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dobe-my.sharepoint.com/personal/kumarsg_adobe_com/Documents/Personal/BIA/Module - 1/M1 Prof Dinesh Slides, cases and data files/"/>
    </mc:Choice>
  </mc:AlternateContent>
  <xr:revisionPtr revIDLastSave="0" documentId="13_ncr:4000b_{DA5D11D1-4EAA-40EA-8FAF-9A43420F88C7}" xr6:coauthVersionLast="36" xr6:coauthVersionMax="36" xr10:uidLastSave="{00000000-0000-0000-0000-000000000000}"/>
  <bookViews>
    <workbookView xWindow="720" yWindow="708" windowWidth="19440" windowHeight="7368" activeTab="6"/>
  </bookViews>
  <sheets>
    <sheet name="Weekday Vehicle Entr" sheetId="4" r:id="rId1"/>
    <sheet name="Weekend Vehicle Entr" sheetId="6" r:id="rId2"/>
    <sheet name="Weekday" sheetId="1" r:id="rId3"/>
    <sheet name="Weekend" sheetId="2" r:id="rId4"/>
    <sheet name="Problem1 " sheetId="3" r:id="rId5"/>
    <sheet name="Problem5" sheetId="7" r:id="rId6"/>
    <sheet name="Problem2 &amp; 6" sheetId="8" r:id="rId7"/>
  </sheets>
  <definedNames>
    <definedName name="_xlnm._FilterDatabase" localSheetId="2" hidden="1">Weekday!$A$1:$U$5001</definedName>
    <definedName name="_xlnm._FilterDatabase" localSheetId="3" hidden="1">Weekend!$A$1:$W$4996</definedName>
  </definedNames>
  <calcPr calcId="191029"/>
  <pivotCaches>
    <pivotCache cacheId="42" r:id="rId8"/>
    <pivotCache cacheId="46" r:id="rId9"/>
    <pivotCache cacheId="75" r:id="rId10"/>
    <pivotCache cacheId="80" r:id="rId11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M2" i="8" l="1"/>
  <c r="N2" i="8" s="1"/>
  <c r="B7" i="8"/>
  <c r="M9" i="8" s="1"/>
  <c r="N9" i="8" s="1"/>
  <c r="X16" i="8"/>
  <c r="V16" i="8"/>
  <c r="X3" i="8"/>
  <c r="X4" i="8"/>
  <c r="X5" i="8"/>
  <c r="X6" i="8"/>
  <c r="X7" i="8"/>
  <c r="X8" i="8"/>
  <c r="X9" i="8"/>
  <c r="X10" i="8"/>
  <c r="X11" i="8"/>
  <c r="X12" i="8"/>
  <c r="X13" i="8"/>
  <c r="X14" i="8"/>
  <c r="X2" i="8"/>
  <c r="V3" i="8"/>
  <c r="V4" i="8"/>
  <c r="V5" i="8"/>
  <c r="V6" i="8"/>
  <c r="V7" i="8"/>
  <c r="V8" i="8"/>
  <c r="V9" i="8"/>
  <c r="V10" i="8"/>
  <c r="V11" i="8"/>
  <c r="V12" i="8"/>
  <c r="V13" i="8"/>
  <c r="V14" i="8"/>
  <c r="V2" i="8"/>
  <c r="T3" i="8"/>
  <c r="T4" i="8"/>
  <c r="T5" i="8"/>
  <c r="T6" i="8"/>
  <c r="T7" i="8"/>
  <c r="T8" i="8"/>
  <c r="T9" i="8"/>
  <c r="T10" i="8"/>
  <c r="T11" i="8"/>
  <c r="T12" i="8"/>
  <c r="T13" i="8"/>
  <c r="T14" i="8"/>
  <c r="T2" i="8"/>
  <c r="S16" i="8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N50" i="8"/>
  <c r="C8" i="8"/>
  <c r="C7" i="8"/>
  <c r="B8" i="8"/>
  <c r="M40" i="8" l="1"/>
  <c r="N40" i="8" s="1"/>
  <c r="M16" i="8"/>
  <c r="N16" i="8" s="1"/>
  <c r="M39" i="8"/>
  <c r="N39" i="8" s="1"/>
  <c r="M7" i="8"/>
  <c r="N7" i="8" s="1"/>
  <c r="M46" i="8"/>
  <c r="N46" i="8" s="1"/>
  <c r="M38" i="8"/>
  <c r="N38" i="8" s="1"/>
  <c r="M30" i="8"/>
  <c r="N30" i="8" s="1"/>
  <c r="M22" i="8"/>
  <c r="N22" i="8" s="1"/>
  <c r="M14" i="8"/>
  <c r="N14" i="8" s="1"/>
  <c r="M6" i="8"/>
  <c r="N6" i="8" s="1"/>
  <c r="M24" i="8"/>
  <c r="N24" i="8" s="1"/>
  <c r="M3" i="8"/>
  <c r="N3" i="8" s="1"/>
  <c r="M23" i="8"/>
  <c r="N23" i="8" s="1"/>
  <c r="M37" i="8"/>
  <c r="N37" i="8" s="1"/>
  <c r="M5" i="8"/>
  <c r="N5" i="8" s="1"/>
  <c r="M44" i="8"/>
  <c r="N44" i="8" s="1"/>
  <c r="M36" i="8"/>
  <c r="N36" i="8" s="1"/>
  <c r="M28" i="8"/>
  <c r="N28" i="8" s="1"/>
  <c r="M20" i="8"/>
  <c r="N20" i="8" s="1"/>
  <c r="M12" i="8"/>
  <c r="N12" i="8" s="1"/>
  <c r="M4" i="8"/>
  <c r="N4" i="8" s="1"/>
  <c r="M32" i="8"/>
  <c r="N32" i="8" s="1"/>
  <c r="M8" i="8"/>
  <c r="N8" i="8" s="1"/>
  <c r="M15" i="8"/>
  <c r="N15" i="8" s="1"/>
  <c r="M29" i="8"/>
  <c r="N29" i="8" s="1"/>
  <c r="M13" i="8"/>
  <c r="N13" i="8" s="1"/>
  <c r="M43" i="8"/>
  <c r="N43" i="8" s="1"/>
  <c r="M35" i="8"/>
  <c r="N35" i="8" s="1"/>
  <c r="M27" i="8"/>
  <c r="N27" i="8" s="1"/>
  <c r="M19" i="8"/>
  <c r="N19" i="8" s="1"/>
  <c r="M11" i="8"/>
  <c r="N11" i="8" s="1"/>
  <c r="M42" i="8"/>
  <c r="N42" i="8" s="1"/>
  <c r="M34" i="8"/>
  <c r="N34" i="8" s="1"/>
  <c r="M26" i="8"/>
  <c r="N26" i="8" s="1"/>
  <c r="M18" i="8"/>
  <c r="N18" i="8" s="1"/>
  <c r="M10" i="8"/>
  <c r="N10" i="8" s="1"/>
  <c r="M31" i="8"/>
  <c r="N31" i="8" s="1"/>
  <c r="M45" i="8"/>
  <c r="N45" i="8" s="1"/>
  <c r="M21" i="8"/>
  <c r="N21" i="8" s="1"/>
  <c r="M47" i="8"/>
  <c r="N47" i="8" s="1"/>
  <c r="M41" i="8"/>
  <c r="N41" i="8" s="1"/>
  <c r="M33" i="8"/>
  <c r="N33" i="8" s="1"/>
  <c r="M25" i="8"/>
  <c r="N25" i="8" s="1"/>
  <c r="M17" i="8"/>
  <c r="N17" i="8" s="1"/>
  <c r="F33" i="7"/>
  <c r="K30" i="7"/>
  <c r="J30" i="7"/>
  <c r="I30" i="7"/>
  <c r="H31" i="7"/>
  <c r="H30" i="7"/>
  <c r="F30" i="7"/>
  <c r="G30" i="7"/>
  <c r="F31" i="7"/>
  <c r="G31" i="7"/>
  <c r="H26" i="7"/>
  <c r="I25" i="7"/>
  <c r="I24" i="7"/>
  <c r="I23" i="7"/>
  <c r="H25" i="7"/>
  <c r="H24" i="7"/>
  <c r="H23" i="7"/>
  <c r="G25" i="7"/>
  <c r="G24" i="7"/>
  <c r="G23" i="7"/>
  <c r="F25" i="7"/>
  <c r="F24" i="7"/>
  <c r="F23" i="7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2" i="2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2" i="1"/>
  <c r="M3" i="2"/>
  <c r="N3" i="2"/>
  <c r="M4" i="2"/>
  <c r="N4" i="2"/>
  <c r="M5" i="2"/>
  <c r="N5" i="2"/>
  <c r="M6" i="2"/>
  <c r="N6" i="2"/>
  <c r="M7" i="2"/>
  <c r="N7" i="2"/>
  <c r="M8" i="2"/>
  <c r="N8" i="2"/>
  <c r="M9" i="2"/>
  <c r="N9" i="2"/>
  <c r="M10" i="2"/>
  <c r="N10" i="2"/>
  <c r="M11" i="2"/>
  <c r="N11" i="2"/>
  <c r="M12" i="2"/>
  <c r="N12" i="2"/>
  <c r="M13" i="2"/>
  <c r="N13" i="2"/>
  <c r="M14" i="2"/>
  <c r="N14" i="2"/>
  <c r="M15" i="2"/>
  <c r="N15" i="2"/>
  <c r="M16" i="2"/>
  <c r="N16" i="2"/>
  <c r="M17" i="2"/>
  <c r="N17" i="2"/>
  <c r="M18" i="2"/>
  <c r="N18" i="2"/>
  <c r="M19" i="2"/>
  <c r="N19" i="2"/>
  <c r="M20" i="2"/>
  <c r="N20" i="2"/>
  <c r="M21" i="2"/>
  <c r="N21" i="2"/>
  <c r="M22" i="2"/>
  <c r="N22" i="2"/>
  <c r="M23" i="2"/>
  <c r="N23" i="2"/>
  <c r="M24" i="2"/>
  <c r="N24" i="2"/>
  <c r="M25" i="2"/>
  <c r="N25" i="2"/>
  <c r="M26" i="2"/>
  <c r="N26" i="2"/>
  <c r="M27" i="2"/>
  <c r="N27" i="2"/>
  <c r="M28" i="2"/>
  <c r="N28" i="2"/>
  <c r="M29" i="2"/>
  <c r="N29" i="2"/>
  <c r="M30" i="2"/>
  <c r="N30" i="2"/>
  <c r="M31" i="2"/>
  <c r="N31" i="2"/>
  <c r="M32" i="2"/>
  <c r="N32" i="2"/>
  <c r="M33" i="2"/>
  <c r="N33" i="2"/>
  <c r="M34" i="2"/>
  <c r="N34" i="2"/>
  <c r="M35" i="2"/>
  <c r="N35" i="2"/>
  <c r="M36" i="2"/>
  <c r="N36" i="2"/>
  <c r="M37" i="2"/>
  <c r="N37" i="2"/>
  <c r="M38" i="2"/>
  <c r="N38" i="2"/>
  <c r="M39" i="2"/>
  <c r="N39" i="2"/>
  <c r="M40" i="2"/>
  <c r="N40" i="2"/>
  <c r="M41" i="2"/>
  <c r="N41" i="2"/>
  <c r="M42" i="2"/>
  <c r="N42" i="2"/>
  <c r="M43" i="2"/>
  <c r="N43" i="2"/>
  <c r="M44" i="2"/>
  <c r="N44" i="2"/>
  <c r="M45" i="2"/>
  <c r="N45" i="2"/>
  <c r="M46" i="2"/>
  <c r="N46" i="2"/>
  <c r="M47" i="2"/>
  <c r="N47" i="2"/>
  <c r="M48" i="2"/>
  <c r="N48" i="2"/>
  <c r="M49" i="2"/>
  <c r="N49" i="2"/>
  <c r="M50" i="2"/>
  <c r="N50" i="2"/>
  <c r="M51" i="2"/>
  <c r="N51" i="2"/>
  <c r="M52" i="2"/>
  <c r="N52" i="2"/>
  <c r="M53" i="2"/>
  <c r="N53" i="2"/>
  <c r="M54" i="2"/>
  <c r="N54" i="2"/>
  <c r="M55" i="2"/>
  <c r="N55" i="2"/>
  <c r="M56" i="2"/>
  <c r="N56" i="2"/>
  <c r="M57" i="2"/>
  <c r="N57" i="2"/>
  <c r="M58" i="2"/>
  <c r="N58" i="2"/>
  <c r="M59" i="2"/>
  <c r="N59" i="2"/>
  <c r="M60" i="2"/>
  <c r="N60" i="2"/>
  <c r="M61" i="2"/>
  <c r="N61" i="2"/>
  <c r="M62" i="2"/>
  <c r="N62" i="2"/>
  <c r="M63" i="2"/>
  <c r="N63" i="2"/>
  <c r="M64" i="2"/>
  <c r="N64" i="2"/>
  <c r="M65" i="2"/>
  <c r="N65" i="2"/>
  <c r="M66" i="2"/>
  <c r="N66" i="2"/>
  <c r="M67" i="2"/>
  <c r="N67" i="2"/>
  <c r="M68" i="2"/>
  <c r="N68" i="2"/>
  <c r="M69" i="2"/>
  <c r="N69" i="2"/>
  <c r="M70" i="2"/>
  <c r="N70" i="2"/>
  <c r="M71" i="2"/>
  <c r="N71" i="2"/>
  <c r="M72" i="2"/>
  <c r="N72" i="2"/>
  <c r="M73" i="2"/>
  <c r="N73" i="2"/>
  <c r="M74" i="2"/>
  <c r="N74" i="2"/>
  <c r="M75" i="2"/>
  <c r="N75" i="2"/>
  <c r="M76" i="2"/>
  <c r="N76" i="2"/>
  <c r="M77" i="2"/>
  <c r="N77" i="2"/>
  <c r="M78" i="2"/>
  <c r="N78" i="2"/>
  <c r="M79" i="2"/>
  <c r="N79" i="2"/>
  <c r="M80" i="2"/>
  <c r="N80" i="2"/>
  <c r="M81" i="2"/>
  <c r="N81" i="2"/>
  <c r="M82" i="2"/>
  <c r="N82" i="2"/>
  <c r="M83" i="2"/>
  <c r="N83" i="2"/>
  <c r="M84" i="2"/>
  <c r="N84" i="2"/>
  <c r="M85" i="2"/>
  <c r="N85" i="2"/>
  <c r="M86" i="2"/>
  <c r="N86" i="2"/>
  <c r="M87" i="2"/>
  <c r="N87" i="2"/>
  <c r="M88" i="2"/>
  <c r="N88" i="2"/>
  <c r="M89" i="2"/>
  <c r="N89" i="2"/>
  <c r="M90" i="2"/>
  <c r="N90" i="2"/>
  <c r="M91" i="2"/>
  <c r="N91" i="2"/>
  <c r="M92" i="2"/>
  <c r="N92" i="2"/>
  <c r="M93" i="2"/>
  <c r="N93" i="2"/>
  <c r="M94" i="2"/>
  <c r="N94" i="2"/>
  <c r="M95" i="2"/>
  <c r="N95" i="2"/>
  <c r="M96" i="2"/>
  <c r="N96" i="2"/>
  <c r="M97" i="2"/>
  <c r="N97" i="2"/>
  <c r="M98" i="2"/>
  <c r="N98" i="2"/>
  <c r="M99" i="2"/>
  <c r="N99" i="2"/>
  <c r="M100" i="2"/>
  <c r="N100" i="2"/>
  <c r="M101" i="2"/>
  <c r="N101" i="2"/>
  <c r="M102" i="2"/>
  <c r="N102" i="2"/>
  <c r="M103" i="2"/>
  <c r="N103" i="2"/>
  <c r="M104" i="2"/>
  <c r="N104" i="2"/>
  <c r="M105" i="2"/>
  <c r="N105" i="2"/>
  <c r="M106" i="2"/>
  <c r="N106" i="2"/>
  <c r="M107" i="2"/>
  <c r="N107" i="2"/>
  <c r="M108" i="2"/>
  <c r="N108" i="2"/>
  <c r="M109" i="2"/>
  <c r="N109" i="2"/>
  <c r="M110" i="2"/>
  <c r="N110" i="2"/>
  <c r="M111" i="2"/>
  <c r="N111" i="2"/>
  <c r="M112" i="2"/>
  <c r="N112" i="2"/>
  <c r="M113" i="2"/>
  <c r="N113" i="2"/>
  <c r="M114" i="2"/>
  <c r="N114" i="2"/>
  <c r="M115" i="2"/>
  <c r="N115" i="2"/>
  <c r="M116" i="2"/>
  <c r="N116" i="2"/>
  <c r="M117" i="2"/>
  <c r="N117" i="2"/>
  <c r="M118" i="2"/>
  <c r="N118" i="2"/>
  <c r="M119" i="2"/>
  <c r="N119" i="2"/>
  <c r="M120" i="2"/>
  <c r="N120" i="2"/>
  <c r="M121" i="2"/>
  <c r="N121" i="2"/>
  <c r="M122" i="2"/>
  <c r="N122" i="2"/>
  <c r="M123" i="2"/>
  <c r="N123" i="2"/>
  <c r="M124" i="2"/>
  <c r="N124" i="2"/>
  <c r="M125" i="2"/>
  <c r="N125" i="2"/>
  <c r="M126" i="2"/>
  <c r="N126" i="2"/>
  <c r="M127" i="2"/>
  <c r="N127" i="2"/>
  <c r="M128" i="2"/>
  <c r="N128" i="2"/>
  <c r="M129" i="2"/>
  <c r="N129" i="2"/>
  <c r="M130" i="2"/>
  <c r="N130" i="2"/>
  <c r="M131" i="2"/>
  <c r="N131" i="2"/>
  <c r="M132" i="2"/>
  <c r="N132" i="2"/>
  <c r="M133" i="2"/>
  <c r="N133" i="2"/>
  <c r="M134" i="2"/>
  <c r="N134" i="2"/>
  <c r="M135" i="2"/>
  <c r="N135" i="2"/>
  <c r="M136" i="2"/>
  <c r="N136" i="2"/>
  <c r="M137" i="2"/>
  <c r="N137" i="2"/>
  <c r="M138" i="2"/>
  <c r="N138" i="2"/>
  <c r="M139" i="2"/>
  <c r="N139" i="2"/>
  <c r="M140" i="2"/>
  <c r="N140" i="2"/>
  <c r="M141" i="2"/>
  <c r="N141" i="2"/>
  <c r="M142" i="2"/>
  <c r="N142" i="2"/>
  <c r="M143" i="2"/>
  <c r="N143" i="2"/>
  <c r="M144" i="2"/>
  <c r="N144" i="2"/>
  <c r="M145" i="2"/>
  <c r="N145" i="2"/>
  <c r="M146" i="2"/>
  <c r="N146" i="2"/>
  <c r="M147" i="2"/>
  <c r="N147" i="2"/>
  <c r="M148" i="2"/>
  <c r="N148" i="2"/>
  <c r="M149" i="2"/>
  <c r="N149" i="2"/>
  <c r="M150" i="2"/>
  <c r="N150" i="2"/>
  <c r="M151" i="2"/>
  <c r="N151" i="2"/>
  <c r="M152" i="2"/>
  <c r="N152" i="2"/>
  <c r="M153" i="2"/>
  <c r="N153" i="2"/>
  <c r="M154" i="2"/>
  <c r="N154" i="2"/>
  <c r="M155" i="2"/>
  <c r="N155" i="2"/>
  <c r="M156" i="2"/>
  <c r="N156" i="2"/>
  <c r="M157" i="2"/>
  <c r="N157" i="2"/>
  <c r="M158" i="2"/>
  <c r="N158" i="2"/>
  <c r="M159" i="2"/>
  <c r="N159" i="2"/>
  <c r="M160" i="2"/>
  <c r="N160" i="2"/>
  <c r="M161" i="2"/>
  <c r="N161" i="2"/>
  <c r="M162" i="2"/>
  <c r="N162" i="2"/>
  <c r="M163" i="2"/>
  <c r="N163" i="2"/>
  <c r="M164" i="2"/>
  <c r="N164" i="2"/>
  <c r="M165" i="2"/>
  <c r="N165" i="2"/>
  <c r="M166" i="2"/>
  <c r="N166" i="2"/>
  <c r="M167" i="2"/>
  <c r="N167" i="2"/>
  <c r="M168" i="2"/>
  <c r="N168" i="2"/>
  <c r="M169" i="2"/>
  <c r="N169" i="2"/>
  <c r="M170" i="2"/>
  <c r="N170" i="2"/>
  <c r="M171" i="2"/>
  <c r="N171" i="2"/>
  <c r="M172" i="2"/>
  <c r="N172" i="2"/>
  <c r="M173" i="2"/>
  <c r="N173" i="2"/>
  <c r="M174" i="2"/>
  <c r="N174" i="2"/>
  <c r="M175" i="2"/>
  <c r="N175" i="2"/>
  <c r="M176" i="2"/>
  <c r="N176" i="2"/>
  <c r="M177" i="2"/>
  <c r="N177" i="2"/>
  <c r="M178" i="2"/>
  <c r="N178" i="2"/>
  <c r="M179" i="2"/>
  <c r="N179" i="2"/>
  <c r="M180" i="2"/>
  <c r="N180" i="2"/>
  <c r="M181" i="2"/>
  <c r="N181" i="2"/>
  <c r="M182" i="2"/>
  <c r="N182" i="2"/>
  <c r="M183" i="2"/>
  <c r="N183" i="2"/>
  <c r="M184" i="2"/>
  <c r="N184" i="2"/>
  <c r="M185" i="2"/>
  <c r="N185" i="2"/>
  <c r="M186" i="2"/>
  <c r="N186" i="2"/>
  <c r="M187" i="2"/>
  <c r="N187" i="2"/>
  <c r="M188" i="2"/>
  <c r="N188" i="2"/>
  <c r="M189" i="2"/>
  <c r="N189" i="2"/>
  <c r="M190" i="2"/>
  <c r="N190" i="2"/>
  <c r="M191" i="2"/>
  <c r="N191" i="2"/>
  <c r="M192" i="2"/>
  <c r="N192" i="2"/>
  <c r="M193" i="2"/>
  <c r="N193" i="2"/>
  <c r="M194" i="2"/>
  <c r="N194" i="2"/>
  <c r="M195" i="2"/>
  <c r="N195" i="2"/>
  <c r="M196" i="2"/>
  <c r="N196" i="2"/>
  <c r="M197" i="2"/>
  <c r="N197" i="2"/>
  <c r="M198" i="2"/>
  <c r="N198" i="2"/>
  <c r="M199" i="2"/>
  <c r="N199" i="2"/>
  <c r="M200" i="2"/>
  <c r="N200" i="2"/>
  <c r="M201" i="2"/>
  <c r="N201" i="2"/>
  <c r="M202" i="2"/>
  <c r="N202" i="2"/>
  <c r="M203" i="2"/>
  <c r="N203" i="2"/>
  <c r="M204" i="2"/>
  <c r="N204" i="2"/>
  <c r="M205" i="2"/>
  <c r="N205" i="2"/>
  <c r="M206" i="2"/>
  <c r="N206" i="2"/>
  <c r="M207" i="2"/>
  <c r="N207" i="2"/>
  <c r="M208" i="2"/>
  <c r="N208" i="2"/>
  <c r="M209" i="2"/>
  <c r="N209" i="2"/>
  <c r="M210" i="2"/>
  <c r="N210" i="2"/>
  <c r="M211" i="2"/>
  <c r="N211" i="2"/>
  <c r="M212" i="2"/>
  <c r="N212" i="2"/>
  <c r="M213" i="2"/>
  <c r="N213" i="2"/>
  <c r="M214" i="2"/>
  <c r="N214" i="2"/>
  <c r="M215" i="2"/>
  <c r="N215" i="2"/>
  <c r="M216" i="2"/>
  <c r="N216" i="2"/>
  <c r="M217" i="2"/>
  <c r="N217" i="2"/>
  <c r="M218" i="2"/>
  <c r="N218" i="2"/>
  <c r="M219" i="2"/>
  <c r="N219" i="2"/>
  <c r="M220" i="2"/>
  <c r="N220" i="2"/>
  <c r="M221" i="2"/>
  <c r="N221" i="2"/>
  <c r="M222" i="2"/>
  <c r="N222" i="2"/>
  <c r="M223" i="2"/>
  <c r="N223" i="2"/>
  <c r="M224" i="2"/>
  <c r="N224" i="2"/>
  <c r="M225" i="2"/>
  <c r="N225" i="2"/>
  <c r="M226" i="2"/>
  <c r="N226" i="2"/>
  <c r="M227" i="2"/>
  <c r="N227" i="2"/>
  <c r="M228" i="2"/>
  <c r="N228" i="2"/>
  <c r="M229" i="2"/>
  <c r="N229" i="2"/>
  <c r="M230" i="2"/>
  <c r="N230" i="2"/>
  <c r="M231" i="2"/>
  <c r="N231" i="2"/>
  <c r="M232" i="2"/>
  <c r="N232" i="2"/>
  <c r="M233" i="2"/>
  <c r="N233" i="2"/>
  <c r="M234" i="2"/>
  <c r="N234" i="2"/>
  <c r="M235" i="2"/>
  <c r="N235" i="2"/>
  <c r="M236" i="2"/>
  <c r="N236" i="2"/>
  <c r="M237" i="2"/>
  <c r="N237" i="2"/>
  <c r="M238" i="2"/>
  <c r="N238" i="2"/>
  <c r="M239" i="2"/>
  <c r="N239" i="2"/>
  <c r="M240" i="2"/>
  <c r="N240" i="2"/>
  <c r="M241" i="2"/>
  <c r="N241" i="2"/>
  <c r="M242" i="2"/>
  <c r="N242" i="2"/>
  <c r="M243" i="2"/>
  <c r="N243" i="2"/>
  <c r="M244" i="2"/>
  <c r="N244" i="2"/>
  <c r="M245" i="2"/>
  <c r="N245" i="2"/>
  <c r="M246" i="2"/>
  <c r="N246" i="2"/>
  <c r="M247" i="2"/>
  <c r="N247" i="2"/>
  <c r="M248" i="2"/>
  <c r="N248" i="2"/>
  <c r="M249" i="2"/>
  <c r="N249" i="2"/>
  <c r="M250" i="2"/>
  <c r="N250" i="2"/>
  <c r="M251" i="2"/>
  <c r="N251" i="2"/>
  <c r="M252" i="2"/>
  <c r="N252" i="2"/>
  <c r="M253" i="2"/>
  <c r="N253" i="2"/>
  <c r="M254" i="2"/>
  <c r="N254" i="2"/>
  <c r="M255" i="2"/>
  <c r="N255" i="2"/>
  <c r="M256" i="2"/>
  <c r="N256" i="2"/>
  <c r="M257" i="2"/>
  <c r="N257" i="2"/>
  <c r="M258" i="2"/>
  <c r="N258" i="2"/>
  <c r="M259" i="2"/>
  <c r="N259" i="2"/>
  <c r="M260" i="2"/>
  <c r="N260" i="2"/>
  <c r="M261" i="2"/>
  <c r="N261" i="2"/>
  <c r="M262" i="2"/>
  <c r="N262" i="2"/>
  <c r="M263" i="2"/>
  <c r="N263" i="2"/>
  <c r="M264" i="2"/>
  <c r="N264" i="2"/>
  <c r="M265" i="2"/>
  <c r="N265" i="2"/>
  <c r="M266" i="2"/>
  <c r="N266" i="2"/>
  <c r="M267" i="2"/>
  <c r="N267" i="2"/>
  <c r="M268" i="2"/>
  <c r="N268" i="2"/>
  <c r="M269" i="2"/>
  <c r="N269" i="2"/>
  <c r="M270" i="2"/>
  <c r="N270" i="2"/>
  <c r="M271" i="2"/>
  <c r="N271" i="2"/>
  <c r="M272" i="2"/>
  <c r="N272" i="2"/>
  <c r="M273" i="2"/>
  <c r="N273" i="2"/>
  <c r="M274" i="2"/>
  <c r="N274" i="2"/>
  <c r="M275" i="2"/>
  <c r="N275" i="2"/>
  <c r="M276" i="2"/>
  <c r="N276" i="2"/>
  <c r="M277" i="2"/>
  <c r="N277" i="2"/>
  <c r="M278" i="2"/>
  <c r="N278" i="2"/>
  <c r="M279" i="2"/>
  <c r="N279" i="2"/>
  <c r="M280" i="2"/>
  <c r="N280" i="2"/>
  <c r="M281" i="2"/>
  <c r="N281" i="2"/>
  <c r="M282" i="2"/>
  <c r="N282" i="2"/>
  <c r="M283" i="2"/>
  <c r="N283" i="2"/>
  <c r="M284" i="2"/>
  <c r="N284" i="2"/>
  <c r="M285" i="2"/>
  <c r="N285" i="2"/>
  <c r="M286" i="2"/>
  <c r="N286" i="2"/>
  <c r="M287" i="2"/>
  <c r="N287" i="2"/>
  <c r="M288" i="2"/>
  <c r="N288" i="2"/>
  <c r="M289" i="2"/>
  <c r="N289" i="2"/>
  <c r="M290" i="2"/>
  <c r="N290" i="2"/>
  <c r="M291" i="2"/>
  <c r="N291" i="2"/>
  <c r="M292" i="2"/>
  <c r="N292" i="2"/>
  <c r="M293" i="2"/>
  <c r="N293" i="2"/>
  <c r="M294" i="2"/>
  <c r="N294" i="2"/>
  <c r="M295" i="2"/>
  <c r="N295" i="2"/>
  <c r="M296" i="2"/>
  <c r="N296" i="2"/>
  <c r="M297" i="2"/>
  <c r="N297" i="2"/>
  <c r="M298" i="2"/>
  <c r="N298" i="2"/>
  <c r="M299" i="2"/>
  <c r="N299" i="2"/>
  <c r="M300" i="2"/>
  <c r="N300" i="2"/>
  <c r="M301" i="2"/>
  <c r="N301" i="2"/>
  <c r="M302" i="2"/>
  <c r="N302" i="2"/>
  <c r="M303" i="2"/>
  <c r="N303" i="2"/>
  <c r="M304" i="2"/>
  <c r="N304" i="2"/>
  <c r="M305" i="2"/>
  <c r="N305" i="2"/>
  <c r="M306" i="2"/>
  <c r="N306" i="2"/>
  <c r="M307" i="2"/>
  <c r="N307" i="2"/>
  <c r="M308" i="2"/>
  <c r="N308" i="2"/>
  <c r="M309" i="2"/>
  <c r="N309" i="2"/>
  <c r="M310" i="2"/>
  <c r="N310" i="2"/>
  <c r="M311" i="2"/>
  <c r="N311" i="2"/>
  <c r="M312" i="2"/>
  <c r="N312" i="2"/>
  <c r="M313" i="2"/>
  <c r="N313" i="2"/>
  <c r="M314" i="2"/>
  <c r="N314" i="2"/>
  <c r="M315" i="2"/>
  <c r="N315" i="2"/>
  <c r="M316" i="2"/>
  <c r="N316" i="2"/>
  <c r="M317" i="2"/>
  <c r="N317" i="2"/>
  <c r="M318" i="2"/>
  <c r="N318" i="2"/>
  <c r="M319" i="2"/>
  <c r="N319" i="2"/>
  <c r="M320" i="2"/>
  <c r="N320" i="2"/>
  <c r="M321" i="2"/>
  <c r="N321" i="2"/>
  <c r="M322" i="2"/>
  <c r="N322" i="2"/>
  <c r="M323" i="2"/>
  <c r="N323" i="2"/>
  <c r="M324" i="2"/>
  <c r="N324" i="2"/>
  <c r="M325" i="2"/>
  <c r="N325" i="2"/>
  <c r="M326" i="2"/>
  <c r="N326" i="2"/>
  <c r="M327" i="2"/>
  <c r="N327" i="2"/>
  <c r="M328" i="2"/>
  <c r="N328" i="2"/>
  <c r="M329" i="2"/>
  <c r="N329" i="2"/>
  <c r="M330" i="2"/>
  <c r="N330" i="2"/>
  <c r="M331" i="2"/>
  <c r="N331" i="2"/>
  <c r="M332" i="2"/>
  <c r="N332" i="2"/>
  <c r="M333" i="2"/>
  <c r="N333" i="2"/>
  <c r="M334" i="2"/>
  <c r="N334" i="2"/>
  <c r="M335" i="2"/>
  <c r="N335" i="2"/>
  <c r="M336" i="2"/>
  <c r="N336" i="2"/>
  <c r="M337" i="2"/>
  <c r="N337" i="2"/>
  <c r="M338" i="2"/>
  <c r="N338" i="2"/>
  <c r="M339" i="2"/>
  <c r="N339" i="2"/>
  <c r="M340" i="2"/>
  <c r="N340" i="2"/>
  <c r="M341" i="2"/>
  <c r="N341" i="2"/>
  <c r="M342" i="2"/>
  <c r="N342" i="2"/>
  <c r="M343" i="2"/>
  <c r="N343" i="2"/>
  <c r="M344" i="2"/>
  <c r="N344" i="2"/>
  <c r="M345" i="2"/>
  <c r="N345" i="2"/>
  <c r="M346" i="2"/>
  <c r="N346" i="2"/>
  <c r="M347" i="2"/>
  <c r="N347" i="2"/>
  <c r="M348" i="2"/>
  <c r="N348" i="2"/>
  <c r="M349" i="2"/>
  <c r="N349" i="2"/>
  <c r="M350" i="2"/>
  <c r="N350" i="2"/>
  <c r="M351" i="2"/>
  <c r="N351" i="2"/>
  <c r="M352" i="2"/>
  <c r="N352" i="2"/>
  <c r="M353" i="2"/>
  <c r="N353" i="2"/>
  <c r="M354" i="2"/>
  <c r="N354" i="2"/>
  <c r="M355" i="2"/>
  <c r="N355" i="2"/>
  <c r="M356" i="2"/>
  <c r="N356" i="2"/>
  <c r="M357" i="2"/>
  <c r="N357" i="2"/>
  <c r="M358" i="2"/>
  <c r="N358" i="2"/>
  <c r="M359" i="2"/>
  <c r="N359" i="2"/>
  <c r="M360" i="2"/>
  <c r="N360" i="2"/>
  <c r="M361" i="2"/>
  <c r="N361" i="2"/>
  <c r="M362" i="2"/>
  <c r="N362" i="2"/>
  <c r="M363" i="2"/>
  <c r="N363" i="2"/>
  <c r="M364" i="2"/>
  <c r="N364" i="2"/>
  <c r="M365" i="2"/>
  <c r="N365" i="2"/>
  <c r="M366" i="2"/>
  <c r="N366" i="2"/>
  <c r="M367" i="2"/>
  <c r="N367" i="2"/>
  <c r="M368" i="2"/>
  <c r="N368" i="2"/>
  <c r="M369" i="2"/>
  <c r="N369" i="2"/>
  <c r="M370" i="2"/>
  <c r="N370" i="2"/>
  <c r="M371" i="2"/>
  <c r="N371" i="2"/>
  <c r="M372" i="2"/>
  <c r="N372" i="2"/>
  <c r="M373" i="2"/>
  <c r="N373" i="2"/>
  <c r="M374" i="2"/>
  <c r="N374" i="2"/>
  <c r="M375" i="2"/>
  <c r="N375" i="2"/>
  <c r="M376" i="2"/>
  <c r="N376" i="2"/>
  <c r="M377" i="2"/>
  <c r="N377" i="2"/>
  <c r="M378" i="2"/>
  <c r="N378" i="2"/>
  <c r="M379" i="2"/>
  <c r="N379" i="2"/>
  <c r="M380" i="2"/>
  <c r="N380" i="2"/>
  <c r="M381" i="2"/>
  <c r="N381" i="2"/>
  <c r="M382" i="2"/>
  <c r="N382" i="2"/>
  <c r="M383" i="2"/>
  <c r="N383" i="2"/>
  <c r="M384" i="2"/>
  <c r="N384" i="2"/>
  <c r="M385" i="2"/>
  <c r="N385" i="2"/>
  <c r="M386" i="2"/>
  <c r="N386" i="2"/>
  <c r="M387" i="2"/>
  <c r="N387" i="2"/>
  <c r="M388" i="2"/>
  <c r="N388" i="2"/>
  <c r="M389" i="2"/>
  <c r="N389" i="2"/>
  <c r="M390" i="2"/>
  <c r="N390" i="2"/>
  <c r="M391" i="2"/>
  <c r="N391" i="2"/>
  <c r="M392" i="2"/>
  <c r="N392" i="2"/>
  <c r="M393" i="2"/>
  <c r="N393" i="2"/>
  <c r="M394" i="2"/>
  <c r="N394" i="2"/>
  <c r="M395" i="2"/>
  <c r="N395" i="2"/>
  <c r="M396" i="2"/>
  <c r="N396" i="2"/>
  <c r="M397" i="2"/>
  <c r="N397" i="2"/>
  <c r="M398" i="2"/>
  <c r="N398" i="2"/>
  <c r="M399" i="2"/>
  <c r="N399" i="2"/>
  <c r="M400" i="2"/>
  <c r="N400" i="2"/>
  <c r="M401" i="2"/>
  <c r="N401" i="2"/>
  <c r="M402" i="2"/>
  <c r="N402" i="2"/>
  <c r="M403" i="2"/>
  <c r="N403" i="2"/>
  <c r="M404" i="2"/>
  <c r="N404" i="2"/>
  <c r="M405" i="2"/>
  <c r="N405" i="2"/>
  <c r="M406" i="2"/>
  <c r="N406" i="2"/>
  <c r="M407" i="2"/>
  <c r="N407" i="2"/>
  <c r="M408" i="2"/>
  <c r="N408" i="2"/>
  <c r="M409" i="2"/>
  <c r="N409" i="2"/>
  <c r="M410" i="2"/>
  <c r="N410" i="2"/>
  <c r="M411" i="2"/>
  <c r="N411" i="2"/>
  <c r="M412" i="2"/>
  <c r="N412" i="2"/>
  <c r="M413" i="2"/>
  <c r="N413" i="2"/>
  <c r="M414" i="2"/>
  <c r="N414" i="2"/>
  <c r="M415" i="2"/>
  <c r="N415" i="2"/>
  <c r="M416" i="2"/>
  <c r="N416" i="2"/>
  <c r="M417" i="2"/>
  <c r="N417" i="2"/>
  <c r="M418" i="2"/>
  <c r="N418" i="2"/>
  <c r="M419" i="2"/>
  <c r="N419" i="2"/>
  <c r="M420" i="2"/>
  <c r="N420" i="2"/>
  <c r="M421" i="2"/>
  <c r="N421" i="2"/>
  <c r="M422" i="2"/>
  <c r="N422" i="2"/>
  <c r="M423" i="2"/>
  <c r="N423" i="2"/>
  <c r="M424" i="2"/>
  <c r="N424" i="2"/>
  <c r="M425" i="2"/>
  <c r="N425" i="2"/>
  <c r="M426" i="2"/>
  <c r="N426" i="2"/>
  <c r="M427" i="2"/>
  <c r="N427" i="2"/>
  <c r="M428" i="2"/>
  <c r="N428" i="2"/>
  <c r="M429" i="2"/>
  <c r="N429" i="2"/>
  <c r="M430" i="2"/>
  <c r="N430" i="2"/>
  <c r="M431" i="2"/>
  <c r="N431" i="2"/>
  <c r="M432" i="2"/>
  <c r="N432" i="2"/>
  <c r="M433" i="2"/>
  <c r="N433" i="2"/>
  <c r="M434" i="2"/>
  <c r="N434" i="2"/>
  <c r="M435" i="2"/>
  <c r="N435" i="2"/>
  <c r="M436" i="2"/>
  <c r="N436" i="2"/>
  <c r="M437" i="2"/>
  <c r="N437" i="2"/>
  <c r="M438" i="2"/>
  <c r="N438" i="2"/>
  <c r="M439" i="2"/>
  <c r="N439" i="2"/>
  <c r="M440" i="2"/>
  <c r="N440" i="2"/>
  <c r="M441" i="2"/>
  <c r="N441" i="2"/>
  <c r="M442" i="2"/>
  <c r="N442" i="2"/>
  <c r="M443" i="2"/>
  <c r="N443" i="2"/>
  <c r="M444" i="2"/>
  <c r="N444" i="2"/>
  <c r="M445" i="2"/>
  <c r="N445" i="2"/>
  <c r="M446" i="2"/>
  <c r="N446" i="2"/>
  <c r="M447" i="2"/>
  <c r="N447" i="2"/>
  <c r="M448" i="2"/>
  <c r="N448" i="2"/>
  <c r="M449" i="2"/>
  <c r="N449" i="2"/>
  <c r="M450" i="2"/>
  <c r="N450" i="2"/>
  <c r="M451" i="2"/>
  <c r="N451" i="2"/>
  <c r="M452" i="2"/>
  <c r="N452" i="2"/>
  <c r="M453" i="2"/>
  <c r="N453" i="2"/>
  <c r="M454" i="2"/>
  <c r="N454" i="2"/>
  <c r="M455" i="2"/>
  <c r="N455" i="2"/>
  <c r="M456" i="2"/>
  <c r="N456" i="2"/>
  <c r="M457" i="2"/>
  <c r="N457" i="2"/>
  <c r="M458" i="2"/>
  <c r="N458" i="2"/>
  <c r="M459" i="2"/>
  <c r="N459" i="2"/>
  <c r="M460" i="2"/>
  <c r="N460" i="2"/>
  <c r="M461" i="2"/>
  <c r="N461" i="2"/>
  <c r="M462" i="2"/>
  <c r="N462" i="2"/>
  <c r="M463" i="2"/>
  <c r="N463" i="2"/>
  <c r="M464" i="2"/>
  <c r="N464" i="2"/>
  <c r="M465" i="2"/>
  <c r="N465" i="2"/>
  <c r="M466" i="2"/>
  <c r="N466" i="2"/>
  <c r="M467" i="2"/>
  <c r="N467" i="2"/>
  <c r="M468" i="2"/>
  <c r="N468" i="2"/>
  <c r="M469" i="2"/>
  <c r="N469" i="2"/>
  <c r="M470" i="2"/>
  <c r="N470" i="2"/>
  <c r="M471" i="2"/>
  <c r="N471" i="2"/>
  <c r="M472" i="2"/>
  <c r="N472" i="2"/>
  <c r="M473" i="2"/>
  <c r="N473" i="2"/>
  <c r="M474" i="2"/>
  <c r="N474" i="2"/>
  <c r="M475" i="2"/>
  <c r="N475" i="2"/>
  <c r="M476" i="2"/>
  <c r="N476" i="2"/>
  <c r="M477" i="2"/>
  <c r="N477" i="2"/>
  <c r="M478" i="2"/>
  <c r="N478" i="2"/>
  <c r="M479" i="2"/>
  <c r="N479" i="2"/>
  <c r="M480" i="2"/>
  <c r="N480" i="2"/>
  <c r="M481" i="2"/>
  <c r="N481" i="2"/>
  <c r="M482" i="2"/>
  <c r="N482" i="2"/>
  <c r="M483" i="2"/>
  <c r="N483" i="2"/>
  <c r="M484" i="2"/>
  <c r="N484" i="2"/>
  <c r="M485" i="2"/>
  <c r="N485" i="2"/>
  <c r="M486" i="2"/>
  <c r="N486" i="2"/>
  <c r="M487" i="2"/>
  <c r="N487" i="2"/>
  <c r="M488" i="2"/>
  <c r="N488" i="2"/>
  <c r="M489" i="2"/>
  <c r="N489" i="2"/>
  <c r="M490" i="2"/>
  <c r="N490" i="2"/>
  <c r="M491" i="2"/>
  <c r="N491" i="2"/>
  <c r="M492" i="2"/>
  <c r="N492" i="2"/>
  <c r="M493" i="2"/>
  <c r="N493" i="2"/>
  <c r="M494" i="2"/>
  <c r="N494" i="2"/>
  <c r="M495" i="2"/>
  <c r="N495" i="2"/>
  <c r="M496" i="2"/>
  <c r="N496" i="2"/>
  <c r="M497" i="2"/>
  <c r="N497" i="2"/>
  <c r="M498" i="2"/>
  <c r="N498" i="2"/>
  <c r="M499" i="2"/>
  <c r="N499" i="2"/>
  <c r="M500" i="2"/>
  <c r="N500" i="2"/>
  <c r="M501" i="2"/>
  <c r="N501" i="2"/>
  <c r="M502" i="2"/>
  <c r="N502" i="2"/>
  <c r="M503" i="2"/>
  <c r="N503" i="2"/>
  <c r="M504" i="2"/>
  <c r="N504" i="2"/>
  <c r="M505" i="2"/>
  <c r="N505" i="2"/>
  <c r="M506" i="2"/>
  <c r="N506" i="2"/>
  <c r="M507" i="2"/>
  <c r="N507" i="2"/>
  <c r="M508" i="2"/>
  <c r="N508" i="2"/>
  <c r="M509" i="2"/>
  <c r="N509" i="2"/>
  <c r="M510" i="2"/>
  <c r="N510" i="2"/>
  <c r="M511" i="2"/>
  <c r="N511" i="2"/>
  <c r="M512" i="2"/>
  <c r="N512" i="2"/>
  <c r="M513" i="2"/>
  <c r="N513" i="2"/>
  <c r="M514" i="2"/>
  <c r="N514" i="2"/>
  <c r="M515" i="2"/>
  <c r="N515" i="2"/>
  <c r="M516" i="2"/>
  <c r="N516" i="2"/>
  <c r="M517" i="2"/>
  <c r="N517" i="2"/>
  <c r="M518" i="2"/>
  <c r="N518" i="2"/>
  <c r="M519" i="2"/>
  <c r="N519" i="2"/>
  <c r="M520" i="2"/>
  <c r="N520" i="2"/>
  <c r="M521" i="2"/>
  <c r="N521" i="2"/>
  <c r="M522" i="2"/>
  <c r="N522" i="2"/>
  <c r="M523" i="2"/>
  <c r="N523" i="2"/>
  <c r="M524" i="2"/>
  <c r="N524" i="2"/>
  <c r="M525" i="2"/>
  <c r="N525" i="2"/>
  <c r="M526" i="2"/>
  <c r="N526" i="2"/>
  <c r="M527" i="2"/>
  <c r="N527" i="2"/>
  <c r="M528" i="2"/>
  <c r="N528" i="2"/>
  <c r="M529" i="2"/>
  <c r="N529" i="2"/>
  <c r="M530" i="2"/>
  <c r="N530" i="2"/>
  <c r="M531" i="2"/>
  <c r="N531" i="2"/>
  <c r="M532" i="2"/>
  <c r="N532" i="2"/>
  <c r="M533" i="2"/>
  <c r="N533" i="2"/>
  <c r="M534" i="2"/>
  <c r="N534" i="2"/>
  <c r="M535" i="2"/>
  <c r="N535" i="2"/>
  <c r="M536" i="2"/>
  <c r="N536" i="2"/>
  <c r="M537" i="2"/>
  <c r="N537" i="2"/>
  <c r="M538" i="2"/>
  <c r="N538" i="2"/>
  <c r="M539" i="2"/>
  <c r="N539" i="2"/>
  <c r="M540" i="2"/>
  <c r="N540" i="2"/>
  <c r="M541" i="2"/>
  <c r="N541" i="2"/>
  <c r="M542" i="2"/>
  <c r="N542" i="2"/>
  <c r="M543" i="2"/>
  <c r="N543" i="2"/>
  <c r="M544" i="2"/>
  <c r="N544" i="2"/>
  <c r="M545" i="2"/>
  <c r="N545" i="2"/>
  <c r="M546" i="2"/>
  <c r="N546" i="2"/>
  <c r="M547" i="2"/>
  <c r="N547" i="2"/>
  <c r="M548" i="2"/>
  <c r="N548" i="2"/>
  <c r="M549" i="2"/>
  <c r="N549" i="2"/>
  <c r="M550" i="2"/>
  <c r="N550" i="2"/>
  <c r="M551" i="2"/>
  <c r="N551" i="2"/>
  <c r="M552" i="2"/>
  <c r="N552" i="2"/>
  <c r="M553" i="2"/>
  <c r="N553" i="2"/>
  <c r="M554" i="2"/>
  <c r="N554" i="2"/>
  <c r="M555" i="2"/>
  <c r="N555" i="2"/>
  <c r="M556" i="2"/>
  <c r="N556" i="2"/>
  <c r="M557" i="2"/>
  <c r="N557" i="2"/>
  <c r="M558" i="2"/>
  <c r="N558" i="2"/>
  <c r="M559" i="2"/>
  <c r="N559" i="2"/>
  <c r="M560" i="2"/>
  <c r="N560" i="2"/>
  <c r="M561" i="2"/>
  <c r="N561" i="2"/>
  <c r="M562" i="2"/>
  <c r="N562" i="2"/>
  <c r="M563" i="2"/>
  <c r="N563" i="2"/>
  <c r="M564" i="2"/>
  <c r="N564" i="2"/>
  <c r="M565" i="2"/>
  <c r="N565" i="2"/>
  <c r="M566" i="2"/>
  <c r="N566" i="2"/>
  <c r="M567" i="2"/>
  <c r="N567" i="2"/>
  <c r="M568" i="2"/>
  <c r="N568" i="2"/>
  <c r="M569" i="2"/>
  <c r="N569" i="2"/>
  <c r="M570" i="2"/>
  <c r="N570" i="2"/>
  <c r="M571" i="2"/>
  <c r="N571" i="2"/>
  <c r="M572" i="2"/>
  <c r="N572" i="2"/>
  <c r="M573" i="2"/>
  <c r="N573" i="2"/>
  <c r="M574" i="2"/>
  <c r="N574" i="2"/>
  <c r="M575" i="2"/>
  <c r="N575" i="2"/>
  <c r="M576" i="2"/>
  <c r="N576" i="2"/>
  <c r="M577" i="2"/>
  <c r="N577" i="2"/>
  <c r="M578" i="2"/>
  <c r="N578" i="2"/>
  <c r="M579" i="2"/>
  <c r="N579" i="2"/>
  <c r="M580" i="2"/>
  <c r="N580" i="2"/>
  <c r="M581" i="2"/>
  <c r="N581" i="2"/>
  <c r="M582" i="2"/>
  <c r="N582" i="2"/>
  <c r="M583" i="2"/>
  <c r="N583" i="2"/>
  <c r="M584" i="2"/>
  <c r="N584" i="2"/>
  <c r="M585" i="2"/>
  <c r="N585" i="2"/>
  <c r="M586" i="2"/>
  <c r="N586" i="2"/>
  <c r="M587" i="2"/>
  <c r="N587" i="2"/>
  <c r="M588" i="2"/>
  <c r="N588" i="2"/>
  <c r="M589" i="2"/>
  <c r="N589" i="2"/>
  <c r="M590" i="2"/>
  <c r="N590" i="2"/>
  <c r="M591" i="2"/>
  <c r="N591" i="2"/>
  <c r="M592" i="2"/>
  <c r="N592" i="2"/>
  <c r="M593" i="2"/>
  <c r="N593" i="2"/>
  <c r="M594" i="2"/>
  <c r="N594" i="2"/>
  <c r="M595" i="2"/>
  <c r="N595" i="2"/>
  <c r="M596" i="2"/>
  <c r="N596" i="2"/>
  <c r="M597" i="2"/>
  <c r="N597" i="2"/>
  <c r="M598" i="2"/>
  <c r="N598" i="2"/>
  <c r="M599" i="2"/>
  <c r="N599" i="2"/>
  <c r="M600" i="2"/>
  <c r="N600" i="2"/>
  <c r="M601" i="2"/>
  <c r="N601" i="2"/>
  <c r="M602" i="2"/>
  <c r="N602" i="2"/>
  <c r="M603" i="2"/>
  <c r="N603" i="2"/>
  <c r="M604" i="2"/>
  <c r="N604" i="2"/>
  <c r="M605" i="2"/>
  <c r="N605" i="2"/>
  <c r="M606" i="2"/>
  <c r="N606" i="2"/>
  <c r="M607" i="2"/>
  <c r="N607" i="2"/>
  <c r="M608" i="2"/>
  <c r="N608" i="2"/>
  <c r="M609" i="2"/>
  <c r="N609" i="2"/>
  <c r="M610" i="2"/>
  <c r="N610" i="2"/>
  <c r="M611" i="2"/>
  <c r="N611" i="2"/>
  <c r="M612" i="2"/>
  <c r="N612" i="2"/>
  <c r="M613" i="2"/>
  <c r="N613" i="2"/>
  <c r="M614" i="2"/>
  <c r="N614" i="2"/>
  <c r="M615" i="2"/>
  <c r="N615" i="2"/>
  <c r="M616" i="2"/>
  <c r="N616" i="2"/>
  <c r="M617" i="2"/>
  <c r="N617" i="2"/>
  <c r="M618" i="2"/>
  <c r="N618" i="2"/>
  <c r="M619" i="2"/>
  <c r="N619" i="2"/>
  <c r="M620" i="2"/>
  <c r="N620" i="2"/>
  <c r="M621" i="2"/>
  <c r="N621" i="2"/>
  <c r="M622" i="2"/>
  <c r="N622" i="2"/>
  <c r="M623" i="2"/>
  <c r="N623" i="2"/>
  <c r="M624" i="2"/>
  <c r="N624" i="2"/>
  <c r="M625" i="2"/>
  <c r="N625" i="2"/>
  <c r="M626" i="2"/>
  <c r="N626" i="2"/>
  <c r="M627" i="2"/>
  <c r="N627" i="2"/>
  <c r="M628" i="2"/>
  <c r="N628" i="2"/>
  <c r="M629" i="2"/>
  <c r="N629" i="2"/>
  <c r="M630" i="2"/>
  <c r="N630" i="2"/>
  <c r="M631" i="2"/>
  <c r="N631" i="2"/>
  <c r="M632" i="2"/>
  <c r="N632" i="2"/>
  <c r="M633" i="2"/>
  <c r="N633" i="2"/>
  <c r="M634" i="2"/>
  <c r="N634" i="2"/>
  <c r="M635" i="2"/>
  <c r="N635" i="2"/>
  <c r="M636" i="2"/>
  <c r="N636" i="2"/>
  <c r="M637" i="2"/>
  <c r="N637" i="2"/>
  <c r="M638" i="2"/>
  <c r="N638" i="2"/>
  <c r="M639" i="2"/>
  <c r="N639" i="2"/>
  <c r="M640" i="2"/>
  <c r="N640" i="2"/>
  <c r="M641" i="2"/>
  <c r="N641" i="2"/>
  <c r="M642" i="2"/>
  <c r="N642" i="2"/>
  <c r="M643" i="2"/>
  <c r="N643" i="2"/>
  <c r="M644" i="2"/>
  <c r="N644" i="2"/>
  <c r="M645" i="2"/>
  <c r="N645" i="2"/>
  <c r="M646" i="2"/>
  <c r="N646" i="2"/>
  <c r="M647" i="2"/>
  <c r="N647" i="2"/>
  <c r="M648" i="2"/>
  <c r="N648" i="2"/>
  <c r="M649" i="2"/>
  <c r="N649" i="2"/>
  <c r="M650" i="2"/>
  <c r="N650" i="2"/>
  <c r="M651" i="2"/>
  <c r="N651" i="2"/>
  <c r="M652" i="2"/>
  <c r="N652" i="2"/>
  <c r="M653" i="2"/>
  <c r="N653" i="2"/>
  <c r="M654" i="2"/>
  <c r="N654" i="2"/>
  <c r="M655" i="2"/>
  <c r="N655" i="2"/>
  <c r="M656" i="2"/>
  <c r="N656" i="2"/>
  <c r="M657" i="2"/>
  <c r="N657" i="2"/>
  <c r="M658" i="2"/>
  <c r="N658" i="2"/>
  <c r="M659" i="2"/>
  <c r="N659" i="2"/>
  <c r="M660" i="2"/>
  <c r="N660" i="2"/>
  <c r="M661" i="2"/>
  <c r="N661" i="2"/>
  <c r="M662" i="2"/>
  <c r="N662" i="2"/>
  <c r="M663" i="2"/>
  <c r="N663" i="2"/>
  <c r="M664" i="2"/>
  <c r="N664" i="2"/>
  <c r="M665" i="2"/>
  <c r="N665" i="2"/>
  <c r="M666" i="2"/>
  <c r="N666" i="2"/>
  <c r="M667" i="2"/>
  <c r="N667" i="2"/>
  <c r="M668" i="2"/>
  <c r="N668" i="2"/>
  <c r="M669" i="2"/>
  <c r="N669" i="2"/>
  <c r="M670" i="2"/>
  <c r="N670" i="2"/>
  <c r="M671" i="2"/>
  <c r="N671" i="2"/>
  <c r="M672" i="2"/>
  <c r="N672" i="2"/>
  <c r="M673" i="2"/>
  <c r="N673" i="2"/>
  <c r="M674" i="2"/>
  <c r="N674" i="2"/>
  <c r="M675" i="2"/>
  <c r="N675" i="2"/>
  <c r="M676" i="2"/>
  <c r="N676" i="2"/>
  <c r="M677" i="2"/>
  <c r="N677" i="2"/>
  <c r="M678" i="2"/>
  <c r="N678" i="2"/>
  <c r="M679" i="2"/>
  <c r="N679" i="2"/>
  <c r="M680" i="2"/>
  <c r="N680" i="2"/>
  <c r="M681" i="2"/>
  <c r="N681" i="2"/>
  <c r="M682" i="2"/>
  <c r="N682" i="2"/>
  <c r="M683" i="2"/>
  <c r="N683" i="2"/>
  <c r="M684" i="2"/>
  <c r="N684" i="2"/>
  <c r="M685" i="2"/>
  <c r="N685" i="2"/>
  <c r="M686" i="2"/>
  <c r="N686" i="2"/>
  <c r="M687" i="2"/>
  <c r="N687" i="2"/>
  <c r="M688" i="2"/>
  <c r="N688" i="2"/>
  <c r="M689" i="2"/>
  <c r="N689" i="2"/>
  <c r="M690" i="2"/>
  <c r="N690" i="2"/>
  <c r="M691" i="2"/>
  <c r="N691" i="2"/>
  <c r="M692" i="2"/>
  <c r="N692" i="2"/>
  <c r="M693" i="2"/>
  <c r="N693" i="2"/>
  <c r="M694" i="2"/>
  <c r="N694" i="2"/>
  <c r="M695" i="2"/>
  <c r="N695" i="2"/>
  <c r="M696" i="2"/>
  <c r="N696" i="2"/>
  <c r="M697" i="2"/>
  <c r="N697" i="2"/>
  <c r="M698" i="2"/>
  <c r="N698" i="2"/>
  <c r="M699" i="2"/>
  <c r="N699" i="2"/>
  <c r="M700" i="2"/>
  <c r="N700" i="2"/>
  <c r="M701" i="2"/>
  <c r="N701" i="2"/>
  <c r="M702" i="2"/>
  <c r="N702" i="2"/>
  <c r="M703" i="2"/>
  <c r="N703" i="2"/>
  <c r="M704" i="2"/>
  <c r="N704" i="2"/>
  <c r="M705" i="2"/>
  <c r="N705" i="2"/>
  <c r="M706" i="2"/>
  <c r="N706" i="2"/>
  <c r="M707" i="2"/>
  <c r="N707" i="2"/>
  <c r="M708" i="2"/>
  <c r="N708" i="2"/>
  <c r="M709" i="2"/>
  <c r="N709" i="2"/>
  <c r="M710" i="2"/>
  <c r="N710" i="2"/>
  <c r="M711" i="2"/>
  <c r="N711" i="2"/>
  <c r="M712" i="2"/>
  <c r="N712" i="2"/>
  <c r="M713" i="2"/>
  <c r="N713" i="2"/>
  <c r="M714" i="2"/>
  <c r="N714" i="2"/>
  <c r="M715" i="2"/>
  <c r="N715" i="2"/>
  <c r="M716" i="2"/>
  <c r="N716" i="2"/>
  <c r="M717" i="2"/>
  <c r="N717" i="2"/>
  <c r="M718" i="2"/>
  <c r="N718" i="2"/>
  <c r="M719" i="2"/>
  <c r="N719" i="2"/>
  <c r="M720" i="2"/>
  <c r="N720" i="2"/>
  <c r="M721" i="2"/>
  <c r="N721" i="2"/>
  <c r="M722" i="2"/>
  <c r="N722" i="2"/>
  <c r="M723" i="2"/>
  <c r="N723" i="2"/>
  <c r="M724" i="2"/>
  <c r="N724" i="2"/>
  <c r="M725" i="2"/>
  <c r="N725" i="2"/>
  <c r="M726" i="2"/>
  <c r="N726" i="2"/>
  <c r="M727" i="2"/>
  <c r="N727" i="2"/>
  <c r="M728" i="2"/>
  <c r="N728" i="2"/>
  <c r="M729" i="2"/>
  <c r="N729" i="2"/>
  <c r="M730" i="2"/>
  <c r="N730" i="2"/>
  <c r="M731" i="2"/>
  <c r="N731" i="2"/>
  <c r="M732" i="2"/>
  <c r="N732" i="2"/>
  <c r="M733" i="2"/>
  <c r="N733" i="2"/>
  <c r="M734" i="2"/>
  <c r="N734" i="2"/>
  <c r="M735" i="2"/>
  <c r="N735" i="2"/>
  <c r="M736" i="2"/>
  <c r="N736" i="2"/>
  <c r="M737" i="2"/>
  <c r="N737" i="2"/>
  <c r="M738" i="2"/>
  <c r="N738" i="2"/>
  <c r="M739" i="2"/>
  <c r="N739" i="2"/>
  <c r="M740" i="2"/>
  <c r="N740" i="2"/>
  <c r="M741" i="2"/>
  <c r="N741" i="2"/>
  <c r="M742" i="2"/>
  <c r="N742" i="2"/>
  <c r="M743" i="2"/>
  <c r="N743" i="2"/>
  <c r="M744" i="2"/>
  <c r="N744" i="2"/>
  <c r="M745" i="2"/>
  <c r="N745" i="2"/>
  <c r="M746" i="2"/>
  <c r="N746" i="2"/>
  <c r="M747" i="2"/>
  <c r="N747" i="2"/>
  <c r="M748" i="2"/>
  <c r="N748" i="2"/>
  <c r="M749" i="2"/>
  <c r="N749" i="2"/>
  <c r="M750" i="2"/>
  <c r="N750" i="2"/>
  <c r="M751" i="2"/>
  <c r="N751" i="2"/>
  <c r="M752" i="2"/>
  <c r="N752" i="2"/>
  <c r="M753" i="2"/>
  <c r="N753" i="2"/>
  <c r="M754" i="2"/>
  <c r="N754" i="2"/>
  <c r="M755" i="2"/>
  <c r="N755" i="2"/>
  <c r="M756" i="2"/>
  <c r="N756" i="2"/>
  <c r="M757" i="2"/>
  <c r="N757" i="2"/>
  <c r="M758" i="2"/>
  <c r="N758" i="2"/>
  <c r="M759" i="2"/>
  <c r="N759" i="2"/>
  <c r="M760" i="2"/>
  <c r="N760" i="2"/>
  <c r="M761" i="2"/>
  <c r="N761" i="2"/>
  <c r="M762" i="2"/>
  <c r="N762" i="2"/>
  <c r="M763" i="2"/>
  <c r="N763" i="2"/>
  <c r="M764" i="2"/>
  <c r="N764" i="2"/>
  <c r="M765" i="2"/>
  <c r="N765" i="2"/>
  <c r="M766" i="2"/>
  <c r="N766" i="2"/>
  <c r="M767" i="2"/>
  <c r="N767" i="2"/>
  <c r="M768" i="2"/>
  <c r="N768" i="2"/>
  <c r="M769" i="2"/>
  <c r="N769" i="2"/>
  <c r="M770" i="2"/>
  <c r="N770" i="2"/>
  <c r="M771" i="2"/>
  <c r="N771" i="2"/>
  <c r="M772" i="2"/>
  <c r="N772" i="2"/>
  <c r="M773" i="2"/>
  <c r="N773" i="2"/>
  <c r="M774" i="2"/>
  <c r="N774" i="2"/>
  <c r="M775" i="2"/>
  <c r="N775" i="2"/>
  <c r="M776" i="2"/>
  <c r="N776" i="2"/>
  <c r="M777" i="2"/>
  <c r="N777" i="2"/>
  <c r="M778" i="2"/>
  <c r="N778" i="2"/>
  <c r="M779" i="2"/>
  <c r="N779" i="2"/>
  <c r="M780" i="2"/>
  <c r="N780" i="2"/>
  <c r="M781" i="2"/>
  <c r="N781" i="2"/>
  <c r="M782" i="2"/>
  <c r="N782" i="2"/>
  <c r="M783" i="2"/>
  <c r="N783" i="2"/>
  <c r="M784" i="2"/>
  <c r="N784" i="2"/>
  <c r="M785" i="2"/>
  <c r="N785" i="2"/>
  <c r="M786" i="2"/>
  <c r="N786" i="2"/>
  <c r="M787" i="2"/>
  <c r="N787" i="2"/>
  <c r="M788" i="2"/>
  <c r="N788" i="2"/>
  <c r="M789" i="2"/>
  <c r="N789" i="2"/>
  <c r="M790" i="2"/>
  <c r="N790" i="2"/>
  <c r="M791" i="2"/>
  <c r="N791" i="2"/>
  <c r="M792" i="2"/>
  <c r="N792" i="2"/>
  <c r="M793" i="2"/>
  <c r="N793" i="2"/>
  <c r="M794" i="2"/>
  <c r="N794" i="2"/>
  <c r="M795" i="2"/>
  <c r="N795" i="2"/>
  <c r="M796" i="2"/>
  <c r="N796" i="2"/>
  <c r="M797" i="2"/>
  <c r="N797" i="2"/>
  <c r="M798" i="2"/>
  <c r="N798" i="2"/>
  <c r="M799" i="2"/>
  <c r="N799" i="2"/>
  <c r="M800" i="2"/>
  <c r="N800" i="2"/>
  <c r="M801" i="2"/>
  <c r="N801" i="2"/>
  <c r="M802" i="2"/>
  <c r="N802" i="2"/>
  <c r="M803" i="2"/>
  <c r="N803" i="2"/>
  <c r="M804" i="2"/>
  <c r="N804" i="2"/>
  <c r="M805" i="2"/>
  <c r="N805" i="2"/>
  <c r="M806" i="2"/>
  <c r="N806" i="2"/>
  <c r="M807" i="2"/>
  <c r="N807" i="2"/>
  <c r="M808" i="2"/>
  <c r="N808" i="2"/>
  <c r="M809" i="2"/>
  <c r="N809" i="2"/>
  <c r="M810" i="2"/>
  <c r="N810" i="2"/>
  <c r="M811" i="2"/>
  <c r="N811" i="2"/>
  <c r="M812" i="2"/>
  <c r="N812" i="2"/>
  <c r="M813" i="2"/>
  <c r="N813" i="2"/>
  <c r="M814" i="2"/>
  <c r="N814" i="2"/>
  <c r="M815" i="2"/>
  <c r="N815" i="2"/>
  <c r="M816" i="2"/>
  <c r="N816" i="2"/>
  <c r="M817" i="2"/>
  <c r="N817" i="2"/>
  <c r="M818" i="2"/>
  <c r="N818" i="2"/>
  <c r="M819" i="2"/>
  <c r="N819" i="2"/>
  <c r="M820" i="2"/>
  <c r="N820" i="2"/>
  <c r="M821" i="2"/>
  <c r="N821" i="2"/>
  <c r="M822" i="2"/>
  <c r="N822" i="2"/>
  <c r="M823" i="2"/>
  <c r="N823" i="2"/>
  <c r="M824" i="2"/>
  <c r="N824" i="2"/>
  <c r="M825" i="2"/>
  <c r="N825" i="2"/>
  <c r="M826" i="2"/>
  <c r="N826" i="2"/>
  <c r="M827" i="2"/>
  <c r="N827" i="2"/>
  <c r="M828" i="2"/>
  <c r="N828" i="2"/>
  <c r="M829" i="2"/>
  <c r="N829" i="2"/>
  <c r="M830" i="2"/>
  <c r="N830" i="2"/>
  <c r="M831" i="2"/>
  <c r="N831" i="2"/>
  <c r="M832" i="2"/>
  <c r="N832" i="2"/>
  <c r="M833" i="2"/>
  <c r="N833" i="2"/>
  <c r="M834" i="2"/>
  <c r="N834" i="2"/>
  <c r="M835" i="2"/>
  <c r="N835" i="2"/>
  <c r="M836" i="2"/>
  <c r="N836" i="2"/>
  <c r="M837" i="2"/>
  <c r="N837" i="2"/>
  <c r="M838" i="2"/>
  <c r="N838" i="2"/>
  <c r="M839" i="2"/>
  <c r="N839" i="2"/>
  <c r="M840" i="2"/>
  <c r="N840" i="2"/>
  <c r="M841" i="2"/>
  <c r="N841" i="2"/>
  <c r="M842" i="2"/>
  <c r="N842" i="2"/>
  <c r="M843" i="2"/>
  <c r="N843" i="2"/>
  <c r="M844" i="2"/>
  <c r="N844" i="2"/>
  <c r="M845" i="2"/>
  <c r="N845" i="2"/>
  <c r="M846" i="2"/>
  <c r="N846" i="2"/>
  <c r="M847" i="2"/>
  <c r="N847" i="2"/>
  <c r="M848" i="2"/>
  <c r="N848" i="2"/>
  <c r="M849" i="2"/>
  <c r="N849" i="2"/>
  <c r="M850" i="2"/>
  <c r="N850" i="2"/>
  <c r="M851" i="2"/>
  <c r="N851" i="2"/>
  <c r="M852" i="2"/>
  <c r="N852" i="2"/>
  <c r="M853" i="2"/>
  <c r="N853" i="2"/>
  <c r="M854" i="2"/>
  <c r="N854" i="2"/>
  <c r="M855" i="2"/>
  <c r="N855" i="2"/>
  <c r="M856" i="2"/>
  <c r="N856" i="2"/>
  <c r="M857" i="2"/>
  <c r="N857" i="2"/>
  <c r="M858" i="2"/>
  <c r="N858" i="2"/>
  <c r="M859" i="2"/>
  <c r="N859" i="2"/>
  <c r="M860" i="2"/>
  <c r="N860" i="2"/>
  <c r="M861" i="2"/>
  <c r="N861" i="2"/>
  <c r="M862" i="2"/>
  <c r="N862" i="2"/>
  <c r="M863" i="2"/>
  <c r="N863" i="2"/>
  <c r="M864" i="2"/>
  <c r="N864" i="2"/>
  <c r="M865" i="2"/>
  <c r="N865" i="2"/>
  <c r="M866" i="2"/>
  <c r="N866" i="2"/>
  <c r="M867" i="2"/>
  <c r="N867" i="2"/>
  <c r="M868" i="2"/>
  <c r="N868" i="2"/>
  <c r="M869" i="2"/>
  <c r="N869" i="2"/>
  <c r="M870" i="2"/>
  <c r="N870" i="2"/>
  <c r="M871" i="2"/>
  <c r="N871" i="2"/>
  <c r="M872" i="2"/>
  <c r="N872" i="2"/>
  <c r="M873" i="2"/>
  <c r="N873" i="2"/>
  <c r="M874" i="2"/>
  <c r="N874" i="2"/>
  <c r="M875" i="2"/>
  <c r="N875" i="2"/>
  <c r="M876" i="2"/>
  <c r="N876" i="2"/>
  <c r="M877" i="2"/>
  <c r="N877" i="2"/>
  <c r="M878" i="2"/>
  <c r="N878" i="2"/>
  <c r="M879" i="2"/>
  <c r="N879" i="2"/>
  <c r="M880" i="2"/>
  <c r="N880" i="2"/>
  <c r="M881" i="2"/>
  <c r="N881" i="2"/>
  <c r="M882" i="2"/>
  <c r="N882" i="2"/>
  <c r="M883" i="2"/>
  <c r="N883" i="2"/>
  <c r="M884" i="2"/>
  <c r="N884" i="2"/>
  <c r="M885" i="2"/>
  <c r="N885" i="2"/>
  <c r="M886" i="2"/>
  <c r="N886" i="2"/>
  <c r="M887" i="2"/>
  <c r="N887" i="2"/>
  <c r="M888" i="2"/>
  <c r="N888" i="2"/>
  <c r="M889" i="2"/>
  <c r="N889" i="2"/>
  <c r="M890" i="2"/>
  <c r="N890" i="2"/>
  <c r="M891" i="2"/>
  <c r="N891" i="2"/>
  <c r="M892" i="2"/>
  <c r="N892" i="2"/>
  <c r="M893" i="2"/>
  <c r="N893" i="2"/>
  <c r="M894" i="2"/>
  <c r="N894" i="2"/>
  <c r="M895" i="2"/>
  <c r="N895" i="2"/>
  <c r="M896" i="2"/>
  <c r="N896" i="2"/>
  <c r="M897" i="2"/>
  <c r="N897" i="2"/>
  <c r="M898" i="2"/>
  <c r="N898" i="2"/>
  <c r="M899" i="2"/>
  <c r="N899" i="2"/>
  <c r="M900" i="2"/>
  <c r="N900" i="2"/>
  <c r="M901" i="2"/>
  <c r="N901" i="2"/>
  <c r="M902" i="2"/>
  <c r="N902" i="2"/>
  <c r="M903" i="2"/>
  <c r="N903" i="2"/>
  <c r="M904" i="2"/>
  <c r="N904" i="2"/>
  <c r="M905" i="2"/>
  <c r="N905" i="2"/>
  <c r="M906" i="2"/>
  <c r="N906" i="2"/>
  <c r="M907" i="2"/>
  <c r="N907" i="2"/>
  <c r="M908" i="2"/>
  <c r="N908" i="2"/>
  <c r="M909" i="2"/>
  <c r="N909" i="2"/>
  <c r="M910" i="2"/>
  <c r="N910" i="2"/>
  <c r="M911" i="2"/>
  <c r="N911" i="2"/>
  <c r="M912" i="2"/>
  <c r="N912" i="2"/>
  <c r="M913" i="2"/>
  <c r="N913" i="2"/>
  <c r="M914" i="2"/>
  <c r="N914" i="2"/>
  <c r="M915" i="2"/>
  <c r="N915" i="2"/>
  <c r="M916" i="2"/>
  <c r="N916" i="2"/>
  <c r="M917" i="2"/>
  <c r="N917" i="2"/>
  <c r="M918" i="2"/>
  <c r="N918" i="2"/>
  <c r="M919" i="2"/>
  <c r="N919" i="2"/>
  <c r="M920" i="2"/>
  <c r="N920" i="2"/>
  <c r="M921" i="2"/>
  <c r="N921" i="2"/>
  <c r="M922" i="2"/>
  <c r="N922" i="2"/>
  <c r="M923" i="2"/>
  <c r="N923" i="2"/>
  <c r="M924" i="2"/>
  <c r="N924" i="2"/>
  <c r="M925" i="2"/>
  <c r="N925" i="2"/>
  <c r="M926" i="2"/>
  <c r="N926" i="2"/>
  <c r="M927" i="2"/>
  <c r="N927" i="2"/>
  <c r="M928" i="2"/>
  <c r="N928" i="2"/>
  <c r="M929" i="2"/>
  <c r="N929" i="2"/>
  <c r="M930" i="2"/>
  <c r="N930" i="2"/>
  <c r="M931" i="2"/>
  <c r="N931" i="2"/>
  <c r="M932" i="2"/>
  <c r="N932" i="2"/>
  <c r="M933" i="2"/>
  <c r="N933" i="2"/>
  <c r="M934" i="2"/>
  <c r="N934" i="2"/>
  <c r="M935" i="2"/>
  <c r="N935" i="2"/>
  <c r="M936" i="2"/>
  <c r="N936" i="2"/>
  <c r="M937" i="2"/>
  <c r="N937" i="2"/>
  <c r="M938" i="2"/>
  <c r="N938" i="2"/>
  <c r="M939" i="2"/>
  <c r="N939" i="2"/>
  <c r="M940" i="2"/>
  <c r="N940" i="2"/>
  <c r="M941" i="2"/>
  <c r="N941" i="2"/>
  <c r="M942" i="2"/>
  <c r="N942" i="2"/>
  <c r="M943" i="2"/>
  <c r="N943" i="2"/>
  <c r="M944" i="2"/>
  <c r="N944" i="2"/>
  <c r="M945" i="2"/>
  <c r="N945" i="2"/>
  <c r="M946" i="2"/>
  <c r="N946" i="2"/>
  <c r="M947" i="2"/>
  <c r="N947" i="2"/>
  <c r="M948" i="2"/>
  <c r="N948" i="2"/>
  <c r="M949" i="2"/>
  <c r="N949" i="2"/>
  <c r="M950" i="2"/>
  <c r="N950" i="2"/>
  <c r="M951" i="2"/>
  <c r="N951" i="2"/>
  <c r="M952" i="2"/>
  <c r="N952" i="2"/>
  <c r="M953" i="2"/>
  <c r="N953" i="2"/>
  <c r="M954" i="2"/>
  <c r="N954" i="2"/>
  <c r="M955" i="2"/>
  <c r="N955" i="2"/>
  <c r="M956" i="2"/>
  <c r="N956" i="2"/>
  <c r="M957" i="2"/>
  <c r="N957" i="2"/>
  <c r="M958" i="2"/>
  <c r="N958" i="2"/>
  <c r="M959" i="2"/>
  <c r="N959" i="2"/>
  <c r="M960" i="2"/>
  <c r="N960" i="2"/>
  <c r="M961" i="2"/>
  <c r="N961" i="2"/>
  <c r="M962" i="2"/>
  <c r="N962" i="2"/>
  <c r="M963" i="2"/>
  <c r="N963" i="2"/>
  <c r="M964" i="2"/>
  <c r="N964" i="2"/>
  <c r="M965" i="2"/>
  <c r="N965" i="2"/>
  <c r="M966" i="2"/>
  <c r="N966" i="2"/>
  <c r="M967" i="2"/>
  <c r="N967" i="2"/>
  <c r="M968" i="2"/>
  <c r="N968" i="2"/>
  <c r="M969" i="2"/>
  <c r="N969" i="2"/>
  <c r="M970" i="2"/>
  <c r="N970" i="2"/>
  <c r="M971" i="2"/>
  <c r="N971" i="2"/>
  <c r="M972" i="2"/>
  <c r="N972" i="2"/>
  <c r="M973" i="2"/>
  <c r="N973" i="2"/>
  <c r="M974" i="2"/>
  <c r="N974" i="2"/>
  <c r="M975" i="2"/>
  <c r="N975" i="2"/>
  <c r="M976" i="2"/>
  <c r="N976" i="2"/>
  <c r="M977" i="2"/>
  <c r="N977" i="2"/>
  <c r="M978" i="2"/>
  <c r="N978" i="2"/>
  <c r="M979" i="2"/>
  <c r="N979" i="2"/>
  <c r="M980" i="2"/>
  <c r="N980" i="2"/>
  <c r="M981" i="2"/>
  <c r="N981" i="2"/>
  <c r="M982" i="2"/>
  <c r="N982" i="2"/>
  <c r="M983" i="2"/>
  <c r="N983" i="2"/>
  <c r="M984" i="2"/>
  <c r="N984" i="2"/>
  <c r="M985" i="2"/>
  <c r="N985" i="2"/>
  <c r="M986" i="2"/>
  <c r="N986" i="2"/>
  <c r="M987" i="2"/>
  <c r="N987" i="2"/>
  <c r="M988" i="2"/>
  <c r="N988" i="2"/>
  <c r="M989" i="2"/>
  <c r="N989" i="2"/>
  <c r="M990" i="2"/>
  <c r="N990" i="2"/>
  <c r="M991" i="2"/>
  <c r="N991" i="2"/>
  <c r="M992" i="2"/>
  <c r="N992" i="2"/>
  <c r="M993" i="2"/>
  <c r="N993" i="2"/>
  <c r="M994" i="2"/>
  <c r="N994" i="2"/>
  <c r="M995" i="2"/>
  <c r="N995" i="2"/>
  <c r="M996" i="2"/>
  <c r="N996" i="2"/>
  <c r="M997" i="2"/>
  <c r="N997" i="2"/>
  <c r="M998" i="2"/>
  <c r="N998" i="2"/>
  <c r="M999" i="2"/>
  <c r="N999" i="2"/>
  <c r="M1000" i="2"/>
  <c r="N1000" i="2"/>
  <c r="M1001" i="2"/>
  <c r="N1001" i="2"/>
  <c r="M1002" i="2"/>
  <c r="N1002" i="2"/>
  <c r="M1003" i="2"/>
  <c r="N1003" i="2"/>
  <c r="M1004" i="2"/>
  <c r="N1004" i="2"/>
  <c r="M1005" i="2"/>
  <c r="N1005" i="2"/>
  <c r="M1006" i="2"/>
  <c r="N1006" i="2"/>
  <c r="M1007" i="2"/>
  <c r="N1007" i="2"/>
  <c r="M1008" i="2"/>
  <c r="N1008" i="2"/>
  <c r="M1009" i="2"/>
  <c r="N1009" i="2"/>
  <c r="M1010" i="2"/>
  <c r="N1010" i="2"/>
  <c r="M1011" i="2"/>
  <c r="N1011" i="2"/>
  <c r="M1012" i="2"/>
  <c r="N1012" i="2"/>
  <c r="M1013" i="2"/>
  <c r="N1013" i="2"/>
  <c r="M1014" i="2"/>
  <c r="N1014" i="2"/>
  <c r="M1015" i="2"/>
  <c r="N1015" i="2"/>
  <c r="M1016" i="2"/>
  <c r="N1016" i="2"/>
  <c r="M1017" i="2"/>
  <c r="N1017" i="2"/>
  <c r="M1018" i="2"/>
  <c r="N1018" i="2"/>
  <c r="M1019" i="2"/>
  <c r="N1019" i="2"/>
  <c r="M1020" i="2"/>
  <c r="N1020" i="2"/>
  <c r="M1021" i="2"/>
  <c r="N1021" i="2"/>
  <c r="M1022" i="2"/>
  <c r="N1022" i="2"/>
  <c r="M1023" i="2"/>
  <c r="N1023" i="2"/>
  <c r="M1024" i="2"/>
  <c r="N1024" i="2"/>
  <c r="M1025" i="2"/>
  <c r="N1025" i="2"/>
  <c r="M1026" i="2"/>
  <c r="N1026" i="2"/>
  <c r="M1027" i="2"/>
  <c r="N1027" i="2"/>
  <c r="M1028" i="2"/>
  <c r="N1028" i="2"/>
  <c r="M1029" i="2"/>
  <c r="N1029" i="2"/>
  <c r="M1030" i="2"/>
  <c r="N1030" i="2"/>
  <c r="M1031" i="2"/>
  <c r="N1031" i="2"/>
  <c r="M1032" i="2"/>
  <c r="N1032" i="2"/>
  <c r="M1033" i="2"/>
  <c r="N1033" i="2"/>
  <c r="M1034" i="2"/>
  <c r="N1034" i="2"/>
  <c r="M1035" i="2"/>
  <c r="N1035" i="2"/>
  <c r="M1036" i="2"/>
  <c r="N1036" i="2"/>
  <c r="M1037" i="2"/>
  <c r="N1037" i="2"/>
  <c r="M1038" i="2"/>
  <c r="N1038" i="2"/>
  <c r="M1039" i="2"/>
  <c r="N1039" i="2"/>
  <c r="M1040" i="2"/>
  <c r="N1040" i="2"/>
  <c r="M1041" i="2"/>
  <c r="N1041" i="2"/>
  <c r="M1042" i="2"/>
  <c r="N1042" i="2"/>
  <c r="M1043" i="2"/>
  <c r="N1043" i="2"/>
  <c r="M1044" i="2"/>
  <c r="N1044" i="2"/>
  <c r="M1045" i="2"/>
  <c r="N1045" i="2"/>
  <c r="M1046" i="2"/>
  <c r="N1046" i="2"/>
  <c r="M1047" i="2"/>
  <c r="N1047" i="2"/>
  <c r="M1048" i="2"/>
  <c r="N1048" i="2"/>
  <c r="M1049" i="2"/>
  <c r="N1049" i="2"/>
  <c r="M1050" i="2"/>
  <c r="N1050" i="2"/>
  <c r="M1051" i="2"/>
  <c r="N1051" i="2"/>
  <c r="M1052" i="2"/>
  <c r="N1052" i="2"/>
  <c r="M1053" i="2"/>
  <c r="N1053" i="2"/>
  <c r="M1054" i="2"/>
  <c r="N1054" i="2"/>
  <c r="M1055" i="2"/>
  <c r="N1055" i="2"/>
  <c r="M1056" i="2"/>
  <c r="N1056" i="2"/>
  <c r="M1057" i="2"/>
  <c r="N1057" i="2"/>
  <c r="M1058" i="2"/>
  <c r="N1058" i="2"/>
  <c r="M1059" i="2"/>
  <c r="N1059" i="2"/>
  <c r="M1060" i="2"/>
  <c r="N1060" i="2"/>
  <c r="M1061" i="2"/>
  <c r="N1061" i="2"/>
  <c r="M1062" i="2"/>
  <c r="N1062" i="2"/>
  <c r="M1063" i="2"/>
  <c r="N1063" i="2"/>
  <c r="M1064" i="2"/>
  <c r="N1064" i="2"/>
  <c r="M1065" i="2"/>
  <c r="N1065" i="2"/>
  <c r="M1066" i="2"/>
  <c r="N1066" i="2"/>
  <c r="M1067" i="2"/>
  <c r="N1067" i="2"/>
  <c r="M1068" i="2"/>
  <c r="N1068" i="2"/>
  <c r="M1069" i="2"/>
  <c r="N1069" i="2"/>
  <c r="M1070" i="2"/>
  <c r="N1070" i="2"/>
  <c r="M1071" i="2"/>
  <c r="N1071" i="2"/>
  <c r="M1072" i="2"/>
  <c r="N1072" i="2"/>
  <c r="M1073" i="2"/>
  <c r="N1073" i="2"/>
  <c r="M1074" i="2"/>
  <c r="N1074" i="2"/>
  <c r="M1075" i="2"/>
  <c r="N1075" i="2"/>
  <c r="M1076" i="2"/>
  <c r="N1076" i="2"/>
  <c r="M1077" i="2"/>
  <c r="N1077" i="2"/>
  <c r="M1078" i="2"/>
  <c r="N1078" i="2"/>
  <c r="M1079" i="2"/>
  <c r="N1079" i="2"/>
  <c r="M1080" i="2"/>
  <c r="N1080" i="2"/>
  <c r="M1081" i="2"/>
  <c r="N1081" i="2"/>
  <c r="M1082" i="2"/>
  <c r="N1082" i="2"/>
  <c r="M1083" i="2"/>
  <c r="N1083" i="2"/>
  <c r="M1084" i="2"/>
  <c r="N1084" i="2"/>
  <c r="M1085" i="2"/>
  <c r="N1085" i="2"/>
  <c r="M1086" i="2"/>
  <c r="N1086" i="2"/>
  <c r="M1087" i="2"/>
  <c r="N1087" i="2"/>
  <c r="M1088" i="2"/>
  <c r="N1088" i="2"/>
  <c r="M1089" i="2"/>
  <c r="N1089" i="2"/>
  <c r="M1090" i="2"/>
  <c r="N1090" i="2"/>
  <c r="M1091" i="2"/>
  <c r="N1091" i="2"/>
  <c r="M1092" i="2"/>
  <c r="N1092" i="2"/>
  <c r="M1093" i="2"/>
  <c r="N1093" i="2"/>
  <c r="M1094" i="2"/>
  <c r="N1094" i="2"/>
  <c r="M1095" i="2"/>
  <c r="N1095" i="2"/>
  <c r="M1096" i="2"/>
  <c r="N1096" i="2"/>
  <c r="M1097" i="2"/>
  <c r="N1097" i="2"/>
  <c r="M1098" i="2"/>
  <c r="N1098" i="2"/>
  <c r="M1099" i="2"/>
  <c r="N1099" i="2"/>
  <c r="M1100" i="2"/>
  <c r="N1100" i="2"/>
  <c r="M1101" i="2"/>
  <c r="N1101" i="2"/>
  <c r="M1102" i="2"/>
  <c r="N1102" i="2"/>
  <c r="M1103" i="2"/>
  <c r="N1103" i="2"/>
  <c r="M1104" i="2"/>
  <c r="N1104" i="2"/>
  <c r="M1105" i="2"/>
  <c r="N1105" i="2"/>
  <c r="M1106" i="2"/>
  <c r="N1106" i="2"/>
  <c r="M1107" i="2"/>
  <c r="N1107" i="2"/>
  <c r="M1108" i="2"/>
  <c r="N1108" i="2"/>
  <c r="M1109" i="2"/>
  <c r="N1109" i="2"/>
  <c r="M1110" i="2"/>
  <c r="N1110" i="2"/>
  <c r="M1111" i="2"/>
  <c r="N1111" i="2"/>
  <c r="M1112" i="2"/>
  <c r="N1112" i="2"/>
  <c r="M1113" i="2"/>
  <c r="N1113" i="2"/>
  <c r="M1114" i="2"/>
  <c r="N1114" i="2"/>
  <c r="M1115" i="2"/>
  <c r="N1115" i="2"/>
  <c r="M1116" i="2"/>
  <c r="N1116" i="2"/>
  <c r="M1117" i="2"/>
  <c r="N1117" i="2"/>
  <c r="M1118" i="2"/>
  <c r="N1118" i="2"/>
  <c r="M1119" i="2"/>
  <c r="N1119" i="2"/>
  <c r="M1120" i="2"/>
  <c r="N1120" i="2"/>
  <c r="M1121" i="2"/>
  <c r="N1121" i="2"/>
  <c r="M1122" i="2"/>
  <c r="N1122" i="2"/>
  <c r="M1123" i="2"/>
  <c r="N1123" i="2"/>
  <c r="M1124" i="2"/>
  <c r="N1124" i="2"/>
  <c r="M1125" i="2"/>
  <c r="N1125" i="2"/>
  <c r="M1126" i="2"/>
  <c r="N1126" i="2"/>
  <c r="M1127" i="2"/>
  <c r="N1127" i="2"/>
  <c r="M1128" i="2"/>
  <c r="N1128" i="2"/>
  <c r="M1129" i="2"/>
  <c r="N1129" i="2"/>
  <c r="M1130" i="2"/>
  <c r="N1130" i="2"/>
  <c r="M1131" i="2"/>
  <c r="N1131" i="2"/>
  <c r="M1132" i="2"/>
  <c r="N1132" i="2"/>
  <c r="M1133" i="2"/>
  <c r="N1133" i="2"/>
  <c r="M1134" i="2"/>
  <c r="N1134" i="2"/>
  <c r="M1135" i="2"/>
  <c r="N1135" i="2"/>
  <c r="M1136" i="2"/>
  <c r="N1136" i="2"/>
  <c r="M1137" i="2"/>
  <c r="N1137" i="2"/>
  <c r="M1138" i="2"/>
  <c r="N1138" i="2"/>
  <c r="M1139" i="2"/>
  <c r="N1139" i="2"/>
  <c r="M1140" i="2"/>
  <c r="N1140" i="2"/>
  <c r="M1141" i="2"/>
  <c r="N1141" i="2"/>
  <c r="M1142" i="2"/>
  <c r="N1142" i="2"/>
  <c r="M1143" i="2"/>
  <c r="N1143" i="2"/>
  <c r="M1144" i="2"/>
  <c r="N1144" i="2"/>
  <c r="M1145" i="2"/>
  <c r="N1145" i="2"/>
  <c r="M1146" i="2"/>
  <c r="N1146" i="2"/>
  <c r="M1147" i="2"/>
  <c r="N1147" i="2"/>
  <c r="M1148" i="2"/>
  <c r="N1148" i="2"/>
  <c r="M1149" i="2"/>
  <c r="N1149" i="2"/>
  <c r="M1150" i="2"/>
  <c r="N1150" i="2"/>
  <c r="M1151" i="2"/>
  <c r="N1151" i="2"/>
  <c r="M1152" i="2"/>
  <c r="N1152" i="2"/>
  <c r="M1153" i="2"/>
  <c r="N1153" i="2"/>
  <c r="M1154" i="2"/>
  <c r="N1154" i="2"/>
  <c r="M1155" i="2"/>
  <c r="N1155" i="2"/>
  <c r="M1156" i="2"/>
  <c r="N1156" i="2"/>
  <c r="M1157" i="2"/>
  <c r="N1157" i="2"/>
  <c r="M1158" i="2"/>
  <c r="N1158" i="2"/>
  <c r="M1159" i="2"/>
  <c r="N1159" i="2"/>
  <c r="M1160" i="2"/>
  <c r="N1160" i="2"/>
  <c r="M1161" i="2"/>
  <c r="N1161" i="2"/>
  <c r="M1162" i="2"/>
  <c r="N1162" i="2"/>
  <c r="M1163" i="2"/>
  <c r="N1163" i="2"/>
  <c r="M1164" i="2"/>
  <c r="N1164" i="2"/>
  <c r="M1165" i="2"/>
  <c r="N1165" i="2"/>
  <c r="M1166" i="2"/>
  <c r="N1166" i="2"/>
  <c r="M1167" i="2"/>
  <c r="N1167" i="2"/>
  <c r="M1168" i="2"/>
  <c r="N1168" i="2"/>
  <c r="M1169" i="2"/>
  <c r="N1169" i="2"/>
  <c r="M1170" i="2"/>
  <c r="N1170" i="2"/>
  <c r="M1171" i="2"/>
  <c r="N1171" i="2"/>
  <c r="M1172" i="2"/>
  <c r="N1172" i="2"/>
  <c r="M1173" i="2"/>
  <c r="N1173" i="2"/>
  <c r="M1174" i="2"/>
  <c r="N1174" i="2"/>
  <c r="M1175" i="2"/>
  <c r="N1175" i="2"/>
  <c r="M1176" i="2"/>
  <c r="N1176" i="2"/>
  <c r="M1177" i="2"/>
  <c r="N1177" i="2"/>
  <c r="M1178" i="2"/>
  <c r="N1178" i="2"/>
  <c r="M1179" i="2"/>
  <c r="N1179" i="2"/>
  <c r="M1180" i="2"/>
  <c r="N1180" i="2"/>
  <c r="M1181" i="2"/>
  <c r="N1181" i="2"/>
  <c r="M1182" i="2"/>
  <c r="N1182" i="2"/>
  <c r="M1183" i="2"/>
  <c r="N1183" i="2"/>
  <c r="M1184" i="2"/>
  <c r="N1184" i="2"/>
  <c r="M1185" i="2"/>
  <c r="N1185" i="2"/>
  <c r="M1186" i="2"/>
  <c r="N1186" i="2"/>
  <c r="M1187" i="2"/>
  <c r="N1187" i="2"/>
  <c r="M1188" i="2"/>
  <c r="N1188" i="2"/>
  <c r="M1189" i="2"/>
  <c r="N1189" i="2"/>
  <c r="M1190" i="2"/>
  <c r="N1190" i="2"/>
  <c r="M1191" i="2"/>
  <c r="N1191" i="2"/>
  <c r="M1192" i="2"/>
  <c r="N1192" i="2"/>
  <c r="M1193" i="2"/>
  <c r="N1193" i="2"/>
  <c r="M1194" i="2"/>
  <c r="N1194" i="2"/>
  <c r="M1195" i="2"/>
  <c r="N1195" i="2"/>
  <c r="M1196" i="2"/>
  <c r="N1196" i="2"/>
  <c r="M1197" i="2"/>
  <c r="N1197" i="2"/>
  <c r="M1198" i="2"/>
  <c r="N1198" i="2"/>
  <c r="M1199" i="2"/>
  <c r="N1199" i="2"/>
  <c r="M1200" i="2"/>
  <c r="N1200" i="2"/>
  <c r="M1201" i="2"/>
  <c r="N1201" i="2"/>
  <c r="M1202" i="2"/>
  <c r="N1202" i="2"/>
  <c r="M1203" i="2"/>
  <c r="N1203" i="2"/>
  <c r="M1204" i="2"/>
  <c r="N1204" i="2"/>
  <c r="M1205" i="2"/>
  <c r="N1205" i="2"/>
  <c r="M1206" i="2"/>
  <c r="N1206" i="2"/>
  <c r="M1207" i="2"/>
  <c r="N1207" i="2"/>
  <c r="M1208" i="2"/>
  <c r="N1208" i="2"/>
  <c r="M1209" i="2"/>
  <c r="N1209" i="2"/>
  <c r="M1210" i="2"/>
  <c r="N1210" i="2"/>
  <c r="M1211" i="2"/>
  <c r="N1211" i="2"/>
  <c r="M1212" i="2"/>
  <c r="N1212" i="2"/>
  <c r="M1213" i="2"/>
  <c r="N1213" i="2"/>
  <c r="M1214" i="2"/>
  <c r="N1214" i="2"/>
  <c r="M1215" i="2"/>
  <c r="N1215" i="2"/>
  <c r="M1216" i="2"/>
  <c r="N1216" i="2"/>
  <c r="M1217" i="2"/>
  <c r="N1217" i="2"/>
  <c r="M1218" i="2"/>
  <c r="N1218" i="2"/>
  <c r="M1219" i="2"/>
  <c r="N1219" i="2"/>
  <c r="M1220" i="2"/>
  <c r="N1220" i="2"/>
  <c r="M1221" i="2"/>
  <c r="N1221" i="2"/>
  <c r="M1222" i="2"/>
  <c r="N1222" i="2"/>
  <c r="M1223" i="2"/>
  <c r="N1223" i="2"/>
  <c r="M1224" i="2"/>
  <c r="N1224" i="2"/>
  <c r="M1225" i="2"/>
  <c r="N1225" i="2"/>
  <c r="M1226" i="2"/>
  <c r="N1226" i="2"/>
  <c r="M1227" i="2"/>
  <c r="N1227" i="2"/>
  <c r="M1228" i="2"/>
  <c r="N1228" i="2"/>
  <c r="M1229" i="2"/>
  <c r="N1229" i="2"/>
  <c r="M1230" i="2"/>
  <c r="N1230" i="2"/>
  <c r="M1231" i="2"/>
  <c r="N1231" i="2"/>
  <c r="M1232" i="2"/>
  <c r="N1232" i="2"/>
  <c r="M1233" i="2"/>
  <c r="N1233" i="2"/>
  <c r="M1234" i="2"/>
  <c r="N1234" i="2"/>
  <c r="M1235" i="2"/>
  <c r="N1235" i="2"/>
  <c r="M1236" i="2"/>
  <c r="N1236" i="2"/>
  <c r="M1237" i="2"/>
  <c r="N1237" i="2"/>
  <c r="M1238" i="2"/>
  <c r="N1238" i="2"/>
  <c r="M1239" i="2"/>
  <c r="N1239" i="2"/>
  <c r="M1240" i="2"/>
  <c r="N1240" i="2"/>
  <c r="M1241" i="2"/>
  <c r="N1241" i="2"/>
  <c r="M1242" i="2"/>
  <c r="N1242" i="2"/>
  <c r="M1243" i="2"/>
  <c r="N1243" i="2"/>
  <c r="M1244" i="2"/>
  <c r="N1244" i="2"/>
  <c r="M1245" i="2"/>
  <c r="N1245" i="2"/>
  <c r="M1246" i="2"/>
  <c r="N1246" i="2"/>
  <c r="M1247" i="2"/>
  <c r="N1247" i="2"/>
  <c r="M1248" i="2"/>
  <c r="N1248" i="2"/>
  <c r="M1249" i="2"/>
  <c r="N1249" i="2"/>
  <c r="M1250" i="2"/>
  <c r="N1250" i="2"/>
  <c r="M1251" i="2"/>
  <c r="N1251" i="2"/>
  <c r="M1252" i="2"/>
  <c r="N1252" i="2"/>
  <c r="M1253" i="2"/>
  <c r="N1253" i="2"/>
  <c r="M1254" i="2"/>
  <c r="N1254" i="2"/>
  <c r="M1255" i="2"/>
  <c r="N1255" i="2"/>
  <c r="M1256" i="2"/>
  <c r="N1256" i="2"/>
  <c r="M1257" i="2"/>
  <c r="N1257" i="2"/>
  <c r="M1258" i="2"/>
  <c r="N1258" i="2"/>
  <c r="M1259" i="2"/>
  <c r="N1259" i="2"/>
  <c r="M1260" i="2"/>
  <c r="N1260" i="2"/>
  <c r="M1261" i="2"/>
  <c r="N1261" i="2"/>
  <c r="M1262" i="2"/>
  <c r="N1262" i="2"/>
  <c r="M1263" i="2"/>
  <c r="N1263" i="2"/>
  <c r="M1264" i="2"/>
  <c r="N1264" i="2"/>
  <c r="M1265" i="2"/>
  <c r="N1265" i="2"/>
  <c r="M1266" i="2"/>
  <c r="N1266" i="2"/>
  <c r="M1267" i="2"/>
  <c r="N1267" i="2"/>
  <c r="M1268" i="2"/>
  <c r="N1268" i="2"/>
  <c r="M1269" i="2"/>
  <c r="N1269" i="2"/>
  <c r="M1270" i="2"/>
  <c r="N1270" i="2"/>
  <c r="M1271" i="2"/>
  <c r="N1271" i="2"/>
  <c r="M1272" i="2"/>
  <c r="N1272" i="2"/>
  <c r="M1273" i="2"/>
  <c r="N1273" i="2"/>
  <c r="M1274" i="2"/>
  <c r="N1274" i="2"/>
  <c r="M1275" i="2"/>
  <c r="N1275" i="2"/>
  <c r="M1276" i="2"/>
  <c r="N1276" i="2"/>
  <c r="M1277" i="2"/>
  <c r="N1277" i="2"/>
  <c r="M1278" i="2"/>
  <c r="N1278" i="2"/>
  <c r="M1279" i="2"/>
  <c r="N1279" i="2"/>
  <c r="M1280" i="2"/>
  <c r="N1280" i="2"/>
  <c r="M1281" i="2"/>
  <c r="N1281" i="2"/>
  <c r="M1282" i="2"/>
  <c r="N1282" i="2"/>
  <c r="M1283" i="2"/>
  <c r="N1283" i="2"/>
  <c r="M1284" i="2"/>
  <c r="N1284" i="2"/>
  <c r="M1285" i="2"/>
  <c r="N1285" i="2"/>
  <c r="M1286" i="2"/>
  <c r="N1286" i="2"/>
  <c r="M1287" i="2"/>
  <c r="N1287" i="2"/>
  <c r="M1288" i="2"/>
  <c r="N1288" i="2"/>
  <c r="M1289" i="2"/>
  <c r="N1289" i="2"/>
  <c r="M1290" i="2"/>
  <c r="N1290" i="2"/>
  <c r="M1291" i="2"/>
  <c r="N1291" i="2"/>
  <c r="M1292" i="2"/>
  <c r="N1292" i="2"/>
  <c r="M1293" i="2"/>
  <c r="N1293" i="2"/>
  <c r="M1294" i="2"/>
  <c r="N1294" i="2"/>
  <c r="M1295" i="2"/>
  <c r="N1295" i="2"/>
  <c r="M1296" i="2"/>
  <c r="N1296" i="2"/>
  <c r="M1297" i="2"/>
  <c r="N1297" i="2"/>
  <c r="M1298" i="2"/>
  <c r="N1298" i="2"/>
  <c r="M1299" i="2"/>
  <c r="N1299" i="2"/>
  <c r="M1300" i="2"/>
  <c r="N1300" i="2"/>
  <c r="M1301" i="2"/>
  <c r="N1301" i="2"/>
  <c r="M1302" i="2"/>
  <c r="N1302" i="2"/>
  <c r="M1303" i="2"/>
  <c r="N1303" i="2"/>
  <c r="M1304" i="2"/>
  <c r="N1304" i="2"/>
  <c r="M1305" i="2"/>
  <c r="N1305" i="2"/>
  <c r="M1306" i="2"/>
  <c r="N1306" i="2"/>
  <c r="M1307" i="2"/>
  <c r="N1307" i="2"/>
  <c r="M1308" i="2"/>
  <c r="N1308" i="2"/>
  <c r="M1309" i="2"/>
  <c r="N1309" i="2"/>
  <c r="M1310" i="2"/>
  <c r="N1310" i="2"/>
  <c r="M1311" i="2"/>
  <c r="N1311" i="2"/>
  <c r="M1312" i="2"/>
  <c r="N1312" i="2"/>
  <c r="M1313" i="2"/>
  <c r="N1313" i="2"/>
  <c r="M1314" i="2"/>
  <c r="N1314" i="2"/>
  <c r="M1315" i="2"/>
  <c r="N1315" i="2"/>
  <c r="M1316" i="2"/>
  <c r="N1316" i="2"/>
  <c r="M1317" i="2"/>
  <c r="N1317" i="2"/>
  <c r="M1318" i="2"/>
  <c r="N1318" i="2"/>
  <c r="M1319" i="2"/>
  <c r="N1319" i="2"/>
  <c r="M1320" i="2"/>
  <c r="N1320" i="2"/>
  <c r="M1321" i="2"/>
  <c r="N1321" i="2"/>
  <c r="M1322" i="2"/>
  <c r="N1322" i="2"/>
  <c r="M1323" i="2"/>
  <c r="N1323" i="2"/>
  <c r="M1324" i="2"/>
  <c r="N1324" i="2"/>
  <c r="M1325" i="2"/>
  <c r="N1325" i="2"/>
  <c r="M1326" i="2"/>
  <c r="N1326" i="2"/>
  <c r="M1327" i="2"/>
  <c r="N1327" i="2"/>
  <c r="M1328" i="2"/>
  <c r="N1328" i="2"/>
  <c r="M1329" i="2"/>
  <c r="N1329" i="2"/>
  <c r="M1330" i="2"/>
  <c r="N1330" i="2"/>
  <c r="M1331" i="2"/>
  <c r="N1331" i="2"/>
  <c r="M1332" i="2"/>
  <c r="N1332" i="2"/>
  <c r="M1333" i="2"/>
  <c r="N1333" i="2"/>
  <c r="M1334" i="2"/>
  <c r="N1334" i="2"/>
  <c r="M1335" i="2"/>
  <c r="N1335" i="2"/>
  <c r="M1336" i="2"/>
  <c r="N1336" i="2"/>
  <c r="M1337" i="2"/>
  <c r="N1337" i="2"/>
  <c r="M1338" i="2"/>
  <c r="N1338" i="2"/>
  <c r="M1339" i="2"/>
  <c r="N1339" i="2"/>
  <c r="M1340" i="2"/>
  <c r="N1340" i="2"/>
  <c r="M1341" i="2"/>
  <c r="N1341" i="2"/>
  <c r="M1342" i="2"/>
  <c r="N1342" i="2"/>
  <c r="M1343" i="2"/>
  <c r="N1343" i="2"/>
  <c r="M1344" i="2"/>
  <c r="N1344" i="2"/>
  <c r="M1345" i="2"/>
  <c r="N1345" i="2"/>
  <c r="M1346" i="2"/>
  <c r="N1346" i="2"/>
  <c r="M1347" i="2"/>
  <c r="N1347" i="2"/>
  <c r="M1348" i="2"/>
  <c r="N1348" i="2"/>
  <c r="M1349" i="2"/>
  <c r="N1349" i="2"/>
  <c r="M1350" i="2"/>
  <c r="N1350" i="2"/>
  <c r="M1351" i="2"/>
  <c r="N1351" i="2"/>
  <c r="M1352" i="2"/>
  <c r="N1352" i="2"/>
  <c r="M1353" i="2"/>
  <c r="N1353" i="2"/>
  <c r="M1354" i="2"/>
  <c r="N1354" i="2"/>
  <c r="M1355" i="2"/>
  <c r="N1355" i="2"/>
  <c r="M1356" i="2"/>
  <c r="N1356" i="2"/>
  <c r="M1357" i="2"/>
  <c r="N1357" i="2"/>
  <c r="M1358" i="2"/>
  <c r="N1358" i="2"/>
  <c r="M1359" i="2"/>
  <c r="N1359" i="2"/>
  <c r="M1360" i="2"/>
  <c r="N1360" i="2"/>
  <c r="M1361" i="2"/>
  <c r="N1361" i="2"/>
  <c r="M1362" i="2"/>
  <c r="N1362" i="2"/>
  <c r="M1363" i="2"/>
  <c r="N1363" i="2"/>
  <c r="M1364" i="2"/>
  <c r="N1364" i="2"/>
  <c r="M1365" i="2"/>
  <c r="N1365" i="2"/>
  <c r="M1366" i="2"/>
  <c r="N1366" i="2"/>
  <c r="M1367" i="2"/>
  <c r="N1367" i="2"/>
  <c r="M1368" i="2"/>
  <c r="N1368" i="2"/>
  <c r="M1369" i="2"/>
  <c r="N1369" i="2"/>
  <c r="M1370" i="2"/>
  <c r="N1370" i="2"/>
  <c r="M1371" i="2"/>
  <c r="N1371" i="2"/>
  <c r="M1372" i="2"/>
  <c r="N1372" i="2"/>
  <c r="M1373" i="2"/>
  <c r="N1373" i="2"/>
  <c r="M1374" i="2"/>
  <c r="N1374" i="2"/>
  <c r="M1375" i="2"/>
  <c r="N1375" i="2"/>
  <c r="M1376" i="2"/>
  <c r="N1376" i="2"/>
  <c r="M1377" i="2"/>
  <c r="N1377" i="2"/>
  <c r="M1378" i="2"/>
  <c r="N1378" i="2"/>
  <c r="M1379" i="2"/>
  <c r="N1379" i="2"/>
  <c r="M1380" i="2"/>
  <c r="N1380" i="2"/>
  <c r="M1381" i="2"/>
  <c r="N1381" i="2"/>
  <c r="M1382" i="2"/>
  <c r="N1382" i="2"/>
  <c r="M1383" i="2"/>
  <c r="N1383" i="2"/>
  <c r="M1384" i="2"/>
  <c r="N1384" i="2"/>
  <c r="M1385" i="2"/>
  <c r="N1385" i="2"/>
  <c r="M1386" i="2"/>
  <c r="N1386" i="2"/>
  <c r="M1387" i="2"/>
  <c r="N1387" i="2"/>
  <c r="M1388" i="2"/>
  <c r="N1388" i="2"/>
  <c r="M1389" i="2"/>
  <c r="N1389" i="2"/>
  <c r="M1390" i="2"/>
  <c r="N1390" i="2"/>
  <c r="M1391" i="2"/>
  <c r="N1391" i="2"/>
  <c r="M1392" i="2"/>
  <c r="N1392" i="2"/>
  <c r="M1393" i="2"/>
  <c r="N1393" i="2"/>
  <c r="M1394" i="2"/>
  <c r="N1394" i="2"/>
  <c r="M1395" i="2"/>
  <c r="N1395" i="2"/>
  <c r="M1396" i="2"/>
  <c r="N1396" i="2"/>
  <c r="M1397" i="2"/>
  <c r="N1397" i="2"/>
  <c r="M1398" i="2"/>
  <c r="N1398" i="2"/>
  <c r="M1399" i="2"/>
  <c r="N1399" i="2"/>
  <c r="M1400" i="2"/>
  <c r="N1400" i="2"/>
  <c r="M1401" i="2"/>
  <c r="N1401" i="2"/>
  <c r="M1402" i="2"/>
  <c r="N1402" i="2"/>
  <c r="M1403" i="2"/>
  <c r="N1403" i="2"/>
  <c r="M1404" i="2"/>
  <c r="N1404" i="2"/>
  <c r="M1405" i="2"/>
  <c r="N1405" i="2"/>
  <c r="M1406" i="2"/>
  <c r="N1406" i="2"/>
  <c r="M1407" i="2"/>
  <c r="N1407" i="2"/>
  <c r="M1408" i="2"/>
  <c r="N1408" i="2"/>
  <c r="M1409" i="2"/>
  <c r="N1409" i="2"/>
  <c r="M1410" i="2"/>
  <c r="N1410" i="2"/>
  <c r="M1411" i="2"/>
  <c r="N1411" i="2"/>
  <c r="M1412" i="2"/>
  <c r="N1412" i="2"/>
  <c r="M1413" i="2"/>
  <c r="N1413" i="2"/>
  <c r="M1414" i="2"/>
  <c r="N1414" i="2"/>
  <c r="M1415" i="2"/>
  <c r="N1415" i="2"/>
  <c r="M1416" i="2"/>
  <c r="N1416" i="2"/>
  <c r="M1417" i="2"/>
  <c r="N1417" i="2"/>
  <c r="M1418" i="2"/>
  <c r="N1418" i="2"/>
  <c r="M1419" i="2"/>
  <c r="N1419" i="2"/>
  <c r="M1420" i="2"/>
  <c r="N1420" i="2"/>
  <c r="M1421" i="2"/>
  <c r="N1421" i="2"/>
  <c r="M1422" i="2"/>
  <c r="N1422" i="2"/>
  <c r="M1423" i="2"/>
  <c r="N1423" i="2"/>
  <c r="M1424" i="2"/>
  <c r="N1424" i="2"/>
  <c r="M1425" i="2"/>
  <c r="N1425" i="2"/>
  <c r="M1426" i="2"/>
  <c r="N1426" i="2"/>
  <c r="M1427" i="2"/>
  <c r="N1427" i="2"/>
  <c r="M1428" i="2"/>
  <c r="N1428" i="2"/>
  <c r="M1429" i="2"/>
  <c r="N1429" i="2"/>
  <c r="M1430" i="2"/>
  <c r="N1430" i="2"/>
  <c r="M1431" i="2"/>
  <c r="N1431" i="2"/>
  <c r="M1432" i="2"/>
  <c r="N1432" i="2"/>
  <c r="M1433" i="2"/>
  <c r="N1433" i="2"/>
  <c r="M1434" i="2"/>
  <c r="N1434" i="2"/>
  <c r="M1435" i="2"/>
  <c r="N1435" i="2"/>
  <c r="M1436" i="2"/>
  <c r="N1436" i="2"/>
  <c r="M1437" i="2"/>
  <c r="N1437" i="2"/>
  <c r="M1438" i="2"/>
  <c r="N1438" i="2"/>
  <c r="M1439" i="2"/>
  <c r="N1439" i="2"/>
  <c r="M1440" i="2"/>
  <c r="N1440" i="2"/>
  <c r="M1441" i="2"/>
  <c r="N1441" i="2"/>
  <c r="M1442" i="2"/>
  <c r="N1442" i="2"/>
  <c r="M1443" i="2"/>
  <c r="N1443" i="2"/>
  <c r="M1444" i="2"/>
  <c r="N1444" i="2"/>
  <c r="M1445" i="2"/>
  <c r="N1445" i="2"/>
  <c r="M1446" i="2"/>
  <c r="N1446" i="2"/>
  <c r="M1447" i="2"/>
  <c r="N1447" i="2"/>
  <c r="M1448" i="2"/>
  <c r="N1448" i="2"/>
  <c r="M1449" i="2"/>
  <c r="N1449" i="2"/>
  <c r="M1450" i="2"/>
  <c r="N1450" i="2"/>
  <c r="M1451" i="2"/>
  <c r="N1451" i="2"/>
  <c r="M1452" i="2"/>
  <c r="N1452" i="2"/>
  <c r="M1453" i="2"/>
  <c r="N1453" i="2"/>
  <c r="M1454" i="2"/>
  <c r="N1454" i="2"/>
  <c r="M1455" i="2"/>
  <c r="N1455" i="2"/>
  <c r="M1456" i="2"/>
  <c r="N1456" i="2"/>
  <c r="M1457" i="2"/>
  <c r="N1457" i="2"/>
  <c r="M1458" i="2"/>
  <c r="N1458" i="2"/>
  <c r="M1459" i="2"/>
  <c r="N1459" i="2"/>
  <c r="M1460" i="2"/>
  <c r="N1460" i="2"/>
  <c r="M1461" i="2"/>
  <c r="N1461" i="2"/>
  <c r="M1462" i="2"/>
  <c r="N1462" i="2"/>
  <c r="M1463" i="2"/>
  <c r="N1463" i="2"/>
  <c r="M1464" i="2"/>
  <c r="N1464" i="2"/>
  <c r="M1465" i="2"/>
  <c r="N1465" i="2"/>
  <c r="M1466" i="2"/>
  <c r="N1466" i="2"/>
  <c r="M1467" i="2"/>
  <c r="N1467" i="2"/>
  <c r="M1468" i="2"/>
  <c r="N1468" i="2"/>
  <c r="M1469" i="2"/>
  <c r="N1469" i="2"/>
  <c r="M1470" i="2"/>
  <c r="N1470" i="2"/>
  <c r="M1471" i="2"/>
  <c r="N1471" i="2"/>
  <c r="M1472" i="2"/>
  <c r="N1472" i="2"/>
  <c r="M1473" i="2"/>
  <c r="N1473" i="2"/>
  <c r="M1474" i="2"/>
  <c r="N1474" i="2"/>
  <c r="M1475" i="2"/>
  <c r="N1475" i="2"/>
  <c r="M1476" i="2"/>
  <c r="N1476" i="2"/>
  <c r="M1477" i="2"/>
  <c r="N1477" i="2"/>
  <c r="M1478" i="2"/>
  <c r="N1478" i="2"/>
  <c r="M1479" i="2"/>
  <c r="N1479" i="2"/>
  <c r="M1480" i="2"/>
  <c r="N1480" i="2"/>
  <c r="M1481" i="2"/>
  <c r="N1481" i="2"/>
  <c r="M1482" i="2"/>
  <c r="N1482" i="2"/>
  <c r="M1483" i="2"/>
  <c r="N1483" i="2"/>
  <c r="M1484" i="2"/>
  <c r="N1484" i="2"/>
  <c r="M1485" i="2"/>
  <c r="N1485" i="2"/>
  <c r="M1486" i="2"/>
  <c r="N1486" i="2"/>
  <c r="M1487" i="2"/>
  <c r="N1487" i="2"/>
  <c r="M1488" i="2"/>
  <c r="N1488" i="2"/>
  <c r="M1489" i="2"/>
  <c r="N1489" i="2"/>
  <c r="M1490" i="2"/>
  <c r="N1490" i="2"/>
  <c r="M1491" i="2"/>
  <c r="N1491" i="2"/>
  <c r="M1492" i="2"/>
  <c r="N1492" i="2"/>
  <c r="M1493" i="2"/>
  <c r="N1493" i="2"/>
  <c r="M1494" i="2"/>
  <c r="N1494" i="2"/>
  <c r="M1495" i="2"/>
  <c r="N1495" i="2"/>
  <c r="M1496" i="2"/>
  <c r="N1496" i="2"/>
  <c r="M1497" i="2"/>
  <c r="N1497" i="2"/>
  <c r="M1498" i="2"/>
  <c r="N1498" i="2"/>
  <c r="M1499" i="2"/>
  <c r="N1499" i="2"/>
  <c r="M1500" i="2"/>
  <c r="N1500" i="2"/>
  <c r="M1501" i="2"/>
  <c r="N1501" i="2"/>
  <c r="M1502" i="2"/>
  <c r="N1502" i="2"/>
  <c r="M1503" i="2"/>
  <c r="N1503" i="2"/>
  <c r="M1504" i="2"/>
  <c r="N1504" i="2"/>
  <c r="M1505" i="2"/>
  <c r="N1505" i="2"/>
  <c r="M1506" i="2"/>
  <c r="N1506" i="2"/>
  <c r="M1507" i="2"/>
  <c r="N1507" i="2"/>
  <c r="M1508" i="2"/>
  <c r="N1508" i="2"/>
  <c r="M1509" i="2"/>
  <c r="N1509" i="2"/>
  <c r="M1510" i="2"/>
  <c r="N1510" i="2"/>
  <c r="M1511" i="2"/>
  <c r="N1511" i="2"/>
  <c r="M1512" i="2"/>
  <c r="N1512" i="2"/>
  <c r="M1513" i="2"/>
  <c r="N1513" i="2"/>
  <c r="M1514" i="2"/>
  <c r="N1514" i="2"/>
  <c r="M1515" i="2"/>
  <c r="N1515" i="2"/>
  <c r="M1516" i="2"/>
  <c r="N1516" i="2"/>
  <c r="M1517" i="2"/>
  <c r="N1517" i="2"/>
  <c r="M1518" i="2"/>
  <c r="N1518" i="2"/>
  <c r="M1519" i="2"/>
  <c r="N1519" i="2"/>
  <c r="M1520" i="2"/>
  <c r="N1520" i="2"/>
  <c r="M1521" i="2"/>
  <c r="N1521" i="2"/>
  <c r="M1522" i="2"/>
  <c r="N1522" i="2"/>
  <c r="M1523" i="2"/>
  <c r="N1523" i="2"/>
  <c r="M1524" i="2"/>
  <c r="N1524" i="2"/>
  <c r="M1525" i="2"/>
  <c r="N1525" i="2"/>
  <c r="M1526" i="2"/>
  <c r="N1526" i="2"/>
  <c r="M1527" i="2"/>
  <c r="N1527" i="2"/>
  <c r="M1528" i="2"/>
  <c r="N1528" i="2"/>
  <c r="M1529" i="2"/>
  <c r="N1529" i="2"/>
  <c r="M1530" i="2"/>
  <c r="N1530" i="2"/>
  <c r="M1531" i="2"/>
  <c r="N1531" i="2"/>
  <c r="M1532" i="2"/>
  <c r="N1532" i="2"/>
  <c r="M1533" i="2"/>
  <c r="N1533" i="2"/>
  <c r="M1534" i="2"/>
  <c r="N1534" i="2"/>
  <c r="M1535" i="2"/>
  <c r="N1535" i="2"/>
  <c r="M1536" i="2"/>
  <c r="N1536" i="2"/>
  <c r="M1537" i="2"/>
  <c r="N1537" i="2"/>
  <c r="M1538" i="2"/>
  <c r="N1538" i="2"/>
  <c r="M1539" i="2"/>
  <c r="N1539" i="2"/>
  <c r="M1540" i="2"/>
  <c r="N1540" i="2"/>
  <c r="M1541" i="2"/>
  <c r="N1541" i="2"/>
  <c r="M1542" i="2"/>
  <c r="N1542" i="2"/>
  <c r="M1543" i="2"/>
  <c r="N1543" i="2"/>
  <c r="M1544" i="2"/>
  <c r="N1544" i="2"/>
  <c r="M1545" i="2"/>
  <c r="N1545" i="2"/>
  <c r="M1546" i="2"/>
  <c r="N1546" i="2"/>
  <c r="M1547" i="2"/>
  <c r="N1547" i="2"/>
  <c r="M1548" i="2"/>
  <c r="N1548" i="2"/>
  <c r="M1549" i="2"/>
  <c r="N1549" i="2"/>
  <c r="M1550" i="2"/>
  <c r="N1550" i="2"/>
  <c r="M1551" i="2"/>
  <c r="N1551" i="2"/>
  <c r="M1552" i="2"/>
  <c r="N1552" i="2"/>
  <c r="M1553" i="2"/>
  <c r="N1553" i="2"/>
  <c r="M1554" i="2"/>
  <c r="N1554" i="2"/>
  <c r="M1555" i="2"/>
  <c r="N1555" i="2"/>
  <c r="M1556" i="2"/>
  <c r="N1556" i="2"/>
  <c r="M1557" i="2"/>
  <c r="N1557" i="2"/>
  <c r="M1558" i="2"/>
  <c r="N1558" i="2"/>
  <c r="M1559" i="2"/>
  <c r="N1559" i="2"/>
  <c r="M1560" i="2"/>
  <c r="N1560" i="2"/>
  <c r="M1561" i="2"/>
  <c r="N1561" i="2"/>
  <c r="M1562" i="2"/>
  <c r="N1562" i="2"/>
  <c r="M1563" i="2"/>
  <c r="N1563" i="2"/>
  <c r="M1564" i="2"/>
  <c r="N1564" i="2"/>
  <c r="M1565" i="2"/>
  <c r="N1565" i="2"/>
  <c r="M1566" i="2"/>
  <c r="N1566" i="2"/>
  <c r="M1567" i="2"/>
  <c r="N1567" i="2"/>
  <c r="M1568" i="2"/>
  <c r="N1568" i="2"/>
  <c r="M1569" i="2"/>
  <c r="N1569" i="2"/>
  <c r="M1570" i="2"/>
  <c r="N1570" i="2"/>
  <c r="M1571" i="2"/>
  <c r="N1571" i="2"/>
  <c r="M1572" i="2"/>
  <c r="N1572" i="2"/>
  <c r="M1573" i="2"/>
  <c r="N1573" i="2"/>
  <c r="M1574" i="2"/>
  <c r="N1574" i="2"/>
  <c r="M1575" i="2"/>
  <c r="N1575" i="2"/>
  <c r="M1576" i="2"/>
  <c r="N1576" i="2"/>
  <c r="M1577" i="2"/>
  <c r="N1577" i="2"/>
  <c r="M1578" i="2"/>
  <c r="N1578" i="2"/>
  <c r="M1579" i="2"/>
  <c r="N1579" i="2"/>
  <c r="M1580" i="2"/>
  <c r="N1580" i="2"/>
  <c r="M1581" i="2"/>
  <c r="N1581" i="2"/>
  <c r="M1582" i="2"/>
  <c r="N1582" i="2"/>
  <c r="M1583" i="2"/>
  <c r="N1583" i="2"/>
  <c r="M1584" i="2"/>
  <c r="N1584" i="2"/>
  <c r="M1585" i="2"/>
  <c r="N1585" i="2"/>
  <c r="M1586" i="2"/>
  <c r="N1586" i="2"/>
  <c r="M1587" i="2"/>
  <c r="N1587" i="2"/>
  <c r="M1588" i="2"/>
  <c r="N1588" i="2"/>
  <c r="M1589" i="2"/>
  <c r="N1589" i="2"/>
  <c r="M1590" i="2"/>
  <c r="N1590" i="2"/>
  <c r="M1591" i="2"/>
  <c r="N1591" i="2"/>
  <c r="M1592" i="2"/>
  <c r="N1592" i="2"/>
  <c r="M1593" i="2"/>
  <c r="N1593" i="2"/>
  <c r="M1594" i="2"/>
  <c r="N1594" i="2"/>
  <c r="M1595" i="2"/>
  <c r="N1595" i="2"/>
  <c r="M1596" i="2"/>
  <c r="N1596" i="2"/>
  <c r="M1597" i="2"/>
  <c r="N1597" i="2"/>
  <c r="M1598" i="2"/>
  <c r="N1598" i="2"/>
  <c r="M1599" i="2"/>
  <c r="N1599" i="2"/>
  <c r="M1600" i="2"/>
  <c r="N1600" i="2"/>
  <c r="M1601" i="2"/>
  <c r="N1601" i="2"/>
  <c r="M1602" i="2"/>
  <c r="N1602" i="2"/>
  <c r="M1603" i="2"/>
  <c r="N1603" i="2"/>
  <c r="M1604" i="2"/>
  <c r="N1604" i="2"/>
  <c r="M1605" i="2"/>
  <c r="N1605" i="2"/>
  <c r="M1606" i="2"/>
  <c r="N1606" i="2"/>
  <c r="M1607" i="2"/>
  <c r="N1607" i="2"/>
  <c r="M1608" i="2"/>
  <c r="N1608" i="2"/>
  <c r="M1609" i="2"/>
  <c r="N1609" i="2"/>
  <c r="M1610" i="2"/>
  <c r="N1610" i="2"/>
  <c r="M1611" i="2"/>
  <c r="N1611" i="2"/>
  <c r="M1612" i="2"/>
  <c r="N1612" i="2"/>
  <c r="M1613" i="2"/>
  <c r="N1613" i="2"/>
  <c r="M1614" i="2"/>
  <c r="N1614" i="2"/>
  <c r="M1615" i="2"/>
  <c r="N1615" i="2"/>
  <c r="M1616" i="2"/>
  <c r="N1616" i="2"/>
  <c r="M1617" i="2"/>
  <c r="N1617" i="2"/>
  <c r="M1618" i="2"/>
  <c r="N1618" i="2"/>
  <c r="M1619" i="2"/>
  <c r="N1619" i="2"/>
  <c r="M1620" i="2"/>
  <c r="N1620" i="2"/>
  <c r="M1621" i="2"/>
  <c r="N1621" i="2"/>
  <c r="M1622" i="2"/>
  <c r="N1622" i="2"/>
  <c r="M1623" i="2"/>
  <c r="N1623" i="2"/>
  <c r="M1624" i="2"/>
  <c r="N1624" i="2"/>
  <c r="M1625" i="2"/>
  <c r="N1625" i="2"/>
  <c r="M1626" i="2"/>
  <c r="N1626" i="2"/>
  <c r="M1627" i="2"/>
  <c r="N1627" i="2"/>
  <c r="M1628" i="2"/>
  <c r="N1628" i="2"/>
  <c r="M1629" i="2"/>
  <c r="N1629" i="2"/>
  <c r="M1630" i="2"/>
  <c r="N1630" i="2"/>
  <c r="M1631" i="2"/>
  <c r="N1631" i="2"/>
  <c r="M1632" i="2"/>
  <c r="N1632" i="2"/>
  <c r="M1633" i="2"/>
  <c r="N1633" i="2"/>
  <c r="M1634" i="2"/>
  <c r="N1634" i="2"/>
  <c r="M1635" i="2"/>
  <c r="N1635" i="2"/>
  <c r="M1636" i="2"/>
  <c r="N1636" i="2"/>
  <c r="M1637" i="2"/>
  <c r="N1637" i="2"/>
  <c r="M1638" i="2"/>
  <c r="N1638" i="2"/>
  <c r="M1639" i="2"/>
  <c r="N1639" i="2"/>
  <c r="M1640" i="2"/>
  <c r="N1640" i="2"/>
  <c r="M1641" i="2"/>
  <c r="N1641" i="2"/>
  <c r="M1642" i="2"/>
  <c r="N1642" i="2"/>
  <c r="M1643" i="2"/>
  <c r="N1643" i="2"/>
  <c r="M1644" i="2"/>
  <c r="N1644" i="2"/>
  <c r="M1645" i="2"/>
  <c r="N1645" i="2"/>
  <c r="M1646" i="2"/>
  <c r="N1646" i="2"/>
  <c r="M1647" i="2"/>
  <c r="N1647" i="2"/>
  <c r="M1648" i="2"/>
  <c r="N1648" i="2"/>
  <c r="M1649" i="2"/>
  <c r="N1649" i="2"/>
  <c r="M1650" i="2"/>
  <c r="N1650" i="2"/>
  <c r="M1651" i="2"/>
  <c r="N1651" i="2"/>
  <c r="M1652" i="2"/>
  <c r="N1652" i="2"/>
  <c r="M1653" i="2"/>
  <c r="N1653" i="2"/>
  <c r="M1654" i="2"/>
  <c r="N1654" i="2"/>
  <c r="M1655" i="2"/>
  <c r="N1655" i="2"/>
  <c r="M1656" i="2"/>
  <c r="N1656" i="2"/>
  <c r="M1657" i="2"/>
  <c r="N1657" i="2"/>
  <c r="M1658" i="2"/>
  <c r="N1658" i="2"/>
  <c r="M1659" i="2"/>
  <c r="N1659" i="2"/>
  <c r="M1660" i="2"/>
  <c r="N1660" i="2"/>
  <c r="M1661" i="2"/>
  <c r="N1661" i="2"/>
  <c r="M1662" i="2"/>
  <c r="N1662" i="2"/>
  <c r="M1663" i="2"/>
  <c r="N1663" i="2"/>
  <c r="M1664" i="2"/>
  <c r="N1664" i="2"/>
  <c r="M1665" i="2"/>
  <c r="N1665" i="2"/>
  <c r="M1666" i="2"/>
  <c r="N1666" i="2"/>
  <c r="M1667" i="2"/>
  <c r="N1667" i="2"/>
  <c r="M1668" i="2"/>
  <c r="N1668" i="2"/>
  <c r="M1669" i="2"/>
  <c r="N1669" i="2"/>
  <c r="M1670" i="2"/>
  <c r="N1670" i="2"/>
  <c r="M1671" i="2"/>
  <c r="N1671" i="2"/>
  <c r="M1672" i="2"/>
  <c r="N1672" i="2"/>
  <c r="M1673" i="2"/>
  <c r="N1673" i="2"/>
  <c r="M1674" i="2"/>
  <c r="N1674" i="2"/>
  <c r="M1675" i="2"/>
  <c r="N1675" i="2"/>
  <c r="M1676" i="2"/>
  <c r="N1676" i="2"/>
  <c r="M1677" i="2"/>
  <c r="N1677" i="2"/>
  <c r="M1678" i="2"/>
  <c r="N1678" i="2"/>
  <c r="M1679" i="2"/>
  <c r="N1679" i="2"/>
  <c r="M1680" i="2"/>
  <c r="N1680" i="2"/>
  <c r="M1681" i="2"/>
  <c r="N1681" i="2"/>
  <c r="M1682" i="2"/>
  <c r="N1682" i="2"/>
  <c r="M1683" i="2"/>
  <c r="N1683" i="2"/>
  <c r="M1684" i="2"/>
  <c r="N1684" i="2"/>
  <c r="M1685" i="2"/>
  <c r="N1685" i="2"/>
  <c r="M1686" i="2"/>
  <c r="N1686" i="2"/>
  <c r="M1687" i="2"/>
  <c r="N1687" i="2"/>
  <c r="M1688" i="2"/>
  <c r="N1688" i="2"/>
  <c r="M1689" i="2"/>
  <c r="N1689" i="2"/>
  <c r="M1690" i="2"/>
  <c r="N1690" i="2"/>
  <c r="M1691" i="2"/>
  <c r="N1691" i="2"/>
  <c r="M1692" i="2"/>
  <c r="N1692" i="2"/>
  <c r="M1693" i="2"/>
  <c r="N1693" i="2"/>
  <c r="M1694" i="2"/>
  <c r="N1694" i="2"/>
  <c r="M1695" i="2"/>
  <c r="N1695" i="2"/>
  <c r="M1696" i="2"/>
  <c r="N1696" i="2"/>
  <c r="M1697" i="2"/>
  <c r="N1697" i="2"/>
  <c r="M1698" i="2"/>
  <c r="N1698" i="2"/>
  <c r="M1699" i="2"/>
  <c r="N1699" i="2"/>
  <c r="M1700" i="2"/>
  <c r="N1700" i="2"/>
  <c r="M1701" i="2"/>
  <c r="N1701" i="2"/>
  <c r="M1702" i="2"/>
  <c r="N1702" i="2"/>
  <c r="M1703" i="2"/>
  <c r="N1703" i="2"/>
  <c r="M1704" i="2"/>
  <c r="N1704" i="2"/>
  <c r="M1705" i="2"/>
  <c r="N1705" i="2"/>
  <c r="M1706" i="2"/>
  <c r="N1706" i="2"/>
  <c r="M1707" i="2"/>
  <c r="N1707" i="2"/>
  <c r="M1708" i="2"/>
  <c r="N1708" i="2"/>
  <c r="M1709" i="2"/>
  <c r="N1709" i="2"/>
  <c r="M1710" i="2"/>
  <c r="N1710" i="2"/>
  <c r="M1711" i="2"/>
  <c r="N1711" i="2"/>
  <c r="M1712" i="2"/>
  <c r="N1712" i="2"/>
  <c r="M1713" i="2"/>
  <c r="N1713" i="2"/>
  <c r="M1714" i="2"/>
  <c r="N1714" i="2"/>
  <c r="M1715" i="2"/>
  <c r="N1715" i="2"/>
  <c r="M1716" i="2"/>
  <c r="N1716" i="2"/>
  <c r="M1717" i="2"/>
  <c r="N1717" i="2"/>
  <c r="M1718" i="2"/>
  <c r="N1718" i="2"/>
  <c r="M1719" i="2"/>
  <c r="N1719" i="2"/>
  <c r="M1720" i="2"/>
  <c r="N1720" i="2"/>
  <c r="M1721" i="2"/>
  <c r="N1721" i="2"/>
  <c r="M1722" i="2"/>
  <c r="N1722" i="2"/>
  <c r="M1723" i="2"/>
  <c r="N1723" i="2"/>
  <c r="M1724" i="2"/>
  <c r="N1724" i="2"/>
  <c r="M1725" i="2"/>
  <c r="N1725" i="2"/>
  <c r="M1726" i="2"/>
  <c r="N1726" i="2"/>
  <c r="M1727" i="2"/>
  <c r="N1727" i="2"/>
  <c r="M1728" i="2"/>
  <c r="N1728" i="2"/>
  <c r="M1729" i="2"/>
  <c r="N1729" i="2"/>
  <c r="M1730" i="2"/>
  <c r="N1730" i="2"/>
  <c r="M1731" i="2"/>
  <c r="N1731" i="2"/>
  <c r="M1732" i="2"/>
  <c r="N1732" i="2"/>
  <c r="M1733" i="2"/>
  <c r="N1733" i="2"/>
  <c r="M1734" i="2"/>
  <c r="N1734" i="2"/>
  <c r="M1735" i="2"/>
  <c r="N1735" i="2"/>
  <c r="M1736" i="2"/>
  <c r="N1736" i="2"/>
  <c r="M1737" i="2"/>
  <c r="N1737" i="2"/>
  <c r="M1738" i="2"/>
  <c r="N1738" i="2"/>
  <c r="M1739" i="2"/>
  <c r="N1739" i="2"/>
  <c r="M1740" i="2"/>
  <c r="N1740" i="2"/>
  <c r="M1741" i="2"/>
  <c r="N1741" i="2"/>
  <c r="M1742" i="2"/>
  <c r="N1742" i="2"/>
  <c r="M1743" i="2"/>
  <c r="N1743" i="2"/>
  <c r="M1744" i="2"/>
  <c r="N1744" i="2"/>
  <c r="M1745" i="2"/>
  <c r="N1745" i="2"/>
  <c r="M1746" i="2"/>
  <c r="N1746" i="2"/>
  <c r="M1747" i="2"/>
  <c r="N1747" i="2"/>
  <c r="M1748" i="2"/>
  <c r="N1748" i="2"/>
  <c r="M1749" i="2"/>
  <c r="N1749" i="2"/>
  <c r="M1750" i="2"/>
  <c r="N1750" i="2"/>
  <c r="M1751" i="2"/>
  <c r="N1751" i="2"/>
  <c r="M1752" i="2"/>
  <c r="N1752" i="2"/>
  <c r="M1753" i="2"/>
  <c r="N1753" i="2"/>
  <c r="M1754" i="2"/>
  <c r="N1754" i="2"/>
  <c r="M1755" i="2"/>
  <c r="N1755" i="2"/>
  <c r="M1756" i="2"/>
  <c r="N1756" i="2"/>
  <c r="M1757" i="2"/>
  <c r="N1757" i="2"/>
  <c r="M1758" i="2"/>
  <c r="N1758" i="2"/>
  <c r="M1759" i="2"/>
  <c r="N1759" i="2"/>
  <c r="M1760" i="2"/>
  <c r="N1760" i="2"/>
  <c r="M1761" i="2"/>
  <c r="N1761" i="2"/>
  <c r="M1762" i="2"/>
  <c r="N1762" i="2"/>
  <c r="M1763" i="2"/>
  <c r="N1763" i="2"/>
  <c r="M1764" i="2"/>
  <c r="N1764" i="2"/>
  <c r="M1765" i="2"/>
  <c r="N1765" i="2"/>
  <c r="M1766" i="2"/>
  <c r="N1766" i="2"/>
  <c r="M1767" i="2"/>
  <c r="N1767" i="2"/>
  <c r="M1768" i="2"/>
  <c r="N1768" i="2"/>
  <c r="M1769" i="2"/>
  <c r="N1769" i="2"/>
  <c r="M1770" i="2"/>
  <c r="N1770" i="2"/>
  <c r="M1771" i="2"/>
  <c r="N1771" i="2"/>
  <c r="M1772" i="2"/>
  <c r="N1772" i="2"/>
  <c r="M1773" i="2"/>
  <c r="N1773" i="2"/>
  <c r="M1774" i="2"/>
  <c r="N1774" i="2"/>
  <c r="M1775" i="2"/>
  <c r="N1775" i="2"/>
  <c r="M1776" i="2"/>
  <c r="N1776" i="2"/>
  <c r="M1777" i="2"/>
  <c r="N1777" i="2"/>
  <c r="M1778" i="2"/>
  <c r="N1778" i="2"/>
  <c r="M1779" i="2"/>
  <c r="N1779" i="2"/>
  <c r="M1780" i="2"/>
  <c r="N1780" i="2"/>
  <c r="M1781" i="2"/>
  <c r="N1781" i="2"/>
  <c r="M1782" i="2"/>
  <c r="N1782" i="2"/>
  <c r="M1783" i="2"/>
  <c r="N1783" i="2"/>
  <c r="M1784" i="2"/>
  <c r="N1784" i="2"/>
  <c r="M1785" i="2"/>
  <c r="N1785" i="2"/>
  <c r="M1786" i="2"/>
  <c r="N1786" i="2"/>
  <c r="M1787" i="2"/>
  <c r="N1787" i="2"/>
  <c r="M1788" i="2"/>
  <c r="N1788" i="2"/>
  <c r="M1789" i="2"/>
  <c r="N1789" i="2"/>
  <c r="M1790" i="2"/>
  <c r="N1790" i="2"/>
  <c r="M1791" i="2"/>
  <c r="N1791" i="2"/>
  <c r="M1792" i="2"/>
  <c r="N1792" i="2"/>
  <c r="M1793" i="2"/>
  <c r="N1793" i="2"/>
  <c r="M1794" i="2"/>
  <c r="N1794" i="2"/>
  <c r="M1795" i="2"/>
  <c r="N1795" i="2"/>
  <c r="M1796" i="2"/>
  <c r="N1796" i="2"/>
  <c r="M1797" i="2"/>
  <c r="N1797" i="2"/>
  <c r="M1798" i="2"/>
  <c r="N1798" i="2"/>
  <c r="M1799" i="2"/>
  <c r="N1799" i="2"/>
  <c r="M1800" i="2"/>
  <c r="N1800" i="2"/>
  <c r="M1801" i="2"/>
  <c r="N1801" i="2"/>
  <c r="M1802" i="2"/>
  <c r="N1802" i="2"/>
  <c r="M1803" i="2"/>
  <c r="N1803" i="2"/>
  <c r="M1804" i="2"/>
  <c r="N1804" i="2"/>
  <c r="M1805" i="2"/>
  <c r="N1805" i="2"/>
  <c r="M1806" i="2"/>
  <c r="N1806" i="2"/>
  <c r="M1807" i="2"/>
  <c r="N1807" i="2"/>
  <c r="M1808" i="2"/>
  <c r="N1808" i="2"/>
  <c r="M1809" i="2"/>
  <c r="N1809" i="2"/>
  <c r="M1810" i="2"/>
  <c r="N1810" i="2"/>
  <c r="M1811" i="2"/>
  <c r="N1811" i="2"/>
  <c r="M1812" i="2"/>
  <c r="N1812" i="2"/>
  <c r="M1813" i="2"/>
  <c r="N1813" i="2"/>
  <c r="M1814" i="2"/>
  <c r="N1814" i="2"/>
  <c r="M1815" i="2"/>
  <c r="N1815" i="2"/>
  <c r="M1816" i="2"/>
  <c r="N1816" i="2"/>
  <c r="M1817" i="2"/>
  <c r="N1817" i="2"/>
  <c r="M1818" i="2"/>
  <c r="N1818" i="2"/>
  <c r="M1819" i="2"/>
  <c r="N1819" i="2"/>
  <c r="M1820" i="2"/>
  <c r="N1820" i="2"/>
  <c r="M1821" i="2"/>
  <c r="N1821" i="2"/>
  <c r="M1822" i="2"/>
  <c r="N1822" i="2"/>
  <c r="M1823" i="2"/>
  <c r="N1823" i="2"/>
  <c r="M1824" i="2"/>
  <c r="N1824" i="2"/>
  <c r="M1825" i="2"/>
  <c r="N1825" i="2"/>
  <c r="M1826" i="2"/>
  <c r="N1826" i="2"/>
  <c r="M1827" i="2"/>
  <c r="N1827" i="2"/>
  <c r="M1828" i="2"/>
  <c r="N1828" i="2"/>
  <c r="M1829" i="2"/>
  <c r="N1829" i="2"/>
  <c r="M1830" i="2"/>
  <c r="N1830" i="2"/>
  <c r="M1831" i="2"/>
  <c r="N1831" i="2"/>
  <c r="M1832" i="2"/>
  <c r="N1832" i="2"/>
  <c r="M1833" i="2"/>
  <c r="N1833" i="2"/>
  <c r="M1834" i="2"/>
  <c r="N1834" i="2"/>
  <c r="M1835" i="2"/>
  <c r="N1835" i="2"/>
  <c r="M1836" i="2"/>
  <c r="N1836" i="2"/>
  <c r="M1837" i="2"/>
  <c r="N1837" i="2"/>
  <c r="M1838" i="2"/>
  <c r="N1838" i="2"/>
  <c r="M1839" i="2"/>
  <c r="N1839" i="2"/>
  <c r="M1840" i="2"/>
  <c r="N1840" i="2"/>
  <c r="M1841" i="2"/>
  <c r="N1841" i="2"/>
  <c r="M1842" i="2"/>
  <c r="N1842" i="2"/>
  <c r="M1843" i="2"/>
  <c r="N1843" i="2"/>
  <c r="M1844" i="2"/>
  <c r="N1844" i="2"/>
  <c r="M1845" i="2"/>
  <c r="N1845" i="2"/>
  <c r="M1846" i="2"/>
  <c r="N1846" i="2"/>
  <c r="M1847" i="2"/>
  <c r="N1847" i="2"/>
  <c r="M1848" i="2"/>
  <c r="N1848" i="2"/>
  <c r="M1849" i="2"/>
  <c r="N1849" i="2"/>
  <c r="M1850" i="2"/>
  <c r="N1850" i="2"/>
  <c r="M1851" i="2"/>
  <c r="N1851" i="2"/>
  <c r="M1852" i="2"/>
  <c r="N1852" i="2"/>
  <c r="M1853" i="2"/>
  <c r="N1853" i="2"/>
  <c r="M1854" i="2"/>
  <c r="N1854" i="2"/>
  <c r="M1855" i="2"/>
  <c r="N1855" i="2"/>
  <c r="M1856" i="2"/>
  <c r="N1856" i="2"/>
  <c r="M1857" i="2"/>
  <c r="N1857" i="2"/>
  <c r="M1858" i="2"/>
  <c r="N1858" i="2"/>
  <c r="M1859" i="2"/>
  <c r="N1859" i="2"/>
  <c r="M1860" i="2"/>
  <c r="N1860" i="2"/>
  <c r="M1861" i="2"/>
  <c r="N1861" i="2"/>
  <c r="M1862" i="2"/>
  <c r="N1862" i="2"/>
  <c r="M1863" i="2"/>
  <c r="N1863" i="2"/>
  <c r="M1864" i="2"/>
  <c r="N1864" i="2"/>
  <c r="M1865" i="2"/>
  <c r="N1865" i="2"/>
  <c r="M1866" i="2"/>
  <c r="N1866" i="2"/>
  <c r="M1867" i="2"/>
  <c r="N1867" i="2"/>
  <c r="M1868" i="2"/>
  <c r="N1868" i="2"/>
  <c r="M1869" i="2"/>
  <c r="N1869" i="2"/>
  <c r="M1870" i="2"/>
  <c r="N1870" i="2"/>
  <c r="M1871" i="2"/>
  <c r="N1871" i="2"/>
  <c r="M1872" i="2"/>
  <c r="N1872" i="2"/>
  <c r="M1873" i="2"/>
  <c r="N1873" i="2"/>
  <c r="M1874" i="2"/>
  <c r="N1874" i="2"/>
  <c r="M1875" i="2"/>
  <c r="N1875" i="2"/>
  <c r="M1876" i="2"/>
  <c r="N1876" i="2"/>
  <c r="M1877" i="2"/>
  <c r="N1877" i="2"/>
  <c r="M1878" i="2"/>
  <c r="N1878" i="2"/>
  <c r="M1879" i="2"/>
  <c r="N1879" i="2"/>
  <c r="M1880" i="2"/>
  <c r="N1880" i="2"/>
  <c r="M1881" i="2"/>
  <c r="N1881" i="2"/>
  <c r="M1882" i="2"/>
  <c r="N1882" i="2"/>
  <c r="M1883" i="2"/>
  <c r="N1883" i="2"/>
  <c r="M1884" i="2"/>
  <c r="N1884" i="2"/>
  <c r="M1885" i="2"/>
  <c r="N1885" i="2"/>
  <c r="M1886" i="2"/>
  <c r="N1886" i="2"/>
  <c r="M1887" i="2"/>
  <c r="N1887" i="2"/>
  <c r="M1888" i="2"/>
  <c r="N1888" i="2"/>
  <c r="M1889" i="2"/>
  <c r="N1889" i="2"/>
  <c r="M1890" i="2"/>
  <c r="N1890" i="2"/>
  <c r="M1891" i="2"/>
  <c r="N1891" i="2"/>
  <c r="M1892" i="2"/>
  <c r="N1892" i="2"/>
  <c r="M1893" i="2"/>
  <c r="N1893" i="2"/>
  <c r="M1894" i="2"/>
  <c r="N1894" i="2"/>
  <c r="M1895" i="2"/>
  <c r="N1895" i="2"/>
  <c r="M1896" i="2"/>
  <c r="N1896" i="2"/>
  <c r="M1897" i="2"/>
  <c r="N1897" i="2"/>
  <c r="M1898" i="2"/>
  <c r="N1898" i="2"/>
  <c r="M1899" i="2"/>
  <c r="N1899" i="2"/>
  <c r="M1900" i="2"/>
  <c r="N1900" i="2"/>
  <c r="M1901" i="2"/>
  <c r="N1901" i="2"/>
  <c r="M1902" i="2"/>
  <c r="N1902" i="2"/>
  <c r="M1903" i="2"/>
  <c r="N1903" i="2"/>
  <c r="M1904" i="2"/>
  <c r="N1904" i="2"/>
  <c r="M1905" i="2"/>
  <c r="N1905" i="2"/>
  <c r="M1906" i="2"/>
  <c r="N1906" i="2"/>
  <c r="M1907" i="2"/>
  <c r="N1907" i="2"/>
  <c r="M1908" i="2"/>
  <c r="N1908" i="2"/>
  <c r="M1909" i="2"/>
  <c r="N1909" i="2"/>
  <c r="M1910" i="2"/>
  <c r="N1910" i="2"/>
  <c r="M1911" i="2"/>
  <c r="N1911" i="2"/>
  <c r="M1912" i="2"/>
  <c r="N1912" i="2"/>
  <c r="M1913" i="2"/>
  <c r="N1913" i="2"/>
  <c r="M1914" i="2"/>
  <c r="N1914" i="2"/>
  <c r="M1915" i="2"/>
  <c r="N1915" i="2"/>
  <c r="M1916" i="2"/>
  <c r="N1916" i="2"/>
  <c r="M1917" i="2"/>
  <c r="N1917" i="2"/>
  <c r="M1918" i="2"/>
  <c r="N1918" i="2"/>
  <c r="M1919" i="2"/>
  <c r="N1919" i="2"/>
  <c r="M1920" i="2"/>
  <c r="N1920" i="2"/>
  <c r="M1921" i="2"/>
  <c r="N1921" i="2"/>
  <c r="M1922" i="2"/>
  <c r="N1922" i="2"/>
  <c r="M1923" i="2"/>
  <c r="N1923" i="2"/>
  <c r="M1924" i="2"/>
  <c r="N1924" i="2"/>
  <c r="M1925" i="2"/>
  <c r="N1925" i="2"/>
  <c r="M1926" i="2"/>
  <c r="N1926" i="2"/>
  <c r="M1927" i="2"/>
  <c r="N1927" i="2"/>
  <c r="M1928" i="2"/>
  <c r="N1928" i="2"/>
  <c r="M1929" i="2"/>
  <c r="N1929" i="2"/>
  <c r="M1930" i="2"/>
  <c r="N1930" i="2"/>
  <c r="M1931" i="2"/>
  <c r="N1931" i="2"/>
  <c r="M1932" i="2"/>
  <c r="N1932" i="2"/>
  <c r="M1933" i="2"/>
  <c r="N1933" i="2"/>
  <c r="M1934" i="2"/>
  <c r="N1934" i="2"/>
  <c r="M1935" i="2"/>
  <c r="N1935" i="2"/>
  <c r="M1936" i="2"/>
  <c r="N1936" i="2"/>
  <c r="M1937" i="2"/>
  <c r="N1937" i="2"/>
  <c r="M1938" i="2"/>
  <c r="N1938" i="2"/>
  <c r="M1939" i="2"/>
  <c r="N1939" i="2"/>
  <c r="M1940" i="2"/>
  <c r="N1940" i="2"/>
  <c r="M1941" i="2"/>
  <c r="N1941" i="2"/>
  <c r="M1942" i="2"/>
  <c r="N1942" i="2"/>
  <c r="M1943" i="2"/>
  <c r="N1943" i="2"/>
  <c r="M1944" i="2"/>
  <c r="N1944" i="2"/>
  <c r="M1945" i="2"/>
  <c r="N1945" i="2"/>
  <c r="M1946" i="2"/>
  <c r="N1946" i="2"/>
  <c r="M1947" i="2"/>
  <c r="N1947" i="2"/>
  <c r="M1948" i="2"/>
  <c r="N1948" i="2"/>
  <c r="M1949" i="2"/>
  <c r="N1949" i="2"/>
  <c r="M1950" i="2"/>
  <c r="N1950" i="2"/>
  <c r="M1951" i="2"/>
  <c r="N1951" i="2"/>
  <c r="M1952" i="2"/>
  <c r="N1952" i="2"/>
  <c r="M1953" i="2"/>
  <c r="N1953" i="2"/>
  <c r="M1954" i="2"/>
  <c r="N1954" i="2"/>
  <c r="M1955" i="2"/>
  <c r="N1955" i="2"/>
  <c r="M1956" i="2"/>
  <c r="N1956" i="2"/>
  <c r="M1957" i="2"/>
  <c r="N1957" i="2"/>
  <c r="M1958" i="2"/>
  <c r="N1958" i="2"/>
  <c r="M1959" i="2"/>
  <c r="N1959" i="2"/>
  <c r="M1960" i="2"/>
  <c r="N1960" i="2"/>
  <c r="M1961" i="2"/>
  <c r="N1961" i="2"/>
  <c r="M1962" i="2"/>
  <c r="N1962" i="2"/>
  <c r="M1963" i="2"/>
  <c r="N1963" i="2"/>
  <c r="M1964" i="2"/>
  <c r="N1964" i="2"/>
  <c r="M1965" i="2"/>
  <c r="N1965" i="2"/>
  <c r="M1966" i="2"/>
  <c r="N1966" i="2"/>
  <c r="M1967" i="2"/>
  <c r="N1967" i="2"/>
  <c r="M1968" i="2"/>
  <c r="N1968" i="2"/>
  <c r="M1969" i="2"/>
  <c r="N1969" i="2"/>
  <c r="M1970" i="2"/>
  <c r="N1970" i="2"/>
  <c r="M1971" i="2"/>
  <c r="N1971" i="2"/>
  <c r="M1972" i="2"/>
  <c r="N1972" i="2"/>
  <c r="M1973" i="2"/>
  <c r="N1973" i="2"/>
  <c r="M1974" i="2"/>
  <c r="N1974" i="2"/>
  <c r="M1975" i="2"/>
  <c r="N1975" i="2"/>
  <c r="M1976" i="2"/>
  <c r="N1976" i="2"/>
  <c r="M1977" i="2"/>
  <c r="N1977" i="2"/>
  <c r="M1978" i="2"/>
  <c r="N1978" i="2"/>
  <c r="M1979" i="2"/>
  <c r="N1979" i="2"/>
  <c r="M1980" i="2"/>
  <c r="N1980" i="2"/>
  <c r="M1981" i="2"/>
  <c r="N1981" i="2"/>
  <c r="M1982" i="2"/>
  <c r="N1982" i="2"/>
  <c r="M1983" i="2"/>
  <c r="N1983" i="2"/>
  <c r="M1984" i="2"/>
  <c r="N1984" i="2"/>
  <c r="M1985" i="2"/>
  <c r="N1985" i="2"/>
  <c r="M1986" i="2"/>
  <c r="N1986" i="2"/>
  <c r="M1987" i="2"/>
  <c r="N1987" i="2"/>
  <c r="M1988" i="2"/>
  <c r="N1988" i="2"/>
  <c r="M1989" i="2"/>
  <c r="N1989" i="2"/>
  <c r="M1990" i="2"/>
  <c r="N1990" i="2"/>
  <c r="M1991" i="2"/>
  <c r="N1991" i="2"/>
  <c r="M1992" i="2"/>
  <c r="N1992" i="2"/>
  <c r="M1993" i="2"/>
  <c r="N1993" i="2"/>
  <c r="M1994" i="2"/>
  <c r="N1994" i="2"/>
  <c r="M1995" i="2"/>
  <c r="N1995" i="2"/>
  <c r="M1996" i="2"/>
  <c r="N1996" i="2"/>
  <c r="M1997" i="2"/>
  <c r="N1997" i="2"/>
  <c r="M1998" i="2"/>
  <c r="N1998" i="2"/>
  <c r="M1999" i="2"/>
  <c r="N1999" i="2"/>
  <c r="M2000" i="2"/>
  <c r="N2000" i="2"/>
  <c r="M2001" i="2"/>
  <c r="N2001" i="2"/>
  <c r="M2002" i="2"/>
  <c r="N2002" i="2"/>
  <c r="M2003" i="2"/>
  <c r="N2003" i="2"/>
  <c r="M2004" i="2"/>
  <c r="N2004" i="2"/>
  <c r="M2005" i="2"/>
  <c r="N2005" i="2"/>
  <c r="M2006" i="2"/>
  <c r="N2006" i="2"/>
  <c r="M2007" i="2"/>
  <c r="N2007" i="2"/>
  <c r="M2008" i="2"/>
  <c r="N2008" i="2"/>
  <c r="M2009" i="2"/>
  <c r="N2009" i="2"/>
  <c r="M2010" i="2"/>
  <c r="N2010" i="2"/>
  <c r="M2011" i="2"/>
  <c r="N2011" i="2"/>
  <c r="M2012" i="2"/>
  <c r="N2012" i="2"/>
  <c r="M2013" i="2"/>
  <c r="N2013" i="2"/>
  <c r="M2014" i="2"/>
  <c r="N2014" i="2"/>
  <c r="M2015" i="2"/>
  <c r="N2015" i="2"/>
  <c r="M2016" i="2"/>
  <c r="N2016" i="2"/>
  <c r="M2017" i="2"/>
  <c r="N2017" i="2"/>
  <c r="M2018" i="2"/>
  <c r="N2018" i="2"/>
  <c r="M2019" i="2"/>
  <c r="N2019" i="2"/>
  <c r="M2020" i="2"/>
  <c r="N2020" i="2"/>
  <c r="M2021" i="2"/>
  <c r="N2021" i="2"/>
  <c r="M2022" i="2"/>
  <c r="N2022" i="2"/>
  <c r="M2023" i="2"/>
  <c r="N2023" i="2"/>
  <c r="M2024" i="2"/>
  <c r="N2024" i="2"/>
  <c r="M2025" i="2"/>
  <c r="N2025" i="2"/>
  <c r="M2026" i="2"/>
  <c r="N2026" i="2"/>
  <c r="M2027" i="2"/>
  <c r="N2027" i="2"/>
  <c r="M2028" i="2"/>
  <c r="N2028" i="2"/>
  <c r="M2029" i="2"/>
  <c r="N2029" i="2"/>
  <c r="M2030" i="2"/>
  <c r="N2030" i="2"/>
  <c r="M2031" i="2"/>
  <c r="N2031" i="2"/>
  <c r="M2032" i="2"/>
  <c r="N2032" i="2"/>
  <c r="M2033" i="2"/>
  <c r="N2033" i="2"/>
  <c r="M2034" i="2"/>
  <c r="N2034" i="2"/>
  <c r="M2035" i="2"/>
  <c r="N2035" i="2"/>
  <c r="M2036" i="2"/>
  <c r="N2036" i="2"/>
  <c r="M2037" i="2"/>
  <c r="N2037" i="2"/>
  <c r="M2038" i="2"/>
  <c r="N2038" i="2"/>
  <c r="M2039" i="2"/>
  <c r="N2039" i="2"/>
  <c r="M2040" i="2"/>
  <c r="N2040" i="2"/>
  <c r="M2041" i="2"/>
  <c r="N2041" i="2"/>
  <c r="M2042" i="2"/>
  <c r="N2042" i="2"/>
  <c r="M2043" i="2"/>
  <c r="N2043" i="2"/>
  <c r="M2044" i="2"/>
  <c r="N2044" i="2"/>
  <c r="M2045" i="2"/>
  <c r="N2045" i="2"/>
  <c r="M2046" i="2"/>
  <c r="N2046" i="2"/>
  <c r="M2047" i="2"/>
  <c r="N2047" i="2"/>
  <c r="M2048" i="2"/>
  <c r="N2048" i="2"/>
  <c r="M2049" i="2"/>
  <c r="N2049" i="2"/>
  <c r="M2050" i="2"/>
  <c r="N2050" i="2"/>
  <c r="M2051" i="2"/>
  <c r="N2051" i="2"/>
  <c r="M2052" i="2"/>
  <c r="N2052" i="2"/>
  <c r="M2053" i="2"/>
  <c r="N2053" i="2"/>
  <c r="M2054" i="2"/>
  <c r="N2054" i="2"/>
  <c r="M2055" i="2"/>
  <c r="N2055" i="2"/>
  <c r="M2056" i="2"/>
  <c r="N2056" i="2"/>
  <c r="M2057" i="2"/>
  <c r="N2057" i="2"/>
  <c r="M2058" i="2"/>
  <c r="N2058" i="2"/>
  <c r="M2059" i="2"/>
  <c r="N2059" i="2"/>
  <c r="M2060" i="2"/>
  <c r="N2060" i="2"/>
  <c r="M2061" i="2"/>
  <c r="N2061" i="2"/>
  <c r="M2062" i="2"/>
  <c r="N2062" i="2"/>
  <c r="M2063" i="2"/>
  <c r="N2063" i="2"/>
  <c r="M2064" i="2"/>
  <c r="N2064" i="2"/>
  <c r="M2065" i="2"/>
  <c r="N2065" i="2"/>
  <c r="M2066" i="2"/>
  <c r="N2066" i="2"/>
  <c r="M2067" i="2"/>
  <c r="N2067" i="2"/>
  <c r="M2068" i="2"/>
  <c r="N2068" i="2"/>
  <c r="M2069" i="2"/>
  <c r="N2069" i="2"/>
  <c r="M2070" i="2"/>
  <c r="N2070" i="2"/>
  <c r="M2071" i="2"/>
  <c r="N2071" i="2"/>
  <c r="M2072" i="2"/>
  <c r="N2072" i="2"/>
  <c r="M2073" i="2"/>
  <c r="N2073" i="2"/>
  <c r="M2074" i="2"/>
  <c r="N2074" i="2"/>
  <c r="M2075" i="2"/>
  <c r="N2075" i="2"/>
  <c r="M2076" i="2"/>
  <c r="N2076" i="2"/>
  <c r="M2077" i="2"/>
  <c r="N2077" i="2"/>
  <c r="M2078" i="2"/>
  <c r="N2078" i="2"/>
  <c r="M2079" i="2"/>
  <c r="N2079" i="2"/>
  <c r="M2080" i="2"/>
  <c r="N2080" i="2"/>
  <c r="M2081" i="2"/>
  <c r="N2081" i="2"/>
  <c r="M2082" i="2"/>
  <c r="N2082" i="2"/>
  <c r="M2083" i="2"/>
  <c r="N2083" i="2"/>
  <c r="M2084" i="2"/>
  <c r="N2084" i="2"/>
  <c r="M2085" i="2"/>
  <c r="N2085" i="2"/>
  <c r="M2086" i="2"/>
  <c r="N2086" i="2"/>
  <c r="M2087" i="2"/>
  <c r="N2087" i="2"/>
  <c r="M2088" i="2"/>
  <c r="N2088" i="2"/>
  <c r="M2089" i="2"/>
  <c r="N2089" i="2"/>
  <c r="M2090" i="2"/>
  <c r="N2090" i="2"/>
  <c r="M2091" i="2"/>
  <c r="N2091" i="2"/>
  <c r="M2092" i="2"/>
  <c r="N2092" i="2"/>
  <c r="M2093" i="2"/>
  <c r="N2093" i="2"/>
  <c r="M2094" i="2"/>
  <c r="N2094" i="2"/>
  <c r="M2095" i="2"/>
  <c r="N2095" i="2"/>
  <c r="M2096" i="2"/>
  <c r="N2096" i="2"/>
  <c r="M2097" i="2"/>
  <c r="N2097" i="2"/>
  <c r="M2098" i="2"/>
  <c r="N2098" i="2"/>
  <c r="M2099" i="2"/>
  <c r="N2099" i="2"/>
  <c r="M2100" i="2"/>
  <c r="N2100" i="2"/>
  <c r="M2101" i="2"/>
  <c r="N2101" i="2"/>
  <c r="M2102" i="2"/>
  <c r="N2102" i="2"/>
  <c r="M2103" i="2"/>
  <c r="N2103" i="2"/>
  <c r="M2104" i="2"/>
  <c r="N2104" i="2"/>
  <c r="M2105" i="2"/>
  <c r="N2105" i="2"/>
  <c r="M2106" i="2"/>
  <c r="N2106" i="2"/>
  <c r="M2107" i="2"/>
  <c r="N2107" i="2"/>
  <c r="M2108" i="2"/>
  <c r="N2108" i="2"/>
  <c r="M2109" i="2"/>
  <c r="N2109" i="2"/>
  <c r="M2110" i="2"/>
  <c r="N2110" i="2"/>
  <c r="M2111" i="2"/>
  <c r="N2111" i="2"/>
  <c r="M2112" i="2"/>
  <c r="N2112" i="2"/>
  <c r="M2113" i="2"/>
  <c r="N2113" i="2"/>
  <c r="M2114" i="2"/>
  <c r="N2114" i="2"/>
  <c r="M2115" i="2"/>
  <c r="N2115" i="2"/>
  <c r="M2116" i="2"/>
  <c r="N2116" i="2"/>
  <c r="M2117" i="2"/>
  <c r="N2117" i="2"/>
  <c r="M2118" i="2"/>
  <c r="N2118" i="2"/>
  <c r="M2119" i="2"/>
  <c r="N2119" i="2"/>
  <c r="M2120" i="2"/>
  <c r="N2120" i="2"/>
  <c r="M2121" i="2"/>
  <c r="N2121" i="2"/>
  <c r="M2122" i="2"/>
  <c r="N2122" i="2"/>
  <c r="M2123" i="2"/>
  <c r="N2123" i="2"/>
  <c r="M2124" i="2"/>
  <c r="N2124" i="2"/>
  <c r="M2125" i="2"/>
  <c r="N2125" i="2"/>
  <c r="M2126" i="2"/>
  <c r="N2126" i="2"/>
  <c r="M2127" i="2"/>
  <c r="N2127" i="2"/>
  <c r="M2128" i="2"/>
  <c r="N2128" i="2"/>
  <c r="M2129" i="2"/>
  <c r="N2129" i="2"/>
  <c r="M2130" i="2"/>
  <c r="N2130" i="2"/>
  <c r="M2131" i="2"/>
  <c r="N2131" i="2"/>
  <c r="M2132" i="2"/>
  <c r="N2132" i="2"/>
  <c r="M2133" i="2"/>
  <c r="N2133" i="2"/>
  <c r="M2134" i="2"/>
  <c r="N2134" i="2"/>
  <c r="M2135" i="2"/>
  <c r="N2135" i="2"/>
  <c r="M2136" i="2"/>
  <c r="N2136" i="2"/>
  <c r="M2137" i="2"/>
  <c r="N2137" i="2"/>
  <c r="M2138" i="2"/>
  <c r="N2138" i="2"/>
  <c r="M2139" i="2"/>
  <c r="N2139" i="2"/>
  <c r="M2140" i="2"/>
  <c r="N2140" i="2"/>
  <c r="M2141" i="2"/>
  <c r="N2141" i="2"/>
  <c r="M2142" i="2"/>
  <c r="N2142" i="2"/>
  <c r="M2143" i="2"/>
  <c r="N2143" i="2"/>
  <c r="M2144" i="2"/>
  <c r="N2144" i="2"/>
  <c r="M2145" i="2"/>
  <c r="N2145" i="2"/>
  <c r="M2146" i="2"/>
  <c r="N2146" i="2"/>
  <c r="M2147" i="2"/>
  <c r="N2147" i="2"/>
  <c r="M2148" i="2"/>
  <c r="N2148" i="2"/>
  <c r="M2149" i="2"/>
  <c r="N2149" i="2"/>
  <c r="M2150" i="2"/>
  <c r="N2150" i="2"/>
  <c r="M2151" i="2"/>
  <c r="N2151" i="2"/>
  <c r="M2152" i="2"/>
  <c r="N2152" i="2"/>
  <c r="M2153" i="2"/>
  <c r="N2153" i="2"/>
  <c r="M2154" i="2"/>
  <c r="N2154" i="2"/>
  <c r="M2155" i="2"/>
  <c r="N2155" i="2"/>
  <c r="M2156" i="2"/>
  <c r="N2156" i="2"/>
  <c r="M2157" i="2"/>
  <c r="N2157" i="2"/>
  <c r="M2158" i="2"/>
  <c r="N2158" i="2"/>
  <c r="M2159" i="2"/>
  <c r="N2159" i="2"/>
  <c r="M2160" i="2"/>
  <c r="N2160" i="2"/>
  <c r="M2161" i="2"/>
  <c r="N2161" i="2"/>
  <c r="M2162" i="2"/>
  <c r="N2162" i="2"/>
  <c r="M2163" i="2"/>
  <c r="N2163" i="2"/>
  <c r="M2164" i="2"/>
  <c r="N2164" i="2"/>
  <c r="M2165" i="2"/>
  <c r="N2165" i="2"/>
  <c r="M2166" i="2"/>
  <c r="N2166" i="2"/>
  <c r="M2167" i="2"/>
  <c r="N2167" i="2"/>
  <c r="M2168" i="2"/>
  <c r="N2168" i="2"/>
  <c r="M2169" i="2"/>
  <c r="N2169" i="2"/>
  <c r="M2170" i="2"/>
  <c r="N2170" i="2"/>
  <c r="M2171" i="2"/>
  <c r="N2171" i="2"/>
  <c r="M2172" i="2"/>
  <c r="N2172" i="2"/>
  <c r="M2173" i="2"/>
  <c r="N2173" i="2"/>
  <c r="M2174" i="2"/>
  <c r="N2174" i="2"/>
  <c r="M2175" i="2"/>
  <c r="N2175" i="2"/>
  <c r="M2176" i="2"/>
  <c r="N2176" i="2"/>
  <c r="M2177" i="2"/>
  <c r="N2177" i="2"/>
  <c r="M2178" i="2"/>
  <c r="N2178" i="2"/>
  <c r="M2179" i="2"/>
  <c r="N2179" i="2"/>
  <c r="M2180" i="2"/>
  <c r="N2180" i="2"/>
  <c r="M2181" i="2"/>
  <c r="N2181" i="2"/>
  <c r="M2182" i="2"/>
  <c r="N2182" i="2"/>
  <c r="M2183" i="2"/>
  <c r="N2183" i="2"/>
  <c r="M2184" i="2"/>
  <c r="N2184" i="2"/>
  <c r="M2185" i="2"/>
  <c r="N2185" i="2"/>
  <c r="M2186" i="2"/>
  <c r="N2186" i="2"/>
  <c r="M2187" i="2"/>
  <c r="N2187" i="2"/>
  <c r="M2188" i="2"/>
  <c r="N2188" i="2"/>
  <c r="M2189" i="2"/>
  <c r="N2189" i="2"/>
  <c r="M2190" i="2"/>
  <c r="N2190" i="2"/>
  <c r="M2191" i="2"/>
  <c r="N2191" i="2"/>
  <c r="M2192" i="2"/>
  <c r="N2192" i="2"/>
  <c r="M2193" i="2"/>
  <c r="N2193" i="2"/>
  <c r="M2194" i="2"/>
  <c r="N2194" i="2"/>
  <c r="M2195" i="2"/>
  <c r="N2195" i="2"/>
  <c r="M2196" i="2"/>
  <c r="N2196" i="2"/>
  <c r="M2197" i="2"/>
  <c r="N2197" i="2"/>
  <c r="M2198" i="2"/>
  <c r="N2198" i="2"/>
  <c r="M2199" i="2"/>
  <c r="N2199" i="2"/>
  <c r="M2200" i="2"/>
  <c r="N2200" i="2"/>
  <c r="M2201" i="2"/>
  <c r="N2201" i="2"/>
  <c r="M2202" i="2"/>
  <c r="N2202" i="2"/>
  <c r="M2203" i="2"/>
  <c r="N2203" i="2"/>
  <c r="M2204" i="2"/>
  <c r="N2204" i="2"/>
  <c r="M2205" i="2"/>
  <c r="N2205" i="2"/>
  <c r="M2206" i="2"/>
  <c r="N2206" i="2"/>
  <c r="M2207" i="2"/>
  <c r="N2207" i="2"/>
  <c r="M2208" i="2"/>
  <c r="N2208" i="2"/>
  <c r="M2209" i="2"/>
  <c r="N2209" i="2"/>
  <c r="M2210" i="2"/>
  <c r="N2210" i="2"/>
  <c r="M2211" i="2"/>
  <c r="N2211" i="2"/>
  <c r="M2212" i="2"/>
  <c r="N2212" i="2"/>
  <c r="M2213" i="2"/>
  <c r="N2213" i="2"/>
  <c r="M2214" i="2"/>
  <c r="N2214" i="2"/>
  <c r="M2215" i="2"/>
  <c r="N2215" i="2"/>
  <c r="M2216" i="2"/>
  <c r="N2216" i="2"/>
  <c r="M2217" i="2"/>
  <c r="N2217" i="2"/>
  <c r="M2218" i="2"/>
  <c r="N2218" i="2"/>
  <c r="M2219" i="2"/>
  <c r="N2219" i="2"/>
  <c r="M2220" i="2"/>
  <c r="N2220" i="2"/>
  <c r="M2221" i="2"/>
  <c r="N2221" i="2"/>
  <c r="M2222" i="2"/>
  <c r="N2222" i="2"/>
  <c r="M2223" i="2"/>
  <c r="N2223" i="2"/>
  <c r="M2224" i="2"/>
  <c r="N2224" i="2"/>
  <c r="M2225" i="2"/>
  <c r="N2225" i="2"/>
  <c r="M2226" i="2"/>
  <c r="N2226" i="2"/>
  <c r="M2227" i="2"/>
  <c r="N2227" i="2"/>
  <c r="M2228" i="2"/>
  <c r="N2228" i="2"/>
  <c r="M2229" i="2"/>
  <c r="N2229" i="2"/>
  <c r="M2230" i="2"/>
  <c r="N2230" i="2"/>
  <c r="M2231" i="2"/>
  <c r="N2231" i="2"/>
  <c r="M2232" i="2"/>
  <c r="N2232" i="2"/>
  <c r="M2233" i="2"/>
  <c r="N2233" i="2"/>
  <c r="M2234" i="2"/>
  <c r="N2234" i="2"/>
  <c r="M2235" i="2"/>
  <c r="N2235" i="2"/>
  <c r="M2236" i="2"/>
  <c r="N2236" i="2"/>
  <c r="M2237" i="2"/>
  <c r="N2237" i="2"/>
  <c r="M2238" i="2"/>
  <c r="N2238" i="2"/>
  <c r="M2239" i="2"/>
  <c r="N2239" i="2"/>
  <c r="M2240" i="2"/>
  <c r="N2240" i="2"/>
  <c r="M2241" i="2"/>
  <c r="N2241" i="2"/>
  <c r="M2242" i="2"/>
  <c r="N2242" i="2"/>
  <c r="M2243" i="2"/>
  <c r="N2243" i="2"/>
  <c r="M2244" i="2"/>
  <c r="N2244" i="2"/>
  <c r="M2245" i="2"/>
  <c r="N2245" i="2"/>
  <c r="M2246" i="2"/>
  <c r="N2246" i="2"/>
  <c r="M2247" i="2"/>
  <c r="N2247" i="2"/>
  <c r="M2248" i="2"/>
  <c r="N2248" i="2"/>
  <c r="M2249" i="2"/>
  <c r="N2249" i="2"/>
  <c r="M2250" i="2"/>
  <c r="N2250" i="2"/>
  <c r="M2251" i="2"/>
  <c r="N2251" i="2"/>
  <c r="M2252" i="2"/>
  <c r="N2252" i="2"/>
  <c r="M2253" i="2"/>
  <c r="N2253" i="2"/>
  <c r="M2254" i="2"/>
  <c r="N2254" i="2"/>
  <c r="M2255" i="2"/>
  <c r="N2255" i="2"/>
  <c r="M2256" i="2"/>
  <c r="N2256" i="2"/>
  <c r="M2257" i="2"/>
  <c r="N2257" i="2"/>
  <c r="M2258" i="2"/>
  <c r="N2258" i="2"/>
  <c r="M2259" i="2"/>
  <c r="N2259" i="2"/>
  <c r="M2260" i="2"/>
  <c r="N2260" i="2"/>
  <c r="M2261" i="2"/>
  <c r="N2261" i="2"/>
  <c r="M2262" i="2"/>
  <c r="N2262" i="2"/>
  <c r="M2263" i="2"/>
  <c r="N2263" i="2"/>
  <c r="M2264" i="2"/>
  <c r="N2264" i="2"/>
  <c r="M2265" i="2"/>
  <c r="N2265" i="2"/>
  <c r="M2266" i="2"/>
  <c r="N2266" i="2"/>
  <c r="M2267" i="2"/>
  <c r="N2267" i="2"/>
  <c r="M2268" i="2"/>
  <c r="N2268" i="2"/>
  <c r="M2269" i="2"/>
  <c r="N2269" i="2"/>
  <c r="M2270" i="2"/>
  <c r="N2270" i="2"/>
  <c r="M2271" i="2"/>
  <c r="N2271" i="2"/>
  <c r="M2272" i="2"/>
  <c r="N2272" i="2"/>
  <c r="M2273" i="2"/>
  <c r="N2273" i="2"/>
  <c r="M2274" i="2"/>
  <c r="N2274" i="2"/>
  <c r="M2275" i="2"/>
  <c r="N2275" i="2"/>
  <c r="M2276" i="2"/>
  <c r="N2276" i="2"/>
  <c r="M2277" i="2"/>
  <c r="N2277" i="2"/>
  <c r="M2278" i="2"/>
  <c r="N2278" i="2"/>
  <c r="M2279" i="2"/>
  <c r="N2279" i="2"/>
  <c r="M2280" i="2"/>
  <c r="N2280" i="2"/>
  <c r="M2281" i="2"/>
  <c r="N2281" i="2"/>
  <c r="M2282" i="2"/>
  <c r="N2282" i="2"/>
  <c r="M2283" i="2"/>
  <c r="N2283" i="2"/>
  <c r="M2284" i="2"/>
  <c r="N2284" i="2"/>
  <c r="M2285" i="2"/>
  <c r="N2285" i="2"/>
  <c r="M2286" i="2"/>
  <c r="N2286" i="2"/>
  <c r="M2287" i="2"/>
  <c r="N2287" i="2"/>
  <c r="M2288" i="2"/>
  <c r="N2288" i="2"/>
  <c r="M2289" i="2"/>
  <c r="N2289" i="2"/>
  <c r="M2290" i="2"/>
  <c r="N2290" i="2"/>
  <c r="M2291" i="2"/>
  <c r="N2291" i="2"/>
  <c r="M2292" i="2"/>
  <c r="N2292" i="2"/>
  <c r="M2293" i="2"/>
  <c r="N2293" i="2"/>
  <c r="M2294" i="2"/>
  <c r="N2294" i="2"/>
  <c r="M2295" i="2"/>
  <c r="N2295" i="2"/>
  <c r="M2296" i="2"/>
  <c r="N2296" i="2"/>
  <c r="M2297" i="2"/>
  <c r="N2297" i="2"/>
  <c r="M2298" i="2"/>
  <c r="N2298" i="2"/>
  <c r="M2299" i="2"/>
  <c r="N2299" i="2"/>
  <c r="M2300" i="2"/>
  <c r="N2300" i="2"/>
  <c r="M2301" i="2"/>
  <c r="N2301" i="2"/>
  <c r="M2302" i="2"/>
  <c r="N2302" i="2"/>
  <c r="M2303" i="2"/>
  <c r="N2303" i="2"/>
  <c r="M2304" i="2"/>
  <c r="N2304" i="2"/>
  <c r="M2305" i="2"/>
  <c r="N2305" i="2"/>
  <c r="M2306" i="2"/>
  <c r="N2306" i="2"/>
  <c r="M2307" i="2"/>
  <c r="N2307" i="2"/>
  <c r="M2308" i="2"/>
  <c r="N2308" i="2"/>
  <c r="M2309" i="2"/>
  <c r="N2309" i="2"/>
  <c r="M2310" i="2"/>
  <c r="N2310" i="2"/>
  <c r="M2311" i="2"/>
  <c r="N2311" i="2"/>
  <c r="M2312" i="2"/>
  <c r="N2312" i="2"/>
  <c r="M2313" i="2"/>
  <c r="N2313" i="2"/>
  <c r="M2314" i="2"/>
  <c r="N2314" i="2"/>
  <c r="M2315" i="2"/>
  <c r="N2315" i="2"/>
  <c r="M2316" i="2"/>
  <c r="N2316" i="2"/>
  <c r="M2317" i="2"/>
  <c r="N2317" i="2"/>
  <c r="M2318" i="2"/>
  <c r="N2318" i="2"/>
  <c r="M2319" i="2"/>
  <c r="N2319" i="2"/>
  <c r="M2320" i="2"/>
  <c r="N2320" i="2"/>
  <c r="M2321" i="2"/>
  <c r="N2321" i="2"/>
  <c r="M2322" i="2"/>
  <c r="N2322" i="2"/>
  <c r="M2323" i="2"/>
  <c r="N2323" i="2"/>
  <c r="M2324" i="2"/>
  <c r="N2324" i="2"/>
  <c r="M2325" i="2"/>
  <c r="N2325" i="2"/>
  <c r="M2326" i="2"/>
  <c r="N2326" i="2"/>
  <c r="M2327" i="2"/>
  <c r="N2327" i="2"/>
  <c r="M2328" i="2"/>
  <c r="N2328" i="2"/>
  <c r="M2329" i="2"/>
  <c r="N2329" i="2"/>
  <c r="M2330" i="2"/>
  <c r="N2330" i="2"/>
  <c r="M2331" i="2"/>
  <c r="N2331" i="2"/>
  <c r="M2332" i="2"/>
  <c r="N2332" i="2"/>
  <c r="M2333" i="2"/>
  <c r="N2333" i="2"/>
  <c r="M2334" i="2"/>
  <c r="N2334" i="2"/>
  <c r="M2335" i="2"/>
  <c r="N2335" i="2"/>
  <c r="M2336" i="2"/>
  <c r="N2336" i="2"/>
  <c r="M2337" i="2"/>
  <c r="N2337" i="2"/>
  <c r="M2338" i="2"/>
  <c r="N2338" i="2"/>
  <c r="M2339" i="2"/>
  <c r="N2339" i="2"/>
  <c r="M2340" i="2"/>
  <c r="N2340" i="2"/>
  <c r="M2341" i="2"/>
  <c r="N2341" i="2"/>
  <c r="M2342" i="2"/>
  <c r="N2342" i="2"/>
  <c r="M2343" i="2"/>
  <c r="N2343" i="2"/>
  <c r="M2344" i="2"/>
  <c r="N2344" i="2"/>
  <c r="M2345" i="2"/>
  <c r="N2345" i="2"/>
  <c r="M2346" i="2"/>
  <c r="N2346" i="2"/>
  <c r="M2347" i="2"/>
  <c r="N2347" i="2"/>
  <c r="M2348" i="2"/>
  <c r="N2348" i="2"/>
  <c r="M2349" i="2"/>
  <c r="N2349" i="2"/>
  <c r="M2350" i="2"/>
  <c r="N2350" i="2"/>
  <c r="M2351" i="2"/>
  <c r="N2351" i="2"/>
  <c r="M2352" i="2"/>
  <c r="N2352" i="2"/>
  <c r="M2353" i="2"/>
  <c r="N2353" i="2"/>
  <c r="M2354" i="2"/>
  <c r="N2354" i="2"/>
  <c r="M2355" i="2"/>
  <c r="N2355" i="2"/>
  <c r="M2356" i="2"/>
  <c r="N2356" i="2"/>
  <c r="M2357" i="2"/>
  <c r="N2357" i="2"/>
  <c r="M2358" i="2"/>
  <c r="N2358" i="2"/>
  <c r="M2359" i="2"/>
  <c r="N2359" i="2"/>
  <c r="M2360" i="2"/>
  <c r="N2360" i="2"/>
  <c r="M2361" i="2"/>
  <c r="N2361" i="2"/>
  <c r="M2362" i="2"/>
  <c r="N2362" i="2"/>
  <c r="M2363" i="2"/>
  <c r="N2363" i="2"/>
  <c r="M2364" i="2"/>
  <c r="N2364" i="2"/>
  <c r="M2365" i="2"/>
  <c r="N2365" i="2"/>
  <c r="M2366" i="2"/>
  <c r="N2366" i="2"/>
  <c r="M2367" i="2"/>
  <c r="N2367" i="2"/>
  <c r="M2368" i="2"/>
  <c r="N2368" i="2"/>
  <c r="M2369" i="2"/>
  <c r="N2369" i="2"/>
  <c r="M2370" i="2"/>
  <c r="N2370" i="2"/>
  <c r="M2371" i="2"/>
  <c r="N2371" i="2"/>
  <c r="M2372" i="2"/>
  <c r="N2372" i="2"/>
  <c r="M2373" i="2"/>
  <c r="N2373" i="2"/>
  <c r="M2374" i="2"/>
  <c r="N2374" i="2"/>
  <c r="M2375" i="2"/>
  <c r="N2375" i="2"/>
  <c r="M2376" i="2"/>
  <c r="N2376" i="2"/>
  <c r="M2377" i="2"/>
  <c r="N2377" i="2"/>
  <c r="M2378" i="2"/>
  <c r="N2378" i="2"/>
  <c r="M2379" i="2"/>
  <c r="N2379" i="2"/>
  <c r="M2380" i="2"/>
  <c r="N2380" i="2"/>
  <c r="M2381" i="2"/>
  <c r="N2381" i="2"/>
  <c r="M2382" i="2"/>
  <c r="N2382" i="2"/>
  <c r="M2383" i="2"/>
  <c r="N2383" i="2"/>
  <c r="M2384" i="2"/>
  <c r="N2384" i="2"/>
  <c r="M2385" i="2"/>
  <c r="N2385" i="2"/>
  <c r="M2386" i="2"/>
  <c r="N2386" i="2"/>
  <c r="M2387" i="2"/>
  <c r="N2387" i="2"/>
  <c r="M2388" i="2"/>
  <c r="N2388" i="2"/>
  <c r="M2389" i="2"/>
  <c r="N2389" i="2"/>
  <c r="M2390" i="2"/>
  <c r="N2390" i="2"/>
  <c r="M2391" i="2"/>
  <c r="N2391" i="2"/>
  <c r="M2392" i="2"/>
  <c r="N2392" i="2"/>
  <c r="M2393" i="2"/>
  <c r="N2393" i="2"/>
  <c r="M2394" i="2"/>
  <c r="N2394" i="2"/>
  <c r="M2395" i="2"/>
  <c r="N2395" i="2"/>
  <c r="M2396" i="2"/>
  <c r="N2396" i="2"/>
  <c r="M2397" i="2"/>
  <c r="N2397" i="2"/>
  <c r="M2398" i="2"/>
  <c r="N2398" i="2"/>
  <c r="M2399" i="2"/>
  <c r="N2399" i="2"/>
  <c r="M2400" i="2"/>
  <c r="N2400" i="2"/>
  <c r="M2401" i="2"/>
  <c r="N2401" i="2"/>
  <c r="M2402" i="2"/>
  <c r="N2402" i="2"/>
  <c r="M2403" i="2"/>
  <c r="N2403" i="2"/>
  <c r="M2404" i="2"/>
  <c r="N2404" i="2"/>
  <c r="M2405" i="2"/>
  <c r="N2405" i="2"/>
  <c r="M2406" i="2"/>
  <c r="N2406" i="2"/>
  <c r="M2407" i="2"/>
  <c r="N2407" i="2"/>
  <c r="M2408" i="2"/>
  <c r="N2408" i="2"/>
  <c r="M2409" i="2"/>
  <c r="N2409" i="2"/>
  <c r="M2410" i="2"/>
  <c r="N2410" i="2"/>
  <c r="M2411" i="2"/>
  <c r="N2411" i="2"/>
  <c r="M2412" i="2"/>
  <c r="N2412" i="2"/>
  <c r="M2413" i="2"/>
  <c r="N2413" i="2"/>
  <c r="M2414" i="2"/>
  <c r="N2414" i="2"/>
  <c r="M2415" i="2"/>
  <c r="N2415" i="2"/>
  <c r="M2416" i="2"/>
  <c r="N2416" i="2"/>
  <c r="M2417" i="2"/>
  <c r="N2417" i="2"/>
  <c r="M2418" i="2"/>
  <c r="N2418" i="2"/>
  <c r="M2419" i="2"/>
  <c r="N2419" i="2"/>
  <c r="M2420" i="2"/>
  <c r="N2420" i="2"/>
  <c r="M2421" i="2"/>
  <c r="N2421" i="2"/>
  <c r="M2422" i="2"/>
  <c r="N2422" i="2"/>
  <c r="M2423" i="2"/>
  <c r="N2423" i="2"/>
  <c r="M2424" i="2"/>
  <c r="N2424" i="2"/>
  <c r="M2425" i="2"/>
  <c r="N2425" i="2"/>
  <c r="M2426" i="2"/>
  <c r="N2426" i="2"/>
  <c r="M2427" i="2"/>
  <c r="N2427" i="2"/>
  <c r="M2428" i="2"/>
  <c r="N2428" i="2"/>
  <c r="M2429" i="2"/>
  <c r="N2429" i="2"/>
  <c r="M2430" i="2"/>
  <c r="N2430" i="2"/>
  <c r="M2431" i="2"/>
  <c r="N2431" i="2"/>
  <c r="M2432" i="2"/>
  <c r="N2432" i="2"/>
  <c r="M2433" i="2"/>
  <c r="N2433" i="2"/>
  <c r="M2434" i="2"/>
  <c r="N2434" i="2"/>
  <c r="M2435" i="2"/>
  <c r="N2435" i="2"/>
  <c r="M2436" i="2"/>
  <c r="N2436" i="2"/>
  <c r="M2437" i="2"/>
  <c r="N2437" i="2"/>
  <c r="M2438" i="2"/>
  <c r="N2438" i="2"/>
  <c r="M2439" i="2"/>
  <c r="N2439" i="2"/>
  <c r="M2440" i="2"/>
  <c r="N2440" i="2"/>
  <c r="M2441" i="2"/>
  <c r="N2441" i="2"/>
  <c r="M2442" i="2"/>
  <c r="N2442" i="2"/>
  <c r="M2443" i="2"/>
  <c r="N2443" i="2"/>
  <c r="M2444" i="2"/>
  <c r="N2444" i="2"/>
  <c r="M2445" i="2"/>
  <c r="N2445" i="2"/>
  <c r="M2446" i="2"/>
  <c r="N2446" i="2"/>
  <c r="M2447" i="2"/>
  <c r="N2447" i="2"/>
  <c r="M2448" i="2"/>
  <c r="N2448" i="2"/>
  <c r="M2449" i="2"/>
  <c r="N2449" i="2"/>
  <c r="M2450" i="2"/>
  <c r="N2450" i="2"/>
  <c r="M2451" i="2"/>
  <c r="N2451" i="2"/>
  <c r="M2452" i="2"/>
  <c r="N2452" i="2"/>
  <c r="M2453" i="2"/>
  <c r="N2453" i="2"/>
  <c r="M2454" i="2"/>
  <c r="N2454" i="2"/>
  <c r="M2455" i="2"/>
  <c r="N2455" i="2"/>
  <c r="M2456" i="2"/>
  <c r="N2456" i="2"/>
  <c r="M2457" i="2"/>
  <c r="N2457" i="2"/>
  <c r="M2458" i="2"/>
  <c r="N2458" i="2"/>
  <c r="M2459" i="2"/>
  <c r="N2459" i="2"/>
  <c r="M2460" i="2"/>
  <c r="N2460" i="2"/>
  <c r="M2461" i="2"/>
  <c r="N2461" i="2"/>
  <c r="M2462" i="2"/>
  <c r="N2462" i="2"/>
  <c r="M2463" i="2"/>
  <c r="N2463" i="2"/>
  <c r="M2464" i="2"/>
  <c r="N2464" i="2"/>
  <c r="M2465" i="2"/>
  <c r="N2465" i="2"/>
  <c r="M2466" i="2"/>
  <c r="N2466" i="2"/>
  <c r="M2467" i="2"/>
  <c r="N2467" i="2"/>
  <c r="M2468" i="2"/>
  <c r="N2468" i="2"/>
  <c r="M2469" i="2"/>
  <c r="N2469" i="2"/>
  <c r="M2470" i="2"/>
  <c r="N2470" i="2"/>
  <c r="M2471" i="2"/>
  <c r="N2471" i="2"/>
  <c r="M2472" i="2"/>
  <c r="N2472" i="2"/>
  <c r="M2473" i="2"/>
  <c r="N2473" i="2"/>
  <c r="M2474" i="2"/>
  <c r="N2474" i="2"/>
  <c r="M2475" i="2"/>
  <c r="N2475" i="2"/>
  <c r="M2476" i="2"/>
  <c r="N2476" i="2"/>
  <c r="M2477" i="2"/>
  <c r="N2477" i="2"/>
  <c r="M2478" i="2"/>
  <c r="N2478" i="2"/>
  <c r="M2479" i="2"/>
  <c r="N2479" i="2"/>
  <c r="M2480" i="2"/>
  <c r="N2480" i="2"/>
  <c r="M2481" i="2"/>
  <c r="N2481" i="2"/>
  <c r="M2482" i="2"/>
  <c r="N2482" i="2"/>
  <c r="M2483" i="2"/>
  <c r="N2483" i="2"/>
  <c r="M2484" i="2"/>
  <c r="N2484" i="2"/>
  <c r="M2485" i="2"/>
  <c r="N2485" i="2"/>
  <c r="M2486" i="2"/>
  <c r="N2486" i="2"/>
  <c r="M2487" i="2"/>
  <c r="N2487" i="2"/>
  <c r="M2488" i="2"/>
  <c r="N2488" i="2"/>
  <c r="M2489" i="2"/>
  <c r="N2489" i="2"/>
  <c r="M2490" i="2"/>
  <c r="N2490" i="2"/>
  <c r="M2491" i="2"/>
  <c r="N2491" i="2"/>
  <c r="M2492" i="2"/>
  <c r="N2492" i="2"/>
  <c r="M2493" i="2"/>
  <c r="N2493" i="2"/>
  <c r="M2494" i="2"/>
  <c r="N2494" i="2"/>
  <c r="M2495" i="2"/>
  <c r="N2495" i="2"/>
  <c r="M2496" i="2"/>
  <c r="N2496" i="2"/>
  <c r="M2497" i="2"/>
  <c r="N2497" i="2"/>
  <c r="M2498" i="2"/>
  <c r="N2498" i="2"/>
  <c r="M2499" i="2"/>
  <c r="N2499" i="2"/>
  <c r="M2500" i="2"/>
  <c r="N2500" i="2"/>
  <c r="M2501" i="2"/>
  <c r="N2501" i="2"/>
  <c r="M2502" i="2"/>
  <c r="N2502" i="2"/>
  <c r="M2503" i="2"/>
  <c r="N2503" i="2"/>
  <c r="M2504" i="2"/>
  <c r="N2504" i="2"/>
  <c r="M2505" i="2"/>
  <c r="N2505" i="2"/>
  <c r="M2506" i="2"/>
  <c r="N2506" i="2"/>
  <c r="M2507" i="2"/>
  <c r="N2507" i="2"/>
  <c r="M2508" i="2"/>
  <c r="N2508" i="2"/>
  <c r="M2509" i="2"/>
  <c r="N2509" i="2"/>
  <c r="M2510" i="2"/>
  <c r="N2510" i="2"/>
  <c r="M2511" i="2"/>
  <c r="N2511" i="2"/>
  <c r="M2512" i="2"/>
  <c r="N2512" i="2"/>
  <c r="M2513" i="2"/>
  <c r="N2513" i="2"/>
  <c r="M2514" i="2"/>
  <c r="N2514" i="2"/>
  <c r="M2515" i="2"/>
  <c r="N2515" i="2"/>
  <c r="M2516" i="2"/>
  <c r="N2516" i="2"/>
  <c r="M2517" i="2"/>
  <c r="N2517" i="2"/>
  <c r="M2518" i="2"/>
  <c r="N2518" i="2"/>
  <c r="M2519" i="2"/>
  <c r="N2519" i="2"/>
  <c r="M2520" i="2"/>
  <c r="N2520" i="2"/>
  <c r="M2521" i="2"/>
  <c r="N2521" i="2"/>
  <c r="M2522" i="2"/>
  <c r="N2522" i="2"/>
  <c r="M2523" i="2"/>
  <c r="N2523" i="2"/>
  <c r="M2524" i="2"/>
  <c r="N2524" i="2"/>
  <c r="M2525" i="2"/>
  <c r="N2525" i="2"/>
  <c r="M2526" i="2"/>
  <c r="N2526" i="2"/>
  <c r="M2527" i="2"/>
  <c r="N2527" i="2"/>
  <c r="M2528" i="2"/>
  <c r="N2528" i="2"/>
  <c r="M2529" i="2"/>
  <c r="N2529" i="2"/>
  <c r="M2530" i="2"/>
  <c r="N2530" i="2"/>
  <c r="M2531" i="2"/>
  <c r="N2531" i="2"/>
  <c r="M2532" i="2"/>
  <c r="N2532" i="2"/>
  <c r="M2533" i="2"/>
  <c r="N2533" i="2"/>
  <c r="M2534" i="2"/>
  <c r="N2534" i="2"/>
  <c r="M2535" i="2"/>
  <c r="N2535" i="2"/>
  <c r="M2536" i="2"/>
  <c r="N2536" i="2"/>
  <c r="M2537" i="2"/>
  <c r="N2537" i="2"/>
  <c r="M2538" i="2"/>
  <c r="N2538" i="2"/>
  <c r="M2539" i="2"/>
  <c r="N2539" i="2"/>
  <c r="M2540" i="2"/>
  <c r="N2540" i="2"/>
  <c r="M2541" i="2"/>
  <c r="N2541" i="2"/>
  <c r="M2542" i="2"/>
  <c r="N2542" i="2"/>
  <c r="M2543" i="2"/>
  <c r="N2543" i="2"/>
  <c r="M2544" i="2"/>
  <c r="N2544" i="2"/>
  <c r="M2545" i="2"/>
  <c r="N2545" i="2"/>
  <c r="M2546" i="2"/>
  <c r="N2546" i="2"/>
  <c r="M2547" i="2"/>
  <c r="N2547" i="2"/>
  <c r="M2548" i="2"/>
  <c r="N2548" i="2"/>
  <c r="M2549" i="2"/>
  <c r="N2549" i="2"/>
  <c r="M2550" i="2"/>
  <c r="N2550" i="2"/>
  <c r="M2551" i="2"/>
  <c r="N2551" i="2"/>
  <c r="M2552" i="2"/>
  <c r="N2552" i="2"/>
  <c r="M2553" i="2"/>
  <c r="N2553" i="2"/>
  <c r="M2554" i="2"/>
  <c r="N2554" i="2"/>
  <c r="M2555" i="2"/>
  <c r="N2555" i="2"/>
  <c r="M2556" i="2"/>
  <c r="N2556" i="2"/>
  <c r="M2557" i="2"/>
  <c r="N2557" i="2"/>
  <c r="M2558" i="2"/>
  <c r="N2558" i="2"/>
  <c r="M2559" i="2"/>
  <c r="N2559" i="2"/>
  <c r="M2560" i="2"/>
  <c r="N2560" i="2"/>
  <c r="M2561" i="2"/>
  <c r="N2561" i="2"/>
  <c r="M2562" i="2"/>
  <c r="N2562" i="2"/>
  <c r="M2563" i="2"/>
  <c r="N2563" i="2"/>
  <c r="M2564" i="2"/>
  <c r="N2564" i="2"/>
  <c r="M2565" i="2"/>
  <c r="N2565" i="2"/>
  <c r="M2566" i="2"/>
  <c r="N2566" i="2"/>
  <c r="M2567" i="2"/>
  <c r="N2567" i="2"/>
  <c r="M2568" i="2"/>
  <c r="N2568" i="2"/>
  <c r="M2569" i="2"/>
  <c r="N2569" i="2"/>
  <c r="M2570" i="2"/>
  <c r="N2570" i="2"/>
  <c r="M2571" i="2"/>
  <c r="N2571" i="2"/>
  <c r="M2572" i="2"/>
  <c r="N2572" i="2"/>
  <c r="M2573" i="2"/>
  <c r="N2573" i="2"/>
  <c r="M2574" i="2"/>
  <c r="N2574" i="2"/>
  <c r="M2575" i="2"/>
  <c r="N2575" i="2"/>
  <c r="M2576" i="2"/>
  <c r="N2576" i="2"/>
  <c r="M2577" i="2"/>
  <c r="N2577" i="2"/>
  <c r="M2578" i="2"/>
  <c r="N2578" i="2"/>
  <c r="M2579" i="2"/>
  <c r="N2579" i="2"/>
  <c r="M2580" i="2"/>
  <c r="N2580" i="2"/>
  <c r="M2581" i="2"/>
  <c r="N2581" i="2"/>
  <c r="M2582" i="2"/>
  <c r="N2582" i="2"/>
  <c r="M2583" i="2"/>
  <c r="N2583" i="2"/>
  <c r="M2584" i="2"/>
  <c r="N2584" i="2"/>
  <c r="M2585" i="2"/>
  <c r="N2585" i="2"/>
  <c r="M2586" i="2"/>
  <c r="N2586" i="2"/>
  <c r="M2587" i="2"/>
  <c r="N2587" i="2"/>
  <c r="M2588" i="2"/>
  <c r="N2588" i="2"/>
  <c r="M2589" i="2"/>
  <c r="N2589" i="2"/>
  <c r="M2590" i="2"/>
  <c r="N2590" i="2"/>
  <c r="M2591" i="2"/>
  <c r="N2591" i="2"/>
  <c r="M2592" i="2"/>
  <c r="N2592" i="2"/>
  <c r="M2593" i="2"/>
  <c r="N2593" i="2"/>
  <c r="M2594" i="2"/>
  <c r="N2594" i="2"/>
  <c r="M2595" i="2"/>
  <c r="N2595" i="2"/>
  <c r="M2596" i="2"/>
  <c r="N2596" i="2"/>
  <c r="M2597" i="2"/>
  <c r="N2597" i="2"/>
  <c r="M2598" i="2"/>
  <c r="N2598" i="2"/>
  <c r="M2599" i="2"/>
  <c r="N2599" i="2"/>
  <c r="M2600" i="2"/>
  <c r="N2600" i="2"/>
  <c r="M2601" i="2"/>
  <c r="N2601" i="2"/>
  <c r="M2602" i="2"/>
  <c r="N2602" i="2"/>
  <c r="M2603" i="2"/>
  <c r="N2603" i="2"/>
  <c r="M2604" i="2"/>
  <c r="N2604" i="2"/>
  <c r="M2605" i="2"/>
  <c r="N2605" i="2"/>
  <c r="M2606" i="2"/>
  <c r="N2606" i="2"/>
  <c r="M2607" i="2"/>
  <c r="N2607" i="2"/>
  <c r="M2608" i="2"/>
  <c r="N2608" i="2"/>
  <c r="M2609" i="2"/>
  <c r="N2609" i="2"/>
  <c r="M2610" i="2"/>
  <c r="N2610" i="2"/>
  <c r="M2611" i="2"/>
  <c r="N2611" i="2"/>
  <c r="M2612" i="2"/>
  <c r="N2612" i="2"/>
  <c r="M2613" i="2"/>
  <c r="N2613" i="2"/>
  <c r="M2614" i="2"/>
  <c r="N2614" i="2"/>
  <c r="M2615" i="2"/>
  <c r="N2615" i="2"/>
  <c r="M2616" i="2"/>
  <c r="N2616" i="2"/>
  <c r="M2617" i="2"/>
  <c r="N2617" i="2"/>
  <c r="M2618" i="2"/>
  <c r="N2618" i="2"/>
  <c r="M2619" i="2"/>
  <c r="N2619" i="2"/>
  <c r="M2620" i="2"/>
  <c r="N2620" i="2"/>
  <c r="M2621" i="2"/>
  <c r="N2621" i="2"/>
  <c r="M2622" i="2"/>
  <c r="N2622" i="2"/>
  <c r="M2623" i="2"/>
  <c r="N2623" i="2"/>
  <c r="M2624" i="2"/>
  <c r="N2624" i="2"/>
  <c r="M2625" i="2"/>
  <c r="N2625" i="2"/>
  <c r="M2626" i="2"/>
  <c r="N2626" i="2"/>
  <c r="M2627" i="2"/>
  <c r="N2627" i="2"/>
  <c r="M2628" i="2"/>
  <c r="N2628" i="2"/>
  <c r="M2629" i="2"/>
  <c r="N2629" i="2"/>
  <c r="M2630" i="2"/>
  <c r="N2630" i="2"/>
  <c r="M2631" i="2"/>
  <c r="N2631" i="2"/>
  <c r="M2632" i="2"/>
  <c r="N2632" i="2"/>
  <c r="M2633" i="2"/>
  <c r="N2633" i="2"/>
  <c r="M2634" i="2"/>
  <c r="N2634" i="2"/>
  <c r="M2635" i="2"/>
  <c r="N2635" i="2"/>
  <c r="M2636" i="2"/>
  <c r="N2636" i="2"/>
  <c r="M2637" i="2"/>
  <c r="N2637" i="2"/>
  <c r="M2638" i="2"/>
  <c r="N2638" i="2"/>
  <c r="M2639" i="2"/>
  <c r="N2639" i="2"/>
  <c r="M2640" i="2"/>
  <c r="N2640" i="2"/>
  <c r="M2641" i="2"/>
  <c r="N2641" i="2"/>
  <c r="M2642" i="2"/>
  <c r="N2642" i="2"/>
  <c r="M2643" i="2"/>
  <c r="N2643" i="2"/>
  <c r="M2644" i="2"/>
  <c r="N2644" i="2"/>
  <c r="M2645" i="2"/>
  <c r="N2645" i="2"/>
  <c r="M2646" i="2"/>
  <c r="N2646" i="2"/>
  <c r="M2647" i="2"/>
  <c r="N2647" i="2"/>
  <c r="M2648" i="2"/>
  <c r="N2648" i="2"/>
  <c r="M2649" i="2"/>
  <c r="N2649" i="2"/>
  <c r="M2650" i="2"/>
  <c r="N2650" i="2"/>
  <c r="M2651" i="2"/>
  <c r="N2651" i="2"/>
  <c r="M2652" i="2"/>
  <c r="N2652" i="2"/>
  <c r="M2653" i="2"/>
  <c r="N2653" i="2"/>
  <c r="M2654" i="2"/>
  <c r="N2654" i="2"/>
  <c r="M2655" i="2"/>
  <c r="N2655" i="2"/>
  <c r="M2656" i="2"/>
  <c r="N2656" i="2"/>
  <c r="M2657" i="2"/>
  <c r="N2657" i="2"/>
  <c r="M2658" i="2"/>
  <c r="N2658" i="2"/>
  <c r="M2659" i="2"/>
  <c r="N2659" i="2"/>
  <c r="M2660" i="2"/>
  <c r="N2660" i="2"/>
  <c r="M2661" i="2"/>
  <c r="N2661" i="2"/>
  <c r="M2662" i="2"/>
  <c r="N2662" i="2"/>
  <c r="M2663" i="2"/>
  <c r="N2663" i="2"/>
  <c r="M2664" i="2"/>
  <c r="N2664" i="2"/>
  <c r="M2665" i="2"/>
  <c r="N2665" i="2"/>
  <c r="M2666" i="2"/>
  <c r="N2666" i="2"/>
  <c r="M2667" i="2"/>
  <c r="N2667" i="2"/>
  <c r="M2668" i="2"/>
  <c r="N2668" i="2"/>
  <c r="M2669" i="2"/>
  <c r="N2669" i="2"/>
  <c r="M2670" i="2"/>
  <c r="N2670" i="2"/>
  <c r="M2671" i="2"/>
  <c r="N2671" i="2"/>
  <c r="M2672" i="2"/>
  <c r="N2672" i="2"/>
  <c r="M2673" i="2"/>
  <c r="N2673" i="2"/>
  <c r="M2674" i="2"/>
  <c r="N2674" i="2"/>
  <c r="M2675" i="2"/>
  <c r="N2675" i="2"/>
  <c r="M2676" i="2"/>
  <c r="N2676" i="2"/>
  <c r="M2677" i="2"/>
  <c r="N2677" i="2"/>
  <c r="M2678" i="2"/>
  <c r="N2678" i="2"/>
  <c r="M2679" i="2"/>
  <c r="N2679" i="2"/>
  <c r="M2680" i="2"/>
  <c r="N2680" i="2"/>
  <c r="M2681" i="2"/>
  <c r="N2681" i="2"/>
  <c r="M2682" i="2"/>
  <c r="N2682" i="2"/>
  <c r="M2683" i="2"/>
  <c r="N2683" i="2"/>
  <c r="M2684" i="2"/>
  <c r="N2684" i="2"/>
  <c r="M2685" i="2"/>
  <c r="N2685" i="2"/>
  <c r="M2686" i="2"/>
  <c r="N2686" i="2"/>
  <c r="M2687" i="2"/>
  <c r="N2687" i="2"/>
  <c r="M2688" i="2"/>
  <c r="N2688" i="2"/>
  <c r="M2689" i="2"/>
  <c r="N2689" i="2"/>
  <c r="M2690" i="2"/>
  <c r="N2690" i="2"/>
  <c r="M2691" i="2"/>
  <c r="N2691" i="2"/>
  <c r="M2692" i="2"/>
  <c r="N2692" i="2"/>
  <c r="M2693" i="2"/>
  <c r="N2693" i="2"/>
  <c r="M2694" i="2"/>
  <c r="N2694" i="2"/>
  <c r="M2695" i="2"/>
  <c r="N2695" i="2"/>
  <c r="M2696" i="2"/>
  <c r="N2696" i="2"/>
  <c r="M2697" i="2"/>
  <c r="N2697" i="2"/>
  <c r="M2698" i="2"/>
  <c r="N2698" i="2"/>
  <c r="M2699" i="2"/>
  <c r="N2699" i="2"/>
  <c r="M2700" i="2"/>
  <c r="N2700" i="2"/>
  <c r="M2701" i="2"/>
  <c r="N2701" i="2"/>
  <c r="M2702" i="2"/>
  <c r="N2702" i="2"/>
  <c r="M2703" i="2"/>
  <c r="N2703" i="2"/>
  <c r="M2704" i="2"/>
  <c r="N2704" i="2"/>
  <c r="M2705" i="2"/>
  <c r="N2705" i="2"/>
  <c r="M2706" i="2"/>
  <c r="N2706" i="2"/>
  <c r="M2707" i="2"/>
  <c r="N2707" i="2"/>
  <c r="M2708" i="2"/>
  <c r="N2708" i="2"/>
  <c r="M2709" i="2"/>
  <c r="N2709" i="2"/>
  <c r="M2710" i="2"/>
  <c r="N2710" i="2"/>
  <c r="M2711" i="2"/>
  <c r="N2711" i="2"/>
  <c r="M2712" i="2"/>
  <c r="N2712" i="2"/>
  <c r="M2713" i="2"/>
  <c r="N2713" i="2"/>
  <c r="M2714" i="2"/>
  <c r="N2714" i="2"/>
  <c r="M2715" i="2"/>
  <c r="N2715" i="2"/>
  <c r="M2716" i="2"/>
  <c r="N2716" i="2"/>
  <c r="M2717" i="2"/>
  <c r="N2717" i="2"/>
  <c r="M2718" i="2"/>
  <c r="N2718" i="2"/>
  <c r="M2719" i="2"/>
  <c r="N2719" i="2"/>
  <c r="M2720" i="2"/>
  <c r="N2720" i="2"/>
  <c r="M2721" i="2"/>
  <c r="N2721" i="2"/>
  <c r="M2722" i="2"/>
  <c r="N2722" i="2"/>
  <c r="M2723" i="2"/>
  <c r="N2723" i="2"/>
  <c r="M2724" i="2"/>
  <c r="N2724" i="2"/>
  <c r="M2725" i="2"/>
  <c r="N2725" i="2"/>
  <c r="M2726" i="2"/>
  <c r="N2726" i="2"/>
  <c r="M2727" i="2"/>
  <c r="N2727" i="2"/>
  <c r="M2728" i="2"/>
  <c r="N2728" i="2"/>
  <c r="M2729" i="2"/>
  <c r="N2729" i="2"/>
  <c r="M2730" i="2"/>
  <c r="N2730" i="2"/>
  <c r="M2731" i="2"/>
  <c r="N2731" i="2"/>
  <c r="M2732" i="2"/>
  <c r="N2732" i="2"/>
  <c r="M2733" i="2"/>
  <c r="N2733" i="2"/>
  <c r="M2734" i="2"/>
  <c r="N2734" i="2"/>
  <c r="M2735" i="2"/>
  <c r="N2735" i="2"/>
  <c r="M2736" i="2"/>
  <c r="N2736" i="2"/>
  <c r="M2737" i="2"/>
  <c r="N2737" i="2"/>
  <c r="M2738" i="2"/>
  <c r="N2738" i="2"/>
  <c r="M2739" i="2"/>
  <c r="N2739" i="2"/>
  <c r="M2740" i="2"/>
  <c r="N2740" i="2"/>
  <c r="M2741" i="2"/>
  <c r="N2741" i="2"/>
  <c r="M2742" i="2"/>
  <c r="N2742" i="2"/>
  <c r="M2743" i="2"/>
  <c r="N2743" i="2"/>
  <c r="M2744" i="2"/>
  <c r="N2744" i="2"/>
  <c r="M2745" i="2"/>
  <c r="N2745" i="2"/>
  <c r="M2746" i="2"/>
  <c r="N2746" i="2"/>
  <c r="M2747" i="2"/>
  <c r="N2747" i="2"/>
  <c r="M2748" i="2"/>
  <c r="N2748" i="2"/>
  <c r="M2749" i="2"/>
  <c r="N2749" i="2"/>
  <c r="M2750" i="2"/>
  <c r="N2750" i="2"/>
  <c r="M2751" i="2"/>
  <c r="N2751" i="2"/>
  <c r="M2752" i="2"/>
  <c r="N2752" i="2"/>
  <c r="M2753" i="2"/>
  <c r="N2753" i="2"/>
  <c r="M2754" i="2"/>
  <c r="N2754" i="2"/>
  <c r="M2755" i="2"/>
  <c r="N2755" i="2"/>
  <c r="M2756" i="2"/>
  <c r="N2756" i="2"/>
  <c r="M2757" i="2"/>
  <c r="N2757" i="2"/>
  <c r="M2758" i="2"/>
  <c r="N2758" i="2"/>
  <c r="M2759" i="2"/>
  <c r="N2759" i="2"/>
  <c r="M2760" i="2"/>
  <c r="N2760" i="2"/>
  <c r="M2761" i="2"/>
  <c r="N2761" i="2"/>
  <c r="M2762" i="2"/>
  <c r="N2762" i="2"/>
  <c r="M2763" i="2"/>
  <c r="N2763" i="2"/>
  <c r="M2764" i="2"/>
  <c r="N2764" i="2"/>
  <c r="M2765" i="2"/>
  <c r="N2765" i="2"/>
  <c r="M2766" i="2"/>
  <c r="N2766" i="2"/>
  <c r="M2767" i="2"/>
  <c r="N2767" i="2"/>
  <c r="M2768" i="2"/>
  <c r="N2768" i="2"/>
  <c r="M2769" i="2"/>
  <c r="N2769" i="2"/>
  <c r="M2770" i="2"/>
  <c r="N2770" i="2"/>
  <c r="M2771" i="2"/>
  <c r="N2771" i="2"/>
  <c r="M2772" i="2"/>
  <c r="N2772" i="2"/>
  <c r="M2773" i="2"/>
  <c r="N2773" i="2"/>
  <c r="M2774" i="2"/>
  <c r="N2774" i="2"/>
  <c r="M2775" i="2"/>
  <c r="N2775" i="2"/>
  <c r="M2776" i="2"/>
  <c r="N2776" i="2"/>
  <c r="M2777" i="2"/>
  <c r="N2777" i="2"/>
  <c r="M2778" i="2"/>
  <c r="N2778" i="2"/>
  <c r="M2779" i="2"/>
  <c r="N2779" i="2"/>
  <c r="M2780" i="2"/>
  <c r="N2780" i="2"/>
  <c r="M2781" i="2"/>
  <c r="N2781" i="2"/>
  <c r="M2782" i="2"/>
  <c r="N2782" i="2"/>
  <c r="M2783" i="2"/>
  <c r="N2783" i="2"/>
  <c r="M2784" i="2"/>
  <c r="N2784" i="2"/>
  <c r="M2785" i="2"/>
  <c r="N2785" i="2"/>
  <c r="M2786" i="2"/>
  <c r="N2786" i="2"/>
  <c r="M2787" i="2"/>
  <c r="N2787" i="2"/>
  <c r="M2788" i="2"/>
  <c r="N2788" i="2"/>
  <c r="M2789" i="2"/>
  <c r="N2789" i="2"/>
  <c r="M2790" i="2"/>
  <c r="N2790" i="2"/>
  <c r="M2791" i="2"/>
  <c r="N2791" i="2"/>
  <c r="M2792" i="2"/>
  <c r="N2792" i="2"/>
  <c r="M2793" i="2"/>
  <c r="N2793" i="2"/>
  <c r="M2794" i="2"/>
  <c r="N2794" i="2"/>
  <c r="M2795" i="2"/>
  <c r="N2795" i="2"/>
  <c r="M2796" i="2"/>
  <c r="N2796" i="2"/>
  <c r="M2797" i="2"/>
  <c r="N2797" i="2"/>
  <c r="M2798" i="2"/>
  <c r="N2798" i="2"/>
  <c r="M2799" i="2"/>
  <c r="N2799" i="2"/>
  <c r="M2800" i="2"/>
  <c r="N2800" i="2"/>
  <c r="M2801" i="2"/>
  <c r="N2801" i="2"/>
  <c r="M2802" i="2"/>
  <c r="N2802" i="2"/>
  <c r="M2803" i="2"/>
  <c r="N2803" i="2"/>
  <c r="M2804" i="2"/>
  <c r="N2804" i="2"/>
  <c r="M2805" i="2"/>
  <c r="N2805" i="2"/>
  <c r="M2806" i="2"/>
  <c r="N2806" i="2"/>
  <c r="M2807" i="2"/>
  <c r="N2807" i="2"/>
  <c r="M2808" i="2"/>
  <c r="N2808" i="2"/>
  <c r="M2809" i="2"/>
  <c r="N2809" i="2"/>
  <c r="M2810" i="2"/>
  <c r="N2810" i="2"/>
  <c r="M2811" i="2"/>
  <c r="N2811" i="2"/>
  <c r="M2812" i="2"/>
  <c r="N2812" i="2"/>
  <c r="M2813" i="2"/>
  <c r="N2813" i="2"/>
  <c r="M2814" i="2"/>
  <c r="N2814" i="2"/>
  <c r="M2815" i="2"/>
  <c r="N2815" i="2"/>
  <c r="M2816" i="2"/>
  <c r="N2816" i="2"/>
  <c r="M2817" i="2"/>
  <c r="N2817" i="2"/>
  <c r="M2818" i="2"/>
  <c r="N2818" i="2"/>
  <c r="M2819" i="2"/>
  <c r="N2819" i="2"/>
  <c r="M2820" i="2"/>
  <c r="N2820" i="2"/>
  <c r="M2821" i="2"/>
  <c r="N2821" i="2"/>
  <c r="M2822" i="2"/>
  <c r="N2822" i="2"/>
  <c r="M2823" i="2"/>
  <c r="N2823" i="2"/>
  <c r="M2824" i="2"/>
  <c r="N2824" i="2"/>
  <c r="M2825" i="2"/>
  <c r="N2825" i="2"/>
  <c r="M2826" i="2"/>
  <c r="N2826" i="2"/>
  <c r="M2827" i="2"/>
  <c r="N2827" i="2"/>
  <c r="M2828" i="2"/>
  <c r="N2828" i="2"/>
  <c r="M2829" i="2"/>
  <c r="N2829" i="2"/>
  <c r="M2830" i="2"/>
  <c r="N2830" i="2"/>
  <c r="M2831" i="2"/>
  <c r="N2831" i="2"/>
  <c r="M2832" i="2"/>
  <c r="N2832" i="2"/>
  <c r="M2833" i="2"/>
  <c r="N2833" i="2"/>
  <c r="M2834" i="2"/>
  <c r="N2834" i="2"/>
  <c r="M2835" i="2"/>
  <c r="N2835" i="2"/>
  <c r="M2836" i="2"/>
  <c r="N2836" i="2"/>
  <c r="M2837" i="2"/>
  <c r="N2837" i="2"/>
  <c r="M2838" i="2"/>
  <c r="N2838" i="2"/>
  <c r="M2839" i="2"/>
  <c r="N2839" i="2"/>
  <c r="M2840" i="2"/>
  <c r="N2840" i="2"/>
  <c r="M2841" i="2"/>
  <c r="N2841" i="2"/>
  <c r="M2842" i="2"/>
  <c r="N2842" i="2"/>
  <c r="M2843" i="2"/>
  <c r="N2843" i="2"/>
  <c r="M2844" i="2"/>
  <c r="N2844" i="2"/>
  <c r="M2845" i="2"/>
  <c r="N2845" i="2"/>
  <c r="M2846" i="2"/>
  <c r="N2846" i="2"/>
  <c r="M2847" i="2"/>
  <c r="N2847" i="2"/>
  <c r="M2848" i="2"/>
  <c r="N2848" i="2"/>
  <c r="M2849" i="2"/>
  <c r="N2849" i="2"/>
  <c r="M2850" i="2"/>
  <c r="N2850" i="2"/>
  <c r="M2851" i="2"/>
  <c r="N2851" i="2"/>
  <c r="M2852" i="2"/>
  <c r="N2852" i="2"/>
  <c r="M2853" i="2"/>
  <c r="N2853" i="2"/>
  <c r="M2854" i="2"/>
  <c r="N2854" i="2"/>
  <c r="M2855" i="2"/>
  <c r="N2855" i="2"/>
  <c r="M2856" i="2"/>
  <c r="N2856" i="2"/>
  <c r="M2857" i="2"/>
  <c r="N2857" i="2"/>
  <c r="M2858" i="2"/>
  <c r="N2858" i="2"/>
  <c r="M2859" i="2"/>
  <c r="N2859" i="2"/>
  <c r="M2860" i="2"/>
  <c r="N2860" i="2"/>
  <c r="M2861" i="2"/>
  <c r="N2861" i="2"/>
  <c r="M2862" i="2"/>
  <c r="N2862" i="2"/>
  <c r="M2863" i="2"/>
  <c r="N2863" i="2"/>
  <c r="M2864" i="2"/>
  <c r="N2864" i="2"/>
  <c r="M2865" i="2"/>
  <c r="N2865" i="2"/>
  <c r="M2866" i="2"/>
  <c r="N2866" i="2"/>
  <c r="M2867" i="2"/>
  <c r="N2867" i="2"/>
  <c r="M2868" i="2"/>
  <c r="N2868" i="2"/>
  <c r="M2869" i="2"/>
  <c r="N2869" i="2"/>
  <c r="M2870" i="2"/>
  <c r="N2870" i="2"/>
  <c r="M2871" i="2"/>
  <c r="N2871" i="2"/>
  <c r="M2872" i="2"/>
  <c r="N2872" i="2"/>
  <c r="M2873" i="2"/>
  <c r="N2873" i="2"/>
  <c r="M2874" i="2"/>
  <c r="N2874" i="2"/>
  <c r="M2875" i="2"/>
  <c r="N2875" i="2"/>
  <c r="M2876" i="2"/>
  <c r="N2876" i="2"/>
  <c r="M2877" i="2"/>
  <c r="N2877" i="2"/>
  <c r="M2878" i="2"/>
  <c r="N2878" i="2"/>
  <c r="M2879" i="2"/>
  <c r="N2879" i="2"/>
  <c r="M2880" i="2"/>
  <c r="N2880" i="2"/>
  <c r="M2881" i="2"/>
  <c r="N2881" i="2"/>
  <c r="M2882" i="2"/>
  <c r="N2882" i="2"/>
  <c r="M2883" i="2"/>
  <c r="N2883" i="2"/>
  <c r="M2884" i="2"/>
  <c r="N2884" i="2"/>
  <c r="M2885" i="2"/>
  <c r="N2885" i="2"/>
  <c r="M2886" i="2"/>
  <c r="N2886" i="2"/>
  <c r="M2887" i="2"/>
  <c r="N2887" i="2"/>
  <c r="M2888" i="2"/>
  <c r="N2888" i="2"/>
  <c r="M2889" i="2"/>
  <c r="N2889" i="2"/>
  <c r="M2890" i="2"/>
  <c r="N2890" i="2"/>
  <c r="M2891" i="2"/>
  <c r="N2891" i="2"/>
  <c r="M2892" i="2"/>
  <c r="N2892" i="2"/>
  <c r="M2893" i="2"/>
  <c r="N2893" i="2"/>
  <c r="M2894" i="2"/>
  <c r="N2894" i="2"/>
  <c r="M2895" i="2"/>
  <c r="N2895" i="2"/>
  <c r="M2896" i="2"/>
  <c r="N2896" i="2"/>
  <c r="M2897" i="2"/>
  <c r="N2897" i="2"/>
  <c r="M2898" i="2"/>
  <c r="N2898" i="2"/>
  <c r="M2899" i="2"/>
  <c r="N2899" i="2"/>
  <c r="M2900" i="2"/>
  <c r="N2900" i="2"/>
  <c r="M2901" i="2"/>
  <c r="N2901" i="2"/>
  <c r="M2902" i="2"/>
  <c r="N2902" i="2"/>
  <c r="M2903" i="2"/>
  <c r="N2903" i="2"/>
  <c r="M2904" i="2"/>
  <c r="N2904" i="2"/>
  <c r="M2905" i="2"/>
  <c r="N2905" i="2"/>
  <c r="M2906" i="2"/>
  <c r="N2906" i="2"/>
  <c r="M2907" i="2"/>
  <c r="N2907" i="2"/>
  <c r="M2908" i="2"/>
  <c r="N2908" i="2"/>
  <c r="M2909" i="2"/>
  <c r="N2909" i="2"/>
  <c r="M2910" i="2"/>
  <c r="N2910" i="2"/>
  <c r="M2911" i="2"/>
  <c r="N2911" i="2"/>
  <c r="M2912" i="2"/>
  <c r="N2912" i="2"/>
  <c r="M2913" i="2"/>
  <c r="N2913" i="2"/>
  <c r="M2914" i="2"/>
  <c r="N2914" i="2"/>
  <c r="M2915" i="2"/>
  <c r="N2915" i="2"/>
  <c r="M2916" i="2"/>
  <c r="N2916" i="2"/>
  <c r="M2917" i="2"/>
  <c r="N2917" i="2"/>
  <c r="M2918" i="2"/>
  <c r="N2918" i="2"/>
  <c r="M2919" i="2"/>
  <c r="N2919" i="2"/>
  <c r="M2920" i="2"/>
  <c r="N2920" i="2"/>
  <c r="M2921" i="2"/>
  <c r="N2921" i="2"/>
  <c r="M2922" i="2"/>
  <c r="N2922" i="2"/>
  <c r="M2923" i="2"/>
  <c r="N2923" i="2"/>
  <c r="M2924" i="2"/>
  <c r="N2924" i="2"/>
  <c r="M2925" i="2"/>
  <c r="N2925" i="2"/>
  <c r="M2926" i="2"/>
  <c r="N2926" i="2"/>
  <c r="M2927" i="2"/>
  <c r="N2927" i="2"/>
  <c r="M2928" i="2"/>
  <c r="N2928" i="2"/>
  <c r="M2929" i="2"/>
  <c r="N2929" i="2"/>
  <c r="M2930" i="2"/>
  <c r="N2930" i="2"/>
  <c r="M2931" i="2"/>
  <c r="N2931" i="2"/>
  <c r="M2932" i="2"/>
  <c r="N2932" i="2"/>
  <c r="M2933" i="2"/>
  <c r="N2933" i="2"/>
  <c r="M2934" i="2"/>
  <c r="N2934" i="2"/>
  <c r="M2935" i="2"/>
  <c r="N2935" i="2"/>
  <c r="M2936" i="2"/>
  <c r="N2936" i="2"/>
  <c r="M2937" i="2"/>
  <c r="N2937" i="2"/>
  <c r="M2938" i="2"/>
  <c r="N2938" i="2"/>
  <c r="M2939" i="2"/>
  <c r="N2939" i="2"/>
  <c r="M2940" i="2"/>
  <c r="N2940" i="2"/>
  <c r="M2941" i="2"/>
  <c r="N2941" i="2"/>
  <c r="M2942" i="2"/>
  <c r="N2942" i="2"/>
  <c r="M2943" i="2"/>
  <c r="N2943" i="2"/>
  <c r="M2944" i="2"/>
  <c r="N2944" i="2"/>
  <c r="M2945" i="2"/>
  <c r="N2945" i="2"/>
  <c r="M2946" i="2"/>
  <c r="N2946" i="2"/>
  <c r="M2947" i="2"/>
  <c r="N2947" i="2"/>
  <c r="M2948" i="2"/>
  <c r="N2948" i="2"/>
  <c r="M2949" i="2"/>
  <c r="N2949" i="2"/>
  <c r="M2950" i="2"/>
  <c r="N2950" i="2"/>
  <c r="M2951" i="2"/>
  <c r="N2951" i="2"/>
  <c r="M2952" i="2"/>
  <c r="N2952" i="2"/>
  <c r="M2953" i="2"/>
  <c r="N2953" i="2"/>
  <c r="M2954" i="2"/>
  <c r="N2954" i="2"/>
  <c r="M2955" i="2"/>
  <c r="N2955" i="2"/>
  <c r="M2956" i="2"/>
  <c r="N2956" i="2"/>
  <c r="M2957" i="2"/>
  <c r="N2957" i="2"/>
  <c r="M2958" i="2"/>
  <c r="N2958" i="2"/>
  <c r="M2959" i="2"/>
  <c r="N2959" i="2"/>
  <c r="M2960" i="2"/>
  <c r="N2960" i="2"/>
  <c r="M2961" i="2"/>
  <c r="N2961" i="2"/>
  <c r="M2962" i="2"/>
  <c r="N2962" i="2"/>
  <c r="M2963" i="2"/>
  <c r="N2963" i="2"/>
  <c r="M2964" i="2"/>
  <c r="N2964" i="2"/>
  <c r="M2965" i="2"/>
  <c r="N2965" i="2"/>
  <c r="M2966" i="2"/>
  <c r="N2966" i="2"/>
  <c r="M2967" i="2"/>
  <c r="N2967" i="2"/>
  <c r="M2968" i="2"/>
  <c r="N2968" i="2"/>
  <c r="M2969" i="2"/>
  <c r="N2969" i="2"/>
  <c r="M2970" i="2"/>
  <c r="N2970" i="2"/>
  <c r="M2971" i="2"/>
  <c r="N2971" i="2"/>
  <c r="M2972" i="2"/>
  <c r="N2972" i="2"/>
  <c r="M2973" i="2"/>
  <c r="N2973" i="2"/>
  <c r="M2974" i="2"/>
  <c r="N2974" i="2"/>
  <c r="M2975" i="2"/>
  <c r="N2975" i="2"/>
  <c r="M2976" i="2"/>
  <c r="N2976" i="2"/>
  <c r="M2977" i="2"/>
  <c r="N2977" i="2"/>
  <c r="M2978" i="2"/>
  <c r="N2978" i="2"/>
  <c r="M2979" i="2"/>
  <c r="N2979" i="2"/>
  <c r="M2980" i="2"/>
  <c r="N2980" i="2"/>
  <c r="M2981" i="2"/>
  <c r="N2981" i="2"/>
  <c r="M2982" i="2"/>
  <c r="N2982" i="2"/>
  <c r="M2983" i="2"/>
  <c r="N2983" i="2"/>
  <c r="M2984" i="2"/>
  <c r="N2984" i="2"/>
  <c r="M2985" i="2"/>
  <c r="N2985" i="2"/>
  <c r="M2986" i="2"/>
  <c r="N2986" i="2"/>
  <c r="M2987" i="2"/>
  <c r="N2987" i="2"/>
  <c r="M2988" i="2"/>
  <c r="N2988" i="2"/>
  <c r="M2989" i="2"/>
  <c r="N2989" i="2"/>
  <c r="M2990" i="2"/>
  <c r="N2990" i="2"/>
  <c r="M2991" i="2"/>
  <c r="N2991" i="2"/>
  <c r="M2992" i="2"/>
  <c r="N2992" i="2"/>
  <c r="M2993" i="2"/>
  <c r="N2993" i="2"/>
  <c r="M2994" i="2"/>
  <c r="N2994" i="2"/>
  <c r="M2995" i="2"/>
  <c r="N2995" i="2"/>
  <c r="M2996" i="2"/>
  <c r="N2996" i="2"/>
  <c r="M2997" i="2"/>
  <c r="N2997" i="2"/>
  <c r="M2998" i="2"/>
  <c r="N2998" i="2"/>
  <c r="M2999" i="2"/>
  <c r="N2999" i="2"/>
  <c r="M3000" i="2"/>
  <c r="N3000" i="2"/>
  <c r="M3001" i="2"/>
  <c r="N3001" i="2"/>
  <c r="M3002" i="2"/>
  <c r="N3002" i="2"/>
  <c r="M3003" i="2"/>
  <c r="N3003" i="2"/>
  <c r="M3004" i="2"/>
  <c r="N3004" i="2"/>
  <c r="M3005" i="2"/>
  <c r="N3005" i="2"/>
  <c r="M3006" i="2"/>
  <c r="N3006" i="2"/>
  <c r="M3007" i="2"/>
  <c r="N3007" i="2"/>
  <c r="M3008" i="2"/>
  <c r="N3008" i="2"/>
  <c r="M3009" i="2"/>
  <c r="N3009" i="2"/>
  <c r="M3010" i="2"/>
  <c r="N3010" i="2"/>
  <c r="M3011" i="2"/>
  <c r="N3011" i="2"/>
  <c r="M3012" i="2"/>
  <c r="N3012" i="2"/>
  <c r="M3013" i="2"/>
  <c r="N3013" i="2"/>
  <c r="M3014" i="2"/>
  <c r="N3014" i="2"/>
  <c r="M3015" i="2"/>
  <c r="N3015" i="2"/>
  <c r="M3016" i="2"/>
  <c r="N3016" i="2"/>
  <c r="M3017" i="2"/>
  <c r="N3017" i="2"/>
  <c r="M3018" i="2"/>
  <c r="N3018" i="2"/>
  <c r="M3019" i="2"/>
  <c r="N3019" i="2"/>
  <c r="M3020" i="2"/>
  <c r="N3020" i="2"/>
  <c r="M3021" i="2"/>
  <c r="N3021" i="2"/>
  <c r="M3022" i="2"/>
  <c r="N3022" i="2"/>
  <c r="M3023" i="2"/>
  <c r="N3023" i="2"/>
  <c r="M3024" i="2"/>
  <c r="N3024" i="2"/>
  <c r="M3025" i="2"/>
  <c r="N3025" i="2"/>
  <c r="M3026" i="2"/>
  <c r="N3026" i="2"/>
  <c r="M3027" i="2"/>
  <c r="N3027" i="2"/>
  <c r="M3028" i="2"/>
  <c r="N3028" i="2"/>
  <c r="M3029" i="2"/>
  <c r="N3029" i="2"/>
  <c r="M3030" i="2"/>
  <c r="N3030" i="2"/>
  <c r="M3031" i="2"/>
  <c r="N3031" i="2"/>
  <c r="M3032" i="2"/>
  <c r="N3032" i="2"/>
  <c r="M3033" i="2"/>
  <c r="N3033" i="2"/>
  <c r="M3034" i="2"/>
  <c r="N3034" i="2"/>
  <c r="M3035" i="2"/>
  <c r="N3035" i="2"/>
  <c r="M3036" i="2"/>
  <c r="N3036" i="2"/>
  <c r="M3037" i="2"/>
  <c r="N3037" i="2"/>
  <c r="M3038" i="2"/>
  <c r="N3038" i="2"/>
  <c r="M3039" i="2"/>
  <c r="N3039" i="2"/>
  <c r="M3040" i="2"/>
  <c r="N3040" i="2"/>
  <c r="M3041" i="2"/>
  <c r="N3041" i="2"/>
  <c r="M3042" i="2"/>
  <c r="N3042" i="2"/>
  <c r="M3043" i="2"/>
  <c r="N3043" i="2"/>
  <c r="M3044" i="2"/>
  <c r="N3044" i="2"/>
  <c r="M3045" i="2"/>
  <c r="N3045" i="2"/>
  <c r="M3046" i="2"/>
  <c r="N3046" i="2"/>
  <c r="M3047" i="2"/>
  <c r="N3047" i="2"/>
  <c r="M3048" i="2"/>
  <c r="N3048" i="2"/>
  <c r="M3049" i="2"/>
  <c r="N3049" i="2"/>
  <c r="M3050" i="2"/>
  <c r="N3050" i="2"/>
  <c r="M3051" i="2"/>
  <c r="N3051" i="2"/>
  <c r="M3052" i="2"/>
  <c r="N3052" i="2"/>
  <c r="M3053" i="2"/>
  <c r="N3053" i="2"/>
  <c r="M3054" i="2"/>
  <c r="N3054" i="2"/>
  <c r="M3055" i="2"/>
  <c r="N3055" i="2"/>
  <c r="M3056" i="2"/>
  <c r="N3056" i="2"/>
  <c r="M3057" i="2"/>
  <c r="N3057" i="2"/>
  <c r="M3058" i="2"/>
  <c r="N3058" i="2"/>
  <c r="M3059" i="2"/>
  <c r="N3059" i="2"/>
  <c r="M3060" i="2"/>
  <c r="N3060" i="2"/>
  <c r="M3061" i="2"/>
  <c r="N3061" i="2"/>
  <c r="M3062" i="2"/>
  <c r="N3062" i="2"/>
  <c r="M3063" i="2"/>
  <c r="N3063" i="2"/>
  <c r="M3064" i="2"/>
  <c r="N3064" i="2"/>
  <c r="M3065" i="2"/>
  <c r="N3065" i="2"/>
  <c r="M3066" i="2"/>
  <c r="N3066" i="2"/>
  <c r="M3067" i="2"/>
  <c r="N3067" i="2"/>
  <c r="M3068" i="2"/>
  <c r="N3068" i="2"/>
  <c r="M3069" i="2"/>
  <c r="N3069" i="2"/>
  <c r="M3070" i="2"/>
  <c r="N3070" i="2"/>
  <c r="M3071" i="2"/>
  <c r="N3071" i="2"/>
  <c r="M3072" i="2"/>
  <c r="N3072" i="2"/>
  <c r="M3073" i="2"/>
  <c r="N3073" i="2"/>
  <c r="M3074" i="2"/>
  <c r="N3074" i="2"/>
  <c r="M3075" i="2"/>
  <c r="N3075" i="2"/>
  <c r="M3076" i="2"/>
  <c r="N3076" i="2"/>
  <c r="M3077" i="2"/>
  <c r="N3077" i="2"/>
  <c r="M3078" i="2"/>
  <c r="N3078" i="2"/>
  <c r="M3079" i="2"/>
  <c r="N3079" i="2"/>
  <c r="M3080" i="2"/>
  <c r="N3080" i="2"/>
  <c r="M3081" i="2"/>
  <c r="N3081" i="2"/>
  <c r="M3082" i="2"/>
  <c r="N3082" i="2"/>
  <c r="M3083" i="2"/>
  <c r="N3083" i="2"/>
  <c r="M3084" i="2"/>
  <c r="N3084" i="2"/>
  <c r="M3085" i="2"/>
  <c r="N3085" i="2"/>
  <c r="M3086" i="2"/>
  <c r="N3086" i="2"/>
  <c r="M3087" i="2"/>
  <c r="N3087" i="2"/>
  <c r="M3088" i="2"/>
  <c r="N3088" i="2"/>
  <c r="M3089" i="2"/>
  <c r="N3089" i="2"/>
  <c r="M3090" i="2"/>
  <c r="N3090" i="2"/>
  <c r="M3091" i="2"/>
  <c r="N3091" i="2"/>
  <c r="M3092" i="2"/>
  <c r="N3092" i="2"/>
  <c r="M3093" i="2"/>
  <c r="N3093" i="2"/>
  <c r="M3094" i="2"/>
  <c r="N3094" i="2"/>
  <c r="M3095" i="2"/>
  <c r="N3095" i="2"/>
  <c r="M3096" i="2"/>
  <c r="N3096" i="2"/>
  <c r="M3097" i="2"/>
  <c r="N3097" i="2"/>
  <c r="M3098" i="2"/>
  <c r="N3098" i="2"/>
  <c r="M3099" i="2"/>
  <c r="N3099" i="2"/>
  <c r="M3100" i="2"/>
  <c r="N3100" i="2"/>
  <c r="M3101" i="2"/>
  <c r="N3101" i="2"/>
  <c r="M3102" i="2"/>
  <c r="N3102" i="2"/>
  <c r="M3103" i="2"/>
  <c r="N3103" i="2"/>
  <c r="M3104" i="2"/>
  <c r="N3104" i="2"/>
  <c r="M3105" i="2"/>
  <c r="N3105" i="2"/>
  <c r="M3106" i="2"/>
  <c r="N3106" i="2"/>
  <c r="M3107" i="2"/>
  <c r="N3107" i="2"/>
  <c r="M3108" i="2"/>
  <c r="N3108" i="2"/>
  <c r="M3109" i="2"/>
  <c r="N3109" i="2"/>
  <c r="M3110" i="2"/>
  <c r="N3110" i="2"/>
  <c r="M3111" i="2"/>
  <c r="N3111" i="2"/>
  <c r="M3112" i="2"/>
  <c r="N3112" i="2"/>
  <c r="M3113" i="2"/>
  <c r="N3113" i="2"/>
  <c r="M3114" i="2"/>
  <c r="N3114" i="2"/>
  <c r="M3115" i="2"/>
  <c r="N3115" i="2"/>
  <c r="M3116" i="2"/>
  <c r="N3116" i="2"/>
  <c r="M3117" i="2"/>
  <c r="N3117" i="2"/>
  <c r="M3118" i="2"/>
  <c r="N3118" i="2"/>
  <c r="M3119" i="2"/>
  <c r="N3119" i="2"/>
  <c r="M3120" i="2"/>
  <c r="N3120" i="2"/>
  <c r="M3121" i="2"/>
  <c r="N3121" i="2"/>
  <c r="M3122" i="2"/>
  <c r="N3122" i="2"/>
  <c r="M3123" i="2"/>
  <c r="N3123" i="2"/>
  <c r="M3124" i="2"/>
  <c r="N3124" i="2"/>
  <c r="M3125" i="2"/>
  <c r="N3125" i="2"/>
  <c r="M3126" i="2"/>
  <c r="N3126" i="2"/>
  <c r="M3127" i="2"/>
  <c r="N3127" i="2"/>
  <c r="M3128" i="2"/>
  <c r="N3128" i="2"/>
  <c r="M3129" i="2"/>
  <c r="N3129" i="2"/>
  <c r="M3130" i="2"/>
  <c r="N3130" i="2"/>
  <c r="M3131" i="2"/>
  <c r="N3131" i="2"/>
  <c r="M3132" i="2"/>
  <c r="N3132" i="2"/>
  <c r="M3133" i="2"/>
  <c r="N3133" i="2"/>
  <c r="M3134" i="2"/>
  <c r="N3134" i="2"/>
  <c r="M3135" i="2"/>
  <c r="N3135" i="2"/>
  <c r="M3136" i="2"/>
  <c r="N3136" i="2"/>
  <c r="M3137" i="2"/>
  <c r="N3137" i="2"/>
  <c r="M3138" i="2"/>
  <c r="N3138" i="2"/>
  <c r="M3139" i="2"/>
  <c r="N3139" i="2"/>
  <c r="M3140" i="2"/>
  <c r="N3140" i="2"/>
  <c r="M3141" i="2"/>
  <c r="N3141" i="2"/>
  <c r="M3142" i="2"/>
  <c r="N3142" i="2"/>
  <c r="M3143" i="2"/>
  <c r="N3143" i="2"/>
  <c r="M3144" i="2"/>
  <c r="N3144" i="2"/>
  <c r="M3145" i="2"/>
  <c r="N3145" i="2"/>
  <c r="M3146" i="2"/>
  <c r="N3146" i="2"/>
  <c r="M3147" i="2"/>
  <c r="N3147" i="2"/>
  <c r="M3148" i="2"/>
  <c r="N3148" i="2"/>
  <c r="M3149" i="2"/>
  <c r="N3149" i="2"/>
  <c r="M3150" i="2"/>
  <c r="N3150" i="2"/>
  <c r="M3151" i="2"/>
  <c r="N3151" i="2"/>
  <c r="M3152" i="2"/>
  <c r="N3152" i="2"/>
  <c r="M3153" i="2"/>
  <c r="N3153" i="2"/>
  <c r="M3154" i="2"/>
  <c r="N3154" i="2"/>
  <c r="M3155" i="2"/>
  <c r="N3155" i="2"/>
  <c r="M3156" i="2"/>
  <c r="N3156" i="2"/>
  <c r="M3157" i="2"/>
  <c r="N3157" i="2"/>
  <c r="M3158" i="2"/>
  <c r="N3158" i="2"/>
  <c r="M3159" i="2"/>
  <c r="N3159" i="2"/>
  <c r="M3160" i="2"/>
  <c r="N3160" i="2"/>
  <c r="M3161" i="2"/>
  <c r="N3161" i="2"/>
  <c r="M3162" i="2"/>
  <c r="N3162" i="2"/>
  <c r="M3163" i="2"/>
  <c r="N3163" i="2"/>
  <c r="M3164" i="2"/>
  <c r="N3164" i="2"/>
  <c r="M3165" i="2"/>
  <c r="N3165" i="2"/>
  <c r="M3166" i="2"/>
  <c r="N3166" i="2"/>
  <c r="M3167" i="2"/>
  <c r="N3167" i="2"/>
  <c r="M3168" i="2"/>
  <c r="N3168" i="2"/>
  <c r="M3169" i="2"/>
  <c r="N3169" i="2"/>
  <c r="M3170" i="2"/>
  <c r="N3170" i="2"/>
  <c r="M3171" i="2"/>
  <c r="N3171" i="2"/>
  <c r="M3172" i="2"/>
  <c r="N3172" i="2"/>
  <c r="M3173" i="2"/>
  <c r="N3173" i="2"/>
  <c r="M3174" i="2"/>
  <c r="N3174" i="2"/>
  <c r="M3175" i="2"/>
  <c r="N3175" i="2"/>
  <c r="M3176" i="2"/>
  <c r="N3176" i="2"/>
  <c r="M3177" i="2"/>
  <c r="N3177" i="2"/>
  <c r="M3178" i="2"/>
  <c r="N3178" i="2"/>
  <c r="M3179" i="2"/>
  <c r="N3179" i="2"/>
  <c r="M3180" i="2"/>
  <c r="N3180" i="2"/>
  <c r="M3181" i="2"/>
  <c r="N3181" i="2"/>
  <c r="M3182" i="2"/>
  <c r="N3182" i="2"/>
  <c r="M3183" i="2"/>
  <c r="N3183" i="2"/>
  <c r="M3184" i="2"/>
  <c r="N3184" i="2"/>
  <c r="M3185" i="2"/>
  <c r="N3185" i="2"/>
  <c r="M3186" i="2"/>
  <c r="N3186" i="2"/>
  <c r="M3187" i="2"/>
  <c r="N3187" i="2"/>
  <c r="M3188" i="2"/>
  <c r="N3188" i="2"/>
  <c r="M3189" i="2"/>
  <c r="N3189" i="2"/>
  <c r="M3190" i="2"/>
  <c r="N3190" i="2"/>
  <c r="M3191" i="2"/>
  <c r="N3191" i="2"/>
  <c r="M3192" i="2"/>
  <c r="N3192" i="2"/>
  <c r="M3193" i="2"/>
  <c r="N3193" i="2"/>
  <c r="M3194" i="2"/>
  <c r="N3194" i="2"/>
  <c r="M3195" i="2"/>
  <c r="N3195" i="2"/>
  <c r="M3196" i="2"/>
  <c r="N3196" i="2"/>
  <c r="M3197" i="2"/>
  <c r="N3197" i="2"/>
  <c r="M3198" i="2"/>
  <c r="N3198" i="2"/>
  <c r="M3199" i="2"/>
  <c r="N3199" i="2"/>
  <c r="M3200" i="2"/>
  <c r="N3200" i="2"/>
  <c r="M3201" i="2"/>
  <c r="N3201" i="2"/>
  <c r="M3202" i="2"/>
  <c r="N3202" i="2"/>
  <c r="M3203" i="2"/>
  <c r="N3203" i="2"/>
  <c r="M3204" i="2"/>
  <c r="N3204" i="2"/>
  <c r="M3205" i="2"/>
  <c r="N3205" i="2"/>
  <c r="M3206" i="2"/>
  <c r="N3206" i="2"/>
  <c r="M3207" i="2"/>
  <c r="N3207" i="2"/>
  <c r="M3208" i="2"/>
  <c r="N3208" i="2"/>
  <c r="M3209" i="2"/>
  <c r="N3209" i="2"/>
  <c r="M3210" i="2"/>
  <c r="N3210" i="2"/>
  <c r="M3211" i="2"/>
  <c r="N3211" i="2"/>
  <c r="M3212" i="2"/>
  <c r="N3212" i="2"/>
  <c r="M3213" i="2"/>
  <c r="N3213" i="2"/>
  <c r="M3214" i="2"/>
  <c r="N3214" i="2"/>
  <c r="M3215" i="2"/>
  <c r="N3215" i="2"/>
  <c r="M3216" i="2"/>
  <c r="N3216" i="2"/>
  <c r="M3217" i="2"/>
  <c r="N3217" i="2"/>
  <c r="M3218" i="2"/>
  <c r="N3218" i="2"/>
  <c r="M3219" i="2"/>
  <c r="N3219" i="2"/>
  <c r="M3220" i="2"/>
  <c r="N3220" i="2"/>
  <c r="M3221" i="2"/>
  <c r="N3221" i="2"/>
  <c r="M3222" i="2"/>
  <c r="N3222" i="2"/>
  <c r="M3223" i="2"/>
  <c r="N3223" i="2"/>
  <c r="M3224" i="2"/>
  <c r="N3224" i="2"/>
  <c r="M3225" i="2"/>
  <c r="N3225" i="2"/>
  <c r="M3226" i="2"/>
  <c r="N3226" i="2"/>
  <c r="M3227" i="2"/>
  <c r="N3227" i="2"/>
  <c r="M3228" i="2"/>
  <c r="N3228" i="2"/>
  <c r="M3229" i="2"/>
  <c r="N3229" i="2"/>
  <c r="M3230" i="2"/>
  <c r="N3230" i="2"/>
  <c r="M3231" i="2"/>
  <c r="N3231" i="2"/>
  <c r="M3232" i="2"/>
  <c r="N3232" i="2"/>
  <c r="M3233" i="2"/>
  <c r="N3233" i="2"/>
  <c r="M3234" i="2"/>
  <c r="N3234" i="2"/>
  <c r="M3235" i="2"/>
  <c r="N3235" i="2"/>
  <c r="M3236" i="2"/>
  <c r="N3236" i="2"/>
  <c r="M3237" i="2"/>
  <c r="N3237" i="2"/>
  <c r="M3238" i="2"/>
  <c r="N3238" i="2"/>
  <c r="M3239" i="2"/>
  <c r="N3239" i="2"/>
  <c r="M3240" i="2"/>
  <c r="N3240" i="2"/>
  <c r="M3241" i="2"/>
  <c r="N3241" i="2"/>
  <c r="M3242" i="2"/>
  <c r="N3242" i="2"/>
  <c r="M3243" i="2"/>
  <c r="N3243" i="2"/>
  <c r="M3244" i="2"/>
  <c r="N3244" i="2"/>
  <c r="M3245" i="2"/>
  <c r="N3245" i="2"/>
  <c r="M3246" i="2"/>
  <c r="N3246" i="2"/>
  <c r="M3247" i="2"/>
  <c r="N3247" i="2"/>
  <c r="M3248" i="2"/>
  <c r="N3248" i="2"/>
  <c r="M3249" i="2"/>
  <c r="N3249" i="2"/>
  <c r="M3250" i="2"/>
  <c r="N3250" i="2"/>
  <c r="M3251" i="2"/>
  <c r="N3251" i="2"/>
  <c r="M3252" i="2"/>
  <c r="N3252" i="2"/>
  <c r="M3253" i="2"/>
  <c r="N3253" i="2"/>
  <c r="M3254" i="2"/>
  <c r="N3254" i="2"/>
  <c r="M3255" i="2"/>
  <c r="N3255" i="2"/>
  <c r="M3256" i="2"/>
  <c r="N3256" i="2"/>
  <c r="M3257" i="2"/>
  <c r="N3257" i="2"/>
  <c r="M3258" i="2"/>
  <c r="N3258" i="2"/>
  <c r="M3259" i="2"/>
  <c r="N3259" i="2"/>
  <c r="M3260" i="2"/>
  <c r="N3260" i="2"/>
  <c r="M3261" i="2"/>
  <c r="N3261" i="2"/>
  <c r="M3262" i="2"/>
  <c r="N3262" i="2"/>
  <c r="M3263" i="2"/>
  <c r="N3263" i="2"/>
  <c r="M3264" i="2"/>
  <c r="N3264" i="2"/>
  <c r="M3265" i="2"/>
  <c r="N3265" i="2"/>
  <c r="M3266" i="2"/>
  <c r="N3266" i="2"/>
  <c r="M3267" i="2"/>
  <c r="N3267" i="2"/>
  <c r="M3268" i="2"/>
  <c r="N3268" i="2"/>
  <c r="M3269" i="2"/>
  <c r="N3269" i="2"/>
  <c r="M3270" i="2"/>
  <c r="N3270" i="2"/>
  <c r="M3271" i="2"/>
  <c r="N3271" i="2"/>
  <c r="M3272" i="2"/>
  <c r="N3272" i="2"/>
  <c r="M3273" i="2"/>
  <c r="N3273" i="2"/>
  <c r="M3274" i="2"/>
  <c r="N3274" i="2"/>
  <c r="M3275" i="2"/>
  <c r="N3275" i="2"/>
  <c r="M3276" i="2"/>
  <c r="N3276" i="2"/>
  <c r="M3277" i="2"/>
  <c r="N3277" i="2"/>
  <c r="M3278" i="2"/>
  <c r="N3278" i="2"/>
  <c r="M3279" i="2"/>
  <c r="N3279" i="2"/>
  <c r="M3280" i="2"/>
  <c r="N3280" i="2"/>
  <c r="M3281" i="2"/>
  <c r="N3281" i="2"/>
  <c r="M3282" i="2"/>
  <c r="N3282" i="2"/>
  <c r="M3283" i="2"/>
  <c r="N3283" i="2"/>
  <c r="M3284" i="2"/>
  <c r="N3284" i="2"/>
  <c r="M3285" i="2"/>
  <c r="N3285" i="2"/>
  <c r="M3286" i="2"/>
  <c r="N3286" i="2"/>
  <c r="M3287" i="2"/>
  <c r="N3287" i="2"/>
  <c r="M3288" i="2"/>
  <c r="N3288" i="2"/>
  <c r="M3289" i="2"/>
  <c r="N3289" i="2"/>
  <c r="M3290" i="2"/>
  <c r="N3290" i="2"/>
  <c r="M3291" i="2"/>
  <c r="N3291" i="2"/>
  <c r="M3292" i="2"/>
  <c r="N3292" i="2"/>
  <c r="M3293" i="2"/>
  <c r="N3293" i="2"/>
  <c r="M3294" i="2"/>
  <c r="N3294" i="2"/>
  <c r="M3295" i="2"/>
  <c r="N3295" i="2"/>
  <c r="M3296" i="2"/>
  <c r="N3296" i="2"/>
  <c r="M3297" i="2"/>
  <c r="N3297" i="2"/>
  <c r="M3298" i="2"/>
  <c r="N3298" i="2"/>
  <c r="M3299" i="2"/>
  <c r="N3299" i="2"/>
  <c r="M3300" i="2"/>
  <c r="N3300" i="2"/>
  <c r="M3301" i="2"/>
  <c r="N3301" i="2"/>
  <c r="M3302" i="2"/>
  <c r="N3302" i="2"/>
  <c r="M3303" i="2"/>
  <c r="N3303" i="2"/>
  <c r="M3304" i="2"/>
  <c r="N3304" i="2"/>
  <c r="M3305" i="2"/>
  <c r="N3305" i="2"/>
  <c r="M3306" i="2"/>
  <c r="N3306" i="2"/>
  <c r="M3307" i="2"/>
  <c r="N3307" i="2"/>
  <c r="M3308" i="2"/>
  <c r="N3308" i="2"/>
  <c r="M3309" i="2"/>
  <c r="N3309" i="2"/>
  <c r="M3310" i="2"/>
  <c r="N3310" i="2"/>
  <c r="M3311" i="2"/>
  <c r="N3311" i="2"/>
  <c r="M3312" i="2"/>
  <c r="N3312" i="2"/>
  <c r="M3313" i="2"/>
  <c r="N3313" i="2"/>
  <c r="M3314" i="2"/>
  <c r="N3314" i="2"/>
  <c r="M3315" i="2"/>
  <c r="N3315" i="2"/>
  <c r="M3316" i="2"/>
  <c r="N3316" i="2"/>
  <c r="M3317" i="2"/>
  <c r="N3317" i="2"/>
  <c r="M3318" i="2"/>
  <c r="N3318" i="2"/>
  <c r="M3319" i="2"/>
  <c r="N3319" i="2"/>
  <c r="M3320" i="2"/>
  <c r="N3320" i="2"/>
  <c r="M3321" i="2"/>
  <c r="N3321" i="2"/>
  <c r="M3322" i="2"/>
  <c r="N3322" i="2"/>
  <c r="M3323" i="2"/>
  <c r="N3323" i="2"/>
  <c r="M3324" i="2"/>
  <c r="N3324" i="2"/>
  <c r="M3325" i="2"/>
  <c r="N3325" i="2"/>
  <c r="M3326" i="2"/>
  <c r="N3326" i="2"/>
  <c r="M3327" i="2"/>
  <c r="N3327" i="2"/>
  <c r="M3328" i="2"/>
  <c r="N3328" i="2"/>
  <c r="M3329" i="2"/>
  <c r="N3329" i="2"/>
  <c r="M3330" i="2"/>
  <c r="N3330" i="2"/>
  <c r="M3331" i="2"/>
  <c r="N3331" i="2"/>
  <c r="M3332" i="2"/>
  <c r="N3332" i="2"/>
  <c r="M3333" i="2"/>
  <c r="N3333" i="2"/>
  <c r="M3334" i="2"/>
  <c r="N3334" i="2"/>
  <c r="M3335" i="2"/>
  <c r="N3335" i="2"/>
  <c r="M3336" i="2"/>
  <c r="N3336" i="2"/>
  <c r="M3337" i="2"/>
  <c r="N3337" i="2"/>
  <c r="M3338" i="2"/>
  <c r="N3338" i="2"/>
  <c r="M3339" i="2"/>
  <c r="N3339" i="2"/>
  <c r="M3340" i="2"/>
  <c r="N3340" i="2"/>
  <c r="M3341" i="2"/>
  <c r="N3341" i="2"/>
  <c r="M3342" i="2"/>
  <c r="N3342" i="2"/>
  <c r="M3343" i="2"/>
  <c r="N3343" i="2"/>
  <c r="M3344" i="2"/>
  <c r="N3344" i="2"/>
  <c r="M3345" i="2"/>
  <c r="N3345" i="2"/>
  <c r="M3346" i="2"/>
  <c r="N3346" i="2"/>
  <c r="M3347" i="2"/>
  <c r="N3347" i="2"/>
  <c r="M3348" i="2"/>
  <c r="N3348" i="2"/>
  <c r="M3349" i="2"/>
  <c r="N3349" i="2"/>
  <c r="M3350" i="2"/>
  <c r="N3350" i="2"/>
  <c r="M3351" i="2"/>
  <c r="N3351" i="2"/>
  <c r="M3352" i="2"/>
  <c r="N3352" i="2"/>
  <c r="M3353" i="2"/>
  <c r="N3353" i="2"/>
  <c r="M3354" i="2"/>
  <c r="N3354" i="2"/>
  <c r="M3355" i="2"/>
  <c r="N3355" i="2"/>
  <c r="M3356" i="2"/>
  <c r="N3356" i="2"/>
  <c r="M3357" i="2"/>
  <c r="N3357" i="2"/>
  <c r="M3358" i="2"/>
  <c r="N3358" i="2"/>
  <c r="M3359" i="2"/>
  <c r="N3359" i="2"/>
  <c r="M3360" i="2"/>
  <c r="N3360" i="2"/>
  <c r="M3361" i="2"/>
  <c r="N3361" i="2"/>
  <c r="M3362" i="2"/>
  <c r="N3362" i="2"/>
  <c r="M3363" i="2"/>
  <c r="N3363" i="2"/>
  <c r="M3364" i="2"/>
  <c r="N3364" i="2"/>
  <c r="M3365" i="2"/>
  <c r="N3365" i="2"/>
  <c r="M3366" i="2"/>
  <c r="N3366" i="2"/>
  <c r="M3367" i="2"/>
  <c r="N3367" i="2"/>
  <c r="M3368" i="2"/>
  <c r="N3368" i="2"/>
  <c r="M3369" i="2"/>
  <c r="N3369" i="2"/>
  <c r="M3370" i="2"/>
  <c r="N3370" i="2"/>
  <c r="M3371" i="2"/>
  <c r="N3371" i="2"/>
  <c r="M3372" i="2"/>
  <c r="N3372" i="2"/>
  <c r="M3373" i="2"/>
  <c r="N3373" i="2"/>
  <c r="M3374" i="2"/>
  <c r="N3374" i="2"/>
  <c r="M3375" i="2"/>
  <c r="N3375" i="2"/>
  <c r="M3376" i="2"/>
  <c r="N3376" i="2"/>
  <c r="M3377" i="2"/>
  <c r="N3377" i="2"/>
  <c r="M3378" i="2"/>
  <c r="N3378" i="2"/>
  <c r="M3379" i="2"/>
  <c r="N3379" i="2"/>
  <c r="M3380" i="2"/>
  <c r="N3380" i="2"/>
  <c r="M3381" i="2"/>
  <c r="N3381" i="2"/>
  <c r="M3382" i="2"/>
  <c r="N3382" i="2"/>
  <c r="M3383" i="2"/>
  <c r="N3383" i="2"/>
  <c r="M3384" i="2"/>
  <c r="N3384" i="2"/>
  <c r="M3385" i="2"/>
  <c r="N3385" i="2"/>
  <c r="M3386" i="2"/>
  <c r="N3386" i="2"/>
  <c r="M3387" i="2"/>
  <c r="N3387" i="2"/>
  <c r="M3388" i="2"/>
  <c r="N3388" i="2"/>
  <c r="M3389" i="2"/>
  <c r="N3389" i="2"/>
  <c r="M3390" i="2"/>
  <c r="N3390" i="2"/>
  <c r="M3391" i="2"/>
  <c r="N3391" i="2"/>
  <c r="M3392" i="2"/>
  <c r="N3392" i="2"/>
  <c r="M3393" i="2"/>
  <c r="N3393" i="2"/>
  <c r="M3394" i="2"/>
  <c r="N3394" i="2"/>
  <c r="M3395" i="2"/>
  <c r="N3395" i="2"/>
  <c r="M3396" i="2"/>
  <c r="N3396" i="2"/>
  <c r="M3397" i="2"/>
  <c r="N3397" i="2"/>
  <c r="M3398" i="2"/>
  <c r="N3398" i="2"/>
  <c r="M3399" i="2"/>
  <c r="N3399" i="2"/>
  <c r="M3400" i="2"/>
  <c r="N3400" i="2"/>
  <c r="M3401" i="2"/>
  <c r="N3401" i="2"/>
  <c r="M3402" i="2"/>
  <c r="N3402" i="2"/>
  <c r="M3403" i="2"/>
  <c r="N3403" i="2"/>
  <c r="M3404" i="2"/>
  <c r="N3404" i="2"/>
  <c r="M3405" i="2"/>
  <c r="N3405" i="2"/>
  <c r="M3406" i="2"/>
  <c r="N3406" i="2"/>
  <c r="M3407" i="2"/>
  <c r="N3407" i="2"/>
  <c r="M3408" i="2"/>
  <c r="N3408" i="2"/>
  <c r="M3409" i="2"/>
  <c r="N3409" i="2"/>
  <c r="M3410" i="2"/>
  <c r="N3410" i="2"/>
  <c r="M3411" i="2"/>
  <c r="N3411" i="2"/>
  <c r="M3412" i="2"/>
  <c r="N3412" i="2"/>
  <c r="M3413" i="2"/>
  <c r="N3413" i="2"/>
  <c r="M3414" i="2"/>
  <c r="N3414" i="2"/>
  <c r="M3415" i="2"/>
  <c r="N3415" i="2"/>
  <c r="M3416" i="2"/>
  <c r="N3416" i="2"/>
  <c r="M3417" i="2"/>
  <c r="N3417" i="2"/>
  <c r="M3418" i="2"/>
  <c r="N3418" i="2"/>
  <c r="M3419" i="2"/>
  <c r="N3419" i="2"/>
  <c r="M3420" i="2"/>
  <c r="N3420" i="2"/>
  <c r="M3421" i="2"/>
  <c r="N3421" i="2"/>
  <c r="M3422" i="2"/>
  <c r="N3422" i="2"/>
  <c r="M3423" i="2"/>
  <c r="N3423" i="2"/>
  <c r="M3424" i="2"/>
  <c r="N3424" i="2"/>
  <c r="M3425" i="2"/>
  <c r="N3425" i="2"/>
  <c r="M3426" i="2"/>
  <c r="N3426" i="2"/>
  <c r="M3427" i="2"/>
  <c r="N3427" i="2"/>
  <c r="M3428" i="2"/>
  <c r="N3428" i="2"/>
  <c r="M3429" i="2"/>
  <c r="N3429" i="2"/>
  <c r="M3430" i="2"/>
  <c r="N3430" i="2"/>
  <c r="M3431" i="2"/>
  <c r="N3431" i="2"/>
  <c r="M3432" i="2"/>
  <c r="N3432" i="2"/>
  <c r="M3433" i="2"/>
  <c r="N3433" i="2"/>
  <c r="M3434" i="2"/>
  <c r="N3434" i="2"/>
  <c r="M3435" i="2"/>
  <c r="N3435" i="2"/>
  <c r="M3436" i="2"/>
  <c r="N3436" i="2"/>
  <c r="M3437" i="2"/>
  <c r="N3437" i="2"/>
  <c r="M3438" i="2"/>
  <c r="N3438" i="2"/>
  <c r="M3439" i="2"/>
  <c r="N3439" i="2"/>
  <c r="M3440" i="2"/>
  <c r="N3440" i="2"/>
  <c r="M3441" i="2"/>
  <c r="N3441" i="2"/>
  <c r="M3442" i="2"/>
  <c r="N3442" i="2"/>
  <c r="M3443" i="2"/>
  <c r="N3443" i="2"/>
  <c r="M3444" i="2"/>
  <c r="N3444" i="2"/>
  <c r="M3445" i="2"/>
  <c r="N3445" i="2"/>
  <c r="M3446" i="2"/>
  <c r="N3446" i="2"/>
  <c r="M3447" i="2"/>
  <c r="N3447" i="2"/>
  <c r="M3448" i="2"/>
  <c r="N3448" i="2"/>
  <c r="M3449" i="2"/>
  <c r="N3449" i="2"/>
  <c r="M3450" i="2"/>
  <c r="N3450" i="2"/>
  <c r="M3451" i="2"/>
  <c r="N3451" i="2"/>
  <c r="M3452" i="2"/>
  <c r="N3452" i="2"/>
  <c r="M3453" i="2"/>
  <c r="N3453" i="2"/>
  <c r="M3454" i="2"/>
  <c r="N3454" i="2"/>
  <c r="M3455" i="2"/>
  <c r="N3455" i="2"/>
  <c r="M3456" i="2"/>
  <c r="N3456" i="2"/>
  <c r="M3457" i="2"/>
  <c r="N3457" i="2"/>
  <c r="M3458" i="2"/>
  <c r="N3458" i="2"/>
  <c r="M3459" i="2"/>
  <c r="N3459" i="2"/>
  <c r="M3460" i="2"/>
  <c r="N3460" i="2"/>
  <c r="M3461" i="2"/>
  <c r="N3461" i="2"/>
  <c r="M3462" i="2"/>
  <c r="N3462" i="2"/>
  <c r="M3463" i="2"/>
  <c r="N3463" i="2"/>
  <c r="M3464" i="2"/>
  <c r="N3464" i="2"/>
  <c r="M3465" i="2"/>
  <c r="N3465" i="2"/>
  <c r="M3466" i="2"/>
  <c r="N3466" i="2"/>
  <c r="M3467" i="2"/>
  <c r="N3467" i="2"/>
  <c r="M3468" i="2"/>
  <c r="N3468" i="2"/>
  <c r="M3469" i="2"/>
  <c r="N3469" i="2"/>
  <c r="M3470" i="2"/>
  <c r="N3470" i="2"/>
  <c r="M3471" i="2"/>
  <c r="N3471" i="2"/>
  <c r="M3472" i="2"/>
  <c r="N3472" i="2"/>
  <c r="M3473" i="2"/>
  <c r="N3473" i="2"/>
  <c r="M3474" i="2"/>
  <c r="N3474" i="2"/>
  <c r="M3475" i="2"/>
  <c r="N3475" i="2"/>
  <c r="M3476" i="2"/>
  <c r="N3476" i="2"/>
  <c r="M3477" i="2"/>
  <c r="N3477" i="2"/>
  <c r="M3478" i="2"/>
  <c r="N3478" i="2"/>
  <c r="M3479" i="2"/>
  <c r="N3479" i="2"/>
  <c r="M3480" i="2"/>
  <c r="N3480" i="2"/>
  <c r="M3481" i="2"/>
  <c r="N3481" i="2"/>
  <c r="M3482" i="2"/>
  <c r="N3482" i="2"/>
  <c r="M3483" i="2"/>
  <c r="N3483" i="2"/>
  <c r="M3484" i="2"/>
  <c r="N3484" i="2"/>
  <c r="M3485" i="2"/>
  <c r="N3485" i="2"/>
  <c r="M3486" i="2"/>
  <c r="N3486" i="2"/>
  <c r="M3487" i="2"/>
  <c r="N3487" i="2"/>
  <c r="M3488" i="2"/>
  <c r="N3488" i="2"/>
  <c r="M3489" i="2"/>
  <c r="N3489" i="2"/>
  <c r="M3490" i="2"/>
  <c r="N3490" i="2"/>
  <c r="M3491" i="2"/>
  <c r="N3491" i="2"/>
  <c r="M3492" i="2"/>
  <c r="N3492" i="2"/>
  <c r="M3493" i="2"/>
  <c r="N3493" i="2"/>
  <c r="M3494" i="2"/>
  <c r="N3494" i="2"/>
  <c r="M3495" i="2"/>
  <c r="N3495" i="2"/>
  <c r="M3496" i="2"/>
  <c r="N3496" i="2"/>
  <c r="M3497" i="2"/>
  <c r="N3497" i="2"/>
  <c r="M3498" i="2"/>
  <c r="N3498" i="2"/>
  <c r="M3499" i="2"/>
  <c r="N3499" i="2"/>
  <c r="M3500" i="2"/>
  <c r="N3500" i="2"/>
  <c r="M3501" i="2"/>
  <c r="N3501" i="2"/>
  <c r="M3502" i="2"/>
  <c r="N3502" i="2"/>
  <c r="M3503" i="2"/>
  <c r="N3503" i="2"/>
  <c r="M3504" i="2"/>
  <c r="N3504" i="2"/>
  <c r="M3505" i="2"/>
  <c r="N3505" i="2"/>
  <c r="M3506" i="2"/>
  <c r="N3506" i="2"/>
  <c r="M3507" i="2"/>
  <c r="N3507" i="2"/>
  <c r="M3508" i="2"/>
  <c r="N3508" i="2"/>
  <c r="M3509" i="2"/>
  <c r="N3509" i="2"/>
  <c r="M3510" i="2"/>
  <c r="N3510" i="2"/>
  <c r="M3511" i="2"/>
  <c r="N3511" i="2"/>
  <c r="M3512" i="2"/>
  <c r="N3512" i="2"/>
  <c r="M3513" i="2"/>
  <c r="N3513" i="2"/>
  <c r="M3514" i="2"/>
  <c r="N3514" i="2"/>
  <c r="M3515" i="2"/>
  <c r="N3515" i="2"/>
  <c r="M3516" i="2"/>
  <c r="N3516" i="2"/>
  <c r="M3517" i="2"/>
  <c r="N3517" i="2"/>
  <c r="M3518" i="2"/>
  <c r="N3518" i="2"/>
  <c r="M3519" i="2"/>
  <c r="N3519" i="2"/>
  <c r="M3520" i="2"/>
  <c r="N3520" i="2"/>
  <c r="M3521" i="2"/>
  <c r="N3521" i="2"/>
  <c r="M3522" i="2"/>
  <c r="N3522" i="2"/>
  <c r="M3523" i="2"/>
  <c r="N3523" i="2"/>
  <c r="M3524" i="2"/>
  <c r="N3524" i="2"/>
  <c r="M3525" i="2"/>
  <c r="N3525" i="2"/>
  <c r="M3526" i="2"/>
  <c r="N3526" i="2"/>
  <c r="M3527" i="2"/>
  <c r="N3527" i="2"/>
  <c r="M3528" i="2"/>
  <c r="N3528" i="2"/>
  <c r="M3529" i="2"/>
  <c r="N3529" i="2"/>
  <c r="M3530" i="2"/>
  <c r="N3530" i="2"/>
  <c r="M3531" i="2"/>
  <c r="N3531" i="2"/>
  <c r="M3532" i="2"/>
  <c r="N3532" i="2"/>
  <c r="M3533" i="2"/>
  <c r="N3533" i="2"/>
  <c r="M3534" i="2"/>
  <c r="N3534" i="2"/>
  <c r="M3535" i="2"/>
  <c r="N3535" i="2"/>
  <c r="M3536" i="2"/>
  <c r="N3536" i="2"/>
  <c r="M3537" i="2"/>
  <c r="N3537" i="2"/>
  <c r="M3538" i="2"/>
  <c r="N3538" i="2"/>
  <c r="M3539" i="2"/>
  <c r="N3539" i="2"/>
  <c r="M3540" i="2"/>
  <c r="N3540" i="2"/>
  <c r="M3541" i="2"/>
  <c r="N3541" i="2"/>
  <c r="M3542" i="2"/>
  <c r="N3542" i="2"/>
  <c r="M3543" i="2"/>
  <c r="N3543" i="2"/>
  <c r="M3544" i="2"/>
  <c r="N3544" i="2"/>
  <c r="M3545" i="2"/>
  <c r="N3545" i="2"/>
  <c r="M3546" i="2"/>
  <c r="N3546" i="2"/>
  <c r="M3547" i="2"/>
  <c r="N3547" i="2"/>
  <c r="M3548" i="2"/>
  <c r="N3548" i="2"/>
  <c r="M3549" i="2"/>
  <c r="N3549" i="2"/>
  <c r="M3550" i="2"/>
  <c r="N3550" i="2"/>
  <c r="M3551" i="2"/>
  <c r="N3551" i="2"/>
  <c r="M3552" i="2"/>
  <c r="N3552" i="2"/>
  <c r="M3553" i="2"/>
  <c r="N3553" i="2"/>
  <c r="M3554" i="2"/>
  <c r="N3554" i="2"/>
  <c r="M3555" i="2"/>
  <c r="N3555" i="2"/>
  <c r="M3556" i="2"/>
  <c r="N3556" i="2"/>
  <c r="M3557" i="2"/>
  <c r="N3557" i="2"/>
  <c r="M3558" i="2"/>
  <c r="N3558" i="2"/>
  <c r="M3559" i="2"/>
  <c r="N3559" i="2"/>
  <c r="M3560" i="2"/>
  <c r="N3560" i="2"/>
  <c r="M3561" i="2"/>
  <c r="N3561" i="2"/>
  <c r="M3562" i="2"/>
  <c r="N3562" i="2"/>
  <c r="M3563" i="2"/>
  <c r="N3563" i="2"/>
  <c r="M3564" i="2"/>
  <c r="N3564" i="2"/>
  <c r="M3565" i="2"/>
  <c r="N3565" i="2"/>
  <c r="M3566" i="2"/>
  <c r="N3566" i="2"/>
  <c r="M3567" i="2"/>
  <c r="N3567" i="2"/>
  <c r="M3568" i="2"/>
  <c r="N3568" i="2"/>
  <c r="M3569" i="2"/>
  <c r="N3569" i="2"/>
  <c r="M3570" i="2"/>
  <c r="N3570" i="2"/>
  <c r="M3571" i="2"/>
  <c r="N3571" i="2"/>
  <c r="M3572" i="2"/>
  <c r="N3572" i="2"/>
  <c r="M3573" i="2"/>
  <c r="N3573" i="2"/>
  <c r="M3574" i="2"/>
  <c r="N3574" i="2"/>
  <c r="M3575" i="2"/>
  <c r="N3575" i="2"/>
  <c r="M3576" i="2"/>
  <c r="N3576" i="2"/>
  <c r="M3577" i="2"/>
  <c r="N3577" i="2"/>
  <c r="M3578" i="2"/>
  <c r="N3578" i="2"/>
  <c r="M3579" i="2"/>
  <c r="N3579" i="2"/>
  <c r="M3580" i="2"/>
  <c r="N3580" i="2"/>
  <c r="M3581" i="2"/>
  <c r="N3581" i="2"/>
  <c r="M3582" i="2"/>
  <c r="N3582" i="2"/>
  <c r="M3583" i="2"/>
  <c r="N3583" i="2"/>
  <c r="M3584" i="2"/>
  <c r="N3584" i="2"/>
  <c r="M3585" i="2"/>
  <c r="N3585" i="2"/>
  <c r="M3586" i="2"/>
  <c r="N3586" i="2"/>
  <c r="M3587" i="2"/>
  <c r="N3587" i="2"/>
  <c r="M3588" i="2"/>
  <c r="N3588" i="2"/>
  <c r="M3589" i="2"/>
  <c r="N3589" i="2"/>
  <c r="M3590" i="2"/>
  <c r="N3590" i="2"/>
  <c r="M3591" i="2"/>
  <c r="N3591" i="2"/>
  <c r="M3592" i="2"/>
  <c r="N3592" i="2"/>
  <c r="M3593" i="2"/>
  <c r="N3593" i="2"/>
  <c r="M3594" i="2"/>
  <c r="N3594" i="2"/>
  <c r="M3595" i="2"/>
  <c r="N3595" i="2"/>
  <c r="M3596" i="2"/>
  <c r="N3596" i="2"/>
  <c r="M3597" i="2"/>
  <c r="N3597" i="2"/>
  <c r="M3598" i="2"/>
  <c r="N3598" i="2"/>
  <c r="M3599" i="2"/>
  <c r="N3599" i="2"/>
  <c r="M3600" i="2"/>
  <c r="N3600" i="2"/>
  <c r="M3601" i="2"/>
  <c r="N3601" i="2"/>
  <c r="M3602" i="2"/>
  <c r="N3602" i="2"/>
  <c r="M3603" i="2"/>
  <c r="N3603" i="2"/>
  <c r="M3604" i="2"/>
  <c r="N3604" i="2"/>
  <c r="M3605" i="2"/>
  <c r="N3605" i="2"/>
  <c r="M3606" i="2"/>
  <c r="N3606" i="2"/>
  <c r="M3607" i="2"/>
  <c r="N3607" i="2"/>
  <c r="M3608" i="2"/>
  <c r="N3608" i="2"/>
  <c r="M3609" i="2"/>
  <c r="N3609" i="2"/>
  <c r="M3610" i="2"/>
  <c r="N3610" i="2"/>
  <c r="M3611" i="2"/>
  <c r="N3611" i="2"/>
  <c r="M3612" i="2"/>
  <c r="N3612" i="2"/>
  <c r="M3613" i="2"/>
  <c r="N3613" i="2"/>
  <c r="M3614" i="2"/>
  <c r="N3614" i="2"/>
  <c r="M3615" i="2"/>
  <c r="N3615" i="2"/>
  <c r="M3616" i="2"/>
  <c r="N3616" i="2"/>
  <c r="M3617" i="2"/>
  <c r="N3617" i="2"/>
  <c r="M3618" i="2"/>
  <c r="N3618" i="2"/>
  <c r="M3619" i="2"/>
  <c r="N3619" i="2"/>
  <c r="M3620" i="2"/>
  <c r="N3620" i="2"/>
  <c r="M3621" i="2"/>
  <c r="N3621" i="2"/>
  <c r="M3622" i="2"/>
  <c r="N3622" i="2"/>
  <c r="M3623" i="2"/>
  <c r="N3623" i="2"/>
  <c r="M3624" i="2"/>
  <c r="N3624" i="2"/>
  <c r="M3625" i="2"/>
  <c r="N3625" i="2"/>
  <c r="M3626" i="2"/>
  <c r="N3626" i="2"/>
  <c r="M3627" i="2"/>
  <c r="N3627" i="2"/>
  <c r="M3628" i="2"/>
  <c r="N3628" i="2"/>
  <c r="M3629" i="2"/>
  <c r="N3629" i="2"/>
  <c r="M3630" i="2"/>
  <c r="N3630" i="2"/>
  <c r="M3631" i="2"/>
  <c r="N3631" i="2"/>
  <c r="M3632" i="2"/>
  <c r="N3632" i="2"/>
  <c r="M3633" i="2"/>
  <c r="N3633" i="2"/>
  <c r="M3634" i="2"/>
  <c r="N3634" i="2"/>
  <c r="M3635" i="2"/>
  <c r="N3635" i="2"/>
  <c r="M3636" i="2"/>
  <c r="N3636" i="2"/>
  <c r="M3637" i="2"/>
  <c r="N3637" i="2"/>
  <c r="M3638" i="2"/>
  <c r="N3638" i="2"/>
  <c r="M3639" i="2"/>
  <c r="N3639" i="2"/>
  <c r="M3640" i="2"/>
  <c r="N3640" i="2"/>
  <c r="M3641" i="2"/>
  <c r="N3641" i="2"/>
  <c r="M3642" i="2"/>
  <c r="N3642" i="2"/>
  <c r="M3643" i="2"/>
  <c r="N3643" i="2"/>
  <c r="M3644" i="2"/>
  <c r="N3644" i="2"/>
  <c r="M3645" i="2"/>
  <c r="N3645" i="2"/>
  <c r="M3646" i="2"/>
  <c r="N3646" i="2"/>
  <c r="M3647" i="2"/>
  <c r="N3647" i="2"/>
  <c r="M3648" i="2"/>
  <c r="N3648" i="2"/>
  <c r="M3649" i="2"/>
  <c r="N3649" i="2"/>
  <c r="M3650" i="2"/>
  <c r="N3650" i="2"/>
  <c r="M3651" i="2"/>
  <c r="N3651" i="2"/>
  <c r="M3652" i="2"/>
  <c r="N3652" i="2"/>
  <c r="M3653" i="2"/>
  <c r="N3653" i="2"/>
  <c r="M3654" i="2"/>
  <c r="N3654" i="2"/>
  <c r="M3655" i="2"/>
  <c r="N3655" i="2"/>
  <c r="M3656" i="2"/>
  <c r="N3656" i="2"/>
  <c r="M3657" i="2"/>
  <c r="N3657" i="2"/>
  <c r="M3658" i="2"/>
  <c r="N3658" i="2"/>
  <c r="M3659" i="2"/>
  <c r="N3659" i="2"/>
  <c r="M3660" i="2"/>
  <c r="N3660" i="2"/>
  <c r="M3661" i="2"/>
  <c r="N3661" i="2"/>
  <c r="M3662" i="2"/>
  <c r="N3662" i="2"/>
  <c r="M3663" i="2"/>
  <c r="N3663" i="2"/>
  <c r="M3664" i="2"/>
  <c r="N3664" i="2"/>
  <c r="M3665" i="2"/>
  <c r="N3665" i="2"/>
  <c r="M3666" i="2"/>
  <c r="N3666" i="2"/>
  <c r="M3667" i="2"/>
  <c r="N3667" i="2"/>
  <c r="M3668" i="2"/>
  <c r="N3668" i="2"/>
  <c r="M3669" i="2"/>
  <c r="N3669" i="2"/>
  <c r="M3670" i="2"/>
  <c r="N3670" i="2"/>
  <c r="M3671" i="2"/>
  <c r="N3671" i="2"/>
  <c r="M3672" i="2"/>
  <c r="N3672" i="2"/>
  <c r="M3673" i="2"/>
  <c r="N3673" i="2"/>
  <c r="M3674" i="2"/>
  <c r="N3674" i="2"/>
  <c r="M3675" i="2"/>
  <c r="N3675" i="2"/>
  <c r="M3676" i="2"/>
  <c r="N3676" i="2"/>
  <c r="M3677" i="2"/>
  <c r="N3677" i="2"/>
  <c r="M3678" i="2"/>
  <c r="N3678" i="2"/>
  <c r="M3679" i="2"/>
  <c r="N3679" i="2"/>
  <c r="M3680" i="2"/>
  <c r="N3680" i="2"/>
  <c r="M3681" i="2"/>
  <c r="N3681" i="2"/>
  <c r="M3682" i="2"/>
  <c r="N3682" i="2"/>
  <c r="M3683" i="2"/>
  <c r="N3683" i="2"/>
  <c r="M3684" i="2"/>
  <c r="N3684" i="2"/>
  <c r="M3685" i="2"/>
  <c r="N3685" i="2"/>
  <c r="M3686" i="2"/>
  <c r="N3686" i="2"/>
  <c r="M3687" i="2"/>
  <c r="N3687" i="2"/>
  <c r="M3688" i="2"/>
  <c r="N3688" i="2"/>
  <c r="M3689" i="2"/>
  <c r="N3689" i="2"/>
  <c r="M3690" i="2"/>
  <c r="N3690" i="2"/>
  <c r="M3691" i="2"/>
  <c r="N3691" i="2"/>
  <c r="M3692" i="2"/>
  <c r="N3692" i="2"/>
  <c r="M3693" i="2"/>
  <c r="N3693" i="2"/>
  <c r="M3694" i="2"/>
  <c r="N3694" i="2"/>
  <c r="M3695" i="2"/>
  <c r="N3695" i="2"/>
  <c r="M3696" i="2"/>
  <c r="N3696" i="2"/>
  <c r="M3697" i="2"/>
  <c r="N3697" i="2"/>
  <c r="M3698" i="2"/>
  <c r="N3698" i="2"/>
  <c r="M3699" i="2"/>
  <c r="N3699" i="2"/>
  <c r="M3700" i="2"/>
  <c r="N3700" i="2"/>
  <c r="M3701" i="2"/>
  <c r="N3701" i="2"/>
  <c r="M3702" i="2"/>
  <c r="N3702" i="2"/>
  <c r="M3703" i="2"/>
  <c r="N3703" i="2"/>
  <c r="M3704" i="2"/>
  <c r="N3704" i="2"/>
  <c r="M3705" i="2"/>
  <c r="N3705" i="2"/>
  <c r="M3706" i="2"/>
  <c r="N3706" i="2"/>
  <c r="M3707" i="2"/>
  <c r="N3707" i="2"/>
  <c r="M3708" i="2"/>
  <c r="N3708" i="2"/>
  <c r="M3709" i="2"/>
  <c r="N3709" i="2"/>
  <c r="M3710" i="2"/>
  <c r="N3710" i="2"/>
  <c r="M3711" i="2"/>
  <c r="N3711" i="2"/>
  <c r="M3712" i="2"/>
  <c r="N3712" i="2"/>
  <c r="M3713" i="2"/>
  <c r="N3713" i="2"/>
  <c r="M3714" i="2"/>
  <c r="N3714" i="2"/>
  <c r="M3715" i="2"/>
  <c r="N3715" i="2"/>
  <c r="M3716" i="2"/>
  <c r="N3716" i="2"/>
  <c r="M3717" i="2"/>
  <c r="N3717" i="2"/>
  <c r="M3718" i="2"/>
  <c r="N3718" i="2"/>
  <c r="M3719" i="2"/>
  <c r="N3719" i="2"/>
  <c r="M3720" i="2"/>
  <c r="N3720" i="2"/>
  <c r="M3721" i="2"/>
  <c r="N3721" i="2"/>
  <c r="M3722" i="2"/>
  <c r="N3722" i="2"/>
  <c r="M3723" i="2"/>
  <c r="N3723" i="2"/>
  <c r="M3724" i="2"/>
  <c r="N3724" i="2"/>
  <c r="M3725" i="2"/>
  <c r="N3725" i="2"/>
  <c r="M3726" i="2"/>
  <c r="N3726" i="2"/>
  <c r="M3727" i="2"/>
  <c r="N3727" i="2"/>
  <c r="M3728" i="2"/>
  <c r="N3728" i="2"/>
  <c r="M3729" i="2"/>
  <c r="N3729" i="2"/>
  <c r="M3730" i="2"/>
  <c r="N3730" i="2"/>
  <c r="M3731" i="2"/>
  <c r="N3731" i="2"/>
  <c r="M3732" i="2"/>
  <c r="N3732" i="2"/>
  <c r="M3733" i="2"/>
  <c r="N3733" i="2"/>
  <c r="M3734" i="2"/>
  <c r="N3734" i="2"/>
  <c r="M3735" i="2"/>
  <c r="N3735" i="2"/>
  <c r="M3736" i="2"/>
  <c r="N3736" i="2"/>
  <c r="M3737" i="2"/>
  <c r="N3737" i="2"/>
  <c r="M3738" i="2"/>
  <c r="N3738" i="2"/>
  <c r="M3739" i="2"/>
  <c r="N3739" i="2"/>
  <c r="M3740" i="2"/>
  <c r="N3740" i="2"/>
  <c r="M3741" i="2"/>
  <c r="N3741" i="2"/>
  <c r="M3742" i="2"/>
  <c r="N3742" i="2"/>
  <c r="M3743" i="2"/>
  <c r="N3743" i="2"/>
  <c r="M3744" i="2"/>
  <c r="N3744" i="2"/>
  <c r="M3745" i="2"/>
  <c r="N3745" i="2"/>
  <c r="M3746" i="2"/>
  <c r="N3746" i="2"/>
  <c r="M3747" i="2"/>
  <c r="N3747" i="2"/>
  <c r="M3748" i="2"/>
  <c r="N3748" i="2"/>
  <c r="M3749" i="2"/>
  <c r="N3749" i="2"/>
  <c r="M3750" i="2"/>
  <c r="N3750" i="2"/>
  <c r="M3751" i="2"/>
  <c r="N3751" i="2"/>
  <c r="M3752" i="2"/>
  <c r="N3752" i="2"/>
  <c r="M3753" i="2"/>
  <c r="N3753" i="2"/>
  <c r="M3754" i="2"/>
  <c r="N3754" i="2"/>
  <c r="M3755" i="2"/>
  <c r="N3755" i="2"/>
  <c r="M3756" i="2"/>
  <c r="N3756" i="2"/>
  <c r="M3757" i="2"/>
  <c r="N3757" i="2"/>
  <c r="M3758" i="2"/>
  <c r="N3758" i="2"/>
  <c r="M3759" i="2"/>
  <c r="N3759" i="2"/>
  <c r="M3760" i="2"/>
  <c r="N3760" i="2"/>
  <c r="M3761" i="2"/>
  <c r="N3761" i="2"/>
  <c r="M3762" i="2"/>
  <c r="N3762" i="2"/>
  <c r="M3763" i="2"/>
  <c r="N3763" i="2"/>
  <c r="M3764" i="2"/>
  <c r="N3764" i="2"/>
  <c r="M3765" i="2"/>
  <c r="N3765" i="2"/>
  <c r="M3766" i="2"/>
  <c r="N3766" i="2"/>
  <c r="M3767" i="2"/>
  <c r="N3767" i="2"/>
  <c r="M3768" i="2"/>
  <c r="N3768" i="2"/>
  <c r="M3769" i="2"/>
  <c r="N3769" i="2"/>
  <c r="M3770" i="2"/>
  <c r="N3770" i="2"/>
  <c r="M3771" i="2"/>
  <c r="N3771" i="2"/>
  <c r="M3772" i="2"/>
  <c r="N3772" i="2"/>
  <c r="M3773" i="2"/>
  <c r="N3773" i="2"/>
  <c r="M3774" i="2"/>
  <c r="N3774" i="2"/>
  <c r="M3775" i="2"/>
  <c r="N3775" i="2"/>
  <c r="M3776" i="2"/>
  <c r="N3776" i="2"/>
  <c r="M3777" i="2"/>
  <c r="N3777" i="2"/>
  <c r="M3778" i="2"/>
  <c r="N3778" i="2"/>
  <c r="M3779" i="2"/>
  <c r="N3779" i="2"/>
  <c r="M3780" i="2"/>
  <c r="N3780" i="2"/>
  <c r="M3781" i="2"/>
  <c r="N3781" i="2"/>
  <c r="M3782" i="2"/>
  <c r="N3782" i="2"/>
  <c r="M3783" i="2"/>
  <c r="N3783" i="2"/>
  <c r="M3784" i="2"/>
  <c r="N3784" i="2"/>
  <c r="M3785" i="2"/>
  <c r="N3785" i="2"/>
  <c r="M3786" i="2"/>
  <c r="N3786" i="2"/>
  <c r="M3787" i="2"/>
  <c r="N3787" i="2"/>
  <c r="M3788" i="2"/>
  <c r="N3788" i="2"/>
  <c r="M3789" i="2"/>
  <c r="N3789" i="2"/>
  <c r="M3790" i="2"/>
  <c r="N3790" i="2"/>
  <c r="M3791" i="2"/>
  <c r="N3791" i="2"/>
  <c r="M3792" i="2"/>
  <c r="N3792" i="2"/>
  <c r="M3793" i="2"/>
  <c r="N3793" i="2"/>
  <c r="M3794" i="2"/>
  <c r="N3794" i="2"/>
  <c r="M3795" i="2"/>
  <c r="N3795" i="2"/>
  <c r="M3796" i="2"/>
  <c r="N3796" i="2"/>
  <c r="M3797" i="2"/>
  <c r="N3797" i="2"/>
  <c r="M3798" i="2"/>
  <c r="N3798" i="2"/>
  <c r="M3799" i="2"/>
  <c r="N3799" i="2"/>
  <c r="M3800" i="2"/>
  <c r="N3800" i="2"/>
  <c r="M3801" i="2"/>
  <c r="N3801" i="2"/>
  <c r="M3802" i="2"/>
  <c r="N3802" i="2"/>
  <c r="M3803" i="2"/>
  <c r="N3803" i="2"/>
  <c r="M3804" i="2"/>
  <c r="N3804" i="2"/>
  <c r="M3805" i="2"/>
  <c r="N3805" i="2"/>
  <c r="M3806" i="2"/>
  <c r="N3806" i="2"/>
  <c r="M3807" i="2"/>
  <c r="N3807" i="2"/>
  <c r="M3808" i="2"/>
  <c r="N3808" i="2"/>
  <c r="M3809" i="2"/>
  <c r="N3809" i="2"/>
  <c r="M3810" i="2"/>
  <c r="N3810" i="2"/>
  <c r="M3811" i="2"/>
  <c r="N3811" i="2"/>
  <c r="M3812" i="2"/>
  <c r="N3812" i="2"/>
  <c r="M3813" i="2"/>
  <c r="N3813" i="2"/>
  <c r="M3814" i="2"/>
  <c r="N3814" i="2"/>
  <c r="M3815" i="2"/>
  <c r="N3815" i="2"/>
  <c r="M3816" i="2"/>
  <c r="N3816" i="2"/>
  <c r="M3817" i="2"/>
  <c r="N3817" i="2"/>
  <c r="M3818" i="2"/>
  <c r="N3818" i="2"/>
  <c r="M3819" i="2"/>
  <c r="N3819" i="2"/>
  <c r="M3820" i="2"/>
  <c r="N3820" i="2"/>
  <c r="M3821" i="2"/>
  <c r="N3821" i="2"/>
  <c r="M3822" i="2"/>
  <c r="N3822" i="2"/>
  <c r="M3823" i="2"/>
  <c r="N3823" i="2"/>
  <c r="M3824" i="2"/>
  <c r="N3824" i="2"/>
  <c r="M3825" i="2"/>
  <c r="N3825" i="2"/>
  <c r="M3826" i="2"/>
  <c r="N3826" i="2"/>
  <c r="M3827" i="2"/>
  <c r="N3827" i="2"/>
  <c r="M3828" i="2"/>
  <c r="N3828" i="2"/>
  <c r="M3829" i="2"/>
  <c r="N3829" i="2"/>
  <c r="M3830" i="2"/>
  <c r="N3830" i="2"/>
  <c r="M3831" i="2"/>
  <c r="N3831" i="2"/>
  <c r="M3832" i="2"/>
  <c r="N3832" i="2"/>
  <c r="M3833" i="2"/>
  <c r="N3833" i="2"/>
  <c r="M3834" i="2"/>
  <c r="N3834" i="2"/>
  <c r="M3835" i="2"/>
  <c r="N3835" i="2"/>
  <c r="M3836" i="2"/>
  <c r="N3836" i="2"/>
  <c r="M3837" i="2"/>
  <c r="N3837" i="2"/>
  <c r="M3838" i="2"/>
  <c r="N3838" i="2"/>
  <c r="M3839" i="2"/>
  <c r="N3839" i="2"/>
  <c r="M3840" i="2"/>
  <c r="N3840" i="2"/>
  <c r="M3841" i="2"/>
  <c r="N3841" i="2"/>
  <c r="M3842" i="2"/>
  <c r="N3842" i="2"/>
  <c r="M3843" i="2"/>
  <c r="N3843" i="2"/>
  <c r="M3844" i="2"/>
  <c r="N3844" i="2"/>
  <c r="M3845" i="2"/>
  <c r="N3845" i="2"/>
  <c r="M3846" i="2"/>
  <c r="N3846" i="2"/>
  <c r="M3847" i="2"/>
  <c r="N3847" i="2"/>
  <c r="M3848" i="2"/>
  <c r="N3848" i="2"/>
  <c r="M3849" i="2"/>
  <c r="N3849" i="2"/>
  <c r="M3850" i="2"/>
  <c r="N3850" i="2"/>
  <c r="M3851" i="2"/>
  <c r="N3851" i="2"/>
  <c r="M3852" i="2"/>
  <c r="N3852" i="2"/>
  <c r="M3853" i="2"/>
  <c r="N3853" i="2"/>
  <c r="M3854" i="2"/>
  <c r="N3854" i="2"/>
  <c r="M3855" i="2"/>
  <c r="N3855" i="2"/>
  <c r="M3856" i="2"/>
  <c r="N3856" i="2"/>
  <c r="M3857" i="2"/>
  <c r="N3857" i="2"/>
  <c r="M3858" i="2"/>
  <c r="N3858" i="2"/>
  <c r="M3859" i="2"/>
  <c r="N3859" i="2"/>
  <c r="M3860" i="2"/>
  <c r="N3860" i="2"/>
  <c r="M3861" i="2"/>
  <c r="N3861" i="2"/>
  <c r="M3862" i="2"/>
  <c r="N3862" i="2"/>
  <c r="M3863" i="2"/>
  <c r="N3863" i="2"/>
  <c r="M3864" i="2"/>
  <c r="N3864" i="2"/>
  <c r="M3865" i="2"/>
  <c r="N3865" i="2"/>
  <c r="M3866" i="2"/>
  <c r="N3866" i="2"/>
  <c r="M3867" i="2"/>
  <c r="N3867" i="2"/>
  <c r="M3868" i="2"/>
  <c r="N3868" i="2"/>
  <c r="M3869" i="2"/>
  <c r="N3869" i="2"/>
  <c r="M3870" i="2"/>
  <c r="N3870" i="2"/>
  <c r="M3871" i="2"/>
  <c r="N3871" i="2"/>
  <c r="M3872" i="2"/>
  <c r="N3872" i="2"/>
  <c r="M3873" i="2"/>
  <c r="N3873" i="2"/>
  <c r="M3874" i="2"/>
  <c r="N3874" i="2"/>
  <c r="M3875" i="2"/>
  <c r="N3875" i="2"/>
  <c r="M3876" i="2"/>
  <c r="N3876" i="2"/>
  <c r="M3877" i="2"/>
  <c r="N3877" i="2"/>
  <c r="M3878" i="2"/>
  <c r="N3878" i="2"/>
  <c r="M3879" i="2"/>
  <c r="N3879" i="2"/>
  <c r="M3880" i="2"/>
  <c r="N3880" i="2"/>
  <c r="M3881" i="2"/>
  <c r="N3881" i="2"/>
  <c r="M3882" i="2"/>
  <c r="N3882" i="2"/>
  <c r="M3883" i="2"/>
  <c r="N3883" i="2"/>
  <c r="M3884" i="2"/>
  <c r="N3884" i="2"/>
  <c r="M3885" i="2"/>
  <c r="N3885" i="2"/>
  <c r="M3886" i="2"/>
  <c r="N3886" i="2"/>
  <c r="M3887" i="2"/>
  <c r="N3887" i="2"/>
  <c r="M3888" i="2"/>
  <c r="N3888" i="2"/>
  <c r="M3889" i="2"/>
  <c r="N3889" i="2"/>
  <c r="M3890" i="2"/>
  <c r="N3890" i="2"/>
  <c r="M3891" i="2"/>
  <c r="N3891" i="2"/>
  <c r="M3892" i="2"/>
  <c r="N3892" i="2"/>
  <c r="M3893" i="2"/>
  <c r="N3893" i="2"/>
  <c r="M3894" i="2"/>
  <c r="N3894" i="2"/>
  <c r="M3895" i="2"/>
  <c r="N3895" i="2"/>
  <c r="M3896" i="2"/>
  <c r="N3896" i="2"/>
  <c r="M3897" i="2"/>
  <c r="N3897" i="2"/>
  <c r="M3898" i="2"/>
  <c r="N3898" i="2"/>
  <c r="M3899" i="2"/>
  <c r="N3899" i="2"/>
  <c r="M3900" i="2"/>
  <c r="N3900" i="2"/>
  <c r="M3901" i="2"/>
  <c r="N3901" i="2"/>
  <c r="M3902" i="2"/>
  <c r="N3902" i="2"/>
  <c r="M3903" i="2"/>
  <c r="N3903" i="2"/>
  <c r="M3904" i="2"/>
  <c r="N3904" i="2"/>
  <c r="M3905" i="2"/>
  <c r="N3905" i="2"/>
  <c r="M3906" i="2"/>
  <c r="N3906" i="2"/>
  <c r="M3907" i="2"/>
  <c r="N3907" i="2"/>
  <c r="M3908" i="2"/>
  <c r="N3908" i="2"/>
  <c r="M3909" i="2"/>
  <c r="N3909" i="2"/>
  <c r="M3910" i="2"/>
  <c r="N3910" i="2"/>
  <c r="M3911" i="2"/>
  <c r="N3911" i="2"/>
  <c r="M3912" i="2"/>
  <c r="N3912" i="2"/>
  <c r="M3913" i="2"/>
  <c r="N3913" i="2"/>
  <c r="M3914" i="2"/>
  <c r="N3914" i="2"/>
  <c r="M3915" i="2"/>
  <c r="N3915" i="2"/>
  <c r="M3916" i="2"/>
  <c r="N3916" i="2"/>
  <c r="M3917" i="2"/>
  <c r="N3917" i="2"/>
  <c r="M3918" i="2"/>
  <c r="N3918" i="2"/>
  <c r="M3919" i="2"/>
  <c r="N3919" i="2"/>
  <c r="M3920" i="2"/>
  <c r="N3920" i="2"/>
  <c r="M3921" i="2"/>
  <c r="N3921" i="2"/>
  <c r="M3922" i="2"/>
  <c r="N3922" i="2"/>
  <c r="M3923" i="2"/>
  <c r="N3923" i="2"/>
  <c r="M3924" i="2"/>
  <c r="N3924" i="2"/>
  <c r="M3925" i="2"/>
  <c r="N3925" i="2"/>
  <c r="M3926" i="2"/>
  <c r="N3926" i="2"/>
  <c r="M3927" i="2"/>
  <c r="N3927" i="2"/>
  <c r="M3928" i="2"/>
  <c r="N3928" i="2"/>
  <c r="M3929" i="2"/>
  <c r="N3929" i="2"/>
  <c r="M3930" i="2"/>
  <c r="N3930" i="2"/>
  <c r="M3931" i="2"/>
  <c r="N3931" i="2"/>
  <c r="M3932" i="2"/>
  <c r="N3932" i="2"/>
  <c r="M3933" i="2"/>
  <c r="N3933" i="2"/>
  <c r="M3934" i="2"/>
  <c r="N3934" i="2"/>
  <c r="M3935" i="2"/>
  <c r="N3935" i="2"/>
  <c r="M3936" i="2"/>
  <c r="N3936" i="2"/>
  <c r="M3937" i="2"/>
  <c r="N3937" i="2"/>
  <c r="M3938" i="2"/>
  <c r="N3938" i="2"/>
  <c r="M3939" i="2"/>
  <c r="N3939" i="2"/>
  <c r="M3940" i="2"/>
  <c r="N3940" i="2"/>
  <c r="M3941" i="2"/>
  <c r="N3941" i="2"/>
  <c r="M3942" i="2"/>
  <c r="N3942" i="2"/>
  <c r="M3943" i="2"/>
  <c r="N3943" i="2"/>
  <c r="M3944" i="2"/>
  <c r="N3944" i="2"/>
  <c r="M3945" i="2"/>
  <c r="N3945" i="2"/>
  <c r="M3946" i="2"/>
  <c r="N3946" i="2"/>
  <c r="M3947" i="2"/>
  <c r="N3947" i="2"/>
  <c r="M3948" i="2"/>
  <c r="N3948" i="2"/>
  <c r="M3949" i="2"/>
  <c r="N3949" i="2"/>
  <c r="M3950" i="2"/>
  <c r="N3950" i="2"/>
  <c r="M3951" i="2"/>
  <c r="N3951" i="2"/>
  <c r="M3952" i="2"/>
  <c r="N3952" i="2"/>
  <c r="M3953" i="2"/>
  <c r="N3953" i="2"/>
  <c r="M3954" i="2"/>
  <c r="N3954" i="2"/>
  <c r="M3955" i="2"/>
  <c r="N3955" i="2"/>
  <c r="M3956" i="2"/>
  <c r="N3956" i="2"/>
  <c r="M3957" i="2"/>
  <c r="N3957" i="2"/>
  <c r="M3958" i="2"/>
  <c r="N3958" i="2"/>
  <c r="M3959" i="2"/>
  <c r="N3959" i="2"/>
  <c r="M3960" i="2"/>
  <c r="N3960" i="2"/>
  <c r="M3961" i="2"/>
  <c r="N3961" i="2"/>
  <c r="M3962" i="2"/>
  <c r="N3962" i="2"/>
  <c r="M3963" i="2"/>
  <c r="N3963" i="2"/>
  <c r="M3964" i="2"/>
  <c r="N3964" i="2"/>
  <c r="M3965" i="2"/>
  <c r="N3965" i="2"/>
  <c r="M3966" i="2"/>
  <c r="N3966" i="2"/>
  <c r="M3967" i="2"/>
  <c r="N3967" i="2"/>
  <c r="M3968" i="2"/>
  <c r="N3968" i="2"/>
  <c r="M3969" i="2"/>
  <c r="N3969" i="2"/>
  <c r="M3970" i="2"/>
  <c r="N3970" i="2"/>
  <c r="M3971" i="2"/>
  <c r="N3971" i="2"/>
  <c r="M3972" i="2"/>
  <c r="N3972" i="2"/>
  <c r="M3973" i="2"/>
  <c r="N3973" i="2"/>
  <c r="M3974" i="2"/>
  <c r="N3974" i="2"/>
  <c r="M3975" i="2"/>
  <c r="N3975" i="2"/>
  <c r="M3976" i="2"/>
  <c r="N3976" i="2"/>
  <c r="M3977" i="2"/>
  <c r="N3977" i="2"/>
  <c r="M3978" i="2"/>
  <c r="N3978" i="2"/>
  <c r="M3979" i="2"/>
  <c r="N3979" i="2"/>
  <c r="M3980" i="2"/>
  <c r="N3980" i="2"/>
  <c r="M3981" i="2"/>
  <c r="N3981" i="2"/>
  <c r="M3982" i="2"/>
  <c r="N3982" i="2"/>
  <c r="M3983" i="2"/>
  <c r="N3983" i="2"/>
  <c r="M3984" i="2"/>
  <c r="N3984" i="2"/>
  <c r="M3985" i="2"/>
  <c r="N3985" i="2"/>
  <c r="M3986" i="2"/>
  <c r="N3986" i="2"/>
  <c r="M3987" i="2"/>
  <c r="N3987" i="2"/>
  <c r="M3988" i="2"/>
  <c r="N3988" i="2"/>
  <c r="M3989" i="2"/>
  <c r="N3989" i="2"/>
  <c r="M3990" i="2"/>
  <c r="N3990" i="2"/>
  <c r="M3991" i="2"/>
  <c r="N3991" i="2"/>
  <c r="M3992" i="2"/>
  <c r="N3992" i="2"/>
  <c r="M3993" i="2"/>
  <c r="N3993" i="2"/>
  <c r="M3994" i="2"/>
  <c r="N3994" i="2"/>
  <c r="M3995" i="2"/>
  <c r="N3995" i="2"/>
  <c r="M3996" i="2"/>
  <c r="N3996" i="2"/>
  <c r="M3997" i="2"/>
  <c r="N3997" i="2"/>
  <c r="M3998" i="2"/>
  <c r="N3998" i="2"/>
  <c r="M3999" i="2"/>
  <c r="N3999" i="2"/>
  <c r="M4000" i="2"/>
  <c r="N4000" i="2"/>
  <c r="M4001" i="2"/>
  <c r="N4001" i="2"/>
  <c r="M4002" i="2"/>
  <c r="N4002" i="2"/>
  <c r="M4003" i="2"/>
  <c r="N4003" i="2"/>
  <c r="M4004" i="2"/>
  <c r="N4004" i="2"/>
  <c r="M4005" i="2"/>
  <c r="N4005" i="2"/>
  <c r="M4006" i="2"/>
  <c r="N4006" i="2"/>
  <c r="M4007" i="2"/>
  <c r="N4007" i="2"/>
  <c r="M4008" i="2"/>
  <c r="N4008" i="2"/>
  <c r="M4009" i="2"/>
  <c r="N4009" i="2"/>
  <c r="M4010" i="2"/>
  <c r="N4010" i="2"/>
  <c r="M4011" i="2"/>
  <c r="N4011" i="2"/>
  <c r="M4012" i="2"/>
  <c r="N4012" i="2"/>
  <c r="M4013" i="2"/>
  <c r="N4013" i="2"/>
  <c r="M4014" i="2"/>
  <c r="N4014" i="2"/>
  <c r="M4015" i="2"/>
  <c r="N4015" i="2"/>
  <c r="M4016" i="2"/>
  <c r="N4016" i="2"/>
  <c r="M4017" i="2"/>
  <c r="N4017" i="2"/>
  <c r="M4018" i="2"/>
  <c r="N4018" i="2"/>
  <c r="M4019" i="2"/>
  <c r="N4019" i="2"/>
  <c r="M4020" i="2"/>
  <c r="N4020" i="2"/>
  <c r="M4021" i="2"/>
  <c r="N4021" i="2"/>
  <c r="M4022" i="2"/>
  <c r="N4022" i="2"/>
  <c r="M4023" i="2"/>
  <c r="N4023" i="2"/>
  <c r="M4024" i="2"/>
  <c r="N4024" i="2"/>
  <c r="M4025" i="2"/>
  <c r="N4025" i="2"/>
  <c r="M4026" i="2"/>
  <c r="N4026" i="2"/>
  <c r="M4027" i="2"/>
  <c r="N4027" i="2"/>
  <c r="M4028" i="2"/>
  <c r="N4028" i="2"/>
  <c r="M4029" i="2"/>
  <c r="N4029" i="2"/>
  <c r="M4030" i="2"/>
  <c r="N4030" i="2"/>
  <c r="M4031" i="2"/>
  <c r="N4031" i="2"/>
  <c r="M4032" i="2"/>
  <c r="N4032" i="2"/>
  <c r="M4033" i="2"/>
  <c r="N4033" i="2"/>
  <c r="M4034" i="2"/>
  <c r="N4034" i="2"/>
  <c r="M4035" i="2"/>
  <c r="N4035" i="2"/>
  <c r="M4036" i="2"/>
  <c r="N4036" i="2"/>
  <c r="M4037" i="2"/>
  <c r="N4037" i="2"/>
  <c r="M4038" i="2"/>
  <c r="N4038" i="2"/>
  <c r="M4039" i="2"/>
  <c r="N4039" i="2"/>
  <c r="M4040" i="2"/>
  <c r="N4040" i="2"/>
  <c r="M4041" i="2"/>
  <c r="N4041" i="2"/>
  <c r="M4042" i="2"/>
  <c r="N4042" i="2"/>
  <c r="M4043" i="2"/>
  <c r="N4043" i="2"/>
  <c r="M4044" i="2"/>
  <c r="N4044" i="2"/>
  <c r="M4045" i="2"/>
  <c r="N4045" i="2"/>
  <c r="M4046" i="2"/>
  <c r="N4046" i="2"/>
  <c r="M4047" i="2"/>
  <c r="N4047" i="2"/>
  <c r="M4048" i="2"/>
  <c r="N4048" i="2"/>
  <c r="M4049" i="2"/>
  <c r="N4049" i="2"/>
  <c r="M4050" i="2"/>
  <c r="N4050" i="2"/>
  <c r="M4051" i="2"/>
  <c r="N4051" i="2"/>
  <c r="M4052" i="2"/>
  <c r="N4052" i="2"/>
  <c r="M4053" i="2"/>
  <c r="N4053" i="2"/>
  <c r="M4054" i="2"/>
  <c r="N4054" i="2"/>
  <c r="M4055" i="2"/>
  <c r="N4055" i="2"/>
  <c r="M4056" i="2"/>
  <c r="N4056" i="2"/>
  <c r="M4057" i="2"/>
  <c r="N4057" i="2"/>
  <c r="M4058" i="2"/>
  <c r="N4058" i="2"/>
  <c r="M4059" i="2"/>
  <c r="N4059" i="2"/>
  <c r="M4060" i="2"/>
  <c r="N4060" i="2"/>
  <c r="M4061" i="2"/>
  <c r="N4061" i="2"/>
  <c r="M4062" i="2"/>
  <c r="N4062" i="2"/>
  <c r="M4063" i="2"/>
  <c r="N4063" i="2"/>
  <c r="M4064" i="2"/>
  <c r="N4064" i="2"/>
  <c r="M4065" i="2"/>
  <c r="N4065" i="2"/>
  <c r="M4066" i="2"/>
  <c r="N4066" i="2"/>
  <c r="M4067" i="2"/>
  <c r="N4067" i="2"/>
  <c r="M4068" i="2"/>
  <c r="N4068" i="2"/>
  <c r="M4069" i="2"/>
  <c r="N4069" i="2"/>
  <c r="M4070" i="2"/>
  <c r="N4070" i="2"/>
  <c r="M4071" i="2"/>
  <c r="N4071" i="2"/>
  <c r="M4072" i="2"/>
  <c r="N4072" i="2"/>
  <c r="M4073" i="2"/>
  <c r="N4073" i="2"/>
  <c r="M4074" i="2"/>
  <c r="N4074" i="2"/>
  <c r="M4075" i="2"/>
  <c r="N4075" i="2"/>
  <c r="M4076" i="2"/>
  <c r="N4076" i="2"/>
  <c r="M4077" i="2"/>
  <c r="N4077" i="2"/>
  <c r="M4078" i="2"/>
  <c r="N4078" i="2"/>
  <c r="M4079" i="2"/>
  <c r="N4079" i="2"/>
  <c r="M4080" i="2"/>
  <c r="N4080" i="2"/>
  <c r="M4081" i="2"/>
  <c r="N4081" i="2"/>
  <c r="M4082" i="2"/>
  <c r="N4082" i="2"/>
  <c r="M4083" i="2"/>
  <c r="N4083" i="2"/>
  <c r="M4084" i="2"/>
  <c r="N4084" i="2"/>
  <c r="M4085" i="2"/>
  <c r="N4085" i="2"/>
  <c r="M4086" i="2"/>
  <c r="N4086" i="2"/>
  <c r="M4087" i="2"/>
  <c r="N4087" i="2"/>
  <c r="M4088" i="2"/>
  <c r="N4088" i="2"/>
  <c r="M4089" i="2"/>
  <c r="N4089" i="2"/>
  <c r="M4090" i="2"/>
  <c r="N4090" i="2"/>
  <c r="M4091" i="2"/>
  <c r="N4091" i="2"/>
  <c r="M4092" i="2"/>
  <c r="N4092" i="2"/>
  <c r="M4093" i="2"/>
  <c r="N4093" i="2"/>
  <c r="M4094" i="2"/>
  <c r="N4094" i="2"/>
  <c r="M4095" i="2"/>
  <c r="N4095" i="2"/>
  <c r="M4096" i="2"/>
  <c r="N4096" i="2"/>
  <c r="M4097" i="2"/>
  <c r="N4097" i="2"/>
  <c r="M4098" i="2"/>
  <c r="N4098" i="2"/>
  <c r="M4099" i="2"/>
  <c r="N4099" i="2"/>
  <c r="M4100" i="2"/>
  <c r="N4100" i="2"/>
  <c r="M4101" i="2"/>
  <c r="N4101" i="2"/>
  <c r="M4102" i="2"/>
  <c r="N4102" i="2"/>
  <c r="M4103" i="2"/>
  <c r="N4103" i="2"/>
  <c r="M4104" i="2"/>
  <c r="N4104" i="2"/>
  <c r="M4105" i="2"/>
  <c r="N4105" i="2"/>
  <c r="M4106" i="2"/>
  <c r="N4106" i="2"/>
  <c r="M4107" i="2"/>
  <c r="N4107" i="2"/>
  <c r="M4108" i="2"/>
  <c r="N4108" i="2"/>
  <c r="M4109" i="2"/>
  <c r="N4109" i="2"/>
  <c r="M4110" i="2"/>
  <c r="N4110" i="2"/>
  <c r="M4111" i="2"/>
  <c r="N4111" i="2"/>
  <c r="M4112" i="2"/>
  <c r="N4112" i="2"/>
  <c r="M4113" i="2"/>
  <c r="N4113" i="2"/>
  <c r="M4114" i="2"/>
  <c r="N4114" i="2"/>
  <c r="M4115" i="2"/>
  <c r="N4115" i="2"/>
  <c r="M4116" i="2"/>
  <c r="N4116" i="2"/>
  <c r="M4117" i="2"/>
  <c r="N4117" i="2"/>
  <c r="M4118" i="2"/>
  <c r="N4118" i="2"/>
  <c r="M4119" i="2"/>
  <c r="N4119" i="2"/>
  <c r="M4120" i="2"/>
  <c r="N4120" i="2"/>
  <c r="M4121" i="2"/>
  <c r="N4121" i="2"/>
  <c r="M4122" i="2"/>
  <c r="N4122" i="2"/>
  <c r="M4123" i="2"/>
  <c r="N4123" i="2"/>
  <c r="M4124" i="2"/>
  <c r="N4124" i="2"/>
  <c r="M4125" i="2"/>
  <c r="N4125" i="2"/>
  <c r="M4126" i="2"/>
  <c r="N4126" i="2"/>
  <c r="M4127" i="2"/>
  <c r="N4127" i="2"/>
  <c r="M4128" i="2"/>
  <c r="N4128" i="2"/>
  <c r="M4129" i="2"/>
  <c r="N4129" i="2"/>
  <c r="M4130" i="2"/>
  <c r="N4130" i="2"/>
  <c r="M4131" i="2"/>
  <c r="N4131" i="2"/>
  <c r="M4132" i="2"/>
  <c r="N4132" i="2"/>
  <c r="M4133" i="2"/>
  <c r="N4133" i="2"/>
  <c r="M4134" i="2"/>
  <c r="N4134" i="2"/>
  <c r="M4135" i="2"/>
  <c r="N4135" i="2"/>
  <c r="M4136" i="2"/>
  <c r="N4136" i="2"/>
  <c r="M4137" i="2"/>
  <c r="N4137" i="2"/>
  <c r="M4138" i="2"/>
  <c r="N4138" i="2"/>
  <c r="M4139" i="2"/>
  <c r="N4139" i="2"/>
  <c r="M4140" i="2"/>
  <c r="N4140" i="2"/>
  <c r="M4141" i="2"/>
  <c r="N4141" i="2"/>
  <c r="M4142" i="2"/>
  <c r="N4142" i="2"/>
  <c r="M4143" i="2"/>
  <c r="N4143" i="2"/>
  <c r="M4144" i="2"/>
  <c r="N4144" i="2"/>
  <c r="M4145" i="2"/>
  <c r="N4145" i="2"/>
  <c r="M4146" i="2"/>
  <c r="N4146" i="2"/>
  <c r="M4147" i="2"/>
  <c r="N4147" i="2"/>
  <c r="M4148" i="2"/>
  <c r="N4148" i="2"/>
  <c r="M4149" i="2"/>
  <c r="N4149" i="2"/>
  <c r="M4150" i="2"/>
  <c r="N4150" i="2"/>
  <c r="M4151" i="2"/>
  <c r="N4151" i="2"/>
  <c r="M4152" i="2"/>
  <c r="N4152" i="2"/>
  <c r="M4153" i="2"/>
  <c r="N4153" i="2"/>
  <c r="M4154" i="2"/>
  <c r="N4154" i="2"/>
  <c r="M4155" i="2"/>
  <c r="N4155" i="2"/>
  <c r="M4156" i="2"/>
  <c r="N4156" i="2"/>
  <c r="M4157" i="2"/>
  <c r="N4157" i="2"/>
  <c r="M4158" i="2"/>
  <c r="N4158" i="2"/>
  <c r="M4159" i="2"/>
  <c r="N4159" i="2"/>
  <c r="M4160" i="2"/>
  <c r="N4160" i="2"/>
  <c r="M4161" i="2"/>
  <c r="N4161" i="2"/>
  <c r="M4162" i="2"/>
  <c r="N4162" i="2"/>
  <c r="M4163" i="2"/>
  <c r="N4163" i="2"/>
  <c r="M4164" i="2"/>
  <c r="N4164" i="2"/>
  <c r="M4165" i="2"/>
  <c r="N4165" i="2"/>
  <c r="M4166" i="2"/>
  <c r="N4166" i="2"/>
  <c r="M4167" i="2"/>
  <c r="N4167" i="2"/>
  <c r="M4168" i="2"/>
  <c r="N4168" i="2"/>
  <c r="M4169" i="2"/>
  <c r="N4169" i="2"/>
  <c r="M4170" i="2"/>
  <c r="N4170" i="2"/>
  <c r="M4171" i="2"/>
  <c r="N4171" i="2"/>
  <c r="M4172" i="2"/>
  <c r="N4172" i="2"/>
  <c r="M4173" i="2"/>
  <c r="N4173" i="2"/>
  <c r="M4174" i="2"/>
  <c r="N4174" i="2"/>
  <c r="M4175" i="2"/>
  <c r="N4175" i="2"/>
  <c r="M4176" i="2"/>
  <c r="N4176" i="2"/>
  <c r="M4177" i="2"/>
  <c r="N4177" i="2"/>
  <c r="M4178" i="2"/>
  <c r="N4178" i="2"/>
  <c r="M4179" i="2"/>
  <c r="N4179" i="2"/>
  <c r="M4180" i="2"/>
  <c r="N4180" i="2"/>
  <c r="M4181" i="2"/>
  <c r="N4181" i="2"/>
  <c r="M4182" i="2"/>
  <c r="N4182" i="2"/>
  <c r="M4183" i="2"/>
  <c r="N4183" i="2"/>
  <c r="M4184" i="2"/>
  <c r="N4184" i="2"/>
  <c r="M4185" i="2"/>
  <c r="N4185" i="2"/>
  <c r="M4186" i="2"/>
  <c r="N4186" i="2"/>
  <c r="M4187" i="2"/>
  <c r="N4187" i="2"/>
  <c r="M4188" i="2"/>
  <c r="N4188" i="2"/>
  <c r="M4189" i="2"/>
  <c r="N4189" i="2"/>
  <c r="M4190" i="2"/>
  <c r="N4190" i="2"/>
  <c r="M4191" i="2"/>
  <c r="N4191" i="2"/>
  <c r="M4192" i="2"/>
  <c r="N4192" i="2"/>
  <c r="M4193" i="2"/>
  <c r="N4193" i="2"/>
  <c r="M4194" i="2"/>
  <c r="N4194" i="2"/>
  <c r="M4195" i="2"/>
  <c r="N4195" i="2"/>
  <c r="M4196" i="2"/>
  <c r="N4196" i="2"/>
  <c r="M4197" i="2"/>
  <c r="N4197" i="2"/>
  <c r="M4198" i="2"/>
  <c r="N4198" i="2"/>
  <c r="M4199" i="2"/>
  <c r="N4199" i="2"/>
  <c r="M4200" i="2"/>
  <c r="N4200" i="2"/>
  <c r="M4201" i="2"/>
  <c r="N4201" i="2"/>
  <c r="M4202" i="2"/>
  <c r="N4202" i="2"/>
  <c r="M4203" i="2"/>
  <c r="N4203" i="2"/>
  <c r="M4204" i="2"/>
  <c r="N4204" i="2"/>
  <c r="M4205" i="2"/>
  <c r="N4205" i="2"/>
  <c r="M4206" i="2"/>
  <c r="N4206" i="2"/>
  <c r="M4207" i="2"/>
  <c r="N4207" i="2"/>
  <c r="M4208" i="2"/>
  <c r="N4208" i="2"/>
  <c r="M4209" i="2"/>
  <c r="N4209" i="2"/>
  <c r="M4210" i="2"/>
  <c r="N4210" i="2"/>
  <c r="M4211" i="2"/>
  <c r="N4211" i="2"/>
  <c r="M4212" i="2"/>
  <c r="N4212" i="2"/>
  <c r="M4213" i="2"/>
  <c r="N4213" i="2"/>
  <c r="M4214" i="2"/>
  <c r="N4214" i="2"/>
  <c r="M4215" i="2"/>
  <c r="N4215" i="2"/>
  <c r="M4216" i="2"/>
  <c r="N4216" i="2"/>
  <c r="M4217" i="2"/>
  <c r="N4217" i="2"/>
  <c r="M4218" i="2"/>
  <c r="N4218" i="2"/>
  <c r="M4219" i="2"/>
  <c r="N4219" i="2"/>
  <c r="M4220" i="2"/>
  <c r="N4220" i="2"/>
  <c r="M4221" i="2"/>
  <c r="N4221" i="2"/>
  <c r="M4222" i="2"/>
  <c r="N4222" i="2"/>
  <c r="M4223" i="2"/>
  <c r="N4223" i="2"/>
  <c r="M4224" i="2"/>
  <c r="N4224" i="2"/>
  <c r="M4225" i="2"/>
  <c r="N4225" i="2"/>
  <c r="M4226" i="2"/>
  <c r="N4226" i="2"/>
  <c r="M4227" i="2"/>
  <c r="N4227" i="2"/>
  <c r="M4228" i="2"/>
  <c r="N4228" i="2"/>
  <c r="M4229" i="2"/>
  <c r="N4229" i="2"/>
  <c r="M4230" i="2"/>
  <c r="N4230" i="2"/>
  <c r="M4231" i="2"/>
  <c r="N4231" i="2"/>
  <c r="M4232" i="2"/>
  <c r="N4232" i="2"/>
  <c r="M4233" i="2"/>
  <c r="N4233" i="2"/>
  <c r="M4234" i="2"/>
  <c r="N4234" i="2"/>
  <c r="M4235" i="2"/>
  <c r="N4235" i="2"/>
  <c r="M4236" i="2"/>
  <c r="N4236" i="2"/>
  <c r="M4237" i="2"/>
  <c r="N4237" i="2"/>
  <c r="M4238" i="2"/>
  <c r="N4238" i="2"/>
  <c r="M4239" i="2"/>
  <c r="N4239" i="2"/>
  <c r="M4240" i="2"/>
  <c r="N4240" i="2"/>
  <c r="M4241" i="2"/>
  <c r="N4241" i="2"/>
  <c r="M4242" i="2"/>
  <c r="N4242" i="2"/>
  <c r="M4243" i="2"/>
  <c r="N4243" i="2"/>
  <c r="M4244" i="2"/>
  <c r="N4244" i="2"/>
  <c r="M4245" i="2"/>
  <c r="N4245" i="2"/>
  <c r="M4246" i="2"/>
  <c r="N4246" i="2"/>
  <c r="M4247" i="2"/>
  <c r="N4247" i="2"/>
  <c r="M4248" i="2"/>
  <c r="N4248" i="2"/>
  <c r="M4249" i="2"/>
  <c r="N4249" i="2"/>
  <c r="M4250" i="2"/>
  <c r="N4250" i="2"/>
  <c r="M4251" i="2"/>
  <c r="N4251" i="2"/>
  <c r="M4252" i="2"/>
  <c r="N4252" i="2"/>
  <c r="M4253" i="2"/>
  <c r="N4253" i="2"/>
  <c r="M4254" i="2"/>
  <c r="N4254" i="2"/>
  <c r="M4255" i="2"/>
  <c r="N4255" i="2"/>
  <c r="M4256" i="2"/>
  <c r="N4256" i="2"/>
  <c r="M4257" i="2"/>
  <c r="N4257" i="2"/>
  <c r="M4258" i="2"/>
  <c r="N4258" i="2"/>
  <c r="M4259" i="2"/>
  <c r="N4259" i="2"/>
  <c r="M4260" i="2"/>
  <c r="N4260" i="2"/>
  <c r="M4261" i="2"/>
  <c r="N4261" i="2"/>
  <c r="M4262" i="2"/>
  <c r="N4262" i="2"/>
  <c r="M4263" i="2"/>
  <c r="N4263" i="2"/>
  <c r="M4264" i="2"/>
  <c r="N4264" i="2"/>
  <c r="M4265" i="2"/>
  <c r="N4265" i="2"/>
  <c r="M4266" i="2"/>
  <c r="N4266" i="2"/>
  <c r="M4267" i="2"/>
  <c r="N4267" i="2"/>
  <c r="M4268" i="2"/>
  <c r="N4268" i="2"/>
  <c r="M4269" i="2"/>
  <c r="N4269" i="2"/>
  <c r="M4270" i="2"/>
  <c r="N4270" i="2"/>
  <c r="M4271" i="2"/>
  <c r="N4271" i="2"/>
  <c r="M4272" i="2"/>
  <c r="N4272" i="2"/>
  <c r="M4273" i="2"/>
  <c r="N4273" i="2"/>
  <c r="M4274" i="2"/>
  <c r="N4274" i="2"/>
  <c r="M4275" i="2"/>
  <c r="N4275" i="2"/>
  <c r="M4276" i="2"/>
  <c r="N4276" i="2"/>
  <c r="M4277" i="2"/>
  <c r="N4277" i="2"/>
  <c r="M4278" i="2"/>
  <c r="N4278" i="2"/>
  <c r="M4279" i="2"/>
  <c r="N4279" i="2"/>
  <c r="M4280" i="2"/>
  <c r="N4280" i="2"/>
  <c r="M4281" i="2"/>
  <c r="N4281" i="2"/>
  <c r="M4282" i="2"/>
  <c r="N4282" i="2"/>
  <c r="M4283" i="2"/>
  <c r="N4283" i="2"/>
  <c r="M4284" i="2"/>
  <c r="N4284" i="2"/>
  <c r="M4285" i="2"/>
  <c r="N4285" i="2"/>
  <c r="M4286" i="2"/>
  <c r="N4286" i="2"/>
  <c r="M4287" i="2"/>
  <c r="N4287" i="2"/>
  <c r="M4288" i="2"/>
  <c r="N4288" i="2"/>
  <c r="M4289" i="2"/>
  <c r="N4289" i="2"/>
  <c r="M4290" i="2"/>
  <c r="N4290" i="2"/>
  <c r="M4291" i="2"/>
  <c r="N4291" i="2"/>
  <c r="M4292" i="2"/>
  <c r="N4292" i="2"/>
  <c r="M4293" i="2"/>
  <c r="N4293" i="2"/>
  <c r="M4294" i="2"/>
  <c r="N4294" i="2"/>
  <c r="M4295" i="2"/>
  <c r="N4295" i="2"/>
  <c r="M4296" i="2"/>
  <c r="N4296" i="2"/>
  <c r="M4297" i="2"/>
  <c r="N4297" i="2"/>
  <c r="M4298" i="2"/>
  <c r="N4298" i="2"/>
  <c r="M4299" i="2"/>
  <c r="N4299" i="2"/>
  <c r="M4300" i="2"/>
  <c r="N4300" i="2"/>
  <c r="M4301" i="2"/>
  <c r="N4301" i="2"/>
  <c r="M4302" i="2"/>
  <c r="N4302" i="2"/>
  <c r="M4303" i="2"/>
  <c r="N4303" i="2"/>
  <c r="M4304" i="2"/>
  <c r="N4304" i="2"/>
  <c r="M4305" i="2"/>
  <c r="N4305" i="2"/>
  <c r="M4306" i="2"/>
  <c r="N4306" i="2"/>
  <c r="M4307" i="2"/>
  <c r="N4307" i="2"/>
  <c r="M4308" i="2"/>
  <c r="N4308" i="2"/>
  <c r="M4309" i="2"/>
  <c r="N4309" i="2"/>
  <c r="M4310" i="2"/>
  <c r="N4310" i="2"/>
  <c r="M4311" i="2"/>
  <c r="N4311" i="2"/>
  <c r="M4312" i="2"/>
  <c r="N4312" i="2"/>
  <c r="M4313" i="2"/>
  <c r="N4313" i="2"/>
  <c r="M4314" i="2"/>
  <c r="N4314" i="2"/>
  <c r="M4315" i="2"/>
  <c r="N4315" i="2"/>
  <c r="M4316" i="2"/>
  <c r="N4316" i="2"/>
  <c r="M4317" i="2"/>
  <c r="N4317" i="2"/>
  <c r="M4318" i="2"/>
  <c r="N4318" i="2"/>
  <c r="M4319" i="2"/>
  <c r="N4319" i="2"/>
  <c r="M4320" i="2"/>
  <c r="N4320" i="2"/>
  <c r="M4321" i="2"/>
  <c r="N4321" i="2"/>
  <c r="M4322" i="2"/>
  <c r="N4322" i="2"/>
  <c r="M4323" i="2"/>
  <c r="N4323" i="2"/>
  <c r="M4324" i="2"/>
  <c r="N4324" i="2"/>
  <c r="M4325" i="2"/>
  <c r="N4325" i="2"/>
  <c r="M4326" i="2"/>
  <c r="N4326" i="2"/>
  <c r="M4327" i="2"/>
  <c r="N4327" i="2"/>
  <c r="M4328" i="2"/>
  <c r="N4328" i="2"/>
  <c r="M4329" i="2"/>
  <c r="N4329" i="2"/>
  <c r="M4330" i="2"/>
  <c r="N4330" i="2"/>
  <c r="M4331" i="2"/>
  <c r="N4331" i="2"/>
  <c r="M4332" i="2"/>
  <c r="N4332" i="2"/>
  <c r="M4333" i="2"/>
  <c r="N4333" i="2"/>
  <c r="M4334" i="2"/>
  <c r="N4334" i="2"/>
  <c r="M4335" i="2"/>
  <c r="N4335" i="2"/>
  <c r="M4336" i="2"/>
  <c r="N4336" i="2"/>
  <c r="M4337" i="2"/>
  <c r="N4337" i="2"/>
  <c r="M4338" i="2"/>
  <c r="N4338" i="2"/>
  <c r="M4339" i="2"/>
  <c r="N4339" i="2"/>
  <c r="M4340" i="2"/>
  <c r="N4340" i="2"/>
  <c r="M4341" i="2"/>
  <c r="N4341" i="2"/>
  <c r="M4342" i="2"/>
  <c r="N4342" i="2"/>
  <c r="M4343" i="2"/>
  <c r="N4343" i="2"/>
  <c r="M4344" i="2"/>
  <c r="N4344" i="2"/>
  <c r="M4345" i="2"/>
  <c r="N4345" i="2"/>
  <c r="M4346" i="2"/>
  <c r="N4346" i="2"/>
  <c r="M4347" i="2"/>
  <c r="N4347" i="2"/>
  <c r="M4348" i="2"/>
  <c r="N4348" i="2"/>
  <c r="M4349" i="2"/>
  <c r="N4349" i="2"/>
  <c r="M4350" i="2"/>
  <c r="N4350" i="2"/>
  <c r="M4351" i="2"/>
  <c r="N4351" i="2"/>
  <c r="M4352" i="2"/>
  <c r="N4352" i="2"/>
  <c r="M4353" i="2"/>
  <c r="N4353" i="2"/>
  <c r="M4354" i="2"/>
  <c r="N4354" i="2"/>
  <c r="M4355" i="2"/>
  <c r="N4355" i="2"/>
  <c r="M4356" i="2"/>
  <c r="N4356" i="2"/>
  <c r="M4357" i="2"/>
  <c r="N4357" i="2"/>
  <c r="M4358" i="2"/>
  <c r="N4358" i="2"/>
  <c r="M4359" i="2"/>
  <c r="N4359" i="2"/>
  <c r="M4360" i="2"/>
  <c r="N4360" i="2"/>
  <c r="M4361" i="2"/>
  <c r="N4361" i="2"/>
  <c r="M4362" i="2"/>
  <c r="N4362" i="2"/>
  <c r="M4363" i="2"/>
  <c r="N4363" i="2"/>
  <c r="M4364" i="2"/>
  <c r="N4364" i="2"/>
  <c r="M4365" i="2"/>
  <c r="N4365" i="2"/>
  <c r="M4366" i="2"/>
  <c r="N4366" i="2"/>
  <c r="M4367" i="2"/>
  <c r="N4367" i="2"/>
  <c r="M4368" i="2"/>
  <c r="N4368" i="2"/>
  <c r="M4369" i="2"/>
  <c r="N4369" i="2"/>
  <c r="M4370" i="2"/>
  <c r="N4370" i="2"/>
  <c r="M4371" i="2"/>
  <c r="N4371" i="2"/>
  <c r="M4372" i="2"/>
  <c r="N4372" i="2"/>
  <c r="M4373" i="2"/>
  <c r="N4373" i="2"/>
  <c r="M4374" i="2"/>
  <c r="N4374" i="2"/>
  <c r="M4375" i="2"/>
  <c r="N4375" i="2"/>
  <c r="M4376" i="2"/>
  <c r="N4376" i="2"/>
  <c r="M4377" i="2"/>
  <c r="N4377" i="2"/>
  <c r="M4378" i="2"/>
  <c r="N4378" i="2"/>
  <c r="M4379" i="2"/>
  <c r="N4379" i="2"/>
  <c r="M4380" i="2"/>
  <c r="N4380" i="2"/>
  <c r="M4381" i="2"/>
  <c r="N4381" i="2"/>
  <c r="M4382" i="2"/>
  <c r="N4382" i="2"/>
  <c r="M4383" i="2"/>
  <c r="N4383" i="2"/>
  <c r="M4384" i="2"/>
  <c r="N4384" i="2"/>
  <c r="M4385" i="2"/>
  <c r="N4385" i="2"/>
  <c r="M4386" i="2"/>
  <c r="N4386" i="2"/>
  <c r="M4387" i="2"/>
  <c r="N4387" i="2"/>
  <c r="M4388" i="2"/>
  <c r="N4388" i="2"/>
  <c r="M4389" i="2"/>
  <c r="N4389" i="2"/>
  <c r="M4390" i="2"/>
  <c r="N4390" i="2"/>
  <c r="M4391" i="2"/>
  <c r="N4391" i="2"/>
  <c r="M4392" i="2"/>
  <c r="N4392" i="2"/>
  <c r="M4393" i="2"/>
  <c r="N4393" i="2"/>
  <c r="M4394" i="2"/>
  <c r="N4394" i="2"/>
  <c r="M4395" i="2"/>
  <c r="N4395" i="2"/>
  <c r="M4396" i="2"/>
  <c r="N4396" i="2"/>
  <c r="M4397" i="2"/>
  <c r="N4397" i="2"/>
  <c r="M4398" i="2"/>
  <c r="N4398" i="2"/>
  <c r="M4399" i="2"/>
  <c r="N4399" i="2"/>
  <c r="M4400" i="2"/>
  <c r="N4400" i="2"/>
  <c r="M4401" i="2"/>
  <c r="N4401" i="2"/>
  <c r="M4402" i="2"/>
  <c r="N4402" i="2"/>
  <c r="M4403" i="2"/>
  <c r="N4403" i="2"/>
  <c r="M4404" i="2"/>
  <c r="N4404" i="2"/>
  <c r="M4405" i="2"/>
  <c r="N4405" i="2"/>
  <c r="M4406" i="2"/>
  <c r="N4406" i="2"/>
  <c r="M4407" i="2"/>
  <c r="N4407" i="2"/>
  <c r="M4408" i="2"/>
  <c r="N4408" i="2"/>
  <c r="M4409" i="2"/>
  <c r="N4409" i="2"/>
  <c r="M4410" i="2"/>
  <c r="N4410" i="2"/>
  <c r="M4411" i="2"/>
  <c r="N4411" i="2"/>
  <c r="M4412" i="2"/>
  <c r="N4412" i="2"/>
  <c r="M4413" i="2"/>
  <c r="N4413" i="2"/>
  <c r="M4414" i="2"/>
  <c r="N4414" i="2"/>
  <c r="M4415" i="2"/>
  <c r="N4415" i="2"/>
  <c r="M4416" i="2"/>
  <c r="N4416" i="2"/>
  <c r="M4417" i="2"/>
  <c r="N4417" i="2"/>
  <c r="M4418" i="2"/>
  <c r="N4418" i="2"/>
  <c r="M4419" i="2"/>
  <c r="N4419" i="2"/>
  <c r="M4420" i="2"/>
  <c r="N4420" i="2"/>
  <c r="M4421" i="2"/>
  <c r="N4421" i="2"/>
  <c r="M4422" i="2"/>
  <c r="N4422" i="2"/>
  <c r="M4423" i="2"/>
  <c r="N4423" i="2"/>
  <c r="M4424" i="2"/>
  <c r="N4424" i="2"/>
  <c r="M4425" i="2"/>
  <c r="N4425" i="2"/>
  <c r="M4426" i="2"/>
  <c r="N4426" i="2"/>
  <c r="M4427" i="2"/>
  <c r="N4427" i="2"/>
  <c r="M4428" i="2"/>
  <c r="N4428" i="2"/>
  <c r="M4429" i="2"/>
  <c r="N4429" i="2"/>
  <c r="M4430" i="2"/>
  <c r="N4430" i="2"/>
  <c r="M4431" i="2"/>
  <c r="N4431" i="2"/>
  <c r="M4432" i="2"/>
  <c r="N4432" i="2"/>
  <c r="M4433" i="2"/>
  <c r="N4433" i="2"/>
  <c r="M4434" i="2"/>
  <c r="N4434" i="2"/>
  <c r="M4435" i="2"/>
  <c r="N4435" i="2"/>
  <c r="M4436" i="2"/>
  <c r="N4436" i="2"/>
  <c r="M4437" i="2"/>
  <c r="N4437" i="2"/>
  <c r="M4438" i="2"/>
  <c r="N4438" i="2"/>
  <c r="M4439" i="2"/>
  <c r="N4439" i="2"/>
  <c r="M4440" i="2"/>
  <c r="N4440" i="2"/>
  <c r="M4441" i="2"/>
  <c r="N4441" i="2"/>
  <c r="M4442" i="2"/>
  <c r="N4442" i="2"/>
  <c r="M4443" i="2"/>
  <c r="N4443" i="2"/>
  <c r="M4444" i="2"/>
  <c r="N4444" i="2"/>
  <c r="M4445" i="2"/>
  <c r="N4445" i="2"/>
  <c r="M4446" i="2"/>
  <c r="N4446" i="2"/>
  <c r="M4447" i="2"/>
  <c r="N4447" i="2"/>
  <c r="M4448" i="2"/>
  <c r="N4448" i="2"/>
  <c r="M4449" i="2"/>
  <c r="N4449" i="2"/>
  <c r="M4450" i="2"/>
  <c r="N4450" i="2"/>
  <c r="M4451" i="2"/>
  <c r="N4451" i="2"/>
  <c r="M4452" i="2"/>
  <c r="N4452" i="2"/>
  <c r="M4453" i="2"/>
  <c r="N4453" i="2"/>
  <c r="M4454" i="2"/>
  <c r="N4454" i="2"/>
  <c r="M4455" i="2"/>
  <c r="N4455" i="2"/>
  <c r="M4456" i="2"/>
  <c r="N4456" i="2"/>
  <c r="M4457" i="2"/>
  <c r="N4457" i="2"/>
  <c r="M4458" i="2"/>
  <c r="N4458" i="2"/>
  <c r="M4459" i="2"/>
  <c r="N4459" i="2"/>
  <c r="M4460" i="2"/>
  <c r="N4460" i="2"/>
  <c r="M4461" i="2"/>
  <c r="N4461" i="2"/>
  <c r="M4462" i="2"/>
  <c r="N4462" i="2"/>
  <c r="M4463" i="2"/>
  <c r="N4463" i="2"/>
  <c r="M4464" i="2"/>
  <c r="N4464" i="2"/>
  <c r="M4465" i="2"/>
  <c r="N4465" i="2"/>
  <c r="M4466" i="2"/>
  <c r="N4466" i="2"/>
  <c r="M4467" i="2"/>
  <c r="N4467" i="2"/>
  <c r="M4468" i="2"/>
  <c r="N4468" i="2"/>
  <c r="M4469" i="2"/>
  <c r="N4469" i="2"/>
  <c r="M4470" i="2"/>
  <c r="N4470" i="2"/>
  <c r="M4471" i="2"/>
  <c r="N4471" i="2"/>
  <c r="M4472" i="2"/>
  <c r="N4472" i="2"/>
  <c r="M4473" i="2"/>
  <c r="N4473" i="2"/>
  <c r="M4474" i="2"/>
  <c r="N4474" i="2"/>
  <c r="M4475" i="2"/>
  <c r="N4475" i="2"/>
  <c r="M4476" i="2"/>
  <c r="N4476" i="2"/>
  <c r="M4477" i="2"/>
  <c r="N4477" i="2"/>
  <c r="M4478" i="2"/>
  <c r="N4478" i="2"/>
  <c r="M4479" i="2"/>
  <c r="N4479" i="2"/>
  <c r="M4480" i="2"/>
  <c r="N4480" i="2"/>
  <c r="M4481" i="2"/>
  <c r="N4481" i="2"/>
  <c r="M4482" i="2"/>
  <c r="N4482" i="2"/>
  <c r="M4483" i="2"/>
  <c r="N4483" i="2"/>
  <c r="M4484" i="2"/>
  <c r="N4484" i="2"/>
  <c r="M4485" i="2"/>
  <c r="N4485" i="2"/>
  <c r="M4486" i="2"/>
  <c r="N4486" i="2"/>
  <c r="M4487" i="2"/>
  <c r="N4487" i="2"/>
  <c r="M4488" i="2"/>
  <c r="N4488" i="2"/>
  <c r="M4489" i="2"/>
  <c r="N4489" i="2"/>
  <c r="M4490" i="2"/>
  <c r="N4490" i="2"/>
  <c r="M4491" i="2"/>
  <c r="N4491" i="2"/>
  <c r="M4492" i="2"/>
  <c r="N4492" i="2"/>
  <c r="M4493" i="2"/>
  <c r="N4493" i="2"/>
  <c r="M4494" i="2"/>
  <c r="N4494" i="2"/>
  <c r="M4495" i="2"/>
  <c r="N4495" i="2"/>
  <c r="M4496" i="2"/>
  <c r="N4496" i="2"/>
  <c r="M4497" i="2"/>
  <c r="N4497" i="2"/>
  <c r="M4498" i="2"/>
  <c r="N4498" i="2"/>
  <c r="M4499" i="2"/>
  <c r="N4499" i="2"/>
  <c r="M4500" i="2"/>
  <c r="N4500" i="2"/>
  <c r="M4501" i="2"/>
  <c r="N4501" i="2"/>
  <c r="M4502" i="2"/>
  <c r="N4502" i="2"/>
  <c r="M4503" i="2"/>
  <c r="N4503" i="2"/>
  <c r="M4504" i="2"/>
  <c r="N4504" i="2"/>
  <c r="M4505" i="2"/>
  <c r="N4505" i="2"/>
  <c r="M4506" i="2"/>
  <c r="N4506" i="2"/>
  <c r="M4507" i="2"/>
  <c r="N4507" i="2"/>
  <c r="M4508" i="2"/>
  <c r="N4508" i="2"/>
  <c r="M4509" i="2"/>
  <c r="N4509" i="2"/>
  <c r="M4510" i="2"/>
  <c r="N4510" i="2"/>
  <c r="M4511" i="2"/>
  <c r="N4511" i="2"/>
  <c r="M4512" i="2"/>
  <c r="N4512" i="2"/>
  <c r="M4513" i="2"/>
  <c r="N4513" i="2"/>
  <c r="M4514" i="2"/>
  <c r="N4514" i="2"/>
  <c r="M4515" i="2"/>
  <c r="N4515" i="2"/>
  <c r="M4516" i="2"/>
  <c r="N4516" i="2"/>
  <c r="M4517" i="2"/>
  <c r="N4517" i="2"/>
  <c r="M4518" i="2"/>
  <c r="N4518" i="2"/>
  <c r="M4519" i="2"/>
  <c r="N4519" i="2"/>
  <c r="M4520" i="2"/>
  <c r="N4520" i="2"/>
  <c r="M4521" i="2"/>
  <c r="N4521" i="2"/>
  <c r="M4522" i="2"/>
  <c r="N4522" i="2"/>
  <c r="M4523" i="2"/>
  <c r="N4523" i="2"/>
  <c r="M4524" i="2"/>
  <c r="N4524" i="2"/>
  <c r="M4525" i="2"/>
  <c r="N4525" i="2"/>
  <c r="M4526" i="2"/>
  <c r="N4526" i="2"/>
  <c r="M4527" i="2"/>
  <c r="N4527" i="2"/>
  <c r="M4528" i="2"/>
  <c r="N4528" i="2"/>
  <c r="M4529" i="2"/>
  <c r="N4529" i="2"/>
  <c r="M4530" i="2"/>
  <c r="N4530" i="2"/>
  <c r="M4531" i="2"/>
  <c r="N4531" i="2"/>
  <c r="M4532" i="2"/>
  <c r="N4532" i="2"/>
  <c r="M4533" i="2"/>
  <c r="N4533" i="2"/>
  <c r="M4534" i="2"/>
  <c r="N4534" i="2"/>
  <c r="M4535" i="2"/>
  <c r="N4535" i="2"/>
  <c r="M4536" i="2"/>
  <c r="N4536" i="2"/>
  <c r="M4537" i="2"/>
  <c r="N4537" i="2"/>
  <c r="M4538" i="2"/>
  <c r="N4538" i="2"/>
  <c r="M4539" i="2"/>
  <c r="N4539" i="2"/>
  <c r="M4540" i="2"/>
  <c r="N4540" i="2"/>
  <c r="M4541" i="2"/>
  <c r="N4541" i="2"/>
  <c r="M4542" i="2"/>
  <c r="N4542" i="2"/>
  <c r="M4543" i="2"/>
  <c r="N4543" i="2"/>
  <c r="M4544" i="2"/>
  <c r="N4544" i="2"/>
  <c r="M4545" i="2"/>
  <c r="N4545" i="2"/>
  <c r="M4546" i="2"/>
  <c r="N4546" i="2"/>
  <c r="M4547" i="2"/>
  <c r="N4547" i="2"/>
  <c r="M4548" i="2"/>
  <c r="N4548" i="2"/>
  <c r="M4549" i="2"/>
  <c r="N4549" i="2"/>
  <c r="M4550" i="2"/>
  <c r="N4550" i="2"/>
  <c r="M4551" i="2"/>
  <c r="N4551" i="2"/>
  <c r="M4552" i="2"/>
  <c r="N4552" i="2"/>
  <c r="M4553" i="2"/>
  <c r="N4553" i="2"/>
  <c r="M4554" i="2"/>
  <c r="N4554" i="2"/>
  <c r="M4555" i="2"/>
  <c r="N4555" i="2"/>
  <c r="M4556" i="2"/>
  <c r="N4556" i="2"/>
  <c r="M4557" i="2"/>
  <c r="N4557" i="2"/>
  <c r="M4558" i="2"/>
  <c r="N4558" i="2"/>
  <c r="M4559" i="2"/>
  <c r="N4559" i="2"/>
  <c r="M4560" i="2"/>
  <c r="N4560" i="2"/>
  <c r="M4561" i="2"/>
  <c r="N4561" i="2"/>
  <c r="M4562" i="2"/>
  <c r="N4562" i="2"/>
  <c r="M4563" i="2"/>
  <c r="N4563" i="2"/>
  <c r="M4564" i="2"/>
  <c r="N4564" i="2"/>
  <c r="M4565" i="2"/>
  <c r="N4565" i="2"/>
  <c r="M4566" i="2"/>
  <c r="N4566" i="2"/>
  <c r="M4567" i="2"/>
  <c r="N4567" i="2"/>
  <c r="M4568" i="2"/>
  <c r="N4568" i="2"/>
  <c r="M4569" i="2"/>
  <c r="N4569" i="2"/>
  <c r="M4570" i="2"/>
  <c r="N4570" i="2"/>
  <c r="M4571" i="2"/>
  <c r="N4571" i="2"/>
  <c r="M4572" i="2"/>
  <c r="N4572" i="2"/>
  <c r="M4573" i="2"/>
  <c r="N4573" i="2"/>
  <c r="M4574" i="2"/>
  <c r="N4574" i="2"/>
  <c r="M4575" i="2"/>
  <c r="N4575" i="2"/>
  <c r="M4576" i="2"/>
  <c r="N4576" i="2"/>
  <c r="M4577" i="2"/>
  <c r="N4577" i="2"/>
  <c r="M4578" i="2"/>
  <c r="N4578" i="2"/>
  <c r="M4579" i="2"/>
  <c r="N4579" i="2"/>
  <c r="M4580" i="2"/>
  <c r="N4580" i="2"/>
  <c r="M4581" i="2"/>
  <c r="N4581" i="2"/>
  <c r="M4582" i="2"/>
  <c r="N4582" i="2"/>
  <c r="M4583" i="2"/>
  <c r="N4583" i="2"/>
  <c r="M4584" i="2"/>
  <c r="N4584" i="2"/>
  <c r="M4585" i="2"/>
  <c r="N4585" i="2"/>
  <c r="M4586" i="2"/>
  <c r="N4586" i="2"/>
  <c r="M4587" i="2"/>
  <c r="N4587" i="2"/>
  <c r="M4588" i="2"/>
  <c r="N4588" i="2"/>
  <c r="M4589" i="2"/>
  <c r="N4589" i="2"/>
  <c r="M4590" i="2"/>
  <c r="N4590" i="2"/>
  <c r="M4591" i="2"/>
  <c r="N4591" i="2"/>
  <c r="M4592" i="2"/>
  <c r="N4592" i="2"/>
  <c r="M4593" i="2"/>
  <c r="N4593" i="2"/>
  <c r="M4594" i="2"/>
  <c r="N4594" i="2"/>
  <c r="M4595" i="2"/>
  <c r="N4595" i="2"/>
  <c r="M4596" i="2"/>
  <c r="N4596" i="2"/>
  <c r="M4597" i="2"/>
  <c r="N4597" i="2"/>
  <c r="M4598" i="2"/>
  <c r="N4598" i="2"/>
  <c r="M4599" i="2"/>
  <c r="N4599" i="2"/>
  <c r="M4600" i="2"/>
  <c r="N4600" i="2"/>
  <c r="M4601" i="2"/>
  <c r="N4601" i="2"/>
  <c r="M4602" i="2"/>
  <c r="N4602" i="2"/>
  <c r="M4603" i="2"/>
  <c r="N4603" i="2"/>
  <c r="M4604" i="2"/>
  <c r="N4604" i="2"/>
  <c r="M4605" i="2"/>
  <c r="N4605" i="2"/>
  <c r="M4606" i="2"/>
  <c r="N4606" i="2"/>
  <c r="M4607" i="2"/>
  <c r="N4607" i="2"/>
  <c r="M4608" i="2"/>
  <c r="N4608" i="2"/>
  <c r="M4609" i="2"/>
  <c r="N4609" i="2"/>
  <c r="M4610" i="2"/>
  <c r="N4610" i="2"/>
  <c r="M4611" i="2"/>
  <c r="N4611" i="2"/>
  <c r="M4612" i="2"/>
  <c r="N4612" i="2"/>
  <c r="M4613" i="2"/>
  <c r="N4613" i="2"/>
  <c r="M4614" i="2"/>
  <c r="N4614" i="2"/>
  <c r="M4615" i="2"/>
  <c r="N4615" i="2"/>
  <c r="M4616" i="2"/>
  <c r="N4616" i="2"/>
  <c r="M4617" i="2"/>
  <c r="N4617" i="2"/>
  <c r="M4618" i="2"/>
  <c r="N4618" i="2"/>
  <c r="M4619" i="2"/>
  <c r="N4619" i="2"/>
  <c r="M4620" i="2"/>
  <c r="N4620" i="2"/>
  <c r="M4621" i="2"/>
  <c r="N4621" i="2"/>
  <c r="M4622" i="2"/>
  <c r="N4622" i="2"/>
  <c r="M4623" i="2"/>
  <c r="N4623" i="2"/>
  <c r="M4624" i="2"/>
  <c r="N4624" i="2"/>
  <c r="M4625" i="2"/>
  <c r="N4625" i="2"/>
  <c r="M4626" i="2"/>
  <c r="N4626" i="2"/>
  <c r="M4627" i="2"/>
  <c r="N4627" i="2"/>
  <c r="M4628" i="2"/>
  <c r="N4628" i="2"/>
  <c r="M4629" i="2"/>
  <c r="N4629" i="2"/>
  <c r="M4630" i="2"/>
  <c r="N4630" i="2"/>
  <c r="M4631" i="2"/>
  <c r="N4631" i="2"/>
  <c r="M4632" i="2"/>
  <c r="N4632" i="2"/>
  <c r="M4633" i="2"/>
  <c r="N4633" i="2"/>
  <c r="M4634" i="2"/>
  <c r="N4634" i="2"/>
  <c r="M4635" i="2"/>
  <c r="N4635" i="2"/>
  <c r="M4636" i="2"/>
  <c r="N4636" i="2"/>
  <c r="M4637" i="2"/>
  <c r="N4637" i="2"/>
  <c r="M4638" i="2"/>
  <c r="N4638" i="2"/>
  <c r="M4639" i="2"/>
  <c r="N4639" i="2"/>
  <c r="M4640" i="2"/>
  <c r="N4640" i="2"/>
  <c r="M4641" i="2"/>
  <c r="N4641" i="2"/>
  <c r="M4642" i="2"/>
  <c r="N4642" i="2"/>
  <c r="M4643" i="2"/>
  <c r="N4643" i="2"/>
  <c r="M4644" i="2"/>
  <c r="N4644" i="2"/>
  <c r="M4645" i="2"/>
  <c r="N4645" i="2"/>
  <c r="M4646" i="2"/>
  <c r="N4646" i="2"/>
  <c r="M4647" i="2"/>
  <c r="N4647" i="2"/>
  <c r="M4648" i="2"/>
  <c r="N4648" i="2"/>
  <c r="M4649" i="2"/>
  <c r="N4649" i="2"/>
  <c r="M4650" i="2"/>
  <c r="N4650" i="2"/>
  <c r="M4651" i="2"/>
  <c r="N4651" i="2"/>
  <c r="M4652" i="2"/>
  <c r="N4652" i="2"/>
  <c r="M4653" i="2"/>
  <c r="N4653" i="2"/>
  <c r="M4654" i="2"/>
  <c r="N4654" i="2"/>
  <c r="M4655" i="2"/>
  <c r="N4655" i="2"/>
  <c r="M4656" i="2"/>
  <c r="N4656" i="2"/>
  <c r="M4657" i="2"/>
  <c r="N4657" i="2"/>
  <c r="M4658" i="2"/>
  <c r="N4658" i="2"/>
  <c r="M4659" i="2"/>
  <c r="N4659" i="2"/>
  <c r="M4660" i="2"/>
  <c r="N4660" i="2"/>
  <c r="M4661" i="2"/>
  <c r="N4661" i="2"/>
  <c r="M4662" i="2"/>
  <c r="N4662" i="2"/>
  <c r="M4663" i="2"/>
  <c r="N4663" i="2"/>
  <c r="M4664" i="2"/>
  <c r="N4664" i="2"/>
  <c r="M4665" i="2"/>
  <c r="N4665" i="2"/>
  <c r="M4666" i="2"/>
  <c r="N4666" i="2"/>
  <c r="M4667" i="2"/>
  <c r="N4667" i="2"/>
  <c r="M4668" i="2"/>
  <c r="N4668" i="2"/>
  <c r="M4669" i="2"/>
  <c r="N4669" i="2"/>
  <c r="M4670" i="2"/>
  <c r="N4670" i="2"/>
  <c r="M4671" i="2"/>
  <c r="N4671" i="2"/>
  <c r="M4672" i="2"/>
  <c r="N4672" i="2"/>
  <c r="M4673" i="2"/>
  <c r="N4673" i="2"/>
  <c r="M4674" i="2"/>
  <c r="N4674" i="2"/>
  <c r="M4675" i="2"/>
  <c r="N4675" i="2"/>
  <c r="M4676" i="2"/>
  <c r="N4676" i="2"/>
  <c r="M4677" i="2"/>
  <c r="N4677" i="2"/>
  <c r="M4678" i="2"/>
  <c r="N4678" i="2"/>
  <c r="M4679" i="2"/>
  <c r="N4679" i="2"/>
  <c r="M4680" i="2"/>
  <c r="N4680" i="2"/>
  <c r="M4681" i="2"/>
  <c r="N4681" i="2"/>
  <c r="M4682" i="2"/>
  <c r="N4682" i="2"/>
  <c r="M4683" i="2"/>
  <c r="N4683" i="2"/>
  <c r="M4684" i="2"/>
  <c r="N4684" i="2"/>
  <c r="M4685" i="2"/>
  <c r="N4685" i="2"/>
  <c r="M4686" i="2"/>
  <c r="N4686" i="2"/>
  <c r="M4687" i="2"/>
  <c r="N4687" i="2"/>
  <c r="M4688" i="2"/>
  <c r="N4688" i="2"/>
  <c r="M4689" i="2"/>
  <c r="N4689" i="2"/>
  <c r="M4690" i="2"/>
  <c r="N4690" i="2"/>
  <c r="M4691" i="2"/>
  <c r="N4691" i="2"/>
  <c r="M4692" i="2"/>
  <c r="N4692" i="2"/>
  <c r="M4693" i="2"/>
  <c r="N4693" i="2"/>
  <c r="M4694" i="2"/>
  <c r="N4694" i="2"/>
  <c r="M4695" i="2"/>
  <c r="N4695" i="2"/>
  <c r="M4696" i="2"/>
  <c r="N4696" i="2"/>
  <c r="M4697" i="2"/>
  <c r="N4697" i="2"/>
  <c r="M4698" i="2"/>
  <c r="N4698" i="2"/>
  <c r="M4699" i="2"/>
  <c r="N4699" i="2"/>
  <c r="M4700" i="2"/>
  <c r="N4700" i="2"/>
  <c r="M4701" i="2"/>
  <c r="N4701" i="2"/>
  <c r="M4702" i="2"/>
  <c r="N4702" i="2"/>
  <c r="M4703" i="2"/>
  <c r="N4703" i="2"/>
  <c r="M4704" i="2"/>
  <c r="N4704" i="2"/>
  <c r="M4705" i="2"/>
  <c r="N4705" i="2"/>
  <c r="M4706" i="2"/>
  <c r="N4706" i="2"/>
  <c r="M4707" i="2"/>
  <c r="N4707" i="2"/>
  <c r="M4708" i="2"/>
  <c r="N4708" i="2"/>
  <c r="M4709" i="2"/>
  <c r="N4709" i="2"/>
  <c r="M4710" i="2"/>
  <c r="N4710" i="2"/>
  <c r="M4711" i="2"/>
  <c r="N4711" i="2"/>
  <c r="M4712" i="2"/>
  <c r="N4712" i="2"/>
  <c r="M4713" i="2"/>
  <c r="N4713" i="2"/>
  <c r="M4714" i="2"/>
  <c r="N4714" i="2"/>
  <c r="M4715" i="2"/>
  <c r="N4715" i="2"/>
  <c r="M4716" i="2"/>
  <c r="N4716" i="2"/>
  <c r="M4717" i="2"/>
  <c r="N4717" i="2"/>
  <c r="M4718" i="2"/>
  <c r="N4718" i="2"/>
  <c r="M4719" i="2"/>
  <c r="N4719" i="2"/>
  <c r="M4720" i="2"/>
  <c r="N4720" i="2"/>
  <c r="M4721" i="2"/>
  <c r="N4721" i="2"/>
  <c r="M4722" i="2"/>
  <c r="N4722" i="2"/>
  <c r="M4723" i="2"/>
  <c r="N4723" i="2"/>
  <c r="M4724" i="2"/>
  <c r="N4724" i="2"/>
  <c r="M4725" i="2"/>
  <c r="N4725" i="2"/>
  <c r="M4726" i="2"/>
  <c r="N4726" i="2"/>
  <c r="M4727" i="2"/>
  <c r="N4727" i="2"/>
  <c r="M4728" i="2"/>
  <c r="N4728" i="2"/>
  <c r="M4729" i="2"/>
  <c r="N4729" i="2"/>
  <c r="M4730" i="2"/>
  <c r="N4730" i="2"/>
  <c r="M4731" i="2"/>
  <c r="N4731" i="2"/>
  <c r="M4732" i="2"/>
  <c r="N4732" i="2"/>
  <c r="M4733" i="2"/>
  <c r="N4733" i="2"/>
  <c r="M4734" i="2"/>
  <c r="N4734" i="2"/>
  <c r="M4735" i="2"/>
  <c r="N4735" i="2"/>
  <c r="M4736" i="2"/>
  <c r="N4736" i="2"/>
  <c r="M4737" i="2"/>
  <c r="N4737" i="2"/>
  <c r="M4738" i="2"/>
  <c r="N4738" i="2"/>
  <c r="M4739" i="2"/>
  <c r="N4739" i="2"/>
  <c r="M4740" i="2"/>
  <c r="N4740" i="2"/>
  <c r="M4741" i="2"/>
  <c r="N4741" i="2"/>
  <c r="M4742" i="2"/>
  <c r="N4742" i="2"/>
  <c r="M4743" i="2"/>
  <c r="N4743" i="2"/>
  <c r="M4744" i="2"/>
  <c r="N4744" i="2"/>
  <c r="M4745" i="2"/>
  <c r="N4745" i="2"/>
  <c r="M4746" i="2"/>
  <c r="N4746" i="2"/>
  <c r="M4747" i="2"/>
  <c r="N4747" i="2"/>
  <c r="M4748" i="2"/>
  <c r="N4748" i="2"/>
  <c r="M4749" i="2"/>
  <c r="N4749" i="2"/>
  <c r="M4750" i="2"/>
  <c r="N4750" i="2"/>
  <c r="M4751" i="2"/>
  <c r="N4751" i="2"/>
  <c r="M4752" i="2"/>
  <c r="N4752" i="2"/>
  <c r="M4753" i="2"/>
  <c r="N4753" i="2"/>
  <c r="M4754" i="2"/>
  <c r="N4754" i="2"/>
  <c r="M4755" i="2"/>
  <c r="N4755" i="2"/>
  <c r="M4756" i="2"/>
  <c r="N4756" i="2"/>
  <c r="M4757" i="2"/>
  <c r="N4757" i="2"/>
  <c r="M4758" i="2"/>
  <c r="N4758" i="2"/>
  <c r="M4759" i="2"/>
  <c r="N4759" i="2"/>
  <c r="M4760" i="2"/>
  <c r="N4760" i="2"/>
  <c r="M4761" i="2"/>
  <c r="N4761" i="2"/>
  <c r="M4762" i="2"/>
  <c r="N4762" i="2"/>
  <c r="M4763" i="2"/>
  <c r="N4763" i="2"/>
  <c r="M4764" i="2"/>
  <c r="N4764" i="2"/>
  <c r="M4765" i="2"/>
  <c r="N4765" i="2"/>
  <c r="M4766" i="2"/>
  <c r="N4766" i="2"/>
  <c r="M4767" i="2"/>
  <c r="N4767" i="2"/>
  <c r="M4768" i="2"/>
  <c r="N4768" i="2"/>
  <c r="M4769" i="2"/>
  <c r="N4769" i="2"/>
  <c r="M4770" i="2"/>
  <c r="N4770" i="2"/>
  <c r="M4771" i="2"/>
  <c r="N4771" i="2"/>
  <c r="M4772" i="2"/>
  <c r="N4772" i="2"/>
  <c r="M4773" i="2"/>
  <c r="N4773" i="2"/>
  <c r="M4774" i="2"/>
  <c r="N4774" i="2"/>
  <c r="M4775" i="2"/>
  <c r="N4775" i="2"/>
  <c r="M4776" i="2"/>
  <c r="N4776" i="2"/>
  <c r="M4777" i="2"/>
  <c r="N4777" i="2"/>
  <c r="M4778" i="2"/>
  <c r="N4778" i="2"/>
  <c r="M4779" i="2"/>
  <c r="N4779" i="2"/>
  <c r="M4780" i="2"/>
  <c r="N4780" i="2"/>
  <c r="M4781" i="2"/>
  <c r="N4781" i="2"/>
  <c r="M4782" i="2"/>
  <c r="N4782" i="2"/>
  <c r="M4783" i="2"/>
  <c r="N4783" i="2"/>
  <c r="M4784" i="2"/>
  <c r="N4784" i="2"/>
  <c r="M4785" i="2"/>
  <c r="N4785" i="2"/>
  <c r="M4786" i="2"/>
  <c r="N4786" i="2"/>
  <c r="M4787" i="2"/>
  <c r="N4787" i="2"/>
  <c r="M4788" i="2"/>
  <c r="N4788" i="2"/>
  <c r="M4789" i="2"/>
  <c r="N4789" i="2"/>
  <c r="M4790" i="2"/>
  <c r="N4790" i="2"/>
  <c r="M4791" i="2"/>
  <c r="N4791" i="2"/>
  <c r="M4792" i="2"/>
  <c r="N4792" i="2"/>
  <c r="M4793" i="2"/>
  <c r="N4793" i="2"/>
  <c r="M4794" i="2"/>
  <c r="N4794" i="2"/>
  <c r="M4795" i="2"/>
  <c r="N4795" i="2"/>
  <c r="M4796" i="2"/>
  <c r="N4796" i="2"/>
  <c r="M4797" i="2"/>
  <c r="N4797" i="2"/>
  <c r="M4798" i="2"/>
  <c r="N4798" i="2"/>
  <c r="M4799" i="2"/>
  <c r="N4799" i="2"/>
  <c r="M4800" i="2"/>
  <c r="N4800" i="2"/>
  <c r="M4801" i="2"/>
  <c r="N4801" i="2"/>
  <c r="M4802" i="2"/>
  <c r="N4802" i="2"/>
  <c r="M4803" i="2"/>
  <c r="N4803" i="2"/>
  <c r="M4804" i="2"/>
  <c r="N4804" i="2"/>
  <c r="M4805" i="2"/>
  <c r="N4805" i="2"/>
  <c r="M4806" i="2"/>
  <c r="N4806" i="2"/>
  <c r="M4807" i="2"/>
  <c r="N4807" i="2"/>
  <c r="M4808" i="2"/>
  <c r="N4808" i="2"/>
  <c r="M4809" i="2"/>
  <c r="N4809" i="2"/>
  <c r="M4810" i="2"/>
  <c r="N4810" i="2"/>
  <c r="M4811" i="2"/>
  <c r="N4811" i="2"/>
  <c r="M4812" i="2"/>
  <c r="N4812" i="2"/>
  <c r="M4813" i="2"/>
  <c r="N4813" i="2"/>
  <c r="M4814" i="2"/>
  <c r="N4814" i="2"/>
  <c r="M4815" i="2"/>
  <c r="N4815" i="2"/>
  <c r="M4816" i="2"/>
  <c r="N4816" i="2"/>
  <c r="M4817" i="2"/>
  <c r="N4817" i="2"/>
  <c r="M4818" i="2"/>
  <c r="N4818" i="2"/>
  <c r="M4819" i="2"/>
  <c r="N4819" i="2"/>
  <c r="M4820" i="2"/>
  <c r="N4820" i="2"/>
  <c r="M4821" i="2"/>
  <c r="N4821" i="2"/>
  <c r="M4822" i="2"/>
  <c r="N4822" i="2"/>
  <c r="M4823" i="2"/>
  <c r="N4823" i="2"/>
  <c r="M4824" i="2"/>
  <c r="N4824" i="2"/>
  <c r="M4825" i="2"/>
  <c r="N4825" i="2"/>
  <c r="M4826" i="2"/>
  <c r="N4826" i="2"/>
  <c r="M4827" i="2"/>
  <c r="N4827" i="2"/>
  <c r="M4828" i="2"/>
  <c r="N4828" i="2"/>
  <c r="M4829" i="2"/>
  <c r="N4829" i="2"/>
  <c r="M4830" i="2"/>
  <c r="N4830" i="2"/>
  <c r="M4831" i="2"/>
  <c r="N4831" i="2"/>
  <c r="M4832" i="2"/>
  <c r="N4832" i="2"/>
  <c r="M4833" i="2"/>
  <c r="N4833" i="2"/>
  <c r="M4834" i="2"/>
  <c r="N4834" i="2"/>
  <c r="M4835" i="2"/>
  <c r="N4835" i="2"/>
  <c r="M4836" i="2"/>
  <c r="N4836" i="2"/>
  <c r="M4837" i="2"/>
  <c r="N4837" i="2"/>
  <c r="M4838" i="2"/>
  <c r="N4838" i="2"/>
  <c r="M4839" i="2"/>
  <c r="N4839" i="2"/>
  <c r="M4840" i="2"/>
  <c r="N4840" i="2"/>
  <c r="M4841" i="2"/>
  <c r="N4841" i="2"/>
  <c r="M4842" i="2"/>
  <c r="N4842" i="2"/>
  <c r="M4843" i="2"/>
  <c r="N4843" i="2"/>
  <c r="M4844" i="2"/>
  <c r="N4844" i="2"/>
  <c r="M4845" i="2"/>
  <c r="N4845" i="2"/>
  <c r="M4846" i="2"/>
  <c r="N4846" i="2"/>
  <c r="M4847" i="2"/>
  <c r="N4847" i="2"/>
  <c r="M4848" i="2"/>
  <c r="N4848" i="2"/>
  <c r="M4849" i="2"/>
  <c r="N4849" i="2"/>
  <c r="M4850" i="2"/>
  <c r="N4850" i="2"/>
  <c r="M4851" i="2"/>
  <c r="N4851" i="2"/>
  <c r="M4852" i="2"/>
  <c r="N4852" i="2"/>
  <c r="M4853" i="2"/>
  <c r="N4853" i="2"/>
  <c r="M4854" i="2"/>
  <c r="N4854" i="2"/>
  <c r="M4855" i="2"/>
  <c r="N4855" i="2"/>
  <c r="M4856" i="2"/>
  <c r="N4856" i="2"/>
  <c r="M4857" i="2"/>
  <c r="N4857" i="2"/>
  <c r="M4858" i="2"/>
  <c r="N4858" i="2"/>
  <c r="M4859" i="2"/>
  <c r="N4859" i="2"/>
  <c r="M4860" i="2"/>
  <c r="N4860" i="2"/>
  <c r="M4861" i="2"/>
  <c r="N4861" i="2"/>
  <c r="M4862" i="2"/>
  <c r="N4862" i="2"/>
  <c r="M4863" i="2"/>
  <c r="N4863" i="2"/>
  <c r="M4864" i="2"/>
  <c r="N4864" i="2"/>
  <c r="M4865" i="2"/>
  <c r="N4865" i="2"/>
  <c r="M4866" i="2"/>
  <c r="N4866" i="2"/>
  <c r="M4867" i="2"/>
  <c r="N4867" i="2"/>
  <c r="M4868" i="2"/>
  <c r="N4868" i="2"/>
  <c r="M4869" i="2"/>
  <c r="N4869" i="2"/>
  <c r="M4870" i="2"/>
  <c r="N4870" i="2"/>
  <c r="M4871" i="2"/>
  <c r="N4871" i="2"/>
  <c r="M4872" i="2"/>
  <c r="N4872" i="2"/>
  <c r="M4873" i="2"/>
  <c r="N4873" i="2"/>
  <c r="M4874" i="2"/>
  <c r="N4874" i="2"/>
  <c r="M4875" i="2"/>
  <c r="N4875" i="2"/>
  <c r="M4876" i="2"/>
  <c r="N4876" i="2"/>
  <c r="M4877" i="2"/>
  <c r="N4877" i="2"/>
  <c r="M4878" i="2"/>
  <c r="N4878" i="2"/>
  <c r="M4879" i="2"/>
  <c r="N4879" i="2"/>
  <c r="M4880" i="2"/>
  <c r="N4880" i="2"/>
  <c r="M4881" i="2"/>
  <c r="N4881" i="2"/>
  <c r="M4882" i="2"/>
  <c r="N4882" i="2"/>
  <c r="M4883" i="2"/>
  <c r="N4883" i="2"/>
  <c r="M4884" i="2"/>
  <c r="N4884" i="2"/>
  <c r="M4885" i="2"/>
  <c r="N4885" i="2"/>
  <c r="M4886" i="2"/>
  <c r="N4886" i="2"/>
  <c r="M4887" i="2"/>
  <c r="N4887" i="2"/>
  <c r="M4888" i="2"/>
  <c r="N4888" i="2"/>
  <c r="M4889" i="2"/>
  <c r="N4889" i="2"/>
  <c r="M4890" i="2"/>
  <c r="N4890" i="2"/>
  <c r="M4891" i="2"/>
  <c r="N4891" i="2"/>
  <c r="M4892" i="2"/>
  <c r="N4892" i="2"/>
  <c r="M4893" i="2"/>
  <c r="N4893" i="2"/>
  <c r="M4894" i="2"/>
  <c r="N4894" i="2"/>
  <c r="M4895" i="2"/>
  <c r="N4895" i="2"/>
  <c r="M4896" i="2"/>
  <c r="N4896" i="2"/>
  <c r="M4897" i="2"/>
  <c r="N4897" i="2"/>
  <c r="M4898" i="2"/>
  <c r="N4898" i="2"/>
  <c r="M4899" i="2"/>
  <c r="N4899" i="2"/>
  <c r="M4900" i="2"/>
  <c r="N4900" i="2"/>
  <c r="M4901" i="2"/>
  <c r="N4901" i="2"/>
  <c r="M4902" i="2"/>
  <c r="N4902" i="2"/>
  <c r="M4903" i="2"/>
  <c r="N4903" i="2"/>
  <c r="M4904" i="2"/>
  <c r="N4904" i="2"/>
  <c r="M4905" i="2"/>
  <c r="N4905" i="2"/>
  <c r="M4906" i="2"/>
  <c r="N4906" i="2"/>
  <c r="M4907" i="2"/>
  <c r="N4907" i="2"/>
  <c r="M4908" i="2"/>
  <c r="N4908" i="2"/>
  <c r="M4909" i="2"/>
  <c r="N4909" i="2"/>
  <c r="M4910" i="2"/>
  <c r="N4910" i="2"/>
  <c r="M4911" i="2"/>
  <c r="N4911" i="2"/>
  <c r="M4912" i="2"/>
  <c r="N4912" i="2"/>
  <c r="M4913" i="2"/>
  <c r="N4913" i="2"/>
  <c r="M4914" i="2"/>
  <c r="N4914" i="2"/>
  <c r="M4915" i="2"/>
  <c r="N4915" i="2"/>
  <c r="M4916" i="2"/>
  <c r="N4916" i="2"/>
  <c r="M4917" i="2"/>
  <c r="N4917" i="2"/>
  <c r="M4918" i="2"/>
  <c r="N4918" i="2"/>
  <c r="M4919" i="2"/>
  <c r="N4919" i="2"/>
  <c r="M4920" i="2"/>
  <c r="N4920" i="2"/>
  <c r="M4921" i="2"/>
  <c r="N4921" i="2"/>
  <c r="M4922" i="2"/>
  <c r="N4922" i="2"/>
  <c r="M4923" i="2"/>
  <c r="N4923" i="2"/>
  <c r="M4924" i="2"/>
  <c r="N4924" i="2"/>
  <c r="M4925" i="2"/>
  <c r="N4925" i="2"/>
  <c r="M4926" i="2"/>
  <c r="N4926" i="2"/>
  <c r="M4927" i="2"/>
  <c r="N4927" i="2"/>
  <c r="M4928" i="2"/>
  <c r="N4928" i="2"/>
  <c r="M4929" i="2"/>
  <c r="N4929" i="2"/>
  <c r="M4930" i="2"/>
  <c r="N4930" i="2"/>
  <c r="M4931" i="2"/>
  <c r="N4931" i="2"/>
  <c r="M4932" i="2"/>
  <c r="N4932" i="2"/>
  <c r="M4933" i="2"/>
  <c r="N4933" i="2"/>
  <c r="M4934" i="2"/>
  <c r="N4934" i="2"/>
  <c r="M4935" i="2"/>
  <c r="N4935" i="2"/>
  <c r="M4936" i="2"/>
  <c r="N4936" i="2"/>
  <c r="M4937" i="2"/>
  <c r="N4937" i="2"/>
  <c r="M4938" i="2"/>
  <c r="N4938" i="2"/>
  <c r="M4939" i="2"/>
  <c r="N4939" i="2"/>
  <c r="M4940" i="2"/>
  <c r="N4940" i="2"/>
  <c r="M4941" i="2"/>
  <c r="N4941" i="2"/>
  <c r="M4942" i="2"/>
  <c r="N4942" i="2"/>
  <c r="M4943" i="2"/>
  <c r="N4943" i="2"/>
  <c r="M4944" i="2"/>
  <c r="N4944" i="2"/>
  <c r="M4945" i="2"/>
  <c r="N4945" i="2"/>
  <c r="M4946" i="2"/>
  <c r="N4946" i="2"/>
  <c r="M4947" i="2"/>
  <c r="N4947" i="2"/>
  <c r="M4948" i="2"/>
  <c r="N4948" i="2"/>
  <c r="M4949" i="2"/>
  <c r="N4949" i="2"/>
  <c r="M4950" i="2"/>
  <c r="N4950" i="2"/>
  <c r="M4951" i="2"/>
  <c r="N4951" i="2"/>
  <c r="M4952" i="2"/>
  <c r="N4952" i="2"/>
  <c r="M4953" i="2"/>
  <c r="N4953" i="2"/>
  <c r="M4954" i="2"/>
  <c r="N4954" i="2"/>
  <c r="M4955" i="2"/>
  <c r="N4955" i="2"/>
  <c r="M4956" i="2"/>
  <c r="N4956" i="2"/>
  <c r="M4957" i="2"/>
  <c r="N4957" i="2"/>
  <c r="M4958" i="2"/>
  <c r="N4958" i="2"/>
  <c r="M4959" i="2"/>
  <c r="N4959" i="2"/>
  <c r="M4960" i="2"/>
  <c r="N4960" i="2"/>
  <c r="M4961" i="2"/>
  <c r="N4961" i="2"/>
  <c r="M4962" i="2"/>
  <c r="N4962" i="2"/>
  <c r="M4963" i="2"/>
  <c r="N4963" i="2"/>
  <c r="M4964" i="2"/>
  <c r="N4964" i="2"/>
  <c r="M4965" i="2"/>
  <c r="N4965" i="2"/>
  <c r="M4966" i="2"/>
  <c r="N4966" i="2"/>
  <c r="M4967" i="2"/>
  <c r="N4967" i="2"/>
  <c r="M4968" i="2"/>
  <c r="N4968" i="2"/>
  <c r="M4969" i="2"/>
  <c r="N4969" i="2"/>
  <c r="M4970" i="2"/>
  <c r="N4970" i="2"/>
  <c r="M4971" i="2"/>
  <c r="N4971" i="2"/>
  <c r="M4972" i="2"/>
  <c r="N4972" i="2"/>
  <c r="M4973" i="2"/>
  <c r="N4973" i="2"/>
  <c r="M4974" i="2"/>
  <c r="N4974" i="2"/>
  <c r="M4975" i="2"/>
  <c r="N4975" i="2"/>
  <c r="M4976" i="2"/>
  <c r="N4976" i="2"/>
  <c r="M4977" i="2"/>
  <c r="N4977" i="2"/>
  <c r="M4978" i="2"/>
  <c r="N4978" i="2"/>
  <c r="M4979" i="2"/>
  <c r="N4979" i="2"/>
  <c r="M4980" i="2"/>
  <c r="N4980" i="2"/>
  <c r="M4981" i="2"/>
  <c r="N4981" i="2"/>
  <c r="M4982" i="2"/>
  <c r="N4982" i="2"/>
  <c r="M4983" i="2"/>
  <c r="N4983" i="2"/>
  <c r="M4984" i="2"/>
  <c r="N4984" i="2"/>
  <c r="M4985" i="2"/>
  <c r="N4985" i="2"/>
  <c r="M4986" i="2"/>
  <c r="N4986" i="2"/>
  <c r="M4987" i="2"/>
  <c r="N4987" i="2"/>
  <c r="M4988" i="2"/>
  <c r="N4988" i="2"/>
  <c r="M4989" i="2"/>
  <c r="N4989" i="2"/>
  <c r="M4990" i="2"/>
  <c r="N4990" i="2"/>
  <c r="M4991" i="2"/>
  <c r="N4991" i="2"/>
  <c r="M4992" i="2"/>
  <c r="N4992" i="2"/>
  <c r="M4993" i="2"/>
  <c r="N4993" i="2"/>
  <c r="M4994" i="2"/>
  <c r="N4994" i="2"/>
  <c r="M4995" i="2"/>
  <c r="N4995" i="2"/>
  <c r="M4996" i="2"/>
  <c r="N4996" i="2"/>
  <c r="N2" i="2"/>
  <c r="M2" i="2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2" i="1"/>
  <c r="N2" i="1"/>
  <c r="E15" i="3"/>
  <c r="E14" i="3"/>
  <c r="E13" i="3"/>
  <c r="E12" i="3"/>
  <c r="D15" i="3"/>
  <c r="D14" i="3"/>
  <c r="D12" i="3"/>
  <c r="D13" i="3"/>
  <c r="N49" i="8" l="1"/>
  <c r="N7" i="3"/>
  <c r="M3" i="3"/>
  <c r="N3" i="3"/>
  <c r="M23" i="3"/>
  <c r="M19" i="3"/>
  <c r="M15" i="3"/>
  <c r="M11" i="3"/>
  <c r="M7" i="3"/>
  <c r="N26" i="3"/>
  <c r="N22" i="3"/>
  <c r="N18" i="3"/>
  <c r="N14" i="3"/>
  <c r="N10" i="3"/>
  <c r="N6" i="3"/>
  <c r="M26" i="3"/>
  <c r="M22" i="3"/>
  <c r="M18" i="3"/>
  <c r="M14" i="3"/>
  <c r="M10" i="3"/>
  <c r="M6" i="3"/>
  <c r="N25" i="3"/>
  <c r="N21" i="3"/>
  <c r="N17" i="3"/>
  <c r="N13" i="3"/>
  <c r="N9" i="3"/>
  <c r="N5" i="3"/>
  <c r="M25" i="3"/>
  <c r="M21" i="3"/>
  <c r="M17" i="3"/>
  <c r="M13" i="3"/>
  <c r="M9" i="3"/>
  <c r="M5" i="3"/>
  <c r="N24" i="3"/>
  <c r="N20" i="3"/>
  <c r="N16" i="3"/>
  <c r="N12" i="3"/>
  <c r="N8" i="3"/>
  <c r="N4" i="3"/>
  <c r="M24" i="3"/>
  <c r="M20" i="3"/>
  <c r="M16" i="3"/>
  <c r="M12" i="3"/>
  <c r="M8" i="3"/>
  <c r="M4" i="3"/>
  <c r="N23" i="3"/>
  <c r="N19" i="3"/>
  <c r="N15" i="3"/>
  <c r="N11" i="3"/>
  <c r="L3" i="3"/>
  <c r="L26" i="3"/>
  <c r="L22" i="3"/>
  <c r="L18" i="3"/>
  <c r="L14" i="3"/>
  <c r="L10" i="3"/>
  <c r="L6" i="3"/>
  <c r="L25" i="3"/>
  <c r="L21" i="3"/>
  <c r="L17" i="3"/>
  <c r="L13" i="3"/>
  <c r="L9" i="3"/>
  <c r="L5" i="3"/>
  <c r="L24" i="3"/>
  <c r="L20" i="3"/>
  <c r="L16" i="3"/>
  <c r="L12" i="3"/>
  <c r="L8" i="3"/>
  <c r="L4" i="3"/>
  <c r="L23" i="3"/>
  <c r="L19" i="3"/>
  <c r="L15" i="3"/>
  <c r="L11" i="3"/>
  <c r="L7" i="3"/>
  <c r="E11" i="3" l="1"/>
  <c r="D11" i="3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2" i="2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2" i="1"/>
  <c r="E9" i="3"/>
  <c r="E8" i="3"/>
  <c r="E7" i="3"/>
  <c r="D9" i="3"/>
  <c r="D8" i="3"/>
  <c r="D7" i="3"/>
  <c r="O3" i="1"/>
  <c r="O2" i="1"/>
  <c r="E6" i="3"/>
  <c r="E5" i="3"/>
  <c r="D6" i="3"/>
  <c r="D5" i="3"/>
  <c r="E4" i="3"/>
  <c r="D4" i="3"/>
  <c r="E3" i="3"/>
  <c r="E2" i="3"/>
  <c r="D2" i="3"/>
  <c r="D3" i="3"/>
</calcChain>
</file>

<file path=xl/sharedStrings.xml><?xml version="1.0" encoding="utf-8"?>
<sst xmlns="http://schemas.openxmlformats.org/spreadsheetml/2006/main" count="21201" uniqueCount="1107">
  <si>
    <t>Vehicle</t>
  </si>
  <si>
    <t>Equipment</t>
  </si>
  <si>
    <t>DateIn</t>
  </si>
  <si>
    <t>DateOut</t>
  </si>
  <si>
    <t>Amount</t>
  </si>
  <si>
    <t>TimeDiff</t>
  </si>
  <si>
    <t>Ticket_Type</t>
  </si>
  <si>
    <t>Weekday</t>
  </si>
  <si>
    <t>Ticket</t>
  </si>
  <si>
    <t>Tuesday</t>
  </si>
  <si>
    <t>Monday</t>
  </si>
  <si>
    <t>Friday</t>
  </si>
  <si>
    <t>Thursday</t>
  </si>
  <si>
    <t>Wednesday</t>
  </si>
  <si>
    <t>Manual</t>
  </si>
  <si>
    <t>Legend</t>
  </si>
  <si>
    <t>Charged for loss of ticket</t>
  </si>
  <si>
    <t>Description</t>
  </si>
  <si>
    <t>Saturday</t>
  </si>
  <si>
    <t>Pass</t>
  </si>
  <si>
    <t>Pass holders</t>
  </si>
  <si>
    <t>Sunday</t>
  </si>
  <si>
    <t>Weekend</t>
  </si>
  <si>
    <t>Number of records</t>
  </si>
  <si>
    <t>Average Stay Duration</t>
  </si>
  <si>
    <t>S.D of stay</t>
  </si>
  <si>
    <t>Mean</t>
  </si>
  <si>
    <t>Mode</t>
  </si>
  <si>
    <t>Median</t>
  </si>
  <si>
    <t>Arrival Time Group</t>
  </si>
  <si>
    <t>Time in</t>
  </si>
  <si>
    <t>Time out</t>
  </si>
  <si>
    <t>Grand Total</t>
  </si>
  <si>
    <t>Sum of Vehicle</t>
  </si>
  <si>
    <t>Total</t>
  </si>
  <si>
    <t>Timeout</t>
  </si>
  <si>
    <t>TimeIn</t>
  </si>
  <si>
    <t>Ticket Count</t>
  </si>
  <si>
    <t>Manual Count</t>
  </si>
  <si>
    <t>Pass Count</t>
  </si>
  <si>
    <t>Afternoon</t>
  </si>
  <si>
    <t>Morning</t>
  </si>
  <si>
    <t>Night</t>
  </si>
  <si>
    <t>(blank)</t>
  </si>
  <si>
    <t>Data</t>
  </si>
  <si>
    <t>Average of TimeDiff</t>
  </si>
  <si>
    <t>Evening</t>
  </si>
  <si>
    <t>Hour In</t>
  </si>
  <si>
    <t>Hour Out</t>
  </si>
  <si>
    <t>HourIN</t>
  </si>
  <si>
    <t>Histogram</t>
  </si>
  <si>
    <t>Hour of the day</t>
  </si>
  <si>
    <t>Weeday</t>
  </si>
  <si>
    <t>Entry</t>
  </si>
  <si>
    <t>Exit</t>
  </si>
  <si>
    <t>Number of days for which data is collected</t>
  </si>
  <si>
    <t>Date-formated</t>
  </si>
  <si>
    <t>date formatted</t>
  </si>
  <si>
    <t>01-Apr-2011</t>
  </si>
  <si>
    <t>01-Aug-2011</t>
  </si>
  <si>
    <t>01-Dec-2009</t>
  </si>
  <si>
    <t>01-Dec-2010</t>
  </si>
  <si>
    <t>01-Dec-2011</t>
  </si>
  <si>
    <t>01-Feb-2010</t>
  </si>
  <si>
    <t>01-Feb-2011</t>
  </si>
  <si>
    <t>01-Feb-2012</t>
  </si>
  <si>
    <t>01-Jan-2010</t>
  </si>
  <si>
    <t>01-Jul-2010</t>
  </si>
  <si>
    <t>01-Jul-2011</t>
  </si>
  <si>
    <t>01-Jun-2010</t>
  </si>
  <si>
    <t>01-Jun-2011</t>
  </si>
  <si>
    <t>01-Mar-2010</t>
  </si>
  <si>
    <t>01-Mar-2011</t>
  </si>
  <si>
    <t>01-Mar-2012</t>
  </si>
  <si>
    <t>01-Nov-2010</t>
  </si>
  <si>
    <t>01-Nov-2011</t>
  </si>
  <si>
    <t>01-Oct-2009</t>
  </si>
  <si>
    <t>01-Oct-2010</t>
  </si>
  <si>
    <t>01-Sep-2009</t>
  </si>
  <si>
    <t>01-Sep-2010</t>
  </si>
  <si>
    <t>01-Sep-2011</t>
  </si>
  <si>
    <t>02-Apr-2010</t>
  </si>
  <si>
    <t>02-Apr-2012</t>
  </si>
  <si>
    <t>02-Aug-2010</t>
  </si>
  <si>
    <t>02-Aug-2011</t>
  </si>
  <si>
    <t>02-Dec-2009</t>
  </si>
  <si>
    <t>02-Dec-2010</t>
  </si>
  <si>
    <t>02-Dec-2011</t>
  </si>
  <si>
    <t>02-Feb-2010</t>
  </si>
  <si>
    <t>02-Feb-2011</t>
  </si>
  <si>
    <t>02-Feb-2012</t>
  </si>
  <si>
    <t>02-Jan-2012</t>
  </si>
  <si>
    <t>02-Jul-2010</t>
  </si>
  <si>
    <t>02-Jun-2010</t>
  </si>
  <si>
    <t>02-Jun-2011</t>
  </si>
  <si>
    <t>02-Mar-2010</t>
  </si>
  <si>
    <t>02-Mar-2011</t>
  </si>
  <si>
    <t>02-Mar-2012</t>
  </si>
  <si>
    <t>02-May-2011</t>
  </si>
  <si>
    <t>02-Nov-2009</t>
  </si>
  <si>
    <t>02-Nov-2010</t>
  </si>
  <si>
    <t>02-Nov-2011</t>
  </si>
  <si>
    <t>02-Oct-2009</t>
  </si>
  <si>
    <t>02-Sep-2009</t>
  </si>
  <si>
    <t>02-Sep-2010</t>
  </si>
  <si>
    <t>02-Sep-2011</t>
  </si>
  <si>
    <t>03-Aug-2009</t>
  </si>
  <si>
    <t>03-Aug-2010</t>
  </si>
  <si>
    <t>03-Aug-2011</t>
  </si>
  <si>
    <t>03-Dec-2009</t>
  </si>
  <si>
    <t>03-Dec-2010</t>
  </si>
  <si>
    <t>03-Feb-2010</t>
  </si>
  <si>
    <t>03-Feb-2011</t>
  </si>
  <si>
    <t>03-Feb-2012</t>
  </si>
  <si>
    <t>03-Jan-2011</t>
  </si>
  <si>
    <t>03-Jan-2012</t>
  </si>
  <si>
    <t>03-Jun-2010</t>
  </si>
  <si>
    <t>03-Jun-2011</t>
  </si>
  <si>
    <t>03-Mar-2010</t>
  </si>
  <si>
    <t>03-Mar-2011</t>
  </si>
  <si>
    <t>03-May-2010</t>
  </si>
  <si>
    <t>03-May-2011</t>
  </si>
  <si>
    <t>03-Nov-2009</t>
  </si>
  <si>
    <t>03-Nov-2010</t>
  </si>
  <si>
    <t>03-Nov-2011</t>
  </si>
  <si>
    <t>03-Oct-2011</t>
  </si>
  <si>
    <t>03-Sep-2009</t>
  </si>
  <si>
    <t>03-Sep-2010</t>
  </si>
  <si>
    <t>04-Apr-2011</t>
  </si>
  <si>
    <t>04-Apr-2012</t>
  </si>
  <si>
    <t>04-Aug-2009</t>
  </si>
  <si>
    <t>04-Aug-2010</t>
  </si>
  <si>
    <t>04-Aug-2011</t>
  </si>
  <si>
    <t>04-Dec-2009</t>
  </si>
  <si>
    <t>04-Feb-2010</t>
  </si>
  <si>
    <t>04-Feb-2011</t>
  </si>
  <si>
    <t>04-Jan-2010</t>
  </si>
  <si>
    <t>04-Jan-2011</t>
  </si>
  <si>
    <t>04-Jan-2012</t>
  </si>
  <si>
    <t>04-Jul-2011</t>
  </si>
  <si>
    <t>04-Jun-2010</t>
  </si>
  <si>
    <t>04-Mar-2010</t>
  </si>
  <si>
    <t>04-Mar-2011</t>
  </si>
  <si>
    <t>04-May-2010</t>
  </si>
  <si>
    <t>04-May-2011</t>
  </si>
  <si>
    <t>04-Nov-2009</t>
  </si>
  <si>
    <t>04-Nov-2010</t>
  </si>
  <si>
    <t>04-Nov-2011</t>
  </si>
  <si>
    <t>04-Oct-2010</t>
  </si>
  <si>
    <t>04-Oct-2011</t>
  </si>
  <si>
    <t>04-Sep-2009</t>
  </si>
  <si>
    <t>05-Apr-2010</t>
  </si>
  <si>
    <t>05-Apr-2011</t>
  </si>
  <si>
    <t>05-Apr-2012</t>
  </si>
  <si>
    <t>05-Aug-2009</t>
  </si>
  <si>
    <t>05-Aug-2010</t>
  </si>
  <si>
    <t>05-Aug-2011</t>
  </si>
  <si>
    <t>05-Feb-2010</t>
  </si>
  <si>
    <t>05-Jan-2010</t>
  </si>
  <si>
    <t>05-Jan-2011</t>
  </si>
  <si>
    <t>05-Jan-2012</t>
  </si>
  <si>
    <t>05-Jul-2010</t>
  </si>
  <si>
    <t>05-Jul-2011</t>
  </si>
  <si>
    <t>05-Mar-2010</t>
  </si>
  <si>
    <t>05-Mar-2012</t>
  </si>
  <si>
    <t>05-May-2010</t>
  </si>
  <si>
    <t>05-May-2011</t>
  </si>
  <si>
    <t>05-Nov-2009</t>
  </si>
  <si>
    <t>05-Nov-2010</t>
  </si>
  <si>
    <t>05-Oct-2009</t>
  </si>
  <si>
    <t>05-Oct-2010</t>
  </si>
  <si>
    <t>05-Oct-2011</t>
  </si>
  <si>
    <t>05-Sep-2011</t>
  </si>
  <si>
    <t>06-Apr-2010</t>
  </si>
  <si>
    <t>06-Apr-2011</t>
  </si>
  <si>
    <t>06-Aug-2009</t>
  </si>
  <si>
    <t>06-Aug-2010</t>
  </si>
  <si>
    <t>06-Dec-2010</t>
  </si>
  <si>
    <t>06-Dec-2011</t>
  </si>
  <si>
    <t>06-Feb-2012</t>
  </si>
  <si>
    <t>06-Jan-2010</t>
  </si>
  <si>
    <t>06-Jan-2011</t>
  </si>
  <si>
    <t>06-Jan-2012</t>
  </si>
  <si>
    <t>06-Jul-2009</t>
  </si>
  <si>
    <t>06-Jul-2010</t>
  </si>
  <si>
    <t>06-Jul-2011</t>
  </si>
  <si>
    <t>06-Jun-2011</t>
  </si>
  <si>
    <t>06-Mar-2012</t>
  </si>
  <si>
    <t>06-May-2010</t>
  </si>
  <si>
    <t>06-May-2011</t>
  </si>
  <si>
    <t>06-Nov-2009</t>
  </si>
  <si>
    <t>06-Oct-2009</t>
  </si>
  <si>
    <t>06-Oct-2010</t>
  </si>
  <si>
    <t>06-Oct-2011</t>
  </si>
  <si>
    <t>06-Sep-2010</t>
  </si>
  <si>
    <t>06-Sep-2011</t>
  </si>
  <si>
    <t>07-Apr-2010</t>
  </si>
  <si>
    <t>07-Apr-2011</t>
  </si>
  <si>
    <t>07-Aug-2009</t>
  </si>
  <si>
    <t>07-Dec-2009</t>
  </si>
  <si>
    <t>07-Dec-2010</t>
  </si>
  <si>
    <t>07-Dec-2011</t>
  </si>
  <si>
    <t>07-Feb-2011</t>
  </si>
  <si>
    <t>07-Feb-2012</t>
  </si>
  <si>
    <t>07-Jan-2010</t>
  </si>
  <si>
    <t>07-Jan-2011</t>
  </si>
  <si>
    <t>07-Jul-2009</t>
  </si>
  <si>
    <t>07-Jul-2011</t>
  </si>
  <si>
    <t>07-Jun-2010</t>
  </si>
  <si>
    <t>07-Jun-2011</t>
  </si>
  <si>
    <t>07-Mar-2011</t>
  </si>
  <si>
    <t>07-Mar-2012</t>
  </si>
  <si>
    <t>07-May-2010</t>
  </si>
  <si>
    <t>07-Nov-2011</t>
  </si>
  <si>
    <t>07-Oct-2009</t>
  </si>
  <si>
    <t>07-Oct-2010</t>
  </si>
  <si>
    <t>07-Oct-2011</t>
  </si>
  <si>
    <t>07-Sep-2009</t>
  </si>
  <si>
    <t>07-Sep-2010</t>
  </si>
  <si>
    <t>07-Sep-2011</t>
  </si>
  <si>
    <t>08-Apr-2010</t>
  </si>
  <si>
    <t>08-Apr-2011</t>
  </si>
  <si>
    <t>08-Aug-2011</t>
  </si>
  <si>
    <t>08-Dec-2009</t>
  </si>
  <si>
    <t>08-Dec-2010</t>
  </si>
  <si>
    <t>08-Dec-2011</t>
  </si>
  <si>
    <t>08-Feb-2010</t>
  </si>
  <si>
    <t>08-Feb-2011</t>
  </si>
  <si>
    <t>08-Feb-2012</t>
  </si>
  <si>
    <t>08-Jan-2010</t>
  </si>
  <si>
    <t>08-Jul-2009</t>
  </si>
  <si>
    <t>08-Jul-2010</t>
  </si>
  <si>
    <t>08-Jul-2011</t>
  </si>
  <si>
    <t>08-Jun-2010</t>
  </si>
  <si>
    <t>08-Jun-2011</t>
  </si>
  <si>
    <t>08-Mar-2010</t>
  </si>
  <si>
    <t>08-Mar-2011</t>
  </si>
  <si>
    <t>08-Mar-2012</t>
  </si>
  <si>
    <t>08-Nov-2010</t>
  </si>
  <si>
    <t>08-Nov-2011</t>
  </si>
  <si>
    <t>08-Oct-2009</t>
  </si>
  <si>
    <t>08-Oct-2010</t>
  </si>
  <si>
    <t>08-Sep-2009</t>
  </si>
  <si>
    <t>08-Sep-2010</t>
  </si>
  <si>
    <t>08-Sep-2011</t>
  </si>
  <si>
    <t>09-Apr-2010</t>
  </si>
  <si>
    <t>09-Aug-2010</t>
  </si>
  <si>
    <t>09-Aug-2011</t>
  </si>
  <si>
    <t>09-Dec-2009</t>
  </si>
  <si>
    <t>09-Dec-2010</t>
  </si>
  <si>
    <t>09-Dec-2011</t>
  </si>
  <si>
    <t>09-Feb-2010</t>
  </si>
  <si>
    <t>09-Feb-2011</t>
  </si>
  <si>
    <t>09-Feb-2012</t>
  </si>
  <si>
    <t>09-Jan-2012</t>
  </si>
  <si>
    <t>09-Jul-2009</t>
  </si>
  <si>
    <t>09-Jul-2010</t>
  </si>
  <si>
    <t>09-Jun-2010</t>
  </si>
  <si>
    <t>09-Jun-2011</t>
  </si>
  <si>
    <t>09-Mar-2010</t>
  </si>
  <si>
    <t>09-Mar-2011</t>
  </si>
  <si>
    <t>09-Mar-2012</t>
  </si>
  <si>
    <t>09-May-2011</t>
  </si>
  <si>
    <t>09-Nov-2009</t>
  </si>
  <si>
    <t>09-Nov-2010</t>
  </si>
  <si>
    <t>09-Nov-2011</t>
  </si>
  <si>
    <t>09-Oct-2009</t>
  </si>
  <si>
    <t>09-Sep-2009</t>
  </si>
  <si>
    <t>09-Sep-2010</t>
  </si>
  <si>
    <t>09-Sep-2011</t>
  </si>
  <si>
    <t>10-Aug-2009</t>
  </si>
  <si>
    <t>10-Aug-2010</t>
  </si>
  <si>
    <t>10-Aug-2011</t>
  </si>
  <si>
    <t>10-Dec-2009</t>
  </si>
  <si>
    <t>10-Dec-2010</t>
  </si>
  <si>
    <t>10-Feb-2010</t>
  </si>
  <si>
    <t>10-Feb-2011</t>
  </si>
  <si>
    <t>10-Feb-2012</t>
  </si>
  <si>
    <t>10-Jan-2011</t>
  </si>
  <si>
    <t>10-Jan-2012</t>
  </si>
  <si>
    <t>10-Jul-2009</t>
  </si>
  <si>
    <t>10-Jun-2010</t>
  </si>
  <si>
    <t>10-Jun-2011</t>
  </si>
  <si>
    <t>10-Mar-2010</t>
  </si>
  <si>
    <t>10-Mar-2011</t>
  </si>
  <si>
    <t>10-May-2010</t>
  </si>
  <si>
    <t>10-May-2011</t>
  </si>
  <si>
    <t>10-Nov-2009</t>
  </si>
  <si>
    <t>10-Nov-2010</t>
  </si>
  <si>
    <t>10-Nov-2011</t>
  </si>
  <si>
    <t>10-Sep-2009</t>
  </si>
  <si>
    <t>10-Sep-2010</t>
  </si>
  <si>
    <t>11-Apr-2011</t>
  </si>
  <si>
    <t>11-Aug-2009</t>
  </si>
  <si>
    <t>11-Aug-2010</t>
  </si>
  <si>
    <t>11-Aug-2011</t>
  </si>
  <si>
    <t>11-Dec-2009</t>
  </si>
  <si>
    <t>11-Feb-2010</t>
  </si>
  <si>
    <t>11-Feb-2011</t>
  </si>
  <si>
    <t>11-Jan-2010</t>
  </si>
  <si>
    <t>11-Jan-2011</t>
  </si>
  <si>
    <t>11-Jan-2012</t>
  </si>
  <si>
    <t>11-Jul-2011</t>
  </si>
  <si>
    <t>11-Jun-2010</t>
  </si>
  <si>
    <t>11-Mar-2010</t>
  </si>
  <si>
    <t>11-May-2010</t>
  </si>
  <si>
    <t>11-May-2011</t>
  </si>
  <si>
    <t>11-Nov-2011</t>
  </si>
  <si>
    <t>11-Oct-2010</t>
  </si>
  <si>
    <t>11-Oct-2011</t>
  </si>
  <si>
    <t>11-Sep-2009</t>
  </si>
  <si>
    <t>12-Apr-2011</t>
  </si>
  <si>
    <t>12-Apr-2012</t>
  </si>
  <si>
    <t>12-Aug-2009</t>
  </si>
  <si>
    <t>12-Aug-2010</t>
  </si>
  <si>
    <t>12-Aug-2011</t>
  </si>
  <si>
    <t>12-Dec-2011</t>
  </si>
  <si>
    <t>12-Feb-2010</t>
  </si>
  <si>
    <t>12-Jan-2010</t>
  </si>
  <si>
    <t>12-Jan-2011</t>
  </si>
  <si>
    <t>12-Jan-2012</t>
  </si>
  <si>
    <t>12-Jul-2010</t>
  </si>
  <si>
    <t>12-Jul-2011</t>
  </si>
  <si>
    <t>12-Mar-2010</t>
  </si>
  <si>
    <t>12-Mar-2012</t>
  </si>
  <si>
    <t>12-May-2010</t>
  </si>
  <si>
    <t>12-May-2011</t>
  </si>
  <si>
    <t>12-Nov-2010</t>
  </si>
  <si>
    <t>12-Oct-2009</t>
  </si>
  <si>
    <t>12-Oct-2010</t>
  </si>
  <si>
    <t>12-Oct-2011</t>
  </si>
  <si>
    <t>12-Sep-2011</t>
  </si>
  <si>
    <t>13-Apr-2011</t>
  </si>
  <si>
    <t>13-Aug-2009</t>
  </si>
  <si>
    <t>13-Aug-2010</t>
  </si>
  <si>
    <t>13-Dec-2010</t>
  </si>
  <si>
    <t>13-Dec-2011</t>
  </si>
  <si>
    <t>13-Feb-2012</t>
  </si>
  <si>
    <t>13-Jan-2010</t>
  </si>
  <si>
    <t>13-Jan-2011</t>
  </si>
  <si>
    <t>13-Jan-2012</t>
  </si>
  <si>
    <t>13-Jul-2009</t>
  </si>
  <si>
    <t>13-Jul-2010</t>
  </si>
  <si>
    <t>13-Jul-2011</t>
  </si>
  <si>
    <t>13-Jun-2011</t>
  </si>
  <si>
    <t>13-Mar-2012</t>
  </si>
  <si>
    <t>13-May-2010</t>
  </si>
  <si>
    <t>13-May-2011</t>
  </si>
  <si>
    <t>13-Nov-2009</t>
  </si>
  <si>
    <t>13-Oct-2009</t>
  </si>
  <si>
    <t>13-Oct-2010</t>
  </si>
  <si>
    <t>13-Oct-2011</t>
  </si>
  <si>
    <t>13-Sep-2010</t>
  </si>
  <si>
    <t>13-Sep-2011</t>
  </si>
  <si>
    <t>14-Apr-2011</t>
  </si>
  <si>
    <t>14-Aug-2009</t>
  </si>
  <si>
    <t>14-Dec-2009</t>
  </si>
  <si>
    <t>14-Dec-2010</t>
  </si>
  <si>
    <t>14-Dec-2011</t>
  </si>
  <si>
    <t>14-Feb-2011</t>
  </si>
  <si>
    <t>14-Feb-2012</t>
  </si>
  <si>
    <t>14-Jan-2010</t>
  </si>
  <si>
    <t>14-Jul-2009</t>
  </si>
  <si>
    <t>14-Jul-2010</t>
  </si>
  <si>
    <t>14-Jul-2011</t>
  </si>
  <si>
    <t>14-Jun-2010</t>
  </si>
  <si>
    <t>14-Jun-2011</t>
  </si>
  <si>
    <t>14-Mar-2011</t>
  </si>
  <si>
    <t>14-Mar-2012</t>
  </si>
  <si>
    <t>14-May-2010</t>
  </si>
  <si>
    <t>14-Nov-2011</t>
  </si>
  <si>
    <t>14-Oct-2009</t>
  </si>
  <si>
    <t>14-Oct-2010</t>
  </si>
  <si>
    <t>14-Oct-2011</t>
  </si>
  <si>
    <t>14-Sep-2009</t>
  </si>
  <si>
    <t>14-Sep-2010</t>
  </si>
  <si>
    <t>14-Sep-2011</t>
  </si>
  <si>
    <t>15-Apr-2011</t>
  </si>
  <si>
    <t>15-Aug-2011</t>
  </si>
  <si>
    <t>15-Dec-2009</t>
  </si>
  <si>
    <t>15-Dec-2010</t>
  </si>
  <si>
    <t>15-Dec-2011</t>
  </si>
  <si>
    <t>15-Feb-2010</t>
  </si>
  <si>
    <t>15-Feb-2011</t>
  </si>
  <si>
    <t>15-Feb-2012</t>
  </si>
  <si>
    <t>15-Jan-2010</t>
  </si>
  <si>
    <t>15-Jul-2009</t>
  </si>
  <si>
    <t>15-Jul-2010</t>
  </si>
  <si>
    <t>15-Jul-2011</t>
  </si>
  <si>
    <t>15-Jun-2010</t>
  </si>
  <si>
    <t>15-Jun-2011</t>
  </si>
  <si>
    <t>15-Mar-2010</t>
  </si>
  <si>
    <t>15-Mar-2011</t>
  </si>
  <si>
    <t>15-Mar-2012</t>
  </si>
  <si>
    <t>15-Nov-2010</t>
  </si>
  <si>
    <t>15-Nov-2011</t>
  </si>
  <si>
    <t>15-Oct-2009</t>
  </si>
  <si>
    <t>15-Oct-2010</t>
  </si>
  <si>
    <t>15-Sep-2009</t>
  </si>
  <si>
    <t>15-Sep-2010</t>
  </si>
  <si>
    <t>15-Sep-2011</t>
  </si>
  <si>
    <t>16-Apr-2010</t>
  </si>
  <si>
    <t>16-Aug-2010</t>
  </si>
  <si>
    <t>16-Aug-2011</t>
  </si>
  <si>
    <t>16-Dec-2009</t>
  </si>
  <si>
    <t>16-Dec-2010</t>
  </si>
  <si>
    <t>16-Dec-2011</t>
  </si>
  <si>
    <t>16-Feb-2010</t>
  </si>
  <si>
    <t>16-Feb-2011</t>
  </si>
  <si>
    <t>16-Feb-2012</t>
  </si>
  <si>
    <t>16-Jan-2012</t>
  </si>
  <si>
    <t>16-Jul-2009</t>
  </si>
  <si>
    <t>16-Jul-2010</t>
  </si>
  <si>
    <t>16-Jun-2010</t>
  </si>
  <si>
    <t>16-Jun-2011</t>
  </si>
  <si>
    <t>16-Mar-2010</t>
  </si>
  <si>
    <t>16-Mar-2011</t>
  </si>
  <si>
    <t>16-Mar-2012</t>
  </si>
  <si>
    <t>16-May-2011</t>
  </si>
  <si>
    <t>16-Nov-2009</t>
  </si>
  <si>
    <t>16-Nov-2010</t>
  </si>
  <si>
    <t>16-Nov-2011</t>
  </si>
  <si>
    <t>16-Oct-2009</t>
  </si>
  <si>
    <t>16-Sep-2009</t>
  </si>
  <si>
    <t>16-Sep-2010</t>
  </si>
  <si>
    <t>17-Aug-2009</t>
  </si>
  <si>
    <t>17-Aug-2010</t>
  </si>
  <si>
    <t>17-Aug-2011</t>
  </si>
  <si>
    <t>17-Dec-2009</t>
  </si>
  <si>
    <t>17-Dec-2010</t>
  </si>
  <si>
    <t>17-Feb-2010</t>
  </si>
  <si>
    <t>17-Feb-2011</t>
  </si>
  <si>
    <t>17-Feb-2012</t>
  </si>
  <si>
    <t>17-Jan-2011</t>
  </si>
  <si>
    <t>17-Jan-2012</t>
  </si>
  <si>
    <t>17-Jul-2009</t>
  </si>
  <si>
    <t>17-Jun-2010</t>
  </si>
  <si>
    <t>17-Jun-2011</t>
  </si>
  <si>
    <t>17-Mar-2010</t>
  </si>
  <si>
    <t>17-Mar-2011</t>
  </si>
  <si>
    <t>17-May-2010</t>
  </si>
  <si>
    <t>17-May-2011</t>
  </si>
  <si>
    <t>17-Nov-2009</t>
  </si>
  <si>
    <t>17-Nov-2010</t>
  </si>
  <si>
    <t>17-Nov-2011</t>
  </si>
  <si>
    <t>17-Oct-2011</t>
  </si>
  <si>
    <t>17-Sep-2009</t>
  </si>
  <si>
    <t>17-Sep-2010</t>
  </si>
  <si>
    <t>18-Apr-2011</t>
  </si>
  <si>
    <t>18-Aug-2009</t>
  </si>
  <si>
    <t>18-Aug-2010</t>
  </si>
  <si>
    <t>18-Aug-2011</t>
  </si>
  <si>
    <t>18-Dec-2009</t>
  </si>
  <si>
    <t>18-Feb-2010</t>
  </si>
  <si>
    <t>18-Feb-2011</t>
  </si>
  <si>
    <t>18-Jan-2010</t>
  </si>
  <si>
    <t>18-Jan-2011</t>
  </si>
  <si>
    <t>18-Jan-2012</t>
  </si>
  <si>
    <t>18-Jul-2011</t>
  </si>
  <si>
    <t>18-Jun-2010</t>
  </si>
  <si>
    <t>18-Mar-2010</t>
  </si>
  <si>
    <t>18-Mar-2011</t>
  </si>
  <si>
    <t>18-May-2010</t>
  </si>
  <si>
    <t>18-May-2011</t>
  </si>
  <si>
    <t>18-Nov-2009</t>
  </si>
  <si>
    <t>18-Nov-2010</t>
  </si>
  <si>
    <t>18-Nov-2011</t>
  </si>
  <si>
    <t>18-Oct-2011</t>
  </si>
  <si>
    <t>18-Sep-2009</t>
  </si>
  <si>
    <t>19-Apr-2010</t>
  </si>
  <si>
    <t>19-Apr-2011</t>
  </si>
  <si>
    <t>19-Aug-2009</t>
  </si>
  <si>
    <t>19-Aug-2010</t>
  </si>
  <si>
    <t>19-Aug-2011</t>
  </si>
  <si>
    <t>19-Dec-2011</t>
  </si>
  <si>
    <t>19-Feb-2010</t>
  </si>
  <si>
    <t>19-Jan-2010</t>
  </si>
  <si>
    <t>19-Jan-2011</t>
  </si>
  <si>
    <t>19-Jan-2012</t>
  </si>
  <si>
    <t>19-Jul-2010</t>
  </si>
  <si>
    <t>19-Jul-2011</t>
  </si>
  <si>
    <t>19-Mar-2010</t>
  </si>
  <si>
    <t>19-Mar-2012</t>
  </si>
  <si>
    <t>19-May-2010</t>
  </si>
  <si>
    <t>19-May-2011</t>
  </si>
  <si>
    <t>19-Nov-2009</t>
  </si>
  <si>
    <t>19-Nov-2010</t>
  </si>
  <si>
    <t>19-Oct-2009</t>
  </si>
  <si>
    <t>19-Oct-2011</t>
  </si>
  <si>
    <t>19-Sep-2011</t>
  </si>
  <si>
    <t>20-Apr-2010</t>
  </si>
  <si>
    <t>20-Apr-2012</t>
  </si>
  <si>
    <t>20-Aug-2009</t>
  </si>
  <si>
    <t>20-Aug-2010</t>
  </si>
  <si>
    <t>20-Dec-2010</t>
  </si>
  <si>
    <t>20-Dec-2011</t>
  </si>
  <si>
    <t>20-Feb-2012</t>
  </si>
  <si>
    <t>20-Jan-2010</t>
  </si>
  <si>
    <t>20-Jan-2011</t>
  </si>
  <si>
    <t>20-Jan-2012</t>
  </si>
  <si>
    <t>20-Jul-2009</t>
  </si>
  <si>
    <t>20-Jul-2011</t>
  </si>
  <si>
    <t>20-Jun-2011</t>
  </si>
  <si>
    <t>20-Mar-2012</t>
  </si>
  <si>
    <t>20-May-2010</t>
  </si>
  <si>
    <t>20-May-2011</t>
  </si>
  <si>
    <t>20-Nov-2009</t>
  </si>
  <si>
    <t>20-Oct-2009</t>
  </si>
  <si>
    <t>20-Oct-2010</t>
  </si>
  <si>
    <t>20-Oct-2011</t>
  </si>
  <si>
    <t>20-Sep-2010</t>
  </si>
  <si>
    <t>20-Sep-2011</t>
  </si>
  <si>
    <t>21-Apr-2010</t>
  </si>
  <si>
    <t>21-Apr-2011</t>
  </si>
  <si>
    <t>21-Aug-2009</t>
  </si>
  <si>
    <t>21-Dec-2009</t>
  </si>
  <si>
    <t>21-Dec-2010</t>
  </si>
  <si>
    <t>21-Dec-2011</t>
  </si>
  <si>
    <t>21-Feb-2011</t>
  </si>
  <si>
    <t>21-Feb-2012</t>
  </si>
  <si>
    <t>21-Jan-2010</t>
  </si>
  <si>
    <t>21-Jan-2011</t>
  </si>
  <si>
    <t>21-Jul-2009</t>
  </si>
  <si>
    <t>21-Jul-2010</t>
  </si>
  <si>
    <t>21-Jul-2011</t>
  </si>
  <si>
    <t>21-Jun-2010</t>
  </si>
  <si>
    <t>21-Jun-2011</t>
  </si>
  <si>
    <t>21-Mar-2011</t>
  </si>
  <si>
    <t>21-Mar-2012</t>
  </si>
  <si>
    <t>21-May-2010</t>
  </si>
  <si>
    <t>21-Nov-2011</t>
  </si>
  <si>
    <t>21-Oct-2009</t>
  </si>
  <si>
    <t>21-Oct-2010</t>
  </si>
  <si>
    <t>21-Oct-2011</t>
  </si>
  <si>
    <t>21-Sep-2009</t>
  </si>
  <si>
    <t>21-Sep-2010</t>
  </si>
  <si>
    <t>21-Sep-2011</t>
  </si>
  <si>
    <t>22-Apr-2010</t>
  </si>
  <si>
    <t>22-Apr-2011</t>
  </si>
  <si>
    <t>22-Aug-2011</t>
  </si>
  <si>
    <t>22-Dec-2009</t>
  </si>
  <si>
    <t>22-Dec-2010</t>
  </si>
  <si>
    <t>22-Dec-2011</t>
  </si>
  <si>
    <t>22-Feb-2010</t>
  </si>
  <si>
    <t>22-Feb-2011</t>
  </si>
  <si>
    <t>22-Feb-2012</t>
  </si>
  <si>
    <t>22-Jan-2010</t>
  </si>
  <si>
    <t>22-Jul-2009</t>
  </si>
  <si>
    <t>22-Jul-2010</t>
  </si>
  <si>
    <t>22-Jul-2011</t>
  </si>
  <si>
    <t>22-Jun-2010</t>
  </si>
  <si>
    <t>22-Jun-2011</t>
  </si>
  <si>
    <t>22-Mar-2010</t>
  </si>
  <si>
    <t>22-Mar-2011</t>
  </si>
  <si>
    <t>22-Mar-2012</t>
  </si>
  <si>
    <t>22-Nov-2010</t>
  </si>
  <si>
    <t>22-Nov-2011</t>
  </si>
  <si>
    <t>22-Oct-2009</t>
  </si>
  <si>
    <t>22-Sep-2009</t>
  </si>
  <si>
    <t>22-Sep-2010</t>
  </si>
  <si>
    <t>22-Sep-2011</t>
  </si>
  <si>
    <t>23-Apr-2010</t>
  </si>
  <si>
    <t>23-Aug-2010</t>
  </si>
  <si>
    <t>23-Aug-2011</t>
  </si>
  <si>
    <t>23-Dec-2009</t>
  </si>
  <si>
    <t>23-Dec-2010</t>
  </si>
  <si>
    <t>23-Dec-2011</t>
  </si>
  <si>
    <t>23-Feb-2010</t>
  </si>
  <si>
    <t>23-Feb-2011</t>
  </si>
  <si>
    <t>23-Feb-2012</t>
  </si>
  <si>
    <t>23-Jan-2012</t>
  </si>
  <si>
    <t>23-Jul-2009</t>
  </si>
  <si>
    <t>23-Jul-2010</t>
  </si>
  <si>
    <t>23-Jun-2010</t>
  </si>
  <si>
    <t>23-Jun-2011</t>
  </si>
  <si>
    <t>23-Mar-2010</t>
  </si>
  <si>
    <t>23-Mar-2011</t>
  </si>
  <si>
    <t>23-Mar-2012</t>
  </si>
  <si>
    <t>23-May-2011</t>
  </si>
  <si>
    <t>23-Nov-2009</t>
  </si>
  <si>
    <t>23-Nov-2010</t>
  </si>
  <si>
    <t>23-Nov-2011</t>
  </si>
  <si>
    <t>23-Oct-2009</t>
  </si>
  <si>
    <t>23-Sep-2010</t>
  </si>
  <si>
    <t>23-Sep-2011</t>
  </si>
  <si>
    <t>24-Aug-2009</t>
  </si>
  <si>
    <t>24-Aug-2010</t>
  </si>
  <si>
    <t>24-Aug-2011</t>
  </si>
  <si>
    <t>24-Dec-2009</t>
  </si>
  <si>
    <t>24-Dec-2010</t>
  </si>
  <si>
    <t>24-Feb-2010</t>
  </si>
  <si>
    <t>24-Feb-2011</t>
  </si>
  <si>
    <t>24-Feb-2012</t>
  </si>
  <si>
    <t>24-Jan-2011</t>
  </si>
  <si>
    <t>24-Jan-2012</t>
  </si>
  <si>
    <t>24-Jul-2009</t>
  </si>
  <si>
    <t>24-Jun-2010</t>
  </si>
  <si>
    <t>24-Jun-2011</t>
  </si>
  <si>
    <t>24-Mar-2010</t>
  </si>
  <si>
    <t>24-Mar-2011</t>
  </si>
  <si>
    <t>24-May-2010</t>
  </si>
  <si>
    <t>24-May-2011</t>
  </si>
  <si>
    <t>24-Nov-2009</t>
  </si>
  <si>
    <t>24-Nov-2010</t>
  </si>
  <si>
    <t>24-Nov-2011</t>
  </si>
  <si>
    <t>24-Oct-2011</t>
  </si>
  <si>
    <t>24-Sep-2009</t>
  </si>
  <si>
    <t>24-Sep-2010</t>
  </si>
  <si>
    <t>25-Apr-2011</t>
  </si>
  <si>
    <t>25-Aug-2009</t>
  </si>
  <si>
    <t>25-Aug-2010</t>
  </si>
  <si>
    <t>25-Aug-2011</t>
  </si>
  <si>
    <t>25-Dec-2009</t>
  </si>
  <si>
    <t>25-Feb-2010</t>
  </si>
  <si>
    <t>25-Feb-2011</t>
  </si>
  <si>
    <t>25-Jan-2010</t>
  </si>
  <si>
    <t>25-Jan-2011</t>
  </si>
  <si>
    <t>25-Jan-2012</t>
  </si>
  <si>
    <t>25-Jul-2011</t>
  </si>
  <si>
    <t>25-Jun-2010</t>
  </si>
  <si>
    <t>25-Mar-2010</t>
  </si>
  <si>
    <t>25-Mar-2011</t>
  </si>
  <si>
    <t>25-May-2010</t>
  </si>
  <si>
    <t>25-May-2011</t>
  </si>
  <si>
    <t>25-Nov-2009</t>
  </si>
  <si>
    <t>25-Nov-2010</t>
  </si>
  <si>
    <t>25-Nov-2011</t>
  </si>
  <si>
    <t>25-Oct-2010</t>
  </si>
  <si>
    <t>25-Oct-2011</t>
  </si>
  <si>
    <t>25-Sep-2009</t>
  </si>
  <si>
    <t>26-Apr-2010</t>
  </si>
  <si>
    <t>26-Apr-2011</t>
  </si>
  <si>
    <t>26-Aug-2009</t>
  </si>
  <si>
    <t>26-Aug-2010</t>
  </si>
  <si>
    <t>26-Aug-2011</t>
  </si>
  <si>
    <t>26-Dec-2011</t>
  </si>
  <si>
    <t>26-Feb-2010</t>
  </si>
  <si>
    <t>26-Jan-2010</t>
  </si>
  <si>
    <t>26-Jan-2011</t>
  </si>
  <si>
    <t>26-Jan-2012</t>
  </si>
  <si>
    <t>26-Jul-2010</t>
  </si>
  <si>
    <t>26-Jul-2011</t>
  </si>
  <si>
    <t>26-Mar-2010</t>
  </si>
  <si>
    <t>26-Mar-2012</t>
  </si>
  <si>
    <t>26-May-2010</t>
  </si>
  <si>
    <t>26-May-2011</t>
  </si>
  <si>
    <t>26-Nov-2009</t>
  </si>
  <si>
    <t>26-Nov-2010</t>
  </si>
  <si>
    <t>26-Oct-2009</t>
  </si>
  <si>
    <t>26-Oct-2010</t>
  </si>
  <si>
    <t>26-Oct-2011</t>
  </si>
  <si>
    <t>26-Sep-2011</t>
  </si>
  <si>
    <t>27-Apr-2010</t>
  </si>
  <si>
    <t>27-Apr-2011</t>
  </si>
  <si>
    <t>27-Aug-2009</t>
  </si>
  <si>
    <t>27-Aug-2010</t>
  </si>
  <si>
    <t>27-Dec-2010</t>
  </si>
  <si>
    <t>27-Dec-2011</t>
  </si>
  <si>
    <t>27-Feb-2012</t>
  </si>
  <si>
    <t>27-Jan-2010</t>
  </si>
  <si>
    <t>27-Jan-2011</t>
  </si>
  <si>
    <t>27-Jan-2012</t>
  </si>
  <si>
    <t>27-Jul-2009</t>
  </si>
  <si>
    <t>27-Jul-2010</t>
  </si>
  <si>
    <t>27-Jul-2011</t>
  </si>
  <si>
    <t>27-Jun-2011</t>
  </si>
  <si>
    <t>27-Mar-2012</t>
  </si>
  <si>
    <t>27-May-2010</t>
  </si>
  <si>
    <t>27-May-2011</t>
  </si>
  <si>
    <t>27-Nov-2009</t>
  </si>
  <si>
    <t>27-Oct-2009</t>
  </si>
  <si>
    <t>27-Oct-2010</t>
  </si>
  <si>
    <t>27-Oct-2011</t>
  </si>
  <si>
    <t>27-Sep-2010</t>
  </si>
  <si>
    <t>27-Sep-2011</t>
  </si>
  <si>
    <t>28-Apr-2010</t>
  </si>
  <si>
    <t>28-Apr-2011</t>
  </si>
  <si>
    <t>28-Aug-2009</t>
  </si>
  <si>
    <t>28-Dec-2009</t>
  </si>
  <si>
    <t>28-Dec-2010</t>
  </si>
  <si>
    <t>28-Dec-2011</t>
  </si>
  <si>
    <t>28-Feb-2011</t>
  </si>
  <si>
    <t>28-Feb-2012</t>
  </si>
  <si>
    <t>28-Jan-2010</t>
  </si>
  <si>
    <t>28-Jan-2011</t>
  </si>
  <si>
    <t>28-Jul-2010</t>
  </si>
  <si>
    <t>28-Jul-2011</t>
  </si>
  <si>
    <t>28-Jun-2010</t>
  </si>
  <si>
    <t>28-Jun-2011</t>
  </si>
  <si>
    <t>28-Mar-2011</t>
  </si>
  <si>
    <t>28-May-2010</t>
  </si>
  <si>
    <t>28-Nov-2011</t>
  </si>
  <si>
    <t>28-Oct-2009</t>
  </si>
  <si>
    <t>28-Oct-2010</t>
  </si>
  <si>
    <t>28-Oct-2011</t>
  </si>
  <si>
    <t>28-Sep-2009</t>
  </si>
  <si>
    <t>28-Sep-2010</t>
  </si>
  <si>
    <t>28-Sep-2011</t>
  </si>
  <si>
    <t>29-Apr-2010</t>
  </si>
  <si>
    <t>29-Apr-2011</t>
  </si>
  <si>
    <t>29-Aug-2011</t>
  </si>
  <si>
    <t>29-Dec-2009</t>
  </si>
  <si>
    <t>29-Dec-2010</t>
  </si>
  <si>
    <t>29-Dec-2011</t>
  </si>
  <si>
    <t>29-Feb-2012</t>
  </si>
  <si>
    <t>29-Jan-2010</t>
  </si>
  <si>
    <t>29-Jul-2009</t>
  </si>
  <si>
    <t>29-Jul-2010</t>
  </si>
  <si>
    <t>29-Jul-2011</t>
  </si>
  <si>
    <t>29-Jun-2010</t>
  </si>
  <si>
    <t>29-Jun-2011</t>
  </si>
  <si>
    <t>29-Mar-2010</t>
  </si>
  <si>
    <t>29-Mar-2011</t>
  </si>
  <si>
    <t>29-Nov-2010</t>
  </si>
  <si>
    <t>29-Nov-2011</t>
  </si>
  <si>
    <t>29-Oct-2009</t>
  </si>
  <si>
    <t>29-Oct-2010</t>
  </si>
  <si>
    <t>29-Sep-2009</t>
  </si>
  <si>
    <t>29-Sep-2010</t>
  </si>
  <si>
    <t>29-Sep-2011</t>
  </si>
  <si>
    <t>30-Apr-2010</t>
  </si>
  <si>
    <t>30-Aug-2010</t>
  </si>
  <si>
    <t>30-Aug-2011</t>
  </si>
  <si>
    <t>30-Dec-2009</t>
  </si>
  <si>
    <t>30-Dec-2010</t>
  </si>
  <si>
    <t>30-Dec-2011</t>
  </si>
  <si>
    <t>30-Jan-2012</t>
  </si>
  <si>
    <t>30-Jul-2009</t>
  </si>
  <si>
    <t>30-Jul-2010</t>
  </si>
  <si>
    <t>30-Jun-2010</t>
  </si>
  <si>
    <t>30-Jun-2011</t>
  </si>
  <si>
    <t>30-Mar-2011</t>
  </si>
  <si>
    <t>30-Mar-2012</t>
  </si>
  <si>
    <t>30-May-2011</t>
  </si>
  <si>
    <t>30-Nov-2009</t>
  </si>
  <si>
    <t>30-Nov-2010</t>
  </si>
  <si>
    <t>30-Nov-2011</t>
  </si>
  <si>
    <t>30-Oct-2009</t>
  </si>
  <si>
    <t>30-Sep-2009</t>
  </si>
  <si>
    <t>30-Sep-2010</t>
  </si>
  <si>
    <t>30-Sep-2011</t>
  </si>
  <si>
    <t>31-Aug-2009</t>
  </si>
  <si>
    <t>31-Aug-2010</t>
  </si>
  <si>
    <t>31-Aug-2011</t>
  </si>
  <si>
    <t>31-Dec-2009</t>
  </si>
  <si>
    <t>31-Dec-2010</t>
  </si>
  <si>
    <t>31-Jan-2011</t>
  </si>
  <si>
    <t>31-Jan-2012</t>
  </si>
  <si>
    <t>31-Jul-2009</t>
  </si>
  <si>
    <t>31-Mar-2010</t>
  </si>
  <si>
    <t>31-Mar-2011</t>
  </si>
  <si>
    <t>31-May-2010</t>
  </si>
  <si>
    <t>31-May-2011</t>
  </si>
  <si>
    <t>31-Oct-2011</t>
  </si>
  <si>
    <t>00</t>
  </si>
  <si>
    <t>01</t>
  </si>
  <si>
    <t>02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</si>
  <si>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</si>
  <si>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</si>
  <si>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</si>
  <si>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</si>
  <si>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</si>
  <si>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</si>
  <si>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</si>
  <si>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</si>
  <si>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</si>
  <si>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</si>
  <si>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</si>
  <si>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</si>
  <si>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</si>
  <si>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</si>
  <si>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</si>
  <si>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</si>
  <si>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</si>
  <si>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</si>
  <si>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01-Aug-2009</t>
  </si>
  <si>
    <t>01-Aug-2010</t>
  </si>
  <si>
    <t>01-Jan-2011</t>
  </si>
  <si>
    <t>01-Jan-2012</t>
  </si>
  <si>
    <t>01-May-2010</t>
  </si>
  <si>
    <t>01-May-2011</t>
  </si>
  <si>
    <t>01-Nov-2009</t>
  </si>
  <si>
    <t>01-Oct-2011</t>
  </si>
  <si>
    <t>02-Apr-2011</t>
  </si>
  <si>
    <t>02-Aug-2009</t>
  </si>
  <si>
    <t>02-Jan-2010</t>
  </si>
  <si>
    <t>02-Jan-2011</t>
  </si>
  <si>
    <t>02-Jul-2011</t>
  </si>
  <si>
    <t>02-May-2010</t>
  </si>
  <si>
    <t>02-Oct-2010</t>
  </si>
  <si>
    <t>02-Oct-2011</t>
  </si>
  <si>
    <t>03-Apr-2010</t>
  </si>
  <si>
    <t>03-Apr-2011</t>
  </si>
  <si>
    <t>03-Dec-2011</t>
  </si>
  <si>
    <t>03-Jan-2010</t>
  </si>
  <si>
    <t>03-Jul-2010</t>
  </si>
  <si>
    <t>03-Jul-2011</t>
  </si>
  <si>
    <t>03-Mar-2012</t>
  </si>
  <si>
    <t>03-Oct-2009</t>
  </si>
  <si>
    <t>03-Oct-2010</t>
  </si>
  <si>
    <t>03-Sep-2011</t>
  </si>
  <si>
    <t>04-Apr-2010</t>
  </si>
  <si>
    <t>04-Dec-2010</t>
  </si>
  <si>
    <t>04-Dec-2011</t>
  </si>
  <si>
    <t>04-Feb-2012</t>
  </si>
  <si>
    <t>04-Jul-2009</t>
  </si>
  <si>
    <t>04-Jul-2010</t>
  </si>
  <si>
    <t>04-Jun-2011</t>
  </si>
  <si>
    <t>04-Mar-2012</t>
  </si>
  <si>
    <t>04-Oct-2009</t>
  </si>
  <si>
    <t>04-Sep-2010</t>
  </si>
  <si>
    <t>04-Sep-2011</t>
  </si>
  <si>
    <t>05-Dec-2009</t>
  </si>
  <si>
    <t>05-Dec-2010</t>
  </si>
  <si>
    <t>05-Feb-2011</t>
  </si>
  <si>
    <t>05-Feb-2012</t>
  </si>
  <si>
    <t>05-Jul-2009</t>
  </si>
  <si>
    <t>05-Jun-2010</t>
  </si>
  <si>
    <t>05-Jun-2011</t>
  </si>
  <si>
    <t>05-Mar-2011</t>
  </si>
  <si>
    <t>05-Nov-2011</t>
  </si>
  <si>
    <t>05-Sep-2009</t>
  </si>
  <si>
    <t>05-Sep-2010</t>
  </si>
  <si>
    <t>06-Aug-2011</t>
  </si>
  <si>
    <t>06-Dec-2009</t>
  </si>
  <si>
    <t>06-Feb-2010</t>
  </si>
  <si>
    <t>06-Feb-2011</t>
  </si>
  <si>
    <t>06-Jun-2010</t>
  </si>
  <si>
    <t>06-Mar-2010</t>
  </si>
  <si>
    <t>06-Mar-2011</t>
  </si>
  <si>
    <t>06-Nov-2010</t>
  </si>
  <si>
    <t>06-Nov-2011</t>
  </si>
  <si>
    <t>06-Sep-2009</t>
  </si>
  <si>
    <t>07-Aug-2010</t>
  </si>
  <si>
    <t>07-Aug-2011</t>
  </si>
  <si>
    <t>07-Feb-2010</t>
  </si>
  <si>
    <t>07-Jan-2012</t>
  </si>
  <si>
    <t>07-Mar-2010</t>
  </si>
  <si>
    <t>07-May-2011</t>
  </si>
  <si>
    <t>07-Nov-2009</t>
  </si>
  <si>
    <t>07-Nov-2010</t>
  </si>
  <si>
    <t>08-Aug-2009</t>
  </si>
  <si>
    <t>08-Aug-2010</t>
  </si>
  <si>
    <t>08-Jan-2011</t>
  </si>
  <si>
    <t>08-Jan-2012</t>
  </si>
  <si>
    <t>08-May-2010</t>
  </si>
  <si>
    <t>08-May-2011</t>
  </si>
  <si>
    <t>08-Nov-2009</t>
  </si>
  <si>
    <t>08-Oct-2011</t>
  </si>
  <si>
    <t>09-Apr-2011</t>
  </si>
  <si>
    <t>09-Aug-2009</t>
  </si>
  <si>
    <t>09-Jan-2010</t>
  </si>
  <si>
    <t>09-Jan-2011</t>
  </si>
  <si>
    <t>09-Jul-2011</t>
  </si>
  <si>
    <t>09-May-2010</t>
  </si>
  <si>
    <t>09-Oct-2010</t>
  </si>
  <si>
    <t>09-Oct-2011</t>
  </si>
  <si>
    <t>10-Apr-2010</t>
  </si>
  <si>
    <t>10-Apr-2011</t>
  </si>
  <si>
    <t>10-Dec-2011</t>
  </si>
  <si>
    <t>10-Jan-2010</t>
  </si>
  <si>
    <t>10-Jul-2010</t>
  </si>
  <si>
    <t>10-Jul-2011</t>
  </si>
  <si>
    <t>10-Mar-2012</t>
  </si>
  <si>
    <t>10-Oct-2009</t>
  </si>
  <si>
    <t>10-Oct-2010</t>
  </si>
  <si>
    <t>10-Sep-2011</t>
  </si>
  <si>
    <t>11-Dec-2010</t>
  </si>
  <si>
    <t>11-Dec-2011</t>
  </si>
  <si>
    <t>11-Feb-2012</t>
  </si>
  <si>
    <t>11-Jul-2009</t>
  </si>
  <si>
    <t>11-Jul-2010</t>
  </si>
  <si>
    <t>11-Jun-2011</t>
  </si>
  <si>
    <t>11-Mar-2012</t>
  </si>
  <si>
    <t>11-Oct-2009</t>
  </si>
  <si>
    <t>11-Sep-2010</t>
  </si>
  <si>
    <t>11-Sep-2011</t>
  </si>
  <si>
    <t>12-Dec-2009</t>
  </si>
  <si>
    <t>12-Dec-2010</t>
  </si>
  <si>
    <t>12-Feb-2011</t>
  </si>
  <si>
    <t>12-Feb-2012</t>
  </si>
  <si>
    <t>12-Jul-2009</t>
  </si>
  <si>
    <t>12-Jun-2010</t>
  </si>
  <si>
    <t>12-Jun-2011</t>
  </si>
  <si>
    <t>12-Mar-2011</t>
  </si>
  <si>
    <t>12-Nov-2011</t>
  </si>
  <si>
    <t>12-Sep-2009</t>
  </si>
  <si>
    <t>12-Sep-2010</t>
  </si>
  <si>
    <t>13-Aug-2011</t>
  </si>
  <si>
    <t>13-Dec-2009</t>
  </si>
  <si>
    <t>13-Feb-2010</t>
  </si>
  <si>
    <t>13-Feb-2011</t>
  </si>
  <si>
    <t>13-Jun-2010</t>
  </si>
  <si>
    <t>13-Mar-2010</t>
  </si>
  <si>
    <t>13-Mar-2011</t>
  </si>
  <si>
    <t>13-Nov-2010</t>
  </si>
  <si>
    <t>13-Nov-2011</t>
  </si>
  <si>
    <t>13-Sep-2009</t>
  </si>
  <si>
    <t>14-Aug-2010</t>
  </si>
  <si>
    <t>14-Aug-2011</t>
  </si>
  <si>
    <t>14-Feb-2010</t>
  </si>
  <si>
    <t>14-Jan-2012</t>
  </si>
  <si>
    <t>14-Mar-2010</t>
  </si>
  <si>
    <t>14-May-2011</t>
  </si>
  <si>
    <t>14-Nov-2009</t>
  </si>
  <si>
    <t>14-Nov-2010</t>
  </si>
  <si>
    <t>15-Aug-2009</t>
  </si>
  <si>
    <t>15-Aug-2010</t>
  </si>
  <si>
    <t>15-Jan-2011</t>
  </si>
  <si>
    <t>15-Jan-2012</t>
  </si>
  <si>
    <t>15-May-2010</t>
  </si>
  <si>
    <t>15-May-2011</t>
  </si>
  <si>
    <t>15-Nov-2009</t>
  </si>
  <si>
    <t>15-Oct-2011</t>
  </si>
  <si>
    <t>16-Apr-2011</t>
  </si>
  <si>
    <t>16-Aug-2009</t>
  </si>
  <si>
    <t>16-Jan-2010</t>
  </si>
  <si>
    <t>16-Jan-2011</t>
  </si>
  <si>
    <t>16-Jul-2011</t>
  </si>
  <si>
    <t>16-May-2010</t>
  </si>
  <si>
    <t>16-Oct-2010</t>
  </si>
  <si>
    <t>16-Oct-2011</t>
  </si>
  <si>
    <t>17-Apr-2010</t>
  </si>
  <si>
    <t>17-Apr-2011</t>
  </si>
  <si>
    <t>17-Dec-2011</t>
  </si>
  <si>
    <t>17-Jan-2010</t>
  </si>
  <si>
    <t>17-Jul-2010</t>
  </si>
  <si>
    <t>17-Jul-2011</t>
  </si>
  <si>
    <t>17-Mar-2012</t>
  </si>
  <si>
    <t>17-Oct-2009</t>
  </si>
  <si>
    <t>17-Sep-2011</t>
  </si>
  <si>
    <t>18-Apr-2010</t>
  </si>
  <si>
    <t>18-Dec-2010</t>
  </si>
  <si>
    <t>18-Dec-2011</t>
  </si>
  <si>
    <t>18-Feb-2012</t>
  </si>
  <si>
    <t>18-Jul-2009</t>
  </si>
  <si>
    <t>18-Jul-2010</t>
  </si>
  <si>
    <t>18-Jun-2011</t>
  </si>
  <si>
    <t>18-Mar-2012</t>
  </si>
  <si>
    <t>18-Oct-2009</t>
  </si>
  <si>
    <t>18-Sep-2010</t>
  </si>
  <si>
    <t>18-Sep-2011</t>
  </si>
  <si>
    <t>19-Dec-2009</t>
  </si>
  <si>
    <t>19-Dec-2010</t>
  </si>
  <si>
    <t>19-Feb-2011</t>
  </si>
  <si>
    <t>19-Feb-2012</t>
  </si>
  <si>
    <t>19-Jul-2009</t>
  </si>
  <si>
    <t>19-Jun-2010</t>
  </si>
  <si>
    <t>19-Jun-2011</t>
  </si>
  <si>
    <t>19-Mar-2011</t>
  </si>
  <si>
    <t>19-Nov-2011</t>
  </si>
  <si>
    <t>19-Sep-2009</t>
  </si>
  <si>
    <t>19-Sep-2010</t>
  </si>
  <si>
    <t>20-Aug-2011</t>
  </si>
  <si>
    <t>20-Dec-2009</t>
  </si>
  <si>
    <t>20-Feb-2010</t>
  </si>
  <si>
    <t>20-Feb-2011</t>
  </si>
  <si>
    <t>20-Jun-2010</t>
  </si>
  <si>
    <t>20-Mar-2010</t>
  </si>
  <si>
    <t>20-Mar-2011</t>
  </si>
  <si>
    <t>20-Nov-2010</t>
  </si>
  <si>
    <t>20-Nov-2011</t>
  </si>
  <si>
    <t>20-Sep-2009</t>
  </si>
  <si>
    <t>21-Aug-2010</t>
  </si>
  <si>
    <t>21-Aug-2011</t>
  </si>
  <si>
    <t>21-Feb-2010</t>
  </si>
  <si>
    <t>21-Jan-2012</t>
  </si>
  <si>
    <t>21-Mar-2010</t>
  </si>
  <si>
    <t>21-May-2011</t>
  </si>
  <si>
    <t>21-Nov-2009</t>
  </si>
  <si>
    <t>22-Aug-2009</t>
  </si>
  <si>
    <t>22-Aug-2010</t>
  </si>
  <si>
    <t>22-Jan-2011</t>
  </si>
  <si>
    <t>22-Jan-2012</t>
  </si>
  <si>
    <t>22-May-2010</t>
  </si>
  <si>
    <t>22-May-2011</t>
  </si>
  <si>
    <t>22-Nov-2009</t>
  </si>
  <si>
    <t>22-Oct-2011</t>
  </si>
  <si>
    <t>23-Apr-2011</t>
  </si>
  <si>
    <t>23-Aug-2009</t>
  </si>
  <si>
    <t>23-Jan-2010</t>
  </si>
  <si>
    <t>23-Jan-2011</t>
  </si>
  <si>
    <t>23-Jul-2011</t>
  </si>
  <si>
    <t>23-May-2010</t>
  </si>
  <si>
    <t>23-Oct-2010</t>
  </si>
  <si>
    <t>23-Oct-2011</t>
  </si>
  <si>
    <t>24-Apr-2010</t>
  </si>
  <si>
    <t>24-Apr-2011</t>
  </si>
  <si>
    <t>24-Dec-2011</t>
  </si>
  <si>
    <t>24-Jan-2010</t>
  </si>
  <si>
    <t>24-Jul-2010</t>
  </si>
  <si>
    <t>24-Jul-2011</t>
  </si>
  <si>
    <t>24-Mar-2012</t>
  </si>
  <si>
    <t>24-Oct-2009</t>
  </si>
  <si>
    <t>24-Oct-2010</t>
  </si>
  <si>
    <t>24-Sep-2011</t>
  </si>
  <si>
    <t>25-Apr-2010</t>
  </si>
  <si>
    <t>25-Dec-2011</t>
  </si>
  <si>
    <t>25-Feb-2012</t>
  </si>
  <si>
    <t>25-Jul-2009</t>
  </si>
  <si>
    <t>25-Jul-2010</t>
  </si>
  <si>
    <t>25-Jun-2011</t>
  </si>
  <si>
    <t>25-Mar-2012</t>
  </si>
  <si>
    <t>25-Oct-2009</t>
  </si>
  <si>
    <t>25-Sep-2010</t>
  </si>
  <si>
    <t>25-Sep-2011</t>
  </si>
  <si>
    <t>26-Dec-2009</t>
  </si>
  <si>
    <t>26-Feb-2011</t>
  </si>
  <si>
    <t>26-Jul-2009</t>
  </si>
  <si>
    <t>26-Jun-2010</t>
  </si>
  <si>
    <t>26-Jun-2011</t>
  </si>
  <si>
    <t>26-Mar-2011</t>
  </si>
  <si>
    <t>26-Sep-2009</t>
  </si>
  <si>
    <t>26-Sep-2010</t>
  </si>
  <si>
    <t>27-Aug-2011</t>
  </si>
  <si>
    <t>27-Dec-2009</t>
  </si>
  <si>
    <t>27-Feb-2010</t>
  </si>
  <si>
    <t>27-Feb-2011</t>
  </si>
  <si>
    <t>27-Jun-2010</t>
  </si>
  <si>
    <t>27-Mar-2010</t>
  </si>
  <si>
    <t>27-Nov-2010</t>
  </si>
  <si>
    <t>27-Nov-2011</t>
  </si>
  <si>
    <t>27-Sep-2009</t>
  </si>
  <si>
    <t>28-Aug-2010</t>
  </si>
  <si>
    <t>28-Aug-2011</t>
  </si>
  <si>
    <t>28-Feb-2010</t>
  </si>
  <si>
    <t>28-Jan-2012</t>
  </si>
  <si>
    <t>28-Mar-2010</t>
  </si>
  <si>
    <t>28-May-2011</t>
  </si>
  <si>
    <t>28-Nov-2009</t>
  </si>
  <si>
    <t>28-Nov-2010</t>
  </si>
  <si>
    <t>29-Aug-2009</t>
  </si>
  <si>
    <t>29-Aug-2010</t>
  </si>
  <si>
    <t>29-Jan-2011</t>
  </si>
  <si>
    <t>29-Jan-2012</t>
  </si>
  <si>
    <t>29-May-2010</t>
  </si>
  <si>
    <t>29-May-2011</t>
  </si>
  <si>
    <t>29-Nov-2009</t>
  </si>
  <si>
    <t>29-Oct-2011</t>
  </si>
  <si>
    <t>30-Apr-2011</t>
  </si>
  <si>
    <t>30-Aug-2009</t>
  </si>
  <si>
    <t>30-Jan-2010</t>
  </si>
  <si>
    <t>30-Jan-2011</t>
  </si>
  <si>
    <t>30-Jul-2011</t>
  </si>
  <si>
    <t>30-May-2010</t>
  </si>
  <si>
    <t>30-Oct-2010</t>
  </si>
  <si>
    <t>30-Oct-2011</t>
  </si>
  <si>
    <t>31-Dec-2011</t>
  </si>
  <si>
    <t>31-Jan-2010</t>
  </si>
  <si>
    <t>31-Jul-2010</t>
  </si>
  <si>
    <t>31-Jul-2011</t>
  </si>
  <si>
    <t>31-Mar-2012</t>
  </si>
  <si>
    <t>31-Oct-2009</t>
  </si>
  <si>
    <t>31-Oct-2010</t>
  </si>
  <si>
    <t>0</t>
  </si>
  <si>
    <t>2</t>
  </si>
  <si>
    <t>3</t>
  </si>
  <si>
    <t>4</t>
  </si>
  <si>
    <t>6</t>
  </si>
  <si>
    <t>7</t>
  </si>
  <si>
    <t>8</t>
  </si>
  <si>
    <t>9</t>
  </si>
  <si>
    <t>SUMMARY</t>
  </si>
  <si>
    <t>Groups</t>
  </si>
  <si>
    <t>Count</t>
  </si>
  <si>
    <t>Sum</t>
  </si>
  <si>
    <t>Average</t>
  </si>
  <si>
    <t>Variance</t>
  </si>
  <si>
    <t>ANOVA</t>
  </si>
  <si>
    <t>Source of Variation</t>
  </si>
  <si>
    <t>SS</t>
  </si>
  <si>
    <t>df</t>
  </si>
  <si>
    <t>MS</t>
  </si>
  <si>
    <t>F</t>
  </si>
  <si>
    <t>P-value</t>
  </si>
  <si>
    <t>F crit</t>
  </si>
  <si>
    <t>Between Groups</t>
  </si>
  <si>
    <t>Within Groups</t>
  </si>
  <si>
    <t>arrival rare(per Hour)</t>
  </si>
  <si>
    <t>All</t>
  </si>
  <si>
    <t>Manual Calculations</t>
  </si>
  <si>
    <t>We reject the hypothesis that, average length of stay does not depend on morning/afternoon/evening(Weekday)</t>
  </si>
  <si>
    <t>We reject the hypothesis that, average length of stay does not depend on morning/afternoon/evening(Weekend)</t>
  </si>
  <si>
    <t>Avergae stay by time period</t>
  </si>
  <si>
    <t>Anova: Single Factor(Weekday)</t>
  </si>
  <si>
    <t>Anova: Single Factor(weekend)</t>
  </si>
  <si>
    <t>Normal Distribution or not</t>
  </si>
  <si>
    <t>Goodness of Fit</t>
  </si>
  <si>
    <t>WeekDay TimeDiff</t>
  </si>
  <si>
    <t>SD</t>
  </si>
  <si>
    <t>WeekendTimeDiff</t>
  </si>
  <si>
    <t>Bin</t>
  </si>
  <si>
    <t>More</t>
  </si>
  <si>
    <t>Frequency</t>
  </si>
  <si>
    <t>Expected</t>
  </si>
  <si>
    <t>(e-e0)^2/e0</t>
  </si>
  <si>
    <t>Chi-stat</t>
  </si>
  <si>
    <t>Chi-crit</t>
  </si>
  <si>
    <t>Reject the hypothesis, that weekday timediff is not normal</t>
  </si>
  <si>
    <t>Model 2</t>
  </si>
  <si>
    <t>Prob</t>
  </si>
  <si>
    <t>Model -1</t>
  </si>
  <si>
    <t>EMV-1</t>
  </si>
  <si>
    <t>EMV-2</t>
  </si>
  <si>
    <t>Arrival Rate</t>
  </si>
  <si>
    <t>Average Duration</t>
  </si>
  <si>
    <t>Number of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</si>
</sst>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F400]h:mm:ss\ AM/PM"/>
    <numFmt numFmtId="170" formatCode="0.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4" applyNumberFormat="0" applyAlignment="0" applyProtection="0"/>
    <xf numFmtId="0" fontId="5" fillId="28" borderId="5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6" applyNumberFormat="0" applyFill="0" applyAlignment="0" applyProtection="0"/>
    <xf numFmtId="0" fontId="9" fillId="0" borderId="7" applyNumberFormat="0" applyFill="0" applyAlignment="0" applyProtection="0"/>
    <xf numFmtId="0" fontId="10" fillId="0" borderId="8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4" applyNumberFormat="0" applyAlignment="0" applyProtection="0"/>
    <xf numFmtId="0" fontId="12" fillId="0" borderId="9" applyNumberFormat="0" applyFill="0" applyAlignment="0" applyProtection="0"/>
    <xf numFmtId="0" fontId="13" fillId="31" borderId="0" applyNumberFormat="0" applyBorder="0" applyAlignment="0" applyProtection="0"/>
    <xf numFmtId="0" fontId="1" fillId="32" borderId="10" applyNumberFormat="0" applyFont="0" applyAlignment="0" applyProtection="0"/>
    <xf numFmtId="0" fontId="14" fillId="27" borderId="11" applyNumberFormat="0" applyAlignment="0" applyProtection="0"/>
    <xf numFmtId="0" fontId="15" fillId="0" borderId="0" applyNumberFormat="0" applyFill="0" applyBorder="0" applyAlignment="0" applyProtection="0"/>
    <xf numFmtId="0" fontId="16" fillId="0" borderId="12" applyNumberFormat="0" applyFill="0" applyAlignment="0" applyProtection="0"/>
    <xf numFmtId="0" fontId="17" fillId="0" borderId="0" applyNumberFormat="0" applyFill="0" applyBorder="0" applyAlignment="0" applyProtection="0"/>
  </cellStyleXfs>
  <cellXfs count="51">
    <xf numFmtId="0" fontId="0" fillId="0" borderId="0" xfId="0"/>
    <xf numFmtId="14" fontId="0" fillId="0" borderId="0" xfId="0" applyNumberFormat="1"/>
    <xf numFmtId="21" fontId="0" fillId="0" borderId="0" xfId="0" applyNumberFormat="1"/>
    <xf numFmtId="0" fontId="18" fillId="0" borderId="0" xfId="0" applyFont="1"/>
    <xf numFmtId="0" fontId="0" fillId="0" borderId="1" xfId="0" applyBorder="1" applyAlignment="1">
      <alignment horizontal="center"/>
    </xf>
    <xf numFmtId="0" fontId="19" fillId="33" borderId="1" xfId="0" applyFont="1" applyFill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16" fillId="33" borderId="2" xfId="0" applyFont="1" applyFill="1" applyBorder="1" applyAlignment="1">
      <alignment horizontal="center"/>
    </xf>
    <xf numFmtId="0" fontId="16" fillId="33" borderId="3" xfId="0" applyFont="1" applyFill="1" applyBorder="1" applyAlignment="1">
      <alignment horizontal="center"/>
    </xf>
    <xf numFmtId="0" fontId="0" fillId="0" borderId="0" xfId="0" applyAlignment="1">
      <alignment horizontal="right"/>
    </xf>
    <xf numFmtId="164" fontId="0" fillId="0" borderId="0" xfId="0" applyNumberFormat="1"/>
    <xf numFmtId="18" fontId="0" fillId="0" borderId="0" xfId="0" applyNumberFormat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3" xfId="0" pivotButton="1" applyBorder="1"/>
    <xf numFmtId="0" fontId="0" fillId="0" borderId="17" xfId="0" applyBorder="1"/>
    <xf numFmtId="0" fontId="0" fillId="0" borderId="18" xfId="0" applyBorder="1"/>
    <xf numFmtId="0" fontId="0" fillId="0" borderId="18" xfId="0" applyNumberFormat="1" applyBorder="1"/>
    <xf numFmtId="0" fontId="0" fillId="0" borderId="19" xfId="0" applyNumberFormat="1" applyBorder="1"/>
    <xf numFmtId="0" fontId="0" fillId="0" borderId="20" xfId="0" applyNumberFormat="1" applyBorder="1"/>
    <xf numFmtId="0" fontId="0" fillId="0" borderId="0" xfId="0" applyNumberFormat="1"/>
    <xf numFmtId="0" fontId="0" fillId="0" borderId="16" xfId="0" applyBorder="1"/>
    <xf numFmtId="0" fontId="0" fillId="0" borderId="21" xfId="0" applyBorder="1"/>
    <xf numFmtId="0" fontId="0" fillId="0" borderId="13" xfId="0" applyNumberFormat="1" applyBorder="1"/>
    <xf numFmtId="0" fontId="0" fillId="0" borderId="16" xfId="0" applyNumberFormat="1" applyBorder="1"/>
    <xf numFmtId="0" fontId="0" fillId="0" borderId="17" xfId="0" applyNumberFormat="1" applyBorder="1"/>
    <xf numFmtId="170" fontId="0" fillId="0" borderId="21" xfId="0" applyNumberFormat="1" applyBorder="1"/>
    <xf numFmtId="170" fontId="0" fillId="0" borderId="22" xfId="0" applyNumberFormat="1" applyBorder="1"/>
    <xf numFmtId="170" fontId="0" fillId="0" borderId="23" xfId="0" applyNumberFormat="1" applyBorder="1"/>
    <xf numFmtId="0" fontId="0" fillId="0" borderId="0" xfId="0" applyAlignment="1">
      <alignment horizontal="center"/>
    </xf>
    <xf numFmtId="0" fontId="13" fillId="31" borderId="0" xfId="36" applyAlignment="1">
      <alignment horizontal="right"/>
    </xf>
    <xf numFmtId="0" fontId="13" fillId="31" borderId="0" xfId="36"/>
    <xf numFmtId="0" fontId="0" fillId="0" borderId="24" xfId="0" applyBorder="1"/>
    <xf numFmtId="0" fontId="0" fillId="0" borderId="24" xfId="0" applyNumberFormat="1" applyBorder="1"/>
    <xf numFmtId="0" fontId="0" fillId="0" borderId="25" xfId="0" applyNumberFormat="1" applyBorder="1"/>
    <xf numFmtId="0" fontId="0" fillId="0" borderId="1" xfId="0" applyBorder="1"/>
    <xf numFmtId="2" fontId="0" fillId="0" borderId="1" xfId="0" applyNumberFormat="1" applyBorder="1"/>
    <xf numFmtId="0" fontId="0" fillId="0" borderId="0" xfId="0" applyFill="1" applyBorder="1" applyAlignment="1"/>
    <xf numFmtId="0" fontId="0" fillId="0" borderId="26" xfId="0" applyFill="1" applyBorder="1" applyAlignment="1"/>
    <xf numFmtId="0" fontId="20" fillId="0" borderId="27" xfId="0" applyFont="1" applyFill="1" applyBorder="1" applyAlignment="1">
      <alignment horizontal="center"/>
    </xf>
    <xf numFmtId="0" fontId="16" fillId="0" borderId="0" xfId="0" applyFont="1"/>
    <xf numFmtId="0" fontId="13" fillId="31" borderId="0" xfId="36" applyAlignment="1">
      <alignment horizontal="left" vertical="center" wrapText="1"/>
    </xf>
    <xf numFmtId="0" fontId="7" fillId="29" borderId="0" xfId="29"/>
    <xf numFmtId="0" fontId="0" fillId="0" borderId="0" xfId="0" applyFill="1" applyBorder="1" applyAlignment="1">
      <alignment horizontal="right"/>
    </xf>
    <xf numFmtId="0" fontId="0" fillId="0" borderId="0" xfId="0" applyAlignment="1">
      <alignment horizontal="center" vertical="center" wrapText="1"/>
    </xf>
    <xf numFmtId="0" fontId="0" fillId="0" borderId="0" xfId="0" applyNumberFormat="1" applyFill="1" applyBorder="1" applyAlignment="1"/>
    <xf numFmtId="2" fontId="7" fillId="29" borderId="1" xfId="29" applyNumberFormat="1" applyBorder="1"/>
    <xf numFmtId="0" fontId="7" fillId="29" borderId="0" xfId="29" applyAlignment="1">
      <alignment horizontal="right"/>
    </xf>
    <xf numFmtId="2" fontId="13" fillId="31" borderId="1" xfId="36" applyNumberFormat="1" applyBorder="1"/>
    <xf numFmtId="2" fontId="3" fillId="26" borderId="1" xfId="25" applyNumberFormat="1" applyBorder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2">
    <dxf>
      <numFmt numFmtId="170" formatCode="0.000"/>
    </dxf>
    <dxf>
      <numFmt numFmtId="170" formatCode="0.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Weekday</a:t>
            </a:r>
            <a:r>
              <a:rPr lang="en-US" baseline="0"/>
              <a:t> vehicle entry/exit</a:t>
            </a:r>
          </a:p>
          <a:p>
            <a:pPr>
              <a:defRPr/>
            </a:pP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'Problem1 '!$K$2</c:f>
              <c:strCache>
                <c:ptCount val="1"/>
                <c:pt idx="0">
                  <c:v>Entry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'Problem1 '!$J$3:$J$26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'Problem1 '!$K$3:$K$26</c:f>
              <c:numCache>
                <c:formatCode>General</c:formatCode>
                <c:ptCount val="24"/>
                <c:pt idx="0">
                  <c:v>5.7388809182209472E-3</c:v>
                </c:pt>
                <c:pt idx="1">
                  <c:v>1.4347202295552368E-3</c:v>
                </c:pt>
                <c:pt idx="2">
                  <c:v>1.4347202295552368E-3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7.1736011477761836E-3</c:v>
                </c:pt>
                <c:pt idx="7">
                  <c:v>4.5911047345767578E-2</c:v>
                </c:pt>
                <c:pt idx="8">
                  <c:v>4.7345767575322814E-2</c:v>
                </c:pt>
                <c:pt idx="9">
                  <c:v>6.886657101865136E-2</c:v>
                </c:pt>
                <c:pt idx="10">
                  <c:v>0.13486370157819225</c:v>
                </c:pt>
                <c:pt idx="11">
                  <c:v>0.36154949784791968</c:v>
                </c:pt>
                <c:pt idx="12">
                  <c:v>0.51936872309899573</c:v>
                </c:pt>
                <c:pt idx="13">
                  <c:v>0.6915351506456241</c:v>
                </c:pt>
                <c:pt idx="14">
                  <c:v>0.68866571018651368</c:v>
                </c:pt>
                <c:pt idx="15">
                  <c:v>0.71162123385939746</c:v>
                </c:pt>
                <c:pt idx="16">
                  <c:v>0.70731707317073167</c:v>
                </c:pt>
                <c:pt idx="17">
                  <c:v>0.64992826398852221</c:v>
                </c:pt>
                <c:pt idx="18">
                  <c:v>0.58967001434720234</c:v>
                </c:pt>
                <c:pt idx="19">
                  <c:v>0.7101865136298422</c:v>
                </c:pt>
                <c:pt idx="20">
                  <c:v>0.58536585365853655</c:v>
                </c:pt>
                <c:pt idx="21">
                  <c:v>0.36441893830703015</c:v>
                </c:pt>
                <c:pt idx="22">
                  <c:v>0.21664275466284075</c:v>
                </c:pt>
                <c:pt idx="23">
                  <c:v>6.4562410329985651E-2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93-4B03-9E37-F9A192053B14}"/>
            </c:ext>
          </c:extLst>
        </c:ser>
        <c:ser>
          <c:idx val="1"/>
          <c:order val="1"/>
          <c:tx>
            <c:strRef>
              <c:f>'Problem1 '!$L$2</c:f>
              <c:strCache>
                <c:ptCount val="1"/>
                <c:pt idx="0">
                  <c:v>Exit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'Problem1 '!$J$3:$J$26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'Problem1 '!$L$3:$L$26</c:f>
              <c:numCache>
                <c:formatCode>General</c:formatCode>
                <c:ptCount val="24"/>
                <c:pt idx="0">
                  <c:v>0.1291248206599713</c:v>
                </c:pt>
                <c:pt idx="1">
                  <c:v>0.17503586800573889</c:v>
                </c:pt>
                <c:pt idx="2">
                  <c:v>5.4519368723098996E-2</c:v>
                </c:pt>
                <c:pt idx="3">
                  <c:v>2.8694404591104736E-3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8.60832137733142E-3</c:v>
                </c:pt>
                <c:pt idx="8">
                  <c:v>1.8651362984218076E-2</c:v>
                </c:pt>
                <c:pt idx="9">
                  <c:v>3.443328550932568E-2</c:v>
                </c:pt>
                <c:pt idx="10">
                  <c:v>4.7345767575322814E-2</c:v>
                </c:pt>
                <c:pt idx="11">
                  <c:v>0.10186513629842181</c:v>
                </c:pt>
                <c:pt idx="12">
                  <c:v>0.19081779053084649</c:v>
                </c:pt>
                <c:pt idx="13">
                  <c:v>0.28550932568149212</c:v>
                </c:pt>
                <c:pt idx="14">
                  <c:v>0.4347202295552367</c:v>
                </c:pt>
                <c:pt idx="15">
                  <c:v>0.52080344332855089</c:v>
                </c:pt>
                <c:pt idx="16">
                  <c:v>0.63988522238163559</c:v>
                </c:pt>
                <c:pt idx="17">
                  <c:v>0.78479196556671449</c:v>
                </c:pt>
                <c:pt idx="18">
                  <c:v>0.76183644189383071</c:v>
                </c:pt>
                <c:pt idx="19">
                  <c:v>0.63845050215208032</c:v>
                </c:pt>
                <c:pt idx="20">
                  <c:v>0.6284074605451937</c:v>
                </c:pt>
                <c:pt idx="21">
                  <c:v>0.64849354375896695</c:v>
                </c:pt>
                <c:pt idx="22">
                  <c:v>0.60258249641319939</c:v>
                </c:pt>
                <c:pt idx="23">
                  <c:v>0.4648493543758967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93-4B03-9E37-F9A192053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9765560"/>
        <c:axId val="889768184"/>
      </c:lineChart>
      <c:catAx>
        <c:axId val="889765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768184"/>
        <c:crosses val="autoZero"/>
        <c:auto val="1"/>
        <c:lblAlgn val="ctr"/>
        <c:lblOffset val="100"/>
        <c:noMultiLvlLbl val="0"/>
      </c:catAx>
      <c:valAx>
        <c:axId val="889768184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765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Weekend</a:t>
            </a:r>
            <a:r>
              <a:rPr lang="en-US" baseline="0"/>
              <a:t> Vehicle Entry/Exit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'Problem1 '!$M$2</c:f>
              <c:strCache>
                <c:ptCount val="1"/>
                <c:pt idx="0">
                  <c:v>Entry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'Problem1 '!$J$3:$J$26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'Problem1 '!$M$3:$M$26</c:f>
              <c:numCache>
                <c:formatCode>General</c:formatCode>
                <c:ptCount val="24"/>
                <c:pt idx="0">
                  <c:v>1.7793594306049824E-2</c:v>
                </c:pt>
                <c:pt idx="1">
                  <c:v>0</c:v>
                </c:pt>
                <c:pt idx="2">
                  <c:v>3.5587188612099642E-3</c:v>
                </c:pt>
                <c:pt idx="3">
                  <c:v>3.5587188612099642E-3</c:v>
                </c:pt>
                <c:pt idx="4">
                  <c:v>3.5587188612099642E-3</c:v>
                </c:pt>
                <c:pt idx="5">
                  <c:v>0</c:v>
                </c:pt>
                <c:pt idx="6">
                  <c:v>3.5587188612099642E-3</c:v>
                </c:pt>
                <c:pt idx="7">
                  <c:v>3.2028469750889681E-2</c:v>
                </c:pt>
                <c:pt idx="8">
                  <c:v>5.6939501779359428E-2</c:v>
                </c:pt>
                <c:pt idx="9">
                  <c:v>0.14590747330960854</c:v>
                </c:pt>
                <c:pt idx="10">
                  <c:v>0.44483985765124556</c:v>
                </c:pt>
                <c:pt idx="11">
                  <c:v>0.70106761565836295</c:v>
                </c:pt>
                <c:pt idx="12">
                  <c:v>1.4306049822064058</c:v>
                </c:pt>
                <c:pt idx="13">
                  <c:v>1.5871886120996441</c:v>
                </c:pt>
                <c:pt idx="14">
                  <c:v>1.5978647686832741</c:v>
                </c:pt>
                <c:pt idx="15">
                  <c:v>1.708185053380783</c:v>
                </c:pt>
                <c:pt idx="16">
                  <c:v>1.8469750889679715</c:v>
                </c:pt>
                <c:pt idx="17">
                  <c:v>1.7544483985765125</c:v>
                </c:pt>
                <c:pt idx="18">
                  <c:v>1.6690391459074734</c:v>
                </c:pt>
                <c:pt idx="19">
                  <c:v>1.7651245551601424</c:v>
                </c:pt>
                <c:pt idx="20">
                  <c:v>1.3736654804270463</c:v>
                </c:pt>
                <c:pt idx="21">
                  <c:v>0.96441281138790036</c:v>
                </c:pt>
                <c:pt idx="22">
                  <c:v>0.49822064056939502</c:v>
                </c:pt>
                <c:pt idx="23">
                  <c:v>0.16725978647686832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51-4E42-9BCD-B0C0AC2FD5B1}"/>
            </c:ext>
          </c:extLst>
        </c:ser>
        <c:ser>
          <c:idx val="1"/>
          <c:order val="1"/>
          <c:tx>
            <c:strRef>
              <c:f>'Problem1 '!$N$2</c:f>
              <c:strCache>
                <c:ptCount val="1"/>
                <c:pt idx="0">
                  <c:v>Exit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'Problem1 '!$J$3:$J$26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'Problem1 '!$N$3:$N$26</c:f>
              <c:numCache>
                <c:formatCode>General</c:formatCode>
                <c:ptCount val="24"/>
                <c:pt idx="0">
                  <c:v>0.45907473309608543</c:v>
                </c:pt>
                <c:pt idx="1">
                  <c:v>0.49822064056939502</c:v>
                </c:pt>
                <c:pt idx="2">
                  <c:v>0.1708185053380783</c:v>
                </c:pt>
                <c:pt idx="3">
                  <c:v>3.5587188612099642E-3</c:v>
                </c:pt>
                <c:pt idx="4">
                  <c:v>3.5587188612099642E-3</c:v>
                </c:pt>
                <c:pt idx="5">
                  <c:v>0</c:v>
                </c:pt>
                <c:pt idx="6">
                  <c:v>0</c:v>
                </c:pt>
                <c:pt idx="7">
                  <c:v>3.5587188612099642E-3</c:v>
                </c:pt>
                <c:pt idx="8">
                  <c:v>2.8469750889679714E-2</c:v>
                </c:pt>
                <c:pt idx="9">
                  <c:v>1.7793594306049824E-2</c:v>
                </c:pt>
                <c:pt idx="10">
                  <c:v>5.6939501779359428E-2</c:v>
                </c:pt>
                <c:pt idx="11">
                  <c:v>0.13523131672597866</c:v>
                </c:pt>
                <c:pt idx="12">
                  <c:v>0.27758007117437722</c:v>
                </c:pt>
                <c:pt idx="13">
                  <c:v>0.66903914590747326</c:v>
                </c:pt>
                <c:pt idx="14">
                  <c:v>0.93950177935943058</c:v>
                </c:pt>
                <c:pt idx="15">
                  <c:v>1.1387900355871887</c:v>
                </c:pt>
                <c:pt idx="16">
                  <c:v>1.5551601423487544</c:v>
                </c:pt>
                <c:pt idx="17">
                  <c:v>1.7971530249110321</c:v>
                </c:pt>
                <c:pt idx="18">
                  <c:v>1.9181494661921707</c:v>
                </c:pt>
                <c:pt idx="19">
                  <c:v>1.7971530249110321</c:v>
                </c:pt>
                <c:pt idx="20">
                  <c:v>1.7971530249110321</c:v>
                </c:pt>
                <c:pt idx="21">
                  <c:v>1.7153024911032029</c:v>
                </c:pt>
                <c:pt idx="22">
                  <c:v>1.6405693950177935</c:v>
                </c:pt>
                <c:pt idx="23">
                  <c:v>1.1530249110320285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51-4E42-9BCD-B0C0AC2FD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4521560"/>
        <c:axId val="704520248"/>
      </c:lineChart>
      <c:catAx>
        <c:axId val="704521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520248"/>
        <c:crosses val="autoZero"/>
        <c:auto val="1"/>
        <c:lblAlgn val="ctr"/>
        <c:lblOffset val="100"/>
        <c:noMultiLvlLbl val="0"/>
      </c:catAx>
      <c:valAx>
        <c:axId val="704520248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521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</xdr:colOff>
      <xdr:row>17</xdr:row>
      <xdr:rowOff>114300</xdr:rowOff>
    </xdr:from>
    <xdr:to>
      <xdr:col>3</xdr:col>
      <xdr:colOff>922020</xdr:colOff>
      <xdr:row>32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C8D6CC-4774-4B3D-BC79-27864D4CBE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99060</xdr:colOff>
      <xdr:row>17</xdr:row>
      <xdr:rowOff>30480</xdr:rowOff>
    </xdr:from>
    <xdr:to>
      <xdr:col>7</xdr:col>
      <xdr:colOff>906780</xdr:colOff>
      <xdr:row>32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02E589-214E-4E12-A1AC-168E5481C6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hanij Kumar S G" refreshedDate="43629.97387199074" createdVersion="1" refreshedVersion="6" recordCount="5001" upgradeOnRefresh="1">
  <cacheSource type="worksheet">
    <worksheetSource ref="A1:L65536" sheet="Weekday"/>
  </cacheSource>
  <cacheFields count="11">
    <cacheField name="Vehicle" numFmtId="0">
      <sharedItems containsString="0" containsBlank="1" containsNumber="1" containsInteger="1" minValue="1" maxValue="1"/>
    </cacheField>
    <cacheField name="Equipment" numFmtId="0">
      <sharedItems containsString="0" containsBlank="1" containsNumber="1" containsInteger="1" minValue="5" maxValue="8"/>
    </cacheField>
    <cacheField name="DateIn" numFmtId="0">
      <sharedItems containsNonDate="0" containsDate="1" containsString="0" containsBlank="1" minDate="2009-07-06T00:00:00" maxDate="2012-04-21T00:00:00"/>
    </cacheField>
    <cacheField name="Time in" numFmtId="164">
      <sharedItems containsNonDate="0" containsDate="1" containsString="0" containsBlank="1" minDate="1899-12-30T00:01:00" maxDate="1899-12-30T23:58:00"/>
    </cacheField>
    <cacheField name="DateOut" numFmtId="0">
      <sharedItems containsNonDate="0" containsDate="1" containsString="0" containsBlank="1" minDate="2009-07-06T00:00:00" maxDate="2012-04-21T00:00:00"/>
    </cacheField>
    <cacheField name="Time out" numFmtId="164">
      <sharedItems containsNonDate="0" containsDate="1" containsString="0" containsBlank="1" minDate="1899-12-30T00:00:00" maxDate="1899-12-30T23:59:00"/>
    </cacheField>
    <cacheField name="Amount" numFmtId="0">
      <sharedItems containsString="0" containsBlank="1" containsNumber="1" containsInteger="1" minValue="30" maxValue="300"/>
    </cacheField>
    <cacheField name="TimeDiff" numFmtId="0">
      <sharedItems containsString="0" containsBlank="1" containsNumber="1" containsInteger="1" minValue="2" maxValue="722"/>
    </cacheField>
    <cacheField name="Ticket_Type" numFmtId="0">
      <sharedItems containsBlank="1"/>
    </cacheField>
    <cacheField name="Weekday" numFmtId="0">
      <sharedItems containsBlank="1"/>
    </cacheField>
    <cacheField name="Arrival Time Group" numFmtId="0">
      <sharedItems containsBlank="1" count="5">
        <s v="Morning"/>
        <s v="Afternoon"/>
        <s v="Evening"/>
        <s v="Nigh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Khanij Kumar S G" refreshedDate="43629.974583101852" createdVersion="1" refreshedVersion="6" recordCount="4996" upgradeOnRefresh="1">
  <cacheSource type="worksheet">
    <worksheetSource ref="A1:L65536" sheet="Weekend"/>
  </cacheSource>
  <cacheFields count="11">
    <cacheField name="Vehicle" numFmtId="0">
      <sharedItems containsString="0" containsBlank="1" containsNumber="1" containsInteger="1" minValue="1" maxValue="1"/>
    </cacheField>
    <cacheField name="Equipment" numFmtId="0">
      <sharedItems containsString="0" containsBlank="1" containsNumber="1" containsInteger="1" minValue="5" maxValue="9"/>
    </cacheField>
    <cacheField name="DateIn" numFmtId="0">
      <sharedItems containsNonDate="0" containsDate="1" containsString="0" containsBlank="1" minDate="2009-07-04T00:00:00" maxDate="2012-04-01T00:00:00"/>
    </cacheField>
    <cacheField name="TimeIn" numFmtId="0">
      <sharedItems containsNonDate="0" containsDate="1" containsString="0" containsBlank="1" minDate="1899-12-30T00:01:00" maxDate="1899-12-30T23:58:00"/>
    </cacheField>
    <cacheField name="DateOut" numFmtId="0">
      <sharedItems containsNonDate="0" containsDate="1" containsString="0" containsBlank="1" minDate="2009-07-04T00:00:00" maxDate="2012-04-02T00:00:00"/>
    </cacheField>
    <cacheField name="Timeout" numFmtId="0">
      <sharedItems containsNonDate="0" containsDate="1" containsString="0" containsBlank="1" minDate="1899-12-30T00:00:00" maxDate="1899-12-30T23:59:00"/>
    </cacheField>
    <cacheField name="Amount" numFmtId="0">
      <sharedItems containsString="0" containsBlank="1" containsNumber="1" containsInteger="1" minValue="0" maxValue="300"/>
    </cacheField>
    <cacheField name="TimeDiff" numFmtId="0">
      <sharedItems containsString="0" containsBlank="1" containsNumber="1" containsInteger="1" minValue="1" maxValue="713"/>
    </cacheField>
    <cacheField name="Ticket_Type" numFmtId="0">
      <sharedItems containsBlank="1"/>
    </cacheField>
    <cacheField name="Weekday" numFmtId="0">
      <sharedItems containsBlank="1"/>
    </cacheField>
    <cacheField name="Arrival Time Group" numFmtId="0">
      <sharedItems containsBlank="1" count="5">
        <s v="Morning"/>
        <s v="Afternoon"/>
        <s v="Evening"/>
        <s v="Nigh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Khanij Kumar S G" refreshedDate="43630.264029050923" createdVersion="1" refreshedVersion="6" recordCount="5001" upgradeOnRefresh="1">
  <cacheSource type="worksheet">
    <worksheetSource ref="A1:N65536" sheet="Weekday"/>
  </cacheSource>
  <cacheFields count="14">
    <cacheField name="Vehicle" numFmtId="0">
      <sharedItems containsString="0" containsBlank="1" containsNumber="1" containsInteger="1" minValue="1" maxValue="1"/>
    </cacheField>
    <cacheField name="Equipment" numFmtId="0">
      <sharedItems containsString="0" containsBlank="1" containsNumber="1" containsInteger="1" minValue="5" maxValue="8"/>
    </cacheField>
    <cacheField name="DateIn" numFmtId="0">
      <sharedItems containsNonDate="0" containsDate="1" containsString="0" containsBlank="1" minDate="2009-07-06T00:00:00" maxDate="2012-04-21T00:00:00"/>
    </cacheField>
    <cacheField name="date formatted" numFmtId="0">
      <sharedItems containsBlank="1" count="697">
        <s v="06-Jul-2009"/>
        <s v="07-Jul-2009"/>
        <s v="08-Jul-2009"/>
        <s v="09-Jul-2009"/>
        <s v="10-Jul-2009"/>
        <s v="13-Jul-2009"/>
        <s v="14-Jul-2009"/>
        <s v="15-Jul-2009"/>
        <s v="16-Jul-2009"/>
        <s v="17-Jul-2009"/>
        <s v="20-Jul-2009"/>
        <s v="21-Jul-2009"/>
        <s v="22-Jul-2009"/>
        <s v="23-Jul-2009"/>
        <s v="24-Jul-2009"/>
        <s v="27-Jul-2009"/>
        <s v="29-Jul-2009"/>
        <s v="30-Jul-2009"/>
        <s v="31-Jul-2009"/>
        <s v="03-Aug-2009"/>
        <s v="04-Aug-2009"/>
        <s v="05-Aug-2009"/>
        <s v="06-Aug-2009"/>
        <s v="07-Aug-2009"/>
        <s v="10-Aug-2009"/>
        <s v="11-Aug-2009"/>
        <s v="12-Aug-2009"/>
        <s v="13-Aug-2009"/>
        <s v="14-Aug-2009"/>
        <s v="17-Aug-2009"/>
        <s v="18-Aug-2009"/>
        <s v="19-Aug-2009"/>
        <s v="20-Aug-2009"/>
        <s v="21-Aug-2009"/>
        <s v="24-Aug-2009"/>
        <s v="25-Aug-2009"/>
        <s v="26-Aug-2009"/>
        <s v="27-Aug-2009"/>
        <s v="28-Aug-2009"/>
        <s v="31-Aug-2009"/>
        <s v="01-Sep-2009"/>
        <s v="02-Sep-2009"/>
        <s v="03-Sep-2009"/>
        <s v="04-Sep-2009"/>
        <s v="07-Sep-2009"/>
        <s v="08-Sep-2009"/>
        <s v="09-Sep-2009"/>
        <s v="10-Sep-2009"/>
        <s v="11-Sep-2009"/>
        <s v="14-Sep-2009"/>
        <s v="15-Sep-2009"/>
        <s v="16-Sep-2009"/>
        <s v="17-Sep-2009"/>
        <s v="18-Sep-2009"/>
        <s v="21-Sep-2009"/>
        <s v="22-Sep-2009"/>
        <s v="24-Sep-2009"/>
        <s v="25-Sep-2009"/>
        <s v="28-Sep-2009"/>
        <s v="29-Sep-2009"/>
        <s v="30-Sep-2009"/>
        <s v="01-Oct-2009"/>
        <s v="02-Oct-2009"/>
        <s v="05-Oct-2009"/>
        <s v="06-Oct-2009"/>
        <s v="07-Oct-2009"/>
        <s v="08-Oct-2009"/>
        <s v="09-Oct-2009"/>
        <s v="12-Oct-2009"/>
        <s v="13-Oct-2009"/>
        <s v="14-Oct-2009"/>
        <s v="15-Oct-2009"/>
        <s v="16-Oct-2009"/>
        <s v="19-Oct-2009"/>
        <s v="20-Oct-2009"/>
        <s v="21-Oct-2009"/>
        <s v="22-Oct-2009"/>
        <s v="23-Oct-2009"/>
        <s v="26-Oct-2009"/>
        <s v="27-Oct-2009"/>
        <s v="28-Oct-2009"/>
        <s v="29-Oct-2009"/>
        <s v="30-Oct-2009"/>
        <s v="02-Nov-2009"/>
        <s v="03-Nov-2009"/>
        <s v="04-Nov-2009"/>
        <s v="05-Nov-2009"/>
        <s v="06-Nov-2009"/>
        <s v="09-Nov-2009"/>
        <s v="10-Nov-2009"/>
        <s v="13-Nov-2009"/>
        <s v="16-Nov-2009"/>
        <s v="17-Nov-2009"/>
        <s v="18-Nov-2009"/>
        <s v="19-Nov-2009"/>
        <s v="20-Nov-2009"/>
        <s v="23-Nov-2009"/>
        <s v="24-Nov-2009"/>
        <s v="25-Nov-2009"/>
        <s v="26-Nov-2009"/>
        <s v="27-Nov-2009"/>
        <s v="30-Nov-2009"/>
        <s v="01-Dec-2009"/>
        <s v="02-Dec-2009"/>
        <s v="03-Dec-2009"/>
        <s v="04-Dec-2009"/>
        <s v="07-Dec-2009"/>
        <s v="08-Dec-2009"/>
        <s v="09-Dec-2009"/>
        <s v="10-Dec-2009"/>
        <s v="11-Dec-2009"/>
        <s v="14-Dec-2009"/>
        <s v="15-Dec-2009"/>
        <s v="16-Dec-2009"/>
        <s v="17-Dec-2009"/>
        <s v="18-Dec-2009"/>
        <s v="21-Dec-2009"/>
        <s v="22-Dec-2009"/>
        <s v="23-Dec-2009"/>
        <s v="24-Dec-2009"/>
        <s v="25-Dec-2009"/>
        <s v="28-Dec-2009"/>
        <s v="29-Dec-2009"/>
        <s v="30-Dec-2009"/>
        <s v="31-Dec-2009"/>
        <s v="01-Jan-2010"/>
        <s v="04-Jan-2010"/>
        <s v="05-Jan-2010"/>
        <s v="06-Jan-2010"/>
        <s v="07-Jan-2010"/>
        <s v="08-Jan-2010"/>
        <s v="11-Jan-2010"/>
        <s v="12-Jan-2010"/>
        <s v="13-Jan-2010"/>
        <s v="14-Jan-2010"/>
        <s v="15-Jan-2010"/>
        <s v="18-Jan-2010"/>
        <s v="19-Jan-2010"/>
        <s v="20-Jan-2010"/>
        <s v="21-Jan-2010"/>
        <s v="22-Jan-2010"/>
        <s v="25-Jan-2010"/>
        <s v="26-Jan-2010"/>
        <s v="27-Jan-2010"/>
        <s v="28-Jan-2010"/>
        <s v="29-Jan-2010"/>
        <s v="01-Feb-2010"/>
        <s v="02-Feb-2010"/>
        <s v="03-Feb-2010"/>
        <s v="04-Feb-2010"/>
        <s v="05-Feb-2010"/>
        <s v="08-Feb-2010"/>
        <s v="09-Feb-2010"/>
        <s v="10-Feb-2010"/>
        <s v="11-Feb-2010"/>
        <s v="12-Feb-2010"/>
        <s v="15-Feb-2010"/>
        <s v="16-Feb-2010"/>
        <s v="17-Feb-2010"/>
        <s v="18-Feb-2010"/>
        <s v="19-Feb-2010"/>
        <s v="22-Feb-2010"/>
        <s v="23-Feb-2010"/>
        <s v="24-Feb-2010"/>
        <s v="25-Feb-2010"/>
        <s v="26-Feb-2010"/>
        <s v="01-Mar-2010"/>
        <s v="02-Mar-2010"/>
        <s v="03-Mar-2010"/>
        <s v="04-Mar-2010"/>
        <s v="05-Mar-2010"/>
        <s v="08-Mar-2010"/>
        <s v="09-Mar-2010"/>
        <s v="10-Mar-2010"/>
        <s v="11-Mar-2010"/>
        <s v="12-Mar-2010"/>
        <s v="15-Mar-2010"/>
        <s v="16-Mar-2010"/>
        <s v="17-Mar-2010"/>
        <s v="18-Mar-2010"/>
        <s v="19-Mar-2010"/>
        <s v="22-Mar-2010"/>
        <s v="23-Mar-2010"/>
        <s v="24-Mar-2010"/>
        <s v="25-Mar-2010"/>
        <s v="26-Mar-2010"/>
        <s v="29-Mar-2010"/>
        <s v="31-Mar-2010"/>
        <s v="02-Apr-2010"/>
        <s v="05-Apr-2010"/>
        <s v="06-Apr-2010"/>
        <s v="07-Apr-2010"/>
        <s v="08-Apr-2010"/>
        <s v="09-Apr-2010"/>
        <s v="16-Apr-2010"/>
        <s v="19-Apr-2010"/>
        <s v="20-Apr-2010"/>
        <s v="21-Apr-2010"/>
        <s v="22-Apr-2010"/>
        <s v="23-Apr-2010"/>
        <s v="26-Apr-2010"/>
        <s v="27-Apr-2010"/>
        <s v="28-Apr-2010"/>
        <s v="29-Apr-2010"/>
        <s v="30-Apr-2010"/>
        <s v="03-May-2010"/>
        <s v="04-May-2010"/>
        <s v="05-May-2010"/>
        <s v="06-May-2010"/>
        <s v="07-May-2010"/>
        <s v="10-May-2010"/>
        <s v="11-May-2010"/>
        <s v="12-May-2010"/>
        <s v="13-May-2010"/>
        <s v="14-May-2010"/>
        <s v="17-May-2010"/>
        <s v="18-May-2010"/>
        <s v="19-May-2010"/>
        <s v="20-May-2010"/>
        <s v="21-May-2010"/>
        <s v="24-May-2010"/>
        <s v="25-May-2010"/>
        <s v="26-May-2010"/>
        <s v="27-May-2010"/>
        <s v="28-May-2010"/>
        <s v="31-May-2010"/>
        <s v="01-Jun-2010"/>
        <s v="02-Jun-2010"/>
        <s v="03-Jun-2010"/>
        <s v="04-Jun-2010"/>
        <s v="07-Jun-2010"/>
        <s v="08-Jun-2010"/>
        <s v="09-Jun-2010"/>
        <s v="10-Jun-2010"/>
        <s v="11-Jun-2010"/>
        <s v="14-Jun-2010"/>
        <s v="15-Jun-2010"/>
        <s v="16-Jun-2010"/>
        <s v="17-Jun-2010"/>
        <s v="18-Jun-2010"/>
        <s v="21-Jun-2010"/>
        <s v="22-Jun-2010"/>
        <s v="23-Jun-2010"/>
        <s v="24-Jun-2010"/>
        <s v="25-Jun-2010"/>
        <s v="28-Jun-2010"/>
        <s v="29-Jun-2010"/>
        <s v="30-Jun-2010"/>
        <s v="01-Jul-2010"/>
        <s v="02-Jul-2010"/>
        <s v="05-Jul-2010"/>
        <s v="06-Jul-2010"/>
        <s v="08-Jul-2010"/>
        <s v="09-Jul-2010"/>
        <s v="12-Jul-2010"/>
        <s v="13-Jul-2010"/>
        <s v="14-Jul-2010"/>
        <s v="15-Jul-2010"/>
        <s v="16-Jul-2010"/>
        <s v="19-Jul-2010"/>
        <s v="21-Jul-2010"/>
        <s v="22-Jul-2010"/>
        <s v="23-Jul-2010"/>
        <s v="26-Jul-2010"/>
        <s v="27-Jul-2010"/>
        <s v="28-Jul-2010"/>
        <s v="29-Jul-2010"/>
        <s v="30-Jul-2010"/>
        <s v="02-Aug-2010"/>
        <s v="03-Aug-2010"/>
        <s v="04-Aug-2010"/>
        <s v="05-Aug-2010"/>
        <s v="06-Aug-2010"/>
        <s v="09-Aug-2010"/>
        <s v="10-Aug-2010"/>
        <s v="11-Aug-2010"/>
        <s v="12-Aug-2010"/>
        <s v="13-Aug-2010"/>
        <s v="16-Aug-2010"/>
        <s v="17-Aug-2010"/>
        <s v="18-Aug-2010"/>
        <s v="19-Aug-2010"/>
        <s v="20-Aug-2010"/>
        <s v="23-Aug-2010"/>
        <s v="24-Aug-2010"/>
        <s v="25-Aug-2010"/>
        <s v="26-Aug-2010"/>
        <s v="27-Aug-2010"/>
        <s v="30-Aug-2010"/>
        <s v="31-Aug-2010"/>
        <s v="01-Sep-2010"/>
        <s v="02-Sep-2010"/>
        <s v="03-Sep-2010"/>
        <s v="06-Sep-2010"/>
        <s v="07-Sep-2010"/>
        <s v="08-Sep-2010"/>
        <s v="09-Sep-2010"/>
        <s v="10-Sep-2010"/>
        <s v="13-Sep-2010"/>
        <s v="14-Sep-2010"/>
        <s v="15-Sep-2010"/>
        <s v="16-Sep-2010"/>
        <s v="17-Sep-2010"/>
        <s v="20-Sep-2010"/>
        <s v="21-Sep-2010"/>
        <s v="22-Sep-2010"/>
        <s v="23-Sep-2010"/>
        <s v="24-Sep-2010"/>
        <s v="27-Sep-2010"/>
        <s v="28-Sep-2010"/>
        <s v="29-Sep-2010"/>
        <s v="30-Sep-2010"/>
        <s v="01-Oct-2010"/>
        <s v="04-Oct-2010"/>
        <s v="05-Oct-2010"/>
        <s v="06-Oct-2010"/>
        <s v="07-Oct-2010"/>
        <s v="08-Oct-2010"/>
        <s v="11-Oct-2010"/>
        <s v="12-Oct-2010"/>
        <s v="13-Oct-2010"/>
        <s v="14-Oct-2010"/>
        <s v="15-Oct-2010"/>
        <s v="20-Oct-2010"/>
        <s v="21-Oct-2010"/>
        <s v="25-Oct-2010"/>
        <s v="26-Oct-2010"/>
        <s v="27-Oct-2010"/>
        <s v="28-Oct-2010"/>
        <s v="29-Oct-2010"/>
        <s v="01-Nov-2010"/>
        <s v="02-Nov-2010"/>
        <s v="03-Nov-2010"/>
        <s v="04-Nov-2010"/>
        <s v="05-Nov-2010"/>
        <s v="08-Nov-2010"/>
        <s v="09-Nov-2010"/>
        <s v="10-Nov-2010"/>
        <s v="12-Nov-2010"/>
        <s v="15-Nov-2010"/>
        <s v="16-Nov-2010"/>
        <s v="17-Nov-2010"/>
        <s v="18-Nov-2010"/>
        <s v="19-Nov-2010"/>
        <s v="22-Nov-2010"/>
        <s v="23-Nov-2010"/>
        <s v="24-Nov-2010"/>
        <s v="25-Nov-2010"/>
        <s v="26-Nov-2010"/>
        <s v="29-Nov-2010"/>
        <s v="30-Nov-2010"/>
        <s v="01-Dec-2010"/>
        <s v="02-Dec-2010"/>
        <s v="03-Dec-2010"/>
        <s v="06-Dec-2010"/>
        <s v="07-Dec-2010"/>
        <s v="08-Dec-2010"/>
        <s v="09-Dec-2010"/>
        <s v="10-Dec-2010"/>
        <s v="13-Dec-2010"/>
        <s v="14-Dec-2010"/>
        <s v="15-Dec-2010"/>
        <s v="16-Dec-2010"/>
        <s v="17-Dec-2010"/>
        <s v="20-Dec-2010"/>
        <s v="21-Dec-2010"/>
        <s v="22-Dec-2010"/>
        <s v="23-Dec-2010"/>
        <s v="24-Dec-2010"/>
        <s v="27-Dec-2010"/>
        <s v="28-Dec-2010"/>
        <s v="29-Dec-2010"/>
        <s v="30-Dec-2010"/>
        <s v="31-Dec-2010"/>
        <s v="03-Jan-2011"/>
        <s v="04-Jan-2011"/>
        <s v="05-Jan-2011"/>
        <s v="06-Jan-2011"/>
        <s v="07-Jan-2011"/>
        <s v="10-Jan-2011"/>
        <s v="11-Jan-2011"/>
        <s v="12-Jan-2011"/>
        <s v="13-Jan-2011"/>
        <s v="17-Jan-2011"/>
        <s v="18-Jan-2011"/>
        <s v="19-Jan-2011"/>
        <s v="20-Jan-2011"/>
        <s v="21-Jan-2011"/>
        <s v="24-Jan-2011"/>
        <s v="25-Jan-2011"/>
        <s v="26-Jan-2011"/>
        <s v="27-Jan-2011"/>
        <s v="28-Jan-2011"/>
        <s v="31-Jan-2011"/>
        <s v="01-Feb-2011"/>
        <s v="02-Feb-2011"/>
        <s v="03-Feb-2011"/>
        <s v="04-Feb-2011"/>
        <s v="07-Feb-2011"/>
        <s v="08-Feb-2011"/>
        <s v="09-Feb-2011"/>
        <s v="10-Feb-2011"/>
        <s v="11-Feb-2011"/>
        <s v="14-Feb-2011"/>
        <s v="15-Feb-2011"/>
        <s v="16-Feb-2011"/>
        <s v="17-Feb-2011"/>
        <s v="18-Feb-2011"/>
        <s v="21-Feb-2011"/>
        <s v="22-Feb-2011"/>
        <s v="23-Feb-2011"/>
        <s v="24-Feb-2011"/>
        <s v="25-Feb-2011"/>
        <s v="28-Feb-2011"/>
        <s v="01-Mar-2011"/>
        <s v="02-Mar-2011"/>
        <s v="03-Mar-2011"/>
        <s v="04-Mar-2011"/>
        <s v="07-Mar-2011"/>
        <s v="08-Mar-2011"/>
        <s v="09-Mar-2011"/>
        <s v="10-Mar-2011"/>
        <s v="14-Mar-2011"/>
        <s v="15-Mar-2011"/>
        <s v="16-Mar-2011"/>
        <s v="17-Mar-2011"/>
        <s v="18-Mar-2011"/>
        <s v="21-Mar-2011"/>
        <s v="22-Mar-2011"/>
        <s v="23-Mar-2011"/>
        <s v="24-Mar-2011"/>
        <s v="25-Mar-2011"/>
        <s v="28-Mar-2011"/>
        <s v="29-Mar-2011"/>
        <s v="30-Mar-2011"/>
        <s v="31-Mar-2011"/>
        <s v="01-Apr-2011"/>
        <s v="04-Apr-2011"/>
        <s v="05-Apr-2011"/>
        <s v="06-Apr-2011"/>
        <s v="07-Apr-2011"/>
        <s v="08-Apr-2011"/>
        <s v="11-Apr-2011"/>
        <s v="12-Apr-2011"/>
        <s v="13-Apr-2011"/>
        <s v="14-Apr-2011"/>
        <s v="15-Apr-2011"/>
        <s v="18-Apr-2011"/>
        <s v="19-Apr-2011"/>
        <s v="21-Apr-2011"/>
        <s v="22-Apr-2011"/>
        <s v="25-Apr-2011"/>
        <s v="26-Apr-2011"/>
        <s v="27-Apr-2011"/>
        <s v="28-Apr-2011"/>
        <s v="29-Apr-2011"/>
        <s v="02-May-2011"/>
        <s v="03-May-2011"/>
        <s v="04-May-2011"/>
        <s v="05-May-2011"/>
        <s v="06-May-2011"/>
        <s v="09-May-2011"/>
        <s v="10-May-2011"/>
        <s v="11-May-2011"/>
        <s v="12-May-2011"/>
        <s v="13-May-2011"/>
        <s v="16-May-2011"/>
        <s v="17-May-2011"/>
        <s v="18-May-2011"/>
        <s v="19-May-2011"/>
        <s v="20-May-2011"/>
        <s v="23-May-2011"/>
        <s v="24-May-2011"/>
        <s v="25-May-2011"/>
        <s v="26-May-2011"/>
        <s v="27-May-2011"/>
        <s v="30-May-2011"/>
        <s v="31-May-2011"/>
        <s v="01-Jun-2011"/>
        <s v="02-Jun-2011"/>
        <s v="03-Jun-2011"/>
        <s v="06-Jun-2011"/>
        <s v="07-Jun-2011"/>
        <s v="08-Jun-2011"/>
        <s v="09-Jun-2011"/>
        <s v="10-Jun-2011"/>
        <s v="13-Jun-2011"/>
        <s v="14-Jun-2011"/>
        <s v="15-Jun-2011"/>
        <s v="16-Jun-2011"/>
        <s v="17-Jun-2011"/>
        <s v="20-Jun-2011"/>
        <s v="21-Jun-2011"/>
        <s v="22-Jun-2011"/>
        <s v="23-Jun-2011"/>
        <s v="24-Jun-2011"/>
        <s v="27-Jun-2011"/>
        <s v="28-Jun-2011"/>
        <s v="29-Jun-2011"/>
        <s v="30-Jun-2011"/>
        <s v="01-Jul-2011"/>
        <s v="04-Jul-2011"/>
        <s v="05-Jul-2011"/>
        <s v="06-Jul-2011"/>
        <s v="07-Jul-2011"/>
        <s v="08-Jul-2011"/>
        <s v="11-Jul-2011"/>
        <s v="12-Jul-2011"/>
        <s v="13-Jul-2011"/>
        <s v="14-Jul-2011"/>
        <s v="15-Jul-2011"/>
        <s v="18-Jul-2011"/>
        <s v="19-Jul-2011"/>
        <s v="20-Jul-2011"/>
        <s v="21-Jul-2011"/>
        <s v="22-Jul-2011"/>
        <s v="25-Jul-2011"/>
        <s v="26-Jul-2011"/>
        <s v="27-Jul-2011"/>
        <s v="28-Jul-2011"/>
        <s v="29-Jul-2011"/>
        <s v="01-Aug-2011"/>
        <s v="02-Aug-2011"/>
        <s v="03-Aug-2011"/>
        <s v="04-Aug-2011"/>
        <s v="05-Aug-2011"/>
        <s v="08-Aug-2011"/>
        <s v="09-Aug-2011"/>
        <s v="10-Aug-2011"/>
        <s v="11-Aug-2011"/>
        <s v="12-Aug-2011"/>
        <s v="15-Aug-2011"/>
        <s v="16-Aug-2011"/>
        <s v="17-Aug-2011"/>
        <s v="18-Aug-2011"/>
        <s v="19-Aug-2011"/>
        <s v="22-Aug-2011"/>
        <s v="23-Aug-2011"/>
        <s v="24-Aug-2011"/>
        <s v="25-Aug-2011"/>
        <s v="26-Aug-2011"/>
        <s v="29-Aug-2011"/>
        <s v="30-Aug-2011"/>
        <s v="31-Aug-2011"/>
        <s v="01-Sep-2011"/>
        <s v="02-Sep-2011"/>
        <s v="05-Sep-2011"/>
        <s v="06-Sep-2011"/>
        <s v="07-Sep-2011"/>
        <s v="08-Sep-2011"/>
        <s v="09-Sep-2011"/>
        <s v="12-Sep-2011"/>
        <s v="13-Sep-2011"/>
        <s v="14-Sep-2011"/>
        <s v="15-Sep-2011"/>
        <s v="19-Sep-2011"/>
        <s v="20-Sep-2011"/>
        <s v="21-Sep-2011"/>
        <s v="22-Sep-2011"/>
        <s v="23-Sep-2011"/>
        <s v="26-Sep-2011"/>
        <s v="27-Sep-2011"/>
        <s v="28-Sep-2011"/>
        <s v="29-Sep-2011"/>
        <s v="30-Sep-2011"/>
        <s v="03-Oct-2011"/>
        <s v="04-Oct-2011"/>
        <s v="05-Oct-2011"/>
        <s v="06-Oct-2011"/>
        <s v="07-Oct-2011"/>
        <s v="11-Oct-2011"/>
        <s v="12-Oct-2011"/>
        <s v="13-Oct-2011"/>
        <s v="14-Oct-2011"/>
        <s v="17-Oct-2011"/>
        <s v="18-Oct-2011"/>
        <s v="19-Oct-2011"/>
        <s v="20-Oct-2011"/>
        <s v="21-Oct-2011"/>
        <s v="24-Oct-2011"/>
        <s v="25-Oct-2011"/>
        <s v="26-Oct-2011"/>
        <s v="27-Oct-2011"/>
        <s v="28-Oct-2011"/>
        <s v="31-Oct-2011"/>
        <s v="01-Nov-2011"/>
        <s v="02-Nov-2011"/>
        <s v="03-Nov-2011"/>
        <s v="04-Nov-2011"/>
        <s v="07-Nov-2011"/>
        <s v="08-Nov-2011"/>
        <s v="09-Nov-2011"/>
        <s v="10-Nov-2011"/>
        <s v="11-Nov-2011"/>
        <s v="14-Nov-2011"/>
        <s v="15-Nov-2011"/>
        <s v="16-Nov-2011"/>
        <s v="17-Nov-2011"/>
        <s v="18-Nov-2011"/>
        <s v="21-Nov-2011"/>
        <s v="22-Nov-2011"/>
        <s v="23-Nov-2011"/>
        <s v="24-Nov-2011"/>
        <s v="25-Nov-2011"/>
        <s v="28-Nov-2011"/>
        <s v="29-Nov-2011"/>
        <s v="30-Nov-2011"/>
        <s v="01-Dec-2011"/>
        <s v="02-Dec-2011"/>
        <s v="06-Dec-2011"/>
        <s v="07-Dec-2011"/>
        <s v="08-Dec-2011"/>
        <s v="09-Dec-2011"/>
        <s v="12-Dec-2011"/>
        <s v="13-Dec-2011"/>
        <s v="14-Dec-2011"/>
        <s v="15-Dec-2011"/>
        <s v="16-Dec-2011"/>
        <s v="19-Dec-2011"/>
        <s v="20-Dec-2011"/>
        <s v="21-Dec-2011"/>
        <s v="22-Dec-2011"/>
        <s v="23-Dec-2011"/>
        <s v="26-Dec-2011"/>
        <s v="27-Dec-2011"/>
        <s v="28-Dec-2011"/>
        <s v="29-Dec-2011"/>
        <s v="30-Dec-2011"/>
        <s v="02-Jan-2012"/>
        <s v="03-Jan-2012"/>
        <s v="04-Jan-2012"/>
        <s v="05-Jan-2012"/>
        <s v="06-Jan-2012"/>
        <s v="09-Jan-2012"/>
        <s v="10-Jan-2012"/>
        <s v="11-Jan-2012"/>
        <s v="12-Jan-2012"/>
        <s v="13-Jan-2012"/>
        <s v="16-Jan-2012"/>
        <s v="17-Jan-2012"/>
        <s v="18-Jan-2012"/>
        <s v="19-Jan-2012"/>
        <s v="20-Jan-2012"/>
        <s v="23-Jan-2012"/>
        <s v="24-Jan-2012"/>
        <s v="25-Jan-2012"/>
        <s v="26-Jan-2012"/>
        <s v="27-Jan-2012"/>
        <s v="30-Jan-2012"/>
        <s v="31-Jan-2012"/>
        <s v="01-Feb-2012"/>
        <s v="02-Feb-2012"/>
        <s v="03-Feb-2012"/>
        <s v="06-Feb-2012"/>
        <s v="07-Feb-2012"/>
        <s v="08-Feb-2012"/>
        <s v="09-Feb-2012"/>
        <s v="10-Feb-2012"/>
        <s v="13-Feb-2012"/>
        <s v="14-Feb-2012"/>
        <s v="15-Feb-2012"/>
        <s v="16-Feb-2012"/>
        <s v="17-Feb-2012"/>
        <s v="20-Feb-2012"/>
        <s v="21-Feb-2012"/>
        <s v="22-Feb-2012"/>
        <s v="23-Feb-2012"/>
        <s v="24-Feb-2012"/>
        <s v="27-Feb-2012"/>
        <s v="28-Feb-2012"/>
        <s v="29-Feb-2012"/>
        <s v="01-Mar-2012"/>
        <s v="02-Mar-2012"/>
        <s v="05-Mar-2012"/>
        <s v="06-Mar-2012"/>
        <s v="07-Mar-2012"/>
        <s v="08-Mar-2012"/>
        <s v="09-Mar-2012"/>
        <s v="12-Mar-2012"/>
        <s v="13-Mar-2012"/>
        <s v="14-Mar-2012"/>
        <s v="15-Mar-2012"/>
        <s v="16-Mar-2012"/>
        <s v="19-Mar-2012"/>
        <s v="20-Mar-2012"/>
        <s v="21-Mar-2012"/>
        <s v="22-Mar-2012"/>
        <s v="23-Mar-2012"/>
        <s v="26-Mar-2012"/>
        <s v="27-Mar-2012"/>
        <s v="30-Mar-2012"/>
        <s v="02-Apr-2012"/>
        <s v="04-Apr-2012"/>
        <s v="05-Apr-2012"/>
        <s v="12-Apr-2012"/>
        <s v="20-Apr-2012"/>
        <m/>
      </sharedItems>
    </cacheField>
    <cacheField name="Time in" numFmtId="164">
      <sharedItems containsNonDate="0" containsDate="1" containsString="0" containsBlank="1" minDate="1899-12-30T00:01:00" maxDate="1899-12-30T23:58:00"/>
    </cacheField>
    <cacheField name="DateOut" numFmtId="0">
      <sharedItems containsNonDate="0" containsDate="1" containsString="0" containsBlank="1" minDate="2009-07-06T00:00:00" maxDate="2012-04-21T00:00:00"/>
    </cacheField>
    <cacheField name="Time out" numFmtId="164">
      <sharedItems containsNonDate="0" containsDate="1" containsString="0" containsBlank="1" minDate="1899-12-30T00:00:00" maxDate="1899-12-30T23:59:00"/>
    </cacheField>
    <cacheField name="Amount" numFmtId="0">
      <sharedItems containsString="0" containsBlank="1" containsNumber="1" containsInteger="1" minValue="30" maxValue="300"/>
    </cacheField>
    <cacheField name="TimeDiff" numFmtId="0">
      <sharedItems containsString="0" containsBlank="1" containsNumber="1" containsInteger="1" minValue="2" maxValue="722"/>
    </cacheField>
    <cacheField name="Ticket_Type" numFmtId="0">
      <sharedItems containsBlank="1"/>
    </cacheField>
    <cacheField name="Weekday" numFmtId="0">
      <sharedItems containsBlank="1"/>
    </cacheField>
    <cacheField name="Arrival Time Group" numFmtId="0">
      <sharedItems containsBlank="1"/>
    </cacheField>
    <cacheField name="Hour In" numFmtId="0">
      <sharedItems containsBlank="1" count="22">
        <s v="13"/>
        <s v="14"/>
        <s v="15"/>
        <s v="17"/>
        <s v="19"/>
        <s v="16"/>
        <s v="22"/>
        <s v="12"/>
        <s v="18"/>
        <s v="20"/>
        <s v="21"/>
        <s v="10"/>
        <s v="11"/>
        <s v="09"/>
        <s v="23"/>
        <s v="00"/>
        <s v="07"/>
        <s v="02"/>
        <s v="08"/>
        <s v="01"/>
        <s v="06"/>
        <m/>
      </sharedItems>
    </cacheField>
    <cacheField name="Hour Ou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Khanij Kumar S G" refreshedDate="43630.265411574073" createdVersion="1" refreshedVersion="6" recordCount="4996" upgradeOnRefresh="1">
  <cacheSource type="worksheet">
    <worksheetSource ref="A1:N65536" sheet="Weekend"/>
  </cacheSource>
  <cacheFields count="14">
    <cacheField name="Vehicle" numFmtId="0">
      <sharedItems containsString="0" containsBlank="1" containsNumber="1" containsInteger="1" minValue="1" maxValue="1" count="2">
        <n v="1"/>
        <m/>
      </sharedItems>
    </cacheField>
    <cacheField name="Equipment" numFmtId="0">
      <sharedItems containsString="0" containsBlank="1" containsNumber="1" containsInteger="1" minValue="5" maxValue="9"/>
    </cacheField>
    <cacheField name="DateIn" numFmtId="0">
      <sharedItems containsNonDate="0" containsDate="1" containsString="0" containsBlank="1" minDate="2009-07-04T00:00:00" maxDate="2012-04-01T00:00:00"/>
    </cacheField>
    <cacheField name="Date-formated" numFmtId="0">
      <sharedItems containsBlank="1" count="280">
        <s v="04-Jul-2009"/>
        <s v="05-Jul-2009"/>
        <s v="11-Jul-2009"/>
        <s v="12-Jul-2009"/>
        <s v="18-Jul-2009"/>
        <s v="19-Jul-2009"/>
        <s v="25-Jul-2009"/>
        <s v="26-Jul-2009"/>
        <s v="01-Aug-2009"/>
        <s v="02-Aug-2009"/>
        <s v="08-Aug-2009"/>
        <s v="09-Aug-2009"/>
        <s v="15-Aug-2009"/>
        <s v="16-Aug-2009"/>
        <s v="22-Aug-2009"/>
        <s v="23-Aug-2009"/>
        <s v="29-Aug-2009"/>
        <s v="30-Aug-2009"/>
        <s v="05-Sep-2009"/>
        <s v="06-Sep-2009"/>
        <s v="12-Sep-2009"/>
        <s v="13-Sep-2009"/>
        <s v="19-Sep-2009"/>
        <s v="20-Sep-2009"/>
        <s v="26-Sep-2009"/>
        <s v="27-Sep-2009"/>
        <s v="03-Oct-2009"/>
        <s v="04-Oct-2009"/>
        <s v="10-Oct-2009"/>
        <s v="11-Oct-2009"/>
        <s v="17-Oct-2009"/>
        <s v="18-Oct-2009"/>
        <s v="24-Oct-2009"/>
        <s v="25-Oct-2009"/>
        <s v="31-Oct-2009"/>
        <s v="01-Nov-2009"/>
        <s v="07-Nov-2009"/>
        <s v="08-Nov-2009"/>
        <s v="14-Nov-2009"/>
        <s v="15-Nov-2009"/>
        <s v="21-Nov-2009"/>
        <s v="22-Nov-2009"/>
        <s v="28-Nov-2009"/>
        <s v="29-Nov-2009"/>
        <s v="05-Dec-2009"/>
        <s v="06-Dec-2009"/>
        <s v="12-Dec-2009"/>
        <s v="13-Dec-2009"/>
        <s v="19-Dec-2009"/>
        <s v="20-Dec-2009"/>
        <s v="26-Dec-2009"/>
        <s v="27-Dec-2009"/>
        <s v="02-Jan-2010"/>
        <s v="03-Jan-2010"/>
        <s v="09-Jan-2010"/>
        <s v="10-Jan-2010"/>
        <s v="16-Jan-2010"/>
        <s v="17-Jan-2010"/>
        <s v="23-Jan-2010"/>
        <s v="24-Jan-2010"/>
        <s v="30-Jan-2010"/>
        <s v="31-Jan-2010"/>
        <s v="06-Feb-2010"/>
        <s v="07-Feb-2010"/>
        <s v="13-Feb-2010"/>
        <s v="14-Feb-2010"/>
        <s v="20-Feb-2010"/>
        <s v="21-Feb-2010"/>
        <s v="27-Feb-2010"/>
        <s v="28-Feb-2010"/>
        <s v="06-Mar-2010"/>
        <s v="07-Mar-2010"/>
        <s v="13-Mar-2010"/>
        <s v="14-Mar-2010"/>
        <s v="20-Mar-2010"/>
        <s v="21-Mar-2010"/>
        <s v="27-Mar-2010"/>
        <s v="28-Mar-2010"/>
        <s v="03-Apr-2010"/>
        <s v="04-Apr-2010"/>
        <s v="10-Apr-2010"/>
        <s v="17-Apr-2010"/>
        <s v="18-Apr-2010"/>
        <s v="24-Apr-2010"/>
        <s v="25-Apr-2010"/>
        <s v="01-May-2010"/>
        <s v="02-May-2010"/>
        <s v="08-May-2010"/>
        <s v="09-May-2010"/>
        <s v="15-May-2010"/>
        <s v="16-May-2010"/>
        <s v="22-May-2010"/>
        <s v="23-May-2010"/>
        <s v="29-May-2010"/>
        <s v="30-May-2010"/>
        <s v="05-Jun-2010"/>
        <s v="06-Jun-2010"/>
        <s v="12-Jun-2010"/>
        <s v="13-Jun-2010"/>
        <s v="19-Jun-2010"/>
        <s v="20-Jun-2010"/>
        <s v="26-Jun-2010"/>
        <s v="27-Jun-2010"/>
        <s v="03-Jul-2010"/>
        <s v="04-Jul-2010"/>
        <s v="10-Jul-2010"/>
        <s v="11-Jul-2010"/>
        <s v="17-Jul-2010"/>
        <s v="18-Jul-2010"/>
        <s v="24-Jul-2010"/>
        <s v="25-Jul-2010"/>
        <s v="31-Jul-2010"/>
        <s v="01-Aug-2010"/>
        <s v="07-Aug-2010"/>
        <s v="08-Aug-2010"/>
        <s v="14-Aug-2010"/>
        <s v="15-Aug-2010"/>
        <s v="21-Aug-2010"/>
        <s v="22-Aug-2010"/>
        <s v="28-Aug-2010"/>
        <s v="29-Aug-2010"/>
        <s v="04-Sep-2010"/>
        <s v="05-Sep-2010"/>
        <s v="11-Sep-2010"/>
        <s v="12-Sep-2010"/>
        <s v="18-Sep-2010"/>
        <s v="19-Sep-2010"/>
        <s v="25-Sep-2010"/>
        <s v="26-Sep-2010"/>
        <s v="02-Oct-2010"/>
        <s v="03-Oct-2010"/>
        <s v="09-Oct-2010"/>
        <s v="10-Oct-2010"/>
        <s v="16-Oct-2010"/>
        <s v="23-Oct-2010"/>
        <s v="24-Oct-2010"/>
        <s v="30-Oct-2010"/>
        <s v="31-Oct-2010"/>
        <s v="06-Nov-2010"/>
        <s v="07-Nov-2010"/>
        <s v="13-Nov-2010"/>
        <s v="14-Nov-2010"/>
        <s v="20-Nov-2010"/>
        <s v="27-Nov-2010"/>
        <s v="28-Nov-2010"/>
        <s v="04-Dec-2010"/>
        <s v="05-Dec-2010"/>
        <s v="11-Dec-2010"/>
        <s v="12-Dec-2010"/>
        <s v="18-Dec-2010"/>
        <s v="19-Dec-2010"/>
        <s v="01-Jan-2011"/>
        <s v="02-Jan-2011"/>
        <s v="08-Jan-2011"/>
        <s v="09-Jan-2011"/>
        <s v="15-Jan-2011"/>
        <s v="16-Jan-2011"/>
        <s v="22-Jan-2011"/>
        <s v="23-Jan-2011"/>
        <s v="29-Jan-2011"/>
        <s v="30-Jan-2011"/>
        <s v="05-Feb-2011"/>
        <s v="06-Feb-2011"/>
        <s v="12-Feb-2011"/>
        <s v="13-Feb-2011"/>
        <s v="19-Feb-2011"/>
        <s v="20-Feb-2011"/>
        <s v="26-Feb-2011"/>
        <s v="27-Feb-2011"/>
        <s v="05-Mar-2011"/>
        <s v="06-Mar-2011"/>
        <s v="12-Mar-2011"/>
        <s v="13-Mar-2011"/>
        <s v="19-Mar-2011"/>
        <s v="20-Mar-2011"/>
        <s v="26-Mar-2011"/>
        <s v="02-Apr-2011"/>
        <s v="03-Apr-2011"/>
        <s v="09-Apr-2011"/>
        <s v="10-Apr-2011"/>
        <s v="16-Apr-2011"/>
        <s v="17-Apr-2011"/>
        <s v="23-Apr-2011"/>
        <s v="24-Apr-2011"/>
        <s v="30-Apr-2011"/>
        <s v="01-May-2011"/>
        <s v="07-May-2011"/>
        <s v="08-May-2011"/>
        <s v="14-May-2011"/>
        <s v="15-May-2011"/>
        <s v="21-May-2011"/>
        <s v="22-May-2011"/>
        <s v="28-May-2011"/>
        <s v="29-May-2011"/>
        <s v="04-Jun-2011"/>
        <s v="05-Jun-2011"/>
        <s v="11-Jun-2011"/>
        <s v="12-Jun-2011"/>
        <s v="18-Jun-2011"/>
        <s v="19-Jun-2011"/>
        <s v="25-Jun-2011"/>
        <s v="26-Jun-2011"/>
        <s v="02-Jul-2011"/>
        <s v="03-Jul-2011"/>
        <s v="09-Jul-2011"/>
        <s v="10-Jul-2011"/>
        <s v="16-Jul-2011"/>
        <s v="17-Jul-2011"/>
        <s v="23-Jul-2011"/>
        <s v="24-Jul-2011"/>
        <s v="30-Jul-2011"/>
        <s v="31-Jul-2011"/>
        <s v="06-Aug-2011"/>
        <s v="07-Aug-2011"/>
        <s v="13-Aug-2011"/>
        <s v="14-Aug-2011"/>
        <s v="20-Aug-2011"/>
        <s v="21-Aug-2011"/>
        <s v="27-Aug-2011"/>
        <s v="28-Aug-2011"/>
        <s v="03-Sep-2011"/>
        <s v="04-Sep-2011"/>
        <s v="10-Sep-2011"/>
        <s v="11-Sep-2011"/>
        <s v="17-Sep-2011"/>
        <s v="18-Sep-2011"/>
        <s v="24-Sep-2011"/>
        <s v="25-Sep-2011"/>
        <s v="01-Oct-2011"/>
        <s v="02-Oct-2011"/>
        <s v="08-Oct-2011"/>
        <s v="09-Oct-2011"/>
        <s v="15-Oct-2011"/>
        <s v="16-Oct-2011"/>
        <s v="22-Oct-2011"/>
        <s v="23-Oct-2011"/>
        <s v="29-Oct-2011"/>
        <s v="30-Oct-2011"/>
        <s v="05-Nov-2011"/>
        <s v="06-Nov-2011"/>
        <s v="12-Nov-2011"/>
        <s v="13-Nov-2011"/>
        <s v="19-Nov-2011"/>
        <s v="20-Nov-2011"/>
        <s v="27-Nov-2011"/>
        <s v="03-Dec-2011"/>
        <s v="04-Dec-2011"/>
        <s v="10-Dec-2011"/>
        <s v="11-Dec-2011"/>
        <s v="17-Dec-2011"/>
        <s v="18-Dec-2011"/>
        <s v="24-Dec-2011"/>
        <s v="25-Dec-2011"/>
        <s v="31-Dec-2011"/>
        <s v="01-Jan-2012"/>
        <s v="07-Jan-2012"/>
        <s v="08-Jan-2012"/>
        <s v="14-Jan-2012"/>
        <s v="15-Jan-2012"/>
        <s v="21-Jan-2012"/>
        <s v="22-Jan-2012"/>
        <s v="28-Jan-2012"/>
        <s v="29-Jan-2012"/>
        <s v="04-Feb-2012"/>
        <s v="05-Feb-2012"/>
        <s v="11-Feb-2012"/>
        <s v="12-Feb-2012"/>
        <s v="18-Feb-2012"/>
        <s v="19-Feb-2012"/>
        <s v="25-Feb-2012"/>
        <s v="03-Mar-2012"/>
        <s v="04-Mar-2012"/>
        <s v="10-Mar-2012"/>
        <s v="11-Mar-2012"/>
        <s v="17-Mar-2012"/>
        <s v="18-Mar-2012"/>
        <s v="24-Mar-2012"/>
        <s v="25-Mar-2012"/>
        <s v="31-Mar-2012"/>
        <m/>
      </sharedItems>
    </cacheField>
    <cacheField name="TimeIn" numFmtId="0">
      <sharedItems containsNonDate="0" containsDate="1" containsString="0" containsBlank="1" minDate="1899-12-30T00:01:00" maxDate="1899-12-30T23:58:00"/>
    </cacheField>
    <cacheField name="DateOut" numFmtId="0">
      <sharedItems containsNonDate="0" containsDate="1" containsString="0" containsBlank="1" minDate="2009-07-04T00:00:00" maxDate="2012-04-02T00:00:00"/>
    </cacheField>
    <cacheField name="Timeout" numFmtId="0">
      <sharedItems containsNonDate="0" containsDate="1" containsString="0" containsBlank="1" minDate="1899-12-30T00:00:00" maxDate="1899-12-30T23:59:00"/>
    </cacheField>
    <cacheField name="Amount" numFmtId="0">
      <sharedItems containsString="0" containsBlank="1" containsNumber="1" containsInteger="1" minValue="0" maxValue="300"/>
    </cacheField>
    <cacheField name="TimeDiff" numFmtId="0">
      <sharedItems containsString="0" containsBlank="1" containsNumber="1" containsInteger="1" minValue="1" maxValue="713"/>
    </cacheField>
    <cacheField name="Ticket_Type" numFmtId="0">
      <sharedItems containsBlank="1"/>
    </cacheField>
    <cacheField name="Weekday" numFmtId="0">
      <sharedItems containsBlank="1"/>
    </cacheField>
    <cacheField name="Arrival Time Group" numFmtId="0">
      <sharedItems containsBlank="1"/>
    </cacheField>
    <cacheField name="HourIN" numFmtId="0">
      <sharedItems containsBlank="1" count="23">
        <s v="10"/>
        <s v="11"/>
        <s v="12"/>
        <s v="13"/>
        <s v="14"/>
        <s v="15"/>
        <s v="17"/>
        <s v="19"/>
        <s v="20"/>
        <s v="22"/>
        <s v="9"/>
        <s v="16"/>
        <s v="18"/>
        <s v="21"/>
        <s v="23"/>
        <s v="3"/>
        <s v="8"/>
        <s v="7"/>
        <s v="0"/>
        <s v="4"/>
        <s v="2"/>
        <s v="6"/>
        <m/>
      </sharedItems>
    </cacheField>
    <cacheField name="Hour Ou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01">
  <r>
    <n v="1"/>
    <n v="5"/>
    <d v="2009-07-06T00:00:00"/>
    <d v="1899-12-30T13:42:00"/>
    <d v="2009-07-06T00:00:00"/>
    <d v="1899-12-30T17:25:00"/>
    <n v="40"/>
    <n v="223"/>
    <s v="Ticket"/>
    <s v="Monday"/>
    <x v="0"/>
  </r>
  <r>
    <n v="1"/>
    <n v="5"/>
    <d v="2009-07-06T00:00:00"/>
    <d v="1899-12-30T14:01:00"/>
    <d v="2009-07-06T00:00:00"/>
    <d v="1899-12-30T16:23:00"/>
    <n v="30"/>
    <n v="142"/>
    <s v="Ticket"/>
    <s v="Monday"/>
    <x v="1"/>
  </r>
  <r>
    <n v="1"/>
    <n v="6"/>
    <d v="2009-07-06T00:00:00"/>
    <d v="1899-12-30T15:25:00"/>
    <d v="2009-07-06T00:00:00"/>
    <d v="1899-12-30T17:44:00"/>
    <n v="30"/>
    <n v="139"/>
    <s v="Ticket"/>
    <s v="Monday"/>
    <x v="1"/>
  </r>
  <r>
    <n v="1"/>
    <n v="6"/>
    <d v="2009-07-06T00:00:00"/>
    <d v="1899-12-30T17:05:00"/>
    <d v="2009-07-06T00:00:00"/>
    <d v="1899-12-30T18:41:00"/>
    <n v="30"/>
    <n v="96"/>
    <s v="Ticket"/>
    <s v="Monday"/>
    <x v="1"/>
  </r>
  <r>
    <n v="1"/>
    <n v="5"/>
    <d v="2009-07-06T00:00:00"/>
    <d v="1899-12-30T17:18:00"/>
    <d v="2009-07-06T00:00:00"/>
    <d v="1899-12-30T19:57:00"/>
    <n v="30"/>
    <n v="159"/>
    <s v="Ticket"/>
    <s v="Monday"/>
    <x v="1"/>
  </r>
  <r>
    <n v="1"/>
    <n v="6"/>
    <d v="2009-07-06T00:00:00"/>
    <d v="1899-12-30T19:35:00"/>
    <d v="2009-07-06T00:00:00"/>
    <d v="1899-12-30T22:43:00"/>
    <n v="40"/>
    <n v="188"/>
    <s v="Ticket"/>
    <s v="Monday"/>
    <x v="2"/>
  </r>
  <r>
    <n v="1"/>
    <n v="6"/>
    <d v="2009-07-06T00:00:00"/>
    <d v="1899-12-30T19:36:00"/>
    <d v="2009-07-06T00:00:00"/>
    <d v="1899-12-30T22:55:00"/>
    <n v="40"/>
    <n v="199"/>
    <s v="Ticket"/>
    <s v="Monday"/>
    <x v="2"/>
  </r>
  <r>
    <n v="1"/>
    <n v="6"/>
    <d v="2009-07-07T00:00:00"/>
    <d v="1899-12-30T13:45:00"/>
    <d v="2009-07-07T00:00:00"/>
    <d v="1899-12-30T16:57:00"/>
    <n v="40"/>
    <n v="192"/>
    <s v="Ticket"/>
    <s v="Tuesday"/>
    <x v="0"/>
  </r>
  <r>
    <n v="1"/>
    <n v="6"/>
    <d v="2009-07-07T00:00:00"/>
    <d v="1899-12-30T15:35:00"/>
    <d v="2009-07-07T00:00:00"/>
    <d v="1899-12-30T17:47:00"/>
    <n v="30"/>
    <n v="132"/>
    <s v="Ticket"/>
    <s v="Tuesday"/>
    <x v="1"/>
  </r>
  <r>
    <n v="1"/>
    <n v="6"/>
    <d v="2009-07-07T00:00:00"/>
    <d v="1899-12-30T16:21:00"/>
    <d v="2009-07-07T00:00:00"/>
    <d v="1899-12-30T18:02:00"/>
    <n v="30"/>
    <n v="101"/>
    <s v="Ticket"/>
    <s v="Tuesday"/>
    <x v="1"/>
  </r>
  <r>
    <n v="1"/>
    <n v="5"/>
    <d v="2009-07-07T00:00:00"/>
    <d v="1899-12-30T22:17:00"/>
    <d v="2009-07-08T00:00:00"/>
    <d v="1899-12-30T02:00:00"/>
    <n v="40"/>
    <n v="223"/>
    <s v="Ticket"/>
    <s v="Tuesday"/>
    <x v="3"/>
  </r>
  <r>
    <n v="1"/>
    <n v="5"/>
    <d v="2009-07-08T00:00:00"/>
    <d v="1899-12-30T12:45:00"/>
    <d v="2009-07-08T00:00:00"/>
    <d v="1899-12-30T15:19:00"/>
    <n v="30"/>
    <n v="154"/>
    <s v="Ticket"/>
    <s v="Wednesday"/>
    <x v="0"/>
  </r>
  <r>
    <n v="1"/>
    <n v="6"/>
    <d v="2009-07-08T00:00:00"/>
    <d v="1899-12-30T14:03:00"/>
    <d v="2009-07-08T00:00:00"/>
    <d v="1899-12-30T17:08:00"/>
    <n v="40"/>
    <n v="185"/>
    <s v="Ticket"/>
    <s v="Wednesday"/>
    <x v="1"/>
  </r>
  <r>
    <n v="1"/>
    <n v="5"/>
    <d v="2009-07-08T00:00:00"/>
    <d v="1899-12-30T14:08:00"/>
    <d v="2009-07-08T00:00:00"/>
    <d v="1899-12-30T15:31:00"/>
    <n v="30"/>
    <n v="83"/>
    <s v="Ticket"/>
    <s v="Wednesday"/>
    <x v="1"/>
  </r>
  <r>
    <n v="1"/>
    <n v="5"/>
    <d v="2009-07-08T00:00:00"/>
    <d v="1899-12-30T15:12:00"/>
    <d v="2009-07-08T00:00:00"/>
    <d v="1899-12-30T17:29:00"/>
    <n v="30"/>
    <n v="137"/>
    <s v="Ticket"/>
    <s v="Wednesday"/>
    <x v="1"/>
  </r>
  <r>
    <n v="1"/>
    <n v="5"/>
    <d v="2009-07-08T00:00:00"/>
    <d v="1899-12-30T16:41:00"/>
    <d v="2009-07-08T00:00:00"/>
    <d v="1899-12-30T22:25:00"/>
    <n v="60"/>
    <n v="344"/>
    <s v="Ticket"/>
    <s v="Wednesday"/>
    <x v="1"/>
  </r>
  <r>
    <n v="1"/>
    <n v="6"/>
    <d v="2009-07-08T00:00:00"/>
    <d v="1899-12-30T17:21:00"/>
    <d v="2009-07-08T00:00:00"/>
    <d v="1899-12-30T19:52:00"/>
    <n v="30"/>
    <n v="151"/>
    <s v="Ticket"/>
    <s v="Wednesday"/>
    <x v="1"/>
  </r>
  <r>
    <n v="1"/>
    <n v="6"/>
    <d v="2009-07-08T00:00:00"/>
    <d v="1899-12-30T17:23:00"/>
    <d v="2009-07-08T00:00:00"/>
    <d v="1899-12-30T18:32:00"/>
    <n v="30"/>
    <n v="69"/>
    <s v="Ticket"/>
    <s v="Wednesday"/>
    <x v="1"/>
  </r>
  <r>
    <n v="1"/>
    <n v="5"/>
    <d v="2009-07-08T00:00:00"/>
    <d v="1899-12-30T17:51:00"/>
    <d v="2009-07-08T00:00:00"/>
    <d v="1899-12-30T20:21:00"/>
    <n v="30"/>
    <n v="150"/>
    <s v="Ticket"/>
    <s v="Wednesday"/>
    <x v="1"/>
  </r>
  <r>
    <n v="1"/>
    <n v="5"/>
    <d v="2009-07-08T00:00:00"/>
    <d v="1899-12-30T18:06:00"/>
    <d v="2009-07-08T00:00:00"/>
    <d v="1899-12-30T18:53:00"/>
    <n v="30"/>
    <n v="47"/>
    <s v="Ticket"/>
    <s v="Wednesday"/>
    <x v="2"/>
  </r>
  <r>
    <n v="1"/>
    <n v="5"/>
    <d v="2009-07-08T00:00:00"/>
    <d v="1899-12-30T18:21:00"/>
    <d v="2009-07-08T00:00:00"/>
    <d v="1899-12-30T19:45:00"/>
    <n v="30"/>
    <n v="84"/>
    <s v="Ticket"/>
    <s v="Wednesday"/>
    <x v="2"/>
  </r>
  <r>
    <n v="1"/>
    <n v="5"/>
    <d v="2009-07-08T00:00:00"/>
    <d v="1899-12-30T18:26:00"/>
    <d v="2009-07-08T00:00:00"/>
    <d v="1899-12-30T19:06:00"/>
    <n v="30"/>
    <n v="40"/>
    <s v="Ticket"/>
    <s v="Wednesday"/>
    <x v="2"/>
  </r>
  <r>
    <n v="1"/>
    <n v="5"/>
    <d v="2009-07-08T00:00:00"/>
    <d v="1899-12-30T19:12:00"/>
    <d v="2009-07-08T00:00:00"/>
    <d v="1899-12-30T21:16:00"/>
    <n v="30"/>
    <n v="124"/>
    <s v="Ticket"/>
    <s v="Wednesday"/>
    <x v="2"/>
  </r>
  <r>
    <n v="1"/>
    <n v="6"/>
    <d v="2009-07-08T00:00:00"/>
    <d v="1899-12-30T19:35:00"/>
    <d v="2009-07-08T00:00:00"/>
    <d v="1899-12-30T22:18:00"/>
    <n v="30"/>
    <n v="163"/>
    <s v="Ticket"/>
    <s v="Wednesday"/>
    <x v="2"/>
  </r>
  <r>
    <n v="1"/>
    <n v="6"/>
    <d v="2009-07-08T00:00:00"/>
    <d v="1899-12-30T19:58:00"/>
    <d v="2009-07-08T00:00:00"/>
    <d v="1899-12-30T23:36:00"/>
    <n v="40"/>
    <n v="218"/>
    <s v="Ticket"/>
    <s v="Wednesday"/>
    <x v="2"/>
  </r>
  <r>
    <n v="1"/>
    <n v="6"/>
    <d v="2009-07-08T00:00:00"/>
    <d v="1899-12-30T20:00:00"/>
    <d v="2009-07-08T00:00:00"/>
    <d v="1899-12-30T21:27:00"/>
    <n v="30"/>
    <n v="87"/>
    <s v="Ticket"/>
    <s v="Wednesday"/>
    <x v="2"/>
  </r>
  <r>
    <n v="1"/>
    <n v="5"/>
    <d v="2009-07-08T00:00:00"/>
    <d v="1899-12-30T21:26:00"/>
    <d v="2009-07-08T00:00:00"/>
    <d v="1899-12-30T22:20:00"/>
    <n v="30"/>
    <n v="54"/>
    <s v="Ticket"/>
    <s v="Wednesday"/>
    <x v="2"/>
  </r>
  <r>
    <n v="1"/>
    <n v="5"/>
    <d v="2009-07-09T00:00:00"/>
    <d v="1899-12-30T10:56:00"/>
    <d v="2009-07-09T00:00:00"/>
    <d v="1899-12-30T11:29:00"/>
    <n v="30"/>
    <n v="33"/>
    <s v="Ticket"/>
    <s v="Thursday"/>
    <x v="0"/>
  </r>
  <r>
    <n v="1"/>
    <n v="5"/>
    <d v="2009-07-09T00:00:00"/>
    <d v="1899-12-30T12:08:00"/>
    <d v="2009-07-09T00:00:00"/>
    <d v="1899-12-30T14:00:00"/>
    <n v="30"/>
    <n v="112"/>
    <s v="Ticket"/>
    <s v="Thursday"/>
    <x v="0"/>
  </r>
  <r>
    <n v="1"/>
    <n v="5"/>
    <d v="2009-07-09T00:00:00"/>
    <d v="1899-12-30T12:37:00"/>
    <d v="2009-07-09T00:00:00"/>
    <d v="1899-12-30T14:35:00"/>
    <n v="30"/>
    <n v="118"/>
    <s v="Ticket"/>
    <s v="Thursday"/>
    <x v="0"/>
  </r>
  <r>
    <n v="1"/>
    <n v="5"/>
    <d v="2009-07-09T00:00:00"/>
    <d v="1899-12-30T12:57:00"/>
    <d v="2009-07-09T00:00:00"/>
    <d v="1899-12-30T14:52:00"/>
    <n v="30"/>
    <n v="115"/>
    <s v="Ticket"/>
    <s v="Thursday"/>
    <x v="0"/>
  </r>
  <r>
    <n v="1"/>
    <n v="6"/>
    <d v="2009-07-09T00:00:00"/>
    <d v="1899-12-30T13:36:00"/>
    <d v="2009-07-09T00:00:00"/>
    <d v="1899-12-30T14:35:00"/>
    <n v="30"/>
    <n v="59"/>
    <s v="Ticket"/>
    <s v="Thursday"/>
    <x v="0"/>
  </r>
  <r>
    <n v="1"/>
    <n v="6"/>
    <d v="2009-07-09T00:00:00"/>
    <d v="1899-12-30T14:48:00"/>
    <d v="2009-07-09T00:00:00"/>
    <d v="1899-12-30T16:34:00"/>
    <n v="30"/>
    <n v="106"/>
    <s v="Ticket"/>
    <s v="Thursday"/>
    <x v="1"/>
  </r>
  <r>
    <n v="1"/>
    <n v="5"/>
    <d v="2009-07-09T00:00:00"/>
    <d v="1899-12-30T15:47:00"/>
    <d v="2009-07-09T00:00:00"/>
    <d v="1899-12-30T16:43:00"/>
    <n v="30"/>
    <n v="56"/>
    <s v="Ticket"/>
    <s v="Thursday"/>
    <x v="1"/>
  </r>
  <r>
    <n v="1"/>
    <n v="6"/>
    <d v="2009-07-09T00:00:00"/>
    <d v="1899-12-30T19:42:00"/>
    <d v="2009-07-09T00:00:00"/>
    <d v="1899-12-30T21:04:00"/>
    <n v="30"/>
    <n v="82"/>
    <s v="Ticket"/>
    <s v="Thursday"/>
    <x v="2"/>
  </r>
  <r>
    <n v="1"/>
    <n v="5"/>
    <d v="2009-07-09T00:00:00"/>
    <d v="1899-12-30T20:34:00"/>
    <d v="2009-07-09T00:00:00"/>
    <d v="1899-12-30T22:54:00"/>
    <n v="30"/>
    <n v="140"/>
    <s v="Ticket"/>
    <s v="Thursday"/>
    <x v="2"/>
  </r>
  <r>
    <n v="1"/>
    <n v="5"/>
    <d v="2009-07-09T00:00:00"/>
    <d v="1899-12-30T20:35:00"/>
    <d v="2009-07-09T00:00:00"/>
    <d v="1899-12-30T21:02:00"/>
    <n v="30"/>
    <n v="27"/>
    <s v="Ticket"/>
    <s v="Thursday"/>
    <x v="2"/>
  </r>
  <r>
    <n v="1"/>
    <n v="5"/>
    <d v="2009-07-09T00:00:00"/>
    <d v="1899-12-30T21:10:00"/>
    <d v="2009-07-09T00:00:00"/>
    <d v="1899-12-30T22:26:00"/>
    <n v="30"/>
    <n v="76"/>
    <s v="Ticket"/>
    <s v="Thursday"/>
    <x v="2"/>
  </r>
  <r>
    <n v="1"/>
    <n v="5"/>
    <d v="2009-07-10T00:00:00"/>
    <d v="1899-12-30T11:00:00"/>
    <d v="2009-07-10T00:00:00"/>
    <d v="1899-12-30T11:41:00"/>
    <n v="30"/>
    <n v="41"/>
    <s v="Ticket"/>
    <s v="Friday"/>
    <x v="0"/>
  </r>
  <r>
    <n v="1"/>
    <n v="6"/>
    <d v="2009-07-10T00:00:00"/>
    <d v="1899-12-30T13:12:00"/>
    <d v="2009-07-10T00:00:00"/>
    <d v="1899-12-30T14:48:00"/>
    <n v="30"/>
    <n v="96"/>
    <s v="Ticket"/>
    <s v="Friday"/>
    <x v="0"/>
  </r>
  <r>
    <n v="1"/>
    <n v="6"/>
    <d v="2009-07-10T00:00:00"/>
    <d v="1899-12-30T14:59:00"/>
    <d v="2009-07-10T00:00:00"/>
    <d v="1899-12-30T15:57:00"/>
    <n v="30"/>
    <n v="58"/>
    <s v="Ticket"/>
    <s v="Friday"/>
    <x v="1"/>
  </r>
  <r>
    <n v="1"/>
    <n v="5"/>
    <d v="2009-07-10T00:00:00"/>
    <d v="1899-12-30T15:36:00"/>
    <d v="2009-07-10T00:00:00"/>
    <d v="1899-12-30T15:58:00"/>
    <n v="30"/>
    <n v="22"/>
    <s v="Ticket"/>
    <s v="Friday"/>
    <x v="1"/>
  </r>
  <r>
    <n v="1"/>
    <n v="6"/>
    <d v="2009-07-10T00:00:00"/>
    <d v="1899-12-30T16:31:00"/>
    <d v="2009-07-10T00:00:00"/>
    <d v="1899-12-30T19:24:00"/>
    <n v="30"/>
    <n v="173"/>
    <s v="Ticket"/>
    <s v="Friday"/>
    <x v="1"/>
  </r>
  <r>
    <n v="1"/>
    <n v="6"/>
    <d v="2009-07-10T00:00:00"/>
    <d v="1899-12-30T17:44:00"/>
    <d v="2009-07-10T00:00:00"/>
    <d v="1899-12-30T19:14:00"/>
    <n v="30"/>
    <n v="90"/>
    <s v="Ticket"/>
    <s v="Friday"/>
    <x v="1"/>
  </r>
  <r>
    <n v="1"/>
    <n v="5"/>
    <d v="2009-07-10T00:00:00"/>
    <d v="1899-12-30T19:38:00"/>
    <d v="2009-07-10T00:00:00"/>
    <d v="1899-12-30T20:19:00"/>
    <n v="30"/>
    <n v="41"/>
    <s v="Ticket"/>
    <s v="Friday"/>
    <x v="2"/>
  </r>
  <r>
    <n v="1"/>
    <n v="6"/>
    <d v="2009-07-10T00:00:00"/>
    <d v="1899-12-30T20:18:00"/>
    <d v="2009-07-10T00:00:00"/>
    <d v="1899-12-30T21:21:00"/>
    <n v="30"/>
    <n v="63"/>
    <s v="Ticket"/>
    <s v="Friday"/>
    <x v="2"/>
  </r>
  <r>
    <n v="1"/>
    <n v="6"/>
    <d v="2009-07-10T00:00:00"/>
    <d v="1899-12-30T20:59:00"/>
    <d v="2009-07-10T00:00:00"/>
    <d v="1899-12-30T23:19:00"/>
    <n v="30"/>
    <n v="140"/>
    <s v="Ticket"/>
    <s v="Friday"/>
    <x v="2"/>
  </r>
  <r>
    <n v="1"/>
    <n v="5"/>
    <d v="2009-07-10T00:00:00"/>
    <d v="1899-12-30T21:29:00"/>
    <d v="2009-07-10T00:00:00"/>
    <d v="1899-12-30T22:29:00"/>
    <n v="30"/>
    <n v="60"/>
    <s v="Ticket"/>
    <s v="Friday"/>
    <x v="2"/>
  </r>
  <r>
    <n v="1"/>
    <n v="6"/>
    <d v="2009-07-13T00:00:00"/>
    <d v="1899-12-30T13:58:00"/>
    <d v="2009-07-13T00:00:00"/>
    <d v="1899-12-30T14:57:00"/>
    <n v="30"/>
    <n v="59"/>
    <s v="Ticket"/>
    <s v="Monday"/>
    <x v="0"/>
  </r>
  <r>
    <n v="1"/>
    <n v="6"/>
    <d v="2009-07-13T00:00:00"/>
    <d v="1899-12-30T14:22:00"/>
    <d v="2009-07-13T00:00:00"/>
    <d v="1899-12-30T17:08:00"/>
    <n v="30"/>
    <n v="166"/>
    <s v="Ticket"/>
    <s v="Monday"/>
    <x v="1"/>
  </r>
  <r>
    <n v="1"/>
    <n v="5"/>
    <d v="2009-07-13T00:00:00"/>
    <d v="1899-12-30T17:50:00"/>
    <d v="2009-07-13T00:00:00"/>
    <d v="1899-12-30T19:30:00"/>
    <n v="30"/>
    <n v="100"/>
    <s v="Ticket"/>
    <s v="Monday"/>
    <x v="1"/>
  </r>
  <r>
    <n v="1"/>
    <n v="6"/>
    <d v="2009-07-13T00:00:00"/>
    <d v="1899-12-30T18:27:00"/>
    <d v="2009-07-13T00:00:00"/>
    <d v="1899-12-30T19:19:00"/>
    <n v="30"/>
    <n v="52"/>
    <s v="Ticket"/>
    <s v="Monday"/>
    <x v="2"/>
  </r>
  <r>
    <n v="1"/>
    <n v="5"/>
    <d v="2009-07-13T00:00:00"/>
    <d v="1899-12-30T19:17:00"/>
    <d v="2009-07-13T00:00:00"/>
    <d v="1899-12-30T20:31:00"/>
    <n v="30"/>
    <n v="74"/>
    <s v="Ticket"/>
    <s v="Monday"/>
    <x v="2"/>
  </r>
  <r>
    <n v="1"/>
    <n v="5"/>
    <d v="2009-07-13T00:00:00"/>
    <d v="1899-12-30T19:21:00"/>
    <d v="2009-07-13T00:00:00"/>
    <d v="1899-12-30T20:45:00"/>
    <n v="30"/>
    <n v="84"/>
    <s v="Ticket"/>
    <s v="Monday"/>
    <x v="2"/>
  </r>
  <r>
    <n v="1"/>
    <n v="5"/>
    <d v="2009-07-13T00:00:00"/>
    <d v="1899-12-30T19:34:00"/>
    <d v="2009-07-13T00:00:00"/>
    <d v="1899-12-30T20:57:00"/>
    <n v="30"/>
    <n v="83"/>
    <s v="Ticket"/>
    <s v="Monday"/>
    <x v="2"/>
  </r>
  <r>
    <n v="1"/>
    <n v="5"/>
    <d v="2009-07-13T00:00:00"/>
    <d v="1899-12-30T20:20:00"/>
    <d v="2009-07-13T00:00:00"/>
    <d v="1899-12-30T23:15:00"/>
    <n v="30"/>
    <n v="175"/>
    <s v="Ticket"/>
    <s v="Monday"/>
    <x v="2"/>
  </r>
  <r>
    <n v="1"/>
    <n v="5"/>
    <d v="2009-07-13T00:00:00"/>
    <d v="1899-12-30T22:38:00"/>
    <d v="2009-07-14T00:00:00"/>
    <d v="1899-12-30T01:28:00"/>
    <n v="30"/>
    <n v="170"/>
    <s v="Ticket"/>
    <s v="Monday"/>
    <x v="3"/>
  </r>
  <r>
    <n v="1"/>
    <n v="6"/>
    <d v="2009-07-14T00:00:00"/>
    <d v="1899-12-30T14:44:00"/>
    <d v="2009-07-14T00:00:00"/>
    <d v="1899-12-30T16:17:00"/>
    <n v="30"/>
    <n v="93"/>
    <s v="Ticket"/>
    <s v="Tuesday"/>
    <x v="1"/>
  </r>
  <r>
    <n v="1"/>
    <n v="5"/>
    <d v="2009-07-14T00:00:00"/>
    <d v="1899-12-30T15:35:00"/>
    <d v="2009-07-14T00:00:00"/>
    <d v="1899-12-30T17:44:00"/>
    <n v="30"/>
    <n v="129"/>
    <s v="Ticket"/>
    <s v="Tuesday"/>
    <x v="1"/>
  </r>
  <r>
    <n v="1"/>
    <n v="5"/>
    <d v="2009-07-14T00:00:00"/>
    <d v="1899-12-30T16:29:00"/>
    <d v="2009-07-14T00:00:00"/>
    <d v="1899-12-30T18:32:00"/>
    <n v="30"/>
    <n v="123"/>
    <s v="Ticket"/>
    <s v="Tuesday"/>
    <x v="1"/>
  </r>
  <r>
    <n v="1"/>
    <n v="5"/>
    <d v="2009-07-14T00:00:00"/>
    <d v="1899-12-30T17:57:00"/>
    <d v="2009-07-14T00:00:00"/>
    <d v="1899-12-30T19:10:00"/>
    <n v="30"/>
    <n v="73"/>
    <s v="Ticket"/>
    <s v="Tuesday"/>
    <x v="1"/>
  </r>
  <r>
    <n v="1"/>
    <n v="5"/>
    <d v="2009-07-14T00:00:00"/>
    <d v="1899-12-30T18:03:00"/>
    <d v="2009-07-14T00:00:00"/>
    <d v="1899-12-30T20:07:00"/>
    <n v="30"/>
    <n v="124"/>
    <s v="Ticket"/>
    <s v="Tuesday"/>
    <x v="2"/>
  </r>
  <r>
    <n v="1"/>
    <n v="5"/>
    <d v="2009-07-14T00:00:00"/>
    <d v="1899-12-30T18:43:00"/>
    <d v="2009-07-14T00:00:00"/>
    <d v="1899-12-30T21:01:00"/>
    <n v="30"/>
    <n v="138"/>
    <s v="Ticket"/>
    <s v="Tuesday"/>
    <x v="2"/>
  </r>
  <r>
    <n v="1"/>
    <n v="6"/>
    <d v="2009-07-14T00:00:00"/>
    <d v="1899-12-30T19:10:00"/>
    <d v="2009-07-14T00:00:00"/>
    <d v="1899-12-30T20:45:00"/>
    <n v="30"/>
    <n v="95"/>
    <s v="Ticket"/>
    <s v="Tuesday"/>
    <x v="2"/>
  </r>
  <r>
    <n v="1"/>
    <n v="6"/>
    <d v="2009-07-15T00:00:00"/>
    <d v="1899-12-30T12:15:00"/>
    <d v="2009-07-15T00:00:00"/>
    <d v="1899-12-30T15:48:00"/>
    <n v="40"/>
    <n v="213"/>
    <s v="Ticket"/>
    <s v="Wednesday"/>
    <x v="0"/>
  </r>
  <r>
    <n v="1"/>
    <n v="6"/>
    <d v="2009-07-15T00:00:00"/>
    <d v="1899-12-30T14:34:00"/>
    <d v="2009-07-15T00:00:00"/>
    <d v="1899-12-30T16:56:00"/>
    <n v="30"/>
    <n v="142"/>
    <s v="Ticket"/>
    <s v="Wednesday"/>
    <x v="1"/>
  </r>
  <r>
    <n v="1"/>
    <n v="5"/>
    <d v="2009-07-15T00:00:00"/>
    <d v="1899-12-30T15:05:00"/>
    <d v="2009-07-15T00:00:00"/>
    <d v="1899-12-30T16:57:00"/>
    <n v="30"/>
    <n v="112"/>
    <s v="Ticket"/>
    <s v="Wednesday"/>
    <x v="1"/>
  </r>
  <r>
    <n v="1"/>
    <n v="6"/>
    <d v="2009-07-15T00:00:00"/>
    <d v="1899-12-30T16:05:00"/>
    <d v="2009-07-15T00:00:00"/>
    <d v="1899-12-30T18:34:00"/>
    <n v="30"/>
    <n v="149"/>
    <s v="Ticket"/>
    <s v="Wednesday"/>
    <x v="1"/>
  </r>
  <r>
    <n v="1"/>
    <n v="6"/>
    <d v="2009-07-15T00:00:00"/>
    <d v="1899-12-30T16:41:00"/>
    <d v="2009-07-15T00:00:00"/>
    <d v="1899-12-30T19:57:00"/>
    <n v="40"/>
    <n v="196"/>
    <s v="Ticket"/>
    <s v="Wednesday"/>
    <x v="1"/>
  </r>
  <r>
    <n v="1"/>
    <n v="6"/>
    <d v="2009-07-15T00:00:00"/>
    <d v="1899-12-30T17:19:00"/>
    <d v="2009-07-15T00:00:00"/>
    <d v="1899-12-30T18:24:00"/>
    <n v="30"/>
    <n v="65"/>
    <s v="Ticket"/>
    <s v="Wednesday"/>
    <x v="1"/>
  </r>
  <r>
    <n v="1"/>
    <n v="6"/>
    <d v="2009-07-15T00:00:00"/>
    <d v="1899-12-30T18:06:00"/>
    <d v="2009-07-15T00:00:00"/>
    <d v="1899-12-30T20:23:00"/>
    <n v="30"/>
    <n v="137"/>
    <s v="Ticket"/>
    <s v="Wednesday"/>
    <x v="2"/>
  </r>
  <r>
    <n v="1"/>
    <n v="6"/>
    <d v="2009-07-15T00:00:00"/>
    <d v="1899-12-30T18:09:00"/>
    <d v="2009-07-15T00:00:00"/>
    <d v="1899-12-30T21:56:00"/>
    <n v="40"/>
    <n v="227"/>
    <s v="Ticket"/>
    <s v="Wednesday"/>
    <x v="2"/>
  </r>
  <r>
    <n v="1"/>
    <n v="6"/>
    <d v="2009-07-15T00:00:00"/>
    <d v="1899-12-30T18:18:00"/>
    <d v="2009-07-15T00:00:00"/>
    <d v="1899-12-30T18:47:00"/>
    <n v="30"/>
    <n v="29"/>
    <s v="Ticket"/>
    <s v="Wednesday"/>
    <x v="2"/>
  </r>
  <r>
    <n v="1"/>
    <n v="5"/>
    <d v="2009-07-15T00:00:00"/>
    <d v="1899-12-30T18:28:00"/>
    <d v="2009-07-15T00:00:00"/>
    <d v="1899-12-30T20:02:00"/>
    <n v="30"/>
    <n v="94"/>
    <s v="Ticket"/>
    <s v="Wednesday"/>
    <x v="2"/>
  </r>
  <r>
    <n v="1"/>
    <n v="5"/>
    <d v="2009-07-15T00:00:00"/>
    <d v="1899-12-30T22:39:00"/>
    <d v="2009-07-16T00:00:00"/>
    <d v="1899-12-30T01:39:00"/>
    <n v="30"/>
    <n v="180"/>
    <s v="Ticket"/>
    <s v="Wednesday"/>
    <x v="3"/>
  </r>
  <r>
    <n v="1"/>
    <n v="5"/>
    <d v="2009-07-16T00:00:00"/>
    <d v="1899-12-30T11:46:00"/>
    <d v="2009-07-16T00:00:00"/>
    <d v="1899-12-30T12:50:00"/>
    <n v="30"/>
    <n v="64"/>
    <s v="Ticket"/>
    <s v="Thursday"/>
    <x v="0"/>
  </r>
  <r>
    <n v="1"/>
    <n v="6"/>
    <d v="2009-07-16T00:00:00"/>
    <d v="1899-12-30T12:23:00"/>
    <d v="2009-07-16T00:00:00"/>
    <d v="1899-12-30T13:44:00"/>
    <n v="30"/>
    <n v="81"/>
    <s v="Ticket"/>
    <s v="Thursday"/>
    <x v="0"/>
  </r>
  <r>
    <n v="1"/>
    <n v="6"/>
    <d v="2009-07-16T00:00:00"/>
    <d v="1899-12-30T12:45:00"/>
    <d v="2009-07-16T00:00:00"/>
    <d v="1899-12-30T13:53:00"/>
    <n v="30"/>
    <n v="68"/>
    <s v="Ticket"/>
    <s v="Thursday"/>
    <x v="0"/>
  </r>
  <r>
    <n v="1"/>
    <n v="5"/>
    <d v="2009-07-16T00:00:00"/>
    <d v="1899-12-30T14:10:00"/>
    <d v="2009-07-16T00:00:00"/>
    <d v="1899-12-30T16:33:00"/>
    <n v="30"/>
    <n v="143"/>
    <s v="Ticket"/>
    <s v="Thursday"/>
    <x v="1"/>
  </r>
  <r>
    <n v="1"/>
    <n v="5"/>
    <d v="2009-07-16T00:00:00"/>
    <d v="1899-12-30T15:22:00"/>
    <d v="2009-07-16T00:00:00"/>
    <d v="1899-12-30T18:26:00"/>
    <n v="40"/>
    <n v="184"/>
    <s v="Ticket"/>
    <s v="Thursday"/>
    <x v="1"/>
  </r>
  <r>
    <n v="1"/>
    <n v="5"/>
    <d v="2009-07-16T00:00:00"/>
    <d v="1899-12-30T15:26:00"/>
    <d v="2009-07-16T00:00:00"/>
    <d v="1899-12-30T17:13:00"/>
    <n v="30"/>
    <n v="107"/>
    <s v="Ticket"/>
    <s v="Thursday"/>
    <x v="1"/>
  </r>
  <r>
    <n v="1"/>
    <n v="5"/>
    <d v="2009-07-16T00:00:00"/>
    <d v="1899-12-30T16:20:00"/>
    <d v="2009-07-16T00:00:00"/>
    <d v="1899-12-30T20:15:00"/>
    <n v="40"/>
    <n v="235"/>
    <s v="Ticket"/>
    <s v="Thursday"/>
    <x v="1"/>
  </r>
  <r>
    <n v="1"/>
    <n v="5"/>
    <d v="2009-07-16T00:00:00"/>
    <d v="1899-12-30T17:08:00"/>
    <d v="2009-07-16T00:00:00"/>
    <d v="1899-12-30T20:59:00"/>
    <n v="40"/>
    <n v="231"/>
    <s v="Ticket"/>
    <s v="Thursday"/>
    <x v="1"/>
  </r>
  <r>
    <n v="1"/>
    <n v="5"/>
    <d v="2009-07-16T00:00:00"/>
    <d v="1899-12-30T17:29:00"/>
    <d v="2009-07-16T00:00:00"/>
    <d v="1899-12-30T18:48:00"/>
    <n v="30"/>
    <n v="79"/>
    <s v="Ticket"/>
    <s v="Thursday"/>
    <x v="1"/>
  </r>
  <r>
    <n v="1"/>
    <n v="5"/>
    <d v="2009-07-17T00:00:00"/>
    <d v="1899-12-30T10:34:00"/>
    <d v="2009-07-17T00:00:00"/>
    <d v="1899-12-30T13:38:00"/>
    <n v="40"/>
    <n v="184"/>
    <s v="Ticket"/>
    <s v="Friday"/>
    <x v="0"/>
  </r>
  <r>
    <n v="1"/>
    <n v="6"/>
    <d v="2009-07-17T00:00:00"/>
    <d v="1899-12-30T13:13:00"/>
    <d v="2009-07-17T00:00:00"/>
    <d v="1899-12-30T14:15:00"/>
    <n v="30"/>
    <n v="62"/>
    <s v="Ticket"/>
    <s v="Friday"/>
    <x v="0"/>
  </r>
  <r>
    <n v="1"/>
    <n v="5"/>
    <d v="2009-07-17T00:00:00"/>
    <d v="1899-12-30T13:19:00"/>
    <d v="2009-07-17T00:00:00"/>
    <d v="1899-12-30T14:46:00"/>
    <n v="30"/>
    <n v="87"/>
    <s v="Ticket"/>
    <s v="Friday"/>
    <x v="0"/>
  </r>
  <r>
    <n v="1"/>
    <n v="6"/>
    <d v="2009-07-17T00:00:00"/>
    <d v="1899-12-30T15:54:00"/>
    <d v="2009-07-17T00:00:00"/>
    <d v="1899-12-30T19:01:00"/>
    <n v="40"/>
    <n v="187"/>
    <s v="Ticket"/>
    <s v="Friday"/>
    <x v="1"/>
  </r>
  <r>
    <n v="1"/>
    <n v="5"/>
    <d v="2009-07-17T00:00:00"/>
    <d v="1899-12-30T16:12:00"/>
    <d v="2009-07-17T00:00:00"/>
    <d v="1899-12-30T17:44:00"/>
    <n v="30"/>
    <n v="92"/>
    <s v="Ticket"/>
    <s v="Friday"/>
    <x v="1"/>
  </r>
  <r>
    <n v="1"/>
    <n v="6"/>
    <d v="2009-07-17T00:00:00"/>
    <d v="1899-12-30T16:22:00"/>
    <d v="2009-07-17T00:00:00"/>
    <d v="1899-12-30T18:45:00"/>
    <n v="30"/>
    <n v="143"/>
    <s v="Ticket"/>
    <s v="Friday"/>
    <x v="1"/>
  </r>
  <r>
    <n v="1"/>
    <n v="6"/>
    <d v="2009-07-17T00:00:00"/>
    <d v="1899-12-30T17:58:00"/>
    <d v="2009-07-17T00:00:00"/>
    <d v="1899-12-30T18:45:00"/>
    <n v="30"/>
    <n v="47"/>
    <s v="Ticket"/>
    <s v="Friday"/>
    <x v="1"/>
  </r>
  <r>
    <n v="1"/>
    <n v="5"/>
    <d v="2009-07-17T00:00:00"/>
    <d v="1899-12-30T18:40:00"/>
    <d v="2009-07-17T00:00:00"/>
    <d v="1899-12-30T19:17:00"/>
    <n v="30"/>
    <n v="37"/>
    <s v="Ticket"/>
    <s v="Friday"/>
    <x v="2"/>
  </r>
  <r>
    <n v="1"/>
    <n v="5"/>
    <d v="2009-07-17T00:00:00"/>
    <d v="1899-12-30T19:25:00"/>
    <d v="2009-07-17T00:00:00"/>
    <d v="1899-12-30T20:25:00"/>
    <n v="30"/>
    <n v="60"/>
    <s v="Ticket"/>
    <s v="Friday"/>
    <x v="2"/>
  </r>
  <r>
    <n v="1"/>
    <n v="6"/>
    <d v="2009-07-17T00:00:00"/>
    <d v="1899-12-30T19:38:00"/>
    <d v="2009-07-17T00:00:00"/>
    <d v="1899-12-30T23:21:00"/>
    <n v="40"/>
    <n v="223"/>
    <s v="Ticket"/>
    <s v="Friday"/>
    <x v="2"/>
  </r>
  <r>
    <n v="1"/>
    <n v="6"/>
    <d v="2009-07-17T00:00:00"/>
    <d v="1899-12-30T21:01:00"/>
    <d v="2009-07-18T00:00:00"/>
    <d v="1899-12-30T01:42:00"/>
    <n v="50"/>
    <n v="281"/>
    <s v="Ticket"/>
    <s v="Friday"/>
    <x v="2"/>
  </r>
  <r>
    <n v="1"/>
    <n v="5"/>
    <d v="2009-07-17T00:00:00"/>
    <d v="1899-12-30T22:16:00"/>
    <d v="2009-07-17T00:00:00"/>
    <d v="1899-12-30T23:46:00"/>
    <n v="30"/>
    <n v="90"/>
    <s v="Ticket"/>
    <s v="Friday"/>
    <x v="3"/>
  </r>
  <r>
    <n v="1"/>
    <n v="5"/>
    <d v="2009-07-17T00:00:00"/>
    <d v="1899-12-30T22:29:00"/>
    <d v="2009-07-18T00:00:00"/>
    <d v="1899-12-30T01:45:00"/>
    <n v="40"/>
    <n v="196"/>
    <s v="Ticket"/>
    <s v="Friday"/>
    <x v="3"/>
  </r>
  <r>
    <n v="1"/>
    <n v="5"/>
    <d v="2009-07-20T00:00:00"/>
    <d v="1899-12-30T13:33:00"/>
    <d v="2009-07-20T00:00:00"/>
    <d v="1899-12-30T13:51:00"/>
    <n v="30"/>
    <n v="18"/>
    <s v="Ticket"/>
    <s v="Monday"/>
    <x v="0"/>
  </r>
  <r>
    <n v="1"/>
    <n v="5"/>
    <d v="2009-07-20T00:00:00"/>
    <d v="1899-12-30T19:07:00"/>
    <d v="2009-07-20T00:00:00"/>
    <d v="1899-12-30T21:39:00"/>
    <n v="30"/>
    <n v="152"/>
    <s v="Ticket"/>
    <s v="Monday"/>
    <x v="2"/>
  </r>
  <r>
    <n v="1"/>
    <n v="5"/>
    <d v="2009-07-20T00:00:00"/>
    <d v="1899-12-30T20:23:00"/>
    <d v="2009-07-20T00:00:00"/>
    <d v="1899-12-30T22:56:00"/>
    <n v="300"/>
    <n v="153"/>
    <s v="Ticket"/>
    <s v="Monday"/>
    <x v="2"/>
  </r>
  <r>
    <n v="1"/>
    <n v="5"/>
    <d v="2009-07-21T00:00:00"/>
    <d v="1899-12-30T12:24:00"/>
    <d v="2009-07-21T00:00:00"/>
    <d v="1899-12-30T13:07:00"/>
    <n v="30"/>
    <n v="43"/>
    <s v="Ticket"/>
    <s v="Tuesday"/>
    <x v="0"/>
  </r>
  <r>
    <n v="1"/>
    <n v="5"/>
    <d v="2009-07-21T00:00:00"/>
    <d v="1899-12-30T14:59:00"/>
    <d v="2009-07-21T00:00:00"/>
    <d v="1899-12-30T16:13:00"/>
    <n v="30"/>
    <n v="74"/>
    <s v="Ticket"/>
    <s v="Tuesday"/>
    <x v="1"/>
  </r>
  <r>
    <n v="1"/>
    <n v="5"/>
    <d v="2009-07-21T00:00:00"/>
    <d v="1899-12-30T15:10:00"/>
    <d v="2009-07-21T00:00:00"/>
    <d v="1899-12-30T17:36:00"/>
    <n v="30"/>
    <n v="146"/>
    <s v="Ticket"/>
    <s v="Tuesday"/>
    <x v="1"/>
  </r>
  <r>
    <n v="1"/>
    <n v="6"/>
    <d v="2009-07-21T00:00:00"/>
    <d v="1899-12-30T16:00:00"/>
    <d v="2009-07-21T00:00:00"/>
    <d v="1899-12-30T20:19:00"/>
    <n v="50"/>
    <n v="259"/>
    <s v="Ticket"/>
    <s v="Tuesday"/>
    <x v="1"/>
  </r>
  <r>
    <n v="1"/>
    <n v="6"/>
    <d v="2009-07-21T00:00:00"/>
    <d v="1899-12-30T16:18:00"/>
    <d v="2009-07-21T00:00:00"/>
    <d v="1899-12-30T17:57:00"/>
    <n v="30"/>
    <n v="99"/>
    <s v="Ticket"/>
    <s v="Tuesday"/>
    <x v="1"/>
  </r>
  <r>
    <n v="1"/>
    <n v="5"/>
    <d v="2009-07-21T00:00:00"/>
    <d v="1899-12-30T16:33:00"/>
    <d v="2009-07-21T00:00:00"/>
    <d v="1899-12-30T19:00:00"/>
    <n v="30"/>
    <n v="147"/>
    <s v="Ticket"/>
    <s v="Tuesday"/>
    <x v="1"/>
  </r>
  <r>
    <n v="1"/>
    <n v="5"/>
    <d v="2009-07-21T00:00:00"/>
    <d v="1899-12-30T19:30:00"/>
    <d v="2009-07-21T00:00:00"/>
    <d v="1899-12-30T22:09:00"/>
    <n v="30"/>
    <n v="159"/>
    <s v="Ticket"/>
    <s v="Tuesday"/>
    <x v="2"/>
  </r>
  <r>
    <n v="1"/>
    <n v="5"/>
    <d v="2009-07-22T00:00:00"/>
    <d v="1899-12-30T12:00:00"/>
    <d v="2009-07-22T00:00:00"/>
    <d v="1899-12-30T14:11:00"/>
    <n v="30"/>
    <n v="131"/>
    <s v="Ticket"/>
    <s v="Wednesday"/>
    <x v="0"/>
  </r>
  <r>
    <n v="1"/>
    <n v="5"/>
    <d v="2009-07-22T00:00:00"/>
    <d v="1899-12-30T12:01:00"/>
    <d v="2009-07-22T00:00:00"/>
    <d v="1899-12-30T15:36:00"/>
    <n v="40"/>
    <n v="215"/>
    <s v="Ticket"/>
    <s v="Wednesday"/>
    <x v="0"/>
  </r>
  <r>
    <n v="1"/>
    <n v="5"/>
    <d v="2009-07-22T00:00:00"/>
    <d v="1899-12-30T12:46:00"/>
    <d v="2009-07-22T00:00:00"/>
    <d v="1899-12-30T16:38:00"/>
    <n v="40"/>
    <n v="232"/>
    <s v="Ticket"/>
    <s v="Wednesday"/>
    <x v="0"/>
  </r>
  <r>
    <n v="1"/>
    <n v="5"/>
    <d v="2009-07-22T00:00:00"/>
    <d v="1899-12-30T13:08:00"/>
    <d v="2009-07-22T00:00:00"/>
    <d v="1899-12-30T15:56:00"/>
    <n v="30"/>
    <n v="168"/>
    <s v="Ticket"/>
    <s v="Wednesday"/>
    <x v="0"/>
  </r>
  <r>
    <n v="1"/>
    <n v="6"/>
    <d v="2009-07-22T00:00:00"/>
    <d v="1899-12-30T14:12:00"/>
    <d v="2009-07-22T00:00:00"/>
    <d v="1899-12-30T15:26:00"/>
    <n v="30"/>
    <n v="74"/>
    <s v="Ticket"/>
    <s v="Wednesday"/>
    <x v="1"/>
  </r>
  <r>
    <n v="1"/>
    <n v="6"/>
    <d v="2009-07-22T00:00:00"/>
    <d v="1899-12-30T14:34:00"/>
    <d v="2009-07-22T00:00:00"/>
    <d v="1899-12-30T16:57:00"/>
    <n v="30"/>
    <n v="143"/>
    <s v="Ticket"/>
    <s v="Wednesday"/>
    <x v="1"/>
  </r>
  <r>
    <n v="1"/>
    <n v="6"/>
    <d v="2009-07-22T00:00:00"/>
    <d v="1899-12-30T15:13:00"/>
    <d v="2009-07-22T00:00:00"/>
    <d v="1899-12-30T16:59:00"/>
    <n v="30"/>
    <n v="106"/>
    <s v="Ticket"/>
    <s v="Wednesday"/>
    <x v="1"/>
  </r>
  <r>
    <n v="1"/>
    <n v="5"/>
    <d v="2009-07-22T00:00:00"/>
    <d v="1899-12-30T15:48:00"/>
    <d v="2009-07-22T00:00:00"/>
    <d v="1899-12-30T21:28:00"/>
    <n v="60"/>
    <n v="340"/>
    <s v="Ticket"/>
    <s v="Wednesday"/>
    <x v="1"/>
  </r>
  <r>
    <n v="1"/>
    <n v="5"/>
    <d v="2009-07-22T00:00:00"/>
    <d v="1899-12-30T16:56:00"/>
    <d v="2009-07-22T00:00:00"/>
    <d v="1899-12-30T17:31:00"/>
    <n v="30"/>
    <n v="35"/>
    <s v="Ticket"/>
    <s v="Wednesday"/>
    <x v="1"/>
  </r>
  <r>
    <n v="1"/>
    <n v="5"/>
    <d v="2009-07-22T00:00:00"/>
    <d v="1899-12-30T17:45:00"/>
    <d v="2009-07-22T00:00:00"/>
    <d v="1899-12-30T19:31:00"/>
    <n v="30"/>
    <n v="106"/>
    <s v="Ticket"/>
    <s v="Wednesday"/>
    <x v="1"/>
  </r>
  <r>
    <n v="1"/>
    <n v="6"/>
    <d v="2009-07-22T00:00:00"/>
    <d v="1899-12-30T19:29:00"/>
    <d v="2009-07-22T00:00:00"/>
    <d v="1899-12-30T20:43:00"/>
    <n v="30"/>
    <n v="74"/>
    <s v="Ticket"/>
    <s v="Wednesday"/>
    <x v="2"/>
  </r>
  <r>
    <n v="1"/>
    <n v="5"/>
    <d v="2009-07-22T00:00:00"/>
    <d v="1899-12-30T20:22:00"/>
    <d v="2009-07-22T00:00:00"/>
    <d v="1899-12-30T22:46:00"/>
    <n v="30"/>
    <n v="144"/>
    <s v="Ticket"/>
    <s v="Wednesday"/>
    <x v="2"/>
  </r>
  <r>
    <n v="1"/>
    <n v="6"/>
    <d v="2009-07-22T00:00:00"/>
    <d v="1899-12-30T21:21:00"/>
    <d v="2009-07-22T00:00:00"/>
    <d v="1899-12-30T22:52:00"/>
    <n v="30"/>
    <n v="91"/>
    <s v="Ticket"/>
    <s v="Wednesday"/>
    <x v="2"/>
  </r>
  <r>
    <n v="1"/>
    <n v="5"/>
    <d v="2009-07-23T00:00:00"/>
    <d v="1899-12-30T10:50:00"/>
    <d v="2009-07-23T00:00:00"/>
    <d v="1899-12-30T13:41:00"/>
    <n v="30"/>
    <n v="171"/>
    <s v="Ticket"/>
    <s v="Thursday"/>
    <x v="0"/>
  </r>
  <r>
    <n v="1"/>
    <n v="6"/>
    <d v="2009-07-23T00:00:00"/>
    <d v="1899-12-30T13:11:00"/>
    <d v="2009-07-23T00:00:00"/>
    <d v="1899-12-30T17:49:00"/>
    <n v="50"/>
    <n v="278"/>
    <s v="Ticket"/>
    <s v="Thursday"/>
    <x v="0"/>
  </r>
  <r>
    <n v="1"/>
    <n v="5"/>
    <d v="2009-07-23T00:00:00"/>
    <d v="1899-12-30T14:59:00"/>
    <d v="2009-07-23T00:00:00"/>
    <d v="1899-12-30T17:17:00"/>
    <n v="30"/>
    <n v="138"/>
    <s v="Ticket"/>
    <s v="Thursday"/>
    <x v="1"/>
  </r>
  <r>
    <n v="1"/>
    <n v="5"/>
    <d v="2009-07-24T00:00:00"/>
    <d v="1899-12-30T10:47:00"/>
    <d v="2009-07-24T00:00:00"/>
    <d v="1899-12-30T16:19:00"/>
    <n v="60"/>
    <n v="332"/>
    <s v="Ticket"/>
    <s v="Friday"/>
    <x v="0"/>
  </r>
  <r>
    <n v="1"/>
    <n v="5"/>
    <d v="2009-07-24T00:00:00"/>
    <d v="1899-12-30T13:12:00"/>
    <d v="2009-07-24T00:00:00"/>
    <d v="1899-12-30T14:09:00"/>
    <n v="30"/>
    <n v="57"/>
    <s v="Ticket"/>
    <s v="Friday"/>
    <x v="0"/>
  </r>
  <r>
    <n v="1"/>
    <n v="6"/>
    <d v="2009-07-24T00:00:00"/>
    <d v="1899-12-30T14:05:00"/>
    <d v="2009-07-24T00:00:00"/>
    <d v="1899-12-30T15:14:00"/>
    <n v="30"/>
    <n v="69"/>
    <s v="Ticket"/>
    <s v="Friday"/>
    <x v="1"/>
  </r>
  <r>
    <n v="1"/>
    <n v="6"/>
    <d v="2009-07-24T00:00:00"/>
    <d v="1899-12-30T15:05:00"/>
    <d v="2009-07-24T00:00:00"/>
    <d v="1899-12-30T18:20:00"/>
    <n v="40"/>
    <n v="195"/>
    <s v="Ticket"/>
    <s v="Friday"/>
    <x v="1"/>
  </r>
  <r>
    <n v="1"/>
    <n v="5"/>
    <d v="2009-07-24T00:00:00"/>
    <d v="1899-12-30T17:49:00"/>
    <d v="2009-07-24T00:00:00"/>
    <d v="1899-12-30T20:28:00"/>
    <n v="30"/>
    <n v="159"/>
    <s v="Ticket"/>
    <s v="Friday"/>
    <x v="1"/>
  </r>
  <r>
    <n v="1"/>
    <n v="5"/>
    <d v="2009-07-24T00:00:00"/>
    <d v="1899-12-30T19:01:00"/>
    <d v="2009-07-24T00:00:00"/>
    <d v="1899-12-30T22:20:00"/>
    <n v="40"/>
    <n v="199"/>
    <s v="Ticket"/>
    <s v="Friday"/>
    <x v="2"/>
  </r>
  <r>
    <n v="1"/>
    <n v="5"/>
    <d v="2009-07-24T00:00:00"/>
    <d v="1899-12-30T20:37:00"/>
    <d v="2009-07-24T00:00:00"/>
    <d v="1899-12-30T21:28:00"/>
    <n v="30"/>
    <n v="51"/>
    <s v="Ticket"/>
    <s v="Friday"/>
    <x v="2"/>
  </r>
  <r>
    <n v="1"/>
    <n v="6"/>
    <d v="2009-07-24T00:00:00"/>
    <d v="1899-12-30T20:44:00"/>
    <d v="2009-07-24T00:00:00"/>
    <d v="1899-12-30T21:53:00"/>
    <n v="30"/>
    <n v="69"/>
    <s v="Ticket"/>
    <s v="Friday"/>
    <x v="2"/>
  </r>
  <r>
    <n v="1"/>
    <n v="5"/>
    <d v="2009-07-24T00:00:00"/>
    <d v="1899-12-30T22:05:00"/>
    <d v="2009-07-24T00:00:00"/>
    <d v="1899-12-30T23:53:00"/>
    <n v="30"/>
    <n v="108"/>
    <s v="Ticket"/>
    <s v="Friday"/>
    <x v="3"/>
  </r>
  <r>
    <n v="1"/>
    <n v="6"/>
    <d v="2009-07-27T00:00:00"/>
    <d v="1899-12-30T11:57:00"/>
    <d v="2009-07-27T00:00:00"/>
    <d v="1899-12-30T15:11:00"/>
    <n v="40"/>
    <n v="194"/>
    <s v="Ticket"/>
    <s v="Monday"/>
    <x v="0"/>
  </r>
  <r>
    <n v="1"/>
    <n v="5"/>
    <d v="2009-07-27T00:00:00"/>
    <d v="1899-12-30T12:26:00"/>
    <d v="2009-07-27T00:00:00"/>
    <d v="1899-12-30T16:34:00"/>
    <n v="50"/>
    <n v="248"/>
    <s v="Ticket"/>
    <s v="Monday"/>
    <x v="0"/>
  </r>
  <r>
    <n v="1"/>
    <n v="5"/>
    <d v="2009-07-27T00:00:00"/>
    <d v="1899-12-30T13:14:00"/>
    <d v="2009-07-27T00:00:00"/>
    <d v="1899-12-30T18:06:00"/>
    <n v="50"/>
    <n v="292"/>
    <s v="Ticket"/>
    <s v="Monday"/>
    <x v="0"/>
  </r>
  <r>
    <n v="1"/>
    <n v="6"/>
    <d v="2009-07-27T00:00:00"/>
    <d v="1899-12-30T14:08:00"/>
    <d v="2009-07-27T00:00:00"/>
    <d v="1899-12-30T17:09:00"/>
    <n v="40"/>
    <n v="181"/>
    <s v="Ticket"/>
    <s v="Monday"/>
    <x v="1"/>
  </r>
  <r>
    <n v="1"/>
    <n v="5"/>
    <d v="2009-07-27T00:00:00"/>
    <d v="1899-12-30T14:17:00"/>
    <d v="2009-07-27T00:00:00"/>
    <d v="1899-12-30T15:04:00"/>
    <n v="30"/>
    <n v="47"/>
    <s v="Ticket"/>
    <s v="Monday"/>
    <x v="1"/>
  </r>
  <r>
    <n v="1"/>
    <n v="6"/>
    <d v="2009-07-27T00:00:00"/>
    <d v="1899-12-30T14:24:00"/>
    <d v="2009-07-27T00:00:00"/>
    <d v="1899-12-30T15:26:00"/>
    <n v="30"/>
    <n v="62"/>
    <s v="Ticket"/>
    <s v="Monday"/>
    <x v="1"/>
  </r>
  <r>
    <n v="1"/>
    <n v="6"/>
    <d v="2009-07-27T00:00:00"/>
    <d v="1899-12-30T14:51:00"/>
    <d v="2009-07-27T00:00:00"/>
    <d v="1899-12-30T17:08:00"/>
    <n v="30"/>
    <n v="137"/>
    <s v="Ticket"/>
    <s v="Monday"/>
    <x v="1"/>
  </r>
  <r>
    <n v="1"/>
    <n v="5"/>
    <d v="2009-07-27T00:00:00"/>
    <d v="1899-12-30T15:22:00"/>
    <d v="2009-07-27T00:00:00"/>
    <d v="1899-12-30T18:16:00"/>
    <n v="30"/>
    <n v="174"/>
    <s v="Ticket"/>
    <s v="Monday"/>
    <x v="1"/>
  </r>
  <r>
    <n v="1"/>
    <n v="5"/>
    <d v="2009-07-27T00:00:00"/>
    <d v="1899-12-30T16:22:00"/>
    <d v="2009-07-27T00:00:00"/>
    <d v="1899-12-30T18:24:00"/>
    <n v="30"/>
    <n v="122"/>
    <s v="Ticket"/>
    <s v="Monday"/>
    <x v="1"/>
  </r>
  <r>
    <n v="1"/>
    <n v="5"/>
    <d v="2009-07-29T00:00:00"/>
    <d v="1899-12-30T11:45:00"/>
    <d v="2009-07-29T00:00:00"/>
    <d v="1899-12-30T14:45:00"/>
    <n v="30"/>
    <n v="180"/>
    <s v="Ticket"/>
    <s v="Wednesday"/>
    <x v="0"/>
  </r>
  <r>
    <n v="1"/>
    <n v="5"/>
    <d v="2009-07-29T00:00:00"/>
    <d v="1899-12-30T15:21:00"/>
    <d v="2009-07-29T00:00:00"/>
    <d v="1899-12-30T16:43:00"/>
    <n v="30"/>
    <n v="82"/>
    <s v="Ticket"/>
    <s v="Wednesday"/>
    <x v="1"/>
  </r>
  <r>
    <n v="1"/>
    <n v="5"/>
    <d v="2009-07-29T00:00:00"/>
    <d v="1899-12-30T15:28:00"/>
    <d v="2009-07-29T00:00:00"/>
    <d v="1899-12-30T19:13:00"/>
    <n v="40"/>
    <n v="225"/>
    <s v="Ticket"/>
    <s v="Wednesday"/>
    <x v="1"/>
  </r>
  <r>
    <n v="1"/>
    <n v="6"/>
    <d v="2009-07-29T00:00:00"/>
    <d v="1899-12-30T17:27:00"/>
    <d v="2009-07-29T00:00:00"/>
    <d v="1899-12-30T19:17:00"/>
    <n v="30"/>
    <n v="110"/>
    <s v="Ticket"/>
    <s v="Wednesday"/>
    <x v="1"/>
  </r>
  <r>
    <n v="1"/>
    <n v="5"/>
    <d v="2009-07-29T00:00:00"/>
    <d v="1899-12-30T17:36:00"/>
    <d v="2009-07-29T00:00:00"/>
    <d v="1899-12-30T18:06:00"/>
    <n v="30"/>
    <n v="30"/>
    <s v="Ticket"/>
    <s v="Wednesday"/>
    <x v="1"/>
  </r>
  <r>
    <n v="1"/>
    <n v="5"/>
    <d v="2009-07-29T00:00:00"/>
    <d v="1899-12-30T19:15:00"/>
    <d v="2009-07-29T00:00:00"/>
    <d v="1899-12-30T21:37:00"/>
    <n v="30"/>
    <n v="142"/>
    <s v="Ticket"/>
    <s v="Wednesday"/>
    <x v="2"/>
  </r>
  <r>
    <n v="1"/>
    <n v="6"/>
    <d v="2009-07-29T00:00:00"/>
    <d v="1899-12-30T19:24:00"/>
    <d v="2009-07-29T00:00:00"/>
    <d v="1899-12-30T21:23:00"/>
    <n v="30"/>
    <n v="119"/>
    <s v="Ticket"/>
    <s v="Wednesday"/>
    <x v="2"/>
  </r>
  <r>
    <n v="1"/>
    <n v="5"/>
    <d v="2009-07-29T00:00:00"/>
    <d v="1899-12-30T20:39:00"/>
    <d v="2009-07-29T00:00:00"/>
    <d v="1899-12-30T23:04:00"/>
    <n v="30"/>
    <n v="145"/>
    <s v="Ticket"/>
    <s v="Wednesday"/>
    <x v="2"/>
  </r>
  <r>
    <n v="1"/>
    <n v="6"/>
    <d v="2009-07-30T00:00:00"/>
    <d v="1899-12-30T10:02:00"/>
    <d v="2009-07-30T00:00:00"/>
    <d v="1899-12-30T14:57:00"/>
    <n v="50"/>
    <n v="295"/>
    <s v="Ticket"/>
    <s v="Thursday"/>
    <x v="0"/>
  </r>
  <r>
    <n v="1"/>
    <n v="6"/>
    <d v="2009-07-30T00:00:00"/>
    <d v="1899-12-30T12:51:00"/>
    <d v="2009-07-30T00:00:00"/>
    <d v="1899-12-30T16:52:00"/>
    <n v="50"/>
    <n v="241"/>
    <s v="Ticket"/>
    <s v="Thursday"/>
    <x v="0"/>
  </r>
  <r>
    <n v="1"/>
    <n v="5"/>
    <d v="2009-07-30T00:00:00"/>
    <d v="1899-12-30T14:14:00"/>
    <d v="2009-07-30T00:00:00"/>
    <d v="1899-12-30T16:18:00"/>
    <n v="30"/>
    <n v="124"/>
    <s v="Ticket"/>
    <s v="Thursday"/>
    <x v="1"/>
  </r>
  <r>
    <n v="1"/>
    <n v="5"/>
    <d v="2009-07-30T00:00:00"/>
    <d v="1899-12-30T17:18:00"/>
    <d v="2009-07-30T00:00:00"/>
    <d v="1899-12-30T20:46:00"/>
    <n v="40"/>
    <n v="208"/>
    <s v="Ticket"/>
    <s v="Thursday"/>
    <x v="1"/>
  </r>
  <r>
    <n v="1"/>
    <n v="5"/>
    <d v="2009-07-30T00:00:00"/>
    <d v="1899-12-30T17:25:00"/>
    <d v="2009-07-30T00:00:00"/>
    <d v="1899-12-30T19:26:00"/>
    <n v="30"/>
    <n v="121"/>
    <s v="Ticket"/>
    <s v="Thursday"/>
    <x v="1"/>
  </r>
  <r>
    <n v="1"/>
    <n v="5"/>
    <d v="2009-07-30T00:00:00"/>
    <d v="1899-12-30T18:43:00"/>
    <d v="2009-07-30T00:00:00"/>
    <d v="1899-12-30T20:07:00"/>
    <n v="30"/>
    <n v="84"/>
    <s v="Ticket"/>
    <s v="Thursday"/>
    <x v="2"/>
  </r>
  <r>
    <n v="1"/>
    <n v="6"/>
    <d v="2009-07-30T00:00:00"/>
    <d v="1899-12-30T20:47:00"/>
    <d v="2009-07-30T00:00:00"/>
    <d v="1899-12-30T20:51:00"/>
    <n v="30"/>
    <n v="4"/>
    <s v="Ticket"/>
    <s v="Thursday"/>
    <x v="2"/>
  </r>
  <r>
    <n v="1"/>
    <n v="5"/>
    <d v="2009-07-30T00:00:00"/>
    <d v="1899-12-30T21:13:00"/>
    <d v="2009-07-30T00:00:00"/>
    <d v="1899-12-30T21:27:00"/>
    <n v="30"/>
    <n v="14"/>
    <s v="Ticket"/>
    <s v="Thursday"/>
    <x v="2"/>
  </r>
  <r>
    <n v="1"/>
    <n v="5"/>
    <d v="2009-07-31T00:00:00"/>
    <d v="1899-12-30T09:49:00"/>
    <d v="2009-07-31T00:00:00"/>
    <d v="1899-12-30T11:19:00"/>
    <n v="30"/>
    <n v="90"/>
    <s v="Ticket"/>
    <s v="Friday"/>
    <x v="3"/>
  </r>
  <r>
    <n v="1"/>
    <n v="5"/>
    <d v="2009-07-31T00:00:00"/>
    <d v="1899-12-30T09:51:00"/>
    <d v="2009-07-31T00:00:00"/>
    <d v="1899-12-30T13:04:00"/>
    <n v="40"/>
    <n v="193"/>
    <s v="Ticket"/>
    <s v="Friday"/>
    <x v="3"/>
  </r>
  <r>
    <n v="1"/>
    <n v="5"/>
    <d v="2009-07-31T00:00:00"/>
    <d v="1899-12-30T13:50:00"/>
    <d v="2009-07-31T00:00:00"/>
    <d v="1899-12-30T16:25:00"/>
    <n v="30"/>
    <n v="155"/>
    <s v="Ticket"/>
    <s v="Friday"/>
    <x v="0"/>
  </r>
  <r>
    <n v="1"/>
    <n v="5"/>
    <d v="2009-07-31T00:00:00"/>
    <d v="1899-12-30T14:06:00"/>
    <d v="2009-07-31T00:00:00"/>
    <d v="1899-12-30T15:38:00"/>
    <n v="30"/>
    <n v="92"/>
    <s v="Ticket"/>
    <s v="Friday"/>
    <x v="1"/>
  </r>
  <r>
    <n v="1"/>
    <n v="6"/>
    <d v="2009-07-31T00:00:00"/>
    <d v="1899-12-30T14:45:00"/>
    <d v="2009-07-31T00:00:00"/>
    <d v="1899-12-30T18:28:00"/>
    <n v="40"/>
    <n v="223"/>
    <s v="Ticket"/>
    <s v="Friday"/>
    <x v="1"/>
  </r>
  <r>
    <n v="1"/>
    <n v="5"/>
    <d v="2009-07-31T00:00:00"/>
    <d v="1899-12-30T15:14:00"/>
    <d v="2009-07-31T00:00:00"/>
    <d v="1899-12-30T18:54:00"/>
    <n v="40"/>
    <n v="220"/>
    <s v="Ticket"/>
    <s v="Friday"/>
    <x v="1"/>
  </r>
  <r>
    <n v="1"/>
    <n v="5"/>
    <d v="2009-07-31T00:00:00"/>
    <d v="1899-12-30T16:24:00"/>
    <d v="2009-07-31T00:00:00"/>
    <d v="1899-12-30T17:36:00"/>
    <n v="30"/>
    <n v="72"/>
    <s v="Ticket"/>
    <s v="Friday"/>
    <x v="1"/>
  </r>
  <r>
    <n v="1"/>
    <n v="5"/>
    <d v="2009-07-31T00:00:00"/>
    <d v="1899-12-30T16:28:00"/>
    <d v="2009-07-31T00:00:00"/>
    <d v="1899-12-30T18:02:00"/>
    <n v="30"/>
    <n v="94"/>
    <s v="Ticket"/>
    <s v="Friday"/>
    <x v="1"/>
  </r>
  <r>
    <n v="1"/>
    <n v="6"/>
    <d v="2009-07-31T00:00:00"/>
    <d v="1899-12-30T17:09:00"/>
    <d v="2009-07-31T00:00:00"/>
    <d v="1899-12-30T18:56:00"/>
    <n v="30"/>
    <n v="107"/>
    <s v="Ticket"/>
    <s v="Friday"/>
    <x v="1"/>
  </r>
  <r>
    <n v="1"/>
    <n v="6"/>
    <d v="2009-08-03T00:00:00"/>
    <d v="1899-12-30T11:31:00"/>
    <d v="2009-08-03T00:00:00"/>
    <d v="1899-12-30T13:44:00"/>
    <n v="30"/>
    <n v="133"/>
    <s v="Ticket"/>
    <s v="Monday"/>
    <x v="0"/>
  </r>
  <r>
    <n v="1"/>
    <n v="5"/>
    <d v="2009-08-03T00:00:00"/>
    <d v="1899-12-30T13:51:00"/>
    <d v="2009-08-03T00:00:00"/>
    <d v="1899-12-30T15:51:00"/>
    <n v="30"/>
    <n v="120"/>
    <s v="Ticket"/>
    <s v="Monday"/>
    <x v="0"/>
  </r>
  <r>
    <n v="1"/>
    <n v="5"/>
    <d v="2009-08-03T00:00:00"/>
    <d v="1899-12-30T15:09:00"/>
    <d v="2009-08-03T00:00:00"/>
    <d v="1899-12-30T20:21:00"/>
    <n v="60"/>
    <n v="312"/>
    <s v="Ticket"/>
    <s v="Monday"/>
    <x v="1"/>
  </r>
  <r>
    <n v="1"/>
    <n v="5"/>
    <d v="2009-08-03T00:00:00"/>
    <d v="1899-12-30T15:38:00"/>
    <d v="2009-08-03T00:00:00"/>
    <d v="1899-12-30T17:15:00"/>
    <n v="30"/>
    <n v="97"/>
    <s v="Ticket"/>
    <s v="Monday"/>
    <x v="1"/>
  </r>
  <r>
    <n v="1"/>
    <n v="6"/>
    <d v="2009-08-03T00:00:00"/>
    <d v="1899-12-30T18:19:00"/>
    <d v="2009-08-03T00:00:00"/>
    <d v="1899-12-30T19:03:00"/>
    <n v="30"/>
    <n v="44"/>
    <s v="Ticket"/>
    <s v="Monday"/>
    <x v="2"/>
  </r>
  <r>
    <n v="1"/>
    <n v="6"/>
    <d v="2009-08-04T00:00:00"/>
    <d v="1899-12-30T10:21:00"/>
    <d v="2009-08-04T00:00:00"/>
    <d v="1899-12-30T13:37:00"/>
    <n v="40"/>
    <n v="196"/>
    <s v="Ticket"/>
    <s v="Tuesday"/>
    <x v="0"/>
  </r>
  <r>
    <n v="1"/>
    <n v="5"/>
    <d v="2009-08-04T00:00:00"/>
    <d v="1899-12-30T12:04:00"/>
    <d v="2009-08-04T00:00:00"/>
    <d v="1899-12-30T12:55:00"/>
    <n v="30"/>
    <n v="51"/>
    <s v="Ticket"/>
    <s v="Tuesday"/>
    <x v="0"/>
  </r>
  <r>
    <n v="1"/>
    <n v="5"/>
    <d v="2009-08-04T00:00:00"/>
    <d v="1899-12-30T13:49:00"/>
    <d v="2009-08-04T00:00:00"/>
    <d v="1899-12-30T20:08:00"/>
    <n v="70"/>
    <n v="379"/>
    <s v="Ticket"/>
    <s v="Tuesday"/>
    <x v="0"/>
  </r>
  <r>
    <n v="1"/>
    <n v="5"/>
    <d v="2009-08-04T00:00:00"/>
    <d v="1899-12-30T14:29:00"/>
    <d v="2009-08-04T00:00:00"/>
    <d v="1899-12-30T15:27:00"/>
    <n v="30"/>
    <n v="58"/>
    <s v="Ticket"/>
    <s v="Tuesday"/>
    <x v="1"/>
  </r>
  <r>
    <n v="1"/>
    <n v="5"/>
    <d v="2009-08-04T00:00:00"/>
    <d v="1899-12-30T15:45:00"/>
    <d v="2009-08-04T00:00:00"/>
    <d v="1899-12-30T19:44:00"/>
    <n v="40"/>
    <n v="239"/>
    <s v="Ticket"/>
    <s v="Tuesday"/>
    <x v="1"/>
  </r>
  <r>
    <n v="1"/>
    <n v="5"/>
    <d v="2009-08-04T00:00:00"/>
    <d v="1899-12-30T16:47:00"/>
    <d v="2009-08-04T00:00:00"/>
    <d v="1899-12-30T18:29:00"/>
    <n v="30"/>
    <n v="102"/>
    <s v="Ticket"/>
    <s v="Tuesday"/>
    <x v="1"/>
  </r>
  <r>
    <n v="1"/>
    <n v="6"/>
    <d v="2009-08-04T00:00:00"/>
    <d v="1899-12-30T16:50:00"/>
    <d v="2009-08-04T00:00:00"/>
    <d v="1899-12-30T20:43:00"/>
    <n v="40"/>
    <n v="233"/>
    <s v="Ticket"/>
    <s v="Tuesday"/>
    <x v="1"/>
  </r>
  <r>
    <n v="1"/>
    <n v="6"/>
    <d v="2009-08-04T00:00:00"/>
    <d v="1899-12-30T19:14:00"/>
    <d v="2009-08-04T00:00:00"/>
    <d v="1899-12-30T22:47:00"/>
    <n v="40"/>
    <n v="213"/>
    <s v="Ticket"/>
    <s v="Tuesday"/>
    <x v="2"/>
  </r>
  <r>
    <n v="1"/>
    <n v="5"/>
    <d v="2009-08-04T00:00:00"/>
    <d v="1899-12-30T19:40:00"/>
    <d v="2009-08-04T00:00:00"/>
    <d v="1899-12-30T23:06:00"/>
    <n v="40"/>
    <n v="206"/>
    <s v="Ticket"/>
    <s v="Tuesday"/>
    <x v="2"/>
  </r>
  <r>
    <n v="1"/>
    <n v="5"/>
    <d v="2009-08-04T00:00:00"/>
    <d v="1899-12-30T22:46:00"/>
    <d v="2009-08-05T00:00:00"/>
    <d v="1899-12-30T01:40:00"/>
    <n v="30"/>
    <n v="174"/>
    <s v="Ticket"/>
    <s v="Tuesday"/>
    <x v="3"/>
  </r>
  <r>
    <n v="1"/>
    <n v="5"/>
    <d v="2009-08-04T00:00:00"/>
    <d v="1899-12-30T23:01:00"/>
    <d v="2009-08-04T00:00:00"/>
    <d v="1899-12-30T23:06:00"/>
    <n v="30"/>
    <n v="5"/>
    <s v="Ticket"/>
    <s v="Tuesday"/>
    <x v="3"/>
  </r>
  <r>
    <n v="1"/>
    <n v="6"/>
    <d v="2009-08-05T00:00:00"/>
    <d v="1899-12-30T13:27:00"/>
    <d v="2009-08-05T00:00:00"/>
    <d v="1899-12-30T17:33:00"/>
    <n v="50"/>
    <n v="246"/>
    <s v="Ticket"/>
    <s v="Wednesday"/>
    <x v="0"/>
  </r>
  <r>
    <n v="1"/>
    <n v="5"/>
    <d v="2009-08-05T00:00:00"/>
    <d v="1899-12-30T14:08:00"/>
    <d v="2009-08-05T00:00:00"/>
    <d v="1899-12-30T18:55:00"/>
    <n v="50"/>
    <n v="287"/>
    <s v="Ticket"/>
    <s v="Wednesday"/>
    <x v="1"/>
  </r>
  <r>
    <n v="1"/>
    <n v="5"/>
    <d v="2009-08-05T00:00:00"/>
    <d v="1899-12-30T14:31:00"/>
    <d v="2009-08-05T00:00:00"/>
    <d v="1899-12-30T23:21:00"/>
    <n v="90"/>
    <n v="530"/>
    <s v="Ticket"/>
    <s v="Wednesday"/>
    <x v="1"/>
  </r>
  <r>
    <n v="1"/>
    <n v="8"/>
    <d v="2009-08-05T00:00:00"/>
    <d v="1899-12-30T15:27:00"/>
    <d v="2009-08-05T00:00:00"/>
    <d v="1899-12-30T19:09:00"/>
    <n v="40"/>
    <n v="222"/>
    <s v="Ticket"/>
    <s v="Wednesday"/>
    <x v="1"/>
  </r>
  <r>
    <n v="1"/>
    <n v="5"/>
    <d v="2009-08-05T00:00:00"/>
    <d v="1899-12-30T17:24:00"/>
    <d v="2009-08-05T00:00:00"/>
    <d v="1899-12-30T18:55:00"/>
    <n v="30"/>
    <n v="91"/>
    <s v="Ticket"/>
    <s v="Wednesday"/>
    <x v="1"/>
  </r>
  <r>
    <n v="1"/>
    <n v="5"/>
    <d v="2009-08-05T00:00:00"/>
    <d v="1899-12-30T17:36:00"/>
    <d v="2009-08-05T00:00:00"/>
    <d v="1899-12-30T20:16:00"/>
    <n v="30"/>
    <n v="160"/>
    <s v="Ticket"/>
    <s v="Wednesday"/>
    <x v="1"/>
  </r>
  <r>
    <n v="1"/>
    <n v="8"/>
    <d v="2009-08-05T00:00:00"/>
    <d v="1899-12-30T17:46:00"/>
    <d v="2009-08-05T00:00:00"/>
    <d v="1899-12-30T19:55:00"/>
    <n v="30"/>
    <n v="129"/>
    <s v="Ticket"/>
    <s v="Wednesday"/>
    <x v="1"/>
  </r>
  <r>
    <n v="1"/>
    <n v="5"/>
    <d v="2009-08-05T00:00:00"/>
    <d v="1899-12-30T18:50:00"/>
    <d v="2009-08-05T00:00:00"/>
    <d v="1899-12-30T22:30:00"/>
    <n v="40"/>
    <n v="220"/>
    <s v="Ticket"/>
    <s v="Wednesday"/>
    <x v="2"/>
  </r>
  <r>
    <n v="1"/>
    <n v="5"/>
    <d v="2009-08-05T00:00:00"/>
    <d v="1899-12-30T19:05:00"/>
    <d v="2009-08-05T00:00:00"/>
    <d v="1899-12-30T23:28:00"/>
    <n v="50"/>
    <n v="263"/>
    <s v="Ticket"/>
    <s v="Wednesday"/>
    <x v="2"/>
  </r>
  <r>
    <n v="1"/>
    <n v="8"/>
    <d v="2009-08-05T00:00:00"/>
    <d v="1899-12-30T19:09:00"/>
    <d v="2009-08-05T00:00:00"/>
    <d v="1899-12-30T20:35:00"/>
    <n v="30"/>
    <n v="86"/>
    <s v="Ticket"/>
    <s v="Wednesday"/>
    <x v="2"/>
  </r>
  <r>
    <n v="1"/>
    <n v="5"/>
    <d v="2009-08-05T00:00:00"/>
    <d v="1899-12-30T19:42:00"/>
    <d v="2009-08-05T00:00:00"/>
    <d v="1899-12-30T20:33:00"/>
    <n v="30"/>
    <n v="51"/>
    <s v="Ticket"/>
    <s v="Wednesday"/>
    <x v="2"/>
  </r>
  <r>
    <n v="1"/>
    <n v="8"/>
    <d v="2009-08-05T00:00:00"/>
    <d v="1899-12-30T19:47:00"/>
    <d v="2009-08-05T00:00:00"/>
    <d v="1899-12-30T20:33:00"/>
    <n v="30"/>
    <n v="46"/>
    <s v="Ticket"/>
    <s v="Wednesday"/>
    <x v="2"/>
  </r>
  <r>
    <n v="1"/>
    <n v="5"/>
    <d v="2009-08-05T00:00:00"/>
    <d v="1899-12-30T20:27:00"/>
    <d v="2009-08-06T00:00:00"/>
    <d v="1899-12-30T01:57:00"/>
    <n v="60"/>
    <n v="330"/>
    <s v="Ticket"/>
    <s v="Wednesday"/>
    <x v="2"/>
  </r>
  <r>
    <n v="1"/>
    <n v="5"/>
    <d v="2009-08-06T00:00:00"/>
    <d v="1899-12-30T09:41:00"/>
    <d v="2009-08-06T00:00:00"/>
    <d v="1899-12-30T10:43:00"/>
    <n v="30"/>
    <n v="62"/>
    <s v="Ticket"/>
    <s v="Thursday"/>
    <x v="3"/>
  </r>
  <r>
    <n v="1"/>
    <n v="5"/>
    <d v="2009-08-06T00:00:00"/>
    <d v="1899-12-30T10:43:00"/>
    <d v="2009-08-06T00:00:00"/>
    <d v="1899-12-30T16:15:00"/>
    <n v="60"/>
    <n v="332"/>
    <s v="Ticket"/>
    <s v="Thursday"/>
    <x v="0"/>
  </r>
  <r>
    <n v="1"/>
    <n v="5"/>
    <d v="2009-08-06T00:00:00"/>
    <d v="1899-12-30T12:31:00"/>
    <d v="2009-08-06T00:00:00"/>
    <d v="1899-12-30T13:45:00"/>
    <n v="30"/>
    <n v="74"/>
    <s v="Ticket"/>
    <s v="Thursday"/>
    <x v="0"/>
  </r>
  <r>
    <n v="1"/>
    <n v="5"/>
    <d v="2009-08-06T00:00:00"/>
    <d v="1899-12-30T12:38:00"/>
    <d v="2009-08-06T00:00:00"/>
    <d v="1899-12-30T14:59:00"/>
    <n v="30"/>
    <n v="141"/>
    <s v="Ticket"/>
    <s v="Thursday"/>
    <x v="0"/>
  </r>
  <r>
    <n v="1"/>
    <n v="6"/>
    <d v="2009-08-06T00:00:00"/>
    <d v="1899-12-30T12:40:00"/>
    <d v="2009-08-06T00:00:00"/>
    <d v="1899-12-30T15:39:00"/>
    <n v="30"/>
    <n v="179"/>
    <s v="Ticket"/>
    <s v="Thursday"/>
    <x v="0"/>
  </r>
  <r>
    <n v="1"/>
    <n v="5"/>
    <d v="2009-08-06T00:00:00"/>
    <d v="1899-12-30T21:36:00"/>
    <d v="2009-08-07T00:00:00"/>
    <d v="1899-12-30T01:04:00"/>
    <n v="40"/>
    <n v="208"/>
    <s v="Ticket"/>
    <s v="Thursday"/>
    <x v="2"/>
  </r>
  <r>
    <n v="1"/>
    <n v="6"/>
    <d v="2009-08-07T00:00:00"/>
    <d v="1899-12-30T12:21:00"/>
    <d v="2009-08-07T00:00:00"/>
    <d v="1899-12-30T13:24:00"/>
    <n v="30"/>
    <n v="63"/>
    <s v="Ticket"/>
    <s v="Friday"/>
    <x v="0"/>
  </r>
  <r>
    <n v="1"/>
    <n v="6"/>
    <d v="2009-08-07T00:00:00"/>
    <d v="1899-12-30T15:46:00"/>
    <d v="2009-08-07T00:00:00"/>
    <d v="1899-12-30T18:00:00"/>
    <n v="30"/>
    <n v="134"/>
    <s v="Ticket"/>
    <s v="Friday"/>
    <x v="1"/>
  </r>
  <r>
    <n v="1"/>
    <n v="6"/>
    <d v="2009-08-07T00:00:00"/>
    <d v="1899-12-30T15:47:00"/>
    <d v="2009-08-07T00:00:00"/>
    <d v="1899-12-30T16:43:00"/>
    <n v="30"/>
    <n v="56"/>
    <s v="Ticket"/>
    <s v="Friday"/>
    <x v="1"/>
  </r>
  <r>
    <n v="1"/>
    <n v="5"/>
    <d v="2009-08-07T00:00:00"/>
    <d v="1899-12-30T17:15:00"/>
    <d v="2009-08-07T00:00:00"/>
    <d v="1899-12-30T20:19:00"/>
    <n v="40"/>
    <n v="184"/>
    <s v="Ticket"/>
    <s v="Friday"/>
    <x v="1"/>
  </r>
  <r>
    <n v="1"/>
    <n v="5"/>
    <d v="2009-08-07T00:00:00"/>
    <d v="1899-12-30T17:25:00"/>
    <d v="2009-08-07T00:00:00"/>
    <d v="1899-12-30T20:20:00"/>
    <n v="30"/>
    <n v="175"/>
    <s v="Ticket"/>
    <s v="Friday"/>
    <x v="1"/>
  </r>
  <r>
    <n v="1"/>
    <n v="6"/>
    <d v="2009-08-07T00:00:00"/>
    <d v="1899-12-30T17:44:00"/>
    <d v="2009-08-07T00:00:00"/>
    <d v="1899-12-30T19:12:00"/>
    <n v="30"/>
    <n v="88"/>
    <s v="Ticket"/>
    <s v="Friday"/>
    <x v="1"/>
  </r>
  <r>
    <n v="1"/>
    <n v="6"/>
    <d v="2009-08-07T00:00:00"/>
    <d v="1899-12-30T18:08:00"/>
    <d v="2009-08-07T00:00:00"/>
    <d v="1899-12-30T19:47:00"/>
    <n v="30"/>
    <n v="99"/>
    <s v="Ticket"/>
    <s v="Friday"/>
    <x v="2"/>
  </r>
  <r>
    <n v="1"/>
    <n v="5"/>
    <d v="2009-08-07T00:00:00"/>
    <d v="1899-12-30T20:01:00"/>
    <d v="2009-08-07T00:00:00"/>
    <d v="1899-12-30T22:04:00"/>
    <n v="30"/>
    <n v="123"/>
    <s v="Ticket"/>
    <s v="Friday"/>
    <x v="2"/>
  </r>
  <r>
    <n v="1"/>
    <n v="5"/>
    <d v="2009-08-07T00:00:00"/>
    <d v="1899-12-30T20:23:00"/>
    <d v="2009-08-07T00:00:00"/>
    <d v="1899-12-30T21:31:00"/>
    <n v="30"/>
    <n v="68"/>
    <s v="Ticket"/>
    <s v="Friday"/>
    <x v="2"/>
  </r>
  <r>
    <n v="1"/>
    <n v="6"/>
    <d v="2009-08-07T00:00:00"/>
    <d v="1899-12-30T20:58:00"/>
    <d v="2009-08-07T00:00:00"/>
    <d v="1899-12-30T22:38:00"/>
    <n v="30"/>
    <n v="100"/>
    <s v="Ticket"/>
    <s v="Friday"/>
    <x v="2"/>
  </r>
  <r>
    <n v="1"/>
    <n v="5"/>
    <d v="2009-08-07T00:00:00"/>
    <d v="1899-12-30T22:16:00"/>
    <d v="2009-08-08T00:00:00"/>
    <d v="1899-12-30T01:20:00"/>
    <n v="40"/>
    <n v="184"/>
    <s v="Ticket"/>
    <s v="Friday"/>
    <x v="3"/>
  </r>
  <r>
    <n v="1"/>
    <n v="5"/>
    <d v="2009-08-10T00:00:00"/>
    <d v="1899-12-30T09:46:00"/>
    <d v="2009-08-10T00:00:00"/>
    <d v="1899-12-30T15:20:00"/>
    <n v="60"/>
    <n v="334"/>
    <s v="Ticket"/>
    <s v="Monday"/>
    <x v="3"/>
  </r>
  <r>
    <n v="1"/>
    <n v="6"/>
    <d v="2009-08-10T00:00:00"/>
    <d v="1899-12-30T11:30:00"/>
    <d v="2009-08-10T00:00:00"/>
    <d v="1899-12-30T14:55:00"/>
    <n v="40"/>
    <n v="205"/>
    <s v="Ticket"/>
    <s v="Monday"/>
    <x v="0"/>
  </r>
  <r>
    <n v="1"/>
    <n v="6"/>
    <d v="2009-08-10T00:00:00"/>
    <d v="1899-12-30T12:04:00"/>
    <d v="2009-08-10T00:00:00"/>
    <d v="1899-12-30T14:03:00"/>
    <n v="30"/>
    <n v="119"/>
    <s v="Ticket"/>
    <s v="Monday"/>
    <x v="0"/>
  </r>
  <r>
    <n v="1"/>
    <n v="5"/>
    <d v="2009-08-10T00:00:00"/>
    <d v="1899-12-30T12:46:00"/>
    <d v="2009-08-10T00:00:00"/>
    <d v="1899-12-30T16:58:00"/>
    <n v="50"/>
    <n v="252"/>
    <s v="Ticket"/>
    <s v="Monday"/>
    <x v="0"/>
  </r>
  <r>
    <n v="1"/>
    <n v="6"/>
    <d v="2009-08-10T00:00:00"/>
    <d v="1899-12-30T14:48:00"/>
    <d v="2009-08-10T00:00:00"/>
    <d v="1899-12-30T17:31:00"/>
    <n v="30"/>
    <n v="163"/>
    <s v="Ticket"/>
    <s v="Monday"/>
    <x v="1"/>
  </r>
  <r>
    <n v="1"/>
    <n v="5"/>
    <d v="2009-08-10T00:00:00"/>
    <d v="1899-12-30T14:54:00"/>
    <d v="2009-08-10T00:00:00"/>
    <d v="1899-12-30T15:15:00"/>
    <n v="30"/>
    <n v="21"/>
    <s v="Ticket"/>
    <s v="Monday"/>
    <x v="1"/>
  </r>
  <r>
    <n v="1"/>
    <n v="6"/>
    <d v="2009-08-10T00:00:00"/>
    <d v="1899-12-30T15:55:00"/>
    <d v="2009-08-10T00:00:00"/>
    <d v="1899-12-30T18:14:00"/>
    <n v="30"/>
    <n v="139"/>
    <s v="Ticket"/>
    <s v="Monday"/>
    <x v="1"/>
  </r>
  <r>
    <n v="1"/>
    <n v="5"/>
    <d v="2009-08-10T00:00:00"/>
    <d v="1899-12-30T18:30:00"/>
    <d v="2009-08-10T00:00:00"/>
    <d v="1899-12-30T19:56:00"/>
    <n v="30"/>
    <n v="86"/>
    <s v="Ticket"/>
    <s v="Monday"/>
    <x v="2"/>
  </r>
  <r>
    <n v="1"/>
    <n v="6"/>
    <d v="2009-08-10T00:00:00"/>
    <d v="1899-12-30T20:23:00"/>
    <d v="2009-08-10T00:00:00"/>
    <d v="1899-12-30T21:35:00"/>
    <n v="30"/>
    <n v="72"/>
    <s v="Ticket"/>
    <s v="Monday"/>
    <x v="2"/>
  </r>
  <r>
    <n v="1"/>
    <n v="6"/>
    <d v="2009-08-10T00:00:00"/>
    <d v="1899-12-30T20:29:00"/>
    <d v="2009-08-10T00:00:00"/>
    <d v="1899-12-30T22:04:00"/>
    <n v="30"/>
    <n v="95"/>
    <s v="Ticket"/>
    <s v="Monday"/>
    <x v="2"/>
  </r>
  <r>
    <n v="1"/>
    <n v="5"/>
    <d v="2009-08-11T00:00:00"/>
    <d v="1899-12-30T11:22:00"/>
    <d v="2009-08-11T00:00:00"/>
    <d v="1899-12-30T11:53:00"/>
    <n v="30"/>
    <n v="31"/>
    <s v="Ticket"/>
    <s v="Tuesday"/>
    <x v="0"/>
  </r>
  <r>
    <n v="1"/>
    <n v="5"/>
    <d v="2009-08-11T00:00:00"/>
    <d v="1899-12-30T11:33:00"/>
    <d v="2009-08-11T00:00:00"/>
    <d v="1899-12-30T11:35:00"/>
    <n v="30"/>
    <n v="2"/>
    <s v="Ticket"/>
    <s v="Tuesday"/>
    <x v="0"/>
  </r>
  <r>
    <n v="1"/>
    <n v="5"/>
    <d v="2009-08-11T00:00:00"/>
    <d v="1899-12-30T12:10:00"/>
    <d v="2009-08-11T00:00:00"/>
    <d v="1899-12-30T14:04:00"/>
    <n v="30"/>
    <n v="114"/>
    <s v="Ticket"/>
    <s v="Tuesday"/>
    <x v="0"/>
  </r>
  <r>
    <n v="1"/>
    <n v="5"/>
    <d v="2009-08-11T00:00:00"/>
    <d v="1899-12-30T12:37:00"/>
    <d v="2009-08-11T00:00:00"/>
    <d v="1899-12-30T15:59:00"/>
    <n v="40"/>
    <n v="202"/>
    <s v="Ticket"/>
    <s v="Tuesday"/>
    <x v="0"/>
  </r>
  <r>
    <n v="1"/>
    <n v="5"/>
    <d v="2009-08-11T00:00:00"/>
    <d v="1899-12-30T13:48:00"/>
    <d v="2009-08-11T00:00:00"/>
    <d v="1899-12-30T14:32:00"/>
    <n v="30"/>
    <n v="44"/>
    <s v="Ticket"/>
    <s v="Tuesday"/>
    <x v="0"/>
  </r>
  <r>
    <n v="1"/>
    <n v="5"/>
    <d v="2009-08-11T00:00:00"/>
    <d v="1899-12-30T14:34:00"/>
    <d v="2009-08-11T00:00:00"/>
    <d v="1899-12-30T16:29:00"/>
    <n v="30"/>
    <n v="115"/>
    <s v="Ticket"/>
    <s v="Tuesday"/>
    <x v="1"/>
  </r>
  <r>
    <n v="1"/>
    <n v="5"/>
    <d v="2009-08-11T00:00:00"/>
    <d v="1899-12-30T14:41:00"/>
    <d v="2009-08-11T00:00:00"/>
    <d v="1899-12-30T18:06:00"/>
    <n v="40"/>
    <n v="205"/>
    <s v="Ticket"/>
    <s v="Tuesday"/>
    <x v="1"/>
  </r>
  <r>
    <n v="1"/>
    <n v="5"/>
    <d v="2009-08-11T00:00:00"/>
    <d v="1899-12-30T14:42:00"/>
    <d v="2009-08-11T00:00:00"/>
    <d v="1899-12-30T18:06:00"/>
    <n v="40"/>
    <n v="204"/>
    <s v="Ticket"/>
    <s v="Tuesday"/>
    <x v="1"/>
  </r>
  <r>
    <n v="1"/>
    <n v="5"/>
    <d v="2009-08-11T00:00:00"/>
    <d v="1899-12-30T18:17:00"/>
    <d v="2009-08-11T00:00:00"/>
    <d v="1899-12-30T19:01:00"/>
    <n v="30"/>
    <n v="44"/>
    <s v="Ticket"/>
    <s v="Tuesday"/>
    <x v="2"/>
  </r>
  <r>
    <n v="1"/>
    <n v="5"/>
    <d v="2009-08-11T00:00:00"/>
    <d v="1899-12-30T22:14:00"/>
    <d v="2009-08-12T00:00:00"/>
    <d v="1899-12-30T01:13:00"/>
    <n v="30"/>
    <n v="179"/>
    <s v="Ticket"/>
    <s v="Tuesday"/>
    <x v="3"/>
  </r>
  <r>
    <n v="1"/>
    <n v="5"/>
    <d v="2009-08-12T00:00:00"/>
    <d v="1899-12-30T00:57:00"/>
    <d v="2009-08-12T00:00:00"/>
    <d v="1899-12-30T08:51:00"/>
    <n v="80"/>
    <n v="474"/>
    <s v="Ticket"/>
    <s v="Wednesday"/>
    <x v="3"/>
  </r>
  <r>
    <n v="1"/>
    <n v="5"/>
    <d v="2009-08-12T00:00:00"/>
    <d v="1899-12-30T11:46:00"/>
    <d v="2009-08-12T00:00:00"/>
    <d v="1899-12-30T12:47:00"/>
    <n v="30"/>
    <n v="61"/>
    <s v="Ticket"/>
    <s v="Wednesday"/>
    <x v="0"/>
  </r>
  <r>
    <n v="1"/>
    <n v="5"/>
    <d v="2009-08-12T00:00:00"/>
    <d v="1899-12-30T12:31:00"/>
    <d v="2009-08-12T00:00:00"/>
    <d v="1899-12-30T14:24:00"/>
    <n v="30"/>
    <n v="113"/>
    <s v="Ticket"/>
    <s v="Wednesday"/>
    <x v="0"/>
  </r>
  <r>
    <n v="1"/>
    <n v="6"/>
    <d v="2009-08-12T00:00:00"/>
    <d v="1899-12-30T12:54:00"/>
    <d v="2009-08-12T00:00:00"/>
    <d v="1899-12-30T16:33:00"/>
    <n v="40"/>
    <n v="219"/>
    <s v="Ticket"/>
    <s v="Wednesday"/>
    <x v="0"/>
  </r>
  <r>
    <n v="1"/>
    <n v="5"/>
    <d v="2009-08-12T00:00:00"/>
    <d v="1899-12-30T13:19:00"/>
    <d v="2009-08-13T00:00:00"/>
    <d v="1899-12-30T00:13:00"/>
    <n v="110"/>
    <n v="654"/>
    <s v="Manual"/>
    <s v="Wednesday"/>
    <x v="0"/>
  </r>
  <r>
    <n v="1"/>
    <n v="6"/>
    <d v="2009-08-12T00:00:00"/>
    <d v="1899-12-30T16:18:00"/>
    <d v="2009-08-12T00:00:00"/>
    <d v="1899-12-30T17:32:00"/>
    <n v="30"/>
    <n v="74"/>
    <s v="Ticket"/>
    <s v="Wednesday"/>
    <x v="1"/>
  </r>
  <r>
    <n v="1"/>
    <n v="5"/>
    <d v="2009-08-12T00:00:00"/>
    <d v="1899-12-30T18:01:00"/>
    <d v="2009-08-12T00:00:00"/>
    <d v="1899-12-30T21:11:00"/>
    <n v="40"/>
    <n v="190"/>
    <s v="Ticket"/>
    <s v="Wednesday"/>
    <x v="2"/>
  </r>
  <r>
    <n v="1"/>
    <n v="5"/>
    <d v="2009-08-12T00:00:00"/>
    <d v="1899-12-30T19:19:00"/>
    <d v="2009-08-12T00:00:00"/>
    <d v="1899-12-30T23:37:00"/>
    <n v="50"/>
    <n v="258"/>
    <s v="Ticket"/>
    <s v="Wednesday"/>
    <x v="2"/>
  </r>
  <r>
    <n v="1"/>
    <n v="5"/>
    <d v="2009-08-12T00:00:00"/>
    <d v="1899-12-30T19:22:00"/>
    <d v="2009-08-12T00:00:00"/>
    <d v="1899-12-30T23:11:00"/>
    <n v="40"/>
    <n v="229"/>
    <s v="Ticket"/>
    <s v="Wednesday"/>
    <x v="2"/>
  </r>
  <r>
    <n v="1"/>
    <n v="5"/>
    <d v="2009-08-12T00:00:00"/>
    <d v="1899-12-30T21:35:00"/>
    <d v="2009-08-12T00:00:00"/>
    <d v="1899-12-30T21:55:00"/>
    <n v="30"/>
    <n v="20"/>
    <s v="Ticket"/>
    <s v="Wednesday"/>
    <x v="2"/>
  </r>
  <r>
    <n v="1"/>
    <n v="5"/>
    <d v="2009-08-12T00:00:00"/>
    <d v="1899-12-30T21:41:00"/>
    <d v="2009-08-13T00:00:00"/>
    <d v="1899-12-30T01:22:00"/>
    <n v="40"/>
    <n v="221"/>
    <s v="Ticket"/>
    <s v="Wednesday"/>
    <x v="2"/>
  </r>
  <r>
    <n v="1"/>
    <n v="6"/>
    <d v="2009-08-13T00:00:00"/>
    <d v="1899-12-30T11:11:00"/>
    <d v="2009-08-13T00:00:00"/>
    <d v="1899-12-30T13:29:00"/>
    <n v="30"/>
    <n v="138"/>
    <s v="Ticket"/>
    <s v="Thursday"/>
    <x v="0"/>
  </r>
  <r>
    <n v="1"/>
    <n v="6"/>
    <d v="2009-08-13T00:00:00"/>
    <d v="1899-12-30T12:33:00"/>
    <d v="2009-08-13T00:00:00"/>
    <d v="1899-12-30T13:25:00"/>
    <n v="30"/>
    <n v="52"/>
    <s v="Ticket"/>
    <s v="Thursday"/>
    <x v="0"/>
  </r>
  <r>
    <n v="1"/>
    <n v="5"/>
    <d v="2009-08-13T00:00:00"/>
    <d v="1899-12-30T14:49:00"/>
    <d v="2009-08-13T00:00:00"/>
    <d v="1899-12-30T15:49:00"/>
    <n v="30"/>
    <n v="60"/>
    <s v="Ticket"/>
    <s v="Thursday"/>
    <x v="1"/>
  </r>
  <r>
    <n v="1"/>
    <n v="5"/>
    <d v="2009-08-13T00:00:00"/>
    <d v="1899-12-30T16:32:00"/>
    <d v="2009-08-13T00:00:00"/>
    <d v="1899-12-30T19:02:00"/>
    <n v="30"/>
    <n v="150"/>
    <s v="Ticket"/>
    <s v="Thursday"/>
    <x v="1"/>
  </r>
  <r>
    <n v="1"/>
    <n v="5"/>
    <d v="2009-08-14T00:00:00"/>
    <d v="1899-12-30T07:48:00"/>
    <d v="2009-08-14T00:00:00"/>
    <d v="1899-12-30T11:09:00"/>
    <n v="40"/>
    <n v="201"/>
    <s v="Ticket"/>
    <s v="Friday"/>
    <x v="3"/>
  </r>
  <r>
    <n v="1"/>
    <n v="6"/>
    <d v="2009-08-14T00:00:00"/>
    <d v="1899-12-30T12:23:00"/>
    <d v="2009-08-14T00:00:00"/>
    <d v="1899-12-30T16:36:00"/>
    <n v="50"/>
    <n v="253"/>
    <s v="Ticket"/>
    <s v="Friday"/>
    <x v="0"/>
  </r>
  <r>
    <n v="1"/>
    <n v="5"/>
    <d v="2009-08-14T00:00:00"/>
    <d v="1899-12-30T13:01:00"/>
    <d v="2009-08-14T00:00:00"/>
    <d v="1899-12-30T17:59:00"/>
    <n v="50"/>
    <n v="298"/>
    <s v="Ticket"/>
    <s v="Friday"/>
    <x v="0"/>
  </r>
  <r>
    <n v="1"/>
    <n v="5"/>
    <d v="2009-08-14T00:00:00"/>
    <d v="1899-12-30T14:00:00"/>
    <d v="2009-08-14T00:00:00"/>
    <d v="1899-12-30T14:39:00"/>
    <n v="30"/>
    <n v="39"/>
    <s v="Ticket"/>
    <s v="Friday"/>
    <x v="0"/>
  </r>
  <r>
    <n v="1"/>
    <n v="6"/>
    <d v="2009-08-14T00:00:00"/>
    <d v="1899-12-30T14:59:00"/>
    <d v="2009-08-14T00:00:00"/>
    <d v="1899-12-30T17:25:00"/>
    <n v="30"/>
    <n v="146"/>
    <s v="Ticket"/>
    <s v="Friday"/>
    <x v="1"/>
  </r>
  <r>
    <n v="1"/>
    <n v="5"/>
    <d v="2009-08-14T00:00:00"/>
    <d v="1899-12-30T15:24:00"/>
    <d v="2009-08-14T00:00:00"/>
    <d v="1899-12-30T18:21:00"/>
    <n v="30"/>
    <n v="177"/>
    <s v="Ticket"/>
    <s v="Friday"/>
    <x v="1"/>
  </r>
  <r>
    <n v="1"/>
    <n v="5"/>
    <d v="2009-08-14T00:00:00"/>
    <d v="1899-12-30T15:34:00"/>
    <d v="2009-08-14T00:00:00"/>
    <d v="1899-12-30T17:43:00"/>
    <n v="30"/>
    <n v="129"/>
    <s v="Ticket"/>
    <s v="Friday"/>
    <x v="1"/>
  </r>
  <r>
    <n v="1"/>
    <n v="5"/>
    <d v="2009-08-14T00:00:00"/>
    <d v="1899-12-30T16:04:00"/>
    <d v="2009-08-14T00:00:00"/>
    <d v="1899-12-30T19:54:00"/>
    <n v="40"/>
    <n v="230"/>
    <s v="Ticket"/>
    <s v="Friday"/>
    <x v="1"/>
  </r>
  <r>
    <n v="1"/>
    <n v="8"/>
    <d v="2009-08-14T00:00:00"/>
    <d v="1899-12-30T16:46:00"/>
    <d v="2009-08-14T00:00:00"/>
    <d v="1899-12-30T18:37:00"/>
    <n v="30"/>
    <n v="111"/>
    <s v="Ticket"/>
    <s v="Friday"/>
    <x v="1"/>
  </r>
  <r>
    <n v="1"/>
    <n v="8"/>
    <d v="2009-08-14T00:00:00"/>
    <d v="1899-12-30T17:53:00"/>
    <d v="2009-08-14T00:00:00"/>
    <d v="1899-12-30T20:48:00"/>
    <n v="30"/>
    <n v="175"/>
    <s v="Ticket"/>
    <s v="Friday"/>
    <x v="1"/>
  </r>
  <r>
    <n v="1"/>
    <n v="6"/>
    <d v="2009-08-14T00:00:00"/>
    <d v="1899-12-30T18:06:00"/>
    <d v="2009-08-14T00:00:00"/>
    <d v="1899-12-30T23:11:00"/>
    <n v="60"/>
    <n v="305"/>
    <s v="Ticket"/>
    <s v="Friday"/>
    <x v="2"/>
  </r>
  <r>
    <n v="1"/>
    <n v="5"/>
    <d v="2009-08-14T00:00:00"/>
    <d v="1899-12-30T18:14:00"/>
    <d v="2009-08-14T00:00:00"/>
    <d v="1899-12-30T18:31:00"/>
    <n v="300"/>
    <n v="17"/>
    <s v="Ticket"/>
    <s v="Friday"/>
    <x v="2"/>
  </r>
  <r>
    <n v="1"/>
    <n v="5"/>
    <d v="2009-08-14T00:00:00"/>
    <d v="1899-12-30T19:13:00"/>
    <d v="2009-08-14T00:00:00"/>
    <d v="1899-12-30T20:08:00"/>
    <n v="30"/>
    <n v="55"/>
    <s v="Ticket"/>
    <s v="Friday"/>
    <x v="2"/>
  </r>
  <r>
    <n v="1"/>
    <n v="8"/>
    <d v="2009-08-14T00:00:00"/>
    <d v="1899-12-30T19:25:00"/>
    <d v="2009-08-14T00:00:00"/>
    <d v="1899-12-30T20:10:00"/>
    <n v="30"/>
    <n v="45"/>
    <s v="Ticket"/>
    <s v="Friday"/>
    <x v="2"/>
  </r>
  <r>
    <n v="1"/>
    <n v="8"/>
    <d v="2009-08-14T00:00:00"/>
    <d v="1899-12-30T19:39:00"/>
    <d v="2009-08-14T00:00:00"/>
    <d v="1899-12-30T20:57:00"/>
    <n v="30"/>
    <n v="78"/>
    <s v="Ticket"/>
    <s v="Friday"/>
    <x v="2"/>
  </r>
  <r>
    <n v="1"/>
    <n v="6"/>
    <d v="2009-08-14T00:00:00"/>
    <d v="1899-12-30T20:20:00"/>
    <d v="2009-08-14T00:00:00"/>
    <d v="1899-12-30T22:13:00"/>
    <n v="30"/>
    <n v="113"/>
    <s v="Ticket"/>
    <s v="Friday"/>
    <x v="2"/>
  </r>
  <r>
    <n v="1"/>
    <n v="5"/>
    <d v="2009-08-14T00:00:00"/>
    <d v="1899-12-30T20:39:00"/>
    <d v="2009-08-14T00:00:00"/>
    <d v="1899-12-30T21:29:00"/>
    <n v="300"/>
    <n v="50"/>
    <s v="Ticket"/>
    <s v="Friday"/>
    <x v="2"/>
  </r>
  <r>
    <n v="1"/>
    <n v="5"/>
    <d v="2009-08-14T00:00:00"/>
    <d v="1899-12-30T21:44:00"/>
    <d v="2009-08-15T00:00:00"/>
    <d v="1899-12-30T00:31:00"/>
    <n v="30"/>
    <n v="167"/>
    <s v="Ticket"/>
    <s v="Friday"/>
    <x v="2"/>
  </r>
  <r>
    <n v="1"/>
    <n v="6"/>
    <d v="2009-08-14T00:00:00"/>
    <d v="1899-12-30T22:37:00"/>
    <d v="2009-08-15T00:00:00"/>
    <d v="1899-12-30T01:28:00"/>
    <n v="30"/>
    <n v="171"/>
    <s v="Ticket"/>
    <s v="Friday"/>
    <x v="3"/>
  </r>
  <r>
    <n v="1"/>
    <n v="5"/>
    <d v="2009-08-14T00:00:00"/>
    <d v="1899-12-30T22:47:00"/>
    <d v="2009-08-15T00:00:00"/>
    <d v="1899-12-30T01:44:00"/>
    <n v="30"/>
    <n v="177"/>
    <s v="Ticket"/>
    <s v="Friday"/>
    <x v="3"/>
  </r>
  <r>
    <n v="1"/>
    <n v="6"/>
    <d v="2009-08-17T00:00:00"/>
    <d v="1899-12-30T13:11:00"/>
    <d v="2009-08-17T00:00:00"/>
    <d v="1899-12-30T14:29:00"/>
    <n v="30"/>
    <n v="78"/>
    <s v="Ticket"/>
    <s v="Monday"/>
    <x v="0"/>
  </r>
  <r>
    <n v="1"/>
    <n v="5"/>
    <d v="2009-08-17T00:00:00"/>
    <d v="1899-12-30T13:47:00"/>
    <d v="2009-08-17T00:00:00"/>
    <d v="1899-12-30T15:33:00"/>
    <n v="30"/>
    <n v="106"/>
    <s v="Ticket"/>
    <s v="Monday"/>
    <x v="0"/>
  </r>
  <r>
    <n v="1"/>
    <n v="5"/>
    <d v="2009-08-17T00:00:00"/>
    <d v="1899-12-30T16:32:00"/>
    <d v="2009-08-17T00:00:00"/>
    <d v="1899-12-30T17:15:00"/>
    <n v="30"/>
    <n v="43"/>
    <s v="Ticket"/>
    <s v="Monday"/>
    <x v="1"/>
  </r>
  <r>
    <n v="1"/>
    <n v="6"/>
    <d v="2009-08-17T00:00:00"/>
    <d v="1899-12-30T17:41:00"/>
    <d v="2009-08-17T00:00:00"/>
    <d v="1899-12-30T18:09:00"/>
    <n v="30"/>
    <n v="28"/>
    <s v="Ticket"/>
    <s v="Monday"/>
    <x v="1"/>
  </r>
  <r>
    <n v="1"/>
    <n v="5"/>
    <d v="2009-08-17T00:00:00"/>
    <d v="1899-12-30T17:57:00"/>
    <d v="2009-08-17T00:00:00"/>
    <d v="1899-12-30T18:10:00"/>
    <n v="30"/>
    <n v="13"/>
    <s v="Ticket"/>
    <s v="Monday"/>
    <x v="1"/>
  </r>
  <r>
    <n v="1"/>
    <n v="5"/>
    <d v="2009-08-17T00:00:00"/>
    <d v="1899-12-30T19:33:00"/>
    <d v="2009-08-17T00:00:00"/>
    <d v="1899-12-30T21:06:00"/>
    <n v="30"/>
    <n v="93"/>
    <s v="Ticket"/>
    <s v="Monday"/>
    <x v="2"/>
  </r>
  <r>
    <n v="1"/>
    <n v="5"/>
    <d v="2009-08-17T00:00:00"/>
    <d v="1899-12-30T19:34:00"/>
    <d v="2009-08-17T00:00:00"/>
    <d v="1899-12-30T21:47:00"/>
    <n v="30"/>
    <n v="133"/>
    <s v="Ticket"/>
    <s v="Monday"/>
    <x v="2"/>
  </r>
  <r>
    <n v="1"/>
    <n v="5"/>
    <d v="2009-08-18T00:00:00"/>
    <d v="1899-12-30T13:11:00"/>
    <d v="2009-08-18T00:00:00"/>
    <d v="1899-12-30T14:07:00"/>
    <n v="30"/>
    <n v="56"/>
    <s v="Ticket"/>
    <s v="Tuesday"/>
    <x v="0"/>
  </r>
  <r>
    <n v="1"/>
    <n v="5"/>
    <d v="2009-08-18T00:00:00"/>
    <d v="1899-12-30T13:40:00"/>
    <d v="2009-08-18T00:00:00"/>
    <d v="1899-12-30T14:13:00"/>
    <n v="30"/>
    <n v="33"/>
    <s v="Ticket"/>
    <s v="Tuesday"/>
    <x v="0"/>
  </r>
  <r>
    <n v="1"/>
    <n v="6"/>
    <d v="2009-08-18T00:00:00"/>
    <d v="1899-12-30T21:14:00"/>
    <d v="2009-08-18T00:00:00"/>
    <d v="1899-12-30T21:20:00"/>
    <n v="30"/>
    <n v="6"/>
    <s v="Ticket"/>
    <s v="Tuesday"/>
    <x v="2"/>
  </r>
  <r>
    <n v="1"/>
    <n v="6"/>
    <d v="2009-08-18T00:00:00"/>
    <d v="1899-12-30T23:43:00"/>
    <d v="2009-08-19T00:00:00"/>
    <d v="1899-12-30T00:06:00"/>
    <n v="30"/>
    <n v="23"/>
    <s v="Ticket"/>
    <s v="Tuesday"/>
    <x v="3"/>
  </r>
  <r>
    <n v="1"/>
    <n v="5"/>
    <d v="2009-08-19T00:00:00"/>
    <d v="1899-12-30T11:58:00"/>
    <d v="2009-08-19T00:00:00"/>
    <d v="1899-12-30T14:47:00"/>
    <n v="30"/>
    <n v="169"/>
    <s v="Ticket"/>
    <s v="Wednesday"/>
    <x v="0"/>
  </r>
  <r>
    <n v="1"/>
    <n v="6"/>
    <d v="2009-08-19T00:00:00"/>
    <d v="1899-12-30T12:14:00"/>
    <d v="2009-08-19T00:00:00"/>
    <d v="1899-12-30T13:45:00"/>
    <n v="30"/>
    <n v="91"/>
    <s v="Ticket"/>
    <s v="Wednesday"/>
    <x v="0"/>
  </r>
  <r>
    <n v="1"/>
    <n v="5"/>
    <d v="2009-08-19T00:00:00"/>
    <d v="1899-12-30T14:20:00"/>
    <d v="2009-08-19T00:00:00"/>
    <d v="1899-12-30T17:19:00"/>
    <n v="30"/>
    <n v="179"/>
    <s v="Ticket"/>
    <s v="Wednesday"/>
    <x v="1"/>
  </r>
  <r>
    <n v="1"/>
    <n v="6"/>
    <d v="2009-08-19T00:00:00"/>
    <d v="1899-12-30T16:04:00"/>
    <d v="2009-08-19T00:00:00"/>
    <d v="1899-12-30T17:57:00"/>
    <n v="30"/>
    <n v="113"/>
    <s v="Ticket"/>
    <s v="Wednesday"/>
    <x v="1"/>
  </r>
  <r>
    <n v="1"/>
    <n v="5"/>
    <d v="2009-08-19T00:00:00"/>
    <d v="1899-12-30T18:13:00"/>
    <d v="2009-08-19T00:00:00"/>
    <d v="1899-12-30T20:50:00"/>
    <n v="30"/>
    <n v="157"/>
    <s v="Ticket"/>
    <s v="Wednesday"/>
    <x v="2"/>
  </r>
  <r>
    <n v="1"/>
    <n v="6"/>
    <d v="2009-08-19T00:00:00"/>
    <d v="1899-12-30T19:08:00"/>
    <d v="2009-08-19T00:00:00"/>
    <d v="1899-12-30T19:20:00"/>
    <n v="30"/>
    <n v="12"/>
    <s v="Ticket"/>
    <s v="Wednesday"/>
    <x v="2"/>
  </r>
  <r>
    <n v="1"/>
    <n v="5"/>
    <d v="2009-08-19T00:00:00"/>
    <d v="1899-12-30T20:07:00"/>
    <d v="2009-08-19T00:00:00"/>
    <d v="1899-12-30T20:27:00"/>
    <n v="30"/>
    <n v="20"/>
    <s v="Ticket"/>
    <s v="Wednesday"/>
    <x v="2"/>
  </r>
  <r>
    <n v="1"/>
    <n v="5"/>
    <d v="2009-08-20T00:00:00"/>
    <d v="1899-12-30T10:21:00"/>
    <d v="2009-08-20T00:00:00"/>
    <d v="1899-12-30T13:05:00"/>
    <n v="30"/>
    <n v="164"/>
    <s v="Ticket"/>
    <s v="Thursday"/>
    <x v="0"/>
  </r>
  <r>
    <n v="1"/>
    <n v="6"/>
    <d v="2009-08-20T00:00:00"/>
    <d v="1899-12-30T11:43:00"/>
    <d v="2009-08-20T00:00:00"/>
    <d v="1899-12-30T12:35:00"/>
    <n v="30"/>
    <n v="52"/>
    <s v="Ticket"/>
    <s v="Thursday"/>
    <x v="0"/>
  </r>
  <r>
    <n v="1"/>
    <n v="5"/>
    <d v="2009-08-20T00:00:00"/>
    <d v="1899-12-30T12:26:00"/>
    <d v="2009-08-20T00:00:00"/>
    <d v="1899-12-30T14:42:00"/>
    <n v="30"/>
    <n v="136"/>
    <s v="Ticket"/>
    <s v="Thursday"/>
    <x v="0"/>
  </r>
  <r>
    <n v="1"/>
    <n v="6"/>
    <d v="2009-08-20T00:00:00"/>
    <d v="1899-12-30T13:05:00"/>
    <d v="2009-08-20T00:00:00"/>
    <d v="1899-12-30T14:11:00"/>
    <n v="30"/>
    <n v="66"/>
    <s v="Ticket"/>
    <s v="Thursday"/>
    <x v="0"/>
  </r>
  <r>
    <n v="1"/>
    <n v="6"/>
    <d v="2009-08-20T00:00:00"/>
    <d v="1899-12-30T15:25:00"/>
    <d v="2009-08-20T00:00:00"/>
    <d v="1899-12-30T18:11:00"/>
    <n v="30"/>
    <n v="166"/>
    <s v="Ticket"/>
    <s v="Thursday"/>
    <x v="1"/>
  </r>
  <r>
    <n v="1"/>
    <n v="5"/>
    <d v="2009-08-20T00:00:00"/>
    <d v="1899-12-30T17:30:00"/>
    <d v="2009-08-20T00:00:00"/>
    <d v="1899-12-30T20:43:00"/>
    <n v="40"/>
    <n v="193"/>
    <s v="Ticket"/>
    <s v="Thursday"/>
    <x v="1"/>
  </r>
  <r>
    <n v="1"/>
    <n v="5"/>
    <d v="2009-08-20T00:00:00"/>
    <d v="1899-12-30T18:04:00"/>
    <d v="2009-08-20T00:00:00"/>
    <d v="1899-12-30T22:00:00"/>
    <n v="40"/>
    <n v="236"/>
    <s v="Ticket"/>
    <s v="Thursday"/>
    <x v="2"/>
  </r>
  <r>
    <n v="1"/>
    <n v="5"/>
    <d v="2009-08-21T00:00:00"/>
    <d v="1899-12-30T12:02:00"/>
    <d v="2009-08-21T00:00:00"/>
    <d v="1899-12-30T18:11:00"/>
    <n v="70"/>
    <n v="369"/>
    <s v="Ticket"/>
    <s v="Friday"/>
    <x v="0"/>
  </r>
  <r>
    <n v="1"/>
    <n v="5"/>
    <d v="2009-08-21T00:00:00"/>
    <d v="1899-12-30T14:05:00"/>
    <d v="2009-08-21T00:00:00"/>
    <d v="1899-12-30T15:31:00"/>
    <n v="30"/>
    <n v="86"/>
    <s v="Ticket"/>
    <s v="Friday"/>
    <x v="1"/>
  </r>
  <r>
    <n v="1"/>
    <n v="6"/>
    <d v="2009-08-21T00:00:00"/>
    <d v="1899-12-30T14:44:00"/>
    <d v="2009-08-21T00:00:00"/>
    <d v="1899-12-30T16:58:00"/>
    <n v="30"/>
    <n v="134"/>
    <s v="Ticket"/>
    <s v="Friday"/>
    <x v="1"/>
  </r>
  <r>
    <n v="1"/>
    <n v="5"/>
    <d v="2009-08-24T00:00:00"/>
    <d v="1899-12-30T16:14:00"/>
    <d v="2009-08-24T00:00:00"/>
    <d v="1899-12-30T18:46:00"/>
    <n v="30"/>
    <n v="152"/>
    <s v="Ticket"/>
    <s v="Monday"/>
    <x v="1"/>
  </r>
  <r>
    <n v="1"/>
    <n v="5"/>
    <d v="2009-08-24T00:00:00"/>
    <d v="1899-12-30T17:07:00"/>
    <d v="2009-08-24T00:00:00"/>
    <d v="1899-12-30T18:35:00"/>
    <n v="30"/>
    <n v="88"/>
    <s v="Ticket"/>
    <s v="Monday"/>
    <x v="1"/>
  </r>
  <r>
    <n v="1"/>
    <n v="5"/>
    <d v="2009-08-24T00:00:00"/>
    <d v="1899-12-30T21:15:00"/>
    <d v="2009-08-25T00:00:00"/>
    <d v="1899-12-30T00:58:00"/>
    <n v="40"/>
    <n v="223"/>
    <s v="Ticket"/>
    <s v="Monday"/>
    <x v="2"/>
  </r>
  <r>
    <n v="1"/>
    <n v="5"/>
    <d v="2009-08-25T00:00:00"/>
    <d v="1899-12-30T11:15:00"/>
    <d v="2009-08-25T00:00:00"/>
    <d v="1899-12-30T12:03:00"/>
    <n v="30"/>
    <n v="48"/>
    <s v="Ticket"/>
    <s v="Tuesday"/>
    <x v="0"/>
  </r>
  <r>
    <n v="1"/>
    <n v="5"/>
    <d v="2009-08-25T00:00:00"/>
    <d v="1899-12-30T11:54:00"/>
    <d v="2009-08-25T00:00:00"/>
    <d v="1899-12-30T13:57:00"/>
    <n v="30"/>
    <n v="123"/>
    <s v="Ticket"/>
    <s v="Tuesday"/>
    <x v="0"/>
  </r>
  <r>
    <n v="1"/>
    <n v="5"/>
    <d v="2009-08-25T00:00:00"/>
    <d v="1899-12-30T12:12:00"/>
    <d v="2009-08-25T00:00:00"/>
    <d v="1899-12-30T12:44:00"/>
    <n v="30"/>
    <n v="32"/>
    <s v="Ticket"/>
    <s v="Tuesday"/>
    <x v="0"/>
  </r>
  <r>
    <n v="1"/>
    <n v="5"/>
    <d v="2009-08-25T00:00:00"/>
    <d v="1899-12-30T12:40:00"/>
    <d v="2009-08-25T00:00:00"/>
    <d v="1899-12-30T14:39:00"/>
    <n v="30"/>
    <n v="119"/>
    <s v="Ticket"/>
    <s v="Tuesday"/>
    <x v="0"/>
  </r>
  <r>
    <n v="1"/>
    <n v="5"/>
    <d v="2009-08-25T00:00:00"/>
    <d v="1899-12-30T12:58:00"/>
    <d v="2009-08-25T00:00:00"/>
    <d v="1899-12-30T14:57:00"/>
    <n v="30"/>
    <n v="119"/>
    <s v="Ticket"/>
    <s v="Tuesday"/>
    <x v="0"/>
  </r>
  <r>
    <n v="1"/>
    <n v="5"/>
    <d v="2009-08-25T00:00:00"/>
    <d v="1899-12-30T13:22:00"/>
    <d v="2009-08-25T00:00:00"/>
    <d v="1899-12-30T17:15:00"/>
    <n v="40"/>
    <n v="233"/>
    <s v="Ticket"/>
    <s v="Tuesday"/>
    <x v="0"/>
  </r>
  <r>
    <n v="1"/>
    <n v="6"/>
    <d v="2009-08-25T00:00:00"/>
    <d v="1899-12-30T13:54:00"/>
    <d v="2009-08-25T00:00:00"/>
    <d v="1899-12-30T15:59:00"/>
    <n v="30"/>
    <n v="125"/>
    <s v="Ticket"/>
    <s v="Tuesday"/>
    <x v="0"/>
  </r>
  <r>
    <n v="1"/>
    <n v="5"/>
    <d v="2009-08-25T00:00:00"/>
    <d v="1899-12-30T14:30:00"/>
    <d v="2009-08-25T00:00:00"/>
    <d v="1899-12-30T15:23:00"/>
    <n v="30"/>
    <n v="53"/>
    <s v="Ticket"/>
    <s v="Tuesday"/>
    <x v="1"/>
  </r>
  <r>
    <n v="1"/>
    <n v="5"/>
    <d v="2009-08-25T00:00:00"/>
    <d v="1899-12-30T17:12:00"/>
    <d v="2009-08-25T00:00:00"/>
    <d v="1899-12-30T18:41:00"/>
    <n v="30"/>
    <n v="89"/>
    <s v="Ticket"/>
    <s v="Tuesday"/>
    <x v="1"/>
  </r>
  <r>
    <n v="1"/>
    <n v="5"/>
    <d v="2009-08-25T00:00:00"/>
    <d v="1899-12-30T18:15:00"/>
    <d v="2009-08-25T00:00:00"/>
    <d v="1899-12-30T20:25:00"/>
    <n v="30"/>
    <n v="130"/>
    <s v="Ticket"/>
    <s v="Tuesday"/>
    <x v="2"/>
  </r>
  <r>
    <n v="1"/>
    <n v="6"/>
    <d v="2009-08-25T00:00:00"/>
    <d v="1899-12-30T19:04:00"/>
    <d v="2009-08-25T00:00:00"/>
    <d v="1899-12-30T21:32:00"/>
    <n v="30"/>
    <n v="148"/>
    <s v="Ticket"/>
    <s v="Tuesday"/>
    <x v="2"/>
  </r>
  <r>
    <n v="1"/>
    <n v="6"/>
    <d v="2009-08-25T00:00:00"/>
    <d v="1899-12-30T19:39:00"/>
    <d v="2009-08-25T00:00:00"/>
    <d v="1899-12-30T22:11:00"/>
    <n v="30"/>
    <n v="152"/>
    <s v="Ticket"/>
    <s v="Tuesday"/>
    <x v="2"/>
  </r>
  <r>
    <n v="1"/>
    <n v="6"/>
    <d v="2009-08-25T00:00:00"/>
    <d v="1899-12-30T19:48:00"/>
    <d v="2009-08-25T00:00:00"/>
    <d v="1899-12-30T22:27:00"/>
    <n v="30"/>
    <n v="159"/>
    <s v="Ticket"/>
    <s v="Tuesday"/>
    <x v="2"/>
  </r>
  <r>
    <n v="1"/>
    <n v="5"/>
    <d v="2009-08-26T00:00:00"/>
    <d v="1899-12-30T10:54:00"/>
    <d v="2009-08-26T00:00:00"/>
    <d v="1899-12-30T11:24:00"/>
    <n v="30"/>
    <n v="30"/>
    <s v="Ticket"/>
    <s v="Wednesday"/>
    <x v="0"/>
  </r>
  <r>
    <n v="1"/>
    <n v="5"/>
    <d v="2009-08-26T00:00:00"/>
    <d v="1899-12-30T11:12:00"/>
    <d v="2009-08-26T00:00:00"/>
    <d v="1899-12-30T11:42:00"/>
    <n v="30"/>
    <n v="30"/>
    <s v="Ticket"/>
    <s v="Wednesday"/>
    <x v="0"/>
  </r>
  <r>
    <n v="1"/>
    <n v="5"/>
    <d v="2009-08-26T00:00:00"/>
    <d v="1899-12-30T11:47:00"/>
    <d v="2009-08-26T00:00:00"/>
    <d v="1899-12-30T15:00:00"/>
    <n v="40"/>
    <n v="193"/>
    <s v="Ticket"/>
    <s v="Wednesday"/>
    <x v="0"/>
  </r>
  <r>
    <n v="1"/>
    <n v="6"/>
    <d v="2009-08-26T00:00:00"/>
    <d v="1899-12-30T20:11:00"/>
    <d v="2009-08-26T00:00:00"/>
    <d v="1899-12-30T22:33:00"/>
    <n v="30"/>
    <n v="142"/>
    <s v="Ticket"/>
    <s v="Wednesday"/>
    <x v="2"/>
  </r>
  <r>
    <n v="1"/>
    <n v="5"/>
    <d v="2009-08-26T00:00:00"/>
    <d v="1899-12-30T20:32:00"/>
    <d v="2009-08-26T00:00:00"/>
    <d v="1899-12-30T21:48:00"/>
    <n v="30"/>
    <n v="76"/>
    <s v="Ticket"/>
    <s v="Wednesday"/>
    <x v="2"/>
  </r>
  <r>
    <n v="1"/>
    <n v="5"/>
    <d v="2009-08-26T00:00:00"/>
    <d v="1899-12-30T20:50:00"/>
    <d v="2009-08-26T00:00:00"/>
    <d v="1899-12-30T22:38:00"/>
    <n v="30"/>
    <n v="108"/>
    <s v="Ticket"/>
    <s v="Wednesday"/>
    <x v="2"/>
  </r>
  <r>
    <n v="1"/>
    <n v="6"/>
    <d v="2009-08-27T00:00:00"/>
    <d v="1899-12-30T11:12:00"/>
    <d v="2009-08-27T00:00:00"/>
    <d v="1899-12-30T23:14:00"/>
    <n v="130"/>
    <n v="722"/>
    <s v="Ticket"/>
    <s v="Thursday"/>
    <x v="0"/>
  </r>
  <r>
    <n v="1"/>
    <n v="5"/>
    <d v="2009-08-27T00:00:00"/>
    <d v="1899-12-30T15:55:00"/>
    <d v="2009-08-27T00:00:00"/>
    <d v="1899-12-30T17:50:00"/>
    <n v="30"/>
    <n v="115"/>
    <s v="Ticket"/>
    <s v="Thursday"/>
    <x v="1"/>
  </r>
  <r>
    <n v="1"/>
    <n v="6"/>
    <d v="2009-08-27T00:00:00"/>
    <d v="1899-12-30T19:37:00"/>
    <d v="2009-08-27T00:00:00"/>
    <d v="1899-12-30T22:15:00"/>
    <n v="30"/>
    <n v="158"/>
    <s v="Ticket"/>
    <s v="Thursday"/>
    <x v="2"/>
  </r>
  <r>
    <n v="1"/>
    <n v="5"/>
    <d v="2009-08-27T00:00:00"/>
    <d v="1899-12-30T19:54:00"/>
    <d v="2009-08-27T00:00:00"/>
    <d v="1899-12-30T22:30:00"/>
    <n v="30"/>
    <n v="156"/>
    <s v="Ticket"/>
    <s v="Thursday"/>
    <x v="2"/>
  </r>
  <r>
    <n v="1"/>
    <n v="5"/>
    <d v="2009-08-28T00:00:00"/>
    <d v="1899-12-30T13:03:00"/>
    <d v="2009-08-28T00:00:00"/>
    <d v="1899-12-30T16:32:00"/>
    <n v="40"/>
    <n v="209"/>
    <s v="Ticket"/>
    <s v="Friday"/>
    <x v="0"/>
  </r>
  <r>
    <n v="1"/>
    <n v="5"/>
    <d v="2009-08-28T00:00:00"/>
    <d v="1899-12-30T14:25:00"/>
    <d v="2009-08-28T00:00:00"/>
    <d v="1899-12-30T15:16:00"/>
    <n v="30"/>
    <n v="51"/>
    <s v="Ticket"/>
    <s v="Friday"/>
    <x v="1"/>
  </r>
  <r>
    <n v="1"/>
    <n v="6"/>
    <d v="2009-08-28T00:00:00"/>
    <d v="1899-12-30T17:50:00"/>
    <d v="2009-08-28T00:00:00"/>
    <d v="1899-12-30T18:23:00"/>
    <n v="30"/>
    <n v="33"/>
    <s v="Ticket"/>
    <s v="Friday"/>
    <x v="1"/>
  </r>
  <r>
    <n v="1"/>
    <n v="5"/>
    <d v="2009-08-28T00:00:00"/>
    <d v="1899-12-30T18:05:00"/>
    <d v="2009-08-28T00:00:00"/>
    <d v="1899-12-30T21:31:00"/>
    <n v="40"/>
    <n v="206"/>
    <s v="Ticket"/>
    <s v="Friday"/>
    <x v="2"/>
  </r>
  <r>
    <n v="1"/>
    <n v="5"/>
    <d v="2009-08-28T00:00:00"/>
    <d v="1899-12-30T19:23:00"/>
    <d v="2009-08-28T00:00:00"/>
    <d v="1899-12-30T21:38:00"/>
    <n v="30"/>
    <n v="135"/>
    <s v="Ticket"/>
    <s v="Friday"/>
    <x v="2"/>
  </r>
  <r>
    <n v="1"/>
    <n v="5"/>
    <d v="2009-08-28T00:00:00"/>
    <d v="1899-12-30T20:00:00"/>
    <d v="2009-08-28T00:00:00"/>
    <d v="1899-12-30T22:53:00"/>
    <n v="30"/>
    <n v="173"/>
    <s v="Manual"/>
    <s v="Friday"/>
    <x v="2"/>
  </r>
  <r>
    <n v="1"/>
    <n v="5"/>
    <d v="2009-08-31T00:00:00"/>
    <d v="1899-12-30T11:29:00"/>
    <d v="2009-08-31T00:00:00"/>
    <d v="1899-12-30T13:26:00"/>
    <n v="30"/>
    <n v="117"/>
    <s v="Ticket"/>
    <s v="Monday"/>
    <x v="0"/>
  </r>
  <r>
    <n v="1"/>
    <n v="5"/>
    <d v="2009-08-31T00:00:00"/>
    <d v="1899-12-30T16:43:00"/>
    <d v="2009-08-31T00:00:00"/>
    <d v="1899-12-30T17:46:00"/>
    <n v="30"/>
    <n v="63"/>
    <s v="Ticket"/>
    <s v="Monday"/>
    <x v="1"/>
  </r>
  <r>
    <n v="1"/>
    <n v="6"/>
    <d v="2009-08-31T00:00:00"/>
    <d v="1899-12-30T17:25:00"/>
    <d v="2009-08-31T00:00:00"/>
    <d v="1899-12-30T20:20:00"/>
    <n v="30"/>
    <n v="175"/>
    <s v="Ticket"/>
    <s v="Monday"/>
    <x v="1"/>
  </r>
  <r>
    <n v="1"/>
    <n v="5"/>
    <d v="2009-08-31T00:00:00"/>
    <d v="1899-12-30T18:09:00"/>
    <d v="2009-08-31T00:00:00"/>
    <d v="1899-12-30T19:44:00"/>
    <n v="30"/>
    <n v="95"/>
    <s v="Ticket"/>
    <s v="Monday"/>
    <x v="2"/>
  </r>
  <r>
    <n v="1"/>
    <n v="6"/>
    <d v="2009-08-31T00:00:00"/>
    <d v="1899-12-30T19:55:00"/>
    <d v="2009-08-31T00:00:00"/>
    <d v="1899-12-30T21:17:00"/>
    <n v="30"/>
    <n v="82"/>
    <s v="Ticket"/>
    <s v="Monday"/>
    <x v="2"/>
  </r>
  <r>
    <n v="1"/>
    <n v="5"/>
    <d v="2009-08-31T00:00:00"/>
    <d v="1899-12-30T20:35:00"/>
    <d v="2009-08-31T00:00:00"/>
    <d v="1899-12-30T21:31:00"/>
    <n v="30"/>
    <n v="56"/>
    <s v="Ticket"/>
    <s v="Monday"/>
    <x v="2"/>
  </r>
  <r>
    <n v="1"/>
    <n v="5"/>
    <d v="2009-08-31T00:00:00"/>
    <d v="1899-12-30T22:25:00"/>
    <d v="2009-09-01T00:00:00"/>
    <d v="1899-12-30T01:14:00"/>
    <n v="30"/>
    <n v="169"/>
    <s v="Ticket"/>
    <s v="Monday"/>
    <x v="3"/>
  </r>
  <r>
    <n v="1"/>
    <n v="5"/>
    <d v="2009-08-31T00:00:00"/>
    <d v="1899-12-30T22:34:00"/>
    <d v="2009-08-31T00:00:00"/>
    <d v="1899-12-30T23:17:00"/>
    <n v="30"/>
    <n v="43"/>
    <s v="Ticket"/>
    <s v="Monday"/>
    <x v="3"/>
  </r>
  <r>
    <n v="1"/>
    <n v="5"/>
    <d v="2009-09-01T00:00:00"/>
    <d v="1899-12-30T10:48:00"/>
    <d v="2009-09-01T00:00:00"/>
    <d v="1899-12-30T15:07:00"/>
    <n v="50"/>
    <n v="259"/>
    <s v="Ticket"/>
    <s v="Tuesday"/>
    <x v="0"/>
  </r>
  <r>
    <n v="1"/>
    <n v="5"/>
    <d v="2009-09-01T00:00:00"/>
    <d v="1899-12-30T11:00:00"/>
    <d v="2009-09-01T00:00:00"/>
    <d v="1899-12-30T13:10:00"/>
    <n v="30"/>
    <n v="130"/>
    <s v="Ticket"/>
    <s v="Tuesday"/>
    <x v="0"/>
  </r>
  <r>
    <n v="1"/>
    <n v="5"/>
    <d v="2009-09-01T00:00:00"/>
    <d v="1899-12-30T13:24:00"/>
    <d v="2009-09-01T00:00:00"/>
    <d v="1899-12-30T17:07:00"/>
    <n v="40"/>
    <n v="223"/>
    <s v="Ticket"/>
    <s v="Tuesday"/>
    <x v="0"/>
  </r>
  <r>
    <n v="1"/>
    <n v="5"/>
    <d v="2009-09-01T00:00:00"/>
    <d v="1899-12-30T13:54:00"/>
    <d v="2009-09-01T00:00:00"/>
    <d v="1899-12-30T14:38:00"/>
    <n v="30"/>
    <n v="44"/>
    <s v="Ticket"/>
    <s v="Tuesday"/>
    <x v="0"/>
  </r>
  <r>
    <n v="1"/>
    <n v="5"/>
    <d v="2009-09-01T00:00:00"/>
    <d v="1899-12-30T14:11:00"/>
    <d v="2009-09-01T00:00:00"/>
    <d v="1899-12-30T15:01:00"/>
    <n v="30"/>
    <n v="50"/>
    <s v="Ticket"/>
    <s v="Tuesday"/>
    <x v="1"/>
  </r>
  <r>
    <n v="1"/>
    <n v="6"/>
    <d v="2009-09-01T00:00:00"/>
    <d v="1899-12-30T14:27:00"/>
    <d v="2009-09-01T00:00:00"/>
    <d v="1899-12-30T14:34:00"/>
    <n v="300"/>
    <n v="7"/>
    <s v="Ticket"/>
    <s v="Tuesday"/>
    <x v="1"/>
  </r>
  <r>
    <n v="1"/>
    <n v="6"/>
    <d v="2009-09-01T00:00:00"/>
    <d v="1899-12-30T14:55:00"/>
    <d v="2009-09-01T00:00:00"/>
    <d v="1899-12-30T15:54:00"/>
    <n v="30"/>
    <n v="59"/>
    <s v="Ticket"/>
    <s v="Tuesday"/>
    <x v="1"/>
  </r>
  <r>
    <n v="1"/>
    <n v="5"/>
    <d v="2009-09-01T00:00:00"/>
    <d v="1899-12-30T15:30:00"/>
    <d v="2009-09-01T00:00:00"/>
    <d v="1899-12-30T17:34:00"/>
    <n v="30"/>
    <n v="124"/>
    <s v="Ticket"/>
    <s v="Tuesday"/>
    <x v="1"/>
  </r>
  <r>
    <n v="1"/>
    <n v="6"/>
    <d v="2009-09-01T00:00:00"/>
    <d v="1899-12-30T19:11:00"/>
    <d v="2009-09-01T00:00:00"/>
    <d v="1899-12-30T19:58:00"/>
    <n v="30"/>
    <n v="47"/>
    <s v="Ticket"/>
    <s v="Tuesday"/>
    <x v="2"/>
  </r>
  <r>
    <n v="1"/>
    <n v="5"/>
    <d v="2009-09-02T00:00:00"/>
    <d v="1899-12-30T13:03:00"/>
    <d v="2009-09-02T00:00:00"/>
    <d v="1899-12-30T13:32:00"/>
    <n v="30"/>
    <n v="29"/>
    <s v="Ticket"/>
    <s v="Wednesday"/>
    <x v="0"/>
  </r>
  <r>
    <n v="1"/>
    <n v="5"/>
    <d v="2009-09-02T00:00:00"/>
    <d v="1899-12-30T13:21:00"/>
    <d v="2009-09-02T00:00:00"/>
    <d v="1899-12-30T16:56:00"/>
    <n v="40"/>
    <n v="215"/>
    <s v="Ticket"/>
    <s v="Wednesday"/>
    <x v="0"/>
  </r>
  <r>
    <n v="1"/>
    <n v="6"/>
    <d v="2009-09-02T00:00:00"/>
    <d v="1899-12-30T18:00:00"/>
    <d v="2009-09-02T00:00:00"/>
    <d v="1899-12-30T19:10:00"/>
    <n v="30"/>
    <n v="70"/>
    <s v="Ticket"/>
    <s v="Wednesday"/>
    <x v="1"/>
  </r>
  <r>
    <n v="1"/>
    <n v="6"/>
    <d v="2009-09-03T00:00:00"/>
    <d v="1899-12-30T10:15:00"/>
    <d v="2009-09-03T00:00:00"/>
    <d v="1899-12-30T19:00:00"/>
    <n v="90"/>
    <n v="525"/>
    <s v="Ticket"/>
    <s v="Thursday"/>
    <x v="0"/>
  </r>
  <r>
    <n v="1"/>
    <n v="5"/>
    <d v="2009-09-03T00:00:00"/>
    <d v="1899-12-30T13:08:00"/>
    <d v="2009-09-03T00:00:00"/>
    <d v="1899-12-30T14:47:00"/>
    <n v="30"/>
    <n v="99"/>
    <s v="Ticket"/>
    <s v="Thursday"/>
    <x v="0"/>
  </r>
  <r>
    <n v="1"/>
    <n v="5"/>
    <d v="2009-09-03T00:00:00"/>
    <d v="1899-12-30T20:05:00"/>
    <d v="2009-09-03T00:00:00"/>
    <d v="1899-12-30T22:08:00"/>
    <n v="30"/>
    <n v="123"/>
    <s v="Ticket"/>
    <s v="Thursday"/>
    <x v="2"/>
  </r>
  <r>
    <n v="1"/>
    <n v="6"/>
    <d v="2009-09-04T00:00:00"/>
    <d v="1899-12-30T13:23:00"/>
    <d v="2009-09-04T00:00:00"/>
    <d v="1899-12-30T14:21:00"/>
    <n v="30"/>
    <n v="58"/>
    <s v="Ticket"/>
    <s v="Friday"/>
    <x v="0"/>
  </r>
  <r>
    <n v="1"/>
    <n v="5"/>
    <d v="2009-09-04T00:00:00"/>
    <d v="1899-12-30T14:07:00"/>
    <d v="2009-09-04T00:00:00"/>
    <d v="1899-12-30T18:19:00"/>
    <n v="50"/>
    <n v="252"/>
    <s v="Ticket"/>
    <s v="Friday"/>
    <x v="1"/>
  </r>
  <r>
    <n v="1"/>
    <n v="6"/>
    <d v="2009-09-04T00:00:00"/>
    <d v="1899-12-30T15:07:00"/>
    <d v="2009-09-04T00:00:00"/>
    <d v="1899-12-30T15:42:00"/>
    <n v="30"/>
    <n v="35"/>
    <s v="Ticket"/>
    <s v="Friday"/>
    <x v="1"/>
  </r>
  <r>
    <n v="1"/>
    <n v="5"/>
    <d v="2009-09-04T00:00:00"/>
    <d v="1899-12-30T15:15:00"/>
    <d v="2009-09-04T00:00:00"/>
    <d v="1899-12-30T17:04:00"/>
    <n v="30"/>
    <n v="109"/>
    <s v="Ticket"/>
    <s v="Friday"/>
    <x v="1"/>
  </r>
  <r>
    <n v="1"/>
    <n v="6"/>
    <d v="2009-09-04T00:00:00"/>
    <d v="1899-12-30T18:09:00"/>
    <d v="2009-09-04T00:00:00"/>
    <d v="1899-12-30T19:27:00"/>
    <n v="30"/>
    <n v="78"/>
    <s v="Ticket"/>
    <s v="Friday"/>
    <x v="2"/>
  </r>
  <r>
    <n v="1"/>
    <n v="5"/>
    <d v="2009-09-04T00:00:00"/>
    <d v="1899-12-30T20:21:00"/>
    <d v="2009-09-04T00:00:00"/>
    <d v="1899-12-30T21:54:00"/>
    <n v="30"/>
    <n v="93"/>
    <s v="Ticket"/>
    <s v="Friday"/>
    <x v="2"/>
  </r>
  <r>
    <n v="1"/>
    <n v="5"/>
    <d v="2009-09-04T00:00:00"/>
    <d v="1899-12-30T20:25:00"/>
    <d v="2009-09-04T00:00:00"/>
    <d v="1899-12-30T21:47:00"/>
    <n v="30"/>
    <n v="82"/>
    <s v="Ticket"/>
    <s v="Friday"/>
    <x v="2"/>
  </r>
  <r>
    <n v="1"/>
    <n v="5"/>
    <d v="2009-09-04T00:00:00"/>
    <d v="1899-12-30T20:36:00"/>
    <d v="2009-09-04T00:00:00"/>
    <d v="1899-12-30T22:18:00"/>
    <n v="30"/>
    <n v="102"/>
    <s v="Ticket"/>
    <s v="Friday"/>
    <x v="2"/>
  </r>
  <r>
    <n v="1"/>
    <n v="5"/>
    <d v="2009-09-07T00:00:00"/>
    <d v="1899-12-30T10:02:00"/>
    <d v="2009-09-07T00:00:00"/>
    <d v="1899-12-30T12:31:00"/>
    <n v="30"/>
    <n v="149"/>
    <s v="Ticket"/>
    <s v="Monday"/>
    <x v="0"/>
  </r>
  <r>
    <n v="1"/>
    <n v="5"/>
    <d v="2009-09-07T00:00:00"/>
    <d v="1899-12-30T11:45:00"/>
    <d v="2009-09-07T00:00:00"/>
    <d v="1899-12-30T12:35:00"/>
    <n v="30"/>
    <n v="50"/>
    <s v="Ticket"/>
    <s v="Monday"/>
    <x v="0"/>
  </r>
  <r>
    <n v="1"/>
    <n v="6"/>
    <d v="2009-09-07T00:00:00"/>
    <d v="1899-12-30T15:15:00"/>
    <d v="2009-09-07T00:00:00"/>
    <d v="1899-12-30T17:12:00"/>
    <n v="30"/>
    <n v="117"/>
    <s v="Ticket"/>
    <s v="Monday"/>
    <x v="1"/>
  </r>
  <r>
    <n v="1"/>
    <n v="6"/>
    <d v="2009-09-07T00:00:00"/>
    <d v="1899-12-30T19:29:00"/>
    <d v="2009-09-07T00:00:00"/>
    <d v="1899-12-30T20:39:00"/>
    <n v="30"/>
    <n v="70"/>
    <s v="Ticket"/>
    <s v="Monday"/>
    <x v="2"/>
  </r>
  <r>
    <n v="1"/>
    <n v="5"/>
    <d v="2009-09-08T00:00:00"/>
    <d v="1899-12-30T12:32:00"/>
    <d v="2009-09-08T00:00:00"/>
    <d v="1899-12-30T13:36:00"/>
    <n v="30"/>
    <n v="64"/>
    <s v="Ticket"/>
    <s v="Tuesday"/>
    <x v="0"/>
  </r>
  <r>
    <n v="1"/>
    <n v="5"/>
    <d v="2009-09-08T00:00:00"/>
    <d v="1899-12-30T15:25:00"/>
    <d v="2009-09-08T00:00:00"/>
    <d v="1899-12-30T16:11:00"/>
    <n v="30"/>
    <n v="46"/>
    <s v="Ticket"/>
    <s v="Tuesday"/>
    <x v="1"/>
  </r>
  <r>
    <n v="1"/>
    <n v="6"/>
    <d v="2009-09-08T00:00:00"/>
    <d v="1899-12-30T17:45:00"/>
    <d v="2009-09-08T00:00:00"/>
    <d v="1899-12-30T19:00:00"/>
    <n v="30"/>
    <n v="75"/>
    <s v="Ticket"/>
    <s v="Tuesday"/>
    <x v="1"/>
  </r>
  <r>
    <n v="1"/>
    <n v="5"/>
    <d v="2009-09-08T00:00:00"/>
    <d v="1899-12-30T18:01:00"/>
    <d v="2009-09-08T00:00:00"/>
    <d v="1899-12-30T19:35:00"/>
    <n v="30"/>
    <n v="94"/>
    <s v="Ticket"/>
    <s v="Tuesday"/>
    <x v="2"/>
  </r>
  <r>
    <n v="1"/>
    <n v="5"/>
    <d v="2009-09-08T00:00:00"/>
    <d v="1899-12-30T19:26:00"/>
    <d v="2009-09-08T00:00:00"/>
    <d v="1899-12-30T21:20:00"/>
    <n v="30"/>
    <n v="114"/>
    <s v="Ticket"/>
    <s v="Tuesday"/>
    <x v="2"/>
  </r>
  <r>
    <n v="1"/>
    <n v="6"/>
    <d v="2009-09-08T00:00:00"/>
    <d v="1899-12-30T19:50:00"/>
    <d v="2009-09-08T00:00:00"/>
    <d v="1899-12-30T19:54:00"/>
    <n v="30"/>
    <n v="4"/>
    <s v="Ticket"/>
    <s v="Tuesday"/>
    <x v="2"/>
  </r>
  <r>
    <n v="1"/>
    <n v="5"/>
    <d v="2009-09-09T00:00:00"/>
    <d v="1899-12-30T10:27:00"/>
    <d v="2009-09-09T00:00:00"/>
    <d v="1899-12-30T11:50:00"/>
    <n v="30"/>
    <n v="83"/>
    <s v="Ticket"/>
    <s v="Wednesday"/>
    <x v="0"/>
  </r>
  <r>
    <n v="1"/>
    <n v="5"/>
    <d v="2009-09-09T00:00:00"/>
    <d v="1899-12-30T18:52:00"/>
    <d v="2009-09-09T00:00:00"/>
    <d v="1899-12-30T19:50:00"/>
    <n v="30"/>
    <n v="58"/>
    <s v="Ticket"/>
    <s v="Wednesday"/>
    <x v="2"/>
  </r>
  <r>
    <n v="1"/>
    <n v="5"/>
    <d v="2009-09-09T00:00:00"/>
    <d v="1899-12-30T19:14:00"/>
    <d v="2009-09-09T00:00:00"/>
    <d v="1899-12-30T20:39:00"/>
    <n v="30"/>
    <n v="85"/>
    <s v="Ticket"/>
    <s v="Wednesday"/>
    <x v="2"/>
  </r>
  <r>
    <n v="1"/>
    <n v="5"/>
    <d v="2009-09-10T00:00:00"/>
    <d v="1899-12-30T15:20:00"/>
    <d v="2009-09-10T00:00:00"/>
    <d v="1899-12-30T16:16:00"/>
    <n v="30"/>
    <n v="56"/>
    <s v="Ticket"/>
    <s v="Thursday"/>
    <x v="1"/>
  </r>
  <r>
    <n v="1"/>
    <n v="5"/>
    <d v="2009-09-10T00:00:00"/>
    <d v="1899-12-30T17:52:00"/>
    <d v="2009-09-10T00:00:00"/>
    <d v="1899-12-30T18:44:00"/>
    <n v="30"/>
    <n v="52"/>
    <s v="Ticket"/>
    <s v="Thursday"/>
    <x v="1"/>
  </r>
  <r>
    <n v="1"/>
    <n v="6"/>
    <d v="2009-09-10T00:00:00"/>
    <d v="1899-12-30T20:57:00"/>
    <d v="2009-09-10T00:00:00"/>
    <d v="1899-12-30T23:10:00"/>
    <n v="30"/>
    <n v="133"/>
    <s v="Ticket"/>
    <s v="Thursday"/>
    <x v="2"/>
  </r>
  <r>
    <n v="1"/>
    <n v="5"/>
    <d v="2009-09-11T00:00:00"/>
    <d v="1899-12-30T10:06:00"/>
    <d v="2009-09-11T00:00:00"/>
    <d v="1899-12-30T12:43:00"/>
    <n v="30"/>
    <n v="157"/>
    <s v="Ticket"/>
    <s v="Friday"/>
    <x v="0"/>
  </r>
  <r>
    <n v="1"/>
    <n v="5"/>
    <d v="2009-09-11T00:00:00"/>
    <d v="1899-12-30T11:48:00"/>
    <d v="2009-09-11T00:00:00"/>
    <d v="1899-12-30T13:10:00"/>
    <n v="30"/>
    <n v="82"/>
    <s v="Ticket"/>
    <s v="Friday"/>
    <x v="0"/>
  </r>
  <r>
    <n v="1"/>
    <n v="5"/>
    <d v="2009-09-11T00:00:00"/>
    <d v="1899-12-30T11:52:00"/>
    <d v="2009-09-11T00:00:00"/>
    <d v="1899-12-30T13:39:00"/>
    <n v="30"/>
    <n v="107"/>
    <s v="Ticket"/>
    <s v="Friday"/>
    <x v="0"/>
  </r>
  <r>
    <n v="1"/>
    <n v="5"/>
    <d v="2009-09-11T00:00:00"/>
    <d v="1899-12-30T13:19:00"/>
    <d v="2009-09-11T00:00:00"/>
    <d v="1899-12-30T15:31:00"/>
    <n v="30"/>
    <n v="132"/>
    <s v="Ticket"/>
    <s v="Friday"/>
    <x v="0"/>
  </r>
  <r>
    <n v="1"/>
    <n v="5"/>
    <d v="2009-09-11T00:00:00"/>
    <d v="1899-12-30T14:25:00"/>
    <d v="2009-09-11T00:00:00"/>
    <d v="1899-12-30T18:00:00"/>
    <n v="40"/>
    <n v="215"/>
    <s v="Ticket"/>
    <s v="Friday"/>
    <x v="1"/>
  </r>
  <r>
    <n v="1"/>
    <n v="5"/>
    <d v="2009-09-11T00:00:00"/>
    <d v="1899-12-30T14:58:00"/>
    <d v="2009-09-11T00:00:00"/>
    <d v="1899-12-30T15:54:00"/>
    <n v="30"/>
    <n v="56"/>
    <s v="Ticket"/>
    <s v="Friday"/>
    <x v="1"/>
  </r>
  <r>
    <n v="1"/>
    <n v="5"/>
    <d v="2009-09-11T00:00:00"/>
    <d v="1899-12-30T17:03:00"/>
    <d v="2009-09-11T00:00:00"/>
    <d v="1899-12-30T19:00:00"/>
    <n v="30"/>
    <n v="117"/>
    <s v="Ticket"/>
    <s v="Friday"/>
    <x v="1"/>
  </r>
  <r>
    <n v="1"/>
    <n v="5"/>
    <d v="2009-09-11T00:00:00"/>
    <d v="1899-12-30T22:29:00"/>
    <d v="2009-09-12T00:00:00"/>
    <d v="1899-12-30T00:07:00"/>
    <n v="30"/>
    <n v="98"/>
    <s v="Ticket"/>
    <s v="Friday"/>
    <x v="3"/>
  </r>
  <r>
    <n v="1"/>
    <n v="6"/>
    <d v="2009-09-14T00:00:00"/>
    <d v="1899-12-30T11:40:00"/>
    <d v="2009-09-14T00:00:00"/>
    <d v="1899-12-30T13:17:00"/>
    <n v="30"/>
    <n v="97"/>
    <s v="Ticket"/>
    <s v="Monday"/>
    <x v="0"/>
  </r>
  <r>
    <n v="1"/>
    <n v="5"/>
    <d v="2009-09-14T00:00:00"/>
    <d v="1899-12-30T13:28:00"/>
    <d v="2009-09-14T00:00:00"/>
    <d v="1899-12-30T15:49:00"/>
    <n v="30"/>
    <n v="141"/>
    <s v="Ticket"/>
    <s v="Monday"/>
    <x v="0"/>
  </r>
  <r>
    <n v="1"/>
    <n v="5"/>
    <d v="2009-09-15T00:00:00"/>
    <d v="1899-12-30T12:42:00"/>
    <d v="2009-09-15T00:00:00"/>
    <d v="1899-12-30T14:21:00"/>
    <n v="30"/>
    <n v="99"/>
    <s v="Ticket"/>
    <s v="Tuesday"/>
    <x v="0"/>
  </r>
  <r>
    <n v="1"/>
    <n v="6"/>
    <d v="2009-09-15T00:00:00"/>
    <d v="1899-12-30T18:21:00"/>
    <d v="2009-09-15T00:00:00"/>
    <d v="1899-12-30T18:46:00"/>
    <n v="30"/>
    <n v="25"/>
    <s v="Ticket"/>
    <s v="Tuesday"/>
    <x v="2"/>
  </r>
  <r>
    <n v="1"/>
    <n v="5"/>
    <d v="2009-09-15T00:00:00"/>
    <d v="1899-12-30T21:47:00"/>
    <d v="2009-09-15T00:00:00"/>
    <d v="1899-12-30T23:27:00"/>
    <n v="30"/>
    <n v="100"/>
    <s v="Ticket"/>
    <s v="Tuesday"/>
    <x v="2"/>
  </r>
  <r>
    <n v="1"/>
    <n v="5"/>
    <d v="2009-09-16T00:00:00"/>
    <d v="1899-12-30T11:28:00"/>
    <d v="2009-09-16T00:00:00"/>
    <d v="1899-12-30T12:54:00"/>
    <n v="30"/>
    <n v="86"/>
    <s v="Ticket"/>
    <s v="Wednesday"/>
    <x v="0"/>
  </r>
  <r>
    <n v="1"/>
    <n v="6"/>
    <d v="2009-09-16T00:00:00"/>
    <d v="1899-12-30T14:14:00"/>
    <d v="2009-09-16T00:00:00"/>
    <d v="1899-12-30T17:53:00"/>
    <n v="40"/>
    <n v="219"/>
    <s v="Ticket"/>
    <s v="Wednesday"/>
    <x v="1"/>
  </r>
  <r>
    <n v="1"/>
    <n v="6"/>
    <d v="2009-09-16T00:00:00"/>
    <d v="1899-12-30T14:15:00"/>
    <d v="2009-09-16T00:00:00"/>
    <d v="1899-12-30T17:43:00"/>
    <n v="40"/>
    <n v="208"/>
    <s v="Ticket"/>
    <s v="Wednesday"/>
    <x v="1"/>
  </r>
  <r>
    <n v="1"/>
    <n v="5"/>
    <d v="2009-09-16T00:00:00"/>
    <d v="1899-12-30T15:28:00"/>
    <d v="2009-09-16T00:00:00"/>
    <d v="1899-12-30T19:13:00"/>
    <n v="40"/>
    <n v="225"/>
    <s v="Ticket"/>
    <s v="Wednesday"/>
    <x v="1"/>
  </r>
  <r>
    <n v="1"/>
    <n v="6"/>
    <d v="2009-09-16T00:00:00"/>
    <d v="1899-12-30T16:39:00"/>
    <d v="2009-09-16T00:00:00"/>
    <d v="1899-12-30T18:12:00"/>
    <n v="30"/>
    <n v="93"/>
    <s v="Ticket"/>
    <s v="Wednesday"/>
    <x v="1"/>
  </r>
  <r>
    <n v="1"/>
    <n v="5"/>
    <d v="2009-09-16T00:00:00"/>
    <d v="1899-12-30T17:18:00"/>
    <d v="2009-09-16T00:00:00"/>
    <d v="1899-12-30T19:18:00"/>
    <n v="30"/>
    <n v="120"/>
    <s v="Ticket"/>
    <s v="Wednesday"/>
    <x v="1"/>
  </r>
  <r>
    <n v="1"/>
    <n v="6"/>
    <d v="2009-09-16T00:00:00"/>
    <d v="1899-12-30T17:26:00"/>
    <d v="2009-09-16T00:00:00"/>
    <d v="1899-12-30T19:52:00"/>
    <n v="30"/>
    <n v="146"/>
    <s v="Ticket"/>
    <s v="Wednesday"/>
    <x v="1"/>
  </r>
  <r>
    <n v="1"/>
    <n v="6"/>
    <d v="2009-09-16T00:00:00"/>
    <d v="1899-12-30T19:20:00"/>
    <d v="2009-09-16T00:00:00"/>
    <d v="1899-12-30T20:22:00"/>
    <n v="30"/>
    <n v="62"/>
    <s v="Ticket"/>
    <s v="Wednesday"/>
    <x v="2"/>
  </r>
  <r>
    <n v="1"/>
    <n v="5"/>
    <d v="2009-09-16T00:00:00"/>
    <d v="1899-12-30T21:36:00"/>
    <d v="2009-09-16T00:00:00"/>
    <d v="1899-12-30T23:27:00"/>
    <n v="30"/>
    <n v="111"/>
    <s v="Ticket"/>
    <s v="Wednesday"/>
    <x v="2"/>
  </r>
  <r>
    <n v="1"/>
    <n v="5"/>
    <d v="2009-09-17T00:00:00"/>
    <d v="1899-12-30T11:31:00"/>
    <d v="2009-09-17T00:00:00"/>
    <d v="1899-12-30T12:50:00"/>
    <n v="30"/>
    <n v="79"/>
    <s v="Ticket"/>
    <s v="Thursday"/>
    <x v="0"/>
  </r>
  <r>
    <n v="1"/>
    <n v="6"/>
    <d v="2009-09-17T00:00:00"/>
    <d v="1899-12-30T13:48:00"/>
    <d v="2009-09-17T00:00:00"/>
    <d v="1899-12-30T18:40:00"/>
    <n v="50"/>
    <n v="292"/>
    <s v="Ticket"/>
    <s v="Thursday"/>
    <x v="0"/>
  </r>
  <r>
    <n v="1"/>
    <n v="6"/>
    <d v="2009-09-17T00:00:00"/>
    <d v="1899-12-30T14:29:00"/>
    <d v="2009-09-17T00:00:00"/>
    <d v="1899-12-30T19:05:00"/>
    <n v="50"/>
    <n v="276"/>
    <s v="Ticket"/>
    <s v="Thursday"/>
    <x v="1"/>
  </r>
  <r>
    <n v="1"/>
    <n v="5"/>
    <d v="2009-09-17T00:00:00"/>
    <d v="1899-12-30T15:22:00"/>
    <d v="2009-09-17T00:00:00"/>
    <d v="1899-12-30T15:50:00"/>
    <n v="30"/>
    <n v="28"/>
    <s v="Ticket"/>
    <s v="Thursday"/>
    <x v="1"/>
  </r>
  <r>
    <n v="1"/>
    <n v="5"/>
    <d v="2009-09-17T00:00:00"/>
    <d v="1899-12-30T16:40:00"/>
    <d v="2009-09-17T00:00:00"/>
    <d v="1899-12-30T18:55:00"/>
    <n v="30"/>
    <n v="135"/>
    <s v="Ticket"/>
    <s v="Thursday"/>
    <x v="1"/>
  </r>
  <r>
    <n v="1"/>
    <n v="5"/>
    <d v="2009-09-17T00:00:00"/>
    <d v="1899-12-30T20:42:00"/>
    <d v="2009-09-17T00:00:00"/>
    <d v="1899-12-30T22:37:00"/>
    <n v="30"/>
    <n v="115"/>
    <s v="Ticket"/>
    <s v="Thursday"/>
    <x v="2"/>
  </r>
  <r>
    <n v="1"/>
    <n v="5"/>
    <d v="2009-09-18T00:00:00"/>
    <d v="1899-12-30T07:41:00"/>
    <d v="2009-09-18T00:00:00"/>
    <d v="1899-12-30T08:11:00"/>
    <n v="30"/>
    <n v="30"/>
    <s v="Ticket"/>
    <s v="Friday"/>
    <x v="3"/>
  </r>
  <r>
    <n v="1"/>
    <n v="5"/>
    <d v="2009-09-18T00:00:00"/>
    <d v="1899-12-30T09:51:00"/>
    <d v="2009-09-18T00:00:00"/>
    <d v="1899-12-30T11:15:00"/>
    <n v="30"/>
    <n v="84"/>
    <s v="Ticket"/>
    <s v="Friday"/>
    <x v="3"/>
  </r>
  <r>
    <n v="1"/>
    <n v="6"/>
    <d v="2009-09-18T00:00:00"/>
    <d v="1899-12-30T13:24:00"/>
    <d v="2009-09-18T00:00:00"/>
    <d v="1899-12-30T17:04:00"/>
    <n v="40"/>
    <n v="220"/>
    <s v="Ticket"/>
    <s v="Friday"/>
    <x v="0"/>
  </r>
  <r>
    <n v="1"/>
    <n v="5"/>
    <d v="2009-09-18T00:00:00"/>
    <d v="1899-12-30T14:51:00"/>
    <d v="2009-09-18T00:00:00"/>
    <d v="1899-12-30T16:36:00"/>
    <n v="30"/>
    <n v="105"/>
    <s v="Ticket"/>
    <s v="Friday"/>
    <x v="1"/>
  </r>
  <r>
    <n v="1"/>
    <n v="6"/>
    <d v="2009-09-18T00:00:00"/>
    <d v="1899-12-30T16:32:00"/>
    <d v="2009-09-18T00:00:00"/>
    <d v="1899-12-30T21:30:00"/>
    <n v="50"/>
    <n v="298"/>
    <s v="Ticket"/>
    <s v="Friday"/>
    <x v="1"/>
  </r>
  <r>
    <n v="1"/>
    <n v="5"/>
    <d v="2009-09-18T00:00:00"/>
    <d v="1899-12-30T16:39:00"/>
    <d v="2009-09-18T00:00:00"/>
    <d v="1899-12-30T20:04:00"/>
    <n v="40"/>
    <n v="205"/>
    <s v="Ticket"/>
    <s v="Friday"/>
    <x v="1"/>
  </r>
  <r>
    <n v="1"/>
    <n v="5"/>
    <d v="2009-09-18T00:00:00"/>
    <d v="1899-12-30T17:32:00"/>
    <d v="2009-09-18T00:00:00"/>
    <d v="1899-12-30T19:25:00"/>
    <n v="30"/>
    <n v="113"/>
    <s v="Ticket"/>
    <s v="Friday"/>
    <x v="1"/>
  </r>
  <r>
    <n v="1"/>
    <n v="5"/>
    <d v="2009-09-18T00:00:00"/>
    <d v="1899-12-30T18:44:00"/>
    <d v="2009-09-18T00:00:00"/>
    <d v="1899-12-30T20:19:00"/>
    <n v="30"/>
    <n v="95"/>
    <s v="Ticket"/>
    <s v="Friday"/>
    <x v="2"/>
  </r>
  <r>
    <n v="1"/>
    <n v="5"/>
    <d v="2009-09-21T00:00:00"/>
    <d v="1899-12-30T15:13:00"/>
    <d v="2009-09-21T00:00:00"/>
    <d v="1899-12-30T16:54:00"/>
    <n v="30"/>
    <n v="101"/>
    <s v="Ticket"/>
    <s v="Monday"/>
    <x v="1"/>
  </r>
  <r>
    <n v="1"/>
    <n v="5"/>
    <d v="2009-09-21T00:00:00"/>
    <d v="1899-12-30T15:50:00"/>
    <d v="2009-09-21T00:00:00"/>
    <d v="1899-12-30T18:29:00"/>
    <n v="30"/>
    <n v="159"/>
    <s v="Ticket"/>
    <s v="Monday"/>
    <x v="1"/>
  </r>
  <r>
    <n v="1"/>
    <n v="5"/>
    <d v="2009-09-21T00:00:00"/>
    <d v="1899-12-30T15:56:00"/>
    <d v="2009-09-21T00:00:00"/>
    <d v="1899-12-30T19:33:00"/>
    <n v="40"/>
    <n v="217"/>
    <s v="Ticket"/>
    <s v="Monday"/>
    <x v="1"/>
  </r>
  <r>
    <n v="1"/>
    <n v="6"/>
    <d v="2009-09-21T00:00:00"/>
    <d v="1899-12-30T16:22:00"/>
    <d v="2009-09-21T00:00:00"/>
    <d v="1899-12-30T18:32:00"/>
    <n v="30"/>
    <n v="130"/>
    <s v="Ticket"/>
    <s v="Monday"/>
    <x v="1"/>
  </r>
  <r>
    <n v="1"/>
    <n v="6"/>
    <d v="2009-09-21T00:00:00"/>
    <d v="1899-12-30T16:58:00"/>
    <d v="2009-09-21T00:00:00"/>
    <d v="1899-12-30T18:58:00"/>
    <n v="30"/>
    <n v="120"/>
    <s v="Ticket"/>
    <s v="Monday"/>
    <x v="1"/>
  </r>
  <r>
    <n v="1"/>
    <n v="6"/>
    <d v="2009-09-21T00:00:00"/>
    <d v="1899-12-30T17:33:00"/>
    <d v="2009-09-21T00:00:00"/>
    <d v="1899-12-30T20:39:00"/>
    <n v="40"/>
    <n v="186"/>
    <s v="Ticket"/>
    <s v="Monday"/>
    <x v="1"/>
  </r>
  <r>
    <n v="1"/>
    <n v="6"/>
    <d v="2009-09-21T00:00:00"/>
    <d v="1899-12-30T18:58:00"/>
    <d v="2009-09-21T00:00:00"/>
    <d v="1899-12-30T20:31:00"/>
    <n v="30"/>
    <n v="93"/>
    <s v="Ticket"/>
    <s v="Monday"/>
    <x v="2"/>
  </r>
  <r>
    <n v="1"/>
    <n v="6"/>
    <d v="2009-09-21T00:00:00"/>
    <d v="1899-12-30T19:19:00"/>
    <d v="2009-09-21T00:00:00"/>
    <d v="1899-12-30T23:07:00"/>
    <n v="40"/>
    <n v="228"/>
    <s v="Ticket"/>
    <s v="Monday"/>
    <x v="2"/>
  </r>
  <r>
    <n v="1"/>
    <n v="5"/>
    <d v="2009-09-22T00:00:00"/>
    <d v="1899-12-30T13:25:00"/>
    <d v="2009-09-22T00:00:00"/>
    <d v="1899-12-30T14:05:00"/>
    <n v="30"/>
    <n v="40"/>
    <s v="Ticket"/>
    <s v="Tuesday"/>
    <x v="0"/>
  </r>
  <r>
    <n v="1"/>
    <n v="5"/>
    <d v="2009-09-22T00:00:00"/>
    <d v="1899-12-30T13:31:00"/>
    <d v="2009-09-22T00:00:00"/>
    <d v="1899-12-30T14:40:00"/>
    <n v="30"/>
    <n v="69"/>
    <s v="Ticket"/>
    <s v="Tuesday"/>
    <x v="0"/>
  </r>
  <r>
    <n v="1"/>
    <n v="6"/>
    <d v="2009-09-22T00:00:00"/>
    <d v="1899-12-30T13:59:00"/>
    <d v="2009-09-22T00:00:00"/>
    <d v="1899-12-30T19:33:00"/>
    <n v="60"/>
    <n v="334"/>
    <s v="Ticket"/>
    <s v="Tuesday"/>
    <x v="0"/>
  </r>
  <r>
    <n v="1"/>
    <n v="5"/>
    <d v="2009-09-22T00:00:00"/>
    <d v="1899-12-30T14:00:00"/>
    <d v="2009-09-22T00:00:00"/>
    <d v="1899-12-30T14:51:00"/>
    <n v="30"/>
    <n v="51"/>
    <s v="Ticket"/>
    <s v="Tuesday"/>
    <x v="0"/>
  </r>
  <r>
    <n v="1"/>
    <n v="5"/>
    <d v="2009-09-22T00:00:00"/>
    <d v="1899-12-30T15:48:00"/>
    <d v="2009-09-22T00:00:00"/>
    <d v="1899-12-30T17:26:00"/>
    <n v="30"/>
    <n v="98"/>
    <s v="Ticket"/>
    <s v="Tuesday"/>
    <x v="1"/>
  </r>
  <r>
    <n v="1"/>
    <n v="5"/>
    <d v="2009-09-22T00:00:00"/>
    <d v="1899-12-30T16:48:00"/>
    <d v="2009-09-22T00:00:00"/>
    <d v="1899-12-30T20:07:00"/>
    <n v="40"/>
    <n v="199"/>
    <s v="Ticket"/>
    <s v="Tuesday"/>
    <x v="1"/>
  </r>
  <r>
    <n v="1"/>
    <n v="5"/>
    <d v="2009-09-24T00:00:00"/>
    <d v="1899-12-30T13:05:00"/>
    <d v="2009-09-24T00:00:00"/>
    <d v="1899-12-30T13:37:00"/>
    <n v="30"/>
    <n v="32"/>
    <s v="Ticket"/>
    <s v="Thursday"/>
    <x v="0"/>
  </r>
  <r>
    <n v="1"/>
    <n v="5"/>
    <d v="2009-09-24T00:00:00"/>
    <d v="1899-12-30T13:55:00"/>
    <d v="2009-09-24T00:00:00"/>
    <d v="1899-12-30T14:54:00"/>
    <n v="30"/>
    <n v="59"/>
    <s v="Ticket"/>
    <s v="Thursday"/>
    <x v="0"/>
  </r>
  <r>
    <n v="1"/>
    <n v="6"/>
    <d v="2009-09-24T00:00:00"/>
    <d v="1899-12-30T14:23:00"/>
    <d v="2009-09-24T00:00:00"/>
    <d v="1899-12-30T18:57:00"/>
    <n v="50"/>
    <n v="274"/>
    <s v="Ticket"/>
    <s v="Thursday"/>
    <x v="1"/>
  </r>
  <r>
    <n v="1"/>
    <n v="6"/>
    <d v="2009-09-24T00:00:00"/>
    <d v="1899-12-30T17:48:00"/>
    <d v="2009-09-24T00:00:00"/>
    <d v="1899-12-30T20:04:00"/>
    <n v="30"/>
    <n v="136"/>
    <s v="Ticket"/>
    <s v="Thursday"/>
    <x v="1"/>
  </r>
  <r>
    <n v="1"/>
    <n v="5"/>
    <d v="2009-09-24T00:00:00"/>
    <d v="1899-12-30T18:54:00"/>
    <d v="2009-09-24T00:00:00"/>
    <d v="1899-12-30T20:58:00"/>
    <n v="30"/>
    <n v="124"/>
    <s v="Ticket"/>
    <s v="Thursday"/>
    <x v="2"/>
  </r>
  <r>
    <n v="1"/>
    <n v="5"/>
    <d v="2009-09-24T00:00:00"/>
    <d v="1899-12-30T19:02:00"/>
    <d v="2009-09-24T00:00:00"/>
    <d v="1899-12-30T19:20:00"/>
    <n v="30"/>
    <n v="18"/>
    <s v="Ticket"/>
    <s v="Thursday"/>
    <x v="2"/>
  </r>
  <r>
    <n v="1"/>
    <n v="5"/>
    <d v="2009-09-24T00:00:00"/>
    <d v="1899-12-30T19:21:00"/>
    <d v="2009-09-24T00:00:00"/>
    <d v="1899-12-30T19:42:00"/>
    <n v="30"/>
    <n v="21"/>
    <s v="Ticket"/>
    <s v="Thursday"/>
    <x v="2"/>
  </r>
  <r>
    <n v="1"/>
    <n v="5"/>
    <d v="2009-09-25T00:00:00"/>
    <d v="1899-12-30T15:38:00"/>
    <d v="2009-09-25T00:00:00"/>
    <d v="1899-12-30T17:47:00"/>
    <n v="30"/>
    <n v="129"/>
    <s v="Ticket"/>
    <s v="Friday"/>
    <x v="1"/>
  </r>
  <r>
    <n v="1"/>
    <n v="5"/>
    <d v="2009-09-25T00:00:00"/>
    <d v="1899-12-30T20:06:00"/>
    <d v="2009-09-25T00:00:00"/>
    <d v="1899-12-30T20:21:00"/>
    <n v="30"/>
    <n v="15"/>
    <s v="Ticket"/>
    <s v="Friday"/>
    <x v="2"/>
  </r>
  <r>
    <n v="1"/>
    <n v="5"/>
    <d v="2009-09-28T00:00:00"/>
    <d v="1899-12-30T11:18:00"/>
    <d v="2009-09-28T00:00:00"/>
    <d v="1899-12-30T12:46:00"/>
    <n v="30"/>
    <n v="88"/>
    <s v="Ticket"/>
    <s v="Monday"/>
    <x v="0"/>
  </r>
  <r>
    <n v="1"/>
    <n v="6"/>
    <d v="2009-09-28T00:00:00"/>
    <d v="1899-12-30T12:19:00"/>
    <d v="2009-09-28T00:00:00"/>
    <d v="1899-12-30T20:14:00"/>
    <n v="80"/>
    <n v="475"/>
    <s v="Ticket"/>
    <s v="Monday"/>
    <x v="0"/>
  </r>
  <r>
    <n v="1"/>
    <n v="8"/>
    <d v="2009-09-28T00:00:00"/>
    <d v="1899-12-30T12:44:00"/>
    <d v="2009-09-28T00:00:00"/>
    <d v="1899-12-30T17:06:00"/>
    <n v="50"/>
    <n v="262"/>
    <s v="Ticket"/>
    <s v="Monday"/>
    <x v="0"/>
  </r>
  <r>
    <n v="1"/>
    <n v="5"/>
    <d v="2009-09-28T00:00:00"/>
    <d v="1899-12-30T13:49:00"/>
    <d v="2009-09-28T00:00:00"/>
    <d v="1899-12-30T17:10:00"/>
    <n v="40"/>
    <n v="201"/>
    <s v="Ticket"/>
    <s v="Monday"/>
    <x v="0"/>
  </r>
  <r>
    <n v="1"/>
    <n v="5"/>
    <d v="2009-09-28T00:00:00"/>
    <d v="1899-12-30T14:09:00"/>
    <d v="2009-09-28T00:00:00"/>
    <d v="1899-12-30T18:18:00"/>
    <n v="50"/>
    <n v="249"/>
    <s v="Ticket"/>
    <s v="Monday"/>
    <x v="1"/>
  </r>
  <r>
    <n v="1"/>
    <n v="6"/>
    <d v="2009-09-28T00:00:00"/>
    <d v="1899-12-30T15:28:00"/>
    <d v="2009-09-28T00:00:00"/>
    <d v="1899-12-30T16:50:00"/>
    <n v="30"/>
    <n v="82"/>
    <s v="Ticket"/>
    <s v="Monday"/>
    <x v="1"/>
  </r>
  <r>
    <n v="1"/>
    <n v="5"/>
    <d v="2009-09-28T00:00:00"/>
    <d v="1899-12-30T16:55:00"/>
    <d v="2009-09-28T00:00:00"/>
    <d v="1899-12-30T22:50:00"/>
    <n v="60"/>
    <n v="355"/>
    <s v="Ticket"/>
    <s v="Monday"/>
    <x v="1"/>
  </r>
  <r>
    <n v="1"/>
    <n v="5"/>
    <d v="2009-09-28T00:00:00"/>
    <d v="1899-12-30T19:09:00"/>
    <d v="2009-09-28T00:00:00"/>
    <d v="1899-12-30T22:36:00"/>
    <n v="40"/>
    <n v="207"/>
    <s v="Ticket"/>
    <s v="Monday"/>
    <x v="2"/>
  </r>
  <r>
    <n v="1"/>
    <n v="6"/>
    <d v="2009-09-28T00:00:00"/>
    <d v="1899-12-30T19:16:00"/>
    <d v="2009-09-28T00:00:00"/>
    <d v="1899-12-30T21:13:00"/>
    <n v="30"/>
    <n v="117"/>
    <s v="Ticket"/>
    <s v="Monday"/>
    <x v="2"/>
  </r>
  <r>
    <n v="1"/>
    <n v="5"/>
    <d v="2009-09-28T00:00:00"/>
    <d v="1899-12-30T19:58:00"/>
    <d v="2009-09-28T00:00:00"/>
    <d v="1899-12-30T20:55:00"/>
    <n v="30"/>
    <n v="57"/>
    <s v="Ticket"/>
    <s v="Monday"/>
    <x v="2"/>
  </r>
  <r>
    <n v="1"/>
    <n v="5"/>
    <d v="2009-09-28T00:00:00"/>
    <d v="1899-12-30T20:03:00"/>
    <d v="2009-09-28T00:00:00"/>
    <d v="1899-12-30T21:37:00"/>
    <n v="30"/>
    <n v="94"/>
    <s v="Ticket"/>
    <s v="Monday"/>
    <x v="2"/>
  </r>
  <r>
    <n v="1"/>
    <n v="5"/>
    <d v="2009-09-28T00:00:00"/>
    <d v="1899-12-30T20:58:00"/>
    <d v="2009-09-28T00:00:00"/>
    <d v="1899-12-30T22:16:00"/>
    <n v="30"/>
    <n v="78"/>
    <s v="Ticket"/>
    <s v="Monday"/>
    <x v="2"/>
  </r>
  <r>
    <n v="1"/>
    <n v="5"/>
    <d v="2009-09-28T00:00:00"/>
    <d v="1899-12-30T22:19:00"/>
    <d v="2009-09-28T00:00:00"/>
    <d v="1899-12-30T23:39:00"/>
    <n v="30"/>
    <n v="80"/>
    <s v="Ticket"/>
    <s v="Monday"/>
    <x v="3"/>
  </r>
  <r>
    <n v="1"/>
    <n v="5"/>
    <d v="2009-09-28T00:00:00"/>
    <d v="1899-12-30T22:41:00"/>
    <d v="2009-09-29T00:00:00"/>
    <d v="1899-12-30T02:50:00"/>
    <n v="50"/>
    <n v="249"/>
    <s v="Ticket"/>
    <s v="Monday"/>
    <x v="3"/>
  </r>
  <r>
    <n v="1"/>
    <n v="5"/>
    <d v="2009-09-29T00:00:00"/>
    <d v="1899-12-30T10:13:00"/>
    <d v="2009-09-29T00:00:00"/>
    <d v="1899-12-30T11:25:00"/>
    <n v="30"/>
    <n v="72"/>
    <s v="Ticket"/>
    <s v="Tuesday"/>
    <x v="0"/>
  </r>
  <r>
    <n v="1"/>
    <n v="5"/>
    <d v="2009-09-29T00:00:00"/>
    <d v="1899-12-30T13:08:00"/>
    <d v="2009-09-29T00:00:00"/>
    <d v="1899-12-30T17:17:00"/>
    <n v="50"/>
    <n v="249"/>
    <s v="Ticket"/>
    <s v="Tuesday"/>
    <x v="0"/>
  </r>
  <r>
    <n v="1"/>
    <n v="5"/>
    <d v="2009-09-29T00:00:00"/>
    <d v="1899-12-30T15:24:00"/>
    <d v="2009-09-29T00:00:00"/>
    <d v="1899-12-30T16:05:00"/>
    <n v="30"/>
    <n v="41"/>
    <s v="Ticket"/>
    <s v="Tuesday"/>
    <x v="1"/>
  </r>
  <r>
    <n v="1"/>
    <n v="5"/>
    <d v="2009-09-29T00:00:00"/>
    <d v="1899-12-30T21:52:00"/>
    <d v="2009-09-30T00:00:00"/>
    <d v="1899-12-30T00:07:00"/>
    <n v="30"/>
    <n v="135"/>
    <s v="Ticket"/>
    <s v="Tuesday"/>
    <x v="2"/>
  </r>
  <r>
    <n v="1"/>
    <n v="5"/>
    <d v="2009-09-30T00:00:00"/>
    <d v="1899-12-30T14:51:00"/>
    <d v="2009-09-30T00:00:00"/>
    <d v="1899-12-30T22:55:00"/>
    <n v="90"/>
    <n v="484"/>
    <s v="Ticket"/>
    <s v="Wednesday"/>
    <x v="1"/>
  </r>
  <r>
    <n v="1"/>
    <n v="6"/>
    <d v="2009-09-30T00:00:00"/>
    <d v="1899-12-30T15:00:00"/>
    <d v="2009-09-30T00:00:00"/>
    <d v="1899-12-30T15:13:00"/>
    <n v="30"/>
    <n v="13"/>
    <s v="Ticket"/>
    <s v="Wednesday"/>
    <x v="1"/>
  </r>
  <r>
    <n v="1"/>
    <n v="5"/>
    <d v="2009-09-30T00:00:00"/>
    <d v="1899-12-30T15:11:00"/>
    <d v="2009-09-30T00:00:00"/>
    <d v="1899-12-30T17:38:00"/>
    <n v="30"/>
    <n v="147"/>
    <s v="Ticket"/>
    <s v="Wednesday"/>
    <x v="1"/>
  </r>
  <r>
    <n v="1"/>
    <n v="6"/>
    <d v="2009-09-30T00:00:00"/>
    <d v="1899-12-30T15:30:00"/>
    <d v="2009-09-30T00:00:00"/>
    <d v="1899-12-30T16:31:00"/>
    <n v="30"/>
    <n v="61"/>
    <s v="Ticket"/>
    <s v="Wednesday"/>
    <x v="1"/>
  </r>
  <r>
    <n v="1"/>
    <n v="5"/>
    <d v="2009-09-30T00:00:00"/>
    <d v="1899-12-30T15:54:00"/>
    <d v="2009-09-30T00:00:00"/>
    <d v="1899-12-30T22:43:00"/>
    <n v="70"/>
    <n v="409"/>
    <s v="Ticket"/>
    <s v="Wednesday"/>
    <x v="1"/>
  </r>
  <r>
    <n v="1"/>
    <n v="6"/>
    <d v="2009-09-30T00:00:00"/>
    <d v="1899-12-30T16:09:00"/>
    <d v="2009-09-30T00:00:00"/>
    <d v="1899-12-30T18:34:00"/>
    <n v="30"/>
    <n v="145"/>
    <s v="Ticket"/>
    <s v="Wednesday"/>
    <x v="1"/>
  </r>
  <r>
    <n v="1"/>
    <n v="6"/>
    <d v="2009-09-30T00:00:00"/>
    <d v="1899-12-30T16:44:00"/>
    <d v="2009-09-30T00:00:00"/>
    <d v="1899-12-30T18:57:00"/>
    <n v="30"/>
    <n v="133"/>
    <s v="Ticket"/>
    <s v="Wednesday"/>
    <x v="1"/>
  </r>
  <r>
    <n v="1"/>
    <n v="6"/>
    <d v="2009-09-30T00:00:00"/>
    <d v="1899-12-30T17:02:00"/>
    <d v="2009-09-30T00:00:00"/>
    <d v="1899-12-30T19:20:00"/>
    <n v="30"/>
    <n v="138"/>
    <s v="Ticket"/>
    <s v="Wednesday"/>
    <x v="1"/>
  </r>
  <r>
    <n v="1"/>
    <n v="6"/>
    <d v="2009-09-30T00:00:00"/>
    <d v="1899-12-30T17:41:00"/>
    <d v="2009-09-30T00:00:00"/>
    <d v="1899-12-30T18:20:00"/>
    <n v="30"/>
    <n v="39"/>
    <s v="Ticket"/>
    <s v="Wednesday"/>
    <x v="1"/>
  </r>
  <r>
    <n v="1"/>
    <n v="5"/>
    <d v="2009-09-30T00:00:00"/>
    <d v="1899-12-30T18:34:00"/>
    <d v="2009-09-30T00:00:00"/>
    <d v="1899-12-30T21:17:00"/>
    <n v="30"/>
    <n v="163"/>
    <s v="Ticket"/>
    <s v="Wednesday"/>
    <x v="2"/>
  </r>
  <r>
    <n v="1"/>
    <n v="5"/>
    <d v="2009-09-30T00:00:00"/>
    <d v="1899-12-30T19:08:00"/>
    <d v="2009-09-30T00:00:00"/>
    <d v="1899-12-30T21:10:00"/>
    <n v="30"/>
    <n v="122"/>
    <s v="Ticket"/>
    <s v="Wednesday"/>
    <x v="2"/>
  </r>
  <r>
    <n v="1"/>
    <n v="5"/>
    <d v="2009-09-30T00:00:00"/>
    <d v="1899-12-30T19:14:00"/>
    <d v="2009-09-30T00:00:00"/>
    <d v="1899-12-30T19:52:00"/>
    <n v="30"/>
    <n v="38"/>
    <s v="Ticket"/>
    <s v="Wednesday"/>
    <x v="2"/>
  </r>
  <r>
    <n v="1"/>
    <n v="8"/>
    <d v="2009-09-30T00:00:00"/>
    <d v="1899-12-30T19:16:00"/>
    <d v="2009-09-30T00:00:00"/>
    <d v="1899-12-30T21:41:00"/>
    <n v="30"/>
    <n v="145"/>
    <s v="Ticket"/>
    <s v="Wednesday"/>
    <x v="2"/>
  </r>
  <r>
    <n v="1"/>
    <n v="5"/>
    <d v="2009-09-30T00:00:00"/>
    <d v="1899-12-30T19:23:00"/>
    <d v="2009-09-30T00:00:00"/>
    <d v="1899-12-30T20:57:00"/>
    <n v="30"/>
    <n v="94"/>
    <s v="Ticket"/>
    <s v="Wednesday"/>
    <x v="2"/>
  </r>
  <r>
    <n v="1"/>
    <n v="5"/>
    <d v="2009-09-30T00:00:00"/>
    <d v="1899-12-30T19:25:00"/>
    <d v="2009-09-30T00:00:00"/>
    <d v="1899-12-30T20:24:00"/>
    <n v="30"/>
    <n v="59"/>
    <s v="Ticket"/>
    <s v="Wednesday"/>
    <x v="2"/>
  </r>
  <r>
    <n v="1"/>
    <n v="8"/>
    <d v="2009-09-30T00:00:00"/>
    <d v="1899-12-30T20:56:00"/>
    <d v="2009-09-30T00:00:00"/>
    <d v="1899-12-30T22:00:00"/>
    <n v="30"/>
    <n v="64"/>
    <s v="Ticket"/>
    <s v="Wednesday"/>
    <x v="2"/>
  </r>
  <r>
    <n v="1"/>
    <n v="5"/>
    <d v="2009-09-30T00:00:00"/>
    <d v="1899-12-30T21:27:00"/>
    <d v="2009-09-30T00:00:00"/>
    <d v="1899-12-30T23:29:00"/>
    <n v="30"/>
    <n v="122"/>
    <s v="Ticket"/>
    <s v="Wednesday"/>
    <x v="2"/>
  </r>
  <r>
    <n v="1"/>
    <n v="5"/>
    <d v="2009-09-30T00:00:00"/>
    <d v="1899-12-30T21:59:00"/>
    <d v="2009-09-30T00:00:00"/>
    <d v="1899-12-30T23:24:00"/>
    <n v="30"/>
    <n v="85"/>
    <s v="Ticket"/>
    <s v="Wednesday"/>
    <x v="2"/>
  </r>
  <r>
    <n v="1"/>
    <n v="5"/>
    <d v="2009-09-30T00:00:00"/>
    <d v="1899-12-30T22:10:00"/>
    <d v="2009-09-30T00:00:00"/>
    <d v="1899-12-30T22:36:00"/>
    <n v="30"/>
    <n v="26"/>
    <s v="Ticket"/>
    <s v="Wednesday"/>
    <x v="3"/>
  </r>
  <r>
    <n v="1"/>
    <n v="5"/>
    <d v="2009-09-30T00:00:00"/>
    <d v="1899-12-30T22:41:00"/>
    <d v="2009-10-01T00:00:00"/>
    <d v="1899-12-30T01:51:00"/>
    <n v="40"/>
    <n v="190"/>
    <s v="Ticket"/>
    <s v="Wednesday"/>
    <x v="3"/>
  </r>
  <r>
    <n v="1"/>
    <n v="6"/>
    <d v="2009-10-01T00:00:00"/>
    <d v="1899-12-30T12:27:00"/>
    <d v="2009-10-01T00:00:00"/>
    <d v="1899-12-30T19:49:00"/>
    <n v="80"/>
    <n v="442"/>
    <s v="Ticket"/>
    <s v="Thursday"/>
    <x v="0"/>
  </r>
  <r>
    <n v="1"/>
    <n v="5"/>
    <d v="2009-10-01T00:00:00"/>
    <d v="1899-12-30T13:33:00"/>
    <d v="2009-10-01T00:00:00"/>
    <d v="1899-12-30T18:03:00"/>
    <n v="50"/>
    <n v="270"/>
    <s v="Ticket"/>
    <s v="Thursday"/>
    <x v="0"/>
  </r>
  <r>
    <n v="1"/>
    <n v="5"/>
    <d v="2009-10-01T00:00:00"/>
    <d v="1899-12-30T15:22:00"/>
    <d v="2009-10-01T00:00:00"/>
    <d v="1899-12-30T17:01:00"/>
    <n v="30"/>
    <n v="99"/>
    <s v="Ticket"/>
    <s v="Thursday"/>
    <x v="1"/>
  </r>
  <r>
    <n v="1"/>
    <n v="5"/>
    <d v="2009-10-01T00:00:00"/>
    <d v="1899-12-30T15:29:00"/>
    <d v="2009-10-01T00:00:00"/>
    <d v="1899-12-30T22:17:00"/>
    <n v="70"/>
    <n v="408"/>
    <s v="Ticket"/>
    <s v="Thursday"/>
    <x v="1"/>
  </r>
  <r>
    <n v="1"/>
    <n v="6"/>
    <d v="2009-10-01T00:00:00"/>
    <d v="1899-12-30T16:10:00"/>
    <d v="2009-10-01T00:00:00"/>
    <d v="1899-12-30T18:13:00"/>
    <n v="30"/>
    <n v="123"/>
    <s v="Ticket"/>
    <s v="Thursday"/>
    <x v="1"/>
  </r>
  <r>
    <n v="1"/>
    <n v="6"/>
    <d v="2009-10-01T00:00:00"/>
    <d v="1899-12-30T19:45:00"/>
    <d v="2009-10-01T00:00:00"/>
    <d v="1899-12-30T23:11:00"/>
    <n v="40"/>
    <n v="206"/>
    <s v="Ticket"/>
    <s v="Thursday"/>
    <x v="2"/>
  </r>
  <r>
    <n v="1"/>
    <n v="5"/>
    <d v="2009-10-01T00:00:00"/>
    <d v="1899-12-30T20:25:00"/>
    <d v="2009-10-01T00:00:00"/>
    <d v="1899-12-30T20:33:00"/>
    <n v="30"/>
    <n v="8"/>
    <s v="Ticket"/>
    <s v="Thursday"/>
    <x v="2"/>
  </r>
  <r>
    <n v="1"/>
    <n v="6"/>
    <d v="2009-10-02T00:00:00"/>
    <d v="1899-12-30T12:03:00"/>
    <d v="2009-10-02T00:00:00"/>
    <d v="1899-12-30T18:23:00"/>
    <n v="70"/>
    <n v="380"/>
    <s v="Ticket"/>
    <s v="Friday"/>
    <x v="0"/>
  </r>
  <r>
    <n v="1"/>
    <n v="5"/>
    <d v="2009-10-02T00:00:00"/>
    <d v="1899-12-30T13:01:00"/>
    <d v="2009-10-02T00:00:00"/>
    <d v="1899-12-30T17:32:00"/>
    <n v="50"/>
    <n v="271"/>
    <s v="Ticket"/>
    <s v="Friday"/>
    <x v="0"/>
  </r>
  <r>
    <n v="1"/>
    <n v="8"/>
    <d v="2009-10-02T00:00:00"/>
    <d v="1899-12-30T13:56:00"/>
    <d v="2009-10-02T00:00:00"/>
    <d v="1899-12-30T17:18:00"/>
    <n v="40"/>
    <n v="202"/>
    <s v="Ticket"/>
    <s v="Friday"/>
    <x v="0"/>
  </r>
  <r>
    <n v="1"/>
    <n v="5"/>
    <d v="2009-10-02T00:00:00"/>
    <d v="1899-12-30T14:19:00"/>
    <d v="2009-10-02T00:00:00"/>
    <d v="1899-12-30T14:32:00"/>
    <n v="30"/>
    <n v="13"/>
    <s v="Ticket"/>
    <s v="Friday"/>
    <x v="1"/>
  </r>
  <r>
    <n v="1"/>
    <n v="6"/>
    <d v="2009-10-02T00:00:00"/>
    <d v="1899-12-30T15:28:00"/>
    <d v="2009-10-02T00:00:00"/>
    <d v="1899-12-30T15:58:00"/>
    <n v="30"/>
    <n v="30"/>
    <s v="Ticket"/>
    <s v="Friday"/>
    <x v="1"/>
  </r>
  <r>
    <n v="1"/>
    <n v="5"/>
    <d v="2009-10-02T00:00:00"/>
    <d v="1899-12-30T16:52:00"/>
    <d v="2009-10-02T00:00:00"/>
    <d v="1899-12-30T19:54:00"/>
    <n v="40"/>
    <n v="182"/>
    <s v="Ticket"/>
    <s v="Friday"/>
    <x v="1"/>
  </r>
  <r>
    <n v="1"/>
    <n v="6"/>
    <d v="2009-10-02T00:00:00"/>
    <d v="1899-12-30T17:27:00"/>
    <d v="2009-10-02T00:00:00"/>
    <d v="1899-12-30T21:08:00"/>
    <n v="40"/>
    <n v="221"/>
    <s v="Ticket"/>
    <s v="Friday"/>
    <x v="1"/>
  </r>
  <r>
    <n v="1"/>
    <n v="8"/>
    <d v="2009-10-02T00:00:00"/>
    <d v="1899-12-30T18:04:00"/>
    <d v="2009-10-02T00:00:00"/>
    <d v="1899-12-30T21:28:00"/>
    <n v="40"/>
    <n v="204"/>
    <s v="Ticket"/>
    <s v="Friday"/>
    <x v="2"/>
  </r>
  <r>
    <n v="1"/>
    <n v="5"/>
    <d v="2009-10-02T00:00:00"/>
    <d v="1899-12-30T18:09:00"/>
    <d v="2009-10-02T00:00:00"/>
    <d v="1899-12-30T21:20:00"/>
    <n v="40"/>
    <n v="191"/>
    <s v="Ticket"/>
    <s v="Friday"/>
    <x v="2"/>
  </r>
  <r>
    <n v="1"/>
    <n v="8"/>
    <d v="2009-10-02T00:00:00"/>
    <d v="1899-12-30T18:11:00"/>
    <d v="2009-10-02T00:00:00"/>
    <d v="1899-12-30T19:25:00"/>
    <n v="30"/>
    <n v="74"/>
    <s v="Ticket"/>
    <s v="Friday"/>
    <x v="2"/>
  </r>
  <r>
    <n v="1"/>
    <n v="8"/>
    <d v="2009-10-02T00:00:00"/>
    <d v="1899-12-30T18:23:00"/>
    <d v="2009-10-02T00:00:00"/>
    <d v="1899-12-30T19:51:00"/>
    <n v="30"/>
    <n v="88"/>
    <s v="Ticket"/>
    <s v="Friday"/>
    <x v="2"/>
  </r>
  <r>
    <n v="1"/>
    <n v="5"/>
    <d v="2009-10-02T00:00:00"/>
    <d v="1899-12-30T19:09:00"/>
    <d v="2009-10-02T00:00:00"/>
    <d v="1899-12-30T20:33:00"/>
    <n v="30"/>
    <n v="84"/>
    <s v="Ticket"/>
    <s v="Friday"/>
    <x v="2"/>
  </r>
  <r>
    <n v="1"/>
    <n v="5"/>
    <d v="2009-10-02T00:00:00"/>
    <d v="1899-12-30T19:27:00"/>
    <d v="2009-10-02T00:00:00"/>
    <d v="1899-12-30T20:48:00"/>
    <n v="30"/>
    <n v="81"/>
    <s v="Ticket"/>
    <s v="Friday"/>
    <x v="2"/>
  </r>
  <r>
    <n v="1"/>
    <n v="5"/>
    <d v="2009-10-02T00:00:00"/>
    <d v="1899-12-30T19:49:00"/>
    <d v="2009-10-02T00:00:00"/>
    <d v="1899-12-30T20:52:00"/>
    <n v="30"/>
    <n v="63"/>
    <s v="Ticket"/>
    <s v="Friday"/>
    <x v="2"/>
  </r>
  <r>
    <n v="1"/>
    <n v="5"/>
    <d v="2009-10-02T00:00:00"/>
    <d v="1899-12-30T20:03:00"/>
    <d v="2009-10-03T00:00:00"/>
    <d v="1899-12-30T00:44:00"/>
    <n v="50"/>
    <n v="281"/>
    <s v="Ticket"/>
    <s v="Friday"/>
    <x v="2"/>
  </r>
  <r>
    <n v="1"/>
    <n v="5"/>
    <d v="2009-10-05T00:00:00"/>
    <d v="1899-12-30T15:14:00"/>
    <d v="2009-10-05T00:00:00"/>
    <d v="1899-12-30T16:44:00"/>
    <n v="30"/>
    <n v="90"/>
    <s v="Ticket"/>
    <s v="Monday"/>
    <x v="1"/>
  </r>
  <r>
    <n v="1"/>
    <n v="5"/>
    <d v="2009-10-05T00:00:00"/>
    <d v="1899-12-30T15:51:00"/>
    <d v="2009-10-05T00:00:00"/>
    <d v="1899-12-30T21:02:00"/>
    <n v="60"/>
    <n v="311"/>
    <s v="Ticket"/>
    <s v="Monday"/>
    <x v="1"/>
  </r>
  <r>
    <n v="1"/>
    <n v="5"/>
    <d v="2009-10-05T00:00:00"/>
    <d v="1899-12-30T16:54:00"/>
    <d v="2009-10-05T00:00:00"/>
    <d v="1899-12-30T17:53:00"/>
    <n v="30"/>
    <n v="59"/>
    <s v="Ticket"/>
    <s v="Monday"/>
    <x v="1"/>
  </r>
  <r>
    <n v="1"/>
    <n v="5"/>
    <d v="2009-10-06T00:00:00"/>
    <d v="1899-12-30T11:25:00"/>
    <d v="2009-10-06T00:00:00"/>
    <d v="1899-12-30T13:55:00"/>
    <n v="30"/>
    <n v="150"/>
    <s v="Ticket"/>
    <s v="Tuesday"/>
    <x v="0"/>
  </r>
  <r>
    <n v="1"/>
    <n v="5"/>
    <d v="2009-10-06T00:00:00"/>
    <d v="1899-12-30T13:04:00"/>
    <d v="2009-10-06T00:00:00"/>
    <d v="1899-12-30T13:56:00"/>
    <n v="30"/>
    <n v="52"/>
    <s v="Ticket"/>
    <s v="Tuesday"/>
    <x v="0"/>
  </r>
  <r>
    <n v="1"/>
    <n v="5"/>
    <d v="2009-10-06T00:00:00"/>
    <d v="1899-12-30T13:50:00"/>
    <d v="2009-10-06T00:00:00"/>
    <d v="1899-12-30T15:57:00"/>
    <n v="30"/>
    <n v="127"/>
    <s v="Ticket"/>
    <s v="Tuesday"/>
    <x v="0"/>
  </r>
  <r>
    <n v="1"/>
    <n v="5"/>
    <d v="2009-10-06T00:00:00"/>
    <d v="1899-12-30T14:13:00"/>
    <d v="2009-10-06T00:00:00"/>
    <d v="1899-12-30T18:58:00"/>
    <n v="50"/>
    <n v="285"/>
    <s v="Ticket"/>
    <s v="Tuesday"/>
    <x v="1"/>
  </r>
  <r>
    <n v="1"/>
    <n v="5"/>
    <d v="2009-10-06T00:00:00"/>
    <d v="1899-12-30T15:36:00"/>
    <d v="2009-10-06T00:00:00"/>
    <d v="1899-12-30T17:23:00"/>
    <n v="30"/>
    <n v="107"/>
    <s v="Ticket"/>
    <s v="Tuesday"/>
    <x v="1"/>
  </r>
  <r>
    <n v="1"/>
    <n v="6"/>
    <d v="2009-10-06T00:00:00"/>
    <d v="1899-12-30T17:42:00"/>
    <d v="2009-10-06T00:00:00"/>
    <d v="1899-12-30T17:49:00"/>
    <n v="30"/>
    <n v="7"/>
    <s v="Ticket"/>
    <s v="Tuesday"/>
    <x v="1"/>
  </r>
  <r>
    <n v="1"/>
    <n v="6"/>
    <d v="2009-10-06T00:00:00"/>
    <d v="1899-12-30T19:36:00"/>
    <d v="2009-10-06T00:00:00"/>
    <d v="1899-12-30T20:02:00"/>
    <n v="30"/>
    <n v="26"/>
    <s v="Ticket"/>
    <s v="Tuesday"/>
    <x v="2"/>
  </r>
  <r>
    <n v="1"/>
    <n v="6"/>
    <d v="2009-10-06T00:00:00"/>
    <d v="1899-12-30T19:36:00"/>
    <d v="2009-10-06T00:00:00"/>
    <d v="1899-12-30T23:15:00"/>
    <n v="40"/>
    <n v="219"/>
    <s v="Ticket"/>
    <s v="Tuesday"/>
    <x v="2"/>
  </r>
  <r>
    <n v="1"/>
    <n v="6"/>
    <d v="2009-10-06T00:00:00"/>
    <d v="1899-12-30T20:53:00"/>
    <d v="2009-10-06T00:00:00"/>
    <d v="1899-12-30T21:22:00"/>
    <n v="30"/>
    <n v="29"/>
    <s v="Ticket"/>
    <s v="Tuesday"/>
    <x v="2"/>
  </r>
  <r>
    <n v="1"/>
    <n v="5"/>
    <d v="2009-10-06T00:00:00"/>
    <d v="1899-12-30T21:54:00"/>
    <d v="2009-10-06T00:00:00"/>
    <d v="1899-12-30T23:18:00"/>
    <n v="30"/>
    <n v="84"/>
    <s v="Ticket"/>
    <s v="Tuesday"/>
    <x v="2"/>
  </r>
  <r>
    <n v="1"/>
    <n v="6"/>
    <d v="2009-10-07T00:00:00"/>
    <d v="1899-12-30T12:01:00"/>
    <d v="2009-10-07T00:00:00"/>
    <d v="1899-12-30T14:04:00"/>
    <n v="300"/>
    <n v="123"/>
    <s v="Ticket"/>
    <s v="Wednesday"/>
    <x v="0"/>
  </r>
  <r>
    <n v="1"/>
    <n v="6"/>
    <d v="2009-10-07T00:00:00"/>
    <d v="1899-12-30T14:19:00"/>
    <d v="2009-10-07T00:00:00"/>
    <d v="1899-12-30T16:15:00"/>
    <n v="30"/>
    <n v="116"/>
    <s v="Ticket"/>
    <s v="Wednesday"/>
    <x v="1"/>
  </r>
  <r>
    <n v="1"/>
    <n v="6"/>
    <d v="2009-10-07T00:00:00"/>
    <d v="1899-12-30T16:19:00"/>
    <d v="2009-10-07T00:00:00"/>
    <d v="1899-12-30T17:26:00"/>
    <n v="30"/>
    <n v="67"/>
    <s v="Ticket"/>
    <s v="Wednesday"/>
    <x v="1"/>
  </r>
  <r>
    <n v="1"/>
    <n v="5"/>
    <d v="2009-10-07T00:00:00"/>
    <d v="1899-12-30T16:48:00"/>
    <d v="2009-10-07T00:00:00"/>
    <d v="1899-12-30T18:12:00"/>
    <n v="30"/>
    <n v="84"/>
    <s v="Ticket"/>
    <s v="Wednesday"/>
    <x v="1"/>
  </r>
  <r>
    <n v="1"/>
    <n v="5"/>
    <d v="2009-10-07T00:00:00"/>
    <d v="1899-12-30T19:10:00"/>
    <d v="2009-10-08T00:00:00"/>
    <d v="1899-12-30T01:49:00"/>
    <n v="70"/>
    <n v="399"/>
    <s v="Ticket"/>
    <s v="Wednesday"/>
    <x v="2"/>
  </r>
  <r>
    <n v="1"/>
    <n v="5"/>
    <d v="2009-10-07T00:00:00"/>
    <d v="1899-12-30T19:44:00"/>
    <d v="2009-10-07T00:00:00"/>
    <d v="1899-12-30T23:23:00"/>
    <n v="40"/>
    <n v="219"/>
    <s v="Ticket"/>
    <s v="Wednesday"/>
    <x v="2"/>
  </r>
  <r>
    <n v="1"/>
    <n v="5"/>
    <d v="2009-10-07T00:00:00"/>
    <d v="1899-12-30T20:25:00"/>
    <d v="2009-10-07T00:00:00"/>
    <d v="1899-12-30T23:23:00"/>
    <n v="30"/>
    <n v="178"/>
    <s v="Ticket"/>
    <s v="Wednesday"/>
    <x v="2"/>
  </r>
  <r>
    <n v="1"/>
    <n v="5"/>
    <d v="2009-10-08T00:00:00"/>
    <d v="1899-12-30T13:36:00"/>
    <d v="2009-10-08T00:00:00"/>
    <d v="1899-12-30T15:34:00"/>
    <n v="30"/>
    <n v="118"/>
    <s v="Ticket"/>
    <s v="Thursday"/>
    <x v="0"/>
  </r>
  <r>
    <n v="1"/>
    <n v="5"/>
    <d v="2009-10-08T00:00:00"/>
    <d v="1899-12-30T14:23:00"/>
    <d v="2009-10-08T00:00:00"/>
    <d v="1899-12-30T15:29:00"/>
    <n v="30"/>
    <n v="66"/>
    <s v="Ticket"/>
    <s v="Thursday"/>
    <x v="1"/>
  </r>
  <r>
    <n v="1"/>
    <n v="6"/>
    <d v="2009-10-08T00:00:00"/>
    <d v="1899-12-30T14:34:00"/>
    <d v="2009-10-08T00:00:00"/>
    <d v="1899-12-30T17:30:00"/>
    <n v="30"/>
    <n v="176"/>
    <s v="Ticket"/>
    <s v="Thursday"/>
    <x v="1"/>
  </r>
  <r>
    <n v="1"/>
    <n v="6"/>
    <d v="2009-10-08T00:00:00"/>
    <d v="1899-12-30T14:46:00"/>
    <d v="2009-10-08T00:00:00"/>
    <d v="1899-12-30T16:15:00"/>
    <n v="30"/>
    <n v="89"/>
    <s v="Ticket"/>
    <s v="Thursday"/>
    <x v="1"/>
  </r>
  <r>
    <n v="1"/>
    <n v="6"/>
    <d v="2009-10-08T00:00:00"/>
    <d v="1899-12-30T16:46:00"/>
    <d v="2009-10-08T00:00:00"/>
    <d v="1899-12-30T18:26:00"/>
    <n v="30"/>
    <n v="100"/>
    <s v="Ticket"/>
    <s v="Thursday"/>
    <x v="1"/>
  </r>
  <r>
    <n v="1"/>
    <n v="6"/>
    <d v="2009-10-08T00:00:00"/>
    <d v="1899-12-30T16:53:00"/>
    <d v="2009-10-08T00:00:00"/>
    <d v="1899-12-30T18:26:00"/>
    <n v="30"/>
    <n v="93"/>
    <s v="Ticket"/>
    <s v="Thursday"/>
    <x v="1"/>
  </r>
  <r>
    <n v="1"/>
    <n v="6"/>
    <d v="2009-10-08T00:00:00"/>
    <d v="1899-12-30T17:16:00"/>
    <d v="2009-10-08T00:00:00"/>
    <d v="1899-12-30T20:58:00"/>
    <n v="40"/>
    <n v="222"/>
    <s v="Ticket"/>
    <s v="Thursday"/>
    <x v="1"/>
  </r>
  <r>
    <n v="1"/>
    <n v="6"/>
    <d v="2009-10-09T00:00:00"/>
    <d v="1899-12-30T12:28:00"/>
    <d v="2009-10-09T00:00:00"/>
    <d v="1899-12-30T13:07:00"/>
    <n v="300"/>
    <n v="39"/>
    <s v="Ticket"/>
    <s v="Friday"/>
    <x v="0"/>
  </r>
  <r>
    <n v="1"/>
    <n v="6"/>
    <d v="2009-10-09T00:00:00"/>
    <d v="1899-12-30T16:47:00"/>
    <d v="2009-10-09T00:00:00"/>
    <d v="1899-12-30T19:51:00"/>
    <n v="40"/>
    <n v="184"/>
    <s v="Ticket"/>
    <s v="Friday"/>
    <x v="1"/>
  </r>
  <r>
    <n v="1"/>
    <n v="5"/>
    <d v="2009-10-09T00:00:00"/>
    <d v="1899-12-30T18:15:00"/>
    <d v="2009-10-09T00:00:00"/>
    <d v="1899-12-30T21:11:00"/>
    <n v="30"/>
    <n v="176"/>
    <s v="Ticket"/>
    <s v="Friday"/>
    <x v="2"/>
  </r>
  <r>
    <n v="1"/>
    <n v="5"/>
    <d v="2009-10-09T00:00:00"/>
    <d v="1899-12-30T18:32:00"/>
    <d v="2009-10-09T00:00:00"/>
    <d v="1899-12-30T22:01:00"/>
    <n v="40"/>
    <n v="209"/>
    <s v="Ticket"/>
    <s v="Friday"/>
    <x v="2"/>
  </r>
  <r>
    <n v="1"/>
    <n v="5"/>
    <d v="2009-10-09T00:00:00"/>
    <d v="1899-12-30T18:37:00"/>
    <d v="2009-10-09T00:00:00"/>
    <d v="1899-12-30T23:40:00"/>
    <n v="60"/>
    <n v="303"/>
    <s v="Ticket"/>
    <s v="Friday"/>
    <x v="2"/>
  </r>
  <r>
    <n v="1"/>
    <n v="5"/>
    <d v="2009-10-12T00:00:00"/>
    <d v="1899-12-30T15:09:00"/>
    <d v="2009-10-12T00:00:00"/>
    <d v="1899-12-30T17:18:00"/>
    <n v="30"/>
    <n v="129"/>
    <s v="Ticket"/>
    <s v="Monday"/>
    <x v="1"/>
  </r>
  <r>
    <n v="1"/>
    <n v="5"/>
    <d v="2009-10-12T00:00:00"/>
    <d v="1899-12-30T16:23:00"/>
    <d v="2009-10-12T00:00:00"/>
    <d v="1899-12-30T18:30:00"/>
    <n v="30"/>
    <n v="127"/>
    <s v="Ticket"/>
    <s v="Monday"/>
    <x v="1"/>
  </r>
  <r>
    <n v="1"/>
    <n v="5"/>
    <d v="2009-10-12T00:00:00"/>
    <d v="1899-12-30T17:13:00"/>
    <d v="2009-10-12T00:00:00"/>
    <d v="1899-12-30T19:09:00"/>
    <n v="30"/>
    <n v="116"/>
    <s v="Ticket"/>
    <s v="Monday"/>
    <x v="1"/>
  </r>
  <r>
    <n v="1"/>
    <n v="5"/>
    <d v="2009-10-12T00:00:00"/>
    <d v="1899-12-30T19:23:00"/>
    <d v="2009-10-12T00:00:00"/>
    <d v="1899-12-30T20:04:00"/>
    <n v="30"/>
    <n v="41"/>
    <s v="Ticket"/>
    <s v="Monday"/>
    <x v="2"/>
  </r>
  <r>
    <n v="1"/>
    <n v="5"/>
    <d v="2009-10-13T00:00:00"/>
    <d v="1899-12-30T12:39:00"/>
    <d v="2009-10-13T00:00:00"/>
    <d v="1899-12-30T16:00:00"/>
    <n v="40"/>
    <n v="201"/>
    <s v="Ticket"/>
    <s v="Tuesday"/>
    <x v="0"/>
  </r>
  <r>
    <n v="1"/>
    <n v="6"/>
    <d v="2009-10-13T00:00:00"/>
    <d v="1899-12-30T14:29:00"/>
    <d v="2009-10-13T00:00:00"/>
    <d v="1899-12-30T15:51:00"/>
    <n v="30"/>
    <n v="82"/>
    <s v="Ticket"/>
    <s v="Tuesday"/>
    <x v="1"/>
  </r>
  <r>
    <n v="1"/>
    <n v="6"/>
    <d v="2009-10-13T00:00:00"/>
    <d v="1899-12-30T14:32:00"/>
    <d v="2009-10-13T00:00:00"/>
    <d v="1899-12-30T15:39:00"/>
    <n v="30"/>
    <n v="67"/>
    <s v="Ticket"/>
    <s v="Tuesday"/>
    <x v="1"/>
  </r>
  <r>
    <n v="1"/>
    <n v="5"/>
    <d v="2009-10-13T00:00:00"/>
    <d v="1899-12-30T17:36:00"/>
    <d v="2009-10-13T00:00:00"/>
    <d v="1899-12-30T21:07:00"/>
    <n v="40"/>
    <n v="211"/>
    <s v="Ticket"/>
    <s v="Tuesday"/>
    <x v="1"/>
  </r>
  <r>
    <n v="1"/>
    <n v="5"/>
    <d v="2009-10-14T00:00:00"/>
    <d v="1899-12-30T13:15:00"/>
    <d v="2009-10-14T00:00:00"/>
    <d v="1899-12-30T16:16:00"/>
    <n v="40"/>
    <n v="181"/>
    <s v="Ticket"/>
    <s v="Wednesday"/>
    <x v="0"/>
  </r>
  <r>
    <n v="1"/>
    <n v="5"/>
    <d v="2009-10-14T00:00:00"/>
    <d v="1899-12-30T14:44:00"/>
    <d v="2009-10-14T00:00:00"/>
    <d v="1899-12-30T16:07:00"/>
    <n v="30"/>
    <n v="83"/>
    <s v="Ticket"/>
    <s v="Wednesday"/>
    <x v="1"/>
  </r>
  <r>
    <n v="1"/>
    <n v="5"/>
    <d v="2009-10-14T00:00:00"/>
    <d v="1899-12-30T15:20:00"/>
    <d v="2009-10-14T00:00:00"/>
    <d v="1899-12-30T16:55:00"/>
    <n v="30"/>
    <n v="95"/>
    <s v="Ticket"/>
    <s v="Wednesday"/>
    <x v="1"/>
  </r>
  <r>
    <n v="1"/>
    <n v="5"/>
    <d v="2009-10-14T00:00:00"/>
    <d v="1899-12-30T16:54:00"/>
    <d v="2009-10-14T00:00:00"/>
    <d v="1899-12-30T18:07:00"/>
    <n v="30"/>
    <n v="73"/>
    <s v="Ticket"/>
    <s v="Wednesday"/>
    <x v="1"/>
  </r>
  <r>
    <n v="1"/>
    <n v="6"/>
    <d v="2009-10-14T00:00:00"/>
    <d v="1899-12-30T19:57:00"/>
    <d v="2009-10-14T00:00:00"/>
    <d v="1899-12-30T20:11:00"/>
    <n v="30"/>
    <n v="14"/>
    <s v="Ticket"/>
    <s v="Wednesday"/>
    <x v="2"/>
  </r>
  <r>
    <n v="1"/>
    <n v="5"/>
    <d v="2009-10-14T00:00:00"/>
    <d v="1899-12-30T20:10:00"/>
    <d v="2009-10-14T00:00:00"/>
    <d v="1899-12-30T21:29:00"/>
    <n v="30"/>
    <n v="79"/>
    <s v="Ticket"/>
    <s v="Wednesday"/>
    <x v="2"/>
  </r>
  <r>
    <n v="1"/>
    <n v="6"/>
    <d v="2009-10-14T00:00:00"/>
    <d v="1899-12-30T20:24:00"/>
    <d v="2009-10-14T00:00:00"/>
    <d v="1899-12-30T21:30:00"/>
    <n v="30"/>
    <n v="66"/>
    <s v="Ticket"/>
    <s v="Wednesday"/>
    <x v="2"/>
  </r>
  <r>
    <n v="1"/>
    <n v="6"/>
    <d v="2009-10-15T00:00:00"/>
    <d v="1899-12-30T13:08:00"/>
    <d v="2009-10-15T00:00:00"/>
    <d v="1899-12-30T14:57:00"/>
    <n v="30"/>
    <n v="109"/>
    <s v="Ticket"/>
    <s v="Thursday"/>
    <x v="0"/>
  </r>
  <r>
    <n v="1"/>
    <n v="5"/>
    <d v="2009-10-15T00:00:00"/>
    <d v="1899-12-30T16:17:00"/>
    <d v="2009-10-15T00:00:00"/>
    <d v="1899-12-30T17:32:00"/>
    <n v="30"/>
    <n v="75"/>
    <s v="Ticket"/>
    <s v="Thursday"/>
    <x v="1"/>
  </r>
  <r>
    <n v="1"/>
    <n v="5"/>
    <d v="2009-10-15T00:00:00"/>
    <d v="1899-12-30T21:40:00"/>
    <d v="2009-10-16T00:00:00"/>
    <d v="1899-12-30T00:55:00"/>
    <n v="40"/>
    <n v="195"/>
    <s v="Ticket"/>
    <s v="Thursday"/>
    <x v="2"/>
  </r>
  <r>
    <n v="1"/>
    <n v="5"/>
    <d v="2009-10-16T00:00:00"/>
    <d v="1899-12-30T12:32:00"/>
    <d v="2009-10-16T00:00:00"/>
    <d v="1899-12-30T15:01:00"/>
    <n v="30"/>
    <n v="149"/>
    <s v="Ticket"/>
    <s v="Friday"/>
    <x v="0"/>
  </r>
  <r>
    <n v="1"/>
    <n v="6"/>
    <d v="2009-10-16T00:00:00"/>
    <d v="1899-12-30T14:52:00"/>
    <d v="2009-10-16T00:00:00"/>
    <d v="1899-12-30T18:00:00"/>
    <n v="40"/>
    <n v="188"/>
    <s v="Ticket"/>
    <s v="Friday"/>
    <x v="1"/>
  </r>
  <r>
    <n v="1"/>
    <n v="6"/>
    <d v="2009-10-16T00:00:00"/>
    <d v="1899-12-30T16:11:00"/>
    <d v="2009-10-16T00:00:00"/>
    <d v="1899-12-30T18:10:00"/>
    <n v="30"/>
    <n v="119"/>
    <s v="Ticket"/>
    <s v="Friday"/>
    <x v="1"/>
  </r>
  <r>
    <n v="1"/>
    <n v="6"/>
    <d v="2009-10-16T00:00:00"/>
    <d v="1899-12-30T17:36:00"/>
    <d v="2009-10-16T00:00:00"/>
    <d v="1899-12-30T20:10:00"/>
    <n v="30"/>
    <n v="154"/>
    <s v="Ticket"/>
    <s v="Friday"/>
    <x v="1"/>
  </r>
  <r>
    <n v="1"/>
    <n v="5"/>
    <d v="2009-10-16T00:00:00"/>
    <d v="1899-12-30T18:36:00"/>
    <d v="2009-10-16T00:00:00"/>
    <d v="1899-12-30T20:00:00"/>
    <n v="30"/>
    <n v="84"/>
    <s v="Ticket"/>
    <s v="Friday"/>
    <x v="2"/>
  </r>
  <r>
    <n v="1"/>
    <n v="6"/>
    <d v="2009-10-16T00:00:00"/>
    <d v="1899-12-30T20:49:00"/>
    <d v="2009-10-16T00:00:00"/>
    <d v="1899-12-30T22:00:00"/>
    <n v="30"/>
    <n v="71"/>
    <s v="Ticket"/>
    <s v="Friday"/>
    <x v="2"/>
  </r>
  <r>
    <n v="1"/>
    <n v="6"/>
    <d v="2009-10-19T00:00:00"/>
    <d v="1899-12-30T11:41:00"/>
    <d v="2009-10-19T00:00:00"/>
    <d v="1899-12-30T15:29:00"/>
    <n v="40"/>
    <n v="228"/>
    <s v="Ticket"/>
    <s v="Monday"/>
    <x v="0"/>
  </r>
  <r>
    <n v="1"/>
    <n v="5"/>
    <d v="2009-10-19T00:00:00"/>
    <d v="1899-12-30T12:52:00"/>
    <d v="2009-10-19T00:00:00"/>
    <d v="1899-12-30T16:44:00"/>
    <n v="40"/>
    <n v="232"/>
    <s v="Ticket"/>
    <s v="Monday"/>
    <x v="0"/>
  </r>
  <r>
    <n v="1"/>
    <n v="5"/>
    <d v="2009-10-19T00:00:00"/>
    <d v="1899-12-30T13:06:00"/>
    <d v="2009-10-19T00:00:00"/>
    <d v="1899-12-30T15:52:00"/>
    <n v="30"/>
    <n v="166"/>
    <s v="Ticket"/>
    <s v="Monday"/>
    <x v="0"/>
  </r>
  <r>
    <n v="1"/>
    <n v="6"/>
    <d v="2009-10-19T00:00:00"/>
    <d v="1899-12-30T14:17:00"/>
    <d v="2009-10-19T00:00:00"/>
    <d v="1899-12-30T15:43:00"/>
    <n v="30"/>
    <n v="86"/>
    <s v="Ticket"/>
    <s v="Monday"/>
    <x v="1"/>
  </r>
  <r>
    <n v="1"/>
    <n v="5"/>
    <d v="2009-10-20T00:00:00"/>
    <d v="1899-12-30T14:03:00"/>
    <d v="2009-10-20T00:00:00"/>
    <d v="1899-12-30T19:24:00"/>
    <n v="60"/>
    <n v="321"/>
    <s v="Ticket"/>
    <s v="Tuesday"/>
    <x v="1"/>
  </r>
  <r>
    <n v="1"/>
    <n v="6"/>
    <d v="2009-10-20T00:00:00"/>
    <d v="1899-12-30T15:37:00"/>
    <d v="2009-10-20T00:00:00"/>
    <d v="1899-12-30T19:37:00"/>
    <n v="40"/>
    <n v="240"/>
    <s v="Ticket"/>
    <s v="Tuesday"/>
    <x v="1"/>
  </r>
  <r>
    <n v="1"/>
    <n v="5"/>
    <d v="2009-10-20T00:00:00"/>
    <d v="1899-12-30T15:59:00"/>
    <d v="2009-10-20T00:00:00"/>
    <d v="1899-12-30T16:43:00"/>
    <n v="30"/>
    <n v="44"/>
    <s v="Ticket"/>
    <s v="Tuesday"/>
    <x v="1"/>
  </r>
  <r>
    <n v="1"/>
    <n v="5"/>
    <d v="2009-10-20T00:00:00"/>
    <d v="1899-12-30T18:38:00"/>
    <d v="2009-10-20T00:00:00"/>
    <d v="1899-12-30T20:41:00"/>
    <n v="30"/>
    <n v="123"/>
    <s v="Ticket"/>
    <s v="Tuesday"/>
    <x v="2"/>
  </r>
  <r>
    <n v="1"/>
    <n v="5"/>
    <d v="2009-10-20T00:00:00"/>
    <d v="1899-12-30T20:10:00"/>
    <d v="2009-10-20T00:00:00"/>
    <d v="1899-12-30T20:21:00"/>
    <n v="30"/>
    <n v="11"/>
    <s v="Ticket"/>
    <s v="Tuesday"/>
    <x v="2"/>
  </r>
  <r>
    <n v="1"/>
    <n v="6"/>
    <d v="2009-10-20T00:00:00"/>
    <d v="1899-12-30T20:37:00"/>
    <d v="2009-10-20T00:00:00"/>
    <d v="1899-12-30T21:50:00"/>
    <n v="30"/>
    <n v="73"/>
    <s v="Ticket"/>
    <s v="Tuesday"/>
    <x v="2"/>
  </r>
  <r>
    <n v="1"/>
    <n v="5"/>
    <d v="2009-10-20T00:00:00"/>
    <d v="1899-12-30T23:37:00"/>
    <d v="2009-10-21T00:00:00"/>
    <d v="1899-12-30T02:27:00"/>
    <n v="30"/>
    <n v="170"/>
    <s v="Ticket"/>
    <s v="Tuesday"/>
    <x v="3"/>
  </r>
  <r>
    <n v="1"/>
    <n v="6"/>
    <d v="2009-10-21T00:00:00"/>
    <d v="1899-12-30T12:25:00"/>
    <d v="2009-10-21T00:00:00"/>
    <d v="1899-12-30T15:32:00"/>
    <n v="40"/>
    <n v="187"/>
    <s v="Ticket"/>
    <s v="Wednesday"/>
    <x v="0"/>
  </r>
  <r>
    <n v="1"/>
    <n v="6"/>
    <d v="2009-10-21T00:00:00"/>
    <d v="1899-12-30T13:05:00"/>
    <d v="2009-10-21T00:00:00"/>
    <d v="1899-12-30T16:45:00"/>
    <n v="40"/>
    <n v="220"/>
    <s v="Ticket"/>
    <s v="Wednesday"/>
    <x v="0"/>
  </r>
  <r>
    <n v="1"/>
    <n v="5"/>
    <d v="2009-10-21T00:00:00"/>
    <d v="1899-12-30T13:21:00"/>
    <d v="2009-10-21T00:00:00"/>
    <d v="1899-12-30T14:13:00"/>
    <n v="30"/>
    <n v="52"/>
    <s v="Ticket"/>
    <s v="Wednesday"/>
    <x v="0"/>
  </r>
  <r>
    <n v="1"/>
    <n v="6"/>
    <d v="2009-10-21T00:00:00"/>
    <d v="1899-12-30T14:17:00"/>
    <d v="2009-10-21T00:00:00"/>
    <d v="1899-12-30T14:32:00"/>
    <n v="30"/>
    <n v="15"/>
    <s v="Ticket"/>
    <s v="Wednesday"/>
    <x v="1"/>
  </r>
  <r>
    <n v="1"/>
    <n v="6"/>
    <d v="2009-10-21T00:00:00"/>
    <d v="1899-12-30T16:05:00"/>
    <d v="2009-10-21T00:00:00"/>
    <d v="1899-12-30T16:34:00"/>
    <n v="30"/>
    <n v="29"/>
    <s v="Ticket"/>
    <s v="Wednesday"/>
    <x v="1"/>
  </r>
  <r>
    <n v="1"/>
    <n v="6"/>
    <d v="2009-10-21T00:00:00"/>
    <d v="1899-12-30T17:48:00"/>
    <d v="2009-10-21T00:00:00"/>
    <d v="1899-12-30T19:31:00"/>
    <n v="30"/>
    <n v="103"/>
    <s v="Ticket"/>
    <s v="Wednesday"/>
    <x v="1"/>
  </r>
  <r>
    <n v="1"/>
    <n v="5"/>
    <d v="2009-10-21T00:00:00"/>
    <d v="1899-12-30T19:24:00"/>
    <d v="2009-10-21T00:00:00"/>
    <d v="1899-12-30T21:55:00"/>
    <n v="30"/>
    <n v="151"/>
    <s v="Ticket"/>
    <s v="Wednesday"/>
    <x v="2"/>
  </r>
  <r>
    <n v="1"/>
    <n v="5"/>
    <d v="2009-10-21T00:00:00"/>
    <d v="1899-12-30T19:25:00"/>
    <d v="2009-10-21T00:00:00"/>
    <d v="1899-12-30T20:08:00"/>
    <n v="30"/>
    <n v="43"/>
    <s v="Ticket"/>
    <s v="Wednesday"/>
    <x v="2"/>
  </r>
  <r>
    <n v="1"/>
    <n v="5"/>
    <d v="2009-10-21T00:00:00"/>
    <d v="1899-12-30T19:26:00"/>
    <d v="2009-10-21T00:00:00"/>
    <d v="1899-12-30T20:35:00"/>
    <n v="30"/>
    <n v="69"/>
    <s v="Ticket"/>
    <s v="Wednesday"/>
    <x v="2"/>
  </r>
  <r>
    <n v="1"/>
    <n v="5"/>
    <d v="2009-10-21T00:00:00"/>
    <d v="1899-12-30T19:42:00"/>
    <d v="2009-10-21T00:00:00"/>
    <d v="1899-12-30T20:20:00"/>
    <n v="30"/>
    <n v="38"/>
    <s v="Ticket"/>
    <s v="Wednesday"/>
    <x v="2"/>
  </r>
  <r>
    <n v="1"/>
    <n v="6"/>
    <d v="2009-10-22T00:00:00"/>
    <d v="1899-12-30T12:59:00"/>
    <d v="2009-10-22T00:00:00"/>
    <d v="1899-12-30T15:58:00"/>
    <n v="30"/>
    <n v="179"/>
    <s v="Ticket"/>
    <s v="Thursday"/>
    <x v="0"/>
  </r>
  <r>
    <n v="1"/>
    <n v="6"/>
    <d v="2009-10-22T00:00:00"/>
    <d v="1899-12-30T14:13:00"/>
    <d v="2009-10-22T00:00:00"/>
    <d v="1899-12-30T18:31:00"/>
    <n v="50"/>
    <n v="258"/>
    <s v="Ticket"/>
    <s v="Thursday"/>
    <x v="1"/>
  </r>
  <r>
    <n v="1"/>
    <n v="5"/>
    <d v="2009-10-22T00:00:00"/>
    <d v="1899-12-30T17:17:00"/>
    <d v="2009-10-22T00:00:00"/>
    <d v="1899-12-30T18:26:00"/>
    <n v="30"/>
    <n v="69"/>
    <s v="Ticket"/>
    <s v="Thursday"/>
    <x v="1"/>
  </r>
  <r>
    <n v="1"/>
    <n v="5"/>
    <d v="2009-10-22T00:00:00"/>
    <d v="1899-12-30T18:04:00"/>
    <d v="2009-10-22T00:00:00"/>
    <d v="1899-12-30T19:17:00"/>
    <n v="30"/>
    <n v="73"/>
    <s v="Ticket"/>
    <s v="Thursday"/>
    <x v="2"/>
  </r>
  <r>
    <n v="1"/>
    <n v="5"/>
    <d v="2009-10-22T00:00:00"/>
    <d v="1899-12-30T18:29:00"/>
    <d v="2009-10-22T00:00:00"/>
    <d v="1899-12-30T20:50:00"/>
    <n v="30"/>
    <n v="141"/>
    <s v="Ticket"/>
    <s v="Thursday"/>
    <x v="2"/>
  </r>
  <r>
    <n v="1"/>
    <n v="5"/>
    <d v="2009-10-22T00:00:00"/>
    <d v="1899-12-30T20:31:00"/>
    <d v="2009-10-22T00:00:00"/>
    <d v="1899-12-30T21:54:00"/>
    <n v="30"/>
    <n v="83"/>
    <s v="Ticket"/>
    <s v="Thursday"/>
    <x v="2"/>
  </r>
  <r>
    <n v="1"/>
    <n v="5"/>
    <d v="2009-10-22T00:00:00"/>
    <d v="1899-12-30T20:36:00"/>
    <d v="2009-10-22T00:00:00"/>
    <d v="1899-12-30T23:22:00"/>
    <n v="30"/>
    <n v="166"/>
    <s v="Ticket"/>
    <s v="Thursday"/>
    <x v="2"/>
  </r>
  <r>
    <n v="1"/>
    <n v="5"/>
    <d v="2009-10-23T00:00:00"/>
    <d v="1899-12-30T13:54:00"/>
    <d v="2009-10-23T00:00:00"/>
    <d v="1899-12-30T16:27:00"/>
    <n v="30"/>
    <n v="153"/>
    <s v="Ticket"/>
    <s v="Friday"/>
    <x v="0"/>
  </r>
  <r>
    <n v="1"/>
    <n v="6"/>
    <d v="2009-10-23T00:00:00"/>
    <d v="1899-12-30T14:50:00"/>
    <d v="2009-10-23T00:00:00"/>
    <d v="1899-12-30T16:27:00"/>
    <n v="30"/>
    <n v="97"/>
    <s v="Ticket"/>
    <s v="Friday"/>
    <x v="1"/>
  </r>
  <r>
    <n v="1"/>
    <n v="5"/>
    <d v="2009-10-23T00:00:00"/>
    <d v="1899-12-30T19:49:00"/>
    <d v="2009-10-23T00:00:00"/>
    <d v="1899-12-30T20:04:00"/>
    <n v="30"/>
    <n v="15"/>
    <s v="Ticket"/>
    <s v="Friday"/>
    <x v="2"/>
  </r>
  <r>
    <n v="1"/>
    <n v="6"/>
    <d v="2009-10-23T00:00:00"/>
    <d v="1899-12-30T22:00:00"/>
    <d v="2009-10-24T00:00:00"/>
    <d v="1899-12-30T01:20:00"/>
    <n v="40"/>
    <n v="200"/>
    <s v="Ticket"/>
    <s v="Friday"/>
    <x v="2"/>
  </r>
  <r>
    <n v="1"/>
    <n v="5"/>
    <d v="2009-10-23T00:00:00"/>
    <d v="1899-12-30T22:18:00"/>
    <d v="2009-10-24T00:00:00"/>
    <d v="1899-12-30T01:07:00"/>
    <n v="30"/>
    <n v="169"/>
    <s v="Ticket"/>
    <s v="Friday"/>
    <x v="3"/>
  </r>
  <r>
    <n v="1"/>
    <n v="5"/>
    <d v="2009-10-26T00:00:00"/>
    <d v="1899-12-30T09:07:00"/>
    <d v="2009-10-26T00:00:00"/>
    <d v="1899-12-30T09:14:00"/>
    <n v="30"/>
    <n v="7"/>
    <s v="Ticket"/>
    <s v="Monday"/>
    <x v="3"/>
  </r>
  <r>
    <n v="1"/>
    <n v="6"/>
    <d v="2009-10-26T00:00:00"/>
    <d v="1899-12-30T14:42:00"/>
    <d v="2009-10-26T00:00:00"/>
    <d v="1899-12-30T17:30:00"/>
    <n v="30"/>
    <n v="168"/>
    <s v="Ticket"/>
    <s v="Monday"/>
    <x v="1"/>
  </r>
  <r>
    <n v="1"/>
    <n v="6"/>
    <d v="2009-10-26T00:00:00"/>
    <d v="1899-12-30T15:09:00"/>
    <d v="2009-10-26T00:00:00"/>
    <d v="1899-12-30T17:27:00"/>
    <n v="30"/>
    <n v="138"/>
    <s v="Ticket"/>
    <s v="Monday"/>
    <x v="1"/>
  </r>
  <r>
    <n v="1"/>
    <n v="5"/>
    <d v="2009-10-26T00:00:00"/>
    <d v="1899-12-30T15:12:00"/>
    <d v="2009-10-27T00:00:00"/>
    <d v="1899-12-30T00:12:00"/>
    <n v="90"/>
    <n v="540"/>
    <s v="Ticket"/>
    <s v="Monday"/>
    <x v="1"/>
  </r>
  <r>
    <n v="1"/>
    <n v="5"/>
    <d v="2009-10-26T00:00:00"/>
    <d v="1899-12-30T16:23:00"/>
    <d v="2009-10-26T00:00:00"/>
    <d v="1899-12-30T17:46:00"/>
    <n v="30"/>
    <n v="83"/>
    <s v="Ticket"/>
    <s v="Monday"/>
    <x v="1"/>
  </r>
  <r>
    <n v="1"/>
    <n v="5"/>
    <d v="2009-10-26T00:00:00"/>
    <d v="1899-12-30T19:25:00"/>
    <d v="2009-10-26T00:00:00"/>
    <d v="1899-12-30T19:54:00"/>
    <n v="30"/>
    <n v="29"/>
    <s v="Ticket"/>
    <s v="Monday"/>
    <x v="2"/>
  </r>
  <r>
    <n v="1"/>
    <n v="6"/>
    <d v="2009-10-26T00:00:00"/>
    <d v="1899-12-30T19:40:00"/>
    <d v="2009-10-26T00:00:00"/>
    <d v="1899-12-30T20:47:00"/>
    <n v="30"/>
    <n v="67"/>
    <s v="Ticket"/>
    <s v="Monday"/>
    <x v="2"/>
  </r>
  <r>
    <n v="1"/>
    <n v="6"/>
    <d v="2009-10-26T00:00:00"/>
    <d v="1899-12-30T20:51:00"/>
    <d v="2009-10-26T00:00:00"/>
    <d v="1899-12-30T21:08:00"/>
    <n v="30"/>
    <n v="17"/>
    <s v="Ticket"/>
    <s v="Monday"/>
    <x v="2"/>
  </r>
  <r>
    <n v="1"/>
    <n v="5"/>
    <d v="2009-10-26T00:00:00"/>
    <d v="1899-12-30T22:23:00"/>
    <d v="2009-10-26T00:00:00"/>
    <d v="1899-12-30T22:37:00"/>
    <n v="30"/>
    <n v="14"/>
    <s v="Ticket"/>
    <s v="Monday"/>
    <x v="3"/>
  </r>
  <r>
    <n v="1"/>
    <n v="5"/>
    <d v="2009-10-27T00:00:00"/>
    <d v="1899-12-30T10:42:00"/>
    <d v="2009-10-27T00:00:00"/>
    <d v="1899-12-30T11:13:00"/>
    <n v="30"/>
    <n v="31"/>
    <s v="Ticket"/>
    <s v="Tuesday"/>
    <x v="0"/>
  </r>
  <r>
    <n v="1"/>
    <n v="5"/>
    <d v="2009-10-27T00:00:00"/>
    <d v="1899-12-30T13:05:00"/>
    <d v="2009-10-27T00:00:00"/>
    <d v="1899-12-30T14:13:00"/>
    <n v="30"/>
    <n v="68"/>
    <s v="Ticket"/>
    <s v="Tuesday"/>
    <x v="0"/>
  </r>
  <r>
    <n v="1"/>
    <n v="6"/>
    <d v="2009-10-27T00:00:00"/>
    <d v="1899-12-30T17:12:00"/>
    <d v="2009-10-27T00:00:00"/>
    <d v="1899-12-30T18:19:00"/>
    <n v="30"/>
    <n v="67"/>
    <s v="Ticket"/>
    <s v="Tuesday"/>
    <x v="1"/>
  </r>
  <r>
    <n v="1"/>
    <n v="6"/>
    <d v="2009-10-27T00:00:00"/>
    <d v="1899-12-30T20:42:00"/>
    <d v="2009-10-27T00:00:00"/>
    <d v="1899-12-30T22:09:00"/>
    <n v="30"/>
    <n v="87"/>
    <s v="Ticket"/>
    <s v="Tuesday"/>
    <x v="2"/>
  </r>
  <r>
    <n v="1"/>
    <n v="5"/>
    <d v="2009-10-27T00:00:00"/>
    <d v="1899-12-30T22:22:00"/>
    <d v="2009-10-28T00:00:00"/>
    <d v="1899-12-30T01:29:00"/>
    <n v="40"/>
    <n v="187"/>
    <s v="Ticket"/>
    <s v="Tuesday"/>
    <x v="3"/>
  </r>
  <r>
    <n v="1"/>
    <n v="5"/>
    <d v="2009-10-27T00:00:00"/>
    <d v="1899-12-30T22:28:00"/>
    <d v="2009-10-28T00:00:00"/>
    <d v="1899-12-30T01:25:00"/>
    <n v="30"/>
    <n v="177"/>
    <s v="Ticket"/>
    <s v="Tuesday"/>
    <x v="3"/>
  </r>
  <r>
    <n v="1"/>
    <n v="5"/>
    <d v="2009-10-28T00:00:00"/>
    <d v="1899-12-30T13:18:00"/>
    <d v="2009-10-28T00:00:00"/>
    <d v="1899-12-30T14:12:00"/>
    <n v="30"/>
    <n v="54"/>
    <s v="Ticket"/>
    <s v="Wednesday"/>
    <x v="0"/>
  </r>
  <r>
    <n v="1"/>
    <n v="5"/>
    <d v="2009-10-28T00:00:00"/>
    <d v="1899-12-30T15:51:00"/>
    <d v="2009-10-28T00:00:00"/>
    <d v="1899-12-30T17:46:00"/>
    <n v="30"/>
    <n v="115"/>
    <s v="Ticket"/>
    <s v="Wednesday"/>
    <x v="1"/>
  </r>
  <r>
    <n v="1"/>
    <n v="5"/>
    <d v="2009-10-29T00:00:00"/>
    <d v="1899-12-30T11:22:00"/>
    <d v="2009-10-29T00:00:00"/>
    <d v="1899-12-30T13:41:00"/>
    <n v="30"/>
    <n v="139"/>
    <s v="Ticket"/>
    <s v="Thursday"/>
    <x v="0"/>
  </r>
  <r>
    <n v="1"/>
    <n v="5"/>
    <d v="2009-10-29T00:00:00"/>
    <d v="1899-12-30T11:58:00"/>
    <d v="2009-10-29T00:00:00"/>
    <d v="1899-12-30T12:39:00"/>
    <n v="30"/>
    <n v="41"/>
    <s v="Ticket"/>
    <s v="Thursday"/>
    <x v="0"/>
  </r>
  <r>
    <n v="1"/>
    <n v="5"/>
    <d v="2009-10-29T00:00:00"/>
    <d v="1899-12-30T12:57:00"/>
    <d v="2009-10-29T00:00:00"/>
    <d v="1899-12-30T15:47:00"/>
    <n v="30"/>
    <n v="170"/>
    <s v="Ticket"/>
    <s v="Thursday"/>
    <x v="0"/>
  </r>
  <r>
    <n v="1"/>
    <n v="6"/>
    <d v="2009-10-29T00:00:00"/>
    <d v="1899-12-30T14:51:00"/>
    <d v="2009-10-29T00:00:00"/>
    <d v="1899-12-30T17:25:00"/>
    <n v="30"/>
    <n v="154"/>
    <s v="Ticket"/>
    <s v="Thursday"/>
    <x v="1"/>
  </r>
  <r>
    <n v="1"/>
    <n v="6"/>
    <d v="2009-10-29T00:00:00"/>
    <d v="1899-12-30T15:44:00"/>
    <d v="2009-10-29T00:00:00"/>
    <d v="1899-12-30T17:26:00"/>
    <n v="30"/>
    <n v="102"/>
    <s v="Ticket"/>
    <s v="Thursday"/>
    <x v="1"/>
  </r>
  <r>
    <n v="1"/>
    <n v="5"/>
    <d v="2009-10-29T00:00:00"/>
    <d v="1899-12-30T16:25:00"/>
    <d v="2009-10-29T00:00:00"/>
    <d v="1899-12-30T17:19:00"/>
    <n v="30"/>
    <n v="54"/>
    <s v="Ticket"/>
    <s v="Thursday"/>
    <x v="1"/>
  </r>
  <r>
    <n v="1"/>
    <n v="5"/>
    <d v="2009-10-29T00:00:00"/>
    <d v="1899-12-30T18:44:00"/>
    <d v="2009-10-29T00:00:00"/>
    <d v="1899-12-30T22:12:00"/>
    <n v="40"/>
    <n v="208"/>
    <s v="Ticket"/>
    <s v="Thursday"/>
    <x v="2"/>
  </r>
  <r>
    <n v="1"/>
    <n v="5"/>
    <d v="2009-10-30T00:00:00"/>
    <d v="1899-12-30T12:17:00"/>
    <d v="2009-10-30T00:00:00"/>
    <d v="1899-12-30T13:02:00"/>
    <n v="30"/>
    <n v="45"/>
    <s v="Ticket"/>
    <s v="Friday"/>
    <x v="0"/>
  </r>
  <r>
    <n v="1"/>
    <n v="6"/>
    <d v="2009-10-30T00:00:00"/>
    <d v="1899-12-30T13:48:00"/>
    <d v="2009-10-30T00:00:00"/>
    <d v="1899-12-30T14:51:00"/>
    <n v="30"/>
    <n v="63"/>
    <s v="Ticket"/>
    <s v="Friday"/>
    <x v="0"/>
  </r>
  <r>
    <n v="1"/>
    <n v="5"/>
    <d v="2009-10-30T00:00:00"/>
    <d v="1899-12-30T18:43:00"/>
    <d v="2009-10-30T00:00:00"/>
    <d v="1899-12-30T22:56:00"/>
    <n v="50"/>
    <n v="253"/>
    <s v="Ticket"/>
    <s v="Friday"/>
    <x v="2"/>
  </r>
  <r>
    <n v="1"/>
    <n v="5"/>
    <d v="2009-10-30T00:00:00"/>
    <d v="1899-12-30T21:25:00"/>
    <d v="2009-10-30T00:00:00"/>
    <d v="1899-12-30T23:01:00"/>
    <n v="30"/>
    <n v="96"/>
    <s v="Ticket"/>
    <s v="Friday"/>
    <x v="2"/>
  </r>
  <r>
    <n v="1"/>
    <n v="6"/>
    <d v="2009-10-30T00:00:00"/>
    <d v="1899-12-30T21:51:00"/>
    <d v="2009-10-30T00:00:00"/>
    <d v="1899-12-30T22:43:00"/>
    <n v="30"/>
    <n v="52"/>
    <s v="Ticket"/>
    <s v="Friday"/>
    <x v="2"/>
  </r>
  <r>
    <n v="1"/>
    <n v="6"/>
    <d v="2009-11-02T00:00:00"/>
    <d v="1899-12-30T11:52:00"/>
    <d v="2009-11-02T00:00:00"/>
    <d v="1899-12-30T15:06:00"/>
    <n v="40"/>
    <n v="194"/>
    <s v="Ticket"/>
    <s v="Monday"/>
    <x v="0"/>
  </r>
  <r>
    <n v="1"/>
    <n v="5"/>
    <d v="2009-11-02T00:00:00"/>
    <d v="1899-12-30T12:30:00"/>
    <d v="2009-11-02T00:00:00"/>
    <d v="1899-12-30T13:33:00"/>
    <n v="30"/>
    <n v="63"/>
    <s v="Ticket"/>
    <s v="Monday"/>
    <x v="0"/>
  </r>
  <r>
    <n v="1"/>
    <n v="6"/>
    <d v="2009-11-02T00:00:00"/>
    <d v="1899-12-30T12:58:00"/>
    <d v="2009-11-02T00:00:00"/>
    <d v="1899-12-30T17:17:00"/>
    <n v="50"/>
    <n v="259"/>
    <s v="Ticket"/>
    <s v="Monday"/>
    <x v="0"/>
  </r>
  <r>
    <n v="1"/>
    <n v="5"/>
    <d v="2009-11-02T00:00:00"/>
    <d v="1899-12-30T16:58:00"/>
    <d v="2009-11-02T00:00:00"/>
    <d v="1899-12-30T19:58:00"/>
    <n v="30"/>
    <n v="180"/>
    <s v="Ticket"/>
    <s v="Monday"/>
    <x v="1"/>
  </r>
  <r>
    <n v="1"/>
    <n v="6"/>
    <d v="2009-11-02T00:00:00"/>
    <d v="1899-12-30T17:49:00"/>
    <d v="2009-11-02T00:00:00"/>
    <d v="1899-12-30T18:58:00"/>
    <n v="30"/>
    <n v="69"/>
    <s v="Ticket"/>
    <s v="Monday"/>
    <x v="1"/>
  </r>
  <r>
    <n v="1"/>
    <n v="5"/>
    <d v="2009-11-02T00:00:00"/>
    <d v="1899-12-30T19:15:00"/>
    <d v="2009-11-02T00:00:00"/>
    <d v="1899-12-30T20:29:00"/>
    <n v="30"/>
    <n v="74"/>
    <s v="Ticket"/>
    <s v="Monday"/>
    <x v="2"/>
  </r>
  <r>
    <n v="1"/>
    <n v="5"/>
    <d v="2009-11-03T00:00:00"/>
    <d v="1899-12-30T13:27:00"/>
    <d v="2009-11-03T00:00:00"/>
    <d v="1899-12-30T14:56:00"/>
    <n v="30"/>
    <n v="89"/>
    <s v="Ticket"/>
    <s v="Tuesday"/>
    <x v="0"/>
  </r>
  <r>
    <n v="1"/>
    <n v="5"/>
    <d v="2009-11-03T00:00:00"/>
    <d v="1899-12-30T14:33:00"/>
    <d v="2009-11-03T00:00:00"/>
    <d v="1899-12-30T17:00:00"/>
    <n v="30"/>
    <n v="147"/>
    <s v="Ticket"/>
    <s v="Tuesday"/>
    <x v="1"/>
  </r>
  <r>
    <n v="1"/>
    <n v="5"/>
    <d v="2009-11-03T00:00:00"/>
    <d v="1899-12-30T21:07:00"/>
    <d v="2009-11-04T00:00:00"/>
    <d v="1899-12-30T00:48:00"/>
    <n v="40"/>
    <n v="221"/>
    <s v="Ticket"/>
    <s v="Tuesday"/>
    <x v="2"/>
  </r>
  <r>
    <n v="1"/>
    <n v="5"/>
    <d v="2009-11-03T00:00:00"/>
    <d v="1899-12-30T22:41:00"/>
    <d v="2009-11-04T00:00:00"/>
    <d v="1899-12-30T01:51:00"/>
    <n v="40"/>
    <n v="190"/>
    <s v="Ticket"/>
    <s v="Tuesday"/>
    <x v="3"/>
  </r>
  <r>
    <n v="1"/>
    <n v="5"/>
    <d v="2009-11-04T00:00:00"/>
    <d v="1899-12-30T11:41:00"/>
    <d v="2009-11-04T00:00:00"/>
    <d v="1899-12-30T14:46:00"/>
    <n v="40"/>
    <n v="185"/>
    <s v="Ticket"/>
    <s v="Wednesday"/>
    <x v="0"/>
  </r>
  <r>
    <n v="1"/>
    <n v="5"/>
    <d v="2009-11-04T00:00:00"/>
    <d v="1899-12-30T14:59:00"/>
    <d v="2009-11-04T00:00:00"/>
    <d v="1899-12-30T15:33:00"/>
    <n v="30"/>
    <n v="34"/>
    <s v="Ticket"/>
    <s v="Wednesday"/>
    <x v="1"/>
  </r>
  <r>
    <n v="1"/>
    <n v="6"/>
    <d v="2009-11-04T00:00:00"/>
    <d v="1899-12-30T17:20:00"/>
    <d v="2009-11-04T00:00:00"/>
    <d v="1899-12-30T19:38:00"/>
    <n v="30"/>
    <n v="138"/>
    <s v="Ticket"/>
    <s v="Wednesday"/>
    <x v="1"/>
  </r>
  <r>
    <n v="1"/>
    <n v="5"/>
    <d v="2009-11-05T00:00:00"/>
    <d v="1899-12-30T11:22:00"/>
    <d v="2009-11-05T00:00:00"/>
    <d v="1899-12-30T12:08:00"/>
    <n v="30"/>
    <n v="46"/>
    <s v="Ticket"/>
    <s v="Thursday"/>
    <x v="0"/>
  </r>
  <r>
    <n v="1"/>
    <n v="6"/>
    <d v="2009-11-05T00:00:00"/>
    <d v="1899-12-30T13:26:00"/>
    <d v="2009-11-05T00:00:00"/>
    <d v="1899-12-30T14:13:00"/>
    <n v="30"/>
    <n v="47"/>
    <s v="Ticket"/>
    <s v="Thursday"/>
    <x v="0"/>
  </r>
  <r>
    <n v="1"/>
    <n v="5"/>
    <d v="2009-11-05T00:00:00"/>
    <d v="1899-12-30T15:59:00"/>
    <d v="2009-11-05T00:00:00"/>
    <d v="1899-12-30T16:51:00"/>
    <n v="30"/>
    <n v="52"/>
    <s v="Ticket"/>
    <s v="Thursday"/>
    <x v="1"/>
  </r>
  <r>
    <n v="1"/>
    <n v="6"/>
    <d v="2009-11-05T00:00:00"/>
    <d v="1899-12-30T16:26:00"/>
    <d v="2009-11-05T00:00:00"/>
    <d v="1899-12-30T19:14:00"/>
    <n v="30"/>
    <n v="168"/>
    <s v="Ticket"/>
    <s v="Thursday"/>
    <x v="1"/>
  </r>
  <r>
    <n v="1"/>
    <n v="5"/>
    <d v="2009-11-05T00:00:00"/>
    <d v="1899-12-30T18:42:00"/>
    <d v="2009-11-05T00:00:00"/>
    <d v="1899-12-30T23:27:00"/>
    <n v="50"/>
    <n v="285"/>
    <s v="Ticket"/>
    <s v="Thursday"/>
    <x v="2"/>
  </r>
  <r>
    <n v="1"/>
    <n v="6"/>
    <d v="2009-11-05T00:00:00"/>
    <d v="1899-12-30T19:12:00"/>
    <d v="2009-11-05T00:00:00"/>
    <d v="1899-12-30T19:58:00"/>
    <n v="30"/>
    <n v="46"/>
    <s v="Ticket"/>
    <s v="Thursday"/>
    <x v="2"/>
  </r>
  <r>
    <n v="1"/>
    <n v="5"/>
    <d v="2009-11-05T00:00:00"/>
    <d v="1899-12-30T20:04:00"/>
    <d v="2009-11-06T00:00:00"/>
    <d v="1899-12-30T00:45:00"/>
    <n v="50"/>
    <n v="281"/>
    <s v="Ticket"/>
    <s v="Thursday"/>
    <x v="2"/>
  </r>
  <r>
    <n v="1"/>
    <n v="5"/>
    <d v="2009-11-05T00:00:00"/>
    <d v="1899-12-30T20:46:00"/>
    <d v="2009-11-05T00:00:00"/>
    <d v="1899-12-30T23:40:00"/>
    <n v="30"/>
    <n v="174"/>
    <s v="Ticket"/>
    <s v="Thursday"/>
    <x v="2"/>
  </r>
  <r>
    <n v="1"/>
    <n v="5"/>
    <d v="2009-11-05T00:00:00"/>
    <d v="1899-12-30T21:30:00"/>
    <d v="2009-11-05T00:00:00"/>
    <d v="1899-12-30T22:14:00"/>
    <n v="30"/>
    <n v="44"/>
    <s v="Ticket"/>
    <s v="Thursday"/>
    <x v="2"/>
  </r>
  <r>
    <n v="1"/>
    <n v="5"/>
    <d v="2009-11-06T00:00:00"/>
    <d v="1899-12-30T10:32:00"/>
    <d v="2009-11-06T00:00:00"/>
    <d v="1899-12-30T13:21:00"/>
    <n v="30"/>
    <n v="169"/>
    <s v="Ticket"/>
    <s v="Friday"/>
    <x v="0"/>
  </r>
  <r>
    <n v="1"/>
    <n v="5"/>
    <d v="2009-11-06T00:00:00"/>
    <d v="1899-12-30T13:08:00"/>
    <d v="2009-11-06T00:00:00"/>
    <d v="1899-12-30T17:18:00"/>
    <n v="50"/>
    <n v="250"/>
    <s v="Ticket"/>
    <s v="Friday"/>
    <x v="0"/>
  </r>
  <r>
    <n v="1"/>
    <n v="5"/>
    <d v="2009-11-06T00:00:00"/>
    <d v="1899-12-30T14:25:00"/>
    <d v="2009-11-06T00:00:00"/>
    <d v="1899-12-30T17:38:00"/>
    <n v="40"/>
    <n v="193"/>
    <s v="Ticket"/>
    <s v="Friday"/>
    <x v="1"/>
  </r>
  <r>
    <n v="1"/>
    <n v="5"/>
    <d v="2009-11-06T00:00:00"/>
    <d v="1899-12-30T14:48:00"/>
    <d v="2009-11-06T00:00:00"/>
    <d v="1899-12-30T15:08:00"/>
    <n v="30"/>
    <n v="20"/>
    <s v="Manual"/>
    <s v="Friday"/>
    <x v="1"/>
  </r>
  <r>
    <n v="1"/>
    <n v="6"/>
    <d v="2009-11-06T00:00:00"/>
    <d v="1899-12-30T16:03:00"/>
    <d v="2009-11-06T00:00:00"/>
    <d v="1899-12-30T19:54:00"/>
    <n v="40"/>
    <n v="231"/>
    <s v="Ticket"/>
    <s v="Friday"/>
    <x v="1"/>
  </r>
  <r>
    <n v="1"/>
    <n v="5"/>
    <d v="2009-11-06T00:00:00"/>
    <d v="1899-12-30T16:17:00"/>
    <d v="2009-11-06T00:00:00"/>
    <d v="1899-12-30T19:53:00"/>
    <n v="40"/>
    <n v="216"/>
    <s v="Ticket"/>
    <s v="Friday"/>
    <x v="1"/>
  </r>
  <r>
    <n v="1"/>
    <n v="5"/>
    <d v="2009-11-06T00:00:00"/>
    <d v="1899-12-30T19:25:00"/>
    <d v="2009-11-07T00:00:00"/>
    <d v="1899-12-30T00:09:00"/>
    <n v="50"/>
    <n v="284"/>
    <s v="Ticket"/>
    <s v="Friday"/>
    <x v="2"/>
  </r>
  <r>
    <n v="1"/>
    <n v="5"/>
    <d v="2009-11-06T00:00:00"/>
    <d v="1899-12-30T19:38:00"/>
    <d v="2009-11-06T00:00:00"/>
    <d v="1899-12-30T22:47:00"/>
    <n v="40"/>
    <n v="189"/>
    <s v="Ticket"/>
    <s v="Friday"/>
    <x v="2"/>
  </r>
  <r>
    <n v="1"/>
    <n v="6"/>
    <d v="2009-11-06T00:00:00"/>
    <d v="1899-12-30T21:14:00"/>
    <d v="2009-11-07T00:00:00"/>
    <d v="1899-12-30T01:55:00"/>
    <n v="50"/>
    <n v="281"/>
    <s v="Ticket"/>
    <s v="Friday"/>
    <x v="2"/>
  </r>
  <r>
    <n v="1"/>
    <n v="5"/>
    <d v="2009-11-06T00:00:00"/>
    <d v="1899-12-30T21:25:00"/>
    <d v="2009-11-06T00:00:00"/>
    <d v="1899-12-30T23:35:00"/>
    <n v="30"/>
    <n v="130"/>
    <s v="Ticket"/>
    <s v="Friday"/>
    <x v="2"/>
  </r>
  <r>
    <n v="1"/>
    <n v="5"/>
    <d v="2009-11-06T00:00:00"/>
    <d v="1899-12-30T22:02:00"/>
    <d v="2009-11-07T00:00:00"/>
    <d v="1899-12-30T01:51:00"/>
    <n v="40"/>
    <n v="229"/>
    <s v="Ticket"/>
    <s v="Friday"/>
    <x v="3"/>
  </r>
  <r>
    <n v="1"/>
    <n v="5"/>
    <d v="2009-11-06T00:00:00"/>
    <d v="1899-12-30T22:14:00"/>
    <d v="2009-11-07T00:00:00"/>
    <d v="1899-12-30T01:14:00"/>
    <n v="30"/>
    <n v="180"/>
    <s v="Ticket"/>
    <s v="Friday"/>
    <x v="3"/>
  </r>
  <r>
    <n v="1"/>
    <n v="5"/>
    <d v="2009-11-09T00:00:00"/>
    <d v="1899-12-30T12:40:00"/>
    <d v="2009-11-09T00:00:00"/>
    <d v="1899-12-30T17:10:00"/>
    <n v="50"/>
    <n v="270"/>
    <s v="Ticket"/>
    <s v="Monday"/>
    <x v="0"/>
  </r>
  <r>
    <n v="1"/>
    <n v="5"/>
    <d v="2009-11-09T00:00:00"/>
    <d v="1899-12-30T13:11:00"/>
    <d v="2009-11-09T00:00:00"/>
    <d v="1899-12-30T13:32:00"/>
    <n v="30"/>
    <n v="21"/>
    <s v="Ticket"/>
    <s v="Monday"/>
    <x v="0"/>
  </r>
  <r>
    <n v="1"/>
    <n v="5"/>
    <d v="2009-11-09T00:00:00"/>
    <d v="1899-12-30T13:42:00"/>
    <d v="2009-11-09T00:00:00"/>
    <d v="1899-12-30T15:14:00"/>
    <n v="30"/>
    <n v="92"/>
    <s v="Ticket"/>
    <s v="Monday"/>
    <x v="0"/>
  </r>
  <r>
    <n v="1"/>
    <n v="5"/>
    <d v="2009-11-09T00:00:00"/>
    <d v="1899-12-30T17:43:00"/>
    <d v="2009-11-09T00:00:00"/>
    <d v="1899-12-30T18:35:00"/>
    <n v="30"/>
    <n v="52"/>
    <s v="Ticket"/>
    <s v="Monday"/>
    <x v="1"/>
  </r>
  <r>
    <n v="1"/>
    <n v="5"/>
    <d v="2009-11-09T00:00:00"/>
    <d v="1899-12-30T17:56:00"/>
    <d v="2009-11-09T00:00:00"/>
    <d v="1899-12-30T19:12:00"/>
    <n v="30"/>
    <n v="76"/>
    <s v="Ticket"/>
    <s v="Monday"/>
    <x v="1"/>
  </r>
  <r>
    <n v="1"/>
    <n v="6"/>
    <d v="2009-11-09T00:00:00"/>
    <d v="1899-12-30T19:10:00"/>
    <d v="2009-11-09T00:00:00"/>
    <d v="1899-12-30T22:58:00"/>
    <n v="40"/>
    <n v="228"/>
    <s v="Ticket"/>
    <s v="Monday"/>
    <x v="2"/>
  </r>
  <r>
    <n v="1"/>
    <n v="6"/>
    <d v="2009-11-09T00:00:00"/>
    <d v="1899-12-30T19:48:00"/>
    <d v="2009-11-09T00:00:00"/>
    <d v="1899-12-30T22:34:00"/>
    <n v="30"/>
    <n v="166"/>
    <s v="Ticket"/>
    <s v="Monday"/>
    <x v="2"/>
  </r>
  <r>
    <n v="1"/>
    <n v="5"/>
    <d v="2009-11-09T00:00:00"/>
    <d v="1899-12-30T21:05:00"/>
    <d v="2009-11-10T00:00:00"/>
    <d v="1899-12-30T01:42:00"/>
    <n v="50"/>
    <n v="277"/>
    <s v="Ticket"/>
    <s v="Monday"/>
    <x v="2"/>
  </r>
  <r>
    <n v="1"/>
    <n v="5"/>
    <d v="2009-11-09T00:00:00"/>
    <d v="1899-12-30T22:43:00"/>
    <d v="2009-11-10T00:00:00"/>
    <d v="1899-12-30T01:44:00"/>
    <n v="40"/>
    <n v="181"/>
    <s v="Ticket"/>
    <s v="Monday"/>
    <x v="3"/>
  </r>
  <r>
    <n v="1"/>
    <n v="5"/>
    <d v="2009-11-10T00:00:00"/>
    <d v="1899-12-30T10:38:00"/>
    <d v="2009-11-10T00:00:00"/>
    <d v="1899-12-30T10:42:00"/>
    <n v="30"/>
    <n v="4"/>
    <s v="Ticket"/>
    <s v="Tuesday"/>
    <x v="0"/>
  </r>
  <r>
    <n v="1"/>
    <n v="6"/>
    <d v="2009-11-13T00:00:00"/>
    <d v="1899-12-30T14:34:00"/>
    <d v="2009-11-13T00:00:00"/>
    <d v="1899-12-30T15:08:00"/>
    <n v="30"/>
    <n v="34"/>
    <s v="Ticket"/>
    <s v="Friday"/>
    <x v="1"/>
  </r>
  <r>
    <n v="1"/>
    <n v="5"/>
    <d v="2009-11-13T00:00:00"/>
    <d v="1899-12-30T15:35:00"/>
    <d v="2009-11-13T00:00:00"/>
    <d v="1899-12-30T16:47:00"/>
    <n v="30"/>
    <n v="72"/>
    <s v="Ticket"/>
    <s v="Friday"/>
    <x v="1"/>
  </r>
  <r>
    <n v="1"/>
    <n v="5"/>
    <d v="2009-11-13T00:00:00"/>
    <d v="1899-12-30T19:44:00"/>
    <d v="2009-11-13T00:00:00"/>
    <d v="1899-12-30T22:39:00"/>
    <n v="30"/>
    <n v="175"/>
    <s v="Ticket"/>
    <s v="Friday"/>
    <x v="2"/>
  </r>
  <r>
    <n v="1"/>
    <n v="5"/>
    <d v="2009-11-13T00:00:00"/>
    <d v="1899-12-30T21:40:00"/>
    <d v="2009-11-14T00:00:00"/>
    <d v="1899-12-30T00:57:00"/>
    <n v="40"/>
    <n v="197"/>
    <s v="Ticket"/>
    <s v="Friday"/>
    <x v="2"/>
  </r>
  <r>
    <n v="1"/>
    <n v="5"/>
    <d v="2009-11-16T00:00:00"/>
    <d v="1899-12-30T13:37:00"/>
    <d v="2009-11-16T00:00:00"/>
    <d v="1899-12-30T15:55:00"/>
    <n v="30"/>
    <n v="138"/>
    <s v="Ticket"/>
    <s v="Monday"/>
    <x v="0"/>
  </r>
  <r>
    <n v="1"/>
    <n v="6"/>
    <d v="2009-11-16T00:00:00"/>
    <d v="1899-12-30T14:01:00"/>
    <d v="2009-11-16T00:00:00"/>
    <d v="1899-12-30T19:37:00"/>
    <n v="60"/>
    <n v="336"/>
    <s v="Ticket"/>
    <s v="Monday"/>
    <x v="1"/>
  </r>
  <r>
    <n v="1"/>
    <n v="6"/>
    <d v="2009-11-16T00:00:00"/>
    <d v="1899-12-30T14:37:00"/>
    <d v="2009-11-16T00:00:00"/>
    <d v="1899-12-30T18:52:00"/>
    <n v="50"/>
    <n v="255"/>
    <s v="Ticket"/>
    <s v="Monday"/>
    <x v="1"/>
  </r>
  <r>
    <n v="1"/>
    <n v="5"/>
    <d v="2009-11-16T00:00:00"/>
    <d v="1899-12-30T19:46:00"/>
    <d v="2009-11-16T00:00:00"/>
    <d v="1899-12-30T23:53:00"/>
    <n v="50"/>
    <n v="247"/>
    <s v="Ticket"/>
    <s v="Monday"/>
    <x v="2"/>
  </r>
  <r>
    <n v="1"/>
    <n v="6"/>
    <d v="2009-11-16T00:00:00"/>
    <d v="1899-12-30T21:46:00"/>
    <d v="2009-11-17T00:00:00"/>
    <d v="1899-12-30T01:08:00"/>
    <n v="40"/>
    <n v="202"/>
    <s v="Ticket"/>
    <s v="Monday"/>
    <x v="2"/>
  </r>
  <r>
    <n v="1"/>
    <n v="6"/>
    <d v="2009-11-17T00:00:00"/>
    <d v="1899-12-30T17:16:00"/>
    <d v="2009-11-17T00:00:00"/>
    <d v="1899-12-30T18:52:00"/>
    <n v="30"/>
    <n v="96"/>
    <s v="Ticket"/>
    <s v="Tuesday"/>
    <x v="1"/>
  </r>
  <r>
    <n v="1"/>
    <n v="6"/>
    <d v="2009-11-17T00:00:00"/>
    <d v="1899-12-30T17:16:00"/>
    <d v="2009-11-17T00:00:00"/>
    <d v="1899-12-30T20:22:00"/>
    <n v="40"/>
    <n v="186"/>
    <s v="Ticket"/>
    <s v="Tuesday"/>
    <x v="1"/>
  </r>
  <r>
    <n v="1"/>
    <n v="5"/>
    <d v="2009-11-18T00:00:00"/>
    <d v="1899-12-30T14:03:00"/>
    <d v="2009-11-18T00:00:00"/>
    <d v="1899-12-30T15:54:00"/>
    <n v="30"/>
    <n v="111"/>
    <s v="Ticket"/>
    <s v="Wednesday"/>
    <x v="1"/>
  </r>
  <r>
    <n v="1"/>
    <n v="5"/>
    <d v="2009-11-18T00:00:00"/>
    <d v="1899-12-30T15:17:00"/>
    <d v="2009-11-18T00:00:00"/>
    <d v="1899-12-30T17:47:00"/>
    <n v="30"/>
    <n v="150"/>
    <s v="Ticket"/>
    <s v="Wednesday"/>
    <x v="1"/>
  </r>
  <r>
    <n v="1"/>
    <n v="5"/>
    <d v="2009-11-18T00:00:00"/>
    <d v="1899-12-30T17:07:00"/>
    <d v="2009-11-18T00:00:00"/>
    <d v="1899-12-30T20:11:00"/>
    <n v="40"/>
    <n v="184"/>
    <s v="Ticket"/>
    <s v="Wednesday"/>
    <x v="1"/>
  </r>
  <r>
    <n v="1"/>
    <n v="6"/>
    <d v="2009-11-18T00:00:00"/>
    <d v="1899-12-30T18:26:00"/>
    <d v="2009-11-18T00:00:00"/>
    <d v="1899-12-30T21:42:00"/>
    <n v="40"/>
    <n v="196"/>
    <s v="Ticket"/>
    <s v="Wednesday"/>
    <x v="2"/>
  </r>
  <r>
    <n v="1"/>
    <n v="5"/>
    <d v="2009-11-18T00:00:00"/>
    <d v="1899-12-30T19:13:00"/>
    <d v="2009-11-18T00:00:00"/>
    <d v="1899-12-30T22:32:00"/>
    <n v="40"/>
    <n v="199"/>
    <s v="Ticket"/>
    <s v="Wednesday"/>
    <x v="2"/>
  </r>
  <r>
    <n v="1"/>
    <n v="5"/>
    <d v="2009-11-19T00:00:00"/>
    <d v="1899-12-30T12:22:00"/>
    <d v="2009-11-19T00:00:00"/>
    <d v="1899-12-30T14:18:00"/>
    <n v="30"/>
    <n v="116"/>
    <s v="Ticket"/>
    <s v="Thursday"/>
    <x v="0"/>
  </r>
  <r>
    <n v="1"/>
    <n v="5"/>
    <d v="2009-11-19T00:00:00"/>
    <d v="1899-12-30T12:43:00"/>
    <d v="2009-11-19T00:00:00"/>
    <d v="1899-12-30T13:55:00"/>
    <n v="30"/>
    <n v="72"/>
    <s v="Ticket"/>
    <s v="Thursday"/>
    <x v="0"/>
  </r>
  <r>
    <n v="1"/>
    <n v="5"/>
    <d v="2009-11-19T00:00:00"/>
    <d v="1899-12-30T15:03:00"/>
    <d v="2009-11-19T00:00:00"/>
    <d v="1899-12-30T17:31:00"/>
    <n v="30"/>
    <n v="148"/>
    <s v="Ticket"/>
    <s v="Thursday"/>
    <x v="1"/>
  </r>
  <r>
    <n v="1"/>
    <n v="5"/>
    <d v="2009-11-19T00:00:00"/>
    <d v="1899-12-30T18:16:00"/>
    <d v="2009-11-19T00:00:00"/>
    <d v="1899-12-30T18:27:00"/>
    <n v="30"/>
    <n v="11"/>
    <s v="Ticket"/>
    <s v="Thursday"/>
    <x v="2"/>
  </r>
  <r>
    <n v="1"/>
    <n v="6"/>
    <d v="2009-11-19T00:00:00"/>
    <d v="1899-12-30T21:42:00"/>
    <d v="2009-11-20T00:00:00"/>
    <d v="1899-12-30T01:13:00"/>
    <n v="40"/>
    <n v="211"/>
    <s v="Ticket"/>
    <s v="Thursday"/>
    <x v="2"/>
  </r>
  <r>
    <n v="1"/>
    <n v="5"/>
    <d v="2009-11-19T00:00:00"/>
    <d v="1899-12-30T22:30:00"/>
    <d v="2009-11-20T00:00:00"/>
    <d v="1899-12-30T02:03:00"/>
    <n v="40"/>
    <n v="213"/>
    <s v="Ticket"/>
    <s v="Thursday"/>
    <x v="3"/>
  </r>
  <r>
    <n v="1"/>
    <n v="5"/>
    <d v="2009-11-20T00:00:00"/>
    <d v="1899-12-30T11:00:00"/>
    <d v="2009-11-20T00:00:00"/>
    <d v="1899-12-30T13:55:00"/>
    <n v="30"/>
    <n v="175"/>
    <s v="Ticket"/>
    <s v="Friday"/>
    <x v="0"/>
  </r>
  <r>
    <n v="1"/>
    <n v="6"/>
    <d v="2009-11-20T00:00:00"/>
    <d v="1899-12-30T11:42:00"/>
    <d v="2009-11-20T00:00:00"/>
    <d v="1899-12-30T18:00:00"/>
    <n v="70"/>
    <n v="378"/>
    <s v="Ticket"/>
    <s v="Friday"/>
    <x v="0"/>
  </r>
  <r>
    <n v="1"/>
    <n v="5"/>
    <d v="2009-11-20T00:00:00"/>
    <d v="1899-12-30T13:22:00"/>
    <d v="2009-11-20T00:00:00"/>
    <d v="1899-12-30T13:54:00"/>
    <n v="30"/>
    <n v="32"/>
    <s v="Ticket"/>
    <s v="Friday"/>
    <x v="0"/>
  </r>
  <r>
    <n v="1"/>
    <n v="5"/>
    <d v="2009-11-20T00:00:00"/>
    <d v="1899-12-30T14:43:00"/>
    <d v="2009-11-20T00:00:00"/>
    <d v="1899-12-30T18:47:00"/>
    <n v="50"/>
    <n v="244"/>
    <s v="Ticket"/>
    <s v="Friday"/>
    <x v="1"/>
  </r>
  <r>
    <n v="1"/>
    <n v="6"/>
    <d v="2009-11-20T00:00:00"/>
    <d v="1899-12-30T15:19:00"/>
    <d v="2009-11-20T00:00:00"/>
    <d v="1899-12-30T16:48:00"/>
    <n v="30"/>
    <n v="89"/>
    <s v="Ticket"/>
    <s v="Friday"/>
    <x v="1"/>
  </r>
  <r>
    <n v="1"/>
    <n v="5"/>
    <d v="2009-11-20T00:00:00"/>
    <d v="1899-12-30T16:04:00"/>
    <d v="2009-11-20T00:00:00"/>
    <d v="1899-12-30T16:53:00"/>
    <n v="30"/>
    <n v="49"/>
    <s v="Ticket"/>
    <s v="Friday"/>
    <x v="1"/>
  </r>
  <r>
    <n v="1"/>
    <n v="5"/>
    <d v="2009-11-20T00:00:00"/>
    <d v="1899-12-30T18:12:00"/>
    <d v="2009-11-20T00:00:00"/>
    <d v="1899-12-30T22:44:00"/>
    <n v="50"/>
    <n v="272"/>
    <s v="Ticket"/>
    <s v="Friday"/>
    <x v="2"/>
  </r>
  <r>
    <n v="1"/>
    <n v="6"/>
    <d v="2009-11-23T00:00:00"/>
    <d v="1899-12-30T11:49:00"/>
    <d v="2009-11-23T00:00:00"/>
    <d v="1899-12-30T14:36:00"/>
    <n v="30"/>
    <n v="167"/>
    <s v="Ticket"/>
    <s v="Monday"/>
    <x v="0"/>
  </r>
  <r>
    <n v="1"/>
    <n v="5"/>
    <d v="2009-11-23T00:00:00"/>
    <d v="1899-12-30T15:27:00"/>
    <d v="2009-11-23T00:00:00"/>
    <d v="1899-12-30T16:10:00"/>
    <n v="30"/>
    <n v="43"/>
    <s v="Ticket"/>
    <s v="Monday"/>
    <x v="1"/>
  </r>
  <r>
    <n v="1"/>
    <n v="5"/>
    <d v="2009-11-23T00:00:00"/>
    <d v="1899-12-30T15:27:00"/>
    <d v="2009-11-23T00:00:00"/>
    <d v="1899-12-30T17:18:00"/>
    <n v="30"/>
    <n v="111"/>
    <s v="Ticket"/>
    <s v="Monday"/>
    <x v="1"/>
  </r>
  <r>
    <n v="1"/>
    <n v="5"/>
    <d v="2009-11-23T00:00:00"/>
    <d v="1899-12-30T19:14:00"/>
    <d v="2009-11-23T00:00:00"/>
    <d v="1899-12-30T20:58:00"/>
    <n v="30"/>
    <n v="104"/>
    <s v="Ticket"/>
    <s v="Monday"/>
    <x v="2"/>
  </r>
  <r>
    <n v="1"/>
    <n v="5"/>
    <d v="2009-11-24T00:00:00"/>
    <d v="1899-12-30T11:19:00"/>
    <d v="2009-11-24T00:00:00"/>
    <d v="1899-12-30T12:53:00"/>
    <n v="30"/>
    <n v="94"/>
    <s v="Ticket"/>
    <s v="Tuesday"/>
    <x v="0"/>
  </r>
  <r>
    <n v="1"/>
    <n v="5"/>
    <d v="2009-11-24T00:00:00"/>
    <d v="1899-12-30T18:04:00"/>
    <d v="2009-11-24T00:00:00"/>
    <d v="1899-12-30T18:52:00"/>
    <n v="30"/>
    <n v="48"/>
    <s v="Ticket"/>
    <s v="Tuesday"/>
    <x v="2"/>
  </r>
  <r>
    <n v="1"/>
    <n v="5"/>
    <d v="2009-11-24T00:00:00"/>
    <d v="1899-12-30T20:04:00"/>
    <d v="2009-11-24T00:00:00"/>
    <d v="1899-12-30T21:05:00"/>
    <n v="30"/>
    <n v="61"/>
    <s v="Ticket"/>
    <s v="Tuesday"/>
    <x v="2"/>
  </r>
  <r>
    <n v="1"/>
    <n v="5"/>
    <d v="2009-11-25T00:00:00"/>
    <d v="1899-12-30T12:38:00"/>
    <d v="2009-11-25T00:00:00"/>
    <d v="1899-12-30T14:24:00"/>
    <n v="30"/>
    <n v="106"/>
    <s v="Ticket"/>
    <s v="Wednesday"/>
    <x v="0"/>
  </r>
  <r>
    <n v="1"/>
    <n v="5"/>
    <d v="2009-11-25T00:00:00"/>
    <d v="1899-12-30T16:07:00"/>
    <d v="2009-11-25T00:00:00"/>
    <d v="1899-12-30T19:24:00"/>
    <n v="40"/>
    <n v="197"/>
    <s v="Ticket"/>
    <s v="Wednesday"/>
    <x v="1"/>
  </r>
  <r>
    <n v="1"/>
    <n v="5"/>
    <d v="2009-11-25T00:00:00"/>
    <d v="1899-12-30T18:21:00"/>
    <d v="2009-11-25T00:00:00"/>
    <d v="1899-12-30T18:57:00"/>
    <n v="30"/>
    <n v="36"/>
    <s v="Ticket"/>
    <s v="Wednesday"/>
    <x v="2"/>
  </r>
  <r>
    <n v="1"/>
    <n v="5"/>
    <d v="2009-11-25T00:00:00"/>
    <d v="1899-12-30T20:22:00"/>
    <d v="2009-11-25T00:00:00"/>
    <d v="1899-12-30T22:26:00"/>
    <n v="30"/>
    <n v="124"/>
    <s v="Ticket"/>
    <s v="Wednesday"/>
    <x v="2"/>
  </r>
  <r>
    <n v="1"/>
    <n v="5"/>
    <d v="2009-11-25T00:00:00"/>
    <d v="1899-12-30T20:47:00"/>
    <d v="2009-11-25T00:00:00"/>
    <d v="1899-12-30T21:44:00"/>
    <n v="30"/>
    <n v="57"/>
    <s v="Ticket"/>
    <s v="Wednesday"/>
    <x v="2"/>
  </r>
  <r>
    <n v="1"/>
    <n v="5"/>
    <d v="2009-11-25T00:00:00"/>
    <d v="1899-12-30T22:31:00"/>
    <d v="2009-11-25T00:00:00"/>
    <d v="1899-12-30T23:17:00"/>
    <n v="30"/>
    <n v="46"/>
    <s v="Ticket"/>
    <s v="Wednesday"/>
    <x v="3"/>
  </r>
  <r>
    <n v="1"/>
    <n v="5"/>
    <d v="2009-11-26T00:00:00"/>
    <d v="1899-12-30T15:26:00"/>
    <d v="2009-11-26T00:00:00"/>
    <d v="1899-12-30T16:53:00"/>
    <n v="30"/>
    <n v="87"/>
    <s v="Ticket"/>
    <s v="Thursday"/>
    <x v="1"/>
  </r>
  <r>
    <n v="1"/>
    <n v="5"/>
    <d v="2009-11-26T00:00:00"/>
    <d v="1899-12-30T22:20:00"/>
    <d v="2009-11-27T00:00:00"/>
    <d v="1899-12-30T01:38:00"/>
    <n v="40"/>
    <n v="198"/>
    <s v="Ticket"/>
    <s v="Thursday"/>
    <x v="3"/>
  </r>
  <r>
    <n v="1"/>
    <n v="5"/>
    <d v="2009-11-27T00:00:00"/>
    <d v="1899-12-30T12:36:00"/>
    <d v="2009-11-27T00:00:00"/>
    <d v="1899-12-30T20:46:00"/>
    <n v="90"/>
    <n v="490"/>
    <s v="Ticket"/>
    <s v="Friday"/>
    <x v="0"/>
  </r>
  <r>
    <n v="1"/>
    <n v="5"/>
    <d v="2009-11-27T00:00:00"/>
    <d v="1899-12-30T14:19:00"/>
    <d v="2009-11-27T00:00:00"/>
    <d v="1899-12-30T18:39:00"/>
    <n v="50"/>
    <n v="260"/>
    <s v="Ticket"/>
    <s v="Friday"/>
    <x v="1"/>
  </r>
  <r>
    <n v="1"/>
    <n v="6"/>
    <d v="2009-11-27T00:00:00"/>
    <d v="1899-12-30T14:51:00"/>
    <d v="2009-11-27T00:00:00"/>
    <d v="1899-12-30T17:10:00"/>
    <n v="30"/>
    <n v="139"/>
    <s v="Ticket"/>
    <s v="Friday"/>
    <x v="1"/>
  </r>
  <r>
    <n v="1"/>
    <n v="5"/>
    <d v="2009-11-27T00:00:00"/>
    <d v="1899-12-30T15:23:00"/>
    <d v="2009-11-27T00:00:00"/>
    <d v="1899-12-30T16:56:00"/>
    <n v="30"/>
    <n v="93"/>
    <s v="Ticket"/>
    <s v="Friday"/>
    <x v="1"/>
  </r>
  <r>
    <n v="1"/>
    <n v="6"/>
    <d v="2009-11-27T00:00:00"/>
    <d v="1899-12-30T15:49:00"/>
    <d v="2009-11-27T00:00:00"/>
    <d v="1899-12-30T19:40:00"/>
    <n v="40"/>
    <n v="231"/>
    <s v="Ticket"/>
    <s v="Friday"/>
    <x v="1"/>
  </r>
  <r>
    <n v="1"/>
    <n v="5"/>
    <d v="2009-11-27T00:00:00"/>
    <d v="1899-12-30T18:31:00"/>
    <d v="2009-11-27T00:00:00"/>
    <d v="1899-12-30T21:24:00"/>
    <n v="30"/>
    <n v="173"/>
    <s v="Ticket"/>
    <s v="Friday"/>
    <x v="2"/>
  </r>
  <r>
    <n v="1"/>
    <n v="6"/>
    <d v="2009-11-27T00:00:00"/>
    <d v="1899-12-30T19:40:00"/>
    <d v="2009-11-27T00:00:00"/>
    <d v="1899-12-30T21:50:00"/>
    <n v="30"/>
    <n v="130"/>
    <s v="Ticket"/>
    <s v="Friday"/>
    <x v="2"/>
  </r>
  <r>
    <n v="1"/>
    <n v="6"/>
    <d v="2009-11-27T00:00:00"/>
    <d v="1899-12-30T21:21:00"/>
    <d v="2009-11-28T00:00:00"/>
    <d v="1899-12-30T00:51:00"/>
    <n v="40"/>
    <n v="210"/>
    <s v="Ticket"/>
    <s v="Friday"/>
    <x v="2"/>
  </r>
  <r>
    <n v="1"/>
    <n v="6"/>
    <d v="2009-11-27T00:00:00"/>
    <d v="1899-12-30T23:05:00"/>
    <d v="2009-11-28T00:00:00"/>
    <d v="1899-12-30T02:08:00"/>
    <n v="40"/>
    <n v="183"/>
    <s v="Ticket"/>
    <s v="Friday"/>
    <x v="3"/>
  </r>
  <r>
    <n v="1"/>
    <n v="6"/>
    <d v="2009-11-30T00:00:00"/>
    <d v="1899-12-30T20:05:00"/>
    <d v="2009-11-30T00:00:00"/>
    <d v="1899-12-30T20:41:00"/>
    <n v="30"/>
    <n v="36"/>
    <s v="Ticket"/>
    <s v="Monday"/>
    <x v="2"/>
  </r>
  <r>
    <n v="1"/>
    <n v="6"/>
    <d v="2009-12-01T00:00:00"/>
    <d v="1899-12-30T18:17:00"/>
    <d v="2009-12-01T00:00:00"/>
    <d v="1899-12-30T20:30:00"/>
    <n v="30"/>
    <n v="133"/>
    <s v="Ticket"/>
    <s v="Tuesday"/>
    <x v="2"/>
  </r>
  <r>
    <n v="1"/>
    <n v="6"/>
    <d v="2009-12-02T00:00:00"/>
    <d v="1899-12-30T14:43:00"/>
    <d v="2009-12-02T00:00:00"/>
    <d v="1899-12-30T16:21:00"/>
    <n v="30"/>
    <n v="98"/>
    <s v="Ticket"/>
    <s v="Wednesday"/>
    <x v="1"/>
  </r>
  <r>
    <n v="1"/>
    <n v="5"/>
    <d v="2009-12-02T00:00:00"/>
    <d v="1899-12-30T20:17:00"/>
    <d v="2009-12-03T00:00:00"/>
    <d v="1899-12-30T07:34:00"/>
    <n v="120"/>
    <n v="677"/>
    <s v="Ticket"/>
    <s v="Wednesday"/>
    <x v="2"/>
  </r>
  <r>
    <n v="1"/>
    <n v="5"/>
    <d v="2009-12-03T00:00:00"/>
    <d v="1899-12-30T12:25:00"/>
    <d v="2009-12-03T00:00:00"/>
    <d v="1899-12-30T12:46:00"/>
    <n v="30"/>
    <n v="21"/>
    <s v="Ticket"/>
    <s v="Thursday"/>
    <x v="0"/>
  </r>
  <r>
    <n v="1"/>
    <n v="6"/>
    <d v="2009-12-03T00:00:00"/>
    <d v="1899-12-30T18:10:00"/>
    <d v="2009-12-03T00:00:00"/>
    <d v="1899-12-30T19:03:00"/>
    <n v="30"/>
    <n v="53"/>
    <s v="Ticket"/>
    <s v="Thursday"/>
    <x v="2"/>
  </r>
  <r>
    <n v="1"/>
    <n v="5"/>
    <d v="2009-12-03T00:00:00"/>
    <d v="1899-12-30T18:56:00"/>
    <d v="2009-12-04T00:00:00"/>
    <d v="1899-12-30T00:19:00"/>
    <n v="60"/>
    <n v="323"/>
    <s v="Ticket"/>
    <s v="Thursday"/>
    <x v="2"/>
  </r>
  <r>
    <n v="1"/>
    <n v="6"/>
    <d v="2009-12-04T00:00:00"/>
    <d v="1899-12-30T13:50:00"/>
    <d v="2009-12-04T00:00:00"/>
    <d v="1899-12-30T15:56:00"/>
    <n v="30"/>
    <n v="126"/>
    <s v="Ticket"/>
    <s v="Friday"/>
    <x v="0"/>
  </r>
  <r>
    <n v="1"/>
    <n v="5"/>
    <d v="2009-12-04T00:00:00"/>
    <d v="1899-12-30T16:58:00"/>
    <d v="2009-12-04T00:00:00"/>
    <d v="1899-12-30T18:51:00"/>
    <n v="30"/>
    <n v="113"/>
    <s v="Ticket"/>
    <s v="Friday"/>
    <x v="1"/>
  </r>
  <r>
    <n v="1"/>
    <n v="5"/>
    <d v="2009-12-04T00:00:00"/>
    <d v="1899-12-30T19:46:00"/>
    <d v="2009-12-04T00:00:00"/>
    <d v="1899-12-30T20:38:00"/>
    <n v="30"/>
    <n v="52"/>
    <s v="Ticket"/>
    <s v="Friday"/>
    <x v="2"/>
  </r>
  <r>
    <n v="1"/>
    <n v="6"/>
    <d v="2009-12-04T00:00:00"/>
    <d v="1899-12-30T21:06:00"/>
    <d v="2009-12-04T00:00:00"/>
    <d v="1899-12-30T23:25:00"/>
    <n v="30"/>
    <n v="139"/>
    <s v="Ticket"/>
    <s v="Friday"/>
    <x v="2"/>
  </r>
  <r>
    <n v="1"/>
    <n v="6"/>
    <d v="2009-12-07T00:00:00"/>
    <d v="1899-12-30T11:31:00"/>
    <d v="2009-12-07T00:00:00"/>
    <d v="1899-12-30T13:01:00"/>
    <n v="30"/>
    <n v="90"/>
    <s v="Ticket"/>
    <s v="Monday"/>
    <x v="0"/>
  </r>
  <r>
    <n v="1"/>
    <n v="6"/>
    <d v="2009-12-07T00:00:00"/>
    <d v="1899-12-30T13:38:00"/>
    <d v="2009-12-07T00:00:00"/>
    <d v="1899-12-30T14:28:00"/>
    <n v="30"/>
    <n v="50"/>
    <s v="Ticket"/>
    <s v="Monday"/>
    <x v="0"/>
  </r>
  <r>
    <n v="1"/>
    <n v="6"/>
    <d v="2009-12-07T00:00:00"/>
    <d v="1899-12-30T14:27:00"/>
    <d v="2009-12-07T00:00:00"/>
    <d v="1899-12-30T15:07:00"/>
    <n v="30"/>
    <n v="40"/>
    <s v="Ticket"/>
    <s v="Monday"/>
    <x v="1"/>
  </r>
  <r>
    <n v="1"/>
    <n v="5"/>
    <d v="2009-12-07T00:00:00"/>
    <d v="1899-12-30T16:22:00"/>
    <d v="2009-12-07T00:00:00"/>
    <d v="1899-12-30T18:48:00"/>
    <n v="30"/>
    <n v="146"/>
    <s v="Ticket"/>
    <s v="Monday"/>
    <x v="1"/>
  </r>
  <r>
    <n v="1"/>
    <n v="6"/>
    <d v="2009-12-08T00:00:00"/>
    <d v="1899-12-30T12:40:00"/>
    <d v="2009-12-08T00:00:00"/>
    <d v="1899-12-30T16:36:00"/>
    <n v="40"/>
    <n v="236"/>
    <s v="Ticket"/>
    <s v="Tuesday"/>
    <x v="0"/>
  </r>
  <r>
    <n v="1"/>
    <n v="6"/>
    <d v="2009-12-08T00:00:00"/>
    <d v="1899-12-30T14:35:00"/>
    <d v="2009-12-08T00:00:00"/>
    <d v="1899-12-30T16:42:00"/>
    <n v="30"/>
    <n v="127"/>
    <s v="Ticket"/>
    <s v="Tuesday"/>
    <x v="1"/>
  </r>
  <r>
    <n v="1"/>
    <n v="6"/>
    <d v="2009-12-08T00:00:00"/>
    <d v="1899-12-30T14:48:00"/>
    <d v="2009-12-08T00:00:00"/>
    <d v="1899-12-30T16:20:00"/>
    <n v="30"/>
    <n v="92"/>
    <s v="Ticket"/>
    <s v="Tuesday"/>
    <x v="1"/>
  </r>
  <r>
    <n v="1"/>
    <n v="6"/>
    <d v="2009-12-08T00:00:00"/>
    <d v="1899-12-30T19:21:00"/>
    <d v="2009-12-08T00:00:00"/>
    <d v="1899-12-30T21:32:00"/>
    <n v="30"/>
    <n v="131"/>
    <s v="Ticket"/>
    <s v="Tuesday"/>
    <x v="2"/>
  </r>
  <r>
    <n v="1"/>
    <n v="6"/>
    <d v="2009-12-08T00:00:00"/>
    <d v="1899-12-30T21:46:00"/>
    <d v="2009-12-09T00:00:00"/>
    <d v="1899-12-30T01:21:00"/>
    <n v="40"/>
    <n v="215"/>
    <s v="Ticket"/>
    <s v="Tuesday"/>
    <x v="2"/>
  </r>
  <r>
    <n v="1"/>
    <n v="6"/>
    <d v="2009-12-08T00:00:00"/>
    <d v="1899-12-30T22:41:00"/>
    <d v="2009-12-09T00:00:00"/>
    <d v="1899-12-30T00:22:00"/>
    <n v="30"/>
    <n v="101"/>
    <s v="Ticket"/>
    <s v="Tuesday"/>
    <x v="3"/>
  </r>
  <r>
    <n v="1"/>
    <n v="6"/>
    <d v="2009-12-09T00:00:00"/>
    <d v="1899-12-30T16:45:00"/>
    <d v="2009-12-09T00:00:00"/>
    <d v="1899-12-30T18:08:00"/>
    <n v="30"/>
    <n v="83"/>
    <s v="Ticket"/>
    <s v="Wednesday"/>
    <x v="1"/>
  </r>
  <r>
    <n v="1"/>
    <n v="6"/>
    <d v="2009-12-09T00:00:00"/>
    <d v="1899-12-30T17:31:00"/>
    <d v="2009-12-09T00:00:00"/>
    <d v="1899-12-30T19:16:00"/>
    <n v="30"/>
    <n v="105"/>
    <s v="Ticket"/>
    <s v="Wednesday"/>
    <x v="1"/>
  </r>
  <r>
    <n v="1"/>
    <n v="5"/>
    <d v="2009-12-10T00:00:00"/>
    <d v="1899-12-30T12:49:00"/>
    <d v="2009-12-10T00:00:00"/>
    <d v="1899-12-30T16:39:00"/>
    <n v="40"/>
    <n v="230"/>
    <s v="Ticket"/>
    <s v="Thursday"/>
    <x v="0"/>
  </r>
  <r>
    <n v="1"/>
    <n v="5"/>
    <d v="2009-12-10T00:00:00"/>
    <d v="1899-12-30T13:05:00"/>
    <d v="2009-12-10T00:00:00"/>
    <d v="1899-12-30T14:17:00"/>
    <n v="30"/>
    <n v="72"/>
    <s v="Ticket"/>
    <s v="Thursday"/>
    <x v="0"/>
  </r>
  <r>
    <n v="1"/>
    <n v="5"/>
    <d v="2009-12-10T00:00:00"/>
    <d v="1899-12-30T15:02:00"/>
    <d v="2009-12-10T00:00:00"/>
    <d v="1899-12-30T16:16:00"/>
    <n v="30"/>
    <n v="74"/>
    <s v="Ticket"/>
    <s v="Thursday"/>
    <x v="1"/>
  </r>
  <r>
    <n v="1"/>
    <n v="6"/>
    <d v="2009-12-11T00:00:00"/>
    <d v="1899-12-30T14:30:00"/>
    <d v="2009-12-11T00:00:00"/>
    <d v="1899-12-30T16:18:00"/>
    <n v="30"/>
    <n v="108"/>
    <s v="Ticket"/>
    <s v="Friday"/>
    <x v="1"/>
  </r>
  <r>
    <n v="1"/>
    <n v="5"/>
    <d v="2009-12-11T00:00:00"/>
    <d v="1899-12-30T15:45:00"/>
    <d v="2009-12-11T00:00:00"/>
    <d v="1899-12-30T17:33:00"/>
    <n v="30"/>
    <n v="108"/>
    <s v="Ticket"/>
    <s v="Friday"/>
    <x v="1"/>
  </r>
  <r>
    <n v="1"/>
    <n v="5"/>
    <d v="2009-12-11T00:00:00"/>
    <d v="1899-12-30T16:37:00"/>
    <d v="2009-12-11T00:00:00"/>
    <d v="1899-12-30T20:17:00"/>
    <n v="40"/>
    <n v="220"/>
    <s v="Ticket"/>
    <s v="Friday"/>
    <x v="1"/>
  </r>
  <r>
    <n v="1"/>
    <n v="5"/>
    <d v="2009-12-11T00:00:00"/>
    <d v="1899-12-30T16:40:00"/>
    <d v="2009-12-11T00:00:00"/>
    <d v="1899-12-30T18:43:00"/>
    <n v="30"/>
    <n v="123"/>
    <s v="Ticket"/>
    <s v="Friday"/>
    <x v="1"/>
  </r>
  <r>
    <n v="1"/>
    <n v="5"/>
    <d v="2009-12-11T00:00:00"/>
    <d v="1899-12-30T17:31:00"/>
    <d v="2009-12-11T00:00:00"/>
    <d v="1899-12-30T18:54:00"/>
    <n v="30"/>
    <n v="83"/>
    <s v="Ticket"/>
    <s v="Friday"/>
    <x v="1"/>
  </r>
  <r>
    <n v="1"/>
    <n v="6"/>
    <d v="2009-12-11T00:00:00"/>
    <d v="1899-12-30T18:13:00"/>
    <d v="2009-12-11T00:00:00"/>
    <d v="1899-12-30T19:45:00"/>
    <n v="30"/>
    <n v="92"/>
    <s v="Ticket"/>
    <s v="Friday"/>
    <x v="2"/>
  </r>
  <r>
    <n v="1"/>
    <n v="6"/>
    <d v="2009-12-11T00:00:00"/>
    <d v="1899-12-30T20:47:00"/>
    <d v="2009-12-11T00:00:00"/>
    <d v="1899-12-30T23:45:00"/>
    <n v="30"/>
    <n v="178"/>
    <s v="Ticket"/>
    <s v="Friday"/>
    <x v="2"/>
  </r>
  <r>
    <n v="1"/>
    <n v="6"/>
    <d v="2009-12-11T00:00:00"/>
    <d v="1899-12-30T21:11:00"/>
    <d v="2009-12-12T00:00:00"/>
    <d v="1899-12-30T01:56:00"/>
    <n v="50"/>
    <n v="285"/>
    <s v="Ticket"/>
    <s v="Friday"/>
    <x v="2"/>
  </r>
  <r>
    <n v="1"/>
    <n v="5"/>
    <d v="2009-12-11T00:00:00"/>
    <d v="1899-12-30T22:55:00"/>
    <d v="2009-12-12T00:00:00"/>
    <d v="1899-12-30T02:00:00"/>
    <n v="40"/>
    <n v="185"/>
    <s v="Ticket"/>
    <s v="Friday"/>
    <x v="3"/>
  </r>
  <r>
    <n v="1"/>
    <n v="5"/>
    <d v="2009-12-14T00:00:00"/>
    <d v="1899-12-30T11:35:00"/>
    <d v="2009-12-14T00:00:00"/>
    <d v="1899-12-30T13:20:00"/>
    <n v="30"/>
    <n v="105"/>
    <s v="Ticket"/>
    <s v="Monday"/>
    <x v="0"/>
  </r>
  <r>
    <n v="1"/>
    <n v="5"/>
    <d v="2009-12-14T00:00:00"/>
    <d v="1899-12-30T13:29:00"/>
    <d v="2009-12-14T00:00:00"/>
    <d v="1899-12-30T22:05:00"/>
    <n v="90"/>
    <n v="516"/>
    <s v="Ticket"/>
    <s v="Monday"/>
    <x v="0"/>
  </r>
  <r>
    <n v="1"/>
    <n v="5"/>
    <d v="2009-12-14T00:00:00"/>
    <d v="1899-12-30T13:32:00"/>
    <d v="2009-12-14T00:00:00"/>
    <d v="1899-12-30T16:08:00"/>
    <n v="30"/>
    <n v="156"/>
    <s v="Ticket"/>
    <s v="Monday"/>
    <x v="0"/>
  </r>
  <r>
    <n v="1"/>
    <n v="5"/>
    <d v="2009-12-14T00:00:00"/>
    <d v="1899-12-30T15:43:00"/>
    <d v="2009-12-14T00:00:00"/>
    <d v="1899-12-30T19:13:00"/>
    <n v="40"/>
    <n v="210"/>
    <s v="Ticket"/>
    <s v="Monday"/>
    <x v="1"/>
  </r>
  <r>
    <n v="1"/>
    <n v="5"/>
    <d v="2009-12-14T00:00:00"/>
    <d v="1899-12-30T16:14:00"/>
    <d v="2009-12-14T00:00:00"/>
    <d v="1899-12-30T17:40:00"/>
    <n v="30"/>
    <n v="86"/>
    <s v="Ticket"/>
    <s v="Monday"/>
    <x v="1"/>
  </r>
  <r>
    <n v="1"/>
    <n v="5"/>
    <d v="2009-12-14T00:00:00"/>
    <d v="1899-12-30T17:00:00"/>
    <d v="2009-12-14T00:00:00"/>
    <d v="1899-12-30T21:50:00"/>
    <n v="50"/>
    <n v="290"/>
    <s v="Ticket"/>
    <s v="Monday"/>
    <x v="1"/>
  </r>
  <r>
    <n v="1"/>
    <n v="6"/>
    <d v="2009-12-14T00:00:00"/>
    <d v="1899-12-30T19:10:00"/>
    <d v="2009-12-14T00:00:00"/>
    <d v="1899-12-30T22:37:00"/>
    <n v="40"/>
    <n v="207"/>
    <s v="Ticket"/>
    <s v="Monday"/>
    <x v="2"/>
  </r>
  <r>
    <n v="1"/>
    <n v="6"/>
    <d v="2009-12-14T00:00:00"/>
    <d v="1899-12-30T19:18:00"/>
    <d v="2009-12-14T00:00:00"/>
    <d v="1899-12-30T22:03:00"/>
    <n v="30"/>
    <n v="165"/>
    <s v="Ticket"/>
    <s v="Monday"/>
    <x v="2"/>
  </r>
  <r>
    <n v="1"/>
    <n v="5"/>
    <d v="2009-12-15T00:00:00"/>
    <d v="1899-12-30T11:49:00"/>
    <d v="2009-12-15T00:00:00"/>
    <d v="1899-12-30T14:07:00"/>
    <n v="30"/>
    <n v="138"/>
    <s v="Ticket"/>
    <s v="Tuesday"/>
    <x v="0"/>
  </r>
  <r>
    <n v="1"/>
    <n v="5"/>
    <d v="2009-12-15T00:00:00"/>
    <d v="1899-12-30T12:39:00"/>
    <d v="2009-12-15T00:00:00"/>
    <d v="1899-12-30T14:36:00"/>
    <n v="30"/>
    <n v="117"/>
    <s v="Ticket"/>
    <s v="Tuesday"/>
    <x v="0"/>
  </r>
  <r>
    <n v="1"/>
    <n v="6"/>
    <d v="2009-12-15T00:00:00"/>
    <d v="1899-12-30T14:14:00"/>
    <d v="2009-12-15T00:00:00"/>
    <d v="1899-12-30T18:01:00"/>
    <n v="40"/>
    <n v="227"/>
    <s v="Ticket"/>
    <s v="Tuesday"/>
    <x v="1"/>
  </r>
  <r>
    <n v="1"/>
    <n v="6"/>
    <d v="2009-12-15T00:00:00"/>
    <d v="1899-12-30T16:05:00"/>
    <d v="2009-12-15T00:00:00"/>
    <d v="1899-12-30T17:10:00"/>
    <n v="30"/>
    <n v="65"/>
    <s v="Ticket"/>
    <s v="Tuesday"/>
    <x v="1"/>
  </r>
  <r>
    <n v="1"/>
    <n v="6"/>
    <d v="2009-12-15T00:00:00"/>
    <d v="1899-12-30T16:52:00"/>
    <d v="2009-12-15T00:00:00"/>
    <d v="1899-12-30T18:24:00"/>
    <n v="30"/>
    <n v="92"/>
    <s v="Ticket"/>
    <s v="Tuesday"/>
    <x v="1"/>
  </r>
  <r>
    <n v="1"/>
    <n v="5"/>
    <d v="2009-12-15T00:00:00"/>
    <d v="1899-12-30T17:18:00"/>
    <d v="2009-12-15T00:00:00"/>
    <d v="1899-12-30T18:28:00"/>
    <n v="30"/>
    <n v="70"/>
    <s v="Ticket"/>
    <s v="Tuesday"/>
    <x v="1"/>
  </r>
  <r>
    <n v="1"/>
    <n v="5"/>
    <d v="2009-12-15T00:00:00"/>
    <d v="1899-12-30T18:53:00"/>
    <d v="2009-12-15T00:00:00"/>
    <d v="1899-12-30T22:16:00"/>
    <n v="40"/>
    <n v="203"/>
    <s v="Ticket"/>
    <s v="Tuesday"/>
    <x v="2"/>
  </r>
  <r>
    <n v="1"/>
    <n v="5"/>
    <d v="2009-12-16T00:00:00"/>
    <d v="1899-12-30T11:35:00"/>
    <d v="2009-12-16T00:00:00"/>
    <d v="1899-12-30T13:10:00"/>
    <n v="30"/>
    <n v="95"/>
    <s v="Ticket"/>
    <s v="Wednesday"/>
    <x v="0"/>
  </r>
  <r>
    <n v="1"/>
    <n v="5"/>
    <d v="2009-12-16T00:00:00"/>
    <d v="1899-12-30T13:49:00"/>
    <d v="2009-12-16T00:00:00"/>
    <d v="1899-12-30T15:07:00"/>
    <n v="30"/>
    <n v="78"/>
    <s v="Ticket"/>
    <s v="Wednesday"/>
    <x v="0"/>
  </r>
  <r>
    <n v="1"/>
    <n v="6"/>
    <d v="2009-12-16T00:00:00"/>
    <d v="1899-12-30T14:16:00"/>
    <d v="2009-12-16T00:00:00"/>
    <d v="1899-12-30T16:53:00"/>
    <n v="30"/>
    <n v="157"/>
    <s v="Ticket"/>
    <s v="Wednesday"/>
    <x v="1"/>
  </r>
  <r>
    <n v="1"/>
    <n v="5"/>
    <d v="2009-12-16T00:00:00"/>
    <d v="1899-12-30T14:39:00"/>
    <d v="2009-12-16T00:00:00"/>
    <d v="1899-12-30T15:53:00"/>
    <n v="30"/>
    <n v="74"/>
    <s v="Ticket"/>
    <s v="Wednesday"/>
    <x v="1"/>
  </r>
  <r>
    <n v="1"/>
    <n v="5"/>
    <d v="2009-12-16T00:00:00"/>
    <d v="1899-12-30T14:42:00"/>
    <d v="2009-12-16T00:00:00"/>
    <d v="1899-12-30T17:28:00"/>
    <n v="30"/>
    <n v="166"/>
    <s v="Ticket"/>
    <s v="Wednesday"/>
    <x v="1"/>
  </r>
  <r>
    <n v="1"/>
    <n v="5"/>
    <d v="2009-12-16T00:00:00"/>
    <d v="1899-12-30T15:30:00"/>
    <d v="2009-12-16T00:00:00"/>
    <d v="1899-12-30T17:53:00"/>
    <n v="30"/>
    <n v="143"/>
    <s v="Ticket"/>
    <s v="Wednesday"/>
    <x v="1"/>
  </r>
  <r>
    <n v="1"/>
    <n v="5"/>
    <d v="2009-12-16T00:00:00"/>
    <d v="1899-12-30T18:25:00"/>
    <d v="2009-12-16T00:00:00"/>
    <d v="1899-12-30T18:49:00"/>
    <n v="30"/>
    <n v="24"/>
    <s v="Ticket"/>
    <s v="Wednesday"/>
    <x v="2"/>
  </r>
  <r>
    <n v="1"/>
    <n v="5"/>
    <d v="2009-12-16T00:00:00"/>
    <d v="1899-12-30T20:43:00"/>
    <d v="2009-12-16T00:00:00"/>
    <d v="1899-12-30T21:55:00"/>
    <n v="30"/>
    <n v="72"/>
    <s v="Ticket"/>
    <s v="Wednesday"/>
    <x v="2"/>
  </r>
  <r>
    <n v="1"/>
    <n v="6"/>
    <d v="2009-12-17T00:00:00"/>
    <d v="1899-12-30T19:01:00"/>
    <d v="2009-12-17T00:00:00"/>
    <d v="1899-12-30T22:18:00"/>
    <n v="40"/>
    <n v="197"/>
    <s v="Ticket"/>
    <s v="Thursday"/>
    <x v="2"/>
  </r>
  <r>
    <n v="1"/>
    <n v="5"/>
    <d v="2009-12-18T00:00:00"/>
    <d v="1899-12-30T11:01:00"/>
    <d v="2009-12-18T00:00:00"/>
    <d v="1899-12-30T14:46:00"/>
    <n v="40"/>
    <n v="225"/>
    <s v="Ticket"/>
    <s v="Friday"/>
    <x v="0"/>
  </r>
  <r>
    <n v="1"/>
    <n v="6"/>
    <d v="2009-12-18T00:00:00"/>
    <d v="1899-12-30T12:57:00"/>
    <d v="2009-12-18T00:00:00"/>
    <d v="1899-12-30T14:48:00"/>
    <n v="30"/>
    <n v="111"/>
    <s v="Ticket"/>
    <s v="Friday"/>
    <x v="0"/>
  </r>
  <r>
    <n v="1"/>
    <n v="6"/>
    <d v="2009-12-18T00:00:00"/>
    <d v="1899-12-30T13:10:00"/>
    <d v="2009-12-18T00:00:00"/>
    <d v="1899-12-30T14:14:00"/>
    <n v="30"/>
    <n v="64"/>
    <s v="Ticket"/>
    <s v="Friday"/>
    <x v="0"/>
  </r>
  <r>
    <n v="1"/>
    <n v="5"/>
    <d v="2009-12-18T00:00:00"/>
    <d v="1899-12-30T13:43:00"/>
    <d v="2009-12-18T00:00:00"/>
    <d v="1899-12-30T14:18:00"/>
    <n v="30"/>
    <n v="35"/>
    <s v="Ticket"/>
    <s v="Friday"/>
    <x v="0"/>
  </r>
  <r>
    <n v="1"/>
    <n v="6"/>
    <d v="2009-12-18T00:00:00"/>
    <d v="1899-12-30T13:55:00"/>
    <d v="2009-12-18T00:00:00"/>
    <d v="1899-12-30T14:14:00"/>
    <n v="30"/>
    <n v="19"/>
    <s v="Ticket"/>
    <s v="Friday"/>
    <x v="0"/>
  </r>
  <r>
    <n v="1"/>
    <n v="5"/>
    <d v="2009-12-18T00:00:00"/>
    <d v="1899-12-30T15:56:00"/>
    <d v="2009-12-18T00:00:00"/>
    <d v="1899-12-30T19:38:00"/>
    <n v="40"/>
    <n v="222"/>
    <s v="Ticket"/>
    <s v="Friday"/>
    <x v="1"/>
  </r>
  <r>
    <n v="1"/>
    <n v="5"/>
    <d v="2009-12-18T00:00:00"/>
    <d v="1899-12-30T16:34:00"/>
    <d v="2009-12-18T00:00:00"/>
    <d v="1899-12-30T21:57:00"/>
    <n v="60"/>
    <n v="323"/>
    <s v="Ticket"/>
    <s v="Friday"/>
    <x v="1"/>
  </r>
  <r>
    <n v="1"/>
    <n v="5"/>
    <d v="2009-12-18T00:00:00"/>
    <d v="1899-12-30T17:36:00"/>
    <d v="2009-12-18T00:00:00"/>
    <d v="1899-12-30T19:52:00"/>
    <n v="30"/>
    <n v="136"/>
    <s v="Ticket"/>
    <s v="Friday"/>
    <x v="1"/>
  </r>
  <r>
    <n v="1"/>
    <n v="5"/>
    <d v="2009-12-18T00:00:00"/>
    <d v="1899-12-30T18:38:00"/>
    <d v="2009-12-18T00:00:00"/>
    <d v="1899-12-30T20:01:00"/>
    <n v="30"/>
    <n v="83"/>
    <s v="Ticket"/>
    <s v="Friday"/>
    <x v="2"/>
  </r>
  <r>
    <n v="1"/>
    <n v="6"/>
    <d v="2009-12-18T00:00:00"/>
    <d v="1899-12-30T19:27:00"/>
    <d v="2009-12-19T00:00:00"/>
    <d v="1899-12-30T00:02:00"/>
    <n v="50"/>
    <n v="275"/>
    <s v="Ticket"/>
    <s v="Friday"/>
    <x v="2"/>
  </r>
  <r>
    <n v="1"/>
    <n v="5"/>
    <d v="2009-12-18T00:00:00"/>
    <d v="1899-12-30T22:03:00"/>
    <d v="2009-12-19T00:00:00"/>
    <d v="1899-12-30T01:50:00"/>
    <n v="40"/>
    <n v="227"/>
    <s v="Ticket"/>
    <s v="Friday"/>
    <x v="3"/>
  </r>
  <r>
    <n v="1"/>
    <n v="5"/>
    <d v="2009-12-18T00:00:00"/>
    <d v="1899-12-30T22:39:00"/>
    <d v="2009-12-19T00:00:00"/>
    <d v="1899-12-30T01:22:00"/>
    <n v="30"/>
    <n v="163"/>
    <s v="Ticket"/>
    <s v="Friday"/>
    <x v="3"/>
  </r>
  <r>
    <n v="1"/>
    <n v="6"/>
    <d v="2009-12-18T00:00:00"/>
    <d v="1899-12-30T22:48:00"/>
    <d v="2009-12-19T00:00:00"/>
    <d v="1899-12-30T02:49:00"/>
    <n v="50"/>
    <n v="241"/>
    <s v="Ticket"/>
    <s v="Friday"/>
    <x v="3"/>
  </r>
  <r>
    <n v="1"/>
    <n v="6"/>
    <d v="2009-12-21T00:00:00"/>
    <d v="1899-12-30T12:44:00"/>
    <d v="2009-12-21T00:00:00"/>
    <d v="1899-12-30T13:54:00"/>
    <n v="30"/>
    <n v="70"/>
    <s v="Ticket"/>
    <s v="Monday"/>
    <x v="0"/>
  </r>
  <r>
    <n v="1"/>
    <n v="6"/>
    <d v="2009-12-21T00:00:00"/>
    <d v="1899-12-30T17:19:00"/>
    <d v="2009-12-21T00:00:00"/>
    <d v="1899-12-30T18:46:00"/>
    <n v="30"/>
    <n v="87"/>
    <s v="Ticket"/>
    <s v="Monday"/>
    <x v="1"/>
  </r>
  <r>
    <n v="1"/>
    <n v="6"/>
    <d v="2009-12-21T00:00:00"/>
    <d v="1899-12-30T18:05:00"/>
    <d v="2009-12-21T00:00:00"/>
    <d v="1899-12-30T18:33:00"/>
    <n v="30"/>
    <n v="28"/>
    <s v="Ticket"/>
    <s v="Monday"/>
    <x v="2"/>
  </r>
  <r>
    <n v="1"/>
    <n v="6"/>
    <d v="2009-12-22T00:00:00"/>
    <d v="1899-12-30T13:18:00"/>
    <d v="2009-12-22T00:00:00"/>
    <d v="1899-12-30T16:47:00"/>
    <n v="40"/>
    <n v="209"/>
    <s v="Ticket"/>
    <s v="Tuesday"/>
    <x v="0"/>
  </r>
  <r>
    <n v="1"/>
    <n v="6"/>
    <d v="2009-12-22T00:00:00"/>
    <d v="1899-12-30T13:36:00"/>
    <d v="2009-12-22T00:00:00"/>
    <d v="1899-12-30T14:51:00"/>
    <n v="30"/>
    <n v="75"/>
    <s v="Ticket"/>
    <s v="Tuesday"/>
    <x v="0"/>
  </r>
  <r>
    <n v="1"/>
    <n v="6"/>
    <d v="2009-12-22T00:00:00"/>
    <d v="1899-12-30T16:30:00"/>
    <d v="2009-12-22T00:00:00"/>
    <d v="1899-12-30T18:19:00"/>
    <n v="30"/>
    <n v="109"/>
    <s v="Ticket"/>
    <s v="Tuesday"/>
    <x v="1"/>
  </r>
  <r>
    <n v="1"/>
    <n v="6"/>
    <d v="2009-12-22T00:00:00"/>
    <d v="1899-12-30T17:48:00"/>
    <d v="2009-12-22T00:00:00"/>
    <d v="1899-12-30T21:35:00"/>
    <n v="40"/>
    <n v="227"/>
    <s v="Ticket"/>
    <s v="Tuesday"/>
    <x v="1"/>
  </r>
  <r>
    <n v="1"/>
    <n v="6"/>
    <d v="2009-12-22T00:00:00"/>
    <d v="1899-12-30T20:00:00"/>
    <d v="2009-12-22T00:00:00"/>
    <d v="1899-12-30T20:34:00"/>
    <n v="30"/>
    <n v="34"/>
    <s v="Ticket"/>
    <s v="Tuesday"/>
    <x v="2"/>
  </r>
  <r>
    <n v="1"/>
    <n v="6"/>
    <d v="2009-12-22T00:00:00"/>
    <d v="1899-12-30T20:00:00"/>
    <d v="2009-12-22T00:00:00"/>
    <d v="1899-12-30T23:42:00"/>
    <n v="40"/>
    <n v="222"/>
    <s v="Ticket"/>
    <s v="Tuesday"/>
    <x v="2"/>
  </r>
  <r>
    <n v="1"/>
    <n v="6"/>
    <d v="2009-12-22T00:00:00"/>
    <d v="1899-12-30T20:41:00"/>
    <d v="2009-12-22T00:00:00"/>
    <d v="1899-12-30T22:25:00"/>
    <n v="30"/>
    <n v="104"/>
    <s v="Ticket"/>
    <s v="Tuesday"/>
    <x v="2"/>
  </r>
  <r>
    <n v="1"/>
    <n v="6"/>
    <d v="2009-12-22T00:00:00"/>
    <d v="1899-12-30T23:42:00"/>
    <d v="2009-12-22T00:00:00"/>
    <d v="1899-12-30T23:51:00"/>
    <n v="30"/>
    <n v="9"/>
    <s v="Ticket"/>
    <s v="Tuesday"/>
    <x v="3"/>
  </r>
  <r>
    <n v="1"/>
    <n v="6"/>
    <d v="2009-12-23T00:00:00"/>
    <d v="1899-12-30T13:05:00"/>
    <d v="2009-12-23T00:00:00"/>
    <d v="1899-12-30T14:36:00"/>
    <n v="30"/>
    <n v="91"/>
    <s v="Ticket"/>
    <s v="Wednesday"/>
    <x v="0"/>
  </r>
  <r>
    <n v="1"/>
    <n v="6"/>
    <d v="2009-12-23T00:00:00"/>
    <d v="1899-12-30T18:04:00"/>
    <d v="2009-12-23T00:00:00"/>
    <d v="1899-12-30T20:16:00"/>
    <n v="30"/>
    <n v="132"/>
    <s v="Ticket"/>
    <s v="Wednesday"/>
    <x v="2"/>
  </r>
  <r>
    <n v="1"/>
    <n v="6"/>
    <d v="2009-12-23T00:00:00"/>
    <d v="1899-12-30T18:41:00"/>
    <d v="2009-12-23T00:00:00"/>
    <d v="1899-12-30T23:37:00"/>
    <n v="50"/>
    <n v="296"/>
    <s v="Ticket"/>
    <s v="Wednesday"/>
    <x v="2"/>
  </r>
  <r>
    <n v="1"/>
    <n v="6"/>
    <d v="2009-12-23T00:00:00"/>
    <d v="1899-12-30T20:28:00"/>
    <d v="2009-12-23T00:00:00"/>
    <d v="1899-12-30T22:42:00"/>
    <n v="30"/>
    <n v="134"/>
    <s v="Ticket"/>
    <s v="Wednesday"/>
    <x v="2"/>
  </r>
  <r>
    <n v="1"/>
    <n v="6"/>
    <d v="2009-12-23T00:00:00"/>
    <d v="1899-12-30T22:00:00"/>
    <d v="2009-12-23T00:00:00"/>
    <d v="1899-12-30T23:42:00"/>
    <n v="30"/>
    <n v="102"/>
    <s v="Ticket"/>
    <s v="Wednesday"/>
    <x v="2"/>
  </r>
  <r>
    <n v="1"/>
    <n v="5"/>
    <d v="2009-12-24T00:00:00"/>
    <d v="1899-12-30T11:38:00"/>
    <d v="2009-12-24T00:00:00"/>
    <d v="1899-12-30T13:04:00"/>
    <n v="30"/>
    <n v="86"/>
    <s v="Ticket"/>
    <s v="Thursday"/>
    <x v="0"/>
  </r>
  <r>
    <n v="1"/>
    <n v="5"/>
    <d v="2009-12-24T00:00:00"/>
    <d v="1899-12-30T12:32:00"/>
    <d v="2009-12-24T00:00:00"/>
    <d v="1899-12-30T15:05:00"/>
    <n v="30"/>
    <n v="153"/>
    <s v="Ticket"/>
    <s v="Thursday"/>
    <x v="0"/>
  </r>
  <r>
    <n v="1"/>
    <n v="5"/>
    <d v="2009-12-24T00:00:00"/>
    <d v="1899-12-30T14:22:00"/>
    <d v="2009-12-24T00:00:00"/>
    <d v="1899-12-30T15:05:00"/>
    <n v="30"/>
    <n v="43"/>
    <s v="Ticket"/>
    <s v="Thursday"/>
    <x v="1"/>
  </r>
  <r>
    <n v="1"/>
    <n v="6"/>
    <d v="2009-12-24T00:00:00"/>
    <d v="1899-12-30T14:27:00"/>
    <d v="2009-12-24T00:00:00"/>
    <d v="1899-12-30T15:46:00"/>
    <n v="30"/>
    <n v="79"/>
    <s v="Ticket"/>
    <s v="Thursday"/>
    <x v="1"/>
  </r>
  <r>
    <n v="1"/>
    <n v="6"/>
    <d v="2009-12-24T00:00:00"/>
    <d v="1899-12-30T14:40:00"/>
    <d v="2009-12-24T00:00:00"/>
    <d v="1899-12-30T16:18:00"/>
    <n v="30"/>
    <n v="98"/>
    <s v="Ticket"/>
    <s v="Thursday"/>
    <x v="1"/>
  </r>
  <r>
    <n v="1"/>
    <n v="6"/>
    <d v="2009-12-24T00:00:00"/>
    <d v="1899-12-30T15:03:00"/>
    <d v="2009-12-24T00:00:00"/>
    <d v="1899-12-30T19:04:00"/>
    <n v="50"/>
    <n v="241"/>
    <s v="Ticket"/>
    <s v="Thursday"/>
    <x v="1"/>
  </r>
  <r>
    <n v="1"/>
    <n v="6"/>
    <d v="2009-12-24T00:00:00"/>
    <d v="1899-12-30T16:26:00"/>
    <d v="2009-12-24T00:00:00"/>
    <d v="1899-12-30T17:49:00"/>
    <n v="30"/>
    <n v="83"/>
    <s v="Ticket"/>
    <s v="Thursday"/>
    <x v="1"/>
  </r>
  <r>
    <n v="1"/>
    <n v="6"/>
    <d v="2009-12-24T00:00:00"/>
    <d v="1899-12-30T16:38:00"/>
    <d v="2009-12-24T00:00:00"/>
    <d v="1899-12-30T18:05:00"/>
    <n v="30"/>
    <n v="87"/>
    <s v="Ticket"/>
    <s v="Thursday"/>
    <x v="1"/>
  </r>
  <r>
    <n v="1"/>
    <n v="5"/>
    <d v="2009-12-24T00:00:00"/>
    <d v="1899-12-30T17:22:00"/>
    <d v="2009-12-24T00:00:00"/>
    <d v="1899-12-30T19:30:00"/>
    <n v="30"/>
    <n v="128"/>
    <s v="Ticket"/>
    <s v="Thursday"/>
    <x v="1"/>
  </r>
  <r>
    <n v="1"/>
    <n v="5"/>
    <d v="2009-12-24T00:00:00"/>
    <d v="1899-12-30T18:10:00"/>
    <d v="2009-12-24T00:00:00"/>
    <d v="1899-12-30T20:10:00"/>
    <n v="30"/>
    <n v="120"/>
    <s v="Ticket"/>
    <s v="Thursday"/>
    <x v="2"/>
  </r>
  <r>
    <n v="1"/>
    <n v="8"/>
    <d v="2009-12-24T00:00:00"/>
    <d v="1899-12-30T19:39:00"/>
    <d v="2009-12-24T00:00:00"/>
    <d v="1899-12-30T21:47:00"/>
    <n v="30"/>
    <n v="128"/>
    <s v="Ticket"/>
    <s v="Thursday"/>
    <x v="2"/>
  </r>
  <r>
    <n v="1"/>
    <n v="8"/>
    <d v="2009-12-24T00:00:00"/>
    <d v="1899-12-30T21:11:00"/>
    <d v="2009-12-24T00:00:00"/>
    <d v="1899-12-30T22:40:00"/>
    <n v="30"/>
    <n v="89"/>
    <s v="Ticket"/>
    <s v="Thursday"/>
    <x v="2"/>
  </r>
  <r>
    <n v="1"/>
    <n v="5"/>
    <d v="2009-12-24T00:00:00"/>
    <d v="1899-12-30T21:45:00"/>
    <d v="2009-12-24T00:00:00"/>
    <d v="1899-12-30T23:32:00"/>
    <n v="30"/>
    <n v="107"/>
    <s v="Ticket"/>
    <s v="Thursday"/>
    <x v="2"/>
  </r>
  <r>
    <n v="1"/>
    <n v="5"/>
    <d v="2009-12-25T00:00:00"/>
    <d v="1899-12-30T09:44:00"/>
    <d v="2009-12-25T00:00:00"/>
    <d v="1899-12-30T16:44:00"/>
    <n v="70"/>
    <n v="420"/>
    <s v="Ticket"/>
    <s v="Friday"/>
    <x v="3"/>
  </r>
  <r>
    <n v="1"/>
    <n v="5"/>
    <d v="2009-12-25T00:00:00"/>
    <d v="1899-12-30T12:10:00"/>
    <d v="2009-12-25T00:00:00"/>
    <d v="1899-12-30T14:50:00"/>
    <n v="30"/>
    <n v="160"/>
    <s v="Ticket"/>
    <s v="Friday"/>
    <x v="0"/>
  </r>
  <r>
    <n v="1"/>
    <n v="6"/>
    <d v="2009-12-25T00:00:00"/>
    <d v="1899-12-30T12:37:00"/>
    <d v="2009-12-25T00:00:00"/>
    <d v="1899-12-30T16:33:00"/>
    <n v="40"/>
    <n v="236"/>
    <s v="Ticket"/>
    <s v="Friday"/>
    <x v="0"/>
  </r>
  <r>
    <n v="1"/>
    <n v="5"/>
    <d v="2009-12-25T00:00:00"/>
    <d v="1899-12-30T13:15:00"/>
    <d v="2009-12-25T00:00:00"/>
    <d v="1899-12-30T17:40:00"/>
    <n v="50"/>
    <n v="265"/>
    <s v="Ticket"/>
    <s v="Friday"/>
    <x v="0"/>
  </r>
  <r>
    <n v="1"/>
    <n v="5"/>
    <d v="2009-12-25T00:00:00"/>
    <d v="1899-12-30T14:57:00"/>
    <d v="2009-12-25T00:00:00"/>
    <d v="1899-12-30T17:21:00"/>
    <n v="30"/>
    <n v="144"/>
    <s v="Ticket"/>
    <s v="Friday"/>
    <x v="1"/>
  </r>
  <r>
    <n v="1"/>
    <n v="8"/>
    <d v="2009-12-25T00:00:00"/>
    <d v="1899-12-30T15:37:00"/>
    <d v="2009-12-25T00:00:00"/>
    <d v="1899-12-30T18:49:00"/>
    <n v="40"/>
    <n v="192"/>
    <s v="Ticket"/>
    <s v="Friday"/>
    <x v="1"/>
  </r>
  <r>
    <n v="1"/>
    <n v="5"/>
    <d v="2009-12-25T00:00:00"/>
    <d v="1899-12-30T15:40:00"/>
    <d v="2009-12-25T00:00:00"/>
    <d v="1899-12-30T16:43:00"/>
    <n v="30"/>
    <n v="63"/>
    <s v="Ticket"/>
    <s v="Friday"/>
    <x v="1"/>
  </r>
  <r>
    <n v="1"/>
    <n v="6"/>
    <d v="2009-12-25T00:00:00"/>
    <d v="1899-12-30T15:45:00"/>
    <d v="2009-12-25T00:00:00"/>
    <d v="1899-12-30T15:53:00"/>
    <n v="30"/>
    <n v="8"/>
    <s v="Ticket"/>
    <s v="Friday"/>
    <x v="1"/>
  </r>
  <r>
    <n v="1"/>
    <n v="8"/>
    <d v="2009-12-25T00:00:00"/>
    <d v="1899-12-30T15:46:00"/>
    <d v="2009-12-25T00:00:00"/>
    <d v="1899-12-30T17:05:00"/>
    <n v="30"/>
    <n v="79"/>
    <s v="Ticket"/>
    <s v="Friday"/>
    <x v="1"/>
  </r>
  <r>
    <n v="1"/>
    <n v="8"/>
    <d v="2009-12-25T00:00:00"/>
    <d v="1899-12-30T15:54:00"/>
    <d v="2009-12-25T00:00:00"/>
    <d v="1899-12-30T18:40:00"/>
    <n v="30"/>
    <n v="166"/>
    <s v="Ticket"/>
    <s v="Friday"/>
    <x v="1"/>
  </r>
  <r>
    <n v="1"/>
    <n v="6"/>
    <d v="2009-12-25T00:00:00"/>
    <d v="1899-12-30T16:06:00"/>
    <d v="2009-12-25T00:00:00"/>
    <d v="1899-12-30T17:26:00"/>
    <n v="30"/>
    <n v="80"/>
    <s v="Ticket"/>
    <s v="Friday"/>
    <x v="1"/>
  </r>
  <r>
    <n v="1"/>
    <n v="8"/>
    <d v="2009-12-25T00:00:00"/>
    <d v="1899-12-30T16:22:00"/>
    <d v="2009-12-25T00:00:00"/>
    <d v="1899-12-30T18:54:00"/>
    <n v="30"/>
    <n v="152"/>
    <s v="Ticket"/>
    <s v="Friday"/>
    <x v="1"/>
  </r>
  <r>
    <n v="1"/>
    <n v="6"/>
    <d v="2009-12-25T00:00:00"/>
    <d v="1899-12-30T17:38:00"/>
    <d v="2009-12-25T00:00:00"/>
    <d v="1899-12-30T19:21:00"/>
    <n v="30"/>
    <n v="103"/>
    <s v="Ticket"/>
    <s v="Friday"/>
    <x v="1"/>
  </r>
  <r>
    <n v="1"/>
    <n v="8"/>
    <d v="2009-12-25T00:00:00"/>
    <d v="1899-12-30T18:49:00"/>
    <d v="2009-12-25T00:00:00"/>
    <d v="1899-12-30T20:23:00"/>
    <n v="30"/>
    <n v="94"/>
    <s v="Ticket"/>
    <s v="Friday"/>
    <x v="2"/>
  </r>
  <r>
    <n v="1"/>
    <n v="6"/>
    <d v="2009-12-25T00:00:00"/>
    <d v="1899-12-30T19:01:00"/>
    <d v="2009-12-25T00:00:00"/>
    <d v="1899-12-30T19:50:00"/>
    <n v="30"/>
    <n v="49"/>
    <s v="Manual"/>
    <s v="Friday"/>
    <x v="2"/>
  </r>
  <r>
    <n v="1"/>
    <n v="8"/>
    <d v="2009-12-25T00:00:00"/>
    <d v="1899-12-30T19:16:00"/>
    <d v="2009-12-25T00:00:00"/>
    <d v="1899-12-30T22:04:00"/>
    <n v="30"/>
    <n v="168"/>
    <s v="Ticket"/>
    <s v="Friday"/>
    <x v="2"/>
  </r>
  <r>
    <n v="1"/>
    <n v="8"/>
    <d v="2009-12-25T00:00:00"/>
    <d v="1899-12-30T19:48:00"/>
    <d v="2009-12-25T00:00:00"/>
    <d v="1899-12-30T21:19:00"/>
    <n v="30"/>
    <n v="91"/>
    <s v="Ticket"/>
    <s v="Friday"/>
    <x v="2"/>
  </r>
  <r>
    <n v="1"/>
    <n v="5"/>
    <d v="2009-12-25T00:00:00"/>
    <d v="1899-12-30T20:24:00"/>
    <d v="2009-12-25T00:00:00"/>
    <d v="1899-12-30T23:00:00"/>
    <n v="30"/>
    <n v="156"/>
    <s v="Ticket"/>
    <s v="Friday"/>
    <x v="2"/>
  </r>
  <r>
    <n v="1"/>
    <n v="6"/>
    <d v="2009-12-25T00:00:00"/>
    <d v="1899-12-30T22:35:00"/>
    <d v="2009-12-26T00:00:00"/>
    <d v="1899-12-30T03:06:00"/>
    <n v="50"/>
    <n v="271"/>
    <s v="Ticket"/>
    <s v="Friday"/>
    <x v="3"/>
  </r>
  <r>
    <n v="1"/>
    <n v="6"/>
    <d v="2009-12-28T00:00:00"/>
    <d v="1899-12-30T11:39:00"/>
    <d v="2009-12-28T00:00:00"/>
    <d v="1899-12-30T17:18:00"/>
    <n v="60"/>
    <n v="339"/>
    <s v="Ticket"/>
    <s v="Monday"/>
    <x v="0"/>
  </r>
  <r>
    <n v="1"/>
    <n v="6"/>
    <d v="2009-12-28T00:00:00"/>
    <d v="1899-12-30T11:55:00"/>
    <d v="2009-12-28T00:00:00"/>
    <d v="1899-12-30T12:58:00"/>
    <n v="30"/>
    <n v="63"/>
    <s v="Ticket"/>
    <s v="Monday"/>
    <x v="0"/>
  </r>
  <r>
    <n v="1"/>
    <n v="6"/>
    <d v="2009-12-28T00:00:00"/>
    <d v="1899-12-30T13:10:00"/>
    <d v="2009-12-28T00:00:00"/>
    <d v="1899-12-30T16:48:00"/>
    <n v="40"/>
    <n v="218"/>
    <s v="Ticket"/>
    <s v="Monday"/>
    <x v="0"/>
  </r>
  <r>
    <n v="1"/>
    <n v="5"/>
    <d v="2009-12-28T00:00:00"/>
    <d v="1899-12-30T13:45:00"/>
    <d v="2009-12-28T00:00:00"/>
    <d v="1899-12-30T16:36:00"/>
    <n v="30"/>
    <n v="171"/>
    <s v="Ticket"/>
    <s v="Monday"/>
    <x v="0"/>
  </r>
  <r>
    <n v="1"/>
    <n v="6"/>
    <d v="2009-12-28T00:00:00"/>
    <d v="1899-12-30T13:47:00"/>
    <d v="2009-12-28T00:00:00"/>
    <d v="1899-12-30T14:35:00"/>
    <n v="30"/>
    <n v="48"/>
    <s v="Ticket"/>
    <s v="Monday"/>
    <x v="0"/>
  </r>
  <r>
    <n v="1"/>
    <n v="5"/>
    <d v="2009-12-28T00:00:00"/>
    <d v="1899-12-30T13:50:00"/>
    <d v="2009-12-28T00:00:00"/>
    <d v="1899-12-30T14:18:00"/>
    <n v="30"/>
    <n v="28"/>
    <s v="Ticket"/>
    <s v="Monday"/>
    <x v="0"/>
  </r>
  <r>
    <n v="1"/>
    <n v="5"/>
    <d v="2009-12-28T00:00:00"/>
    <d v="1899-12-30T14:07:00"/>
    <d v="2009-12-28T00:00:00"/>
    <d v="1899-12-30T16:23:00"/>
    <n v="30"/>
    <n v="136"/>
    <s v="Ticket"/>
    <s v="Monday"/>
    <x v="1"/>
  </r>
  <r>
    <n v="1"/>
    <n v="8"/>
    <d v="2009-12-28T00:00:00"/>
    <d v="1899-12-30T14:26:00"/>
    <d v="2009-12-28T00:00:00"/>
    <d v="1899-12-30T17:06:00"/>
    <n v="30"/>
    <n v="160"/>
    <s v="Ticket"/>
    <s v="Monday"/>
    <x v="1"/>
  </r>
  <r>
    <n v="1"/>
    <n v="5"/>
    <d v="2009-12-28T00:00:00"/>
    <d v="1899-12-30T14:30:00"/>
    <d v="2009-12-28T00:00:00"/>
    <d v="1899-12-30T15:27:00"/>
    <n v="30"/>
    <n v="57"/>
    <s v="Ticket"/>
    <s v="Monday"/>
    <x v="1"/>
  </r>
  <r>
    <n v="1"/>
    <n v="5"/>
    <d v="2009-12-28T00:00:00"/>
    <d v="1899-12-30T14:42:00"/>
    <d v="2009-12-28T00:00:00"/>
    <d v="1899-12-30T18:18:00"/>
    <n v="40"/>
    <n v="216"/>
    <s v="Ticket"/>
    <s v="Monday"/>
    <x v="1"/>
  </r>
  <r>
    <n v="1"/>
    <n v="6"/>
    <d v="2009-12-28T00:00:00"/>
    <d v="1899-12-30T15:15:00"/>
    <d v="2009-12-28T00:00:00"/>
    <d v="1899-12-30T19:02:00"/>
    <n v="40"/>
    <n v="227"/>
    <s v="Ticket"/>
    <s v="Monday"/>
    <x v="1"/>
  </r>
  <r>
    <n v="1"/>
    <n v="6"/>
    <d v="2009-12-28T00:00:00"/>
    <d v="1899-12-30T15:53:00"/>
    <d v="2009-12-28T00:00:00"/>
    <d v="1899-12-30T20:52:00"/>
    <n v="50"/>
    <n v="299"/>
    <s v="Ticket"/>
    <s v="Monday"/>
    <x v="1"/>
  </r>
  <r>
    <n v="1"/>
    <n v="8"/>
    <d v="2009-12-28T00:00:00"/>
    <d v="1899-12-30T16:32:00"/>
    <d v="2009-12-28T00:00:00"/>
    <d v="1899-12-30T20:34:00"/>
    <n v="50"/>
    <n v="242"/>
    <s v="Ticket"/>
    <s v="Monday"/>
    <x v="1"/>
  </r>
  <r>
    <n v="1"/>
    <n v="6"/>
    <d v="2009-12-28T00:00:00"/>
    <d v="1899-12-30T17:45:00"/>
    <d v="2009-12-28T00:00:00"/>
    <d v="1899-12-30T18:49:00"/>
    <n v="30"/>
    <n v="64"/>
    <s v="Ticket"/>
    <s v="Monday"/>
    <x v="1"/>
  </r>
  <r>
    <n v="1"/>
    <n v="5"/>
    <d v="2009-12-28T00:00:00"/>
    <d v="1899-12-30T19:59:00"/>
    <d v="2009-12-28T00:00:00"/>
    <d v="1899-12-30T23:47:00"/>
    <n v="40"/>
    <n v="228"/>
    <s v="Ticket"/>
    <s v="Monday"/>
    <x v="2"/>
  </r>
  <r>
    <n v="1"/>
    <n v="5"/>
    <d v="2009-12-28T00:00:00"/>
    <d v="1899-12-30T20:54:00"/>
    <d v="2009-12-28T00:00:00"/>
    <d v="1899-12-30T21:52:00"/>
    <n v="30"/>
    <n v="58"/>
    <s v="Ticket"/>
    <s v="Monday"/>
    <x v="2"/>
  </r>
  <r>
    <n v="1"/>
    <n v="6"/>
    <d v="2009-12-28T00:00:00"/>
    <d v="1899-12-30T20:59:00"/>
    <d v="2009-12-28T00:00:00"/>
    <d v="1899-12-30T21:58:00"/>
    <n v="30"/>
    <n v="59"/>
    <s v="Ticket"/>
    <s v="Monday"/>
    <x v="2"/>
  </r>
  <r>
    <n v="1"/>
    <n v="5"/>
    <d v="2009-12-28T00:00:00"/>
    <d v="1899-12-30T22:54:00"/>
    <d v="2009-12-29T00:00:00"/>
    <d v="1899-12-30T02:30:00"/>
    <n v="40"/>
    <n v="216"/>
    <s v="Ticket"/>
    <s v="Monday"/>
    <x v="3"/>
  </r>
  <r>
    <n v="1"/>
    <n v="5"/>
    <d v="2009-12-29T00:00:00"/>
    <d v="1899-12-30T12:34:00"/>
    <d v="2009-12-29T00:00:00"/>
    <d v="1899-12-30T14:54:00"/>
    <n v="30"/>
    <n v="140"/>
    <s v="Ticket"/>
    <s v="Tuesday"/>
    <x v="0"/>
  </r>
  <r>
    <n v="1"/>
    <n v="5"/>
    <d v="2009-12-29T00:00:00"/>
    <d v="1899-12-30T13:08:00"/>
    <d v="2009-12-29T00:00:00"/>
    <d v="1899-12-30T13:58:00"/>
    <n v="30"/>
    <n v="50"/>
    <s v="Ticket"/>
    <s v="Tuesday"/>
    <x v="0"/>
  </r>
  <r>
    <n v="1"/>
    <n v="5"/>
    <d v="2009-12-29T00:00:00"/>
    <d v="1899-12-30T14:35:00"/>
    <d v="2009-12-29T00:00:00"/>
    <d v="1899-12-30T15:04:00"/>
    <n v="30"/>
    <n v="29"/>
    <s v="Ticket"/>
    <s v="Tuesday"/>
    <x v="1"/>
  </r>
  <r>
    <n v="1"/>
    <n v="5"/>
    <d v="2009-12-29T00:00:00"/>
    <d v="1899-12-30T16:15:00"/>
    <d v="2009-12-29T00:00:00"/>
    <d v="1899-12-30T21:32:00"/>
    <n v="60"/>
    <n v="317"/>
    <s v="Ticket"/>
    <s v="Tuesday"/>
    <x v="1"/>
  </r>
  <r>
    <n v="1"/>
    <n v="5"/>
    <d v="2009-12-29T00:00:00"/>
    <d v="1899-12-30T16:23:00"/>
    <d v="2009-12-29T00:00:00"/>
    <d v="1899-12-30T18:39:00"/>
    <n v="30"/>
    <n v="136"/>
    <s v="Ticket"/>
    <s v="Tuesday"/>
    <x v="1"/>
  </r>
  <r>
    <n v="1"/>
    <n v="6"/>
    <d v="2009-12-29T00:00:00"/>
    <d v="1899-12-30T16:32:00"/>
    <d v="2009-12-29T00:00:00"/>
    <d v="1899-12-30T17:44:00"/>
    <n v="30"/>
    <n v="72"/>
    <s v="Ticket"/>
    <s v="Tuesday"/>
    <x v="1"/>
  </r>
  <r>
    <n v="1"/>
    <n v="5"/>
    <d v="2009-12-29T00:00:00"/>
    <d v="1899-12-30T16:48:00"/>
    <d v="2009-12-29T00:00:00"/>
    <d v="1899-12-30T20:22:00"/>
    <n v="40"/>
    <n v="214"/>
    <s v="Ticket"/>
    <s v="Tuesday"/>
    <x v="1"/>
  </r>
  <r>
    <n v="1"/>
    <n v="5"/>
    <d v="2009-12-29T00:00:00"/>
    <d v="1899-12-30T16:58:00"/>
    <d v="2009-12-29T00:00:00"/>
    <d v="1899-12-30T20:10:00"/>
    <n v="40"/>
    <n v="192"/>
    <s v="Ticket"/>
    <s v="Tuesday"/>
    <x v="1"/>
  </r>
  <r>
    <n v="1"/>
    <n v="6"/>
    <d v="2009-12-29T00:00:00"/>
    <d v="1899-12-30T18:00:00"/>
    <d v="2009-12-29T00:00:00"/>
    <d v="1899-12-30T20:57:00"/>
    <n v="30"/>
    <n v="177"/>
    <s v="Ticket"/>
    <s v="Tuesday"/>
    <x v="1"/>
  </r>
  <r>
    <n v="1"/>
    <n v="5"/>
    <d v="2009-12-29T00:00:00"/>
    <d v="1899-12-30T18:16:00"/>
    <d v="2009-12-29T00:00:00"/>
    <d v="1899-12-30T19:18:00"/>
    <n v="30"/>
    <n v="62"/>
    <s v="Ticket"/>
    <s v="Tuesday"/>
    <x v="2"/>
  </r>
  <r>
    <n v="1"/>
    <n v="5"/>
    <d v="2009-12-29T00:00:00"/>
    <d v="1899-12-30T19:52:00"/>
    <d v="2009-12-29T00:00:00"/>
    <d v="1899-12-30T23:35:00"/>
    <n v="40"/>
    <n v="223"/>
    <s v="Ticket"/>
    <s v="Tuesday"/>
    <x v="2"/>
  </r>
  <r>
    <n v="1"/>
    <n v="5"/>
    <d v="2009-12-29T00:00:00"/>
    <d v="1899-12-30T22:12:00"/>
    <d v="2009-12-30T00:00:00"/>
    <d v="1899-12-30T02:46:00"/>
    <n v="50"/>
    <n v="274"/>
    <s v="Ticket"/>
    <s v="Tuesday"/>
    <x v="3"/>
  </r>
  <r>
    <n v="1"/>
    <n v="6"/>
    <d v="2009-12-29T00:00:00"/>
    <d v="1899-12-30T23:08:00"/>
    <d v="2009-12-30T00:00:00"/>
    <d v="1899-12-30T03:04:00"/>
    <n v="40"/>
    <n v="236"/>
    <s v="Ticket"/>
    <s v="Tuesday"/>
    <x v="3"/>
  </r>
  <r>
    <n v="1"/>
    <n v="5"/>
    <d v="2009-12-30T00:00:00"/>
    <d v="1899-12-30T09:42:00"/>
    <d v="2009-12-30T00:00:00"/>
    <d v="1899-12-30T13:37:00"/>
    <n v="40"/>
    <n v="235"/>
    <s v="Ticket"/>
    <s v="Wednesday"/>
    <x v="3"/>
  </r>
  <r>
    <n v="1"/>
    <n v="5"/>
    <d v="2009-12-30T00:00:00"/>
    <d v="1899-12-30T11:59:00"/>
    <d v="2009-12-30T00:00:00"/>
    <d v="1899-12-30T15:10:00"/>
    <n v="40"/>
    <n v="191"/>
    <s v="Ticket"/>
    <s v="Wednesday"/>
    <x v="0"/>
  </r>
  <r>
    <n v="1"/>
    <n v="5"/>
    <d v="2009-12-30T00:00:00"/>
    <d v="1899-12-30T13:03:00"/>
    <d v="2009-12-30T00:00:00"/>
    <d v="1899-12-30T14:06:00"/>
    <n v="30"/>
    <n v="63"/>
    <s v="Ticket"/>
    <s v="Wednesday"/>
    <x v="0"/>
  </r>
  <r>
    <n v="1"/>
    <n v="8"/>
    <d v="2009-12-30T00:00:00"/>
    <d v="1899-12-30T18:14:00"/>
    <d v="2009-12-30T00:00:00"/>
    <d v="1899-12-30T18:43:00"/>
    <n v="30"/>
    <n v="29"/>
    <s v="Ticket"/>
    <s v="Wednesday"/>
    <x v="2"/>
  </r>
  <r>
    <n v="1"/>
    <n v="5"/>
    <d v="2009-12-30T00:00:00"/>
    <d v="1899-12-30T20:08:00"/>
    <d v="2009-12-31T00:00:00"/>
    <d v="1899-12-30T00:49:00"/>
    <n v="50"/>
    <n v="281"/>
    <s v="Ticket"/>
    <s v="Wednesday"/>
    <x v="2"/>
  </r>
  <r>
    <n v="1"/>
    <n v="6"/>
    <d v="2009-12-30T00:00:00"/>
    <d v="1899-12-30T20:30:00"/>
    <d v="2009-12-31T00:00:00"/>
    <d v="1899-12-30T01:00:00"/>
    <n v="50"/>
    <n v="270"/>
    <s v="Ticket"/>
    <s v="Wednesday"/>
    <x v="2"/>
  </r>
  <r>
    <n v="1"/>
    <n v="5"/>
    <d v="2009-12-30T00:00:00"/>
    <d v="1899-12-30T22:45:00"/>
    <d v="2009-12-31T00:00:00"/>
    <d v="1899-12-30T02:24:00"/>
    <n v="40"/>
    <n v="219"/>
    <s v="Ticket"/>
    <s v="Wednesday"/>
    <x v="3"/>
  </r>
  <r>
    <n v="1"/>
    <n v="6"/>
    <d v="2009-12-30T00:00:00"/>
    <d v="1899-12-30T22:59:00"/>
    <d v="2009-12-31T00:00:00"/>
    <d v="1899-12-30T02:55:00"/>
    <n v="40"/>
    <n v="236"/>
    <s v="Ticket"/>
    <s v="Wednesday"/>
    <x v="3"/>
  </r>
  <r>
    <n v="1"/>
    <n v="5"/>
    <d v="2009-12-31T00:00:00"/>
    <d v="1899-12-30T12:12:00"/>
    <d v="2009-12-31T00:00:00"/>
    <d v="1899-12-30T16:34:00"/>
    <n v="50"/>
    <n v="262"/>
    <s v="Ticket"/>
    <s v="Thursday"/>
    <x v="0"/>
  </r>
  <r>
    <n v="1"/>
    <n v="5"/>
    <d v="2009-12-31T00:00:00"/>
    <d v="1899-12-30T12:50:00"/>
    <d v="2009-12-31T00:00:00"/>
    <d v="1899-12-30T15:50:00"/>
    <n v="30"/>
    <n v="180"/>
    <s v="Ticket"/>
    <s v="Thursday"/>
    <x v="0"/>
  </r>
  <r>
    <n v="1"/>
    <n v="5"/>
    <d v="2009-12-31T00:00:00"/>
    <d v="1899-12-30T13:46:00"/>
    <d v="2009-12-31T00:00:00"/>
    <d v="1899-12-30T14:53:00"/>
    <n v="30"/>
    <n v="67"/>
    <s v="Ticket"/>
    <s v="Thursday"/>
    <x v="0"/>
  </r>
  <r>
    <n v="1"/>
    <n v="6"/>
    <d v="2009-12-31T00:00:00"/>
    <d v="1899-12-30T16:08:00"/>
    <d v="2009-12-31T00:00:00"/>
    <d v="1899-12-30T20:38:00"/>
    <n v="50"/>
    <n v="270"/>
    <s v="Ticket"/>
    <s v="Thursday"/>
    <x v="1"/>
  </r>
  <r>
    <n v="1"/>
    <n v="5"/>
    <d v="2009-12-31T00:00:00"/>
    <d v="1899-12-30T16:12:00"/>
    <d v="2009-12-31T00:00:00"/>
    <d v="1899-12-30T19:44:00"/>
    <n v="40"/>
    <n v="212"/>
    <s v="Ticket"/>
    <s v="Thursday"/>
    <x v="1"/>
  </r>
  <r>
    <n v="1"/>
    <n v="5"/>
    <d v="2009-12-31T00:00:00"/>
    <d v="1899-12-30T16:28:00"/>
    <d v="2009-12-31T00:00:00"/>
    <d v="1899-12-30T17:33:00"/>
    <n v="30"/>
    <n v="65"/>
    <s v="Ticket"/>
    <s v="Thursday"/>
    <x v="1"/>
  </r>
  <r>
    <n v="1"/>
    <n v="6"/>
    <d v="2009-12-31T00:00:00"/>
    <d v="1899-12-30T17:01:00"/>
    <d v="2009-12-31T00:00:00"/>
    <d v="1899-12-30T18:48:00"/>
    <n v="30"/>
    <n v="107"/>
    <s v="Ticket"/>
    <s v="Thursday"/>
    <x v="1"/>
  </r>
  <r>
    <n v="1"/>
    <n v="6"/>
    <d v="2009-12-31T00:00:00"/>
    <d v="1899-12-30T17:01:00"/>
    <d v="2009-12-31T00:00:00"/>
    <d v="1899-12-30T19:31:00"/>
    <n v="30"/>
    <n v="150"/>
    <s v="Ticket"/>
    <s v="Thursday"/>
    <x v="1"/>
  </r>
  <r>
    <n v="1"/>
    <n v="6"/>
    <d v="2009-12-31T00:00:00"/>
    <d v="1899-12-30T19:20:00"/>
    <d v="2009-12-31T00:00:00"/>
    <d v="1899-12-30T19:57:00"/>
    <n v="30"/>
    <n v="37"/>
    <s v="Ticket"/>
    <s v="Thursday"/>
    <x v="2"/>
  </r>
  <r>
    <n v="1"/>
    <n v="5"/>
    <d v="2009-12-31T00:00:00"/>
    <d v="1899-12-30T19:29:00"/>
    <d v="2009-12-31T00:00:00"/>
    <d v="1899-12-30T22:59:00"/>
    <n v="40"/>
    <n v="210"/>
    <s v="Ticket"/>
    <s v="Thursday"/>
    <x v="2"/>
  </r>
  <r>
    <n v="1"/>
    <n v="5"/>
    <d v="2009-12-31T00:00:00"/>
    <d v="1899-12-30T20:00:00"/>
    <d v="2009-12-31T00:00:00"/>
    <d v="1899-12-30T21:44:00"/>
    <n v="30"/>
    <n v="104"/>
    <s v="Ticket"/>
    <s v="Thursday"/>
    <x v="2"/>
  </r>
  <r>
    <n v="1"/>
    <n v="5"/>
    <d v="2009-12-31T00:00:00"/>
    <d v="1899-12-30T20:15:00"/>
    <d v="2009-12-31T00:00:00"/>
    <d v="1899-12-30T23:36:00"/>
    <n v="40"/>
    <n v="201"/>
    <s v="Ticket"/>
    <s v="Thursday"/>
    <x v="2"/>
  </r>
  <r>
    <n v="1"/>
    <n v="6"/>
    <d v="2009-12-31T00:00:00"/>
    <d v="1899-12-30T20:44:00"/>
    <d v="2009-12-31T00:00:00"/>
    <d v="1899-12-30T22:48:00"/>
    <n v="30"/>
    <n v="124"/>
    <s v="Ticket"/>
    <s v="Thursday"/>
    <x v="2"/>
  </r>
  <r>
    <n v="1"/>
    <n v="5"/>
    <d v="2010-01-01T00:00:00"/>
    <d v="1899-12-30T09:54:00"/>
    <d v="2010-01-01T00:00:00"/>
    <d v="1899-12-30T11:08:00"/>
    <n v="30"/>
    <n v="74"/>
    <s v="Ticket"/>
    <s v="Friday"/>
    <x v="3"/>
  </r>
  <r>
    <n v="1"/>
    <n v="5"/>
    <d v="2010-01-01T00:00:00"/>
    <d v="1899-12-30T12:55:00"/>
    <d v="2010-01-01T00:00:00"/>
    <d v="1899-12-30T16:31:00"/>
    <n v="40"/>
    <n v="216"/>
    <s v="Ticket"/>
    <s v="Friday"/>
    <x v="0"/>
  </r>
  <r>
    <n v="1"/>
    <n v="5"/>
    <d v="2010-01-01T00:00:00"/>
    <d v="1899-12-30T14:07:00"/>
    <d v="2010-01-01T00:00:00"/>
    <d v="1899-12-30T15:04:00"/>
    <n v="30"/>
    <n v="57"/>
    <s v="Ticket"/>
    <s v="Friday"/>
    <x v="1"/>
  </r>
  <r>
    <n v="1"/>
    <n v="6"/>
    <d v="2010-01-01T00:00:00"/>
    <d v="1899-12-30T15:38:00"/>
    <d v="2010-01-01T00:00:00"/>
    <d v="1899-12-30T18:42:00"/>
    <n v="40"/>
    <n v="184"/>
    <s v="Ticket"/>
    <s v="Friday"/>
    <x v="1"/>
  </r>
  <r>
    <n v="1"/>
    <n v="5"/>
    <d v="2010-01-01T00:00:00"/>
    <d v="1899-12-30T16:40:00"/>
    <d v="2010-01-01T00:00:00"/>
    <d v="1899-12-30T19:53:00"/>
    <n v="40"/>
    <n v="193"/>
    <s v="Ticket"/>
    <s v="Friday"/>
    <x v="1"/>
  </r>
  <r>
    <n v="1"/>
    <n v="8"/>
    <d v="2010-01-01T00:00:00"/>
    <d v="1899-12-30T16:51:00"/>
    <d v="2010-01-01T00:00:00"/>
    <d v="1899-12-30T17:34:00"/>
    <n v="30"/>
    <n v="43"/>
    <s v="Ticket"/>
    <s v="Friday"/>
    <x v="1"/>
  </r>
  <r>
    <n v="1"/>
    <n v="6"/>
    <d v="2010-01-01T00:00:00"/>
    <d v="1899-12-30T17:02:00"/>
    <d v="2010-01-01T00:00:00"/>
    <d v="1899-12-30T18:39:00"/>
    <n v="30"/>
    <n v="97"/>
    <s v="Ticket"/>
    <s v="Friday"/>
    <x v="1"/>
  </r>
  <r>
    <n v="1"/>
    <n v="5"/>
    <d v="2010-01-01T00:00:00"/>
    <d v="1899-12-30T18:02:00"/>
    <d v="2010-01-01T00:00:00"/>
    <d v="1899-12-30T20:57:00"/>
    <n v="30"/>
    <n v="175"/>
    <s v="Ticket"/>
    <s v="Friday"/>
    <x v="2"/>
  </r>
  <r>
    <n v="1"/>
    <n v="6"/>
    <d v="2010-01-01T00:00:00"/>
    <d v="1899-12-30T18:53:00"/>
    <d v="2010-01-01T00:00:00"/>
    <d v="1899-12-30T22:34:00"/>
    <n v="40"/>
    <n v="221"/>
    <s v="Ticket"/>
    <s v="Friday"/>
    <x v="2"/>
  </r>
  <r>
    <n v="1"/>
    <n v="8"/>
    <d v="2010-01-01T00:00:00"/>
    <d v="1899-12-30T19:10:00"/>
    <d v="2010-01-01T00:00:00"/>
    <d v="1899-12-30T19:58:00"/>
    <n v="30"/>
    <n v="48"/>
    <s v="Ticket"/>
    <s v="Friday"/>
    <x v="2"/>
  </r>
  <r>
    <n v="1"/>
    <n v="5"/>
    <d v="2010-01-01T00:00:00"/>
    <d v="1899-12-30T19:50:00"/>
    <d v="2010-01-01T00:00:00"/>
    <d v="1899-12-30T21:16:00"/>
    <n v="30"/>
    <n v="86"/>
    <s v="Ticket"/>
    <s v="Friday"/>
    <x v="2"/>
  </r>
  <r>
    <n v="1"/>
    <n v="6"/>
    <d v="2010-01-01T00:00:00"/>
    <d v="1899-12-30T20:02:00"/>
    <d v="2010-01-01T00:00:00"/>
    <d v="1899-12-30T21:15:00"/>
    <n v="30"/>
    <n v="73"/>
    <s v="Ticket"/>
    <s v="Friday"/>
    <x v="2"/>
  </r>
  <r>
    <n v="1"/>
    <n v="6"/>
    <d v="2010-01-01T00:00:00"/>
    <d v="1899-12-30T20:27:00"/>
    <d v="2010-01-01T00:00:00"/>
    <d v="1899-12-30T22:10:00"/>
    <n v="30"/>
    <n v="103"/>
    <s v="Ticket"/>
    <s v="Friday"/>
    <x v="2"/>
  </r>
  <r>
    <n v="1"/>
    <n v="5"/>
    <d v="2010-01-01T00:00:00"/>
    <d v="1899-12-30T23:00:00"/>
    <d v="2010-01-02T00:00:00"/>
    <d v="1899-12-30T02:22:00"/>
    <n v="40"/>
    <n v="202"/>
    <s v="Ticket"/>
    <s v="Friday"/>
    <x v="3"/>
  </r>
  <r>
    <n v="1"/>
    <n v="5"/>
    <d v="2010-01-04T00:00:00"/>
    <d v="1899-12-30T12:45:00"/>
    <d v="2010-01-04T00:00:00"/>
    <d v="1899-12-30T15:04:00"/>
    <n v="30"/>
    <n v="139"/>
    <s v="Ticket"/>
    <s v="Monday"/>
    <x v="0"/>
  </r>
  <r>
    <n v="1"/>
    <n v="6"/>
    <d v="2010-01-04T00:00:00"/>
    <d v="1899-12-30T15:31:00"/>
    <d v="2010-01-04T00:00:00"/>
    <d v="1899-12-30T16:22:00"/>
    <n v="30"/>
    <n v="51"/>
    <s v="Ticket"/>
    <s v="Monday"/>
    <x v="1"/>
  </r>
  <r>
    <n v="1"/>
    <n v="6"/>
    <d v="2010-01-04T00:00:00"/>
    <d v="1899-12-30T15:44:00"/>
    <d v="2010-01-04T00:00:00"/>
    <d v="1899-12-30T20:21:00"/>
    <n v="50"/>
    <n v="277"/>
    <s v="Ticket"/>
    <s v="Monday"/>
    <x v="1"/>
  </r>
  <r>
    <n v="1"/>
    <n v="6"/>
    <d v="2010-01-04T00:00:00"/>
    <d v="1899-12-30T15:47:00"/>
    <d v="2010-01-04T00:00:00"/>
    <d v="1899-12-30T16:53:00"/>
    <n v="30"/>
    <n v="66"/>
    <s v="Ticket"/>
    <s v="Monday"/>
    <x v="1"/>
  </r>
  <r>
    <n v="1"/>
    <n v="5"/>
    <d v="2010-01-04T00:00:00"/>
    <d v="1899-12-30T16:10:00"/>
    <d v="2010-01-04T00:00:00"/>
    <d v="1899-12-30T19:53:00"/>
    <n v="40"/>
    <n v="223"/>
    <s v="Ticket"/>
    <s v="Monday"/>
    <x v="1"/>
  </r>
  <r>
    <n v="1"/>
    <n v="5"/>
    <d v="2010-01-04T00:00:00"/>
    <d v="1899-12-30T16:13:00"/>
    <d v="2010-01-04T00:00:00"/>
    <d v="1899-12-30T18:00:00"/>
    <n v="30"/>
    <n v="107"/>
    <s v="Ticket"/>
    <s v="Monday"/>
    <x v="1"/>
  </r>
  <r>
    <n v="1"/>
    <n v="5"/>
    <d v="2010-01-04T00:00:00"/>
    <d v="1899-12-30T16:36:00"/>
    <d v="2010-01-04T00:00:00"/>
    <d v="1899-12-30T17:34:00"/>
    <n v="30"/>
    <n v="58"/>
    <s v="Ticket"/>
    <s v="Monday"/>
    <x v="1"/>
  </r>
  <r>
    <n v="1"/>
    <n v="6"/>
    <d v="2010-01-04T00:00:00"/>
    <d v="1899-12-30T16:39:00"/>
    <d v="2010-01-04T00:00:00"/>
    <d v="1899-12-30T17:03:00"/>
    <n v="30"/>
    <n v="24"/>
    <s v="Ticket"/>
    <s v="Monday"/>
    <x v="1"/>
  </r>
  <r>
    <n v="1"/>
    <n v="5"/>
    <d v="2010-01-04T00:00:00"/>
    <d v="1899-12-30T16:46:00"/>
    <d v="2010-01-04T00:00:00"/>
    <d v="1899-12-30T23:13:00"/>
    <n v="70"/>
    <n v="387"/>
    <s v="Ticket"/>
    <s v="Monday"/>
    <x v="1"/>
  </r>
  <r>
    <n v="1"/>
    <n v="5"/>
    <d v="2010-01-04T00:00:00"/>
    <d v="1899-12-30T18:07:00"/>
    <d v="2010-01-04T00:00:00"/>
    <d v="1899-12-30T19:30:00"/>
    <n v="30"/>
    <n v="83"/>
    <s v="Ticket"/>
    <s v="Monday"/>
    <x v="2"/>
  </r>
  <r>
    <n v="1"/>
    <n v="6"/>
    <d v="2010-01-05T00:00:00"/>
    <d v="1899-12-30T12:33:00"/>
    <d v="2010-01-05T00:00:00"/>
    <d v="1899-12-30T17:11:00"/>
    <n v="50"/>
    <n v="278"/>
    <s v="Ticket"/>
    <s v="Tuesday"/>
    <x v="0"/>
  </r>
  <r>
    <n v="1"/>
    <n v="5"/>
    <d v="2010-01-05T00:00:00"/>
    <d v="1899-12-30T13:08:00"/>
    <d v="2010-01-05T00:00:00"/>
    <d v="1899-12-30T14:15:00"/>
    <n v="30"/>
    <n v="67"/>
    <s v="Ticket"/>
    <s v="Tuesday"/>
    <x v="0"/>
  </r>
  <r>
    <n v="1"/>
    <n v="5"/>
    <d v="2010-01-05T00:00:00"/>
    <d v="1899-12-30T13:32:00"/>
    <d v="2010-01-05T00:00:00"/>
    <d v="1899-12-30T16:59:00"/>
    <n v="40"/>
    <n v="207"/>
    <s v="Ticket"/>
    <s v="Tuesday"/>
    <x v="0"/>
  </r>
  <r>
    <n v="1"/>
    <n v="5"/>
    <d v="2010-01-05T00:00:00"/>
    <d v="1899-12-30T14:04:00"/>
    <d v="2010-01-05T00:00:00"/>
    <d v="1899-12-30T16:38:00"/>
    <n v="30"/>
    <n v="154"/>
    <s v="Ticket"/>
    <s v="Tuesday"/>
    <x v="1"/>
  </r>
  <r>
    <n v="1"/>
    <n v="6"/>
    <d v="2010-01-05T00:00:00"/>
    <d v="1899-12-30T16:28:00"/>
    <d v="2010-01-05T00:00:00"/>
    <d v="1899-12-30T17:48:00"/>
    <n v="30"/>
    <n v="80"/>
    <s v="Ticket"/>
    <s v="Tuesday"/>
    <x v="1"/>
  </r>
  <r>
    <n v="1"/>
    <n v="5"/>
    <d v="2010-01-05T00:00:00"/>
    <d v="1899-12-30T16:54:00"/>
    <d v="2010-01-05T00:00:00"/>
    <d v="1899-12-30T17:30:00"/>
    <n v="30"/>
    <n v="36"/>
    <s v="Ticket"/>
    <s v="Tuesday"/>
    <x v="1"/>
  </r>
  <r>
    <n v="1"/>
    <n v="5"/>
    <d v="2010-01-05T00:00:00"/>
    <d v="1899-12-30T17:01:00"/>
    <d v="2010-01-05T00:00:00"/>
    <d v="1899-12-30T18:49:00"/>
    <n v="30"/>
    <n v="108"/>
    <s v="Ticket"/>
    <s v="Tuesday"/>
    <x v="1"/>
  </r>
  <r>
    <n v="1"/>
    <n v="5"/>
    <d v="2010-01-06T00:00:00"/>
    <d v="1899-12-30T12:17:00"/>
    <d v="2010-01-06T00:00:00"/>
    <d v="1899-12-30T22:23:00"/>
    <n v="110"/>
    <n v="606"/>
    <s v="Ticket"/>
    <s v="Wednesday"/>
    <x v="0"/>
  </r>
  <r>
    <n v="1"/>
    <n v="6"/>
    <d v="2010-01-06T00:00:00"/>
    <d v="1899-12-30T13:09:00"/>
    <d v="2010-01-06T00:00:00"/>
    <d v="1899-12-30T15:50:00"/>
    <n v="30"/>
    <n v="161"/>
    <s v="Ticket"/>
    <s v="Wednesday"/>
    <x v="0"/>
  </r>
  <r>
    <n v="1"/>
    <n v="5"/>
    <d v="2010-01-06T00:00:00"/>
    <d v="1899-12-30T13:52:00"/>
    <d v="2010-01-06T00:00:00"/>
    <d v="1899-12-30T14:59:00"/>
    <n v="30"/>
    <n v="67"/>
    <s v="Ticket"/>
    <s v="Wednesday"/>
    <x v="0"/>
  </r>
  <r>
    <n v="1"/>
    <n v="5"/>
    <d v="2010-01-06T00:00:00"/>
    <d v="1899-12-30T15:17:00"/>
    <d v="2010-01-06T00:00:00"/>
    <d v="1899-12-30T18:15:00"/>
    <n v="30"/>
    <n v="178"/>
    <s v="Ticket"/>
    <s v="Wednesday"/>
    <x v="1"/>
  </r>
  <r>
    <n v="1"/>
    <n v="6"/>
    <d v="2010-01-06T00:00:00"/>
    <d v="1899-12-30T15:56:00"/>
    <d v="2010-01-06T00:00:00"/>
    <d v="1899-12-30T20:06:00"/>
    <n v="50"/>
    <n v="250"/>
    <s v="Ticket"/>
    <s v="Wednesday"/>
    <x v="1"/>
  </r>
  <r>
    <n v="1"/>
    <n v="5"/>
    <d v="2010-01-06T00:00:00"/>
    <d v="1899-12-30T17:47:00"/>
    <d v="2010-01-07T00:00:00"/>
    <d v="1899-12-30T00:16:00"/>
    <n v="70"/>
    <n v="389"/>
    <s v="Ticket"/>
    <s v="Wednesday"/>
    <x v="1"/>
  </r>
  <r>
    <n v="1"/>
    <n v="6"/>
    <d v="2010-01-06T00:00:00"/>
    <d v="1899-12-30T22:19:00"/>
    <d v="2010-01-06T00:00:00"/>
    <d v="1899-12-30T23:19:00"/>
    <n v="30"/>
    <n v="60"/>
    <s v="Ticket"/>
    <s v="Wednesday"/>
    <x v="3"/>
  </r>
  <r>
    <n v="1"/>
    <n v="6"/>
    <d v="2010-01-07T00:00:00"/>
    <d v="1899-12-30T15:52:00"/>
    <d v="2010-01-07T00:00:00"/>
    <d v="1899-12-30T17:18:00"/>
    <n v="30"/>
    <n v="86"/>
    <s v="Ticket"/>
    <s v="Thursday"/>
    <x v="1"/>
  </r>
  <r>
    <n v="1"/>
    <n v="5"/>
    <d v="2010-01-07T00:00:00"/>
    <d v="1899-12-30T16:50:00"/>
    <d v="2010-01-07T00:00:00"/>
    <d v="1899-12-30T19:10:00"/>
    <n v="30"/>
    <n v="140"/>
    <s v="Ticket"/>
    <s v="Thursday"/>
    <x v="1"/>
  </r>
  <r>
    <n v="1"/>
    <n v="6"/>
    <d v="2010-01-07T00:00:00"/>
    <d v="1899-12-30T18:14:00"/>
    <d v="2010-01-07T00:00:00"/>
    <d v="1899-12-30T20:16:00"/>
    <n v="30"/>
    <n v="122"/>
    <s v="Ticket"/>
    <s v="Thursday"/>
    <x v="2"/>
  </r>
  <r>
    <n v="1"/>
    <n v="5"/>
    <d v="2010-01-07T00:00:00"/>
    <d v="1899-12-30T18:30:00"/>
    <d v="2010-01-07T00:00:00"/>
    <d v="1899-12-30T19:34:00"/>
    <n v="30"/>
    <n v="64"/>
    <s v="Ticket"/>
    <s v="Thursday"/>
    <x v="2"/>
  </r>
  <r>
    <n v="1"/>
    <n v="5"/>
    <d v="2010-01-07T00:00:00"/>
    <d v="1899-12-30T21:39:00"/>
    <d v="2010-01-08T00:00:00"/>
    <d v="1899-12-30T02:32:00"/>
    <n v="50"/>
    <n v="293"/>
    <s v="Ticket"/>
    <s v="Thursday"/>
    <x v="2"/>
  </r>
  <r>
    <n v="1"/>
    <n v="5"/>
    <d v="2010-01-07T00:00:00"/>
    <d v="1899-12-30T22:32:00"/>
    <d v="2010-01-08T00:00:00"/>
    <d v="1899-12-30T01:50:00"/>
    <n v="40"/>
    <n v="198"/>
    <s v="Ticket"/>
    <s v="Thursday"/>
    <x v="3"/>
  </r>
  <r>
    <n v="1"/>
    <n v="6"/>
    <d v="2010-01-08T00:00:00"/>
    <d v="1899-12-30T11:58:00"/>
    <d v="2010-01-08T00:00:00"/>
    <d v="1899-12-30T16:46:00"/>
    <n v="50"/>
    <n v="288"/>
    <s v="Manual"/>
    <s v="Friday"/>
    <x v="0"/>
  </r>
  <r>
    <n v="1"/>
    <n v="6"/>
    <d v="2010-01-08T00:00:00"/>
    <d v="1899-12-30T12:16:00"/>
    <d v="2010-01-08T00:00:00"/>
    <d v="1899-12-30T13:20:00"/>
    <n v="30"/>
    <n v="64"/>
    <s v="Ticket"/>
    <s v="Friday"/>
    <x v="0"/>
  </r>
  <r>
    <n v="1"/>
    <n v="5"/>
    <d v="2010-01-08T00:00:00"/>
    <d v="1899-12-30T12:55:00"/>
    <d v="2010-01-08T00:00:00"/>
    <d v="1899-12-30T15:24:00"/>
    <n v="30"/>
    <n v="149"/>
    <s v="Ticket"/>
    <s v="Friday"/>
    <x v="0"/>
  </r>
  <r>
    <n v="1"/>
    <n v="5"/>
    <d v="2010-01-08T00:00:00"/>
    <d v="1899-12-30T14:03:00"/>
    <d v="2010-01-08T00:00:00"/>
    <d v="1899-12-30T14:32:00"/>
    <n v="30"/>
    <n v="29"/>
    <s v="Ticket"/>
    <s v="Friday"/>
    <x v="1"/>
  </r>
  <r>
    <n v="1"/>
    <n v="5"/>
    <d v="2010-01-08T00:00:00"/>
    <d v="1899-12-30T14:05:00"/>
    <d v="2010-01-08T00:00:00"/>
    <d v="1899-12-30T14:16:00"/>
    <n v="30"/>
    <n v="11"/>
    <s v="Ticket"/>
    <s v="Friday"/>
    <x v="1"/>
  </r>
  <r>
    <n v="1"/>
    <n v="5"/>
    <d v="2010-01-08T00:00:00"/>
    <d v="1899-12-30T14:42:00"/>
    <d v="2010-01-08T00:00:00"/>
    <d v="1899-12-30T19:27:00"/>
    <n v="50"/>
    <n v="285"/>
    <s v="Ticket"/>
    <s v="Friday"/>
    <x v="1"/>
  </r>
  <r>
    <n v="1"/>
    <n v="5"/>
    <d v="2010-01-08T00:00:00"/>
    <d v="1899-12-30T14:57:00"/>
    <d v="2010-01-08T00:00:00"/>
    <d v="1899-12-30T18:38:00"/>
    <n v="40"/>
    <n v="221"/>
    <s v="Ticket"/>
    <s v="Friday"/>
    <x v="1"/>
  </r>
  <r>
    <n v="1"/>
    <n v="6"/>
    <d v="2010-01-08T00:00:00"/>
    <d v="1899-12-30T17:32:00"/>
    <d v="2010-01-08T00:00:00"/>
    <d v="1899-12-30T20:30:00"/>
    <n v="30"/>
    <n v="178"/>
    <s v="Ticket"/>
    <s v="Friday"/>
    <x v="1"/>
  </r>
  <r>
    <n v="1"/>
    <n v="6"/>
    <d v="2010-01-08T00:00:00"/>
    <d v="1899-12-30T17:38:00"/>
    <d v="2010-01-08T00:00:00"/>
    <d v="1899-12-30T19:19:00"/>
    <n v="30"/>
    <n v="101"/>
    <s v="Ticket"/>
    <s v="Friday"/>
    <x v="1"/>
  </r>
  <r>
    <n v="1"/>
    <n v="6"/>
    <d v="2010-01-08T00:00:00"/>
    <d v="1899-12-30T18:39:00"/>
    <d v="2010-01-08T00:00:00"/>
    <d v="1899-12-30T19:30:00"/>
    <n v="30"/>
    <n v="51"/>
    <s v="Ticket"/>
    <s v="Friday"/>
    <x v="2"/>
  </r>
  <r>
    <n v="1"/>
    <n v="6"/>
    <d v="2010-01-08T00:00:00"/>
    <d v="1899-12-30T19:37:00"/>
    <d v="2010-01-08T00:00:00"/>
    <d v="1899-12-30T23:44:00"/>
    <n v="50"/>
    <n v="247"/>
    <s v="Ticket"/>
    <s v="Friday"/>
    <x v="2"/>
  </r>
  <r>
    <n v="1"/>
    <n v="5"/>
    <d v="2010-01-08T00:00:00"/>
    <d v="1899-12-30T19:52:00"/>
    <d v="2010-01-08T00:00:00"/>
    <d v="1899-12-30T21:55:00"/>
    <n v="300"/>
    <n v="123"/>
    <s v="Ticket"/>
    <s v="Friday"/>
    <x v="2"/>
  </r>
  <r>
    <n v="1"/>
    <n v="6"/>
    <d v="2010-01-08T00:00:00"/>
    <d v="1899-12-30T21:19:00"/>
    <d v="2010-01-08T00:00:00"/>
    <d v="1899-12-30T21:46:00"/>
    <n v="30"/>
    <n v="27"/>
    <s v="Ticket"/>
    <s v="Friday"/>
    <x v="2"/>
  </r>
  <r>
    <n v="1"/>
    <n v="5"/>
    <d v="2010-01-08T00:00:00"/>
    <d v="1899-12-30T23:09:00"/>
    <d v="2010-01-08T00:00:00"/>
    <d v="1899-12-30T23:26:00"/>
    <n v="30"/>
    <n v="17"/>
    <s v="Ticket"/>
    <s v="Friday"/>
    <x v="3"/>
  </r>
  <r>
    <n v="1"/>
    <n v="6"/>
    <d v="2010-01-11T00:00:00"/>
    <d v="1899-12-30T20:17:00"/>
    <d v="2010-01-11T00:00:00"/>
    <d v="1899-12-30T21:02:00"/>
    <n v="30"/>
    <n v="45"/>
    <s v="Ticket"/>
    <s v="Monday"/>
    <x v="2"/>
  </r>
  <r>
    <n v="1"/>
    <n v="5"/>
    <d v="2010-01-12T00:00:00"/>
    <d v="1899-12-30T11:18:00"/>
    <d v="2010-01-12T00:00:00"/>
    <d v="1899-12-30T13:24:00"/>
    <n v="30"/>
    <n v="126"/>
    <s v="Ticket"/>
    <s v="Tuesday"/>
    <x v="0"/>
  </r>
  <r>
    <n v="1"/>
    <n v="6"/>
    <d v="2010-01-12T00:00:00"/>
    <d v="1899-12-30T19:26:00"/>
    <d v="2010-01-12T00:00:00"/>
    <d v="1899-12-30T22:39:00"/>
    <n v="40"/>
    <n v="193"/>
    <s v="Ticket"/>
    <s v="Tuesday"/>
    <x v="2"/>
  </r>
  <r>
    <n v="1"/>
    <n v="5"/>
    <d v="2010-01-13T00:00:00"/>
    <d v="1899-12-30T10:35:00"/>
    <d v="2010-01-13T00:00:00"/>
    <d v="1899-12-30T13:01:00"/>
    <n v="30"/>
    <n v="146"/>
    <s v="Ticket"/>
    <s v="Wednesday"/>
    <x v="0"/>
  </r>
  <r>
    <n v="1"/>
    <n v="5"/>
    <d v="2010-01-13T00:00:00"/>
    <d v="1899-12-30T15:35:00"/>
    <d v="2010-01-13T00:00:00"/>
    <d v="1899-12-30T18:33:00"/>
    <n v="30"/>
    <n v="178"/>
    <s v="Ticket"/>
    <s v="Wednesday"/>
    <x v="1"/>
  </r>
  <r>
    <n v="1"/>
    <n v="5"/>
    <d v="2010-01-13T00:00:00"/>
    <d v="1899-12-30T16:26:00"/>
    <d v="2010-01-13T00:00:00"/>
    <d v="1899-12-30T20:00:00"/>
    <n v="40"/>
    <n v="214"/>
    <s v="Ticket"/>
    <s v="Wednesday"/>
    <x v="1"/>
  </r>
  <r>
    <n v="1"/>
    <n v="6"/>
    <d v="2010-01-13T00:00:00"/>
    <d v="1899-12-30T17:34:00"/>
    <d v="2010-01-13T00:00:00"/>
    <d v="1899-12-30T19:06:00"/>
    <n v="30"/>
    <n v="92"/>
    <s v="Ticket"/>
    <s v="Wednesday"/>
    <x v="1"/>
  </r>
  <r>
    <n v="1"/>
    <n v="6"/>
    <d v="2010-01-13T00:00:00"/>
    <d v="1899-12-30T18:43:00"/>
    <d v="2010-01-13T00:00:00"/>
    <d v="1899-12-30T22:27:00"/>
    <n v="40"/>
    <n v="224"/>
    <s v="Ticket"/>
    <s v="Wednesday"/>
    <x v="2"/>
  </r>
  <r>
    <n v="1"/>
    <n v="6"/>
    <d v="2010-01-13T00:00:00"/>
    <d v="1899-12-30T20:40:00"/>
    <d v="2010-01-13T00:00:00"/>
    <d v="1899-12-30T22:19:00"/>
    <n v="30"/>
    <n v="99"/>
    <s v="Ticket"/>
    <s v="Wednesday"/>
    <x v="2"/>
  </r>
  <r>
    <n v="1"/>
    <n v="6"/>
    <d v="2010-01-14T00:00:00"/>
    <d v="1899-12-30T12:38:00"/>
    <d v="2010-01-14T00:00:00"/>
    <d v="1899-12-30T12:52:00"/>
    <n v="30"/>
    <n v="14"/>
    <s v="Ticket"/>
    <s v="Thursday"/>
    <x v="0"/>
  </r>
  <r>
    <n v="1"/>
    <n v="5"/>
    <d v="2010-01-14T00:00:00"/>
    <d v="1899-12-30T14:08:00"/>
    <d v="2010-01-14T00:00:00"/>
    <d v="1899-12-30T16:32:00"/>
    <n v="30"/>
    <n v="144"/>
    <s v="Ticket"/>
    <s v="Thursday"/>
    <x v="1"/>
  </r>
  <r>
    <n v="1"/>
    <n v="6"/>
    <d v="2010-01-14T00:00:00"/>
    <d v="1899-12-30T14:14:00"/>
    <d v="2010-01-14T00:00:00"/>
    <d v="1899-12-30T17:08:00"/>
    <n v="30"/>
    <n v="174"/>
    <s v="Ticket"/>
    <s v="Thursday"/>
    <x v="1"/>
  </r>
  <r>
    <n v="1"/>
    <n v="5"/>
    <d v="2010-01-14T00:00:00"/>
    <d v="1899-12-30T15:34:00"/>
    <d v="2010-01-14T00:00:00"/>
    <d v="1899-12-30T19:41:00"/>
    <n v="50"/>
    <n v="247"/>
    <s v="Ticket"/>
    <s v="Thursday"/>
    <x v="1"/>
  </r>
  <r>
    <n v="1"/>
    <n v="5"/>
    <d v="2010-01-14T00:00:00"/>
    <d v="1899-12-30T16:08:00"/>
    <d v="2010-01-14T00:00:00"/>
    <d v="1899-12-30T21:10:00"/>
    <n v="60"/>
    <n v="302"/>
    <s v="Ticket"/>
    <s v="Thursday"/>
    <x v="1"/>
  </r>
  <r>
    <n v="1"/>
    <n v="5"/>
    <d v="2010-01-14T00:00:00"/>
    <d v="1899-12-30T18:01:00"/>
    <d v="2010-01-14T00:00:00"/>
    <d v="1899-12-30T19:16:00"/>
    <n v="30"/>
    <n v="75"/>
    <s v="Ticket"/>
    <s v="Thursday"/>
    <x v="2"/>
  </r>
  <r>
    <n v="1"/>
    <n v="6"/>
    <d v="2010-01-14T00:00:00"/>
    <d v="1899-12-30T19:06:00"/>
    <d v="2010-01-14T00:00:00"/>
    <d v="1899-12-30T21:43:00"/>
    <n v="30"/>
    <n v="157"/>
    <s v="Ticket"/>
    <s v="Thursday"/>
    <x v="2"/>
  </r>
  <r>
    <n v="1"/>
    <n v="6"/>
    <d v="2010-01-14T00:00:00"/>
    <d v="1899-12-30T19:09:00"/>
    <d v="2010-01-14T00:00:00"/>
    <d v="1899-12-30T23:05:00"/>
    <n v="40"/>
    <n v="236"/>
    <s v="Ticket"/>
    <s v="Thursday"/>
    <x v="2"/>
  </r>
  <r>
    <n v="1"/>
    <n v="6"/>
    <d v="2010-01-14T00:00:00"/>
    <d v="1899-12-30T19:32:00"/>
    <d v="2010-01-14T00:00:00"/>
    <d v="1899-12-30T21:03:00"/>
    <n v="30"/>
    <n v="91"/>
    <s v="Ticket"/>
    <s v="Thursday"/>
    <x v="2"/>
  </r>
  <r>
    <n v="1"/>
    <n v="5"/>
    <d v="2010-01-14T00:00:00"/>
    <d v="1899-12-30T19:34:00"/>
    <d v="2010-01-14T00:00:00"/>
    <d v="1899-12-30T22:43:00"/>
    <n v="40"/>
    <n v="189"/>
    <s v="Ticket"/>
    <s v="Thursday"/>
    <x v="2"/>
  </r>
  <r>
    <n v="1"/>
    <n v="5"/>
    <d v="2010-01-14T00:00:00"/>
    <d v="1899-12-30T19:40:00"/>
    <d v="2010-01-14T00:00:00"/>
    <d v="1899-12-30T23:45:00"/>
    <n v="50"/>
    <n v="245"/>
    <s v="Ticket"/>
    <s v="Thursday"/>
    <x v="2"/>
  </r>
  <r>
    <n v="1"/>
    <n v="5"/>
    <d v="2010-01-14T00:00:00"/>
    <d v="1899-12-30T22:16:00"/>
    <d v="2010-01-15T00:00:00"/>
    <d v="1899-12-30T01:11:00"/>
    <n v="30"/>
    <n v="175"/>
    <s v="Ticket"/>
    <s v="Thursday"/>
    <x v="3"/>
  </r>
  <r>
    <n v="1"/>
    <n v="5"/>
    <d v="2010-01-15T00:00:00"/>
    <d v="1899-12-30T12:35:00"/>
    <d v="2010-01-15T00:00:00"/>
    <d v="1899-12-30T14:44:00"/>
    <n v="30"/>
    <n v="129"/>
    <s v="Ticket"/>
    <s v="Friday"/>
    <x v="0"/>
  </r>
  <r>
    <n v="1"/>
    <n v="5"/>
    <d v="2010-01-15T00:00:00"/>
    <d v="1899-12-30T16:12:00"/>
    <d v="2010-01-15T00:00:00"/>
    <d v="1899-12-30T17:26:00"/>
    <n v="30"/>
    <n v="74"/>
    <s v="Ticket"/>
    <s v="Friday"/>
    <x v="1"/>
  </r>
  <r>
    <n v="1"/>
    <n v="5"/>
    <d v="2010-01-15T00:00:00"/>
    <d v="1899-12-30T17:03:00"/>
    <d v="2010-01-15T00:00:00"/>
    <d v="1899-12-30T17:58:00"/>
    <n v="30"/>
    <n v="55"/>
    <s v="Ticket"/>
    <s v="Friday"/>
    <x v="1"/>
  </r>
  <r>
    <n v="1"/>
    <n v="5"/>
    <d v="2010-01-15T00:00:00"/>
    <d v="1899-12-30T19:45:00"/>
    <d v="2010-01-15T00:00:00"/>
    <d v="1899-12-30T21:44:00"/>
    <n v="30"/>
    <n v="119"/>
    <s v="Ticket"/>
    <s v="Friday"/>
    <x v="2"/>
  </r>
  <r>
    <n v="1"/>
    <n v="5"/>
    <d v="2010-01-15T00:00:00"/>
    <d v="1899-12-30T22:30:00"/>
    <d v="2010-01-16T00:00:00"/>
    <d v="1899-12-30T02:28:00"/>
    <n v="40"/>
    <n v="238"/>
    <s v="Ticket"/>
    <s v="Friday"/>
    <x v="3"/>
  </r>
  <r>
    <n v="1"/>
    <n v="5"/>
    <d v="2010-01-18T00:00:00"/>
    <d v="1899-12-30T12:35:00"/>
    <d v="2010-01-18T00:00:00"/>
    <d v="1899-12-30T14:20:00"/>
    <n v="30"/>
    <n v="105"/>
    <s v="Ticket"/>
    <s v="Monday"/>
    <x v="0"/>
  </r>
  <r>
    <n v="1"/>
    <n v="5"/>
    <d v="2010-01-18T00:00:00"/>
    <d v="1899-12-30T12:57:00"/>
    <d v="2010-01-18T00:00:00"/>
    <d v="1899-12-30T13:58:00"/>
    <n v="30"/>
    <n v="61"/>
    <s v="Ticket"/>
    <s v="Monday"/>
    <x v="0"/>
  </r>
  <r>
    <n v="1"/>
    <n v="5"/>
    <d v="2010-01-18T00:00:00"/>
    <d v="1899-12-30T13:32:00"/>
    <d v="2010-01-18T00:00:00"/>
    <d v="1899-12-30T19:23:00"/>
    <n v="60"/>
    <n v="351"/>
    <s v="Ticket"/>
    <s v="Monday"/>
    <x v="0"/>
  </r>
  <r>
    <n v="1"/>
    <n v="5"/>
    <d v="2010-01-18T00:00:00"/>
    <d v="1899-12-30T14:01:00"/>
    <d v="2010-01-18T00:00:00"/>
    <d v="1899-12-30T15:21:00"/>
    <n v="30"/>
    <n v="80"/>
    <s v="Ticket"/>
    <s v="Monday"/>
    <x v="1"/>
  </r>
  <r>
    <n v="1"/>
    <n v="6"/>
    <d v="2010-01-18T00:00:00"/>
    <d v="1899-12-30T15:23:00"/>
    <d v="2010-01-18T00:00:00"/>
    <d v="1899-12-30T16:49:00"/>
    <n v="30"/>
    <n v="86"/>
    <s v="Ticket"/>
    <s v="Monday"/>
    <x v="1"/>
  </r>
  <r>
    <n v="1"/>
    <n v="6"/>
    <d v="2010-01-18T00:00:00"/>
    <d v="1899-12-30T17:18:00"/>
    <d v="2010-01-18T00:00:00"/>
    <d v="1899-12-30T19:14:00"/>
    <n v="30"/>
    <n v="116"/>
    <s v="Ticket"/>
    <s v="Monday"/>
    <x v="1"/>
  </r>
  <r>
    <n v="1"/>
    <n v="6"/>
    <d v="2010-01-19T00:00:00"/>
    <d v="1899-12-30T14:12:00"/>
    <d v="2010-01-19T00:00:00"/>
    <d v="1899-12-30T16:01:00"/>
    <n v="30"/>
    <n v="109"/>
    <s v="Ticket"/>
    <s v="Tuesday"/>
    <x v="1"/>
  </r>
  <r>
    <n v="1"/>
    <n v="5"/>
    <d v="2010-01-19T00:00:00"/>
    <d v="1899-12-30T14:48:00"/>
    <d v="2010-01-19T00:00:00"/>
    <d v="1899-12-30T15:10:00"/>
    <n v="30"/>
    <n v="22"/>
    <s v="Ticket"/>
    <s v="Tuesday"/>
    <x v="1"/>
  </r>
  <r>
    <n v="1"/>
    <n v="5"/>
    <d v="2010-01-20T00:00:00"/>
    <d v="1899-12-30T11:45:00"/>
    <d v="2010-01-20T00:00:00"/>
    <d v="1899-12-30T14:23:00"/>
    <n v="30"/>
    <n v="158"/>
    <s v="Ticket"/>
    <s v="Wednesday"/>
    <x v="0"/>
  </r>
  <r>
    <n v="1"/>
    <n v="5"/>
    <d v="2010-01-20T00:00:00"/>
    <d v="1899-12-30T16:25:00"/>
    <d v="2010-01-20T00:00:00"/>
    <d v="1899-12-30T17:35:00"/>
    <n v="300"/>
    <n v="70"/>
    <s v="Ticket"/>
    <s v="Wednesday"/>
    <x v="1"/>
  </r>
  <r>
    <n v="1"/>
    <n v="5"/>
    <d v="2010-01-20T00:00:00"/>
    <d v="1899-12-30T17:31:00"/>
    <d v="2010-01-20T00:00:00"/>
    <d v="1899-12-30T19:00:00"/>
    <n v="30"/>
    <n v="89"/>
    <s v="Ticket"/>
    <s v="Wednesday"/>
    <x v="1"/>
  </r>
  <r>
    <n v="1"/>
    <n v="5"/>
    <d v="2010-01-20T00:00:00"/>
    <d v="1899-12-30T18:46:00"/>
    <d v="2010-01-20T00:00:00"/>
    <d v="1899-12-30T20:25:00"/>
    <n v="300"/>
    <n v="99"/>
    <s v="Ticket"/>
    <s v="Wednesday"/>
    <x v="2"/>
  </r>
  <r>
    <n v="1"/>
    <n v="5"/>
    <d v="2010-01-20T00:00:00"/>
    <d v="1899-12-30T19:03:00"/>
    <d v="2010-01-20T00:00:00"/>
    <d v="1899-12-30T20:27:00"/>
    <n v="30"/>
    <n v="84"/>
    <s v="Ticket"/>
    <s v="Wednesday"/>
    <x v="2"/>
  </r>
  <r>
    <n v="1"/>
    <n v="5"/>
    <d v="2010-01-21T00:00:00"/>
    <d v="1899-12-30T02:06:00"/>
    <d v="2010-01-21T00:00:00"/>
    <d v="1899-12-30T02:42:00"/>
    <n v="30"/>
    <n v="36"/>
    <s v="Ticket"/>
    <s v="Thursday"/>
    <x v="3"/>
  </r>
  <r>
    <n v="1"/>
    <n v="5"/>
    <d v="2010-01-21T00:00:00"/>
    <d v="1899-12-30T12:14:00"/>
    <d v="2010-01-21T00:00:00"/>
    <d v="1899-12-30T16:37:00"/>
    <n v="50"/>
    <n v="263"/>
    <s v="Ticket"/>
    <s v="Thursday"/>
    <x v="0"/>
  </r>
  <r>
    <n v="1"/>
    <n v="5"/>
    <d v="2010-01-21T00:00:00"/>
    <d v="1899-12-30T13:05:00"/>
    <d v="2010-01-21T00:00:00"/>
    <d v="1899-12-30T15:51:00"/>
    <n v="30"/>
    <n v="166"/>
    <s v="Ticket"/>
    <s v="Thursday"/>
    <x v="0"/>
  </r>
  <r>
    <n v="1"/>
    <n v="5"/>
    <d v="2010-01-21T00:00:00"/>
    <d v="1899-12-30T14:54:00"/>
    <d v="2010-01-21T00:00:00"/>
    <d v="1899-12-30T16:38:00"/>
    <n v="30"/>
    <n v="104"/>
    <s v="Ticket"/>
    <s v="Thursday"/>
    <x v="1"/>
  </r>
  <r>
    <n v="1"/>
    <n v="6"/>
    <d v="2010-01-21T00:00:00"/>
    <d v="1899-12-30T16:16:00"/>
    <d v="2010-01-21T00:00:00"/>
    <d v="1899-12-30T17:07:00"/>
    <n v="30"/>
    <n v="51"/>
    <s v="Ticket"/>
    <s v="Thursday"/>
    <x v="1"/>
  </r>
  <r>
    <n v="1"/>
    <n v="5"/>
    <d v="2010-01-21T00:00:00"/>
    <d v="1899-12-30T18:30:00"/>
    <d v="2010-01-21T00:00:00"/>
    <d v="1899-12-30T18:49:00"/>
    <n v="30"/>
    <n v="19"/>
    <s v="Ticket"/>
    <s v="Thursday"/>
    <x v="2"/>
  </r>
  <r>
    <n v="1"/>
    <n v="5"/>
    <d v="2010-01-21T00:00:00"/>
    <d v="1899-12-30T20:04:00"/>
    <d v="2010-01-21T00:00:00"/>
    <d v="1899-12-30T22:35:00"/>
    <n v="30"/>
    <n v="151"/>
    <s v="Ticket"/>
    <s v="Thursday"/>
    <x v="2"/>
  </r>
  <r>
    <n v="1"/>
    <n v="5"/>
    <d v="2010-01-21T00:00:00"/>
    <d v="1899-12-30T20:15:00"/>
    <d v="2010-01-21T00:00:00"/>
    <d v="1899-12-30T22:45:00"/>
    <n v="30"/>
    <n v="150"/>
    <s v="Ticket"/>
    <s v="Thursday"/>
    <x v="2"/>
  </r>
  <r>
    <n v="1"/>
    <n v="6"/>
    <d v="2010-01-21T00:00:00"/>
    <d v="1899-12-30T20:16:00"/>
    <d v="2010-01-21T00:00:00"/>
    <d v="1899-12-30T20:59:00"/>
    <n v="30"/>
    <n v="43"/>
    <s v="Ticket"/>
    <s v="Thursday"/>
    <x v="2"/>
  </r>
  <r>
    <n v="1"/>
    <n v="5"/>
    <d v="2010-01-22T00:00:00"/>
    <d v="1899-12-30T12:26:00"/>
    <d v="2010-01-22T00:00:00"/>
    <d v="1899-12-30T21:39:00"/>
    <n v="100"/>
    <n v="553"/>
    <s v="Ticket"/>
    <s v="Friday"/>
    <x v="0"/>
  </r>
  <r>
    <n v="1"/>
    <n v="5"/>
    <d v="2010-01-22T00:00:00"/>
    <d v="1899-12-30T16:22:00"/>
    <d v="2010-01-22T00:00:00"/>
    <d v="1899-12-30T18:22:00"/>
    <n v="30"/>
    <n v="120"/>
    <s v="Ticket"/>
    <s v="Friday"/>
    <x v="1"/>
  </r>
  <r>
    <n v="1"/>
    <n v="6"/>
    <d v="2010-01-22T00:00:00"/>
    <d v="1899-12-30T19:24:00"/>
    <d v="2010-01-22T00:00:00"/>
    <d v="1899-12-30T20:58:00"/>
    <n v="30"/>
    <n v="94"/>
    <s v="Ticket"/>
    <s v="Friday"/>
    <x v="2"/>
  </r>
  <r>
    <n v="1"/>
    <n v="5"/>
    <d v="2010-01-22T00:00:00"/>
    <d v="1899-12-30T19:43:00"/>
    <d v="2010-01-22T00:00:00"/>
    <d v="1899-12-30T23:03:00"/>
    <n v="40"/>
    <n v="200"/>
    <s v="Ticket"/>
    <s v="Friday"/>
    <x v="2"/>
  </r>
  <r>
    <n v="1"/>
    <n v="5"/>
    <d v="2010-01-22T00:00:00"/>
    <d v="1899-12-30T19:52:00"/>
    <d v="2010-01-22T00:00:00"/>
    <d v="1899-12-30T23:11:00"/>
    <n v="40"/>
    <n v="199"/>
    <s v="Ticket"/>
    <s v="Friday"/>
    <x v="2"/>
  </r>
  <r>
    <n v="1"/>
    <n v="5"/>
    <d v="2010-01-25T00:00:00"/>
    <d v="1899-12-30T11:16:00"/>
    <d v="2010-01-25T00:00:00"/>
    <d v="1899-12-30T12:35:00"/>
    <n v="30"/>
    <n v="79"/>
    <s v="Ticket"/>
    <s v="Monday"/>
    <x v="0"/>
  </r>
  <r>
    <n v="1"/>
    <n v="5"/>
    <d v="2010-01-25T00:00:00"/>
    <d v="1899-12-30T14:59:00"/>
    <d v="2010-01-25T00:00:00"/>
    <d v="1899-12-30T15:13:00"/>
    <n v="30"/>
    <n v="14"/>
    <s v="Ticket"/>
    <s v="Monday"/>
    <x v="1"/>
  </r>
  <r>
    <n v="1"/>
    <n v="5"/>
    <d v="2010-01-25T00:00:00"/>
    <d v="1899-12-30T16:04:00"/>
    <d v="2010-01-25T00:00:00"/>
    <d v="1899-12-30T18:12:00"/>
    <n v="30"/>
    <n v="128"/>
    <s v="Ticket"/>
    <s v="Monday"/>
    <x v="1"/>
  </r>
  <r>
    <n v="1"/>
    <n v="6"/>
    <d v="2010-01-25T00:00:00"/>
    <d v="1899-12-30T17:19:00"/>
    <d v="2010-01-25T00:00:00"/>
    <d v="1899-12-30T21:16:00"/>
    <n v="40"/>
    <n v="237"/>
    <s v="Ticket"/>
    <s v="Monday"/>
    <x v="1"/>
  </r>
  <r>
    <n v="1"/>
    <n v="6"/>
    <d v="2010-01-25T00:00:00"/>
    <d v="1899-12-30T19:28:00"/>
    <d v="2010-01-25T00:00:00"/>
    <d v="1899-12-30T20:49:00"/>
    <n v="30"/>
    <n v="81"/>
    <s v="Ticket"/>
    <s v="Monday"/>
    <x v="2"/>
  </r>
  <r>
    <n v="1"/>
    <n v="6"/>
    <d v="2010-01-25T00:00:00"/>
    <d v="1899-12-30T19:49:00"/>
    <d v="2010-01-26T00:00:00"/>
    <d v="1899-12-30T01:39:00"/>
    <n v="60"/>
    <n v="350"/>
    <s v="Ticket"/>
    <s v="Monday"/>
    <x v="2"/>
  </r>
  <r>
    <n v="1"/>
    <n v="5"/>
    <d v="2010-01-25T00:00:00"/>
    <d v="1899-12-30T22:48:00"/>
    <d v="2010-01-26T00:00:00"/>
    <d v="1899-12-30T01:54:00"/>
    <n v="40"/>
    <n v="186"/>
    <s v="Ticket"/>
    <s v="Monday"/>
    <x v="3"/>
  </r>
  <r>
    <n v="1"/>
    <n v="8"/>
    <d v="2010-01-26T00:00:00"/>
    <d v="1899-12-30T13:56:00"/>
    <d v="2010-01-26T00:00:00"/>
    <d v="1899-12-30T16:24:00"/>
    <n v="30"/>
    <n v="148"/>
    <s v="Ticket"/>
    <s v="Tuesday"/>
    <x v="0"/>
  </r>
  <r>
    <n v="1"/>
    <n v="6"/>
    <d v="2010-01-26T00:00:00"/>
    <d v="1899-12-30T15:04:00"/>
    <d v="2010-01-26T00:00:00"/>
    <d v="1899-12-30T16:38:00"/>
    <n v="30"/>
    <n v="94"/>
    <s v="Ticket"/>
    <s v="Tuesday"/>
    <x v="1"/>
  </r>
  <r>
    <n v="1"/>
    <n v="6"/>
    <d v="2010-01-26T00:00:00"/>
    <d v="1899-12-30T15:08:00"/>
    <d v="2010-01-26T00:00:00"/>
    <d v="1899-12-30T17:45:00"/>
    <n v="30"/>
    <n v="157"/>
    <s v="Ticket"/>
    <s v="Tuesday"/>
    <x v="1"/>
  </r>
  <r>
    <n v="1"/>
    <n v="6"/>
    <d v="2010-01-26T00:00:00"/>
    <d v="1899-12-30T16:24:00"/>
    <d v="2010-01-26T00:00:00"/>
    <d v="1899-12-30T20:35:00"/>
    <n v="50"/>
    <n v="251"/>
    <s v="Ticket"/>
    <s v="Tuesday"/>
    <x v="1"/>
  </r>
  <r>
    <n v="1"/>
    <n v="8"/>
    <d v="2010-01-26T00:00:00"/>
    <d v="1899-12-30T16:48:00"/>
    <d v="2010-01-26T00:00:00"/>
    <d v="1899-12-30T18:28:00"/>
    <n v="30"/>
    <n v="100"/>
    <s v="Ticket"/>
    <s v="Tuesday"/>
    <x v="1"/>
  </r>
  <r>
    <n v="1"/>
    <n v="8"/>
    <d v="2010-01-26T00:00:00"/>
    <d v="1899-12-30T17:51:00"/>
    <d v="2010-01-26T00:00:00"/>
    <d v="1899-12-30T18:57:00"/>
    <n v="30"/>
    <n v="66"/>
    <s v="Ticket"/>
    <s v="Tuesday"/>
    <x v="1"/>
  </r>
  <r>
    <n v="1"/>
    <n v="7"/>
    <d v="2010-01-26T00:00:00"/>
    <d v="1899-12-30T18:05:00"/>
    <d v="2010-01-26T00:00:00"/>
    <d v="1899-12-30T20:25:00"/>
    <n v="30"/>
    <n v="140"/>
    <s v="Ticket"/>
    <s v="Tuesday"/>
    <x v="2"/>
  </r>
  <r>
    <n v="1"/>
    <n v="5"/>
    <d v="2010-01-26T00:00:00"/>
    <d v="1899-12-30T18:23:00"/>
    <d v="2010-01-26T00:00:00"/>
    <d v="1899-12-30T22:10:00"/>
    <n v="40"/>
    <n v="227"/>
    <s v="Ticket"/>
    <s v="Tuesday"/>
    <x v="2"/>
  </r>
  <r>
    <n v="1"/>
    <n v="5"/>
    <d v="2010-01-26T00:00:00"/>
    <d v="1899-12-30T19:10:00"/>
    <d v="2010-01-26T00:00:00"/>
    <d v="1899-12-30T23:28:00"/>
    <n v="50"/>
    <n v="258"/>
    <s v="Ticket"/>
    <s v="Tuesday"/>
    <x v="2"/>
  </r>
  <r>
    <n v="1"/>
    <n v="5"/>
    <d v="2010-01-26T00:00:00"/>
    <d v="1899-12-30T19:14:00"/>
    <d v="2010-01-26T00:00:00"/>
    <d v="1899-12-30T21:05:00"/>
    <n v="30"/>
    <n v="111"/>
    <s v="Ticket"/>
    <s v="Tuesday"/>
    <x v="2"/>
  </r>
  <r>
    <n v="1"/>
    <n v="7"/>
    <d v="2010-01-26T00:00:00"/>
    <d v="1899-12-30T20:36:00"/>
    <d v="2010-01-26T00:00:00"/>
    <d v="1899-12-30T21:37:00"/>
    <n v="30"/>
    <n v="61"/>
    <s v="Ticket"/>
    <s v="Tuesday"/>
    <x v="2"/>
  </r>
  <r>
    <n v="1"/>
    <n v="5"/>
    <d v="2010-01-26T00:00:00"/>
    <d v="1899-12-30T22:12:00"/>
    <d v="2010-01-27T00:00:00"/>
    <d v="1899-12-30T01:51:00"/>
    <n v="40"/>
    <n v="219"/>
    <s v="Ticket"/>
    <s v="Tuesday"/>
    <x v="3"/>
  </r>
  <r>
    <n v="1"/>
    <n v="6"/>
    <d v="2010-01-26T00:00:00"/>
    <d v="1899-12-30T23:15:00"/>
    <d v="2010-01-27T00:00:00"/>
    <d v="1899-12-30T01:45:00"/>
    <n v="30"/>
    <n v="150"/>
    <s v="Ticket"/>
    <s v="Tuesday"/>
    <x v="3"/>
  </r>
  <r>
    <n v="1"/>
    <n v="5"/>
    <d v="2010-01-27T00:00:00"/>
    <d v="1899-12-30T13:22:00"/>
    <d v="2010-01-27T00:00:00"/>
    <d v="1899-12-30T14:52:00"/>
    <n v="30"/>
    <n v="90"/>
    <s v="Ticket"/>
    <s v="Wednesday"/>
    <x v="0"/>
  </r>
  <r>
    <n v="1"/>
    <n v="5"/>
    <d v="2010-01-27T00:00:00"/>
    <d v="1899-12-30T13:42:00"/>
    <d v="2010-01-27T00:00:00"/>
    <d v="1899-12-30T15:31:00"/>
    <n v="30"/>
    <n v="109"/>
    <s v="Ticket"/>
    <s v="Wednesday"/>
    <x v="0"/>
  </r>
  <r>
    <n v="1"/>
    <n v="5"/>
    <d v="2010-01-27T00:00:00"/>
    <d v="1899-12-30T14:18:00"/>
    <d v="2010-01-27T00:00:00"/>
    <d v="1899-12-30T19:14:00"/>
    <n v="50"/>
    <n v="296"/>
    <s v="Ticket"/>
    <s v="Wednesday"/>
    <x v="1"/>
  </r>
  <r>
    <n v="1"/>
    <n v="6"/>
    <d v="2010-01-27T00:00:00"/>
    <d v="1899-12-30T14:59:00"/>
    <d v="2010-01-27T00:00:00"/>
    <d v="1899-12-30T16:35:00"/>
    <n v="30"/>
    <n v="96"/>
    <s v="Ticket"/>
    <s v="Wednesday"/>
    <x v="1"/>
  </r>
  <r>
    <n v="1"/>
    <n v="6"/>
    <d v="2010-01-27T00:00:00"/>
    <d v="1899-12-30T15:13:00"/>
    <d v="2010-01-27T00:00:00"/>
    <d v="1899-12-30T18:28:00"/>
    <n v="40"/>
    <n v="195"/>
    <s v="Ticket"/>
    <s v="Wednesday"/>
    <x v="1"/>
  </r>
  <r>
    <n v="1"/>
    <n v="6"/>
    <d v="2010-01-27T00:00:00"/>
    <d v="1899-12-30T17:07:00"/>
    <d v="2010-01-27T00:00:00"/>
    <d v="1899-12-30T20:31:00"/>
    <n v="40"/>
    <n v="204"/>
    <s v="Ticket"/>
    <s v="Wednesday"/>
    <x v="1"/>
  </r>
  <r>
    <n v="1"/>
    <n v="5"/>
    <d v="2010-01-27T00:00:00"/>
    <d v="1899-12-30T17:52:00"/>
    <d v="2010-01-27T00:00:00"/>
    <d v="1899-12-30T21:30:00"/>
    <n v="40"/>
    <n v="218"/>
    <s v="Ticket"/>
    <s v="Wednesday"/>
    <x v="1"/>
  </r>
  <r>
    <n v="1"/>
    <n v="5"/>
    <d v="2010-01-27T00:00:00"/>
    <d v="1899-12-30T18:14:00"/>
    <d v="2010-01-27T00:00:00"/>
    <d v="1899-12-30T21:47:00"/>
    <n v="40"/>
    <n v="213"/>
    <s v="Ticket"/>
    <s v="Wednesday"/>
    <x v="2"/>
  </r>
  <r>
    <n v="1"/>
    <n v="5"/>
    <d v="2010-01-27T00:00:00"/>
    <d v="1899-12-30T19:23:00"/>
    <d v="2010-01-27T00:00:00"/>
    <d v="1899-12-30T22:10:00"/>
    <n v="30"/>
    <n v="167"/>
    <s v="Ticket"/>
    <s v="Wednesday"/>
    <x v="2"/>
  </r>
  <r>
    <n v="1"/>
    <n v="5"/>
    <d v="2010-01-28T00:00:00"/>
    <d v="1899-12-30T16:58:00"/>
    <d v="2010-01-28T00:00:00"/>
    <d v="1899-12-30T17:23:00"/>
    <n v="30"/>
    <n v="25"/>
    <s v="Ticket"/>
    <s v="Thursday"/>
    <x v="1"/>
  </r>
  <r>
    <n v="1"/>
    <n v="5"/>
    <d v="2010-01-28T00:00:00"/>
    <d v="1899-12-30T18:53:00"/>
    <d v="2010-01-29T00:00:00"/>
    <d v="1899-12-30T00:28:00"/>
    <n v="60"/>
    <n v="335"/>
    <s v="Ticket"/>
    <s v="Thursday"/>
    <x v="2"/>
  </r>
  <r>
    <n v="1"/>
    <n v="5"/>
    <d v="2010-01-28T00:00:00"/>
    <d v="1899-12-30T19:14:00"/>
    <d v="2010-01-28T00:00:00"/>
    <d v="1899-12-30T21:15:00"/>
    <n v="30"/>
    <n v="121"/>
    <s v="Ticket"/>
    <s v="Thursday"/>
    <x v="2"/>
  </r>
  <r>
    <n v="1"/>
    <n v="6"/>
    <d v="2010-01-28T00:00:00"/>
    <d v="1899-12-30T19:47:00"/>
    <d v="2010-01-28T00:00:00"/>
    <d v="1899-12-30T23:52:00"/>
    <n v="50"/>
    <n v="245"/>
    <s v="Ticket"/>
    <s v="Thursday"/>
    <x v="2"/>
  </r>
  <r>
    <n v="1"/>
    <n v="5"/>
    <d v="2010-01-29T00:00:00"/>
    <d v="1899-12-30T13:18:00"/>
    <d v="2010-01-29T00:00:00"/>
    <d v="1899-12-30T17:53:00"/>
    <n v="50"/>
    <n v="275"/>
    <s v="Ticket"/>
    <s v="Friday"/>
    <x v="0"/>
  </r>
  <r>
    <n v="1"/>
    <n v="6"/>
    <d v="2010-01-29T00:00:00"/>
    <d v="1899-12-30T14:51:00"/>
    <d v="2010-01-29T00:00:00"/>
    <d v="1899-12-30T18:32:00"/>
    <n v="40"/>
    <n v="221"/>
    <s v="Ticket"/>
    <s v="Friday"/>
    <x v="1"/>
  </r>
  <r>
    <n v="1"/>
    <n v="6"/>
    <d v="2010-01-29T00:00:00"/>
    <d v="1899-12-30T16:57:00"/>
    <d v="2010-01-29T00:00:00"/>
    <d v="1899-12-30T17:57:00"/>
    <n v="30"/>
    <n v="60"/>
    <s v="Ticket"/>
    <s v="Friday"/>
    <x v="1"/>
  </r>
  <r>
    <n v="1"/>
    <n v="6"/>
    <d v="2010-01-29T00:00:00"/>
    <d v="1899-12-30T18:33:00"/>
    <d v="2010-01-29T00:00:00"/>
    <d v="1899-12-30T21:01:00"/>
    <n v="30"/>
    <n v="148"/>
    <s v="Ticket"/>
    <s v="Friday"/>
    <x v="2"/>
  </r>
  <r>
    <n v="1"/>
    <n v="6"/>
    <d v="2010-01-29T00:00:00"/>
    <d v="1899-12-30T19:14:00"/>
    <d v="2010-01-29T00:00:00"/>
    <d v="1899-12-30T20:33:00"/>
    <n v="30"/>
    <n v="79"/>
    <s v="Ticket"/>
    <s v="Friday"/>
    <x v="2"/>
  </r>
  <r>
    <n v="1"/>
    <n v="5"/>
    <d v="2010-01-29T00:00:00"/>
    <d v="1899-12-30T21:19:00"/>
    <d v="2010-01-29T00:00:00"/>
    <d v="1899-12-30T23:20:00"/>
    <n v="30"/>
    <n v="121"/>
    <s v="Ticket"/>
    <s v="Friday"/>
    <x v="2"/>
  </r>
  <r>
    <n v="1"/>
    <n v="5"/>
    <d v="2010-02-01T00:00:00"/>
    <d v="1899-12-30T12:42:00"/>
    <d v="2010-02-01T00:00:00"/>
    <d v="1899-12-30T13:33:00"/>
    <n v="30"/>
    <n v="51"/>
    <s v="Ticket"/>
    <s v="Monday"/>
    <x v="0"/>
  </r>
  <r>
    <n v="1"/>
    <n v="5"/>
    <d v="2010-02-01T00:00:00"/>
    <d v="1899-12-30T14:43:00"/>
    <d v="2010-02-01T00:00:00"/>
    <d v="1899-12-30T17:30:00"/>
    <n v="30"/>
    <n v="167"/>
    <s v="Ticket"/>
    <s v="Monday"/>
    <x v="1"/>
  </r>
  <r>
    <n v="1"/>
    <n v="6"/>
    <d v="2010-02-01T00:00:00"/>
    <d v="1899-12-30T15:30:00"/>
    <d v="2010-02-01T00:00:00"/>
    <d v="1899-12-30T16:13:00"/>
    <n v="30"/>
    <n v="43"/>
    <s v="Ticket"/>
    <s v="Monday"/>
    <x v="1"/>
  </r>
  <r>
    <n v="1"/>
    <n v="6"/>
    <d v="2010-02-01T00:00:00"/>
    <d v="1899-12-30T15:40:00"/>
    <d v="2010-02-01T00:00:00"/>
    <d v="1899-12-30T19:52:00"/>
    <n v="50"/>
    <n v="252"/>
    <s v="Ticket"/>
    <s v="Monday"/>
    <x v="1"/>
  </r>
  <r>
    <n v="1"/>
    <n v="6"/>
    <d v="2010-02-01T00:00:00"/>
    <d v="1899-12-30T16:55:00"/>
    <d v="2010-02-01T00:00:00"/>
    <d v="1899-12-30T18:22:00"/>
    <n v="30"/>
    <n v="87"/>
    <s v="Ticket"/>
    <s v="Monday"/>
    <x v="1"/>
  </r>
  <r>
    <n v="1"/>
    <n v="6"/>
    <d v="2010-02-02T00:00:00"/>
    <d v="1899-12-30T10:05:00"/>
    <d v="2010-02-02T00:00:00"/>
    <d v="1899-12-30T13:00:00"/>
    <n v="30"/>
    <n v="175"/>
    <s v="Ticket"/>
    <s v="Tuesday"/>
    <x v="0"/>
  </r>
  <r>
    <n v="1"/>
    <n v="5"/>
    <d v="2010-02-02T00:00:00"/>
    <d v="1899-12-30T11:35:00"/>
    <d v="2010-02-02T00:00:00"/>
    <d v="1899-12-30T11:56:00"/>
    <n v="30"/>
    <n v="21"/>
    <s v="Ticket"/>
    <s v="Tuesday"/>
    <x v="0"/>
  </r>
  <r>
    <n v="1"/>
    <n v="5"/>
    <d v="2010-02-02T00:00:00"/>
    <d v="1899-12-30T18:46:00"/>
    <d v="2010-02-02T00:00:00"/>
    <d v="1899-12-30T20:22:00"/>
    <n v="30"/>
    <n v="96"/>
    <s v="Ticket"/>
    <s v="Tuesday"/>
    <x v="2"/>
  </r>
  <r>
    <n v="1"/>
    <n v="5"/>
    <d v="2010-02-02T00:00:00"/>
    <d v="1899-12-30T19:29:00"/>
    <d v="2010-02-02T00:00:00"/>
    <d v="1899-12-30T23:04:00"/>
    <n v="40"/>
    <n v="215"/>
    <s v="Ticket"/>
    <s v="Tuesday"/>
    <x v="2"/>
  </r>
  <r>
    <n v="1"/>
    <n v="5"/>
    <d v="2010-02-02T00:00:00"/>
    <d v="1899-12-30T19:59:00"/>
    <d v="2010-02-02T00:00:00"/>
    <d v="1899-12-30T23:00:00"/>
    <n v="40"/>
    <n v="181"/>
    <s v="Ticket"/>
    <s v="Tuesday"/>
    <x v="2"/>
  </r>
  <r>
    <n v="1"/>
    <n v="5"/>
    <d v="2010-02-02T00:00:00"/>
    <d v="1899-12-30T21:00:00"/>
    <d v="2010-02-02T00:00:00"/>
    <d v="1899-12-30T22:22:00"/>
    <n v="30"/>
    <n v="82"/>
    <s v="Ticket"/>
    <s v="Tuesday"/>
    <x v="2"/>
  </r>
  <r>
    <n v="1"/>
    <n v="5"/>
    <d v="2010-02-03T00:00:00"/>
    <d v="1899-12-30T12:21:00"/>
    <d v="2010-02-03T00:00:00"/>
    <d v="1899-12-30T15:01:00"/>
    <n v="30"/>
    <n v="160"/>
    <s v="Ticket"/>
    <s v="Wednesday"/>
    <x v="0"/>
  </r>
  <r>
    <n v="1"/>
    <n v="5"/>
    <d v="2010-02-03T00:00:00"/>
    <d v="1899-12-30T13:32:00"/>
    <d v="2010-02-03T00:00:00"/>
    <d v="1899-12-30T15:02:00"/>
    <n v="30"/>
    <n v="90"/>
    <s v="Ticket"/>
    <s v="Wednesday"/>
    <x v="0"/>
  </r>
  <r>
    <n v="1"/>
    <n v="5"/>
    <d v="2010-02-03T00:00:00"/>
    <d v="1899-12-30T17:44:00"/>
    <d v="2010-02-03T00:00:00"/>
    <d v="1899-12-30T20:13:00"/>
    <n v="30"/>
    <n v="149"/>
    <s v="Ticket"/>
    <s v="Wednesday"/>
    <x v="1"/>
  </r>
  <r>
    <n v="1"/>
    <n v="5"/>
    <d v="2010-02-03T00:00:00"/>
    <d v="1899-12-30T19:00:00"/>
    <d v="2010-02-03T00:00:00"/>
    <d v="1899-12-30T19:57:00"/>
    <n v="30"/>
    <n v="57"/>
    <s v="Ticket"/>
    <s v="Wednesday"/>
    <x v="2"/>
  </r>
  <r>
    <n v="1"/>
    <n v="6"/>
    <d v="2010-02-03T00:00:00"/>
    <d v="1899-12-30T20:24:00"/>
    <d v="2010-02-03T00:00:00"/>
    <d v="1899-12-30T23:39:00"/>
    <n v="40"/>
    <n v="195"/>
    <s v="Ticket"/>
    <s v="Wednesday"/>
    <x v="2"/>
  </r>
  <r>
    <n v="1"/>
    <n v="5"/>
    <d v="2010-02-04T00:00:00"/>
    <d v="1899-12-30T00:01:00"/>
    <d v="2010-02-04T00:00:00"/>
    <d v="1899-12-30T01:44:00"/>
    <n v="30"/>
    <n v="103"/>
    <s v="Ticket"/>
    <s v="Thursday"/>
    <x v="3"/>
  </r>
  <r>
    <n v="1"/>
    <n v="5"/>
    <d v="2010-02-04T00:00:00"/>
    <d v="1899-12-30T17:28:00"/>
    <d v="2010-02-04T00:00:00"/>
    <d v="1899-12-30T21:37:00"/>
    <n v="50"/>
    <n v="249"/>
    <s v="Ticket"/>
    <s v="Thursday"/>
    <x v="1"/>
  </r>
  <r>
    <n v="1"/>
    <n v="5"/>
    <d v="2010-02-04T00:00:00"/>
    <d v="1899-12-30T20:47:00"/>
    <d v="2010-02-05T00:00:00"/>
    <d v="1899-12-30T01:19:00"/>
    <n v="50"/>
    <n v="272"/>
    <s v="Ticket"/>
    <s v="Thursday"/>
    <x v="2"/>
  </r>
  <r>
    <n v="1"/>
    <n v="6"/>
    <d v="2010-02-05T00:00:00"/>
    <d v="1899-12-30T18:06:00"/>
    <d v="2010-02-05T00:00:00"/>
    <d v="1899-12-30T20:10:00"/>
    <n v="30"/>
    <n v="124"/>
    <s v="Ticket"/>
    <s v="Friday"/>
    <x v="2"/>
  </r>
  <r>
    <n v="1"/>
    <n v="6"/>
    <d v="2010-02-05T00:00:00"/>
    <d v="1899-12-30T19:46:00"/>
    <d v="2010-02-05T00:00:00"/>
    <d v="1899-12-30T21:20:00"/>
    <n v="30"/>
    <n v="94"/>
    <s v="Ticket"/>
    <s v="Friday"/>
    <x v="2"/>
  </r>
  <r>
    <n v="1"/>
    <n v="6"/>
    <d v="2010-02-05T00:00:00"/>
    <d v="1899-12-30T22:18:00"/>
    <d v="2010-02-06T00:00:00"/>
    <d v="1899-12-30T01:06:00"/>
    <n v="30"/>
    <n v="168"/>
    <s v="Ticket"/>
    <s v="Friday"/>
    <x v="3"/>
  </r>
  <r>
    <n v="1"/>
    <n v="5"/>
    <d v="2010-02-08T00:00:00"/>
    <d v="1899-12-30T10:30:00"/>
    <d v="2010-02-08T00:00:00"/>
    <d v="1899-12-30T11:28:00"/>
    <n v="30"/>
    <n v="58"/>
    <s v="Ticket"/>
    <s v="Monday"/>
    <x v="0"/>
  </r>
  <r>
    <n v="1"/>
    <n v="5"/>
    <d v="2010-02-08T00:00:00"/>
    <d v="1899-12-30T18:12:00"/>
    <d v="2010-02-08T00:00:00"/>
    <d v="1899-12-30T20:37:00"/>
    <n v="30"/>
    <n v="145"/>
    <s v="Ticket"/>
    <s v="Monday"/>
    <x v="2"/>
  </r>
  <r>
    <n v="1"/>
    <n v="5"/>
    <d v="2010-02-09T00:00:00"/>
    <d v="1899-12-30T12:15:00"/>
    <d v="2010-02-09T00:00:00"/>
    <d v="1899-12-30T13:30:00"/>
    <n v="30"/>
    <n v="75"/>
    <s v="Ticket"/>
    <s v="Tuesday"/>
    <x v="0"/>
  </r>
  <r>
    <n v="1"/>
    <n v="5"/>
    <d v="2010-02-09T00:00:00"/>
    <d v="1899-12-30T13:02:00"/>
    <d v="2010-02-09T00:00:00"/>
    <d v="1899-12-30T15:55:00"/>
    <n v="30"/>
    <n v="173"/>
    <s v="Ticket"/>
    <s v="Tuesday"/>
    <x v="0"/>
  </r>
  <r>
    <n v="1"/>
    <n v="5"/>
    <d v="2010-02-09T00:00:00"/>
    <d v="1899-12-30T14:12:00"/>
    <d v="2010-02-09T00:00:00"/>
    <d v="1899-12-30T16:15:00"/>
    <n v="30"/>
    <n v="123"/>
    <s v="Ticket"/>
    <s v="Tuesday"/>
    <x v="1"/>
  </r>
  <r>
    <n v="1"/>
    <n v="5"/>
    <d v="2010-02-09T00:00:00"/>
    <d v="1899-12-30T15:06:00"/>
    <d v="2010-02-09T00:00:00"/>
    <d v="1899-12-30T16:38:00"/>
    <n v="30"/>
    <n v="92"/>
    <s v="Ticket"/>
    <s v="Tuesday"/>
    <x v="1"/>
  </r>
  <r>
    <n v="1"/>
    <n v="5"/>
    <d v="2010-02-09T00:00:00"/>
    <d v="1899-12-30T17:14:00"/>
    <d v="2010-02-09T00:00:00"/>
    <d v="1899-12-30T19:00:00"/>
    <n v="30"/>
    <n v="106"/>
    <s v="Ticket"/>
    <s v="Tuesday"/>
    <x v="1"/>
  </r>
  <r>
    <n v="1"/>
    <n v="5"/>
    <d v="2010-02-09T00:00:00"/>
    <d v="1899-12-30T17:50:00"/>
    <d v="2010-02-09T00:00:00"/>
    <d v="1899-12-30T20:04:00"/>
    <n v="30"/>
    <n v="134"/>
    <s v="Ticket"/>
    <s v="Tuesday"/>
    <x v="1"/>
  </r>
  <r>
    <n v="1"/>
    <n v="6"/>
    <d v="2010-02-09T00:00:00"/>
    <d v="1899-12-30T18:43:00"/>
    <d v="2010-02-09T00:00:00"/>
    <d v="1899-12-30T22:16:00"/>
    <n v="40"/>
    <n v="213"/>
    <s v="Ticket"/>
    <s v="Tuesday"/>
    <x v="2"/>
  </r>
  <r>
    <n v="1"/>
    <n v="5"/>
    <d v="2010-02-09T00:00:00"/>
    <d v="1899-12-30T19:09:00"/>
    <d v="2010-02-09T00:00:00"/>
    <d v="1899-12-30T20:58:00"/>
    <n v="30"/>
    <n v="109"/>
    <s v="Ticket"/>
    <s v="Tuesday"/>
    <x v="2"/>
  </r>
  <r>
    <n v="1"/>
    <n v="5"/>
    <d v="2010-02-10T00:00:00"/>
    <d v="1899-12-30T11:54:00"/>
    <d v="2010-02-10T00:00:00"/>
    <d v="1899-12-30T13:11:00"/>
    <n v="30"/>
    <n v="77"/>
    <s v="Ticket"/>
    <s v="Wednesday"/>
    <x v="0"/>
  </r>
  <r>
    <n v="1"/>
    <n v="6"/>
    <d v="2010-02-10T00:00:00"/>
    <d v="1899-12-30T13:49:00"/>
    <d v="2010-02-10T00:00:00"/>
    <d v="1899-12-30T17:14:00"/>
    <n v="40"/>
    <n v="205"/>
    <s v="Ticket"/>
    <s v="Wednesday"/>
    <x v="0"/>
  </r>
  <r>
    <n v="1"/>
    <n v="5"/>
    <d v="2010-02-10T00:00:00"/>
    <d v="1899-12-30T14:43:00"/>
    <d v="2010-02-10T00:00:00"/>
    <d v="1899-12-30T16:03:00"/>
    <n v="30"/>
    <n v="80"/>
    <s v="Ticket"/>
    <s v="Wednesday"/>
    <x v="1"/>
  </r>
  <r>
    <n v="1"/>
    <n v="5"/>
    <d v="2010-02-10T00:00:00"/>
    <d v="1899-12-30T16:42:00"/>
    <d v="2010-02-10T00:00:00"/>
    <d v="1899-12-30T18:22:00"/>
    <n v="30"/>
    <n v="100"/>
    <s v="Ticket"/>
    <s v="Wednesday"/>
    <x v="1"/>
  </r>
  <r>
    <n v="1"/>
    <n v="6"/>
    <d v="2010-02-10T00:00:00"/>
    <d v="1899-12-30T18:23:00"/>
    <d v="2010-02-10T00:00:00"/>
    <d v="1899-12-30T21:50:00"/>
    <n v="40"/>
    <n v="207"/>
    <s v="Ticket"/>
    <s v="Wednesday"/>
    <x v="2"/>
  </r>
  <r>
    <n v="1"/>
    <n v="5"/>
    <d v="2010-02-10T00:00:00"/>
    <d v="1899-12-30T18:35:00"/>
    <d v="2010-02-10T00:00:00"/>
    <d v="1899-12-30T19:03:00"/>
    <n v="30"/>
    <n v="28"/>
    <s v="Ticket"/>
    <s v="Wednesday"/>
    <x v="2"/>
  </r>
  <r>
    <n v="1"/>
    <n v="5"/>
    <d v="2010-02-10T00:00:00"/>
    <d v="1899-12-30T20:34:00"/>
    <d v="2010-02-10T00:00:00"/>
    <d v="1899-12-30T23:57:00"/>
    <n v="40"/>
    <n v="203"/>
    <s v="Ticket"/>
    <s v="Wednesday"/>
    <x v="2"/>
  </r>
  <r>
    <n v="1"/>
    <n v="5"/>
    <d v="2010-02-11T00:00:00"/>
    <d v="1899-12-30T12:51:00"/>
    <d v="2010-02-11T00:00:00"/>
    <d v="1899-12-30T14:02:00"/>
    <n v="30"/>
    <n v="71"/>
    <s v="Ticket"/>
    <s v="Thursday"/>
    <x v="0"/>
  </r>
  <r>
    <n v="1"/>
    <n v="5"/>
    <d v="2010-02-12T00:00:00"/>
    <d v="1899-12-30T13:43:00"/>
    <d v="2010-02-12T00:00:00"/>
    <d v="1899-12-30T14:02:00"/>
    <n v="30"/>
    <n v="19"/>
    <s v="Ticket"/>
    <s v="Friday"/>
    <x v="0"/>
  </r>
  <r>
    <n v="1"/>
    <n v="6"/>
    <d v="2010-02-12T00:00:00"/>
    <d v="1899-12-30T14:50:00"/>
    <d v="2010-02-12T00:00:00"/>
    <d v="1899-12-30T15:04:00"/>
    <n v="30"/>
    <n v="14"/>
    <s v="Ticket"/>
    <s v="Friday"/>
    <x v="1"/>
  </r>
  <r>
    <n v="1"/>
    <n v="6"/>
    <d v="2010-02-12T00:00:00"/>
    <d v="1899-12-30T16:41:00"/>
    <d v="2010-02-12T00:00:00"/>
    <d v="1899-12-30T18:38:00"/>
    <n v="30"/>
    <n v="117"/>
    <s v="Ticket"/>
    <s v="Friday"/>
    <x v="1"/>
  </r>
  <r>
    <n v="1"/>
    <n v="5"/>
    <d v="2010-02-12T00:00:00"/>
    <d v="1899-12-30T17:23:00"/>
    <d v="2010-02-12T00:00:00"/>
    <d v="1899-12-30T18:39:00"/>
    <n v="30"/>
    <n v="76"/>
    <s v="Ticket"/>
    <s v="Friday"/>
    <x v="1"/>
  </r>
  <r>
    <n v="1"/>
    <n v="6"/>
    <d v="2010-02-12T00:00:00"/>
    <d v="1899-12-30T18:52:00"/>
    <d v="2010-02-12T00:00:00"/>
    <d v="1899-12-30T21:24:00"/>
    <n v="30"/>
    <n v="152"/>
    <s v="Ticket"/>
    <s v="Friday"/>
    <x v="2"/>
  </r>
  <r>
    <n v="1"/>
    <n v="6"/>
    <d v="2010-02-15T00:00:00"/>
    <d v="1899-12-30T16:47:00"/>
    <d v="2010-02-15T00:00:00"/>
    <d v="1899-12-30T17:46:00"/>
    <n v="30"/>
    <n v="59"/>
    <s v="Ticket"/>
    <s v="Monday"/>
    <x v="1"/>
  </r>
  <r>
    <n v="1"/>
    <n v="5"/>
    <d v="2010-02-15T00:00:00"/>
    <d v="1899-12-30T18:54:00"/>
    <d v="2010-02-15T00:00:00"/>
    <d v="1899-12-30T23:11:00"/>
    <n v="50"/>
    <n v="257"/>
    <s v="Ticket"/>
    <s v="Monday"/>
    <x v="2"/>
  </r>
  <r>
    <n v="1"/>
    <n v="5"/>
    <d v="2010-02-16T00:00:00"/>
    <d v="1899-12-30T12:17:00"/>
    <d v="2010-02-16T00:00:00"/>
    <d v="1899-12-30T16:02:00"/>
    <n v="40"/>
    <n v="225"/>
    <s v="Ticket"/>
    <s v="Tuesday"/>
    <x v="0"/>
  </r>
  <r>
    <n v="1"/>
    <n v="5"/>
    <d v="2010-02-16T00:00:00"/>
    <d v="1899-12-30T12:33:00"/>
    <d v="2010-02-16T00:00:00"/>
    <d v="1899-12-30T14:50:00"/>
    <n v="30"/>
    <n v="137"/>
    <s v="Ticket"/>
    <s v="Tuesday"/>
    <x v="0"/>
  </r>
  <r>
    <n v="1"/>
    <n v="5"/>
    <d v="2010-02-16T00:00:00"/>
    <d v="1899-12-30T15:28:00"/>
    <d v="2010-02-16T00:00:00"/>
    <d v="1899-12-30T17:06:00"/>
    <n v="30"/>
    <n v="98"/>
    <s v="Ticket"/>
    <s v="Tuesday"/>
    <x v="1"/>
  </r>
  <r>
    <n v="1"/>
    <n v="6"/>
    <d v="2010-02-16T00:00:00"/>
    <d v="1899-12-30T18:23:00"/>
    <d v="2010-02-16T00:00:00"/>
    <d v="1899-12-30T19:30:00"/>
    <n v="30"/>
    <n v="67"/>
    <s v="Ticket"/>
    <s v="Tuesday"/>
    <x v="2"/>
  </r>
  <r>
    <n v="1"/>
    <n v="6"/>
    <d v="2010-02-16T00:00:00"/>
    <d v="1899-12-30T21:18:00"/>
    <d v="2010-02-17T00:00:00"/>
    <d v="1899-12-30T02:28:00"/>
    <n v="60"/>
    <n v="310"/>
    <s v="Ticket"/>
    <s v="Tuesday"/>
    <x v="2"/>
  </r>
  <r>
    <n v="1"/>
    <n v="5"/>
    <d v="2010-02-17T00:00:00"/>
    <d v="1899-12-30T13:36:00"/>
    <d v="2010-02-17T00:00:00"/>
    <d v="1899-12-30T16:43:00"/>
    <n v="40"/>
    <n v="187"/>
    <s v="Ticket"/>
    <s v="Wednesday"/>
    <x v="0"/>
  </r>
  <r>
    <n v="1"/>
    <n v="6"/>
    <d v="2010-02-17T00:00:00"/>
    <d v="1899-12-30T15:24:00"/>
    <d v="2010-02-17T00:00:00"/>
    <d v="1899-12-30T17:22:00"/>
    <n v="30"/>
    <n v="118"/>
    <s v="Ticket"/>
    <s v="Wednesday"/>
    <x v="1"/>
  </r>
  <r>
    <n v="1"/>
    <n v="6"/>
    <d v="2010-02-17T00:00:00"/>
    <d v="1899-12-30T19:50:00"/>
    <d v="2010-02-17T00:00:00"/>
    <d v="1899-12-30T22:48:00"/>
    <n v="30"/>
    <n v="178"/>
    <s v="Ticket"/>
    <s v="Wednesday"/>
    <x v="2"/>
  </r>
  <r>
    <n v="1"/>
    <n v="6"/>
    <d v="2010-02-17T00:00:00"/>
    <d v="1899-12-30T20:04:00"/>
    <d v="2010-02-17T00:00:00"/>
    <d v="1899-12-30T23:21:00"/>
    <n v="40"/>
    <n v="197"/>
    <s v="Ticket"/>
    <s v="Wednesday"/>
    <x v="2"/>
  </r>
  <r>
    <n v="1"/>
    <n v="5"/>
    <d v="2010-02-18T00:00:00"/>
    <d v="1899-12-30T11:52:00"/>
    <d v="2010-02-18T00:00:00"/>
    <d v="1899-12-30T15:29:00"/>
    <n v="40"/>
    <n v="217"/>
    <s v="Ticket"/>
    <s v="Thursday"/>
    <x v="0"/>
  </r>
  <r>
    <n v="1"/>
    <n v="5"/>
    <d v="2010-02-18T00:00:00"/>
    <d v="1899-12-30T14:27:00"/>
    <d v="2010-02-18T00:00:00"/>
    <d v="1899-12-30T16:45:00"/>
    <n v="30"/>
    <n v="138"/>
    <s v="Ticket"/>
    <s v="Thursday"/>
    <x v="1"/>
  </r>
  <r>
    <n v="1"/>
    <n v="6"/>
    <d v="2010-02-18T00:00:00"/>
    <d v="1899-12-30T15:08:00"/>
    <d v="2010-02-18T00:00:00"/>
    <d v="1899-12-30T16:14:00"/>
    <n v="30"/>
    <n v="66"/>
    <s v="Ticket"/>
    <s v="Thursday"/>
    <x v="1"/>
  </r>
  <r>
    <n v="1"/>
    <n v="5"/>
    <d v="2010-02-18T00:00:00"/>
    <d v="1899-12-30T15:20:00"/>
    <d v="2010-02-18T00:00:00"/>
    <d v="1899-12-30T16:28:00"/>
    <n v="30"/>
    <n v="68"/>
    <s v="Ticket"/>
    <s v="Thursday"/>
    <x v="1"/>
  </r>
  <r>
    <n v="1"/>
    <n v="5"/>
    <d v="2010-02-18T00:00:00"/>
    <d v="1899-12-30T18:14:00"/>
    <d v="2010-02-18T00:00:00"/>
    <d v="1899-12-30T19:54:00"/>
    <n v="30"/>
    <n v="100"/>
    <s v="Ticket"/>
    <s v="Thursday"/>
    <x v="2"/>
  </r>
  <r>
    <n v="1"/>
    <n v="5"/>
    <d v="2010-02-18T00:00:00"/>
    <d v="1899-12-30T19:21:00"/>
    <d v="2010-02-18T00:00:00"/>
    <d v="1899-12-30T21:27:00"/>
    <n v="30"/>
    <n v="126"/>
    <s v="Ticket"/>
    <s v="Thursday"/>
    <x v="2"/>
  </r>
  <r>
    <n v="1"/>
    <n v="5"/>
    <d v="2010-02-18T00:00:00"/>
    <d v="1899-12-30T21:06:00"/>
    <d v="2010-02-19T00:00:00"/>
    <d v="1899-12-30T01:12:00"/>
    <n v="50"/>
    <n v="246"/>
    <s v="Ticket"/>
    <s v="Thursday"/>
    <x v="2"/>
  </r>
  <r>
    <n v="1"/>
    <n v="5"/>
    <d v="2010-02-18T00:00:00"/>
    <d v="1899-12-30T21:16:00"/>
    <d v="2010-02-19T00:00:00"/>
    <d v="1899-12-30T01:00:00"/>
    <n v="40"/>
    <n v="224"/>
    <s v="Ticket"/>
    <s v="Thursday"/>
    <x v="2"/>
  </r>
  <r>
    <n v="1"/>
    <n v="5"/>
    <d v="2010-02-18T00:00:00"/>
    <d v="1899-12-30T22:45:00"/>
    <d v="2010-02-19T00:00:00"/>
    <d v="1899-12-30T00:30:00"/>
    <n v="30"/>
    <n v="105"/>
    <s v="Ticket"/>
    <s v="Thursday"/>
    <x v="3"/>
  </r>
  <r>
    <n v="1"/>
    <n v="5"/>
    <d v="2010-02-19T00:00:00"/>
    <d v="1899-12-30T12:08:00"/>
    <d v="2010-02-19T00:00:00"/>
    <d v="1899-12-30T14:59:00"/>
    <n v="30"/>
    <n v="171"/>
    <s v="Ticket"/>
    <s v="Friday"/>
    <x v="0"/>
  </r>
  <r>
    <n v="1"/>
    <n v="6"/>
    <d v="2010-02-19T00:00:00"/>
    <d v="1899-12-30T13:38:00"/>
    <d v="2010-02-19T00:00:00"/>
    <d v="1899-12-30T17:14:00"/>
    <n v="40"/>
    <n v="216"/>
    <s v="Ticket"/>
    <s v="Friday"/>
    <x v="0"/>
  </r>
  <r>
    <n v="1"/>
    <n v="6"/>
    <d v="2010-02-19T00:00:00"/>
    <d v="1899-12-30T13:50:00"/>
    <d v="2010-02-19T00:00:00"/>
    <d v="1899-12-30T14:31:00"/>
    <n v="30"/>
    <n v="41"/>
    <s v="Ticket"/>
    <s v="Friday"/>
    <x v="0"/>
  </r>
  <r>
    <n v="1"/>
    <n v="5"/>
    <d v="2010-02-19T00:00:00"/>
    <d v="1899-12-30T14:16:00"/>
    <d v="2010-02-19T00:00:00"/>
    <d v="1899-12-30T14:46:00"/>
    <n v="30"/>
    <n v="30"/>
    <s v="Ticket"/>
    <s v="Friday"/>
    <x v="1"/>
  </r>
  <r>
    <n v="1"/>
    <n v="6"/>
    <d v="2010-02-19T00:00:00"/>
    <d v="1899-12-30T15:37:00"/>
    <d v="2010-02-19T00:00:00"/>
    <d v="1899-12-30T16:31:00"/>
    <n v="30"/>
    <n v="54"/>
    <s v="Ticket"/>
    <s v="Friday"/>
    <x v="1"/>
  </r>
  <r>
    <n v="1"/>
    <n v="5"/>
    <d v="2010-02-19T00:00:00"/>
    <d v="1899-12-30T17:00:00"/>
    <d v="2010-02-19T00:00:00"/>
    <d v="1899-12-30T17:25:00"/>
    <n v="30"/>
    <n v="25"/>
    <s v="Ticket"/>
    <s v="Friday"/>
    <x v="1"/>
  </r>
  <r>
    <n v="1"/>
    <n v="6"/>
    <d v="2010-02-22T00:00:00"/>
    <d v="1899-12-30T13:29:00"/>
    <d v="2010-02-22T00:00:00"/>
    <d v="1899-12-30T15:03:00"/>
    <n v="30"/>
    <n v="94"/>
    <s v="Ticket"/>
    <s v="Monday"/>
    <x v="0"/>
  </r>
  <r>
    <n v="1"/>
    <n v="5"/>
    <d v="2010-02-22T00:00:00"/>
    <d v="1899-12-30T13:30:00"/>
    <d v="2010-02-22T00:00:00"/>
    <d v="1899-12-30T13:50:00"/>
    <n v="30"/>
    <n v="20"/>
    <s v="Ticket"/>
    <s v="Monday"/>
    <x v="0"/>
  </r>
  <r>
    <n v="1"/>
    <n v="6"/>
    <d v="2010-02-22T00:00:00"/>
    <d v="1899-12-30T14:35:00"/>
    <d v="2010-02-22T00:00:00"/>
    <d v="1899-12-30T16:36:00"/>
    <n v="30"/>
    <n v="121"/>
    <s v="Ticket"/>
    <s v="Monday"/>
    <x v="1"/>
  </r>
  <r>
    <n v="1"/>
    <n v="6"/>
    <d v="2010-02-22T00:00:00"/>
    <d v="1899-12-30T15:38:00"/>
    <d v="2010-02-22T00:00:00"/>
    <d v="1899-12-30T17:20:00"/>
    <n v="30"/>
    <n v="102"/>
    <s v="Ticket"/>
    <s v="Monday"/>
    <x v="1"/>
  </r>
  <r>
    <n v="1"/>
    <n v="6"/>
    <d v="2010-02-22T00:00:00"/>
    <d v="1899-12-30T17:39:00"/>
    <d v="2010-02-22T00:00:00"/>
    <d v="1899-12-30T19:51:00"/>
    <n v="30"/>
    <n v="132"/>
    <s v="Ticket"/>
    <s v="Monday"/>
    <x v="1"/>
  </r>
  <r>
    <n v="1"/>
    <n v="6"/>
    <d v="2010-02-22T00:00:00"/>
    <d v="1899-12-30T18:55:00"/>
    <d v="2010-02-22T00:00:00"/>
    <d v="1899-12-30T19:33:00"/>
    <n v="30"/>
    <n v="38"/>
    <s v="Ticket"/>
    <s v="Monday"/>
    <x v="2"/>
  </r>
  <r>
    <n v="1"/>
    <n v="6"/>
    <d v="2010-02-22T00:00:00"/>
    <d v="1899-12-30T19:28:00"/>
    <d v="2010-02-22T00:00:00"/>
    <d v="1899-12-30T22:56:00"/>
    <n v="40"/>
    <n v="208"/>
    <s v="Ticket"/>
    <s v="Monday"/>
    <x v="2"/>
  </r>
  <r>
    <n v="1"/>
    <n v="6"/>
    <d v="2010-02-22T00:00:00"/>
    <d v="1899-12-30T19:45:00"/>
    <d v="2010-02-22T00:00:00"/>
    <d v="1899-12-30T21:57:00"/>
    <n v="30"/>
    <n v="132"/>
    <s v="Ticket"/>
    <s v="Monday"/>
    <x v="2"/>
  </r>
  <r>
    <n v="1"/>
    <n v="5"/>
    <d v="2010-02-23T00:00:00"/>
    <d v="1899-12-30T15:12:00"/>
    <d v="2010-02-23T00:00:00"/>
    <d v="1899-12-30T18:34:00"/>
    <n v="40"/>
    <n v="202"/>
    <s v="Ticket"/>
    <s v="Tuesday"/>
    <x v="1"/>
  </r>
  <r>
    <n v="1"/>
    <n v="6"/>
    <d v="2010-02-23T00:00:00"/>
    <d v="1899-12-30T17:10:00"/>
    <d v="2010-02-23T00:00:00"/>
    <d v="1899-12-30T17:57:00"/>
    <n v="30"/>
    <n v="47"/>
    <s v="Ticket"/>
    <s v="Tuesday"/>
    <x v="1"/>
  </r>
  <r>
    <n v="1"/>
    <n v="5"/>
    <d v="2010-02-23T00:00:00"/>
    <d v="1899-12-30T17:15:00"/>
    <d v="2010-02-23T00:00:00"/>
    <d v="1899-12-30T18:35:00"/>
    <n v="30"/>
    <n v="80"/>
    <s v="Ticket"/>
    <s v="Tuesday"/>
    <x v="1"/>
  </r>
  <r>
    <n v="1"/>
    <n v="5"/>
    <d v="2010-02-23T00:00:00"/>
    <d v="1899-12-30T17:43:00"/>
    <d v="2010-02-23T00:00:00"/>
    <d v="1899-12-30T20:11:00"/>
    <n v="30"/>
    <n v="148"/>
    <s v="Ticket"/>
    <s v="Tuesday"/>
    <x v="1"/>
  </r>
  <r>
    <n v="1"/>
    <n v="5"/>
    <d v="2010-02-23T00:00:00"/>
    <d v="1899-12-30T17:50:00"/>
    <d v="2010-02-23T00:00:00"/>
    <d v="1899-12-30T22:37:00"/>
    <n v="50"/>
    <n v="287"/>
    <s v="Ticket"/>
    <s v="Tuesday"/>
    <x v="1"/>
  </r>
  <r>
    <n v="1"/>
    <n v="5"/>
    <d v="2010-02-23T00:00:00"/>
    <d v="1899-12-30T18:30:00"/>
    <d v="2010-02-23T00:00:00"/>
    <d v="1899-12-30T20:38:00"/>
    <n v="30"/>
    <n v="128"/>
    <s v="Ticket"/>
    <s v="Tuesday"/>
    <x v="2"/>
  </r>
  <r>
    <n v="1"/>
    <n v="6"/>
    <d v="2010-02-23T00:00:00"/>
    <d v="1899-12-30T21:15:00"/>
    <d v="2010-02-24T00:00:00"/>
    <d v="1899-12-30T00:46:00"/>
    <n v="40"/>
    <n v="211"/>
    <s v="Ticket"/>
    <s v="Tuesday"/>
    <x v="2"/>
  </r>
  <r>
    <n v="1"/>
    <n v="6"/>
    <d v="2010-02-24T00:00:00"/>
    <d v="1899-12-30T11:55:00"/>
    <d v="2010-02-24T00:00:00"/>
    <d v="1899-12-30T13:44:00"/>
    <n v="30"/>
    <n v="109"/>
    <s v="Ticket"/>
    <s v="Wednesday"/>
    <x v="0"/>
  </r>
  <r>
    <n v="1"/>
    <n v="5"/>
    <d v="2010-02-24T00:00:00"/>
    <d v="1899-12-30T14:34:00"/>
    <d v="2010-02-24T00:00:00"/>
    <d v="1899-12-30T15:25:00"/>
    <n v="30"/>
    <n v="51"/>
    <s v="Ticket"/>
    <s v="Wednesday"/>
    <x v="1"/>
  </r>
  <r>
    <n v="1"/>
    <n v="6"/>
    <d v="2010-02-24T00:00:00"/>
    <d v="1899-12-30T15:38:00"/>
    <d v="2010-02-24T00:00:00"/>
    <d v="1899-12-30T16:59:00"/>
    <n v="30"/>
    <n v="81"/>
    <s v="Ticket"/>
    <s v="Wednesday"/>
    <x v="1"/>
  </r>
  <r>
    <n v="1"/>
    <n v="5"/>
    <d v="2010-02-24T00:00:00"/>
    <d v="1899-12-30T15:41:00"/>
    <d v="2010-02-24T00:00:00"/>
    <d v="1899-12-30T17:29:00"/>
    <n v="30"/>
    <n v="108"/>
    <s v="Ticket"/>
    <s v="Wednesday"/>
    <x v="1"/>
  </r>
  <r>
    <n v="1"/>
    <n v="6"/>
    <d v="2010-02-24T00:00:00"/>
    <d v="1899-12-30T19:04:00"/>
    <d v="2010-02-24T00:00:00"/>
    <d v="1899-12-30T21:17:00"/>
    <n v="30"/>
    <n v="133"/>
    <s v="Ticket"/>
    <s v="Wednesday"/>
    <x v="2"/>
  </r>
  <r>
    <n v="1"/>
    <n v="5"/>
    <d v="2010-02-24T00:00:00"/>
    <d v="1899-12-30T20:58:00"/>
    <d v="2010-02-25T00:00:00"/>
    <d v="1899-12-30T01:05:00"/>
    <n v="50"/>
    <n v="247"/>
    <s v="Ticket"/>
    <s v="Wednesday"/>
    <x v="2"/>
  </r>
  <r>
    <n v="1"/>
    <n v="6"/>
    <d v="2010-02-25T00:00:00"/>
    <d v="1899-12-30T19:12:00"/>
    <d v="2010-02-25T00:00:00"/>
    <d v="1899-12-30T21:52:00"/>
    <n v="30"/>
    <n v="160"/>
    <s v="Ticket"/>
    <s v="Thursday"/>
    <x v="2"/>
  </r>
  <r>
    <n v="1"/>
    <n v="5"/>
    <d v="2010-02-25T00:00:00"/>
    <d v="1899-12-30T19:19:00"/>
    <d v="2010-02-25T00:00:00"/>
    <d v="1899-12-30T22:36:00"/>
    <n v="40"/>
    <n v="197"/>
    <s v="Ticket"/>
    <s v="Thursday"/>
    <x v="2"/>
  </r>
  <r>
    <n v="1"/>
    <n v="5"/>
    <d v="2010-02-25T00:00:00"/>
    <d v="1899-12-30T20:22:00"/>
    <d v="2010-02-25T00:00:00"/>
    <d v="1899-12-30T21:26:00"/>
    <n v="30"/>
    <n v="64"/>
    <s v="Ticket"/>
    <s v="Thursday"/>
    <x v="2"/>
  </r>
  <r>
    <n v="1"/>
    <n v="5"/>
    <d v="2010-02-25T00:00:00"/>
    <d v="1899-12-30T22:00:00"/>
    <d v="2010-02-26T00:00:00"/>
    <d v="1899-12-30T01:44:00"/>
    <n v="40"/>
    <n v="224"/>
    <s v="Ticket"/>
    <s v="Thursday"/>
    <x v="2"/>
  </r>
  <r>
    <n v="1"/>
    <n v="5"/>
    <d v="2010-02-26T00:00:00"/>
    <d v="1899-12-30T11:24:00"/>
    <d v="2010-02-26T00:00:00"/>
    <d v="1899-12-30T15:12:00"/>
    <n v="40"/>
    <n v="228"/>
    <s v="Ticket"/>
    <s v="Friday"/>
    <x v="0"/>
  </r>
  <r>
    <n v="1"/>
    <n v="5"/>
    <d v="2010-02-26T00:00:00"/>
    <d v="1899-12-30T12:58:00"/>
    <d v="2010-02-26T00:00:00"/>
    <d v="1899-12-30T14:32:00"/>
    <n v="30"/>
    <n v="94"/>
    <s v="Ticket"/>
    <s v="Friday"/>
    <x v="0"/>
  </r>
  <r>
    <n v="1"/>
    <n v="5"/>
    <d v="2010-02-26T00:00:00"/>
    <d v="1899-12-30T15:06:00"/>
    <d v="2010-02-26T00:00:00"/>
    <d v="1899-12-30T15:28:00"/>
    <n v="30"/>
    <n v="22"/>
    <s v="Ticket"/>
    <s v="Friday"/>
    <x v="1"/>
  </r>
  <r>
    <n v="1"/>
    <n v="5"/>
    <d v="2010-02-26T00:00:00"/>
    <d v="1899-12-30T15:08:00"/>
    <d v="2010-02-26T00:00:00"/>
    <d v="1899-12-30T17:54:00"/>
    <n v="30"/>
    <n v="166"/>
    <s v="Ticket"/>
    <s v="Friday"/>
    <x v="1"/>
  </r>
  <r>
    <n v="1"/>
    <n v="6"/>
    <d v="2010-02-26T00:00:00"/>
    <d v="1899-12-30T16:58:00"/>
    <d v="2010-02-26T00:00:00"/>
    <d v="1899-12-30T23:15:00"/>
    <n v="70"/>
    <n v="377"/>
    <s v="Ticket"/>
    <s v="Friday"/>
    <x v="1"/>
  </r>
  <r>
    <n v="1"/>
    <n v="6"/>
    <d v="2010-02-26T00:00:00"/>
    <d v="1899-12-30T17:55:00"/>
    <d v="2010-02-26T00:00:00"/>
    <d v="1899-12-30T19:15:00"/>
    <n v="30"/>
    <n v="80"/>
    <s v="Ticket"/>
    <s v="Friday"/>
    <x v="1"/>
  </r>
  <r>
    <n v="1"/>
    <n v="5"/>
    <d v="2010-02-26T00:00:00"/>
    <d v="1899-12-30T19:12:00"/>
    <d v="2010-02-26T00:00:00"/>
    <d v="1899-12-30T21:01:00"/>
    <n v="30"/>
    <n v="109"/>
    <s v="Ticket"/>
    <s v="Friday"/>
    <x v="2"/>
  </r>
  <r>
    <n v="1"/>
    <n v="5"/>
    <d v="2010-02-26T00:00:00"/>
    <d v="1899-12-30T19:30:00"/>
    <d v="2010-02-26T00:00:00"/>
    <d v="1899-12-30T22:37:00"/>
    <n v="40"/>
    <n v="187"/>
    <s v="Ticket"/>
    <s v="Friday"/>
    <x v="2"/>
  </r>
  <r>
    <n v="1"/>
    <n v="5"/>
    <d v="2010-02-26T00:00:00"/>
    <d v="1899-12-30T21:08:00"/>
    <d v="2010-02-26T00:00:00"/>
    <d v="1899-12-30T22:10:00"/>
    <n v="30"/>
    <n v="62"/>
    <s v="Ticket"/>
    <s v="Friday"/>
    <x v="2"/>
  </r>
  <r>
    <n v="1"/>
    <n v="6"/>
    <d v="2010-03-01T00:00:00"/>
    <d v="1899-12-30T11:50:00"/>
    <d v="2010-03-01T00:00:00"/>
    <d v="1899-12-30T18:13:00"/>
    <n v="70"/>
    <n v="383"/>
    <s v="Ticket"/>
    <s v="Monday"/>
    <x v="0"/>
  </r>
  <r>
    <n v="1"/>
    <n v="8"/>
    <d v="2010-03-01T00:00:00"/>
    <d v="1899-12-30T15:37:00"/>
    <d v="2010-03-01T00:00:00"/>
    <d v="1899-12-30T20:21:00"/>
    <n v="50"/>
    <n v="284"/>
    <s v="Ticket"/>
    <s v="Monday"/>
    <x v="1"/>
  </r>
  <r>
    <n v="1"/>
    <n v="5"/>
    <d v="2010-03-01T00:00:00"/>
    <d v="1899-12-30T16:09:00"/>
    <d v="2010-03-01T00:00:00"/>
    <d v="1899-12-30T21:09:00"/>
    <n v="50"/>
    <n v="300"/>
    <s v="Ticket"/>
    <s v="Monday"/>
    <x v="1"/>
  </r>
  <r>
    <n v="1"/>
    <n v="6"/>
    <d v="2010-03-01T00:00:00"/>
    <d v="1899-12-30T18:30:00"/>
    <d v="2010-03-01T00:00:00"/>
    <d v="1899-12-30T21:08:00"/>
    <n v="30"/>
    <n v="158"/>
    <s v="Ticket"/>
    <s v="Monday"/>
    <x v="2"/>
  </r>
  <r>
    <n v="1"/>
    <n v="8"/>
    <d v="2010-03-01T00:00:00"/>
    <d v="1899-12-30T19:58:00"/>
    <d v="2010-03-01T00:00:00"/>
    <d v="1899-12-30T21:12:00"/>
    <n v="30"/>
    <n v="74"/>
    <s v="Ticket"/>
    <s v="Monday"/>
    <x v="2"/>
  </r>
  <r>
    <n v="1"/>
    <n v="5"/>
    <d v="2010-03-02T00:00:00"/>
    <d v="1899-12-30T13:22:00"/>
    <d v="2010-03-02T00:00:00"/>
    <d v="1899-12-30T15:03:00"/>
    <n v="30"/>
    <n v="101"/>
    <s v="Ticket"/>
    <s v="Tuesday"/>
    <x v="0"/>
  </r>
  <r>
    <n v="1"/>
    <n v="5"/>
    <d v="2010-03-02T00:00:00"/>
    <d v="1899-12-30T13:48:00"/>
    <d v="2010-03-02T00:00:00"/>
    <d v="1899-12-30T16:55:00"/>
    <n v="40"/>
    <n v="187"/>
    <s v="Ticket"/>
    <s v="Tuesday"/>
    <x v="0"/>
  </r>
  <r>
    <n v="1"/>
    <n v="6"/>
    <d v="2010-03-02T00:00:00"/>
    <d v="1899-12-30T14:14:00"/>
    <d v="2010-03-02T00:00:00"/>
    <d v="1899-12-30T17:17:00"/>
    <n v="40"/>
    <n v="183"/>
    <s v="Ticket"/>
    <s v="Tuesday"/>
    <x v="1"/>
  </r>
  <r>
    <n v="1"/>
    <n v="6"/>
    <d v="2010-03-02T00:00:00"/>
    <d v="1899-12-30T15:35:00"/>
    <d v="2010-03-02T00:00:00"/>
    <d v="1899-12-30T16:48:00"/>
    <n v="30"/>
    <n v="73"/>
    <s v="Ticket"/>
    <s v="Tuesday"/>
    <x v="1"/>
  </r>
  <r>
    <n v="1"/>
    <n v="5"/>
    <d v="2010-03-02T00:00:00"/>
    <d v="1899-12-30T18:00:00"/>
    <d v="2010-03-02T00:00:00"/>
    <d v="1899-12-30T20:52:00"/>
    <n v="30"/>
    <n v="172"/>
    <s v="Ticket"/>
    <s v="Tuesday"/>
    <x v="1"/>
  </r>
  <r>
    <n v="1"/>
    <n v="5"/>
    <d v="2010-03-02T00:00:00"/>
    <d v="1899-12-30T19:44:00"/>
    <d v="2010-03-02T00:00:00"/>
    <d v="1899-12-30T22:38:00"/>
    <n v="30"/>
    <n v="174"/>
    <s v="Ticket"/>
    <s v="Tuesday"/>
    <x v="2"/>
  </r>
  <r>
    <n v="1"/>
    <n v="6"/>
    <d v="2010-03-03T00:00:00"/>
    <d v="1899-12-30T13:15:00"/>
    <d v="2010-03-03T00:00:00"/>
    <d v="1899-12-30T16:32:00"/>
    <n v="40"/>
    <n v="197"/>
    <s v="Ticket"/>
    <s v="Wednesday"/>
    <x v="0"/>
  </r>
  <r>
    <n v="1"/>
    <n v="6"/>
    <d v="2010-03-03T00:00:00"/>
    <d v="1899-12-30T13:50:00"/>
    <d v="2010-03-03T00:00:00"/>
    <d v="1899-12-30T16:51:00"/>
    <n v="40"/>
    <n v="181"/>
    <s v="Ticket"/>
    <s v="Wednesday"/>
    <x v="0"/>
  </r>
  <r>
    <n v="1"/>
    <n v="6"/>
    <d v="2010-03-03T00:00:00"/>
    <d v="1899-12-30T15:19:00"/>
    <d v="2010-03-03T00:00:00"/>
    <d v="1899-12-30T17:11:00"/>
    <n v="30"/>
    <n v="112"/>
    <s v="Ticket"/>
    <s v="Wednesday"/>
    <x v="1"/>
  </r>
  <r>
    <n v="1"/>
    <n v="6"/>
    <d v="2010-03-03T00:00:00"/>
    <d v="1899-12-30T19:12:00"/>
    <d v="2010-03-03T00:00:00"/>
    <d v="1899-12-30T20:17:00"/>
    <n v="30"/>
    <n v="65"/>
    <s v="Ticket"/>
    <s v="Wednesday"/>
    <x v="2"/>
  </r>
  <r>
    <n v="1"/>
    <n v="5"/>
    <d v="2010-03-03T00:00:00"/>
    <d v="1899-12-30T19:36:00"/>
    <d v="2010-03-03T00:00:00"/>
    <d v="1899-12-30T20:21:00"/>
    <n v="30"/>
    <n v="45"/>
    <s v="Ticket"/>
    <s v="Wednesday"/>
    <x v="2"/>
  </r>
  <r>
    <n v="1"/>
    <n v="5"/>
    <d v="2010-03-03T00:00:00"/>
    <d v="1899-12-30T20:15:00"/>
    <d v="2010-03-03T00:00:00"/>
    <d v="1899-12-30T21:12:00"/>
    <n v="30"/>
    <n v="57"/>
    <s v="Ticket"/>
    <s v="Wednesday"/>
    <x v="2"/>
  </r>
  <r>
    <n v="1"/>
    <n v="5"/>
    <d v="2010-03-04T00:00:00"/>
    <d v="1899-12-30T11:42:00"/>
    <d v="2010-03-04T00:00:00"/>
    <d v="1899-12-30T14:00:00"/>
    <n v="30"/>
    <n v="138"/>
    <s v="Ticket"/>
    <s v="Thursday"/>
    <x v="0"/>
  </r>
  <r>
    <n v="1"/>
    <n v="5"/>
    <d v="2010-03-04T00:00:00"/>
    <d v="1899-12-30T12:00:00"/>
    <d v="2010-03-04T00:00:00"/>
    <d v="1899-12-30T13:24:00"/>
    <n v="30"/>
    <n v="84"/>
    <s v="Ticket"/>
    <s v="Thursday"/>
    <x v="0"/>
  </r>
  <r>
    <n v="1"/>
    <n v="5"/>
    <d v="2010-03-04T00:00:00"/>
    <d v="1899-12-30T13:15:00"/>
    <d v="2010-03-04T00:00:00"/>
    <d v="1899-12-30T14:42:00"/>
    <n v="300"/>
    <n v="87"/>
    <s v="Ticket"/>
    <s v="Thursday"/>
    <x v="0"/>
  </r>
  <r>
    <n v="1"/>
    <n v="5"/>
    <d v="2010-03-04T00:00:00"/>
    <d v="1899-12-30T14:22:00"/>
    <d v="2010-03-04T00:00:00"/>
    <d v="1899-12-30T19:30:00"/>
    <n v="60"/>
    <n v="308"/>
    <s v="Ticket"/>
    <s v="Thursday"/>
    <x v="1"/>
  </r>
  <r>
    <n v="1"/>
    <n v="6"/>
    <d v="2010-03-04T00:00:00"/>
    <d v="1899-12-30T20:17:00"/>
    <d v="2010-03-04T00:00:00"/>
    <d v="1899-12-30T22:32:00"/>
    <n v="30"/>
    <n v="135"/>
    <s v="Ticket"/>
    <s v="Thursday"/>
    <x v="2"/>
  </r>
  <r>
    <n v="1"/>
    <n v="5"/>
    <d v="2010-03-04T00:00:00"/>
    <d v="1899-12-30T20:33:00"/>
    <d v="2010-03-04T00:00:00"/>
    <d v="1899-12-30T22:35:00"/>
    <n v="30"/>
    <n v="122"/>
    <s v="Ticket"/>
    <s v="Thursday"/>
    <x v="2"/>
  </r>
  <r>
    <n v="1"/>
    <n v="6"/>
    <d v="2010-03-05T00:00:00"/>
    <d v="1899-12-30T14:08:00"/>
    <d v="2010-03-05T00:00:00"/>
    <d v="1899-12-30T15:52:00"/>
    <n v="30"/>
    <n v="104"/>
    <s v="Ticket"/>
    <s v="Friday"/>
    <x v="1"/>
  </r>
  <r>
    <n v="1"/>
    <n v="6"/>
    <d v="2010-03-05T00:00:00"/>
    <d v="1899-12-30T15:04:00"/>
    <d v="2010-03-05T00:00:00"/>
    <d v="1899-12-30T19:48:00"/>
    <n v="50"/>
    <n v="284"/>
    <s v="Ticket"/>
    <s v="Friday"/>
    <x v="1"/>
  </r>
  <r>
    <n v="1"/>
    <n v="5"/>
    <d v="2010-03-05T00:00:00"/>
    <d v="1899-12-30T19:01:00"/>
    <d v="2010-03-05T00:00:00"/>
    <d v="1899-12-30T19:52:00"/>
    <n v="30"/>
    <n v="51"/>
    <s v="Ticket"/>
    <s v="Friday"/>
    <x v="2"/>
  </r>
  <r>
    <n v="1"/>
    <n v="6"/>
    <d v="2010-03-05T00:00:00"/>
    <d v="1899-12-30T20:46:00"/>
    <d v="2010-03-05T00:00:00"/>
    <d v="1899-12-30T21:28:00"/>
    <n v="30"/>
    <n v="42"/>
    <s v="Ticket"/>
    <s v="Friday"/>
    <x v="2"/>
  </r>
  <r>
    <n v="1"/>
    <n v="5"/>
    <d v="2010-03-08T00:00:00"/>
    <d v="1899-12-30T11:35:00"/>
    <d v="2010-03-08T00:00:00"/>
    <d v="1899-12-30T13:08:00"/>
    <n v="30"/>
    <n v="93"/>
    <s v="Ticket"/>
    <s v="Monday"/>
    <x v="0"/>
  </r>
  <r>
    <n v="1"/>
    <n v="6"/>
    <d v="2010-03-08T00:00:00"/>
    <d v="1899-12-30T15:25:00"/>
    <d v="2010-03-08T00:00:00"/>
    <d v="1899-12-30T18:12:00"/>
    <n v="30"/>
    <n v="167"/>
    <s v="Ticket"/>
    <s v="Monday"/>
    <x v="1"/>
  </r>
  <r>
    <n v="1"/>
    <n v="5"/>
    <d v="2010-03-08T00:00:00"/>
    <d v="1899-12-30T19:13:00"/>
    <d v="2010-03-08T00:00:00"/>
    <d v="1899-12-30T21:52:00"/>
    <n v="30"/>
    <n v="159"/>
    <s v="Ticket"/>
    <s v="Monday"/>
    <x v="2"/>
  </r>
  <r>
    <n v="1"/>
    <n v="6"/>
    <d v="2010-03-08T00:00:00"/>
    <d v="1899-12-30T19:36:00"/>
    <d v="2010-03-08T00:00:00"/>
    <d v="1899-12-30T21:18:00"/>
    <n v="30"/>
    <n v="102"/>
    <s v="Ticket"/>
    <s v="Monday"/>
    <x v="2"/>
  </r>
  <r>
    <n v="1"/>
    <n v="6"/>
    <d v="2010-03-08T00:00:00"/>
    <d v="1899-12-30T20:07:00"/>
    <d v="2010-03-08T00:00:00"/>
    <d v="1899-12-30T22:10:00"/>
    <n v="30"/>
    <n v="123"/>
    <s v="Ticket"/>
    <s v="Monday"/>
    <x v="2"/>
  </r>
  <r>
    <n v="1"/>
    <n v="5"/>
    <d v="2010-03-09T00:00:00"/>
    <d v="1899-12-30T12:40:00"/>
    <d v="2010-03-09T00:00:00"/>
    <d v="1899-12-30T14:10:00"/>
    <n v="30"/>
    <n v="90"/>
    <s v="Ticket"/>
    <s v="Tuesday"/>
    <x v="0"/>
  </r>
  <r>
    <n v="1"/>
    <n v="5"/>
    <d v="2010-03-09T00:00:00"/>
    <d v="1899-12-30T13:10:00"/>
    <d v="2010-03-09T00:00:00"/>
    <d v="1899-12-30T16:48:00"/>
    <n v="40"/>
    <n v="218"/>
    <s v="Ticket"/>
    <s v="Tuesday"/>
    <x v="0"/>
  </r>
  <r>
    <n v="1"/>
    <n v="5"/>
    <d v="2010-03-09T00:00:00"/>
    <d v="1899-12-30T13:36:00"/>
    <d v="2010-03-09T00:00:00"/>
    <d v="1899-12-30T14:08:00"/>
    <n v="30"/>
    <n v="32"/>
    <s v="Ticket"/>
    <s v="Tuesday"/>
    <x v="0"/>
  </r>
  <r>
    <n v="1"/>
    <n v="5"/>
    <d v="2010-03-09T00:00:00"/>
    <d v="1899-12-30T22:17:00"/>
    <d v="2010-03-10T00:00:00"/>
    <d v="1899-12-30T00:57:00"/>
    <n v="30"/>
    <n v="160"/>
    <s v="Ticket"/>
    <s v="Tuesday"/>
    <x v="3"/>
  </r>
  <r>
    <n v="1"/>
    <n v="5"/>
    <d v="2010-03-09T00:00:00"/>
    <d v="1899-12-30T23:07:00"/>
    <d v="2010-03-10T00:00:00"/>
    <d v="1899-12-30T01:27:00"/>
    <n v="30"/>
    <n v="140"/>
    <s v="Ticket"/>
    <s v="Tuesday"/>
    <x v="3"/>
  </r>
  <r>
    <n v="1"/>
    <n v="5"/>
    <d v="2010-03-10T00:00:00"/>
    <d v="1899-12-30T12:51:00"/>
    <d v="2010-03-10T00:00:00"/>
    <d v="1899-12-30T13:48:00"/>
    <n v="30"/>
    <n v="57"/>
    <s v="Ticket"/>
    <s v="Wednesday"/>
    <x v="0"/>
  </r>
  <r>
    <n v="1"/>
    <n v="6"/>
    <d v="2010-03-10T00:00:00"/>
    <d v="1899-12-30T14:38:00"/>
    <d v="2010-03-10T00:00:00"/>
    <d v="1899-12-30T17:37:00"/>
    <n v="30"/>
    <n v="179"/>
    <s v="Ticket"/>
    <s v="Wednesday"/>
    <x v="1"/>
  </r>
  <r>
    <n v="1"/>
    <n v="6"/>
    <d v="2010-03-10T00:00:00"/>
    <d v="1899-12-30T14:39:00"/>
    <d v="2010-03-10T00:00:00"/>
    <d v="1899-12-30T18:16:00"/>
    <n v="40"/>
    <n v="217"/>
    <s v="Ticket"/>
    <s v="Wednesday"/>
    <x v="1"/>
  </r>
  <r>
    <n v="1"/>
    <n v="5"/>
    <d v="2010-03-10T00:00:00"/>
    <d v="1899-12-30T14:58:00"/>
    <d v="2010-03-10T00:00:00"/>
    <d v="1899-12-30T17:39:00"/>
    <n v="30"/>
    <n v="161"/>
    <s v="Ticket"/>
    <s v="Wednesday"/>
    <x v="1"/>
  </r>
  <r>
    <n v="1"/>
    <n v="5"/>
    <d v="2010-03-11T00:00:00"/>
    <d v="1899-12-30T11:04:00"/>
    <d v="2010-03-11T00:00:00"/>
    <d v="1899-12-30T12:19:00"/>
    <n v="30"/>
    <n v="75"/>
    <s v="Ticket"/>
    <s v="Thursday"/>
    <x v="0"/>
  </r>
  <r>
    <n v="1"/>
    <n v="5"/>
    <d v="2010-03-11T00:00:00"/>
    <d v="1899-12-30T12:28:00"/>
    <d v="2010-03-11T00:00:00"/>
    <d v="1899-12-30T12:40:00"/>
    <n v="30"/>
    <n v="12"/>
    <s v="Ticket"/>
    <s v="Thursday"/>
    <x v="0"/>
  </r>
  <r>
    <n v="1"/>
    <n v="5"/>
    <d v="2010-03-11T00:00:00"/>
    <d v="1899-12-30T15:48:00"/>
    <d v="2010-03-11T00:00:00"/>
    <d v="1899-12-30T16:44:00"/>
    <n v="30"/>
    <n v="56"/>
    <s v="Ticket"/>
    <s v="Thursday"/>
    <x v="1"/>
  </r>
  <r>
    <n v="1"/>
    <n v="5"/>
    <d v="2010-03-11T00:00:00"/>
    <d v="1899-12-30T17:47:00"/>
    <d v="2010-03-11T00:00:00"/>
    <d v="1899-12-30T18:18:00"/>
    <n v="30"/>
    <n v="31"/>
    <s v="Ticket"/>
    <s v="Thursday"/>
    <x v="1"/>
  </r>
  <r>
    <n v="1"/>
    <n v="5"/>
    <d v="2010-03-11T00:00:00"/>
    <d v="1899-12-30T20:12:00"/>
    <d v="2010-03-11T00:00:00"/>
    <d v="1899-12-30T22:35:00"/>
    <n v="30"/>
    <n v="143"/>
    <s v="Ticket"/>
    <s v="Thursday"/>
    <x v="2"/>
  </r>
  <r>
    <n v="1"/>
    <n v="6"/>
    <d v="2010-03-11T00:00:00"/>
    <d v="1899-12-30T20:46:00"/>
    <d v="2010-03-11T00:00:00"/>
    <d v="1899-12-30T21:38:00"/>
    <n v="30"/>
    <n v="52"/>
    <s v="Ticket"/>
    <s v="Thursday"/>
    <x v="2"/>
  </r>
  <r>
    <n v="1"/>
    <n v="6"/>
    <d v="2010-03-12T00:00:00"/>
    <d v="1899-12-30T13:37:00"/>
    <d v="2010-03-12T00:00:00"/>
    <d v="1899-12-30T14:59:00"/>
    <n v="30"/>
    <n v="82"/>
    <s v="Ticket"/>
    <s v="Friday"/>
    <x v="0"/>
  </r>
  <r>
    <n v="1"/>
    <n v="5"/>
    <d v="2010-03-12T00:00:00"/>
    <d v="1899-12-30T14:12:00"/>
    <d v="2010-03-12T00:00:00"/>
    <d v="1899-12-30T15:41:00"/>
    <n v="30"/>
    <n v="89"/>
    <s v="Ticket"/>
    <s v="Friday"/>
    <x v="1"/>
  </r>
  <r>
    <n v="1"/>
    <n v="5"/>
    <d v="2010-03-12T00:00:00"/>
    <d v="1899-12-30T19:45:00"/>
    <d v="2010-03-12T00:00:00"/>
    <d v="1899-12-30T21:42:00"/>
    <n v="30"/>
    <n v="117"/>
    <s v="Ticket"/>
    <s v="Friday"/>
    <x v="2"/>
  </r>
  <r>
    <n v="1"/>
    <n v="6"/>
    <d v="2010-03-15T00:00:00"/>
    <d v="1899-12-30T16:04:00"/>
    <d v="2010-03-15T00:00:00"/>
    <d v="1899-12-30T17:10:00"/>
    <n v="30"/>
    <n v="66"/>
    <s v="Ticket"/>
    <s v="Monday"/>
    <x v="1"/>
  </r>
  <r>
    <n v="1"/>
    <n v="6"/>
    <d v="2010-03-15T00:00:00"/>
    <d v="1899-12-30T18:09:00"/>
    <d v="2010-03-15T00:00:00"/>
    <d v="1899-12-30T21:45:00"/>
    <n v="40"/>
    <n v="216"/>
    <s v="Ticket"/>
    <s v="Monday"/>
    <x v="2"/>
  </r>
  <r>
    <n v="1"/>
    <n v="5"/>
    <d v="2010-03-15T00:00:00"/>
    <d v="1899-12-30T20:36:00"/>
    <d v="2010-03-15T00:00:00"/>
    <d v="1899-12-30T22:12:00"/>
    <n v="30"/>
    <n v="96"/>
    <s v="Ticket"/>
    <s v="Monday"/>
    <x v="2"/>
  </r>
  <r>
    <n v="1"/>
    <n v="5"/>
    <d v="2010-03-16T00:00:00"/>
    <d v="1899-12-30T13:09:00"/>
    <d v="2010-03-16T00:00:00"/>
    <d v="1899-12-30T13:57:00"/>
    <n v="30"/>
    <n v="48"/>
    <s v="Ticket"/>
    <s v="Tuesday"/>
    <x v="0"/>
  </r>
  <r>
    <n v="1"/>
    <n v="6"/>
    <d v="2010-03-16T00:00:00"/>
    <d v="1899-12-30T15:55:00"/>
    <d v="2010-03-16T00:00:00"/>
    <d v="1899-12-30T17:49:00"/>
    <n v="30"/>
    <n v="114"/>
    <s v="Ticket"/>
    <s v="Tuesday"/>
    <x v="1"/>
  </r>
  <r>
    <n v="1"/>
    <n v="6"/>
    <d v="2010-03-16T00:00:00"/>
    <d v="1899-12-30T20:18:00"/>
    <d v="2010-03-16T00:00:00"/>
    <d v="1899-12-30T22:43:00"/>
    <n v="30"/>
    <n v="145"/>
    <s v="Ticket"/>
    <s v="Tuesday"/>
    <x v="2"/>
  </r>
  <r>
    <n v="1"/>
    <n v="5"/>
    <d v="2010-03-16T00:00:00"/>
    <d v="1899-12-30T23:11:00"/>
    <d v="2010-03-16T00:00:00"/>
    <d v="1899-12-30T23:26:00"/>
    <n v="30"/>
    <n v="15"/>
    <s v="Ticket"/>
    <s v="Tuesday"/>
    <x v="3"/>
  </r>
  <r>
    <n v="1"/>
    <n v="5"/>
    <d v="2010-03-17T00:00:00"/>
    <d v="1899-12-30T12:36:00"/>
    <d v="2010-03-17T00:00:00"/>
    <d v="1899-12-30T14:34:00"/>
    <n v="30"/>
    <n v="118"/>
    <s v="Ticket"/>
    <s v="Wednesday"/>
    <x v="0"/>
  </r>
  <r>
    <n v="1"/>
    <n v="6"/>
    <d v="2010-03-17T00:00:00"/>
    <d v="1899-12-30T13:49:00"/>
    <d v="2010-03-17T00:00:00"/>
    <d v="1899-12-30T14:52:00"/>
    <n v="30"/>
    <n v="63"/>
    <s v="Ticket"/>
    <s v="Wednesday"/>
    <x v="0"/>
  </r>
  <r>
    <n v="1"/>
    <n v="6"/>
    <d v="2010-03-17T00:00:00"/>
    <d v="1899-12-30T13:59:00"/>
    <d v="2010-03-17T00:00:00"/>
    <d v="1899-12-30T16:49:00"/>
    <n v="30"/>
    <n v="170"/>
    <s v="Ticket"/>
    <s v="Wednesday"/>
    <x v="0"/>
  </r>
  <r>
    <n v="1"/>
    <n v="5"/>
    <d v="2010-03-17T00:00:00"/>
    <d v="1899-12-30T14:50:00"/>
    <d v="2010-03-17T00:00:00"/>
    <d v="1899-12-30T16:59:00"/>
    <n v="30"/>
    <n v="129"/>
    <s v="Ticket"/>
    <s v="Wednesday"/>
    <x v="1"/>
  </r>
  <r>
    <n v="1"/>
    <n v="5"/>
    <d v="2010-03-17T00:00:00"/>
    <d v="1899-12-30T18:55:00"/>
    <d v="2010-03-17T00:00:00"/>
    <d v="1899-12-30T21:11:00"/>
    <n v="30"/>
    <n v="136"/>
    <s v="Ticket"/>
    <s v="Wednesday"/>
    <x v="2"/>
  </r>
  <r>
    <n v="1"/>
    <n v="5"/>
    <d v="2010-03-18T00:00:00"/>
    <d v="1899-12-30T13:41:00"/>
    <d v="2010-03-18T00:00:00"/>
    <d v="1899-12-30T18:10:00"/>
    <n v="50"/>
    <n v="269"/>
    <s v="Ticket"/>
    <s v="Thursday"/>
    <x v="0"/>
  </r>
  <r>
    <n v="1"/>
    <n v="5"/>
    <d v="2010-03-18T00:00:00"/>
    <d v="1899-12-30T14:24:00"/>
    <d v="2010-03-18T00:00:00"/>
    <d v="1899-12-30T16:15:00"/>
    <n v="30"/>
    <n v="111"/>
    <s v="Ticket"/>
    <s v="Thursday"/>
    <x v="1"/>
  </r>
  <r>
    <n v="1"/>
    <n v="6"/>
    <d v="2010-03-18T00:00:00"/>
    <d v="1899-12-30T15:41:00"/>
    <d v="2010-03-18T00:00:00"/>
    <d v="1899-12-30T17:00:00"/>
    <n v="30"/>
    <n v="79"/>
    <s v="Ticket"/>
    <s v="Thursday"/>
    <x v="1"/>
  </r>
  <r>
    <n v="1"/>
    <n v="5"/>
    <d v="2010-03-18T00:00:00"/>
    <d v="1899-12-30T18:21:00"/>
    <d v="2010-03-18T00:00:00"/>
    <d v="1899-12-30T21:38:00"/>
    <n v="40"/>
    <n v="197"/>
    <s v="Manual"/>
    <s v="Thursday"/>
    <x v="2"/>
  </r>
  <r>
    <n v="1"/>
    <n v="5"/>
    <d v="2010-03-18T00:00:00"/>
    <d v="1899-12-30T18:32:00"/>
    <d v="2010-03-18T00:00:00"/>
    <d v="1899-12-30T19:07:00"/>
    <n v="30"/>
    <n v="35"/>
    <s v="Ticket"/>
    <s v="Thursday"/>
    <x v="2"/>
  </r>
  <r>
    <n v="1"/>
    <n v="6"/>
    <d v="2010-03-18T00:00:00"/>
    <d v="1899-12-30T19:28:00"/>
    <d v="2010-03-18T00:00:00"/>
    <d v="1899-12-30T20:52:00"/>
    <n v="30"/>
    <n v="84"/>
    <s v="Ticket"/>
    <s v="Thursday"/>
    <x v="2"/>
  </r>
  <r>
    <n v="1"/>
    <n v="5"/>
    <d v="2010-03-18T00:00:00"/>
    <d v="1899-12-30T22:21:00"/>
    <d v="2010-03-19T00:00:00"/>
    <d v="1899-12-30T00:45:00"/>
    <n v="30"/>
    <n v="144"/>
    <s v="Ticket"/>
    <s v="Thursday"/>
    <x v="3"/>
  </r>
  <r>
    <n v="1"/>
    <n v="6"/>
    <d v="2010-03-19T00:00:00"/>
    <d v="1899-12-30T12:58:00"/>
    <d v="2010-03-19T00:00:00"/>
    <d v="1899-12-30T16:52:00"/>
    <n v="40"/>
    <n v="234"/>
    <s v="Ticket"/>
    <s v="Friday"/>
    <x v="0"/>
  </r>
  <r>
    <n v="1"/>
    <n v="5"/>
    <d v="2010-03-19T00:00:00"/>
    <d v="1899-12-30T14:34:00"/>
    <d v="2010-03-19T00:00:00"/>
    <d v="1899-12-30T14:52:00"/>
    <n v="30"/>
    <n v="18"/>
    <s v="Ticket"/>
    <s v="Friday"/>
    <x v="1"/>
  </r>
  <r>
    <n v="1"/>
    <n v="6"/>
    <d v="2010-03-19T00:00:00"/>
    <d v="1899-12-30T16:08:00"/>
    <d v="2010-03-19T00:00:00"/>
    <d v="1899-12-30T17:26:00"/>
    <n v="30"/>
    <n v="78"/>
    <s v="Ticket"/>
    <s v="Friday"/>
    <x v="1"/>
  </r>
  <r>
    <n v="1"/>
    <n v="6"/>
    <d v="2010-03-19T00:00:00"/>
    <d v="1899-12-30T16:42:00"/>
    <d v="2010-03-19T00:00:00"/>
    <d v="1899-12-30T18:24:00"/>
    <n v="30"/>
    <n v="102"/>
    <s v="Ticket"/>
    <s v="Friday"/>
    <x v="1"/>
  </r>
  <r>
    <n v="1"/>
    <n v="5"/>
    <d v="2010-03-19T00:00:00"/>
    <d v="1899-12-30T18:57:00"/>
    <d v="2010-03-19T00:00:00"/>
    <d v="1899-12-30T20:58:00"/>
    <n v="30"/>
    <n v="121"/>
    <s v="Ticket"/>
    <s v="Friday"/>
    <x v="2"/>
  </r>
  <r>
    <n v="1"/>
    <n v="5"/>
    <d v="2010-03-19T00:00:00"/>
    <d v="1899-12-30T20:32:00"/>
    <d v="2010-03-19T00:00:00"/>
    <d v="1899-12-30T21:26:00"/>
    <n v="30"/>
    <n v="54"/>
    <s v="Ticket"/>
    <s v="Friday"/>
    <x v="2"/>
  </r>
  <r>
    <n v="1"/>
    <n v="5"/>
    <d v="2010-03-19T00:00:00"/>
    <d v="1899-12-30T21:12:00"/>
    <d v="2010-03-19T00:00:00"/>
    <d v="1899-12-30T23:58:00"/>
    <n v="30"/>
    <n v="166"/>
    <s v="Ticket"/>
    <s v="Friday"/>
    <x v="2"/>
  </r>
  <r>
    <n v="1"/>
    <n v="6"/>
    <d v="2010-03-22T00:00:00"/>
    <d v="1899-12-30T14:17:00"/>
    <d v="2010-03-22T00:00:00"/>
    <d v="1899-12-30T19:26:00"/>
    <n v="60"/>
    <n v="309"/>
    <s v="Ticket"/>
    <s v="Monday"/>
    <x v="1"/>
  </r>
  <r>
    <n v="1"/>
    <n v="5"/>
    <d v="2010-03-22T00:00:00"/>
    <d v="1899-12-30T14:28:00"/>
    <d v="2010-03-22T00:00:00"/>
    <d v="1899-12-30T16:11:00"/>
    <n v="30"/>
    <n v="103"/>
    <s v="Ticket"/>
    <s v="Monday"/>
    <x v="1"/>
  </r>
  <r>
    <n v="1"/>
    <n v="5"/>
    <d v="2010-03-22T00:00:00"/>
    <d v="1899-12-30T16:13:00"/>
    <d v="2010-03-22T00:00:00"/>
    <d v="1899-12-30T18:35:00"/>
    <n v="30"/>
    <n v="142"/>
    <s v="Ticket"/>
    <s v="Monday"/>
    <x v="1"/>
  </r>
  <r>
    <n v="1"/>
    <n v="5"/>
    <d v="2010-03-22T00:00:00"/>
    <d v="1899-12-30T16:33:00"/>
    <d v="2010-03-22T00:00:00"/>
    <d v="1899-12-30T17:21:00"/>
    <n v="30"/>
    <n v="48"/>
    <s v="Ticket"/>
    <s v="Monday"/>
    <x v="1"/>
  </r>
  <r>
    <n v="1"/>
    <n v="5"/>
    <d v="2010-03-22T00:00:00"/>
    <d v="1899-12-30T17:46:00"/>
    <d v="2010-03-22T00:00:00"/>
    <d v="1899-12-30T20:26:00"/>
    <n v="30"/>
    <n v="160"/>
    <s v="Ticket"/>
    <s v="Monday"/>
    <x v="1"/>
  </r>
  <r>
    <n v="1"/>
    <n v="5"/>
    <d v="2010-03-22T00:00:00"/>
    <d v="1899-12-30T18:29:00"/>
    <d v="2010-03-22T00:00:00"/>
    <d v="1899-12-30T19:57:00"/>
    <n v="30"/>
    <n v="88"/>
    <s v="Ticket"/>
    <s v="Monday"/>
    <x v="2"/>
  </r>
  <r>
    <n v="1"/>
    <n v="5"/>
    <d v="2010-03-22T00:00:00"/>
    <d v="1899-12-30T20:11:00"/>
    <d v="2010-03-22T00:00:00"/>
    <d v="1899-12-30T22:49:00"/>
    <n v="30"/>
    <n v="158"/>
    <s v="Ticket"/>
    <s v="Monday"/>
    <x v="2"/>
  </r>
  <r>
    <n v="1"/>
    <n v="5"/>
    <d v="2010-03-23T00:00:00"/>
    <d v="1899-12-30T14:11:00"/>
    <d v="2010-03-23T00:00:00"/>
    <d v="1899-12-30T14:48:00"/>
    <n v="30"/>
    <n v="37"/>
    <s v="Ticket"/>
    <s v="Tuesday"/>
    <x v="1"/>
  </r>
  <r>
    <n v="1"/>
    <n v="5"/>
    <d v="2010-03-23T00:00:00"/>
    <d v="1899-12-30T15:07:00"/>
    <d v="2010-03-23T00:00:00"/>
    <d v="1899-12-30T17:21:00"/>
    <n v="30"/>
    <n v="134"/>
    <s v="Ticket"/>
    <s v="Tuesday"/>
    <x v="1"/>
  </r>
  <r>
    <n v="1"/>
    <n v="5"/>
    <d v="2010-03-23T00:00:00"/>
    <d v="1899-12-30T16:07:00"/>
    <d v="2010-03-23T00:00:00"/>
    <d v="1899-12-30T20:31:00"/>
    <n v="50"/>
    <n v="264"/>
    <s v="Ticket"/>
    <s v="Tuesday"/>
    <x v="1"/>
  </r>
  <r>
    <n v="1"/>
    <n v="6"/>
    <d v="2010-03-23T00:00:00"/>
    <d v="1899-12-30T17:04:00"/>
    <d v="2010-03-23T00:00:00"/>
    <d v="1899-12-30T17:37:00"/>
    <n v="30"/>
    <n v="33"/>
    <s v="Ticket"/>
    <s v="Tuesday"/>
    <x v="1"/>
  </r>
  <r>
    <n v="1"/>
    <n v="5"/>
    <d v="2010-03-23T00:00:00"/>
    <d v="1899-12-30T22:09:00"/>
    <d v="2010-03-24T00:00:00"/>
    <d v="1899-12-30T01:18:00"/>
    <n v="40"/>
    <n v="189"/>
    <s v="Ticket"/>
    <s v="Tuesday"/>
    <x v="3"/>
  </r>
  <r>
    <n v="1"/>
    <n v="5"/>
    <d v="2010-03-24T00:00:00"/>
    <d v="1899-12-30T10:10:00"/>
    <d v="2010-03-24T00:00:00"/>
    <d v="1899-12-30T13:28:00"/>
    <n v="40"/>
    <n v="198"/>
    <s v="Ticket"/>
    <s v="Wednesday"/>
    <x v="0"/>
  </r>
  <r>
    <n v="1"/>
    <n v="6"/>
    <d v="2010-03-24T00:00:00"/>
    <d v="1899-12-30T14:02:00"/>
    <d v="2010-03-24T00:00:00"/>
    <d v="1899-12-30T18:06:00"/>
    <n v="50"/>
    <n v="244"/>
    <s v="Ticket"/>
    <s v="Wednesday"/>
    <x v="1"/>
  </r>
  <r>
    <n v="1"/>
    <n v="5"/>
    <d v="2010-03-24T00:00:00"/>
    <d v="1899-12-30T16:31:00"/>
    <d v="2010-03-24T00:00:00"/>
    <d v="1899-12-30T17:34:00"/>
    <n v="30"/>
    <n v="63"/>
    <s v="Ticket"/>
    <s v="Wednesday"/>
    <x v="1"/>
  </r>
  <r>
    <n v="1"/>
    <n v="8"/>
    <d v="2010-03-24T00:00:00"/>
    <d v="1899-12-30T17:27:00"/>
    <d v="2010-03-24T00:00:00"/>
    <d v="1899-12-30T18:01:00"/>
    <n v="30"/>
    <n v="34"/>
    <s v="Ticket"/>
    <s v="Wednesday"/>
    <x v="1"/>
  </r>
  <r>
    <n v="1"/>
    <n v="6"/>
    <d v="2010-03-24T00:00:00"/>
    <d v="1899-12-30T17:39:00"/>
    <d v="2010-03-24T00:00:00"/>
    <d v="1899-12-30T19:48:00"/>
    <n v="30"/>
    <n v="129"/>
    <s v="Ticket"/>
    <s v="Wednesday"/>
    <x v="1"/>
  </r>
  <r>
    <n v="1"/>
    <n v="6"/>
    <d v="2010-03-24T00:00:00"/>
    <d v="1899-12-30T17:59:00"/>
    <d v="2010-03-24T00:00:00"/>
    <d v="1899-12-30T20:05:00"/>
    <n v="30"/>
    <n v="126"/>
    <s v="Ticket"/>
    <s v="Wednesday"/>
    <x v="1"/>
  </r>
  <r>
    <n v="1"/>
    <n v="6"/>
    <d v="2010-03-24T00:00:00"/>
    <d v="1899-12-30T18:11:00"/>
    <d v="2010-03-24T00:00:00"/>
    <d v="1899-12-30T20:02:00"/>
    <n v="30"/>
    <n v="111"/>
    <s v="Ticket"/>
    <s v="Wednesday"/>
    <x v="2"/>
  </r>
  <r>
    <n v="1"/>
    <n v="5"/>
    <d v="2010-03-25T00:00:00"/>
    <d v="1899-12-30T12:35:00"/>
    <d v="2010-03-25T00:00:00"/>
    <d v="1899-12-30T16:06:00"/>
    <n v="40"/>
    <n v="211"/>
    <s v="Ticket"/>
    <s v="Thursday"/>
    <x v="0"/>
  </r>
  <r>
    <n v="1"/>
    <n v="6"/>
    <d v="2010-03-25T00:00:00"/>
    <d v="1899-12-30T17:35:00"/>
    <d v="2010-03-25T00:00:00"/>
    <d v="1899-12-30T20:08:00"/>
    <n v="30"/>
    <n v="153"/>
    <s v="Ticket"/>
    <s v="Thursday"/>
    <x v="1"/>
  </r>
  <r>
    <n v="1"/>
    <n v="5"/>
    <d v="2010-03-25T00:00:00"/>
    <d v="1899-12-30T19:32:00"/>
    <d v="2010-03-25T00:00:00"/>
    <d v="1899-12-30T23:19:00"/>
    <n v="40"/>
    <n v="227"/>
    <s v="Ticket"/>
    <s v="Thursday"/>
    <x v="2"/>
  </r>
  <r>
    <n v="1"/>
    <n v="5"/>
    <d v="2010-03-26T00:00:00"/>
    <d v="1899-12-30T12:21:00"/>
    <d v="2010-03-26T00:00:00"/>
    <d v="1899-12-30T14:06:00"/>
    <n v="30"/>
    <n v="105"/>
    <s v="Ticket"/>
    <s v="Friday"/>
    <x v="0"/>
  </r>
  <r>
    <n v="1"/>
    <n v="5"/>
    <d v="2010-03-26T00:00:00"/>
    <d v="1899-12-30T13:22:00"/>
    <d v="2010-03-26T00:00:00"/>
    <d v="1899-12-30T14:52:00"/>
    <n v="30"/>
    <n v="90"/>
    <s v="Ticket"/>
    <s v="Friday"/>
    <x v="0"/>
  </r>
  <r>
    <n v="1"/>
    <n v="6"/>
    <d v="2010-03-26T00:00:00"/>
    <d v="1899-12-30T19:57:00"/>
    <d v="2010-03-26T00:00:00"/>
    <d v="1899-12-30T22:07:00"/>
    <n v="30"/>
    <n v="130"/>
    <s v="Ticket"/>
    <s v="Friday"/>
    <x v="2"/>
  </r>
  <r>
    <n v="1"/>
    <n v="5"/>
    <d v="2010-03-26T00:00:00"/>
    <d v="1899-12-30T22:07:00"/>
    <d v="2010-03-27T00:00:00"/>
    <d v="1899-12-30T01:50:00"/>
    <n v="40"/>
    <n v="223"/>
    <s v="Ticket"/>
    <s v="Friday"/>
    <x v="3"/>
  </r>
  <r>
    <n v="1"/>
    <n v="6"/>
    <d v="2010-03-26T00:00:00"/>
    <d v="1899-12-30T23:03:00"/>
    <d v="2010-03-27T00:00:00"/>
    <d v="1899-12-30T01:46:00"/>
    <n v="30"/>
    <n v="163"/>
    <s v="Ticket"/>
    <s v="Friday"/>
    <x v="3"/>
  </r>
  <r>
    <n v="1"/>
    <n v="6"/>
    <d v="2010-03-29T00:00:00"/>
    <d v="1899-12-30T20:29:00"/>
    <d v="2010-03-29T00:00:00"/>
    <d v="1899-12-30T22:02:00"/>
    <n v="30"/>
    <n v="93"/>
    <s v="Ticket"/>
    <s v="Monday"/>
    <x v="2"/>
  </r>
  <r>
    <n v="1"/>
    <n v="6"/>
    <d v="2010-03-31T00:00:00"/>
    <d v="1899-12-30T11:03:00"/>
    <d v="2010-03-31T00:00:00"/>
    <d v="1899-12-30T12:16:00"/>
    <n v="30"/>
    <n v="73"/>
    <s v="Ticket"/>
    <s v="Wednesday"/>
    <x v="0"/>
  </r>
  <r>
    <n v="1"/>
    <n v="6"/>
    <d v="2010-03-31T00:00:00"/>
    <d v="1899-12-30T12:24:00"/>
    <d v="2010-03-31T00:00:00"/>
    <d v="1899-12-30T12:58:00"/>
    <n v="30"/>
    <n v="34"/>
    <s v="Ticket"/>
    <s v="Wednesday"/>
    <x v="0"/>
  </r>
  <r>
    <n v="1"/>
    <n v="6"/>
    <d v="2010-03-31T00:00:00"/>
    <d v="1899-12-30T13:08:00"/>
    <d v="2010-03-31T00:00:00"/>
    <d v="1899-12-30T15:26:00"/>
    <n v="30"/>
    <n v="138"/>
    <s v="Ticket"/>
    <s v="Wednesday"/>
    <x v="0"/>
  </r>
  <r>
    <n v="1"/>
    <n v="6"/>
    <d v="2010-03-31T00:00:00"/>
    <d v="1899-12-30T16:36:00"/>
    <d v="2010-03-31T00:00:00"/>
    <d v="1899-12-30T19:43:00"/>
    <n v="40"/>
    <n v="187"/>
    <s v="Ticket"/>
    <s v="Wednesday"/>
    <x v="1"/>
  </r>
  <r>
    <n v="1"/>
    <n v="5"/>
    <d v="2010-03-31T00:00:00"/>
    <d v="1899-12-30T20:29:00"/>
    <d v="2010-03-31T00:00:00"/>
    <d v="1899-12-30T22:54:00"/>
    <n v="30"/>
    <n v="145"/>
    <s v="Ticket"/>
    <s v="Wednesday"/>
    <x v="2"/>
  </r>
  <r>
    <n v="1"/>
    <n v="5"/>
    <d v="2010-04-02T00:00:00"/>
    <d v="1899-12-30T18:35:00"/>
    <d v="2010-04-02T00:00:00"/>
    <d v="1899-12-30T19:51:00"/>
    <n v="30"/>
    <n v="76"/>
    <s v="Ticket"/>
    <s v="Friday"/>
    <x v="2"/>
  </r>
  <r>
    <n v="1"/>
    <n v="5"/>
    <d v="2010-04-02T00:00:00"/>
    <d v="1899-12-30T20:33:00"/>
    <d v="2010-04-02T00:00:00"/>
    <d v="1899-12-30T22:07:00"/>
    <n v="30"/>
    <n v="94"/>
    <s v="Ticket"/>
    <s v="Friday"/>
    <x v="2"/>
  </r>
  <r>
    <n v="1"/>
    <n v="5"/>
    <d v="2010-04-05T00:00:00"/>
    <d v="1899-12-30T14:58:00"/>
    <d v="2010-04-05T00:00:00"/>
    <d v="1899-12-30T16:43:00"/>
    <n v="30"/>
    <n v="105"/>
    <s v="Ticket"/>
    <s v="Monday"/>
    <x v="1"/>
  </r>
  <r>
    <n v="1"/>
    <n v="5"/>
    <d v="2010-04-05T00:00:00"/>
    <d v="1899-12-30T15:17:00"/>
    <d v="2010-04-05T00:00:00"/>
    <d v="1899-12-30T15:44:00"/>
    <n v="30"/>
    <n v="27"/>
    <s v="Ticket"/>
    <s v="Monday"/>
    <x v="1"/>
  </r>
  <r>
    <n v="1"/>
    <n v="5"/>
    <d v="2010-04-05T00:00:00"/>
    <d v="1899-12-30T19:02:00"/>
    <d v="2010-04-05T00:00:00"/>
    <d v="1899-12-30T20:25:00"/>
    <n v="30"/>
    <n v="83"/>
    <s v="Ticket"/>
    <s v="Monday"/>
    <x v="2"/>
  </r>
  <r>
    <n v="1"/>
    <n v="6"/>
    <d v="2010-04-06T00:00:00"/>
    <d v="1899-12-30T15:50:00"/>
    <d v="2010-04-06T00:00:00"/>
    <d v="1899-12-30T17:39:00"/>
    <n v="30"/>
    <n v="109"/>
    <s v="Ticket"/>
    <s v="Tuesday"/>
    <x v="1"/>
  </r>
  <r>
    <n v="1"/>
    <n v="5"/>
    <d v="2010-04-06T00:00:00"/>
    <d v="1899-12-30T15:53:00"/>
    <d v="2010-04-06T00:00:00"/>
    <d v="1899-12-30T17:11:00"/>
    <n v="30"/>
    <n v="78"/>
    <s v="Ticket"/>
    <s v="Tuesday"/>
    <x v="1"/>
  </r>
  <r>
    <n v="1"/>
    <n v="5"/>
    <d v="2010-04-06T00:00:00"/>
    <d v="1899-12-30T18:54:00"/>
    <d v="2010-04-06T00:00:00"/>
    <d v="1899-12-30T20:50:00"/>
    <n v="30"/>
    <n v="116"/>
    <s v="Ticket"/>
    <s v="Tuesday"/>
    <x v="2"/>
  </r>
  <r>
    <n v="1"/>
    <n v="5"/>
    <d v="2010-04-07T00:00:00"/>
    <d v="1899-12-30T11:07:00"/>
    <d v="2010-04-07T00:00:00"/>
    <d v="1899-12-30T13:18:00"/>
    <n v="30"/>
    <n v="131"/>
    <s v="Ticket"/>
    <s v="Wednesday"/>
    <x v="0"/>
  </r>
  <r>
    <n v="1"/>
    <n v="5"/>
    <d v="2010-04-07T00:00:00"/>
    <d v="1899-12-30T13:02:00"/>
    <d v="2010-04-07T00:00:00"/>
    <d v="1899-12-30T15:31:00"/>
    <n v="30"/>
    <n v="149"/>
    <s v="Ticket"/>
    <s v="Wednesday"/>
    <x v="0"/>
  </r>
  <r>
    <n v="1"/>
    <n v="6"/>
    <d v="2010-04-07T00:00:00"/>
    <d v="1899-12-30T13:33:00"/>
    <d v="2010-04-07T00:00:00"/>
    <d v="1899-12-30T16:41:00"/>
    <n v="40"/>
    <n v="188"/>
    <s v="Ticket"/>
    <s v="Wednesday"/>
    <x v="0"/>
  </r>
  <r>
    <n v="1"/>
    <n v="5"/>
    <d v="2010-04-07T00:00:00"/>
    <d v="1899-12-30T13:36:00"/>
    <d v="2010-04-07T00:00:00"/>
    <d v="1899-12-30T15:58:00"/>
    <n v="30"/>
    <n v="142"/>
    <s v="Manual"/>
    <s v="Wednesday"/>
    <x v="0"/>
  </r>
  <r>
    <n v="1"/>
    <n v="6"/>
    <d v="2010-04-07T00:00:00"/>
    <d v="1899-12-30T15:10:00"/>
    <d v="2010-04-07T00:00:00"/>
    <d v="1899-12-30T16:35:00"/>
    <n v="30"/>
    <n v="85"/>
    <s v="Ticket"/>
    <s v="Wednesday"/>
    <x v="1"/>
  </r>
  <r>
    <n v="1"/>
    <n v="5"/>
    <d v="2010-04-07T00:00:00"/>
    <d v="1899-12-30T16:43:00"/>
    <d v="2010-04-07T00:00:00"/>
    <d v="1899-12-30T18:46:00"/>
    <n v="30"/>
    <n v="123"/>
    <s v="Ticket"/>
    <s v="Wednesday"/>
    <x v="1"/>
  </r>
  <r>
    <n v="1"/>
    <n v="6"/>
    <d v="2010-04-07T00:00:00"/>
    <d v="1899-12-30T19:09:00"/>
    <d v="2010-04-07T00:00:00"/>
    <d v="1899-12-30T23:16:00"/>
    <n v="50"/>
    <n v="247"/>
    <s v="Ticket"/>
    <s v="Wednesday"/>
    <x v="2"/>
  </r>
  <r>
    <n v="1"/>
    <n v="5"/>
    <d v="2010-04-07T00:00:00"/>
    <d v="1899-12-30T19:42:00"/>
    <d v="2010-04-07T00:00:00"/>
    <d v="1899-12-30T21:44:00"/>
    <n v="30"/>
    <n v="122"/>
    <s v="Ticket"/>
    <s v="Wednesday"/>
    <x v="2"/>
  </r>
  <r>
    <n v="1"/>
    <n v="6"/>
    <d v="2010-04-07T00:00:00"/>
    <d v="1899-12-30T20:28:00"/>
    <d v="2010-04-07T00:00:00"/>
    <d v="1899-12-30T21:58:00"/>
    <n v="30"/>
    <n v="90"/>
    <s v="Ticket"/>
    <s v="Wednesday"/>
    <x v="2"/>
  </r>
  <r>
    <n v="1"/>
    <n v="5"/>
    <d v="2010-04-07T00:00:00"/>
    <d v="1899-12-30T21:14:00"/>
    <d v="2010-04-08T00:00:00"/>
    <d v="1899-12-30T00:16:00"/>
    <n v="40"/>
    <n v="182"/>
    <s v="Ticket"/>
    <s v="Wednesday"/>
    <x v="2"/>
  </r>
  <r>
    <n v="1"/>
    <n v="5"/>
    <d v="2010-04-08T00:00:00"/>
    <d v="1899-12-30T13:58:00"/>
    <d v="2010-04-08T00:00:00"/>
    <d v="1899-12-30T14:13:00"/>
    <n v="30"/>
    <n v="15"/>
    <s v="Ticket"/>
    <s v="Thursday"/>
    <x v="0"/>
  </r>
  <r>
    <n v="1"/>
    <n v="5"/>
    <d v="2010-04-08T00:00:00"/>
    <d v="1899-12-30T14:07:00"/>
    <d v="2010-04-08T00:00:00"/>
    <d v="1899-12-30T16:40:00"/>
    <n v="30"/>
    <n v="153"/>
    <s v="Ticket"/>
    <s v="Thursday"/>
    <x v="1"/>
  </r>
  <r>
    <n v="1"/>
    <n v="6"/>
    <d v="2010-04-08T00:00:00"/>
    <d v="1899-12-30T15:37:00"/>
    <d v="2010-04-08T00:00:00"/>
    <d v="1899-12-30T16:47:00"/>
    <n v="30"/>
    <n v="70"/>
    <s v="Ticket"/>
    <s v="Thursday"/>
    <x v="1"/>
  </r>
  <r>
    <n v="1"/>
    <n v="5"/>
    <d v="2010-04-08T00:00:00"/>
    <d v="1899-12-30T16:21:00"/>
    <d v="2010-04-08T00:00:00"/>
    <d v="1899-12-30T17:17:00"/>
    <n v="30"/>
    <n v="56"/>
    <s v="Ticket"/>
    <s v="Thursday"/>
    <x v="1"/>
  </r>
  <r>
    <n v="1"/>
    <n v="6"/>
    <d v="2010-04-08T00:00:00"/>
    <d v="1899-12-30T18:06:00"/>
    <d v="2010-04-08T00:00:00"/>
    <d v="1899-12-30T19:41:00"/>
    <n v="30"/>
    <n v="95"/>
    <s v="Ticket"/>
    <s v="Thursday"/>
    <x v="2"/>
  </r>
  <r>
    <n v="1"/>
    <n v="5"/>
    <d v="2010-04-08T00:00:00"/>
    <d v="1899-12-30T18:12:00"/>
    <d v="2010-04-08T00:00:00"/>
    <d v="1899-12-30T19:11:00"/>
    <n v="30"/>
    <n v="59"/>
    <s v="Ticket"/>
    <s v="Thursday"/>
    <x v="2"/>
  </r>
  <r>
    <n v="1"/>
    <n v="5"/>
    <d v="2010-04-08T00:00:00"/>
    <d v="1899-12-30T19:25:00"/>
    <d v="2010-04-08T00:00:00"/>
    <d v="1899-12-30T20:40:00"/>
    <n v="30"/>
    <n v="75"/>
    <s v="Ticket"/>
    <s v="Thursday"/>
    <x v="2"/>
  </r>
  <r>
    <n v="1"/>
    <n v="5"/>
    <d v="2010-04-08T00:00:00"/>
    <d v="1899-12-30T19:36:00"/>
    <d v="2010-04-08T00:00:00"/>
    <d v="1899-12-30T21:10:00"/>
    <n v="30"/>
    <n v="94"/>
    <s v="Ticket"/>
    <s v="Thursday"/>
    <x v="2"/>
  </r>
  <r>
    <n v="1"/>
    <n v="6"/>
    <d v="2010-04-09T00:00:00"/>
    <d v="1899-12-30T13:45:00"/>
    <d v="2010-04-09T00:00:00"/>
    <d v="1899-12-30T17:37:00"/>
    <n v="40"/>
    <n v="232"/>
    <s v="Ticket"/>
    <s v="Friday"/>
    <x v="0"/>
  </r>
  <r>
    <n v="1"/>
    <n v="6"/>
    <d v="2010-04-09T00:00:00"/>
    <d v="1899-12-30T16:50:00"/>
    <d v="2010-04-09T00:00:00"/>
    <d v="1899-12-30T17:48:00"/>
    <n v="30"/>
    <n v="58"/>
    <s v="Ticket"/>
    <s v="Friday"/>
    <x v="1"/>
  </r>
  <r>
    <n v="1"/>
    <n v="5"/>
    <d v="2010-04-09T00:00:00"/>
    <d v="1899-12-30T17:28:00"/>
    <d v="2010-04-09T00:00:00"/>
    <d v="1899-12-30T17:52:00"/>
    <n v="30"/>
    <n v="24"/>
    <s v="Ticket"/>
    <s v="Friday"/>
    <x v="1"/>
  </r>
  <r>
    <n v="1"/>
    <n v="5"/>
    <d v="2010-04-09T00:00:00"/>
    <d v="1899-12-30T20:43:00"/>
    <d v="2010-04-09T00:00:00"/>
    <d v="1899-12-30T23:28:00"/>
    <n v="30"/>
    <n v="165"/>
    <s v="Ticket"/>
    <s v="Friday"/>
    <x v="2"/>
  </r>
  <r>
    <n v="1"/>
    <n v="6"/>
    <d v="2010-04-09T00:00:00"/>
    <d v="1899-12-30T21:17:00"/>
    <d v="2010-04-09T00:00:00"/>
    <d v="1899-12-30T23:26:00"/>
    <n v="30"/>
    <n v="129"/>
    <s v="Ticket"/>
    <s v="Friday"/>
    <x v="2"/>
  </r>
  <r>
    <n v="1"/>
    <n v="5"/>
    <d v="2010-04-09T00:00:00"/>
    <d v="1899-12-30T22:37:00"/>
    <d v="2010-04-09T00:00:00"/>
    <d v="1899-12-30T23:21:00"/>
    <n v="30"/>
    <n v="44"/>
    <s v="Ticket"/>
    <s v="Friday"/>
    <x v="3"/>
  </r>
  <r>
    <n v="1"/>
    <n v="6"/>
    <d v="2010-04-16T00:00:00"/>
    <d v="1899-12-30T10:51:00"/>
    <d v="2010-04-16T00:00:00"/>
    <d v="1899-12-30T13:20:00"/>
    <n v="30"/>
    <n v="149"/>
    <s v="Ticket"/>
    <s v="Friday"/>
    <x v="0"/>
  </r>
  <r>
    <n v="1"/>
    <n v="5"/>
    <d v="2010-04-16T00:00:00"/>
    <d v="1899-12-30T14:04:00"/>
    <d v="2010-04-16T00:00:00"/>
    <d v="1899-12-30T14:55:00"/>
    <n v="30"/>
    <n v="51"/>
    <s v="Ticket"/>
    <s v="Friday"/>
    <x v="1"/>
  </r>
  <r>
    <n v="1"/>
    <n v="6"/>
    <d v="2010-04-16T00:00:00"/>
    <d v="1899-12-30T15:23:00"/>
    <d v="2010-04-16T00:00:00"/>
    <d v="1899-12-30T18:11:00"/>
    <n v="30"/>
    <n v="168"/>
    <s v="Ticket"/>
    <s v="Friday"/>
    <x v="1"/>
  </r>
  <r>
    <n v="1"/>
    <n v="6"/>
    <d v="2010-04-16T00:00:00"/>
    <d v="1899-12-30T15:59:00"/>
    <d v="2010-04-16T00:00:00"/>
    <d v="1899-12-30T16:15:00"/>
    <n v="30"/>
    <n v="16"/>
    <s v="Ticket"/>
    <s v="Friday"/>
    <x v="1"/>
  </r>
  <r>
    <n v="1"/>
    <n v="5"/>
    <d v="2010-04-16T00:00:00"/>
    <d v="1899-12-30T16:14:00"/>
    <d v="2010-04-16T00:00:00"/>
    <d v="1899-12-30T18:00:00"/>
    <n v="30"/>
    <n v="106"/>
    <s v="Ticket"/>
    <s v="Friday"/>
    <x v="1"/>
  </r>
  <r>
    <n v="1"/>
    <n v="6"/>
    <d v="2010-04-16T00:00:00"/>
    <d v="1899-12-30T20:00:00"/>
    <d v="2010-04-16T00:00:00"/>
    <d v="1899-12-30T23:07:00"/>
    <n v="40"/>
    <n v="187"/>
    <s v="Ticket"/>
    <s v="Friday"/>
    <x v="2"/>
  </r>
  <r>
    <n v="1"/>
    <n v="5"/>
    <d v="2010-04-19T00:00:00"/>
    <d v="1899-12-30T11:32:00"/>
    <d v="2010-04-19T00:00:00"/>
    <d v="1899-12-30T13:03:00"/>
    <n v="30"/>
    <n v="91"/>
    <s v="Ticket"/>
    <s v="Monday"/>
    <x v="0"/>
  </r>
  <r>
    <n v="1"/>
    <n v="5"/>
    <d v="2010-04-19T00:00:00"/>
    <d v="1899-12-30T19:56:00"/>
    <d v="2010-04-19T00:00:00"/>
    <d v="1899-12-30T20:35:00"/>
    <n v="30"/>
    <n v="39"/>
    <s v="Ticket"/>
    <s v="Monday"/>
    <x v="2"/>
  </r>
  <r>
    <n v="1"/>
    <n v="5"/>
    <d v="2010-04-19T00:00:00"/>
    <d v="1899-12-30T20:47:00"/>
    <d v="2010-04-19T00:00:00"/>
    <d v="1899-12-30T23:10:00"/>
    <n v="30"/>
    <n v="143"/>
    <s v="Ticket"/>
    <s v="Monday"/>
    <x v="2"/>
  </r>
  <r>
    <n v="1"/>
    <n v="5"/>
    <d v="2010-04-20T00:00:00"/>
    <d v="1899-12-30T11:32:00"/>
    <d v="2010-04-20T00:00:00"/>
    <d v="1899-12-30T16:39:00"/>
    <n v="60"/>
    <n v="307"/>
    <s v="Ticket"/>
    <s v="Tuesday"/>
    <x v="0"/>
  </r>
  <r>
    <n v="1"/>
    <n v="5"/>
    <d v="2010-04-20T00:00:00"/>
    <d v="1899-12-30T13:30:00"/>
    <d v="2010-04-20T00:00:00"/>
    <d v="1899-12-30T15:34:00"/>
    <n v="30"/>
    <n v="124"/>
    <s v="Ticket"/>
    <s v="Tuesday"/>
    <x v="0"/>
  </r>
  <r>
    <n v="1"/>
    <n v="6"/>
    <d v="2010-04-20T00:00:00"/>
    <d v="1899-12-30T15:10:00"/>
    <d v="2010-04-20T00:00:00"/>
    <d v="1899-12-30T16:05:00"/>
    <n v="30"/>
    <n v="55"/>
    <s v="Ticket"/>
    <s v="Tuesday"/>
    <x v="1"/>
  </r>
  <r>
    <n v="1"/>
    <n v="6"/>
    <d v="2010-04-20T00:00:00"/>
    <d v="1899-12-30T16:44:00"/>
    <d v="2010-04-20T00:00:00"/>
    <d v="1899-12-30T21:23:00"/>
    <n v="50"/>
    <n v="279"/>
    <s v="Ticket"/>
    <s v="Tuesday"/>
    <x v="1"/>
  </r>
  <r>
    <n v="1"/>
    <n v="5"/>
    <d v="2010-04-20T00:00:00"/>
    <d v="1899-12-30T19:00:00"/>
    <d v="2010-04-20T00:00:00"/>
    <d v="1899-12-30T23:12:00"/>
    <n v="50"/>
    <n v="252"/>
    <s v="Ticket"/>
    <s v="Tuesday"/>
    <x v="2"/>
  </r>
  <r>
    <n v="1"/>
    <n v="5"/>
    <d v="2010-04-20T00:00:00"/>
    <d v="1899-12-30T20:40:00"/>
    <d v="2010-04-20T00:00:00"/>
    <d v="1899-12-30T21:39:00"/>
    <n v="30"/>
    <n v="59"/>
    <s v="Ticket"/>
    <s v="Tuesday"/>
    <x v="2"/>
  </r>
  <r>
    <n v="1"/>
    <n v="5"/>
    <d v="2010-04-20T00:00:00"/>
    <d v="1899-12-30T20:58:00"/>
    <d v="2010-04-20T00:00:00"/>
    <d v="1899-12-30T22:04:00"/>
    <n v="30"/>
    <n v="66"/>
    <s v="Ticket"/>
    <s v="Tuesday"/>
    <x v="2"/>
  </r>
  <r>
    <n v="1"/>
    <n v="5"/>
    <d v="2010-04-21T00:00:00"/>
    <d v="1899-12-30T12:02:00"/>
    <d v="2010-04-21T00:00:00"/>
    <d v="1899-12-30T14:52:00"/>
    <n v="30"/>
    <n v="170"/>
    <s v="Ticket"/>
    <s v="Wednesday"/>
    <x v="0"/>
  </r>
  <r>
    <n v="1"/>
    <n v="5"/>
    <d v="2010-04-21T00:00:00"/>
    <d v="1899-12-30T15:50:00"/>
    <d v="2010-04-21T00:00:00"/>
    <d v="1899-12-30T16:28:00"/>
    <n v="30"/>
    <n v="38"/>
    <s v="Ticket"/>
    <s v="Wednesday"/>
    <x v="1"/>
  </r>
  <r>
    <n v="1"/>
    <n v="5"/>
    <d v="2010-04-21T00:00:00"/>
    <d v="1899-12-30T19:20:00"/>
    <d v="2010-04-21T00:00:00"/>
    <d v="1899-12-30T23:12:00"/>
    <n v="40"/>
    <n v="232"/>
    <s v="Ticket"/>
    <s v="Wednesday"/>
    <x v="2"/>
  </r>
  <r>
    <n v="1"/>
    <n v="5"/>
    <d v="2010-04-22T00:00:00"/>
    <d v="1899-12-30T12:58:00"/>
    <d v="2010-04-22T00:00:00"/>
    <d v="1899-12-30T16:11:00"/>
    <n v="40"/>
    <n v="193"/>
    <s v="Ticket"/>
    <s v="Thursday"/>
    <x v="0"/>
  </r>
  <r>
    <n v="1"/>
    <n v="5"/>
    <d v="2010-04-22T00:00:00"/>
    <d v="1899-12-30T15:37:00"/>
    <d v="2010-04-22T00:00:00"/>
    <d v="1899-12-30T16:20:00"/>
    <n v="30"/>
    <n v="43"/>
    <s v="Ticket"/>
    <s v="Thursday"/>
    <x v="1"/>
  </r>
  <r>
    <n v="1"/>
    <n v="5"/>
    <d v="2010-04-22T00:00:00"/>
    <d v="1899-12-30T15:47:00"/>
    <d v="2010-04-22T00:00:00"/>
    <d v="1899-12-30T17:39:00"/>
    <n v="30"/>
    <n v="112"/>
    <s v="Ticket"/>
    <s v="Thursday"/>
    <x v="1"/>
  </r>
  <r>
    <n v="1"/>
    <n v="6"/>
    <d v="2010-04-22T00:00:00"/>
    <d v="1899-12-30T21:18:00"/>
    <d v="2010-04-22T00:00:00"/>
    <d v="1899-12-30T22:26:00"/>
    <n v="30"/>
    <n v="68"/>
    <s v="Ticket"/>
    <s v="Thursday"/>
    <x v="2"/>
  </r>
  <r>
    <n v="1"/>
    <n v="5"/>
    <d v="2010-04-23T00:00:00"/>
    <d v="1899-12-30T11:35:00"/>
    <d v="2010-04-23T00:00:00"/>
    <d v="1899-12-30T12:30:00"/>
    <n v="30"/>
    <n v="55"/>
    <s v="Ticket"/>
    <s v="Friday"/>
    <x v="0"/>
  </r>
  <r>
    <n v="1"/>
    <n v="6"/>
    <d v="2010-04-23T00:00:00"/>
    <d v="1899-12-30T13:55:00"/>
    <d v="2010-04-23T00:00:00"/>
    <d v="1899-12-30T16:23:00"/>
    <n v="30"/>
    <n v="148"/>
    <s v="Ticket"/>
    <s v="Friday"/>
    <x v="0"/>
  </r>
  <r>
    <n v="1"/>
    <n v="6"/>
    <d v="2010-04-23T00:00:00"/>
    <d v="1899-12-30T14:58:00"/>
    <d v="2010-04-23T00:00:00"/>
    <d v="1899-12-30T19:43:00"/>
    <n v="50"/>
    <n v="285"/>
    <s v="Ticket"/>
    <s v="Friday"/>
    <x v="1"/>
  </r>
  <r>
    <n v="1"/>
    <n v="6"/>
    <d v="2010-04-23T00:00:00"/>
    <d v="1899-12-30T16:40:00"/>
    <d v="2010-04-23T00:00:00"/>
    <d v="1899-12-30T21:37:00"/>
    <n v="50"/>
    <n v="297"/>
    <s v="Ticket"/>
    <s v="Friday"/>
    <x v="1"/>
  </r>
  <r>
    <n v="1"/>
    <n v="6"/>
    <d v="2010-04-23T00:00:00"/>
    <d v="1899-12-30T18:14:00"/>
    <d v="2010-04-23T00:00:00"/>
    <d v="1899-12-30T20:20:00"/>
    <n v="30"/>
    <n v="126"/>
    <s v="Ticket"/>
    <s v="Friday"/>
    <x v="2"/>
  </r>
  <r>
    <n v="1"/>
    <n v="5"/>
    <d v="2010-04-23T00:00:00"/>
    <d v="1899-12-30T20:55:00"/>
    <d v="2010-04-23T00:00:00"/>
    <d v="1899-12-30T23:47:00"/>
    <n v="30"/>
    <n v="172"/>
    <s v="Ticket"/>
    <s v="Friday"/>
    <x v="2"/>
  </r>
  <r>
    <n v="1"/>
    <n v="5"/>
    <d v="2010-04-23T00:00:00"/>
    <d v="1899-12-30T21:48:00"/>
    <d v="2010-04-23T00:00:00"/>
    <d v="1899-12-30T22:47:00"/>
    <n v="30"/>
    <n v="59"/>
    <s v="Ticket"/>
    <s v="Friday"/>
    <x v="2"/>
  </r>
  <r>
    <n v="1"/>
    <n v="6"/>
    <d v="2010-04-23T00:00:00"/>
    <d v="1899-12-30T22:26:00"/>
    <d v="2010-04-24T00:00:00"/>
    <d v="1899-12-30T02:04:00"/>
    <n v="40"/>
    <n v="218"/>
    <s v="Ticket"/>
    <s v="Friday"/>
    <x v="3"/>
  </r>
  <r>
    <n v="1"/>
    <n v="5"/>
    <d v="2010-04-26T00:00:00"/>
    <d v="1899-12-30T12:56:00"/>
    <d v="2010-04-26T00:00:00"/>
    <d v="1899-12-30T14:57:00"/>
    <n v="30"/>
    <n v="121"/>
    <s v="Ticket"/>
    <s v="Monday"/>
    <x v="0"/>
  </r>
  <r>
    <n v="1"/>
    <n v="6"/>
    <d v="2010-04-26T00:00:00"/>
    <d v="1899-12-30T14:51:00"/>
    <d v="2010-04-26T00:00:00"/>
    <d v="1899-12-30T16:38:00"/>
    <n v="30"/>
    <n v="107"/>
    <s v="Ticket"/>
    <s v="Monday"/>
    <x v="1"/>
  </r>
  <r>
    <n v="1"/>
    <n v="5"/>
    <d v="2010-04-26T00:00:00"/>
    <d v="1899-12-30T16:30:00"/>
    <d v="2010-04-26T00:00:00"/>
    <d v="1899-12-30T17:34:00"/>
    <n v="30"/>
    <n v="64"/>
    <s v="Ticket"/>
    <s v="Monday"/>
    <x v="1"/>
  </r>
  <r>
    <n v="1"/>
    <n v="5"/>
    <d v="2010-04-26T00:00:00"/>
    <d v="1899-12-30T18:03:00"/>
    <d v="2010-04-26T00:00:00"/>
    <d v="1899-12-30T21:13:00"/>
    <n v="40"/>
    <n v="190"/>
    <s v="Ticket"/>
    <s v="Monday"/>
    <x v="2"/>
  </r>
  <r>
    <n v="1"/>
    <n v="5"/>
    <d v="2010-04-27T00:00:00"/>
    <d v="1899-12-30T14:32:00"/>
    <d v="2010-04-27T00:00:00"/>
    <d v="1899-12-30T16:21:00"/>
    <n v="30"/>
    <n v="109"/>
    <s v="Ticket"/>
    <s v="Tuesday"/>
    <x v="1"/>
  </r>
  <r>
    <n v="1"/>
    <n v="5"/>
    <d v="2010-04-28T00:00:00"/>
    <d v="1899-12-30T17:05:00"/>
    <d v="2010-04-28T00:00:00"/>
    <d v="1899-12-30T20:36:00"/>
    <n v="40"/>
    <n v="211"/>
    <s v="Ticket"/>
    <s v="Wednesday"/>
    <x v="1"/>
  </r>
  <r>
    <n v="1"/>
    <n v="5"/>
    <d v="2010-04-28T00:00:00"/>
    <d v="1899-12-30T20:00:00"/>
    <d v="2010-04-28T00:00:00"/>
    <d v="1899-12-30T21:14:00"/>
    <n v="30"/>
    <n v="74"/>
    <s v="Ticket"/>
    <s v="Wednesday"/>
    <x v="2"/>
  </r>
  <r>
    <n v="1"/>
    <n v="6"/>
    <d v="2010-04-28T00:00:00"/>
    <d v="1899-12-30T21:14:00"/>
    <d v="2010-04-28T00:00:00"/>
    <d v="1899-12-30T22:19:00"/>
    <n v="30"/>
    <n v="65"/>
    <s v="Ticket"/>
    <s v="Wednesday"/>
    <x v="2"/>
  </r>
  <r>
    <n v="1"/>
    <n v="6"/>
    <d v="2010-04-29T00:00:00"/>
    <d v="1899-12-30T11:55:00"/>
    <d v="2010-04-29T00:00:00"/>
    <d v="1899-12-30T12:55:00"/>
    <n v="30"/>
    <n v="60"/>
    <s v="Ticket"/>
    <s v="Thursday"/>
    <x v="0"/>
  </r>
  <r>
    <n v="1"/>
    <n v="6"/>
    <d v="2010-04-29T00:00:00"/>
    <d v="1899-12-30T12:37:00"/>
    <d v="2010-04-29T00:00:00"/>
    <d v="1899-12-30T13:24:00"/>
    <n v="30"/>
    <n v="47"/>
    <s v="Ticket"/>
    <s v="Thursday"/>
    <x v="0"/>
  </r>
  <r>
    <n v="1"/>
    <n v="6"/>
    <d v="2010-04-29T00:00:00"/>
    <d v="1899-12-30T16:44:00"/>
    <d v="2010-04-29T00:00:00"/>
    <d v="1899-12-30T18:01:00"/>
    <n v="30"/>
    <n v="77"/>
    <s v="Ticket"/>
    <s v="Thursday"/>
    <x v="1"/>
  </r>
  <r>
    <n v="1"/>
    <n v="6"/>
    <d v="2010-04-30T00:00:00"/>
    <d v="1899-12-30T11:55:00"/>
    <d v="2010-04-30T00:00:00"/>
    <d v="1899-12-30T15:42:00"/>
    <n v="40"/>
    <n v="227"/>
    <s v="Ticket"/>
    <s v="Friday"/>
    <x v="0"/>
  </r>
  <r>
    <n v="1"/>
    <n v="5"/>
    <d v="2010-04-30T00:00:00"/>
    <d v="1899-12-30T12:13:00"/>
    <d v="2010-04-30T00:00:00"/>
    <d v="1899-12-30T13:29:00"/>
    <n v="300"/>
    <n v="76"/>
    <s v="Ticket"/>
    <s v="Friday"/>
    <x v="0"/>
  </r>
  <r>
    <n v="1"/>
    <n v="5"/>
    <d v="2010-04-30T00:00:00"/>
    <d v="1899-12-30T14:12:00"/>
    <d v="2010-04-30T00:00:00"/>
    <d v="1899-12-30T16:33:00"/>
    <n v="30"/>
    <n v="141"/>
    <s v="Ticket"/>
    <s v="Friday"/>
    <x v="1"/>
  </r>
  <r>
    <n v="1"/>
    <n v="5"/>
    <d v="2010-04-30T00:00:00"/>
    <d v="1899-12-30T17:15:00"/>
    <d v="2010-04-30T00:00:00"/>
    <d v="1899-12-30T18:01:00"/>
    <n v="30"/>
    <n v="46"/>
    <s v="Ticket"/>
    <s v="Friday"/>
    <x v="1"/>
  </r>
  <r>
    <n v="1"/>
    <n v="6"/>
    <d v="2010-04-30T00:00:00"/>
    <d v="1899-12-30T18:59:00"/>
    <d v="2010-04-30T00:00:00"/>
    <d v="1899-12-30T22:20:00"/>
    <n v="40"/>
    <n v="201"/>
    <s v="Ticket"/>
    <s v="Friday"/>
    <x v="2"/>
  </r>
  <r>
    <n v="1"/>
    <n v="6"/>
    <d v="2010-04-30T00:00:00"/>
    <d v="1899-12-30T20:47:00"/>
    <d v="2010-05-01T00:00:00"/>
    <d v="1899-12-30T01:19:00"/>
    <n v="50"/>
    <n v="272"/>
    <s v="Ticket"/>
    <s v="Friday"/>
    <x v="2"/>
  </r>
  <r>
    <n v="1"/>
    <n v="6"/>
    <d v="2010-05-03T00:00:00"/>
    <d v="1899-12-30T13:04:00"/>
    <d v="2010-05-03T00:00:00"/>
    <d v="1899-12-30T17:17:00"/>
    <n v="50"/>
    <n v="253"/>
    <s v="Ticket"/>
    <s v="Monday"/>
    <x v="0"/>
  </r>
  <r>
    <n v="1"/>
    <n v="6"/>
    <d v="2010-05-03T00:00:00"/>
    <d v="1899-12-30T14:46:00"/>
    <d v="2010-05-03T00:00:00"/>
    <d v="1899-12-30T16:14:00"/>
    <n v="30"/>
    <n v="88"/>
    <s v="Ticket"/>
    <s v="Monday"/>
    <x v="1"/>
  </r>
  <r>
    <n v="1"/>
    <n v="6"/>
    <d v="2010-05-03T00:00:00"/>
    <d v="1899-12-30T14:47:00"/>
    <d v="2010-05-03T00:00:00"/>
    <d v="1899-12-30T16:45:00"/>
    <n v="30"/>
    <n v="118"/>
    <s v="Ticket"/>
    <s v="Monday"/>
    <x v="1"/>
  </r>
  <r>
    <n v="1"/>
    <n v="5"/>
    <d v="2010-05-03T00:00:00"/>
    <d v="1899-12-30T15:11:00"/>
    <d v="2010-05-03T00:00:00"/>
    <d v="1899-12-30T18:12:00"/>
    <n v="40"/>
    <n v="181"/>
    <s v="Ticket"/>
    <s v="Monday"/>
    <x v="1"/>
  </r>
  <r>
    <n v="1"/>
    <n v="5"/>
    <d v="2010-05-03T00:00:00"/>
    <d v="1899-12-30T22:16:00"/>
    <d v="2010-05-03T00:00:00"/>
    <d v="1899-12-30T22:45:00"/>
    <n v="30"/>
    <n v="29"/>
    <s v="Ticket"/>
    <s v="Monday"/>
    <x v="3"/>
  </r>
  <r>
    <n v="1"/>
    <n v="6"/>
    <d v="2010-05-04T00:00:00"/>
    <d v="1899-12-30T12:58:00"/>
    <d v="2010-05-04T00:00:00"/>
    <d v="1899-12-30T14:43:00"/>
    <n v="30"/>
    <n v="105"/>
    <s v="Ticket"/>
    <s v="Tuesday"/>
    <x v="0"/>
  </r>
  <r>
    <n v="1"/>
    <n v="5"/>
    <d v="2010-05-04T00:00:00"/>
    <d v="1899-12-30T14:17:00"/>
    <d v="2010-05-04T00:00:00"/>
    <d v="1899-12-30T14:57:00"/>
    <n v="30"/>
    <n v="40"/>
    <s v="Ticket"/>
    <s v="Tuesday"/>
    <x v="1"/>
  </r>
  <r>
    <n v="1"/>
    <n v="6"/>
    <d v="2010-05-04T00:00:00"/>
    <d v="1899-12-30T16:34:00"/>
    <d v="2010-05-04T00:00:00"/>
    <d v="1899-12-30T19:11:00"/>
    <n v="30"/>
    <n v="157"/>
    <s v="Ticket"/>
    <s v="Tuesday"/>
    <x v="1"/>
  </r>
  <r>
    <n v="1"/>
    <n v="6"/>
    <d v="2010-05-04T00:00:00"/>
    <d v="1899-12-30T19:14:00"/>
    <d v="2010-05-04T00:00:00"/>
    <d v="1899-12-30T20:02:00"/>
    <n v="30"/>
    <n v="48"/>
    <s v="Ticket"/>
    <s v="Tuesday"/>
    <x v="2"/>
  </r>
  <r>
    <n v="1"/>
    <n v="5"/>
    <d v="2010-05-05T00:00:00"/>
    <d v="1899-12-30T10:53:00"/>
    <d v="2010-05-05T00:00:00"/>
    <d v="1899-12-30T11:30:00"/>
    <n v="30"/>
    <n v="37"/>
    <s v="Manual"/>
    <s v="Wednesday"/>
    <x v="0"/>
  </r>
  <r>
    <n v="1"/>
    <n v="5"/>
    <d v="2010-05-05T00:00:00"/>
    <d v="1899-12-30T14:10:00"/>
    <d v="2010-05-05T00:00:00"/>
    <d v="1899-12-30T16:30:00"/>
    <n v="30"/>
    <n v="140"/>
    <s v="Ticket"/>
    <s v="Wednesday"/>
    <x v="1"/>
  </r>
  <r>
    <n v="1"/>
    <n v="5"/>
    <d v="2010-05-05T00:00:00"/>
    <d v="1899-12-30T15:01:00"/>
    <d v="2010-05-05T00:00:00"/>
    <d v="1899-12-30T17:11:00"/>
    <n v="30"/>
    <n v="130"/>
    <s v="Ticket"/>
    <s v="Wednesday"/>
    <x v="1"/>
  </r>
  <r>
    <n v="1"/>
    <n v="6"/>
    <d v="2010-05-05T00:00:00"/>
    <d v="1899-12-30T19:06:00"/>
    <d v="2010-05-05T00:00:00"/>
    <d v="1899-12-30T19:48:00"/>
    <n v="30"/>
    <n v="42"/>
    <s v="Ticket"/>
    <s v="Wednesday"/>
    <x v="2"/>
  </r>
  <r>
    <n v="1"/>
    <n v="5"/>
    <d v="2010-05-06T00:00:00"/>
    <d v="1899-12-30T13:55:00"/>
    <d v="2010-05-06T00:00:00"/>
    <d v="1899-12-30T18:55:00"/>
    <n v="50"/>
    <n v="300"/>
    <s v="Ticket"/>
    <s v="Thursday"/>
    <x v="0"/>
  </r>
  <r>
    <n v="1"/>
    <n v="5"/>
    <d v="2010-05-06T00:00:00"/>
    <d v="1899-12-30T14:07:00"/>
    <d v="2010-05-06T00:00:00"/>
    <d v="1899-12-30T15:38:00"/>
    <n v="30"/>
    <n v="91"/>
    <s v="Ticket"/>
    <s v="Thursday"/>
    <x v="1"/>
  </r>
  <r>
    <n v="1"/>
    <n v="5"/>
    <d v="2010-05-06T00:00:00"/>
    <d v="1899-12-30T16:22:00"/>
    <d v="2010-05-06T00:00:00"/>
    <d v="1899-12-30T17:59:00"/>
    <n v="30"/>
    <n v="97"/>
    <s v="Ticket"/>
    <s v="Thursday"/>
    <x v="1"/>
  </r>
  <r>
    <n v="1"/>
    <n v="6"/>
    <d v="2010-05-06T00:00:00"/>
    <d v="1899-12-30T16:54:00"/>
    <d v="2010-05-06T00:00:00"/>
    <d v="1899-12-30T17:48:00"/>
    <n v="30"/>
    <n v="54"/>
    <s v="Ticket"/>
    <s v="Thursday"/>
    <x v="1"/>
  </r>
  <r>
    <n v="1"/>
    <n v="6"/>
    <d v="2010-05-06T00:00:00"/>
    <d v="1899-12-30T17:59:00"/>
    <d v="2010-05-06T00:00:00"/>
    <d v="1899-12-30T19:44:00"/>
    <n v="30"/>
    <n v="105"/>
    <s v="Ticket"/>
    <s v="Thursday"/>
    <x v="1"/>
  </r>
  <r>
    <n v="1"/>
    <n v="5"/>
    <d v="2010-05-06T00:00:00"/>
    <d v="1899-12-30T18:54:00"/>
    <d v="2010-05-06T00:00:00"/>
    <d v="1899-12-30T20:19:00"/>
    <n v="30"/>
    <n v="85"/>
    <s v="Ticket"/>
    <s v="Thursday"/>
    <x v="2"/>
  </r>
  <r>
    <n v="1"/>
    <n v="5"/>
    <d v="2010-05-06T00:00:00"/>
    <d v="1899-12-30T19:12:00"/>
    <d v="2010-05-06T00:00:00"/>
    <d v="1899-12-30T21:13:00"/>
    <n v="30"/>
    <n v="121"/>
    <s v="Ticket"/>
    <s v="Thursday"/>
    <x v="2"/>
  </r>
  <r>
    <n v="1"/>
    <n v="5"/>
    <d v="2010-05-06T00:00:00"/>
    <d v="1899-12-30T20:49:00"/>
    <d v="2010-05-06T00:00:00"/>
    <d v="1899-12-30T22:19:00"/>
    <n v="30"/>
    <n v="90"/>
    <s v="Ticket"/>
    <s v="Thursday"/>
    <x v="2"/>
  </r>
  <r>
    <n v="1"/>
    <n v="5"/>
    <d v="2010-05-07T00:00:00"/>
    <d v="1899-12-30T13:23:00"/>
    <d v="2010-05-07T00:00:00"/>
    <d v="1899-12-30T15:10:00"/>
    <n v="30"/>
    <n v="107"/>
    <s v="Ticket"/>
    <s v="Friday"/>
    <x v="0"/>
  </r>
  <r>
    <n v="1"/>
    <n v="5"/>
    <d v="2010-05-07T00:00:00"/>
    <d v="1899-12-30T13:38:00"/>
    <d v="2010-05-07T00:00:00"/>
    <d v="1899-12-30T16:44:00"/>
    <n v="40"/>
    <n v="186"/>
    <s v="Ticket"/>
    <s v="Friday"/>
    <x v="0"/>
  </r>
  <r>
    <n v="1"/>
    <n v="6"/>
    <d v="2010-05-07T00:00:00"/>
    <d v="1899-12-30T16:25:00"/>
    <d v="2010-05-07T00:00:00"/>
    <d v="1899-12-30T17:17:00"/>
    <n v="30"/>
    <n v="52"/>
    <s v="Ticket"/>
    <s v="Friday"/>
    <x v="1"/>
  </r>
  <r>
    <n v="1"/>
    <n v="6"/>
    <d v="2010-05-07T00:00:00"/>
    <d v="1899-12-30T16:39:00"/>
    <d v="2010-05-07T00:00:00"/>
    <d v="1899-12-30T18:46:00"/>
    <n v="30"/>
    <n v="127"/>
    <s v="Ticket"/>
    <s v="Friday"/>
    <x v="1"/>
  </r>
  <r>
    <n v="1"/>
    <n v="6"/>
    <d v="2010-05-07T00:00:00"/>
    <d v="1899-12-30T17:08:00"/>
    <d v="2010-05-07T00:00:00"/>
    <d v="1899-12-30T17:53:00"/>
    <n v="30"/>
    <n v="45"/>
    <s v="Ticket"/>
    <s v="Friday"/>
    <x v="1"/>
  </r>
  <r>
    <n v="1"/>
    <n v="6"/>
    <d v="2010-05-07T00:00:00"/>
    <d v="1899-12-30T19:43:00"/>
    <d v="2010-05-07T00:00:00"/>
    <d v="1899-12-30T21:57:00"/>
    <n v="30"/>
    <n v="134"/>
    <s v="Ticket"/>
    <s v="Friday"/>
    <x v="2"/>
  </r>
  <r>
    <n v="1"/>
    <n v="5"/>
    <d v="2010-05-07T00:00:00"/>
    <d v="1899-12-30T20:53:00"/>
    <d v="2010-05-07T00:00:00"/>
    <d v="1899-12-30T23:17:00"/>
    <n v="30"/>
    <n v="144"/>
    <s v="Ticket"/>
    <s v="Friday"/>
    <x v="2"/>
  </r>
  <r>
    <n v="1"/>
    <n v="5"/>
    <d v="2010-05-10T00:00:00"/>
    <d v="1899-12-30T13:11:00"/>
    <d v="2010-05-10T00:00:00"/>
    <d v="1899-12-30T16:05:00"/>
    <n v="30"/>
    <n v="174"/>
    <s v="Ticket"/>
    <s v="Monday"/>
    <x v="0"/>
  </r>
  <r>
    <n v="1"/>
    <n v="6"/>
    <d v="2010-05-10T00:00:00"/>
    <d v="1899-12-30T13:37:00"/>
    <d v="2010-05-10T00:00:00"/>
    <d v="1899-12-30T17:07:00"/>
    <n v="40"/>
    <n v="210"/>
    <s v="Ticket"/>
    <s v="Monday"/>
    <x v="0"/>
  </r>
  <r>
    <n v="1"/>
    <n v="6"/>
    <d v="2010-05-10T00:00:00"/>
    <d v="1899-12-30T16:51:00"/>
    <d v="2010-05-10T00:00:00"/>
    <d v="1899-12-30T18:40:00"/>
    <n v="30"/>
    <n v="109"/>
    <s v="Ticket"/>
    <s v="Monday"/>
    <x v="1"/>
  </r>
  <r>
    <n v="1"/>
    <n v="6"/>
    <d v="2010-05-10T00:00:00"/>
    <d v="1899-12-30T17:43:00"/>
    <d v="2010-05-10T00:00:00"/>
    <d v="1899-12-30T19:51:00"/>
    <n v="30"/>
    <n v="128"/>
    <s v="Ticket"/>
    <s v="Monday"/>
    <x v="1"/>
  </r>
  <r>
    <n v="1"/>
    <n v="6"/>
    <d v="2010-05-10T00:00:00"/>
    <d v="1899-12-30T19:03:00"/>
    <d v="2010-05-10T00:00:00"/>
    <d v="1899-12-30T19:36:00"/>
    <n v="30"/>
    <n v="33"/>
    <s v="Ticket"/>
    <s v="Monday"/>
    <x v="2"/>
  </r>
  <r>
    <n v="1"/>
    <n v="5"/>
    <d v="2010-05-10T00:00:00"/>
    <d v="1899-12-30T19:47:00"/>
    <d v="2010-05-10T00:00:00"/>
    <d v="1899-12-30T23:22:00"/>
    <n v="40"/>
    <n v="215"/>
    <s v="Ticket"/>
    <s v="Monday"/>
    <x v="2"/>
  </r>
  <r>
    <n v="1"/>
    <n v="5"/>
    <d v="2010-05-10T00:00:00"/>
    <d v="1899-12-30T20:01:00"/>
    <d v="2010-05-10T00:00:00"/>
    <d v="1899-12-30T23:17:00"/>
    <n v="40"/>
    <n v="196"/>
    <s v="Ticket"/>
    <s v="Monday"/>
    <x v="2"/>
  </r>
  <r>
    <n v="1"/>
    <n v="6"/>
    <d v="2010-05-10T00:00:00"/>
    <d v="1899-12-30T21:09:00"/>
    <d v="2010-05-10T00:00:00"/>
    <d v="1899-12-30T22:01:00"/>
    <n v="30"/>
    <n v="52"/>
    <s v="Ticket"/>
    <s v="Monday"/>
    <x v="2"/>
  </r>
  <r>
    <n v="1"/>
    <n v="5"/>
    <d v="2010-05-10T00:00:00"/>
    <d v="1899-12-30T21:49:00"/>
    <d v="2010-05-10T00:00:00"/>
    <d v="1899-12-30T23:30:00"/>
    <n v="30"/>
    <n v="101"/>
    <s v="Ticket"/>
    <s v="Monday"/>
    <x v="2"/>
  </r>
  <r>
    <n v="1"/>
    <n v="5"/>
    <d v="2010-05-11T00:00:00"/>
    <d v="1899-12-30T10:41:00"/>
    <d v="2010-05-11T00:00:00"/>
    <d v="1899-12-30T12:14:00"/>
    <n v="30"/>
    <n v="93"/>
    <s v="Ticket"/>
    <s v="Tuesday"/>
    <x v="0"/>
  </r>
  <r>
    <n v="1"/>
    <n v="5"/>
    <d v="2010-05-11T00:00:00"/>
    <d v="1899-12-30T11:34:00"/>
    <d v="2010-05-11T00:00:00"/>
    <d v="1899-12-30T21:36:00"/>
    <n v="110"/>
    <n v="602"/>
    <s v="Ticket"/>
    <s v="Tuesday"/>
    <x v="0"/>
  </r>
  <r>
    <n v="1"/>
    <n v="5"/>
    <d v="2010-05-11T00:00:00"/>
    <d v="1899-12-30T12:33:00"/>
    <d v="2010-05-11T00:00:00"/>
    <d v="1899-12-30T16:10:00"/>
    <n v="40"/>
    <n v="217"/>
    <s v="Ticket"/>
    <s v="Tuesday"/>
    <x v="0"/>
  </r>
  <r>
    <n v="1"/>
    <n v="5"/>
    <d v="2010-05-11T00:00:00"/>
    <d v="1899-12-30T19:24:00"/>
    <d v="2010-05-11T00:00:00"/>
    <d v="1899-12-30T20:19:00"/>
    <n v="30"/>
    <n v="55"/>
    <s v="Ticket"/>
    <s v="Tuesday"/>
    <x v="2"/>
  </r>
  <r>
    <n v="1"/>
    <n v="5"/>
    <d v="2010-05-11T00:00:00"/>
    <d v="1899-12-30T22:19:00"/>
    <d v="2010-05-12T00:00:00"/>
    <d v="1899-12-30T01:31:00"/>
    <n v="40"/>
    <n v="192"/>
    <s v="Ticket"/>
    <s v="Tuesday"/>
    <x v="3"/>
  </r>
  <r>
    <n v="1"/>
    <n v="5"/>
    <d v="2010-05-12T00:00:00"/>
    <d v="1899-12-30T13:21:00"/>
    <d v="2010-05-12T00:00:00"/>
    <d v="1899-12-30T14:57:00"/>
    <n v="30"/>
    <n v="96"/>
    <s v="Ticket"/>
    <s v="Wednesday"/>
    <x v="0"/>
  </r>
  <r>
    <n v="1"/>
    <n v="5"/>
    <d v="2010-05-12T00:00:00"/>
    <d v="1899-12-30T18:05:00"/>
    <d v="2010-05-12T00:00:00"/>
    <d v="1899-12-30T19:35:00"/>
    <n v="30"/>
    <n v="90"/>
    <s v="Ticket"/>
    <s v="Wednesday"/>
    <x v="2"/>
  </r>
  <r>
    <n v="1"/>
    <n v="5"/>
    <d v="2010-05-12T00:00:00"/>
    <d v="1899-12-30T19:44:00"/>
    <d v="2010-05-12T00:00:00"/>
    <d v="1899-12-30T21:18:00"/>
    <n v="30"/>
    <n v="94"/>
    <s v="Ticket"/>
    <s v="Wednesday"/>
    <x v="2"/>
  </r>
  <r>
    <n v="1"/>
    <n v="5"/>
    <d v="2010-05-12T00:00:00"/>
    <d v="1899-12-30T20:42:00"/>
    <d v="2010-05-12T00:00:00"/>
    <d v="1899-12-30T23:02:00"/>
    <n v="30"/>
    <n v="140"/>
    <s v="Ticket"/>
    <s v="Wednesday"/>
    <x v="2"/>
  </r>
  <r>
    <n v="1"/>
    <n v="6"/>
    <d v="2010-05-12T00:00:00"/>
    <d v="1899-12-30T21:34:00"/>
    <d v="2010-05-12T00:00:00"/>
    <d v="1899-12-30T23:17:00"/>
    <n v="30"/>
    <n v="103"/>
    <s v="Ticket"/>
    <s v="Wednesday"/>
    <x v="2"/>
  </r>
  <r>
    <n v="1"/>
    <n v="5"/>
    <d v="2010-05-13T00:00:00"/>
    <d v="1899-12-30T11:32:00"/>
    <d v="2010-05-13T00:00:00"/>
    <d v="1899-12-30T12:43:00"/>
    <n v="30"/>
    <n v="71"/>
    <s v="Ticket"/>
    <s v="Thursday"/>
    <x v="0"/>
  </r>
  <r>
    <n v="1"/>
    <n v="5"/>
    <d v="2010-05-13T00:00:00"/>
    <d v="1899-12-30T16:44:00"/>
    <d v="2010-05-13T00:00:00"/>
    <d v="1899-12-30T18:26:00"/>
    <n v="30"/>
    <n v="102"/>
    <s v="Ticket"/>
    <s v="Thursday"/>
    <x v="1"/>
  </r>
  <r>
    <n v="1"/>
    <n v="5"/>
    <d v="2010-05-13T00:00:00"/>
    <d v="1899-12-30T22:17:00"/>
    <d v="2010-05-13T00:00:00"/>
    <d v="1899-12-30T22:44:00"/>
    <n v="30"/>
    <n v="27"/>
    <s v="Ticket"/>
    <s v="Thursday"/>
    <x v="3"/>
  </r>
  <r>
    <n v="1"/>
    <n v="6"/>
    <d v="2010-05-14T00:00:00"/>
    <d v="1899-12-30T12:52:00"/>
    <d v="2010-05-14T00:00:00"/>
    <d v="1899-12-30T18:24:00"/>
    <n v="60"/>
    <n v="332"/>
    <s v="Ticket"/>
    <s v="Friday"/>
    <x v="0"/>
  </r>
  <r>
    <n v="1"/>
    <n v="5"/>
    <d v="2010-05-14T00:00:00"/>
    <d v="1899-12-30T14:40:00"/>
    <d v="2010-05-14T00:00:00"/>
    <d v="1899-12-30T16:10:00"/>
    <n v="30"/>
    <n v="90"/>
    <s v="Ticket"/>
    <s v="Friday"/>
    <x v="1"/>
  </r>
  <r>
    <n v="1"/>
    <n v="5"/>
    <d v="2010-05-14T00:00:00"/>
    <d v="1899-12-30T16:01:00"/>
    <d v="2010-05-14T00:00:00"/>
    <d v="1899-12-30T18:37:00"/>
    <n v="30"/>
    <n v="156"/>
    <s v="Ticket"/>
    <s v="Friday"/>
    <x v="1"/>
  </r>
  <r>
    <n v="1"/>
    <n v="5"/>
    <d v="2010-05-14T00:00:00"/>
    <d v="1899-12-30T16:12:00"/>
    <d v="2010-05-14T00:00:00"/>
    <d v="1899-12-30T19:13:00"/>
    <n v="40"/>
    <n v="181"/>
    <s v="Ticket"/>
    <s v="Friday"/>
    <x v="1"/>
  </r>
  <r>
    <n v="1"/>
    <n v="5"/>
    <d v="2010-05-14T00:00:00"/>
    <d v="1899-12-30T16:59:00"/>
    <d v="2010-05-14T00:00:00"/>
    <d v="1899-12-30T18:17:00"/>
    <n v="30"/>
    <n v="78"/>
    <s v="Ticket"/>
    <s v="Friday"/>
    <x v="1"/>
  </r>
  <r>
    <n v="1"/>
    <n v="6"/>
    <d v="2010-05-14T00:00:00"/>
    <d v="1899-12-30T20:32:00"/>
    <d v="2010-05-14T00:00:00"/>
    <d v="1899-12-30T23:18:00"/>
    <n v="30"/>
    <n v="166"/>
    <s v="Ticket"/>
    <s v="Friday"/>
    <x v="2"/>
  </r>
  <r>
    <n v="1"/>
    <n v="6"/>
    <d v="2010-05-14T00:00:00"/>
    <d v="1899-12-30T22:29:00"/>
    <d v="2010-05-15T00:00:00"/>
    <d v="1899-12-30T00:45:00"/>
    <n v="30"/>
    <n v="136"/>
    <s v="Ticket"/>
    <s v="Friday"/>
    <x v="3"/>
  </r>
  <r>
    <n v="1"/>
    <n v="5"/>
    <d v="2010-05-17T00:00:00"/>
    <d v="1899-12-30T13:22:00"/>
    <d v="2010-05-17T00:00:00"/>
    <d v="1899-12-30T14:18:00"/>
    <n v="30"/>
    <n v="56"/>
    <s v="Ticket"/>
    <s v="Monday"/>
    <x v="0"/>
  </r>
  <r>
    <n v="1"/>
    <n v="6"/>
    <d v="2010-05-17T00:00:00"/>
    <d v="1899-12-30T17:00:00"/>
    <d v="2010-05-17T00:00:00"/>
    <d v="1899-12-30T18:45:00"/>
    <n v="30"/>
    <n v="105"/>
    <s v="Ticket"/>
    <s v="Monday"/>
    <x v="1"/>
  </r>
  <r>
    <n v="1"/>
    <n v="5"/>
    <d v="2010-05-17T00:00:00"/>
    <d v="1899-12-30T17:08:00"/>
    <d v="2010-05-17T00:00:00"/>
    <d v="1899-12-30T19:30:00"/>
    <n v="30"/>
    <n v="142"/>
    <s v="Ticket"/>
    <s v="Monday"/>
    <x v="1"/>
  </r>
  <r>
    <n v="1"/>
    <n v="5"/>
    <d v="2010-05-18T00:00:00"/>
    <d v="1899-12-30T12:16:00"/>
    <d v="2010-05-18T00:00:00"/>
    <d v="1899-12-30T15:33:00"/>
    <n v="40"/>
    <n v="197"/>
    <s v="Ticket"/>
    <s v="Tuesday"/>
    <x v="0"/>
  </r>
  <r>
    <n v="1"/>
    <n v="5"/>
    <d v="2010-05-18T00:00:00"/>
    <d v="1899-12-30T13:39:00"/>
    <d v="2010-05-18T00:00:00"/>
    <d v="1899-12-30T17:27:00"/>
    <n v="40"/>
    <n v="228"/>
    <s v="Ticket"/>
    <s v="Tuesday"/>
    <x v="0"/>
  </r>
  <r>
    <n v="1"/>
    <n v="5"/>
    <d v="2010-05-18T00:00:00"/>
    <d v="1899-12-30T15:42:00"/>
    <d v="2010-05-18T00:00:00"/>
    <d v="1899-12-30T17:24:00"/>
    <n v="30"/>
    <n v="102"/>
    <s v="Ticket"/>
    <s v="Tuesday"/>
    <x v="1"/>
  </r>
  <r>
    <n v="1"/>
    <n v="6"/>
    <d v="2010-05-18T00:00:00"/>
    <d v="1899-12-30T18:20:00"/>
    <d v="2010-05-18T00:00:00"/>
    <d v="1899-12-30T23:16:00"/>
    <n v="50"/>
    <n v="296"/>
    <s v="Ticket"/>
    <s v="Tuesday"/>
    <x v="2"/>
  </r>
  <r>
    <n v="1"/>
    <n v="6"/>
    <d v="2010-05-18T00:00:00"/>
    <d v="1899-12-30T18:30:00"/>
    <d v="2010-05-18T00:00:00"/>
    <d v="1899-12-30T20:33:00"/>
    <n v="30"/>
    <n v="123"/>
    <s v="Ticket"/>
    <s v="Tuesday"/>
    <x v="2"/>
  </r>
  <r>
    <n v="1"/>
    <n v="5"/>
    <d v="2010-05-18T00:00:00"/>
    <d v="1899-12-30T20:19:00"/>
    <d v="2010-05-18T00:00:00"/>
    <d v="1899-12-30T23:11:00"/>
    <n v="30"/>
    <n v="172"/>
    <s v="Ticket"/>
    <s v="Tuesday"/>
    <x v="2"/>
  </r>
  <r>
    <n v="1"/>
    <n v="5"/>
    <d v="2010-05-19T00:00:00"/>
    <d v="1899-12-30T14:46:00"/>
    <d v="2010-05-19T00:00:00"/>
    <d v="1899-12-30T17:19:00"/>
    <n v="30"/>
    <n v="153"/>
    <s v="Ticket"/>
    <s v="Wednesday"/>
    <x v="1"/>
  </r>
  <r>
    <n v="1"/>
    <n v="6"/>
    <d v="2010-05-19T00:00:00"/>
    <d v="1899-12-30T15:25:00"/>
    <d v="2010-05-19T00:00:00"/>
    <d v="1899-12-30T16:57:00"/>
    <n v="30"/>
    <n v="92"/>
    <s v="Ticket"/>
    <s v="Wednesday"/>
    <x v="1"/>
  </r>
  <r>
    <n v="1"/>
    <n v="6"/>
    <d v="2010-05-19T00:00:00"/>
    <d v="1899-12-30T15:59:00"/>
    <d v="2010-05-19T00:00:00"/>
    <d v="1899-12-30T18:40:00"/>
    <n v="30"/>
    <n v="161"/>
    <s v="Ticket"/>
    <s v="Wednesday"/>
    <x v="1"/>
  </r>
  <r>
    <n v="1"/>
    <n v="5"/>
    <d v="2010-05-19T00:00:00"/>
    <d v="1899-12-30T17:53:00"/>
    <d v="2010-05-19T00:00:00"/>
    <d v="1899-12-30T18:35:00"/>
    <n v="30"/>
    <n v="42"/>
    <s v="Ticket"/>
    <s v="Wednesday"/>
    <x v="1"/>
  </r>
  <r>
    <n v="1"/>
    <n v="6"/>
    <d v="2010-05-19T00:00:00"/>
    <d v="1899-12-30T18:52:00"/>
    <d v="2010-05-19T00:00:00"/>
    <d v="1899-12-30T23:08:00"/>
    <n v="50"/>
    <n v="256"/>
    <s v="Ticket"/>
    <s v="Wednesday"/>
    <x v="2"/>
  </r>
  <r>
    <n v="1"/>
    <n v="5"/>
    <d v="2010-05-20T00:00:00"/>
    <d v="1899-12-30T13:19:00"/>
    <d v="2010-05-20T00:00:00"/>
    <d v="1899-12-30T15:19:00"/>
    <n v="30"/>
    <n v="120"/>
    <s v="Ticket"/>
    <s v="Thursday"/>
    <x v="0"/>
  </r>
  <r>
    <n v="1"/>
    <n v="5"/>
    <d v="2010-05-20T00:00:00"/>
    <d v="1899-12-30T16:22:00"/>
    <d v="2010-05-20T00:00:00"/>
    <d v="1899-12-30T17:38:00"/>
    <n v="30"/>
    <n v="76"/>
    <s v="Ticket"/>
    <s v="Thursday"/>
    <x v="1"/>
  </r>
  <r>
    <n v="1"/>
    <n v="5"/>
    <d v="2010-05-20T00:00:00"/>
    <d v="1899-12-30T17:21:00"/>
    <d v="2010-05-20T00:00:00"/>
    <d v="1899-12-30T20:10:00"/>
    <n v="30"/>
    <n v="169"/>
    <s v="Ticket"/>
    <s v="Thursday"/>
    <x v="1"/>
  </r>
  <r>
    <n v="1"/>
    <n v="6"/>
    <d v="2010-05-21T00:00:00"/>
    <d v="1899-12-30T12:10:00"/>
    <d v="2010-05-21T00:00:00"/>
    <d v="1899-12-30T16:06:00"/>
    <n v="40"/>
    <n v="236"/>
    <s v="Ticket"/>
    <s v="Friday"/>
    <x v="0"/>
  </r>
  <r>
    <n v="1"/>
    <n v="5"/>
    <d v="2010-05-21T00:00:00"/>
    <d v="1899-12-30T13:20:00"/>
    <d v="2010-05-21T00:00:00"/>
    <d v="1899-12-30T15:26:00"/>
    <n v="30"/>
    <n v="126"/>
    <s v="Ticket"/>
    <s v="Friday"/>
    <x v="0"/>
  </r>
  <r>
    <n v="1"/>
    <n v="5"/>
    <d v="2010-05-21T00:00:00"/>
    <d v="1899-12-30T13:45:00"/>
    <d v="2010-05-21T00:00:00"/>
    <d v="1899-12-30T15:52:00"/>
    <n v="30"/>
    <n v="127"/>
    <s v="Ticket"/>
    <s v="Friday"/>
    <x v="0"/>
  </r>
  <r>
    <n v="1"/>
    <n v="6"/>
    <d v="2010-05-21T00:00:00"/>
    <d v="1899-12-30T14:44:00"/>
    <d v="2010-05-21T00:00:00"/>
    <d v="1899-12-30T18:16:00"/>
    <n v="40"/>
    <n v="212"/>
    <s v="Ticket"/>
    <s v="Friday"/>
    <x v="1"/>
  </r>
  <r>
    <n v="1"/>
    <n v="6"/>
    <d v="2010-05-21T00:00:00"/>
    <d v="1899-12-30T15:24:00"/>
    <d v="2010-05-21T00:00:00"/>
    <d v="1899-12-30T19:07:00"/>
    <n v="40"/>
    <n v="223"/>
    <s v="Ticket"/>
    <s v="Friday"/>
    <x v="1"/>
  </r>
  <r>
    <n v="1"/>
    <n v="6"/>
    <d v="2010-05-21T00:00:00"/>
    <d v="1899-12-30T15:31:00"/>
    <d v="2010-05-21T00:00:00"/>
    <d v="1899-12-30T16:55:00"/>
    <n v="30"/>
    <n v="84"/>
    <s v="Ticket"/>
    <s v="Friday"/>
    <x v="1"/>
  </r>
  <r>
    <n v="1"/>
    <n v="6"/>
    <d v="2010-05-21T00:00:00"/>
    <d v="1899-12-30T18:58:00"/>
    <d v="2010-05-21T00:00:00"/>
    <d v="1899-12-30T21:05:00"/>
    <n v="30"/>
    <n v="127"/>
    <s v="Ticket"/>
    <s v="Friday"/>
    <x v="2"/>
  </r>
  <r>
    <n v="1"/>
    <n v="5"/>
    <d v="2010-05-21T00:00:00"/>
    <d v="1899-12-30T19:37:00"/>
    <d v="2010-05-21T00:00:00"/>
    <d v="1899-12-30T21:18:00"/>
    <n v="30"/>
    <n v="101"/>
    <s v="Ticket"/>
    <s v="Friday"/>
    <x v="2"/>
  </r>
  <r>
    <n v="1"/>
    <n v="5"/>
    <d v="2010-05-21T00:00:00"/>
    <d v="1899-12-30T19:39:00"/>
    <d v="2010-05-21T00:00:00"/>
    <d v="1899-12-30T22:04:00"/>
    <n v="30"/>
    <n v="145"/>
    <s v="Ticket"/>
    <s v="Friday"/>
    <x v="2"/>
  </r>
  <r>
    <n v="1"/>
    <n v="6"/>
    <d v="2010-05-21T00:00:00"/>
    <d v="1899-12-30T20:57:00"/>
    <d v="2010-05-21T00:00:00"/>
    <d v="1899-12-30T23:25:00"/>
    <n v="30"/>
    <n v="148"/>
    <s v="Ticket"/>
    <s v="Friday"/>
    <x v="2"/>
  </r>
  <r>
    <n v="1"/>
    <n v="5"/>
    <d v="2010-05-21T00:00:00"/>
    <d v="1899-12-30T21:13:00"/>
    <d v="2010-05-22T00:00:00"/>
    <d v="1899-12-30T00:23:00"/>
    <n v="40"/>
    <n v="190"/>
    <s v="Ticket"/>
    <s v="Friday"/>
    <x v="2"/>
  </r>
  <r>
    <n v="1"/>
    <n v="5"/>
    <d v="2010-05-21T00:00:00"/>
    <d v="1899-12-30T21:32:00"/>
    <d v="2010-05-22T00:00:00"/>
    <d v="1899-12-30T01:27:00"/>
    <n v="40"/>
    <n v="235"/>
    <s v="Ticket"/>
    <s v="Friday"/>
    <x v="2"/>
  </r>
  <r>
    <n v="1"/>
    <n v="5"/>
    <d v="2010-05-24T00:00:00"/>
    <d v="1899-12-30T10:27:00"/>
    <d v="2010-05-24T00:00:00"/>
    <d v="1899-12-30T11:26:00"/>
    <n v="30"/>
    <n v="59"/>
    <s v="Ticket"/>
    <s v="Monday"/>
    <x v="0"/>
  </r>
  <r>
    <n v="1"/>
    <n v="5"/>
    <d v="2010-05-24T00:00:00"/>
    <d v="1899-12-30T12:38:00"/>
    <d v="2010-05-24T00:00:00"/>
    <d v="1899-12-30T15:44:00"/>
    <n v="40"/>
    <n v="186"/>
    <s v="Ticket"/>
    <s v="Monday"/>
    <x v="0"/>
  </r>
  <r>
    <n v="1"/>
    <n v="6"/>
    <d v="2010-05-24T00:00:00"/>
    <d v="1899-12-30T13:53:00"/>
    <d v="2010-05-24T00:00:00"/>
    <d v="1899-12-30T15:49:00"/>
    <n v="30"/>
    <n v="116"/>
    <s v="Ticket"/>
    <s v="Monday"/>
    <x v="0"/>
  </r>
  <r>
    <n v="1"/>
    <n v="6"/>
    <d v="2010-05-24T00:00:00"/>
    <d v="1899-12-30T14:24:00"/>
    <d v="2010-05-24T00:00:00"/>
    <d v="1899-12-30T15:21:00"/>
    <n v="30"/>
    <n v="57"/>
    <s v="Ticket"/>
    <s v="Monday"/>
    <x v="1"/>
  </r>
  <r>
    <n v="1"/>
    <n v="5"/>
    <d v="2010-05-24T00:00:00"/>
    <d v="1899-12-30T23:12:00"/>
    <d v="2010-05-24T00:00:00"/>
    <d v="1899-12-30T23:29:00"/>
    <n v="30"/>
    <n v="17"/>
    <s v="Ticket"/>
    <s v="Monday"/>
    <x v="3"/>
  </r>
  <r>
    <n v="1"/>
    <n v="5"/>
    <d v="2010-05-25T00:00:00"/>
    <d v="1899-12-30T00:10:00"/>
    <d v="2010-05-25T00:00:00"/>
    <d v="1899-12-30T00:48:00"/>
    <n v="30"/>
    <n v="38"/>
    <s v="Manual"/>
    <s v="Tuesday"/>
    <x v="3"/>
  </r>
  <r>
    <n v="1"/>
    <n v="5"/>
    <d v="2010-05-25T00:00:00"/>
    <d v="1899-12-30T11:47:00"/>
    <d v="2010-05-25T00:00:00"/>
    <d v="1899-12-30T14:44:00"/>
    <n v="30"/>
    <n v="177"/>
    <s v="Ticket"/>
    <s v="Tuesday"/>
    <x v="0"/>
  </r>
  <r>
    <n v="1"/>
    <n v="6"/>
    <d v="2010-05-25T00:00:00"/>
    <d v="1899-12-30T12:05:00"/>
    <d v="2010-05-25T00:00:00"/>
    <d v="1899-12-30T13:57:00"/>
    <n v="30"/>
    <n v="112"/>
    <s v="Ticket"/>
    <s v="Tuesday"/>
    <x v="0"/>
  </r>
  <r>
    <n v="1"/>
    <n v="5"/>
    <d v="2010-05-25T00:00:00"/>
    <d v="1899-12-30T14:00:00"/>
    <d v="2010-05-25T00:00:00"/>
    <d v="1899-12-30T18:26:00"/>
    <n v="50"/>
    <n v="266"/>
    <s v="Ticket"/>
    <s v="Tuesday"/>
    <x v="0"/>
  </r>
  <r>
    <n v="1"/>
    <n v="5"/>
    <d v="2010-05-25T00:00:00"/>
    <d v="1899-12-30T14:15:00"/>
    <d v="2010-05-25T00:00:00"/>
    <d v="1899-12-30T16:34:00"/>
    <n v="30"/>
    <n v="139"/>
    <s v="Ticket"/>
    <s v="Tuesday"/>
    <x v="1"/>
  </r>
  <r>
    <n v="1"/>
    <n v="6"/>
    <d v="2010-05-25T00:00:00"/>
    <d v="1899-12-30T14:30:00"/>
    <d v="2010-05-25T00:00:00"/>
    <d v="1899-12-30T16:26:00"/>
    <n v="30"/>
    <n v="116"/>
    <s v="Ticket"/>
    <s v="Tuesday"/>
    <x v="1"/>
  </r>
  <r>
    <n v="1"/>
    <n v="5"/>
    <d v="2010-05-25T00:00:00"/>
    <d v="1899-12-30T15:06:00"/>
    <d v="2010-05-25T00:00:00"/>
    <d v="1899-12-30T18:00:00"/>
    <n v="30"/>
    <n v="174"/>
    <s v="Ticket"/>
    <s v="Tuesday"/>
    <x v="1"/>
  </r>
  <r>
    <n v="1"/>
    <n v="5"/>
    <d v="2010-05-25T00:00:00"/>
    <d v="1899-12-30T19:58:00"/>
    <d v="2010-05-25T00:00:00"/>
    <d v="1899-12-30T22:32:00"/>
    <n v="30"/>
    <n v="154"/>
    <s v="Ticket"/>
    <s v="Tuesday"/>
    <x v="2"/>
  </r>
  <r>
    <n v="1"/>
    <n v="5"/>
    <d v="2010-05-25T00:00:00"/>
    <d v="1899-12-30T21:53:00"/>
    <d v="2010-05-25T00:00:00"/>
    <d v="1899-12-30T23:17:00"/>
    <n v="30"/>
    <n v="84"/>
    <s v="Ticket"/>
    <s v="Tuesday"/>
    <x v="2"/>
  </r>
  <r>
    <n v="1"/>
    <n v="5"/>
    <d v="2010-05-26T00:00:00"/>
    <d v="1899-12-30T14:39:00"/>
    <d v="2010-05-26T00:00:00"/>
    <d v="1899-12-30T16:48:00"/>
    <n v="30"/>
    <n v="129"/>
    <s v="Ticket"/>
    <s v="Wednesday"/>
    <x v="1"/>
  </r>
  <r>
    <n v="1"/>
    <n v="5"/>
    <d v="2010-05-26T00:00:00"/>
    <d v="1899-12-30T14:53:00"/>
    <d v="2010-05-26T00:00:00"/>
    <d v="1899-12-30T17:35:00"/>
    <n v="30"/>
    <n v="162"/>
    <s v="Ticket"/>
    <s v="Wednesday"/>
    <x v="1"/>
  </r>
  <r>
    <n v="1"/>
    <n v="5"/>
    <d v="2010-05-26T00:00:00"/>
    <d v="1899-12-30T15:37:00"/>
    <d v="2010-05-26T00:00:00"/>
    <d v="1899-12-30T17:02:00"/>
    <n v="30"/>
    <n v="85"/>
    <s v="Ticket"/>
    <s v="Wednesday"/>
    <x v="1"/>
  </r>
  <r>
    <n v="1"/>
    <n v="5"/>
    <d v="2010-05-26T00:00:00"/>
    <d v="1899-12-30T15:52:00"/>
    <d v="2010-05-26T00:00:00"/>
    <d v="1899-12-30T18:22:00"/>
    <n v="30"/>
    <n v="150"/>
    <s v="Ticket"/>
    <s v="Wednesday"/>
    <x v="1"/>
  </r>
  <r>
    <n v="1"/>
    <n v="5"/>
    <d v="2010-05-26T00:00:00"/>
    <d v="1899-12-30T18:21:00"/>
    <d v="2010-05-26T00:00:00"/>
    <d v="1899-12-30T21:40:00"/>
    <n v="40"/>
    <n v="199"/>
    <s v="Ticket"/>
    <s v="Wednesday"/>
    <x v="2"/>
  </r>
  <r>
    <n v="1"/>
    <n v="5"/>
    <d v="2010-05-26T00:00:00"/>
    <d v="1899-12-30T19:30:00"/>
    <d v="2010-05-26T00:00:00"/>
    <d v="1899-12-30T22:19:00"/>
    <n v="30"/>
    <n v="169"/>
    <s v="Ticket"/>
    <s v="Wednesday"/>
    <x v="2"/>
  </r>
  <r>
    <n v="1"/>
    <n v="6"/>
    <d v="2010-05-26T00:00:00"/>
    <d v="1899-12-30T19:50:00"/>
    <d v="2010-05-26T00:00:00"/>
    <d v="1899-12-30T21:59:00"/>
    <n v="30"/>
    <n v="129"/>
    <s v="Ticket"/>
    <s v="Wednesday"/>
    <x v="2"/>
  </r>
  <r>
    <n v="1"/>
    <n v="6"/>
    <d v="2010-05-26T00:00:00"/>
    <d v="1899-12-30T20:43:00"/>
    <d v="2010-05-26T00:00:00"/>
    <d v="1899-12-30T23:05:00"/>
    <n v="30"/>
    <n v="142"/>
    <s v="Ticket"/>
    <s v="Wednesday"/>
    <x v="2"/>
  </r>
  <r>
    <n v="1"/>
    <n v="5"/>
    <d v="2010-05-26T00:00:00"/>
    <d v="1899-12-30T20:50:00"/>
    <d v="2010-05-26T00:00:00"/>
    <d v="1899-12-30T23:37:00"/>
    <n v="30"/>
    <n v="167"/>
    <s v="Ticket"/>
    <s v="Wednesday"/>
    <x v="2"/>
  </r>
  <r>
    <n v="1"/>
    <n v="5"/>
    <d v="2010-05-27T00:00:00"/>
    <d v="1899-12-30T13:11:00"/>
    <d v="2010-05-27T00:00:00"/>
    <d v="1899-12-30T16:04:00"/>
    <n v="30"/>
    <n v="173"/>
    <s v="Ticket"/>
    <s v="Thursday"/>
    <x v="0"/>
  </r>
  <r>
    <n v="1"/>
    <n v="5"/>
    <d v="2010-05-27T00:00:00"/>
    <d v="1899-12-30T14:20:00"/>
    <d v="2010-05-27T00:00:00"/>
    <d v="1899-12-30T17:07:00"/>
    <n v="30"/>
    <n v="167"/>
    <s v="Ticket"/>
    <s v="Thursday"/>
    <x v="1"/>
  </r>
  <r>
    <n v="1"/>
    <n v="5"/>
    <d v="2010-05-27T00:00:00"/>
    <d v="1899-12-30T15:11:00"/>
    <d v="2010-05-27T00:00:00"/>
    <d v="1899-12-30T21:04:00"/>
    <n v="60"/>
    <n v="353"/>
    <s v="Ticket"/>
    <s v="Thursday"/>
    <x v="1"/>
  </r>
  <r>
    <n v="1"/>
    <n v="5"/>
    <d v="2010-05-27T00:00:00"/>
    <d v="1899-12-30T17:41:00"/>
    <d v="2010-05-27T00:00:00"/>
    <d v="1899-12-30T21:48:00"/>
    <n v="50"/>
    <n v="247"/>
    <s v="Ticket"/>
    <s v="Thursday"/>
    <x v="1"/>
  </r>
  <r>
    <n v="1"/>
    <n v="6"/>
    <d v="2010-05-27T00:00:00"/>
    <d v="1899-12-30T17:58:00"/>
    <d v="2010-05-27T00:00:00"/>
    <d v="1899-12-30T19:55:00"/>
    <n v="30"/>
    <n v="117"/>
    <s v="Ticket"/>
    <s v="Thursday"/>
    <x v="1"/>
  </r>
  <r>
    <n v="1"/>
    <n v="6"/>
    <d v="2010-05-28T00:00:00"/>
    <d v="1899-12-30T14:57:00"/>
    <d v="2010-05-28T00:00:00"/>
    <d v="1899-12-30T15:00:00"/>
    <n v="30"/>
    <n v="3"/>
    <s v="Ticket"/>
    <s v="Friday"/>
    <x v="1"/>
  </r>
  <r>
    <n v="1"/>
    <n v="6"/>
    <d v="2010-05-28T00:00:00"/>
    <d v="1899-12-30T15:09:00"/>
    <d v="2010-05-28T00:00:00"/>
    <d v="1899-12-30T16:18:00"/>
    <n v="30"/>
    <n v="69"/>
    <s v="Ticket"/>
    <s v="Friday"/>
    <x v="1"/>
  </r>
  <r>
    <n v="1"/>
    <n v="6"/>
    <d v="2010-05-28T00:00:00"/>
    <d v="1899-12-30T16:47:00"/>
    <d v="2010-05-28T00:00:00"/>
    <d v="1899-12-30T17:19:00"/>
    <n v="30"/>
    <n v="32"/>
    <s v="Ticket"/>
    <s v="Friday"/>
    <x v="1"/>
  </r>
  <r>
    <n v="1"/>
    <n v="5"/>
    <d v="2010-05-31T00:00:00"/>
    <d v="1899-12-30T13:21:00"/>
    <d v="2010-05-31T00:00:00"/>
    <d v="1899-12-30T14:54:00"/>
    <n v="30"/>
    <n v="93"/>
    <s v="Ticket"/>
    <s v="Monday"/>
    <x v="0"/>
  </r>
  <r>
    <n v="1"/>
    <n v="6"/>
    <d v="2010-05-31T00:00:00"/>
    <d v="1899-12-30T13:22:00"/>
    <d v="2010-05-31T00:00:00"/>
    <d v="1899-12-30T16:17:00"/>
    <n v="30"/>
    <n v="175"/>
    <s v="Ticket"/>
    <s v="Monday"/>
    <x v="0"/>
  </r>
  <r>
    <n v="1"/>
    <n v="6"/>
    <d v="2010-05-31T00:00:00"/>
    <d v="1899-12-30T15:19:00"/>
    <d v="2010-05-31T00:00:00"/>
    <d v="1899-12-30T17:43:00"/>
    <n v="30"/>
    <n v="144"/>
    <s v="Ticket"/>
    <s v="Monday"/>
    <x v="1"/>
  </r>
  <r>
    <n v="1"/>
    <n v="5"/>
    <d v="2010-05-31T00:00:00"/>
    <d v="1899-12-30T19:49:00"/>
    <d v="2010-05-31T00:00:00"/>
    <d v="1899-12-30T21:17:00"/>
    <n v="30"/>
    <n v="88"/>
    <s v="Ticket"/>
    <s v="Monday"/>
    <x v="2"/>
  </r>
  <r>
    <n v="1"/>
    <n v="5"/>
    <d v="2010-05-31T00:00:00"/>
    <d v="1899-12-30T19:53:00"/>
    <d v="2010-05-31T00:00:00"/>
    <d v="1899-12-30T21:28:00"/>
    <n v="30"/>
    <n v="95"/>
    <s v="Ticket"/>
    <s v="Monday"/>
    <x v="2"/>
  </r>
  <r>
    <n v="1"/>
    <n v="6"/>
    <d v="2010-05-31T00:00:00"/>
    <d v="1899-12-30T20:49:00"/>
    <d v="2010-05-31T00:00:00"/>
    <d v="1899-12-30T21:37:00"/>
    <n v="30"/>
    <n v="48"/>
    <s v="Ticket"/>
    <s v="Monday"/>
    <x v="2"/>
  </r>
  <r>
    <n v="1"/>
    <n v="5"/>
    <d v="2010-05-31T00:00:00"/>
    <d v="1899-12-30T21:43:00"/>
    <d v="2010-06-01T00:00:00"/>
    <d v="1899-12-30T00:08:00"/>
    <n v="30"/>
    <n v="145"/>
    <s v="Ticket"/>
    <s v="Monday"/>
    <x v="2"/>
  </r>
  <r>
    <n v="1"/>
    <n v="6"/>
    <d v="2010-06-01T00:00:00"/>
    <d v="1899-12-30T14:00:00"/>
    <d v="2010-06-01T00:00:00"/>
    <d v="1899-12-30T14:38:00"/>
    <n v="30"/>
    <n v="38"/>
    <s v="Ticket"/>
    <s v="Tuesday"/>
    <x v="0"/>
  </r>
  <r>
    <n v="1"/>
    <n v="6"/>
    <d v="2010-06-01T00:00:00"/>
    <d v="1899-12-30T14:15:00"/>
    <d v="2010-06-01T00:00:00"/>
    <d v="1899-12-30T14:45:00"/>
    <n v="30"/>
    <n v="30"/>
    <s v="Ticket"/>
    <s v="Tuesday"/>
    <x v="1"/>
  </r>
  <r>
    <n v="1"/>
    <n v="5"/>
    <d v="2010-06-01T00:00:00"/>
    <d v="1899-12-30T14:39:00"/>
    <d v="2010-06-01T00:00:00"/>
    <d v="1899-12-30T19:18:00"/>
    <n v="50"/>
    <n v="279"/>
    <s v="Ticket"/>
    <s v="Tuesday"/>
    <x v="1"/>
  </r>
  <r>
    <n v="1"/>
    <n v="5"/>
    <d v="2010-06-01T00:00:00"/>
    <d v="1899-12-30T14:44:00"/>
    <d v="2010-06-01T00:00:00"/>
    <d v="1899-12-30T17:33:00"/>
    <n v="30"/>
    <n v="169"/>
    <s v="Ticket"/>
    <s v="Tuesday"/>
    <x v="1"/>
  </r>
  <r>
    <n v="1"/>
    <n v="5"/>
    <d v="2010-06-01T00:00:00"/>
    <d v="1899-12-30T17:40:00"/>
    <d v="2010-06-01T00:00:00"/>
    <d v="1899-12-30T20:01:00"/>
    <n v="30"/>
    <n v="141"/>
    <s v="Ticket"/>
    <s v="Tuesday"/>
    <x v="1"/>
  </r>
  <r>
    <n v="1"/>
    <n v="6"/>
    <d v="2010-06-01T00:00:00"/>
    <d v="1899-12-30T19:27:00"/>
    <d v="2010-06-01T00:00:00"/>
    <d v="1899-12-30T20:30:00"/>
    <n v="30"/>
    <n v="63"/>
    <s v="Ticket"/>
    <s v="Tuesday"/>
    <x v="2"/>
  </r>
  <r>
    <n v="1"/>
    <n v="6"/>
    <d v="2010-06-02T00:00:00"/>
    <d v="1899-12-30T14:54:00"/>
    <d v="2010-06-02T00:00:00"/>
    <d v="1899-12-30T15:11:00"/>
    <n v="30"/>
    <n v="17"/>
    <s v="Ticket"/>
    <s v="Wednesday"/>
    <x v="1"/>
  </r>
  <r>
    <n v="1"/>
    <n v="6"/>
    <d v="2010-06-02T00:00:00"/>
    <d v="1899-12-30T15:14:00"/>
    <d v="2010-06-02T00:00:00"/>
    <d v="1899-12-30T17:41:00"/>
    <n v="30"/>
    <n v="147"/>
    <s v="Ticket"/>
    <s v="Wednesday"/>
    <x v="1"/>
  </r>
  <r>
    <n v="1"/>
    <n v="6"/>
    <d v="2010-06-02T00:00:00"/>
    <d v="1899-12-30T15:17:00"/>
    <d v="2010-06-02T00:00:00"/>
    <d v="1899-12-30T16:41:00"/>
    <n v="30"/>
    <n v="84"/>
    <s v="Ticket"/>
    <s v="Wednesday"/>
    <x v="1"/>
  </r>
  <r>
    <n v="1"/>
    <n v="6"/>
    <d v="2010-06-02T00:00:00"/>
    <d v="1899-12-30T15:39:00"/>
    <d v="2010-06-02T00:00:00"/>
    <d v="1899-12-30T19:26:00"/>
    <n v="40"/>
    <n v="227"/>
    <s v="Ticket"/>
    <s v="Wednesday"/>
    <x v="1"/>
  </r>
  <r>
    <n v="1"/>
    <n v="5"/>
    <d v="2010-06-02T00:00:00"/>
    <d v="1899-12-30T17:39:00"/>
    <d v="2010-06-02T00:00:00"/>
    <d v="1899-12-30T18:44:00"/>
    <n v="30"/>
    <n v="65"/>
    <s v="Ticket"/>
    <s v="Wednesday"/>
    <x v="1"/>
  </r>
  <r>
    <n v="1"/>
    <n v="5"/>
    <d v="2010-06-02T00:00:00"/>
    <d v="1899-12-30T19:47:00"/>
    <d v="2010-06-02T00:00:00"/>
    <d v="1899-12-30T21:31:00"/>
    <n v="30"/>
    <n v="104"/>
    <s v="Ticket"/>
    <s v="Wednesday"/>
    <x v="2"/>
  </r>
  <r>
    <n v="1"/>
    <n v="6"/>
    <d v="2010-06-02T00:00:00"/>
    <d v="1899-12-30T20:51:00"/>
    <d v="2010-06-02T00:00:00"/>
    <d v="1899-12-30T22:50:00"/>
    <n v="30"/>
    <n v="119"/>
    <s v="Ticket"/>
    <s v="Wednesday"/>
    <x v="2"/>
  </r>
  <r>
    <n v="1"/>
    <n v="6"/>
    <d v="2010-06-02T00:00:00"/>
    <d v="1899-12-30T20:54:00"/>
    <d v="2010-06-02T00:00:00"/>
    <d v="1899-12-30T23:05:00"/>
    <n v="30"/>
    <n v="131"/>
    <s v="Ticket"/>
    <s v="Wednesday"/>
    <x v="2"/>
  </r>
  <r>
    <n v="1"/>
    <n v="5"/>
    <d v="2010-06-02T00:00:00"/>
    <d v="1899-12-30T21:06:00"/>
    <d v="2010-06-02T00:00:00"/>
    <d v="1899-12-30T22:51:00"/>
    <n v="30"/>
    <n v="105"/>
    <s v="Ticket"/>
    <s v="Wednesday"/>
    <x v="2"/>
  </r>
  <r>
    <n v="1"/>
    <n v="6"/>
    <d v="2010-06-02T00:00:00"/>
    <d v="1899-12-30T21:17:00"/>
    <d v="2010-06-03T00:00:00"/>
    <d v="1899-12-30T00:06:00"/>
    <n v="30"/>
    <n v="169"/>
    <s v="Ticket"/>
    <s v="Wednesday"/>
    <x v="2"/>
  </r>
  <r>
    <n v="1"/>
    <n v="5"/>
    <d v="2010-06-03T00:00:00"/>
    <d v="1899-12-30T12:48:00"/>
    <d v="2010-06-03T00:00:00"/>
    <d v="1899-12-30T13:34:00"/>
    <n v="30"/>
    <n v="46"/>
    <s v="Manual"/>
    <s v="Thursday"/>
    <x v="0"/>
  </r>
  <r>
    <n v="1"/>
    <n v="5"/>
    <d v="2010-06-03T00:00:00"/>
    <d v="1899-12-30T16:02:00"/>
    <d v="2010-06-03T00:00:00"/>
    <d v="1899-12-30T19:07:00"/>
    <n v="40"/>
    <n v="185"/>
    <s v="Ticket"/>
    <s v="Thursday"/>
    <x v="1"/>
  </r>
  <r>
    <n v="1"/>
    <n v="5"/>
    <d v="2010-06-03T00:00:00"/>
    <d v="1899-12-30T16:40:00"/>
    <d v="2010-06-03T00:00:00"/>
    <d v="1899-12-30T18:15:00"/>
    <n v="30"/>
    <n v="95"/>
    <s v="Ticket"/>
    <s v="Thursday"/>
    <x v="1"/>
  </r>
  <r>
    <n v="1"/>
    <n v="5"/>
    <d v="2010-06-03T00:00:00"/>
    <d v="1899-12-30T16:40:00"/>
    <d v="2010-06-03T00:00:00"/>
    <d v="1899-12-30T18:41:00"/>
    <n v="30"/>
    <n v="121"/>
    <s v="Ticket"/>
    <s v="Thursday"/>
    <x v="1"/>
  </r>
  <r>
    <n v="1"/>
    <n v="5"/>
    <d v="2010-06-03T00:00:00"/>
    <d v="1899-12-30T17:00:00"/>
    <d v="2010-06-03T00:00:00"/>
    <d v="1899-12-30T18:17:00"/>
    <n v="30"/>
    <n v="77"/>
    <s v="Ticket"/>
    <s v="Thursday"/>
    <x v="1"/>
  </r>
  <r>
    <n v="1"/>
    <n v="5"/>
    <d v="2010-06-03T00:00:00"/>
    <d v="1899-12-30T17:34:00"/>
    <d v="2010-06-03T00:00:00"/>
    <d v="1899-12-30T18:57:00"/>
    <n v="30"/>
    <n v="83"/>
    <s v="Ticket"/>
    <s v="Thursday"/>
    <x v="1"/>
  </r>
  <r>
    <n v="1"/>
    <n v="6"/>
    <d v="2010-06-03T00:00:00"/>
    <d v="1899-12-30T17:56:00"/>
    <d v="2010-06-03T00:00:00"/>
    <d v="1899-12-30T20:15:00"/>
    <n v="30"/>
    <n v="139"/>
    <s v="Ticket"/>
    <s v="Thursday"/>
    <x v="1"/>
  </r>
  <r>
    <n v="1"/>
    <n v="6"/>
    <d v="2010-06-03T00:00:00"/>
    <d v="1899-12-30T19:59:00"/>
    <d v="2010-06-03T00:00:00"/>
    <d v="1899-12-30T22:46:00"/>
    <n v="30"/>
    <n v="167"/>
    <s v="Ticket"/>
    <s v="Thursday"/>
    <x v="2"/>
  </r>
  <r>
    <n v="1"/>
    <n v="5"/>
    <d v="2010-06-03T00:00:00"/>
    <d v="1899-12-30T21:16:00"/>
    <d v="2010-06-03T00:00:00"/>
    <d v="1899-12-30T23:17:00"/>
    <n v="30"/>
    <n v="121"/>
    <s v="Ticket"/>
    <s v="Thursday"/>
    <x v="2"/>
  </r>
  <r>
    <n v="1"/>
    <n v="5"/>
    <d v="2010-06-03T00:00:00"/>
    <d v="1899-12-30T22:11:00"/>
    <d v="2010-06-03T00:00:00"/>
    <d v="1899-12-30T23:19:00"/>
    <n v="30"/>
    <n v="68"/>
    <s v="Ticket"/>
    <s v="Thursday"/>
    <x v="3"/>
  </r>
  <r>
    <n v="1"/>
    <n v="5"/>
    <d v="2010-06-04T00:00:00"/>
    <d v="1899-12-30T11:49:00"/>
    <d v="2010-06-04T00:00:00"/>
    <d v="1899-12-30T15:28:00"/>
    <n v="40"/>
    <n v="219"/>
    <s v="Ticket"/>
    <s v="Friday"/>
    <x v="0"/>
  </r>
  <r>
    <n v="1"/>
    <n v="6"/>
    <d v="2010-06-04T00:00:00"/>
    <d v="1899-12-30T18:39:00"/>
    <d v="2010-06-04T00:00:00"/>
    <d v="1899-12-30T19:53:00"/>
    <n v="30"/>
    <n v="74"/>
    <s v="Ticket"/>
    <s v="Friday"/>
    <x v="2"/>
  </r>
  <r>
    <n v="1"/>
    <n v="6"/>
    <d v="2010-06-04T00:00:00"/>
    <d v="1899-12-30T19:19:00"/>
    <d v="2010-06-04T00:00:00"/>
    <d v="1899-12-30T22:57:00"/>
    <n v="40"/>
    <n v="218"/>
    <s v="Ticket"/>
    <s v="Friday"/>
    <x v="2"/>
  </r>
  <r>
    <n v="1"/>
    <n v="6"/>
    <d v="2010-06-04T00:00:00"/>
    <d v="1899-12-30T19:58:00"/>
    <d v="2010-06-04T00:00:00"/>
    <d v="1899-12-30T20:40:00"/>
    <n v="30"/>
    <n v="42"/>
    <s v="Ticket"/>
    <s v="Friday"/>
    <x v="2"/>
  </r>
  <r>
    <n v="1"/>
    <n v="5"/>
    <d v="2010-06-07T00:00:00"/>
    <d v="1899-12-30T12:52:00"/>
    <d v="2010-06-07T00:00:00"/>
    <d v="1899-12-30T16:07:00"/>
    <n v="40"/>
    <n v="195"/>
    <s v="Ticket"/>
    <s v="Monday"/>
    <x v="0"/>
  </r>
  <r>
    <n v="1"/>
    <n v="5"/>
    <d v="2010-06-07T00:00:00"/>
    <d v="1899-12-30T14:39:00"/>
    <d v="2010-06-07T00:00:00"/>
    <d v="1899-12-30T17:07:00"/>
    <n v="30"/>
    <n v="148"/>
    <s v="Ticket"/>
    <s v="Monday"/>
    <x v="1"/>
  </r>
  <r>
    <n v="1"/>
    <n v="6"/>
    <d v="2010-06-07T00:00:00"/>
    <d v="1899-12-30T15:10:00"/>
    <d v="2010-06-07T00:00:00"/>
    <d v="1899-12-30T17:23:00"/>
    <n v="30"/>
    <n v="133"/>
    <s v="Ticket"/>
    <s v="Monday"/>
    <x v="1"/>
  </r>
  <r>
    <n v="1"/>
    <n v="5"/>
    <d v="2010-06-07T00:00:00"/>
    <d v="1899-12-30T16:20:00"/>
    <d v="2010-06-07T00:00:00"/>
    <d v="1899-12-30T21:05:00"/>
    <n v="50"/>
    <n v="285"/>
    <s v="Ticket"/>
    <s v="Monday"/>
    <x v="1"/>
  </r>
  <r>
    <n v="1"/>
    <n v="6"/>
    <d v="2010-06-07T00:00:00"/>
    <d v="1899-12-30T16:59:00"/>
    <d v="2010-06-07T00:00:00"/>
    <d v="1899-12-30T18:41:00"/>
    <n v="30"/>
    <n v="102"/>
    <s v="Ticket"/>
    <s v="Monday"/>
    <x v="1"/>
  </r>
  <r>
    <n v="1"/>
    <n v="5"/>
    <d v="2010-06-07T00:00:00"/>
    <d v="1899-12-30T17:02:00"/>
    <d v="2010-06-07T00:00:00"/>
    <d v="1899-12-30T17:48:00"/>
    <n v="30"/>
    <n v="46"/>
    <s v="Ticket"/>
    <s v="Monday"/>
    <x v="1"/>
  </r>
  <r>
    <n v="1"/>
    <n v="5"/>
    <d v="2010-06-07T00:00:00"/>
    <d v="1899-12-30T17:38:00"/>
    <d v="2010-06-07T00:00:00"/>
    <d v="1899-12-30T19:09:00"/>
    <n v="30"/>
    <n v="91"/>
    <s v="Ticket"/>
    <s v="Monday"/>
    <x v="1"/>
  </r>
  <r>
    <n v="1"/>
    <n v="6"/>
    <d v="2010-06-07T00:00:00"/>
    <d v="1899-12-30T17:51:00"/>
    <d v="2010-06-07T00:00:00"/>
    <d v="1899-12-30T20:17:00"/>
    <n v="30"/>
    <n v="146"/>
    <s v="Ticket"/>
    <s v="Monday"/>
    <x v="1"/>
  </r>
  <r>
    <n v="1"/>
    <n v="5"/>
    <d v="2010-06-07T00:00:00"/>
    <d v="1899-12-30T17:56:00"/>
    <d v="2010-06-07T00:00:00"/>
    <d v="1899-12-30T21:11:00"/>
    <n v="40"/>
    <n v="195"/>
    <s v="Ticket"/>
    <s v="Monday"/>
    <x v="1"/>
  </r>
  <r>
    <n v="1"/>
    <n v="6"/>
    <d v="2010-06-07T00:00:00"/>
    <d v="1899-12-30T21:06:00"/>
    <d v="2010-06-08T00:00:00"/>
    <d v="1899-12-30T01:58:00"/>
    <n v="50"/>
    <n v="292"/>
    <s v="Ticket"/>
    <s v="Monday"/>
    <x v="2"/>
  </r>
  <r>
    <n v="1"/>
    <n v="5"/>
    <d v="2010-06-08T00:00:00"/>
    <d v="1899-12-30T10:31:00"/>
    <d v="2010-06-08T00:00:00"/>
    <d v="1899-12-30T12:11:00"/>
    <n v="30"/>
    <n v="100"/>
    <s v="Ticket"/>
    <s v="Tuesday"/>
    <x v="0"/>
  </r>
  <r>
    <n v="1"/>
    <n v="5"/>
    <d v="2010-06-08T00:00:00"/>
    <d v="1899-12-30T11:07:00"/>
    <d v="2010-06-08T00:00:00"/>
    <d v="1899-12-30T15:21:00"/>
    <n v="50"/>
    <n v="254"/>
    <s v="Ticket"/>
    <s v="Tuesday"/>
    <x v="0"/>
  </r>
  <r>
    <n v="1"/>
    <n v="5"/>
    <d v="2010-06-08T00:00:00"/>
    <d v="1899-12-30T12:37:00"/>
    <d v="2010-06-08T00:00:00"/>
    <d v="1899-12-30T16:48:00"/>
    <n v="50"/>
    <n v="251"/>
    <s v="Ticket"/>
    <s v="Tuesday"/>
    <x v="0"/>
  </r>
  <r>
    <n v="1"/>
    <n v="6"/>
    <d v="2010-06-08T00:00:00"/>
    <d v="1899-12-30T13:30:00"/>
    <d v="2010-06-08T00:00:00"/>
    <d v="1899-12-30T14:59:00"/>
    <n v="30"/>
    <n v="89"/>
    <s v="Ticket"/>
    <s v="Tuesday"/>
    <x v="0"/>
  </r>
  <r>
    <n v="1"/>
    <n v="6"/>
    <d v="2010-06-08T00:00:00"/>
    <d v="1899-12-30T13:54:00"/>
    <d v="2010-06-08T00:00:00"/>
    <d v="1899-12-30T21:11:00"/>
    <n v="80"/>
    <n v="437"/>
    <s v="Ticket"/>
    <s v="Tuesday"/>
    <x v="0"/>
  </r>
  <r>
    <n v="1"/>
    <n v="5"/>
    <d v="2010-06-08T00:00:00"/>
    <d v="1899-12-30T16:43:00"/>
    <d v="2010-06-08T00:00:00"/>
    <d v="1899-12-30T19:07:00"/>
    <n v="30"/>
    <n v="144"/>
    <s v="Ticket"/>
    <s v="Tuesday"/>
    <x v="1"/>
  </r>
  <r>
    <n v="1"/>
    <n v="5"/>
    <d v="2010-06-08T00:00:00"/>
    <d v="1899-12-30T16:57:00"/>
    <d v="2010-06-08T00:00:00"/>
    <d v="1899-12-30T19:35:00"/>
    <n v="30"/>
    <n v="158"/>
    <s v="Ticket"/>
    <s v="Tuesday"/>
    <x v="1"/>
  </r>
  <r>
    <n v="1"/>
    <n v="5"/>
    <d v="2010-06-08T00:00:00"/>
    <d v="1899-12-30T20:18:00"/>
    <d v="2010-06-08T00:00:00"/>
    <d v="1899-12-30T21:35:00"/>
    <n v="30"/>
    <n v="77"/>
    <s v="Ticket"/>
    <s v="Tuesday"/>
    <x v="2"/>
  </r>
  <r>
    <n v="1"/>
    <n v="5"/>
    <d v="2010-06-08T00:00:00"/>
    <d v="1899-12-30T20:54:00"/>
    <d v="2010-06-08T00:00:00"/>
    <d v="1899-12-30T21:57:00"/>
    <n v="30"/>
    <n v="63"/>
    <s v="Ticket"/>
    <s v="Tuesday"/>
    <x v="2"/>
  </r>
  <r>
    <n v="1"/>
    <n v="5"/>
    <d v="2010-06-09T00:00:00"/>
    <d v="1899-12-30T13:37:00"/>
    <d v="2010-06-09T00:00:00"/>
    <d v="1899-12-30T18:22:00"/>
    <n v="50"/>
    <n v="285"/>
    <s v="Ticket"/>
    <s v="Wednesday"/>
    <x v="0"/>
  </r>
  <r>
    <n v="1"/>
    <n v="6"/>
    <d v="2010-06-09T00:00:00"/>
    <d v="1899-12-30T14:04:00"/>
    <d v="2010-06-09T00:00:00"/>
    <d v="1899-12-30T17:55:00"/>
    <n v="40"/>
    <n v="231"/>
    <s v="Ticket"/>
    <s v="Wednesday"/>
    <x v="1"/>
  </r>
  <r>
    <n v="1"/>
    <n v="5"/>
    <d v="2010-06-09T00:00:00"/>
    <d v="1899-12-30T17:12:00"/>
    <d v="2010-06-09T00:00:00"/>
    <d v="1899-12-30T18:04:00"/>
    <n v="30"/>
    <n v="52"/>
    <s v="Ticket"/>
    <s v="Wednesday"/>
    <x v="1"/>
  </r>
  <r>
    <n v="1"/>
    <n v="5"/>
    <d v="2010-06-09T00:00:00"/>
    <d v="1899-12-30T18:49:00"/>
    <d v="2010-06-09T00:00:00"/>
    <d v="1899-12-30T20:48:00"/>
    <n v="30"/>
    <n v="119"/>
    <s v="Ticket"/>
    <s v="Wednesday"/>
    <x v="2"/>
  </r>
  <r>
    <n v="1"/>
    <n v="5"/>
    <d v="2010-06-09T00:00:00"/>
    <d v="1899-12-30T19:06:00"/>
    <d v="2010-06-09T00:00:00"/>
    <d v="1899-12-30T21:45:00"/>
    <n v="30"/>
    <n v="159"/>
    <s v="Ticket"/>
    <s v="Wednesday"/>
    <x v="2"/>
  </r>
  <r>
    <n v="1"/>
    <n v="5"/>
    <d v="2010-06-09T00:00:00"/>
    <d v="1899-12-30T20:23:00"/>
    <d v="2010-06-09T00:00:00"/>
    <d v="1899-12-30T22:27:00"/>
    <n v="30"/>
    <n v="124"/>
    <s v="Ticket"/>
    <s v="Wednesday"/>
    <x v="2"/>
  </r>
  <r>
    <n v="1"/>
    <n v="5"/>
    <d v="2010-06-09T00:00:00"/>
    <d v="1899-12-30T20:48:00"/>
    <d v="2010-06-09T00:00:00"/>
    <d v="1899-12-30T22:00:00"/>
    <n v="30"/>
    <n v="72"/>
    <s v="Ticket"/>
    <s v="Wednesday"/>
    <x v="2"/>
  </r>
  <r>
    <n v="1"/>
    <n v="5"/>
    <d v="2010-06-09T00:00:00"/>
    <d v="1899-12-30T21:13:00"/>
    <d v="2010-06-09T00:00:00"/>
    <d v="1899-12-30T22:44:00"/>
    <n v="30"/>
    <n v="91"/>
    <s v="Ticket"/>
    <s v="Wednesday"/>
    <x v="2"/>
  </r>
  <r>
    <n v="1"/>
    <n v="5"/>
    <d v="2010-06-10T00:00:00"/>
    <d v="1899-12-30T12:31:00"/>
    <d v="2010-06-10T00:00:00"/>
    <d v="1899-12-30T13:23:00"/>
    <n v="30"/>
    <n v="52"/>
    <s v="Ticket"/>
    <s v="Thursday"/>
    <x v="0"/>
  </r>
  <r>
    <n v="1"/>
    <n v="6"/>
    <d v="2010-06-10T00:00:00"/>
    <d v="1899-12-30T13:26:00"/>
    <d v="2010-06-10T00:00:00"/>
    <d v="1899-12-30T15:30:00"/>
    <n v="30"/>
    <n v="124"/>
    <s v="Ticket"/>
    <s v="Thursday"/>
    <x v="0"/>
  </r>
  <r>
    <n v="1"/>
    <n v="5"/>
    <d v="2010-06-10T00:00:00"/>
    <d v="1899-12-30T13:54:00"/>
    <d v="2010-06-10T00:00:00"/>
    <d v="1899-12-30T17:07:00"/>
    <n v="40"/>
    <n v="193"/>
    <s v="Ticket"/>
    <s v="Thursday"/>
    <x v="0"/>
  </r>
  <r>
    <n v="1"/>
    <n v="6"/>
    <d v="2010-06-10T00:00:00"/>
    <d v="1899-12-30T14:23:00"/>
    <d v="2010-06-10T00:00:00"/>
    <d v="1899-12-30T17:39:00"/>
    <n v="40"/>
    <n v="196"/>
    <s v="Ticket"/>
    <s v="Thursday"/>
    <x v="1"/>
  </r>
  <r>
    <n v="1"/>
    <n v="6"/>
    <d v="2010-06-10T00:00:00"/>
    <d v="1899-12-30T16:18:00"/>
    <d v="2010-06-10T00:00:00"/>
    <d v="1899-12-30T17:44:00"/>
    <n v="30"/>
    <n v="86"/>
    <s v="Ticket"/>
    <s v="Thursday"/>
    <x v="1"/>
  </r>
  <r>
    <n v="1"/>
    <n v="6"/>
    <d v="2010-06-10T00:00:00"/>
    <d v="1899-12-30T16:34:00"/>
    <d v="2010-06-10T00:00:00"/>
    <d v="1899-12-30T17:51:00"/>
    <n v="30"/>
    <n v="77"/>
    <s v="Ticket"/>
    <s v="Thursday"/>
    <x v="1"/>
  </r>
  <r>
    <n v="1"/>
    <n v="5"/>
    <d v="2010-06-10T00:00:00"/>
    <d v="1899-12-30T17:17:00"/>
    <d v="2010-06-10T00:00:00"/>
    <d v="1899-12-30T21:12:00"/>
    <n v="40"/>
    <n v="235"/>
    <s v="Ticket"/>
    <s v="Thursday"/>
    <x v="1"/>
  </r>
  <r>
    <n v="1"/>
    <n v="5"/>
    <d v="2010-06-10T00:00:00"/>
    <d v="1899-12-30T18:42:00"/>
    <d v="2010-06-10T00:00:00"/>
    <d v="1899-12-30T20:23:00"/>
    <n v="30"/>
    <n v="101"/>
    <s v="Ticket"/>
    <s v="Thursday"/>
    <x v="2"/>
  </r>
  <r>
    <n v="1"/>
    <n v="5"/>
    <d v="2010-06-10T00:00:00"/>
    <d v="1899-12-30T18:54:00"/>
    <d v="2010-06-10T00:00:00"/>
    <d v="1899-12-30T19:10:00"/>
    <n v="30"/>
    <n v="16"/>
    <s v="Ticket"/>
    <s v="Thursday"/>
    <x v="2"/>
  </r>
  <r>
    <n v="1"/>
    <n v="5"/>
    <d v="2010-06-11T00:00:00"/>
    <d v="1899-12-30T11:31:00"/>
    <d v="2010-06-11T00:00:00"/>
    <d v="1899-12-30T14:44:00"/>
    <n v="40"/>
    <n v="193"/>
    <s v="Ticket"/>
    <s v="Friday"/>
    <x v="0"/>
  </r>
  <r>
    <n v="1"/>
    <n v="5"/>
    <d v="2010-06-11T00:00:00"/>
    <d v="1899-12-30T12:42:00"/>
    <d v="2010-06-11T00:00:00"/>
    <d v="1899-12-30T16:12:00"/>
    <n v="40"/>
    <n v="210"/>
    <s v="Ticket"/>
    <s v="Friday"/>
    <x v="0"/>
  </r>
  <r>
    <n v="1"/>
    <n v="5"/>
    <d v="2010-06-11T00:00:00"/>
    <d v="1899-12-30T14:02:00"/>
    <d v="2010-06-11T00:00:00"/>
    <d v="1899-12-30T14:56:00"/>
    <n v="30"/>
    <n v="54"/>
    <s v="Ticket"/>
    <s v="Friday"/>
    <x v="1"/>
  </r>
  <r>
    <n v="1"/>
    <n v="6"/>
    <d v="2010-06-11T00:00:00"/>
    <d v="1899-12-30T16:09:00"/>
    <d v="2010-06-11T00:00:00"/>
    <d v="1899-12-30T19:56:00"/>
    <n v="40"/>
    <n v="227"/>
    <s v="Ticket"/>
    <s v="Friday"/>
    <x v="1"/>
  </r>
  <r>
    <n v="1"/>
    <n v="5"/>
    <d v="2010-06-11T00:00:00"/>
    <d v="1899-12-30T17:07:00"/>
    <d v="2010-06-11T00:00:00"/>
    <d v="1899-12-30T20:20:00"/>
    <n v="40"/>
    <n v="193"/>
    <s v="Ticket"/>
    <s v="Friday"/>
    <x v="1"/>
  </r>
  <r>
    <n v="1"/>
    <n v="5"/>
    <d v="2010-06-11T00:00:00"/>
    <d v="1899-12-30T18:01:00"/>
    <d v="2010-06-11T00:00:00"/>
    <d v="1899-12-30T18:45:00"/>
    <n v="30"/>
    <n v="44"/>
    <s v="Ticket"/>
    <s v="Friday"/>
    <x v="2"/>
  </r>
  <r>
    <n v="1"/>
    <n v="6"/>
    <d v="2010-06-11T00:00:00"/>
    <d v="1899-12-30T19:37:00"/>
    <d v="2010-06-11T00:00:00"/>
    <d v="1899-12-30T20:14:00"/>
    <n v="30"/>
    <n v="37"/>
    <s v="Ticket"/>
    <s v="Friday"/>
    <x v="2"/>
  </r>
  <r>
    <n v="1"/>
    <n v="5"/>
    <d v="2010-06-11T00:00:00"/>
    <d v="1899-12-30T20:31:00"/>
    <d v="2010-06-11T00:00:00"/>
    <d v="1899-12-30T22:08:00"/>
    <n v="30"/>
    <n v="97"/>
    <s v="Ticket"/>
    <s v="Friday"/>
    <x v="2"/>
  </r>
  <r>
    <n v="1"/>
    <n v="5"/>
    <d v="2010-06-11T00:00:00"/>
    <d v="1899-12-30T20:33:00"/>
    <d v="2010-06-11T00:00:00"/>
    <d v="1899-12-30T23:21:00"/>
    <n v="30"/>
    <n v="168"/>
    <s v="Ticket"/>
    <s v="Friday"/>
    <x v="2"/>
  </r>
  <r>
    <n v="1"/>
    <n v="6"/>
    <d v="2010-06-11T00:00:00"/>
    <d v="1899-12-30T20:45:00"/>
    <d v="2010-06-11T00:00:00"/>
    <d v="1899-12-30T23:17:00"/>
    <n v="30"/>
    <n v="152"/>
    <s v="Ticket"/>
    <s v="Friday"/>
    <x v="2"/>
  </r>
  <r>
    <n v="1"/>
    <n v="6"/>
    <d v="2010-06-11T00:00:00"/>
    <d v="1899-12-30T21:19:00"/>
    <d v="2010-06-11T00:00:00"/>
    <d v="1899-12-30T23:23:00"/>
    <n v="30"/>
    <n v="124"/>
    <s v="Ticket"/>
    <s v="Friday"/>
    <x v="2"/>
  </r>
  <r>
    <n v="1"/>
    <n v="5"/>
    <d v="2010-06-11T00:00:00"/>
    <d v="1899-12-30T23:23:00"/>
    <d v="2010-06-12T00:00:00"/>
    <d v="1899-12-30T02:21:00"/>
    <n v="30"/>
    <n v="178"/>
    <s v="Ticket"/>
    <s v="Friday"/>
    <x v="3"/>
  </r>
  <r>
    <n v="1"/>
    <n v="5"/>
    <d v="2010-06-14T00:00:00"/>
    <d v="1899-12-30T10:34:00"/>
    <d v="2010-06-14T00:00:00"/>
    <d v="1899-12-30T15:37:00"/>
    <n v="60"/>
    <n v="303"/>
    <s v="Ticket"/>
    <s v="Monday"/>
    <x v="0"/>
  </r>
  <r>
    <n v="1"/>
    <n v="5"/>
    <d v="2010-06-14T00:00:00"/>
    <d v="1899-12-30T11:14:00"/>
    <d v="2010-06-14T00:00:00"/>
    <d v="1899-12-30T12:08:00"/>
    <n v="300"/>
    <n v="54"/>
    <s v="Ticket"/>
    <s v="Monday"/>
    <x v="0"/>
  </r>
  <r>
    <n v="1"/>
    <n v="5"/>
    <d v="2010-06-14T00:00:00"/>
    <d v="1899-12-30T12:46:00"/>
    <d v="2010-06-14T00:00:00"/>
    <d v="1899-12-30T18:06:00"/>
    <n v="60"/>
    <n v="320"/>
    <s v="Ticket"/>
    <s v="Monday"/>
    <x v="0"/>
  </r>
  <r>
    <n v="1"/>
    <n v="5"/>
    <d v="2010-06-14T00:00:00"/>
    <d v="1899-12-30T13:34:00"/>
    <d v="2010-06-14T00:00:00"/>
    <d v="1899-12-30T16:24:00"/>
    <n v="30"/>
    <n v="170"/>
    <s v="Ticket"/>
    <s v="Monday"/>
    <x v="0"/>
  </r>
  <r>
    <n v="1"/>
    <n v="6"/>
    <d v="2010-06-14T00:00:00"/>
    <d v="1899-12-30T14:15:00"/>
    <d v="2010-06-14T00:00:00"/>
    <d v="1899-12-30T17:50:00"/>
    <n v="40"/>
    <n v="215"/>
    <s v="Ticket"/>
    <s v="Monday"/>
    <x v="1"/>
  </r>
  <r>
    <n v="1"/>
    <n v="5"/>
    <d v="2010-06-14T00:00:00"/>
    <d v="1899-12-30T15:18:00"/>
    <d v="2010-06-14T00:00:00"/>
    <d v="1899-12-30T16:32:00"/>
    <n v="30"/>
    <n v="74"/>
    <s v="Ticket"/>
    <s v="Monday"/>
    <x v="1"/>
  </r>
  <r>
    <n v="1"/>
    <n v="5"/>
    <d v="2010-06-14T00:00:00"/>
    <d v="1899-12-30T15:26:00"/>
    <d v="2010-06-14T00:00:00"/>
    <d v="1899-12-30T17:45:00"/>
    <n v="30"/>
    <n v="139"/>
    <s v="Ticket"/>
    <s v="Monday"/>
    <x v="1"/>
  </r>
  <r>
    <n v="1"/>
    <n v="6"/>
    <d v="2010-06-14T00:00:00"/>
    <d v="1899-12-30T19:14:00"/>
    <d v="2010-06-14T00:00:00"/>
    <d v="1899-12-30T21:51:00"/>
    <n v="30"/>
    <n v="157"/>
    <s v="Ticket"/>
    <s v="Monday"/>
    <x v="2"/>
  </r>
  <r>
    <n v="1"/>
    <n v="6"/>
    <d v="2010-06-14T00:00:00"/>
    <d v="1899-12-30T19:56:00"/>
    <d v="2010-06-14T00:00:00"/>
    <d v="1899-12-30T21:34:00"/>
    <n v="30"/>
    <n v="98"/>
    <s v="Ticket"/>
    <s v="Monday"/>
    <x v="2"/>
  </r>
  <r>
    <n v="1"/>
    <n v="6"/>
    <d v="2010-06-14T00:00:00"/>
    <d v="1899-12-30T20:49:00"/>
    <d v="2010-06-14T00:00:00"/>
    <d v="1899-12-30T21:42:00"/>
    <n v="30"/>
    <n v="53"/>
    <s v="Ticket"/>
    <s v="Monday"/>
    <x v="2"/>
  </r>
  <r>
    <n v="1"/>
    <n v="5"/>
    <d v="2010-06-15T00:00:00"/>
    <d v="1899-12-30T12:15:00"/>
    <d v="2010-06-15T00:00:00"/>
    <d v="1899-12-30T13:49:00"/>
    <n v="30"/>
    <n v="94"/>
    <s v="Ticket"/>
    <s v="Tuesday"/>
    <x v="0"/>
  </r>
  <r>
    <n v="1"/>
    <n v="6"/>
    <d v="2010-06-15T00:00:00"/>
    <d v="1899-12-30T12:16:00"/>
    <d v="2010-06-15T00:00:00"/>
    <d v="1899-12-30T13:40:00"/>
    <n v="30"/>
    <n v="84"/>
    <s v="Ticket"/>
    <s v="Tuesday"/>
    <x v="0"/>
  </r>
  <r>
    <n v="1"/>
    <n v="5"/>
    <d v="2010-06-15T00:00:00"/>
    <d v="1899-12-30T13:53:00"/>
    <d v="2010-06-15T00:00:00"/>
    <d v="1899-12-30T18:03:00"/>
    <n v="50"/>
    <n v="250"/>
    <s v="Ticket"/>
    <s v="Tuesday"/>
    <x v="0"/>
  </r>
  <r>
    <n v="1"/>
    <n v="5"/>
    <d v="2010-06-15T00:00:00"/>
    <d v="1899-12-30T14:00:00"/>
    <d v="2010-06-15T00:00:00"/>
    <d v="1899-12-30T15:36:00"/>
    <n v="30"/>
    <n v="96"/>
    <s v="Ticket"/>
    <s v="Tuesday"/>
    <x v="0"/>
  </r>
  <r>
    <n v="1"/>
    <n v="5"/>
    <d v="2010-06-15T00:00:00"/>
    <d v="1899-12-30T14:40:00"/>
    <d v="2010-06-15T00:00:00"/>
    <d v="1899-12-30T15:26:00"/>
    <n v="30"/>
    <n v="46"/>
    <s v="Ticket"/>
    <s v="Tuesday"/>
    <x v="1"/>
  </r>
  <r>
    <n v="1"/>
    <n v="5"/>
    <d v="2010-06-15T00:00:00"/>
    <d v="1899-12-30T16:17:00"/>
    <d v="2010-06-15T00:00:00"/>
    <d v="1899-12-30T19:21:00"/>
    <n v="40"/>
    <n v="184"/>
    <s v="Ticket"/>
    <s v="Tuesday"/>
    <x v="1"/>
  </r>
  <r>
    <n v="1"/>
    <n v="5"/>
    <d v="2010-06-15T00:00:00"/>
    <d v="1899-12-30T17:04:00"/>
    <d v="2010-06-15T00:00:00"/>
    <d v="1899-12-30T21:37:00"/>
    <n v="50"/>
    <n v="273"/>
    <s v="Ticket"/>
    <s v="Tuesday"/>
    <x v="1"/>
  </r>
  <r>
    <n v="1"/>
    <n v="6"/>
    <d v="2010-06-15T00:00:00"/>
    <d v="1899-12-30T17:05:00"/>
    <d v="2010-06-15T00:00:00"/>
    <d v="1899-12-30T19:08:00"/>
    <n v="30"/>
    <n v="123"/>
    <s v="Ticket"/>
    <s v="Tuesday"/>
    <x v="1"/>
  </r>
  <r>
    <n v="1"/>
    <n v="5"/>
    <d v="2010-06-15T00:00:00"/>
    <d v="1899-12-30T23:07:00"/>
    <d v="2010-06-16T00:00:00"/>
    <d v="1899-12-30T02:39:00"/>
    <n v="40"/>
    <n v="212"/>
    <s v="Ticket"/>
    <s v="Tuesday"/>
    <x v="3"/>
  </r>
  <r>
    <n v="1"/>
    <n v="5"/>
    <d v="2010-06-16T00:00:00"/>
    <d v="1899-12-30T13:23:00"/>
    <d v="2010-06-16T00:00:00"/>
    <d v="1899-12-30T16:00:00"/>
    <n v="30"/>
    <n v="157"/>
    <s v="Ticket"/>
    <s v="Wednesday"/>
    <x v="0"/>
  </r>
  <r>
    <n v="1"/>
    <n v="6"/>
    <d v="2010-06-16T00:00:00"/>
    <d v="1899-12-30T13:56:00"/>
    <d v="2010-06-16T00:00:00"/>
    <d v="1899-12-30T17:00:00"/>
    <n v="40"/>
    <n v="184"/>
    <s v="Ticket"/>
    <s v="Wednesday"/>
    <x v="0"/>
  </r>
  <r>
    <n v="1"/>
    <n v="5"/>
    <d v="2010-06-16T00:00:00"/>
    <d v="1899-12-30T14:05:00"/>
    <d v="2010-06-16T00:00:00"/>
    <d v="1899-12-30T15:27:00"/>
    <n v="30"/>
    <n v="82"/>
    <s v="Ticket"/>
    <s v="Wednesday"/>
    <x v="1"/>
  </r>
  <r>
    <n v="1"/>
    <n v="5"/>
    <d v="2010-06-16T00:00:00"/>
    <d v="1899-12-30T14:20:00"/>
    <d v="2010-06-16T00:00:00"/>
    <d v="1899-12-30T16:41:00"/>
    <n v="30"/>
    <n v="141"/>
    <s v="Ticket"/>
    <s v="Wednesday"/>
    <x v="1"/>
  </r>
  <r>
    <n v="1"/>
    <n v="5"/>
    <d v="2010-06-16T00:00:00"/>
    <d v="1899-12-30T14:33:00"/>
    <d v="2010-06-16T00:00:00"/>
    <d v="1899-12-30T17:33:00"/>
    <n v="30"/>
    <n v="180"/>
    <s v="Ticket"/>
    <s v="Wednesday"/>
    <x v="1"/>
  </r>
  <r>
    <n v="1"/>
    <n v="5"/>
    <d v="2010-06-16T00:00:00"/>
    <d v="1899-12-30T15:00:00"/>
    <d v="2010-06-16T00:00:00"/>
    <d v="1899-12-30T23:26:00"/>
    <n v="90"/>
    <n v="506"/>
    <s v="Ticket"/>
    <s v="Wednesday"/>
    <x v="1"/>
  </r>
  <r>
    <n v="1"/>
    <n v="6"/>
    <d v="2010-06-16T00:00:00"/>
    <d v="1899-12-30T18:15:00"/>
    <d v="2010-06-16T00:00:00"/>
    <d v="1899-12-30T20:04:00"/>
    <n v="30"/>
    <n v="109"/>
    <s v="Ticket"/>
    <s v="Wednesday"/>
    <x v="2"/>
  </r>
  <r>
    <n v="1"/>
    <n v="6"/>
    <d v="2010-06-16T00:00:00"/>
    <d v="1899-12-30T19:54:00"/>
    <d v="2010-06-16T00:00:00"/>
    <d v="1899-12-30T21:17:00"/>
    <n v="30"/>
    <n v="83"/>
    <s v="Ticket"/>
    <s v="Wednesday"/>
    <x v="2"/>
  </r>
  <r>
    <n v="1"/>
    <n v="6"/>
    <d v="2010-06-16T00:00:00"/>
    <d v="1899-12-30T21:29:00"/>
    <d v="2010-06-16T00:00:00"/>
    <d v="1899-12-30T21:58:00"/>
    <n v="30"/>
    <n v="29"/>
    <s v="Ticket"/>
    <s v="Wednesday"/>
    <x v="2"/>
  </r>
  <r>
    <n v="1"/>
    <n v="5"/>
    <d v="2010-06-16T00:00:00"/>
    <d v="1899-12-30T23:53:00"/>
    <d v="2010-06-17T00:00:00"/>
    <d v="1899-12-30T00:36:00"/>
    <n v="30"/>
    <n v="43"/>
    <s v="Ticket"/>
    <s v="Wednesday"/>
    <x v="3"/>
  </r>
  <r>
    <n v="1"/>
    <n v="6"/>
    <d v="2010-06-17T00:00:00"/>
    <d v="1899-12-30T11:08:00"/>
    <d v="2010-06-17T00:00:00"/>
    <d v="1899-12-30T17:57:00"/>
    <n v="70"/>
    <n v="409"/>
    <s v="Ticket"/>
    <s v="Thursday"/>
    <x v="0"/>
  </r>
  <r>
    <n v="1"/>
    <n v="5"/>
    <d v="2010-06-17T00:00:00"/>
    <d v="1899-12-30T13:26:00"/>
    <d v="2010-06-17T00:00:00"/>
    <d v="1899-12-30T15:23:00"/>
    <n v="30"/>
    <n v="117"/>
    <s v="Ticket"/>
    <s v="Thursday"/>
    <x v="0"/>
  </r>
  <r>
    <n v="1"/>
    <n v="6"/>
    <d v="2010-06-17T00:00:00"/>
    <d v="1899-12-30T19:34:00"/>
    <d v="2010-06-17T00:00:00"/>
    <d v="1899-12-30T21:55:00"/>
    <n v="30"/>
    <n v="141"/>
    <s v="Ticket"/>
    <s v="Thursday"/>
    <x v="2"/>
  </r>
  <r>
    <n v="1"/>
    <n v="5"/>
    <d v="2010-06-17T00:00:00"/>
    <d v="1899-12-30T22:12:00"/>
    <d v="2010-06-17T00:00:00"/>
    <d v="1899-12-30T23:54:00"/>
    <n v="30"/>
    <n v="102"/>
    <s v="Ticket"/>
    <s v="Thursday"/>
    <x v="3"/>
  </r>
  <r>
    <n v="1"/>
    <n v="5"/>
    <d v="2010-06-18T00:00:00"/>
    <d v="1899-12-30T12:19:00"/>
    <d v="2010-06-18T00:00:00"/>
    <d v="1899-12-30T16:35:00"/>
    <n v="50"/>
    <n v="256"/>
    <s v="Ticket"/>
    <s v="Friday"/>
    <x v="0"/>
  </r>
  <r>
    <n v="1"/>
    <n v="5"/>
    <d v="2010-06-18T00:00:00"/>
    <d v="1899-12-30T13:00:00"/>
    <d v="2010-06-18T00:00:00"/>
    <d v="1899-12-30T14:34:00"/>
    <n v="30"/>
    <n v="94"/>
    <s v="Ticket"/>
    <s v="Friday"/>
    <x v="0"/>
  </r>
  <r>
    <n v="1"/>
    <n v="6"/>
    <d v="2010-06-18T00:00:00"/>
    <d v="1899-12-30T14:01:00"/>
    <d v="2010-06-18T00:00:00"/>
    <d v="1899-12-30T15:11:00"/>
    <n v="30"/>
    <n v="70"/>
    <s v="Ticket"/>
    <s v="Friday"/>
    <x v="1"/>
  </r>
  <r>
    <n v="1"/>
    <n v="5"/>
    <d v="2010-06-18T00:00:00"/>
    <d v="1899-12-30T14:09:00"/>
    <d v="2010-06-18T00:00:00"/>
    <d v="1899-12-30T16:30:00"/>
    <n v="30"/>
    <n v="141"/>
    <s v="Ticket"/>
    <s v="Friday"/>
    <x v="1"/>
  </r>
  <r>
    <n v="1"/>
    <n v="5"/>
    <d v="2010-06-18T00:00:00"/>
    <d v="1899-12-30T14:31:00"/>
    <d v="2010-06-18T00:00:00"/>
    <d v="1899-12-30T18:09:00"/>
    <n v="40"/>
    <n v="218"/>
    <s v="Ticket"/>
    <s v="Friday"/>
    <x v="1"/>
  </r>
  <r>
    <n v="1"/>
    <n v="6"/>
    <d v="2010-06-18T00:00:00"/>
    <d v="1899-12-30T15:10:00"/>
    <d v="2010-06-18T00:00:00"/>
    <d v="1899-12-30T17:51:00"/>
    <n v="30"/>
    <n v="161"/>
    <s v="Ticket"/>
    <s v="Friday"/>
    <x v="1"/>
  </r>
  <r>
    <n v="1"/>
    <n v="5"/>
    <d v="2010-06-18T00:00:00"/>
    <d v="1899-12-30T16:44:00"/>
    <d v="2010-06-18T00:00:00"/>
    <d v="1899-12-30T18:25:00"/>
    <n v="30"/>
    <n v="101"/>
    <s v="Ticket"/>
    <s v="Friday"/>
    <x v="1"/>
  </r>
  <r>
    <n v="1"/>
    <n v="6"/>
    <d v="2010-06-18T00:00:00"/>
    <d v="1899-12-30T18:43:00"/>
    <d v="2010-06-18T00:00:00"/>
    <d v="1899-12-30T19:26:00"/>
    <n v="30"/>
    <n v="43"/>
    <s v="Ticket"/>
    <s v="Friday"/>
    <x v="2"/>
  </r>
  <r>
    <n v="1"/>
    <n v="5"/>
    <d v="2010-06-18T00:00:00"/>
    <d v="1899-12-30T20:39:00"/>
    <d v="2010-06-18T00:00:00"/>
    <d v="1899-12-30T22:27:00"/>
    <n v="30"/>
    <n v="108"/>
    <s v="Ticket"/>
    <s v="Friday"/>
    <x v="2"/>
  </r>
  <r>
    <n v="1"/>
    <n v="6"/>
    <d v="2010-06-18T00:00:00"/>
    <d v="1899-12-30T20:57:00"/>
    <d v="2010-06-19T00:00:00"/>
    <d v="1899-12-30T01:15:00"/>
    <n v="50"/>
    <n v="258"/>
    <s v="Ticket"/>
    <s v="Friday"/>
    <x v="2"/>
  </r>
  <r>
    <n v="1"/>
    <n v="6"/>
    <d v="2010-06-18T00:00:00"/>
    <d v="1899-12-30T21:24:00"/>
    <d v="2010-06-18T00:00:00"/>
    <d v="1899-12-30T23:36:00"/>
    <n v="30"/>
    <n v="132"/>
    <s v="Ticket"/>
    <s v="Friday"/>
    <x v="2"/>
  </r>
  <r>
    <n v="1"/>
    <n v="6"/>
    <d v="2010-06-21T00:00:00"/>
    <d v="1899-12-30T12:43:00"/>
    <d v="2010-06-21T00:00:00"/>
    <d v="1899-12-30T16:43:00"/>
    <n v="40"/>
    <n v="240"/>
    <s v="Ticket"/>
    <s v="Monday"/>
    <x v="0"/>
  </r>
  <r>
    <n v="1"/>
    <n v="5"/>
    <d v="2010-06-21T00:00:00"/>
    <d v="1899-12-30T14:01:00"/>
    <d v="2010-06-21T00:00:00"/>
    <d v="1899-12-30T17:04:00"/>
    <n v="40"/>
    <n v="183"/>
    <s v="Ticket"/>
    <s v="Monday"/>
    <x v="1"/>
  </r>
  <r>
    <n v="1"/>
    <n v="6"/>
    <d v="2010-06-21T00:00:00"/>
    <d v="1899-12-30T14:46:00"/>
    <d v="2010-06-21T00:00:00"/>
    <d v="1899-12-30T17:10:00"/>
    <n v="30"/>
    <n v="144"/>
    <s v="Ticket"/>
    <s v="Monday"/>
    <x v="1"/>
  </r>
  <r>
    <n v="1"/>
    <n v="5"/>
    <d v="2010-06-21T00:00:00"/>
    <d v="1899-12-30T18:47:00"/>
    <d v="2010-06-21T00:00:00"/>
    <d v="1899-12-30T20:40:00"/>
    <n v="30"/>
    <n v="113"/>
    <s v="Ticket"/>
    <s v="Monday"/>
    <x v="2"/>
  </r>
  <r>
    <n v="1"/>
    <n v="5"/>
    <d v="2010-06-21T00:00:00"/>
    <d v="1899-12-30T21:55:00"/>
    <d v="2010-06-21T00:00:00"/>
    <d v="1899-12-30T23:58:00"/>
    <n v="30"/>
    <n v="123"/>
    <s v="Ticket"/>
    <s v="Monday"/>
    <x v="2"/>
  </r>
  <r>
    <n v="1"/>
    <n v="5"/>
    <d v="2010-06-21T00:00:00"/>
    <d v="1899-12-30T22:15:00"/>
    <d v="2010-06-22T00:00:00"/>
    <d v="1899-12-30T00:57:00"/>
    <n v="30"/>
    <n v="162"/>
    <s v="Ticket"/>
    <s v="Monday"/>
    <x v="3"/>
  </r>
  <r>
    <n v="1"/>
    <n v="5"/>
    <d v="2010-06-21T00:00:00"/>
    <d v="1899-12-30T22:43:00"/>
    <d v="2010-06-22T00:00:00"/>
    <d v="1899-12-30T01:26:00"/>
    <n v="30"/>
    <n v="163"/>
    <s v="Ticket"/>
    <s v="Monday"/>
    <x v="3"/>
  </r>
  <r>
    <n v="1"/>
    <n v="5"/>
    <d v="2010-06-22T00:00:00"/>
    <d v="1899-12-30T12:47:00"/>
    <d v="2010-06-22T00:00:00"/>
    <d v="1899-12-30T14:34:00"/>
    <n v="30"/>
    <n v="107"/>
    <s v="Ticket"/>
    <s v="Tuesday"/>
    <x v="0"/>
  </r>
  <r>
    <n v="1"/>
    <n v="5"/>
    <d v="2010-06-22T00:00:00"/>
    <d v="1899-12-30T13:00:00"/>
    <d v="2010-06-22T00:00:00"/>
    <d v="1899-12-30T13:37:00"/>
    <n v="30"/>
    <n v="37"/>
    <s v="Ticket"/>
    <s v="Tuesday"/>
    <x v="0"/>
  </r>
  <r>
    <n v="1"/>
    <n v="5"/>
    <d v="2010-06-22T00:00:00"/>
    <d v="1899-12-30T13:31:00"/>
    <d v="2010-06-22T00:00:00"/>
    <d v="1899-12-30T16:44:00"/>
    <n v="40"/>
    <n v="193"/>
    <s v="Ticket"/>
    <s v="Tuesday"/>
    <x v="0"/>
  </r>
  <r>
    <n v="1"/>
    <n v="6"/>
    <d v="2010-06-22T00:00:00"/>
    <d v="1899-12-30T14:02:00"/>
    <d v="2010-06-22T00:00:00"/>
    <d v="1899-12-30T17:14:00"/>
    <n v="40"/>
    <n v="192"/>
    <s v="Ticket"/>
    <s v="Tuesday"/>
    <x v="1"/>
  </r>
  <r>
    <n v="1"/>
    <n v="5"/>
    <d v="2010-06-22T00:00:00"/>
    <d v="1899-12-30T16:35:00"/>
    <d v="2010-06-22T00:00:00"/>
    <d v="1899-12-30T17:40:00"/>
    <n v="30"/>
    <n v="65"/>
    <s v="Ticket"/>
    <s v="Tuesday"/>
    <x v="1"/>
  </r>
  <r>
    <n v="1"/>
    <n v="5"/>
    <d v="2010-06-22T00:00:00"/>
    <d v="1899-12-30T18:42:00"/>
    <d v="2010-06-22T00:00:00"/>
    <d v="1899-12-30T20:06:00"/>
    <n v="30"/>
    <n v="84"/>
    <s v="Ticket"/>
    <s v="Tuesday"/>
    <x v="2"/>
  </r>
  <r>
    <n v="1"/>
    <n v="5"/>
    <d v="2010-06-23T00:00:00"/>
    <d v="1899-12-30T11:51:00"/>
    <d v="2010-06-23T00:00:00"/>
    <d v="1899-12-30T12:41:00"/>
    <n v="30"/>
    <n v="50"/>
    <s v="Ticket"/>
    <s v="Wednesday"/>
    <x v="0"/>
  </r>
  <r>
    <n v="1"/>
    <n v="5"/>
    <d v="2010-06-23T00:00:00"/>
    <d v="1899-12-30T13:07:00"/>
    <d v="2010-06-23T00:00:00"/>
    <d v="1899-12-30T17:20:00"/>
    <n v="50"/>
    <n v="253"/>
    <s v="Ticket"/>
    <s v="Wednesday"/>
    <x v="0"/>
  </r>
  <r>
    <n v="1"/>
    <n v="5"/>
    <d v="2010-06-23T00:00:00"/>
    <d v="1899-12-30T15:02:00"/>
    <d v="2010-06-23T00:00:00"/>
    <d v="1899-12-30T16:50:00"/>
    <n v="30"/>
    <n v="108"/>
    <s v="Ticket"/>
    <s v="Wednesday"/>
    <x v="1"/>
  </r>
  <r>
    <n v="1"/>
    <n v="6"/>
    <d v="2010-06-23T00:00:00"/>
    <d v="1899-12-30T15:10:00"/>
    <d v="2010-06-23T00:00:00"/>
    <d v="1899-12-30T17:44:00"/>
    <n v="30"/>
    <n v="154"/>
    <s v="Ticket"/>
    <s v="Wednesday"/>
    <x v="1"/>
  </r>
  <r>
    <n v="1"/>
    <n v="6"/>
    <d v="2010-06-23T00:00:00"/>
    <d v="1899-12-30T18:07:00"/>
    <d v="2010-06-23T00:00:00"/>
    <d v="1899-12-30T20:40:00"/>
    <n v="30"/>
    <n v="153"/>
    <s v="Ticket"/>
    <s v="Wednesday"/>
    <x v="2"/>
  </r>
  <r>
    <n v="1"/>
    <n v="6"/>
    <d v="2010-06-23T00:00:00"/>
    <d v="1899-12-30T19:10:00"/>
    <d v="2010-06-23T00:00:00"/>
    <d v="1899-12-30T21:08:00"/>
    <n v="30"/>
    <n v="118"/>
    <s v="Ticket"/>
    <s v="Wednesday"/>
    <x v="2"/>
  </r>
  <r>
    <n v="1"/>
    <n v="5"/>
    <d v="2010-06-24T00:00:00"/>
    <d v="1899-12-30T12:38:00"/>
    <d v="2010-06-24T00:00:00"/>
    <d v="1899-12-30T15:23:00"/>
    <n v="30"/>
    <n v="165"/>
    <s v="Ticket"/>
    <s v="Thursday"/>
    <x v="0"/>
  </r>
  <r>
    <n v="1"/>
    <n v="6"/>
    <d v="2010-06-24T00:00:00"/>
    <d v="1899-12-30T13:11:00"/>
    <d v="2010-06-24T00:00:00"/>
    <d v="1899-12-30T16:35:00"/>
    <n v="40"/>
    <n v="204"/>
    <s v="Ticket"/>
    <s v="Thursday"/>
    <x v="0"/>
  </r>
  <r>
    <n v="1"/>
    <n v="6"/>
    <d v="2010-06-24T00:00:00"/>
    <d v="1899-12-30T14:25:00"/>
    <d v="2010-06-24T00:00:00"/>
    <d v="1899-12-30T18:05:00"/>
    <n v="40"/>
    <n v="220"/>
    <s v="Ticket"/>
    <s v="Thursday"/>
    <x v="1"/>
  </r>
  <r>
    <n v="1"/>
    <n v="5"/>
    <d v="2010-06-24T00:00:00"/>
    <d v="1899-12-30T15:00:00"/>
    <d v="2010-06-24T00:00:00"/>
    <d v="1899-12-30T17:59:00"/>
    <n v="30"/>
    <n v="179"/>
    <s v="Ticket"/>
    <s v="Thursday"/>
    <x v="1"/>
  </r>
  <r>
    <n v="1"/>
    <n v="5"/>
    <d v="2010-06-24T00:00:00"/>
    <d v="1899-12-30T20:16:00"/>
    <d v="2010-06-24T00:00:00"/>
    <d v="1899-12-30T21:27:00"/>
    <n v="30"/>
    <n v="71"/>
    <s v="Ticket"/>
    <s v="Thursday"/>
    <x v="2"/>
  </r>
  <r>
    <n v="1"/>
    <n v="6"/>
    <d v="2010-06-24T00:00:00"/>
    <d v="1899-12-30T21:21:00"/>
    <d v="2010-06-24T00:00:00"/>
    <d v="1899-12-30T22:53:00"/>
    <n v="30"/>
    <n v="92"/>
    <s v="Ticket"/>
    <s v="Thursday"/>
    <x v="2"/>
  </r>
  <r>
    <n v="1"/>
    <n v="5"/>
    <d v="2010-06-25T00:00:00"/>
    <d v="1899-12-30T12:05:00"/>
    <d v="2010-06-25T00:00:00"/>
    <d v="1899-12-30T16:26:00"/>
    <n v="50"/>
    <n v="261"/>
    <s v="Ticket"/>
    <s v="Friday"/>
    <x v="0"/>
  </r>
  <r>
    <n v="1"/>
    <n v="5"/>
    <d v="2010-06-25T00:00:00"/>
    <d v="1899-12-30T12:45:00"/>
    <d v="2010-06-25T00:00:00"/>
    <d v="1899-12-30T13:19:00"/>
    <n v="30"/>
    <n v="34"/>
    <s v="Ticket"/>
    <s v="Friday"/>
    <x v="0"/>
  </r>
  <r>
    <n v="1"/>
    <n v="5"/>
    <d v="2010-06-25T00:00:00"/>
    <d v="1899-12-30T12:46:00"/>
    <d v="2010-06-25T00:00:00"/>
    <d v="1899-12-30T14:07:00"/>
    <n v="30"/>
    <n v="81"/>
    <s v="Ticket"/>
    <s v="Friday"/>
    <x v="0"/>
  </r>
  <r>
    <n v="1"/>
    <n v="5"/>
    <d v="2010-06-25T00:00:00"/>
    <d v="1899-12-30T13:48:00"/>
    <d v="2010-06-25T00:00:00"/>
    <d v="1899-12-30T14:41:00"/>
    <n v="30"/>
    <n v="53"/>
    <s v="Ticket"/>
    <s v="Friday"/>
    <x v="0"/>
  </r>
  <r>
    <n v="1"/>
    <n v="6"/>
    <d v="2010-06-25T00:00:00"/>
    <d v="1899-12-30T14:02:00"/>
    <d v="2010-06-25T00:00:00"/>
    <d v="1899-12-30T16:42:00"/>
    <n v="30"/>
    <n v="160"/>
    <s v="Ticket"/>
    <s v="Friday"/>
    <x v="1"/>
  </r>
  <r>
    <n v="1"/>
    <n v="5"/>
    <d v="2010-06-25T00:00:00"/>
    <d v="1899-12-30T14:57:00"/>
    <d v="2010-06-25T00:00:00"/>
    <d v="1899-12-30T18:31:00"/>
    <n v="40"/>
    <n v="214"/>
    <s v="Ticket"/>
    <s v="Friday"/>
    <x v="1"/>
  </r>
  <r>
    <n v="1"/>
    <n v="5"/>
    <d v="2010-06-25T00:00:00"/>
    <d v="1899-12-30T15:08:00"/>
    <d v="2010-06-25T00:00:00"/>
    <d v="1899-12-30T18:46:00"/>
    <n v="40"/>
    <n v="218"/>
    <s v="Ticket"/>
    <s v="Friday"/>
    <x v="1"/>
  </r>
  <r>
    <n v="1"/>
    <n v="6"/>
    <d v="2010-06-25T00:00:00"/>
    <d v="1899-12-30T15:26:00"/>
    <d v="2010-06-25T00:00:00"/>
    <d v="1899-12-30T18:55:00"/>
    <n v="40"/>
    <n v="209"/>
    <s v="Ticket"/>
    <s v="Friday"/>
    <x v="1"/>
  </r>
  <r>
    <n v="1"/>
    <n v="5"/>
    <d v="2010-06-25T00:00:00"/>
    <d v="1899-12-30T15:30:00"/>
    <d v="2010-06-25T00:00:00"/>
    <d v="1899-12-30T18:44:00"/>
    <n v="40"/>
    <n v="194"/>
    <s v="Ticket"/>
    <s v="Friday"/>
    <x v="1"/>
  </r>
  <r>
    <n v="1"/>
    <n v="5"/>
    <d v="2010-06-25T00:00:00"/>
    <d v="1899-12-30T16:43:00"/>
    <d v="2010-06-25T00:00:00"/>
    <d v="1899-12-30T19:34:00"/>
    <n v="30"/>
    <n v="171"/>
    <s v="Ticket"/>
    <s v="Friday"/>
    <x v="1"/>
  </r>
  <r>
    <n v="1"/>
    <n v="6"/>
    <d v="2010-06-25T00:00:00"/>
    <d v="1899-12-30T18:17:00"/>
    <d v="2010-06-25T00:00:00"/>
    <d v="1899-12-30T19:31:00"/>
    <n v="30"/>
    <n v="74"/>
    <s v="Ticket"/>
    <s v="Friday"/>
    <x v="2"/>
  </r>
  <r>
    <n v="1"/>
    <n v="6"/>
    <d v="2010-06-25T00:00:00"/>
    <d v="1899-12-30T18:31:00"/>
    <d v="2010-06-25T00:00:00"/>
    <d v="1899-12-30T21:13:00"/>
    <n v="30"/>
    <n v="162"/>
    <s v="Ticket"/>
    <s v="Friday"/>
    <x v="2"/>
  </r>
  <r>
    <n v="1"/>
    <n v="6"/>
    <d v="2010-06-28T00:00:00"/>
    <d v="1899-12-30T09:15:00"/>
    <d v="2010-06-28T00:00:00"/>
    <d v="1899-12-30T10:43:00"/>
    <n v="30"/>
    <n v="88"/>
    <s v="Ticket"/>
    <s v="Monday"/>
    <x v="3"/>
  </r>
  <r>
    <n v="1"/>
    <n v="5"/>
    <d v="2010-06-28T00:00:00"/>
    <d v="1899-12-30T11:41:00"/>
    <d v="2010-06-28T00:00:00"/>
    <d v="1899-12-30T17:26:00"/>
    <n v="60"/>
    <n v="345"/>
    <s v="Ticket"/>
    <s v="Monday"/>
    <x v="0"/>
  </r>
  <r>
    <n v="1"/>
    <n v="5"/>
    <d v="2010-06-28T00:00:00"/>
    <d v="1899-12-30T11:52:00"/>
    <d v="2010-06-28T00:00:00"/>
    <d v="1899-12-30T13:47:00"/>
    <n v="30"/>
    <n v="115"/>
    <s v="Ticket"/>
    <s v="Monday"/>
    <x v="0"/>
  </r>
  <r>
    <n v="1"/>
    <n v="5"/>
    <d v="2010-06-28T00:00:00"/>
    <d v="1899-12-30T12:47:00"/>
    <d v="2010-06-28T00:00:00"/>
    <d v="1899-12-30T14:38:00"/>
    <n v="30"/>
    <n v="111"/>
    <s v="Ticket"/>
    <s v="Monday"/>
    <x v="0"/>
  </r>
  <r>
    <n v="1"/>
    <n v="5"/>
    <d v="2010-06-28T00:00:00"/>
    <d v="1899-12-30T13:59:00"/>
    <d v="2010-06-28T00:00:00"/>
    <d v="1899-12-30T15:43:00"/>
    <n v="30"/>
    <n v="104"/>
    <s v="Ticket"/>
    <s v="Monday"/>
    <x v="0"/>
  </r>
  <r>
    <n v="1"/>
    <n v="5"/>
    <d v="2010-06-28T00:00:00"/>
    <d v="1899-12-30T14:28:00"/>
    <d v="2010-06-28T00:00:00"/>
    <d v="1899-12-30T20:29:00"/>
    <n v="70"/>
    <n v="361"/>
    <s v="Manual"/>
    <s v="Monday"/>
    <x v="1"/>
  </r>
  <r>
    <n v="1"/>
    <n v="6"/>
    <d v="2010-06-28T00:00:00"/>
    <d v="1899-12-30T14:29:00"/>
    <d v="2010-06-28T00:00:00"/>
    <d v="1899-12-30T15:46:00"/>
    <n v="30"/>
    <n v="77"/>
    <s v="Ticket"/>
    <s v="Monday"/>
    <x v="1"/>
  </r>
  <r>
    <n v="1"/>
    <n v="6"/>
    <d v="2010-06-28T00:00:00"/>
    <d v="1899-12-30T16:05:00"/>
    <d v="2010-06-28T00:00:00"/>
    <d v="1899-12-30T19:25:00"/>
    <n v="40"/>
    <n v="200"/>
    <s v="Ticket"/>
    <s v="Monday"/>
    <x v="1"/>
  </r>
  <r>
    <n v="1"/>
    <n v="6"/>
    <d v="2010-06-28T00:00:00"/>
    <d v="1899-12-30T17:38:00"/>
    <d v="2010-06-28T00:00:00"/>
    <d v="1899-12-30T19:25:00"/>
    <n v="30"/>
    <n v="107"/>
    <s v="Ticket"/>
    <s v="Monday"/>
    <x v="1"/>
  </r>
  <r>
    <n v="1"/>
    <n v="6"/>
    <d v="2010-06-28T00:00:00"/>
    <d v="1899-12-30T17:54:00"/>
    <d v="2010-06-28T00:00:00"/>
    <d v="1899-12-30T20:05:00"/>
    <n v="30"/>
    <n v="131"/>
    <s v="Ticket"/>
    <s v="Monday"/>
    <x v="1"/>
  </r>
  <r>
    <n v="1"/>
    <n v="5"/>
    <d v="2010-06-28T00:00:00"/>
    <d v="1899-12-30T19:52:00"/>
    <d v="2010-06-28T00:00:00"/>
    <d v="1899-12-30T20:46:00"/>
    <n v="30"/>
    <n v="54"/>
    <s v="Ticket"/>
    <s v="Monday"/>
    <x v="2"/>
  </r>
  <r>
    <n v="1"/>
    <n v="6"/>
    <d v="2010-06-28T00:00:00"/>
    <d v="1899-12-30T20:53:00"/>
    <d v="2010-06-28T00:00:00"/>
    <d v="1899-12-30T23:41:00"/>
    <n v="30"/>
    <n v="168"/>
    <s v="Ticket"/>
    <s v="Monday"/>
    <x v="2"/>
  </r>
  <r>
    <n v="1"/>
    <n v="5"/>
    <d v="2010-06-29T00:00:00"/>
    <d v="1899-12-30T17:29:00"/>
    <d v="2010-06-29T00:00:00"/>
    <d v="1899-12-30T19:41:00"/>
    <n v="30"/>
    <n v="132"/>
    <s v="Ticket"/>
    <s v="Tuesday"/>
    <x v="1"/>
  </r>
  <r>
    <n v="1"/>
    <n v="5"/>
    <d v="2010-06-29T00:00:00"/>
    <d v="1899-12-30T17:48:00"/>
    <d v="2010-06-29T00:00:00"/>
    <d v="1899-12-30T19:44:00"/>
    <n v="30"/>
    <n v="116"/>
    <s v="Ticket"/>
    <s v="Tuesday"/>
    <x v="1"/>
  </r>
  <r>
    <n v="1"/>
    <n v="6"/>
    <d v="2010-06-30T00:00:00"/>
    <d v="1899-12-30T13:53:00"/>
    <d v="2010-06-30T00:00:00"/>
    <d v="1899-12-30T14:41:00"/>
    <n v="30"/>
    <n v="48"/>
    <s v="Ticket"/>
    <s v="Wednesday"/>
    <x v="0"/>
  </r>
  <r>
    <n v="1"/>
    <n v="6"/>
    <d v="2010-06-30T00:00:00"/>
    <d v="1899-12-30T14:07:00"/>
    <d v="2010-06-30T00:00:00"/>
    <d v="1899-12-30T15:58:00"/>
    <n v="30"/>
    <n v="111"/>
    <s v="Ticket"/>
    <s v="Wednesday"/>
    <x v="1"/>
  </r>
  <r>
    <n v="1"/>
    <n v="5"/>
    <d v="2010-06-30T00:00:00"/>
    <d v="1899-12-30T15:26:00"/>
    <d v="2010-07-01T00:00:00"/>
    <d v="1899-12-30T01:38:00"/>
    <n v="110"/>
    <n v="612"/>
    <s v="Ticket"/>
    <s v="Wednesday"/>
    <x v="1"/>
  </r>
  <r>
    <n v="1"/>
    <n v="5"/>
    <d v="2010-06-30T00:00:00"/>
    <d v="1899-12-30T15:52:00"/>
    <d v="2010-06-30T00:00:00"/>
    <d v="1899-12-30T17:01:00"/>
    <n v="30"/>
    <n v="69"/>
    <s v="Ticket"/>
    <s v="Wednesday"/>
    <x v="1"/>
  </r>
  <r>
    <n v="1"/>
    <n v="6"/>
    <d v="2010-06-30T00:00:00"/>
    <d v="1899-12-30T15:58:00"/>
    <d v="2010-06-30T00:00:00"/>
    <d v="1899-12-30T18:02:00"/>
    <n v="30"/>
    <n v="124"/>
    <s v="Ticket"/>
    <s v="Wednesday"/>
    <x v="1"/>
  </r>
  <r>
    <n v="1"/>
    <n v="6"/>
    <d v="2010-06-30T00:00:00"/>
    <d v="1899-12-30T18:34:00"/>
    <d v="2010-06-30T00:00:00"/>
    <d v="1899-12-30T21:02:00"/>
    <n v="30"/>
    <n v="148"/>
    <s v="Ticket"/>
    <s v="Wednesday"/>
    <x v="2"/>
  </r>
  <r>
    <n v="1"/>
    <n v="5"/>
    <d v="2010-06-30T00:00:00"/>
    <d v="1899-12-30T19:24:00"/>
    <d v="2010-06-30T00:00:00"/>
    <d v="1899-12-30T20:51:00"/>
    <n v="30"/>
    <n v="87"/>
    <s v="Ticket"/>
    <s v="Wednesday"/>
    <x v="2"/>
  </r>
  <r>
    <n v="1"/>
    <n v="6"/>
    <d v="2010-06-30T00:00:00"/>
    <d v="1899-12-30T20:41:00"/>
    <d v="2010-06-30T00:00:00"/>
    <d v="1899-12-30T23:09:00"/>
    <n v="30"/>
    <n v="148"/>
    <s v="Ticket"/>
    <s v="Wednesday"/>
    <x v="2"/>
  </r>
  <r>
    <n v="1"/>
    <n v="6"/>
    <d v="2010-06-30T00:00:00"/>
    <d v="1899-12-30T20:56:00"/>
    <d v="2010-06-30T00:00:00"/>
    <d v="1899-12-30T21:55:00"/>
    <n v="30"/>
    <n v="59"/>
    <s v="Ticket"/>
    <s v="Wednesday"/>
    <x v="2"/>
  </r>
  <r>
    <n v="1"/>
    <n v="5"/>
    <d v="2010-06-30T00:00:00"/>
    <d v="1899-12-30T22:53:00"/>
    <d v="2010-06-30T00:00:00"/>
    <d v="1899-12-30T23:41:00"/>
    <n v="30"/>
    <n v="48"/>
    <s v="Ticket"/>
    <s v="Wednesday"/>
    <x v="3"/>
  </r>
  <r>
    <n v="1"/>
    <n v="6"/>
    <d v="2010-07-01T00:00:00"/>
    <d v="1899-12-30T15:11:00"/>
    <d v="2010-07-01T00:00:00"/>
    <d v="1899-12-30T16:25:00"/>
    <n v="30"/>
    <n v="74"/>
    <s v="Ticket"/>
    <s v="Thursday"/>
    <x v="1"/>
  </r>
  <r>
    <n v="1"/>
    <n v="5"/>
    <d v="2010-07-01T00:00:00"/>
    <d v="1899-12-30T19:04:00"/>
    <d v="2010-07-01T00:00:00"/>
    <d v="1899-12-30T20:36:00"/>
    <n v="30"/>
    <n v="92"/>
    <s v="Ticket"/>
    <s v="Thursday"/>
    <x v="2"/>
  </r>
  <r>
    <n v="1"/>
    <n v="6"/>
    <d v="2010-07-01T00:00:00"/>
    <d v="1899-12-30T19:10:00"/>
    <d v="2010-07-01T00:00:00"/>
    <d v="1899-12-30T23:19:00"/>
    <n v="50"/>
    <n v="249"/>
    <s v="Ticket"/>
    <s v="Thursday"/>
    <x v="2"/>
  </r>
  <r>
    <n v="1"/>
    <n v="5"/>
    <d v="2010-07-01T00:00:00"/>
    <d v="1899-12-30T19:26:00"/>
    <d v="2010-07-01T00:00:00"/>
    <d v="1899-12-30T21:37:00"/>
    <n v="30"/>
    <n v="131"/>
    <s v="Ticket"/>
    <s v="Thursday"/>
    <x v="2"/>
  </r>
  <r>
    <n v="1"/>
    <n v="5"/>
    <d v="2010-07-01T00:00:00"/>
    <d v="1899-12-30T21:34:00"/>
    <d v="2010-07-01T00:00:00"/>
    <d v="1899-12-30T23:27:00"/>
    <n v="30"/>
    <n v="113"/>
    <s v="Ticket"/>
    <s v="Thursday"/>
    <x v="2"/>
  </r>
  <r>
    <n v="1"/>
    <n v="5"/>
    <d v="2010-07-02T00:00:00"/>
    <d v="1899-12-30T11:45:00"/>
    <d v="2010-07-02T00:00:00"/>
    <d v="1899-12-30T14:04:00"/>
    <n v="30"/>
    <n v="139"/>
    <s v="Ticket"/>
    <s v="Friday"/>
    <x v="0"/>
  </r>
  <r>
    <n v="1"/>
    <n v="6"/>
    <d v="2010-07-02T00:00:00"/>
    <d v="1899-12-30T11:47:00"/>
    <d v="2010-07-02T00:00:00"/>
    <d v="1899-12-30T13:57:00"/>
    <n v="30"/>
    <n v="130"/>
    <s v="Ticket"/>
    <s v="Friday"/>
    <x v="0"/>
  </r>
  <r>
    <n v="1"/>
    <n v="6"/>
    <d v="2010-07-02T00:00:00"/>
    <d v="1899-12-30T12:34:00"/>
    <d v="2010-07-02T00:00:00"/>
    <d v="1899-12-30T13:25:00"/>
    <n v="30"/>
    <n v="51"/>
    <s v="Ticket"/>
    <s v="Friday"/>
    <x v="0"/>
  </r>
  <r>
    <n v="1"/>
    <n v="5"/>
    <d v="2010-07-02T00:00:00"/>
    <d v="1899-12-30T13:03:00"/>
    <d v="2010-07-02T00:00:00"/>
    <d v="1899-12-30T17:36:00"/>
    <n v="50"/>
    <n v="273"/>
    <s v="Ticket"/>
    <s v="Friday"/>
    <x v="0"/>
  </r>
  <r>
    <n v="1"/>
    <n v="5"/>
    <d v="2010-07-02T00:00:00"/>
    <d v="1899-12-30T13:49:00"/>
    <d v="2010-07-02T00:00:00"/>
    <d v="1899-12-30T17:12:00"/>
    <n v="40"/>
    <n v="203"/>
    <s v="Ticket"/>
    <s v="Friday"/>
    <x v="0"/>
  </r>
  <r>
    <n v="1"/>
    <n v="5"/>
    <d v="2010-07-02T00:00:00"/>
    <d v="1899-12-30T16:52:00"/>
    <d v="2010-07-02T00:00:00"/>
    <d v="1899-12-30T19:57:00"/>
    <n v="40"/>
    <n v="185"/>
    <s v="Ticket"/>
    <s v="Friday"/>
    <x v="1"/>
  </r>
  <r>
    <n v="1"/>
    <n v="5"/>
    <d v="2010-07-02T00:00:00"/>
    <d v="1899-12-30T17:53:00"/>
    <d v="2010-07-02T00:00:00"/>
    <d v="1899-12-30T21:12:00"/>
    <n v="40"/>
    <n v="199"/>
    <s v="Ticket"/>
    <s v="Friday"/>
    <x v="1"/>
  </r>
  <r>
    <n v="1"/>
    <n v="5"/>
    <d v="2010-07-02T00:00:00"/>
    <d v="1899-12-30T18:08:00"/>
    <d v="2010-07-02T00:00:00"/>
    <d v="1899-12-30T21:35:00"/>
    <n v="40"/>
    <n v="207"/>
    <s v="Ticket"/>
    <s v="Friday"/>
    <x v="2"/>
  </r>
  <r>
    <n v="1"/>
    <n v="5"/>
    <d v="2010-07-02T00:00:00"/>
    <d v="1899-12-30T18:35:00"/>
    <d v="2010-07-02T00:00:00"/>
    <d v="1899-12-30T20:43:00"/>
    <n v="30"/>
    <n v="128"/>
    <s v="Ticket"/>
    <s v="Friday"/>
    <x v="2"/>
  </r>
  <r>
    <n v="1"/>
    <n v="6"/>
    <d v="2010-07-02T00:00:00"/>
    <d v="1899-12-30T18:41:00"/>
    <d v="2010-07-02T00:00:00"/>
    <d v="1899-12-30T19:27:00"/>
    <n v="30"/>
    <n v="46"/>
    <s v="Ticket"/>
    <s v="Friday"/>
    <x v="2"/>
  </r>
  <r>
    <n v="1"/>
    <n v="6"/>
    <d v="2010-07-02T00:00:00"/>
    <d v="1899-12-30T19:56:00"/>
    <d v="2010-07-02T00:00:00"/>
    <d v="1899-12-30T21:08:00"/>
    <n v="30"/>
    <n v="72"/>
    <s v="Ticket"/>
    <s v="Friday"/>
    <x v="2"/>
  </r>
  <r>
    <n v="1"/>
    <n v="5"/>
    <d v="2010-07-02T00:00:00"/>
    <d v="1899-12-30T20:07:00"/>
    <d v="2010-07-02T00:00:00"/>
    <d v="1899-12-30T20:43:00"/>
    <n v="30"/>
    <n v="36"/>
    <s v="Ticket"/>
    <s v="Friday"/>
    <x v="2"/>
  </r>
  <r>
    <n v="1"/>
    <n v="5"/>
    <d v="2010-07-05T00:00:00"/>
    <d v="1899-12-30T13:57:00"/>
    <d v="2010-07-05T00:00:00"/>
    <d v="1899-12-30T18:12:00"/>
    <n v="50"/>
    <n v="255"/>
    <s v="Ticket"/>
    <s v="Monday"/>
    <x v="0"/>
  </r>
  <r>
    <n v="1"/>
    <n v="5"/>
    <d v="2010-07-05T00:00:00"/>
    <d v="1899-12-30T14:52:00"/>
    <d v="2010-07-05T00:00:00"/>
    <d v="1899-12-30T17:26:00"/>
    <n v="30"/>
    <n v="154"/>
    <s v="Ticket"/>
    <s v="Monday"/>
    <x v="1"/>
  </r>
  <r>
    <n v="1"/>
    <n v="5"/>
    <d v="2010-07-05T00:00:00"/>
    <d v="1899-12-30T18:07:00"/>
    <d v="2010-07-05T00:00:00"/>
    <d v="1899-12-30T23:19:00"/>
    <n v="60"/>
    <n v="312"/>
    <s v="Manual"/>
    <s v="Monday"/>
    <x v="2"/>
  </r>
  <r>
    <n v="1"/>
    <n v="5"/>
    <d v="2010-07-05T00:00:00"/>
    <d v="1899-12-30T19:02:00"/>
    <d v="2010-07-05T00:00:00"/>
    <d v="1899-12-30T21:24:00"/>
    <n v="30"/>
    <n v="142"/>
    <s v="Ticket"/>
    <s v="Monday"/>
    <x v="2"/>
  </r>
  <r>
    <n v="1"/>
    <n v="5"/>
    <d v="2010-07-05T00:00:00"/>
    <d v="1899-12-30T19:16:00"/>
    <d v="2010-07-05T00:00:00"/>
    <d v="1899-12-30T21:56:00"/>
    <n v="30"/>
    <n v="160"/>
    <s v="Ticket"/>
    <s v="Monday"/>
    <x v="2"/>
  </r>
  <r>
    <n v="1"/>
    <n v="6"/>
    <d v="2010-07-05T00:00:00"/>
    <d v="1899-12-30T19:20:00"/>
    <d v="2010-07-05T00:00:00"/>
    <d v="1899-12-30T21:11:00"/>
    <n v="30"/>
    <n v="111"/>
    <s v="Ticket"/>
    <s v="Monday"/>
    <x v="2"/>
  </r>
  <r>
    <n v="1"/>
    <n v="5"/>
    <d v="2010-07-05T00:00:00"/>
    <d v="1899-12-30T20:13:00"/>
    <d v="2010-07-05T00:00:00"/>
    <d v="1899-12-30T22:55:00"/>
    <n v="30"/>
    <n v="162"/>
    <s v="Ticket"/>
    <s v="Monday"/>
    <x v="2"/>
  </r>
  <r>
    <n v="1"/>
    <n v="5"/>
    <d v="2010-07-06T00:00:00"/>
    <d v="1899-12-30T14:15:00"/>
    <d v="2010-07-06T00:00:00"/>
    <d v="1899-12-30T16:42:00"/>
    <n v="30"/>
    <n v="147"/>
    <s v="Ticket"/>
    <s v="Tuesday"/>
    <x v="1"/>
  </r>
  <r>
    <n v="1"/>
    <n v="6"/>
    <d v="2010-07-06T00:00:00"/>
    <d v="1899-12-30T14:34:00"/>
    <d v="2010-07-06T00:00:00"/>
    <d v="1899-12-30T16:03:00"/>
    <n v="30"/>
    <n v="89"/>
    <s v="Ticket"/>
    <s v="Tuesday"/>
    <x v="1"/>
  </r>
  <r>
    <n v="1"/>
    <n v="6"/>
    <d v="2010-07-06T00:00:00"/>
    <d v="1899-12-30T14:35:00"/>
    <d v="2010-07-06T00:00:00"/>
    <d v="1899-12-30T15:48:00"/>
    <n v="30"/>
    <n v="73"/>
    <s v="Ticket"/>
    <s v="Tuesday"/>
    <x v="1"/>
  </r>
  <r>
    <n v="1"/>
    <n v="5"/>
    <d v="2010-07-06T00:00:00"/>
    <d v="1899-12-30T16:19:00"/>
    <d v="2010-07-06T00:00:00"/>
    <d v="1899-12-30T17:30:00"/>
    <n v="30"/>
    <n v="71"/>
    <s v="Ticket"/>
    <s v="Tuesday"/>
    <x v="1"/>
  </r>
  <r>
    <n v="1"/>
    <n v="6"/>
    <d v="2010-07-06T00:00:00"/>
    <d v="1899-12-30T16:22:00"/>
    <d v="2010-07-06T00:00:00"/>
    <d v="1899-12-30T17:39:00"/>
    <n v="30"/>
    <n v="77"/>
    <s v="Ticket"/>
    <s v="Tuesday"/>
    <x v="1"/>
  </r>
  <r>
    <n v="1"/>
    <n v="5"/>
    <d v="2010-07-06T00:00:00"/>
    <d v="1899-12-30T18:27:00"/>
    <d v="2010-07-06T00:00:00"/>
    <d v="1899-12-30T20:12:00"/>
    <n v="30"/>
    <n v="105"/>
    <s v="Ticket"/>
    <s v="Tuesday"/>
    <x v="2"/>
  </r>
  <r>
    <n v="1"/>
    <n v="5"/>
    <d v="2010-07-06T00:00:00"/>
    <d v="1899-12-30T19:10:00"/>
    <d v="2010-07-06T00:00:00"/>
    <d v="1899-12-30T21:49:00"/>
    <n v="30"/>
    <n v="159"/>
    <s v="Ticket"/>
    <s v="Tuesday"/>
    <x v="2"/>
  </r>
  <r>
    <n v="1"/>
    <n v="5"/>
    <d v="2010-07-06T00:00:00"/>
    <d v="1899-12-30T21:42:00"/>
    <d v="2010-07-06T00:00:00"/>
    <d v="1899-12-30T22:34:00"/>
    <n v="30"/>
    <n v="52"/>
    <s v="Ticket"/>
    <s v="Tuesday"/>
    <x v="2"/>
  </r>
  <r>
    <n v="1"/>
    <n v="5"/>
    <d v="2010-07-08T00:00:00"/>
    <d v="1899-12-30T12:24:00"/>
    <d v="2010-07-08T00:00:00"/>
    <d v="1899-12-30T14:48:00"/>
    <n v="30"/>
    <n v="144"/>
    <s v="Ticket"/>
    <s v="Thursday"/>
    <x v="0"/>
  </r>
  <r>
    <n v="1"/>
    <n v="5"/>
    <d v="2010-07-08T00:00:00"/>
    <d v="1899-12-30T13:10:00"/>
    <d v="2010-07-08T00:00:00"/>
    <d v="1899-12-30T17:22:00"/>
    <n v="50"/>
    <n v="252"/>
    <s v="Ticket"/>
    <s v="Thursday"/>
    <x v="0"/>
  </r>
  <r>
    <n v="1"/>
    <n v="5"/>
    <d v="2010-07-08T00:00:00"/>
    <d v="1899-12-30T13:48:00"/>
    <d v="2010-07-08T00:00:00"/>
    <d v="1899-12-30T17:34:00"/>
    <n v="40"/>
    <n v="226"/>
    <s v="Ticket"/>
    <s v="Thursday"/>
    <x v="0"/>
  </r>
  <r>
    <n v="1"/>
    <n v="5"/>
    <d v="2010-07-08T00:00:00"/>
    <d v="1899-12-30T13:52:00"/>
    <d v="2010-07-08T00:00:00"/>
    <d v="1899-12-30T14:44:00"/>
    <n v="30"/>
    <n v="52"/>
    <s v="Ticket"/>
    <s v="Thursday"/>
    <x v="0"/>
  </r>
  <r>
    <n v="1"/>
    <n v="5"/>
    <d v="2010-07-08T00:00:00"/>
    <d v="1899-12-30T16:07:00"/>
    <d v="2010-07-08T00:00:00"/>
    <d v="1899-12-30T17:46:00"/>
    <n v="30"/>
    <n v="99"/>
    <s v="Ticket"/>
    <s v="Thursday"/>
    <x v="1"/>
  </r>
  <r>
    <n v="1"/>
    <n v="5"/>
    <d v="2010-07-08T00:00:00"/>
    <d v="1899-12-30T16:20:00"/>
    <d v="2010-07-08T00:00:00"/>
    <d v="1899-12-30T18:39:00"/>
    <n v="30"/>
    <n v="139"/>
    <s v="Ticket"/>
    <s v="Thursday"/>
    <x v="1"/>
  </r>
  <r>
    <n v="1"/>
    <n v="6"/>
    <d v="2010-07-08T00:00:00"/>
    <d v="1899-12-30T17:04:00"/>
    <d v="2010-07-08T00:00:00"/>
    <d v="1899-12-30T20:05:00"/>
    <n v="40"/>
    <n v="181"/>
    <s v="Ticket"/>
    <s v="Thursday"/>
    <x v="1"/>
  </r>
  <r>
    <n v="1"/>
    <n v="6"/>
    <d v="2010-07-08T00:00:00"/>
    <d v="1899-12-30T18:23:00"/>
    <d v="2010-07-08T00:00:00"/>
    <d v="1899-12-30T19:45:00"/>
    <n v="30"/>
    <n v="82"/>
    <s v="Ticket"/>
    <s v="Thursday"/>
    <x v="2"/>
  </r>
  <r>
    <n v="1"/>
    <n v="5"/>
    <d v="2010-07-08T00:00:00"/>
    <d v="1899-12-30T18:53:00"/>
    <d v="2010-07-08T00:00:00"/>
    <d v="1899-12-30T21:43:00"/>
    <n v="30"/>
    <n v="170"/>
    <s v="Ticket"/>
    <s v="Thursday"/>
    <x v="2"/>
  </r>
  <r>
    <n v="1"/>
    <n v="5"/>
    <d v="2010-07-08T00:00:00"/>
    <d v="1899-12-30T19:15:00"/>
    <d v="2010-07-08T00:00:00"/>
    <d v="1899-12-30T21:27:00"/>
    <n v="30"/>
    <n v="132"/>
    <s v="Ticket"/>
    <s v="Thursday"/>
    <x v="2"/>
  </r>
  <r>
    <n v="1"/>
    <n v="5"/>
    <d v="2010-07-08T00:00:00"/>
    <d v="1899-12-30T20:24:00"/>
    <d v="2010-07-08T00:00:00"/>
    <d v="1899-12-30T21:03:00"/>
    <n v="30"/>
    <n v="39"/>
    <s v="Ticket"/>
    <s v="Thursday"/>
    <x v="2"/>
  </r>
  <r>
    <n v="1"/>
    <n v="6"/>
    <d v="2010-07-08T00:00:00"/>
    <d v="1899-12-30T21:46:00"/>
    <d v="2010-07-08T00:00:00"/>
    <d v="1899-12-30T22:17:00"/>
    <n v="30"/>
    <n v="31"/>
    <s v="Ticket"/>
    <s v="Thursday"/>
    <x v="2"/>
  </r>
  <r>
    <n v="1"/>
    <n v="5"/>
    <d v="2010-07-09T00:00:00"/>
    <d v="1899-12-30T12:54:00"/>
    <d v="2010-07-09T00:00:00"/>
    <d v="1899-12-30T13:49:00"/>
    <n v="30"/>
    <n v="55"/>
    <s v="Ticket"/>
    <s v="Friday"/>
    <x v="0"/>
  </r>
  <r>
    <n v="1"/>
    <n v="5"/>
    <d v="2010-07-09T00:00:00"/>
    <d v="1899-12-30T15:51:00"/>
    <d v="2010-07-09T00:00:00"/>
    <d v="1899-12-30T17:46:00"/>
    <n v="30"/>
    <n v="115"/>
    <s v="Ticket"/>
    <s v="Friday"/>
    <x v="1"/>
  </r>
  <r>
    <n v="1"/>
    <n v="6"/>
    <d v="2010-07-09T00:00:00"/>
    <d v="1899-12-30T20:39:00"/>
    <d v="2010-07-09T00:00:00"/>
    <d v="1899-12-30T22:15:00"/>
    <n v="30"/>
    <n v="96"/>
    <s v="Ticket"/>
    <s v="Friday"/>
    <x v="2"/>
  </r>
  <r>
    <n v="1"/>
    <n v="5"/>
    <d v="2010-07-09T00:00:00"/>
    <d v="1899-12-30T23:35:00"/>
    <d v="2010-07-10T00:00:00"/>
    <d v="1899-12-30T02:15:00"/>
    <n v="30"/>
    <n v="160"/>
    <s v="Ticket"/>
    <s v="Friday"/>
    <x v="3"/>
  </r>
  <r>
    <n v="1"/>
    <n v="6"/>
    <d v="2010-07-12T00:00:00"/>
    <d v="1899-12-30T12:37:00"/>
    <d v="2010-07-12T00:00:00"/>
    <d v="1899-12-30T12:40:00"/>
    <n v="30"/>
    <n v="3"/>
    <s v="Ticket"/>
    <s v="Monday"/>
    <x v="0"/>
  </r>
  <r>
    <n v="1"/>
    <n v="6"/>
    <d v="2010-07-12T00:00:00"/>
    <d v="1899-12-30T13:15:00"/>
    <d v="2010-07-12T00:00:00"/>
    <d v="1899-12-30T15:22:00"/>
    <n v="30"/>
    <n v="127"/>
    <s v="Ticket"/>
    <s v="Monday"/>
    <x v="0"/>
  </r>
  <r>
    <n v="1"/>
    <n v="5"/>
    <d v="2010-07-12T00:00:00"/>
    <d v="1899-12-30T17:02:00"/>
    <d v="2010-07-12T00:00:00"/>
    <d v="1899-12-30T18:44:00"/>
    <n v="30"/>
    <n v="102"/>
    <s v="Ticket"/>
    <s v="Monday"/>
    <x v="1"/>
  </r>
  <r>
    <n v="1"/>
    <n v="5"/>
    <d v="2010-07-12T00:00:00"/>
    <d v="1899-12-30T17:08:00"/>
    <d v="2010-07-12T00:00:00"/>
    <d v="1899-12-30T20:20:00"/>
    <n v="40"/>
    <n v="192"/>
    <s v="Ticket"/>
    <s v="Monday"/>
    <x v="1"/>
  </r>
  <r>
    <n v="1"/>
    <n v="5"/>
    <d v="2010-07-12T00:00:00"/>
    <d v="1899-12-30T18:09:00"/>
    <d v="2010-07-12T00:00:00"/>
    <d v="1899-12-30T19:30:00"/>
    <n v="30"/>
    <n v="81"/>
    <s v="Ticket"/>
    <s v="Monday"/>
    <x v="2"/>
  </r>
  <r>
    <n v="1"/>
    <n v="6"/>
    <d v="2010-07-12T00:00:00"/>
    <d v="1899-12-30T23:01:00"/>
    <d v="2010-07-13T00:00:00"/>
    <d v="1899-12-30T01:34:00"/>
    <n v="30"/>
    <n v="153"/>
    <s v="Ticket"/>
    <s v="Monday"/>
    <x v="3"/>
  </r>
  <r>
    <n v="1"/>
    <n v="5"/>
    <d v="2010-07-13T00:00:00"/>
    <d v="1899-12-30T11:54:00"/>
    <d v="2010-07-13T00:00:00"/>
    <d v="1899-12-30T14:59:00"/>
    <n v="40"/>
    <n v="185"/>
    <s v="Ticket"/>
    <s v="Tuesday"/>
    <x v="0"/>
  </r>
  <r>
    <n v="1"/>
    <n v="5"/>
    <d v="2010-07-13T00:00:00"/>
    <d v="1899-12-30T13:36:00"/>
    <d v="2010-07-13T00:00:00"/>
    <d v="1899-12-30T14:16:00"/>
    <n v="30"/>
    <n v="40"/>
    <s v="Ticket"/>
    <s v="Tuesday"/>
    <x v="0"/>
  </r>
  <r>
    <n v="1"/>
    <n v="5"/>
    <d v="2010-07-13T00:00:00"/>
    <d v="1899-12-30T15:41:00"/>
    <d v="2010-07-13T00:00:00"/>
    <d v="1899-12-30T16:52:00"/>
    <n v="30"/>
    <n v="71"/>
    <s v="Ticket"/>
    <s v="Tuesday"/>
    <x v="1"/>
  </r>
  <r>
    <n v="1"/>
    <n v="5"/>
    <d v="2010-07-13T00:00:00"/>
    <d v="1899-12-30T15:42:00"/>
    <d v="2010-07-13T00:00:00"/>
    <d v="1899-12-30T16:42:00"/>
    <n v="30"/>
    <n v="60"/>
    <s v="Ticket"/>
    <s v="Tuesday"/>
    <x v="1"/>
  </r>
  <r>
    <n v="1"/>
    <n v="6"/>
    <d v="2010-07-13T00:00:00"/>
    <d v="1899-12-30T17:18:00"/>
    <d v="2010-07-13T00:00:00"/>
    <d v="1899-12-30T20:06:00"/>
    <n v="30"/>
    <n v="168"/>
    <s v="Ticket"/>
    <s v="Tuesday"/>
    <x v="1"/>
  </r>
  <r>
    <n v="1"/>
    <n v="5"/>
    <d v="2010-07-13T00:00:00"/>
    <d v="1899-12-30T21:19:00"/>
    <d v="2010-07-13T00:00:00"/>
    <d v="1899-12-30T22:16:00"/>
    <n v="30"/>
    <n v="57"/>
    <s v="Ticket"/>
    <s v="Tuesday"/>
    <x v="2"/>
  </r>
  <r>
    <n v="1"/>
    <n v="5"/>
    <d v="2010-07-14T00:00:00"/>
    <d v="1899-12-30T11:46:00"/>
    <d v="2010-07-14T00:00:00"/>
    <d v="1899-12-30T12:27:00"/>
    <n v="30"/>
    <n v="41"/>
    <s v="Ticket"/>
    <s v="Wednesday"/>
    <x v="0"/>
  </r>
  <r>
    <n v="1"/>
    <n v="6"/>
    <d v="2010-07-14T00:00:00"/>
    <d v="1899-12-30T12:16:00"/>
    <d v="2010-07-14T00:00:00"/>
    <d v="1899-12-30T14:46:00"/>
    <n v="30"/>
    <n v="150"/>
    <s v="Ticket"/>
    <s v="Wednesday"/>
    <x v="0"/>
  </r>
  <r>
    <n v="1"/>
    <n v="5"/>
    <d v="2010-07-14T00:00:00"/>
    <d v="1899-12-30T13:55:00"/>
    <d v="2010-07-14T00:00:00"/>
    <d v="1899-12-30T16:08:00"/>
    <n v="30"/>
    <n v="133"/>
    <s v="Ticket"/>
    <s v="Wednesday"/>
    <x v="0"/>
  </r>
  <r>
    <n v="1"/>
    <n v="5"/>
    <d v="2010-07-14T00:00:00"/>
    <d v="1899-12-30T16:27:00"/>
    <d v="2010-07-14T00:00:00"/>
    <d v="1899-12-30T18:37:00"/>
    <n v="30"/>
    <n v="130"/>
    <s v="Ticket"/>
    <s v="Wednesday"/>
    <x v="1"/>
  </r>
  <r>
    <n v="1"/>
    <n v="6"/>
    <d v="2010-07-14T00:00:00"/>
    <d v="1899-12-30T18:19:00"/>
    <d v="2010-07-14T00:00:00"/>
    <d v="1899-12-30T19:23:00"/>
    <n v="30"/>
    <n v="64"/>
    <s v="Ticket"/>
    <s v="Wednesday"/>
    <x v="2"/>
  </r>
  <r>
    <n v="1"/>
    <n v="6"/>
    <d v="2010-07-15T00:00:00"/>
    <d v="1899-12-30T12:19:00"/>
    <d v="2010-07-15T00:00:00"/>
    <d v="1899-12-30T14:50:00"/>
    <n v="30"/>
    <n v="151"/>
    <s v="Ticket"/>
    <s v="Thursday"/>
    <x v="0"/>
  </r>
  <r>
    <n v="1"/>
    <n v="6"/>
    <d v="2010-07-15T00:00:00"/>
    <d v="1899-12-30T13:11:00"/>
    <d v="2010-07-15T00:00:00"/>
    <d v="1899-12-30T14:45:00"/>
    <n v="30"/>
    <n v="94"/>
    <s v="Ticket"/>
    <s v="Thursday"/>
    <x v="0"/>
  </r>
  <r>
    <n v="1"/>
    <n v="5"/>
    <d v="2010-07-15T00:00:00"/>
    <d v="1899-12-30T14:56:00"/>
    <d v="2010-07-15T00:00:00"/>
    <d v="1899-12-30T20:15:00"/>
    <n v="60"/>
    <n v="319"/>
    <s v="Ticket"/>
    <s v="Thursday"/>
    <x v="1"/>
  </r>
  <r>
    <n v="1"/>
    <n v="6"/>
    <d v="2010-07-15T00:00:00"/>
    <d v="1899-12-30T15:22:00"/>
    <d v="2010-07-15T00:00:00"/>
    <d v="1899-12-30T17:18:00"/>
    <n v="30"/>
    <n v="116"/>
    <s v="Ticket"/>
    <s v="Thursday"/>
    <x v="1"/>
  </r>
  <r>
    <n v="1"/>
    <n v="6"/>
    <d v="2010-07-16T00:00:00"/>
    <d v="1899-12-30T13:16:00"/>
    <d v="2010-07-16T00:00:00"/>
    <d v="1899-12-30T15:52:00"/>
    <n v="30"/>
    <n v="156"/>
    <s v="Ticket"/>
    <s v="Friday"/>
    <x v="0"/>
  </r>
  <r>
    <n v="1"/>
    <n v="6"/>
    <d v="2010-07-16T00:00:00"/>
    <d v="1899-12-30T13:36:00"/>
    <d v="2010-07-16T00:00:00"/>
    <d v="1899-12-30T16:01:00"/>
    <n v="30"/>
    <n v="145"/>
    <s v="Ticket"/>
    <s v="Friday"/>
    <x v="0"/>
  </r>
  <r>
    <n v="1"/>
    <n v="5"/>
    <d v="2010-07-16T00:00:00"/>
    <d v="1899-12-30T13:45:00"/>
    <d v="2010-07-16T00:00:00"/>
    <d v="1899-12-30T19:24:00"/>
    <n v="60"/>
    <n v="339"/>
    <s v="Ticket"/>
    <s v="Friday"/>
    <x v="0"/>
  </r>
  <r>
    <n v="1"/>
    <n v="6"/>
    <d v="2010-07-16T00:00:00"/>
    <d v="1899-12-30T15:47:00"/>
    <d v="2010-07-16T00:00:00"/>
    <d v="1899-12-30T17:57:00"/>
    <n v="30"/>
    <n v="130"/>
    <s v="Ticket"/>
    <s v="Friday"/>
    <x v="1"/>
  </r>
  <r>
    <n v="1"/>
    <n v="6"/>
    <d v="2010-07-16T00:00:00"/>
    <d v="1899-12-30T17:58:00"/>
    <d v="2010-07-16T00:00:00"/>
    <d v="1899-12-30T19:57:00"/>
    <n v="30"/>
    <n v="119"/>
    <s v="Ticket"/>
    <s v="Friday"/>
    <x v="1"/>
  </r>
  <r>
    <n v="1"/>
    <n v="5"/>
    <d v="2010-07-16T00:00:00"/>
    <d v="1899-12-30T19:42:00"/>
    <d v="2010-07-16T00:00:00"/>
    <d v="1899-12-30T22:57:00"/>
    <n v="40"/>
    <n v="195"/>
    <s v="Ticket"/>
    <s v="Friday"/>
    <x v="2"/>
  </r>
  <r>
    <n v="1"/>
    <n v="6"/>
    <d v="2010-07-16T00:00:00"/>
    <d v="1899-12-30T22:04:00"/>
    <d v="2010-07-17T00:00:00"/>
    <d v="1899-12-30T00:57:00"/>
    <n v="30"/>
    <n v="173"/>
    <s v="Ticket"/>
    <s v="Friday"/>
    <x v="3"/>
  </r>
  <r>
    <n v="1"/>
    <n v="6"/>
    <d v="2010-07-16T00:00:00"/>
    <d v="1899-12-30T22:12:00"/>
    <d v="2010-07-16T00:00:00"/>
    <d v="1899-12-30T23:38:00"/>
    <n v="300"/>
    <n v="86"/>
    <s v="Ticket"/>
    <s v="Friday"/>
    <x v="3"/>
  </r>
  <r>
    <n v="1"/>
    <n v="5"/>
    <d v="2010-07-19T00:00:00"/>
    <d v="1899-12-30T11:12:00"/>
    <d v="2010-07-19T00:00:00"/>
    <d v="1899-12-30T14:23:00"/>
    <n v="40"/>
    <n v="191"/>
    <s v="Ticket"/>
    <s v="Monday"/>
    <x v="0"/>
  </r>
  <r>
    <n v="1"/>
    <n v="5"/>
    <d v="2010-07-19T00:00:00"/>
    <d v="1899-12-30T13:27:00"/>
    <d v="2010-07-19T00:00:00"/>
    <d v="1899-12-30T18:07:00"/>
    <n v="50"/>
    <n v="280"/>
    <s v="Ticket"/>
    <s v="Monday"/>
    <x v="0"/>
  </r>
  <r>
    <n v="1"/>
    <n v="5"/>
    <d v="2010-07-19T00:00:00"/>
    <d v="1899-12-30T13:30:00"/>
    <d v="2010-07-19T00:00:00"/>
    <d v="1899-12-30T14:49:00"/>
    <n v="30"/>
    <n v="79"/>
    <s v="Ticket"/>
    <s v="Monday"/>
    <x v="0"/>
  </r>
  <r>
    <n v="1"/>
    <n v="6"/>
    <d v="2010-07-19T00:00:00"/>
    <d v="1899-12-30T15:08:00"/>
    <d v="2010-07-19T00:00:00"/>
    <d v="1899-12-30T18:04:00"/>
    <n v="30"/>
    <n v="176"/>
    <s v="Ticket"/>
    <s v="Monday"/>
    <x v="1"/>
  </r>
  <r>
    <n v="1"/>
    <n v="6"/>
    <d v="2010-07-19T00:00:00"/>
    <d v="1899-12-30T15:58:00"/>
    <d v="2010-07-19T00:00:00"/>
    <d v="1899-12-30T17:39:00"/>
    <n v="30"/>
    <n v="101"/>
    <s v="Ticket"/>
    <s v="Monday"/>
    <x v="1"/>
  </r>
  <r>
    <n v="1"/>
    <n v="6"/>
    <d v="2010-07-19T00:00:00"/>
    <d v="1899-12-30T16:38:00"/>
    <d v="2010-07-19T00:00:00"/>
    <d v="1899-12-30T19:43:00"/>
    <n v="40"/>
    <n v="185"/>
    <s v="Ticket"/>
    <s v="Monday"/>
    <x v="1"/>
  </r>
  <r>
    <n v="1"/>
    <n v="5"/>
    <d v="2010-07-19T00:00:00"/>
    <d v="1899-12-30T18:54:00"/>
    <d v="2010-07-19T00:00:00"/>
    <d v="1899-12-30T22:38:00"/>
    <n v="40"/>
    <n v="224"/>
    <s v="Ticket"/>
    <s v="Monday"/>
    <x v="2"/>
  </r>
  <r>
    <n v="1"/>
    <n v="6"/>
    <d v="2010-07-19T00:00:00"/>
    <d v="1899-12-30T19:17:00"/>
    <d v="2010-07-19T00:00:00"/>
    <d v="1899-12-30T20:32:00"/>
    <n v="30"/>
    <n v="75"/>
    <s v="Ticket"/>
    <s v="Monday"/>
    <x v="2"/>
  </r>
  <r>
    <n v="1"/>
    <n v="5"/>
    <d v="2010-07-19T00:00:00"/>
    <d v="1899-12-30T19:45:00"/>
    <d v="2010-07-19T00:00:00"/>
    <d v="1899-12-30T23:07:00"/>
    <n v="40"/>
    <n v="202"/>
    <s v="Ticket"/>
    <s v="Monday"/>
    <x v="2"/>
  </r>
  <r>
    <n v="1"/>
    <n v="5"/>
    <d v="2010-07-19T00:00:00"/>
    <d v="1899-12-30T20:08:00"/>
    <d v="2010-07-19T00:00:00"/>
    <d v="1899-12-30T21:40:00"/>
    <n v="30"/>
    <n v="92"/>
    <s v="Ticket"/>
    <s v="Monday"/>
    <x v="2"/>
  </r>
  <r>
    <n v="1"/>
    <n v="6"/>
    <d v="2010-07-19T00:00:00"/>
    <d v="1899-12-30T20:22:00"/>
    <d v="2010-07-20T00:00:00"/>
    <d v="1899-12-30T00:12:00"/>
    <n v="40"/>
    <n v="230"/>
    <s v="Ticket"/>
    <s v="Monday"/>
    <x v="2"/>
  </r>
  <r>
    <n v="1"/>
    <n v="5"/>
    <d v="2010-07-19T00:00:00"/>
    <d v="1899-12-30T22:19:00"/>
    <d v="2010-07-19T00:00:00"/>
    <d v="1899-12-30T23:15:00"/>
    <n v="30"/>
    <n v="56"/>
    <s v="Ticket"/>
    <s v="Monday"/>
    <x v="3"/>
  </r>
  <r>
    <n v="1"/>
    <n v="6"/>
    <d v="2010-07-21T00:00:00"/>
    <d v="1899-12-30T11:36:00"/>
    <d v="2010-07-21T00:00:00"/>
    <d v="1899-12-30T16:13:00"/>
    <n v="50"/>
    <n v="277"/>
    <s v="Ticket"/>
    <s v="Wednesday"/>
    <x v="0"/>
  </r>
  <r>
    <n v="1"/>
    <n v="5"/>
    <d v="2010-07-21T00:00:00"/>
    <d v="1899-12-30T12:21:00"/>
    <d v="2010-07-21T00:00:00"/>
    <d v="1899-12-30T14:13:00"/>
    <n v="30"/>
    <n v="112"/>
    <s v="Ticket"/>
    <s v="Wednesday"/>
    <x v="0"/>
  </r>
  <r>
    <n v="1"/>
    <n v="5"/>
    <d v="2010-07-21T00:00:00"/>
    <d v="1899-12-30T12:29:00"/>
    <d v="2010-07-21T00:00:00"/>
    <d v="1899-12-30T14:15:00"/>
    <n v="30"/>
    <n v="106"/>
    <s v="Ticket"/>
    <s v="Wednesday"/>
    <x v="0"/>
  </r>
  <r>
    <n v="1"/>
    <n v="6"/>
    <d v="2010-07-21T00:00:00"/>
    <d v="1899-12-30T13:44:00"/>
    <d v="2010-07-21T00:00:00"/>
    <d v="1899-12-30T17:56:00"/>
    <n v="50"/>
    <n v="252"/>
    <s v="Ticket"/>
    <s v="Wednesday"/>
    <x v="0"/>
  </r>
  <r>
    <n v="1"/>
    <n v="6"/>
    <d v="2010-07-21T00:00:00"/>
    <d v="1899-12-30T15:17:00"/>
    <d v="2010-07-21T00:00:00"/>
    <d v="1899-12-30T17:58:00"/>
    <n v="30"/>
    <n v="161"/>
    <s v="Ticket"/>
    <s v="Wednesday"/>
    <x v="1"/>
  </r>
  <r>
    <n v="1"/>
    <n v="5"/>
    <d v="2010-07-21T00:00:00"/>
    <d v="1899-12-30T16:35:00"/>
    <d v="2010-07-21T00:00:00"/>
    <d v="1899-12-30T16:44:00"/>
    <n v="30"/>
    <n v="9"/>
    <s v="Ticket"/>
    <s v="Wednesday"/>
    <x v="1"/>
  </r>
  <r>
    <n v="1"/>
    <n v="5"/>
    <d v="2010-07-21T00:00:00"/>
    <d v="1899-12-30T18:55:00"/>
    <d v="2010-07-21T00:00:00"/>
    <d v="1899-12-30T20:21:00"/>
    <n v="30"/>
    <n v="86"/>
    <s v="Ticket"/>
    <s v="Wednesday"/>
    <x v="2"/>
  </r>
  <r>
    <n v="1"/>
    <n v="5"/>
    <d v="2010-07-21T00:00:00"/>
    <d v="1899-12-30T19:44:00"/>
    <d v="2010-07-21T00:00:00"/>
    <d v="1899-12-30T23:09:00"/>
    <n v="40"/>
    <n v="205"/>
    <s v="Ticket"/>
    <s v="Wednesday"/>
    <x v="2"/>
  </r>
  <r>
    <n v="1"/>
    <n v="6"/>
    <d v="2010-07-21T00:00:00"/>
    <d v="1899-12-30T20:46:00"/>
    <d v="2010-07-22T00:00:00"/>
    <d v="1899-12-30T00:06:00"/>
    <n v="40"/>
    <n v="200"/>
    <s v="Ticket"/>
    <s v="Wednesday"/>
    <x v="2"/>
  </r>
  <r>
    <n v="1"/>
    <n v="5"/>
    <d v="2010-07-21T00:00:00"/>
    <d v="1899-12-30T20:51:00"/>
    <d v="2010-07-21T00:00:00"/>
    <d v="1899-12-30T21:18:00"/>
    <n v="30"/>
    <n v="27"/>
    <s v="Ticket"/>
    <s v="Wednesday"/>
    <x v="2"/>
  </r>
  <r>
    <n v="1"/>
    <n v="5"/>
    <d v="2010-07-21T00:00:00"/>
    <d v="1899-12-30T22:14:00"/>
    <d v="2010-07-21T00:00:00"/>
    <d v="1899-12-30T23:34:00"/>
    <n v="30"/>
    <n v="80"/>
    <s v="Ticket"/>
    <s v="Wednesday"/>
    <x v="3"/>
  </r>
  <r>
    <n v="1"/>
    <n v="5"/>
    <d v="2010-07-22T00:00:00"/>
    <d v="1899-12-30T13:14:00"/>
    <d v="2010-07-22T00:00:00"/>
    <d v="1899-12-30T17:54:00"/>
    <n v="50"/>
    <n v="280"/>
    <s v="Ticket"/>
    <s v="Thursday"/>
    <x v="0"/>
  </r>
  <r>
    <n v="1"/>
    <n v="5"/>
    <d v="2010-07-22T00:00:00"/>
    <d v="1899-12-30T13:36:00"/>
    <d v="2010-07-22T00:00:00"/>
    <d v="1899-12-30T16:15:00"/>
    <n v="30"/>
    <n v="159"/>
    <s v="Ticket"/>
    <s v="Thursday"/>
    <x v="0"/>
  </r>
  <r>
    <n v="1"/>
    <n v="5"/>
    <d v="2010-07-22T00:00:00"/>
    <d v="1899-12-30T17:32:00"/>
    <d v="2010-07-22T00:00:00"/>
    <d v="1899-12-30T19:35:00"/>
    <n v="30"/>
    <n v="123"/>
    <s v="Ticket"/>
    <s v="Thursday"/>
    <x v="1"/>
  </r>
  <r>
    <n v="1"/>
    <n v="5"/>
    <d v="2010-07-22T00:00:00"/>
    <d v="1899-12-30T18:25:00"/>
    <d v="2010-07-22T00:00:00"/>
    <d v="1899-12-30T19:18:00"/>
    <n v="30"/>
    <n v="53"/>
    <s v="Ticket"/>
    <s v="Thursday"/>
    <x v="2"/>
  </r>
  <r>
    <n v="1"/>
    <n v="6"/>
    <d v="2010-07-22T00:00:00"/>
    <d v="1899-12-30T19:45:00"/>
    <d v="2010-07-22T00:00:00"/>
    <d v="1899-12-30T21:20:00"/>
    <n v="30"/>
    <n v="95"/>
    <s v="Ticket"/>
    <s v="Thursday"/>
    <x v="2"/>
  </r>
  <r>
    <n v="1"/>
    <n v="6"/>
    <d v="2010-07-22T00:00:00"/>
    <d v="1899-12-30T20:59:00"/>
    <d v="2010-07-22T00:00:00"/>
    <d v="1899-12-30T23:51:00"/>
    <n v="30"/>
    <n v="172"/>
    <s v="Ticket"/>
    <s v="Thursday"/>
    <x v="2"/>
  </r>
  <r>
    <n v="1"/>
    <n v="6"/>
    <d v="2010-07-22T00:00:00"/>
    <d v="1899-12-30T21:01:00"/>
    <d v="2010-07-23T00:00:00"/>
    <d v="1899-12-30T00:47:00"/>
    <n v="40"/>
    <n v="226"/>
    <s v="Ticket"/>
    <s v="Thursday"/>
    <x v="2"/>
  </r>
  <r>
    <n v="1"/>
    <n v="6"/>
    <d v="2010-07-22T00:00:00"/>
    <d v="1899-12-30T21:29:00"/>
    <d v="2010-07-22T00:00:00"/>
    <d v="1899-12-30T22:20:00"/>
    <n v="30"/>
    <n v="51"/>
    <s v="Ticket"/>
    <s v="Thursday"/>
    <x v="2"/>
  </r>
  <r>
    <n v="1"/>
    <n v="5"/>
    <d v="2010-07-23T00:00:00"/>
    <d v="1899-12-30T11:11:00"/>
    <d v="2010-07-23T00:00:00"/>
    <d v="1899-12-30T14:50:00"/>
    <n v="40"/>
    <n v="219"/>
    <s v="Ticket"/>
    <s v="Friday"/>
    <x v="0"/>
  </r>
  <r>
    <n v="1"/>
    <n v="6"/>
    <d v="2010-07-23T00:00:00"/>
    <d v="1899-12-30T11:41:00"/>
    <d v="2010-07-23T00:00:00"/>
    <d v="1899-12-30T15:08:00"/>
    <n v="40"/>
    <n v="207"/>
    <s v="Ticket"/>
    <s v="Friday"/>
    <x v="0"/>
  </r>
  <r>
    <n v="1"/>
    <n v="6"/>
    <d v="2010-07-23T00:00:00"/>
    <d v="1899-12-30T16:57:00"/>
    <d v="2010-07-23T00:00:00"/>
    <d v="1899-12-30T18:10:00"/>
    <n v="30"/>
    <n v="73"/>
    <s v="Ticket"/>
    <s v="Friday"/>
    <x v="1"/>
  </r>
  <r>
    <n v="1"/>
    <n v="5"/>
    <d v="2010-07-23T00:00:00"/>
    <d v="1899-12-30T18:04:00"/>
    <d v="2010-07-23T00:00:00"/>
    <d v="1899-12-30T20:56:00"/>
    <n v="30"/>
    <n v="172"/>
    <s v="Ticket"/>
    <s v="Friday"/>
    <x v="2"/>
  </r>
  <r>
    <n v="1"/>
    <n v="6"/>
    <d v="2010-07-23T00:00:00"/>
    <d v="1899-12-30T19:14:00"/>
    <d v="2010-07-23T00:00:00"/>
    <d v="1899-12-30T21:51:00"/>
    <n v="30"/>
    <n v="157"/>
    <s v="Ticket"/>
    <s v="Friday"/>
    <x v="2"/>
  </r>
  <r>
    <n v="1"/>
    <n v="6"/>
    <d v="2010-07-23T00:00:00"/>
    <d v="1899-12-30T19:45:00"/>
    <d v="2010-07-23T00:00:00"/>
    <d v="1899-12-30T20:48:00"/>
    <n v="30"/>
    <n v="63"/>
    <s v="Ticket"/>
    <s v="Friday"/>
    <x v="2"/>
  </r>
  <r>
    <n v="1"/>
    <n v="5"/>
    <d v="2010-07-23T00:00:00"/>
    <d v="1899-12-30T20:24:00"/>
    <d v="2010-07-23T00:00:00"/>
    <d v="1899-12-30T23:19:00"/>
    <n v="30"/>
    <n v="175"/>
    <s v="Ticket"/>
    <s v="Friday"/>
    <x v="2"/>
  </r>
  <r>
    <n v="1"/>
    <n v="6"/>
    <d v="2010-07-23T00:00:00"/>
    <d v="1899-12-30T22:22:00"/>
    <d v="2010-07-23T00:00:00"/>
    <d v="1899-12-30T23:51:00"/>
    <n v="30"/>
    <n v="89"/>
    <s v="Ticket"/>
    <s v="Friday"/>
    <x v="3"/>
  </r>
  <r>
    <n v="1"/>
    <n v="5"/>
    <d v="2010-07-26T00:00:00"/>
    <d v="1899-12-30T15:54:00"/>
    <d v="2010-07-26T00:00:00"/>
    <d v="1899-12-30T18:46:00"/>
    <n v="30"/>
    <n v="172"/>
    <s v="Ticket"/>
    <s v="Monday"/>
    <x v="1"/>
  </r>
  <r>
    <n v="1"/>
    <n v="6"/>
    <d v="2010-07-26T00:00:00"/>
    <d v="1899-12-30T17:59:00"/>
    <d v="2010-07-26T00:00:00"/>
    <d v="1899-12-30T19:42:00"/>
    <n v="30"/>
    <n v="103"/>
    <s v="Ticket"/>
    <s v="Monday"/>
    <x v="1"/>
  </r>
  <r>
    <n v="1"/>
    <n v="5"/>
    <d v="2010-07-27T00:00:00"/>
    <d v="1899-12-30T11:00:00"/>
    <d v="2010-07-27T00:00:00"/>
    <d v="1899-12-30T11:48:00"/>
    <n v="30"/>
    <n v="48"/>
    <s v="Ticket"/>
    <s v="Tuesday"/>
    <x v="0"/>
  </r>
  <r>
    <n v="1"/>
    <n v="5"/>
    <d v="2010-07-27T00:00:00"/>
    <d v="1899-12-30T11:48:00"/>
    <d v="2010-07-27T00:00:00"/>
    <d v="1899-12-30T13:15:00"/>
    <n v="30"/>
    <n v="87"/>
    <s v="Ticket"/>
    <s v="Tuesday"/>
    <x v="0"/>
  </r>
  <r>
    <n v="1"/>
    <n v="5"/>
    <d v="2010-07-27T00:00:00"/>
    <d v="1899-12-30T16:39:00"/>
    <d v="2010-07-27T00:00:00"/>
    <d v="1899-12-30T17:24:00"/>
    <n v="30"/>
    <n v="45"/>
    <s v="Ticket"/>
    <s v="Tuesday"/>
    <x v="1"/>
  </r>
  <r>
    <n v="1"/>
    <n v="6"/>
    <d v="2010-07-27T00:00:00"/>
    <d v="1899-12-30T16:41:00"/>
    <d v="2010-07-27T00:00:00"/>
    <d v="1899-12-30T18:15:00"/>
    <n v="30"/>
    <n v="94"/>
    <s v="Ticket"/>
    <s v="Tuesday"/>
    <x v="1"/>
  </r>
  <r>
    <n v="1"/>
    <n v="5"/>
    <d v="2010-07-27T00:00:00"/>
    <d v="1899-12-30T16:41:00"/>
    <d v="2010-07-27T00:00:00"/>
    <d v="1899-12-30T19:29:00"/>
    <n v="30"/>
    <n v="168"/>
    <s v="Ticket"/>
    <s v="Tuesday"/>
    <x v="1"/>
  </r>
  <r>
    <n v="1"/>
    <n v="5"/>
    <d v="2010-07-27T00:00:00"/>
    <d v="1899-12-30T17:23:00"/>
    <d v="2010-07-27T00:00:00"/>
    <d v="1899-12-30T21:35:00"/>
    <n v="50"/>
    <n v="252"/>
    <s v="Ticket"/>
    <s v="Tuesday"/>
    <x v="1"/>
  </r>
  <r>
    <n v="1"/>
    <n v="5"/>
    <d v="2010-07-27T00:00:00"/>
    <d v="1899-12-30T18:36:00"/>
    <d v="2010-07-27T00:00:00"/>
    <d v="1899-12-30T19:53:00"/>
    <n v="30"/>
    <n v="77"/>
    <s v="Ticket"/>
    <s v="Tuesday"/>
    <x v="2"/>
  </r>
  <r>
    <n v="1"/>
    <n v="5"/>
    <d v="2010-07-27T00:00:00"/>
    <d v="1899-12-30T20:37:00"/>
    <d v="2010-07-28T00:00:00"/>
    <d v="1899-12-30T01:24:00"/>
    <n v="50"/>
    <n v="287"/>
    <s v="Ticket"/>
    <s v="Tuesday"/>
    <x v="2"/>
  </r>
  <r>
    <n v="1"/>
    <n v="6"/>
    <d v="2010-07-27T00:00:00"/>
    <d v="1899-12-30T20:42:00"/>
    <d v="2010-07-27T00:00:00"/>
    <d v="1899-12-30T22:46:00"/>
    <n v="30"/>
    <n v="124"/>
    <s v="Ticket"/>
    <s v="Tuesday"/>
    <x v="2"/>
  </r>
  <r>
    <n v="1"/>
    <n v="5"/>
    <d v="2010-07-28T00:00:00"/>
    <d v="1899-12-30T14:18:00"/>
    <d v="2010-07-28T00:00:00"/>
    <d v="1899-12-30T16:39:00"/>
    <n v="30"/>
    <n v="141"/>
    <s v="Ticket"/>
    <s v="Wednesday"/>
    <x v="1"/>
  </r>
  <r>
    <n v="1"/>
    <n v="5"/>
    <d v="2010-07-28T00:00:00"/>
    <d v="1899-12-30T15:18:00"/>
    <d v="2010-07-28T00:00:00"/>
    <d v="1899-12-30T17:55:00"/>
    <n v="30"/>
    <n v="157"/>
    <s v="Ticket"/>
    <s v="Wednesday"/>
    <x v="1"/>
  </r>
  <r>
    <n v="1"/>
    <n v="6"/>
    <d v="2010-07-28T00:00:00"/>
    <d v="1899-12-30T21:02:00"/>
    <d v="2010-07-28T00:00:00"/>
    <d v="1899-12-30T23:08:00"/>
    <n v="30"/>
    <n v="126"/>
    <s v="Ticket"/>
    <s v="Wednesday"/>
    <x v="2"/>
  </r>
  <r>
    <n v="1"/>
    <n v="5"/>
    <d v="2010-07-29T00:00:00"/>
    <d v="1899-12-30T11:14:00"/>
    <d v="2010-07-29T00:00:00"/>
    <d v="1899-12-30T11:49:00"/>
    <n v="30"/>
    <n v="35"/>
    <s v="Ticket"/>
    <s v="Thursday"/>
    <x v="0"/>
  </r>
  <r>
    <n v="1"/>
    <n v="5"/>
    <d v="2010-07-29T00:00:00"/>
    <d v="1899-12-30T13:30:00"/>
    <d v="2010-07-29T00:00:00"/>
    <d v="1899-12-30T14:46:00"/>
    <n v="30"/>
    <n v="76"/>
    <s v="Ticket"/>
    <s v="Thursday"/>
    <x v="0"/>
  </r>
  <r>
    <n v="1"/>
    <n v="5"/>
    <d v="2010-07-29T00:00:00"/>
    <d v="1899-12-30T15:04:00"/>
    <d v="2010-07-29T00:00:00"/>
    <d v="1899-12-30T18:01:00"/>
    <n v="30"/>
    <n v="177"/>
    <s v="Ticket"/>
    <s v="Thursday"/>
    <x v="1"/>
  </r>
  <r>
    <n v="1"/>
    <n v="5"/>
    <d v="2010-07-29T00:00:00"/>
    <d v="1899-12-30T15:22:00"/>
    <d v="2010-07-29T00:00:00"/>
    <d v="1899-12-30T18:32:00"/>
    <n v="40"/>
    <n v="190"/>
    <s v="Ticket"/>
    <s v="Thursday"/>
    <x v="1"/>
  </r>
  <r>
    <n v="1"/>
    <n v="5"/>
    <d v="2010-07-29T00:00:00"/>
    <d v="1899-12-30T19:51:00"/>
    <d v="2010-07-29T00:00:00"/>
    <d v="1899-12-30T20:42:00"/>
    <n v="30"/>
    <n v="51"/>
    <s v="Ticket"/>
    <s v="Thursday"/>
    <x v="2"/>
  </r>
  <r>
    <n v="1"/>
    <n v="5"/>
    <d v="2010-07-30T00:00:00"/>
    <d v="1899-12-30T10:58:00"/>
    <d v="2010-07-30T00:00:00"/>
    <d v="1899-12-30T14:09:00"/>
    <n v="40"/>
    <n v="191"/>
    <s v="Ticket"/>
    <s v="Friday"/>
    <x v="0"/>
  </r>
  <r>
    <n v="1"/>
    <n v="5"/>
    <d v="2010-07-30T00:00:00"/>
    <d v="1899-12-30T13:54:00"/>
    <d v="2010-07-30T00:00:00"/>
    <d v="1899-12-30T15:31:00"/>
    <n v="30"/>
    <n v="97"/>
    <s v="Ticket"/>
    <s v="Friday"/>
    <x v="0"/>
  </r>
  <r>
    <n v="1"/>
    <n v="6"/>
    <d v="2010-07-30T00:00:00"/>
    <d v="1899-12-30T16:05:00"/>
    <d v="2010-07-30T00:00:00"/>
    <d v="1899-12-30T17:29:00"/>
    <n v="30"/>
    <n v="84"/>
    <s v="Ticket"/>
    <s v="Friday"/>
    <x v="1"/>
  </r>
  <r>
    <n v="1"/>
    <n v="6"/>
    <d v="2010-07-30T00:00:00"/>
    <d v="1899-12-30T16:30:00"/>
    <d v="2010-07-30T00:00:00"/>
    <d v="1899-12-30T17:52:00"/>
    <n v="30"/>
    <n v="82"/>
    <s v="Ticket"/>
    <s v="Friday"/>
    <x v="1"/>
  </r>
  <r>
    <n v="1"/>
    <n v="6"/>
    <d v="2010-07-30T00:00:00"/>
    <d v="1899-12-30T17:39:00"/>
    <d v="2010-07-30T00:00:00"/>
    <d v="1899-12-30T20:42:00"/>
    <n v="40"/>
    <n v="183"/>
    <s v="Ticket"/>
    <s v="Friday"/>
    <x v="1"/>
  </r>
  <r>
    <n v="1"/>
    <n v="6"/>
    <d v="2010-07-30T00:00:00"/>
    <d v="1899-12-30T21:07:00"/>
    <d v="2010-07-30T00:00:00"/>
    <d v="1899-12-30T22:22:00"/>
    <n v="30"/>
    <n v="75"/>
    <s v="Ticket"/>
    <s v="Friday"/>
    <x v="2"/>
  </r>
  <r>
    <n v="1"/>
    <n v="6"/>
    <d v="2010-08-02T00:00:00"/>
    <d v="1899-12-30T11:26:00"/>
    <d v="2010-08-02T00:00:00"/>
    <d v="1899-12-30T13:45:00"/>
    <n v="30"/>
    <n v="139"/>
    <s v="Ticket"/>
    <s v="Monday"/>
    <x v="0"/>
  </r>
  <r>
    <n v="1"/>
    <n v="5"/>
    <d v="2010-08-02T00:00:00"/>
    <d v="1899-12-30T13:24:00"/>
    <d v="2010-08-02T00:00:00"/>
    <d v="1899-12-30T15:48:00"/>
    <n v="30"/>
    <n v="144"/>
    <s v="Ticket"/>
    <s v="Monday"/>
    <x v="0"/>
  </r>
  <r>
    <n v="1"/>
    <n v="5"/>
    <d v="2010-08-02T00:00:00"/>
    <d v="1899-12-30T15:01:00"/>
    <d v="2010-08-02T00:00:00"/>
    <d v="1899-12-30T15:50:00"/>
    <n v="30"/>
    <n v="49"/>
    <s v="Ticket"/>
    <s v="Monday"/>
    <x v="1"/>
  </r>
  <r>
    <n v="1"/>
    <n v="6"/>
    <d v="2010-08-02T00:00:00"/>
    <d v="1899-12-30T16:03:00"/>
    <d v="2010-08-02T00:00:00"/>
    <d v="1899-12-30T18:00:00"/>
    <n v="30"/>
    <n v="117"/>
    <s v="Ticket"/>
    <s v="Monday"/>
    <x v="1"/>
  </r>
  <r>
    <n v="1"/>
    <n v="5"/>
    <d v="2010-08-02T00:00:00"/>
    <d v="1899-12-30T16:04:00"/>
    <d v="2010-08-02T00:00:00"/>
    <d v="1899-12-30T19:14:00"/>
    <n v="40"/>
    <n v="190"/>
    <s v="Ticket"/>
    <s v="Monday"/>
    <x v="1"/>
  </r>
  <r>
    <n v="1"/>
    <n v="5"/>
    <d v="2010-08-02T00:00:00"/>
    <d v="1899-12-30T19:15:00"/>
    <d v="2010-08-02T00:00:00"/>
    <d v="1899-12-30T21:05:00"/>
    <n v="30"/>
    <n v="110"/>
    <s v="Ticket"/>
    <s v="Monday"/>
    <x v="2"/>
  </r>
  <r>
    <n v="1"/>
    <n v="5"/>
    <d v="2010-08-02T00:00:00"/>
    <d v="1899-12-30T19:52:00"/>
    <d v="2010-08-02T00:00:00"/>
    <d v="1899-12-30T22:36:00"/>
    <n v="30"/>
    <n v="164"/>
    <s v="Ticket"/>
    <s v="Monday"/>
    <x v="2"/>
  </r>
  <r>
    <n v="1"/>
    <n v="5"/>
    <d v="2010-08-02T00:00:00"/>
    <d v="1899-12-30T20:25:00"/>
    <d v="2010-08-02T00:00:00"/>
    <d v="1899-12-30T22:26:00"/>
    <n v="30"/>
    <n v="121"/>
    <s v="Ticket"/>
    <s v="Monday"/>
    <x v="2"/>
  </r>
  <r>
    <n v="1"/>
    <n v="5"/>
    <d v="2010-08-03T00:00:00"/>
    <d v="1899-12-30T09:59:00"/>
    <d v="2010-08-03T00:00:00"/>
    <d v="1899-12-30T12:40:00"/>
    <n v="30"/>
    <n v="161"/>
    <s v="Ticket"/>
    <s v="Tuesday"/>
    <x v="3"/>
  </r>
  <r>
    <n v="1"/>
    <n v="5"/>
    <d v="2010-08-03T00:00:00"/>
    <d v="1899-12-30T11:06:00"/>
    <d v="2010-08-03T00:00:00"/>
    <d v="1899-12-30T12:23:00"/>
    <n v="30"/>
    <n v="77"/>
    <s v="Ticket"/>
    <s v="Tuesday"/>
    <x v="0"/>
  </r>
  <r>
    <n v="1"/>
    <n v="5"/>
    <d v="2010-08-03T00:00:00"/>
    <d v="1899-12-30T12:03:00"/>
    <d v="2010-08-03T00:00:00"/>
    <d v="1899-12-30T19:41:00"/>
    <n v="80"/>
    <n v="458"/>
    <s v="Ticket"/>
    <s v="Tuesday"/>
    <x v="0"/>
  </r>
  <r>
    <n v="1"/>
    <n v="5"/>
    <d v="2010-08-03T00:00:00"/>
    <d v="1899-12-30T14:42:00"/>
    <d v="2010-08-03T00:00:00"/>
    <d v="1899-12-30T18:22:00"/>
    <n v="40"/>
    <n v="220"/>
    <s v="Ticket"/>
    <s v="Tuesday"/>
    <x v="1"/>
  </r>
  <r>
    <n v="1"/>
    <n v="6"/>
    <d v="2010-08-03T00:00:00"/>
    <d v="1899-12-30T15:03:00"/>
    <d v="2010-08-03T00:00:00"/>
    <d v="1899-12-30T17:05:00"/>
    <n v="30"/>
    <n v="122"/>
    <s v="Ticket"/>
    <s v="Tuesday"/>
    <x v="1"/>
  </r>
  <r>
    <n v="1"/>
    <n v="6"/>
    <d v="2010-08-03T00:00:00"/>
    <d v="1899-12-30T15:14:00"/>
    <d v="2010-08-03T00:00:00"/>
    <d v="1899-12-30T17:08:00"/>
    <n v="30"/>
    <n v="114"/>
    <s v="Ticket"/>
    <s v="Tuesday"/>
    <x v="1"/>
  </r>
  <r>
    <n v="1"/>
    <n v="6"/>
    <d v="2010-08-03T00:00:00"/>
    <d v="1899-12-30T16:00:00"/>
    <d v="2010-08-03T00:00:00"/>
    <d v="1899-12-30T17:31:00"/>
    <n v="30"/>
    <n v="91"/>
    <s v="Ticket"/>
    <s v="Tuesday"/>
    <x v="1"/>
  </r>
  <r>
    <n v="1"/>
    <n v="5"/>
    <d v="2010-08-03T00:00:00"/>
    <d v="1899-12-30T16:49:00"/>
    <d v="2010-08-03T00:00:00"/>
    <d v="1899-12-30T20:52:00"/>
    <n v="50"/>
    <n v="243"/>
    <s v="Ticket"/>
    <s v="Tuesday"/>
    <x v="1"/>
  </r>
  <r>
    <n v="1"/>
    <n v="6"/>
    <d v="2010-08-03T00:00:00"/>
    <d v="1899-12-30T17:12:00"/>
    <d v="2010-08-03T00:00:00"/>
    <d v="1899-12-30T19:26:00"/>
    <n v="30"/>
    <n v="134"/>
    <s v="Ticket"/>
    <s v="Tuesday"/>
    <x v="1"/>
  </r>
  <r>
    <n v="1"/>
    <n v="5"/>
    <d v="2010-08-03T00:00:00"/>
    <d v="1899-12-30T17:21:00"/>
    <d v="2010-08-03T00:00:00"/>
    <d v="1899-12-30T18:16:00"/>
    <n v="30"/>
    <n v="55"/>
    <s v="Ticket"/>
    <s v="Tuesday"/>
    <x v="1"/>
  </r>
  <r>
    <n v="1"/>
    <n v="5"/>
    <d v="2010-08-03T00:00:00"/>
    <d v="1899-12-30T19:15:00"/>
    <d v="2010-08-03T00:00:00"/>
    <d v="1899-12-30T22:00:00"/>
    <n v="30"/>
    <n v="165"/>
    <s v="Ticket"/>
    <s v="Tuesday"/>
    <x v="2"/>
  </r>
  <r>
    <n v="1"/>
    <n v="6"/>
    <d v="2010-08-03T00:00:00"/>
    <d v="1899-12-30T19:43:00"/>
    <d v="2010-08-03T00:00:00"/>
    <d v="1899-12-30T22:04:00"/>
    <n v="30"/>
    <n v="141"/>
    <s v="Ticket"/>
    <s v="Tuesday"/>
    <x v="2"/>
  </r>
  <r>
    <n v="1"/>
    <n v="6"/>
    <d v="2010-08-04T00:00:00"/>
    <d v="1899-12-30T12:26:00"/>
    <d v="2010-08-04T00:00:00"/>
    <d v="1899-12-30T13:31:00"/>
    <n v="30"/>
    <n v="65"/>
    <s v="Ticket"/>
    <s v="Wednesday"/>
    <x v="0"/>
  </r>
  <r>
    <n v="1"/>
    <n v="5"/>
    <d v="2010-08-04T00:00:00"/>
    <d v="1899-12-30T13:21:00"/>
    <d v="2010-08-04T00:00:00"/>
    <d v="1899-12-30T16:01:00"/>
    <n v="30"/>
    <n v="160"/>
    <s v="Ticket"/>
    <s v="Wednesday"/>
    <x v="0"/>
  </r>
  <r>
    <n v="1"/>
    <n v="5"/>
    <d v="2010-08-04T00:00:00"/>
    <d v="1899-12-30T15:02:00"/>
    <d v="2010-08-04T00:00:00"/>
    <d v="1899-12-30T17:01:00"/>
    <n v="30"/>
    <n v="119"/>
    <s v="Ticket"/>
    <s v="Wednesday"/>
    <x v="1"/>
  </r>
  <r>
    <n v="1"/>
    <n v="6"/>
    <d v="2010-08-04T00:00:00"/>
    <d v="1899-12-30T16:05:00"/>
    <d v="2010-08-04T00:00:00"/>
    <d v="1899-12-30T18:20:00"/>
    <n v="30"/>
    <n v="135"/>
    <s v="Ticket"/>
    <s v="Wednesday"/>
    <x v="1"/>
  </r>
  <r>
    <n v="1"/>
    <n v="5"/>
    <d v="2010-08-04T00:00:00"/>
    <d v="1899-12-30T16:20:00"/>
    <d v="2010-08-04T00:00:00"/>
    <d v="1899-12-30T18:13:00"/>
    <n v="30"/>
    <n v="113"/>
    <s v="Ticket"/>
    <s v="Wednesday"/>
    <x v="1"/>
  </r>
  <r>
    <n v="1"/>
    <n v="5"/>
    <d v="2010-08-04T00:00:00"/>
    <d v="1899-12-30T17:00:00"/>
    <d v="2010-08-04T00:00:00"/>
    <d v="1899-12-30T19:38:00"/>
    <n v="30"/>
    <n v="158"/>
    <s v="Ticket"/>
    <s v="Wednesday"/>
    <x v="1"/>
  </r>
  <r>
    <n v="1"/>
    <n v="5"/>
    <d v="2010-08-04T00:00:00"/>
    <d v="1899-12-30T19:42:00"/>
    <d v="2010-08-04T00:00:00"/>
    <d v="1899-12-30T21:50:00"/>
    <n v="30"/>
    <n v="128"/>
    <s v="Ticket"/>
    <s v="Wednesday"/>
    <x v="2"/>
  </r>
  <r>
    <n v="1"/>
    <n v="6"/>
    <d v="2010-08-04T00:00:00"/>
    <d v="1899-12-30T20:11:00"/>
    <d v="2010-08-04T00:00:00"/>
    <d v="1899-12-30T21:37:00"/>
    <n v="30"/>
    <n v="86"/>
    <s v="Ticket"/>
    <s v="Wednesday"/>
    <x v="2"/>
  </r>
  <r>
    <n v="1"/>
    <n v="5"/>
    <d v="2010-08-04T00:00:00"/>
    <d v="1899-12-30T20:16:00"/>
    <d v="2010-08-04T00:00:00"/>
    <d v="1899-12-30T22:40:00"/>
    <n v="30"/>
    <n v="144"/>
    <s v="Ticket"/>
    <s v="Wednesday"/>
    <x v="2"/>
  </r>
  <r>
    <n v="1"/>
    <n v="6"/>
    <d v="2010-08-04T00:00:00"/>
    <d v="1899-12-30T21:30:00"/>
    <d v="2010-08-04T00:00:00"/>
    <d v="1899-12-30T23:49:00"/>
    <n v="30"/>
    <n v="139"/>
    <s v="Ticket"/>
    <s v="Wednesday"/>
    <x v="2"/>
  </r>
  <r>
    <n v="1"/>
    <n v="5"/>
    <d v="2010-08-04T00:00:00"/>
    <d v="1899-12-30T22:09:00"/>
    <d v="2010-08-05T00:00:00"/>
    <d v="1899-12-30T00:45:00"/>
    <n v="30"/>
    <n v="156"/>
    <s v="Ticket"/>
    <s v="Wednesday"/>
    <x v="3"/>
  </r>
  <r>
    <n v="1"/>
    <n v="5"/>
    <d v="2010-08-05T00:00:00"/>
    <d v="1899-12-30T12:11:00"/>
    <d v="2010-08-05T00:00:00"/>
    <d v="1899-12-30T15:37:00"/>
    <n v="40"/>
    <n v="206"/>
    <s v="Ticket"/>
    <s v="Thursday"/>
    <x v="0"/>
  </r>
  <r>
    <n v="1"/>
    <n v="5"/>
    <d v="2010-08-05T00:00:00"/>
    <d v="1899-12-30T12:14:00"/>
    <d v="2010-08-05T00:00:00"/>
    <d v="1899-12-30T12:42:00"/>
    <n v="30"/>
    <n v="28"/>
    <s v="Ticket"/>
    <s v="Thursday"/>
    <x v="0"/>
  </r>
  <r>
    <n v="1"/>
    <n v="6"/>
    <d v="2010-08-05T00:00:00"/>
    <d v="1899-12-30T15:26:00"/>
    <d v="2010-08-05T00:00:00"/>
    <d v="1899-12-30T15:55:00"/>
    <n v="30"/>
    <n v="29"/>
    <s v="Ticket"/>
    <s v="Thursday"/>
    <x v="1"/>
  </r>
  <r>
    <n v="1"/>
    <n v="5"/>
    <d v="2010-08-05T00:00:00"/>
    <d v="1899-12-30T16:11:00"/>
    <d v="2010-08-05T00:00:00"/>
    <d v="1899-12-30T17:21:00"/>
    <n v="30"/>
    <n v="70"/>
    <s v="Ticket"/>
    <s v="Thursday"/>
    <x v="1"/>
  </r>
  <r>
    <n v="1"/>
    <n v="6"/>
    <d v="2010-08-05T00:00:00"/>
    <d v="1899-12-30T17:53:00"/>
    <d v="2010-08-05T00:00:00"/>
    <d v="1899-12-30T22:33:00"/>
    <n v="50"/>
    <n v="280"/>
    <s v="Ticket"/>
    <s v="Thursday"/>
    <x v="1"/>
  </r>
  <r>
    <n v="1"/>
    <n v="5"/>
    <d v="2010-08-05T00:00:00"/>
    <d v="1899-12-30T22:32:00"/>
    <d v="2010-08-06T00:00:00"/>
    <d v="1899-12-30T01:31:00"/>
    <n v="30"/>
    <n v="179"/>
    <s v="Ticket"/>
    <s v="Thursday"/>
    <x v="3"/>
  </r>
  <r>
    <n v="1"/>
    <n v="6"/>
    <d v="2010-08-06T00:00:00"/>
    <d v="1899-12-30T12:30:00"/>
    <d v="2010-08-06T00:00:00"/>
    <d v="1899-12-30T16:29:00"/>
    <n v="40"/>
    <n v="239"/>
    <s v="Ticket"/>
    <s v="Friday"/>
    <x v="0"/>
  </r>
  <r>
    <n v="1"/>
    <n v="5"/>
    <d v="2010-08-06T00:00:00"/>
    <d v="1899-12-30T12:43:00"/>
    <d v="2010-08-06T00:00:00"/>
    <d v="1899-12-30T17:23:00"/>
    <n v="50"/>
    <n v="280"/>
    <s v="Ticket"/>
    <s v="Friday"/>
    <x v="0"/>
  </r>
  <r>
    <n v="1"/>
    <n v="5"/>
    <d v="2010-08-06T00:00:00"/>
    <d v="1899-12-30T13:03:00"/>
    <d v="2010-08-06T00:00:00"/>
    <d v="1899-12-30T14:05:00"/>
    <n v="30"/>
    <n v="62"/>
    <s v="Ticket"/>
    <s v="Friday"/>
    <x v="0"/>
  </r>
  <r>
    <n v="1"/>
    <n v="5"/>
    <d v="2010-08-06T00:00:00"/>
    <d v="1899-12-30T14:52:00"/>
    <d v="2010-08-06T00:00:00"/>
    <d v="1899-12-30T18:43:00"/>
    <n v="40"/>
    <n v="231"/>
    <s v="Ticket"/>
    <s v="Friday"/>
    <x v="1"/>
  </r>
  <r>
    <n v="1"/>
    <n v="5"/>
    <d v="2010-08-06T00:00:00"/>
    <d v="1899-12-30T15:15:00"/>
    <d v="2010-08-06T00:00:00"/>
    <d v="1899-12-30T19:04:00"/>
    <n v="40"/>
    <n v="229"/>
    <s v="Ticket"/>
    <s v="Friday"/>
    <x v="1"/>
  </r>
  <r>
    <n v="1"/>
    <n v="5"/>
    <d v="2010-08-06T00:00:00"/>
    <d v="1899-12-30T16:27:00"/>
    <d v="2010-08-06T00:00:00"/>
    <d v="1899-12-30T17:14:00"/>
    <n v="30"/>
    <n v="47"/>
    <s v="Ticket"/>
    <s v="Friday"/>
    <x v="1"/>
  </r>
  <r>
    <n v="1"/>
    <n v="6"/>
    <d v="2010-08-06T00:00:00"/>
    <d v="1899-12-30T17:06:00"/>
    <d v="2010-08-06T00:00:00"/>
    <d v="1899-12-30T19:23:00"/>
    <n v="30"/>
    <n v="137"/>
    <s v="Ticket"/>
    <s v="Friday"/>
    <x v="1"/>
  </r>
  <r>
    <n v="1"/>
    <n v="6"/>
    <d v="2010-08-06T00:00:00"/>
    <d v="1899-12-30T17:20:00"/>
    <d v="2010-08-06T00:00:00"/>
    <d v="1899-12-30T18:33:00"/>
    <n v="30"/>
    <n v="73"/>
    <s v="Ticket"/>
    <s v="Friday"/>
    <x v="1"/>
  </r>
  <r>
    <n v="1"/>
    <n v="6"/>
    <d v="2010-08-06T00:00:00"/>
    <d v="1899-12-30T20:21:00"/>
    <d v="2010-08-06T00:00:00"/>
    <d v="1899-12-30T21:17:00"/>
    <n v="30"/>
    <n v="56"/>
    <s v="Ticket"/>
    <s v="Friday"/>
    <x v="2"/>
  </r>
  <r>
    <n v="1"/>
    <n v="5"/>
    <d v="2010-08-06T00:00:00"/>
    <d v="1899-12-30T21:55:00"/>
    <d v="2010-08-06T00:00:00"/>
    <d v="1899-12-30T22:46:00"/>
    <n v="30"/>
    <n v="51"/>
    <s v="Ticket"/>
    <s v="Friday"/>
    <x v="2"/>
  </r>
  <r>
    <n v="1"/>
    <n v="5"/>
    <d v="2010-08-09T00:00:00"/>
    <d v="1899-12-30T11:57:00"/>
    <d v="2010-08-09T00:00:00"/>
    <d v="1899-12-30T16:07:00"/>
    <n v="50"/>
    <n v="250"/>
    <s v="Ticket"/>
    <s v="Monday"/>
    <x v="0"/>
  </r>
  <r>
    <n v="1"/>
    <n v="5"/>
    <d v="2010-08-09T00:00:00"/>
    <d v="1899-12-30T12:22:00"/>
    <d v="2010-08-09T00:00:00"/>
    <d v="1899-12-30T15:54:00"/>
    <n v="40"/>
    <n v="212"/>
    <s v="Ticket"/>
    <s v="Monday"/>
    <x v="0"/>
  </r>
  <r>
    <n v="1"/>
    <n v="6"/>
    <d v="2010-08-09T00:00:00"/>
    <d v="1899-12-30T16:16:00"/>
    <d v="2010-08-09T00:00:00"/>
    <d v="1899-12-30T17:06:00"/>
    <n v="30"/>
    <n v="50"/>
    <s v="Ticket"/>
    <s v="Monday"/>
    <x v="1"/>
  </r>
  <r>
    <n v="1"/>
    <n v="6"/>
    <d v="2010-08-09T00:00:00"/>
    <d v="1899-12-30T16:28:00"/>
    <d v="2010-08-09T00:00:00"/>
    <d v="1899-12-30T17:10:00"/>
    <n v="30"/>
    <n v="42"/>
    <s v="Ticket"/>
    <s v="Monday"/>
    <x v="1"/>
  </r>
  <r>
    <n v="1"/>
    <n v="5"/>
    <d v="2010-08-09T00:00:00"/>
    <d v="1899-12-30T17:51:00"/>
    <d v="2010-08-09T00:00:00"/>
    <d v="1899-12-30T20:54:00"/>
    <n v="40"/>
    <n v="183"/>
    <s v="Ticket"/>
    <s v="Monday"/>
    <x v="1"/>
  </r>
  <r>
    <n v="1"/>
    <n v="5"/>
    <d v="2010-08-09T00:00:00"/>
    <d v="1899-12-30T20:01:00"/>
    <d v="2010-08-09T00:00:00"/>
    <d v="1899-12-30T20:46:00"/>
    <n v="30"/>
    <n v="45"/>
    <s v="Ticket"/>
    <s v="Monday"/>
    <x v="2"/>
  </r>
  <r>
    <n v="1"/>
    <n v="5"/>
    <d v="2010-08-10T00:00:00"/>
    <d v="1899-12-30T11:06:00"/>
    <d v="2010-08-10T00:00:00"/>
    <d v="1899-12-30T12:29:00"/>
    <n v="30"/>
    <n v="83"/>
    <s v="Ticket"/>
    <s v="Tuesday"/>
    <x v="0"/>
  </r>
  <r>
    <n v="1"/>
    <n v="5"/>
    <d v="2010-08-10T00:00:00"/>
    <d v="1899-12-30T11:34:00"/>
    <d v="2010-08-10T00:00:00"/>
    <d v="1899-12-30T14:05:00"/>
    <n v="30"/>
    <n v="151"/>
    <s v="Ticket"/>
    <s v="Tuesday"/>
    <x v="0"/>
  </r>
  <r>
    <n v="1"/>
    <n v="6"/>
    <d v="2010-08-10T00:00:00"/>
    <d v="1899-12-30T12:44:00"/>
    <d v="2010-08-10T00:00:00"/>
    <d v="1899-12-30T14:56:00"/>
    <n v="300"/>
    <n v="132"/>
    <s v="Ticket"/>
    <s v="Tuesday"/>
    <x v="0"/>
  </r>
  <r>
    <n v="1"/>
    <n v="5"/>
    <d v="2010-08-10T00:00:00"/>
    <d v="1899-12-30T13:18:00"/>
    <d v="2010-08-10T00:00:00"/>
    <d v="1899-12-30T16:38:00"/>
    <n v="40"/>
    <n v="200"/>
    <s v="Ticket"/>
    <s v="Tuesday"/>
    <x v="0"/>
  </r>
  <r>
    <n v="1"/>
    <n v="5"/>
    <d v="2010-08-10T00:00:00"/>
    <d v="1899-12-30T15:50:00"/>
    <d v="2010-08-10T00:00:00"/>
    <d v="1899-12-30T18:07:00"/>
    <n v="30"/>
    <n v="137"/>
    <s v="Ticket"/>
    <s v="Tuesday"/>
    <x v="1"/>
  </r>
  <r>
    <n v="1"/>
    <n v="5"/>
    <d v="2010-08-10T00:00:00"/>
    <d v="1899-12-30T17:26:00"/>
    <d v="2010-08-10T00:00:00"/>
    <d v="1899-12-30T22:01:00"/>
    <n v="50"/>
    <n v="275"/>
    <s v="Ticket"/>
    <s v="Tuesday"/>
    <x v="1"/>
  </r>
  <r>
    <n v="1"/>
    <n v="5"/>
    <d v="2010-08-10T00:00:00"/>
    <d v="1899-12-30T18:03:00"/>
    <d v="2010-08-10T00:00:00"/>
    <d v="1899-12-30T20:30:00"/>
    <n v="30"/>
    <n v="147"/>
    <s v="Ticket"/>
    <s v="Tuesday"/>
    <x v="2"/>
  </r>
  <r>
    <n v="1"/>
    <n v="5"/>
    <d v="2010-08-10T00:00:00"/>
    <d v="1899-12-30T21:40:00"/>
    <d v="2010-08-10T00:00:00"/>
    <d v="1899-12-30T22:48:00"/>
    <n v="30"/>
    <n v="68"/>
    <s v="Ticket"/>
    <s v="Tuesday"/>
    <x v="2"/>
  </r>
  <r>
    <n v="1"/>
    <n v="6"/>
    <d v="2010-08-11T00:00:00"/>
    <d v="1899-12-30T10:58:00"/>
    <d v="2010-08-11T00:00:00"/>
    <d v="1899-12-30T12:28:00"/>
    <n v="30"/>
    <n v="90"/>
    <s v="Ticket"/>
    <s v="Wednesday"/>
    <x v="0"/>
  </r>
  <r>
    <n v="1"/>
    <n v="5"/>
    <d v="2010-08-11T00:00:00"/>
    <d v="1899-12-30T12:25:00"/>
    <d v="2010-08-11T00:00:00"/>
    <d v="1899-12-30T20:22:00"/>
    <n v="80"/>
    <n v="477"/>
    <s v="Ticket"/>
    <s v="Wednesday"/>
    <x v="0"/>
  </r>
  <r>
    <n v="1"/>
    <n v="6"/>
    <d v="2010-08-11T00:00:00"/>
    <d v="1899-12-30T13:24:00"/>
    <d v="2010-08-11T00:00:00"/>
    <d v="1899-12-30T16:38:00"/>
    <n v="40"/>
    <n v="194"/>
    <s v="Ticket"/>
    <s v="Wednesday"/>
    <x v="0"/>
  </r>
  <r>
    <n v="1"/>
    <n v="5"/>
    <d v="2010-08-11T00:00:00"/>
    <d v="1899-12-30T13:28:00"/>
    <d v="2010-08-11T00:00:00"/>
    <d v="1899-12-30T14:03:00"/>
    <n v="30"/>
    <n v="35"/>
    <s v="Ticket"/>
    <s v="Wednesday"/>
    <x v="0"/>
  </r>
  <r>
    <n v="1"/>
    <n v="5"/>
    <d v="2010-08-11T00:00:00"/>
    <d v="1899-12-30T13:38:00"/>
    <d v="2010-08-11T00:00:00"/>
    <d v="1899-12-30T16:16:00"/>
    <n v="30"/>
    <n v="158"/>
    <s v="Ticket"/>
    <s v="Wednesday"/>
    <x v="0"/>
  </r>
  <r>
    <n v="1"/>
    <n v="5"/>
    <d v="2010-08-11T00:00:00"/>
    <d v="1899-12-30T14:39:00"/>
    <d v="2010-08-11T00:00:00"/>
    <d v="1899-12-30T16:41:00"/>
    <n v="30"/>
    <n v="122"/>
    <s v="Ticket"/>
    <s v="Wednesday"/>
    <x v="1"/>
  </r>
  <r>
    <n v="1"/>
    <n v="5"/>
    <d v="2010-08-11T00:00:00"/>
    <d v="1899-12-30T18:25:00"/>
    <d v="2010-08-11T00:00:00"/>
    <d v="1899-12-30T20:17:00"/>
    <n v="30"/>
    <n v="112"/>
    <s v="Ticket"/>
    <s v="Wednesday"/>
    <x v="2"/>
  </r>
  <r>
    <n v="1"/>
    <n v="5"/>
    <d v="2010-08-12T00:00:00"/>
    <d v="1899-12-30T08:35:00"/>
    <d v="2010-08-12T00:00:00"/>
    <d v="1899-12-30T11:02:00"/>
    <n v="30"/>
    <n v="147"/>
    <s v="Ticket"/>
    <s v="Thursday"/>
    <x v="3"/>
  </r>
  <r>
    <n v="1"/>
    <n v="5"/>
    <d v="2010-08-12T00:00:00"/>
    <d v="1899-12-30T13:40:00"/>
    <d v="2010-08-12T00:00:00"/>
    <d v="1899-12-30T16:56:00"/>
    <n v="40"/>
    <n v="196"/>
    <s v="Ticket"/>
    <s v="Thursday"/>
    <x v="0"/>
  </r>
  <r>
    <n v="1"/>
    <n v="5"/>
    <d v="2010-08-12T00:00:00"/>
    <d v="1899-12-30T14:01:00"/>
    <d v="2010-08-12T00:00:00"/>
    <d v="1899-12-30T15:51:00"/>
    <n v="30"/>
    <n v="110"/>
    <s v="Ticket"/>
    <s v="Thursday"/>
    <x v="1"/>
  </r>
  <r>
    <n v="1"/>
    <n v="5"/>
    <d v="2010-08-12T00:00:00"/>
    <d v="1899-12-30T16:15:00"/>
    <d v="2010-08-12T00:00:00"/>
    <d v="1899-12-30T18:35:00"/>
    <n v="30"/>
    <n v="140"/>
    <s v="Ticket"/>
    <s v="Thursday"/>
    <x v="1"/>
  </r>
  <r>
    <n v="1"/>
    <n v="6"/>
    <d v="2010-08-12T00:00:00"/>
    <d v="1899-12-30T16:42:00"/>
    <d v="2010-08-12T00:00:00"/>
    <d v="1899-12-30T21:07:00"/>
    <n v="50"/>
    <n v="265"/>
    <s v="Ticket"/>
    <s v="Thursday"/>
    <x v="1"/>
  </r>
  <r>
    <n v="1"/>
    <n v="5"/>
    <d v="2010-08-12T00:00:00"/>
    <d v="1899-12-30T17:35:00"/>
    <d v="2010-08-12T00:00:00"/>
    <d v="1899-12-30T19:11:00"/>
    <n v="30"/>
    <n v="96"/>
    <s v="Ticket"/>
    <s v="Thursday"/>
    <x v="1"/>
  </r>
  <r>
    <n v="1"/>
    <n v="5"/>
    <d v="2010-08-13T00:00:00"/>
    <d v="1899-12-30T14:27:00"/>
    <d v="2010-08-13T00:00:00"/>
    <d v="1899-12-30T18:14:00"/>
    <n v="40"/>
    <n v="227"/>
    <s v="Ticket"/>
    <s v="Friday"/>
    <x v="1"/>
  </r>
  <r>
    <n v="1"/>
    <n v="5"/>
    <d v="2010-08-13T00:00:00"/>
    <d v="1899-12-30T17:20:00"/>
    <d v="2010-08-13T00:00:00"/>
    <d v="1899-12-30T18:54:00"/>
    <n v="30"/>
    <n v="94"/>
    <s v="Ticket"/>
    <s v="Friday"/>
    <x v="1"/>
  </r>
  <r>
    <n v="1"/>
    <n v="5"/>
    <d v="2010-08-13T00:00:00"/>
    <d v="1899-12-30T19:41:00"/>
    <d v="2010-08-13T00:00:00"/>
    <d v="1899-12-30T22:25:00"/>
    <n v="30"/>
    <n v="164"/>
    <s v="Ticket"/>
    <s v="Friday"/>
    <x v="2"/>
  </r>
  <r>
    <n v="1"/>
    <n v="5"/>
    <d v="2010-08-13T00:00:00"/>
    <d v="1899-12-30T20:25:00"/>
    <d v="2010-08-13T00:00:00"/>
    <d v="1899-12-30T21:40:00"/>
    <n v="30"/>
    <n v="75"/>
    <s v="Ticket"/>
    <s v="Friday"/>
    <x v="2"/>
  </r>
  <r>
    <n v="1"/>
    <n v="5"/>
    <d v="2010-08-13T00:00:00"/>
    <d v="1899-12-30T21:18:00"/>
    <d v="2010-08-13T00:00:00"/>
    <d v="1899-12-30T23:32:00"/>
    <n v="30"/>
    <n v="134"/>
    <s v="Ticket"/>
    <s v="Friday"/>
    <x v="2"/>
  </r>
  <r>
    <n v="1"/>
    <n v="5"/>
    <d v="2010-08-16T00:00:00"/>
    <d v="1899-12-30T09:22:00"/>
    <d v="2010-08-16T00:00:00"/>
    <d v="1899-12-30T19:26:00"/>
    <n v="300"/>
    <n v="604"/>
    <s v="Ticket"/>
    <s v="Monday"/>
    <x v="3"/>
  </r>
  <r>
    <n v="1"/>
    <n v="5"/>
    <d v="2010-08-16T00:00:00"/>
    <d v="1899-12-30T11:38:00"/>
    <d v="2010-08-16T00:00:00"/>
    <d v="1899-12-30T17:39:00"/>
    <n v="70"/>
    <n v="361"/>
    <s v="Ticket"/>
    <s v="Monday"/>
    <x v="0"/>
  </r>
  <r>
    <n v="1"/>
    <n v="5"/>
    <d v="2010-08-16T00:00:00"/>
    <d v="1899-12-30T12:05:00"/>
    <d v="2010-08-16T00:00:00"/>
    <d v="1899-12-30T17:04:00"/>
    <n v="50"/>
    <n v="299"/>
    <s v="Ticket"/>
    <s v="Monday"/>
    <x v="0"/>
  </r>
  <r>
    <n v="1"/>
    <n v="6"/>
    <d v="2010-08-16T00:00:00"/>
    <d v="1899-12-30T13:40:00"/>
    <d v="2010-08-16T00:00:00"/>
    <d v="1899-12-30T15:49:00"/>
    <n v="30"/>
    <n v="129"/>
    <s v="Ticket"/>
    <s v="Monday"/>
    <x v="0"/>
  </r>
  <r>
    <n v="1"/>
    <n v="5"/>
    <d v="2010-08-16T00:00:00"/>
    <d v="1899-12-30T21:29:00"/>
    <d v="2010-08-16T00:00:00"/>
    <d v="1899-12-30T22:46:00"/>
    <n v="30"/>
    <n v="77"/>
    <s v="Ticket"/>
    <s v="Monday"/>
    <x v="2"/>
  </r>
  <r>
    <n v="1"/>
    <n v="5"/>
    <d v="2010-08-17T00:00:00"/>
    <d v="1899-12-30T11:39:00"/>
    <d v="2010-08-17T00:00:00"/>
    <d v="1899-12-30T13:01:00"/>
    <n v="30"/>
    <n v="82"/>
    <s v="Ticket"/>
    <s v="Tuesday"/>
    <x v="0"/>
  </r>
  <r>
    <n v="1"/>
    <n v="6"/>
    <d v="2010-08-17T00:00:00"/>
    <d v="1899-12-30T12:59:00"/>
    <d v="2010-08-17T00:00:00"/>
    <d v="1899-12-30T16:45:00"/>
    <n v="40"/>
    <n v="226"/>
    <s v="Ticket"/>
    <s v="Tuesday"/>
    <x v="0"/>
  </r>
  <r>
    <n v="1"/>
    <n v="5"/>
    <d v="2010-08-17T00:00:00"/>
    <d v="1899-12-30T17:04:00"/>
    <d v="2010-08-17T00:00:00"/>
    <d v="1899-12-30T18:22:00"/>
    <n v="30"/>
    <n v="78"/>
    <s v="Ticket"/>
    <s v="Tuesday"/>
    <x v="1"/>
  </r>
  <r>
    <n v="1"/>
    <n v="5"/>
    <d v="2010-08-18T00:00:00"/>
    <d v="1899-12-30T14:12:00"/>
    <d v="2010-08-18T00:00:00"/>
    <d v="1899-12-30T15:59:00"/>
    <n v="30"/>
    <n v="107"/>
    <s v="Ticket"/>
    <s v="Wednesday"/>
    <x v="1"/>
  </r>
  <r>
    <n v="1"/>
    <n v="6"/>
    <d v="2010-08-18T00:00:00"/>
    <d v="1899-12-30T15:18:00"/>
    <d v="2010-08-18T00:00:00"/>
    <d v="1899-12-30T19:14:00"/>
    <n v="40"/>
    <n v="236"/>
    <s v="Ticket"/>
    <s v="Wednesday"/>
    <x v="1"/>
  </r>
  <r>
    <n v="1"/>
    <n v="6"/>
    <d v="2010-08-18T00:00:00"/>
    <d v="1899-12-30T16:29:00"/>
    <d v="2010-08-18T00:00:00"/>
    <d v="1899-12-30T18:15:00"/>
    <n v="30"/>
    <n v="106"/>
    <s v="Ticket"/>
    <s v="Wednesday"/>
    <x v="1"/>
  </r>
  <r>
    <n v="1"/>
    <n v="5"/>
    <d v="2010-08-18T00:00:00"/>
    <d v="1899-12-30T16:34:00"/>
    <d v="2010-08-18T00:00:00"/>
    <d v="1899-12-30T20:14:00"/>
    <n v="40"/>
    <n v="220"/>
    <s v="Ticket"/>
    <s v="Wednesday"/>
    <x v="1"/>
  </r>
  <r>
    <n v="1"/>
    <n v="6"/>
    <d v="2010-08-18T00:00:00"/>
    <d v="1899-12-30T17:13:00"/>
    <d v="2010-08-18T00:00:00"/>
    <d v="1899-12-30T19:55:00"/>
    <n v="30"/>
    <n v="162"/>
    <s v="Ticket"/>
    <s v="Wednesday"/>
    <x v="1"/>
  </r>
  <r>
    <n v="1"/>
    <n v="6"/>
    <d v="2010-08-18T00:00:00"/>
    <d v="1899-12-30T19:30:00"/>
    <d v="2010-08-18T00:00:00"/>
    <d v="1899-12-30T20:49:00"/>
    <n v="30"/>
    <n v="79"/>
    <s v="Ticket"/>
    <s v="Wednesday"/>
    <x v="2"/>
  </r>
  <r>
    <n v="1"/>
    <n v="5"/>
    <d v="2010-08-18T00:00:00"/>
    <d v="1899-12-30T19:38:00"/>
    <d v="2010-08-18T00:00:00"/>
    <d v="1899-12-30T20:56:00"/>
    <n v="30"/>
    <n v="78"/>
    <s v="Ticket"/>
    <s v="Wednesday"/>
    <x v="2"/>
  </r>
  <r>
    <n v="1"/>
    <n v="6"/>
    <d v="2010-08-19T00:00:00"/>
    <d v="1899-12-30T13:44:00"/>
    <d v="2010-08-19T00:00:00"/>
    <d v="1899-12-30T17:24:00"/>
    <n v="40"/>
    <n v="220"/>
    <s v="Ticket"/>
    <s v="Thursday"/>
    <x v="0"/>
  </r>
  <r>
    <n v="1"/>
    <n v="6"/>
    <d v="2010-08-19T00:00:00"/>
    <d v="1899-12-30T14:01:00"/>
    <d v="2010-08-19T00:00:00"/>
    <d v="1899-12-30T16:48:00"/>
    <n v="30"/>
    <n v="167"/>
    <s v="Ticket"/>
    <s v="Thursday"/>
    <x v="1"/>
  </r>
  <r>
    <n v="1"/>
    <n v="5"/>
    <d v="2010-08-19T00:00:00"/>
    <d v="1899-12-30T19:39:00"/>
    <d v="2010-08-19T00:00:00"/>
    <d v="1899-12-30T23:18:00"/>
    <n v="40"/>
    <n v="219"/>
    <s v="Ticket"/>
    <s v="Thursday"/>
    <x v="2"/>
  </r>
  <r>
    <n v="1"/>
    <n v="5"/>
    <d v="2010-08-20T00:00:00"/>
    <d v="1899-12-30T14:20:00"/>
    <d v="2010-08-20T00:00:00"/>
    <d v="1899-12-30T17:29:00"/>
    <n v="40"/>
    <n v="189"/>
    <s v="Ticket"/>
    <s v="Friday"/>
    <x v="1"/>
  </r>
  <r>
    <n v="1"/>
    <n v="6"/>
    <d v="2010-08-20T00:00:00"/>
    <d v="1899-12-30T16:07:00"/>
    <d v="2010-08-20T00:00:00"/>
    <d v="1899-12-30T18:09:00"/>
    <n v="30"/>
    <n v="122"/>
    <s v="Ticket"/>
    <s v="Friday"/>
    <x v="1"/>
  </r>
  <r>
    <n v="1"/>
    <n v="5"/>
    <d v="2010-08-20T00:00:00"/>
    <d v="1899-12-30T16:37:00"/>
    <d v="2010-08-20T00:00:00"/>
    <d v="1899-12-30T18:04:00"/>
    <n v="30"/>
    <n v="87"/>
    <s v="Ticket"/>
    <s v="Friday"/>
    <x v="1"/>
  </r>
  <r>
    <n v="1"/>
    <n v="5"/>
    <d v="2010-08-20T00:00:00"/>
    <d v="1899-12-30T16:45:00"/>
    <d v="2010-08-20T00:00:00"/>
    <d v="1899-12-30T17:46:00"/>
    <n v="30"/>
    <n v="61"/>
    <s v="Ticket"/>
    <s v="Friday"/>
    <x v="1"/>
  </r>
  <r>
    <n v="1"/>
    <n v="5"/>
    <d v="2010-08-20T00:00:00"/>
    <d v="1899-12-30T17:20:00"/>
    <d v="2010-08-20T00:00:00"/>
    <d v="1899-12-30T19:57:00"/>
    <n v="30"/>
    <n v="157"/>
    <s v="Ticket"/>
    <s v="Friday"/>
    <x v="1"/>
  </r>
  <r>
    <n v="1"/>
    <n v="5"/>
    <d v="2010-08-20T00:00:00"/>
    <d v="1899-12-30T17:48:00"/>
    <d v="2010-08-20T00:00:00"/>
    <d v="1899-12-30T19:26:00"/>
    <n v="30"/>
    <n v="98"/>
    <s v="Ticket"/>
    <s v="Friday"/>
    <x v="1"/>
  </r>
  <r>
    <n v="1"/>
    <n v="6"/>
    <d v="2010-08-20T00:00:00"/>
    <d v="1899-12-30T18:39:00"/>
    <d v="2010-08-20T00:00:00"/>
    <d v="1899-12-30T19:07:00"/>
    <n v="30"/>
    <n v="28"/>
    <s v="Ticket"/>
    <s v="Friday"/>
    <x v="2"/>
  </r>
  <r>
    <n v="1"/>
    <n v="6"/>
    <d v="2010-08-20T00:00:00"/>
    <d v="1899-12-30T19:14:00"/>
    <d v="2010-08-20T00:00:00"/>
    <d v="1899-12-30T20:28:00"/>
    <n v="30"/>
    <n v="74"/>
    <s v="Ticket"/>
    <s v="Friday"/>
    <x v="2"/>
  </r>
  <r>
    <n v="1"/>
    <n v="5"/>
    <d v="2010-08-20T00:00:00"/>
    <d v="1899-12-30T19:58:00"/>
    <d v="2010-08-20T00:00:00"/>
    <d v="1899-12-30T22:16:00"/>
    <n v="30"/>
    <n v="138"/>
    <s v="Ticket"/>
    <s v="Friday"/>
    <x v="2"/>
  </r>
  <r>
    <n v="1"/>
    <n v="5"/>
    <d v="2010-08-20T00:00:00"/>
    <d v="1899-12-30T21:02:00"/>
    <d v="2010-08-20T00:00:00"/>
    <d v="1899-12-30T22:20:00"/>
    <n v="30"/>
    <n v="78"/>
    <s v="Ticket"/>
    <s v="Friday"/>
    <x v="2"/>
  </r>
  <r>
    <n v="1"/>
    <n v="6"/>
    <d v="2010-08-20T00:00:00"/>
    <d v="1899-12-30T22:34:00"/>
    <d v="2010-08-21T00:00:00"/>
    <d v="1899-12-30T01:08:00"/>
    <n v="30"/>
    <n v="154"/>
    <s v="Ticket"/>
    <s v="Friday"/>
    <x v="3"/>
  </r>
  <r>
    <n v="1"/>
    <n v="5"/>
    <d v="2010-08-23T00:00:00"/>
    <d v="1899-12-30T10:04:00"/>
    <d v="2010-08-23T00:00:00"/>
    <d v="1899-12-30T13:39:00"/>
    <n v="40"/>
    <n v="215"/>
    <s v="Ticket"/>
    <s v="Monday"/>
    <x v="0"/>
  </r>
  <r>
    <n v="1"/>
    <n v="5"/>
    <d v="2010-08-23T00:00:00"/>
    <d v="1899-12-30T12:18:00"/>
    <d v="2010-08-23T00:00:00"/>
    <d v="1899-12-30T12:55:00"/>
    <n v="30"/>
    <n v="37"/>
    <s v="Ticket"/>
    <s v="Monday"/>
    <x v="0"/>
  </r>
  <r>
    <n v="1"/>
    <n v="6"/>
    <d v="2010-08-23T00:00:00"/>
    <d v="1899-12-30T15:28:00"/>
    <d v="2010-08-23T00:00:00"/>
    <d v="1899-12-30T17:54:00"/>
    <n v="30"/>
    <n v="146"/>
    <s v="Ticket"/>
    <s v="Monday"/>
    <x v="1"/>
  </r>
  <r>
    <n v="1"/>
    <n v="5"/>
    <d v="2010-08-23T00:00:00"/>
    <d v="1899-12-30T16:22:00"/>
    <d v="2010-08-23T00:00:00"/>
    <d v="1899-12-30T18:12:00"/>
    <n v="30"/>
    <n v="110"/>
    <s v="Ticket"/>
    <s v="Monday"/>
    <x v="1"/>
  </r>
  <r>
    <n v="1"/>
    <n v="6"/>
    <d v="2010-08-23T00:00:00"/>
    <d v="1899-12-30T18:35:00"/>
    <d v="2010-08-23T00:00:00"/>
    <d v="1899-12-30T20:29:00"/>
    <n v="30"/>
    <n v="114"/>
    <s v="Ticket"/>
    <s v="Monday"/>
    <x v="2"/>
  </r>
  <r>
    <n v="1"/>
    <n v="5"/>
    <d v="2010-08-23T00:00:00"/>
    <d v="1899-12-30T22:02:00"/>
    <d v="2010-08-23T00:00:00"/>
    <d v="1899-12-30T23:09:00"/>
    <n v="30"/>
    <n v="67"/>
    <s v="Ticket"/>
    <s v="Monday"/>
    <x v="3"/>
  </r>
  <r>
    <n v="1"/>
    <n v="8"/>
    <d v="2010-08-24T00:00:00"/>
    <d v="1899-12-30T14:29:00"/>
    <d v="2010-08-24T00:00:00"/>
    <d v="1899-12-30T19:55:00"/>
    <n v="60"/>
    <n v="326"/>
    <s v="Ticket"/>
    <s v="Tuesday"/>
    <x v="1"/>
  </r>
  <r>
    <n v="1"/>
    <n v="6"/>
    <d v="2010-08-24T00:00:00"/>
    <d v="1899-12-30T14:48:00"/>
    <d v="2010-08-24T00:00:00"/>
    <d v="1899-12-30T15:17:00"/>
    <n v="30"/>
    <n v="29"/>
    <s v="Ticket"/>
    <s v="Tuesday"/>
    <x v="1"/>
  </r>
  <r>
    <n v="1"/>
    <n v="5"/>
    <d v="2010-08-24T00:00:00"/>
    <d v="1899-12-30T15:05:00"/>
    <d v="2010-08-24T00:00:00"/>
    <d v="1899-12-30T19:00:00"/>
    <n v="40"/>
    <n v="235"/>
    <s v="Ticket"/>
    <s v="Tuesday"/>
    <x v="1"/>
  </r>
  <r>
    <n v="1"/>
    <n v="6"/>
    <d v="2010-08-24T00:00:00"/>
    <d v="1899-12-30T15:32:00"/>
    <d v="2010-08-24T00:00:00"/>
    <d v="1899-12-30T18:10:00"/>
    <n v="30"/>
    <n v="158"/>
    <s v="Ticket"/>
    <s v="Tuesday"/>
    <x v="1"/>
  </r>
  <r>
    <n v="1"/>
    <n v="6"/>
    <d v="2010-08-24T00:00:00"/>
    <d v="1899-12-30T17:09:00"/>
    <d v="2010-08-24T00:00:00"/>
    <d v="1899-12-30T20:10:00"/>
    <n v="40"/>
    <n v="181"/>
    <s v="Ticket"/>
    <s v="Tuesday"/>
    <x v="1"/>
  </r>
  <r>
    <n v="1"/>
    <n v="5"/>
    <d v="2010-08-24T00:00:00"/>
    <d v="1899-12-30T17:29:00"/>
    <d v="2010-08-24T00:00:00"/>
    <d v="1899-12-30T20:57:00"/>
    <n v="40"/>
    <n v="208"/>
    <s v="Ticket"/>
    <s v="Tuesday"/>
    <x v="1"/>
  </r>
  <r>
    <n v="1"/>
    <n v="5"/>
    <d v="2010-08-24T00:00:00"/>
    <d v="1899-12-30T17:53:00"/>
    <d v="2010-08-24T00:00:00"/>
    <d v="1899-12-30T21:09:00"/>
    <n v="40"/>
    <n v="196"/>
    <s v="Ticket"/>
    <s v="Tuesday"/>
    <x v="1"/>
  </r>
  <r>
    <n v="1"/>
    <n v="6"/>
    <d v="2010-08-24T00:00:00"/>
    <d v="1899-12-30T18:37:00"/>
    <d v="2010-08-24T00:00:00"/>
    <d v="1899-12-30T20:45:00"/>
    <n v="30"/>
    <n v="128"/>
    <s v="Ticket"/>
    <s v="Tuesday"/>
    <x v="2"/>
  </r>
  <r>
    <n v="1"/>
    <n v="6"/>
    <d v="2010-08-24T00:00:00"/>
    <d v="1899-12-30T19:50:00"/>
    <d v="2010-08-24T00:00:00"/>
    <d v="1899-12-30T21:22:00"/>
    <n v="30"/>
    <n v="92"/>
    <s v="Ticket"/>
    <s v="Tuesday"/>
    <x v="2"/>
  </r>
  <r>
    <n v="1"/>
    <n v="6"/>
    <d v="2010-08-24T00:00:00"/>
    <d v="1899-12-30T22:26:00"/>
    <d v="2010-08-24T00:00:00"/>
    <d v="1899-12-30T23:35:00"/>
    <n v="30"/>
    <n v="69"/>
    <s v="Ticket"/>
    <s v="Tuesday"/>
    <x v="3"/>
  </r>
  <r>
    <n v="1"/>
    <n v="5"/>
    <d v="2010-08-24T00:00:00"/>
    <d v="1899-12-30T22:38:00"/>
    <d v="2010-08-24T00:00:00"/>
    <d v="1899-12-30T23:11:00"/>
    <n v="30"/>
    <n v="33"/>
    <s v="Ticket"/>
    <s v="Tuesday"/>
    <x v="3"/>
  </r>
  <r>
    <n v="1"/>
    <n v="5"/>
    <d v="2010-08-25T00:00:00"/>
    <d v="1899-12-30T13:57:00"/>
    <d v="2010-08-25T00:00:00"/>
    <d v="1899-12-30T15:51:00"/>
    <n v="30"/>
    <n v="114"/>
    <s v="Ticket"/>
    <s v="Wednesday"/>
    <x v="0"/>
  </r>
  <r>
    <n v="1"/>
    <n v="6"/>
    <d v="2010-08-25T00:00:00"/>
    <d v="1899-12-30T14:02:00"/>
    <d v="2010-08-25T00:00:00"/>
    <d v="1899-12-30T15:52:00"/>
    <n v="30"/>
    <n v="110"/>
    <s v="Ticket"/>
    <s v="Wednesday"/>
    <x v="1"/>
  </r>
  <r>
    <n v="1"/>
    <n v="6"/>
    <d v="2010-08-25T00:00:00"/>
    <d v="1899-12-30T15:15:00"/>
    <d v="2010-08-25T00:00:00"/>
    <d v="1899-12-30T17:33:00"/>
    <n v="30"/>
    <n v="138"/>
    <s v="Ticket"/>
    <s v="Wednesday"/>
    <x v="1"/>
  </r>
  <r>
    <n v="1"/>
    <n v="6"/>
    <d v="2010-08-25T00:00:00"/>
    <d v="1899-12-30T15:50:00"/>
    <d v="2010-08-25T00:00:00"/>
    <d v="1899-12-30T18:00:00"/>
    <n v="30"/>
    <n v="130"/>
    <s v="Ticket"/>
    <s v="Wednesday"/>
    <x v="1"/>
  </r>
  <r>
    <n v="1"/>
    <n v="6"/>
    <d v="2010-08-25T00:00:00"/>
    <d v="1899-12-30T17:11:00"/>
    <d v="2010-08-25T00:00:00"/>
    <d v="1899-12-30T18:23:00"/>
    <n v="30"/>
    <n v="72"/>
    <s v="Ticket"/>
    <s v="Wednesday"/>
    <x v="1"/>
  </r>
  <r>
    <n v="1"/>
    <n v="5"/>
    <d v="2010-08-25T00:00:00"/>
    <d v="1899-12-30T19:48:00"/>
    <d v="2010-08-25T00:00:00"/>
    <d v="1899-12-30T22:59:00"/>
    <n v="40"/>
    <n v="191"/>
    <s v="Ticket"/>
    <s v="Wednesday"/>
    <x v="2"/>
  </r>
  <r>
    <n v="1"/>
    <n v="5"/>
    <d v="2010-08-26T00:00:00"/>
    <d v="1899-12-30T11:15:00"/>
    <d v="2010-08-26T00:00:00"/>
    <d v="1899-12-30T12:14:00"/>
    <n v="30"/>
    <n v="59"/>
    <s v="Ticket"/>
    <s v="Thursday"/>
    <x v="0"/>
  </r>
  <r>
    <n v="1"/>
    <n v="6"/>
    <d v="2010-08-26T00:00:00"/>
    <d v="1899-12-30T16:37:00"/>
    <d v="2010-08-26T00:00:00"/>
    <d v="1899-12-30T20:56:00"/>
    <n v="50"/>
    <n v="259"/>
    <s v="Ticket"/>
    <s v="Thursday"/>
    <x v="1"/>
  </r>
  <r>
    <n v="1"/>
    <n v="5"/>
    <d v="2010-08-26T00:00:00"/>
    <d v="1899-12-30T21:27:00"/>
    <d v="2010-08-26T00:00:00"/>
    <d v="1899-12-30T21:35:00"/>
    <n v="30"/>
    <n v="8"/>
    <s v="Ticket"/>
    <s v="Thursday"/>
    <x v="2"/>
  </r>
  <r>
    <n v="1"/>
    <n v="6"/>
    <d v="2010-08-27T00:00:00"/>
    <d v="1899-12-30T15:55:00"/>
    <d v="2010-08-27T00:00:00"/>
    <d v="1899-12-30T17:14:00"/>
    <n v="30"/>
    <n v="79"/>
    <s v="Ticket"/>
    <s v="Friday"/>
    <x v="1"/>
  </r>
  <r>
    <n v="1"/>
    <n v="5"/>
    <d v="2010-08-27T00:00:00"/>
    <d v="1899-12-30T19:54:00"/>
    <d v="2010-08-27T00:00:00"/>
    <d v="1899-12-30T21:34:00"/>
    <n v="30"/>
    <n v="100"/>
    <s v="Ticket"/>
    <s v="Friday"/>
    <x v="2"/>
  </r>
  <r>
    <n v="1"/>
    <n v="5"/>
    <d v="2010-08-30T00:00:00"/>
    <d v="1899-12-30T11:39:00"/>
    <d v="2010-08-30T00:00:00"/>
    <d v="1899-12-30T13:34:00"/>
    <n v="30"/>
    <n v="115"/>
    <s v="Ticket"/>
    <s v="Monday"/>
    <x v="0"/>
  </r>
  <r>
    <n v="1"/>
    <n v="5"/>
    <d v="2010-08-30T00:00:00"/>
    <d v="1899-12-30T13:22:00"/>
    <d v="2010-08-30T00:00:00"/>
    <d v="1899-12-30T16:14:00"/>
    <n v="30"/>
    <n v="172"/>
    <s v="Ticket"/>
    <s v="Monday"/>
    <x v="0"/>
  </r>
  <r>
    <n v="1"/>
    <n v="5"/>
    <d v="2010-08-30T00:00:00"/>
    <d v="1899-12-30T18:28:00"/>
    <d v="2010-08-30T00:00:00"/>
    <d v="1899-12-30T21:59:00"/>
    <n v="40"/>
    <n v="211"/>
    <s v="Ticket"/>
    <s v="Monday"/>
    <x v="2"/>
  </r>
  <r>
    <n v="1"/>
    <n v="5"/>
    <d v="2010-08-30T00:00:00"/>
    <d v="1899-12-30T20:26:00"/>
    <d v="2010-08-30T00:00:00"/>
    <d v="1899-12-30T21:47:00"/>
    <n v="30"/>
    <n v="81"/>
    <s v="Manual"/>
    <s v="Monday"/>
    <x v="2"/>
  </r>
  <r>
    <n v="1"/>
    <n v="5"/>
    <d v="2010-08-30T00:00:00"/>
    <d v="1899-12-30T23:29:00"/>
    <d v="2010-08-31T00:00:00"/>
    <d v="1899-12-30T01:38:00"/>
    <n v="30"/>
    <n v="129"/>
    <s v="Ticket"/>
    <s v="Monday"/>
    <x v="3"/>
  </r>
  <r>
    <n v="1"/>
    <n v="5"/>
    <d v="2010-08-31T00:00:00"/>
    <d v="1899-12-30T12:09:00"/>
    <d v="2010-08-31T00:00:00"/>
    <d v="1899-12-30T16:28:00"/>
    <n v="50"/>
    <n v="259"/>
    <s v="Ticket"/>
    <s v="Tuesday"/>
    <x v="0"/>
  </r>
  <r>
    <n v="1"/>
    <n v="6"/>
    <d v="2010-08-31T00:00:00"/>
    <d v="1899-12-30T12:37:00"/>
    <d v="2010-08-31T00:00:00"/>
    <d v="1899-12-30T14:53:00"/>
    <n v="30"/>
    <n v="136"/>
    <s v="Ticket"/>
    <s v="Tuesday"/>
    <x v="0"/>
  </r>
  <r>
    <n v="1"/>
    <n v="5"/>
    <d v="2010-08-31T00:00:00"/>
    <d v="1899-12-30T14:47:00"/>
    <d v="2010-08-31T00:00:00"/>
    <d v="1899-12-30T20:15:00"/>
    <n v="60"/>
    <n v="328"/>
    <s v="Ticket"/>
    <s v="Tuesday"/>
    <x v="1"/>
  </r>
  <r>
    <n v="1"/>
    <n v="6"/>
    <d v="2010-08-31T00:00:00"/>
    <d v="1899-12-30T17:50:00"/>
    <d v="2010-08-31T00:00:00"/>
    <d v="1899-12-30T21:01:00"/>
    <n v="40"/>
    <n v="191"/>
    <s v="Ticket"/>
    <s v="Tuesday"/>
    <x v="1"/>
  </r>
  <r>
    <n v="1"/>
    <n v="5"/>
    <d v="2010-09-01T00:00:00"/>
    <d v="1899-12-30T11:20:00"/>
    <d v="2010-09-01T00:00:00"/>
    <d v="1899-12-30T12:37:00"/>
    <n v="30"/>
    <n v="77"/>
    <s v="Ticket"/>
    <s v="Wednesday"/>
    <x v="0"/>
  </r>
  <r>
    <n v="1"/>
    <n v="5"/>
    <d v="2010-09-01T00:00:00"/>
    <d v="1899-12-30T11:28:00"/>
    <d v="2010-09-01T00:00:00"/>
    <d v="1899-12-30T12:20:00"/>
    <n v="30"/>
    <n v="52"/>
    <s v="Ticket"/>
    <s v="Wednesday"/>
    <x v="0"/>
  </r>
  <r>
    <n v="1"/>
    <n v="5"/>
    <d v="2010-09-01T00:00:00"/>
    <d v="1899-12-30T14:45:00"/>
    <d v="2010-09-01T00:00:00"/>
    <d v="1899-12-30T15:36:00"/>
    <n v="30"/>
    <n v="51"/>
    <s v="Ticket"/>
    <s v="Wednesday"/>
    <x v="1"/>
  </r>
  <r>
    <n v="1"/>
    <n v="6"/>
    <d v="2010-09-01T00:00:00"/>
    <d v="1899-12-30T16:03:00"/>
    <d v="2010-09-01T00:00:00"/>
    <d v="1899-12-30T18:49:00"/>
    <n v="30"/>
    <n v="166"/>
    <s v="Ticket"/>
    <s v="Wednesday"/>
    <x v="1"/>
  </r>
  <r>
    <n v="1"/>
    <n v="6"/>
    <d v="2010-09-01T00:00:00"/>
    <d v="1899-12-30T17:51:00"/>
    <d v="2010-09-01T00:00:00"/>
    <d v="1899-12-30T20:24:00"/>
    <n v="30"/>
    <n v="153"/>
    <s v="Ticket"/>
    <s v="Wednesday"/>
    <x v="1"/>
  </r>
  <r>
    <n v="1"/>
    <n v="5"/>
    <d v="2010-09-01T00:00:00"/>
    <d v="1899-12-30T18:31:00"/>
    <d v="2010-09-01T00:00:00"/>
    <d v="1899-12-30T20:26:00"/>
    <n v="30"/>
    <n v="115"/>
    <s v="Ticket"/>
    <s v="Wednesday"/>
    <x v="2"/>
  </r>
  <r>
    <n v="1"/>
    <n v="5"/>
    <d v="2010-09-01T00:00:00"/>
    <d v="1899-12-30T19:37:00"/>
    <d v="2010-09-01T00:00:00"/>
    <d v="1899-12-30T23:09:00"/>
    <n v="40"/>
    <n v="212"/>
    <s v="Ticket"/>
    <s v="Wednesday"/>
    <x v="2"/>
  </r>
  <r>
    <n v="1"/>
    <n v="6"/>
    <d v="2010-09-01T00:00:00"/>
    <d v="1899-12-30T20:00:00"/>
    <d v="2010-09-01T00:00:00"/>
    <d v="1899-12-30T21:24:00"/>
    <n v="30"/>
    <n v="84"/>
    <s v="Ticket"/>
    <s v="Wednesday"/>
    <x v="2"/>
  </r>
  <r>
    <n v="1"/>
    <n v="6"/>
    <d v="2010-09-01T00:00:00"/>
    <d v="1899-12-30T21:29:00"/>
    <d v="2010-09-01T00:00:00"/>
    <d v="1899-12-30T22:51:00"/>
    <n v="30"/>
    <n v="82"/>
    <s v="Ticket"/>
    <s v="Wednesday"/>
    <x v="2"/>
  </r>
  <r>
    <n v="1"/>
    <n v="6"/>
    <d v="2010-09-02T00:00:00"/>
    <d v="1899-12-30T11:27:00"/>
    <d v="2010-09-02T00:00:00"/>
    <d v="1899-12-30T13:03:00"/>
    <n v="30"/>
    <n v="96"/>
    <s v="Ticket"/>
    <s v="Thursday"/>
    <x v="0"/>
  </r>
  <r>
    <n v="1"/>
    <n v="8"/>
    <d v="2010-09-02T00:00:00"/>
    <d v="1899-12-30T12:15:00"/>
    <d v="2010-09-02T00:00:00"/>
    <d v="1899-12-30T16:27:00"/>
    <n v="50"/>
    <n v="252"/>
    <s v="Ticket"/>
    <s v="Thursday"/>
    <x v="0"/>
  </r>
  <r>
    <n v="1"/>
    <n v="6"/>
    <d v="2010-09-02T00:00:00"/>
    <d v="1899-12-30T12:18:00"/>
    <d v="2010-09-02T00:00:00"/>
    <d v="1899-12-30T14:13:00"/>
    <n v="30"/>
    <n v="115"/>
    <s v="Ticket"/>
    <s v="Thursday"/>
    <x v="0"/>
  </r>
  <r>
    <n v="1"/>
    <n v="5"/>
    <d v="2010-09-02T00:00:00"/>
    <d v="1899-12-30T13:48:00"/>
    <d v="2010-09-02T00:00:00"/>
    <d v="1899-12-30T16:15:00"/>
    <n v="30"/>
    <n v="147"/>
    <s v="Ticket"/>
    <s v="Thursday"/>
    <x v="0"/>
  </r>
  <r>
    <n v="1"/>
    <n v="6"/>
    <d v="2010-09-02T00:00:00"/>
    <d v="1899-12-30T15:07:00"/>
    <d v="2010-09-02T00:00:00"/>
    <d v="1899-12-30T18:18:00"/>
    <n v="40"/>
    <n v="191"/>
    <s v="Ticket"/>
    <s v="Thursday"/>
    <x v="1"/>
  </r>
  <r>
    <n v="1"/>
    <n v="5"/>
    <d v="2010-09-02T00:00:00"/>
    <d v="1899-12-30T16:25:00"/>
    <d v="2010-09-02T00:00:00"/>
    <d v="1899-12-30T18:45:00"/>
    <n v="30"/>
    <n v="140"/>
    <s v="Ticket"/>
    <s v="Thursday"/>
    <x v="1"/>
  </r>
  <r>
    <n v="1"/>
    <n v="5"/>
    <d v="2010-09-02T00:00:00"/>
    <d v="1899-12-30T16:53:00"/>
    <d v="2010-09-02T00:00:00"/>
    <d v="1899-12-30T19:28:00"/>
    <n v="30"/>
    <n v="155"/>
    <s v="Ticket"/>
    <s v="Thursday"/>
    <x v="1"/>
  </r>
  <r>
    <n v="1"/>
    <n v="8"/>
    <d v="2010-09-02T00:00:00"/>
    <d v="1899-12-30T17:19:00"/>
    <d v="2010-09-02T00:00:00"/>
    <d v="1899-12-30T18:07:00"/>
    <n v="30"/>
    <n v="48"/>
    <s v="Ticket"/>
    <s v="Thursday"/>
    <x v="1"/>
  </r>
  <r>
    <n v="1"/>
    <n v="8"/>
    <d v="2010-09-02T00:00:00"/>
    <d v="1899-12-30T17:32:00"/>
    <d v="2010-09-02T00:00:00"/>
    <d v="1899-12-30T20:24:00"/>
    <n v="30"/>
    <n v="172"/>
    <s v="Ticket"/>
    <s v="Thursday"/>
    <x v="1"/>
  </r>
  <r>
    <n v="1"/>
    <n v="6"/>
    <d v="2010-09-02T00:00:00"/>
    <d v="1899-12-30T19:00:00"/>
    <d v="2010-09-02T00:00:00"/>
    <d v="1899-12-30T19:50:00"/>
    <n v="30"/>
    <n v="50"/>
    <s v="Ticket"/>
    <s v="Thursday"/>
    <x v="2"/>
  </r>
  <r>
    <n v="1"/>
    <n v="5"/>
    <d v="2010-09-02T00:00:00"/>
    <d v="1899-12-30T19:28:00"/>
    <d v="2010-09-02T00:00:00"/>
    <d v="1899-12-30T21:54:00"/>
    <n v="30"/>
    <n v="146"/>
    <s v="Ticket"/>
    <s v="Thursday"/>
    <x v="2"/>
  </r>
  <r>
    <n v="1"/>
    <n v="5"/>
    <d v="2010-09-02T00:00:00"/>
    <d v="1899-12-30T20:32:00"/>
    <d v="2010-09-02T00:00:00"/>
    <d v="1899-12-30T21:58:00"/>
    <n v="30"/>
    <n v="86"/>
    <s v="Ticket"/>
    <s v="Thursday"/>
    <x v="2"/>
  </r>
  <r>
    <n v="1"/>
    <n v="5"/>
    <d v="2010-09-02T00:00:00"/>
    <d v="1899-12-30T20:42:00"/>
    <d v="2010-09-02T00:00:00"/>
    <d v="1899-12-30T23:46:00"/>
    <n v="40"/>
    <n v="184"/>
    <s v="Ticket"/>
    <s v="Thursday"/>
    <x v="2"/>
  </r>
  <r>
    <n v="1"/>
    <n v="5"/>
    <d v="2010-09-02T00:00:00"/>
    <d v="1899-12-30T21:42:00"/>
    <d v="2010-09-03T00:00:00"/>
    <d v="1899-12-30T00:40:00"/>
    <n v="30"/>
    <n v="178"/>
    <s v="Manual"/>
    <s v="Thursday"/>
    <x v="2"/>
  </r>
  <r>
    <n v="1"/>
    <n v="5"/>
    <d v="2010-09-03T00:00:00"/>
    <d v="1899-12-30T11:37:00"/>
    <d v="2010-09-03T00:00:00"/>
    <d v="1899-12-30T15:09:00"/>
    <n v="40"/>
    <n v="212"/>
    <s v="Ticket"/>
    <s v="Friday"/>
    <x v="0"/>
  </r>
  <r>
    <n v="1"/>
    <n v="5"/>
    <d v="2010-09-03T00:00:00"/>
    <d v="1899-12-30T19:12:00"/>
    <d v="2010-09-03T00:00:00"/>
    <d v="1899-12-30T20:02:00"/>
    <n v="30"/>
    <n v="50"/>
    <s v="Ticket"/>
    <s v="Friday"/>
    <x v="2"/>
  </r>
  <r>
    <n v="1"/>
    <n v="5"/>
    <d v="2010-09-03T00:00:00"/>
    <d v="1899-12-30T19:44:00"/>
    <d v="2010-09-03T00:00:00"/>
    <d v="1899-12-30T20:54:00"/>
    <n v="30"/>
    <n v="70"/>
    <s v="Ticket"/>
    <s v="Friday"/>
    <x v="2"/>
  </r>
  <r>
    <n v="1"/>
    <n v="6"/>
    <d v="2010-09-06T00:00:00"/>
    <d v="1899-12-30T15:06:00"/>
    <d v="2010-09-06T00:00:00"/>
    <d v="1899-12-30T16:27:00"/>
    <n v="30"/>
    <n v="81"/>
    <s v="Ticket"/>
    <s v="Monday"/>
    <x v="1"/>
  </r>
  <r>
    <n v="1"/>
    <n v="5"/>
    <d v="2010-09-06T00:00:00"/>
    <d v="1899-12-30T15:53:00"/>
    <d v="2010-09-06T00:00:00"/>
    <d v="1899-12-30T16:48:00"/>
    <n v="30"/>
    <n v="55"/>
    <s v="Ticket"/>
    <s v="Monday"/>
    <x v="1"/>
  </r>
  <r>
    <n v="1"/>
    <n v="5"/>
    <d v="2010-09-06T00:00:00"/>
    <d v="1899-12-30T16:33:00"/>
    <d v="2010-09-06T00:00:00"/>
    <d v="1899-12-30T17:41:00"/>
    <n v="30"/>
    <n v="68"/>
    <s v="Ticket"/>
    <s v="Monday"/>
    <x v="1"/>
  </r>
  <r>
    <n v="1"/>
    <n v="5"/>
    <d v="2010-09-06T00:00:00"/>
    <d v="1899-12-30T17:25:00"/>
    <d v="2010-09-06T00:00:00"/>
    <d v="1899-12-30T18:52:00"/>
    <n v="30"/>
    <n v="87"/>
    <s v="Ticket"/>
    <s v="Monday"/>
    <x v="1"/>
  </r>
  <r>
    <n v="1"/>
    <n v="6"/>
    <d v="2010-09-06T00:00:00"/>
    <d v="1899-12-30T18:19:00"/>
    <d v="2010-09-06T00:00:00"/>
    <d v="1899-12-30T21:26:00"/>
    <n v="40"/>
    <n v="187"/>
    <s v="Ticket"/>
    <s v="Monday"/>
    <x v="2"/>
  </r>
  <r>
    <n v="1"/>
    <n v="5"/>
    <d v="2010-09-07T00:00:00"/>
    <d v="1899-12-30T11:14:00"/>
    <d v="2010-09-07T00:00:00"/>
    <d v="1899-12-30T14:06:00"/>
    <n v="30"/>
    <n v="172"/>
    <s v="Ticket"/>
    <s v="Tuesday"/>
    <x v="0"/>
  </r>
  <r>
    <n v="1"/>
    <n v="5"/>
    <d v="2010-09-07T00:00:00"/>
    <d v="1899-12-30T12:05:00"/>
    <d v="2010-09-07T00:00:00"/>
    <d v="1899-12-30T13:20:00"/>
    <n v="30"/>
    <n v="75"/>
    <s v="Ticket"/>
    <s v="Tuesday"/>
    <x v="0"/>
  </r>
  <r>
    <n v="1"/>
    <n v="5"/>
    <d v="2010-09-07T00:00:00"/>
    <d v="1899-12-30T14:08:00"/>
    <d v="2010-09-07T00:00:00"/>
    <d v="1899-12-30T16:32:00"/>
    <n v="30"/>
    <n v="144"/>
    <s v="Ticket"/>
    <s v="Tuesday"/>
    <x v="1"/>
  </r>
  <r>
    <n v="1"/>
    <n v="6"/>
    <d v="2010-09-07T00:00:00"/>
    <d v="1899-12-30T14:38:00"/>
    <d v="2010-09-07T00:00:00"/>
    <d v="1899-12-30T17:44:00"/>
    <n v="40"/>
    <n v="186"/>
    <s v="Ticket"/>
    <s v="Tuesday"/>
    <x v="1"/>
  </r>
  <r>
    <n v="1"/>
    <n v="6"/>
    <d v="2010-09-07T00:00:00"/>
    <d v="1899-12-30T16:22:00"/>
    <d v="2010-09-07T00:00:00"/>
    <d v="1899-12-30T18:55:00"/>
    <n v="30"/>
    <n v="153"/>
    <s v="Ticket"/>
    <s v="Tuesday"/>
    <x v="1"/>
  </r>
  <r>
    <n v="1"/>
    <n v="5"/>
    <d v="2010-09-08T00:00:00"/>
    <d v="1899-12-30T14:50:00"/>
    <d v="2010-09-08T00:00:00"/>
    <d v="1899-12-30T15:31:00"/>
    <n v="30"/>
    <n v="41"/>
    <s v="Ticket"/>
    <s v="Wednesday"/>
    <x v="1"/>
  </r>
  <r>
    <n v="1"/>
    <n v="5"/>
    <d v="2010-09-08T00:00:00"/>
    <d v="1899-12-30T15:09:00"/>
    <d v="2010-09-08T00:00:00"/>
    <d v="1899-12-30T22:20:00"/>
    <n v="80"/>
    <n v="431"/>
    <s v="Ticket"/>
    <s v="Wednesday"/>
    <x v="1"/>
  </r>
  <r>
    <n v="1"/>
    <n v="5"/>
    <d v="2010-09-08T00:00:00"/>
    <d v="1899-12-30T18:53:00"/>
    <d v="2010-09-08T00:00:00"/>
    <d v="1899-12-30T21:05:00"/>
    <n v="30"/>
    <n v="132"/>
    <s v="Ticket"/>
    <s v="Wednesday"/>
    <x v="2"/>
  </r>
  <r>
    <n v="1"/>
    <n v="5"/>
    <d v="2010-09-09T00:00:00"/>
    <d v="1899-12-30T12:03:00"/>
    <d v="2010-09-09T00:00:00"/>
    <d v="1899-12-30T12:41:00"/>
    <n v="30"/>
    <n v="38"/>
    <s v="Ticket"/>
    <s v="Thursday"/>
    <x v="0"/>
  </r>
  <r>
    <n v="1"/>
    <n v="5"/>
    <d v="2010-09-09T00:00:00"/>
    <d v="1899-12-30T14:25:00"/>
    <d v="2010-09-09T00:00:00"/>
    <d v="1899-12-30T16:10:00"/>
    <n v="30"/>
    <n v="105"/>
    <s v="Ticket"/>
    <s v="Thursday"/>
    <x v="1"/>
  </r>
  <r>
    <n v="1"/>
    <n v="5"/>
    <d v="2010-09-09T00:00:00"/>
    <d v="1899-12-30T15:37:00"/>
    <d v="2010-09-09T00:00:00"/>
    <d v="1899-12-30T19:36:00"/>
    <n v="40"/>
    <n v="239"/>
    <s v="Ticket"/>
    <s v="Thursday"/>
    <x v="1"/>
  </r>
  <r>
    <n v="1"/>
    <n v="5"/>
    <d v="2010-09-09T00:00:00"/>
    <d v="1899-12-30T17:13:00"/>
    <d v="2010-09-09T00:00:00"/>
    <d v="1899-12-30T22:56:00"/>
    <n v="60"/>
    <n v="343"/>
    <s v="Ticket"/>
    <s v="Thursday"/>
    <x v="1"/>
  </r>
  <r>
    <n v="1"/>
    <n v="5"/>
    <d v="2010-09-09T00:00:00"/>
    <d v="1899-12-30T18:20:00"/>
    <d v="2010-09-09T00:00:00"/>
    <d v="1899-12-30T21:58:00"/>
    <n v="40"/>
    <n v="218"/>
    <s v="Ticket"/>
    <s v="Thursday"/>
    <x v="2"/>
  </r>
  <r>
    <n v="1"/>
    <n v="5"/>
    <d v="2010-09-09T00:00:00"/>
    <d v="1899-12-30T20:02:00"/>
    <d v="2010-09-09T00:00:00"/>
    <d v="1899-12-30T22:38:00"/>
    <n v="30"/>
    <n v="156"/>
    <s v="Ticket"/>
    <s v="Thursday"/>
    <x v="2"/>
  </r>
  <r>
    <n v="1"/>
    <n v="5"/>
    <d v="2010-09-09T00:00:00"/>
    <d v="1899-12-30T20:08:00"/>
    <d v="2010-09-09T00:00:00"/>
    <d v="1899-12-30T21:39:00"/>
    <n v="30"/>
    <n v="91"/>
    <s v="Ticket"/>
    <s v="Thursday"/>
    <x v="2"/>
  </r>
  <r>
    <n v="1"/>
    <n v="5"/>
    <d v="2010-09-09T00:00:00"/>
    <d v="1899-12-30T20:18:00"/>
    <d v="2010-09-09T00:00:00"/>
    <d v="1899-12-30T21:30:00"/>
    <n v="30"/>
    <n v="72"/>
    <s v="Ticket"/>
    <s v="Thursday"/>
    <x v="2"/>
  </r>
  <r>
    <n v="1"/>
    <n v="5"/>
    <d v="2010-09-09T00:00:00"/>
    <d v="1899-12-30T21:02:00"/>
    <d v="2010-09-09T00:00:00"/>
    <d v="1899-12-30T22:40:00"/>
    <n v="30"/>
    <n v="98"/>
    <s v="Ticket"/>
    <s v="Thursday"/>
    <x v="2"/>
  </r>
  <r>
    <n v="1"/>
    <n v="6"/>
    <d v="2010-09-10T00:00:00"/>
    <d v="1899-12-30T12:52:00"/>
    <d v="2010-09-10T00:00:00"/>
    <d v="1899-12-30T15:12:00"/>
    <n v="30"/>
    <n v="140"/>
    <s v="Ticket"/>
    <s v="Friday"/>
    <x v="0"/>
  </r>
  <r>
    <n v="1"/>
    <n v="5"/>
    <d v="2010-09-10T00:00:00"/>
    <d v="1899-12-30T13:09:00"/>
    <d v="2010-09-10T00:00:00"/>
    <d v="1899-12-30T16:00:00"/>
    <n v="30"/>
    <n v="171"/>
    <s v="Ticket"/>
    <s v="Friday"/>
    <x v="0"/>
  </r>
  <r>
    <n v="1"/>
    <n v="6"/>
    <d v="2010-09-10T00:00:00"/>
    <d v="1899-12-30T13:30:00"/>
    <d v="2010-09-10T00:00:00"/>
    <d v="1899-12-30T15:48:00"/>
    <n v="30"/>
    <n v="138"/>
    <s v="Ticket"/>
    <s v="Friday"/>
    <x v="0"/>
  </r>
  <r>
    <n v="1"/>
    <n v="5"/>
    <d v="2010-09-10T00:00:00"/>
    <d v="1899-12-30T16:04:00"/>
    <d v="2010-09-10T00:00:00"/>
    <d v="1899-12-30T17:31:00"/>
    <n v="30"/>
    <n v="87"/>
    <s v="Ticket"/>
    <s v="Friday"/>
    <x v="1"/>
  </r>
  <r>
    <n v="1"/>
    <n v="5"/>
    <d v="2010-09-10T00:00:00"/>
    <d v="1899-12-30T16:34:00"/>
    <d v="2010-09-10T00:00:00"/>
    <d v="1899-12-30T20:01:00"/>
    <n v="300"/>
    <n v="207"/>
    <s v="Ticket"/>
    <s v="Friday"/>
    <x v="1"/>
  </r>
  <r>
    <n v="1"/>
    <n v="6"/>
    <d v="2010-09-10T00:00:00"/>
    <d v="1899-12-30T16:50:00"/>
    <d v="2010-09-10T00:00:00"/>
    <d v="1899-12-30T19:49:00"/>
    <n v="30"/>
    <n v="179"/>
    <s v="Ticket"/>
    <s v="Friday"/>
    <x v="1"/>
  </r>
  <r>
    <n v="1"/>
    <n v="6"/>
    <d v="2010-09-10T00:00:00"/>
    <d v="1899-12-30T18:46:00"/>
    <d v="2010-09-10T00:00:00"/>
    <d v="1899-12-30T21:52:00"/>
    <n v="40"/>
    <n v="186"/>
    <s v="Ticket"/>
    <s v="Friday"/>
    <x v="2"/>
  </r>
  <r>
    <n v="1"/>
    <n v="5"/>
    <d v="2010-09-10T00:00:00"/>
    <d v="1899-12-30T21:18:00"/>
    <d v="2010-09-10T00:00:00"/>
    <d v="1899-12-30T23:42:00"/>
    <n v="30"/>
    <n v="144"/>
    <s v="Ticket"/>
    <s v="Friday"/>
    <x v="2"/>
  </r>
  <r>
    <n v="1"/>
    <n v="5"/>
    <d v="2010-09-10T00:00:00"/>
    <d v="1899-12-30T21:50:00"/>
    <d v="2010-09-11T00:00:00"/>
    <d v="1899-12-30T01:26:00"/>
    <n v="40"/>
    <n v="216"/>
    <s v="Ticket"/>
    <s v="Friday"/>
    <x v="2"/>
  </r>
  <r>
    <n v="1"/>
    <n v="5"/>
    <d v="2010-09-13T00:00:00"/>
    <d v="1899-12-30T12:44:00"/>
    <d v="2010-09-13T00:00:00"/>
    <d v="1899-12-30T17:15:00"/>
    <n v="50"/>
    <n v="271"/>
    <s v="Ticket"/>
    <s v="Monday"/>
    <x v="0"/>
  </r>
  <r>
    <n v="1"/>
    <n v="5"/>
    <d v="2010-09-13T00:00:00"/>
    <d v="1899-12-30T14:04:00"/>
    <d v="2010-09-13T00:00:00"/>
    <d v="1899-12-30T16:24:00"/>
    <n v="30"/>
    <n v="140"/>
    <s v="Ticket"/>
    <s v="Monday"/>
    <x v="1"/>
  </r>
  <r>
    <n v="1"/>
    <n v="6"/>
    <d v="2010-09-13T00:00:00"/>
    <d v="1899-12-30T17:06:00"/>
    <d v="2010-09-13T00:00:00"/>
    <d v="1899-12-30T18:21:00"/>
    <n v="30"/>
    <n v="75"/>
    <s v="Ticket"/>
    <s v="Monday"/>
    <x v="1"/>
  </r>
  <r>
    <n v="1"/>
    <n v="5"/>
    <d v="2010-09-13T00:00:00"/>
    <d v="1899-12-30T18:07:00"/>
    <d v="2010-09-13T00:00:00"/>
    <d v="1899-12-30T20:22:00"/>
    <n v="30"/>
    <n v="135"/>
    <s v="Ticket"/>
    <s v="Monday"/>
    <x v="2"/>
  </r>
  <r>
    <n v="1"/>
    <n v="5"/>
    <d v="2010-09-13T00:00:00"/>
    <d v="1899-12-30T19:26:00"/>
    <d v="2010-09-13T00:00:00"/>
    <d v="1899-12-30T23:25:00"/>
    <n v="40"/>
    <n v="239"/>
    <s v="Ticket"/>
    <s v="Monday"/>
    <x v="2"/>
  </r>
  <r>
    <n v="1"/>
    <n v="5"/>
    <d v="2010-09-13T00:00:00"/>
    <d v="1899-12-30T23:58:00"/>
    <d v="2010-09-14T00:00:00"/>
    <d v="1899-12-30T02:33:00"/>
    <n v="30"/>
    <n v="155"/>
    <s v="Ticket"/>
    <s v="Monday"/>
    <x v="3"/>
  </r>
  <r>
    <n v="1"/>
    <n v="5"/>
    <d v="2010-09-14T00:00:00"/>
    <d v="1899-12-30T01:01:00"/>
    <d v="2010-09-14T00:00:00"/>
    <d v="1899-12-30T02:17:00"/>
    <n v="30"/>
    <n v="76"/>
    <s v="Ticket"/>
    <s v="Tuesday"/>
    <x v="3"/>
  </r>
  <r>
    <n v="1"/>
    <n v="5"/>
    <d v="2010-09-14T00:00:00"/>
    <d v="1899-12-30T11:21:00"/>
    <d v="2010-09-14T00:00:00"/>
    <d v="1899-12-30T12:32:00"/>
    <n v="30"/>
    <n v="71"/>
    <s v="Ticket"/>
    <s v="Tuesday"/>
    <x v="0"/>
  </r>
  <r>
    <n v="1"/>
    <n v="5"/>
    <d v="2010-09-14T00:00:00"/>
    <d v="1899-12-30T12:52:00"/>
    <d v="2010-09-14T00:00:00"/>
    <d v="1899-12-30T16:59:00"/>
    <n v="50"/>
    <n v="247"/>
    <s v="Ticket"/>
    <s v="Tuesday"/>
    <x v="0"/>
  </r>
  <r>
    <n v="1"/>
    <n v="5"/>
    <d v="2010-09-14T00:00:00"/>
    <d v="1899-12-30T15:43:00"/>
    <d v="2010-09-14T00:00:00"/>
    <d v="1899-12-30T17:42:00"/>
    <n v="30"/>
    <n v="119"/>
    <s v="Ticket"/>
    <s v="Tuesday"/>
    <x v="1"/>
  </r>
  <r>
    <n v="1"/>
    <n v="6"/>
    <d v="2010-09-14T00:00:00"/>
    <d v="1899-12-30T16:01:00"/>
    <d v="2010-09-14T00:00:00"/>
    <d v="1899-12-30T17:15:00"/>
    <n v="30"/>
    <n v="74"/>
    <s v="Ticket"/>
    <s v="Tuesday"/>
    <x v="1"/>
  </r>
  <r>
    <n v="1"/>
    <n v="5"/>
    <d v="2010-09-15T00:00:00"/>
    <d v="1899-12-30T12:15:00"/>
    <d v="2010-09-15T00:00:00"/>
    <d v="1899-12-30T14:48:00"/>
    <n v="30"/>
    <n v="153"/>
    <s v="Ticket"/>
    <s v="Wednesday"/>
    <x v="0"/>
  </r>
  <r>
    <n v="1"/>
    <n v="5"/>
    <d v="2010-09-15T00:00:00"/>
    <d v="1899-12-30T14:35:00"/>
    <d v="2010-09-15T00:00:00"/>
    <d v="1899-12-30T15:27:00"/>
    <n v="30"/>
    <n v="52"/>
    <s v="Ticket"/>
    <s v="Wednesday"/>
    <x v="1"/>
  </r>
  <r>
    <n v="1"/>
    <n v="6"/>
    <d v="2010-09-15T00:00:00"/>
    <d v="1899-12-30T15:20:00"/>
    <d v="2010-09-15T00:00:00"/>
    <d v="1899-12-30T17:21:00"/>
    <n v="30"/>
    <n v="121"/>
    <s v="Ticket"/>
    <s v="Wednesday"/>
    <x v="1"/>
  </r>
  <r>
    <n v="1"/>
    <n v="5"/>
    <d v="2010-09-15T00:00:00"/>
    <d v="1899-12-30T15:20:00"/>
    <d v="2010-09-15T00:00:00"/>
    <d v="1899-12-30T18:53:00"/>
    <n v="40"/>
    <n v="213"/>
    <s v="Ticket"/>
    <s v="Wednesday"/>
    <x v="1"/>
  </r>
  <r>
    <n v="1"/>
    <n v="5"/>
    <d v="2010-09-15T00:00:00"/>
    <d v="1899-12-30T18:26:00"/>
    <d v="2010-09-15T00:00:00"/>
    <d v="1899-12-30T20:24:00"/>
    <n v="30"/>
    <n v="118"/>
    <s v="Ticket"/>
    <s v="Wednesday"/>
    <x v="2"/>
  </r>
  <r>
    <n v="1"/>
    <n v="5"/>
    <d v="2010-09-16T00:00:00"/>
    <d v="1899-12-30T12:02:00"/>
    <d v="2010-09-16T00:00:00"/>
    <d v="1899-12-30T12:33:00"/>
    <n v="30"/>
    <n v="31"/>
    <s v="Ticket"/>
    <s v="Thursday"/>
    <x v="0"/>
  </r>
  <r>
    <n v="1"/>
    <n v="6"/>
    <d v="2010-09-16T00:00:00"/>
    <d v="1899-12-30T12:56:00"/>
    <d v="2010-09-16T00:00:00"/>
    <d v="1899-12-30T14:18:00"/>
    <n v="30"/>
    <n v="82"/>
    <s v="Ticket"/>
    <s v="Thursday"/>
    <x v="0"/>
  </r>
  <r>
    <n v="1"/>
    <n v="5"/>
    <d v="2010-09-16T00:00:00"/>
    <d v="1899-12-30T16:12:00"/>
    <d v="2010-09-16T00:00:00"/>
    <d v="1899-12-30T18:25:00"/>
    <n v="30"/>
    <n v="133"/>
    <s v="Ticket"/>
    <s v="Thursday"/>
    <x v="1"/>
  </r>
  <r>
    <n v="1"/>
    <n v="5"/>
    <d v="2010-09-16T00:00:00"/>
    <d v="1899-12-30T17:34:00"/>
    <d v="2010-09-16T00:00:00"/>
    <d v="1899-12-30T19:33:00"/>
    <n v="30"/>
    <n v="119"/>
    <s v="Ticket"/>
    <s v="Thursday"/>
    <x v="1"/>
  </r>
  <r>
    <n v="1"/>
    <n v="6"/>
    <d v="2010-09-16T00:00:00"/>
    <d v="1899-12-30T18:46:00"/>
    <d v="2010-09-16T00:00:00"/>
    <d v="1899-12-30T19:54:00"/>
    <n v="30"/>
    <n v="68"/>
    <s v="Ticket"/>
    <s v="Thursday"/>
    <x v="2"/>
  </r>
  <r>
    <n v="1"/>
    <n v="6"/>
    <d v="2010-09-16T00:00:00"/>
    <d v="1899-12-30T19:12:00"/>
    <d v="2010-09-16T00:00:00"/>
    <d v="1899-12-30T19:35:00"/>
    <n v="30"/>
    <n v="23"/>
    <s v="Ticket"/>
    <s v="Thursday"/>
    <x v="2"/>
  </r>
  <r>
    <n v="1"/>
    <n v="5"/>
    <d v="2010-09-17T00:00:00"/>
    <d v="1899-12-30T10:19:00"/>
    <d v="2010-09-17T00:00:00"/>
    <d v="1899-12-30T11:57:00"/>
    <n v="30"/>
    <n v="98"/>
    <s v="Ticket"/>
    <s v="Friday"/>
    <x v="0"/>
  </r>
  <r>
    <n v="1"/>
    <n v="6"/>
    <d v="2010-09-17T00:00:00"/>
    <d v="1899-12-30T12:57:00"/>
    <d v="2010-09-17T00:00:00"/>
    <d v="1899-12-30T15:34:00"/>
    <n v="30"/>
    <n v="157"/>
    <s v="Ticket"/>
    <s v="Friday"/>
    <x v="0"/>
  </r>
  <r>
    <n v="1"/>
    <n v="6"/>
    <d v="2010-09-17T00:00:00"/>
    <d v="1899-12-30T15:08:00"/>
    <d v="2010-09-17T00:00:00"/>
    <d v="1899-12-30T17:21:00"/>
    <n v="30"/>
    <n v="133"/>
    <s v="Ticket"/>
    <s v="Friday"/>
    <x v="1"/>
  </r>
  <r>
    <n v="1"/>
    <n v="5"/>
    <d v="2010-09-17T00:00:00"/>
    <d v="1899-12-30T15:40:00"/>
    <d v="2010-09-17T00:00:00"/>
    <d v="1899-12-30T18:11:00"/>
    <n v="30"/>
    <n v="151"/>
    <s v="Ticket"/>
    <s v="Friday"/>
    <x v="1"/>
  </r>
  <r>
    <n v="1"/>
    <n v="5"/>
    <d v="2010-09-17T00:00:00"/>
    <d v="1899-12-30T16:56:00"/>
    <d v="2010-09-17T00:00:00"/>
    <d v="1899-12-30T18:57:00"/>
    <n v="30"/>
    <n v="121"/>
    <s v="Ticket"/>
    <s v="Friday"/>
    <x v="1"/>
  </r>
  <r>
    <n v="1"/>
    <n v="6"/>
    <d v="2010-09-17T00:00:00"/>
    <d v="1899-12-30T20:00:00"/>
    <d v="2010-09-17T00:00:00"/>
    <d v="1899-12-30T21:18:00"/>
    <n v="30"/>
    <n v="78"/>
    <s v="Ticket"/>
    <s v="Friday"/>
    <x v="2"/>
  </r>
  <r>
    <n v="1"/>
    <n v="6"/>
    <d v="2010-09-17T00:00:00"/>
    <d v="1899-12-30T23:10:00"/>
    <d v="2010-09-17T00:00:00"/>
    <d v="1899-12-30T23:55:00"/>
    <n v="30"/>
    <n v="45"/>
    <s v="Ticket"/>
    <s v="Friday"/>
    <x v="3"/>
  </r>
  <r>
    <n v="1"/>
    <n v="6"/>
    <d v="2010-09-20T00:00:00"/>
    <d v="1899-12-30T13:05:00"/>
    <d v="2010-09-20T00:00:00"/>
    <d v="1899-12-30T13:49:00"/>
    <n v="30"/>
    <n v="44"/>
    <s v="Ticket"/>
    <s v="Monday"/>
    <x v="0"/>
  </r>
  <r>
    <n v="1"/>
    <n v="5"/>
    <d v="2010-09-20T00:00:00"/>
    <d v="1899-12-30T13:53:00"/>
    <d v="2010-09-20T00:00:00"/>
    <d v="1899-12-30T14:51:00"/>
    <n v="30"/>
    <n v="58"/>
    <s v="Ticket"/>
    <s v="Monday"/>
    <x v="0"/>
  </r>
  <r>
    <n v="1"/>
    <n v="5"/>
    <d v="2010-09-20T00:00:00"/>
    <d v="1899-12-30T15:49:00"/>
    <d v="2010-09-20T00:00:00"/>
    <d v="1899-12-30T16:46:00"/>
    <n v="30"/>
    <n v="57"/>
    <s v="Ticket"/>
    <s v="Monday"/>
    <x v="1"/>
  </r>
  <r>
    <n v="1"/>
    <n v="5"/>
    <d v="2010-09-20T00:00:00"/>
    <d v="1899-12-30T21:02:00"/>
    <d v="2010-09-20T00:00:00"/>
    <d v="1899-12-30T22:46:00"/>
    <n v="30"/>
    <n v="104"/>
    <s v="Ticket"/>
    <s v="Monday"/>
    <x v="2"/>
  </r>
  <r>
    <n v="1"/>
    <n v="5"/>
    <d v="2010-09-20T00:00:00"/>
    <d v="1899-12-30T21:22:00"/>
    <d v="2010-09-20T00:00:00"/>
    <d v="1899-12-30T22:29:00"/>
    <n v="30"/>
    <n v="67"/>
    <s v="Ticket"/>
    <s v="Monday"/>
    <x v="2"/>
  </r>
  <r>
    <n v="1"/>
    <n v="6"/>
    <d v="2010-09-21T00:00:00"/>
    <d v="1899-12-30T11:49:00"/>
    <d v="2010-09-21T00:00:00"/>
    <d v="1899-12-30T16:18:00"/>
    <n v="50"/>
    <n v="269"/>
    <s v="Ticket"/>
    <s v="Tuesday"/>
    <x v="0"/>
  </r>
  <r>
    <n v="1"/>
    <n v="5"/>
    <d v="2010-09-21T00:00:00"/>
    <d v="1899-12-30T14:28:00"/>
    <d v="2010-09-21T00:00:00"/>
    <d v="1899-12-30T16:18:00"/>
    <n v="30"/>
    <n v="110"/>
    <s v="Ticket"/>
    <s v="Tuesday"/>
    <x v="1"/>
  </r>
  <r>
    <n v="1"/>
    <n v="6"/>
    <d v="2010-09-21T00:00:00"/>
    <d v="1899-12-30T14:43:00"/>
    <d v="2010-09-21T00:00:00"/>
    <d v="1899-12-30T16:24:00"/>
    <n v="30"/>
    <n v="101"/>
    <s v="Ticket"/>
    <s v="Tuesday"/>
    <x v="1"/>
  </r>
  <r>
    <n v="1"/>
    <n v="5"/>
    <d v="2010-09-21T00:00:00"/>
    <d v="1899-12-30T15:16:00"/>
    <d v="2010-09-21T00:00:00"/>
    <d v="1899-12-30T16:08:00"/>
    <n v="30"/>
    <n v="52"/>
    <s v="Ticket"/>
    <s v="Tuesday"/>
    <x v="1"/>
  </r>
  <r>
    <n v="1"/>
    <n v="6"/>
    <d v="2010-09-21T00:00:00"/>
    <d v="1899-12-30T15:26:00"/>
    <d v="2010-09-21T00:00:00"/>
    <d v="1899-12-30T16:31:00"/>
    <n v="30"/>
    <n v="65"/>
    <s v="Ticket"/>
    <s v="Tuesday"/>
    <x v="1"/>
  </r>
  <r>
    <n v="1"/>
    <n v="5"/>
    <d v="2010-09-21T00:00:00"/>
    <d v="1899-12-30T16:10:00"/>
    <d v="2010-09-21T00:00:00"/>
    <d v="1899-12-30T19:09:00"/>
    <n v="30"/>
    <n v="179"/>
    <s v="Ticket"/>
    <s v="Tuesday"/>
    <x v="1"/>
  </r>
  <r>
    <n v="1"/>
    <n v="6"/>
    <d v="2010-09-21T00:00:00"/>
    <d v="1899-12-30T17:22:00"/>
    <d v="2010-09-21T00:00:00"/>
    <d v="1899-12-30T19:05:00"/>
    <n v="30"/>
    <n v="103"/>
    <s v="Ticket"/>
    <s v="Tuesday"/>
    <x v="1"/>
  </r>
  <r>
    <n v="1"/>
    <n v="5"/>
    <d v="2010-09-21T00:00:00"/>
    <d v="1899-12-30T17:36:00"/>
    <d v="2010-09-21T00:00:00"/>
    <d v="1899-12-30T20:27:00"/>
    <n v="30"/>
    <n v="171"/>
    <s v="Ticket"/>
    <s v="Tuesday"/>
    <x v="1"/>
  </r>
  <r>
    <n v="1"/>
    <n v="5"/>
    <d v="2010-09-21T00:00:00"/>
    <d v="1899-12-30T19:52:00"/>
    <d v="2010-09-21T00:00:00"/>
    <d v="1899-12-30T21:45:00"/>
    <n v="30"/>
    <n v="113"/>
    <s v="Ticket"/>
    <s v="Tuesday"/>
    <x v="2"/>
  </r>
  <r>
    <n v="1"/>
    <n v="5"/>
    <d v="2010-09-21T00:00:00"/>
    <d v="1899-12-30T20:15:00"/>
    <d v="2010-09-21T00:00:00"/>
    <d v="1899-12-30T21:32:00"/>
    <n v="30"/>
    <n v="77"/>
    <s v="Ticket"/>
    <s v="Tuesday"/>
    <x v="2"/>
  </r>
  <r>
    <n v="1"/>
    <n v="5"/>
    <d v="2010-09-21T00:00:00"/>
    <d v="1899-12-30T20:41:00"/>
    <d v="2010-09-21T00:00:00"/>
    <d v="1899-12-30T23:36:00"/>
    <n v="30"/>
    <n v="175"/>
    <s v="Ticket"/>
    <s v="Tuesday"/>
    <x v="2"/>
  </r>
  <r>
    <n v="1"/>
    <n v="6"/>
    <d v="2010-09-22T00:00:00"/>
    <d v="1899-12-30T12:18:00"/>
    <d v="2010-09-22T00:00:00"/>
    <d v="1899-12-30T14:51:00"/>
    <n v="30"/>
    <n v="153"/>
    <s v="Ticket"/>
    <s v="Wednesday"/>
    <x v="0"/>
  </r>
  <r>
    <n v="1"/>
    <n v="6"/>
    <d v="2010-09-22T00:00:00"/>
    <d v="1899-12-30T12:40:00"/>
    <d v="2010-09-22T00:00:00"/>
    <d v="1899-12-30T14:11:00"/>
    <n v="30"/>
    <n v="91"/>
    <s v="Ticket"/>
    <s v="Wednesday"/>
    <x v="0"/>
  </r>
  <r>
    <n v="1"/>
    <n v="6"/>
    <d v="2010-09-22T00:00:00"/>
    <d v="1899-12-30T14:40:00"/>
    <d v="2010-09-22T00:00:00"/>
    <d v="1899-12-30T16:22:00"/>
    <n v="30"/>
    <n v="102"/>
    <s v="Ticket"/>
    <s v="Wednesday"/>
    <x v="1"/>
  </r>
  <r>
    <n v="1"/>
    <n v="5"/>
    <d v="2010-09-23T00:00:00"/>
    <d v="1899-12-30T11:11:00"/>
    <d v="2010-09-23T00:00:00"/>
    <d v="1899-12-30T11:42:00"/>
    <n v="30"/>
    <n v="31"/>
    <s v="Ticket"/>
    <s v="Thursday"/>
    <x v="0"/>
  </r>
  <r>
    <n v="1"/>
    <n v="6"/>
    <d v="2010-09-23T00:00:00"/>
    <d v="1899-12-30T11:38:00"/>
    <d v="2010-09-23T00:00:00"/>
    <d v="1899-12-30T13:26:00"/>
    <n v="30"/>
    <n v="108"/>
    <s v="Ticket"/>
    <s v="Thursday"/>
    <x v="0"/>
  </r>
  <r>
    <n v="1"/>
    <n v="5"/>
    <d v="2010-09-23T00:00:00"/>
    <d v="1899-12-30T12:22:00"/>
    <d v="2010-09-23T00:00:00"/>
    <d v="1899-12-30T14:09:00"/>
    <n v="30"/>
    <n v="107"/>
    <s v="Ticket"/>
    <s v="Thursday"/>
    <x v="0"/>
  </r>
  <r>
    <n v="1"/>
    <n v="6"/>
    <d v="2010-09-23T00:00:00"/>
    <d v="1899-12-30T14:01:00"/>
    <d v="2010-09-23T00:00:00"/>
    <d v="1899-12-30T14:22:00"/>
    <n v="30"/>
    <n v="21"/>
    <s v="Ticket"/>
    <s v="Thursday"/>
    <x v="1"/>
  </r>
  <r>
    <n v="1"/>
    <n v="6"/>
    <d v="2010-09-23T00:00:00"/>
    <d v="1899-12-30T14:42:00"/>
    <d v="2010-09-23T00:00:00"/>
    <d v="1899-12-30T17:53:00"/>
    <n v="40"/>
    <n v="191"/>
    <s v="Ticket"/>
    <s v="Thursday"/>
    <x v="1"/>
  </r>
  <r>
    <n v="1"/>
    <n v="5"/>
    <d v="2010-09-23T00:00:00"/>
    <d v="1899-12-30T17:20:00"/>
    <d v="2010-09-23T00:00:00"/>
    <d v="1899-12-30T18:44:00"/>
    <n v="30"/>
    <n v="84"/>
    <s v="Ticket"/>
    <s v="Thursday"/>
    <x v="1"/>
  </r>
  <r>
    <n v="1"/>
    <n v="5"/>
    <d v="2010-09-23T00:00:00"/>
    <d v="1899-12-30T18:54:00"/>
    <d v="2010-09-23T00:00:00"/>
    <d v="1899-12-30T19:08:00"/>
    <n v="30"/>
    <n v="14"/>
    <s v="Ticket"/>
    <s v="Thursday"/>
    <x v="2"/>
  </r>
  <r>
    <n v="1"/>
    <n v="5"/>
    <d v="2010-09-23T00:00:00"/>
    <d v="1899-12-30T21:00:00"/>
    <d v="2010-09-23T00:00:00"/>
    <d v="1899-12-30T23:29:00"/>
    <n v="30"/>
    <n v="149"/>
    <s v="Ticket"/>
    <s v="Thursday"/>
    <x v="2"/>
  </r>
  <r>
    <n v="1"/>
    <n v="5"/>
    <d v="2010-09-23T00:00:00"/>
    <d v="1899-12-30T21:39:00"/>
    <d v="2010-09-23T00:00:00"/>
    <d v="1899-12-30T23:44:00"/>
    <n v="30"/>
    <n v="125"/>
    <s v="Ticket"/>
    <s v="Thursday"/>
    <x v="2"/>
  </r>
  <r>
    <n v="1"/>
    <n v="6"/>
    <d v="2010-09-24T00:00:00"/>
    <d v="1899-12-30T13:28:00"/>
    <d v="2010-09-24T00:00:00"/>
    <d v="1899-12-30T15:09:00"/>
    <n v="30"/>
    <n v="101"/>
    <s v="Ticket"/>
    <s v="Friday"/>
    <x v="0"/>
  </r>
  <r>
    <n v="1"/>
    <n v="5"/>
    <d v="2010-09-24T00:00:00"/>
    <d v="1899-12-30T16:33:00"/>
    <d v="2010-09-24T00:00:00"/>
    <d v="1899-12-30T18:04:00"/>
    <n v="30"/>
    <n v="91"/>
    <s v="Ticket"/>
    <s v="Friday"/>
    <x v="1"/>
  </r>
  <r>
    <n v="1"/>
    <n v="5"/>
    <d v="2010-09-24T00:00:00"/>
    <d v="1899-12-30T19:00:00"/>
    <d v="2010-09-24T00:00:00"/>
    <d v="1899-12-30T23:19:00"/>
    <n v="50"/>
    <n v="259"/>
    <s v="Ticket"/>
    <s v="Friday"/>
    <x v="2"/>
  </r>
  <r>
    <n v="1"/>
    <n v="6"/>
    <d v="2010-09-24T00:00:00"/>
    <d v="1899-12-30T20:23:00"/>
    <d v="2010-09-24T00:00:00"/>
    <d v="1899-12-30T22:02:00"/>
    <n v="30"/>
    <n v="99"/>
    <s v="Ticket"/>
    <s v="Friday"/>
    <x v="2"/>
  </r>
  <r>
    <n v="1"/>
    <n v="6"/>
    <d v="2010-09-24T00:00:00"/>
    <d v="1899-12-30T23:19:00"/>
    <d v="2010-09-25T00:00:00"/>
    <d v="1899-12-30T01:55:00"/>
    <n v="30"/>
    <n v="156"/>
    <s v="Ticket"/>
    <s v="Friday"/>
    <x v="3"/>
  </r>
  <r>
    <n v="1"/>
    <n v="6"/>
    <d v="2010-09-27T00:00:00"/>
    <d v="1899-12-30T11:52:00"/>
    <d v="2010-09-27T00:00:00"/>
    <d v="1899-12-30T12:30:00"/>
    <n v="30"/>
    <n v="38"/>
    <s v="Ticket"/>
    <s v="Monday"/>
    <x v="0"/>
  </r>
  <r>
    <n v="1"/>
    <n v="5"/>
    <d v="2010-09-27T00:00:00"/>
    <d v="1899-12-30T13:00:00"/>
    <d v="2010-09-27T00:00:00"/>
    <d v="1899-12-30T15:32:00"/>
    <n v="30"/>
    <n v="152"/>
    <s v="Ticket"/>
    <s v="Monday"/>
    <x v="0"/>
  </r>
  <r>
    <n v="1"/>
    <n v="5"/>
    <d v="2010-09-27T00:00:00"/>
    <d v="1899-12-30T14:04:00"/>
    <d v="2010-09-27T00:00:00"/>
    <d v="1899-12-30T15:50:00"/>
    <n v="30"/>
    <n v="106"/>
    <s v="Ticket"/>
    <s v="Monday"/>
    <x v="1"/>
  </r>
  <r>
    <n v="1"/>
    <n v="5"/>
    <d v="2010-09-27T00:00:00"/>
    <d v="1899-12-30T16:43:00"/>
    <d v="2010-09-27T00:00:00"/>
    <d v="1899-12-30T18:59:00"/>
    <n v="30"/>
    <n v="136"/>
    <s v="Ticket"/>
    <s v="Monday"/>
    <x v="1"/>
  </r>
  <r>
    <n v="1"/>
    <n v="5"/>
    <d v="2010-09-27T00:00:00"/>
    <d v="1899-12-30T17:29:00"/>
    <d v="2010-09-27T00:00:00"/>
    <d v="1899-12-30T18:37:00"/>
    <n v="30"/>
    <n v="68"/>
    <s v="Ticket"/>
    <s v="Monday"/>
    <x v="1"/>
  </r>
  <r>
    <n v="1"/>
    <n v="6"/>
    <d v="2010-09-27T00:00:00"/>
    <d v="1899-12-30T20:17:00"/>
    <d v="2010-09-27T00:00:00"/>
    <d v="1899-12-30T22:02:00"/>
    <n v="30"/>
    <n v="105"/>
    <s v="Ticket"/>
    <s v="Monday"/>
    <x v="2"/>
  </r>
  <r>
    <n v="1"/>
    <n v="5"/>
    <d v="2010-09-27T00:00:00"/>
    <d v="1899-12-30T21:55:00"/>
    <d v="2010-09-28T00:00:00"/>
    <d v="1899-12-30T00:11:00"/>
    <n v="30"/>
    <n v="136"/>
    <s v="Ticket"/>
    <s v="Monday"/>
    <x v="2"/>
  </r>
  <r>
    <n v="1"/>
    <n v="5"/>
    <d v="2010-09-28T00:00:00"/>
    <d v="1899-12-30T12:31:00"/>
    <d v="2010-09-28T00:00:00"/>
    <d v="1899-12-30T14:26:00"/>
    <n v="30"/>
    <n v="115"/>
    <s v="Ticket"/>
    <s v="Tuesday"/>
    <x v="0"/>
  </r>
  <r>
    <n v="1"/>
    <n v="6"/>
    <d v="2010-09-28T00:00:00"/>
    <d v="1899-12-30T16:07:00"/>
    <d v="2010-09-28T00:00:00"/>
    <d v="1899-12-30T16:41:00"/>
    <n v="30"/>
    <n v="34"/>
    <s v="Ticket"/>
    <s v="Tuesday"/>
    <x v="1"/>
  </r>
  <r>
    <n v="1"/>
    <n v="5"/>
    <d v="2010-09-28T00:00:00"/>
    <d v="1899-12-30T17:20:00"/>
    <d v="2010-09-28T00:00:00"/>
    <d v="1899-12-30T18:27:00"/>
    <n v="30"/>
    <n v="67"/>
    <s v="Ticket"/>
    <s v="Tuesday"/>
    <x v="1"/>
  </r>
  <r>
    <n v="1"/>
    <n v="5"/>
    <d v="2010-09-28T00:00:00"/>
    <d v="1899-12-30T19:04:00"/>
    <d v="2010-09-28T00:00:00"/>
    <d v="1899-12-30T20:02:00"/>
    <n v="30"/>
    <n v="58"/>
    <s v="Ticket"/>
    <s v="Tuesday"/>
    <x v="2"/>
  </r>
  <r>
    <n v="1"/>
    <n v="5"/>
    <d v="2010-09-28T00:00:00"/>
    <d v="1899-12-30T20:10:00"/>
    <d v="2010-09-28T00:00:00"/>
    <d v="1899-12-30T22:01:00"/>
    <n v="30"/>
    <n v="111"/>
    <s v="Ticket"/>
    <s v="Tuesday"/>
    <x v="2"/>
  </r>
  <r>
    <n v="1"/>
    <n v="5"/>
    <d v="2010-09-29T00:00:00"/>
    <d v="1899-12-30T12:27:00"/>
    <d v="2010-09-29T00:00:00"/>
    <d v="1899-12-30T15:52:00"/>
    <n v="40"/>
    <n v="205"/>
    <s v="Ticket"/>
    <s v="Wednesday"/>
    <x v="0"/>
  </r>
  <r>
    <n v="1"/>
    <n v="5"/>
    <d v="2010-09-29T00:00:00"/>
    <d v="1899-12-30T12:30:00"/>
    <d v="2010-09-29T00:00:00"/>
    <d v="1899-12-30T13:50:00"/>
    <n v="30"/>
    <n v="80"/>
    <s v="Ticket"/>
    <s v="Wednesday"/>
    <x v="0"/>
  </r>
  <r>
    <n v="1"/>
    <n v="6"/>
    <d v="2010-09-29T00:00:00"/>
    <d v="1899-12-30T12:32:00"/>
    <d v="2010-09-29T00:00:00"/>
    <d v="1899-12-30T12:58:00"/>
    <n v="30"/>
    <n v="26"/>
    <s v="Ticket"/>
    <s v="Wednesday"/>
    <x v="0"/>
  </r>
  <r>
    <n v="1"/>
    <n v="6"/>
    <d v="2010-09-29T00:00:00"/>
    <d v="1899-12-30T14:18:00"/>
    <d v="2010-09-29T00:00:00"/>
    <d v="1899-12-30T15:26:00"/>
    <n v="30"/>
    <n v="68"/>
    <s v="Ticket"/>
    <s v="Wednesday"/>
    <x v="1"/>
  </r>
  <r>
    <n v="1"/>
    <n v="5"/>
    <d v="2010-09-29T00:00:00"/>
    <d v="1899-12-30T14:25:00"/>
    <d v="2010-09-29T00:00:00"/>
    <d v="1899-12-30T14:33:00"/>
    <n v="30"/>
    <n v="8"/>
    <s v="Ticket"/>
    <s v="Wednesday"/>
    <x v="1"/>
  </r>
  <r>
    <n v="1"/>
    <n v="6"/>
    <d v="2010-09-29T00:00:00"/>
    <d v="1899-12-30T15:20:00"/>
    <d v="2010-09-29T00:00:00"/>
    <d v="1899-12-30T17:00:00"/>
    <n v="30"/>
    <n v="100"/>
    <s v="Ticket"/>
    <s v="Wednesday"/>
    <x v="1"/>
  </r>
  <r>
    <n v="1"/>
    <n v="6"/>
    <d v="2010-09-29T00:00:00"/>
    <d v="1899-12-30T16:15:00"/>
    <d v="2010-09-29T00:00:00"/>
    <d v="1899-12-30T17:13:00"/>
    <n v="30"/>
    <n v="58"/>
    <s v="Ticket"/>
    <s v="Wednesday"/>
    <x v="1"/>
  </r>
  <r>
    <n v="1"/>
    <n v="5"/>
    <d v="2010-09-29T00:00:00"/>
    <d v="1899-12-30T21:36:00"/>
    <d v="2010-09-29T00:00:00"/>
    <d v="1899-12-30T23:23:00"/>
    <n v="30"/>
    <n v="107"/>
    <s v="Ticket"/>
    <s v="Wednesday"/>
    <x v="2"/>
  </r>
  <r>
    <n v="1"/>
    <n v="5"/>
    <d v="2010-09-30T00:00:00"/>
    <d v="1899-12-30T11:51:00"/>
    <d v="2010-09-30T00:00:00"/>
    <d v="1899-12-30T15:56:00"/>
    <n v="50"/>
    <n v="245"/>
    <s v="Ticket"/>
    <s v="Thursday"/>
    <x v="0"/>
  </r>
  <r>
    <n v="1"/>
    <n v="6"/>
    <d v="2010-09-30T00:00:00"/>
    <d v="1899-12-30T12:07:00"/>
    <d v="2010-09-30T00:00:00"/>
    <d v="1899-12-30T12:45:00"/>
    <n v="300"/>
    <n v="38"/>
    <s v="Ticket"/>
    <s v="Thursday"/>
    <x v="0"/>
  </r>
  <r>
    <n v="1"/>
    <n v="6"/>
    <d v="2010-09-30T00:00:00"/>
    <d v="1899-12-30T12:20:00"/>
    <d v="2010-09-30T00:00:00"/>
    <d v="1899-12-30T14:48:00"/>
    <n v="30"/>
    <n v="148"/>
    <s v="Ticket"/>
    <s v="Thursday"/>
    <x v="0"/>
  </r>
  <r>
    <n v="1"/>
    <n v="6"/>
    <d v="2010-09-30T00:00:00"/>
    <d v="1899-12-30T12:58:00"/>
    <d v="2010-09-30T00:00:00"/>
    <d v="1899-12-30T14:18:00"/>
    <n v="30"/>
    <n v="80"/>
    <s v="Ticket"/>
    <s v="Thursday"/>
    <x v="0"/>
  </r>
  <r>
    <n v="1"/>
    <n v="5"/>
    <d v="2010-09-30T00:00:00"/>
    <d v="1899-12-30T13:11:00"/>
    <d v="2010-09-30T00:00:00"/>
    <d v="1899-12-30T14:14:00"/>
    <n v="30"/>
    <n v="63"/>
    <s v="Ticket"/>
    <s v="Thursday"/>
    <x v="0"/>
  </r>
  <r>
    <n v="1"/>
    <n v="6"/>
    <d v="2010-09-30T00:00:00"/>
    <d v="1899-12-30T14:05:00"/>
    <d v="2010-09-30T00:00:00"/>
    <d v="1899-12-30T15:09:00"/>
    <n v="30"/>
    <n v="64"/>
    <s v="Ticket"/>
    <s v="Thursday"/>
    <x v="1"/>
  </r>
  <r>
    <n v="1"/>
    <n v="5"/>
    <d v="2010-09-30T00:00:00"/>
    <d v="1899-12-30T14:52:00"/>
    <d v="2010-09-30T00:00:00"/>
    <d v="1899-12-30T17:03:00"/>
    <n v="30"/>
    <n v="131"/>
    <s v="Ticket"/>
    <s v="Thursday"/>
    <x v="1"/>
  </r>
  <r>
    <n v="1"/>
    <n v="5"/>
    <d v="2010-09-30T00:00:00"/>
    <d v="1899-12-30T16:29:00"/>
    <d v="2010-09-30T00:00:00"/>
    <d v="1899-12-30T17:08:00"/>
    <n v="30"/>
    <n v="39"/>
    <s v="Ticket"/>
    <s v="Thursday"/>
    <x v="1"/>
  </r>
  <r>
    <n v="1"/>
    <n v="6"/>
    <d v="2010-09-30T00:00:00"/>
    <d v="1899-12-30T16:57:00"/>
    <d v="2010-09-30T00:00:00"/>
    <d v="1899-12-30T18:14:00"/>
    <n v="30"/>
    <n v="77"/>
    <s v="Ticket"/>
    <s v="Thursday"/>
    <x v="1"/>
  </r>
  <r>
    <n v="1"/>
    <n v="6"/>
    <d v="2010-09-30T00:00:00"/>
    <d v="1899-12-30T17:35:00"/>
    <d v="2010-09-30T00:00:00"/>
    <d v="1899-12-30T20:06:00"/>
    <n v="30"/>
    <n v="151"/>
    <s v="Ticket"/>
    <s v="Thursday"/>
    <x v="1"/>
  </r>
  <r>
    <n v="1"/>
    <n v="5"/>
    <d v="2010-09-30T00:00:00"/>
    <d v="1899-12-30T17:43:00"/>
    <d v="2010-09-30T00:00:00"/>
    <d v="1899-12-30T18:38:00"/>
    <n v="30"/>
    <n v="55"/>
    <s v="Ticket"/>
    <s v="Thursday"/>
    <x v="1"/>
  </r>
  <r>
    <n v="1"/>
    <n v="5"/>
    <d v="2010-09-30T00:00:00"/>
    <d v="1899-12-30T19:49:00"/>
    <d v="2010-09-30T00:00:00"/>
    <d v="1899-12-30T20:32:00"/>
    <n v="30"/>
    <n v="43"/>
    <s v="Ticket"/>
    <s v="Thursday"/>
    <x v="2"/>
  </r>
  <r>
    <n v="1"/>
    <n v="6"/>
    <d v="2010-09-30T00:00:00"/>
    <d v="1899-12-30T20:16:00"/>
    <d v="2010-09-30T00:00:00"/>
    <d v="1899-12-30T23:12:00"/>
    <n v="30"/>
    <n v="176"/>
    <s v="Ticket"/>
    <s v="Thursday"/>
    <x v="2"/>
  </r>
  <r>
    <n v="1"/>
    <n v="5"/>
    <d v="2010-09-30T00:00:00"/>
    <d v="1899-12-30T20:26:00"/>
    <d v="2010-09-30T00:00:00"/>
    <d v="1899-12-30T23:49:00"/>
    <n v="40"/>
    <n v="203"/>
    <s v="Ticket"/>
    <s v="Thursday"/>
    <x v="2"/>
  </r>
  <r>
    <n v="1"/>
    <n v="6"/>
    <d v="2010-10-01T00:00:00"/>
    <d v="1899-12-30T11:14:00"/>
    <d v="2010-10-01T00:00:00"/>
    <d v="1899-12-30T16:42:00"/>
    <n v="60"/>
    <n v="328"/>
    <s v="Ticket"/>
    <s v="Friday"/>
    <x v="0"/>
  </r>
  <r>
    <n v="1"/>
    <n v="6"/>
    <d v="2010-10-01T00:00:00"/>
    <d v="1899-12-30T13:13:00"/>
    <d v="2010-10-01T00:00:00"/>
    <d v="1899-12-30T18:04:00"/>
    <n v="50"/>
    <n v="291"/>
    <s v="Ticket"/>
    <s v="Friday"/>
    <x v="0"/>
  </r>
  <r>
    <n v="1"/>
    <n v="6"/>
    <d v="2010-10-01T00:00:00"/>
    <d v="1899-12-30T15:37:00"/>
    <d v="2010-10-01T00:00:00"/>
    <d v="1899-12-30T16:31:00"/>
    <n v="30"/>
    <n v="54"/>
    <s v="Ticket"/>
    <s v="Friday"/>
    <x v="1"/>
  </r>
  <r>
    <n v="1"/>
    <n v="6"/>
    <d v="2010-10-01T00:00:00"/>
    <d v="1899-12-30T15:52:00"/>
    <d v="2010-10-01T00:00:00"/>
    <d v="1899-12-30T17:54:00"/>
    <n v="30"/>
    <n v="122"/>
    <s v="Ticket"/>
    <s v="Friday"/>
    <x v="1"/>
  </r>
  <r>
    <n v="1"/>
    <n v="6"/>
    <d v="2010-10-01T00:00:00"/>
    <d v="1899-12-30T16:19:00"/>
    <d v="2010-10-01T00:00:00"/>
    <d v="1899-12-30T19:56:00"/>
    <n v="40"/>
    <n v="217"/>
    <s v="Ticket"/>
    <s v="Friday"/>
    <x v="1"/>
  </r>
  <r>
    <n v="1"/>
    <n v="5"/>
    <d v="2010-10-01T00:00:00"/>
    <d v="1899-12-30T16:43:00"/>
    <d v="2010-10-01T00:00:00"/>
    <d v="1899-12-30T19:09:00"/>
    <n v="30"/>
    <n v="146"/>
    <s v="Ticket"/>
    <s v="Friday"/>
    <x v="1"/>
  </r>
  <r>
    <n v="1"/>
    <n v="5"/>
    <d v="2010-10-01T00:00:00"/>
    <d v="1899-12-30T16:55:00"/>
    <d v="2010-10-01T00:00:00"/>
    <d v="1899-12-30T17:14:00"/>
    <n v="30"/>
    <n v="19"/>
    <s v="Ticket"/>
    <s v="Friday"/>
    <x v="1"/>
  </r>
  <r>
    <n v="1"/>
    <n v="5"/>
    <d v="2010-10-01T00:00:00"/>
    <d v="1899-12-30T17:04:00"/>
    <d v="2010-10-01T00:00:00"/>
    <d v="1899-12-30T20:17:00"/>
    <n v="40"/>
    <n v="193"/>
    <s v="Ticket"/>
    <s v="Friday"/>
    <x v="1"/>
  </r>
  <r>
    <n v="1"/>
    <n v="6"/>
    <d v="2010-10-01T00:00:00"/>
    <d v="1899-12-30T17:07:00"/>
    <d v="2010-10-01T00:00:00"/>
    <d v="1899-12-30T19:29:00"/>
    <n v="30"/>
    <n v="142"/>
    <s v="Ticket"/>
    <s v="Friday"/>
    <x v="1"/>
  </r>
  <r>
    <n v="1"/>
    <n v="5"/>
    <d v="2010-10-01T00:00:00"/>
    <d v="1899-12-30T17:25:00"/>
    <d v="2010-10-01T00:00:00"/>
    <d v="1899-12-30T18:36:00"/>
    <n v="30"/>
    <n v="71"/>
    <s v="Ticket"/>
    <s v="Friday"/>
    <x v="1"/>
  </r>
  <r>
    <n v="1"/>
    <n v="5"/>
    <d v="2010-10-01T00:00:00"/>
    <d v="1899-12-30T19:19:00"/>
    <d v="2010-10-01T00:00:00"/>
    <d v="1899-12-30T22:20:00"/>
    <n v="40"/>
    <n v="181"/>
    <s v="Ticket"/>
    <s v="Friday"/>
    <x v="2"/>
  </r>
  <r>
    <n v="1"/>
    <n v="6"/>
    <d v="2010-10-01T00:00:00"/>
    <d v="1899-12-30T20:07:00"/>
    <d v="2010-10-01T00:00:00"/>
    <d v="1899-12-30T20:33:00"/>
    <n v="30"/>
    <n v="26"/>
    <s v="Ticket"/>
    <s v="Friday"/>
    <x v="2"/>
  </r>
  <r>
    <n v="1"/>
    <n v="5"/>
    <d v="2010-10-01T00:00:00"/>
    <d v="1899-12-30T22:22:00"/>
    <d v="2010-10-02T00:00:00"/>
    <d v="1899-12-30T01:45:00"/>
    <n v="40"/>
    <n v="203"/>
    <s v="Ticket"/>
    <s v="Friday"/>
    <x v="3"/>
  </r>
  <r>
    <n v="1"/>
    <n v="6"/>
    <d v="2010-10-04T00:00:00"/>
    <d v="1899-12-30T11:39:00"/>
    <d v="2010-10-04T00:00:00"/>
    <d v="1899-12-30T14:28:00"/>
    <n v="30"/>
    <n v="169"/>
    <s v="Ticket"/>
    <s v="Monday"/>
    <x v="0"/>
  </r>
  <r>
    <n v="1"/>
    <n v="5"/>
    <d v="2010-10-04T00:00:00"/>
    <d v="1899-12-30T12:45:00"/>
    <d v="2010-10-04T00:00:00"/>
    <d v="1899-12-30T15:06:00"/>
    <n v="30"/>
    <n v="141"/>
    <s v="Ticket"/>
    <s v="Monday"/>
    <x v="0"/>
  </r>
  <r>
    <n v="1"/>
    <n v="6"/>
    <d v="2010-10-04T00:00:00"/>
    <d v="1899-12-30T17:18:00"/>
    <d v="2010-10-04T00:00:00"/>
    <d v="1899-12-30T19:45:00"/>
    <n v="30"/>
    <n v="147"/>
    <s v="Ticket"/>
    <s v="Monday"/>
    <x v="1"/>
  </r>
  <r>
    <n v="1"/>
    <n v="5"/>
    <d v="2010-10-05T00:00:00"/>
    <d v="1899-12-30T11:30:00"/>
    <d v="2010-10-05T00:00:00"/>
    <d v="1899-12-30T12:25:00"/>
    <n v="30"/>
    <n v="55"/>
    <s v="Ticket"/>
    <s v="Tuesday"/>
    <x v="0"/>
  </r>
  <r>
    <n v="1"/>
    <n v="5"/>
    <d v="2010-10-05T00:00:00"/>
    <d v="1899-12-30T12:24:00"/>
    <d v="2010-10-05T00:00:00"/>
    <d v="1899-12-30T15:15:00"/>
    <n v="30"/>
    <n v="171"/>
    <s v="Ticket"/>
    <s v="Tuesday"/>
    <x v="0"/>
  </r>
  <r>
    <n v="1"/>
    <n v="6"/>
    <d v="2010-10-05T00:00:00"/>
    <d v="1899-12-30T13:06:00"/>
    <d v="2010-10-05T00:00:00"/>
    <d v="1899-12-30T15:58:00"/>
    <n v="30"/>
    <n v="172"/>
    <s v="Ticket"/>
    <s v="Tuesday"/>
    <x v="0"/>
  </r>
  <r>
    <n v="1"/>
    <n v="5"/>
    <d v="2010-10-05T00:00:00"/>
    <d v="1899-12-30T13:07:00"/>
    <d v="2010-10-05T00:00:00"/>
    <d v="1899-12-30T17:56:00"/>
    <n v="50"/>
    <n v="289"/>
    <s v="Ticket"/>
    <s v="Tuesday"/>
    <x v="0"/>
  </r>
  <r>
    <n v="1"/>
    <n v="5"/>
    <d v="2010-10-05T00:00:00"/>
    <d v="1899-12-30T13:14:00"/>
    <d v="2010-10-05T00:00:00"/>
    <d v="1899-12-30T15:47:00"/>
    <n v="30"/>
    <n v="153"/>
    <s v="Ticket"/>
    <s v="Tuesday"/>
    <x v="0"/>
  </r>
  <r>
    <n v="1"/>
    <n v="5"/>
    <d v="2010-10-05T00:00:00"/>
    <d v="1899-12-30T15:22:00"/>
    <d v="2010-10-05T00:00:00"/>
    <d v="1899-12-30T18:39:00"/>
    <n v="40"/>
    <n v="197"/>
    <s v="Ticket"/>
    <s v="Tuesday"/>
    <x v="1"/>
  </r>
  <r>
    <n v="1"/>
    <n v="5"/>
    <d v="2010-10-05T00:00:00"/>
    <d v="1899-12-30T17:42:00"/>
    <d v="2010-10-05T00:00:00"/>
    <d v="1899-12-30T20:36:00"/>
    <n v="30"/>
    <n v="174"/>
    <s v="Ticket"/>
    <s v="Tuesday"/>
    <x v="1"/>
  </r>
  <r>
    <n v="1"/>
    <n v="5"/>
    <d v="2010-10-05T00:00:00"/>
    <d v="1899-12-30T22:28:00"/>
    <d v="2010-10-06T00:00:00"/>
    <d v="1899-12-30T01:48:00"/>
    <n v="40"/>
    <n v="200"/>
    <s v="Ticket"/>
    <s v="Tuesday"/>
    <x v="3"/>
  </r>
  <r>
    <n v="1"/>
    <n v="6"/>
    <d v="2010-10-06T00:00:00"/>
    <d v="1899-12-30T14:10:00"/>
    <d v="2010-10-06T00:00:00"/>
    <d v="1899-12-30T14:39:00"/>
    <n v="30"/>
    <n v="29"/>
    <s v="Ticket"/>
    <s v="Wednesday"/>
    <x v="1"/>
  </r>
  <r>
    <n v="1"/>
    <n v="6"/>
    <d v="2010-10-06T00:00:00"/>
    <d v="1899-12-30T14:52:00"/>
    <d v="2010-10-06T00:00:00"/>
    <d v="1899-12-30T15:58:00"/>
    <n v="30"/>
    <n v="66"/>
    <s v="Ticket"/>
    <s v="Wednesday"/>
    <x v="1"/>
  </r>
  <r>
    <n v="1"/>
    <n v="6"/>
    <d v="2010-10-06T00:00:00"/>
    <d v="1899-12-30T17:03:00"/>
    <d v="2010-10-06T00:00:00"/>
    <d v="1899-12-30T19:08:00"/>
    <n v="30"/>
    <n v="125"/>
    <s v="Ticket"/>
    <s v="Wednesday"/>
    <x v="1"/>
  </r>
  <r>
    <n v="1"/>
    <n v="6"/>
    <d v="2010-10-06T00:00:00"/>
    <d v="1899-12-30T17:46:00"/>
    <d v="2010-10-06T00:00:00"/>
    <d v="1899-12-30T19:30:00"/>
    <n v="30"/>
    <n v="104"/>
    <s v="Ticket"/>
    <s v="Wednesday"/>
    <x v="1"/>
  </r>
  <r>
    <n v="1"/>
    <n v="5"/>
    <d v="2010-10-06T00:00:00"/>
    <d v="1899-12-30T18:21:00"/>
    <d v="2010-10-06T00:00:00"/>
    <d v="1899-12-30T19:28:00"/>
    <n v="30"/>
    <n v="67"/>
    <s v="Ticket"/>
    <s v="Wednesday"/>
    <x v="2"/>
  </r>
  <r>
    <n v="1"/>
    <n v="5"/>
    <d v="2010-10-06T00:00:00"/>
    <d v="1899-12-30T19:06:00"/>
    <d v="2010-10-06T00:00:00"/>
    <d v="1899-12-30T20:30:00"/>
    <n v="30"/>
    <n v="84"/>
    <s v="Ticket"/>
    <s v="Wednesday"/>
    <x v="2"/>
  </r>
  <r>
    <n v="1"/>
    <n v="5"/>
    <d v="2010-10-06T00:00:00"/>
    <d v="1899-12-30T20:31:00"/>
    <d v="2010-10-06T00:00:00"/>
    <d v="1899-12-30T22:14:00"/>
    <n v="30"/>
    <n v="103"/>
    <s v="Ticket"/>
    <s v="Wednesday"/>
    <x v="2"/>
  </r>
  <r>
    <n v="1"/>
    <n v="5"/>
    <d v="2010-10-06T00:00:00"/>
    <d v="1899-12-30T20:40:00"/>
    <d v="2010-10-06T00:00:00"/>
    <d v="1899-12-30T22:45:00"/>
    <n v="30"/>
    <n v="125"/>
    <s v="Ticket"/>
    <s v="Wednesday"/>
    <x v="2"/>
  </r>
  <r>
    <n v="1"/>
    <n v="5"/>
    <d v="2010-10-06T00:00:00"/>
    <d v="1899-12-30T20:56:00"/>
    <d v="2010-10-06T00:00:00"/>
    <d v="1899-12-30T23:09:00"/>
    <n v="30"/>
    <n v="133"/>
    <s v="Ticket"/>
    <s v="Wednesday"/>
    <x v="2"/>
  </r>
  <r>
    <n v="1"/>
    <n v="5"/>
    <d v="2010-10-06T00:00:00"/>
    <d v="1899-12-30T21:47:00"/>
    <d v="2010-10-06T00:00:00"/>
    <d v="1899-12-30T23:34:00"/>
    <n v="30"/>
    <n v="107"/>
    <s v="Ticket"/>
    <s v="Wednesday"/>
    <x v="2"/>
  </r>
  <r>
    <n v="1"/>
    <n v="5"/>
    <d v="2010-10-06T00:00:00"/>
    <d v="1899-12-30T21:58:00"/>
    <d v="2010-10-07T00:00:00"/>
    <d v="1899-12-30T01:56:00"/>
    <n v="40"/>
    <n v="238"/>
    <s v="Ticket"/>
    <s v="Wednesday"/>
    <x v="2"/>
  </r>
  <r>
    <n v="1"/>
    <n v="5"/>
    <d v="2010-10-07T00:00:00"/>
    <d v="1899-12-30T14:51:00"/>
    <d v="2010-10-07T00:00:00"/>
    <d v="1899-12-30T15:19:00"/>
    <n v="30"/>
    <n v="28"/>
    <s v="Ticket"/>
    <s v="Thursday"/>
    <x v="1"/>
  </r>
  <r>
    <n v="1"/>
    <n v="6"/>
    <d v="2010-10-07T00:00:00"/>
    <d v="1899-12-30T14:59:00"/>
    <d v="2010-10-07T00:00:00"/>
    <d v="1899-12-30T17:10:00"/>
    <n v="30"/>
    <n v="131"/>
    <s v="Ticket"/>
    <s v="Thursday"/>
    <x v="1"/>
  </r>
  <r>
    <n v="1"/>
    <n v="6"/>
    <d v="2010-10-07T00:00:00"/>
    <d v="1899-12-30T15:20:00"/>
    <d v="2010-10-07T00:00:00"/>
    <d v="1899-12-30T17:51:00"/>
    <n v="30"/>
    <n v="151"/>
    <s v="Ticket"/>
    <s v="Thursday"/>
    <x v="1"/>
  </r>
  <r>
    <n v="1"/>
    <n v="5"/>
    <d v="2010-10-07T00:00:00"/>
    <d v="1899-12-30T16:11:00"/>
    <d v="2010-10-07T00:00:00"/>
    <d v="1899-12-30T17:47:00"/>
    <n v="30"/>
    <n v="96"/>
    <s v="Ticket"/>
    <s v="Thursday"/>
    <x v="1"/>
  </r>
  <r>
    <n v="1"/>
    <n v="6"/>
    <d v="2010-10-07T00:00:00"/>
    <d v="1899-12-30T16:49:00"/>
    <d v="2010-10-07T00:00:00"/>
    <d v="1899-12-30T18:17:00"/>
    <n v="30"/>
    <n v="88"/>
    <s v="Ticket"/>
    <s v="Thursday"/>
    <x v="1"/>
  </r>
  <r>
    <n v="1"/>
    <n v="5"/>
    <d v="2010-10-07T00:00:00"/>
    <d v="1899-12-30T17:57:00"/>
    <d v="2010-10-07T00:00:00"/>
    <d v="1899-12-30T18:14:00"/>
    <n v="30"/>
    <n v="17"/>
    <s v="Ticket"/>
    <s v="Thursday"/>
    <x v="1"/>
  </r>
  <r>
    <n v="1"/>
    <n v="5"/>
    <d v="2010-10-07T00:00:00"/>
    <d v="1899-12-30T18:34:00"/>
    <d v="2010-10-07T00:00:00"/>
    <d v="1899-12-30T21:10:00"/>
    <n v="30"/>
    <n v="156"/>
    <s v="Ticket"/>
    <s v="Thursday"/>
    <x v="2"/>
  </r>
  <r>
    <n v="1"/>
    <n v="5"/>
    <d v="2010-10-07T00:00:00"/>
    <d v="1899-12-30T19:45:00"/>
    <d v="2010-10-07T00:00:00"/>
    <d v="1899-12-30T22:40:00"/>
    <n v="30"/>
    <n v="175"/>
    <s v="Ticket"/>
    <s v="Thursday"/>
    <x v="2"/>
  </r>
  <r>
    <n v="1"/>
    <n v="5"/>
    <d v="2010-10-07T00:00:00"/>
    <d v="1899-12-30T20:16:00"/>
    <d v="2010-10-07T00:00:00"/>
    <d v="1899-12-30T23:35:00"/>
    <n v="40"/>
    <n v="199"/>
    <s v="Ticket"/>
    <s v="Thursday"/>
    <x v="2"/>
  </r>
  <r>
    <n v="1"/>
    <n v="5"/>
    <d v="2010-10-07T00:00:00"/>
    <d v="1899-12-30T20:35:00"/>
    <d v="2010-10-08T00:00:00"/>
    <d v="1899-12-30T00:01:00"/>
    <n v="40"/>
    <n v="206"/>
    <s v="Ticket"/>
    <s v="Thursday"/>
    <x v="2"/>
  </r>
  <r>
    <n v="1"/>
    <n v="6"/>
    <d v="2010-10-07T00:00:00"/>
    <d v="1899-12-30T20:46:00"/>
    <d v="2010-10-07T00:00:00"/>
    <d v="1899-12-30T23:13:00"/>
    <n v="30"/>
    <n v="147"/>
    <s v="Ticket"/>
    <s v="Thursday"/>
    <x v="2"/>
  </r>
  <r>
    <n v="1"/>
    <n v="5"/>
    <d v="2010-10-07T00:00:00"/>
    <d v="1899-12-30T21:31:00"/>
    <d v="2010-10-07T00:00:00"/>
    <d v="1899-12-30T23:55:00"/>
    <n v="30"/>
    <n v="144"/>
    <s v="Ticket"/>
    <s v="Thursday"/>
    <x v="2"/>
  </r>
  <r>
    <n v="1"/>
    <n v="5"/>
    <d v="2010-10-07T00:00:00"/>
    <d v="1899-12-30T22:04:00"/>
    <d v="2010-10-07T00:00:00"/>
    <d v="1899-12-30T23:34:00"/>
    <n v="30"/>
    <n v="90"/>
    <s v="Ticket"/>
    <s v="Thursday"/>
    <x v="3"/>
  </r>
  <r>
    <n v="1"/>
    <n v="5"/>
    <d v="2010-10-07T00:00:00"/>
    <d v="1899-12-30T23:10:00"/>
    <d v="2010-10-08T00:00:00"/>
    <d v="1899-12-30T01:33:00"/>
    <n v="30"/>
    <n v="143"/>
    <s v="Ticket"/>
    <s v="Thursday"/>
    <x v="3"/>
  </r>
  <r>
    <n v="1"/>
    <n v="5"/>
    <d v="2010-10-08T00:00:00"/>
    <d v="1899-12-30T13:02:00"/>
    <d v="2010-10-08T00:00:00"/>
    <d v="1899-12-30T15:00:00"/>
    <n v="30"/>
    <n v="118"/>
    <s v="Ticket"/>
    <s v="Friday"/>
    <x v="0"/>
  </r>
  <r>
    <n v="1"/>
    <n v="5"/>
    <d v="2010-10-08T00:00:00"/>
    <d v="1899-12-30T17:38:00"/>
    <d v="2010-10-08T00:00:00"/>
    <d v="1899-12-30T19:22:00"/>
    <n v="30"/>
    <n v="104"/>
    <s v="Ticket"/>
    <s v="Friday"/>
    <x v="1"/>
  </r>
  <r>
    <n v="1"/>
    <n v="6"/>
    <d v="2010-10-08T00:00:00"/>
    <d v="1899-12-30T17:58:00"/>
    <d v="2010-10-08T00:00:00"/>
    <d v="1899-12-30T19:40:00"/>
    <n v="30"/>
    <n v="102"/>
    <s v="Ticket"/>
    <s v="Friday"/>
    <x v="1"/>
  </r>
  <r>
    <n v="1"/>
    <n v="5"/>
    <d v="2010-10-08T00:00:00"/>
    <d v="1899-12-30T19:58:00"/>
    <d v="2010-10-08T00:00:00"/>
    <d v="1899-12-30T22:00:00"/>
    <n v="30"/>
    <n v="122"/>
    <s v="Ticket"/>
    <s v="Friday"/>
    <x v="2"/>
  </r>
  <r>
    <n v="1"/>
    <n v="6"/>
    <d v="2010-10-08T00:00:00"/>
    <d v="1899-12-30T20:13:00"/>
    <d v="2010-10-08T00:00:00"/>
    <d v="1899-12-30T21:28:00"/>
    <n v="30"/>
    <n v="75"/>
    <s v="Ticket"/>
    <s v="Friday"/>
    <x v="2"/>
  </r>
  <r>
    <n v="1"/>
    <n v="6"/>
    <d v="2010-10-08T00:00:00"/>
    <d v="1899-12-30T20:37:00"/>
    <d v="2010-10-08T00:00:00"/>
    <d v="1899-12-30T22:41:00"/>
    <n v="30"/>
    <n v="124"/>
    <s v="Ticket"/>
    <s v="Friday"/>
    <x v="2"/>
  </r>
  <r>
    <n v="1"/>
    <n v="5"/>
    <d v="2010-10-08T00:00:00"/>
    <d v="1899-12-30T21:27:00"/>
    <d v="2010-10-08T00:00:00"/>
    <d v="1899-12-30T23:06:00"/>
    <n v="30"/>
    <n v="99"/>
    <s v="Ticket"/>
    <s v="Friday"/>
    <x v="2"/>
  </r>
  <r>
    <n v="1"/>
    <n v="5"/>
    <d v="2010-10-11T00:00:00"/>
    <d v="1899-12-30T14:47:00"/>
    <d v="2010-10-11T00:00:00"/>
    <d v="1899-12-30T17:00:00"/>
    <n v="30"/>
    <n v="133"/>
    <s v="Ticket"/>
    <s v="Monday"/>
    <x v="1"/>
  </r>
  <r>
    <n v="1"/>
    <n v="6"/>
    <d v="2010-10-11T00:00:00"/>
    <d v="1899-12-30T15:39:00"/>
    <d v="2010-10-11T00:00:00"/>
    <d v="1899-12-30T18:08:00"/>
    <n v="30"/>
    <n v="149"/>
    <s v="Ticket"/>
    <s v="Monday"/>
    <x v="1"/>
  </r>
  <r>
    <n v="1"/>
    <n v="6"/>
    <d v="2010-10-11T00:00:00"/>
    <d v="1899-12-30T19:58:00"/>
    <d v="2010-10-11T00:00:00"/>
    <d v="1899-12-30T23:21:00"/>
    <n v="40"/>
    <n v="203"/>
    <s v="Ticket"/>
    <s v="Monday"/>
    <x v="2"/>
  </r>
  <r>
    <n v="1"/>
    <n v="5"/>
    <d v="2010-10-11T00:00:00"/>
    <d v="1899-12-30T20:55:00"/>
    <d v="2010-10-11T00:00:00"/>
    <d v="1899-12-30T23:44:00"/>
    <n v="30"/>
    <n v="169"/>
    <s v="Ticket"/>
    <s v="Monday"/>
    <x v="2"/>
  </r>
  <r>
    <n v="1"/>
    <n v="5"/>
    <d v="2010-10-12T00:00:00"/>
    <d v="1899-12-30T10:22:00"/>
    <d v="2010-10-12T00:00:00"/>
    <d v="1899-12-30T12:27:00"/>
    <n v="30"/>
    <n v="125"/>
    <s v="Ticket"/>
    <s v="Tuesday"/>
    <x v="0"/>
  </r>
  <r>
    <n v="1"/>
    <n v="6"/>
    <d v="2010-10-12T00:00:00"/>
    <d v="1899-12-30T12:51:00"/>
    <d v="2010-10-12T00:00:00"/>
    <d v="1899-12-30T14:11:00"/>
    <n v="30"/>
    <n v="80"/>
    <s v="Ticket"/>
    <s v="Tuesday"/>
    <x v="0"/>
  </r>
  <r>
    <n v="1"/>
    <n v="6"/>
    <d v="2010-10-12T00:00:00"/>
    <d v="1899-12-30T14:45:00"/>
    <d v="2010-10-12T00:00:00"/>
    <d v="1899-12-30T15:38:00"/>
    <n v="30"/>
    <n v="53"/>
    <s v="Ticket"/>
    <s v="Tuesday"/>
    <x v="1"/>
  </r>
  <r>
    <n v="1"/>
    <n v="6"/>
    <d v="2010-10-12T00:00:00"/>
    <d v="1899-12-30T15:01:00"/>
    <d v="2010-10-12T00:00:00"/>
    <d v="1899-12-30T16:05:00"/>
    <n v="30"/>
    <n v="64"/>
    <s v="Ticket"/>
    <s v="Tuesday"/>
    <x v="1"/>
  </r>
  <r>
    <n v="1"/>
    <n v="5"/>
    <d v="2010-10-12T00:00:00"/>
    <d v="1899-12-30T18:07:00"/>
    <d v="2010-10-12T00:00:00"/>
    <d v="1899-12-30T19:10:00"/>
    <n v="30"/>
    <n v="63"/>
    <s v="Ticket"/>
    <s v="Tuesday"/>
    <x v="2"/>
  </r>
  <r>
    <n v="1"/>
    <n v="5"/>
    <d v="2010-10-12T00:00:00"/>
    <d v="1899-12-30T20:00:00"/>
    <d v="2010-10-12T00:00:00"/>
    <d v="1899-12-30T21:53:00"/>
    <n v="30"/>
    <n v="113"/>
    <s v="Ticket"/>
    <s v="Tuesday"/>
    <x v="2"/>
  </r>
  <r>
    <n v="1"/>
    <n v="5"/>
    <d v="2010-10-12T00:00:00"/>
    <d v="1899-12-30T21:02:00"/>
    <d v="2010-10-12T00:00:00"/>
    <d v="1899-12-30T21:48:00"/>
    <n v="30"/>
    <n v="46"/>
    <s v="Ticket"/>
    <s v="Tuesday"/>
    <x v="2"/>
  </r>
  <r>
    <n v="1"/>
    <n v="5"/>
    <d v="2010-10-12T00:00:00"/>
    <d v="1899-12-30T22:05:00"/>
    <d v="2010-10-12T00:00:00"/>
    <d v="1899-12-30T22:21:00"/>
    <n v="30"/>
    <n v="16"/>
    <s v="Ticket"/>
    <s v="Tuesday"/>
    <x v="3"/>
  </r>
  <r>
    <n v="1"/>
    <n v="5"/>
    <d v="2010-10-13T00:00:00"/>
    <d v="1899-12-30T10:15:00"/>
    <d v="2010-10-13T00:00:00"/>
    <d v="1899-12-30T10:29:00"/>
    <n v="30"/>
    <n v="14"/>
    <s v="Ticket"/>
    <s v="Wednesday"/>
    <x v="0"/>
  </r>
  <r>
    <n v="1"/>
    <n v="6"/>
    <d v="2010-10-13T00:00:00"/>
    <d v="1899-12-30T15:18:00"/>
    <d v="2010-10-13T00:00:00"/>
    <d v="1899-12-30T18:13:00"/>
    <n v="30"/>
    <n v="175"/>
    <s v="Ticket"/>
    <s v="Wednesday"/>
    <x v="1"/>
  </r>
  <r>
    <n v="1"/>
    <n v="6"/>
    <d v="2010-10-13T00:00:00"/>
    <d v="1899-12-30T19:08:00"/>
    <d v="2010-10-13T00:00:00"/>
    <d v="1899-12-30T21:24:00"/>
    <n v="30"/>
    <n v="136"/>
    <s v="Ticket"/>
    <s v="Wednesday"/>
    <x v="2"/>
  </r>
  <r>
    <n v="1"/>
    <n v="6"/>
    <d v="2010-10-13T00:00:00"/>
    <d v="1899-12-30T23:25:00"/>
    <d v="2010-10-14T00:00:00"/>
    <d v="1899-12-30T01:16:00"/>
    <n v="30"/>
    <n v="111"/>
    <s v="Ticket"/>
    <s v="Wednesday"/>
    <x v="3"/>
  </r>
  <r>
    <n v="1"/>
    <n v="5"/>
    <d v="2010-10-14T00:00:00"/>
    <d v="1899-12-30T14:05:00"/>
    <d v="2010-10-14T00:00:00"/>
    <d v="1899-12-30T19:00:00"/>
    <n v="50"/>
    <n v="295"/>
    <s v="Ticket"/>
    <s v="Thursday"/>
    <x v="1"/>
  </r>
  <r>
    <n v="1"/>
    <n v="5"/>
    <d v="2010-10-15T00:00:00"/>
    <d v="1899-12-30T14:17:00"/>
    <d v="2010-10-15T00:00:00"/>
    <d v="1899-12-30T18:38:00"/>
    <n v="50"/>
    <n v="261"/>
    <s v="Ticket"/>
    <s v="Friday"/>
    <x v="1"/>
  </r>
  <r>
    <n v="1"/>
    <n v="5"/>
    <d v="2010-10-15T00:00:00"/>
    <d v="1899-12-30T14:46:00"/>
    <d v="2010-10-15T00:00:00"/>
    <d v="1899-12-30T17:04:00"/>
    <n v="30"/>
    <n v="138"/>
    <s v="Ticket"/>
    <s v="Friday"/>
    <x v="1"/>
  </r>
  <r>
    <n v="1"/>
    <n v="6"/>
    <d v="2010-10-15T00:00:00"/>
    <d v="1899-12-30T15:25:00"/>
    <d v="2010-10-15T00:00:00"/>
    <d v="1899-12-30T16:05:00"/>
    <n v="30"/>
    <n v="40"/>
    <s v="Ticket"/>
    <s v="Friday"/>
    <x v="1"/>
  </r>
  <r>
    <n v="1"/>
    <n v="5"/>
    <d v="2010-10-15T00:00:00"/>
    <d v="1899-12-30T15:56:00"/>
    <d v="2010-10-15T00:00:00"/>
    <d v="1899-12-30T17:25:00"/>
    <n v="30"/>
    <n v="89"/>
    <s v="Ticket"/>
    <s v="Friday"/>
    <x v="1"/>
  </r>
  <r>
    <n v="1"/>
    <n v="5"/>
    <d v="2010-10-15T00:00:00"/>
    <d v="1899-12-30T22:17:00"/>
    <d v="2010-10-16T00:00:00"/>
    <d v="1899-12-30T00:04:00"/>
    <n v="30"/>
    <n v="107"/>
    <s v="Ticket"/>
    <s v="Friday"/>
    <x v="3"/>
  </r>
  <r>
    <n v="1"/>
    <n v="5"/>
    <d v="2010-10-15T00:00:00"/>
    <d v="1899-12-30T22:37:00"/>
    <d v="2010-10-16T00:00:00"/>
    <d v="1899-12-30T01:35:00"/>
    <n v="30"/>
    <n v="178"/>
    <s v="Ticket"/>
    <s v="Friday"/>
    <x v="3"/>
  </r>
  <r>
    <n v="1"/>
    <n v="5"/>
    <d v="2010-10-20T00:00:00"/>
    <d v="1899-12-30T13:13:00"/>
    <d v="2010-10-20T00:00:00"/>
    <d v="1899-12-30T16:08:00"/>
    <n v="30"/>
    <n v="175"/>
    <s v="Ticket"/>
    <s v="Wednesday"/>
    <x v="0"/>
  </r>
  <r>
    <n v="1"/>
    <n v="5"/>
    <d v="2010-10-20T00:00:00"/>
    <d v="1899-12-30T14:16:00"/>
    <d v="2010-10-20T00:00:00"/>
    <d v="1899-12-30T16:06:00"/>
    <n v="30"/>
    <n v="110"/>
    <s v="Ticket"/>
    <s v="Wednesday"/>
    <x v="1"/>
  </r>
  <r>
    <n v="1"/>
    <n v="6"/>
    <d v="2010-10-20T00:00:00"/>
    <d v="1899-12-30T15:35:00"/>
    <d v="2010-10-20T00:00:00"/>
    <d v="1899-12-30T17:10:00"/>
    <n v="300"/>
    <n v="95"/>
    <s v="Ticket"/>
    <s v="Wednesday"/>
    <x v="1"/>
  </r>
  <r>
    <n v="1"/>
    <n v="5"/>
    <d v="2010-10-20T00:00:00"/>
    <d v="1899-12-30T15:58:00"/>
    <d v="2010-10-20T00:00:00"/>
    <d v="1899-12-30T17:45:00"/>
    <n v="30"/>
    <n v="107"/>
    <s v="Manual"/>
    <s v="Wednesday"/>
    <x v="1"/>
  </r>
  <r>
    <n v="1"/>
    <n v="6"/>
    <d v="2010-10-20T00:00:00"/>
    <d v="1899-12-30T16:29:00"/>
    <d v="2010-10-20T00:00:00"/>
    <d v="1899-12-30T18:54:00"/>
    <n v="30"/>
    <n v="145"/>
    <s v="Ticket"/>
    <s v="Wednesday"/>
    <x v="1"/>
  </r>
  <r>
    <n v="1"/>
    <n v="6"/>
    <d v="2010-10-20T00:00:00"/>
    <d v="1899-12-30T17:06:00"/>
    <d v="2010-10-20T00:00:00"/>
    <d v="1899-12-30T18:54:00"/>
    <n v="30"/>
    <n v="108"/>
    <s v="Ticket"/>
    <s v="Wednesday"/>
    <x v="1"/>
  </r>
  <r>
    <n v="1"/>
    <n v="6"/>
    <d v="2010-10-20T00:00:00"/>
    <d v="1899-12-30T20:00:00"/>
    <d v="2010-10-20T00:00:00"/>
    <d v="1899-12-30T21:02:00"/>
    <n v="30"/>
    <n v="62"/>
    <s v="Ticket"/>
    <s v="Wednesday"/>
    <x v="2"/>
  </r>
  <r>
    <n v="1"/>
    <n v="6"/>
    <d v="2010-10-20T00:00:00"/>
    <d v="1899-12-30T20:14:00"/>
    <d v="2010-10-20T00:00:00"/>
    <d v="1899-12-30T21:52:00"/>
    <n v="30"/>
    <n v="98"/>
    <s v="Ticket"/>
    <s v="Wednesday"/>
    <x v="2"/>
  </r>
  <r>
    <n v="1"/>
    <n v="5"/>
    <d v="2010-10-20T00:00:00"/>
    <d v="1899-12-30T22:40:00"/>
    <d v="2010-10-21T00:00:00"/>
    <d v="1899-12-30T01:52:00"/>
    <n v="40"/>
    <n v="192"/>
    <s v="Ticket"/>
    <s v="Wednesday"/>
    <x v="3"/>
  </r>
  <r>
    <n v="1"/>
    <n v="6"/>
    <d v="2010-10-21T00:00:00"/>
    <d v="1899-12-30T14:50:00"/>
    <d v="2010-10-21T00:00:00"/>
    <d v="1899-12-30T17:38:00"/>
    <n v="30"/>
    <n v="168"/>
    <s v="Ticket"/>
    <s v="Thursday"/>
    <x v="1"/>
  </r>
  <r>
    <n v="1"/>
    <n v="5"/>
    <d v="2010-10-21T00:00:00"/>
    <d v="1899-12-30T14:52:00"/>
    <d v="2010-10-21T00:00:00"/>
    <d v="1899-12-30T17:02:00"/>
    <n v="30"/>
    <n v="130"/>
    <s v="Ticket"/>
    <s v="Thursday"/>
    <x v="1"/>
  </r>
  <r>
    <n v="1"/>
    <n v="5"/>
    <d v="2010-10-21T00:00:00"/>
    <d v="1899-12-30T15:28:00"/>
    <d v="2010-10-21T00:00:00"/>
    <d v="1899-12-30T16:58:00"/>
    <n v="30"/>
    <n v="90"/>
    <s v="Ticket"/>
    <s v="Thursday"/>
    <x v="1"/>
  </r>
  <r>
    <n v="1"/>
    <n v="5"/>
    <d v="2010-10-21T00:00:00"/>
    <d v="1899-12-30T15:58:00"/>
    <d v="2010-10-21T00:00:00"/>
    <d v="1899-12-30T18:09:00"/>
    <n v="30"/>
    <n v="131"/>
    <s v="Ticket"/>
    <s v="Thursday"/>
    <x v="1"/>
  </r>
  <r>
    <n v="1"/>
    <n v="5"/>
    <d v="2010-10-21T00:00:00"/>
    <d v="1899-12-30T16:24:00"/>
    <d v="2010-10-21T00:00:00"/>
    <d v="1899-12-30T20:55:00"/>
    <n v="50"/>
    <n v="271"/>
    <s v="Ticket"/>
    <s v="Thursday"/>
    <x v="1"/>
  </r>
  <r>
    <n v="1"/>
    <n v="5"/>
    <d v="2010-10-21T00:00:00"/>
    <d v="1899-12-30T19:00:00"/>
    <d v="2010-10-21T00:00:00"/>
    <d v="1899-12-30T22:05:00"/>
    <n v="40"/>
    <n v="185"/>
    <s v="Ticket"/>
    <s v="Thursday"/>
    <x v="2"/>
  </r>
  <r>
    <n v="1"/>
    <n v="5"/>
    <d v="2010-10-25T00:00:00"/>
    <d v="1899-12-30T11:49:00"/>
    <d v="2010-10-25T00:00:00"/>
    <d v="1899-12-30T15:06:00"/>
    <n v="40"/>
    <n v="197"/>
    <s v="Ticket"/>
    <s v="Monday"/>
    <x v="0"/>
  </r>
  <r>
    <n v="1"/>
    <n v="5"/>
    <d v="2010-10-25T00:00:00"/>
    <d v="1899-12-30T13:27:00"/>
    <d v="2010-10-25T00:00:00"/>
    <d v="1899-12-30T14:56:00"/>
    <n v="30"/>
    <n v="89"/>
    <s v="Ticket"/>
    <s v="Monday"/>
    <x v="0"/>
  </r>
  <r>
    <n v="1"/>
    <n v="5"/>
    <d v="2010-10-25T00:00:00"/>
    <d v="1899-12-30T18:05:00"/>
    <d v="2010-10-25T00:00:00"/>
    <d v="1899-12-30T19:30:00"/>
    <n v="30"/>
    <n v="85"/>
    <s v="Ticket"/>
    <s v="Monday"/>
    <x v="2"/>
  </r>
  <r>
    <n v="1"/>
    <n v="5"/>
    <d v="2010-10-25T00:00:00"/>
    <d v="1899-12-30T18:36:00"/>
    <d v="2010-10-25T00:00:00"/>
    <d v="1899-12-30T18:56:00"/>
    <n v="30"/>
    <n v="20"/>
    <s v="Ticket"/>
    <s v="Monday"/>
    <x v="2"/>
  </r>
  <r>
    <n v="1"/>
    <n v="6"/>
    <d v="2010-10-25T00:00:00"/>
    <d v="1899-12-30T18:54:00"/>
    <d v="2010-10-25T00:00:00"/>
    <d v="1899-12-30T19:29:00"/>
    <n v="30"/>
    <n v="35"/>
    <s v="Ticket"/>
    <s v="Monday"/>
    <x v="2"/>
  </r>
  <r>
    <n v="1"/>
    <n v="5"/>
    <d v="2010-10-25T00:00:00"/>
    <d v="1899-12-30T19:17:00"/>
    <d v="2010-10-26T00:00:00"/>
    <d v="1899-12-30T00:57:00"/>
    <n v="60"/>
    <n v="340"/>
    <s v="Ticket"/>
    <s v="Monday"/>
    <x v="2"/>
  </r>
  <r>
    <n v="1"/>
    <n v="5"/>
    <d v="2010-10-25T00:00:00"/>
    <d v="1899-12-30T21:22:00"/>
    <d v="2010-10-25T00:00:00"/>
    <d v="1899-12-30T22:40:00"/>
    <n v="30"/>
    <n v="78"/>
    <s v="Ticket"/>
    <s v="Monday"/>
    <x v="2"/>
  </r>
  <r>
    <n v="1"/>
    <n v="5"/>
    <d v="2010-10-26T00:00:00"/>
    <d v="1899-12-30T12:53:00"/>
    <d v="2010-10-26T00:00:00"/>
    <d v="1899-12-30T16:49:00"/>
    <n v="40"/>
    <n v="236"/>
    <s v="Ticket"/>
    <s v="Tuesday"/>
    <x v="0"/>
  </r>
  <r>
    <n v="1"/>
    <n v="5"/>
    <d v="2010-10-26T00:00:00"/>
    <d v="1899-12-30T16:38:00"/>
    <d v="2010-10-26T00:00:00"/>
    <d v="1899-12-30T19:21:00"/>
    <n v="30"/>
    <n v="163"/>
    <s v="Ticket"/>
    <s v="Tuesday"/>
    <x v="1"/>
  </r>
  <r>
    <n v="1"/>
    <n v="5"/>
    <d v="2010-10-26T00:00:00"/>
    <d v="1899-12-30T20:01:00"/>
    <d v="2010-10-26T00:00:00"/>
    <d v="1899-12-30T21:17:00"/>
    <n v="30"/>
    <n v="76"/>
    <s v="Ticket"/>
    <s v="Tuesday"/>
    <x v="2"/>
  </r>
  <r>
    <n v="1"/>
    <n v="6"/>
    <d v="2010-10-27T00:00:00"/>
    <d v="1899-12-30T11:44:00"/>
    <d v="2010-10-27T00:00:00"/>
    <d v="1899-12-30T13:28:00"/>
    <n v="30"/>
    <n v="104"/>
    <s v="Ticket"/>
    <s v="Wednesday"/>
    <x v="0"/>
  </r>
  <r>
    <n v="1"/>
    <n v="6"/>
    <d v="2010-10-27T00:00:00"/>
    <d v="1899-12-30T13:10:00"/>
    <d v="2010-10-27T00:00:00"/>
    <d v="1899-12-30T14:14:00"/>
    <n v="30"/>
    <n v="64"/>
    <s v="Ticket"/>
    <s v="Wednesday"/>
    <x v="0"/>
  </r>
  <r>
    <n v="1"/>
    <n v="5"/>
    <d v="2010-10-27T00:00:00"/>
    <d v="1899-12-30T13:18:00"/>
    <d v="2010-10-27T00:00:00"/>
    <d v="1899-12-30T14:24:00"/>
    <n v="30"/>
    <n v="66"/>
    <s v="Ticket"/>
    <s v="Wednesday"/>
    <x v="0"/>
  </r>
  <r>
    <n v="1"/>
    <n v="6"/>
    <d v="2010-10-27T00:00:00"/>
    <d v="1899-12-30T15:15:00"/>
    <d v="2010-10-27T00:00:00"/>
    <d v="1899-12-30T18:45:00"/>
    <n v="40"/>
    <n v="210"/>
    <s v="Ticket"/>
    <s v="Wednesday"/>
    <x v="1"/>
  </r>
  <r>
    <n v="1"/>
    <n v="6"/>
    <d v="2010-10-27T00:00:00"/>
    <d v="1899-12-30T18:08:00"/>
    <d v="2010-10-27T00:00:00"/>
    <d v="1899-12-30T20:08:00"/>
    <n v="30"/>
    <n v="120"/>
    <s v="Ticket"/>
    <s v="Wednesday"/>
    <x v="2"/>
  </r>
  <r>
    <n v="1"/>
    <n v="5"/>
    <d v="2010-10-27T00:00:00"/>
    <d v="1899-12-30T18:40:00"/>
    <d v="2010-10-27T00:00:00"/>
    <d v="1899-12-30T22:54:00"/>
    <n v="50"/>
    <n v="254"/>
    <s v="Ticket"/>
    <s v="Wednesday"/>
    <x v="2"/>
  </r>
  <r>
    <n v="1"/>
    <n v="5"/>
    <d v="2010-10-27T00:00:00"/>
    <d v="1899-12-30T18:54:00"/>
    <d v="2010-10-27T00:00:00"/>
    <d v="1899-12-30T20:58:00"/>
    <n v="30"/>
    <n v="124"/>
    <s v="Ticket"/>
    <s v="Wednesday"/>
    <x v="2"/>
  </r>
  <r>
    <n v="1"/>
    <n v="6"/>
    <d v="2010-10-27T00:00:00"/>
    <d v="1899-12-30T19:01:00"/>
    <d v="2010-10-27T00:00:00"/>
    <d v="1899-12-30T22:29:00"/>
    <n v="40"/>
    <n v="208"/>
    <s v="Ticket"/>
    <s v="Wednesday"/>
    <x v="2"/>
  </r>
  <r>
    <n v="1"/>
    <n v="5"/>
    <d v="2010-10-27T00:00:00"/>
    <d v="1899-12-30T19:29:00"/>
    <d v="2010-10-27T00:00:00"/>
    <d v="1899-12-30T20:49:00"/>
    <n v="30"/>
    <n v="80"/>
    <s v="Ticket"/>
    <s v="Wednesday"/>
    <x v="2"/>
  </r>
  <r>
    <n v="1"/>
    <n v="5"/>
    <d v="2010-10-27T00:00:00"/>
    <d v="1899-12-30T19:48:00"/>
    <d v="2010-10-27T00:00:00"/>
    <d v="1899-12-30T21:07:00"/>
    <n v="30"/>
    <n v="79"/>
    <s v="Ticket"/>
    <s v="Wednesday"/>
    <x v="2"/>
  </r>
  <r>
    <n v="1"/>
    <n v="6"/>
    <d v="2010-10-28T00:00:00"/>
    <d v="1899-12-30T14:21:00"/>
    <d v="2010-10-28T00:00:00"/>
    <d v="1899-12-30T15:03:00"/>
    <n v="30"/>
    <n v="42"/>
    <s v="Ticket"/>
    <s v="Thursday"/>
    <x v="1"/>
  </r>
  <r>
    <n v="1"/>
    <n v="5"/>
    <d v="2010-10-28T00:00:00"/>
    <d v="1899-12-30T15:33:00"/>
    <d v="2010-10-28T00:00:00"/>
    <d v="1899-12-30T18:23:00"/>
    <n v="30"/>
    <n v="170"/>
    <s v="Ticket"/>
    <s v="Thursday"/>
    <x v="1"/>
  </r>
  <r>
    <n v="1"/>
    <n v="6"/>
    <d v="2010-10-28T00:00:00"/>
    <d v="1899-12-30T16:38:00"/>
    <d v="2010-10-28T00:00:00"/>
    <d v="1899-12-30T17:58:00"/>
    <n v="30"/>
    <n v="80"/>
    <s v="Ticket"/>
    <s v="Thursday"/>
    <x v="1"/>
  </r>
  <r>
    <n v="1"/>
    <n v="6"/>
    <d v="2010-10-28T00:00:00"/>
    <d v="1899-12-30T17:02:00"/>
    <d v="2010-10-28T00:00:00"/>
    <d v="1899-12-30T17:52:00"/>
    <n v="30"/>
    <n v="50"/>
    <s v="Ticket"/>
    <s v="Thursday"/>
    <x v="1"/>
  </r>
  <r>
    <n v="1"/>
    <n v="5"/>
    <d v="2010-10-28T00:00:00"/>
    <d v="1899-12-30T17:13:00"/>
    <d v="2010-10-28T00:00:00"/>
    <d v="1899-12-30T19:23:00"/>
    <n v="30"/>
    <n v="130"/>
    <s v="Ticket"/>
    <s v="Thursday"/>
    <x v="1"/>
  </r>
  <r>
    <n v="1"/>
    <n v="5"/>
    <d v="2010-10-28T00:00:00"/>
    <d v="1899-12-30T17:54:00"/>
    <d v="2010-10-28T00:00:00"/>
    <d v="1899-12-30T20:08:00"/>
    <n v="30"/>
    <n v="134"/>
    <s v="Ticket"/>
    <s v="Thursday"/>
    <x v="1"/>
  </r>
  <r>
    <n v="1"/>
    <n v="5"/>
    <d v="2010-10-28T00:00:00"/>
    <d v="1899-12-30T18:06:00"/>
    <d v="2010-10-28T00:00:00"/>
    <d v="1899-12-30T20:01:00"/>
    <n v="30"/>
    <n v="115"/>
    <s v="Ticket"/>
    <s v="Thursday"/>
    <x v="2"/>
  </r>
  <r>
    <n v="1"/>
    <n v="6"/>
    <d v="2010-10-28T00:00:00"/>
    <d v="1899-12-30T18:32:00"/>
    <d v="2010-10-28T00:00:00"/>
    <d v="1899-12-30T18:59:00"/>
    <n v="30"/>
    <n v="27"/>
    <s v="Ticket"/>
    <s v="Thursday"/>
    <x v="2"/>
  </r>
  <r>
    <n v="1"/>
    <n v="6"/>
    <d v="2010-10-29T00:00:00"/>
    <d v="1899-12-30T14:48:00"/>
    <d v="2010-10-29T00:00:00"/>
    <d v="1899-12-30T18:34:00"/>
    <n v="40"/>
    <n v="226"/>
    <s v="Ticket"/>
    <s v="Friday"/>
    <x v="1"/>
  </r>
  <r>
    <n v="1"/>
    <n v="6"/>
    <d v="2010-10-29T00:00:00"/>
    <d v="1899-12-30T15:47:00"/>
    <d v="2010-10-29T00:00:00"/>
    <d v="1899-12-30T16:18:00"/>
    <n v="30"/>
    <n v="31"/>
    <s v="Ticket"/>
    <s v="Friday"/>
    <x v="1"/>
  </r>
  <r>
    <n v="1"/>
    <n v="5"/>
    <d v="2010-10-29T00:00:00"/>
    <d v="1899-12-30T16:27:00"/>
    <d v="2010-10-29T00:00:00"/>
    <d v="1899-12-30T17:32:00"/>
    <n v="30"/>
    <n v="65"/>
    <s v="Ticket"/>
    <s v="Friday"/>
    <x v="1"/>
  </r>
  <r>
    <n v="1"/>
    <n v="5"/>
    <d v="2010-10-29T00:00:00"/>
    <d v="1899-12-30T18:10:00"/>
    <d v="2010-10-29T00:00:00"/>
    <d v="1899-12-30T19:40:00"/>
    <n v="30"/>
    <n v="90"/>
    <s v="Ticket"/>
    <s v="Friday"/>
    <x v="2"/>
  </r>
  <r>
    <n v="1"/>
    <n v="5"/>
    <d v="2010-10-29T00:00:00"/>
    <d v="1899-12-30T18:43:00"/>
    <d v="2010-10-29T00:00:00"/>
    <d v="1899-12-30T21:18:00"/>
    <n v="30"/>
    <n v="155"/>
    <s v="Ticket"/>
    <s v="Friday"/>
    <x v="2"/>
  </r>
  <r>
    <n v="1"/>
    <n v="5"/>
    <d v="2010-10-29T00:00:00"/>
    <d v="1899-12-30T19:49:00"/>
    <d v="2010-10-29T00:00:00"/>
    <d v="1899-12-30T20:55:00"/>
    <n v="30"/>
    <n v="66"/>
    <s v="Ticket"/>
    <s v="Friday"/>
    <x v="2"/>
  </r>
  <r>
    <n v="1"/>
    <n v="5"/>
    <d v="2010-10-29T00:00:00"/>
    <d v="1899-12-30T22:39:00"/>
    <d v="2010-10-30T00:00:00"/>
    <d v="1899-12-30T02:04:00"/>
    <n v="40"/>
    <n v="205"/>
    <s v="Ticket"/>
    <s v="Friday"/>
    <x v="3"/>
  </r>
  <r>
    <n v="1"/>
    <n v="5"/>
    <d v="2010-11-01T00:00:00"/>
    <d v="1899-12-30T11:10:00"/>
    <d v="2010-11-01T00:00:00"/>
    <d v="1899-12-30T17:59:00"/>
    <n v="70"/>
    <n v="409"/>
    <s v="Ticket"/>
    <s v="Monday"/>
    <x v="0"/>
  </r>
  <r>
    <n v="1"/>
    <n v="5"/>
    <d v="2010-11-01T00:00:00"/>
    <d v="1899-12-30T12:54:00"/>
    <d v="2010-11-01T00:00:00"/>
    <d v="1899-12-30T15:39:00"/>
    <n v="30"/>
    <n v="165"/>
    <s v="Ticket"/>
    <s v="Monday"/>
    <x v="0"/>
  </r>
  <r>
    <n v="1"/>
    <n v="6"/>
    <d v="2010-11-01T00:00:00"/>
    <d v="1899-12-30T13:34:00"/>
    <d v="2010-11-01T00:00:00"/>
    <d v="1899-12-30T16:29:00"/>
    <n v="30"/>
    <n v="175"/>
    <s v="Ticket"/>
    <s v="Monday"/>
    <x v="0"/>
  </r>
  <r>
    <n v="1"/>
    <n v="6"/>
    <d v="2010-11-01T00:00:00"/>
    <d v="1899-12-30T13:49:00"/>
    <d v="2010-11-01T00:00:00"/>
    <d v="1899-12-30T15:53:00"/>
    <n v="30"/>
    <n v="124"/>
    <s v="Ticket"/>
    <s v="Monday"/>
    <x v="0"/>
  </r>
  <r>
    <n v="1"/>
    <n v="6"/>
    <d v="2010-11-01T00:00:00"/>
    <d v="1899-12-30T16:09:00"/>
    <d v="2010-11-01T00:00:00"/>
    <d v="1899-12-30T18:31:00"/>
    <n v="30"/>
    <n v="142"/>
    <s v="Ticket"/>
    <s v="Monday"/>
    <x v="1"/>
  </r>
  <r>
    <n v="1"/>
    <n v="5"/>
    <d v="2010-11-01T00:00:00"/>
    <d v="1899-12-30T16:41:00"/>
    <d v="2010-11-01T00:00:00"/>
    <d v="1899-12-30T17:52:00"/>
    <n v="30"/>
    <n v="71"/>
    <s v="Ticket"/>
    <s v="Monday"/>
    <x v="1"/>
  </r>
  <r>
    <n v="1"/>
    <n v="6"/>
    <d v="2010-11-01T00:00:00"/>
    <d v="1899-12-30T21:14:00"/>
    <d v="2010-11-01T00:00:00"/>
    <d v="1899-12-30T22:05:00"/>
    <n v="30"/>
    <n v="51"/>
    <s v="Ticket"/>
    <s v="Monday"/>
    <x v="2"/>
  </r>
  <r>
    <n v="1"/>
    <n v="5"/>
    <d v="2010-11-02T00:00:00"/>
    <d v="1899-12-30T12:08:00"/>
    <d v="2010-11-02T00:00:00"/>
    <d v="1899-12-30T13:48:00"/>
    <n v="30"/>
    <n v="100"/>
    <s v="Ticket"/>
    <s v="Tuesday"/>
    <x v="0"/>
  </r>
  <r>
    <n v="1"/>
    <n v="5"/>
    <d v="2010-11-02T00:00:00"/>
    <d v="1899-12-30T12:24:00"/>
    <d v="2010-11-02T00:00:00"/>
    <d v="1899-12-30T13:06:00"/>
    <n v="30"/>
    <n v="42"/>
    <s v="Ticket"/>
    <s v="Tuesday"/>
    <x v="0"/>
  </r>
  <r>
    <n v="1"/>
    <n v="5"/>
    <d v="2010-11-02T00:00:00"/>
    <d v="1899-12-30T14:55:00"/>
    <d v="2010-11-02T00:00:00"/>
    <d v="1899-12-30T16:46:00"/>
    <n v="30"/>
    <n v="111"/>
    <s v="Ticket"/>
    <s v="Tuesday"/>
    <x v="1"/>
  </r>
  <r>
    <n v="1"/>
    <n v="5"/>
    <d v="2010-11-02T00:00:00"/>
    <d v="1899-12-30T15:01:00"/>
    <d v="2010-11-02T00:00:00"/>
    <d v="1899-12-30T15:53:00"/>
    <n v="30"/>
    <n v="52"/>
    <s v="Ticket"/>
    <s v="Tuesday"/>
    <x v="1"/>
  </r>
  <r>
    <n v="1"/>
    <n v="6"/>
    <d v="2010-11-02T00:00:00"/>
    <d v="1899-12-30T16:28:00"/>
    <d v="2010-11-02T00:00:00"/>
    <d v="1899-12-30T19:43:00"/>
    <n v="40"/>
    <n v="195"/>
    <s v="Ticket"/>
    <s v="Tuesday"/>
    <x v="1"/>
  </r>
  <r>
    <n v="1"/>
    <n v="5"/>
    <d v="2010-11-02T00:00:00"/>
    <d v="1899-12-30T17:35:00"/>
    <d v="2010-11-02T00:00:00"/>
    <d v="1899-12-30T20:37:00"/>
    <n v="40"/>
    <n v="182"/>
    <s v="Ticket"/>
    <s v="Tuesday"/>
    <x v="1"/>
  </r>
  <r>
    <n v="1"/>
    <n v="5"/>
    <d v="2010-11-02T00:00:00"/>
    <d v="1899-12-30T19:48:00"/>
    <d v="2010-11-02T00:00:00"/>
    <d v="1899-12-30T21:50:00"/>
    <n v="30"/>
    <n v="122"/>
    <s v="Ticket"/>
    <s v="Tuesday"/>
    <x v="2"/>
  </r>
  <r>
    <n v="1"/>
    <n v="6"/>
    <d v="2010-11-02T00:00:00"/>
    <d v="1899-12-30T20:56:00"/>
    <d v="2010-11-02T00:00:00"/>
    <d v="1899-12-30T22:19:00"/>
    <n v="30"/>
    <n v="83"/>
    <s v="Ticket"/>
    <s v="Tuesday"/>
    <x v="2"/>
  </r>
  <r>
    <n v="1"/>
    <n v="5"/>
    <d v="2010-11-02T00:00:00"/>
    <d v="1899-12-30T21:10:00"/>
    <d v="2010-11-02T00:00:00"/>
    <d v="1899-12-30T21:44:00"/>
    <n v="30"/>
    <n v="34"/>
    <s v="Ticket"/>
    <s v="Tuesday"/>
    <x v="2"/>
  </r>
  <r>
    <n v="1"/>
    <n v="5"/>
    <d v="2010-11-03T00:00:00"/>
    <d v="1899-12-30T10:40:00"/>
    <d v="2010-11-03T00:00:00"/>
    <d v="1899-12-30T11:29:00"/>
    <n v="30"/>
    <n v="49"/>
    <s v="Ticket"/>
    <s v="Wednesday"/>
    <x v="0"/>
  </r>
  <r>
    <n v="1"/>
    <n v="6"/>
    <d v="2010-11-03T00:00:00"/>
    <d v="1899-12-30T17:16:00"/>
    <d v="2010-11-03T00:00:00"/>
    <d v="1899-12-30T19:13:00"/>
    <n v="30"/>
    <n v="117"/>
    <s v="Ticket"/>
    <s v="Wednesday"/>
    <x v="1"/>
  </r>
  <r>
    <n v="1"/>
    <n v="6"/>
    <d v="2010-11-03T00:00:00"/>
    <d v="1899-12-30T17:57:00"/>
    <d v="2010-11-03T00:00:00"/>
    <d v="1899-12-30T19:24:00"/>
    <n v="30"/>
    <n v="87"/>
    <s v="Ticket"/>
    <s v="Wednesday"/>
    <x v="1"/>
  </r>
  <r>
    <n v="1"/>
    <n v="6"/>
    <d v="2010-11-03T00:00:00"/>
    <d v="1899-12-30T18:53:00"/>
    <d v="2010-11-03T00:00:00"/>
    <d v="1899-12-30T21:54:00"/>
    <n v="40"/>
    <n v="181"/>
    <s v="Ticket"/>
    <s v="Wednesday"/>
    <x v="2"/>
  </r>
  <r>
    <n v="1"/>
    <n v="6"/>
    <d v="2010-11-03T00:00:00"/>
    <d v="1899-12-30T18:55:00"/>
    <d v="2010-11-03T00:00:00"/>
    <d v="1899-12-30T19:19:00"/>
    <n v="30"/>
    <n v="24"/>
    <s v="Ticket"/>
    <s v="Wednesday"/>
    <x v="2"/>
  </r>
  <r>
    <n v="1"/>
    <n v="5"/>
    <d v="2010-11-03T00:00:00"/>
    <d v="1899-12-30T20:01:00"/>
    <d v="2010-11-04T00:00:00"/>
    <d v="1899-12-30T01:28:00"/>
    <n v="60"/>
    <n v="327"/>
    <s v="Ticket"/>
    <s v="Wednesday"/>
    <x v="2"/>
  </r>
  <r>
    <n v="1"/>
    <n v="5"/>
    <d v="2010-11-03T00:00:00"/>
    <d v="1899-12-30T20:12:00"/>
    <d v="2010-11-03T00:00:00"/>
    <d v="1899-12-30T21:08:00"/>
    <n v="30"/>
    <n v="56"/>
    <s v="Ticket"/>
    <s v="Wednesday"/>
    <x v="2"/>
  </r>
  <r>
    <n v="1"/>
    <n v="5"/>
    <d v="2010-11-03T00:00:00"/>
    <d v="1899-12-30T20:14:00"/>
    <d v="2010-11-04T00:00:00"/>
    <d v="1899-12-30T00:15:00"/>
    <n v="50"/>
    <n v="241"/>
    <s v="Ticket"/>
    <s v="Wednesday"/>
    <x v="2"/>
  </r>
  <r>
    <n v="1"/>
    <n v="6"/>
    <d v="2010-11-04T00:00:00"/>
    <d v="1899-12-30T17:00:00"/>
    <d v="2010-11-04T00:00:00"/>
    <d v="1899-12-30T17:57:00"/>
    <n v="30"/>
    <n v="57"/>
    <s v="Ticket"/>
    <s v="Thursday"/>
    <x v="1"/>
  </r>
  <r>
    <n v="1"/>
    <n v="6"/>
    <d v="2010-11-04T00:00:00"/>
    <d v="1899-12-30T17:15:00"/>
    <d v="2010-11-04T00:00:00"/>
    <d v="1899-12-30T21:51:00"/>
    <n v="50"/>
    <n v="276"/>
    <s v="Ticket"/>
    <s v="Thursday"/>
    <x v="1"/>
  </r>
  <r>
    <n v="1"/>
    <n v="5"/>
    <d v="2010-11-04T00:00:00"/>
    <d v="1899-12-30T20:03:00"/>
    <d v="2010-11-04T00:00:00"/>
    <d v="1899-12-30T22:22:00"/>
    <n v="30"/>
    <n v="139"/>
    <s v="Ticket"/>
    <s v="Thursday"/>
    <x v="2"/>
  </r>
  <r>
    <n v="1"/>
    <n v="5"/>
    <d v="2010-11-04T00:00:00"/>
    <d v="1899-12-30T20:21:00"/>
    <d v="2010-11-04T00:00:00"/>
    <d v="1899-12-30T22:20:00"/>
    <n v="30"/>
    <n v="119"/>
    <s v="Ticket"/>
    <s v="Thursday"/>
    <x v="2"/>
  </r>
  <r>
    <n v="1"/>
    <n v="6"/>
    <d v="2010-11-04T00:00:00"/>
    <d v="1899-12-30T20:35:00"/>
    <d v="2010-11-04T00:00:00"/>
    <d v="1899-12-30T22:01:00"/>
    <n v="30"/>
    <n v="86"/>
    <s v="Ticket"/>
    <s v="Thursday"/>
    <x v="2"/>
  </r>
  <r>
    <n v="1"/>
    <n v="5"/>
    <d v="2010-11-04T00:00:00"/>
    <d v="1899-12-30T20:50:00"/>
    <d v="2010-11-04T00:00:00"/>
    <d v="1899-12-30T21:57:00"/>
    <n v="30"/>
    <n v="67"/>
    <s v="Ticket"/>
    <s v="Thursday"/>
    <x v="2"/>
  </r>
  <r>
    <n v="1"/>
    <n v="6"/>
    <d v="2010-11-05T00:00:00"/>
    <d v="1899-12-30T14:20:00"/>
    <d v="2010-11-05T00:00:00"/>
    <d v="1899-12-30T15:23:00"/>
    <n v="30"/>
    <n v="63"/>
    <s v="Ticket"/>
    <s v="Friday"/>
    <x v="1"/>
  </r>
  <r>
    <n v="1"/>
    <n v="5"/>
    <d v="2010-11-05T00:00:00"/>
    <d v="1899-12-30T22:37:00"/>
    <d v="2010-11-06T00:00:00"/>
    <d v="1899-12-30T01:59:00"/>
    <n v="40"/>
    <n v="202"/>
    <s v="Ticket"/>
    <s v="Friday"/>
    <x v="3"/>
  </r>
  <r>
    <n v="1"/>
    <n v="5"/>
    <d v="2010-11-08T00:00:00"/>
    <d v="1899-12-30T11:41:00"/>
    <d v="2010-11-08T00:00:00"/>
    <d v="1899-12-30T12:21:00"/>
    <n v="30"/>
    <n v="40"/>
    <s v="Ticket"/>
    <s v="Monday"/>
    <x v="0"/>
  </r>
  <r>
    <n v="1"/>
    <n v="5"/>
    <d v="2010-11-08T00:00:00"/>
    <d v="1899-12-30T14:12:00"/>
    <d v="2010-11-08T00:00:00"/>
    <d v="1899-12-30T16:00:00"/>
    <n v="30"/>
    <n v="108"/>
    <s v="Ticket"/>
    <s v="Monday"/>
    <x v="1"/>
  </r>
  <r>
    <n v="1"/>
    <n v="5"/>
    <d v="2010-11-08T00:00:00"/>
    <d v="1899-12-30T17:27:00"/>
    <d v="2010-11-08T00:00:00"/>
    <d v="1899-12-30T18:04:00"/>
    <n v="30"/>
    <n v="37"/>
    <s v="Ticket"/>
    <s v="Monday"/>
    <x v="1"/>
  </r>
  <r>
    <n v="1"/>
    <n v="5"/>
    <d v="2010-11-08T00:00:00"/>
    <d v="1899-12-30T18:51:00"/>
    <d v="2010-11-08T00:00:00"/>
    <d v="1899-12-30T22:14:00"/>
    <n v="40"/>
    <n v="203"/>
    <s v="Ticket"/>
    <s v="Monday"/>
    <x v="2"/>
  </r>
  <r>
    <n v="1"/>
    <n v="6"/>
    <d v="2010-11-08T00:00:00"/>
    <d v="1899-12-30T19:27:00"/>
    <d v="2010-11-08T00:00:00"/>
    <d v="1899-12-30T22:55:00"/>
    <n v="40"/>
    <n v="208"/>
    <s v="Ticket"/>
    <s v="Monday"/>
    <x v="2"/>
  </r>
  <r>
    <n v="1"/>
    <n v="6"/>
    <d v="2010-11-09T00:00:00"/>
    <d v="1899-12-30T13:00:00"/>
    <d v="2010-11-09T00:00:00"/>
    <d v="1899-12-30T15:43:00"/>
    <n v="30"/>
    <n v="163"/>
    <s v="Ticket"/>
    <s v="Tuesday"/>
    <x v="0"/>
  </r>
  <r>
    <n v="1"/>
    <n v="5"/>
    <d v="2010-11-09T00:00:00"/>
    <d v="1899-12-30T14:52:00"/>
    <d v="2010-11-09T00:00:00"/>
    <d v="1899-12-30T20:45:00"/>
    <n v="60"/>
    <n v="353"/>
    <s v="Ticket"/>
    <s v="Tuesday"/>
    <x v="1"/>
  </r>
  <r>
    <n v="1"/>
    <n v="5"/>
    <d v="2010-11-09T00:00:00"/>
    <d v="1899-12-30T15:58:00"/>
    <d v="2010-11-09T00:00:00"/>
    <d v="1899-12-30T16:52:00"/>
    <n v="30"/>
    <n v="54"/>
    <s v="Ticket"/>
    <s v="Tuesday"/>
    <x v="1"/>
  </r>
  <r>
    <n v="1"/>
    <n v="6"/>
    <d v="2010-11-09T00:00:00"/>
    <d v="1899-12-30T17:02:00"/>
    <d v="2010-11-09T00:00:00"/>
    <d v="1899-12-30T19:26:00"/>
    <n v="30"/>
    <n v="144"/>
    <s v="Ticket"/>
    <s v="Tuesday"/>
    <x v="1"/>
  </r>
  <r>
    <n v="1"/>
    <n v="5"/>
    <d v="2010-11-10T00:00:00"/>
    <d v="1899-12-30T11:04:00"/>
    <d v="2010-11-10T00:00:00"/>
    <d v="1899-12-30T16:57:00"/>
    <n v="60"/>
    <n v="353"/>
    <s v="Ticket"/>
    <s v="Wednesday"/>
    <x v="0"/>
  </r>
  <r>
    <n v="1"/>
    <n v="5"/>
    <d v="2010-11-10T00:00:00"/>
    <d v="1899-12-30T12:18:00"/>
    <d v="2010-11-10T00:00:00"/>
    <d v="1899-12-30T14:43:00"/>
    <n v="30"/>
    <n v="145"/>
    <s v="Ticket"/>
    <s v="Wednesday"/>
    <x v="0"/>
  </r>
  <r>
    <n v="1"/>
    <n v="6"/>
    <d v="2010-11-10T00:00:00"/>
    <d v="1899-12-30T15:06:00"/>
    <d v="2010-11-10T00:00:00"/>
    <d v="1899-12-30T20:17:00"/>
    <n v="60"/>
    <n v="311"/>
    <s v="Ticket"/>
    <s v="Wednesday"/>
    <x v="1"/>
  </r>
  <r>
    <n v="1"/>
    <n v="5"/>
    <d v="2010-11-10T00:00:00"/>
    <d v="1899-12-30T15:33:00"/>
    <d v="2010-11-10T00:00:00"/>
    <d v="1899-12-30T17:31:00"/>
    <n v="30"/>
    <n v="118"/>
    <s v="Ticket"/>
    <s v="Wednesday"/>
    <x v="1"/>
  </r>
  <r>
    <n v="1"/>
    <n v="6"/>
    <d v="2010-11-10T00:00:00"/>
    <d v="1899-12-30T17:50:00"/>
    <d v="2010-11-10T00:00:00"/>
    <d v="1899-12-30T18:46:00"/>
    <n v="30"/>
    <n v="56"/>
    <s v="Ticket"/>
    <s v="Wednesday"/>
    <x v="1"/>
  </r>
  <r>
    <n v="1"/>
    <n v="5"/>
    <d v="2010-11-10T00:00:00"/>
    <d v="1899-12-30T19:26:00"/>
    <d v="2010-11-10T00:00:00"/>
    <d v="1899-12-30T20:22:00"/>
    <n v="30"/>
    <n v="56"/>
    <s v="Ticket"/>
    <s v="Wednesday"/>
    <x v="2"/>
  </r>
  <r>
    <n v="1"/>
    <n v="5"/>
    <d v="2010-11-12T00:00:00"/>
    <d v="1899-12-30T11:05:00"/>
    <d v="2010-11-12T00:00:00"/>
    <d v="1899-12-30T13:38:00"/>
    <n v="30"/>
    <n v="153"/>
    <s v="Ticket"/>
    <s v="Friday"/>
    <x v="0"/>
  </r>
  <r>
    <n v="1"/>
    <n v="6"/>
    <d v="2010-11-12T00:00:00"/>
    <d v="1899-12-30T12:22:00"/>
    <d v="2010-11-12T00:00:00"/>
    <d v="1899-12-30T13:20:00"/>
    <n v="30"/>
    <n v="58"/>
    <s v="Ticket"/>
    <s v="Friday"/>
    <x v="0"/>
  </r>
  <r>
    <n v="1"/>
    <n v="5"/>
    <d v="2010-11-12T00:00:00"/>
    <d v="1899-12-30T13:22:00"/>
    <d v="2010-11-12T00:00:00"/>
    <d v="1899-12-30T14:57:00"/>
    <n v="30"/>
    <n v="95"/>
    <s v="Ticket"/>
    <s v="Friday"/>
    <x v="0"/>
  </r>
  <r>
    <n v="1"/>
    <n v="6"/>
    <d v="2010-11-12T00:00:00"/>
    <d v="1899-12-30T15:33:00"/>
    <d v="2010-11-12T00:00:00"/>
    <d v="1899-12-30T17:55:00"/>
    <n v="30"/>
    <n v="142"/>
    <s v="Ticket"/>
    <s v="Friday"/>
    <x v="1"/>
  </r>
  <r>
    <n v="1"/>
    <n v="6"/>
    <d v="2010-11-12T00:00:00"/>
    <d v="1899-12-30T16:58:00"/>
    <d v="2010-11-12T00:00:00"/>
    <d v="1899-12-30T18:43:00"/>
    <n v="30"/>
    <n v="105"/>
    <s v="Ticket"/>
    <s v="Friday"/>
    <x v="1"/>
  </r>
  <r>
    <n v="1"/>
    <n v="5"/>
    <d v="2010-11-12T00:00:00"/>
    <d v="1899-12-30T18:37:00"/>
    <d v="2010-11-12T00:00:00"/>
    <d v="1899-12-30T19:44:00"/>
    <n v="30"/>
    <n v="67"/>
    <s v="Ticket"/>
    <s v="Friday"/>
    <x v="2"/>
  </r>
  <r>
    <n v="1"/>
    <n v="5"/>
    <d v="2010-11-12T00:00:00"/>
    <d v="1899-12-30T19:37:00"/>
    <d v="2010-11-12T00:00:00"/>
    <d v="1899-12-30T22:08:00"/>
    <n v="30"/>
    <n v="151"/>
    <s v="Ticket"/>
    <s v="Friday"/>
    <x v="2"/>
  </r>
  <r>
    <n v="1"/>
    <n v="5"/>
    <d v="2010-11-12T00:00:00"/>
    <d v="1899-12-30T21:52:00"/>
    <d v="2010-11-13T00:00:00"/>
    <d v="1899-12-30T00:46:00"/>
    <n v="30"/>
    <n v="174"/>
    <s v="Ticket"/>
    <s v="Friday"/>
    <x v="2"/>
  </r>
  <r>
    <n v="1"/>
    <n v="5"/>
    <d v="2010-11-15T00:00:00"/>
    <d v="1899-12-30T11:06:00"/>
    <d v="2010-11-15T00:00:00"/>
    <d v="1899-12-30T19:16:00"/>
    <n v="300"/>
    <n v="490"/>
    <s v="Ticket"/>
    <s v="Monday"/>
    <x v="0"/>
  </r>
  <r>
    <n v="1"/>
    <n v="6"/>
    <d v="2010-11-15T00:00:00"/>
    <d v="1899-12-30T13:15:00"/>
    <d v="2010-11-15T00:00:00"/>
    <d v="1899-12-30T15:20:00"/>
    <n v="30"/>
    <n v="125"/>
    <s v="Ticket"/>
    <s v="Monday"/>
    <x v="0"/>
  </r>
  <r>
    <n v="1"/>
    <n v="6"/>
    <d v="2010-11-15T00:00:00"/>
    <d v="1899-12-30T13:31:00"/>
    <d v="2010-11-15T00:00:00"/>
    <d v="1899-12-30T14:25:00"/>
    <n v="30"/>
    <n v="54"/>
    <s v="Ticket"/>
    <s v="Monday"/>
    <x v="0"/>
  </r>
  <r>
    <n v="1"/>
    <n v="5"/>
    <d v="2010-11-15T00:00:00"/>
    <d v="1899-12-30T14:39:00"/>
    <d v="2010-11-15T00:00:00"/>
    <d v="1899-12-30T15:03:00"/>
    <n v="30"/>
    <n v="24"/>
    <s v="Ticket"/>
    <s v="Monday"/>
    <x v="1"/>
  </r>
  <r>
    <n v="1"/>
    <n v="5"/>
    <d v="2010-11-15T00:00:00"/>
    <d v="1899-12-30T15:33:00"/>
    <d v="2010-11-15T00:00:00"/>
    <d v="1899-12-30T17:54:00"/>
    <n v="30"/>
    <n v="141"/>
    <s v="Ticket"/>
    <s v="Monday"/>
    <x v="1"/>
  </r>
  <r>
    <n v="1"/>
    <n v="6"/>
    <d v="2010-11-15T00:00:00"/>
    <d v="1899-12-30T15:39:00"/>
    <d v="2010-11-15T00:00:00"/>
    <d v="1899-12-30T17:14:00"/>
    <n v="30"/>
    <n v="95"/>
    <s v="Ticket"/>
    <s v="Monday"/>
    <x v="1"/>
  </r>
  <r>
    <n v="1"/>
    <n v="6"/>
    <d v="2010-11-15T00:00:00"/>
    <d v="1899-12-30T16:07:00"/>
    <d v="2010-11-15T00:00:00"/>
    <d v="1899-12-30T17:35:00"/>
    <n v="30"/>
    <n v="88"/>
    <s v="Ticket"/>
    <s v="Monday"/>
    <x v="1"/>
  </r>
  <r>
    <n v="1"/>
    <n v="5"/>
    <d v="2010-11-15T00:00:00"/>
    <d v="1899-12-30T19:26:00"/>
    <d v="2010-11-15T00:00:00"/>
    <d v="1899-12-30T20:25:00"/>
    <n v="30"/>
    <n v="59"/>
    <s v="Ticket"/>
    <s v="Monday"/>
    <x v="2"/>
  </r>
  <r>
    <n v="1"/>
    <n v="5"/>
    <d v="2010-11-15T00:00:00"/>
    <d v="1899-12-30T19:47:00"/>
    <d v="2010-11-15T00:00:00"/>
    <d v="1899-12-30T21:52:00"/>
    <n v="30"/>
    <n v="125"/>
    <s v="Ticket"/>
    <s v="Monday"/>
    <x v="2"/>
  </r>
  <r>
    <n v="1"/>
    <n v="5"/>
    <d v="2010-11-15T00:00:00"/>
    <d v="1899-12-30T20:53:00"/>
    <d v="2010-11-16T00:00:00"/>
    <d v="1899-12-30T01:14:00"/>
    <n v="50"/>
    <n v="261"/>
    <s v="Ticket"/>
    <s v="Monday"/>
    <x v="2"/>
  </r>
  <r>
    <n v="1"/>
    <n v="6"/>
    <d v="2010-11-16T00:00:00"/>
    <d v="1899-12-30T14:25:00"/>
    <d v="2010-11-16T00:00:00"/>
    <d v="1899-12-30T16:23:00"/>
    <n v="30"/>
    <n v="118"/>
    <s v="Ticket"/>
    <s v="Tuesday"/>
    <x v="1"/>
  </r>
  <r>
    <n v="1"/>
    <n v="5"/>
    <d v="2010-11-16T00:00:00"/>
    <d v="1899-12-30T14:43:00"/>
    <d v="2010-11-16T00:00:00"/>
    <d v="1899-12-30T15:57:00"/>
    <n v="30"/>
    <n v="74"/>
    <s v="Ticket"/>
    <s v="Tuesday"/>
    <x v="1"/>
  </r>
  <r>
    <n v="1"/>
    <n v="6"/>
    <d v="2010-11-16T00:00:00"/>
    <d v="1899-12-30T15:26:00"/>
    <d v="2010-11-16T00:00:00"/>
    <d v="1899-12-30T16:18:00"/>
    <n v="30"/>
    <n v="52"/>
    <s v="Ticket"/>
    <s v="Tuesday"/>
    <x v="1"/>
  </r>
  <r>
    <n v="1"/>
    <n v="5"/>
    <d v="2010-11-16T00:00:00"/>
    <d v="1899-12-30T18:36:00"/>
    <d v="2010-11-16T00:00:00"/>
    <d v="1899-12-30T20:33:00"/>
    <n v="30"/>
    <n v="117"/>
    <s v="Ticket"/>
    <s v="Tuesday"/>
    <x v="2"/>
  </r>
  <r>
    <n v="1"/>
    <n v="6"/>
    <d v="2010-11-16T00:00:00"/>
    <d v="1899-12-30T18:36:00"/>
    <d v="2010-11-16T00:00:00"/>
    <d v="1899-12-30T22:10:00"/>
    <n v="40"/>
    <n v="214"/>
    <s v="Ticket"/>
    <s v="Tuesday"/>
    <x v="2"/>
  </r>
  <r>
    <n v="1"/>
    <n v="6"/>
    <d v="2010-11-16T00:00:00"/>
    <d v="1899-12-30T19:38:00"/>
    <d v="2010-11-16T00:00:00"/>
    <d v="1899-12-30T21:11:00"/>
    <n v="30"/>
    <n v="93"/>
    <s v="Ticket"/>
    <s v="Tuesday"/>
    <x v="2"/>
  </r>
  <r>
    <n v="1"/>
    <n v="5"/>
    <d v="2010-11-17T00:00:00"/>
    <d v="1899-12-30T11:50:00"/>
    <d v="2010-11-17T00:00:00"/>
    <d v="1899-12-30T13:12:00"/>
    <n v="30"/>
    <n v="82"/>
    <s v="Ticket"/>
    <s v="Wednesday"/>
    <x v="0"/>
  </r>
  <r>
    <n v="1"/>
    <n v="8"/>
    <d v="2010-11-17T00:00:00"/>
    <d v="1899-12-30T15:23:00"/>
    <d v="2010-11-17T00:00:00"/>
    <d v="1899-12-30T18:56:00"/>
    <n v="40"/>
    <n v="213"/>
    <s v="Ticket"/>
    <s v="Wednesday"/>
    <x v="1"/>
  </r>
  <r>
    <n v="1"/>
    <n v="8"/>
    <d v="2010-11-17T00:00:00"/>
    <d v="1899-12-30T16:31:00"/>
    <d v="2010-11-17T00:00:00"/>
    <d v="1899-12-30T19:03:00"/>
    <n v="30"/>
    <n v="152"/>
    <s v="Ticket"/>
    <s v="Wednesday"/>
    <x v="1"/>
  </r>
  <r>
    <n v="1"/>
    <n v="6"/>
    <d v="2010-11-17T00:00:00"/>
    <d v="1899-12-30T16:55:00"/>
    <d v="2010-11-17T00:00:00"/>
    <d v="1899-12-30T18:16:00"/>
    <n v="30"/>
    <n v="81"/>
    <s v="Ticket"/>
    <s v="Wednesday"/>
    <x v="1"/>
  </r>
  <r>
    <n v="1"/>
    <n v="6"/>
    <d v="2010-11-17T00:00:00"/>
    <d v="1899-12-30T17:27:00"/>
    <d v="2010-11-17T00:00:00"/>
    <d v="1899-12-30T18:41:00"/>
    <n v="30"/>
    <n v="74"/>
    <s v="Ticket"/>
    <s v="Wednesday"/>
    <x v="1"/>
  </r>
  <r>
    <n v="1"/>
    <n v="5"/>
    <d v="2010-11-17T00:00:00"/>
    <d v="1899-12-30T20:08:00"/>
    <d v="2010-11-17T00:00:00"/>
    <d v="1899-12-30T23:46:00"/>
    <n v="40"/>
    <n v="218"/>
    <s v="Ticket"/>
    <s v="Wednesday"/>
    <x v="2"/>
  </r>
  <r>
    <n v="1"/>
    <n v="5"/>
    <d v="2010-11-17T00:00:00"/>
    <d v="1899-12-30T20:24:00"/>
    <d v="2010-11-17T00:00:00"/>
    <d v="1899-12-30T21:44:00"/>
    <n v="30"/>
    <n v="80"/>
    <s v="Ticket"/>
    <s v="Wednesday"/>
    <x v="2"/>
  </r>
  <r>
    <n v="1"/>
    <n v="5"/>
    <d v="2010-11-18T00:00:00"/>
    <d v="1899-12-30T10:32:00"/>
    <d v="2010-11-18T00:00:00"/>
    <d v="1899-12-30T13:10:00"/>
    <n v="30"/>
    <n v="158"/>
    <s v="Ticket"/>
    <s v="Thursday"/>
    <x v="0"/>
  </r>
  <r>
    <n v="1"/>
    <n v="5"/>
    <d v="2010-11-18T00:00:00"/>
    <d v="1899-12-30T12:39:00"/>
    <d v="2010-11-18T00:00:00"/>
    <d v="1899-12-30T13:22:00"/>
    <n v="30"/>
    <n v="43"/>
    <s v="Ticket"/>
    <s v="Thursday"/>
    <x v="0"/>
  </r>
  <r>
    <n v="1"/>
    <n v="5"/>
    <d v="2010-11-18T00:00:00"/>
    <d v="1899-12-30T13:23:00"/>
    <d v="2010-11-18T00:00:00"/>
    <d v="1899-12-30T16:04:00"/>
    <n v="30"/>
    <n v="161"/>
    <s v="Ticket"/>
    <s v="Thursday"/>
    <x v="0"/>
  </r>
  <r>
    <n v="1"/>
    <n v="6"/>
    <d v="2010-11-18T00:00:00"/>
    <d v="1899-12-30T13:54:00"/>
    <d v="2010-11-18T00:00:00"/>
    <d v="1899-12-30T17:44:00"/>
    <n v="40"/>
    <n v="230"/>
    <s v="Ticket"/>
    <s v="Thursday"/>
    <x v="0"/>
  </r>
  <r>
    <n v="1"/>
    <n v="5"/>
    <d v="2010-11-18T00:00:00"/>
    <d v="1899-12-30T15:16:00"/>
    <d v="2010-11-18T00:00:00"/>
    <d v="1899-12-30T19:42:00"/>
    <n v="50"/>
    <n v="266"/>
    <s v="Ticket"/>
    <s v="Thursday"/>
    <x v="1"/>
  </r>
  <r>
    <n v="1"/>
    <n v="5"/>
    <d v="2010-11-18T00:00:00"/>
    <d v="1899-12-30T15:41:00"/>
    <d v="2010-11-18T00:00:00"/>
    <d v="1899-12-30T16:13:00"/>
    <n v="30"/>
    <n v="32"/>
    <s v="Ticket"/>
    <s v="Thursday"/>
    <x v="1"/>
  </r>
  <r>
    <n v="1"/>
    <n v="5"/>
    <d v="2010-11-18T00:00:00"/>
    <d v="1899-12-30T17:13:00"/>
    <d v="2010-11-18T00:00:00"/>
    <d v="1899-12-30T17:51:00"/>
    <n v="30"/>
    <n v="38"/>
    <s v="Ticket"/>
    <s v="Thursday"/>
    <x v="1"/>
  </r>
  <r>
    <n v="1"/>
    <n v="5"/>
    <d v="2010-11-18T00:00:00"/>
    <d v="1899-12-30T20:04:00"/>
    <d v="2010-11-18T00:00:00"/>
    <d v="1899-12-30T22:28:00"/>
    <n v="30"/>
    <n v="144"/>
    <s v="Ticket"/>
    <s v="Thursday"/>
    <x v="2"/>
  </r>
  <r>
    <n v="1"/>
    <n v="6"/>
    <d v="2010-11-18T00:00:00"/>
    <d v="1899-12-30T20:24:00"/>
    <d v="2010-11-18T00:00:00"/>
    <d v="1899-12-30T23:28:00"/>
    <n v="40"/>
    <n v="184"/>
    <s v="Ticket"/>
    <s v="Thursday"/>
    <x v="2"/>
  </r>
  <r>
    <n v="1"/>
    <n v="5"/>
    <d v="2010-11-19T00:00:00"/>
    <d v="1899-12-30T11:47:00"/>
    <d v="2010-11-19T00:00:00"/>
    <d v="1899-12-30T13:03:00"/>
    <n v="30"/>
    <n v="76"/>
    <s v="Ticket"/>
    <s v="Friday"/>
    <x v="0"/>
  </r>
  <r>
    <n v="1"/>
    <n v="6"/>
    <d v="2010-11-19T00:00:00"/>
    <d v="1899-12-30T13:29:00"/>
    <d v="2010-11-19T00:00:00"/>
    <d v="1899-12-30T14:21:00"/>
    <n v="30"/>
    <n v="52"/>
    <s v="Ticket"/>
    <s v="Friday"/>
    <x v="0"/>
  </r>
  <r>
    <n v="1"/>
    <n v="5"/>
    <d v="2010-11-19T00:00:00"/>
    <d v="1899-12-30T14:37:00"/>
    <d v="2010-11-19T00:00:00"/>
    <d v="1899-12-30T17:12:00"/>
    <n v="30"/>
    <n v="155"/>
    <s v="Ticket"/>
    <s v="Friday"/>
    <x v="1"/>
  </r>
  <r>
    <n v="1"/>
    <n v="6"/>
    <d v="2010-11-19T00:00:00"/>
    <d v="1899-12-30T15:06:00"/>
    <d v="2010-11-19T00:00:00"/>
    <d v="1899-12-30T20:30:00"/>
    <n v="60"/>
    <n v="324"/>
    <s v="Ticket"/>
    <s v="Friday"/>
    <x v="1"/>
  </r>
  <r>
    <n v="1"/>
    <n v="6"/>
    <d v="2010-11-19T00:00:00"/>
    <d v="1899-12-30T15:33:00"/>
    <d v="2010-11-19T00:00:00"/>
    <d v="1899-12-30T18:38:00"/>
    <n v="40"/>
    <n v="185"/>
    <s v="Ticket"/>
    <s v="Friday"/>
    <x v="1"/>
  </r>
  <r>
    <n v="1"/>
    <n v="6"/>
    <d v="2010-11-19T00:00:00"/>
    <d v="1899-12-30T16:51:00"/>
    <d v="2010-11-19T00:00:00"/>
    <d v="1899-12-30T18:27:00"/>
    <n v="30"/>
    <n v="96"/>
    <s v="Ticket"/>
    <s v="Friday"/>
    <x v="1"/>
  </r>
  <r>
    <n v="1"/>
    <n v="5"/>
    <d v="2010-11-19T00:00:00"/>
    <d v="1899-12-30T17:59:00"/>
    <d v="2010-11-19T00:00:00"/>
    <d v="1899-12-30T22:03:00"/>
    <n v="50"/>
    <n v="244"/>
    <s v="Ticket"/>
    <s v="Friday"/>
    <x v="1"/>
  </r>
  <r>
    <n v="1"/>
    <n v="5"/>
    <d v="2010-11-19T00:00:00"/>
    <d v="1899-12-30T21:46:00"/>
    <d v="2010-11-19T00:00:00"/>
    <d v="1899-12-30T23:02:00"/>
    <n v="30"/>
    <n v="76"/>
    <s v="Ticket"/>
    <s v="Friday"/>
    <x v="2"/>
  </r>
  <r>
    <n v="1"/>
    <n v="5"/>
    <d v="2010-11-22T00:00:00"/>
    <d v="1899-12-30T15:57:00"/>
    <d v="2010-11-22T00:00:00"/>
    <d v="1899-12-30T21:43:00"/>
    <n v="60"/>
    <n v="346"/>
    <s v="Ticket"/>
    <s v="Monday"/>
    <x v="1"/>
  </r>
  <r>
    <n v="1"/>
    <n v="5"/>
    <d v="2010-11-22T00:00:00"/>
    <d v="1899-12-30T16:46:00"/>
    <d v="2010-11-22T00:00:00"/>
    <d v="1899-12-30T17:29:00"/>
    <n v="30"/>
    <n v="43"/>
    <s v="Ticket"/>
    <s v="Monday"/>
    <x v="1"/>
  </r>
  <r>
    <n v="1"/>
    <n v="6"/>
    <d v="2010-11-22T00:00:00"/>
    <d v="1899-12-30T19:25:00"/>
    <d v="2010-11-22T00:00:00"/>
    <d v="1899-12-30T23:20:00"/>
    <n v="40"/>
    <n v="235"/>
    <s v="Ticket"/>
    <s v="Monday"/>
    <x v="2"/>
  </r>
  <r>
    <n v="1"/>
    <n v="5"/>
    <d v="2010-11-22T00:00:00"/>
    <d v="1899-12-30T21:25:00"/>
    <d v="2010-11-23T00:00:00"/>
    <d v="1899-12-30T01:19:00"/>
    <n v="40"/>
    <n v="234"/>
    <s v="Ticket"/>
    <s v="Monday"/>
    <x v="2"/>
  </r>
  <r>
    <n v="1"/>
    <n v="5"/>
    <d v="2010-11-22T00:00:00"/>
    <d v="1899-12-30T21:58:00"/>
    <d v="2010-11-23T00:00:00"/>
    <d v="1899-12-30T00:48:00"/>
    <n v="30"/>
    <n v="170"/>
    <s v="Ticket"/>
    <s v="Monday"/>
    <x v="2"/>
  </r>
  <r>
    <n v="1"/>
    <n v="6"/>
    <d v="2010-11-23T00:00:00"/>
    <d v="1899-12-30T14:50:00"/>
    <d v="2010-11-23T00:00:00"/>
    <d v="1899-12-30T16:16:00"/>
    <n v="30"/>
    <n v="86"/>
    <s v="Ticket"/>
    <s v="Tuesday"/>
    <x v="1"/>
  </r>
  <r>
    <n v="1"/>
    <n v="6"/>
    <d v="2010-11-23T00:00:00"/>
    <d v="1899-12-30T15:56:00"/>
    <d v="2010-11-23T00:00:00"/>
    <d v="1899-12-30T18:51:00"/>
    <n v="30"/>
    <n v="175"/>
    <s v="Ticket"/>
    <s v="Tuesday"/>
    <x v="1"/>
  </r>
  <r>
    <n v="1"/>
    <n v="6"/>
    <d v="2010-11-23T00:00:00"/>
    <d v="1899-12-30T16:13:00"/>
    <d v="2010-11-23T00:00:00"/>
    <d v="1899-12-30T20:03:00"/>
    <n v="40"/>
    <n v="230"/>
    <s v="Ticket"/>
    <s v="Tuesday"/>
    <x v="1"/>
  </r>
  <r>
    <n v="1"/>
    <n v="5"/>
    <d v="2010-11-23T00:00:00"/>
    <d v="1899-12-30T16:45:00"/>
    <d v="2010-11-23T00:00:00"/>
    <d v="1899-12-30T17:07:00"/>
    <n v="30"/>
    <n v="22"/>
    <s v="Ticket"/>
    <s v="Tuesday"/>
    <x v="1"/>
  </r>
  <r>
    <n v="1"/>
    <n v="5"/>
    <d v="2010-11-23T00:00:00"/>
    <d v="1899-12-30T20:27:00"/>
    <d v="2010-11-23T00:00:00"/>
    <d v="1899-12-30T22:50:00"/>
    <n v="30"/>
    <n v="143"/>
    <s v="Ticket"/>
    <s v="Tuesday"/>
    <x v="2"/>
  </r>
  <r>
    <n v="1"/>
    <n v="6"/>
    <d v="2010-11-24T00:00:00"/>
    <d v="1899-12-30T12:07:00"/>
    <d v="2010-11-24T00:00:00"/>
    <d v="1899-12-30T13:37:00"/>
    <n v="30"/>
    <n v="90"/>
    <s v="Ticket"/>
    <s v="Wednesday"/>
    <x v="0"/>
  </r>
  <r>
    <n v="1"/>
    <n v="5"/>
    <d v="2010-11-24T00:00:00"/>
    <d v="1899-12-30T12:27:00"/>
    <d v="2010-11-24T00:00:00"/>
    <d v="1899-12-30T17:00:00"/>
    <n v="50"/>
    <n v="273"/>
    <s v="Ticket"/>
    <s v="Wednesday"/>
    <x v="0"/>
  </r>
  <r>
    <n v="1"/>
    <n v="5"/>
    <d v="2010-11-24T00:00:00"/>
    <d v="1899-12-30T13:02:00"/>
    <d v="2010-11-24T00:00:00"/>
    <d v="1899-12-30T21:35:00"/>
    <n v="90"/>
    <n v="513"/>
    <s v="Ticket"/>
    <s v="Wednesday"/>
    <x v="0"/>
  </r>
  <r>
    <n v="1"/>
    <n v="6"/>
    <d v="2010-11-24T00:00:00"/>
    <d v="1899-12-30T14:06:00"/>
    <d v="2010-11-24T00:00:00"/>
    <d v="1899-12-30T16:59:00"/>
    <n v="30"/>
    <n v="173"/>
    <s v="Ticket"/>
    <s v="Wednesday"/>
    <x v="1"/>
  </r>
  <r>
    <n v="1"/>
    <n v="6"/>
    <d v="2010-11-24T00:00:00"/>
    <d v="1899-12-30T18:48:00"/>
    <d v="2010-11-24T00:00:00"/>
    <d v="1899-12-30T19:41:00"/>
    <n v="30"/>
    <n v="53"/>
    <s v="Ticket"/>
    <s v="Wednesday"/>
    <x v="2"/>
  </r>
  <r>
    <n v="1"/>
    <n v="5"/>
    <d v="2010-11-24T00:00:00"/>
    <d v="1899-12-30T20:27:00"/>
    <d v="2010-11-24T00:00:00"/>
    <d v="1899-12-30T22:43:00"/>
    <n v="30"/>
    <n v="136"/>
    <s v="Ticket"/>
    <s v="Wednesday"/>
    <x v="2"/>
  </r>
  <r>
    <n v="1"/>
    <n v="5"/>
    <d v="2010-11-24T00:00:00"/>
    <d v="1899-12-30T21:39:00"/>
    <d v="2010-11-24T00:00:00"/>
    <d v="1899-12-30T23:36:00"/>
    <n v="30"/>
    <n v="117"/>
    <s v="Ticket"/>
    <s v="Wednesday"/>
    <x v="2"/>
  </r>
  <r>
    <n v="1"/>
    <n v="5"/>
    <d v="2010-11-25T00:00:00"/>
    <d v="1899-12-30T11:24:00"/>
    <d v="2010-11-25T00:00:00"/>
    <d v="1899-12-30T12:59:00"/>
    <n v="30"/>
    <n v="95"/>
    <s v="Ticket"/>
    <s v="Thursday"/>
    <x v="0"/>
  </r>
  <r>
    <n v="1"/>
    <n v="5"/>
    <d v="2010-11-25T00:00:00"/>
    <d v="1899-12-30T13:56:00"/>
    <d v="2010-11-25T00:00:00"/>
    <d v="1899-12-30T15:17:00"/>
    <n v="30"/>
    <n v="81"/>
    <s v="Ticket"/>
    <s v="Thursday"/>
    <x v="0"/>
  </r>
  <r>
    <n v="1"/>
    <n v="5"/>
    <d v="2010-11-25T00:00:00"/>
    <d v="1899-12-30T15:00:00"/>
    <d v="2010-11-25T00:00:00"/>
    <d v="1899-12-30T15:37:00"/>
    <n v="30"/>
    <n v="37"/>
    <s v="Ticket"/>
    <s v="Thursday"/>
    <x v="1"/>
  </r>
  <r>
    <n v="1"/>
    <n v="6"/>
    <d v="2010-11-25T00:00:00"/>
    <d v="1899-12-30T15:51:00"/>
    <d v="2010-11-25T00:00:00"/>
    <d v="1899-12-30T18:31:00"/>
    <n v="30"/>
    <n v="160"/>
    <s v="Ticket"/>
    <s v="Thursday"/>
    <x v="1"/>
  </r>
  <r>
    <n v="1"/>
    <n v="5"/>
    <d v="2010-11-25T00:00:00"/>
    <d v="1899-12-30T16:09:00"/>
    <d v="2010-11-25T00:00:00"/>
    <d v="1899-12-30T18:21:00"/>
    <n v="30"/>
    <n v="132"/>
    <s v="Ticket"/>
    <s v="Thursday"/>
    <x v="1"/>
  </r>
  <r>
    <n v="1"/>
    <n v="5"/>
    <d v="2010-11-25T00:00:00"/>
    <d v="1899-12-30T17:49:00"/>
    <d v="2010-11-25T00:00:00"/>
    <d v="1899-12-30T18:41:00"/>
    <n v="30"/>
    <n v="52"/>
    <s v="Ticket"/>
    <s v="Thursday"/>
    <x v="1"/>
  </r>
  <r>
    <n v="1"/>
    <n v="6"/>
    <d v="2010-11-25T00:00:00"/>
    <d v="1899-12-30T18:40:00"/>
    <d v="2010-11-25T00:00:00"/>
    <d v="1899-12-30T20:16:00"/>
    <n v="30"/>
    <n v="96"/>
    <s v="Ticket"/>
    <s v="Thursday"/>
    <x v="2"/>
  </r>
  <r>
    <n v="1"/>
    <n v="5"/>
    <d v="2010-11-25T00:00:00"/>
    <d v="1899-12-30T18:54:00"/>
    <d v="2010-11-25T00:00:00"/>
    <d v="1899-12-30T23:05:00"/>
    <n v="50"/>
    <n v="251"/>
    <s v="Ticket"/>
    <s v="Thursday"/>
    <x v="2"/>
  </r>
  <r>
    <n v="1"/>
    <n v="5"/>
    <d v="2010-11-25T00:00:00"/>
    <d v="1899-12-30T19:53:00"/>
    <d v="2010-11-25T00:00:00"/>
    <d v="1899-12-30T21:56:00"/>
    <n v="30"/>
    <n v="123"/>
    <s v="Ticket"/>
    <s v="Thursday"/>
    <x v="2"/>
  </r>
  <r>
    <n v="1"/>
    <n v="5"/>
    <d v="2010-11-25T00:00:00"/>
    <d v="1899-12-30T22:32:00"/>
    <d v="2010-11-26T00:00:00"/>
    <d v="1899-12-30T00:06:00"/>
    <n v="30"/>
    <n v="94"/>
    <s v="Ticket"/>
    <s v="Thursday"/>
    <x v="3"/>
  </r>
  <r>
    <n v="1"/>
    <n v="5"/>
    <d v="2010-11-26T00:00:00"/>
    <d v="1899-12-30T13:05:00"/>
    <d v="2010-11-26T00:00:00"/>
    <d v="1899-12-30T13:38:00"/>
    <n v="30"/>
    <n v="33"/>
    <s v="Ticket"/>
    <s v="Friday"/>
    <x v="0"/>
  </r>
  <r>
    <n v="1"/>
    <n v="6"/>
    <d v="2010-11-26T00:00:00"/>
    <d v="1899-12-30T14:43:00"/>
    <d v="2010-11-26T00:00:00"/>
    <d v="1899-12-30T15:28:00"/>
    <n v="30"/>
    <n v="45"/>
    <s v="Ticket"/>
    <s v="Friday"/>
    <x v="1"/>
  </r>
  <r>
    <n v="1"/>
    <n v="6"/>
    <d v="2010-11-26T00:00:00"/>
    <d v="1899-12-30T15:04:00"/>
    <d v="2010-11-26T00:00:00"/>
    <d v="1899-12-30T17:46:00"/>
    <n v="30"/>
    <n v="162"/>
    <s v="Ticket"/>
    <s v="Friday"/>
    <x v="1"/>
  </r>
  <r>
    <n v="1"/>
    <n v="5"/>
    <d v="2010-11-26T00:00:00"/>
    <d v="1899-12-30T15:30:00"/>
    <d v="2010-11-26T00:00:00"/>
    <d v="1899-12-30T16:36:00"/>
    <n v="30"/>
    <n v="66"/>
    <s v="Ticket"/>
    <s v="Friday"/>
    <x v="1"/>
  </r>
  <r>
    <n v="1"/>
    <n v="6"/>
    <d v="2010-11-26T00:00:00"/>
    <d v="1899-12-30T16:39:00"/>
    <d v="2010-11-26T00:00:00"/>
    <d v="1899-12-30T18:36:00"/>
    <n v="30"/>
    <n v="117"/>
    <s v="Ticket"/>
    <s v="Friday"/>
    <x v="1"/>
  </r>
  <r>
    <n v="1"/>
    <n v="5"/>
    <d v="2010-11-26T00:00:00"/>
    <d v="1899-12-30T18:36:00"/>
    <d v="2010-11-26T00:00:00"/>
    <d v="1899-12-30T21:44:00"/>
    <n v="40"/>
    <n v="188"/>
    <s v="Ticket"/>
    <s v="Friday"/>
    <x v="2"/>
  </r>
  <r>
    <n v="1"/>
    <n v="6"/>
    <d v="2010-11-26T00:00:00"/>
    <d v="1899-12-30T18:52:00"/>
    <d v="2010-11-26T00:00:00"/>
    <d v="1899-12-30T20:36:00"/>
    <n v="30"/>
    <n v="104"/>
    <s v="Ticket"/>
    <s v="Friday"/>
    <x v="2"/>
  </r>
  <r>
    <n v="1"/>
    <n v="6"/>
    <d v="2010-11-29T00:00:00"/>
    <d v="1899-12-30T12:43:00"/>
    <d v="2010-11-29T00:00:00"/>
    <d v="1899-12-30T14:39:00"/>
    <n v="30"/>
    <n v="116"/>
    <s v="Ticket"/>
    <s v="Monday"/>
    <x v="0"/>
  </r>
  <r>
    <n v="1"/>
    <n v="6"/>
    <d v="2010-11-29T00:00:00"/>
    <d v="1899-12-30T15:18:00"/>
    <d v="2010-11-29T00:00:00"/>
    <d v="1899-12-30T17:33:00"/>
    <n v="30"/>
    <n v="135"/>
    <s v="Ticket"/>
    <s v="Monday"/>
    <x v="1"/>
  </r>
  <r>
    <n v="1"/>
    <n v="6"/>
    <d v="2010-11-29T00:00:00"/>
    <d v="1899-12-30T16:14:00"/>
    <d v="2010-11-29T00:00:00"/>
    <d v="1899-12-30T17:53:00"/>
    <n v="30"/>
    <n v="99"/>
    <s v="Ticket"/>
    <s v="Monday"/>
    <x v="1"/>
  </r>
  <r>
    <n v="1"/>
    <n v="6"/>
    <d v="2010-11-29T00:00:00"/>
    <d v="1899-12-30T17:17:00"/>
    <d v="2010-11-29T00:00:00"/>
    <d v="1899-12-30T19:32:00"/>
    <n v="30"/>
    <n v="135"/>
    <s v="Ticket"/>
    <s v="Monday"/>
    <x v="1"/>
  </r>
  <r>
    <n v="1"/>
    <n v="5"/>
    <d v="2010-11-29T00:00:00"/>
    <d v="1899-12-30T17:24:00"/>
    <d v="2010-11-29T00:00:00"/>
    <d v="1899-12-30T18:33:00"/>
    <n v="30"/>
    <n v="69"/>
    <s v="Ticket"/>
    <s v="Monday"/>
    <x v="1"/>
  </r>
  <r>
    <n v="1"/>
    <n v="6"/>
    <d v="2010-11-29T00:00:00"/>
    <d v="1899-12-30T17:39:00"/>
    <d v="2010-11-29T00:00:00"/>
    <d v="1899-12-30T18:40:00"/>
    <n v="30"/>
    <n v="61"/>
    <s v="Ticket"/>
    <s v="Monday"/>
    <x v="1"/>
  </r>
  <r>
    <n v="1"/>
    <n v="6"/>
    <d v="2010-11-29T00:00:00"/>
    <d v="1899-12-30T20:11:00"/>
    <d v="2010-11-29T00:00:00"/>
    <d v="1899-12-30T20:53:00"/>
    <n v="30"/>
    <n v="42"/>
    <s v="Ticket"/>
    <s v="Monday"/>
    <x v="2"/>
  </r>
  <r>
    <n v="1"/>
    <n v="6"/>
    <d v="2010-11-29T00:00:00"/>
    <d v="1899-12-30T20:41:00"/>
    <d v="2010-11-29T00:00:00"/>
    <d v="1899-12-30T21:59:00"/>
    <n v="30"/>
    <n v="78"/>
    <s v="Ticket"/>
    <s v="Monday"/>
    <x v="2"/>
  </r>
  <r>
    <n v="1"/>
    <n v="6"/>
    <d v="2010-11-30T00:00:00"/>
    <d v="1899-12-30T11:28:00"/>
    <d v="2010-11-30T00:00:00"/>
    <d v="1899-12-30T12:17:00"/>
    <n v="30"/>
    <n v="49"/>
    <s v="Ticket"/>
    <s v="Tuesday"/>
    <x v="0"/>
  </r>
  <r>
    <n v="1"/>
    <n v="5"/>
    <d v="2010-11-30T00:00:00"/>
    <d v="1899-12-30T12:19:00"/>
    <d v="2010-11-30T00:00:00"/>
    <d v="1899-12-30T14:51:00"/>
    <n v="30"/>
    <n v="152"/>
    <s v="Ticket"/>
    <s v="Tuesday"/>
    <x v="0"/>
  </r>
  <r>
    <n v="1"/>
    <n v="5"/>
    <d v="2010-11-30T00:00:00"/>
    <d v="1899-12-30T15:36:00"/>
    <d v="2010-11-30T00:00:00"/>
    <d v="1899-12-30T16:33:00"/>
    <n v="30"/>
    <n v="57"/>
    <s v="Ticket"/>
    <s v="Tuesday"/>
    <x v="1"/>
  </r>
  <r>
    <n v="1"/>
    <n v="5"/>
    <d v="2010-11-30T00:00:00"/>
    <d v="1899-12-30T16:24:00"/>
    <d v="2010-11-30T00:00:00"/>
    <d v="1899-12-30T18:09:00"/>
    <n v="30"/>
    <n v="105"/>
    <s v="Ticket"/>
    <s v="Tuesday"/>
    <x v="1"/>
  </r>
  <r>
    <n v="1"/>
    <n v="5"/>
    <d v="2010-11-30T00:00:00"/>
    <d v="1899-12-30T19:46:00"/>
    <d v="2010-11-30T00:00:00"/>
    <d v="1899-12-30T21:37:00"/>
    <n v="30"/>
    <n v="111"/>
    <s v="Ticket"/>
    <s v="Tuesday"/>
    <x v="2"/>
  </r>
  <r>
    <n v="1"/>
    <n v="6"/>
    <d v="2010-11-30T00:00:00"/>
    <d v="1899-12-30T19:59:00"/>
    <d v="2010-11-30T00:00:00"/>
    <d v="1899-12-30T21:05:00"/>
    <n v="30"/>
    <n v="66"/>
    <s v="Ticket"/>
    <s v="Tuesday"/>
    <x v="2"/>
  </r>
  <r>
    <n v="1"/>
    <n v="6"/>
    <d v="2010-11-30T00:00:00"/>
    <d v="1899-12-30T20:34:00"/>
    <d v="2010-11-30T00:00:00"/>
    <d v="1899-12-30T21:39:00"/>
    <n v="30"/>
    <n v="65"/>
    <s v="Ticket"/>
    <s v="Tuesday"/>
    <x v="2"/>
  </r>
  <r>
    <n v="1"/>
    <n v="5"/>
    <d v="2010-12-01T00:00:00"/>
    <d v="1899-12-30T10:24:00"/>
    <d v="2010-12-01T00:00:00"/>
    <d v="1899-12-30T16:43:00"/>
    <n v="70"/>
    <n v="379"/>
    <s v="Ticket"/>
    <s v="Wednesday"/>
    <x v="0"/>
  </r>
  <r>
    <n v="1"/>
    <n v="5"/>
    <d v="2010-12-01T00:00:00"/>
    <d v="1899-12-30T11:08:00"/>
    <d v="2010-12-01T00:00:00"/>
    <d v="1899-12-30T12:19:00"/>
    <n v="30"/>
    <n v="71"/>
    <s v="Ticket"/>
    <s v="Wednesday"/>
    <x v="0"/>
  </r>
  <r>
    <n v="1"/>
    <n v="5"/>
    <d v="2010-12-01T00:00:00"/>
    <d v="1899-12-30T11:08:00"/>
    <d v="2010-12-01T00:00:00"/>
    <d v="1899-12-30T12:24:00"/>
    <n v="30"/>
    <n v="76"/>
    <s v="Ticket"/>
    <s v="Wednesday"/>
    <x v="0"/>
  </r>
  <r>
    <n v="1"/>
    <n v="6"/>
    <d v="2010-12-01T00:00:00"/>
    <d v="1899-12-30T12:07:00"/>
    <d v="2010-12-01T00:00:00"/>
    <d v="1899-12-30T15:42:00"/>
    <n v="40"/>
    <n v="215"/>
    <s v="Ticket"/>
    <s v="Wednesday"/>
    <x v="0"/>
  </r>
  <r>
    <n v="1"/>
    <n v="5"/>
    <d v="2010-12-01T00:00:00"/>
    <d v="1899-12-30T12:41:00"/>
    <d v="2010-12-01T00:00:00"/>
    <d v="1899-12-30T17:02:00"/>
    <n v="50"/>
    <n v="261"/>
    <s v="Ticket"/>
    <s v="Wednesday"/>
    <x v="0"/>
  </r>
  <r>
    <n v="1"/>
    <n v="5"/>
    <d v="2010-12-01T00:00:00"/>
    <d v="1899-12-30T13:06:00"/>
    <d v="2010-12-01T00:00:00"/>
    <d v="1899-12-30T13:11:00"/>
    <n v="30"/>
    <n v="5"/>
    <s v="Ticket"/>
    <s v="Wednesday"/>
    <x v="0"/>
  </r>
  <r>
    <n v="1"/>
    <n v="6"/>
    <d v="2010-12-01T00:00:00"/>
    <d v="1899-12-30T16:00:00"/>
    <d v="2010-12-01T00:00:00"/>
    <d v="1899-12-30T17:02:00"/>
    <n v="30"/>
    <n v="62"/>
    <s v="Ticket"/>
    <s v="Wednesday"/>
    <x v="1"/>
  </r>
  <r>
    <n v="1"/>
    <n v="5"/>
    <d v="2010-12-01T00:00:00"/>
    <d v="1899-12-30T16:16:00"/>
    <d v="2010-12-01T00:00:00"/>
    <d v="1899-12-30T16:40:00"/>
    <n v="30"/>
    <n v="24"/>
    <s v="Ticket"/>
    <s v="Wednesday"/>
    <x v="1"/>
  </r>
  <r>
    <n v="1"/>
    <n v="5"/>
    <d v="2010-12-01T00:00:00"/>
    <d v="1899-12-30T20:46:00"/>
    <d v="2010-12-01T00:00:00"/>
    <d v="1899-12-30T21:59:00"/>
    <n v="30"/>
    <n v="73"/>
    <s v="Ticket"/>
    <s v="Wednesday"/>
    <x v="2"/>
  </r>
  <r>
    <n v="1"/>
    <n v="5"/>
    <d v="2010-12-02T00:00:00"/>
    <d v="1899-12-30T13:09:00"/>
    <d v="2010-12-02T00:00:00"/>
    <d v="1899-12-30T14:44:00"/>
    <n v="30"/>
    <n v="95"/>
    <s v="Ticket"/>
    <s v="Thursday"/>
    <x v="0"/>
  </r>
  <r>
    <n v="1"/>
    <n v="5"/>
    <d v="2010-12-02T00:00:00"/>
    <d v="1899-12-30T15:39:00"/>
    <d v="2010-12-02T00:00:00"/>
    <d v="1899-12-30T17:51:00"/>
    <n v="30"/>
    <n v="132"/>
    <s v="Ticket"/>
    <s v="Thursday"/>
    <x v="1"/>
  </r>
  <r>
    <n v="1"/>
    <n v="5"/>
    <d v="2010-12-02T00:00:00"/>
    <d v="1899-12-30T15:43:00"/>
    <d v="2010-12-02T00:00:00"/>
    <d v="1899-12-30T19:48:00"/>
    <n v="50"/>
    <n v="245"/>
    <s v="Ticket"/>
    <s v="Thursday"/>
    <x v="1"/>
  </r>
  <r>
    <n v="1"/>
    <n v="5"/>
    <d v="2010-12-02T00:00:00"/>
    <d v="1899-12-30T19:59:00"/>
    <d v="2010-12-02T00:00:00"/>
    <d v="1899-12-30T21:20:00"/>
    <n v="30"/>
    <n v="81"/>
    <s v="Ticket"/>
    <s v="Thursday"/>
    <x v="2"/>
  </r>
  <r>
    <n v="1"/>
    <n v="5"/>
    <d v="2010-12-02T00:00:00"/>
    <d v="1899-12-30T21:29:00"/>
    <d v="2010-12-02T00:00:00"/>
    <d v="1899-12-30T23:20:00"/>
    <n v="30"/>
    <n v="111"/>
    <s v="Ticket"/>
    <s v="Thursday"/>
    <x v="2"/>
  </r>
  <r>
    <n v="1"/>
    <n v="6"/>
    <d v="2010-12-03T00:00:00"/>
    <d v="1899-12-30T12:06:00"/>
    <d v="2010-12-03T00:00:00"/>
    <d v="1899-12-30T13:41:00"/>
    <n v="30"/>
    <n v="95"/>
    <s v="Ticket"/>
    <s v="Friday"/>
    <x v="0"/>
  </r>
  <r>
    <n v="1"/>
    <n v="5"/>
    <d v="2010-12-03T00:00:00"/>
    <d v="1899-12-30T14:57:00"/>
    <d v="2010-12-03T00:00:00"/>
    <d v="1899-12-30T15:44:00"/>
    <n v="30"/>
    <n v="47"/>
    <s v="Ticket"/>
    <s v="Friday"/>
    <x v="1"/>
  </r>
  <r>
    <n v="1"/>
    <n v="6"/>
    <d v="2010-12-03T00:00:00"/>
    <d v="1899-12-30T15:40:00"/>
    <d v="2010-12-03T00:00:00"/>
    <d v="1899-12-30T18:02:00"/>
    <n v="30"/>
    <n v="142"/>
    <s v="Ticket"/>
    <s v="Friday"/>
    <x v="1"/>
  </r>
  <r>
    <n v="1"/>
    <n v="6"/>
    <d v="2010-12-03T00:00:00"/>
    <d v="1899-12-30T16:44:00"/>
    <d v="2010-12-03T00:00:00"/>
    <d v="1899-12-30T17:15:00"/>
    <n v="30"/>
    <n v="31"/>
    <s v="Ticket"/>
    <s v="Friday"/>
    <x v="1"/>
  </r>
  <r>
    <n v="1"/>
    <n v="6"/>
    <d v="2010-12-03T00:00:00"/>
    <d v="1899-12-30T17:14:00"/>
    <d v="2010-12-03T00:00:00"/>
    <d v="1899-12-30T18:21:00"/>
    <n v="30"/>
    <n v="67"/>
    <s v="Ticket"/>
    <s v="Friday"/>
    <x v="1"/>
  </r>
  <r>
    <n v="1"/>
    <n v="6"/>
    <d v="2010-12-03T00:00:00"/>
    <d v="1899-12-30T20:07:00"/>
    <d v="2010-12-03T00:00:00"/>
    <d v="1899-12-30T21:54:00"/>
    <n v="30"/>
    <n v="107"/>
    <s v="Ticket"/>
    <s v="Friday"/>
    <x v="2"/>
  </r>
  <r>
    <n v="1"/>
    <n v="6"/>
    <d v="2010-12-06T00:00:00"/>
    <d v="1899-12-30T09:29:00"/>
    <d v="2010-12-06T00:00:00"/>
    <d v="1899-12-30T19:01:00"/>
    <n v="300"/>
    <n v="572"/>
    <s v="Ticket"/>
    <s v="Monday"/>
    <x v="3"/>
  </r>
  <r>
    <n v="1"/>
    <n v="5"/>
    <d v="2010-12-06T00:00:00"/>
    <d v="1899-12-30T12:37:00"/>
    <d v="2010-12-06T00:00:00"/>
    <d v="1899-12-30T14:29:00"/>
    <n v="30"/>
    <n v="112"/>
    <s v="Ticket"/>
    <s v="Monday"/>
    <x v="0"/>
  </r>
  <r>
    <n v="1"/>
    <n v="5"/>
    <d v="2010-12-06T00:00:00"/>
    <d v="1899-12-30T15:36:00"/>
    <d v="2010-12-06T00:00:00"/>
    <d v="1899-12-30T16:38:00"/>
    <n v="30"/>
    <n v="62"/>
    <s v="Ticket"/>
    <s v="Monday"/>
    <x v="1"/>
  </r>
  <r>
    <n v="1"/>
    <n v="5"/>
    <d v="2010-12-06T00:00:00"/>
    <d v="1899-12-30T15:46:00"/>
    <d v="2010-12-06T00:00:00"/>
    <d v="1899-12-30T17:41:00"/>
    <n v="30"/>
    <n v="115"/>
    <s v="Ticket"/>
    <s v="Monday"/>
    <x v="1"/>
  </r>
  <r>
    <n v="1"/>
    <n v="5"/>
    <d v="2010-12-06T00:00:00"/>
    <d v="1899-12-30T16:56:00"/>
    <d v="2010-12-06T00:00:00"/>
    <d v="1899-12-30T18:58:00"/>
    <n v="30"/>
    <n v="122"/>
    <s v="Ticket"/>
    <s v="Monday"/>
    <x v="1"/>
  </r>
  <r>
    <n v="1"/>
    <n v="6"/>
    <d v="2010-12-06T00:00:00"/>
    <d v="1899-12-30T17:18:00"/>
    <d v="2010-12-06T00:00:00"/>
    <d v="1899-12-30T18:46:00"/>
    <n v="30"/>
    <n v="88"/>
    <s v="Ticket"/>
    <s v="Monday"/>
    <x v="1"/>
  </r>
  <r>
    <n v="1"/>
    <n v="6"/>
    <d v="2010-12-06T00:00:00"/>
    <d v="1899-12-30T18:47:00"/>
    <d v="2010-12-06T00:00:00"/>
    <d v="1899-12-30T19:39:00"/>
    <n v="30"/>
    <n v="52"/>
    <s v="Ticket"/>
    <s v="Monday"/>
    <x v="2"/>
  </r>
  <r>
    <n v="1"/>
    <n v="6"/>
    <d v="2010-12-06T00:00:00"/>
    <d v="1899-12-30T20:23:00"/>
    <d v="2010-12-06T00:00:00"/>
    <d v="1899-12-30T23:06:00"/>
    <n v="30"/>
    <n v="163"/>
    <s v="Ticket"/>
    <s v="Monday"/>
    <x v="2"/>
  </r>
  <r>
    <n v="1"/>
    <n v="5"/>
    <d v="2010-12-06T00:00:00"/>
    <d v="1899-12-30T21:27:00"/>
    <d v="2010-12-07T00:00:00"/>
    <d v="1899-12-30T01:16:00"/>
    <n v="40"/>
    <n v="229"/>
    <s v="Ticket"/>
    <s v="Monday"/>
    <x v="2"/>
  </r>
  <r>
    <n v="1"/>
    <n v="5"/>
    <d v="2010-12-07T00:00:00"/>
    <d v="1899-12-30T13:31:00"/>
    <d v="2010-12-07T00:00:00"/>
    <d v="1899-12-30T13:51:00"/>
    <n v="30"/>
    <n v="20"/>
    <s v="Ticket"/>
    <s v="Tuesday"/>
    <x v="0"/>
  </r>
  <r>
    <n v="1"/>
    <n v="5"/>
    <d v="2010-12-08T00:00:00"/>
    <d v="1899-12-30T13:48:00"/>
    <d v="2010-12-08T00:00:00"/>
    <d v="1899-12-30T16:56:00"/>
    <n v="40"/>
    <n v="188"/>
    <s v="Ticket"/>
    <s v="Wednesday"/>
    <x v="0"/>
  </r>
  <r>
    <n v="1"/>
    <n v="6"/>
    <d v="2010-12-08T00:00:00"/>
    <d v="1899-12-30T15:09:00"/>
    <d v="2010-12-08T00:00:00"/>
    <d v="1899-12-30T17:42:00"/>
    <n v="30"/>
    <n v="153"/>
    <s v="Ticket"/>
    <s v="Wednesday"/>
    <x v="1"/>
  </r>
  <r>
    <n v="1"/>
    <n v="5"/>
    <d v="2010-12-08T00:00:00"/>
    <d v="1899-12-30T18:54:00"/>
    <d v="2010-12-08T00:00:00"/>
    <d v="1899-12-30T23:04:00"/>
    <n v="50"/>
    <n v="250"/>
    <s v="Ticket"/>
    <s v="Wednesday"/>
    <x v="2"/>
  </r>
  <r>
    <n v="1"/>
    <n v="5"/>
    <d v="2010-12-08T00:00:00"/>
    <d v="1899-12-30T19:03:00"/>
    <d v="2010-12-08T00:00:00"/>
    <d v="1899-12-30T20:29:00"/>
    <n v="30"/>
    <n v="86"/>
    <s v="Ticket"/>
    <s v="Wednesday"/>
    <x v="2"/>
  </r>
  <r>
    <n v="1"/>
    <n v="5"/>
    <d v="2010-12-08T00:00:00"/>
    <d v="1899-12-30T19:49:00"/>
    <d v="2010-12-08T00:00:00"/>
    <d v="1899-12-30T21:59:00"/>
    <n v="30"/>
    <n v="130"/>
    <s v="Ticket"/>
    <s v="Wednesday"/>
    <x v="2"/>
  </r>
  <r>
    <n v="1"/>
    <n v="5"/>
    <d v="2010-12-08T00:00:00"/>
    <d v="1899-12-30T21:57:00"/>
    <d v="2010-12-08T00:00:00"/>
    <d v="1899-12-30T23:16:00"/>
    <n v="30"/>
    <n v="79"/>
    <s v="Ticket"/>
    <s v="Wednesday"/>
    <x v="2"/>
  </r>
  <r>
    <n v="1"/>
    <n v="5"/>
    <d v="2010-12-09T00:00:00"/>
    <d v="1899-12-30T11:50:00"/>
    <d v="2010-12-09T00:00:00"/>
    <d v="1899-12-30T13:32:00"/>
    <n v="30"/>
    <n v="102"/>
    <s v="Ticket"/>
    <s v="Thursday"/>
    <x v="0"/>
  </r>
  <r>
    <n v="1"/>
    <n v="5"/>
    <d v="2010-12-09T00:00:00"/>
    <d v="1899-12-30T13:09:00"/>
    <d v="2010-12-09T00:00:00"/>
    <d v="1899-12-30T18:40:00"/>
    <n v="60"/>
    <n v="331"/>
    <s v="Ticket"/>
    <s v="Thursday"/>
    <x v="0"/>
  </r>
  <r>
    <n v="1"/>
    <n v="6"/>
    <d v="2010-12-09T00:00:00"/>
    <d v="1899-12-30T14:12:00"/>
    <d v="2010-12-09T00:00:00"/>
    <d v="1899-12-30T17:58:00"/>
    <n v="40"/>
    <n v="226"/>
    <s v="Ticket"/>
    <s v="Thursday"/>
    <x v="1"/>
  </r>
  <r>
    <n v="1"/>
    <n v="5"/>
    <d v="2010-12-09T00:00:00"/>
    <d v="1899-12-30T16:27:00"/>
    <d v="2010-12-09T00:00:00"/>
    <d v="1899-12-30T18:41:00"/>
    <n v="30"/>
    <n v="134"/>
    <s v="Ticket"/>
    <s v="Thursday"/>
    <x v="1"/>
  </r>
  <r>
    <n v="1"/>
    <n v="6"/>
    <d v="2010-12-09T00:00:00"/>
    <d v="1899-12-30T17:06:00"/>
    <d v="2010-12-09T00:00:00"/>
    <d v="1899-12-30T21:11:00"/>
    <n v="50"/>
    <n v="245"/>
    <s v="Ticket"/>
    <s v="Thursday"/>
    <x v="1"/>
  </r>
  <r>
    <n v="1"/>
    <n v="6"/>
    <d v="2010-12-09T00:00:00"/>
    <d v="1899-12-30T18:09:00"/>
    <d v="2010-12-09T00:00:00"/>
    <d v="1899-12-30T19:37:00"/>
    <n v="30"/>
    <n v="88"/>
    <s v="Ticket"/>
    <s v="Thursday"/>
    <x v="2"/>
  </r>
  <r>
    <n v="1"/>
    <n v="5"/>
    <d v="2010-12-09T00:00:00"/>
    <d v="1899-12-30T21:47:00"/>
    <d v="2010-12-09T00:00:00"/>
    <d v="1899-12-30T22:15:00"/>
    <n v="30"/>
    <n v="28"/>
    <s v="Ticket"/>
    <s v="Thursday"/>
    <x v="2"/>
  </r>
  <r>
    <n v="1"/>
    <n v="5"/>
    <d v="2010-12-10T00:00:00"/>
    <d v="1899-12-30T12:59:00"/>
    <d v="2010-12-10T00:00:00"/>
    <d v="1899-12-30T15:44:00"/>
    <n v="30"/>
    <n v="165"/>
    <s v="Ticket"/>
    <s v="Friday"/>
    <x v="0"/>
  </r>
  <r>
    <n v="1"/>
    <n v="5"/>
    <d v="2010-12-10T00:00:00"/>
    <d v="1899-12-30T13:34:00"/>
    <d v="2010-12-10T00:00:00"/>
    <d v="1899-12-30T15:18:00"/>
    <n v="30"/>
    <n v="104"/>
    <s v="Ticket"/>
    <s v="Friday"/>
    <x v="0"/>
  </r>
  <r>
    <n v="1"/>
    <n v="6"/>
    <d v="2010-12-10T00:00:00"/>
    <d v="1899-12-30T16:49:00"/>
    <d v="2010-12-10T00:00:00"/>
    <d v="1899-12-30T19:47:00"/>
    <n v="30"/>
    <n v="178"/>
    <s v="Ticket"/>
    <s v="Friday"/>
    <x v="1"/>
  </r>
  <r>
    <n v="1"/>
    <n v="5"/>
    <d v="2010-12-10T00:00:00"/>
    <d v="1899-12-30T17:16:00"/>
    <d v="2010-12-10T00:00:00"/>
    <d v="1899-12-30T22:02:00"/>
    <n v="50"/>
    <n v="286"/>
    <s v="Ticket"/>
    <s v="Friday"/>
    <x v="1"/>
  </r>
  <r>
    <n v="1"/>
    <n v="6"/>
    <d v="2010-12-10T00:00:00"/>
    <d v="1899-12-30T18:01:00"/>
    <d v="2010-12-10T00:00:00"/>
    <d v="1899-12-30T20:12:00"/>
    <n v="30"/>
    <n v="131"/>
    <s v="Ticket"/>
    <s v="Friday"/>
    <x v="2"/>
  </r>
  <r>
    <n v="1"/>
    <n v="6"/>
    <d v="2010-12-13T00:00:00"/>
    <d v="1899-12-30T12:32:00"/>
    <d v="2010-12-13T00:00:00"/>
    <d v="1899-12-30T14:23:00"/>
    <n v="30"/>
    <n v="111"/>
    <s v="Ticket"/>
    <s v="Monday"/>
    <x v="0"/>
  </r>
  <r>
    <n v="1"/>
    <n v="5"/>
    <d v="2010-12-13T00:00:00"/>
    <d v="1899-12-30T19:18:00"/>
    <d v="2010-12-13T00:00:00"/>
    <d v="1899-12-30T21:25:00"/>
    <n v="30"/>
    <n v="127"/>
    <s v="Ticket"/>
    <s v="Monday"/>
    <x v="2"/>
  </r>
  <r>
    <n v="1"/>
    <n v="6"/>
    <d v="2010-12-13T00:00:00"/>
    <d v="1899-12-30T20:18:00"/>
    <d v="2010-12-13T00:00:00"/>
    <d v="1899-12-30T22:28:00"/>
    <n v="30"/>
    <n v="130"/>
    <s v="Ticket"/>
    <s v="Monday"/>
    <x v="2"/>
  </r>
  <r>
    <n v="1"/>
    <n v="5"/>
    <d v="2010-12-13T00:00:00"/>
    <d v="1899-12-30T21:10:00"/>
    <d v="2010-12-13T00:00:00"/>
    <d v="1899-12-30T22:33:00"/>
    <n v="30"/>
    <n v="83"/>
    <s v="Ticket"/>
    <s v="Monday"/>
    <x v="2"/>
  </r>
  <r>
    <n v="1"/>
    <n v="5"/>
    <d v="2010-12-14T00:00:00"/>
    <d v="1899-12-30T11:47:00"/>
    <d v="2010-12-14T00:00:00"/>
    <d v="1899-12-30T12:27:00"/>
    <n v="30"/>
    <n v="40"/>
    <s v="Ticket"/>
    <s v="Tuesday"/>
    <x v="0"/>
  </r>
  <r>
    <n v="1"/>
    <n v="5"/>
    <d v="2010-12-14T00:00:00"/>
    <d v="1899-12-30T15:42:00"/>
    <d v="2010-12-14T00:00:00"/>
    <d v="1899-12-30T19:17:00"/>
    <n v="40"/>
    <n v="215"/>
    <s v="Ticket"/>
    <s v="Tuesday"/>
    <x v="1"/>
  </r>
  <r>
    <n v="1"/>
    <n v="6"/>
    <d v="2010-12-14T00:00:00"/>
    <d v="1899-12-30T16:51:00"/>
    <d v="2010-12-14T00:00:00"/>
    <d v="1899-12-30T18:44:00"/>
    <n v="30"/>
    <n v="113"/>
    <s v="Ticket"/>
    <s v="Tuesday"/>
    <x v="1"/>
  </r>
  <r>
    <n v="1"/>
    <n v="5"/>
    <d v="2010-12-14T00:00:00"/>
    <d v="1899-12-30T17:02:00"/>
    <d v="2010-12-14T00:00:00"/>
    <d v="1899-12-30T17:52:00"/>
    <n v="30"/>
    <n v="50"/>
    <s v="Ticket"/>
    <s v="Tuesday"/>
    <x v="1"/>
  </r>
  <r>
    <n v="1"/>
    <n v="5"/>
    <d v="2010-12-14T00:00:00"/>
    <d v="1899-12-30T18:17:00"/>
    <d v="2010-12-14T00:00:00"/>
    <d v="1899-12-30T19:50:00"/>
    <n v="30"/>
    <n v="93"/>
    <s v="Ticket"/>
    <s v="Tuesday"/>
    <x v="2"/>
  </r>
  <r>
    <n v="1"/>
    <n v="5"/>
    <d v="2010-12-14T00:00:00"/>
    <d v="1899-12-30T19:39:00"/>
    <d v="2010-12-14T00:00:00"/>
    <d v="1899-12-30T22:36:00"/>
    <n v="30"/>
    <n v="177"/>
    <s v="Ticket"/>
    <s v="Tuesday"/>
    <x v="2"/>
  </r>
  <r>
    <n v="1"/>
    <n v="6"/>
    <d v="2010-12-15T00:00:00"/>
    <d v="1899-12-30T13:18:00"/>
    <d v="2010-12-15T00:00:00"/>
    <d v="1899-12-30T17:06:00"/>
    <n v="40"/>
    <n v="228"/>
    <s v="Ticket"/>
    <s v="Wednesday"/>
    <x v="0"/>
  </r>
  <r>
    <n v="1"/>
    <n v="5"/>
    <d v="2010-12-15T00:00:00"/>
    <d v="1899-12-30T13:57:00"/>
    <d v="2010-12-15T00:00:00"/>
    <d v="1899-12-30T16:01:00"/>
    <n v="30"/>
    <n v="124"/>
    <s v="Ticket"/>
    <s v="Wednesday"/>
    <x v="0"/>
  </r>
  <r>
    <n v="1"/>
    <n v="5"/>
    <d v="2010-12-15T00:00:00"/>
    <d v="1899-12-30T15:02:00"/>
    <d v="2010-12-15T00:00:00"/>
    <d v="1899-12-30T16:02:00"/>
    <n v="30"/>
    <n v="60"/>
    <s v="Ticket"/>
    <s v="Wednesday"/>
    <x v="1"/>
  </r>
  <r>
    <n v="1"/>
    <n v="5"/>
    <d v="2010-12-15T00:00:00"/>
    <d v="1899-12-30T15:20:00"/>
    <d v="2010-12-15T00:00:00"/>
    <d v="1899-12-30T17:01:00"/>
    <n v="30"/>
    <n v="101"/>
    <s v="Ticket"/>
    <s v="Wednesday"/>
    <x v="1"/>
  </r>
  <r>
    <n v="1"/>
    <n v="6"/>
    <d v="2010-12-15T00:00:00"/>
    <d v="1899-12-30T15:43:00"/>
    <d v="2010-12-15T00:00:00"/>
    <d v="1899-12-30T18:16:00"/>
    <n v="30"/>
    <n v="153"/>
    <s v="Ticket"/>
    <s v="Wednesday"/>
    <x v="1"/>
  </r>
  <r>
    <n v="1"/>
    <n v="5"/>
    <d v="2010-12-15T00:00:00"/>
    <d v="1899-12-30T15:54:00"/>
    <d v="2010-12-15T00:00:00"/>
    <d v="1899-12-30T17:08:00"/>
    <n v="30"/>
    <n v="74"/>
    <s v="Ticket"/>
    <s v="Wednesday"/>
    <x v="1"/>
  </r>
  <r>
    <n v="1"/>
    <n v="6"/>
    <d v="2010-12-15T00:00:00"/>
    <d v="1899-12-30T16:01:00"/>
    <d v="2010-12-15T00:00:00"/>
    <d v="1899-12-30T17:21:00"/>
    <n v="30"/>
    <n v="80"/>
    <s v="Ticket"/>
    <s v="Wednesday"/>
    <x v="1"/>
  </r>
  <r>
    <n v="1"/>
    <n v="6"/>
    <d v="2010-12-15T00:00:00"/>
    <d v="1899-12-30T18:42:00"/>
    <d v="2010-12-15T00:00:00"/>
    <d v="1899-12-30T20:51:00"/>
    <n v="30"/>
    <n v="129"/>
    <s v="Ticket"/>
    <s v="Wednesday"/>
    <x v="2"/>
  </r>
  <r>
    <n v="1"/>
    <n v="5"/>
    <d v="2010-12-15T00:00:00"/>
    <d v="1899-12-30T19:26:00"/>
    <d v="2010-12-15T00:00:00"/>
    <d v="1899-12-30T20:50:00"/>
    <n v="30"/>
    <n v="84"/>
    <s v="Ticket"/>
    <s v="Wednesday"/>
    <x v="2"/>
  </r>
  <r>
    <n v="1"/>
    <n v="5"/>
    <d v="2010-12-15T00:00:00"/>
    <d v="1899-12-30T19:44:00"/>
    <d v="2010-12-15T00:00:00"/>
    <d v="1899-12-30T23:41:00"/>
    <n v="40"/>
    <n v="237"/>
    <s v="Ticket"/>
    <s v="Wednesday"/>
    <x v="2"/>
  </r>
  <r>
    <n v="1"/>
    <n v="5"/>
    <d v="2010-12-15T00:00:00"/>
    <d v="1899-12-30T20:13:00"/>
    <d v="2010-12-15T00:00:00"/>
    <d v="1899-12-30T22:46:00"/>
    <n v="30"/>
    <n v="153"/>
    <s v="Ticket"/>
    <s v="Wednesday"/>
    <x v="2"/>
  </r>
  <r>
    <n v="1"/>
    <n v="6"/>
    <d v="2010-12-15T00:00:00"/>
    <d v="1899-12-30T21:03:00"/>
    <d v="2010-12-15T00:00:00"/>
    <d v="1899-12-30T21:19:00"/>
    <n v="30"/>
    <n v="16"/>
    <s v="Ticket"/>
    <s v="Wednesday"/>
    <x v="2"/>
  </r>
  <r>
    <n v="1"/>
    <n v="5"/>
    <d v="2010-12-15T00:00:00"/>
    <d v="1899-12-30T21:55:00"/>
    <d v="2010-12-15T00:00:00"/>
    <d v="1899-12-30T23:13:00"/>
    <n v="30"/>
    <n v="78"/>
    <s v="Ticket"/>
    <s v="Wednesday"/>
    <x v="2"/>
  </r>
  <r>
    <n v="1"/>
    <n v="6"/>
    <d v="2010-12-15T00:00:00"/>
    <d v="1899-12-30T22:11:00"/>
    <d v="2010-12-15T00:00:00"/>
    <d v="1899-12-30T22:31:00"/>
    <n v="30"/>
    <n v="20"/>
    <s v="Ticket"/>
    <s v="Wednesday"/>
    <x v="3"/>
  </r>
  <r>
    <n v="1"/>
    <n v="6"/>
    <d v="2010-12-16T00:00:00"/>
    <d v="1899-12-30T17:07:00"/>
    <d v="2010-12-16T00:00:00"/>
    <d v="1899-12-30T18:11:00"/>
    <n v="30"/>
    <n v="64"/>
    <s v="Ticket"/>
    <s v="Thursday"/>
    <x v="1"/>
  </r>
  <r>
    <n v="1"/>
    <n v="6"/>
    <d v="2010-12-16T00:00:00"/>
    <d v="1899-12-30T17:15:00"/>
    <d v="2010-12-16T00:00:00"/>
    <d v="1899-12-30T19:19:00"/>
    <n v="30"/>
    <n v="124"/>
    <s v="Ticket"/>
    <s v="Thursday"/>
    <x v="1"/>
  </r>
  <r>
    <n v="1"/>
    <n v="5"/>
    <d v="2010-12-16T00:00:00"/>
    <d v="1899-12-30T18:00:00"/>
    <d v="2010-12-16T00:00:00"/>
    <d v="1899-12-30T18:37:00"/>
    <n v="30"/>
    <n v="37"/>
    <s v="Ticket"/>
    <s v="Thursday"/>
    <x v="1"/>
  </r>
  <r>
    <n v="1"/>
    <n v="5"/>
    <d v="2010-12-16T00:00:00"/>
    <d v="1899-12-30T18:57:00"/>
    <d v="2010-12-16T00:00:00"/>
    <d v="1899-12-30T20:18:00"/>
    <n v="30"/>
    <n v="81"/>
    <s v="Ticket"/>
    <s v="Thursday"/>
    <x v="2"/>
  </r>
  <r>
    <n v="1"/>
    <n v="6"/>
    <d v="2010-12-16T00:00:00"/>
    <d v="1899-12-30T19:51:00"/>
    <d v="2010-12-16T00:00:00"/>
    <d v="1899-12-30T22:21:00"/>
    <n v="30"/>
    <n v="150"/>
    <s v="Ticket"/>
    <s v="Thursday"/>
    <x v="2"/>
  </r>
  <r>
    <n v="1"/>
    <n v="6"/>
    <d v="2010-12-16T00:00:00"/>
    <d v="1899-12-30T20:54:00"/>
    <d v="2010-12-17T00:00:00"/>
    <d v="1899-12-30T00:20:00"/>
    <n v="40"/>
    <n v="206"/>
    <s v="Ticket"/>
    <s v="Thursday"/>
    <x v="2"/>
  </r>
  <r>
    <n v="1"/>
    <n v="5"/>
    <d v="2010-12-16T00:00:00"/>
    <d v="1899-12-30T22:46:00"/>
    <d v="2010-12-17T00:00:00"/>
    <d v="1899-12-30T01:37:00"/>
    <n v="30"/>
    <n v="171"/>
    <s v="Ticket"/>
    <s v="Thursday"/>
    <x v="3"/>
  </r>
  <r>
    <n v="1"/>
    <n v="6"/>
    <d v="2010-12-16T00:00:00"/>
    <d v="1899-12-30T23:21:00"/>
    <d v="2010-12-17T00:00:00"/>
    <d v="1899-12-30T01:40:00"/>
    <n v="30"/>
    <n v="139"/>
    <s v="Ticket"/>
    <s v="Thursday"/>
    <x v="3"/>
  </r>
  <r>
    <n v="1"/>
    <n v="6"/>
    <d v="2010-12-17T00:00:00"/>
    <d v="1899-12-30T08:42:00"/>
    <d v="2010-12-17T00:00:00"/>
    <d v="1899-12-30T08:53:00"/>
    <n v="300"/>
    <n v="11"/>
    <s v="Ticket"/>
    <s v="Friday"/>
    <x v="3"/>
  </r>
  <r>
    <n v="1"/>
    <n v="6"/>
    <d v="2010-12-17T00:00:00"/>
    <d v="1899-12-30T11:29:00"/>
    <d v="2010-12-17T00:00:00"/>
    <d v="1899-12-30T15:46:00"/>
    <n v="50"/>
    <n v="257"/>
    <s v="Ticket"/>
    <s v="Friday"/>
    <x v="0"/>
  </r>
  <r>
    <n v="1"/>
    <n v="6"/>
    <d v="2010-12-17T00:00:00"/>
    <d v="1899-12-30T14:02:00"/>
    <d v="2010-12-17T00:00:00"/>
    <d v="1899-12-30T17:40:00"/>
    <n v="40"/>
    <n v="218"/>
    <s v="Ticket"/>
    <s v="Friday"/>
    <x v="1"/>
  </r>
  <r>
    <n v="1"/>
    <n v="5"/>
    <d v="2010-12-17T00:00:00"/>
    <d v="1899-12-30T15:25:00"/>
    <d v="2010-12-17T00:00:00"/>
    <d v="1899-12-30T18:28:00"/>
    <n v="40"/>
    <n v="183"/>
    <s v="Ticket"/>
    <s v="Friday"/>
    <x v="1"/>
  </r>
  <r>
    <n v="1"/>
    <n v="8"/>
    <d v="2010-12-17T00:00:00"/>
    <d v="1899-12-30T15:42:00"/>
    <d v="2010-12-17T00:00:00"/>
    <d v="1899-12-30T18:29:00"/>
    <n v="30"/>
    <n v="167"/>
    <s v="Ticket"/>
    <s v="Friday"/>
    <x v="1"/>
  </r>
  <r>
    <n v="1"/>
    <n v="8"/>
    <d v="2010-12-17T00:00:00"/>
    <d v="1899-12-30T17:01:00"/>
    <d v="2010-12-17T00:00:00"/>
    <d v="1899-12-30T18:37:00"/>
    <n v="30"/>
    <n v="96"/>
    <s v="Ticket"/>
    <s v="Friday"/>
    <x v="1"/>
  </r>
  <r>
    <n v="1"/>
    <n v="6"/>
    <d v="2010-12-17T00:00:00"/>
    <d v="1899-12-30T18:15:00"/>
    <d v="2010-12-17T00:00:00"/>
    <d v="1899-12-30T20:43:00"/>
    <n v="30"/>
    <n v="148"/>
    <s v="Ticket"/>
    <s v="Friday"/>
    <x v="2"/>
  </r>
  <r>
    <n v="1"/>
    <n v="8"/>
    <d v="2010-12-17T00:00:00"/>
    <d v="1899-12-30T18:36:00"/>
    <d v="2010-12-17T00:00:00"/>
    <d v="1899-12-30T19:59:00"/>
    <n v="30"/>
    <n v="83"/>
    <s v="Ticket"/>
    <s v="Friday"/>
    <x v="2"/>
  </r>
  <r>
    <n v="1"/>
    <n v="6"/>
    <d v="2010-12-20T00:00:00"/>
    <d v="1899-12-30T10:16:00"/>
    <d v="2010-12-20T00:00:00"/>
    <d v="1899-12-30T13:53:00"/>
    <n v="40"/>
    <n v="217"/>
    <s v="Ticket"/>
    <s v="Monday"/>
    <x v="0"/>
  </r>
  <r>
    <n v="1"/>
    <n v="5"/>
    <d v="2010-12-20T00:00:00"/>
    <d v="1899-12-30T12:53:00"/>
    <d v="2010-12-20T00:00:00"/>
    <d v="1899-12-30T15:18:00"/>
    <n v="30"/>
    <n v="145"/>
    <s v="Ticket"/>
    <s v="Monday"/>
    <x v="0"/>
  </r>
  <r>
    <n v="1"/>
    <n v="5"/>
    <d v="2010-12-20T00:00:00"/>
    <d v="1899-12-30T14:58:00"/>
    <d v="2010-12-20T00:00:00"/>
    <d v="1899-12-30T18:21:00"/>
    <n v="40"/>
    <n v="203"/>
    <s v="Ticket"/>
    <s v="Monday"/>
    <x v="1"/>
  </r>
  <r>
    <n v="1"/>
    <n v="6"/>
    <d v="2010-12-20T00:00:00"/>
    <d v="1899-12-30T15:46:00"/>
    <d v="2010-12-20T00:00:00"/>
    <d v="1899-12-30T18:17:00"/>
    <n v="30"/>
    <n v="151"/>
    <s v="Ticket"/>
    <s v="Monday"/>
    <x v="1"/>
  </r>
  <r>
    <n v="1"/>
    <n v="5"/>
    <d v="2010-12-20T00:00:00"/>
    <d v="1899-12-30T16:20:00"/>
    <d v="2010-12-20T00:00:00"/>
    <d v="1899-12-30T17:43:00"/>
    <n v="30"/>
    <n v="83"/>
    <s v="Ticket"/>
    <s v="Monday"/>
    <x v="1"/>
  </r>
  <r>
    <n v="1"/>
    <n v="5"/>
    <d v="2010-12-20T00:00:00"/>
    <d v="1899-12-30T16:23:00"/>
    <d v="2010-12-20T00:00:00"/>
    <d v="1899-12-30T21:44:00"/>
    <n v="60"/>
    <n v="321"/>
    <s v="Ticket"/>
    <s v="Monday"/>
    <x v="1"/>
  </r>
  <r>
    <n v="1"/>
    <n v="6"/>
    <d v="2010-12-20T00:00:00"/>
    <d v="1899-12-30T17:22:00"/>
    <d v="2010-12-20T00:00:00"/>
    <d v="1899-12-30T20:40:00"/>
    <n v="40"/>
    <n v="198"/>
    <s v="Ticket"/>
    <s v="Monday"/>
    <x v="1"/>
  </r>
  <r>
    <n v="1"/>
    <n v="5"/>
    <d v="2010-12-20T00:00:00"/>
    <d v="1899-12-30T17:47:00"/>
    <d v="2010-12-20T00:00:00"/>
    <d v="1899-12-30T21:13:00"/>
    <n v="40"/>
    <n v="206"/>
    <s v="Ticket"/>
    <s v="Monday"/>
    <x v="1"/>
  </r>
  <r>
    <n v="1"/>
    <n v="5"/>
    <d v="2010-12-20T00:00:00"/>
    <d v="1899-12-30T18:02:00"/>
    <d v="2010-12-20T00:00:00"/>
    <d v="1899-12-30T18:17:00"/>
    <n v="30"/>
    <n v="15"/>
    <s v="Ticket"/>
    <s v="Monday"/>
    <x v="2"/>
  </r>
  <r>
    <n v="1"/>
    <n v="5"/>
    <d v="2010-12-21T00:00:00"/>
    <d v="1899-12-30T12:30:00"/>
    <d v="2010-12-21T00:00:00"/>
    <d v="1899-12-30T15:40:00"/>
    <n v="40"/>
    <n v="190"/>
    <s v="Ticket"/>
    <s v="Tuesday"/>
    <x v="0"/>
  </r>
  <r>
    <n v="1"/>
    <n v="5"/>
    <d v="2010-12-21T00:00:00"/>
    <d v="1899-12-30T13:28:00"/>
    <d v="2010-12-21T00:00:00"/>
    <d v="1899-12-30T16:33:00"/>
    <n v="40"/>
    <n v="185"/>
    <s v="Ticket"/>
    <s v="Tuesday"/>
    <x v="0"/>
  </r>
  <r>
    <n v="1"/>
    <n v="6"/>
    <d v="2010-12-21T00:00:00"/>
    <d v="1899-12-30T13:46:00"/>
    <d v="2010-12-21T00:00:00"/>
    <d v="1899-12-30T19:46:00"/>
    <n v="60"/>
    <n v="360"/>
    <s v="Ticket"/>
    <s v="Tuesday"/>
    <x v="0"/>
  </r>
  <r>
    <n v="1"/>
    <n v="5"/>
    <d v="2010-12-21T00:00:00"/>
    <d v="1899-12-30T13:57:00"/>
    <d v="2010-12-21T00:00:00"/>
    <d v="1899-12-30T16:38:00"/>
    <n v="30"/>
    <n v="161"/>
    <s v="Ticket"/>
    <s v="Tuesday"/>
    <x v="0"/>
  </r>
  <r>
    <n v="1"/>
    <n v="6"/>
    <d v="2010-12-21T00:00:00"/>
    <d v="1899-12-30T14:18:00"/>
    <d v="2010-12-21T00:00:00"/>
    <d v="1899-12-30T15:21:00"/>
    <n v="30"/>
    <n v="63"/>
    <s v="Ticket"/>
    <s v="Tuesday"/>
    <x v="1"/>
  </r>
  <r>
    <n v="1"/>
    <n v="6"/>
    <d v="2010-12-21T00:00:00"/>
    <d v="1899-12-30T15:06:00"/>
    <d v="2010-12-21T00:00:00"/>
    <d v="1899-12-30T18:06:00"/>
    <n v="30"/>
    <n v="180"/>
    <s v="Ticket"/>
    <s v="Tuesday"/>
    <x v="1"/>
  </r>
  <r>
    <n v="1"/>
    <n v="5"/>
    <d v="2010-12-21T00:00:00"/>
    <d v="1899-12-30T16:20:00"/>
    <d v="2010-12-21T00:00:00"/>
    <d v="1899-12-30T19:00:00"/>
    <n v="30"/>
    <n v="160"/>
    <s v="Ticket"/>
    <s v="Tuesday"/>
    <x v="1"/>
  </r>
  <r>
    <n v="1"/>
    <n v="5"/>
    <d v="2010-12-21T00:00:00"/>
    <d v="1899-12-30T16:23:00"/>
    <d v="2010-12-21T00:00:00"/>
    <d v="1899-12-30T17:17:00"/>
    <n v="30"/>
    <n v="54"/>
    <s v="Ticket"/>
    <s v="Tuesday"/>
    <x v="1"/>
  </r>
  <r>
    <n v="1"/>
    <n v="6"/>
    <d v="2010-12-21T00:00:00"/>
    <d v="1899-12-30T16:50:00"/>
    <d v="2010-12-21T00:00:00"/>
    <d v="1899-12-30T22:51:00"/>
    <n v="70"/>
    <n v="361"/>
    <s v="Ticket"/>
    <s v="Tuesday"/>
    <x v="1"/>
  </r>
  <r>
    <n v="1"/>
    <n v="6"/>
    <d v="2010-12-21T00:00:00"/>
    <d v="1899-12-30T17:04:00"/>
    <d v="2010-12-21T00:00:00"/>
    <d v="1899-12-30T19:29:00"/>
    <n v="30"/>
    <n v="145"/>
    <s v="Ticket"/>
    <s v="Tuesday"/>
    <x v="1"/>
  </r>
  <r>
    <n v="1"/>
    <n v="6"/>
    <d v="2010-12-21T00:00:00"/>
    <d v="1899-12-30T19:55:00"/>
    <d v="2010-12-21T00:00:00"/>
    <d v="1899-12-30T22:52:00"/>
    <n v="30"/>
    <n v="177"/>
    <s v="Ticket"/>
    <s v="Tuesday"/>
    <x v="2"/>
  </r>
  <r>
    <n v="1"/>
    <n v="5"/>
    <d v="2010-12-22T00:00:00"/>
    <d v="1899-12-30T11:00:00"/>
    <d v="2010-12-22T00:00:00"/>
    <d v="1899-12-30T11:09:00"/>
    <n v="30"/>
    <n v="9"/>
    <s v="Ticket"/>
    <s v="Wednesday"/>
    <x v="0"/>
  </r>
  <r>
    <n v="1"/>
    <n v="5"/>
    <d v="2010-12-22T00:00:00"/>
    <d v="1899-12-30T13:51:00"/>
    <d v="2010-12-22T00:00:00"/>
    <d v="1899-12-30T15:19:00"/>
    <n v="30"/>
    <n v="88"/>
    <s v="Ticket"/>
    <s v="Wednesday"/>
    <x v="0"/>
  </r>
  <r>
    <n v="1"/>
    <n v="6"/>
    <d v="2010-12-22T00:00:00"/>
    <d v="1899-12-30T14:01:00"/>
    <d v="2010-12-22T00:00:00"/>
    <d v="1899-12-30T16:47:00"/>
    <n v="30"/>
    <n v="166"/>
    <s v="Ticket"/>
    <s v="Wednesday"/>
    <x v="1"/>
  </r>
  <r>
    <n v="1"/>
    <n v="5"/>
    <d v="2010-12-22T00:00:00"/>
    <d v="1899-12-30T14:03:00"/>
    <d v="2010-12-22T00:00:00"/>
    <d v="1899-12-30T15:08:00"/>
    <n v="30"/>
    <n v="65"/>
    <s v="Ticket"/>
    <s v="Wednesday"/>
    <x v="1"/>
  </r>
  <r>
    <n v="1"/>
    <n v="8"/>
    <d v="2010-12-22T00:00:00"/>
    <d v="1899-12-30T14:11:00"/>
    <d v="2010-12-22T00:00:00"/>
    <d v="1899-12-30T18:11:00"/>
    <n v="40"/>
    <n v="240"/>
    <s v="Ticket"/>
    <s v="Wednesday"/>
    <x v="1"/>
  </r>
  <r>
    <n v="1"/>
    <n v="5"/>
    <d v="2010-12-22T00:00:00"/>
    <d v="1899-12-30T14:21:00"/>
    <d v="2010-12-22T00:00:00"/>
    <d v="1899-12-30T16:16:00"/>
    <n v="30"/>
    <n v="115"/>
    <s v="Ticket"/>
    <s v="Wednesday"/>
    <x v="1"/>
  </r>
  <r>
    <n v="1"/>
    <n v="6"/>
    <d v="2010-12-22T00:00:00"/>
    <d v="1899-12-30T14:50:00"/>
    <d v="2010-12-22T00:00:00"/>
    <d v="1899-12-30T17:33:00"/>
    <n v="30"/>
    <n v="163"/>
    <s v="Ticket"/>
    <s v="Wednesday"/>
    <x v="1"/>
  </r>
  <r>
    <n v="1"/>
    <n v="5"/>
    <d v="2010-12-22T00:00:00"/>
    <d v="1899-12-30T14:53:00"/>
    <d v="2010-12-22T00:00:00"/>
    <d v="1899-12-30T17:53:00"/>
    <n v="30"/>
    <n v="180"/>
    <s v="Ticket"/>
    <s v="Wednesday"/>
    <x v="1"/>
  </r>
  <r>
    <n v="1"/>
    <n v="6"/>
    <d v="2010-12-22T00:00:00"/>
    <d v="1899-12-30T15:18:00"/>
    <d v="2010-12-22T00:00:00"/>
    <d v="1899-12-30T16:22:00"/>
    <n v="30"/>
    <n v="64"/>
    <s v="Ticket"/>
    <s v="Wednesday"/>
    <x v="1"/>
  </r>
  <r>
    <n v="1"/>
    <n v="6"/>
    <d v="2010-12-22T00:00:00"/>
    <d v="1899-12-30T17:11:00"/>
    <d v="2010-12-22T00:00:00"/>
    <d v="1899-12-30T18:43:00"/>
    <n v="30"/>
    <n v="92"/>
    <s v="Ticket"/>
    <s v="Wednesday"/>
    <x v="1"/>
  </r>
  <r>
    <n v="1"/>
    <n v="6"/>
    <d v="2010-12-22T00:00:00"/>
    <d v="1899-12-30T17:24:00"/>
    <d v="2010-12-22T00:00:00"/>
    <d v="1899-12-30T18:31:00"/>
    <n v="30"/>
    <n v="67"/>
    <s v="Ticket"/>
    <s v="Wednesday"/>
    <x v="1"/>
  </r>
  <r>
    <n v="1"/>
    <n v="8"/>
    <d v="2010-12-22T00:00:00"/>
    <d v="1899-12-30T17:57:00"/>
    <d v="2010-12-22T00:00:00"/>
    <d v="1899-12-30T18:59:00"/>
    <n v="30"/>
    <n v="62"/>
    <s v="Ticket"/>
    <s v="Wednesday"/>
    <x v="1"/>
  </r>
  <r>
    <n v="1"/>
    <n v="5"/>
    <d v="2010-12-23T00:00:00"/>
    <d v="1899-12-30T11:44:00"/>
    <d v="2010-12-23T00:00:00"/>
    <d v="1899-12-30T20:34:00"/>
    <n v="90"/>
    <n v="530"/>
    <s v="Ticket"/>
    <s v="Thursday"/>
    <x v="0"/>
  </r>
  <r>
    <n v="1"/>
    <n v="6"/>
    <d v="2010-12-23T00:00:00"/>
    <d v="1899-12-30T15:08:00"/>
    <d v="2010-12-23T00:00:00"/>
    <d v="1899-12-30T22:17:00"/>
    <n v="80"/>
    <n v="429"/>
    <s v="Ticket"/>
    <s v="Thursday"/>
    <x v="1"/>
  </r>
  <r>
    <n v="1"/>
    <n v="5"/>
    <d v="2010-12-23T00:00:00"/>
    <d v="1899-12-30T16:09:00"/>
    <d v="2010-12-23T00:00:00"/>
    <d v="1899-12-30T19:40:00"/>
    <n v="40"/>
    <n v="211"/>
    <s v="Ticket"/>
    <s v="Thursday"/>
    <x v="1"/>
  </r>
  <r>
    <n v="1"/>
    <n v="5"/>
    <d v="2010-12-23T00:00:00"/>
    <d v="1899-12-30T16:34:00"/>
    <d v="2010-12-23T00:00:00"/>
    <d v="1899-12-30T18:06:00"/>
    <n v="30"/>
    <n v="92"/>
    <s v="Ticket"/>
    <s v="Thursday"/>
    <x v="1"/>
  </r>
  <r>
    <n v="1"/>
    <n v="8"/>
    <d v="2010-12-23T00:00:00"/>
    <d v="1899-12-30T18:23:00"/>
    <d v="2010-12-23T00:00:00"/>
    <d v="1899-12-30T21:11:00"/>
    <n v="30"/>
    <n v="168"/>
    <s v="Ticket"/>
    <s v="Thursday"/>
    <x v="2"/>
  </r>
  <r>
    <n v="1"/>
    <n v="5"/>
    <d v="2010-12-23T00:00:00"/>
    <d v="1899-12-30T18:59:00"/>
    <d v="2010-12-23T00:00:00"/>
    <d v="1899-12-30T20:36:00"/>
    <n v="30"/>
    <n v="97"/>
    <s v="Ticket"/>
    <s v="Thursday"/>
    <x v="2"/>
  </r>
  <r>
    <n v="1"/>
    <n v="5"/>
    <d v="2010-12-23T00:00:00"/>
    <d v="1899-12-30T19:58:00"/>
    <d v="2010-12-23T00:00:00"/>
    <d v="1899-12-30T22:01:00"/>
    <n v="30"/>
    <n v="123"/>
    <s v="Ticket"/>
    <s v="Thursday"/>
    <x v="2"/>
  </r>
  <r>
    <n v="1"/>
    <n v="5"/>
    <d v="2010-12-23T00:00:00"/>
    <d v="1899-12-30T20:14:00"/>
    <d v="2010-12-23T00:00:00"/>
    <d v="1899-12-30T22:35:00"/>
    <n v="30"/>
    <n v="141"/>
    <s v="Ticket"/>
    <s v="Thursday"/>
    <x v="2"/>
  </r>
  <r>
    <n v="1"/>
    <n v="6"/>
    <d v="2010-12-23T00:00:00"/>
    <d v="1899-12-30T20:29:00"/>
    <d v="2010-12-23T00:00:00"/>
    <d v="1899-12-30T21:46:00"/>
    <n v="30"/>
    <n v="77"/>
    <s v="Ticket"/>
    <s v="Thursday"/>
    <x v="2"/>
  </r>
  <r>
    <n v="1"/>
    <n v="5"/>
    <d v="2010-12-23T00:00:00"/>
    <d v="1899-12-30T21:02:00"/>
    <d v="2010-12-23T00:00:00"/>
    <d v="1899-12-30T22:57:00"/>
    <n v="30"/>
    <n v="115"/>
    <s v="Ticket"/>
    <s v="Thursday"/>
    <x v="2"/>
  </r>
  <r>
    <n v="1"/>
    <n v="5"/>
    <d v="2010-12-24T00:00:00"/>
    <d v="1899-12-30T10:24:00"/>
    <d v="2010-12-24T00:00:00"/>
    <d v="1899-12-30T13:14:00"/>
    <n v="30"/>
    <n v="170"/>
    <s v="Ticket"/>
    <s v="Friday"/>
    <x v="0"/>
  </r>
  <r>
    <n v="1"/>
    <n v="6"/>
    <d v="2010-12-24T00:00:00"/>
    <d v="1899-12-30T12:36:00"/>
    <d v="2010-12-24T00:00:00"/>
    <d v="1899-12-30T16:42:00"/>
    <n v="50"/>
    <n v="246"/>
    <s v="Ticket"/>
    <s v="Friday"/>
    <x v="0"/>
  </r>
  <r>
    <n v="1"/>
    <n v="6"/>
    <d v="2010-12-24T00:00:00"/>
    <d v="1899-12-30T13:04:00"/>
    <d v="2010-12-24T00:00:00"/>
    <d v="1899-12-30T14:00:00"/>
    <n v="30"/>
    <n v="56"/>
    <s v="Ticket"/>
    <s v="Friday"/>
    <x v="0"/>
  </r>
  <r>
    <n v="1"/>
    <n v="6"/>
    <d v="2010-12-24T00:00:00"/>
    <d v="1899-12-30T13:28:00"/>
    <d v="2010-12-24T00:00:00"/>
    <d v="1899-12-30T18:57:00"/>
    <n v="60"/>
    <n v="329"/>
    <s v="Ticket"/>
    <s v="Friday"/>
    <x v="0"/>
  </r>
  <r>
    <n v="1"/>
    <n v="6"/>
    <d v="2010-12-24T00:00:00"/>
    <d v="1899-12-30T13:58:00"/>
    <d v="2010-12-24T00:00:00"/>
    <d v="1899-12-30T17:49:00"/>
    <n v="40"/>
    <n v="231"/>
    <s v="Ticket"/>
    <s v="Friday"/>
    <x v="0"/>
  </r>
  <r>
    <n v="1"/>
    <n v="5"/>
    <d v="2010-12-24T00:00:00"/>
    <d v="1899-12-30T14:53:00"/>
    <d v="2010-12-24T00:00:00"/>
    <d v="1899-12-30T16:37:00"/>
    <n v="30"/>
    <n v="104"/>
    <s v="Ticket"/>
    <s v="Friday"/>
    <x v="1"/>
  </r>
  <r>
    <n v="1"/>
    <n v="8"/>
    <d v="2010-12-24T00:00:00"/>
    <d v="1899-12-30T15:07:00"/>
    <d v="2010-12-24T00:00:00"/>
    <d v="1899-12-30T17:02:00"/>
    <n v="30"/>
    <n v="115"/>
    <s v="Ticket"/>
    <s v="Friday"/>
    <x v="1"/>
  </r>
  <r>
    <n v="1"/>
    <n v="6"/>
    <d v="2010-12-24T00:00:00"/>
    <d v="1899-12-30T15:29:00"/>
    <d v="2010-12-24T00:00:00"/>
    <d v="1899-12-30T19:11:00"/>
    <n v="40"/>
    <n v="222"/>
    <s v="Ticket"/>
    <s v="Friday"/>
    <x v="1"/>
  </r>
  <r>
    <n v="1"/>
    <n v="5"/>
    <d v="2010-12-24T00:00:00"/>
    <d v="1899-12-30T15:35:00"/>
    <d v="2010-12-24T00:00:00"/>
    <d v="1899-12-30T17:08:00"/>
    <n v="30"/>
    <n v="93"/>
    <s v="Ticket"/>
    <s v="Friday"/>
    <x v="1"/>
  </r>
  <r>
    <n v="1"/>
    <n v="6"/>
    <d v="2010-12-24T00:00:00"/>
    <d v="1899-12-30T17:34:00"/>
    <d v="2010-12-24T00:00:00"/>
    <d v="1899-12-30T21:38:00"/>
    <n v="50"/>
    <n v="244"/>
    <s v="Ticket"/>
    <s v="Friday"/>
    <x v="1"/>
  </r>
  <r>
    <n v="1"/>
    <n v="5"/>
    <d v="2010-12-24T00:00:00"/>
    <d v="1899-12-30T17:47:00"/>
    <d v="2010-12-24T00:00:00"/>
    <d v="1899-12-30T21:22:00"/>
    <n v="40"/>
    <n v="215"/>
    <s v="Ticket"/>
    <s v="Friday"/>
    <x v="1"/>
  </r>
  <r>
    <n v="1"/>
    <n v="8"/>
    <d v="2010-12-24T00:00:00"/>
    <d v="1899-12-30T17:54:00"/>
    <d v="2010-12-24T00:00:00"/>
    <d v="1899-12-30T20:59:00"/>
    <n v="40"/>
    <n v="185"/>
    <s v="Ticket"/>
    <s v="Friday"/>
    <x v="1"/>
  </r>
  <r>
    <n v="1"/>
    <n v="6"/>
    <d v="2010-12-24T00:00:00"/>
    <d v="1899-12-30T19:17:00"/>
    <d v="2010-12-24T00:00:00"/>
    <d v="1899-12-30T21:21:00"/>
    <n v="30"/>
    <n v="124"/>
    <s v="Ticket"/>
    <s v="Friday"/>
    <x v="2"/>
  </r>
  <r>
    <n v="1"/>
    <n v="6"/>
    <d v="2010-12-24T00:00:00"/>
    <d v="1899-12-30T19:19:00"/>
    <d v="2010-12-24T00:00:00"/>
    <d v="1899-12-30T22:57:00"/>
    <n v="40"/>
    <n v="218"/>
    <s v="Ticket"/>
    <s v="Friday"/>
    <x v="2"/>
  </r>
  <r>
    <n v="1"/>
    <n v="6"/>
    <d v="2010-12-24T00:00:00"/>
    <d v="1899-12-30T19:31:00"/>
    <d v="2010-12-24T00:00:00"/>
    <d v="1899-12-30T21:33:00"/>
    <n v="30"/>
    <n v="122"/>
    <s v="Ticket"/>
    <s v="Friday"/>
    <x v="2"/>
  </r>
  <r>
    <n v="1"/>
    <n v="8"/>
    <d v="2010-12-24T00:00:00"/>
    <d v="1899-12-30T20:03:00"/>
    <d v="2010-12-24T00:00:00"/>
    <d v="1899-12-30T23:00:00"/>
    <n v="30"/>
    <n v="177"/>
    <s v="Ticket"/>
    <s v="Friday"/>
    <x v="2"/>
  </r>
  <r>
    <n v="1"/>
    <n v="8"/>
    <d v="2010-12-24T00:00:00"/>
    <d v="1899-12-30T20:11:00"/>
    <d v="2010-12-24T00:00:00"/>
    <d v="1899-12-30T21:51:00"/>
    <n v="30"/>
    <n v="100"/>
    <s v="Ticket"/>
    <s v="Friday"/>
    <x v="2"/>
  </r>
  <r>
    <n v="1"/>
    <n v="6"/>
    <d v="2010-12-24T00:00:00"/>
    <d v="1899-12-30T20:29:00"/>
    <d v="2010-12-24T00:00:00"/>
    <d v="1899-12-30T22:18:00"/>
    <n v="30"/>
    <n v="109"/>
    <s v="Ticket"/>
    <s v="Friday"/>
    <x v="2"/>
  </r>
  <r>
    <n v="1"/>
    <n v="8"/>
    <d v="2010-12-24T00:00:00"/>
    <d v="1899-12-30T22:18:00"/>
    <d v="2010-12-24T00:00:00"/>
    <d v="1899-12-30T23:58:00"/>
    <n v="30"/>
    <n v="100"/>
    <s v="Ticket"/>
    <s v="Friday"/>
    <x v="3"/>
  </r>
  <r>
    <n v="1"/>
    <n v="5"/>
    <d v="2010-12-24T00:00:00"/>
    <d v="1899-12-30T23:07:00"/>
    <d v="2010-12-25T00:00:00"/>
    <d v="1899-12-30T00:34:00"/>
    <n v="30"/>
    <n v="87"/>
    <s v="Ticket"/>
    <s v="Friday"/>
    <x v="3"/>
  </r>
  <r>
    <n v="1"/>
    <n v="6"/>
    <d v="2010-12-27T00:00:00"/>
    <d v="1899-12-30T12:27:00"/>
    <d v="2010-12-27T00:00:00"/>
    <d v="1899-12-30T13:38:00"/>
    <n v="30"/>
    <n v="71"/>
    <s v="Ticket"/>
    <s v="Monday"/>
    <x v="0"/>
  </r>
  <r>
    <n v="1"/>
    <n v="5"/>
    <d v="2010-12-27T00:00:00"/>
    <d v="1899-12-30T13:05:00"/>
    <d v="2010-12-27T00:00:00"/>
    <d v="1899-12-30T17:24:00"/>
    <n v="50"/>
    <n v="259"/>
    <s v="Ticket"/>
    <s v="Monday"/>
    <x v="0"/>
  </r>
  <r>
    <n v="1"/>
    <n v="5"/>
    <d v="2010-12-27T00:00:00"/>
    <d v="1899-12-30T13:23:00"/>
    <d v="2010-12-27T00:00:00"/>
    <d v="1899-12-30T15:37:00"/>
    <n v="30"/>
    <n v="134"/>
    <s v="Ticket"/>
    <s v="Monday"/>
    <x v="0"/>
  </r>
  <r>
    <n v="1"/>
    <n v="8"/>
    <d v="2010-12-27T00:00:00"/>
    <d v="1899-12-30T15:41:00"/>
    <d v="2010-12-27T00:00:00"/>
    <d v="1899-12-30T17:59:00"/>
    <n v="30"/>
    <n v="138"/>
    <s v="Ticket"/>
    <s v="Monday"/>
    <x v="1"/>
  </r>
  <r>
    <n v="1"/>
    <n v="8"/>
    <d v="2010-12-27T00:00:00"/>
    <d v="1899-12-30T19:50:00"/>
    <d v="2010-12-27T00:00:00"/>
    <d v="1899-12-30T20:40:00"/>
    <n v="30"/>
    <n v="50"/>
    <s v="Ticket"/>
    <s v="Monday"/>
    <x v="2"/>
  </r>
  <r>
    <n v="1"/>
    <n v="5"/>
    <d v="2010-12-27T00:00:00"/>
    <d v="1899-12-30T22:23:00"/>
    <d v="2010-12-28T00:00:00"/>
    <d v="1899-12-30T01:23:00"/>
    <n v="30"/>
    <n v="180"/>
    <s v="Ticket"/>
    <s v="Monday"/>
    <x v="3"/>
  </r>
  <r>
    <n v="1"/>
    <n v="5"/>
    <d v="2010-12-28T00:00:00"/>
    <d v="1899-12-30T10:55:00"/>
    <d v="2010-12-28T00:00:00"/>
    <d v="1899-12-30T11:52:00"/>
    <n v="30"/>
    <n v="57"/>
    <s v="Ticket"/>
    <s v="Tuesday"/>
    <x v="0"/>
  </r>
  <r>
    <n v="1"/>
    <n v="5"/>
    <d v="2010-12-28T00:00:00"/>
    <d v="1899-12-30T11:44:00"/>
    <d v="2010-12-28T00:00:00"/>
    <d v="1899-12-30T14:57:00"/>
    <n v="40"/>
    <n v="193"/>
    <s v="Ticket"/>
    <s v="Tuesday"/>
    <x v="0"/>
  </r>
  <r>
    <n v="1"/>
    <n v="5"/>
    <d v="2010-12-28T00:00:00"/>
    <d v="1899-12-30T13:09:00"/>
    <d v="2010-12-28T00:00:00"/>
    <d v="1899-12-30T15:28:00"/>
    <n v="30"/>
    <n v="139"/>
    <s v="Ticket"/>
    <s v="Tuesday"/>
    <x v="0"/>
  </r>
  <r>
    <n v="1"/>
    <n v="5"/>
    <d v="2010-12-28T00:00:00"/>
    <d v="1899-12-30T13:13:00"/>
    <d v="2010-12-28T00:00:00"/>
    <d v="1899-12-30T17:11:00"/>
    <n v="40"/>
    <n v="238"/>
    <s v="Ticket"/>
    <s v="Tuesday"/>
    <x v="0"/>
  </r>
  <r>
    <n v="1"/>
    <n v="5"/>
    <d v="2010-12-28T00:00:00"/>
    <d v="1899-12-30T14:36:00"/>
    <d v="2010-12-28T00:00:00"/>
    <d v="1899-12-30T16:37:00"/>
    <n v="30"/>
    <n v="121"/>
    <s v="Ticket"/>
    <s v="Tuesday"/>
    <x v="1"/>
  </r>
  <r>
    <n v="1"/>
    <n v="6"/>
    <d v="2010-12-28T00:00:00"/>
    <d v="1899-12-30T14:40:00"/>
    <d v="2010-12-28T00:00:00"/>
    <d v="1899-12-30T17:11:00"/>
    <n v="30"/>
    <n v="151"/>
    <s v="Ticket"/>
    <s v="Tuesday"/>
    <x v="1"/>
  </r>
  <r>
    <n v="1"/>
    <n v="6"/>
    <d v="2010-12-28T00:00:00"/>
    <d v="1899-12-30T16:12:00"/>
    <d v="2010-12-28T00:00:00"/>
    <d v="1899-12-30T19:53:00"/>
    <n v="40"/>
    <n v="221"/>
    <s v="Ticket"/>
    <s v="Tuesday"/>
    <x v="1"/>
  </r>
  <r>
    <n v="1"/>
    <n v="6"/>
    <d v="2010-12-28T00:00:00"/>
    <d v="1899-12-30T16:23:00"/>
    <d v="2010-12-28T00:00:00"/>
    <d v="1899-12-30T19:34:00"/>
    <n v="40"/>
    <n v="191"/>
    <s v="Ticket"/>
    <s v="Tuesday"/>
    <x v="1"/>
  </r>
  <r>
    <n v="1"/>
    <n v="6"/>
    <d v="2010-12-28T00:00:00"/>
    <d v="1899-12-30T18:41:00"/>
    <d v="2010-12-28T00:00:00"/>
    <d v="1899-12-30T21:38:00"/>
    <n v="300"/>
    <n v="177"/>
    <s v="Ticket"/>
    <s v="Tuesday"/>
    <x v="2"/>
  </r>
  <r>
    <n v="1"/>
    <n v="6"/>
    <d v="2010-12-28T00:00:00"/>
    <d v="1899-12-30T23:06:00"/>
    <d v="2010-12-29T00:00:00"/>
    <d v="1899-12-30T02:03:00"/>
    <n v="30"/>
    <n v="177"/>
    <s v="Ticket"/>
    <s v="Tuesday"/>
    <x v="3"/>
  </r>
  <r>
    <n v="1"/>
    <n v="5"/>
    <d v="2010-12-29T00:00:00"/>
    <d v="1899-12-30T12:33:00"/>
    <d v="2010-12-29T00:00:00"/>
    <d v="1899-12-30T16:12:00"/>
    <n v="40"/>
    <n v="219"/>
    <s v="Ticket"/>
    <s v="Wednesday"/>
    <x v="0"/>
  </r>
  <r>
    <n v="1"/>
    <n v="5"/>
    <d v="2010-12-29T00:00:00"/>
    <d v="1899-12-30T13:37:00"/>
    <d v="2010-12-29T00:00:00"/>
    <d v="1899-12-30T17:34:00"/>
    <n v="40"/>
    <n v="237"/>
    <s v="Ticket"/>
    <s v="Wednesday"/>
    <x v="0"/>
  </r>
  <r>
    <n v="1"/>
    <n v="5"/>
    <d v="2010-12-29T00:00:00"/>
    <d v="1899-12-30T13:59:00"/>
    <d v="2010-12-29T00:00:00"/>
    <d v="1899-12-30T18:00:00"/>
    <n v="50"/>
    <n v="241"/>
    <s v="Ticket"/>
    <s v="Wednesday"/>
    <x v="0"/>
  </r>
  <r>
    <n v="1"/>
    <n v="5"/>
    <d v="2010-12-29T00:00:00"/>
    <d v="1899-12-30T16:17:00"/>
    <d v="2010-12-29T00:00:00"/>
    <d v="1899-12-30T17:21:00"/>
    <n v="30"/>
    <n v="64"/>
    <s v="Ticket"/>
    <s v="Wednesday"/>
    <x v="1"/>
  </r>
  <r>
    <n v="1"/>
    <n v="5"/>
    <d v="2010-12-29T00:00:00"/>
    <d v="1899-12-30T19:14:00"/>
    <d v="2010-12-29T00:00:00"/>
    <d v="1899-12-30T21:17:00"/>
    <n v="30"/>
    <n v="123"/>
    <s v="Ticket"/>
    <s v="Wednesday"/>
    <x v="2"/>
  </r>
  <r>
    <n v="1"/>
    <n v="6"/>
    <d v="2010-12-30T00:00:00"/>
    <d v="1899-12-30T12:22:00"/>
    <d v="2010-12-30T00:00:00"/>
    <d v="1899-12-30T15:02:00"/>
    <n v="30"/>
    <n v="160"/>
    <s v="Ticket"/>
    <s v="Thursday"/>
    <x v="0"/>
  </r>
  <r>
    <n v="1"/>
    <n v="6"/>
    <d v="2010-12-30T00:00:00"/>
    <d v="1899-12-30T13:23:00"/>
    <d v="2010-12-30T00:00:00"/>
    <d v="1899-12-30T14:59:00"/>
    <n v="30"/>
    <n v="96"/>
    <s v="Ticket"/>
    <s v="Thursday"/>
    <x v="0"/>
  </r>
  <r>
    <n v="1"/>
    <n v="6"/>
    <d v="2010-12-30T00:00:00"/>
    <d v="1899-12-30T14:07:00"/>
    <d v="2010-12-30T00:00:00"/>
    <d v="1899-12-30T16:06:00"/>
    <n v="30"/>
    <n v="119"/>
    <s v="Ticket"/>
    <s v="Thursday"/>
    <x v="1"/>
  </r>
  <r>
    <n v="1"/>
    <n v="5"/>
    <d v="2010-12-30T00:00:00"/>
    <d v="1899-12-30T15:35:00"/>
    <d v="2010-12-30T00:00:00"/>
    <d v="1899-12-30T20:23:00"/>
    <n v="50"/>
    <n v="288"/>
    <s v="Ticket"/>
    <s v="Thursday"/>
    <x v="1"/>
  </r>
  <r>
    <n v="1"/>
    <n v="6"/>
    <d v="2010-12-30T00:00:00"/>
    <d v="1899-12-30T16:24:00"/>
    <d v="2010-12-30T00:00:00"/>
    <d v="1899-12-30T18:23:00"/>
    <n v="30"/>
    <n v="119"/>
    <s v="Ticket"/>
    <s v="Thursday"/>
    <x v="1"/>
  </r>
  <r>
    <n v="1"/>
    <n v="5"/>
    <d v="2010-12-30T00:00:00"/>
    <d v="1899-12-30T16:36:00"/>
    <d v="2010-12-30T00:00:00"/>
    <d v="1899-12-30T17:19:00"/>
    <n v="30"/>
    <n v="43"/>
    <s v="Ticket"/>
    <s v="Thursday"/>
    <x v="1"/>
  </r>
  <r>
    <n v="1"/>
    <n v="8"/>
    <d v="2010-12-30T00:00:00"/>
    <d v="1899-12-30T17:13:00"/>
    <d v="2010-12-30T00:00:00"/>
    <d v="1899-12-30T18:05:00"/>
    <n v="30"/>
    <n v="52"/>
    <s v="Ticket"/>
    <s v="Thursday"/>
    <x v="1"/>
  </r>
  <r>
    <n v="1"/>
    <n v="5"/>
    <d v="2010-12-30T00:00:00"/>
    <d v="1899-12-30T18:04:00"/>
    <d v="2010-12-30T00:00:00"/>
    <d v="1899-12-30T19:10:00"/>
    <n v="30"/>
    <n v="66"/>
    <s v="Ticket"/>
    <s v="Thursday"/>
    <x v="2"/>
  </r>
  <r>
    <n v="1"/>
    <n v="8"/>
    <d v="2010-12-30T00:00:00"/>
    <d v="1899-12-30T19:50:00"/>
    <d v="2010-12-30T00:00:00"/>
    <d v="1899-12-30T21:21:00"/>
    <n v="30"/>
    <n v="91"/>
    <s v="Ticket"/>
    <s v="Thursday"/>
    <x v="2"/>
  </r>
  <r>
    <n v="1"/>
    <n v="8"/>
    <d v="2010-12-30T00:00:00"/>
    <d v="1899-12-30T20:17:00"/>
    <d v="2010-12-30T00:00:00"/>
    <d v="1899-12-30T21:11:00"/>
    <n v="30"/>
    <n v="54"/>
    <s v="Ticket"/>
    <s v="Thursday"/>
    <x v="2"/>
  </r>
  <r>
    <n v="1"/>
    <n v="5"/>
    <d v="2010-12-30T00:00:00"/>
    <d v="1899-12-30T20:55:00"/>
    <d v="2010-12-30T00:00:00"/>
    <d v="1899-12-30T23:09:00"/>
    <n v="30"/>
    <n v="134"/>
    <s v="Ticket"/>
    <s v="Thursday"/>
    <x v="2"/>
  </r>
  <r>
    <n v="1"/>
    <n v="5"/>
    <d v="2010-12-30T00:00:00"/>
    <d v="1899-12-30T21:56:00"/>
    <d v="2010-12-31T00:00:00"/>
    <d v="1899-12-30T00:42:00"/>
    <n v="30"/>
    <n v="166"/>
    <s v="Ticket"/>
    <s v="Thursday"/>
    <x v="2"/>
  </r>
  <r>
    <n v="1"/>
    <n v="6"/>
    <d v="2010-12-31T00:00:00"/>
    <d v="1899-12-30T13:51:00"/>
    <d v="2010-12-31T00:00:00"/>
    <d v="1899-12-30T16:24:00"/>
    <n v="30"/>
    <n v="153"/>
    <s v="Ticket"/>
    <s v="Friday"/>
    <x v="0"/>
  </r>
  <r>
    <n v="1"/>
    <n v="6"/>
    <d v="2010-12-31T00:00:00"/>
    <d v="1899-12-30T14:13:00"/>
    <d v="2010-12-31T00:00:00"/>
    <d v="1899-12-30T15:17:00"/>
    <n v="30"/>
    <n v="64"/>
    <s v="Ticket"/>
    <s v="Friday"/>
    <x v="1"/>
  </r>
  <r>
    <n v="1"/>
    <n v="6"/>
    <d v="2010-12-31T00:00:00"/>
    <d v="1899-12-30T14:23:00"/>
    <d v="2010-12-31T00:00:00"/>
    <d v="1899-12-30T15:10:00"/>
    <n v="30"/>
    <n v="47"/>
    <s v="Ticket"/>
    <s v="Friday"/>
    <x v="1"/>
  </r>
  <r>
    <n v="1"/>
    <n v="5"/>
    <d v="2010-12-31T00:00:00"/>
    <d v="1899-12-30T16:17:00"/>
    <d v="2010-12-31T00:00:00"/>
    <d v="1899-12-30T17:15:00"/>
    <n v="30"/>
    <n v="58"/>
    <s v="Ticket"/>
    <s v="Friday"/>
    <x v="1"/>
  </r>
  <r>
    <n v="1"/>
    <n v="5"/>
    <d v="2010-12-31T00:00:00"/>
    <d v="1899-12-30T17:51:00"/>
    <d v="2010-12-31T00:00:00"/>
    <d v="1899-12-30T19:11:00"/>
    <n v="30"/>
    <n v="80"/>
    <s v="Ticket"/>
    <s v="Friday"/>
    <x v="1"/>
  </r>
  <r>
    <n v="1"/>
    <n v="6"/>
    <d v="2010-12-31T00:00:00"/>
    <d v="1899-12-30T19:04:00"/>
    <d v="2010-12-31T00:00:00"/>
    <d v="1899-12-30T19:21:00"/>
    <n v="30"/>
    <n v="17"/>
    <s v="Ticket"/>
    <s v="Friday"/>
    <x v="2"/>
  </r>
  <r>
    <n v="1"/>
    <n v="6"/>
    <d v="2010-12-31T00:00:00"/>
    <d v="1899-12-30T19:11:00"/>
    <d v="2011-01-01T00:00:00"/>
    <d v="1899-12-30T00:12:00"/>
    <n v="60"/>
    <n v="301"/>
    <s v="Ticket"/>
    <s v="Friday"/>
    <x v="2"/>
  </r>
  <r>
    <n v="1"/>
    <n v="5"/>
    <d v="2010-12-31T00:00:00"/>
    <d v="1899-12-30T20:05:00"/>
    <d v="2010-12-31T00:00:00"/>
    <d v="1899-12-30T22:48:00"/>
    <n v="30"/>
    <n v="163"/>
    <s v="Ticket"/>
    <s v="Friday"/>
    <x v="2"/>
  </r>
  <r>
    <n v="1"/>
    <n v="6"/>
    <d v="2010-12-31T00:00:00"/>
    <d v="1899-12-30T21:46:00"/>
    <d v="2010-12-31T00:00:00"/>
    <d v="1899-12-30T23:53:00"/>
    <n v="30"/>
    <n v="127"/>
    <s v="Ticket"/>
    <s v="Friday"/>
    <x v="2"/>
  </r>
  <r>
    <n v="1"/>
    <n v="5"/>
    <d v="2011-01-03T00:00:00"/>
    <d v="1899-12-30T12:11:00"/>
    <d v="2011-01-03T00:00:00"/>
    <d v="1899-12-30T13:07:00"/>
    <n v="30"/>
    <n v="56"/>
    <s v="Ticket"/>
    <s v="Monday"/>
    <x v="0"/>
  </r>
  <r>
    <n v="1"/>
    <n v="5"/>
    <d v="2011-01-03T00:00:00"/>
    <d v="1899-12-30T12:30:00"/>
    <d v="2011-01-03T00:00:00"/>
    <d v="1899-12-30T13:45:00"/>
    <n v="30"/>
    <n v="75"/>
    <s v="Ticket"/>
    <s v="Monday"/>
    <x v="0"/>
  </r>
  <r>
    <n v="1"/>
    <n v="5"/>
    <d v="2011-01-03T00:00:00"/>
    <d v="1899-12-30T13:45:00"/>
    <d v="2011-01-03T00:00:00"/>
    <d v="1899-12-30T18:38:00"/>
    <n v="50"/>
    <n v="293"/>
    <s v="Ticket"/>
    <s v="Monday"/>
    <x v="0"/>
  </r>
  <r>
    <n v="1"/>
    <n v="5"/>
    <d v="2011-01-03T00:00:00"/>
    <d v="1899-12-30T14:01:00"/>
    <d v="2011-01-03T00:00:00"/>
    <d v="1899-12-30T16:47:00"/>
    <n v="30"/>
    <n v="166"/>
    <s v="Ticket"/>
    <s v="Monday"/>
    <x v="1"/>
  </r>
  <r>
    <n v="1"/>
    <n v="5"/>
    <d v="2011-01-03T00:00:00"/>
    <d v="1899-12-30T16:08:00"/>
    <d v="2011-01-03T00:00:00"/>
    <d v="1899-12-30T19:12:00"/>
    <n v="40"/>
    <n v="184"/>
    <s v="Ticket"/>
    <s v="Monday"/>
    <x v="1"/>
  </r>
  <r>
    <n v="1"/>
    <n v="5"/>
    <d v="2011-01-03T00:00:00"/>
    <d v="1899-12-30T18:26:00"/>
    <d v="2011-01-03T00:00:00"/>
    <d v="1899-12-30T21:09:00"/>
    <n v="30"/>
    <n v="163"/>
    <s v="Ticket"/>
    <s v="Monday"/>
    <x v="2"/>
  </r>
  <r>
    <n v="1"/>
    <n v="5"/>
    <d v="2011-01-04T00:00:00"/>
    <d v="1899-12-30T11:21:00"/>
    <d v="2011-01-04T00:00:00"/>
    <d v="1899-12-30T13:30:00"/>
    <n v="30"/>
    <n v="129"/>
    <s v="Ticket"/>
    <s v="Tuesday"/>
    <x v="0"/>
  </r>
  <r>
    <n v="1"/>
    <n v="5"/>
    <d v="2011-01-04T00:00:00"/>
    <d v="1899-12-30T11:47:00"/>
    <d v="2011-01-04T00:00:00"/>
    <d v="1899-12-30T13:38:00"/>
    <n v="30"/>
    <n v="111"/>
    <s v="Ticket"/>
    <s v="Tuesday"/>
    <x v="0"/>
  </r>
  <r>
    <n v="1"/>
    <n v="6"/>
    <d v="2011-01-04T00:00:00"/>
    <d v="1899-12-30T18:36:00"/>
    <d v="2011-01-04T00:00:00"/>
    <d v="1899-12-30T20:38:00"/>
    <n v="30"/>
    <n v="122"/>
    <s v="Ticket"/>
    <s v="Tuesday"/>
    <x v="2"/>
  </r>
  <r>
    <n v="1"/>
    <n v="5"/>
    <d v="2011-01-04T00:00:00"/>
    <d v="1899-12-30T19:32:00"/>
    <d v="2011-01-04T00:00:00"/>
    <d v="1899-12-30T22:43:00"/>
    <n v="40"/>
    <n v="191"/>
    <s v="Ticket"/>
    <s v="Tuesday"/>
    <x v="2"/>
  </r>
  <r>
    <n v="1"/>
    <n v="5"/>
    <d v="2011-01-05T00:00:00"/>
    <d v="1899-12-30T10:23:00"/>
    <d v="2011-01-05T00:00:00"/>
    <d v="1899-12-30T11:28:00"/>
    <n v="30"/>
    <n v="65"/>
    <s v="Ticket"/>
    <s v="Wednesday"/>
    <x v="0"/>
  </r>
  <r>
    <n v="1"/>
    <n v="6"/>
    <d v="2011-01-05T00:00:00"/>
    <d v="1899-12-30T12:32:00"/>
    <d v="2011-01-05T00:00:00"/>
    <d v="1899-12-30T14:17:00"/>
    <n v="30"/>
    <n v="105"/>
    <s v="Ticket"/>
    <s v="Wednesday"/>
    <x v="0"/>
  </r>
  <r>
    <n v="1"/>
    <n v="5"/>
    <d v="2011-01-06T00:00:00"/>
    <d v="1899-12-30T20:52:00"/>
    <d v="2011-01-06T00:00:00"/>
    <d v="1899-12-30T22:22:00"/>
    <n v="30"/>
    <n v="90"/>
    <s v="Ticket"/>
    <s v="Thursday"/>
    <x v="2"/>
  </r>
  <r>
    <n v="1"/>
    <n v="5"/>
    <d v="2011-01-07T00:00:00"/>
    <d v="1899-12-30T11:44:00"/>
    <d v="2011-01-07T00:00:00"/>
    <d v="1899-12-30T13:19:00"/>
    <n v="30"/>
    <n v="95"/>
    <s v="Ticket"/>
    <s v="Friday"/>
    <x v="0"/>
  </r>
  <r>
    <n v="1"/>
    <n v="5"/>
    <d v="2011-01-07T00:00:00"/>
    <d v="1899-12-30T13:21:00"/>
    <d v="2011-01-07T00:00:00"/>
    <d v="1899-12-30T16:17:00"/>
    <n v="30"/>
    <n v="176"/>
    <s v="Ticket"/>
    <s v="Friday"/>
    <x v="0"/>
  </r>
  <r>
    <n v="1"/>
    <n v="6"/>
    <d v="2011-01-07T00:00:00"/>
    <d v="1899-12-30T13:32:00"/>
    <d v="2011-01-07T00:00:00"/>
    <d v="1899-12-30T15:30:00"/>
    <n v="30"/>
    <n v="118"/>
    <s v="Ticket"/>
    <s v="Friday"/>
    <x v="0"/>
  </r>
  <r>
    <n v="1"/>
    <n v="5"/>
    <d v="2011-01-07T00:00:00"/>
    <d v="1899-12-30T14:17:00"/>
    <d v="2011-01-07T00:00:00"/>
    <d v="1899-12-30T17:01:00"/>
    <n v="30"/>
    <n v="164"/>
    <s v="Ticket"/>
    <s v="Friday"/>
    <x v="1"/>
  </r>
  <r>
    <n v="1"/>
    <n v="5"/>
    <d v="2011-01-07T00:00:00"/>
    <d v="1899-12-30T17:10:00"/>
    <d v="2011-01-07T00:00:00"/>
    <d v="1899-12-30T20:02:00"/>
    <n v="30"/>
    <n v="172"/>
    <s v="Ticket"/>
    <s v="Friday"/>
    <x v="1"/>
  </r>
  <r>
    <n v="1"/>
    <n v="8"/>
    <d v="2011-01-07T00:00:00"/>
    <d v="1899-12-30T17:28:00"/>
    <d v="2011-01-07T00:00:00"/>
    <d v="1899-12-30T20:16:00"/>
    <n v="30"/>
    <n v="168"/>
    <s v="Ticket"/>
    <s v="Friday"/>
    <x v="1"/>
  </r>
  <r>
    <n v="1"/>
    <n v="5"/>
    <d v="2011-01-07T00:00:00"/>
    <d v="1899-12-30T21:15:00"/>
    <d v="2011-01-07T00:00:00"/>
    <d v="1899-12-30T21:59:00"/>
    <n v="30"/>
    <n v="44"/>
    <s v="Ticket"/>
    <s v="Friday"/>
    <x v="2"/>
  </r>
  <r>
    <n v="1"/>
    <n v="5"/>
    <d v="2011-01-10T00:00:00"/>
    <d v="1899-12-30T12:27:00"/>
    <d v="2011-01-10T00:00:00"/>
    <d v="1899-12-30T18:20:00"/>
    <n v="60"/>
    <n v="353"/>
    <s v="Ticket"/>
    <s v="Monday"/>
    <x v="0"/>
  </r>
  <r>
    <n v="1"/>
    <n v="6"/>
    <d v="2011-01-10T00:00:00"/>
    <d v="1899-12-30T16:22:00"/>
    <d v="2011-01-10T00:00:00"/>
    <d v="1899-12-30T17:53:00"/>
    <n v="30"/>
    <n v="91"/>
    <s v="Ticket"/>
    <s v="Monday"/>
    <x v="1"/>
  </r>
  <r>
    <n v="1"/>
    <n v="5"/>
    <d v="2011-01-10T00:00:00"/>
    <d v="1899-12-30T17:05:00"/>
    <d v="2011-01-10T00:00:00"/>
    <d v="1899-12-30T19:53:00"/>
    <n v="30"/>
    <n v="168"/>
    <s v="Ticket"/>
    <s v="Monday"/>
    <x v="1"/>
  </r>
  <r>
    <n v="1"/>
    <n v="6"/>
    <d v="2011-01-10T00:00:00"/>
    <d v="1899-12-30T20:27:00"/>
    <d v="2011-01-10T00:00:00"/>
    <d v="1899-12-30T22:42:00"/>
    <n v="300"/>
    <n v="135"/>
    <s v="Ticket"/>
    <s v="Monday"/>
    <x v="2"/>
  </r>
  <r>
    <n v="1"/>
    <n v="5"/>
    <d v="2011-01-11T00:00:00"/>
    <d v="1899-12-30T13:12:00"/>
    <d v="2011-01-11T00:00:00"/>
    <d v="1899-12-30T16:05:00"/>
    <n v="30"/>
    <n v="173"/>
    <s v="Ticket"/>
    <s v="Tuesday"/>
    <x v="0"/>
  </r>
  <r>
    <n v="1"/>
    <n v="5"/>
    <d v="2011-01-11T00:00:00"/>
    <d v="1899-12-30T14:04:00"/>
    <d v="2011-01-11T00:00:00"/>
    <d v="1899-12-30T16:15:00"/>
    <n v="30"/>
    <n v="131"/>
    <s v="Ticket"/>
    <s v="Tuesday"/>
    <x v="1"/>
  </r>
  <r>
    <n v="1"/>
    <n v="8"/>
    <d v="2011-01-11T00:00:00"/>
    <d v="1899-12-30T15:08:00"/>
    <d v="2011-01-11T00:00:00"/>
    <d v="1899-12-30T18:16:00"/>
    <n v="40"/>
    <n v="188"/>
    <s v="Ticket"/>
    <s v="Tuesday"/>
    <x v="1"/>
  </r>
  <r>
    <n v="1"/>
    <n v="5"/>
    <d v="2011-01-11T00:00:00"/>
    <d v="1899-12-30T15:12:00"/>
    <d v="2011-01-11T00:00:00"/>
    <d v="1899-12-30T17:09:00"/>
    <n v="30"/>
    <n v="117"/>
    <s v="Ticket"/>
    <s v="Tuesday"/>
    <x v="1"/>
  </r>
  <r>
    <n v="1"/>
    <n v="6"/>
    <d v="2011-01-11T00:00:00"/>
    <d v="1899-12-30T15:23:00"/>
    <d v="2011-01-11T00:00:00"/>
    <d v="1899-12-30T17:28:00"/>
    <n v="30"/>
    <n v="125"/>
    <s v="Ticket"/>
    <s v="Tuesday"/>
    <x v="1"/>
  </r>
  <r>
    <n v="1"/>
    <n v="5"/>
    <d v="2011-01-11T00:00:00"/>
    <d v="1899-12-30T16:00:00"/>
    <d v="2011-01-11T00:00:00"/>
    <d v="1899-12-30T21:04:00"/>
    <n v="60"/>
    <n v="304"/>
    <s v="Ticket"/>
    <s v="Tuesday"/>
    <x v="1"/>
  </r>
  <r>
    <n v="1"/>
    <n v="5"/>
    <d v="2011-01-11T00:00:00"/>
    <d v="1899-12-30T16:02:00"/>
    <d v="2011-01-11T00:00:00"/>
    <d v="1899-12-30T17:41:00"/>
    <n v="30"/>
    <n v="99"/>
    <s v="Ticket"/>
    <s v="Tuesday"/>
    <x v="1"/>
  </r>
  <r>
    <n v="1"/>
    <n v="8"/>
    <d v="2011-01-11T00:00:00"/>
    <d v="1899-12-30T16:22:00"/>
    <d v="2011-01-11T00:00:00"/>
    <d v="1899-12-30T18:56:00"/>
    <n v="30"/>
    <n v="154"/>
    <s v="Ticket"/>
    <s v="Tuesday"/>
    <x v="1"/>
  </r>
  <r>
    <n v="1"/>
    <n v="5"/>
    <d v="2011-01-11T00:00:00"/>
    <d v="1899-12-30T16:39:00"/>
    <d v="2011-01-11T00:00:00"/>
    <d v="1899-12-30T17:52:00"/>
    <n v="30"/>
    <n v="73"/>
    <s v="Ticket"/>
    <s v="Tuesday"/>
    <x v="1"/>
  </r>
  <r>
    <n v="1"/>
    <n v="6"/>
    <d v="2011-01-11T00:00:00"/>
    <d v="1899-12-30T16:43:00"/>
    <d v="2011-01-11T00:00:00"/>
    <d v="1899-12-30T19:08:00"/>
    <n v="30"/>
    <n v="145"/>
    <s v="Ticket"/>
    <s v="Tuesday"/>
    <x v="1"/>
  </r>
  <r>
    <n v="1"/>
    <n v="6"/>
    <d v="2011-01-11T00:00:00"/>
    <d v="1899-12-30T19:34:00"/>
    <d v="2011-01-11T00:00:00"/>
    <d v="1899-12-30T21:02:00"/>
    <n v="30"/>
    <n v="88"/>
    <s v="Ticket"/>
    <s v="Tuesday"/>
    <x v="2"/>
  </r>
  <r>
    <n v="1"/>
    <n v="5"/>
    <d v="2011-01-12T00:00:00"/>
    <d v="1899-12-30T10:56:00"/>
    <d v="2011-01-12T00:00:00"/>
    <d v="1899-12-30T12:15:00"/>
    <n v="30"/>
    <n v="79"/>
    <s v="Ticket"/>
    <s v="Wednesday"/>
    <x v="0"/>
  </r>
  <r>
    <n v="1"/>
    <n v="6"/>
    <d v="2011-01-12T00:00:00"/>
    <d v="1899-12-30T13:39:00"/>
    <d v="2011-01-12T00:00:00"/>
    <d v="1899-12-30T14:20:00"/>
    <n v="30"/>
    <n v="41"/>
    <s v="Ticket"/>
    <s v="Wednesday"/>
    <x v="0"/>
  </r>
  <r>
    <n v="1"/>
    <n v="5"/>
    <d v="2011-01-12T00:00:00"/>
    <d v="1899-12-30T16:22:00"/>
    <d v="2011-01-12T00:00:00"/>
    <d v="1899-12-30T17:40:00"/>
    <n v="30"/>
    <n v="78"/>
    <s v="Ticket"/>
    <s v="Wednesday"/>
    <x v="1"/>
  </r>
  <r>
    <n v="1"/>
    <n v="6"/>
    <d v="2011-01-12T00:00:00"/>
    <d v="1899-12-30T16:39:00"/>
    <d v="2011-01-12T00:00:00"/>
    <d v="1899-12-30T17:51:00"/>
    <n v="30"/>
    <n v="72"/>
    <s v="Ticket"/>
    <s v="Wednesday"/>
    <x v="1"/>
  </r>
  <r>
    <n v="1"/>
    <n v="5"/>
    <d v="2011-01-12T00:00:00"/>
    <d v="1899-12-30T17:00:00"/>
    <d v="2011-01-12T00:00:00"/>
    <d v="1899-12-30T19:08:00"/>
    <n v="30"/>
    <n v="128"/>
    <s v="Ticket"/>
    <s v="Wednesday"/>
    <x v="1"/>
  </r>
  <r>
    <n v="1"/>
    <n v="6"/>
    <d v="2011-01-12T00:00:00"/>
    <d v="1899-12-30T19:22:00"/>
    <d v="2011-01-12T00:00:00"/>
    <d v="1899-12-30T22:39:00"/>
    <n v="300"/>
    <n v="197"/>
    <s v="Ticket"/>
    <s v="Wednesday"/>
    <x v="2"/>
  </r>
  <r>
    <n v="1"/>
    <n v="5"/>
    <d v="2011-01-12T00:00:00"/>
    <d v="1899-12-30T20:08:00"/>
    <d v="2011-01-12T00:00:00"/>
    <d v="1899-12-30T20:53:00"/>
    <n v="30"/>
    <n v="45"/>
    <s v="Ticket"/>
    <s v="Wednesday"/>
    <x v="2"/>
  </r>
  <r>
    <n v="1"/>
    <n v="6"/>
    <d v="2011-01-12T00:00:00"/>
    <d v="1899-12-30T20:18:00"/>
    <d v="2011-01-12T00:00:00"/>
    <d v="1899-12-30T21:43:00"/>
    <n v="30"/>
    <n v="85"/>
    <s v="Ticket"/>
    <s v="Wednesday"/>
    <x v="2"/>
  </r>
  <r>
    <n v="1"/>
    <n v="6"/>
    <d v="2011-01-12T00:00:00"/>
    <d v="1899-12-30T22:33:00"/>
    <d v="2011-01-13T00:00:00"/>
    <d v="1899-12-30T01:05:00"/>
    <n v="30"/>
    <n v="152"/>
    <s v="Ticket"/>
    <s v="Wednesday"/>
    <x v="3"/>
  </r>
  <r>
    <n v="1"/>
    <n v="5"/>
    <d v="2011-01-13T00:00:00"/>
    <d v="1899-12-30T12:28:00"/>
    <d v="2011-01-13T00:00:00"/>
    <d v="1899-12-30T15:36:00"/>
    <n v="40"/>
    <n v="188"/>
    <s v="Ticket"/>
    <s v="Thursday"/>
    <x v="0"/>
  </r>
  <r>
    <n v="1"/>
    <n v="6"/>
    <d v="2011-01-13T00:00:00"/>
    <d v="1899-12-30T13:02:00"/>
    <d v="2011-01-13T00:00:00"/>
    <d v="1899-12-30T19:38:00"/>
    <n v="70"/>
    <n v="396"/>
    <s v="Ticket"/>
    <s v="Thursday"/>
    <x v="0"/>
  </r>
  <r>
    <n v="1"/>
    <n v="6"/>
    <d v="2011-01-13T00:00:00"/>
    <d v="1899-12-30T13:20:00"/>
    <d v="2011-01-13T00:00:00"/>
    <d v="1899-12-30T15:03:00"/>
    <n v="30"/>
    <n v="103"/>
    <s v="Ticket"/>
    <s v="Thursday"/>
    <x v="0"/>
  </r>
  <r>
    <n v="1"/>
    <n v="5"/>
    <d v="2011-01-13T00:00:00"/>
    <d v="1899-12-30T13:47:00"/>
    <d v="2011-01-13T00:00:00"/>
    <d v="1899-12-30T14:03:00"/>
    <n v="30"/>
    <n v="16"/>
    <s v="Ticket"/>
    <s v="Thursday"/>
    <x v="0"/>
  </r>
  <r>
    <n v="1"/>
    <n v="6"/>
    <d v="2011-01-13T00:00:00"/>
    <d v="1899-12-30T13:55:00"/>
    <d v="2011-01-13T00:00:00"/>
    <d v="1899-12-30T14:45:00"/>
    <n v="30"/>
    <n v="50"/>
    <s v="Ticket"/>
    <s v="Thursday"/>
    <x v="0"/>
  </r>
  <r>
    <n v="1"/>
    <n v="5"/>
    <d v="2011-01-13T00:00:00"/>
    <d v="1899-12-30T15:57:00"/>
    <d v="2011-01-13T00:00:00"/>
    <d v="1899-12-30T17:25:00"/>
    <n v="30"/>
    <n v="88"/>
    <s v="Ticket"/>
    <s v="Thursday"/>
    <x v="1"/>
  </r>
  <r>
    <n v="1"/>
    <n v="6"/>
    <d v="2011-01-13T00:00:00"/>
    <d v="1899-12-30T18:53:00"/>
    <d v="2011-01-13T00:00:00"/>
    <d v="1899-12-30T21:00:00"/>
    <n v="30"/>
    <n v="127"/>
    <s v="Ticket"/>
    <s v="Thursday"/>
    <x v="2"/>
  </r>
  <r>
    <n v="1"/>
    <n v="5"/>
    <d v="2011-01-17T00:00:00"/>
    <d v="1899-12-30T10:48:00"/>
    <d v="2011-01-17T00:00:00"/>
    <d v="1899-12-30T12:13:00"/>
    <n v="30"/>
    <n v="85"/>
    <s v="Ticket"/>
    <s v="Monday"/>
    <x v="0"/>
  </r>
  <r>
    <n v="1"/>
    <n v="5"/>
    <d v="2011-01-17T00:00:00"/>
    <d v="1899-12-30T13:46:00"/>
    <d v="2011-01-17T00:00:00"/>
    <d v="1899-12-30T15:50:00"/>
    <n v="30"/>
    <n v="124"/>
    <s v="Ticket"/>
    <s v="Monday"/>
    <x v="0"/>
  </r>
  <r>
    <n v="1"/>
    <n v="6"/>
    <d v="2011-01-17T00:00:00"/>
    <d v="1899-12-30T15:35:00"/>
    <d v="2011-01-17T00:00:00"/>
    <d v="1899-12-30T18:11:00"/>
    <n v="30"/>
    <n v="156"/>
    <s v="Ticket"/>
    <s v="Monday"/>
    <x v="1"/>
  </r>
  <r>
    <n v="1"/>
    <n v="6"/>
    <d v="2011-01-17T00:00:00"/>
    <d v="1899-12-30T17:11:00"/>
    <d v="2011-01-17T00:00:00"/>
    <d v="1899-12-30T17:35:00"/>
    <n v="30"/>
    <n v="24"/>
    <s v="Ticket"/>
    <s v="Monday"/>
    <x v="1"/>
  </r>
  <r>
    <n v="1"/>
    <n v="6"/>
    <d v="2011-01-18T00:00:00"/>
    <d v="1899-12-30T11:36:00"/>
    <d v="2011-01-18T00:00:00"/>
    <d v="1899-12-30T14:59:00"/>
    <n v="40"/>
    <n v="203"/>
    <s v="Ticket"/>
    <s v="Tuesday"/>
    <x v="0"/>
  </r>
  <r>
    <n v="1"/>
    <n v="5"/>
    <d v="2011-01-18T00:00:00"/>
    <d v="1899-12-30T13:22:00"/>
    <d v="2011-01-18T00:00:00"/>
    <d v="1899-12-30T15:31:00"/>
    <n v="30"/>
    <n v="129"/>
    <s v="Ticket"/>
    <s v="Tuesday"/>
    <x v="0"/>
  </r>
  <r>
    <n v="1"/>
    <n v="5"/>
    <d v="2011-01-18T00:00:00"/>
    <d v="1899-12-30T13:51:00"/>
    <d v="2011-01-18T00:00:00"/>
    <d v="1899-12-30T16:50:00"/>
    <n v="30"/>
    <n v="179"/>
    <s v="Ticket"/>
    <s v="Tuesday"/>
    <x v="0"/>
  </r>
  <r>
    <n v="1"/>
    <n v="5"/>
    <d v="2011-01-18T00:00:00"/>
    <d v="1899-12-30T14:09:00"/>
    <d v="2011-01-18T00:00:00"/>
    <d v="1899-12-30T14:43:00"/>
    <n v="30"/>
    <n v="34"/>
    <s v="Ticket"/>
    <s v="Tuesday"/>
    <x v="1"/>
  </r>
  <r>
    <n v="1"/>
    <n v="6"/>
    <d v="2011-01-18T00:00:00"/>
    <d v="1899-12-30T14:49:00"/>
    <d v="2011-01-18T00:00:00"/>
    <d v="1899-12-30T16:07:00"/>
    <n v="30"/>
    <n v="78"/>
    <s v="Ticket"/>
    <s v="Tuesday"/>
    <x v="1"/>
  </r>
  <r>
    <n v="1"/>
    <n v="5"/>
    <d v="2011-01-18T00:00:00"/>
    <d v="1899-12-30T15:21:00"/>
    <d v="2011-01-18T00:00:00"/>
    <d v="1899-12-30T17:29:00"/>
    <n v="30"/>
    <n v="128"/>
    <s v="Ticket"/>
    <s v="Tuesday"/>
    <x v="1"/>
  </r>
  <r>
    <n v="1"/>
    <n v="5"/>
    <d v="2011-01-18T00:00:00"/>
    <d v="1899-12-30T17:25:00"/>
    <d v="2011-01-18T00:00:00"/>
    <d v="1899-12-30T17:45:00"/>
    <n v="30"/>
    <n v="20"/>
    <s v="Ticket"/>
    <s v="Tuesday"/>
    <x v="1"/>
  </r>
  <r>
    <n v="1"/>
    <n v="6"/>
    <d v="2011-01-18T00:00:00"/>
    <d v="1899-12-30T17:31:00"/>
    <d v="2011-01-18T00:00:00"/>
    <d v="1899-12-30T18:27:00"/>
    <n v="30"/>
    <n v="56"/>
    <s v="Ticket"/>
    <s v="Tuesday"/>
    <x v="1"/>
  </r>
  <r>
    <n v="1"/>
    <n v="6"/>
    <d v="2011-01-18T00:00:00"/>
    <d v="1899-12-30T19:04:00"/>
    <d v="2011-01-18T00:00:00"/>
    <d v="1899-12-30T21:49:00"/>
    <n v="30"/>
    <n v="165"/>
    <s v="Ticket"/>
    <s v="Tuesday"/>
    <x v="2"/>
  </r>
  <r>
    <n v="1"/>
    <n v="6"/>
    <d v="2011-01-18T00:00:00"/>
    <d v="1899-12-30T20:33:00"/>
    <d v="2011-01-18T00:00:00"/>
    <d v="1899-12-30T21:21:00"/>
    <n v="30"/>
    <n v="48"/>
    <s v="Ticket"/>
    <s v="Tuesday"/>
    <x v="2"/>
  </r>
  <r>
    <n v="1"/>
    <n v="6"/>
    <d v="2011-01-18T00:00:00"/>
    <d v="1899-12-30T20:36:00"/>
    <d v="2011-01-18T00:00:00"/>
    <d v="1899-12-30T21:37:00"/>
    <n v="30"/>
    <n v="61"/>
    <s v="Ticket"/>
    <s v="Tuesday"/>
    <x v="2"/>
  </r>
  <r>
    <n v="1"/>
    <n v="5"/>
    <d v="2011-01-18T00:00:00"/>
    <d v="1899-12-30T21:53:00"/>
    <d v="2011-01-19T00:00:00"/>
    <d v="1899-12-30T00:47:00"/>
    <n v="30"/>
    <n v="174"/>
    <s v="Ticket"/>
    <s v="Tuesday"/>
    <x v="2"/>
  </r>
  <r>
    <n v="1"/>
    <n v="6"/>
    <d v="2011-01-18T00:00:00"/>
    <d v="1899-12-30T22:30:00"/>
    <d v="2011-01-18T00:00:00"/>
    <d v="1899-12-30T23:10:00"/>
    <n v="30"/>
    <n v="40"/>
    <s v="Ticket"/>
    <s v="Tuesday"/>
    <x v="3"/>
  </r>
  <r>
    <n v="1"/>
    <n v="5"/>
    <d v="2011-01-19T00:00:00"/>
    <d v="1899-12-30T09:50:00"/>
    <d v="2011-01-19T00:00:00"/>
    <d v="1899-12-30T14:19:00"/>
    <n v="50"/>
    <n v="269"/>
    <s v="Ticket"/>
    <s v="Wednesday"/>
    <x v="3"/>
  </r>
  <r>
    <n v="1"/>
    <n v="5"/>
    <d v="2011-01-19T00:00:00"/>
    <d v="1899-12-30T12:05:00"/>
    <d v="2011-01-19T00:00:00"/>
    <d v="1899-12-30T16:27:00"/>
    <n v="50"/>
    <n v="262"/>
    <s v="Ticket"/>
    <s v="Wednesday"/>
    <x v="0"/>
  </r>
  <r>
    <n v="1"/>
    <n v="5"/>
    <d v="2011-01-19T00:00:00"/>
    <d v="1899-12-30T13:30:00"/>
    <d v="2011-01-19T00:00:00"/>
    <d v="1899-12-30T15:57:00"/>
    <n v="30"/>
    <n v="147"/>
    <s v="Ticket"/>
    <s v="Wednesday"/>
    <x v="0"/>
  </r>
  <r>
    <n v="1"/>
    <n v="6"/>
    <d v="2011-01-19T00:00:00"/>
    <d v="1899-12-30T14:03:00"/>
    <d v="2011-01-19T00:00:00"/>
    <d v="1899-12-30T18:01:00"/>
    <n v="40"/>
    <n v="238"/>
    <s v="Ticket"/>
    <s v="Wednesday"/>
    <x v="1"/>
  </r>
  <r>
    <n v="1"/>
    <n v="6"/>
    <d v="2011-01-19T00:00:00"/>
    <d v="1899-12-30T14:37:00"/>
    <d v="2011-01-19T00:00:00"/>
    <d v="1899-12-30T15:39:00"/>
    <n v="30"/>
    <n v="62"/>
    <s v="Ticket"/>
    <s v="Wednesday"/>
    <x v="1"/>
  </r>
  <r>
    <n v="1"/>
    <n v="5"/>
    <d v="2011-01-19T00:00:00"/>
    <d v="1899-12-30T15:30:00"/>
    <d v="2011-01-19T00:00:00"/>
    <d v="1899-12-30T16:18:00"/>
    <n v="30"/>
    <n v="48"/>
    <s v="Ticket"/>
    <s v="Wednesday"/>
    <x v="1"/>
  </r>
  <r>
    <n v="1"/>
    <n v="6"/>
    <d v="2011-01-19T00:00:00"/>
    <d v="1899-12-30T15:32:00"/>
    <d v="2011-01-19T00:00:00"/>
    <d v="1899-12-30T17:28:00"/>
    <n v="30"/>
    <n v="116"/>
    <s v="Ticket"/>
    <s v="Wednesday"/>
    <x v="1"/>
  </r>
  <r>
    <n v="1"/>
    <n v="6"/>
    <d v="2011-01-19T00:00:00"/>
    <d v="1899-12-30T16:11:00"/>
    <d v="2011-01-19T00:00:00"/>
    <d v="1899-12-30T19:34:00"/>
    <n v="40"/>
    <n v="203"/>
    <s v="Ticket"/>
    <s v="Wednesday"/>
    <x v="1"/>
  </r>
  <r>
    <n v="1"/>
    <n v="5"/>
    <d v="2011-01-19T00:00:00"/>
    <d v="1899-12-30T18:58:00"/>
    <d v="2011-01-19T00:00:00"/>
    <d v="1899-12-30T21:22:00"/>
    <n v="30"/>
    <n v="144"/>
    <s v="Ticket"/>
    <s v="Wednesday"/>
    <x v="2"/>
  </r>
  <r>
    <n v="1"/>
    <n v="5"/>
    <d v="2011-01-19T00:00:00"/>
    <d v="1899-12-30T19:04:00"/>
    <d v="2011-01-19T00:00:00"/>
    <d v="1899-12-30T21:00:00"/>
    <n v="30"/>
    <n v="116"/>
    <s v="Ticket"/>
    <s v="Wednesday"/>
    <x v="2"/>
  </r>
  <r>
    <n v="1"/>
    <n v="5"/>
    <d v="2011-01-20T00:00:00"/>
    <d v="1899-12-30T11:07:00"/>
    <d v="2011-01-20T00:00:00"/>
    <d v="1899-12-30T12:51:00"/>
    <n v="30"/>
    <n v="104"/>
    <s v="Ticket"/>
    <s v="Thursday"/>
    <x v="0"/>
  </r>
  <r>
    <n v="1"/>
    <n v="6"/>
    <d v="2011-01-20T00:00:00"/>
    <d v="1899-12-30T16:40:00"/>
    <d v="2011-01-20T00:00:00"/>
    <d v="1899-12-30T17:06:00"/>
    <n v="30"/>
    <n v="26"/>
    <s v="Ticket"/>
    <s v="Thursday"/>
    <x v="1"/>
  </r>
  <r>
    <n v="1"/>
    <n v="5"/>
    <d v="2011-01-20T00:00:00"/>
    <d v="1899-12-30T16:57:00"/>
    <d v="2011-01-20T00:00:00"/>
    <d v="1899-12-30T18:17:00"/>
    <n v="30"/>
    <n v="80"/>
    <s v="Ticket"/>
    <s v="Thursday"/>
    <x v="1"/>
  </r>
  <r>
    <n v="1"/>
    <n v="5"/>
    <d v="2011-01-20T00:00:00"/>
    <d v="1899-12-30T19:04:00"/>
    <d v="2011-01-20T00:00:00"/>
    <d v="1899-12-30T20:34:00"/>
    <n v="30"/>
    <n v="90"/>
    <s v="Ticket"/>
    <s v="Thursday"/>
    <x v="2"/>
  </r>
  <r>
    <n v="1"/>
    <n v="5"/>
    <d v="2011-01-20T00:00:00"/>
    <d v="1899-12-30T19:09:00"/>
    <d v="2011-01-20T00:00:00"/>
    <d v="1899-12-30T20:39:00"/>
    <n v="30"/>
    <n v="90"/>
    <s v="Ticket"/>
    <s v="Thursday"/>
    <x v="2"/>
  </r>
  <r>
    <n v="1"/>
    <n v="5"/>
    <d v="2011-01-20T00:00:00"/>
    <d v="1899-12-30T21:08:00"/>
    <d v="2011-01-20T00:00:00"/>
    <d v="1899-12-30T22:16:00"/>
    <n v="30"/>
    <n v="68"/>
    <s v="Ticket"/>
    <s v="Thursday"/>
    <x v="2"/>
  </r>
  <r>
    <n v="1"/>
    <n v="5"/>
    <d v="2011-01-21T00:00:00"/>
    <d v="1899-12-30T12:44:00"/>
    <d v="2011-01-21T00:00:00"/>
    <d v="1899-12-30T15:50:00"/>
    <n v="40"/>
    <n v="186"/>
    <s v="Ticket"/>
    <s v="Friday"/>
    <x v="0"/>
  </r>
  <r>
    <n v="1"/>
    <n v="6"/>
    <d v="2011-01-21T00:00:00"/>
    <d v="1899-12-30T14:47:00"/>
    <d v="2011-01-21T00:00:00"/>
    <d v="1899-12-30T16:05:00"/>
    <n v="30"/>
    <n v="78"/>
    <s v="Ticket"/>
    <s v="Friday"/>
    <x v="1"/>
  </r>
  <r>
    <n v="1"/>
    <n v="6"/>
    <d v="2011-01-21T00:00:00"/>
    <d v="1899-12-30T20:02:00"/>
    <d v="2011-01-21T00:00:00"/>
    <d v="1899-12-30T22:47:00"/>
    <n v="30"/>
    <n v="165"/>
    <s v="Ticket"/>
    <s v="Friday"/>
    <x v="2"/>
  </r>
  <r>
    <n v="1"/>
    <n v="6"/>
    <d v="2011-01-21T00:00:00"/>
    <d v="1899-12-30T20:06:00"/>
    <d v="2011-01-21T00:00:00"/>
    <d v="1899-12-30T23:12:00"/>
    <n v="40"/>
    <n v="186"/>
    <s v="Ticket"/>
    <s v="Friday"/>
    <x v="2"/>
  </r>
  <r>
    <n v="1"/>
    <n v="6"/>
    <d v="2011-01-21T00:00:00"/>
    <d v="1899-12-30T21:06:00"/>
    <d v="2011-01-21T00:00:00"/>
    <d v="1899-12-30T23:31:00"/>
    <n v="30"/>
    <n v="145"/>
    <s v="Ticket"/>
    <s v="Friday"/>
    <x v="2"/>
  </r>
  <r>
    <n v="1"/>
    <n v="5"/>
    <d v="2011-01-21T00:00:00"/>
    <d v="1899-12-30T21:10:00"/>
    <d v="2011-01-21T00:00:00"/>
    <d v="1899-12-30T22:23:00"/>
    <n v="30"/>
    <n v="73"/>
    <s v="Ticket"/>
    <s v="Friday"/>
    <x v="2"/>
  </r>
  <r>
    <n v="1"/>
    <n v="5"/>
    <d v="2011-01-21T00:00:00"/>
    <d v="1899-12-30T22:08:00"/>
    <d v="2011-01-22T00:00:00"/>
    <d v="1899-12-30T01:09:00"/>
    <n v="40"/>
    <n v="181"/>
    <s v="Ticket"/>
    <s v="Friday"/>
    <x v="3"/>
  </r>
  <r>
    <n v="1"/>
    <n v="5"/>
    <d v="2011-01-24T00:00:00"/>
    <d v="1899-12-30T13:00:00"/>
    <d v="2011-01-24T00:00:00"/>
    <d v="1899-12-30T16:17:00"/>
    <n v="40"/>
    <n v="197"/>
    <s v="Ticket"/>
    <s v="Monday"/>
    <x v="0"/>
  </r>
  <r>
    <n v="1"/>
    <n v="6"/>
    <d v="2011-01-24T00:00:00"/>
    <d v="1899-12-30T15:09:00"/>
    <d v="2011-01-24T00:00:00"/>
    <d v="1899-12-30T19:01:00"/>
    <n v="40"/>
    <n v="232"/>
    <s v="Manual"/>
    <s v="Monday"/>
    <x v="1"/>
  </r>
  <r>
    <n v="1"/>
    <n v="6"/>
    <d v="2011-01-24T00:00:00"/>
    <d v="1899-12-30T16:47:00"/>
    <d v="2011-01-24T00:00:00"/>
    <d v="1899-12-30T17:39:00"/>
    <n v="30"/>
    <n v="52"/>
    <s v="Ticket"/>
    <s v="Monday"/>
    <x v="1"/>
  </r>
  <r>
    <n v="1"/>
    <n v="6"/>
    <d v="2011-01-24T00:00:00"/>
    <d v="1899-12-30T16:59:00"/>
    <d v="2011-01-24T00:00:00"/>
    <d v="1899-12-30T18:24:00"/>
    <n v="30"/>
    <n v="85"/>
    <s v="Ticket"/>
    <s v="Monday"/>
    <x v="1"/>
  </r>
  <r>
    <n v="1"/>
    <n v="5"/>
    <d v="2011-01-24T00:00:00"/>
    <d v="1899-12-30T18:05:00"/>
    <d v="2011-01-24T00:00:00"/>
    <d v="1899-12-30T20:17:00"/>
    <n v="30"/>
    <n v="132"/>
    <s v="Ticket"/>
    <s v="Monday"/>
    <x v="2"/>
  </r>
  <r>
    <n v="1"/>
    <n v="5"/>
    <d v="2011-01-24T00:00:00"/>
    <d v="1899-12-30T19:20:00"/>
    <d v="2011-01-24T00:00:00"/>
    <d v="1899-12-30T22:36:00"/>
    <n v="40"/>
    <n v="196"/>
    <s v="Ticket"/>
    <s v="Monday"/>
    <x v="2"/>
  </r>
  <r>
    <n v="1"/>
    <n v="5"/>
    <d v="2011-01-25T00:00:00"/>
    <d v="1899-12-30T13:22:00"/>
    <d v="2011-01-25T00:00:00"/>
    <d v="1899-12-30T14:23:00"/>
    <n v="30"/>
    <n v="61"/>
    <s v="Ticket"/>
    <s v="Tuesday"/>
    <x v="0"/>
  </r>
  <r>
    <n v="1"/>
    <n v="6"/>
    <d v="2011-01-25T00:00:00"/>
    <d v="1899-12-30T16:00:00"/>
    <d v="2011-01-25T00:00:00"/>
    <d v="1899-12-30T17:18:00"/>
    <n v="30"/>
    <n v="78"/>
    <s v="Ticket"/>
    <s v="Tuesday"/>
    <x v="1"/>
  </r>
  <r>
    <n v="1"/>
    <n v="6"/>
    <d v="2011-01-25T00:00:00"/>
    <d v="1899-12-30T18:10:00"/>
    <d v="2011-01-25T00:00:00"/>
    <d v="1899-12-30T18:30:00"/>
    <n v="30"/>
    <n v="20"/>
    <s v="Ticket"/>
    <s v="Tuesday"/>
    <x v="2"/>
  </r>
  <r>
    <n v="1"/>
    <n v="5"/>
    <d v="2011-01-25T00:00:00"/>
    <d v="1899-12-30T21:52:00"/>
    <d v="2011-01-25T00:00:00"/>
    <d v="1899-12-30T22:46:00"/>
    <n v="30"/>
    <n v="54"/>
    <s v="Ticket"/>
    <s v="Tuesday"/>
    <x v="2"/>
  </r>
  <r>
    <n v="1"/>
    <n v="6"/>
    <d v="2011-01-26T00:00:00"/>
    <d v="1899-12-30T13:27:00"/>
    <d v="2011-01-26T00:00:00"/>
    <d v="1899-12-30T17:20:00"/>
    <n v="40"/>
    <n v="233"/>
    <s v="Ticket"/>
    <s v="Wednesday"/>
    <x v="0"/>
  </r>
  <r>
    <n v="1"/>
    <n v="6"/>
    <d v="2011-01-26T00:00:00"/>
    <d v="1899-12-30T13:48:00"/>
    <d v="2011-01-26T00:00:00"/>
    <d v="1899-12-30T15:55:00"/>
    <n v="30"/>
    <n v="127"/>
    <s v="Ticket"/>
    <s v="Wednesday"/>
    <x v="0"/>
  </r>
  <r>
    <n v="1"/>
    <n v="6"/>
    <d v="2011-01-26T00:00:00"/>
    <d v="1899-12-30T13:52:00"/>
    <d v="2011-01-26T00:00:00"/>
    <d v="1899-12-30T14:34:00"/>
    <n v="30"/>
    <n v="42"/>
    <s v="Ticket"/>
    <s v="Wednesday"/>
    <x v="0"/>
  </r>
  <r>
    <n v="1"/>
    <n v="8"/>
    <d v="2011-01-26T00:00:00"/>
    <d v="1899-12-30T14:20:00"/>
    <d v="2011-01-26T00:00:00"/>
    <d v="1899-12-30T16:18:00"/>
    <n v="30"/>
    <n v="118"/>
    <s v="Ticket"/>
    <s v="Wednesday"/>
    <x v="1"/>
  </r>
  <r>
    <n v="1"/>
    <n v="8"/>
    <d v="2011-01-26T00:00:00"/>
    <d v="1899-12-30T14:27:00"/>
    <d v="2011-01-26T00:00:00"/>
    <d v="1899-12-30T17:41:00"/>
    <n v="40"/>
    <n v="194"/>
    <s v="Ticket"/>
    <s v="Wednesday"/>
    <x v="1"/>
  </r>
  <r>
    <n v="1"/>
    <n v="6"/>
    <d v="2011-01-26T00:00:00"/>
    <d v="1899-12-30T14:47:00"/>
    <d v="2011-01-26T00:00:00"/>
    <d v="1899-12-30T18:59:00"/>
    <n v="50"/>
    <n v="252"/>
    <s v="Ticket"/>
    <s v="Wednesday"/>
    <x v="1"/>
  </r>
  <r>
    <n v="1"/>
    <n v="8"/>
    <d v="2011-01-26T00:00:00"/>
    <d v="1899-12-30T14:52:00"/>
    <d v="2011-01-26T00:00:00"/>
    <d v="1899-12-30T19:33:00"/>
    <n v="50"/>
    <n v="281"/>
    <s v="Ticket"/>
    <s v="Wednesday"/>
    <x v="1"/>
  </r>
  <r>
    <n v="1"/>
    <n v="8"/>
    <d v="2011-01-26T00:00:00"/>
    <d v="1899-12-30T14:59:00"/>
    <d v="2011-01-26T00:00:00"/>
    <d v="1899-12-30T18:25:00"/>
    <n v="40"/>
    <n v="206"/>
    <s v="Ticket"/>
    <s v="Wednesday"/>
    <x v="1"/>
  </r>
  <r>
    <n v="1"/>
    <n v="5"/>
    <d v="2011-01-26T00:00:00"/>
    <d v="1899-12-30T15:20:00"/>
    <d v="2011-01-26T00:00:00"/>
    <d v="1899-12-30T18:19:00"/>
    <n v="30"/>
    <n v="179"/>
    <s v="Ticket"/>
    <s v="Wednesday"/>
    <x v="1"/>
  </r>
  <r>
    <n v="1"/>
    <n v="8"/>
    <d v="2011-01-26T00:00:00"/>
    <d v="1899-12-30T15:23:00"/>
    <d v="2011-01-26T00:00:00"/>
    <d v="1899-12-30T17:34:00"/>
    <n v="30"/>
    <n v="131"/>
    <s v="Ticket"/>
    <s v="Wednesday"/>
    <x v="1"/>
  </r>
  <r>
    <n v="1"/>
    <n v="8"/>
    <d v="2011-01-26T00:00:00"/>
    <d v="1899-12-30T16:27:00"/>
    <d v="2011-01-26T00:00:00"/>
    <d v="1899-12-30T18:16:00"/>
    <n v="30"/>
    <n v="109"/>
    <s v="Ticket"/>
    <s v="Wednesday"/>
    <x v="1"/>
  </r>
  <r>
    <n v="1"/>
    <n v="5"/>
    <d v="2011-01-26T00:00:00"/>
    <d v="1899-12-30T16:35:00"/>
    <d v="2011-01-26T00:00:00"/>
    <d v="1899-12-30T21:49:00"/>
    <n v="60"/>
    <n v="314"/>
    <s v="Ticket"/>
    <s v="Wednesday"/>
    <x v="1"/>
  </r>
  <r>
    <n v="1"/>
    <n v="5"/>
    <d v="2011-01-26T00:00:00"/>
    <d v="1899-12-30T17:36:00"/>
    <d v="2011-01-26T00:00:00"/>
    <d v="1899-12-30T18:43:00"/>
    <n v="30"/>
    <n v="67"/>
    <s v="Ticket"/>
    <s v="Wednesday"/>
    <x v="1"/>
  </r>
  <r>
    <n v="1"/>
    <n v="8"/>
    <d v="2011-01-26T00:00:00"/>
    <d v="1899-12-30T18:14:00"/>
    <d v="2011-01-26T00:00:00"/>
    <d v="1899-12-30T19:15:00"/>
    <n v="30"/>
    <n v="61"/>
    <s v="Ticket"/>
    <s v="Wednesday"/>
    <x v="2"/>
  </r>
  <r>
    <n v="1"/>
    <n v="6"/>
    <d v="2011-01-26T00:00:00"/>
    <d v="1899-12-30T19:26:00"/>
    <d v="2011-01-26T00:00:00"/>
    <d v="1899-12-30T22:20:00"/>
    <n v="30"/>
    <n v="174"/>
    <s v="Ticket"/>
    <s v="Wednesday"/>
    <x v="2"/>
  </r>
  <r>
    <n v="1"/>
    <n v="5"/>
    <d v="2011-01-26T00:00:00"/>
    <d v="1899-12-30T21:04:00"/>
    <d v="2011-01-26T00:00:00"/>
    <d v="1899-12-30T23:29:00"/>
    <n v="30"/>
    <n v="145"/>
    <s v="Ticket"/>
    <s v="Wednesday"/>
    <x v="2"/>
  </r>
  <r>
    <n v="1"/>
    <n v="6"/>
    <d v="2011-01-27T00:00:00"/>
    <d v="1899-12-30T16:17:00"/>
    <d v="2011-01-27T00:00:00"/>
    <d v="1899-12-30T18:41:00"/>
    <n v="30"/>
    <n v="144"/>
    <s v="Ticket"/>
    <s v="Thursday"/>
    <x v="1"/>
  </r>
  <r>
    <n v="1"/>
    <n v="6"/>
    <d v="2011-01-27T00:00:00"/>
    <d v="1899-12-30T17:39:00"/>
    <d v="2011-01-27T00:00:00"/>
    <d v="1899-12-30T19:16:00"/>
    <n v="30"/>
    <n v="97"/>
    <s v="Ticket"/>
    <s v="Thursday"/>
    <x v="1"/>
  </r>
  <r>
    <n v="1"/>
    <n v="6"/>
    <d v="2011-01-27T00:00:00"/>
    <d v="1899-12-30T19:56:00"/>
    <d v="2011-01-27T00:00:00"/>
    <d v="1899-12-30T22:02:00"/>
    <n v="30"/>
    <n v="126"/>
    <s v="Ticket"/>
    <s v="Thursday"/>
    <x v="2"/>
  </r>
  <r>
    <n v="1"/>
    <n v="6"/>
    <d v="2011-01-27T00:00:00"/>
    <d v="1899-12-30T20:39:00"/>
    <d v="2011-01-27T00:00:00"/>
    <d v="1899-12-30T22:42:00"/>
    <n v="30"/>
    <n v="123"/>
    <s v="Ticket"/>
    <s v="Thursday"/>
    <x v="2"/>
  </r>
  <r>
    <n v="1"/>
    <n v="5"/>
    <d v="2011-01-28T00:00:00"/>
    <d v="1899-12-30T11:16:00"/>
    <d v="2011-01-28T00:00:00"/>
    <d v="1899-12-30T15:37:00"/>
    <n v="50"/>
    <n v="261"/>
    <s v="Ticket"/>
    <s v="Friday"/>
    <x v="0"/>
  </r>
  <r>
    <n v="1"/>
    <n v="6"/>
    <d v="2011-01-28T00:00:00"/>
    <d v="1899-12-30T14:34:00"/>
    <d v="2011-01-28T00:00:00"/>
    <d v="1899-12-30T18:26:00"/>
    <n v="40"/>
    <n v="232"/>
    <s v="Ticket"/>
    <s v="Friday"/>
    <x v="1"/>
  </r>
  <r>
    <n v="1"/>
    <n v="5"/>
    <d v="2011-01-28T00:00:00"/>
    <d v="1899-12-30T15:41:00"/>
    <d v="2011-01-28T00:00:00"/>
    <d v="1899-12-30T16:59:00"/>
    <n v="30"/>
    <n v="78"/>
    <s v="Ticket"/>
    <s v="Friday"/>
    <x v="1"/>
  </r>
  <r>
    <n v="1"/>
    <n v="5"/>
    <d v="2011-01-28T00:00:00"/>
    <d v="1899-12-30T16:17:00"/>
    <d v="2011-01-28T00:00:00"/>
    <d v="1899-12-30T17:00:00"/>
    <n v="30"/>
    <n v="43"/>
    <s v="Ticket"/>
    <s v="Friday"/>
    <x v="1"/>
  </r>
  <r>
    <n v="1"/>
    <n v="6"/>
    <d v="2011-01-28T00:00:00"/>
    <d v="1899-12-30T16:32:00"/>
    <d v="2011-01-28T00:00:00"/>
    <d v="1899-12-30T17:28:00"/>
    <n v="30"/>
    <n v="56"/>
    <s v="Ticket"/>
    <s v="Friday"/>
    <x v="1"/>
  </r>
  <r>
    <n v="1"/>
    <n v="6"/>
    <d v="2011-01-28T00:00:00"/>
    <d v="1899-12-30T19:21:00"/>
    <d v="2011-01-28T00:00:00"/>
    <d v="1899-12-30T22:40:00"/>
    <n v="40"/>
    <n v="199"/>
    <s v="Ticket"/>
    <s v="Friday"/>
    <x v="2"/>
  </r>
  <r>
    <n v="1"/>
    <n v="6"/>
    <d v="2011-01-31T00:00:00"/>
    <d v="1899-12-30T11:22:00"/>
    <d v="2011-01-31T00:00:00"/>
    <d v="1899-12-30T12:44:00"/>
    <n v="30"/>
    <n v="82"/>
    <s v="Ticket"/>
    <s v="Monday"/>
    <x v="0"/>
  </r>
  <r>
    <n v="1"/>
    <n v="5"/>
    <d v="2011-01-31T00:00:00"/>
    <d v="1899-12-30T13:46:00"/>
    <d v="2011-01-31T00:00:00"/>
    <d v="1899-12-30T16:00:00"/>
    <n v="30"/>
    <n v="134"/>
    <s v="Ticket"/>
    <s v="Monday"/>
    <x v="0"/>
  </r>
  <r>
    <n v="1"/>
    <n v="6"/>
    <d v="2011-01-31T00:00:00"/>
    <d v="1899-12-30T16:13:00"/>
    <d v="2011-01-31T00:00:00"/>
    <d v="1899-12-30T18:06:00"/>
    <n v="30"/>
    <n v="113"/>
    <s v="Ticket"/>
    <s v="Monday"/>
    <x v="1"/>
  </r>
  <r>
    <n v="1"/>
    <n v="5"/>
    <d v="2011-01-31T00:00:00"/>
    <d v="1899-12-30T17:23:00"/>
    <d v="2011-01-31T00:00:00"/>
    <d v="1899-12-30T17:49:00"/>
    <n v="300"/>
    <n v="26"/>
    <s v="Ticket"/>
    <s v="Monday"/>
    <x v="1"/>
  </r>
  <r>
    <n v="1"/>
    <n v="6"/>
    <d v="2011-02-01T00:00:00"/>
    <d v="1899-12-30T11:49:00"/>
    <d v="2011-02-01T00:00:00"/>
    <d v="1899-12-30T17:02:00"/>
    <n v="60"/>
    <n v="313"/>
    <s v="Ticket"/>
    <s v="Tuesday"/>
    <x v="0"/>
  </r>
  <r>
    <n v="1"/>
    <n v="5"/>
    <d v="2011-02-01T00:00:00"/>
    <d v="1899-12-30T15:19:00"/>
    <d v="2011-02-01T00:00:00"/>
    <d v="1899-12-30T16:44:00"/>
    <n v="30"/>
    <n v="85"/>
    <s v="Ticket"/>
    <s v="Tuesday"/>
    <x v="1"/>
  </r>
  <r>
    <n v="1"/>
    <n v="5"/>
    <d v="2011-02-01T00:00:00"/>
    <d v="1899-12-30T15:49:00"/>
    <d v="2011-02-01T00:00:00"/>
    <d v="1899-12-30T19:07:00"/>
    <n v="40"/>
    <n v="198"/>
    <s v="Ticket"/>
    <s v="Tuesday"/>
    <x v="1"/>
  </r>
  <r>
    <n v="1"/>
    <n v="5"/>
    <d v="2011-02-01T00:00:00"/>
    <d v="1899-12-30T16:15:00"/>
    <d v="2011-02-01T00:00:00"/>
    <d v="1899-12-30T16:57:00"/>
    <n v="30"/>
    <n v="42"/>
    <s v="Ticket"/>
    <s v="Tuesday"/>
    <x v="1"/>
  </r>
  <r>
    <n v="1"/>
    <n v="6"/>
    <d v="2011-02-01T00:00:00"/>
    <d v="1899-12-30T18:06:00"/>
    <d v="2011-02-01T00:00:00"/>
    <d v="1899-12-30T19:01:00"/>
    <n v="30"/>
    <n v="55"/>
    <s v="Ticket"/>
    <s v="Tuesday"/>
    <x v="2"/>
  </r>
  <r>
    <n v="1"/>
    <n v="5"/>
    <d v="2011-02-01T00:00:00"/>
    <d v="1899-12-30T19:56:00"/>
    <d v="2011-02-01T00:00:00"/>
    <d v="1899-12-30T22:31:00"/>
    <n v="30"/>
    <n v="155"/>
    <s v="Ticket"/>
    <s v="Tuesday"/>
    <x v="2"/>
  </r>
  <r>
    <n v="1"/>
    <n v="5"/>
    <d v="2011-02-02T00:00:00"/>
    <d v="1899-12-30T14:47:00"/>
    <d v="2011-02-02T00:00:00"/>
    <d v="1899-12-30T17:46:00"/>
    <n v="30"/>
    <n v="179"/>
    <s v="Ticket"/>
    <s v="Wednesday"/>
    <x v="1"/>
  </r>
  <r>
    <n v="1"/>
    <n v="6"/>
    <d v="2011-02-02T00:00:00"/>
    <d v="1899-12-30T16:20:00"/>
    <d v="2011-02-02T00:00:00"/>
    <d v="1899-12-30T18:44:00"/>
    <n v="30"/>
    <n v="144"/>
    <s v="Ticket"/>
    <s v="Wednesday"/>
    <x v="1"/>
  </r>
  <r>
    <n v="1"/>
    <n v="5"/>
    <d v="2011-02-02T00:00:00"/>
    <d v="1899-12-30T17:03:00"/>
    <d v="2011-02-02T00:00:00"/>
    <d v="1899-12-30T18:54:00"/>
    <n v="30"/>
    <n v="111"/>
    <s v="Ticket"/>
    <s v="Wednesday"/>
    <x v="1"/>
  </r>
  <r>
    <n v="1"/>
    <n v="5"/>
    <d v="2011-02-02T00:00:00"/>
    <d v="1899-12-30T18:39:00"/>
    <d v="2011-02-02T00:00:00"/>
    <d v="1899-12-30T19:34:00"/>
    <n v="30"/>
    <n v="55"/>
    <s v="Ticket"/>
    <s v="Wednesday"/>
    <x v="2"/>
  </r>
  <r>
    <n v="1"/>
    <n v="6"/>
    <d v="2011-02-02T00:00:00"/>
    <d v="1899-12-30T19:14:00"/>
    <d v="2011-02-02T00:00:00"/>
    <d v="1899-12-30T22:11:00"/>
    <n v="30"/>
    <n v="177"/>
    <s v="Ticket"/>
    <s v="Wednesday"/>
    <x v="2"/>
  </r>
  <r>
    <n v="1"/>
    <n v="5"/>
    <d v="2011-02-03T00:00:00"/>
    <d v="1899-12-30T14:09:00"/>
    <d v="2011-02-03T00:00:00"/>
    <d v="1899-12-30T15:36:00"/>
    <n v="30"/>
    <n v="87"/>
    <s v="Ticket"/>
    <s v="Thursday"/>
    <x v="1"/>
  </r>
  <r>
    <n v="1"/>
    <n v="6"/>
    <d v="2011-02-03T00:00:00"/>
    <d v="1899-12-30T15:55:00"/>
    <d v="2011-02-03T00:00:00"/>
    <d v="1899-12-30T19:41:00"/>
    <n v="40"/>
    <n v="226"/>
    <s v="Ticket"/>
    <s v="Thursday"/>
    <x v="1"/>
  </r>
  <r>
    <n v="1"/>
    <n v="6"/>
    <d v="2011-02-03T00:00:00"/>
    <d v="1899-12-30T16:32:00"/>
    <d v="2011-02-03T00:00:00"/>
    <d v="1899-12-30T18:03:00"/>
    <n v="30"/>
    <n v="91"/>
    <s v="Ticket"/>
    <s v="Thursday"/>
    <x v="1"/>
  </r>
  <r>
    <n v="1"/>
    <n v="5"/>
    <d v="2011-02-04T00:00:00"/>
    <d v="1899-12-30T15:24:00"/>
    <d v="2011-02-04T00:00:00"/>
    <d v="1899-12-30T15:51:00"/>
    <n v="30"/>
    <n v="27"/>
    <s v="Ticket"/>
    <s v="Friday"/>
    <x v="1"/>
  </r>
  <r>
    <n v="1"/>
    <n v="6"/>
    <d v="2011-02-04T00:00:00"/>
    <d v="1899-12-30T16:53:00"/>
    <d v="2011-02-04T00:00:00"/>
    <d v="1899-12-30T17:48:00"/>
    <n v="30"/>
    <n v="55"/>
    <s v="Ticket"/>
    <s v="Friday"/>
    <x v="1"/>
  </r>
  <r>
    <n v="1"/>
    <n v="5"/>
    <d v="2011-02-04T00:00:00"/>
    <d v="1899-12-30T17:10:00"/>
    <d v="2011-02-04T00:00:00"/>
    <d v="1899-12-30T20:26:00"/>
    <n v="40"/>
    <n v="196"/>
    <s v="Ticket"/>
    <s v="Friday"/>
    <x v="1"/>
  </r>
  <r>
    <n v="1"/>
    <n v="6"/>
    <d v="2011-02-04T00:00:00"/>
    <d v="1899-12-30T18:14:00"/>
    <d v="2011-02-04T00:00:00"/>
    <d v="1899-12-30T19:26:00"/>
    <n v="30"/>
    <n v="72"/>
    <s v="Ticket"/>
    <s v="Friday"/>
    <x v="2"/>
  </r>
  <r>
    <n v="1"/>
    <n v="5"/>
    <d v="2011-02-04T00:00:00"/>
    <d v="1899-12-30T19:33:00"/>
    <d v="2011-02-04T00:00:00"/>
    <d v="1899-12-30T20:35:00"/>
    <n v="30"/>
    <n v="62"/>
    <s v="Ticket"/>
    <s v="Friday"/>
    <x v="2"/>
  </r>
  <r>
    <n v="1"/>
    <n v="6"/>
    <d v="2011-02-04T00:00:00"/>
    <d v="1899-12-30T20:42:00"/>
    <d v="2011-02-04T00:00:00"/>
    <d v="1899-12-30T22:59:00"/>
    <n v="30"/>
    <n v="137"/>
    <s v="Ticket"/>
    <s v="Friday"/>
    <x v="2"/>
  </r>
  <r>
    <n v="1"/>
    <n v="5"/>
    <d v="2011-02-07T00:00:00"/>
    <d v="1899-12-30T10:18:00"/>
    <d v="2011-02-07T00:00:00"/>
    <d v="1899-12-30T13:50:00"/>
    <n v="40"/>
    <n v="212"/>
    <s v="Ticket"/>
    <s v="Monday"/>
    <x v="0"/>
  </r>
  <r>
    <n v="1"/>
    <n v="5"/>
    <d v="2011-02-07T00:00:00"/>
    <d v="1899-12-30T11:24:00"/>
    <d v="2011-02-07T00:00:00"/>
    <d v="1899-12-30T11:39:00"/>
    <n v="30"/>
    <n v="15"/>
    <s v="Ticket"/>
    <s v="Monday"/>
    <x v="0"/>
  </r>
  <r>
    <n v="1"/>
    <n v="6"/>
    <d v="2011-02-07T00:00:00"/>
    <d v="1899-12-30T13:52:00"/>
    <d v="2011-02-07T00:00:00"/>
    <d v="1899-12-30T14:04:00"/>
    <n v="30"/>
    <n v="12"/>
    <s v="Ticket"/>
    <s v="Monday"/>
    <x v="0"/>
  </r>
  <r>
    <n v="1"/>
    <n v="5"/>
    <d v="2011-02-07T00:00:00"/>
    <d v="1899-12-30T14:34:00"/>
    <d v="2011-02-07T00:00:00"/>
    <d v="1899-12-30T17:49:00"/>
    <n v="40"/>
    <n v="195"/>
    <s v="Ticket"/>
    <s v="Monday"/>
    <x v="1"/>
  </r>
  <r>
    <n v="1"/>
    <n v="6"/>
    <d v="2011-02-07T00:00:00"/>
    <d v="1899-12-30T14:55:00"/>
    <d v="2011-02-07T00:00:00"/>
    <d v="1899-12-30T20:24:00"/>
    <n v="60"/>
    <n v="329"/>
    <s v="Ticket"/>
    <s v="Monday"/>
    <x v="1"/>
  </r>
  <r>
    <n v="1"/>
    <n v="6"/>
    <d v="2011-02-07T00:00:00"/>
    <d v="1899-12-30T16:01:00"/>
    <d v="2011-02-07T00:00:00"/>
    <d v="1899-12-30T19:58:00"/>
    <n v="40"/>
    <n v="237"/>
    <s v="Ticket"/>
    <s v="Monday"/>
    <x v="1"/>
  </r>
  <r>
    <n v="1"/>
    <n v="5"/>
    <d v="2011-02-07T00:00:00"/>
    <d v="1899-12-30T19:55:00"/>
    <d v="2011-02-07T00:00:00"/>
    <d v="1899-12-30T23:19:00"/>
    <n v="40"/>
    <n v="204"/>
    <s v="Ticket"/>
    <s v="Monday"/>
    <x v="2"/>
  </r>
  <r>
    <n v="1"/>
    <n v="6"/>
    <d v="2011-02-07T00:00:00"/>
    <d v="1899-12-30T19:59:00"/>
    <d v="2011-02-07T00:00:00"/>
    <d v="1899-12-30T23:23:00"/>
    <n v="40"/>
    <n v="204"/>
    <s v="Ticket"/>
    <s v="Monday"/>
    <x v="2"/>
  </r>
  <r>
    <n v="1"/>
    <n v="6"/>
    <d v="2011-02-07T00:00:00"/>
    <d v="1899-12-30T21:05:00"/>
    <d v="2011-02-07T00:00:00"/>
    <d v="1899-12-30T23:43:00"/>
    <n v="30"/>
    <n v="158"/>
    <s v="Ticket"/>
    <s v="Monday"/>
    <x v="2"/>
  </r>
  <r>
    <n v="1"/>
    <n v="5"/>
    <d v="2011-02-07T00:00:00"/>
    <d v="1899-12-30T22:08:00"/>
    <d v="2011-02-08T00:00:00"/>
    <d v="1899-12-30T01:40:00"/>
    <n v="40"/>
    <n v="212"/>
    <s v="Ticket"/>
    <s v="Monday"/>
    <x v="3"/>
  </r>
  <r>
    <n v="1"/>
    <n v="5"/>
    <d v="2011-02-08T00:00:00"/>
    <d v="1899-12-30T10:26:00"/>
    <d v="2011-02-08T00:00:00"/>
    <d v="1899-12-30T11:46:00"/>
    <n v="30"/>
    <n v="80"/>
    <s v="Ticket"/>
    <s v="Tuesday"/>
    <x v="0"/>
  </r>
  <r>
    <n v="1"/>
    <n v="5"/>
    <d v="2011-02-08T00:00:00"/>
    <d v="1899-12-30T10:59:00"/>
    <d v="2011-02-08T00:00:00"/>
    <d v="1899-12-30T11:52:00"/>
    <n v="30"/>
    <n v="53"/>
    <s v="Ticket"/>
    <s v="Tuesday"/>
    <x v="0"/>
  </r>
  <r>
    <n v="1"/>
    <n v="6"/>
    <d v="2011-02-08T00:00:00"/>
    <d v="1899-12-30T11:35:00"/>
    <d v="2011-02-08T00:00:00"/>
    <d v="1899-12-30T16:45:00"/>
    <n v="60"/>
    <n v="310"/>
    <s v="Ticket"/>
    <s v="Tuesday"/>
    <x v="0"/>
  </r>
  <r>
    <n v="1"/>
    <n v="5"/>
    <d v="2011-02-08T00:00:00"/>
    <d v="1899-12-30T11:44:00"/>
    <d v="2011-02-08T00:00:00"/>
    <d v="1899-12-30T13:34:00"/>
    <n v="30"/>
    <n v="110"/>
    <s v="Ticket"/>
    <s v="Tuesday"/>
    <x v="0"/>
  </r>
  <r>
    <n v="1"/>
    <n v="5"/>
    <d v="2011-02-08T00:00:00"/>
    <d v="1899-12-30T14:29:00"/>
    <d v="2011-02-08T00:00:00"/>
    <d v="1899-12-30T16:32:00"/>
    <n v="30"/>
    <n v="123"/>
    <s v="Ticket"/>
    <s v="Tuesday"/>
    <x v="1"/>
  </r>
  <r>
    <n v="1"/>
    <n v="5"/>
    <d v="2011-02-08T00:00:00"/>
    <d v="1899-12-30T14:59:00"/>
    <d v="2011-02-08T00:00:00"/>
    <d v="1899-12-30T17:12:00"/>
    <n v="30"/>
    <n v="133"/>
    <s v="Ticket"/>
    <s v="Tuesday"/>
    <x v="1"/>
  </r>
  <r>
    <n v="1"/>
    <n v="6"/>
    <d v="2011-02-08T00:00:00"/>
    <d v="1899-12-30T21:00:00"/>
    <d v="2011-02-08T00:00:00"/>
    <d v="1899-12-30T22:44:00"/>
    <n v="30"/>
    <n v="104"/>
    <s v="Ticket"/>
    <s v="Tuesday"/>
    <x v="2"/>
  </r>
  <r>
    <n v="1"/>
    <n v="5"/>
    <d v="2011-02-09T00:00:00"/>
    <d v="1899-12-30T18:01:00"/>
    <d v="2011-02-09T00:00:00"/>
    <d v="1899-12-30T18:18:00"/>
    <n v="30"/>
    <n v="17"/>
    <s v="Ticket"/>
    <s v="Wednesday"/>
    <x v="2"/>
  </r>
  <r>
    <n v="1"/>
    <n v="6"/>
    <d v="2011-02-09T00:00:00"/>
    <d v="1899-12-30T18:45:00"/>
    <d v="2011-02-09T00:00:00"/>
    <d v="1899-12-30T20:05:00"/>
    <n v="30"/>
    <n v="80"/>
    <s v="Ticket"/>
    <s v="Wednesday"/>
    <x v="2"/>
  </r>
  <r>
    <n v="1"/>
    <n v="6"/>
    <d v="2011-02-09T00:00:00"/>
    <d v="1899-12-30T19:17:00"/>
    <d v="2011-02-09T00:00:00"/>
    <d v="1899-12-30T20:42:00"/>
    <n v="30"/>
    <n v="85"/>
    <s v="Ticket"/>
    <s v="Wednesday"/>
    <x v="2"/>
  </r>
  <r>
    <n v="1"/>
    <n v="6"/>
    <d v="2011-02-09T00:00:00"/>
    <d v="1899-12-30T19:53:00"/>
    <d v="2011-02-09T00:00:00"/>
    <d v="1899-12-30T21:27:00"/>
    <n v="30"/>
    <n v="94"/>
    <s v="Ticket"/>
    <s v="Wednesday"/>
    <x v="2"/>
  </r>
  <r>
    <n v="1"/>
    <n v="6"/>
    <d v="2011-02-10T00:00:00"/>
    <d v="1899-12-30T13:09:00"/>
    <d v="2011-02-10T00:00:00"/>
    <d v="1899-12-30T18:00:00"/>
    <n v="50"/>
    <n v="291"/>
    <s v="Ticket"/>
    <s v="Thursday"/>
    <x v="0"/>
  </r>
  <r>
    <n v="1"/>
    <n v="5"/>
    <d v="2011-02-10T00:00:00"/>
    <d v="1899-12-30T13:35:00"/>
    <d v="2011-02-10T00:00:00"/>
    <d v="1899-12-30T16:58:00"/>
    <n v="40"/>
    <n v="203"/>
    <s v="Ticket"/>
    <s v="Thursday"/>
    <x v="0"/>
  </r>
  <r>
    <n v="1"/>
    <n v="6"/>
    <d v="2011-02-10T00:00:00"/>
    <d v="1899-12-30T15:49:00"/>
    <d v="2011-02-10T00:00:00"/>
    <d v="1899-12-30T18:14:00"/>
    <n v="30"/>
    <n v="145"/>
    <s v="Ticket"/>
    <s v="Thursday"/>
    <x v="1"/>
  </r>
  <r>
    <n v="1"/>
    <n v="5"/>
    <d v="2011-02-10T00:00:00"/>
    <d v="1899-12-30T16:53:00"/>
    <d v="2011-02-10T00:00:00"/>
    <d v="1899-12-30T18:15:00"/>
    <n v="30"/>
    <n v="82"/>
    <s v="Ticket"/>
    <s v="Thursday"/>
    <x v="1"/>
  </r>
  <r>
    <n v="1"/>
    <n v="6"/>
    <d v="2011-02-10T00:00:00"/>
    <d v="1899-12-30T17:04:00"/>
    <d v="2011-02-10T00:00:00"/>
    <d v="1899-12-30T18:48:00"/>
    <n v="30"/>
    <n v="104"/>
    <s v="Ticket"/>
    <s v="Thursday"/>
    <x v="1"/>
  </r>
  <r>
    <n v="1"/>
    <n v="5"/>
    <d v="2011-02-10T00:00:00"/>
    <d v="1899-12-30T19:40:00"/>
    <d v="2011-02-10T00:00:00"/>
    <d v="1899-12-30T22:39:00"/>
    <n v="30"/>
    <n v="179"/>
    <s v="Ticket"/>
    <s v="Thursday"/>
    <x v="2"/>
  </r>
  <r>
    <n v="1"/>
    <n v="5"/>
    <d v="2011-02-10T00:00:00"/>
    <d v="1899-12-30T19:50:00"/>
    <d v="2011-02-10T00:00:00"/>
    <d v="1899-12-30T21:12:00"/>
    <n v="30"/>
    <n v="82"/>
    <s v="Ticket"/>
    <s v="Thursday"/>
    <x v="2"/>
  </r>
  <r>
    <n v="1"/>
    <n v="6"/>
    <d v="2011-02-10T00:00:00"/>
    <d v="1899-12-30T20:25:00"/>
    <d v="2011-02-10T00:00:00"/>
    <d v="1899-12-30T21:44:00"/>
    <n v="30"/>
    <n v="79"/>
    <s v="Ticket"/>
    <s v="Thursday"/>
    <x v="2"/>
  </r>
  <r>
    <n v="1"/>
    <n v="5"/>
    <d v="2011-02-11T00:00:00"/>
    <d v="1899-12-30T17:13:00"/>
    <d v="2011-02-12T00:00:00"/>
    <d v="1899-12-30T00:42:00"/>
    <n v="80"/>
    <n v="449"/>
    <s v="Ticket"/>
    <s v="Friday"/>
    <x v="1"/>
  </r>
  <r>
    <n v="1"/>
    <n v="6"/>
    <d v="2011-02-11T00:00:00"/>
    <d v="1899-12-30T17:41:00"/>
    <d v="2011-02-11T00:00:00"/>
    <d v="1899-12-30T21:02:00"/>
    <n v="40"/>
    <n v="201"/>
    <s v="Ticket"/>
    <s v="Friday"/>
    <x v="1"/>
  </r>
  <r>
    <n v="1"/>
    <n v="5"/>
    <d v="2011-02-11T00:00:00"/>
    <d v="1899-12-30T17:49:00"/>
    <d v="2011-02-11T00:00:00"/>
    <d v="1899-12-30T20:45:00"/>
    <n v="30"/>
    <n v="176"/>
    <s v="Ticket"/>
    <s v="Friday"/>
    <x v="1"/>
  </r>
  <r>
    <n v="1"/>
    <n v="6"/>
    <d v="2011-02-11T00:00:00"/>
    <d v="1899-12-30T19:04:00"/>
    <d v="2011-02-11T00:00:00"/>
    <d v="1899-12-30T20:47:00"/>
    <n v="30"/>
    <n v="103"/>
    <s v="Ticket"/>
    <s v="Friday"/>
    <x v="2"/>
  </r>
  <r>
    <n v="1"/>
    <n v="5"/>
    <d v="2011-02-11T00:00:00"/>
    <d v="1899-12-30T20:14:00"/>
    <d v="2011-02-12T00:00:00"/>
    <d v="1899-12-30T00:58:00"/>
    <n v="50"/>
    <n v="284"/>
    <s v="Ticket"/>
    <s v="Friday"/>
    <x v="2"/>
  </r>
  <r>
    <n v="1"/>
    <n v="6"/>
    <d v="2011-02-11T00:00:00"/>
    <d v="1899-12-30T21:24:00"/>
    <d v="2011-02-12T00:00:00"/>
    <d v="1899-12-30T00:47:00"/>
    <n v="40"/>
    <n v="203"/>
    <s v="Ticket"/>
    <s v="Friday"/>
    <x v="2"/>
  </r>
  <r>
    <n v="1"/>
    <n v="5"/>
    <d v="2011-02-14T00:00:00"/>
    <d v="1899-12-30T13:14:00"/>
    <d v="2011-02-14T00:00:00"/>
    <d v="1899-12-30T15:29:00"/>
    <n v="30"/>
    <n v="135"/>
    <s v="Ticket"/>
    <s v="Monday"/>
    <x v="0"/>
  </r>
  <r>
    <n v="1"/>
    <n v="5"/>
    <d v="2011-02-14T00:00:00"/>
    <d v="1899-12-30T13:33:00"/>
    <d v="2011-02-14T00:00:00"/>
    <d v="1899-12-30T16:57:00"/>
    <n v="40"/>
    <n v="204"/>
    <s v="Ticket"/>
    <s v="Monday"/>
    <x v="0"/>
  </r>
  <r>
    <n v="1"/>
    <n v="5"/>
    <d v="2011-02-14T00:00:00"/>
    <d v="1899-12-30T13:43:00"/>
    <d v="2011-02-14T00:00:00"/>
    <d v="1899-12-30T14:13:00"/>
    <n v="30"/>
    <n v="30"/>
    <s v="Ticket"/>
    <s v="Monday"/>
    <x v="0"/>
  </r>
  <r>
    <n v="1"/>
    <n v="6"/>
    <d v="2011-02-14T00:00:00"/>
    <d v="1899-12-30T16:35:00"/>
    <d v="2011-02-14T00:00:00"/>
    <d v="1899-12-30T18:13:00"/>
    <n v="30"/>
    <n v="98"/>
    <s v="Ticket"/>
    <s v="Monday"/>
    <x v="1"/>
  </r>
  <r>
    <n v="1"/>
    <n v="6"/>
    <d v="2011-02-14T00:00:00"/>
    <d v="1899-12-30T17:46:00"/>
    <d v="2011-02-14T00:00:00"/>
    <d v="1899-12-30T20:43:00"/>
    <n v="30"/>
    <n v="177"/>
    <s v="Ticket"/>
    <s v="Monday"/>
    <x v="1"/>
  </r>
  <r>
    <n v="1"/>
    <n v="8"/>
    <d v="2011-02-14T00:00:00"/>
    <d v="1899-12-30T18:37:00"/>
    <d v="2011-02-14T00:00:00"/>
    <d v="1899-12-30T19:04:00"/>
    <n v="30"/>
    <n v="27"/>
    <s v="Ticket"/>
    <s v="Monday"/>
    <x v="2"/>
  </r>
  <r>
    <n v="1"/>
    <n v="5"/>
    <d v="2011-02-14T00:00:00"/>
    <d v="1899-12-30T19:21:00"/>
    <d v="2011-02-14T00:00:00"/>
    <d v="1899-12-30T20:55:00"/>
    <n v="30"/>
    <n v="94"/>
    <s v="Ticket"/>
    <s v="Monday"/>
    <x v="2"/>
  </r>
  <r>
    <n v="1"/>
    <n v="5"/>
    <d v="2011-02-14T00:00:00"/>
    <d v="1899-12-30T20:54:00"/>
    <d v="2011-02-14T00:00:00"/>
    <d v="1899-12-30T21:58:00"/>
    <n v="30"/>
    <n v="64"/>
    <s v="Ticket"/>
    <s v="Monday"/>
    <x v="2"/>
  </r>
  <r>
    <n v="1"/>
    <n v="6"/>
    <d v="2011-02-14T00:00:00"/>
    <d v="1899-12-30T22:12:00"/>
    <d v="2011-02-14T00:00:00"/>
    <d v="1899-12-30T23:56:00"/>
    <n v="30"/>
    <n v="104"/>
    <s v="Ticket"/>
    <s v="Monday"/>
    <x v="3"/>
  </r>
  <r>
    <n v="1"/>
    <n v="5"/>
    <d v="2011-02-15T00:00:00"/>
    <d v="1899-12-30T13:11:00"/>
    <d v="2011-02-15T00:00:00"/>
    <d v="1899-12-30T14:00:00"/>
    <n v="30"/>
    <n v="49"/>
    <s v="Ticket"/>
    <s v="Tuesday"/>
    <x v="0"/>
  </r>
  <r>
    <n v="1"/>
    <n v="5"/>
    <d v="2011-02-15T00:00:00"/>
    <d v="1899-12-30T15:09:00"/>
    <d v="2011-02-15T00:00:00"/>
    <d v="1899-12-30T16:46:00"/>
    <n v="30"/>
    <n v="97"/>
    <s v="Ticket"/>
    <s v="Tuesday"/>
    <x v="1"/>
  </r>
  <r>
    <n v="1"/>
    <n v="6"/>
    <d v="2011-02-15T00:00:00"/>
    <d v="1899-12-30T15:42:00"/>
    <d v="2011-02-15T00:00:00"/>
    <d v="1899-12-30T17:07:00"/>
    <n v="30"/>
    <n v="85"/>
    <s v="Ticket"/>
    <s v="Tuesday"/>
    <x v="1"/>
  </r>
  <r>
    <n v="1"/>
    <n v="6"/>
    <d v="2011-02-15T00:00:00"/>
    <d v="1899-12-30T15:45:00"/>
    <d v="2011-02-15T00:00:00"/>
    <d v="1899-12-30T18:01:00"/>
    <n v="30"/>
    <n v="136"/>
    <s v="Ticket"/>
    <s v="Tuesday"/>
    <x v="1"/>
  </r>
  <r>
    <n v="1"/>
    <n v="5"/>
    <d v="2011-02-15T00:00:00"/>
    <d v="1899-12-30T17:24:00"/>
    <d v="2011-02-15T00:00:00"/>
    <d v="1899-12-30T19:34:00"/>
    <n v="30"/>
    <n v="130"/>
    <s v="Ticket"/>
    <s v="Tuesday"/>
    <x v="1"/>
  </r>
  <r>
    <n v="1"/>
    <n v="5"/>
    <d v="2011-02-15T00:00:00"/>
    <d v="1899-12-30T18:54:00"/>
    <d v="2011-02-15T00:00:00"/>
    <d v="1899-12-30T20:24:00"/>
    <n v="30"/>
    <n v="90"/>
    <s v="Ticket"/>
    <s v="Tuesday"/>
    <x v="2"/>
  </r>
  <r>
    <n v="1"/>
    <n v="5"/>
    <d v="2011-02-15T00:00:00"/>
    <d v="1899-12-30T20:40:00"/>
    <d v="2011-02-15T00:00:00"/>
    <d v="1899-12-30T23:52:00"/>
    <n v="40"/>
    <n v="192"/>
    <s v="Ticket"/>
    <s v="Tuesday"/>
    <x v="2"/>
  </r>
  <r>
    <n v="1"/>
    <n v="5"/>
    <d v="2011-02-15T00:00:00"/>
    <d v="1899-12-30T21:00:00"/>
    <d v="2011-02-15T00:00:00"/>
    <d v="1899-12-30T23:00:00"/>
    <n v="30"/>
    <n v="120"/>
    <s v="Ticket"/>
    <s v="Tuesday"/>
    <x v="2"/>
  </r>
  <r>
    <n v="1"/>
    <n v="6"/>
    <d v="2011-02-16T00:00:00"/>
    <d v="1899-12-30T13:16:00"/>
    <d v="2011-02-16T00:00:00"/>
    <d v="1899-12-30T17:11:00"/>
    <n v="40"/>
    <n v="235"/>
    <s v="Ticket"/>
    <s v="Wednesday"/>
    <x v="0"/>
  </r>
  <r>
    <n v="1"/>
    <n v="5"/>
    <d v="2011-02-16T00:00:00"/>
    <d v="1899-12-30T15:17:00"/>
    <d v="2011-02-16T00:00:00"/>
    <d v="1899-12-30T15:39:00"/>
    <n v="30"/>
    <n v="22"/>
    <s v="Ticket"/>
    <s v="Wednesday"/>
    <x v="1"/>
  </r>
  <r>
    <n v="1"/>
    <n v="6"/>
    <d v="2011-02-16T00:00:00"/>
    <d v="1899-12-30T17:07:00"/>
    <d v="2011-02-16T00:00:00"/>
    <d v="1899-12-30T19:07:00"/>
    <n v="30"/>
    <n v="120"/>
    <s v="Ticket"/>
    <s v="Wednesday"/>
    <x v="1"/>
  </r>
  <r>
    <n v="1"/>
    <n v="5"/>
    <d v="2011-02-16T00:00:00"/>
    <d v="1899-12-30T18:20:00"/>
    <d v="2011-02-16T00:00:00"/>
    <d v="1899-12-30T19:24:00"/>
    <n v="30"/>
    <n v="64"/>
    <s v="Ticket"/>
    <s v="Wednesday"/>
    <x v="2"/>
  </r>
  <r>
    <n v="1"/>
    <n v="5"/>
    <d v="2011-02-17T00:00:00"/>
    <d v="1899-12-30T13:00:00"/>
    <d v="2011-02-17T00:00:00"/>
    <d v="1899-12-30T15:02:00"/>
    <n v="30"/>
    <n v="122"/>
    <s v="Ticket"/>
    <s v="Thursday"/>
    <x v="0"/>
  </r>
  <r>
    <n v="1"/>
    <n v="5"/>
    <d v="2011-02-17T00:00:00"/>
    <d v="1899-12-30T16:12:00"/>
    <d v="2011-02-17T00:00:00"/>
    <d v="1899-12-30T17:09:00"/>
    <n v="30"/>
    <n v="57"/>
    <s v="Ticket"/>
    <s v="Thursday"/>
    <x v="1"/>
  </r>
  <r>
    <n v="1"/>
    <n v="6"/>
    <d v="2011-02-17T00:00:00"/>
    <d v="1899-12-30T16:41:00"/>
    <d v="2011-02-17T00:00:00"/>
    <d v="1899-12-30T17:46:00"/>
    <n v="30"/>
    <n v="65"/>
    <s v="Ticket"/>
    <s v="Thursday"/>
    <x v="1"/>
  </r>
  <r>
    <n v="1"/>
    <n v="5"/>
    <d v="2011-02-17T00:00:00"/>
    <d v="1899-12-30T18:05:00"/>
    <d v="2011-02-17T00:00:00"/>
    <d v="1899-12-30T20:50:00"/>
    <n v="30"/>
    <n v="165"/>
    <s v="Ticket"/>
    <s v="Thursday"/>
    <x v="2"/>
  </r>
  <r>
    <n v="1"/>
    <n v="5"/>
    <d v="2011-02-17T00:00:00"/>
    <d v="1899-12-30T21:38:00"/>
    <d v="2011-02-17T00:00:00"/>
    <d v="1899-12-30T23:03:00"/>
    <n v="30"/>
    <n v="85"/>
    <s v="Ticket"/>
    <s v="Thursday"/>
    <x v="2"/>
  </r>
  <r>
    <n v="1"/>
    <n v="5"/>
    <d v="2011-02-18T00:00:00"/>
    <d v="1899-12-30T17:14:00"/>
    <d v="2011-02-18T00:00:00"/>
    <d v="1899-12-30T19:07:00"/>
    <n v="30"/>
    <n v="113"/>
    <s v="Ticket"/>
    <s v="Friday"/>
    <x v="1"/>
  </r>
  <r>
    <n v="1"/>
    <n v="5"/>
    <d v="2011-02-21T00:00:00"/>
    <d v="1899-12-30T14:58:00"/>
    <d v="2011-02-21T00:00:00"/>
    <d v="1899-12-30T15:57:00"/>
    <n v="30"/>
    <n v="59"/>
    <s v="Ticket"/>
    <s v="Monday"/>
    <x v="1"/>
  </r>
  <r>
    <n v="1"/>
    <n v="5"/>
    <d v="2011-02-21T00:00:00"/>
    <d v="1899-12-30T18:13:00"/>
    <d v="2011-02-21T00:00:00"/>
    <d v="1899-12-30T21:25:00"/>
    <n v="40"/>
    <n v="192"/>
    <s v="Ticket"/>
    <s v="Monday"/>
    <x v="2"/>
  </r>
  <r>
    <n v="1"/>
    <n v="5"/>
    <d v="2011-02-21T00:00:00"/>
    <d v="1899-12-30T18:54:00"/>
    <d v="2011-02-21T00:00:00"/>
    <d v="1899-12-30T20:26:00"/>
    <n v="30"/>
    <n v="92"/>
    <s v="Ticket"/>
    <s v="Monday"/>
    <x v="2"/>
  </r>
  <r>
    <n v="1"/>
    <n v="6"/>
    <d v="2011-02-21T00:00:00"/>
    <d v="1899-12-30T18:59:00"/>
    <d v="2011-02-21T00:00:00"/>
    <d v="1899-12-30T20:03:00"/>
    <n v="30"/>
    <n v="64"/>
    <s v="Ticket"/>
    <s v="Monday"/>
    <x v="2"/>
  </r>
  <r>
    <n v="1"/>
    <n v="5"/>
    <d v="2011-02-21T00:00:00"/>
    <d v="1899-12-30T20:08:00"/>
    <d v="2011-02-22T00:00:00"/>
    <d v="1899-12-30T00:26:00"/>
    <n v="50"/>
    <n v="258"/>
    <s v="Ticket"/>
    <s v="Monday"/>
    <x v="2"/>
  </r>
  <r>
    <n v="1"/>
    <n v="5"/>
    <d v="2011-02-21T00:00:00"/>
    <d v="1899-12-30T21:30:00"/>
    <d v="2011-02-21T00:00:00"/>
    <d v="1899-12-30T23:09:00"/>
    <n v="30"/>
    <n v="99"/>
    <s v="Ticket"/>
    <s v="Monday"/>
    <x v="2"/>
  </r>
  <r>
    <n v="1"/>
    <n v="5"/>
    <d v="2011-02-22T00:00:00"/>
    <d v="1899-12-30T12:57:00"/>
    <d v="2011-02-22T00:00:00"/>
    <d v="1899-12-30T16:59:00"/>
    <n v="50"/>
    <n v="242"/>
    <s v="Ticket"/>
    <s v="Tuesday"/>
    <x v="0"/>
  </r>
  <r>
    <n v="1"/>
    <n v="5"/>
    <d v="2011-02-22T00:00:00"/>
    <d v="1899-12-30T13:06:00"/>
    <d v="2011-02-22T00:00:00"/>
    <d v="1899-12-30T15:51:00"/>
    <n v="30"/>
    <n v="165"/>
    <s v="Ticket"/>
    <s v="Tuesday"/>
    <x v="0"/>
  </r>
  <r>
    <n v="1"/>
    <n v="5"/>
    <d v="2011-02-22T00:00:00"/>
    <d v="1899-12-30T16:00:00"/>
    <d v="2011-02-22T00:00:00"/>
    <d v="1899-12-30T17:06:00"/>
    <n v="30"/>
    <n v="66"/>
    <s v="Ticket"/>
    <s v="Tuesday"/>
    <x v="1"/>
  </r>
  <r>
    <n v="1"/>
    <n v="5"/>
    <d v="2011-02-22T00:00:00"/>
    <d v="1899-12-30T16:50:00"/>
    <d v="2011-02-22T00:00:00"/>
    <d v="1899-12-30T18:26:00"/>
    <n v="30"/>
    <n v="96"/>
    <s v="Ticket"/>
    <s v="Tuesday"/>
    <x v="1"/>
  </r>
  <r>
    <n v="1"/>
    <n v="5"/>
    <d v="2011-02-22T00:00:00"/>
    <d v="1899-12-30T17:19:00"/>
    <d v="2011-02-22T00:00:00"/>
    <d v="1899-12-30T18:46:00"/>
    <n v="30"/>
    <n v="87"/>
    <s v="Ticket"/>
    <s v="Tuesday"/>
    <x v="1"/>
  </r>
  <r>
    <n v="1"/>
    <n v="6"/>
    <d v="2011-02-22T00:00:00"/>
    <d v="1899-12-30T17:32:00"/>
    <d v="2011-02-22T00:00:00"/>
    <d v="1899-12-30T21:23:00"/>
    <n v="40"/>
    <n v="231"/>
    <s v="Ticket"/>
    <s v="Tuesday"/>
    <x v="1"/>
  </r>
  <r>
    <n v="1"/>
    <n v="5"/>
    <d v="2011-02-22T00:00:00"/>
    <d v="1899-12-30T17:38:00"/>
    <d v="2011-02-22T00:00:00"/>
    <d v="1899-12-30T19:12:00"/>
    <n v="30"/>
    <n v="94"/>
    <s v="Ticket"/>
    <s v="Tuesday"/>
    <x v="1"/>
  </r>
  <r>
    <n v="1"/>
    <n v="5"/>
    <d v="2011-02-23T00:00:00"/>
    <d v="1899-12-30T09:11:00"/>
    <d v="2011-02-23T00:00:00"/>
    <d v="1899-12-30T11:46:00"/>
    <n v="300"/>
    <n v="155"/>
    <s v="Ticket"/>
    <s v="Wednesday"/>
    <x v="3"/>
  </r>
  <r>
    <n v="1"/>
    <n v="5"/>
    <d v="2011-02-23T00:00:00"/>
    <d v="1899-12-30T11:08:00"/>
    <d v="2011-02-23T00:00:00"/>
    <d v="1899-12-30T11:58:00"/>
    <n v="30"/>
    <n v="50"/>
    <s v="Ticket"/>
    <s v="Wednesday"/>
    <x v="0"/>
  </r>
  <r>
    <n v="1"/>
    <n v="6"/>
    <d v="2011-02-23T00:00:00"/>
    <d v="1899-12-30T14:08:00"/>
    <d v="2011-02-23T00:00:00"/>
    <d v="1899-12-30T16:41:00"/>
    <n v="30"/>
    <n v="153"/>
    <s v="Ticket"/>
    <s v="Wednesday"/>
    <x v="1"/>
  </r>
  <r>
    <n v="1"/>
    <n v="6"/>
    <d v="2011-02-23T00:00:00"/>
    <d v="1899-12-30T17:40:00"/>
    <d v="2011-02-23T00:00:00"/>
    <d v="1899-12-30T22:20:00"/>
    <n v="50"/>
    <n v="280"/>
    <s v="Ticket"/>
    <s v="Wednesday"/>
    <x v="1"/>
  </r>
  <r>
    <n v="1"/>
    <n v="6"/>
    <d v="2011-02-23T00:00:00"/>
    <d v="1899-12-30T18:56:00"/>
    <d v="2011-02-23T00:00:00"/>
    <d v="1899-12-30T19:58:00"/>
    <n v="30"/>
    <n v="62"/>
    <s v="Ticket"/>
    <s v="Wednesday"/>
    <x v="2"/>
  </r>
  <r>
    <n v="1"/>
    <n v="6"/>
    <d v="2011-02-23T00:00:00"/>
    <d v="1899-12-30T19:41:00"/>
    <d v="2011-02-23T00:00:00"/>
    <d v="1899-12-30T21:07:00"/>
    <n v="30"/>
    <n v="86"/>
    <s v="Ticket"/>
    <s v="Wednesday"/>
    <x v="2"/>
  </r>
  <r>
    <n v="1"/>
    <n v="6"/>
    <d v="2011-02-23T00:00:00"/>
    <d v="1899-12-30T21:13:00"/>
    <d v="2011-02-23T00:00:00"/>
    <d v="1899-12-30T22:57:00"/>
    <n v="30"/>
    <n v="104"/>
    <s v="Ticket"/>
    <s v="Wednesday"/>
    <x v="2"/>
  </r>
  <r>
    <n v="1"/>
    <n v="6"/>
    <d v="2011-02-24T00:00:00"/>
    <d v="1899-12-30T13:33:00"/>
    <d v="2011-02-24T00:00:00"/>
    <d v="1899-12-30T15:09:00"/>
    <n v="30"/>
    <n v="96"/>
    <s v="Ticket"/>
    <s v="Thursday"/>
    <x v="0"/>
  </r>
  <r>
    <n v="1"/>
    <n v="5"/>
    <d v="2011-02-24T00:00:00"/>
    <d v="1899-12-30T14:21:00"/>
    <d v="2011-02-24T00:00:00"/>
    <d v="1899-12-30T16:07:00"/>
    <n v="30"/>
    <n v="106"/>
    <s v="Ticket"/>
    <s v="Thursday"/>
    <x v="1"/>
  </r>
  <r>
    <n v="1"/>
    <n v="6"/>
    <d v="2011-02-24T00:00:00"/>
    <d v="1899-12-30T16:03:00"/>
    <d v="2011-02-24T00:00:00"/>
    <d v="1899-12-30T17:39:00"/>
    <n v="30"/>
    <n v="96"/>
    <s v="Ticket"/>
    <s v="Thursday"/>
    <x v="1"/>
  </r>
  <r>
    <n v="1"/>
    <n v="5"/>
    <d v="2011-02-24T00:00:00"/>
    <d v="1899-12-30T16:37:00"/>
    <d v="2011-02-24T00:00:00"/>
    <d v="1899-12-30T18:09:00"/>
    <n v="30"/>
    <n v="92"/>
    <s v="Ticket"/>
    <s v="Thursday"/>
    <x v="1"/>
  </r>
  <r>
    <n v="1"/>
    <n v="6"/>
    <d v="2011-02-24T00:00:00"/>
    <d v="1899-12-30T17:13:00"/>
    <d v="2011-02-24T00:00:00"/>
    <d v="1899-12-30T18:46:00"/>
    <n v="30"/>
    <n v="93"/>
    <s v="Ticket"/>
    <s v="Thursday"/>
    <x v="1"/>
  </r>
  <r>
    <n v="1"/>
    <n v="5"/>
    <d v="2011-02-24T00:00:00"/>
    <d v="1899-12-30T19:39:00"/>
    <d v="2011-02-24T00:00:00"/>
    <d v="1899-12-30T21:08:00"/>
    <n v="30"/>
    <n v="89"/>
    <s v="Ticket"/>
    <s v="Thursday"/>
    <x v="2"/>
  </r>
  <r>
    <n v="1"/>
    <n v="6"/>
    <d v="2011-02-25T00:00:00"/>
    <d v="1899-12-30T11:55:00"/>
    <d v="2011-02-25T00:00:00"/>
    <d v="1899-12-30T16:16:00"/>
    <n v="50"/>
    <n v="261"/>
    <s v="Ticket"/>
    <s v="Friday"/>
    <x v="0"/>
  </r>
  <r>
    <n v="1"/>
    <n v="5"/>
    <d v="2011-02-25T00:00:00"/>
    <d v="1899-12-30T13:41:00"/>
    <d v="2011-02-25T00:00:00"/>
    <d v="1899-12-30T15:19:00"/>
    <n v="30"/>
    <n v="98"/>
    <s v="Ticket"/>
    <s v="Friday"/>
    <x v="0"/>
  </r>
  <r>
    <n v="1"/>
    <n v="6"/>
    <d v="2011-02-25T00:00:00"/>
    <d v="1899-12-30T17:37:00"/>
    <d v="2011-02-25T00:00:00"/>
    <d v="1899-12-30T20:42:00"/>
    <n v="40"/>
    <n v="185"/>
    <s v="Ticket"/>
    <s v="Friday"/>
    <x v="1"/>
  </r>
  <r>
    <n v="1"/>
    <n v="6"/>
    <d v="2011-02-25T00:00:00"/>
    <d v="1899-12-30T17:49:00"/>
    <d v="2011-02-25T00:00:00"/>
    <d v="1899-12-30T20:40:00"/>
    <n v="30"/>
    <n v="171"/>
    <s v="Ticket"/>
    <s v="Friday"/>
    <x v="1"/>
  </r>
  <r>
    <n v="1"/>
    <n v="5"/>
    <d v="2011-02-25T00:00:00"/>
    <d v="1899-12-30T19:39:00"/>
    <d v="2011-02-26T00:00:00"/>
    <d v="1899-12-30T00:07:00"/>
    <n v="50"/>
    <n v="268"/>
    <s v="Ticket"/>
    <s v="Friday"/>
    <x v="2"/>
  </r>
  <r>
    <n v="1"/>
    <n v="5"/>
    <d v="2011-02-25T00:00:00"/>
    <d v="1899-12-30T19:41:00"/>
    <d v="2011-02-25T00:00:00"/>
    <d v="1899-12-30T22:53:00"/>
    <n v="40"/>
    <n v="192"/>
    <s v="Ticket"/>
    <s v="Friday"/>
    <x v="2"/>
  </r>
  <r>
    <n v="1"/>
    <n v="6"/>
    <d v="2011-02-25T00:00:00"/>
    <d v="1899-12-30T20:23:00"/>
    <d v="2011-02-25T00:00:00"/>
    <d v="1899-12-30T23:13:00"/>
    <n v="30"/>
    <n v="170"/>
    <s v="Ticket"/>
    <s v="Friday"/>
    <x v="2"/>
  </r>
  <r>
    <n v="1"/>
    <n v="6"/>
    <d v="2011-02-25T00:00:00"/>
    <d v="1899-12-30T22:52:00"/>
    <d v="2011-02-26T00:00:00"/>
    <d v="1899-12-30T01:16:00"/>
    <n v="30"/>
    <n v="144"/>
    <s v="Ticket"/>
    <s v="Friday"/>
    <x v="3"/>
  </r>
  <r>
    <n v="1"/>
    <n v="5"/>
    <d v="2011-02-28T00:00:00"/>
    <d v="1899-12-30T11:37:00"/>
    <d v="2011-02-28T00:00:00"/>
    <d v="1899-12-30T13:02:00"/>
    <n v="30"/>
    <n v="85"/>
    <s v="Ticket"/>
    <s v="Monday"/>
    <x v="0"/>
  </r>
  <r>
    <n v="1"/>
    <n v="5"/>
    <d v="2011-02-28T00:00:00"/>
    <d v="1899-12-30T14:25:00"/>
    <d v="2011-02-28T00:00:00"/>
    <d v="1899-12-30T15:24:00"/>
    <n v="30"/>
    <n v="59"/>
    <s v="Ticket"/>
    <s v="Monday"/>
    <x v="1"/>
  </r>
  <r>
    <n v="1"/>
    <n v="6"/>
    <d v="2011-02-28T00:00:00"/>
    <d v="1899-12-30T16:07:00"/>
    <d v="2011-02-28T00:00:00"/>
    <d v="1899-12-30T17:36:00"/>
    <n v="30"/>
    <n v="89"/>
    <s v="Ticket"/>
    <s v="Monday"/>
    <x v="1"/>
  </r>
  <r>
    <n v="1"/>
    <n v="6"/>
    <d v="2011-02-28T00:00:00"/>
    <d v="1899-12-30T17:08:00"/>
    <d v="2011-02-28T00:00:00"/>
    <d v="1899-12-30T18:45:00"/>
    <n v="30"/>
    <n v="97"/>
    <s v="Ticket"/>
    <s v="Monday"/>
    <x v="1"/>
  </r>
  <r>
    <n v="1"/>
    <n v="6"/>
    <d v="2011-02-28T00:00:00"/>
    <d v="1899-12-30T17:30:00"/>
    <d v="2011-02-28T00:00:00"/>
    <d v="1899-12-30T18:21:00"/>
    <n v="30"/>
    <n v="51"/>
    <s v="Ticket"/>
    <s v="Monday"/>
    <x v="1"/>
  </r>
  <r>
    <n v="1"/>
    <n v="6"/>
    <d v="2011-02-28T00:00:00"/>
    <d v="1899-12-30T18:51:00"/>
    <d v="2011-02-28T00:00:00"/>
    <d v="1899-12-30T20:23:00"/>
    <n v="30"/>
    <n v="92"/>
    <s v="Ticket"/>
    <s v="Monday"/>
    <x v="2"/>
  </r>
  <r>
    <n v="1"/>
    <n v="5"/>
    <d v="2011-02-28T00:00:00"/>
    <d v="1899-12-30T20:00:00"/>
    <d v="2011-02-28T00:00:00"/>
    <d v="1899-12-30T21:27:00"/>
    <n v="30"/>
    <n v="87"/>
    <s v="Ticket"/>
    <s v="Monday"/>
    <x v="2"/>
  </r>
  <r>
    <n v="1"/>
    <n v="6"/>
    <d v="2011-02-28T00:00:00"/>
    <d v="1899-12-30T20:04:00"/>
    <d v="2011-02-28T00:00:00"/>
    <d v="1899-12-30T22:20:00"/>
    <n v="30"/>
    <n v="136"/>
    <s v="Ticket"/>
    <s v="Monday"/>
    <x v="2"/>
  </r>
  <r>
    <n v="1"/>
    <n v="5"/>
    <d v="2011-03-01T00:00:00"/>
    <d v="1899-12-30T14:44:00"/>
    <d v="2011-03-01T00:00:00"/>
    <d v="1899-12-30T17:48:00"/>
    <n v="40"/>
    <n v="184"/>
    <s v="Ticket"/>
    <s v="Tuesday"/>
    <x v="1"/>
  </r>
  <r>
    <n v="1"/>
    <n v="6"/>
    <d v="2011-03-01T00:00:00"/>
    <d v="1899-12-30T16:17:00"/>
    <d v="2011-03-01T00:00:00"/>
    <d v="1899-12-30T21:04:00"/>
    <n v="50"/>
    <n v="287"/>
    <s v="Ticket"/>
    <s v="Tuesday"/>
    <x v="1"/>
  </r>
  <r>
    <n v="1"/>
    <n v="5"/>
    <d v="2011-03-01T00:00:00"/>
    <d v="1899-12-30T16:51:00"/>
    <d v="2011-03-01T00:00:00"/>
    <d v="1899-12-30T18:04:00"/>
    <n v="30"/>
    <n v="73"/>
    <s v="Ticket"/>
    <s v="Tuesday"/>
    <x v="1"/>
  </r>
  <r>
    <n v="1"/>
    <n v="5"/>
    <d v="2011-03-02T00:00:00"/>
    <d v="1899-12-30T10:58:00"/>
    <d v="2011-03-02T00:00:00"/>
    <d v="1899-12-30T13:32:00"/>
    <n v="30"/>
    <n v="154"/>
    <s v="Ticket"/>
    <s v="Wednesday"/>
    <x v="0"/>
  </r>
  <r>
    <n v="1"/>
    <n v="5"/>
    <d v="2011-03-02T00:00:00"/>
    <d v="1899-12-30T12:15:00"/>
    <d v="2011-03-02T00:00:00"/>
    <d v="1899-12-30T13:51:00"/>
    <n v="30"/>
    <n v="96"/>
    <s v="Ticket"/>
    <s v="Wednesday"/>
    <x v="0"/>
  </r>
  <r>
    <n v="1"/>
    <n v="6"/>
    <d v="2011-03-02T00:00:00"/>
    <d v="1899-12-30T13:41:00"/>
    <d v="2011-03-02T00:00:00"/>
    <d v="1899-12-30T16:56:00"/>
    <n v="40"/>
    <n v="195"/>
    <s v="Ticket"/>
    <s v="Wednesday"/>
    <x v="0"/>
  </r>
  <r>
    <n v="1"/>
    <n v="5"/>
    <d v="2011-03-02T00:00:00"/>
    <d v="1899-12-30T15:31:00"/>
    <d v="2011-03-02T00:00:00"/>
    <d v="1899-12-30T18:58:00"/>
    <n v="40"/>
    <n v="207"/>
    <s v="Ticket"/>
    <s v="Wednesday"/>
    <x v="1"/>
  </r>
  <r>
    <n v="1"/>
    <n v="6"/>
    <d v="2011-03-02T00:00:00"/>
    <d v="1899-12-30T19:56:00"/>
    <d v="2011-03-02T00:00:00"/>
    <d v="1899-12-30T23:17:00"/>
    <n v="40"/>
    <n v="201"/>
    <s v="Ticket"/>
    <s v="Wednesday"/>
    <x v="2"/>
  </r>
  <r>
    <n v="1"/>
    <n v="5"/>
    <d v="2011-03-02T00:00:00"/>
    <d v="1899-12-30T20:21:00"/>
    <d v="2011-03-02T00:00:00"/>
    <d v="1899-12-30T22:10:00"/>
    <n v="30"/>
    <n v="109"/>
    <s v="Ticket"/>
    <s v="Wednesday"/>
    <x v="2"/>
  </r>
  <r>
    <n v="1"/>
    <n v="5"/>
    <d v="2011-03-02T00:00:00"/>
    <d v="1899-12-30T20:36:00"/>
    <d v="2011-03-02T00:00:00"/>
    <d v="1899-12-30T21:20:00"/>
    <n v="30"/>
    <n v="44"/>
    <s v="Ticket"/>
    <s v="Wednesday"/>
    <x v="2"/>
  </r>
  <r>
    <n v="1"/>
    <n v="5"/>
    <d v="2011-03-03T00:00:00"/>
    <d v="1899-12-30T08:31:00"/>
    <d v="2011-03-03T00:00:00"/>
    <d v="1899-12-30T09:41:00"/>
    <n v="30"/>
    <n v="70"/>
    <s v="Ticket"/>
    <s v="Thursday"/>
    <x v="3"/>
  </r>
  <r>
    <n v="1"/>
    <n v="5"/>
    <d v="2011-03-03T00:00:00"/>
    <d v="1899-12-30T09:55:00"/>
    <d v="2011-03-03T00:00:00"/>
    <d v="1899-12-30T17:10:00"/>
    <n v="80"/>
    <n v="435"/>
    <s v="Ticket"/>
    <s v="Thursday"/>
    <x v="3"/>
  </r>
  <r>
    <n v="1"/>
    <n v="5"/>
    <d v="2011-03-03T00:00:00"/>
    <d v="1899-12-30T11:46:00"/>
    <d v="2011-03-03T00:00:00"/>
    <d v="1899-12-30T16:07:00"/>
    <n v="50"/>
    <n v="261"/>
    <s v="Ticket"/>
    <s v="Thursday"/>
    <x v="0"/>
  </r>
  <r>
    <n v="1"/>
    <n v="5"/>
    <d v="2011-03-03T00:00:00"/>
    <d v="1899-12-30T13:18:00"/>
    <d v="2011-03-03T00:00:00"/>
    <d v="1899-12-30T15:29:00"/>
    <n v="30"/>
    <n v="131"/>
    <s v="Ticket"/>
    <s v="Thursday"/>
    <x v="0"/>
  </r>
  <r>
    <n v="1"/>
    <n v="5"/>
    <d v="2011-03-03T00:00:00"/>
    <d v="1899-12-30T16:56:00"/>
    <d v="2011-03-03T00:00:00"/>
    <d v="1899-12-30T17:45:00"/>
    <n v="30"/>
    <n v="49"/>
    <s v="Ticket"/>
    <s v="Thursday"/>
    <x v="1"/>
  </r>
  <r>
    <n v="1"/>
    <n v="6"/>
    <d v="2011-03-03T00:00:00"/>
    <d v="1899-12-30T18:27:00"/>
    <d v="2011-03-03T00:00:00"/>
    <d v="1899-12-30T22:24:00"/>
    <n v="40"/>
    <n v="237"/>
    <s v="Ticket"/>
    <s v="Thursday"/>
    <x v="2"/>
  </r>
  <r>
    <n v="1"/>
    <n v="5"/>
    <d v="2011-03-03T00:00:00"/>
    <d v="1899-12-30T18:34:00"/>
    <d v="2011-03-03T00:00:00"/>
    <d v="1899-12-30T21:27:00"/>
    <n v="30"/>
    <n v="173"/>
    <s v="Ticket"/>
    <s v="Thursday"/>
    <x v="2"/>
  </r>
  <r>
    <n v="1"/>
    <n v="5"/>
    <d v="2011-03-03T00:00:00"/>
    <d v="1899-12-30T19:52:00"/>
    <d v="2011-03-03T00:00:00"/>
    <d v="1899-12-30T20:47:00"/>
    <n v="30"/>
    <n v="55"/>
    <s v="Ticket"/>
    <s v="Thursday"/>
    <x v="2"/>
  </r>
  <r>
    <n v="1"/>
    <n v="5"/>
    <d v="2011-03-03T00:00:00"/>
    <d v="1899-12-30T19:57:00"/>
    <d v="2011-03-03T00:00:00"/>
    <d v="1899-12-30T21:26:00"/>
    <n v="30"/>
    <n v="89"/>
    <s v="Ticket"/>
    <s v="Thursday"/>
    <x v="2"/>
  </r>
  <r>
    <n v="1"/>
    <n v="5"/>
    <d v="2011-03-04T00:00:00"/>
    <d v="1899-12-30T08:01:00"/>
    <d v="2011-03-04T00:00:00"/>
    <d v="1899-12-30T08:58:00"/>
    <n v="30"/>
    <n v="57"/>
    <s v="Ticket"/>
    <s v="Friday"/>
    <x v="3"/>
  </r>
  <r>
    <n v="1"/>
    <n v="5"/>
    <d v="2011-03-04T00:00:00"/>
    <d v="1899-12-30T10:09:00"/>
    <d v="2011-03-04T00:00:00"/>
    <d v="1899-12-30T11:27:00"/>
    <n v="30"/>
    <n v="78"/>
    <s v="Ticket"/>
    <s v="Friday"/>
    <x v="0"/>
  </r>
  <r>
    <n v="1"/>
    <n v="5"/>
    <d v="2011-03-07T00:00:00"/>
    <d v="1899-12-30T09:18:00"/>
    <d v="2011-03-07T00:00:00"/>
    <d v="1899-12-30T11:48:00"/>
    <n v="30"/>
    <n v="150"/>
    <s v="Ticket"/>
    <s v="Monday"/>
    <x v="3"/>
  </r>
  <r>
    <n v="1"/>
    <n v="5"/>
    <d v="2011-03-07T00:00:00"/>
    <d v="1899-12-30T12:59:00"/>
    <d v="2011-03-07T00:00:00"/>
    <d v="1899-12-30T14:33:00"/>
    <n v="30"/>
    <n v="94"/>
    <s v="Ticket"/>
    <s v="Monday"/>
    <x v="0"/>
  </r>
  <r>
    <n v="1"/>
    <n v="5"/>
    <d v="2011-03-07T00:00:00"/>
    <d v="1899-12-30T13:26:00"/>
    <d v="2011-03-07T00:00:00"/>
    <d v="1899-12-30T16:35:00"/>
    <n v="40"/>
    <n v="189"/>
    <s v="Ticket"/>
    <s v="Monday"/>
    <x v="0"/>
  </r>
  <r>
    <n v="1"/>
    <n v="6"/>
    <d v="2011-03-07T00:00:00"/>
    <d v="1899-12-30T15:15:00"/>
    <d v="2011-03-07T00:00:00"/>
    <d v="1899-12-30T15:48:00"/>
    <n v="30"/>
    <n v="33"/>
    <s v="Ticket"/>
    <s v="Monday"/>
    <x v="1"/>
  </r>
  <r>
    <n v="1"/>
    <n v="5"/>
    <d v="2011-03-07T00:00:00"/>
    <d v="1899-12-30T16:40:00"/>
    <d v="2011-03-07T00:00:00"/>
    <d v="1899-12-30T17:29:00"/>
    <n v="30"/>
    <n v="49"/>
    <s v="Ticket"/>
    <s v="Monday"/>
    <x v="1"/>
  </r>
  <r>
    <n v="1"/>
    <n v="5"/>
    <d v="2011-03-07T00:00:00"/>
    <d v="1899-12-30T17:21:00"/>
    <d v="2011-03-07T00:00:00"/>
    <d v="1899-12-30T19:47:00"/>
    <n v="30"/>
    <n v="146"/>
    <s v="Ticket"/>
    <s v="Monday"/>
    <x v="1"/>
  </r>
  <r>
    <n v="1"/>
    <n v="6"/>
    <d v="2011-03-07T00:00:00"/>
    <d v="1899-12-30T19:04:00"/>
    <d v="2011-03-07T00:00:00"/>
    <d v="1899-12-30T21:13:00"/>
    <n v="30"/>
    <n v="129"/>
    <s v="Ticket"/>
    <s v="Monday"/>
    <x v="2"/>
  </r>
  <r>
    <n v="1"/>
    <n v="5"/>
    <d v="2011-03-07T00:00:00"/>
    <d v="1899-12-30T19:56:00"/>
    <d v="2011-03-07T00:00:00"/>
    <d v="1899-12-30T22:00:00"/>
    <n v="30"/>
    <n v="124"/>
    <s v="Ticket"/>
    <s v="Monday"/>
    <x v="2"/>
  </r>
  <r>
    <n v="1"/>
    <n v="6"/>
    <d v="2011-03-07T00:00:00"/>
    <d v="1899-12-30T20:44:00"/>
    <d v="2011-03-07T00:00:00"/>
    <d v="1899-12-30T22:17:00"/>
    <n v="30"/>
    <n v="93"/>
    <s v="Ticket"/>
    <s v="Monday"/>
    <x v="2"/>
  </r>
  <r>
    <n v="1"/>
    <n v="5"/>
    <d v="2011-03-07T00:00:00"/>
    <d v="1899-12-30T22:57:00"/>
    <d v="2011-03-08T00:00:00"/>
    <d v="1899-12-30T01:51:00"/>
    <n v="30"/>
    <n v="174"/>
    <s v="Ticket"/>
    <s v="Monday"/>
    <x v="3"/>
  </r>
  <r>
    <n v="1"/>
    <n v="5"/>
    <d v="2011-03-08T00:00:00"/>
    <d v="1899-12-30T12:02:00"/>
    <d v="2011-03-08T00:00:00"/>
    <d v="1899-12-30T13:14:00"/>
    <n v="30"/>
    <n v="72"/>
    <s v="Ticket"/>
    <s v="Tuesday"/>
    <x v="0"/>
  </r>
  <r>
    <n v="1"/>
    <n v="5"/>
    <d v="2011-03-08T00:00:00"/>
    <d v="1899-12-30T12:35:00"/>
    <d v="2011-03-08T00:00:00"/>
    <d v="1899-12-30T14:00:00"/>
    <n v="30"/>
    <n v="85"/>
    <s v="Ticket"/>
    <s v="Tuesday"/>
    <x v="0"/>
  </r>
  <r>
    <n v="1"/>
    <n v="5"/>
    <d v="2011-03-08T00:00:00"/>
    <d v="1899-12-30T13:02:00"/>
    <d v="2011-03-08T00:00:00"/>
    <d v="1899-12-30T13:42:00"/>
    <n v="30"/>
    <n v="40"/>
    <s v="Ticket"/>
    <s v="Tuesday"/>
    <x v="0"/>
  </r>
  <r>
    <n v="1"/>
    <n v="5"/>
    <d v="2011-03-08T00:00:00"/>
    <d v="1899-12-30T15:53:00"/>
    <d v="2011-03-08T00:00:00"/>
    <d v="1899-12-30T16:34:00"/>
    <n v="30"/>
    <n v="41"/>
    <s v="Ticket"/>
    <s v="Tuesday"/>
    <x v="1"/>
  </r>
  <r>
    <n v="1"/>
    <n v="6"/>
    <d v="2011-03-08T00:00:00"/>
    <d v="1899-12-30T15:58:00"/>
    <d v="2011-03-08T00:00:00"/>
    <d v="1899-12-30T21:16:00"/>
    <n v="60"/>
    <n v="318"/>
    <s v="Ticket"/>
    <s v="Tuesday"/>
    <x v="1"/>
  </r>
  <r>
    <n v="1"/>
    <n v="5"/>
    <d v="2011-03-08T00:00:00"/>
    <d v="1899-12-30T16:16:00"/>
    <d v="2011-03-08T00:00:00"/>
    <d v="1899-12-30T18:50:00"/>
    <n v="30"/>
    <n v="154"/>
    <s v="Ticket"/>
    <s v="Tuesday"/>
    <x v="1"/>
  </r>
  <r>
    <n v="1"/>
    <n v="6"/>
    <d v="2011-03-08T00:00:00"/>
    <d v="1899-12-30T16:28:00"/>
    <d v="2011-03-08T00:00:00"/>
    <d v="1899-12-30T17:29:00"/>
    <n v="30"/>
    <n v="61"/>
    <s v="Ticket"/>
    <s v="Tuesday"/>
    <x v="1"/>
  </r>
  <r>
    <n v="1"/>
    <n v="5"/>
    <d v="2011-03-08T00:00:00"/>
    <d v="1899-12-30T19:25:00"/>
    <d v="2011-03-08T00:00:00"/>
    <d v="1899-12-30T20:07:00"/>
    <n v="30"/>
    <n v="42"/>
    <s v="Ticket"/>
    <s v="Tuesday"/>
    <x v="2"/>
  </r>
  <r>
    <n v="1"/>
    <n v="5"/>
    <d v="2011-03-08T00:00:00"/>
    <d v="1899-12-30T19:54:00"/>
    <d v="2011-03-08T00:00:00"/>
    <d v="1899-12-30T21:31:00"/>
    <n v="30"/>
    <n v="97"/>
    <s v="Ticket"/>
    <s v="Tuesday"/>
    <x v="2"/>
  </r>
  <r>
    <n v="1"/>
    <n v="5"/>
    <d v="2011-03-08T00:00:00"/>
    <d v="1899-12-30T20:59:00"/>
    <d v="2011-03-09T00:00:00"/>
    <d v="1899-12-30T00:34:00"/>
    <n v="40"/>
    <n v="215"/>
    <s v="Ticket"/>
    <s v="Tuesday"/>
    <x v="2"/>
  </r>
  <r>
    <n v="1"/>
    <n v="5"/>
    <d v="2011-03-08T00:00:00"/>
    <d v="1899-12-30T22:28:00"/>
    <d v="2011-03-09T00:00:00"/>
    <d v="1899-12-30T01:49:00"/>
    <n v="40"/>
    <n v="201"/>
    <s v="Ticket"/>
    <s v="Tuesday"/>
    <x v="3"/>
  </r>
  <r>
    <n v="1"/>
    <n v="5"/>
    <d v="2011-03-09T00:00:00"/>
    <d v="1899-12-30T07:43:00"/>
    <d v="2011-03-09T00:00:00"/>
    <d v="1899-12-30T11:28:00"/>
    <n v="40"/>
    <n v="225"/>
    <s v="Ticket"/>
    <s v="Wednesday"/>
    <x v="3"/>
  </r>
  <r>
    <n v="1"/>
    <n v="5"/>
    <d v="2011-03-09T00:00:00"/>
    <d v="1899-12-30T08:43:00"/>
    <d v="2011-03-09T00:00:00"/>
    <d v="1899-12-30T11:22:00"/>
    <n v="30"/>
    <n v="159"/>
    <s v="Ticket"/>
    <s v="Wednesday"/>
    <x v="3"/>
  </r>
  <r>
    <n v="1"/>
    <n v="5"/>
    <d v="2011-03-09T00:00:00"/>
    <d v="1899-12-30T15:04:00"/>
    <d v="2011-03-09T00:00:00"/>
    <d v="1899-12-30T17:12:00"/>
    <n v="30"/>
    <n v="128"/>
    <s v="Ticket"/>
    <s v="Wednesday"/>
    <x v="1"/>
  </r>
  <r>
    <n v="1"/>
    <n v="5"/>
    <d v="2011-03-09T00:00:00"/>
    <d v="1899-12-30T15:08:00"/>
    <d v="2011-03-09T00:00:00"/>
    <d v="1899-12-30T16:14:00"/>
    <n v="30"/>
    <n v="66"/>
    <s v="Ticket"/>
    <s v="Wednesday"/>
    <x v="1"/>
  </r>
  <r>
    <n v="1"/>
    <n v="5"/>
    <d v="2011-03-09T00:00:00"/>
    <d v="1899-12-30T16:35:00"/>
    <d v="2011-03-09T00:00:00"/>
    <d v="1899-12-30T19:10:00"/>
    <n v="30"/>
    <n v="155"/>
    <s v="Ticket"/>
    <s v="Wednesday"/>
    <x v="1"/>
  </r>
  <r>
    <n v="1"/>
    <n v="6"/>
    <d v="2011-03-09T00:00:00"/>
    <d v="1899-12-30T18:25:00"/>
    <d v="2011-03-09T00:00:00"/>
    <d v="1899-12-30T19:33:00"/>
    <n v="30"/>
    <n v="68"/>
    <s v="Ticket"/>
    <s v="Wednesday"/>
    <x v="2"/>
  </r>
  <r>
    <n v="1"/>
    <n v="5"/>
    <d v="2011-03-09T00:00:00"/>
    <d v="1899-12-30T19:00:00"/>
    <d v="2011-03-09T00:00:00"/>
    <d v="1899-12-30T21:30:00"/>
    <n v="30"/>
    <n v="150"/>
    <s v="Ticket"/>
    <s v="Wednesday"/>
    <x v="2"/>
  </r>
  <r>
    <n v="1"/>
    <n v="5"/>
    <d v="2011-03-10T00:00:00"/>
    <d v="1899-12-30T11:14:00"/>
    <d v="2011-03-10T00:00:00"/>
    <d v="1899-12-30T11:49:00"/>
    <n v="30"/>
    <n v="35"/>
    <s v="Ticket"/>
    <s v="Thursday"/>
    <x v="0"/>
  </r>
  <r>
    <n v="1"/>
    <n v="5"/>
    <d v="2011-03-10T00:00:00"/>
    <d v="1899-12-30T12:11:00"/>
    <d v="2011-03-10T00:00:00"/>
    <d v="1899-12-30T12:51:00"/>
    <n v="30"/>
    <n v="40"/>
    <s v="Ticket"/>
    <s v="Thursday"/>
    <x v="0"/>
  </r>
  <r>
    <n v="1"/>
    <n v="6"/>
    <d v="2011-03-10T00:00:00"/>
    <d v="1899-12-30T15:42:00"/>
    <d v="2011-03-10T00:00:00"/>
    <d v="1899-12-30T17:24:00"/>
    <n v="30"/>
    <n v="102"/>
    <s v="Ticket"/>
    <s v="Thursday"/>
    <x v="1"/>
  </r>
  <r>
    <n v="1"/>
    <n v="6"/>
    <d v="2011-03-10T00:00:00"/>
    <d v="1899-12-30T15:53:00"/>
    <d v="2011-03-10T00:00:00"/>
    <d v="1899-12-30T16:19:00"/>
    <n v="30"/>
    <n v="26"/>
    <s v="Ticket"/>
    <s v="Thursday"/>
    <x v="1"/>
  </r>
  <r>
    <n v="1"/>
    <n v="5"/>
    <d v="2011-03-10T00:00:00"/>
    <d v="1899-12-30T18:57:00"/>
    <d v="2011-03-10T00:00:00"/>
    <d v="1899-12-30T22:05:00"/>
    <n v="40"/>
    <n v="188"/>
    <s v="Ticket"/>
    <s v="Thursday"/>
    <x v="2"/>
  </r>
  <r>
    <n v="1"/>
    <n v="5"/>
    <d v="2011-03-10T00:00:00"/>
    <d v="1899-12-30T21:31:00"/>
    <d v="2011-03-11T00:00:00"/>
    <d v="1899-12-30T00:32:00"/>
    <n v="40"/>
    <n v="181"/>
    <s v="Ticket"/>
    <s v="Thursday"/>
    <x v="2"/>
  </r>
  <r>
    <n v="1"/>
    <n v="5"/>
    <d v="2011-03-14T00:00:00"/>
    <d v="1899-12-30T12:49:00"/>
    <d v="2011-03-14T00:00:00"/>
    <d v="1899-12-30T16:36:00"/>
    <n v="40"/>
    <n v="227"/>
    <s v="Ticket"/>
    <s v="Monday"/>
    <x v="0"/>
  </r>
  <r>
    <n v="1"/>
    <n v="5"/>
    <d v="2011-03-14T00:00:00"/>
    <d v="1899-12-30T19:39:00"/>
    <d v="2011-03-14T00:00:00"/>
    <d v="1899-12-30T21:25:00"/>
    <n v="30"/>
    <n v="106"/>
    <s v="Ticket"/>
    <s v="Monday"/>
    <x v="2"/>
  </r>
  <r>
    <n v="1"/>
    <n v="6"/>
    <d v="2011-03-14T00:00:00"/>
    <d v="1899-12-30T20:24:00"/>
    <d v="2011-03-14T00:00:00"/>
    <d v="1899-12-30T22:58:00"/>
    <n v="30"/>
    <n v="154"/>
    <s v="Ticket"/>
    <s v="Monday"/>
    <x v="2"/>
  </r>
  <r>
    <n v="1"/>
    <n v="5"/>
    <d v="2011-03-14T00:00:00"/>
    <d v="1899-12-30T21:57:00"/>
    <d v="2011-03-14T00:00:00"/>
    <d v="1899-12-30T23:08:00"/>
    <n v="30"/>
    <n v="71"/>
    <s v="Ticket"/>
    <s v="Monday"/>
    <x v="2"/>
  </r>
  <r>
    <n v="1"/>
    <n v="5"/>
    <d v="2011-03-14T00:00:00"/>
    <d v="1899-12-30T22:22:00"/>
    <d v="2011-03-14T00:00:00"/>
    <d v="1899-12-30T23:44:00"/>
    <n v="30"/>
    <n v="82"/>
    <s v="Ticket"/>
    <s v="Monday"/>
    <x v="3"/>
  </r>
  <r>
    <n v="1"/>
    <n v="6"/>
    <d v="2011-03-15T00:00:00"/>
    <d v="1899-12-30T16:59:00"/>
    <d v="2011-03-15T00:00:00"/>
    <d v="1899-12-30T18:48:00"/>
    <n v="30"/>
    <n v="109"/>
    <s v="Ticket"/>
    <s v="Tuesday"/>
    <x v="1"/>
  </r>
  <r>
    <n v="1"/>
    <n v="5"/>
    <d v="2011-03-15T00:00:00"/>
    <d v="1899-12-30T17:33:00"/>
    <d v="2011-03-15T00:00:00"/>
    <d v="1899-12-30T22:03:00"/>
    <n v="50"/>
    <n v="270"/>
    <s v="Ticket"/>
    <s v="Tuesday"/>
    <x v="1"/>
  </r>
  <r>
    <n v="1"/>
    <n v="5"/>
    <d v="2011-03-15T00:00:00"/>
    <d v="1899-12-30T21:12:00"/>
    <d v="2011-03-15T00:00:00"/>
    <d v="1899-12-30T22:10:00"/>
    <n v="30"/>
    <n v="58"/>
    <s v="Ticket"/>
    <s v="Tuesday"/>
    <x v="2"/>
  </r>
  <r>
    <n v="1"/>
    <n v="5"/>
    <d v="2011-03-16T00:00:00"/>
    <d v="1899-12-30T09:15:00"/>
    <d v="2011-03-16T00:00:00"/>
    <d v="1899-12-30T11:10:00"/>
    <n v="30"/>
    <n v="115"/>
    <s v="Ticket"/>
    <s v="Wednesday"/>
    <x v="3"/>
  </r>
  <r>
    <n v="1"/>
    <n v="6"/>
    <d v="2011-03-16T00:00:00"/>
    <d v="1899-12-30T16:21:00"/>
    <d v="2011-03-16T00:00:00"/>
    <d v="1899-12-30T18:06:00"/>
    <n v="30"/>
    <n v="105"/>
    <s v="Ticket"/>
    <s v="Wednesday"/>
    <x v="1"/>
  </r>
  <r>
    <n v="1"/>
    <n v="5"/>
    <d v="2011-03-16T00:00:00"/>
    <d v="1899-12-30T16:36:00"/>
    <d v="2011-03-16T00:00:00"/>
    <d v="1899-12-30T19:05:00"/>
    <n v="30"/>
    <n v="149"/>
    <s v="Ticket"/>
    <s v="Wednesday"/>
    <x v="1"/>
  </r>
  <r>
    <n v="1"/>
    <n v="5"/>
    <d v="2011-03-16T00:00:00"/>
    <d v="1899-12-30T18:29:00"/>
    <d v="2011-03-16T00:00:00"/>
    <d v="1899-12-30T20:22:00"/>
    <n v="30"/>
    <n v="113"/>
    <s v="Ticket"/>
    <s v="Wednesday"/>
    <x v="2"/>
  </r>
  <r>
    <n v="1"/>
    <n v="6"/>
    <d v="2011-03-16T00:00:00"/>
    <d v="1899-12-30T20:19:00"/>
    <d v="2011-03-16T00:00:00"/>
    <d v="1899-12-30T23:04:00"/>
    <n v="30"/>
    <n v="165"/>
    <s v="Ticket"/>
    <s v="Wednesday"/>
    <x v="2"/>
  </r>
  <r>
    <n v="1"/>
    <n v="6"/>
    <d v="2011-03-17T00:00:00"/>
    <d v="1899-12-30T11:48:00"/>
    <d v="2011-03-17T00:00:00"/>
    <d v="1899-12-30T13:59:00"/>
    <n v="30"/>
    <n v="131"/>
    <s v="Ticket"/>
    <s v="Thursday"/>
    <x v="0"/>
  </r>
  <r>
    <n v="1"/>
    <n v="5"/>
    <d v="2011-03-17T00:00:00"/>
    <d v="1899-12-30T12:13:00"/>
    <d v="2011-03-17T00:00:00"/>
    <d v="1899-12-30T12:30:00"/>
    <n v="30"/>
    <n v="17"/>
    <s v="Ticket"/>
    <s v="Thursday"/>
    <x v="0"/>
  </r>
  <r>
    <n v="1"/>
    <n v="5"/>
    <d v="2011-03-17T00:00:00"/>
    <d v="1899-12-30T12:24:00"/>
    <d v="2011-03-17T00:00:00"/>
    <d v="1899-12-30T14:18:00"/>
    <n v="30"/>
    <n v="114"/>
    <s v="Ticket"/>
    <s v="Thursday"/>
    <x v="0"/>
  </r>
  <r>
    <n v="1"/>
    <n v="6"/>
    <d v="2011-03-17T00:00:00"/>
    <d v="1899-12-30T14:42:00"/>
    <d v="2011-03-17T00:00:00"/>
    <d v="1899-12-30T16:45:00"/>
    <n v="30"/>
    <n v="123"/>
    <s v="Ticket"/>
    <s v="Thursday"/>
    <x v="1"/>
  </r>
  <r>
    <n v="1"/>
    <n v="6"/>
    <d v="2011-03-17T00:00:00"/>
    <d v="1899-12-30T17:21:00"/>
    <d v="2011-03-17T00:00:00"/>
    <d v="1899-12-30T21:07:00"/>
    <n v="40"/>
    <n v="226"/>
    <s v="Ticket"/>
    <s v="Thursday"/>
    <x v="1"/>
  </r>
  <r>
    <n v="1"/>
    <n v="6"/>
    <d v="2011-03-17T00:00:00"/>
    <d v="1899-12-30T19:36:00"/>
    <d v="2011-03-17T00:00:00"/>
    <d v="1899-12-30T20:03:00"/>
    <n v="30"/>
    <n v="27"/>
    <s v="Ticket"/>
    <s v="Thursday"/>
    <x v="2"/>
  </r>
  <r>
    <n v="1"/>
    <n v="5"/>
    <d v="2011-03-17T00:00:00"/>
    <d v="1899-12-30T20:46:00"/>
    <d v="2011-03-17T00:00:00"/>
    <d v="1899-12-30T21:17:00"/>
    <n v="30"/>
    <n v="31"/>
    <s v="Ticket"/>
    <s v="Thursday"/>
    <x v="2"/>
  </r>
  <r>
    <n v="1"/>
    <n v="5"/>
    <d v="2011-03-18T00:00:00"/>
    <d v="1899-12-30T11:10:00"/>
    <d v="2011-03-18T00:00:00"/>
    <d v="1899-12-30T16:38:00"/>
    <n v="60"/>
    <n v="328"/>
    <s v="Ticket"/>
    <s v="Friday"/>
    <x v="0"/>
  </r>
  <r>
    <n v="1"/>
    <n v="5"/>
    <d v="2011-03-18T00:00:00"/>
    <d v="1899-12-30T14:29:00"/>
    <d v="2011-03-18T00:00:00"/>
    <d v="1899-12-30T17:30:00"/>
    <n v="40"/>
    <n v="181"/>
    <s v="Ticket"/>
    <s v="Friday"/>
    <x v="1"/>
  </r>
  <r>
    <n v="1"/>
    <n v="5"/>
    <d v="2011-03-18T00:00:00"/>
    <d v="1899-12-30T15:06:00"/>
    <d v="2011-03-18T00:00:00"/>
    <d v="1899-12-30T16:07:00"/>
    <n v="30"/>
    <n v="61"/>
    <s v="Ticket"/>
    <s v="Friday"/>
    <x v="1"/>
  </r>
  <r>
    <n v="1"/>
    <n v="5"/>
    <d v="2011-03-18T00:00:00"/>
    <d v="1899-12-30T15:08:00"/>
    <d v="2011-03-18T00:00:00"/>
    <d v="1899-12-30T15:43:00"/>
    <n v="30"/>
    <n v="35"/>
    <s v="Ticket"/>
    <s v="Friday"/>
    <x v="1"/>
  </r>
  <r>
    <n v="1"/>
    <n v="5"/>
    <d v="2011-03-18T00:00:00"/>
    <d v="1899-12-30T15:32:00"/>
    <d v="2011-03-18T00:00:00"/>
    <d v="1899-12-30T16:21:00"/>
    <n v="30"/>
    <n v="49"/>
    <s v="Ticket"/>
    <s v="Friday"/>
    <x v="1"/>
  </r>
  <r>
    <n v="1"/>
    <n v="5"/>
    <d v="2011-03-18T00:00:00"/>
    <d v="1899-12-30T15:49:00"/>
    <d v="2011-03-18T00:00:00"/>
    <d v="1899-12-30T19:05:00"/>
    <n v="40"/>
    <n v="196"/>
    <s v="Ticket"/>
    <s v="Friday"/>
    <x v="1"/>
  </r>
  <r>
    <n v="1"/>
    <n v="6"/>
    <d v="2011-03-18T00:00:00"/>
    <d v="1899-12-30T18:32:00"/>
    <d v="2011-03-18T00:00:00"/>
    <d v="1899-12-30T19:36:00"/>
    <n v="30"/>
    <n v="64"/>
    <s v="Ticket"/>
    <s v="Friday"/>
    <x v="2"/>
  </r>
  <r>
    <n v="1"/>
    <n v="6"/>
    <d v="2011-03-18T00:00:00"/>
    <d v="1899-12-30T21:00:00"/>
    <d v="2011-03-18T00:00:00"/>
    <d v="1899-12-30T21:21:00"/>
    <n v="30"/>
    <n v="21"/>
    <s v="Ticket"/>
    <s v="Friday"/>
    <x v="2"/>
  </r>
  <r>
    <n v="1"/>
    <n v="6"/>
    <d v="2011-03-21T00:00:00"/>
    <d v="1899-12-30T11:55:00"/>
    <d v="2011-03-21T00:00:00"/>
    <d v="1899-12-30T12:48:00"/>
    <n v="30"/>
    <n v="53"/>
    <s v="Ticket"/>
    <s v="Monday"/>
    <x v="0"/>
  </r>
  <r>
    <n v="1"/>
    <n v="5"/>
    <d v="2011-03-22T00:00:00"/>
    <d v="1899-12-30T11:37:00"/>
    <d v="2011-03-22T00:00:00"/>
    <d v="1899-12-30T12:40:00"/>
    <n v="30"/>
    <n v="63"/>
    <s v="Ticket"/>
    <s v="Tuesday"/>
    <x v="0"/>
  </r>
  <r>
    <n v="1"/>
    <n v="5"/>
    <d v="2011-03-22T00:00:00"/>
    <d v="1899-12-30T17:44:00"/>
    <d v="2011-03-22T00:00:00"/>
    <d v="1899-12-30T18:28:00"/>
    <n v="30"/>
    <n v="44"/>
    <s v="Ticket"/>
    <s v="Tuesday"/>
    <x v="1"/>
  </r>
  <r>
    <n v="1"/>
    <n v="6"/>
    <d v="2011-03-22T00:00:00"/>
    <d v="1899-12-30T18:00:00"/>
    <d v="2011-03-22T00:00:00"/>
    <d v="1899-12-30T18:31:00"/>
    <n v="30"/>
    <n v="31"/>
    <s v="Ticket"/>
    <s v="Tuesday"/>
    <x v="1"/>
  </r>
  <r>
    <n v="1"/>
    <n v="6"/>
    <d v="2011-03-22T00:00:00"/>
    <d v="1899-12-30T21:23:00"/>
    <d v="2011-03-22T00:00:00"/>
    <d v="1899-12-30T23:04:00"/>
    <n v="30"/>
    <n v="101"/>
    <s v="Ticket"/>
    <s v="Tuesday"/>
    <x v="2"/>
  </r>
  <r>
    <n v="1"/>
    <n v="5"/>
    <d v="2011-03-23T00:00:00"/>
    <d v="1899-12-30T09:35:00"/>
    <d v="2011-03-23T00:00:00"/>
    <d v="1899-12-30T12:01:00"/>
    <n v="30"/>
    <n v="146"/>
    <s v="Manual"/>
    <s v="Wednesday"/>
    <x v="3"/>
  </r>
  <r>
    <n v="1"/>
    <n v="5"/>
    <d v="2011-03-23T00:00:00"/>
    <d v="1899-12-30T11:13:00"/>
    <d v="2011-03-23T00:00:00"/>
    <d v="1899-12-30T12:38:00"/>
    <n v="30"/>
    <n v="85"/>
    <s v="Ticket"/>
    <s v="Wednesday"/>
    <x v="0"/>
  </r>
  <r>
    <n v="1"/>
    <n v="5"/>
    <d v="2011-03-23T00:00:00"/>
    <d v="1899-12-30T12:05:00"/>
    <d v="2011-03-23T00:00:00"/>
    <d v="1899-12-30T12:35:00"/>
    <n v="30"/>
    <n v="30"/>
    <s v="Ticket"/>
    <s v="Wednesday"/>
    <x v="0"/>
  </r>
  <r>
    <n v="1"/>
    <n v="6"/>
    <d v="2011-03-23T00:00:00"/>
    <d v="1899-12-30T13:52:00"/>
    <d v="2011-03-23T00:00:00"/>
    <d v="1899-12-30T17:12:00"/>
    <n v="40"/>
    <n v="200"/>
    <s v="Ticket"/>
    <s v="Wednesday"/>
    <x v="0"/>
  </r>
  <r>
    <n v="1"/>
    <n v="6"/>
    <d v="2011-03-23T00:00:00"/>
    <d v="1899-12-30T14:10:00"/>
    <d v="2011-03-23T00:00:00"/>
    <d v="1899-12-30T15:11:00"/>
    <n v="30"/>
    <n v="61"/>
    <s v="Ticket"/>
    <s v="Wednesday"/>
    <x v="1"/>
  </r>
  <r>
    <n v="1"/>
    <n v="6"/>
    <d v="2011-03-23T00:00:00"/>
    <d v="1899-12-30T18:14:00"/>
    <d v="2011-03-23T00:00:00"/>
    <d v="1899-12-30T18:56:00"/>
    <n v="30"/>
    <n v="42"/>
    <s v="Ticket"/>
    <s v="Wednesday"/>
    <x v="2"/>
  </r>
  <r>
    <n v="1"/>
    <n v="6"/>
    <d v="2011-03-23T00:00:00"/>
    <d v="1899-12-30T21:50:00"/>
    <d v="2011-03-23T00:00:00"/>
    <d v="1899-12-30T23:23:00"/>
    <n v="30"/>
    <n v="93"/>
    <s v="Ticket"/>
    <s v="Wednesday"/>
    <x v="2"/>
  </r>
  <r>
    <n v="1"/>
    <n v="5"/>
    <d v="2011-03-24T00:00:00"/>
    <d v="1899-12-30T12:03:00"/>
    <d v="2011-03-24T00:00:00"/>
    <d v="1899-12-30T13:02:00"/>
    <n v="30"/>
    <n v="59"/>
    <s v="Ticket"/>
    <s v="Thursday"/>
    <x v="0"/>
  </r>
  <r>
    <n v="1"/>
    <n v="5"/>
    <d v="2011-03-24T00:00:00"/>
    <d v="1899-12-30T12:10:00"/>
    <d v="2011-03-24T00:00:00"/>
    <d v="1899-12-30T13:19:00"/>
    <n v="30"/>
    <n v="69"/>
    <s v="Ticket"/>
    <s v="Thursday"/>
    <x v="0"/>
  </r>
  <r>
    <n v="1"/>
    <n v="5"/>
    <d v="2011-03-24T00:00:00"/>
    <d v="1899-12-30T12:33:00"/>
    <d v="2011-03-24T00:00:00"/>
    <d v="1899-12-30T14:57:00"/>
    <n v="30"/>
    <n v="144"/>
    <s v="Ticket"/>
    <s v="Thursday"/>
    <x v="0"/>
  </r>
  <r>
    <n v="1"/>
    <n v="5"/>
    <d v="2011-03-24T00:00:00"/>
    <d v="1899-12-30T13:03:00"/>
    <d v="2011-03-24T00:00:00"/>
    <d v="1899-12-30T14:35:00"/>
    <n v="30"/>
    <n v="92"/>
    <s v="Ticket"/>
    <s v="Thursday"/>
    <x v="0"/>
  </r>
  <r>
    <n v="1"/>
    <n v="6"/>
    <d v="2011-03-24T00:00:00"/>
    <d v="1899-12-30T14:06:00"/>
    <d v="2011-03-24T00:00:00"/>
    <d v="1899-12-30T15:50:00"/>
    <n v="30"/>
    <n v="104"/>
    <s v="Ticket"/>
    <s v="Thursday"/>
    <x v="1"/>
  </r>
  <r>
    <n v="1"/>
    <n v="6"/>
    <d v="2011-03-24T00:00:00"/>
    <d v="1899-12-30T15:57:00"/>
    <d v="2011-03-24T00:00:00"/>
    <d v="1899-12-30T17:01:00"/>
    <n v="30"/>
    <n v="64"/>
    <s v="Ticket"/>
    <s v="Thursday"/>
    <x v="1"/>
  </r>
  <r>
    <n v="1"/>
    <n v="6"/>
    <d v="2011-03-24T00:00:00"/>
    <d v="1899-12-30T16:27:00"/>
    <d v="2011-03-24T00:00:00"/>
    <d v="1899-12-30T17:13:00"/>
    <n v="30"/>
    <n v="46"/>
    <s v="Ticket"/>
    <s v="Thursday"/>
    <x v="1"/>
  </r>
  <r>
    <n v="1"/>
    <n v="6"/>
    <d v="2011-03-24T00:00:00"/>
    <d v="1899-12-30T17:26:00"/>
    <d v="2011-03-24T00:00:00"/>
    <d v="1899-12-30T20:15:00"/>
    <n v="30"/>
    <n v="169"/>
    <s v="Ticket"/>
    <s v="Thursday"/>
    <x v="1"/>
  </r>
  <r>
    <n v="1"/>
    <n v="5"/>
    <d v="2011-03-24T00:00:00"/>
    <d v="1899-12-30T18:54:00"/>
    <d v="2011-03-24T00:00:00"/>
    <d v="1899-12-30T20:24:00"/>
    <n v="30"/>
    <n v="90"/>
    <s v="Ticket"/>
    <s v="Thursday"/>
    <x v="2"/>
  </r>
  <r>
    <n v="1"/>
    <n v="5"/>
    <d v="2011-03-24T00:00:00"/>
    <d v="1899-12-30T19:30:00"/>
    <d v="2011-03-24T00:00:00"/>
    <d v="1899-12-30T20:49:00"/>
    <n v="30"/>
    <n v="79"/>
    <s v="Ticket"/>
    <s v="Thursday"/>
    <x v="2"/>
  </r>
  <r>
    <n v="1"/>
    <n v="5"/>
    <d v="2011-03-25T00:00:00"/>
    <d v="1899-12-30T10:17:00"/>
    <d v="2011-03-25T00:00:00"/>
    <d v="1899-12-30T15:07:00"/>
    <n v="50"/>
    <n v="290"/>
    <s v="Ticket"/>
    <s v="Friday"/>
    <x v="0"/>
  </r>
  <r>
    <n v="1"/>
    <n v="5"/>
    <d v="2011-03-25T00:00:00"/>
    <d v="1899-12-30T12:36:00"/>
    <d v="2011-03-25T00:00:00"/>
    <d v="1899-12-30T13:37:00"/>
    <n v="30"/>
    <n v="61"/>
    <s v="Ticket"/>
    <s v="Friday"/>
    <x v="0"/>
  </r>
  <r>
    <n v="1"/>
    <n v="6"/>
    <d v="2011-03-25T00:00:00"/>
    <d v="1899-12-30T12:36:00"/>
    <d v="2011-03-25T00:00:00"/>
    <d v="1899-12-30T15:18:00"/>
    <n v="30"/>
    <n v="162"/>
    <s v="Ticket"/>
    <s v="Friday"/>
    <x v="0"/>
  </r>
  <r>
    <n v="1"/>
    <n v="6"/>
    <d v="2011-03-25T00:00:00"/>
    <d v="1899-12-30T13:09:00"/>
    <d v="2011-03-25T00:00:00"/>
    <d v="1899-12-30T14:37:00"/>
    <n v="30"/>
    <n v="88"/>
    <s v="Ticket"/>
    <s v="Friday"/>
    <x v="0"/>
  </r>
  <r>
    <n v="1"/>
    <n v="6"/>
    <d v="2011-03-25T00:00:00"/>
    <d v="1899-12-30T13:56:00"/>
    <d v="2011-03-25T00:00:00"/>
    <d v="1899-12-30T14:49:00"/>
    <n v="30"/>
    <n v="53"/>
    <s v="Ticket"/>
    <s v="Friday"/>
    <x v="0"/>
  </r>
  <r>
    <n v="1"/>
    <n v="5"/>
    <d v="2011-03-28T00:00:00"/>
    <d v="1899-12-30T11:46:00"/>
    <d v="2011-03-28T00:00:00"/>
    <d v="1899-12-30T13:50:00"/>
    <n v="30"/>
    <n v="124"/>
    <s v="Ticket"/>
    <s v="Monday"/>
    <x v="0"/>
  </r>
  <r>
    <n v="1"/>
    <n v="6"/>
    <d v="2011-03-28T00:00:00"/>
    <d v="1899-12-30T14:07:00"/>
    <d v="2011-03-28T00:00:00"/>
    <d v="1899-12-30T14:11:00"/>
    <n v="30"/>
    <n v="4"/>
    <s v="Ticket"/>
    <s v="Monday"/>
    <x v="1"/>
  </r>
  <r>
    <n v="1"/>
    <n v="6"/>
    <d v="2011-03-28T00:00:00"/>
    <d v="1899-12-30T15:28:00"/>
    <d v="2011-03-28T00:00:00"/>
    <d v="1899-12-30T16:15:00"/>
    <n v="30"/>
    <n v="47"/>
    <s v="Ticket"/>
    <s v="Monday"/>
    <x v="1"/>
  </r>
  <r>
    <n v="1"/>
    <n v="6"/>
    <d v="2011-03-28T00:00:00"/>
    <d v="1899-12-30T15:42:00"/>
    <d v="2011-03-28T00:00:00"/>
    <d v="1899-12-30T16:14:00"/>
    <n v="30"/>
    <n v="32"/>
    <s v="Ticket"/>
    <s v="Monday"/>
    <x v="1"/>
  </r>
  <r>
    <n v="1"/>
    <n v="5"/>
    <d v="2011-03-28T00:00:00"/>
    <d v="1899-12-30T15:58:00"/>
    <d v="2011-03-28T00:00:00"/>
    <d v="1899-12-30T16:38:00"/>
    <n v="30"/>
    <n v="40"/>
    <s v="Ticket"/>
    <s v="Monday"/>
    <x v="1"/>
  </r>
  <r>
    <n v="1"/>
    <n v="6"/>
    <d v="2011-03-28T00:00:00"/>
    <d v="1899-12-30T16:25:00"/>
    <d v="2011-03-28T00:00:00"/>
    <d v="1899-12-30T18:10:00"/>
    <n v="30"/>
    <n v="105"/>
    <s v="Ticket"/>
    <s v="Monday"/>
    <x v="1"/>
  </r>
  <r>
    <n v="1"/>
    <n v="5"/>
    <d v="2011-03-28T00:00:00"/>
    <d v="1899-12-30T16:32:00"/>
    <d v="2011-03-28T00:00:00"/>
    <d v="1899-12-30T18:57:00"/>
    <n v="30"/>
    <n v="145"/>
    <s v="Ticket"/>
    <s v="Monday"/>
    <x v="1"/>
  </r>
  <r>
    <n v="1"/>
    <n v="5"/>
    <d v="2011-03-28T00:00:00"/>
    <d v="1899-12-30T19:47:00"/>
    <d v="2011-03-28T00:00:00"/>
    <d v="1899-12-30T20:41:00"/>
    <n v="30"/>
    <n v="54"/>
    <s v="Ticket"/>
    <s v="Monday"/>
    <x v="2"/>
  </r>
  <r>
    <n v="1"/>
    <n v="6"/>
    <d v="2011-03-29T00:00:00"/>
    <d v="1899-12-30T12:44:00"/>
    <d v="2011-03-29T00:00:00"/>
    <d v="1899-12-30T13:08:00"/>
    <n v="30"/>
    <n v="24"/>
    <s v="Ticket"/>
    <s v="Tuesday"/>
    <x v="0"/>
  </r>
  <r>
    <n v="1"/>
    <n v="5"/>
    <d v="2011-03-29T00:00:00"/>
    <d v="1899-12-30T13:52:00"/>
    <d v="2011-03-29T00:00:00"/>
    <d v="1899-12-30T14:17:00"/>
    <n v="30"/>
    <n v="25"/>
    <s v="Ticket"/>
    <s v="Tuesday"/>
    <x v="0"/>
  </r>
  <r>
    <n v="1"/>
    <n v="6"/>
    <d v="2011-03-29T00:00:00"/>
    <d v="1899-12-30T16:25:00"/>
    <d v="2011-03-29T00:00:00"/>
    <d v="1899-12-30T16:50:00"/>
    <n v="30"/>
    <n v="25"/>
    <s v="Ticket"/>
    <s v="Tuesday"/>
    <x v="1"/>
  </r>
  <r>
    <n v="1"/>
    <n v="5"/>
    <d v="2011-03-29T00:00:00"/>
    <d v="1899-12-30T16:35:00"/>
    <d v="2011-03-29T00:00:00"/>
    <d v="1899-12-30T19:00:00"/>
    <n v="30"/>
    <n v="145"/>
    <s v="Ticket"/>
    <s v="Tuesday"/>
    <x v="1"/>
  </r>
  <r>
    <n v="1"/>
    <n v="6"/>
    <d v="2011-03-29T00:00:00"/>
    <d v="1899-12-30T17:48:00"/>
    <d v="2011-03-29T00:00:00"/>
    <d v="1899-12-30T18:52:00"/>
    <n v="30"/>
    <n v="64"/>
    <s v="Ticket"/>
    <s v="Tuesday"/>
    <x v="1"/>
  </r>
  <r>
    <n v="1"/>
    <n v="6"/>
    <d v="2011-03-29T00:00:00"/>
    <d v="1899-12-30T20:30:00"/>
    <d v="2011-03-29T00:00:00"/>
    <d v="1899-12-30T23:08:00"/>
    <n v="30"/>
    <n v="158"/>
    <s v="Ticket"/>
    <s v="Tuesday"/>
    <x v="2"/>
  </r>
  <r>
    <n v="1"/>
    <n v="6"/>
    <d v="2011-03-30T00:00:00"/>
    <d v="1899-12-30T14:23:00"/>
    <d v="2011-03-30T00:00:00"/>
    <d v="1899-12-30T15:04:00"/>
    <n v="30"/>
    <n v="41"/>
    <s v="Ticket"/>
    <s v="Wednesday"/>
    <x v="1"/>
  </r>
  <r>
    <n v="1"/>
    <n v="5"/>
    <d v="2011-03-31T00:00:00"/>
    <d v="1899-12-30T13:08:00"/>
    <d v="2011-03-31T00:00:00"/>
    <d v="1899-12-30T20:38:00"/>
    <n v="80"/>
    <n v="450"/>
    <s v="Ticket"/>
    <s v="Thursday"/>
    <x v="0"/>
  </r>
  <r>
    <n v="1"/>
    <n v="5"/>
    <d v="2011-03-31T00:00:00"/>
    <d v="1899-12-30T13:27:00"/>
    <d v="2011-03-31T00:00:00"/>
    <d v="1899-12-30T15:39:00"/>
    <n v="30"/>
    <n v="132"/>
    <s v="Ticket"/>
    <s v="Thursday"/>
    <x v="0"/>
  </r>
  <r>
    <n v="1"/>
    <n v="6"/>
    <d v="2011-03-31T00:00:00"/>
    <d v="1899-12-30T14:23:00"/>
    <d v="2011-03-31T00:00:00"/>
    <d v="1899-12-30T20:06:00"/>
    <n v="60"/>
    <n v="343"/>
    <s v="Ticket"/>
    <s v="Thursday"/>
    <x v="1"/>
  </r>
  <r>
    <n v="1"/>
    <n v="5"/>
    <d v="2011-03-31T00:00:00"/>
    <d v="1899-12-30T16:06:00"/>
    <d v="2011-03-31T00:00:00"/>
    <d v="1899-12-30T19:08:00"/>
    <n v="40"/>
    <n v="182"/>
    <s v="Ticket"/>
    <s v="Thursday"/>
    <x v="1"/>
  </r>
  <r>
    <n v="1"/>
    <n v="5"/>
    <d v="2011-03-31T00:00:00"/>
    <d v="1899-12-30T17:27:00"/>
    <d v="2011-03-31T00:00:00"/>
    <d v="1899-12-30T19:52:00"/>
    <n v="30"/>
    <n v="145"/>
    <s v="Ticket"/>
    <s v="Thursday"/>
    <x v="1"/>
  </r>
  <r>
    <n v="1"/>
    <n v="5"/>
    <d v="2011-04-01T00:00:00"/>
    <d v="1899-12-30T10:06:00"/>
    <d v="2011-04-01T00:00:00"/>
    <d v="1899-12-30T12:17:00"/>
    <n v="30"/>
    <n v="131"/>
    <s v="Ticket"/>
    <s v="Friday"/>
    <x v="0"/>
  </r>
  <r>
    <n v="1"/>
    <n v="6"/>
    <d v="2011-04-01T00:00:00"/>
    <d v="1899-12-30T12:14:00"/>
    <d v="2011-04-01T00:00:00"/>
    <d v="1899-12-30T15:30:00"/>
    <n v="40"/>
    <n v="196"/>
    <s v="Ticket"/>
    <s v="Friday"/>
    <x v="0"/>
  </r>
  <r>
    <n v="1"/>
    <n v="6"/>
    <d v="2011-04-01T00:00:00"/>
    <d v="1899-12-30T13:14:00"/>
    <d v="2011-04-01T00:00:00"/>
    <d v="1899-12-30T16:22:00"/>
    <n v="40"/>
    <n v="188"/>
    <s v="Ticket"/>
    <s v="Friday"/>
    <x v="0"/>
  </r>
  <r>
    <n v="1"/>
    <n v="6"/>
    <d v="2011-04-01T00:00:00"/>
    <d v="1899-12-30T14:37:00"/>
    <d v="2011-04-01T00:00:00"/>
    <d v="1899-12-30T15:14:00"/>
    <n v="30"/>
    <n v="37"/>
    <s v="Ticket"/>
    <s v="Friday"/>
    <x v="1"/>
  </r>
  <r>
    <n v="1"/>
    <n v="5"/>
    <d v="2011-04-01T00:00:00"/>
    <d v="1899-12-30T14:48:00"/>
    <d v="2011-04-01T00:00:00"/>
    <d v="1899-12-30T16:19:00"/>
    <n v="30"/>
    <n v="91"/>
    <s v="Ticket"/>
    <s v="Friday"/>
    <x v="1"/>
  </r>
  <r>
    <n v="1"/>
    <n v="5"/>
    <d v="2011-04-01T00:00:00"/>
    <d v="1899-12-30T15:16:00"/>
    <d v="2011-04-01T00:00:00"/>
    <d v="1899-12-30T16:45:00"/>
    <n v="30"/>
    <n v="89"/>
    <s v="Ticket"/>
    <s v="Friday"/>
    <x v="1"/>
  </r>
  <r>
    <n v="1"/>
    <n v="5"/>
    <d v="2011-04-01T00:00:00"/>
    <d v="1899-12-30T15:51:00"/>
    <d v="2011-04-01T00:00:00"/>
    <d v="1899-12-30T18:37:00"/>
    <n v="30"/>
    <n v="166"/>
    <s v="Ticket"/>
    <s v="Friday"/>
    <x v="1"/>
  </r>
  <r>
    <n v="1"/>
    <n v="5"/>
    <d v="2011-04-01T00:00:00"/>
    <d v="1899-12-30T18:44:00"/>
    <d v="2011-04-01T00:00:00"/>
    <d v="1899-12-30T20:44:00"/>
    <n v="30"/>
    <n v="120"/>
    <s v="Ticket"/>
    <s v="Friday"/>
    <x v="2"/>
  </r>
  <r>
    <n v="1"/>
    <n v="5"/>
    <d v="2011-04-01T00:00:00"/>
    <d v="1899-12-30T18:49:00"/>
    <d v="2011-04-01T00:00:00"/>
    <d v="1899-12-30T20:21:00"/>
    <n v="30"/>
    <n v="92"/>
    <s v="Ticket"/>
    <s v="Friday"/>
    <x v="2"/>
  </r>
  <r>
    <n v="1"/>
    <n v="5"/>
    <d v="2011-04-01T00:00:00"/>
    <d v="1899-12-30T18:58:00"/>
    <d v="2011-04-01T00:00:00"/>
    <d v="1899-12-30T19:52:00"/>
    <n v="30"/>
    <n v="54"/>
    <s v="Ticket"/>
    <s v="Friday"/>
    <x v="2"/>
  </r>
  <r>
    <n v="1"/>
    <n v="5"/>
    <d v="2011-04-01T00:00:00"/>
    <d v="1899-12-30T20:04:00"/>
    <d v="2011-04-01T00:00:00"/>
    <d v="1899-12-30T23:08:00"/>
    <n v="40"/>
    <n v="184"/>
    <s v="Ticket"/>
    <s v="Friday"/>
    <x v="2"/>
  </r>
  <r>
    <n v="1"/>
    <n v="6"/>
    <d v="2011-04-01T00:00:00"/>
    <d v="1899-12-30T20:42:00"/>
    <d v="2011-04-01T00:00:00"/>
    <d v="1899-12-30T22:49:00"/>
    <n v="30"/>
    <n v="127"/>
    <s v="Ticket"/>
    <s v="Friday"/>
    <x v="2"/>
  </r>
  <r>
    <n v="1"/>
    <n v="5"/>
    <d v="2011-04-04T00:00:00"/>
    <d v="1899-12-30T10:54:00"/>
    <d v="2011-04-04T00:00:00"/>
    <d v="1899-12-30T12:17:00"/>
    <n v="30"/>
    <n v="83"/>
    <s v="Ticket"/>
    <s v="Monday"/>
    <x v="0"/>
  </r>
  <r>
    <n v="1"/>
    <n v="6"/>
    <d v="2011-04-04T00:00:00"/>
    <d v="1899-12-30T14:02:00"/>
    <d v="2011-04-04T00:00:00"/>
    <d v="1899-12-30T15:15:00"/>
    <n v="30"/>
    <n v="73"/>
    <s v="Ticket"/>
    <s v="Monday"/>
    <x v="1"/>
  </r>
  <r>
    <n v="1"/>
    <n v="5"/>
    <d v="2011-04-04T00:00:00"/>
    <d v="1899-12-30T14:34:00"/>
    <d v="2011-04-04T00:00:00"/>
    <d v="1899-12-30T17:34:00"/>
    <n v="30"/>
    <n v="180"/>
    <s v="Ticket"/>
    <s v="Monday"/>
    <x v="1"/>
  </r>
  <r>
    <n v="1"/>
    <n v="6"/>
    <d v="2011-04-04T00:00:00"/>
    <d v="1899-12-30T18:21:00"/>
    <d v="2011-04-04T00:00:00"/>
    <d v="1899-12-30T20:09:00"/>
    <n v="30"/>
    <n v="108"/>
    <s v="Ticket"/>
    <s v="Monday"/>
    <x v="2"/>
  </r>
  <r>
    <n v="1"/>
    <n v="5"/>
    <d v="2011-04-04T00:00:00"/>
    <d v="1899-12-30T19:21:00"/>
    <d v="2011-04-04T00:00:00"/>
    <d v="1899-12-30T21:16:00"/>
    <n v="30"/>
    <n v="115"/>
    <s v="Ticket"/>
    <s v="Monday"/>
    <x v="2"/>
  </r>
  <r>
    <n v="1"/>
    <n v="6"/>
    <d v="2011-04-04T00:00:00"/>
    <d v="1899-12-30T20:21:00"/>
    <d v="2011-04-04T00:00:00"/>
    <d v="1899-12-30T21:51:00"/>
    <n v="30"/>
    <n v="90"/>
    <s v="Ticket"/>
    <s v="Monday"/>
    <x v="2"/>
  </r>
  <r>
    <n v="1"/>
    <n v="5"/>
    <d v="2011-04-04T00:00:00"/>
    <d v="1899-12-30T20:22:00"/>
    <d v="2011-04-04T00:00:00"/>
    <d v="1899-12-30T22:51:00"/>
    <n v="30"/>
    <n v="149"/>
    <s v="Ticket"/>
    <s v="Monday"/>
    <x v="2"/>
  </r>
  <r>
    <n v="1"/>
    <n v="5"/>
    <d v="2011-04-04T00:00:00"/>
    <d v="1899-12-30T21:30:00"/>
    <d v="2011-04-04T00:00:00"/>
    <d v="1899-12-30T21:50:00"/>
    <n v="30"/>
    <n v="20"/>
    <s v="Ticket"/>
    <s v="Monday"/>
    <x v="2"/>
  </r>
  <r>
    <n v="1"/>
    <n v="5"/>
    <d v="2011-04-05T00:00:00"/>
    <d v="1899-12-30T07:37:00"/>
    <d v="2011-04-05T00:00:00"/>
    <d v="1899-12-30T08:46:00"/>
    <n v="30"/>
    <n v="69"/>
    <s v="Ticket"/>
    <s v="Tuesday"/>
    <x v="3"/>
  </r>
  <r>
    <n v="1"/>
    <n v="5"/>
    <d v="2011-04-05T00:00:00"/>
    <d v="1899-12-30T10:27:00"/>
    <d v="2011-04-05T00:00:00"/>
    <d v="1899-12-30T10:45:00"/>
    <n v="30"/>
    <n v="18"/>
    <s v="Ticket"/>
    <s v="Tuesday"/>
    <x v="0"/>
  </r>
  <r>
    <n v="1"/>
    <n v="5"/>
    <d v="2011-04-05T00:00:00"/>
    <d v="1899-12-30T10:32:00"/>
    <d v="2011-04-05T00:00:00"/>
    <d v="1899-12-30T10:45:00"/>
    <n v="30"/>
    <n v="13"/>
    <s v="Ticket"/>
    <s v="Tuesday"/>
    <x v="0"/>
  </r>
  <r>
    <n v="1"/>
    <n v="5"/>
    <d v="2011-04-05T00:00:00"/>
    <d v="1899-12-30T11:47:00"/>
    <d v="2011-04-05T00:00:00"/>
    <d v="1899-12-30T12:28:00"/>
    <n v="30"/>
    <n v="41"/>
    <s v="Ticket"/>
    <s v="Tuesday"/>
    <x v="0"/>
  </r>
  <r>
    <n v="1"/>
    <n v="5"/>
    <d v="2011-04-05T00:00:00"/>
    <d v="1899-12-30T11:54:00"/>
    <d v="2011-04-05T00:00:00"/>
    <d v="1899-12-30T14:18:00"/>
    <n v="30"/>
    <n v="144"/>
    <s v="Ticket"/>
    <s v="Tuesday"/>
    <x v="0"/>
  </r>
  <r>
    <n v="1"/>
    <n v="5"/>
    <d v="2011-04-05T00:00:00"/>
    <d v="1899-12-30T12:20:00"/>
    <d v="2011-04-05T00:00:00"/>
    <d v="1899-12-30T13:52:00"/>
    <n v="30"/>
    <n v="92"/>
    <s v="Ticket"/>
    <s v="Tuesday"/>
    <x v="0"/>
  </r>
  <r>
    <n v="1"/>
    <n v="6"/>
    <d v="2011-04-05T00:00:00"/>
    <d v="1899-12-30T14:53:00"/>
    <d v="2011-04-05T00:00:00"/>
    <d v="1899-12-30T19:26:00"/>
    <n v="50"/>
    <n v="273"/>
    <s v="Ticket"/>
    <s v="Tuesday"/>
    <x v="1"/>
  </r>
  <r>
    <n v="1"/>
    <n v="5"/>
    <d v="2011-04-05T00:00:00"/>
    <d v="1899-12-30T15:43:00"/>
    <d v="2011-04-05T00:00:00"/>
    <d v="1899-12-30T18:26:00"/>
    <n v="30"/>
    <n v="163"/>
    <s v="Ticket"/>
    <s v="Tuesday"/>
    <x v="1"/>
  </r>
  <r>
    <n v="1"/>
    <n v="5"/>
    <d v="2011-04-05T00:00:00"/>
    <d v="1899-12-30T16:19:00"/>
    <d v="2011-04-05T00:00:00"/>
    <d v="1899-12-30T18:03:00"/>
    <n v="30"/>
    <n v="104"/>
    <s v="Ticket"/>
    <s v="Tuesday"/>
    <x v="1"/>
  </r>
  <r>
    <n v="1"/>
    <n v="5"/>
    <d v="2011-04-05T00:00:00"/>
    <d v="1899-12-30T17:41:00"/>
    <d v="2011-04-05T00:00:00"/>
    <d v="1899-12-30T19:37:00"/>
    <n v="30"/>
    <n v="116"/>
    <s v="Ticket"/>
    <s v="Tuesday"/>
    <x v="1"/>
  </r>
  <r>
    <n v="1"/>
    <n v="5"/>
    <d v="2011-04-05T00:00:00"/>
    <d v="1899-12-30T19:18:00"/>
    <d v="2011-04-05T00:00:00"/>
    <d v="1899-12-30T20:46:00"/>
    <n v="30"/>
    <n v="88"/>
    <s v="Ticket"/>
    <s v="Tuesday"/>
    <x v="2"/>
  </r>
  <r>
    <n v="1"/>
    <n v="5"/>
    <d v="2011-04-05T00:00:00"/>
    <d v="1899-12-30T20:59:00"/>
    <d v="2011-04-05T00:00:00"/>
    <d v="1899-12-30T23:46:00"/>
    <n v="30"/>
    <n v="167"/>
    <s v="Ticket"/>
    <s v="Tuesday"/>
    <x v="2"/>
  </r>
  <r>
    <n v="1"/>
    <n v="5"/>
    <d v="2011-04-06T00:00:00"/>
    <d v="1899-12-30T11:10:00"/>
    <d v="2011-04-06T00:00:00"/>
    <d v="1899-12-30T13:09:00"/>
    <n v="30"/>
    <n v="119"/>
    <s v="Ticket"/>
    <s v="Wednesday"/>
    <x v="0"/>
  </r>
  <r>
    <n v="1"/>
    <n v="5"/>
    <d v="2011-04-06T00:00:00"/>
    <d v="1899-12-30T12:38:00"/>
    <d v="2011-04-06T00:00:00"/>
    <d v="1899-12-30T15:00:00"/>
    <n v="30"/>
    <n v="142"/>
    <s v="Ticket"/>
    <s v="Wednesday"/>
    <x v="0"/>
  </r>
  <r>
    <n v="1"/>
    <n v="6"/>
    <d v="2011-04-06T00:00:00"/>
    <d v="1899-12-30T14:07:00"/>
    <d v="2011-04-06T00:00:00"/>
    <d v="1899-12-30T17:47:00"/>
    <n v="40"/>
    <n v="220"/>
    <s v="Ticket"/>
    <s v="Wednesday"/>
    <x v="1"/>
  </r>
  <r>
    <n v="1"/>
    <n v="5"/>
    <d v="2011-04-06T00:00:00"/>
    <d v="1899-12-30T14:25:00"/>
    <d v="2011-04-06T00:00:00"/>
    <d v="1899-12-30T18:42:00"/>
    <n v="50"/>
    <n v="257"/>
    <s v="Ticket"/>
    <s v="Wednesday"/>
    <x v="1"/>
  </r>
  <r>
    <n v="1"/>
    <n v="6"/>
    <d v="2011-04-06T00:00:00"/>
    <d v="1899-12-30T17:55:00"/>
    <d v="2011-04-06T00:00:00"/>
    <d v="1899-12-30T22:44:00"/>
    <n v="50"/>
    <n v="289"/>
    <s v="Ticket"/>
    <s v="Wednesday"/>
    <x v="1"/>
  </r>
  <r>
    <n v="1"/>
    <n v="5"/>
    <d v="2011-04-06T00:00:00"/>
    <d v="1899-12-30T18:08:00"/>
    <d v="2011-04-06T00:00:00"/>
    <d v="1899-12-30T19:16:00"/>
    <n v="30"/>
    <n v="68"/>
    <s v="Ticket"/>
    <s v="Wednesday"/>
    <x v="2"/>
  </r>
  <r>
    <n v="1"/>
    <n v="6"/>
    <d v="2011-04-06T00:00:00"/>
    <d v="1899-12-30T18:53:00"/>
    <d v="2011-04-06T00:00:00"/>
    <d v="1899-12-30T19:49:00"/>
    <n v="30"/>
    <n v="56"/>
    <s v="Ticket"/>
    <s v="Wednesday"/>
    <x v="2"/>
  </r>
  <r>
    <n v="1"/>
    <n v="5"/>
    <d v="2011-04-06T00:00:00"/>
    <d v="1899-12-30T19:42:00"/>
    <d v="2011-04-06T00:00:00"/>
    <d v="1899-12-30T20:55:00"/>
    <n v="30"/>
    <n v="73"/>
    <s v="Ticket"/>
    <s v="Wednesday"/>
    <x v="2"/>
  </r>
  <r>
    <n v="1"/>
    <n v="5"/>
    <d v="2011-04-07T00:00:00"/>
    <d v="1899-12-30T12:50:00"/>
    <d v="2011-04-07T00:00:00"/>
    <d v="1899-12-30T16:45:00"/>
    <n v="40"/>
    <n v="235"/>
    <s v="Ticket"/>
    <s v="Thursday"/>
    <x v="0"/>
  </r>
  <r>
    <n v="1"/>
    <n v="5"/>
    <d v="2011-04-07T00:00:00"/>
    <d v="1899-12-30T20:19:00"/>
    <d v="2011-04-07T00:00:00"/>
    <d v="1899-12-30T22:15:00"/>
    <n v="30"/>
    <n v="116"/>
    <s v="Ticket"/>
    <s v="Thursday"/>
    <x v="2"/>
  </r>
  <r>
    <n v="1"/>
    <n v="5"/>
    <d v="2011-04-08T00:00:00"/>
    <d v="1899-12-30T12:03:00"/>
    <d v="2011-04-08T00:00:00"/>
    <d v="1899-12-30T13:26:00"/>
    <n v="30"/>
    <n v="83"/>
    <s v="Ticket"/>
    <s v="Friday"/>
    <x v="0"/>
  </r>
  <r>
    <n v="1"/>
    <n v="5"/>
    <d v="2011-04-08T00:00:00"/>
    <d v="1899-12-30T13:13:00"/>
    <d v="2011-04-08T00:00:00"/>
    <d v="1899-12-30T15:57:00"/>
    <n v="30"/>
    <n v="164"/>
    <s v="Ticket"/>
    <s v="Friday"/>
    <x v="0"/>
  </r>
  <r>
    <n v="1"/>
    <n v="6"/>
    <d v="2011-04-08T00:00:00"/>
    <d v="1899-12-30T13:13:00"/>
    <d v="2011-04-08T00:00:00"/>
    <d v="1899-12-30T16:43:00"/>
    <n v="40"/>
    <n v="210"/>
    <s v="Ticket"/>
    <s v="Friday"/>
    <x v="0"/>
  </r>
  <r>
    <n v="1"/>
    <n v="5"/>
    <d v="2011-04-08T00:00:00"/>
    <d v="1899-12-30T20:56:00"/>
    <d v="2011-04-08T00:00:00"/>
    <d v="1899-12-30T22:17:00"/>
    <n v="30"/>
    <n v="81"/>
    <s v="Ticket"/>
    <s v="Friday"/>
    <x v="2"/>
  </r>
  <r>
    <n v="1"/>
    <n v="6"/>
    <d v="2011-04-08T00:00:00"/>
    <d v="1899-12-30T22:40:00"/>
    <d v="2011-04-09T00:00:00"/>
    <d v="1899-12-30T01:31:00"/>
    <n v="30"/>
    <n v="171"/>
    <s v="Ticket"/>
    <s v="Friday"/>
    <x v="3"/>
  </r>
  <r>
    <n v="1"/>
    <n v="6"/>
    <d v="2011-04-08T00:00:00"/>
    <d v="1899-12-30T22:55:00"/>
    <d v="2011-04-09T00:00:00"/>
    <d v="1899-12-30T01:47:00"/>
    <n v="30"/>
    <n v="172"/>
    <s v="Ticket"/>
    <s v="Friday"/>
    <x v="3"/>
  </r>
  <r>
    <n v="1"/>
    <n v="5"/>
    <d v="2011-04-11T00:00:00"/>
    <d v="1899-12-30T12:01:00"/>
    <d v="2011-04-11T00:00:00"/>
    <d v="1899-12-30T14:26:00"/>
    <n v="30"/>
    <n v="145"/>
    <s v="Ticket"/>
    <s v="Monday"/>
    <x v="0"/>
  </r>
  <r>
    <n v="1"/>
    <n v="5"/>
    <d v="2011-04-11T00:00:00"/>
    <d v="1899-12-30T12:22:00"/>
    <d v="2011-04-11T00:00:00"/>
    <d v="1899-12-30T13:21:00"/>
    <n v="30"/>
    <n v="59"/>
    <s v="Ticket"/>
    <s v="Monday"/>
    <x v="0"/>
  </r>
  <r>
    <n v="1"/>
    <n v="5"/>
    <d v="2011-04-11T00:00:00"/>
    <d v="1899-12-30T15:33:00"/>
    <d v="2011-04-11T00:00:00"/>
    <d v="1899-12-30T17:24:00"/>
    <n v="30"/>
    <n v="111"/>
    <s v="Ticket"/>
    <s v="Monday"/>
    <x v="1"/>
  </r>
  <r>
    <n v="1"/>
    <n v="5"/>
    <d v="2011-04-11T00:00:00"/>
    <d v="1899-12-30T15:50:00"/>
    <d v="2011-04-11T00:00:00"/>
    <d v="1899-12-30T17:51:00"/>
    <n v="30"/>
    <n v="121"/>
    <s v="Ticket"/>
    <s v="Monday"/>
    <x v="1"/>
  </r>
  <r>
    <n v="1"/>
    <n v="5"/>
    <d v="2011-04-11T00:00:00"/>
    <d v="1899-12-30T17:12:00"/>
    <d v="2011-04-11T00:00:00"/>
    <d v="1899-12-30T21:46:00"/>
    <n v="50"/>
    <n v="274"/>
    <s v="Ticket"/>
    <s v="Monday"/>
    <x v="1"/>
  </r>
  <r>
    <n v="1"/>
    <n v="6"/>
    <d v="2011-04-11T00:00:00"/>
    <d v="1899-12-30T18:17:00"/>
    <d v="2011-04-11T00:00:00"/>
    <d v="1899-12-30T20:27:00"/>
    <n v="30"/>
    <n v="130"/>
    <s v="Ticket"/>
    <s v="Monday"/>
    <x v="2"/>
  </r>
  <r>
    <n v="1"/>
    <n v="6"/>
    <d v="2011-04-11T00:00:00"/>
    <d v="1899-12-30T20:04:00"/>
    <d v="2011-04-11T00:00:00"/>
    <d v="1899-12-30T21:12:00"/>
    <n v="30"/>
    <n v="68"/>
    <s v="Ticket"/>
    <s v="Monday"/>
    <x v="2"/>
  </r>
  <r>
    <n v="1"/>
    <n v="5"/>
    <d v="2011-04-11T00:00:00"/>
    <d v="1899-12-30T21:37:00"/>
    <d v="2011-04-11T00:00:00"/>
    <d v="1899-12-30T22:46:00"/>
    <n v="30"/>
    <n v="69"/>
    <s v="Ticket"/>
    <s v="Monday"/>
    <x v="2"/>
  </r>
  <r>
    <n v="1"/>
    <n v="5"/>
    <d v="2011-04-12T00:00:00"/>
    <d v="1899-12-30T10:19:00"/>
    <d v="2011-04-12T00:00:00"/>
    <d v="1899-12-30T13:01:00"/>
    <n v="30"/>
    <n v="162"/>
    <s v="Ticket"/>
    <s v="Tuesday"/>
    <x v="0"/>
  </r>
  <r>
    <n v="1"/>
    <n v="5"/>
    <d v="2011-04-12T00:00:00"/>
    <d v="1899-12-30T11:45:00"/>
    <d v="2011-04-12T00:00:00"/>
    <d v="1899-12-30T12:59:00"/>
    <n v="30"/>
    <n v="74"/>
    <s v="Ticket"/>
    <s v="Tuesday"/>
    <x v="0"/>
  </r>
  <r>
    <n v="1"/>
    <n v="5"/>
    <d v="2011-04-12T00:00:00"/>
    <d v="1899-12-30T12:12:00"/>
    <d v="2011-04-12T00:00:00"/>
    <d v="1899-12-30T15:26:00"/>
    <n v="40"/>
    <n v="194"/>
    <s v="Ticket"/>
    <s v="Tuesday"/>
    <x v="0"/>
  </r>
  <r>
    <n v="1"/>
    <n v="6"/>
    <d v="2011-04-12T00:00:00"/>
    <d v="1899-12-30T14:03:00"/>
    <d v="2011-04-12T00:00:00"/>
    <d v="1899-12-30T15:23:00"/>
    <n v="30"/>
    <n v="80"/>
    <s v="Ticket"/>
    <s v="Tuesday"/>
    <x v="1"/>
  </r>
  <r>
    <n v="1"/>
    <n v="5"/>
    <d v="2011-04-12T00:00:00"/>
    <d v="1899-12-30T15:03:00"/>
    <d v="2011-04-12T00:00:00"/>
    <d v="1899-12-30T17:45:00"/>
    <n v="30"/>
    <n v="162"/>
    <s v="Ticket"/>
    <s v="Tuesday"/>
    <x v="1"/>
  </r>
  <r>
    <n v="1"/>
    <n v="6"/>
    <d v="2011-04-12T00:00:00"/>
    <d v="1899-12-30T16:00:00"/>
    <d v="2011-04-12T00:00:00"/>
    <d v="1899-12-30T17:51:00"/>
    <n v="30"/>
    <n v="111"/>
    <s v="Ticket"/>
    <s v="Tuesday"/>
    <x v="1"/>
  </r>
  <r>
    <n v="1"/>
    <n v="6"/>
    <d v="2011-04-12T00:00:00"/>
    <d v="1899-12-30T16:25:00"/>
    <d v="2011-04-12T00:00:00"/>
    <d v="1899-12-30T19:18:00"/>
    <n v="30"/>
    <n v="173"/>
    <s v="Ticket"/>
    <s v="Tuesday"/>
    <x v="1"/>
  </r>
  <r>
    <n v="1"/>
    <n v="5"/>
    <d v="2011-04-12T00:00:00"/>
    <d v="1899-12-30T17:17:00"/>
    <d v="2011-04-12T00:00:00"/>
    <d v="1899-12-30T19:07:00"/>
    <n v="30"/>
    <n v="110"/>
    <s v="Ticket"/>
    <s v="Tuesday"/>
    <x v="1"/>
  </r>
  <r>
    <n v="1"/>
    <n v="6"/>
    <d v="2011-04-12T00:00:00"/>
    <d v="1899-12-30T18:24:00"/>
    <d v="2011-04-12T00:00:00"/>
    <d v="1899-12-30T20:38:00"/>
    <n v="30"/>
    <n v="134"/>
    <s v="Ticket"/>
    <s v="Tuesday"/>
    <x v="2"/>
  </r>
  <r>
    <n v="1"/>
    <n v="6"/>
    <d v="2011-04-12T00:00:00"/>
    <d v="1899-12-30T19:50:00"/>
    <d v="2011-04-12T00:00:00"/>
    <d v="1899-12-30T21:01:00"/>
    <n v="30"/>
    <n v="71"/>
    <s v="Manual"/>
    <s v="Tuesday"/>
    <x v="2"/>
  </r>
  <r>
    <n v="1"/>
    <n v="5"/>
    <d v="2011-04-12T00:00:00"/>
    <d v="1899-12-30T19:53:00"/>
    <d v="2011-04-12T00:00:00"/>
    <d v="1899-12-30T22:08:00"/>
    <n v="30"/>
    <n v="135"/>
    <s v="Ticket"/>
    <s v="Tuesday"/>
    <x v="2"/>
  </r>
  <r>
    <n v="1"/>
    <n v="6"/>
    <d v="2011-04-12T00:00:00"/>
    <d v="1899-12-30T19:58:00"/>
    <d v="2011-04-12T00:00:00"/>
    <d v="1899-12-30T22:38:00"/>
    <n v="30"/>
    <n v="160"/>
    <s v="Ticket"/>
    <s v="Tuesday"/>
    <x v="2"/>
  </r>
  <r>
    <n v="1"/>
    <n v="6"/>
    <d v="2011-04-12T00:00:00"/>
    <d v="1899-12-30T20:52:00"/>
    <d v="2011-04-12T00:00:00"/>
    <d v="1899-12-30T22:47:00"/>
    <n v="30"/>
    <n v="115"/>
    <s v="Ticket"/>
    <s v="Tuesday"/>
    <x v="2"/>
  </r>
  <r>
    <n v="1"/>
    <n v="5"/>
    <d v="2011-04-12T00:00:00"/>
    <d v="1899-12-30T22:30:00"/>
    <d v="2011-04-12T00:00:00"/>
    <d v="1899-12-30T23:29:00"/>
    <n v="30"/>
    <n v="59"/>
    <s v="Ticket"/>
    <s v="Tuesday"/>
    <x v="3"/>
  </r>
  <r>
    <n v="1"/>
    <n v="5"/>
    <d v="2011-04-13T00:00:00"/>
    <d v="1899-12-30T07:18:00"/>
    <d v="2011-04-13T00:00:00"/>
    <d v="1899-12-30T09:58:00"/>
    <n v="30"/>
    <n v="160"/>
    <s v="Ticket"/>
    <s v="Wednesday"/>
    <x v="3"/>
  </r>
  <r>
    <n v="1"/>
    <n v="6"/>
    <d v="2011-04-13T00:00:00"/>
    <d v="1899-12-30T11:26:00"/>
    <d v="2011-04-13T00:00:00"/>
    <d v="1899-12-30T13:08:00"/>
    <n v="30"/>
    <n v="102"/>
    <s v="Ticket"/>
    <s v="Wednesday"/>
    <x v="0"/>
  </r>
  <r>
    <n v="1"/>
    <n v="5"/>
    <d v="2011-04-13T00:00:00"/>
    <d v="1899-12-30T12:54:00"/>
    <d v="2011-04-13T00:00:00"/>
    <d v="1899-12-30T15:05:00"/>
    <n v="30"/>
    <n v="131"/>
    <s v="Ticket"/>
    <s v="Wednesday"/>
    <x v="0"/>
  </r>
  <r>
    <n v="1"/>
    <n v="5"/>
    <d v="2011-04-13T00:00:00"/>
    <d v="1899-12-30T13:19:00"/>
    <d v="2011-04-13T00:00:00"/>
    <d v="1899-12-30T17:18:00"/>
    <n v="40"/>
    <n v="239"/>
    <s v="Ticket"/>
    <s v="Wednesday"/>
    <x v="0"/>
  </r>
  <r>
    <n v="1"/>
    <n v="6"/>
    <d v="2011-04-13T00:00:00"/>
    <d v="1899-12-30T14:06:00"/>
    <d v="2011-04-13T00:00:00"/>
    <d v="1899-12-30T16:53:00"/>
    <n v="30"/>
    <n v="167"/>
    <s v="Ticket"/>
    <s v="Wednesday"/>
    <x v="1"/>
  </r>
  <r>
    <n v="1"/>
    <n v="6"/>
    <d v="2011-04-13T00:00:00"/>
    <d v="1899-12-30T16:24:00"/>
    <d v="2011-04-13T00:00:00"/>
    <d v="1899-12-30T16:41:00"/>
    <n v="30"/>
    <n v="17"/>
    <s v="Ticket"/>
    <s v="Wednesday"/>
    <x v="1"/>
  </r>
  <r>
    <n v="1"/>
    <n v="6"/>
    <d v="2011-04-13T00:00:00"/>
    <d v="1899-12-30T16:46:00"/>
    <d v="2011-04-13T00:00:00"/>
    <d v="1899-12-30T18:20:00"/>
    <n v="30"/>
    <n v="94"/>
    <s v="Ticket"/>
    <s v="Wednesday"/>
    <x v="1"/>
  </r>
  <r>
    <n v="1"/>
    <n v="5"/>
    <d v="2011-04-13T00:00:00"/>
    <d v="1899-12-30T18:20:00"/>
    <d v="2011-04-13T00:00:00"/>
    <d v="1899-12-30T23:14:00"/>
    <n v="50"/>
    <n v="294"/>
    <s v="Ticket"/>
    <s v="Wednesday"/>
    <x v="2"/>
  </r>
  <r>
    <n v="1"/>
    <n v="6"/>
    <d v="2011-04-13T00:00:00"/>
    <d v="1899-12-30T19:38:00"/>
    <d v="2011-04-13T00:00:00"/>
    <d v="1899-12-30T21:57:00"/>
    <n v="30"/>
    <n v="139"/>
    <s v="Ticket"/>
    <s v="Wednesday"/>
    <x v="2"/>
  </r>
  <r>
    <n v="1"/>
    <n v="5"/>
    <d v="2011-04-13T00:00:00"/>
    <d v="1899-12-30T20:54:00"/>
    <d v="2011-04-13T00:00:00"/>
    <d v="1899-12-30T22:56:00"/>
    <n v="30"/>
    <n v="122"/>
    <s v="Ticket"/>
    <s v="Wednesday"/>
    <x v="2"/>
  </r>
  <r>
    <n v="1"/>
    <n v="5"/>
    <d v="2011-04-14T00:00:00"/>
    <d v="1899-12-30T09:57:00"/>
    <d v="2011-04-14T00:00:00"/>
    <d v="1899-12-30T11:44:00"/>
    <n v="30"/>
    <n v="107"/>
    <s v="Ticket"/>
    <s v="Thursday"/>
    <x v="3"/>
  </r>
  <r>
    <n v="1"/>
    <n v="6"/>
    <d v="2011-04-14T00:00:00"/>
    <d v="1899-12-30T15:13:00"/>
    <d v="2011-04-14T00:00:00"/>
    <d v="1899-12-30T15:37:00"/>
    <n v="30"/>
    <n v="24"/>
    <s v="Ticket"/>
    <s v="Thursday"/>
    <x v="1"/>
  </r>
  <r>
    <n v="1"/>
    <n v="5"/>
    <d v="2011-04-14T00:00:00"/>
    <d v="1899-12-30T15:21:00"/>
    <d v="2011-04-14T00:00:00"/>
    <d v="1899-12-30T18:12:00"/>
    <n v="30"/>
    <n v="171"/>
    <s v="Ticket"/>
    <s v="Thursday"/>
    <x v="1"/>
  </r>
  <r>
    <n v="1"/>
    <n v="5"/>
    <d v="2011-04-14T00:00:00"/>
    <d v="1899-12-30T15:45:00"/>
    <d v="2011-04-14T00:00:00"/>
    <d v="1899-12-30T16:11:00"/>
    <n v="30"/>
    <n v="26"/>
    <s v="Ticket"/>
    <s v="Thursday"/>
    <x v="1"/>
  </r>
  <r>
    <n v="1"/>
    <n v="6"/>
    <d v="2011-04-14T00:00:00"/>
    <d v="1899-12-30T16:09:00"/>
    <d v="2011-04-14T00:00:00"/>
    <d v="1899-12-30T21:23:00"/>
    <n v="60"/>
    <n v="314"/>
    <s v="Ticket"/>
    <s v="Thursday"/>
    <x v="1"/>
  </r>
  <r>
    <n v="1"/>
    <n v="5"/>
    <d v="2011-04-14T00:00:00"/>
    <d v="1899-12-30T16:16:00"/>
    <d v="2011-04-14T00:00:00"/>
    <d v="1899-12-30T19:38:00"/>
    <n v="40"/>
    <n v="202"/>
    <s v="Ticket"/>
    <s v="Thursday"/>
    <x v="1"/>
  </r>
  <r>
    <n v="1"/>
    <n v="6"/>
    <d v="2011-04-14T00:00:00"/>
    <d v="1899-12-30T17:38:00"/>
    <d v="2011-04-14T00:00:00"/>
    <d v="1899-12-30T19:19:00"/>
    <n v="30"/>
    <n v="101"/>
    <s v="Ticket"/>
    <s v="Thursday"/>
    <x v="1"/>
  </r>
  <r>
    <n v="1"/>
    <n v="6"/>
    <d v="2011-04-14T00:00:00"/>
    <d v="1899-12-30T17:38:00"/>
    <d v="2011-04-14T00:00:00"/>
    <d v="1899-12-30T20:51:00"/>
    <n v="40"/>
    <n v="193"/>
    <s v="Ticket"/>
    <s v="Thursday"/>
    <x v="1"/>
  </r>
  <r>
    <n v="1"/>
    <n v="6"/>
    <d v="2011-04-14T00:00:00"/>
    <d v="1899-12-30T18:20:00"/>
    <d v="2011-04-14T00:00:00"/>
    <d v="1899-12-30T18:47:00"/>
    <n v="30"/>
    <n v="27"/>
    <s v="Ticket"/>
    <s v="Thursday"/>
    <x v="2"/>
  </r>
  <r>
    <n v="1"/>
    <n v="5"/>
    <d v="2011-04-14T00:00:00"/>
    <d v="1899-12-30T18:35:00"/>
    <d v="2011-04-14T00:00:00"/>
    <d v="1899-12-30T19:14:00"/>
    <n v="30"/>
    <n v="39"/>
    <s v="Ticket"/>
    <s v="Thursday"/>
    <x v="2"/>
  </r>
  <r>
    <n v="1"/>
    <n v="5"/>
    <d v="2011-04-14T00:00:00"/>
    <d v="1899-12-30T20:11:00"/>
    <d v="2011-04-14T00:00:00"/>
    <d v="1899-12-30T22:59:00"/>
    <n v="30"/>
    <n v="168"/>
    <s v="Ticket"/>
    <s v="Thursday"/>
    <x v="2"/>
  </r>
  <r>
    <n v="1"/>
    <n v="5"/>
    <d v="2011-04-14T00:00:00"/>
    <d v="1899-12-30T20:31:00"/>
    <d v="2011-04-14T00:00:00"/>
    <d v="1899-12-30T22:51:00"/>
    <n v="30"/>
    <n v="140"/>
    <s v="Ticket"/>
    <s v="Thursday"/>
    <x v="2"/>
  </r>
  <r>
    <n v="1"/>
    <n v="6"/>
    <d v="2011-04-15T00:00:00"/>
    <d v="1899-12-30T13:08:00"/>
    <d v="2011-04-15T00:00:00"/>
    <d v="1899-12-30T17:14:00"/>
    <n v="50"/>
    <n v="246"/>
    <s v="Ticket"/>
    <s v="Friday"/>
    <x v="0"/>
  </r>
  <r>
    <n v="1"/>
    <n v="5"/>
    <d v="2011-04-15T00:00:00"/>
    <d v="1899-12-30T20:20:00"/>
    <d v="2011-04-15T00:00:00"/>
    <d v="1899-12-30T22:00:00"/>
    <n v="30"/>
    <n v="100"/>
    <s v="Ticket"/>
    <s v="Friday"/>
    <x v="2"/>
  </r>
  <r>
    <n v="1"/>
    <n v="5"/>
    <d v="2011-04-15T00:00:00"/>
    <d v="1899-12-30T21:07:00"/>
    <d v="2011-04-15T00:00:00"/>
    <d v="1899-12-30T22:42:00"/>
    <n v="30"/>
    <n v="95"/>
    <s v="Ticket"/>
    <s v="Friday"/>
    <x v="2"/>
  </r>
  <r>
    <n v="1"/>
    <n v="5"/>
    <d v="2011-04-18T00:00:00"/>
    <d v="1899-12-30T10:25:00"/>
    <d v="2011-04-18T00:00:00"/>
    <d v="1899-12-30T14:29:00"/>
    <n v="300"/>
    <n v="244"/>
    <s v="Ticket"/>
    <s v="Monday"/>
    <x v="0"/>
  </r>
  <r>
    <n v="1"/>
    <n v="5"/>
    <d v="2011-04-18T00:00:00"/>
    <d v="1899-12-30T14:21:00"/>
    <d v="2011-04-18T00:00:00"/>
    <d v="1899-12-30T15:19:00"/>
    <n v="30"/>
    <n v="58"/>
    <s v="Ticket"/>
    <s v="Monday"/>
    <x v="1"/>
  </r>
  <r>
    <n v="1"/>
    <n v="6"/>
    <d v="2011-04-18T00:00:00"/>
    <d v="1899-12-30T14:47:00"/>
    <d v="2011-04-18T00:00:00"/>
    <d v="1899-12-30T16:46:00"/>
    <n v="30"/>
    <n v="119"/>
    <s v="Ticket"/>
    <s v="Monday"/>
    <x v="1"/>
  </r>
  <r>
    <n v="1"/>
    <n v="6"/>
    <d v="2011-04-18T00:00:00"/>
    <d v="1899-12-30T19:47:00"/>
    <d v="2011-04-18T00:00:00"/>
    <d v="1899-12-30T21:58:00"/>
    <n v="30"/>
    <n v="131"/>
    <s v="Ticket"/>
    <s v="Monday"/>
    <x v="2"/>
  </r>
  <r>
    <n v="1"/>
    <n v="5"/>
    <d v="2011-04-18T00:00:00"/>
    <d v="1899-12-30T21:53:00"/>
    <d v="2011-04-18T00:00:00"/>
    <d v="1899-12-30T22:44:00"/>
    <n v="30"/>
    <n v="51"/>
    <s v="Ticket"/>
    <s v="Monday"/>
    <x v="2"/>
  </r>
  <r>
    <n v="1"/>
    <n v="5"/>
    <d v="2011-04-18T00:00:00"/>
    <d v="1899-12-30T22:03:00"/>
    <d v="2011-04-18T00:00:00"/>
    <d v="1899-12-30T23:37:00"/>
    <n v="30"/>
    <n v="94"/>
    <s v="Ticket"/>
    <s v="Monday"/>
    <x v="3"/>
  </r>
  <r>
    <n v="1"/>
    <n v="5"/>
    <d v="2011-04-19T00:00:00"/>
    <d v="1899-12-30T15:26:00"/>
    <d v="2011-04-19T00:00:00"/>
    <d v="1899-12-30T19:04:00"/>
    <n v="40"/>
    <n v="218"/>
    <s v="Ticket"/>
    <s v="Tuesday"/>
    <x v="1"/>
  </r>
  <r>
    <n v="1"/>
    <n v="5"/>
    <d v="2011-04-19T00:00:00"/>
    <d v="1899-12-30T16:57:00"/>
    <d v="2011-04-19T00:00:00"/>
    <d v="1899-12-30T18:12:00"/>
    <n v="30"/>
    <n v="75"/>
    <s v="Ticket"/>
    <s v="Tuesday"/>
    <x v="1"/>
  </r>
  <r>
    <n v="1"/>
    <n v="5"/>
    <d v="2011-04-19T00:00:00"/>
    <d v="1899-12-30T18:03:00"/>
    <d v="2011-04-19T00:00:00"/>
    <d v="1899-12-30T19:28:00"/>
    <n v="30"/>
    <n v="85"/>
    <s v="Ticket"/>
    <s v="Tuesday"/>
    <x v="2"/>
  </r>
  <r>
    <n v="1"/>
    <n v="5"/>
    <d v="2011-04-19T00:00:00"/>
    <d v="1899-12-30T18:49:00"/>
    <d v="2011-04-19T00:00:00"/>
    <d v="1899-12-30T22:20:00"/>
    <n v="40"/>
    <n v="211"/>
    <s v="Ticket"/>
    <s v="Tuesday"/>
    <x v="2"/>
  </r>
  <r>
    <n v="1"/>
    <n v="6"/>
    <d v="2011-04-19T00:00:00"/>
    <d v="1899-12-30T19:36:00"/>
    <d v="2011-04-19T00:00:00"/>
    <d v="1899-12-30T21:30:00"/>
    <n v="30"/>
    <n v="114"/>
    <s v="Ticket"/>
    <s v="Tuesday"/>
    <x v="2"/>
  </r>
  <r>
    <n v="1"/>
    <n v="6"/>
    <d v="2011-04-19T00:00:00"/>
    <d v="1899-12-30T20:03:00"/>
    <d v="2011-04-19T00:00:00"/>
    <d v="1899-12-30T21:25:00"/>
    <n v="30"/>
    <n v="82"/>
    <s v="Ticket"/>
    <s v="Tuesday"/>
    <x v="2"/>
  </r>
  <r>
    <n v="1"/>
    <n v="5"/>
    <d v="2011-04-21T00:00:00"/>
    <d v="1899-12-30T10:59:00"/>
    <d v="2011-04-21T00:00:00"/>
    <d v="1899-12-30T11:43:00"/>
    <n v="30"/>
    <n v="44"/>
    <s v="Ticket"/>
    <s v="Thursday"/>
    <x v="0"/>
  </r>
  <r>
    <n v="1"/>
    <n v="5"/>
    <d v="2011-04-21T00:00:00"/>
    <d v="1899-12-30T11:10:00"/>
    <d v="2011-04-21T00:00:00"/>
    <d v="1899-12-30T11:49:00"/>
    <n v="30"/>
    <n v="39"/>
    <s v="Ticket"/>
    <s v="Thursday"/>
    <x v="0"/>
  </r>
  <r>
    <n v="1"/>
    <n v="5"/>
    <d v="2011-04-21T00:00:00"/>
    <d v="1899-12-30T14:45:00"/>
    <d v="2011-04-21T00:00:00"/>
    <d v="1899-12-30T16:08:00"/>
    <n v="30"/>
    <n v="83"/>
    <s v="Ticket"/>
    <s v="Thursday"/>
    <x v="1"/>
  </r>
  <r>
    <n v="1"/>
    <n v="5"/>
    <d v="2011-04-22T00:00:00"/>
    <d v="1899-12-30T11:43:00"/>
    <d v="2011-04-22T00:00:00"/>
    <d v="1899-12-30T13:28:00"/>
    <n v="30"/>
    <n v="105"/>
    <s v="Ticket"/>
    <s v="Friday"/>
    <x v="0"/>
  </r>
  <r>
    <n v="1"/>
    <n v="6"/>
    <d v="2011-04-22T00:00:00"/>
    <d v="1899-12-30T12:35:00"/>
    <d v="2011-04-22T00:00:00"/>
    <d v="1899-12-30T16:21:00"/>
    <n v="40"/>
    <n v="226"/>
    <s v="Ticket"/>
    <s v="Friday"/>
    <x v="0"/>
  </r>
  <r>
    <n v="1"/>
    <n v="5"/>
    <d v="2011-04-22T00:00:00"/>
    <d v="1899-12-30T13:05:00"/>
    <d v="2011-04-22T00:00:00"/>
    <d v="1899-12-30T14:26:00"/>
    <n v="30"/>
    <n v="81"/>
    <s v="Ticket"/>
    <s v="Friday"/>
    <x v="0"/>
  </r>
  <r>
    <n v="1"/>
    <n v="5"/>
    <d v="2011-04-22T00:00:00"/>
    <d v="1899-12-30T14:46:00"/>
    <d v="2011-04-22T00:00:00"/>
    <d v="1899-12-30T17:44:00"/>
    <n v="30"/>
    <n v="178"/>
    <s v="Ticket"/>
    <s v="Friday"/>
    <x v="1"/>
  </r>
  <r>
    <n v="1"/>
    <n v="5"/>
    <d v="2011-04-22T00:00:00"/>
    <d v="1899-12-30T16:13:00"/>
    <d v="2011-04-22T00:00:00"/>
    <d v="1899-12-30T17:03:00"/>
    <n v="30"/>
    <n v="50"/>
    <s v="Ticket"/>
    <s v="Friday"/>
    <x v="1"/>
  </r>
  <r>
    <n v="1"/>
    <n v="6"/>
    <d v="2011-04-25T00:00:00"/>
    <d v="1899-12-30T14:48:00"/>
    <d v="2011-04-25T00:00:00"/>
    <d v="1899-12-30T17:01:00"/>
    <n v="30"/>
    <n v="133"/>
    <s v="Ticket"/>
    <s v="Monday"/>
    <x v="1"/>
  </r>
  <r>
    <n v="1"/>
    <n v="5"/>
    <d v="2011-04-25T00:00:00"/>
    <d v="1899-12-30T16:57:00"/>
    <d v="2011-04-25T00:00:00"/>
    <d v="1899-12-30T18:25:00"/>
    <n v="30"/>
    <n v="88"/>
    <s v="Ticket"/>
    <s v="Monday"/>
    <x v="1"/>
  </r>
  <r>
    <n v="1"/>
    <n v="6"/>
    <d v="2011-04-25T00:00:00"/>
    <d v="1899-12-30T17:44:00"/>
    <d v="2011-04-25T00:00:00"/>
    <d v="1899-12-30T18:39:00"/>
    <n v="30"/>
    <n v="55"/>
    <s v="Ticket"/>
    <s v="Monday"/>
    <x v="1"/>
  </r>
  <r>
    <n v="1"/>
    <n v="5"/>
    <d v="2011-04-26T00:00:00"/>
    <d v="1899-12-30T07:16:00"/>
    <d v="2011-04-26T00:00:00"/>
    <d v="1899-12-30T08:31:00"/>
    <n v="30"/>
    <n v="75"/>
    <s v="Ticket"/>
    <s v="Tuesday"/>
    <x v="3"/>
  </r>
  <r>
    <n v="1"/>
    <n v="5"/>
    <d v="2011-04-26T00:00:00"/>
    <d v="1899-12-30T12:12:00"/>
    <d v="2011-04-26T00:00:00"/>
    <d v="1899-12-30T14:10:00"/>
    <n v="30"/>
    <n v="118"/>
    <s v="Ticket"/>
    <s v="Tuesday"/>
    <x v="0"/>
  </r>
  <r>
    <n v="1"/>
    <n v="5"/>
    <d v="2011-04-26T00:00:00"/>
    <d v="1899-12-30T13:10:00"/>
    <d v="2011-04-26T00:00:00"/>
    <d v="1899-12-30T13:35:00"/>
    <n v="30"/>
    <n v="25"/>
    <s v="Ticket"/>
    <s v="Tuesday"/>
    <x v="0"/>
  </r>
  <r>
    <n v="1"/>
    <n v="5"/>
    <d v="2011-04-26T00:00:00"/>
    <d v="1899-12-30T15:15:00"/>
    <d v="2011-04-26T00:00:00"/>
    <d v="1899-12-30T16:41:00"/>
    <n v="30"/>
    <n v="86"/>
    <s v="Ticket"/>
    <s v="Tuesday"/>
    <x v="1"/>
  </r>
  <r>
    <n v="1"/>
    <n v="6"/>
    <d v="2011-04-26T00:00:00"/>
    <d v="1899-12-30T15:37:00"/>
    <d v="2011-04-26T00:00:00"/>
    <d v="1899-12-30T15:50:00"/>
    <n v="30"/>
    <n v="13"/>
    <s v="Ticket"/>
    <s v="Tuesday"/>
    <x v="1"/>
  </r>
  <r>
    <n v="1"/>
    <n v="6"/>
    <d v="2011-04-26T00:00:00"/>
    <d v="1899-12-30T18:39:00"/>
    <d v="2011-04-26T00:00:00"/>
    <d v="1899-12-30T20:32:00"/>
    <n v="30"/>
    <n v="113"/>
    <s v="Ticket"/>
    <s v="Tuesday"/>
    <x v="2"/>
  </r>
  <r>
    <n v="1"/>
    <n v="6"/>
    <d v="2011-04-26T00:00:00"/>
    <d v="1899-12-30T19:07:00"/>
    <d v="2011-04-26T00:00:00"/>
    <d v="1899-12-30T20:18:00"/>
    <n v="30"/>
    <n v="71"/>
    <s v="Ticket"/>
    <s v="Tuesday"/>
    <x v="2"/>
  </r>
  <r>
    <n v="1"/>
    <n v="5"/>
    <d v="2011-04-27T00:00:00"/>
    <d v="1899-12-30T13:28:00"/>
    <d v="2011-04-27T00:00:00"/>
    <d v="1899-12-30T13:40:00"/>
    <n v="30"/>
    <n v="12"/>
    <s v="Ticket"/>
    <s v="Wednesday"/>
    <x v="0"/>
  </r>
  <r>
    <n v="1"/>
    <n v="5"/>
    <d v="2011-04-27T00:00:00"/>
    <d v="1899-12-30T13:30:00"/>
    <d v="2011-04-27T00:00:00"/>
    <d v="1899-12-30T18:00:00"/>
    <n v="50"/>
    <n v="270"/>
    <s v="Ticket"/>
    <s v="Wednesday"/>
    <x v="0"/>
  </r>
  <r>
    <n v="1"/>
    <n v="6"/>
    <d v="2011-04-27T00:00:00"/>
    <d v="1899-12-30T15:08:00"/>
    <d v="2011-04-27T00:00:00"/>
    <d v="1899-12-30T17:55:00"/>
    <n v="30"/>
    <n v="167"/>
    <s v="Ticket"/>
    <s v="Wednesday"/>
    <x v="1"/>
  </r>
  <r>
    <n v="1"/>
    <n v="6"/>
    <d v="2011-04-27T00:00:00"/>
    <d v="1899-12-30T16:11:00"/>
    <d v="2011-04-27T00:00:00"/>
    <d v="1899-12-30T17:47:00"/>
    <n v="30"/>
    <n v="96"/>
    <s v="Ticket"/>
    <s v="Wednesday"/>
    <x v="1"/>
  </r>
  <r>
    <n v="1"/>
    <n v="5"/>
    <d v="2011-04-27T00:00:00"/>
    <d v="1899-12-30T17:18:00"/>
    <d v="2011-04-27T00:00:00"/>
    <d v="1899-12-30T18:21:00"/>
    <n v="30"/>
    <n v="63"/>
    <s v="Ticket"/>
    <s v="Wednesday"/>
    <x v="1"/>
  </r>
  <r>
    <n v="1"/>
    <n v="5"/>
    <d v="2011-04-27T00:00:00"/>
    <d v="1899-12-30T19:22:00"/>
    <d v="2011-04-27T00:00:00"/>
    <d v="1899-12-30T22:15:00"/>
    <n v="30"/>
    <n v="173"/>
    <s v="Ticket"/>
    <s v="Wednesday"/>
    <x v="2"/>
  </r>
  <r>
    <n v="1"/>
    <n v="5"/>
    <d v="2011-04-27T00:00:00"/>
    <d v="1899-12-30T20:39:00"/>
    <d v="2011-04-27T00:00:00"/>
    <d v="1899-12-30T22:01:00"/>
    <n v="30"/>
    <n v="82"/>
    <s v="Ticket"/>
    <s v="Wednesday"/>
    <x v="2"/>
  </r>
  <r>
    <n v="1"/>
    <n v="6"/>
    <d v="2011-04-27T00:00:00"/>
    <d v="1899-12-30T21:38:00"/>
    <d v="2011-04-28T00:00:00"/>
    <d v="1899-12-30T00:44:00"/>
    <n v="40"/>
    <n v="186"/>
    <s v="Ticket"/>
    <s v="Wednesday"/>
    <x v="2"/>
  </r>
  <r>
    <n v="1"/>
    <n v="5"/>
    <d v="2011-04-28T00:00:00"/>
    <d v="1899-12-30T10:20:00"/>
    <d v="2011-04-28T00:00:00"/>
    <d v="1899-12-30T10:45:00"/>
    <n v="30"/>
    <n v="25"/>
    <s v="Ticket"/>
    <s v="Thursday"/>
    <x v="0"/>
  </r>
  <r>
    <n v="1"/>
    <n v="6"/>
    <d v="2011-04-28T00:00:00"/>
    <d v="1899-12-30T12:21:00"/>
    <d v="2011-04-28T00:00:00"/>
    <d v="1899-12-30T18:28:00"/>
    <n v="70"/>
    <n v="367"/>
    <s v="Ticket"/>
    <s v="Thursday"/>
    <x v="0"/>
  </r>
  <r>
    <n v="1"/>
    <n v="5"/>
    <d v="2011-04-28T00:00:00"/>
    <d v="1899-12-30T13:12:00"/>
    <d v="2011-04-28T00:00:00"/>
    <d v="1899-12-30T15:58:00"/>
    <n v="30"/>
    <n v="166"/>
    <s v="Ticket"/>
    <s v="Thursday"/>
    <x v="0"/>
  </r>
  <r>
    <n v="1"/>
    <n v="5"/>
    <d v="2011-04-28T00:00:00"/>
    <d v="1899-12-30T13:45:00"/>
    <d v="2011-04-28T00:00:00"/>
    <d v="1899-12-30T16:26:00"/>
    <n v="30"/>
    <n v="161"/>
    <s v="Ticket"/>
    <s v="Thursday"/>
    <x v="0"/>
  </r>
  <r>
    <n v="1"/>
    <n v="5"/>
    <d v="2011-04-28T00:00:00"/>
    <d v="1899-12-30T13:57:00"/>
    <d v="2011-04-28T00:00:00"/>
    <d v="1899-12-30T14:26:00"/>
    <n v="30"/>
    <n v="29"/>
    <s v="Ticket"/>
    <s v="Thursday"/>
    <x v="0"/>
  </r>
  <r>
    <n v="1"/>
    <n v="6"/>
    <d v="2011-04-28T00:00:00"/>
    <d v="1899-12-30T14:21:00"/>
    <d v="2011-04-28T00:00:00"/>
    <d v="1899-12-30T20:25:00"/>
    <n v="70"/>
    <n v="364"/>
    <s v="Ticket"/>
    <s v="Thursday"/>
    <x v="1"/>
  </r>
  <r>
    <n v="1"/>
    <n v="5"/>
    <d v="2011-04-28T00:00:00"/>
    <d v="1899-12-30T14:26:00"/>
    <d v="2011-04-28T00:00:00"/>
    <d v="1899-12-30T15:07:00"/>
    <n v="30"/>
    <n v="41"/>
    <s v="Ticket"/>
    <s v="Thursday"/>
    <x v="1"/>
  </r>
  <r>
    <n v="1"/>
    <n v="5"/>
    <d v="2011-04-28T00:00:00"/>
    <d v="1899-12-30T14:58:00"/>
    <d v="2011-04-28T00:00:00"/>
    <d v="1899-12-30T15:37:00"/>
    <n v="30"/>
    <n v="39"/>
    <s v="Ticket"/>
    <s v="Thursday"/>
    <x v="1"/>
  </r>
  <r>
    <n v="1"/>
    <n v="5"/>
    <d v="2011-04-28T00:00:00"/>
    <d v="1899-12-30T16:53:00"/>
    <d v="2011-04-28T00:00:00"/>
    <d v="1899-12-30T18:54:00"/>
    <n v="30"/>
    <n v="121"/>
    <s v="Ticket"/>
    <s v="Thursday"/>
    <x v="1"/>
  </r>
  <r>
    <n v="1"/>
    <n v="5"/>
    <d v="2011-04-28T00:00:00"/>
    <d v="1899-12-30T17:47:00"/>
    <d v="2011-04-28T00:00:00"/>
    <d v="1899-12-30T20:50:00"/>
    <n v="40"/>
    <n v="183"/>
    <s v="Ticket"/>
    <s v="Thursday"/>
    <x v="1"/>
  </r>
  <r>
    <n v="1"/>
    <n v="5"/>
    <d v="2011-04-28T00:00:00"/>
    <d v="1899-12-30T18:33:00"/>
    <d v="2011-04-28T00:00:00"/>
    <d v="1899-12-30T20:17:00"/>
    <n v="30"/>
    <n v="104"/>
    <s v="Ticket"/>
    <s v="Thursday"/>
    <x v="2"/>
  </r>
  <r>
    <n v="1"/>
    <n v="6"/>
    <d v="2011-04-29T00:00:00"/>
    <d v="1899-12-30T12:32:00"/>
    <d v="2011-04-29T00:00:00"/>
    <d v="1899-12-30T15:28:00"/>
    <n v="30"/>
    <n v="176"/>
    <s v="Ticket"/>
    <s v="Friday"/>
    <x v="0"/>
  </r>
  <r>
    <n v="1"/>
    <n v="6"/>
    <d v="2011-04-29T00:00:00"/>
    <d v="1899-12-30T12:43:00"/>
    <d v="2011-04-29T00:00:00"/>
    <d v="1899-12-30T14:25:00"/>
    <n v="30"/>
    <n v="102"/>
    <s v="Ticket"/>
    <s v="Friday"/>
    <x v="0"/>
  </r>
  <r>
    <n v="1"/>
    <n v="6"/>
    <d v="2011-04-29T00:00:00"/>
    <d v="1899-12-30T15:30:00"/>
    <d v="2011-04-29T00:00:00"/>
    <d v="1899-12-30T18:55:00"/>
    <n v="40"/>
    <n v="205"/>
    <s v="Ticket"/>
    <s v="Friday"/>
    <x v="1"/>
  </r>
  <r>
    <n v="1"/>
    <n v="6"/>
    <d v="2011-04-29T00:00:00"/>
    <d v="1899-12-30T16:27:00"/>
    <d v="2011-04-29T00:00:00"/>
    <d v="1899-12-30T17:26:00"/>
    <n v="30"/>
    <n v="59"/>
    <s v="Ticket"/>
    <s v="Friday"/>
    <x v="1"/>
  </r>
  <r>
    <n v="1"/>
    <n v="5"/>
    <d v="2011-04-29T00:00:00"/>
    <d v="1899-12-30T18:57:00"/>
    <d v="2011-04-29T00:00:00"/>
    <d v="1899-12-30T21:28:00"/>
    <n v="30"/>
    <n v="151"/>
    <s v="Ticket"/>
    <s v="Friday"/>
    <x v="2"/>
  </r>
  <r>
    <n v="1"/>
    <n v="5"/>
    <d v="2011-04-29T00:00:00"/>
    <d v="1899-12-30T20:14:00"/>
    <d v="2011-04-29T00:00:00"/>
    <d v="1899-12-30T21:51:00"/>
    <n v="30"/>
    <n v="97"/>
    <s v="Ticket"/>
    <s v="Friday"/>
    <x v="2"/>
  </r>
  <r>
    <n v="1"/>
    <n v="6"/>
    <d v="2011-04-29T00:00:00"/>
    <d v="1899-12-30T21:41:00"/>
    <d v="2011-04-29T00:00:00"/>
    <d v="1899-12-30T23:55:00"/>
    <n v="30"/>
    <n v="134"/>
    <s v="Ticket"/>
    <s v="Friday"/>
    <x v="2"/>
  </r>
  <r>
    <n v="1"/>
    <n v="5"/>
    <d v="2011-04-29T00:00:00"/>
    <d v="1899-12-30T21:49:00"/>
    <d v="2011-04-30T00:00:00"/>
    <d v="1899-12-30T00:35:00"/>
    <n v="30"/>
    <n v="166"/>
    <s v="Ticket"/>
    <s v="Friday"/>
    <x v="2"/>
  </r>
  <r>
    <n v="1"/>
    <n v="5"/>
    <d v="2011-05-02T00:00:00"/>
    <d v="1899-12-30T11:29:00"/>
    <d v="2011-05-02T00:00:00"/>
    <d v="1899-12-30T12:00:00"/>
    <n v="30"/>
    <n v="31"/>
    <s v="Ticket"/>
    <s v="Monday"/>
    <x v="0"/>
  </r>
  <r>
    <n v="1"/>
    <n v="5"/>
    <d v="2011-05-02T00:00:00"/>
    <d v="1899-12-30T13:16:00"/>
    <d v="2011-05-02T00:00:00"/>
    <d v="1899-12-30T16:15:00"/>
    <n v="30"/>
    <n v="179"/>
    <s v="Ticket"/>
    <s v="Monday"/>
    <x v="0"/>
  </r>
  <r>
    <n v="1"/>
    <n v="6"/>
    <d v="2011-05-02T00:00:00"/>
    <d v="1899-12-30T14:00:00"/>
    <d v="2011-05-02T00:00:00"/>
    <d v="1899-12-30T14:34:00"/>
    <n v="30"/>
    <n v="34"/>
    <s v="Ticket"/>
    <s v="Monday"/>
    <x v="0"/>
  </r>
  <r>
    <n v="1"/>
    <n v="6"/>
    <d v="2011-05-02T00:00:00"/>
    <d v="1899-12-30T14:20:00"/>
    <d v="2011-05-02T00:00:00"/>
    <d v="1899-12-30T17:13:00"/>
    <n v="30"/>
    <n v="173"/>
    <s v="Ticket"/>
    <s v="Monday"/>
    <x v="1"/>
  </r>
  <r>
    <n v="1"/>
    <n v="6"/>
    <d v="2011-05-02T00:00:00"/>
    <d v="1899-12-30T15:25:00"/>
    <d v="2011-05-02T00:00:00"/>
    <d v="1899-12-30T17:54:00"/>
    <n v="30"/>
    <n v="149"/>
    <s v="Ticket"/>
    <s v="Monday"/>
    <x v="1"/>
  </r>
  <r>
    <n v="1"/>
    <n v="6"/>
    <d v="2011-05-02T00:00:00"/>
    <d v="1899-12-30T16:50:00"/>
    <d v="2011-05-02T00:00:00"/>
    <d v="1899-12-30T17:49:00"/>
    <n v="30"/>
    <n v="59"/>
    <s v="Ticket"/>
    <s v="Monday"/>
    <x v="1"/>
  </r>
  <r>
    <n v="1"/>
    <n v="6"/>
    <d v="2011-05-02T00:00:00"/>
    <d v="1899-12-30T18:19:00"/>
    <d v="2011-05-02T00:00:00"/>
    <d v="1899-12-30T19:14:00"/>
    <n v="30"/>
    <n v="55"/>
    <s v="Ticket"/>
    <s v="Monday"/>
    <x v="2"/>
  </r>
  <r>
    <n v="1"/>
    <n v="5"/>
    <d v="2011-05-03T00:00:00"/>
    <d v="1899-12-30T11:58:00"/>
    <d v="2011-05-03T00:00:00"/>
    <d v="1899-12-30T15:03:00"/>
    <n v="40"/>
    <n v="185"/>
    <s v="Ticket"/>
    <s v="Tuesday"/>
    <x v="0"/>
  </r>
  <r>
    <n v="1"/>
    <n v="6"/>
    <d v="2011-05-03T00:00:00"/>
    <d v="1899-12-30T13:39:00"/>
    <d v="2011-05-03T00:00:00"/>
    <d v="1899-12-30T14:44:00"/>
    <n v="30"/>
    <n v="65"/>
    <s v="Ticket"/>
    <s v="Tuesday"/>
    <x v="0"/>
  </r>
  <r>
    <n v="1"/>
    <n v="5"/>
    <d v="2011-05-03T00:00:00"/>
    <d v="1899-12-30T15:51:00"/>
    <d v="2011-05-03T00:00:00"/>
    <d v="1899-12-30T18:08:00"/>
    <n v="30"/>
    <n v="137"/>
    <s v="Ticket"/>
    <s v="Tuesday"/>
    <x v="1"/>
  </r>
  <r>
    <n v="1"/>
    <n v="5"/>
    <d v="2011-05-04T00:00:00"/>
    <d v="1899-12-30T07:06:00"/>
    <d v="2011-05-04T00:00:00"/>
    <d v="1899-12-30T07:43:00"/>
    <n v="30"/>
    <n v="37"/>
    <s v="Ticket"/>
    <s v="Wednesday"/>
    <x v="3"/>
  </r>
  <r>
    <n v="1"/>
    <n v="6"/>
    <d v="2011-05-04T00:00:00"/>
    <d v="1899-12-30T10:55:00"/>
    <d v="2011-05-04T00:00:00"/>
    <d v="1899-12-30T19:20:00"/>
    <n v="90"/>
    <n v="505"/>
    <s v="Ticket"/>
    <s v="Wednesday"/>
    <x v="0"/>
  </r>
  <r>
    <n v="1"/>
    <n v="5"/>
    <d v="2011-05-04T00:00:00"/>
    <d v="1899-12-30T13:25:00"/>
    <d v="2011-05-04T00:00:00"/>
    <d v="1899-12-30T15:48:00"/>
    <n v="30"/>
    <n v="143"/>
    <s v="Ticket"/>
    <s v="Wednesday"/>
    <x v="0"/>
  </r>
  <r>
    <n v="1"/>
    <n v="6"/>
    <d v="2011-05-04T00:00:00"/>
    <d v="1899-12-30T17:11:00"/>
    <d v="2011-05-04T00:00:00"/>
    <d v="1899-12-30T19:54:00"/>
    <n v="30"/>
    <n v="163"/>
    <s v="Ticket"/>
    <s v="Wednesday"/>
    <x v="1"/>
  </r>
  <r>
    <n v="1"/>
    <n v="5"/>
    <d v="2011-05-04T00:00:00"/>
    <d v="1899-12-30T18:58:00"/>
    <d v="2011-05-04T00:00:00"/>
    <d v="1899-12-30T22:10:00"/>
    <n v="40"/>
    <n v="192"/>
    <s v="Ticket"/>
    <s v="Wednesday"/>
    <x v="2"/>
  </r>
  <r>
    <n v="1"/>
    <n v="5"/>
    <d v="2011-05-04T00:00:00"/>
    <d v="1899-12-30T19:09:00"/>
    <d v="2011-05-04T00:00:00"/>
    <d v="1899-12-30T21:04:00"/>
    <n v="30"/>
    <n v="115"/>
    <s v="Ticket"/>
    <s v="Wednesday"/>
    <x v="2"/>
  </r>
  <r>
    <n v="1"/>
    <n v="6"/>
    <d v="2011-05-04T00:00:00"/>
    <d v="1899-12-30T19:41:00"/>
    <d v="2011-05-04T00:00:00"/>
    <d v="1899-12-30T21:22:00"/>
    <n v="30"/>
    <n v="101"/>
    <s v="Ticket"/>
    <s v="Wednesday"/>
    <x v="2"/>
  </r>
  <r>
    <n v="1"/>
    <n v="6"/>
    <d v="2011-05-04T00:00:00"/>
    <d v="1899-12-30T19:54:00"/>
    <d v="2011-05-04T00:00:00"/>
    <d v="1899-12-30T21:03:00"/>
    <n v="30"/>
    <n v="69"/>
    <s v="Ticket"/>
    <s v="Wednesday"/>
    <x v="2"/>
  </r>
  <r>
    <n v="1"/>
    <n v="5"/>
    <d v="2011-05-04T00:00:00"/>
    <d v="1899-12-30T20:09:00"/>
    <d v="2011-05-04T00:00:00"/>
    <d v="1899-12-30T23:41:00"/>
    <n v="40"/>
    <n v="212"/>
    <s v="Ticket"/>
    <s v="Wednesday"/>
    <x v="2"/>
  </r>
  <r>
    <n v="1"/>
    <n v="5"/>
    <d v="2011-05-04T00:00:00"/>
    <d v="1899-12-30T21:20:00"/>
    <d v="2011-05-04T00:00:00"/>
    <d v="1899-12-30T23:39:00"/>
    <n v="30"/>
    <n v="139"/>
    <s v="Ticket"/>
    <s v="Wednesday"/>
    <x v="2"/>
  </r>
  <r>
    <n v="1"/>
    <n v="6"/>
    <d v="2011-05-05T00:00:00"/>
    <d v="1899-12-30T14:12:00"/>
    <d v="2011-05-05T00:00:00"/>
    <d v="1899-12-30T16:01:00"/>
    <n v="30"/>
    <n v="109"/>
    <s v="Ticket"/>
    <s v="Thursday"/>
    <x v="1"/>
  </r>
  <r>
    <n v="1"/>
    <n v="5"/>
    <d v="2011-05-06T00:00:00"/>
    <d v="1899-12-30T13:43:00"/>
    <d v="2011-05-06T00:00:00"/>
    <d v="1899-12-30T20:58:00"/>
    <n v="80"/>
    <n v="435"/>
    <s v="Ticket"/>
    <s v="Friday"/>
    <x v="0"/>
  </r>
  <r>
    <n v="1"/>
    <n v="5"/>
    <d v="2011-05-06T00:00:00"/>
    <d v="1899-12-30T17:46:00"/>
    <d v="2011-05-06T00:00:00"/>
    <d v="1899-12-30T21:31:00"/>
    <n v="40"/>
    <n v="225"/>
    <s v="Ticket"/>
    <s v="Friday"/>
    <x v="1"/>
  </r>
  <r>
    <n v="1"/>
    <n v="5"/>
    <d v="2011-05-06T00:00:00"/>
    <d v="1899-12-30T18:10:00"/>
    <d v="2011-05-06T00:00:00"/>
    <d v="1899-12-30T19:54:00"/>
    <n v="30"/>
    <n v="104"/>
    <s v="Ticket"/>
    <s v="Friday"/>
    <x v="2"/>
  </r>
  <r>
    <n v="1"/>
    <n v="5"/>
    <d v="2011-05-06T00:00:00"/>
    <d v="1899-12-30T19:17:00"/>
    <d v="2011-05-06T00:00:00"/>
    <d v="1899-12-30T20:50:00"/>
    <n v="30"/>
    <n v="93"/>
    <s v="Ticket"/>
    <s v="Friday"/>
    <x v="2"/>
  </r>
  <r>
    <n v="1"/>
    <n v="5"/>
    <d v="2011-05-06T00:00:00"/>
    <d v="1899-12-30T19:45:00"/>
    <d v="2011-05-06T00:00:00"/>
    <d v="1899-12-30T22:36:00"/>
    <n v="30"/>
    <n v="171"/>
    <s v="Ticket"/>
    <s v="Friday"/>
    <x v="2"/>
  </r>
  <r>
    <n v="1"/>
    <n v="6"/>
    <d v="2011-05-06T00:00:00"/>
    <d v="1899-12-30T20:19:00"/>
    <d v="2011-05-06T00:00:00"/>
    <d v="1899-12-30T21:07:00"/>
    <n v="30"/>
    <n v="48"/>
    <s v="Ticket"/>
    <s v="Friday"/>
    <x v="2"/>
  </r>
  <r>
    <n v="1"/>
    <n v="5"/>
    <d v="2011-05-06T00:00:00"/>
    <d v="1899-12-30T21:59:00"/>
    <d v="2011-05-06T00:00:00"/>
    <d v="1899-12-30T23:20:00"/>
    <n v="30"/>
    <n v="81"/>
    <s v="Ticket"/>
    <s v="Friday"/>
    <x v="2"/>
  </r>
  <r>
    <n v="1"/>
    <n v="5"/>
    <d v="2011-05-06T00:00:00"/>
    <d v="1899-12-30T23:14:00"/>
    <d v="2011-05-07T00:00:00"/>
    <d v="1899-12-30T00:46:00"/>
    <n v="30"/>
    <n v="92"/>
    <s v="Ticket"/>
    <s v="Friday"/>
    <x v="3"/>
  </r>
  <r>
    <n v="1"/>
    <n v="6"/>
    <d v="2011-05-09T00:00:00"/>
    <d v="1899-12-30T15:24:00"/>
    <d v="2011-05-09T00:00:00"/>
    <d v="1899-12-30T17:46:00"/>
    <n v="30"/>
    <n v="142"/>
    <s v="Ticket"/>
    <s v="Monday"/>
    <x v="1"/>
  </r>
  <r>
    <n v="1"/>
    <n v="6"/>
    <d v="2011-05-09T00:00:00"/>
    <d v="1899-12-30T15:57:00"/>
    <d v="2011-05-09T00:00:00"/>
    <d v="1899-12-30T20:03:00"/>
    <n v="50"/>
    <n v="246"/>
    <s v="Ticket"/>
    <s v="Monday"/>
    <x v="1"/>
  </r>
  <r>
    <n v="1"/>
    <n v="6"/>
    <d v="2011-05-09T00:00:00"/>
    <d v="1899-12-30T18:09:00"/>
    <d v="2011-05-09T00:00:00"/>
    <d v="1899-12-30T20:46:00"/>
    <n v="30"/>
    <n v="157"/>
    <s v="Ticket"/>
    <s v="Monday"/>
    <x v="2"/>
  </r>
  <r>
    <n v="1"/>
    <n v="5"/>
    <d v="2011-05-09T00:00:00"/>
    <d v="1899-12-30T19:18:00"/>
    <d v="2011-05-09T00:00:00"/>
    <d v="1899-12-30T19:34:00"/>
    <n v="30"/>
    <n v="16"/>
    <s v="Ticket"/>
    <s v="Monday"/>
    <x v="2"/>
  </r>
  <r>
    <n v="1"/>
    <n v="6"/>
    <d v="2011-05-09T00:00:00"/>
    <d v="1899-12-30T19:24:00"/>
    <d v="2011-05-09T00:00:00"/>
    <d v="1899-12-30T20:41:00"/>
    <n v="30"/>
    <n v="77"/>
    <s v="Ticket"/>
    <s v="Monday"/>
    <x v="2"/>
  </r>
  <r>
    <n v="1"/>
    <n v="6"/>
    <d v="2011-05-09T00:00:00"/>
    <d v="1899-12-30T20:26:00"/>
    <d v="2011-05-09T00:00:00"/>
    <d v="1899-12-30T22:15:00"/>
    <n v="30"/>
    <n v="109"/>
    <s v="Ticket"/>
    <s v="Monday"/>
    <x v="2"/>
  </r>
  <r>
    <n v="1"/>
    <n v="5"/>
    <d v="2011-05-10T00:00:00"/>
    <d v="1899-12-30T13:18:00"/>
    <d v="2011-05-10T00:00:00"/>
    <d v="1899-12-30T17:34:00"/>
    <n v="50"/>
    <n v="256"/>
    <s v="Ticket"/>
    <s v="Tuesday"/>
    <x v="0"/>
  </r>
  <r>
    <n v="1"/>
    <n v="5"/>
    <d v="2011-05-10T00:00:00"/>
    <d v="1899-12-30T13:25:00"/>
    <d v="2011-05-10T00:00:00"/>
    <d v="1899-12-30T18:28:00"/>
    <n v="60"/>
    <n v="303"/>
    <s v="Ticket"/>
    <s v="Tuesday"/>
    <x v="0"/>
  </r>
  <r>
    <n v="1"/>
    <n v="6"/>
    <d v="2011-05-10T00:00:00"/>
    <d v="1899-12-30T14:57:00"/>
    <d v="2011-05-10T00:00:00"/>
    <d v="1899-12-30T19:40:00"/>
    <n v="50"/>
    <n v="283"/>
    <s v="Ticket"/>
    <s v="Tuesday"/>
    <x v="1"/>
  </r>
  <r>
    <n v="1"/>
    <n v="6"/>
    <d v="2011-05-10T00:00:00"/>
    <d v="1899-12-30T16:35:00"/>
    <d v="2011-05-10T00:00:00"/>
    <d v="1899-12-30T20:00:00"/>
    <n v="40"/>
    <n v="205"/>
    <s v="Ticket"/>
    <s v="Tuesday"/>
    <x v="1"/>
  </r>
  <r>
    <n v="1"/>
    <n v="6"/>
    <d v="2011-05-10T00:00:00"/>
    <d v="1899-12-30T18:05:00"/>
    <d v="2011-05-10T00:00:00"/>
    <d v="1899-12-30T20:19:00"/>
    <n v="30"/>
    <n v="134"/>
    <s v="Ticket"/>
    <s v="Tuesday"/>
    <x v="2"/>
  </r>
  <r>
    <n v="1"/>
    <n v="6"/>
    <d v="2011-05-10T00:00:00"/>
    <d v="1899-12-30T18:05:00"/>
    <d v="2011-05-10T00:00:00"/>
    <d v="1899-12-30T20:03:00"/>
    <n v="30"/>
    <n v="118"/>
    <s v="Ticket"/>
    <s v="Tuesday"/>
    <x v="2"/>
  </r>
  <r>
    <n v="1"/>
    <n v="5"/>
    <d v="2011-05-10T00:00:00"/>
    <d v="1899-12-30T19:01:00"/>
    <d v="2011-05-10T00:00:00"/>
    <d v="1899-12-30T22:25:00"/>
    <n v="40"/>
    <n v="204"/>
    <s v="Ticket"/>
    <s v="Tuesday"/>
    <x v="2"/>
  </r>
  <r>
    <n v="1"/>
    <n v="6"/>
    <d v="2011-05-10T00:00:00"/>
    <d v="1899-12-30T21:05:00"/>
    <d v="2011-05-10T00:00:00"/>
    <d v="1899-12-30T21:08:00"/>
    <n v="30"/>
    <n v="3"/>
    <s v="Ticket"/>
    <s v="Tuesday"/>
    <x v="2"/>
  </r>
  <r>
    <n v="1"/>
    <n v="6"/>
    <d v="2011-05-10T00:00:00"/>
    <d v="1899-12-30T21:25:00"/>
    <d v="2011-05-11T00:00:00"/>
    <d v="1899-12-30T01:41:00"/>
    <n v="50"/>
    <n v="256"/>
    <s v="Ticket"/>
    <s v="Tuesday"/>
    <x v="2"/>
  </r>
  <r>
    <n v="1"/>
    <n v="5"/>
    <d v="2011-05-11T00:00:00"/>
    <d v="1899-12-30T08:54:00"/>
    <d v="2011-05-11T00:00:00"/>
    <d v="1899-12-30T10:16:00"/>
    <n v="30"/>
    <n v="82"/>
    <s v="Ticket"/>
    <s v="Wednesday"/>
    <x v="3"/>
  </r>
  <r>
    <n v="1"/>
    <n v="5"/>
    <d v="2011-05-11T00:00:00"/>
    <d v="1899-12-30T11:47:00"/>
    <d v="2011-05-11T00:00:00"/>
    <d v="1899-12-30T12:07:00"/>
    <n v="30"/>
    <n v="20"/>
    <s v="Ticket"/>
    <s v="Wednesday"/>
    <x v="0"/>
  </r>
  <r>
    <n v="1"/>
    <n v="6"/>
    <d v="2011-05-11T00:00:00"/>
    <d v="1899-12-30T13:17:00"/>
    <d v="2011-05-11T00:00:00"/>
    <d v="1899-12-30T15:20:00"/>
    <n v="30"/>
    <n v="123"/>
    <s v="Ticket"/>
    <s v="Wednesday"/>
    <x v="0"/>
  </r>
  <r>
    <n v="1"/>
    <n v="5"/>
    <d v="2011-05-11T00:00:00"/>
    <d v="1899-12-30T20:01:00"/>
    <d v="2011-05-11T00:00:00"/>
    <d v="1899-12-30T21:37:00"/>
    <n v="30"/>
    <n v="96"/>
    <s v="Ticket"/>
    <s v="Wednesday"/>
    <x v="2"/>
  </r>
  <r>
    <n v="1"/>
    <n v="6"/>
    <d v="2011-05-11T00:00:00"/>
    <d v="1899-12-30T20:31:00"/>
    <d v="2011-05-11T00:00:00"/>
    <d v="1899-12-30T22:23:00"/>
    <n v="30"/>
    <n v="112"/>
    <s v="Ticket"/>
    <s v="Wednesday"/>
    <x v="2"/>
  </r>
  <r>
    <n v="1"/>
    <n v="5"/>
    <d v="2011-05-12T00:00:00"/>
    <d v="1899-12-30T13:31:00"/>
    <d v="2011-05-12T00:00:00"/>
    <d v="1899-12-30T17:21:00"/>
    <n v="40"/>
    <n v="230"/>
    <s v="Ticket"/>
    <s v="Thursday"/>
    <x v="0"/>
  </r>
  <r>
    <n v="1"/>
    <n v="5"/>
    <d v="2011-05-12T00:00:00"/>
    <d v="1899-12-30T14:01:00"/>
    <d v="2011-05-12T00:00:00"/>
    <d v="1899-12-30T16:14:00"/>
    <n v="30"/>
    <n v="133"/>
    <s v="Ticket"/>
    <s v="Thursday"/>
    <x v="1"/>
  </r>
  <r>
    <n v="1"/>
    <n v="5"/>
    <d v="2011-05-12T00:00:00"/>
    <d v="1899-12-30T14:51:00"/>
    <d v="2011-05-12T00:00:00"/>
    <d v="1899-12-30T15:51:00"/>
    <n v="30"/>
    <n v="60"/>
    <s v="Ticket"/>
    <s v="Thursday"/>
    <x v="1"/>
  </r>
  <r>
    <n v="1"/>
    <n v="5"/>
    <d v="2011-05-12T00:00:00"/>
    <d v="1899-12-30T17:36:00"/>
    <d v="2011-05-12T00:00:00"/>
    <d v="1899-12-30T18:18:00"/>
    <n v="30"/>
    <n v="42"/>
    <s v="Ticket"/>
    <s v="Thursday"/>
    <x v="1"/>
  </r>
  <r>
    <n v="1"/>
    <n v="5"/>
    <d v="2011-05-13T00:00:00"/>
    <d v="1899-12-30T11:49:00"/>
    <d v="2011-05-13T00:00:00"/>
    <d v="1899-12-30T12:37:00"/>
    <n v="30"/>
    <n v="48"/>
    <s v="Ticket"/>
    <s v="Friday"/>
    <x v="0"/>
  </r>
  <r>
    <n v="1"/>
    <n v="6"/>
    <d v="2011-05-13T00:00:00"/>
    <d v="1899-12-30T12:25:00"/>
    <d v="2011-05-13T00:00:00"/>
    <d v="1899-12-30T15:09:00"/>
    <n v="30"/>
    <n v="164"/>
    <s v="Ticket"/>
    <s v="Friday"/>
    <x v="0"/>
  </r>
  <r>
    <n v="1"/>
    <n v="5"/>
    <d v="2011-05-13T00:00:00"/>
    <d v="1899-12-30T12:30:00"/>
    <d v="2011-05-13T00:00:00"/>
    <d v="1899-12-30T13:08:00"/>
    <n v="30"/>
    <n v="38"/>
    <s v="Ticket"/>
    <s v="Friday"/>
    <x v="0"/>
  </r>
  <r>
    <n v="1"/>
    <n v="5"/>
    <d v="2011-05-13T00:00:00"/>
    <d v="1899-12-30T13:54:00"/>
    <d v="2011-05-13T00:00:00"/>
    <d v="1899-12-30T15:52:00"/>
    <n v="30"/>
    <n v="118"/>
    <s v="Ticket"/>
    <s v="Friday"/>
    <x v="0"/>
  </r>
  <r>
    <n v="1"/>
    <n v="5"/>
    <d v="2011-05-13T00:00:00"/>
    <d v="1899-12-30T14:05:00"/>
    <d v="2011-05-13T00:00:00"/>
    <d v="1899-12-30T16:21:00"/>
    <n v="30"/>
    <n v="136"/>
    <s v="Ticket"/>
    <s v="Friday"/>
    <x v="1"/>
  </r>
  <r>
    <n v="1"/>
    <n v="5"/>
    <d v="2011-05-13T00:00:00"/>
    <d v="1899-12-30T14:59:00"/>
    <d v="2011-05-13T00:00:00"/>
    <d v="1899-12-30T16:16:00"/>
    <n v="30"/>
    <n v="77"/>
    <s v="Ticket"/>
    <s v="Friday"/>
    <x v="1"/>
  </r>
  <r>
    <n v="1"/>
    <n v="5"/>
    <d v="2011-05-13T00:00:00"/>
    <d v="1899-12-30T16:15:00"/>
    <d v="2011-05-13T00:00:00"/>
    <d v="1899-12-30T18:08:00"/>
    <n v="30"/>
    <n v="113"/>
    <s v="Ticket"/>
    <s v="Friday"/>
    <x v="1"/>
  </r>
  <r>
    <n v="1"/>
    <n v="5"/>
    <d v="2011-05-13T00:00:00"/>
    <d v="1899-12-30T17:32:00"/>
    <d v="2011-05-13T00:00:00"/>
    <d v="1899-12-30T20:07:00"/>
    <n v="30"/>
    <n v="155"/>
    <s v="Ticket"/>
    <s v="Friday"/>
    <x v="1"/>
  </r>
  <r>
    <n v="1"/>
    <n v="5"/>
    <d v="2011-05-13T00:00:00"/>
    <d v="1899-12-30T19:10:00"/>
    <d v="2011-05-13T00:00:00"/>
    <d v="1899-12-30T19:40:00"/>
    <n v="30"/>
    <n v="30"/>
    <s v="Ticket"/>
    <s v="Friday"/>
    <x v="2"/>
  </r>
  <r>
    <n v="1"/>
    <n v="6"/>
    <d v="2011-05-13T00:00:00"/>
    <d v="1899-12-30T20:09:00"/>
    <d v="2011-05-13T00:00:00"/>
    <d v="1899-12-30T22:32:00"/>
    <n v="30"/>
    <n v="143"/>
    <s v="Ticket"/>
    <s v="Friday"/>
    <x v="2"/>
  </r>
  <r>
    <n v="1"/>
    <n v="6"/>
    <d v="2011-05-13T00:00:00"/>
    <d v="1899-12-30T21:11:00"/>
    <d v="2011-05-13T00:00:00"/>
    <d v="1899-12-30T23:18:00"/>
    <n v="30"/>
    <n v="127"/>
    <s v="Ticket"/>
    <s v="Friday"/>
    <x v="2"/>
  </r>
  <r>
    <n v="1"/>
    <n v="5"/>
    <d v="2011-05-13T00:00:00"/>
    <d v="1899-12-30T21:39:00"/>
    <d v="2011-05-13T00:00:00"/>
    <d v="1899-12-30T22:42:00"/>
    <n v="30"/>
    <n v="63"/>
    <s v="Ticket"/>
    <s v="Friday"/>
    <x v="2"/>
  </r>
  <r>
    <n v="1"/>
    <n v="5"/>
    <d v="2011-05-16T00:00:00"/>
    <d v="1899-12-30T08:05:00"/>
    <d v="2011-05-16T00:00:00"/>
    <d v="1899-12-30T11:26:00"/>
    <n v="40"/>
    <n v="201"/>
    <s v="Manual"/>
    <s v="Monday"/>
    <x v="3"/>
  </r>
  <r>
    <n v="1"/>
    <n v="6"/>
    <d v="2011-05-16T00:00:00"/>
    <d v="1899-12-30T12:38:00"/>
    <d v="2011-05-16T00:00:00"/>
    <d v="1899-12-30T14:10:00"/>
    <n v="30"/>
    <n v="92"/>
    <s v="Ticket"/>
    <s v="Monday"/>
    <x v="0"/>
  </r>
  <r>
    <n v="1"/>
    <n v="5"/>
    <d v="2011-05-16T00:00:00"/>
    <d v="1899-12-30T15:29:00"/>
    <d v="2011-05-16T00:00:00"/>
    <d v="1899-12-30T16:11:00"/>
    <n v="30"/>
    <n v="42"/>
    <s v="Ticket"/>
    <s v="Monday"/>
    <x v="1"/>
  </r>
  <r>
    <n v="1"/>
    <n v="6"/>
    <d v="2011-05-16T00:00:00"/>
    <d v="1899-12-30T16:29:00"/>
    <d v="2011-05-16T00:00:00"/>
    <d v="1899-12-30T18:33:00"/>
    <n v="30"/>
    <n v="124"/>
    <s v="Ticket"/>
    <s v="Monday"/>
    <x v="1"/>
  </r>
  <r>
    <n v="1"/>
    <n v="5"/>
    <d v="2011-05-16T00:00:00"/>
    <d v="1899-12-30T17:31:00"/>
    <d v="2011-05-16T00:00:00"/>
    <d v="1899-12-30T18:44:00"/>
    <n v="30"/>
    <n v="73"/>
    <s v="Ticket"/>
    <s v="Monday"/>
    <x v="1"/>
  </r>
  <r>
    <n v="1"/>
    <n v="5"/>
    <d v="2011-05-16T00:00:00"/>
    <d v="1899-12-30T19:04:00"/>
    <d v="2011-05-16T00:00:00"/>
    <d v="1899-12-30T20:00:00"/>
    <n v="30"/>
    <n v="56"/>
    <s v="Ticket"/>
    <s v="Monday"/>
    <x v="2"/>
  </r>
  <r>
    <n v="1"/>
    <n v="5"/>
    <d v="2011-05-16T00:00:00"/>
    <d v="1899-12-30T22:42:00"/>
    <d v="2011-05-17T00:00:00"/>
    <d v="1899-12-30T01:33:00"/>
    <n v="30"/>
    <n v="171"/>
    <s v="Ticket"/>
    <s v="Monday"/>
    <x v="3"/>
  </r>
  <r>
    <n v="1"/>
    <n v="6"/>
    <d v="2011-05-16T00:00:00"/>
    <d v="1899-12-30T23:07:00"/>
    <d v="2011-05-16T00:00:00"/>
    <d v="1899-12-30T23:12:00"/>
    <n v="30"/>
    <n v="5"/>
    <s v="Ticket"/>
    <s v="Monday"/>
    <x v="3"/>
  </r>
  <r>
    <n v="1"/>
    <n v="5"/>
    <d v="2011-05-17T00:00:00"/>
    <d v="1899-12-30T13:08:00"/>
    <d v="2011-05-17T00:00:00"/>
    <d v="1899-12-30T15:58:00"/>
    <n v="30"/>
    <n v="170"/>
    <s v="Ticket"/>
    <s v="Tuesday"/>
    <x v="0"/>
  </r>
  <r>
    <n v="1"/>
    <n v="5"/>
    <d v="2011-05-17T00:00:00"/>
    <d v="1899-12-30T13:40:00"/>
    <d v="2011-05-17T00:00:00"/>
    <d v="1899-12-30T16:36:00"/>
    <n v="30"/>
    <n v="176"/>
    <s v="Ticket"/>
    <s v="Tuesday"/>
    <x v="0"/>
  </r>
  <r>
    <n v="1"/>
    <n v="6"/>
    <d v="2011-05-17T00:00:00"/>
    <d v="1899-12-30T13:47:00"/>
    <d v="2011-05-17T00:00:00"/>
    <d v="1899-12-30T20:10:00"/>
    <n v="70"/>
    <n v="383"/>
    <s v="Ticket"/>
    <s v="Tuesday"/>
    <x v="0"/>
  </r>
  <r>
    <n v="1"/>
    <n v="5"/>
    <d v="2011-05-17T00:00:00"/>
    <d v="1899-12-30T15:16:00"/>
    <d v="2011-05-17T00:00:00"/>
    <d v="1899-12-30T18:32:00"/>
    <n v="40"/>
    <n v="196"/>
    <s v="Ticket"/>
    <s v="Tuesday"/>
    <x v="1"/>
  </r>
  <r>
    <n v="1"/>
    <n v="6"/>
    <d v="2011-05-17T00:00:00"/>
    <d v="1899-12-30T15:41:00"/>
    <d v="2011-05-17T00:00:00"/>
    <d v="1899-12-30T17:46:00"/>
    <n v="30"/>
    <n v="125"/>
    <s v="Ticket"/>
    <s v="Tuesday"/>
    <x v="1"/>
  </r>
  <r>
    <n v="1"/>
    <n v="5"/>
    <d v="2011-05-17T00:00:00"/>
    <d v="1899-12-30T18:39:00"/>
    <d v="2011-05-17T00:00:00"/>
    <d v="1899-12-30T20:05:00"/>
    <n v="30"/>
    <n v="86"/>
    <s v="Ticket"/>
    <s v="Tuesday"/>
    <x v="2"/>
  </r>
  <r>
    <n v="1"/>
    <n v="6"/>
    <d v="2011-05-17T00:00:00"/>
    <d v="1899-12-30T18:55:00"/>
    <d v="2011-05-17T00:00:00"/>
    <d v="1899-12-30T20:31:00"/>
    <n v="30"/>
    <n v="96"/>
    <s v="Ticket"/>
    <s v="Tuesday"/>
    <x v="2"/>
  </r>
  <r>
    <n v="1"/>
    <n v="5"/>
    <d v="2011-05-17T00:00:00"/>
    <d v="1899-12-30T19:04:00"/>
    <d v="2011-05-17T00:00:00"/>
    <d v="1899-12-30T20:37:00"/>
    <n v="30"/>
    <n v="93"/>
    <s v="Ticket"/>
    <s v="Tuesday"/>
    <x v="2"/>
  </r>
  <r>
    <n v="1"/>
    <n v="6"/>
    <d v="2011-05-17T00:00:00"/>
    <d v="1899-12-30T19:04:00"/>
    <d v="2011-05-17T00:00:00"/>
    <d v="1899-12-30T21:18:00"/>
    <n v="30"/>
    <n v="134"/>
    <s v="Ticket"/>
    <s v="Tuesday"/>
    <x v="2"/>
  </r>
  <r>
    <n v="1"/>
    <n v="5"/>
    <d v="2011-05-17T00:00:00"/>
    <d v="1899-12-30T19:14:00"/>
    <d v="2011-05-17T00:00:00"/>
    <d v="1899-12-30T22:28:00"/>
    <n v="40"/>
    <n v="194"/>
    <s v="Ticket"/>
    <s v="Tuesday"/>
    <x v="2"/>
  </r>
  <r>
    <n v="1"/>
    <n v="5"/>
    <d v="2011-05-17T00:00:00"/>
    <d v="1899-12-30T19:27:00"/>
    <d v="2011-05-17T00:00:00"/>
    <d v="1899-12-30T20:49:00"/>
    <n v="30"/>
    <n v="82"/>
    <s v="Ticket"/>
    <s v="Tuesday"/>
    <x v="2"/>
  </r>
  <r>
    <n v="1"/>
    <n v="6"/>
    <d v="2011-05-18T00:00:00"/>
    <d v="1899-12-30T15:48:00"/>
    <d v="2011-05-18T00:00:00"/>
    <d v="1899-12-30T17:21:00"/>
    <n v="30"/>
    <n v="93"/>
    <s v="Ticket"/>
    <s v="Wednesday"/>
    <x v="1"/>
  </r>
  <r>
    <n v="1"/>
    <n v="5"/>
    <d v="2011-05-18T00:00:00"/>
    <d v="1899-12-30T15:51:00"/>
    <d v="2011-05-18T00:00:00"/>
    <d v="1899-12-30T17:15:00"/>
    <n v="30"/>
    <n v="84"/>
    <s v="Ticket"/>
    <s v="Wednesday"/>
    <x v="1"/>
  </r>
  <r>
    <n v="1"/>
    <n v="5"/>
    <d v="2011-05-18T00:00:00"/>
    <d v="1899-12-30T18:53:00"/>
    <d v="2011-05-18T00:00:00"/>
    <d v="1899-12-30T22:26:00"/>
    <n v="40"/>
    <n v="213"/>
    <s v="Ticket"/>
    <s v="Wednesday"/>
    <x v="2"/>
  </r>
  <r>
    <n v="1"/>
    <n v="6"/>
    <d v="2011-05-18T00:00:00"/>
    <d v="1899-12-30T19:32:00"/>
    <d v="2011-05-18T00:00:00"/>
    <d v="1899-12-30T21:10:00"/>
    <n v="30"/>
    <n v="98"/>
    <s v="Ticket"/>
    <s v="Wednesday"/>
    <x v="2"/>
  </r>
  <r>
    <n v="1"/>
    <n v="8"/>
    <d v="2011-05-18T00:00:00"/>
    <d v="1899-12-30T20:00:00"/>
    <d v="2011-05-18T00:00:00"/>
    <d v="1899-12-30T21:41:00"/>
    <n v="30"/>
    <n v="101"/>
    <s v="Ticket"/>
    <s v="Wednesday"/>
    <x v="2"/>
  </r>
  <r>
    <n v="1"/>
    <n v="6"/>
    <d v="2011-05-18T00:00:00"/>
    <d v="1899-12-30T21:11:00"/>
    <d v="2011-05-18T00:00:00"/>
    <d v="1899-12-30T23:39:00"/>
    <n v="30"/>
    <n v="148"/>
    <s v="Ticket"/>
    <s v="Wednesday"/>
    <x v="2"/>
  </r>
  <r>
    <n v="1"/>
    <n v="6"/>
    <d v="2011-05-18T00:00:00"/>
    <d v="1899-12-30T21:20:00"/>
    <d v="2011-05-18T00:00:00"/>
    <d v="1899-12-30T23:28:00"/>
    <n v="30"/>
    <n v="128"/>
    <s v="Ticket"/>
    <s v="Wednesday"/>
    <x v="2"/>
  </r>
  <r>
    <n v="1"/>
    <n v="5"/>
    <d v="2011-05-19T00:00:00"/>
    <d v="1899-12-30T11:51:00"/>
    <d v="2011-05-19T00:00:00"/>
    <d v="1899-12-30T15:17:00"/>
    <n v="40"/>
    <n v="206"/>
    <s v="Ticket"/>
    <s v="Thursday"/>
    <x v="0"/>
  </r>
  <r>
    <n v="1"/>
    <n v="6"/>
    <d v="2011-05-19T00:00:00"/>
    <d v="1899-12-30T13:29:00"/>
    <d v="2011-05-19T00:00:00"/>
    <d v="1899-12-30T16:30:00"/>
    <n v="40"/>
    <n v="181"/>
    <s v="Ticket"/>
    <s v="Thursday"/>
    <x v="0"/>
  </r>
  <r>
    <n v="1"/>
    <n v="6"/>
    <d v="2011-05-19T00:00:00"/>
    <d v="1899-12-30T17:48:00"/>
    <d v="2011-05-19T00:00:00"/>
    <d v="1899-12-30T19:19:00"/>
    <n v="30"/>
    <n v="91"/>
    <s v="Ticket"/>
    <s v="Thursday"/>
    <x v="1"/>
  </r>
  <r>
    <n v="1"/>
    <n v="5"/>
    <d v="2011-05-19T00:00:00"/>
    <d v="1899-12-30T18:05:00"/>
    <d v="2011-05-19T00:00:00"/>
    <d v="1899-12-30T21:55:00"/>
    <n v="40"/>
    <n v="230"/>
    <s v="Ticket"/>
    <s v="Thursday"/>
    <x v="2"/>
  </r>
  <r>
    <n v="1"/>
    <n v="5"/>
    <d v="2011-05-19T00:00:00"/>
    <d v="1899-12-30T18:51:00"/>
    <d v="2011-05-19T00:00:00"/>
    <d v="1899-12-30T19:19:00"/>
    <n v="30"/>
    <n v="28"/>
    <s v="Ticket"/>
    <s v="Thursday"/>
    <x v="2"/>
  </r>
  <r>
    <n v="1"/>
    <n v="6"/>
    <d v="2011-05-19T00:00:00"/>
    <d v="1899-12-30T19:54:00"/>
    <d v="2011-05-20T00:00:00"/>
    <d v="1899-12-30T00:55:00"/>
    <n v="60"/>
    <n v="301"/>
    <s v="Ticket"/>
    <s v="Thursday"/>
    <x v="2"/>
  </r>
  <r>
    <n v="1"/>
    <n v="6"/>
    <d v="2011-05-20T00:00:00"/>
    <d v="1899-12-30T13:03:00"/>
    <d v="2011-05-20T00:00:00"/>
    <d v="1899-12-30T15:05:00"/>
    <n v="30"/>
    <n v="122"/>
    <s v="Ticket"/>
    <s v="Friday"/>
    <x v="0"/>
  </r>
  <r>
    <n v="1"/>
    <n v="6"/>
    <d v="2011-05-20T00:00:00"/>
    <d v="1899-12-30T13:38:00"/>
    <d v="2011-05-20T00:00:00"/>
    <d v="1899-12-30T15:26:00"/>
    <n v="30"/>
    <n v="108"/>
    <s v="Ticket"/>
    <s v="Friday"/>
    <x v="0"/>
  </r>
  <r>
    <n v="1"/>
    <n v="6"/>
    <d v="2011-05-20T00:00:00"/>
    <d v="1899-12-30T14:13:00"/>
    <d v="2011-05-20T00:00:00"/>
    <d v="1899-12-30T16:16:00"/>
    <n v="30"/>
    <n v="123"/>
    <s v="Ticket"/>
    <s v="Friday"/>
    <x v="1"/>
  </r>
  <r>
    <n v="1"/>
    <n v="5"/>
    <d v="2011-05-20T00:00:00"/>
    <d v="1899-12-30T15:37:00"/>
    <d v="2011-05-20T00:00:00"/>
    <d v="1899-12-30T16:53:00"/>
    <n v="30"/>
    <n v="76"/>
    <s v="Ticket"/>
    <s v="Friday"/>
    <x v="1"/>
  </r>
  <r>
    <n v="1"/>
    <n v="5"/>
    <d v="2011-05-20T00:00:00"/>
    <d v="1899-12-30T17:08:00"/>
    <d v="2011-05-20T00:00:00"/>
    <d v="1899-12-30T18:44:00"/>
    <n v="30"/>
    <n v="96"/>
    <s v="Ticket"/>
    <s v="Friday"/>
    <x v="1"/>
  </r>
  <r>
    <n v="1"/>
    <n v="8"/>
    <d v="2011-05-20T00:00:00"/>
    <d v="1899-12-30T17:50:00"/>
    <d v="2011-05-20T00:00:00"/>
    <d v="1899-12-30T19:10:00"/>
    <n v="30"/>
    <n v="80"/>
    <s v="Ticket"/>
    <s v="Friday"/>
    <x v="1"/>
  </r>
  <r>
    <n v="1"/>
    <n v="6"/>
    <d v="2011-05-20T00:00:00"/>
    <d v="1899-12-30T20:20:00"/>
    <d v="2011-05-20T00:00:00"/>
    <d v="1899-12-30T21:48:00"/>
    <n v="30"/>
    <n v="88"/>
    <s v="Ticket"/>
    <s v="Friday"/>
    <x v="2"/>
  </r>
  <r>
    <n v="1"/>
    <n v="5"/>
    <d v="2011-05-20T00:00:00"/>
    <d v="1899-12-30T21:11:00"/>
    <d v="2011-05-20T00:00:00"/>
    <d v="1899-12-30T23:43:00"/>
    <n v="30"/>
    <n v="152"/>
    <s v="Ticket"/>
    <s v="Friday"/>
    <x v="2"/>
  </r>
  <r>
    <n v="1"/>
    <n v="6"/>
    <d v="2011-05-20T00:00:00"/>
    <d v="1899-12-30T21:49:00"/>
    <d v="2011-05-20T00:00:00"/>
    <d v="1899-12-30T23:44:00"/>
    <n v="30"/>
    <n v="115"/>
    <s v="Ticket"/>
    <s v="Friday"/>
    <x v="2"/>
  </r>
  <r>
    <n v="1"/>
    <n v="5"/>
    <d v="2011-05-23T00:00:00"/>
    <d v="1899-12-30T06:56:00"/>
    <d v="2011-05-23T00:00:00"/>
    <d v="1899-12-30T09:35:00"/>
    <n v="30"/>
    <n v="159"/>
    <s v="Ticket"/>
    <s v="Monday"/>
    <x v="3"/>
  </r>
  <r>
    <n v="1"/>
    <n v="6"/>
    <d v="2011-05-23T00:00:00"/>
    <d v="1899-12-30T13:00:00"/>
    <d v="2011-05-23T00:00:00"/>
    <d v="1899-12-30T13:17:00"/>
    <n v="30"/>
    <n v="17"/>
    <s v="Ticket"/>
    <s v="Monday"/>
    <x v="0"/>
  </r>
  <r>
    <n v="1"/>
    <n v="5"/>
    <d v="2011-05-23T00:00:00"/>
    <d v="1899-12-30T13:08:00"/>
    <d v="2011-05-23T00:00:00"/>
    <d v="1899-12-30T15:17:00"/>
    <n v="30"/>
    <n v="129"/>
    <s v="Ticket"/>
    <s v="Monday"/>
    <x v="0"/>
  </r>
  <r>
    <n v="1"/>
    <n v="5"/>
    <d v="2011-05-23T00:00:00"/>
    <d v="1899-12-30T14:47:00"/>
    <d v="2011-05-23T00:00:00"/>
    <d v="1899-12-30T15:32:00"/>
    <n v="30"/>
    <n v="45"/>
    <s v="Ticket"/>
    <s v="Monday"/>
    <x v="1"/>
  </r>
  <r>
    <n v="1"/>
    <n v="5"/>
    <d v="2011-05-23T00:00:00"/>
    <d v="1899-12-30T15:41:00"/>
    <d v="2011-05-23T00:00:00"/>
    <d v="1899-12-30T19:08:00"/>
    <n v="40"/>
    <n v="207"/>
    <s v="Ticket"/>
    <s v="Monday"/>
    <x v="1"/>
  </r>
  <r>
    <n v="1"/>
    <n v="8"/>
    <d v="2011-05-23T00:00:00"/>
    <d v="1899-12-30T17:48:00"/>
    <d v="2011-05-23T00:00:00"/>
    <d v="1899-12-30T21:38:00"/>
    <n v="40"/>
    <n v="230"/>
    <s v="Ticket"/>
    <s v="Monday"/>
    <x v="1"/>
  </r>
  <r>
    <n v="1"/>
    <n v="6"/>
    <d v="2011-05-23T00:00:00"/>
    <d v="1899-12-30T18:10:00"/>
    <d v="2011-05-23T00:00:00"/>
    <d v="1899-12-30T20:11:00"/>
    <n v="30"/>
    <n v="121"/>
    <s v="Ticket"/>
    <s v="Monday"/>
    <x v="2"/>
  </r>
  <r>
    <n v="1"/>
    <n v="8"/>
    <d v="2011-05-23T00:00:00"/>
    <d v="1899-12-30T20:26:00"/>
    <d v="2011-05-23T00:00:00"/>
    <d v="1899-12-30T21:11:00"/>
    <n v="30"/>
    <n v="45"/>
    <s v="Ticket"/>
    <s v="Monday"/>
    <x v="2"/>
  </r>
  <r>
    <n v="1"/>
    <n v="5"/>
    <d v="2011-05-23T00:00:00"/>
    <d v="1899-12-30T20:34:00"/>
    <d v="2011-05-23T00:00:00"/>
    <d v="1899-12-30T21:37:00"/>
    <n v="30"/>
    <n v="63"/>
    <s v="Ticket"/>
    <s v="Monday"/>
    <x v="2"/>
  </r>
  <r>
    <n v="1"/>
    <n v="6"/>
    <d v="2011-05-23T00:00:00"/>
    <d v="1899-12-30T20:38:00"/>
    <d v="2011-05-23T00:00:00"/>
    <d v="1899-12-30T21:24:00"/>
    <n v="30"/>
    <n v="46"/>
    <s v="Ticket"/>
    <s v="Monday"/>
    <x v="2"/>
  </r>
  <r>
    <n v="1"/>
    <n v="5"/>
    <d v="2011-05-23T00:00:00"/>
    <d v="1899-12-30T21:24:00"/>
    <d v="2011-05-23T00:00:00"/>
    <d v="1899-12-30T23:06:00"/>
    <n v="30"/>
    <n v="102"/>
    <s v="Ticket"/>
    <s v="Monday"/>
    <x v="2"/>
  </r>
  <r>
    <n v="1"/>
    <n v="5"/>
    <d v="2011-05-24T00:00:00"/>
    <d v="1899-12-30T13:25:00"/>
    <d v="2011-05-24T00:00:00"/>
    <d v="1899-12-30T16:50:00"/>
    <n v="40"/>
    <n v="205"/>
    <s v="Ticket"/>
    <s v="Tuesday"/>
    <x v="0"/>
  </r>
  <r>
    <n v="1"/>
    <n v="5"/>
    <d v="2011-05-24T00:00:00"/>
    <d v="1899-12-30T13:58:00"/>
    <d v="2011-05-24T00:00:00"/>
    <d v="1899-12-30T15:07:00"/>
    <n v="30"/>
    <n v="69"/>
    <s v="Ticket"/>
    <s v="Tuesday"/>
    <x v="0"/>
  </r>
  <r>
    <n v="1"/>
    <n v="6"/>
    <d v="2011-05-24T00:00:00"/>
    <d v="1899-12-30T15:06:00"/>
    <d v="2011-05-24T00:00:00"/>
    <d v="1899-12-30T16:44:00"/>
    <n v="30"/>
    <n v="98"/>
    <s v="Ticket"/>
    <s v="Tuesday"/>
    <x v="1"/>
  </r>
  <r>
    <n v="1"/>
    <n v="6"/>
    <d v="2011-05-24T00:00:00"/>
    <d v="1899-12-30T20:00:00"/>
    <d v="2011-05-24T00:00:00"/>
    <d v="1899-12-30T20:56:00"/>
    <n v="30"/>
    <n v="56"/>
    <s v="Ticket"/>
    <s v="Tuesday"/>
    <x v="2"/>
  </r>
  <r>
    <n v="1"/>
    <n v="6"/>
    <d v="2011-05-25T00:00:00"/>
    <d v="1899-12-30T11:33:00"/>
    <d v="2011-05-25T00:00:00"/>
    <d v="1899-12-30T12:29:00"/>
    <n v="30"/>
    <n v="56"/>
    <s v="Ticket"/>
    <s v="Wednesday"/>
    <x v="0"/>
  </r>
  <r>
    <n v="1"/>
    <n v="5"/>
    <d v="2011-05-25T00:00:00"/>
    <d v="1899-12-30T12:32:00"/>
    <d v="2011-05-25T00:00:00"/>
    <d v="1899-12-30T15:15:00"/>
    <n v="30"/>
    <n v="163"/>
    <s v="Ticket"/>
    <s v="Wednesday"/>
    <x v="0"/>
  </r>
  <r>
    <n v="1"/>
    <n v="6"/>
    <d v="2011-05-25T00:00:00"/>
    <d v="1899-12-30T12:48:00"/>
    <d v="2011-05-25T00:00:00"/>
    <d v="1899-12-30T14:42:00"/>
    <n v="30"/>
    <n v="114"/>
    <s v="Ticket"/>
    <s v="Wednesday"/>
    <x v="0"/>
  </r>
  <r>
    <n v="1"/>
    <n v="5"/>
    <d v="2011-05-25T00:00:00"/>
    <d v="1899-12-30T13:07:00"/>
    <d v="2011-05-25T00:00:00"/>
    <d v="1899-12-30T14:24:00"/>
    <n v="30"/>
    <n v="77"/>
    <s v="Ticket"/>
    <s v="Wednesday"/>
    <x v="0"/>
  </r>
  <r>
    <n v="1"/>
    <n v="5"/>
    <d v="2011-05-25T00:00:00"/>
    <d v="1899-12-30T13:59:00"/>
    <d v="2011-05-25T00:00:00"/>
    <d v="1899-12-30T14:12:00"/>
    <n v="30"/>
    <n v="13"/>
    <s v="Ticket"/>
    <s v="Wednesday"/>
    <x v="0"/>
  </r>
  <r>
    <n v="1"/>
    <n v="5"/>
    <d v="2011-05-25T00:00:00"/>
    <d v="1899-12-30T17:15:00"/>
    <d v="2011-05-25T00:00:00"/>
    <d v="1899-12-30T18:39:00"/>
    <n v="30"/>
    <n v="84"/>
    <s v="Ticket"/>
    <s v="Wednesday"/>
    <x v="1"/>
  </r>
  <r>
    <n v="1"/>
    <n v="6"/>
    <d v="2011-05-25T00:00:00"/>
    <d v="1899-12-30T18:42:00"/>
    <d v="2011-05-25T00:00:00"/>
    <d v="1899-12-30T19:56:00"/>
    <n v="30"/>
    <n v="74"/>
    <s v="Ticket"/>
    <s v="Wednesday"/>
    <x v="2"/>
  </r>
  <r>
    <n v="1"/>
    <n v="6"/>
    <d v="2011-05-25T00:00:00"/>
    <d v="1899-12-30T19:05:00"/>
    <d v="2011-05-25T00:00:00"/>
    <d v="1899-12-30T20:51:00"/>
    <n v="30"/>
    <n v="106"/>
    <s v="Ticket"/>
    <s v="Wednesday"/>
    <x v="2"/>
  </r>
  <r>
    <n v="1"/>
    <n v="5"/>
    <d v="2011-05-25T00:00:00"/>
    <d v="1899-12-30T21:31:00"/>
    <d v="2011-05-25T00:00:00"/>
    <d v="1899-12-30T23:38:00"/>
    <n v="30"/>
    <n v="127"/>
    <s v="Ticket"/>
    <s v="Wednesday"/>
    <x v="2"/>
  </r>
  <r>
    <n v="1"/>
    <n v="5"/>
    <d v="2011-05-26T00:00:00"/>
    <d v="1899-12-30T12:35:00"/>
    <d v="2011-05-26T00:00:00"/>
    <d v="1899-12-30T17:33:00"/>
    <n v="50"/>
    <n v="298"/>
    <s v="Ticket"/>
    <s v="Thursday"/>
    <x v="0"/>
  </r>
  <r>
    <n v="1"/>
    <n v="5"/>
    <d v="2011-05-26T00:00:00"/>
    <d v="1899-12-30T14:07:00"/>
    <d v="2011-05-26T00:00:00"/>
    <d v="1899-12-30T15:19:00"/>
    <n v="30"/>
    <n v="72"/>
    <s v="Ticket"/>
    <s v="Thursday"/>
    <x v="1"/>
  </r>
  <r>
    <n v="1"/>
    <n v="5"/>
    <d v="2011-05-26T00:00:00"/>
    <d v="1899-12-30T14:42:00"/>
    <d v="2011-05-26T00:00:00"/>
    <d v="1899-12-30T19:36:00"/>
    <n v="50"/>
    <n v="294"/>
    <s v="Ticket"/>
    <s v="Thursday"/>
    <x v="1"/>
  </r>
  <r>
    <n v="1"/>
    <n v="5"/>
    <d v="2011-05-26T00:00:00"/>
    <d v="1899-12-30T16:21:00"/>
    <d v="2011-05-26T00:00:00"/>
    <d v="1899-12-30T18:03:00"/>
    <n v="30"/>
    <n v="102"/>
    <s v="Ticket"/>
    <s v="Thursday"/>
    <x v="1"/>
  </r>
  <r>
    <n v="1"/>
    <n v="5"/>
    <d v="2011-05-26T00:00:00"/>
    <d v="1899-12-30T16:40:00"/>
    <d v="2011-05-26T00:00:00"/>
    <d v="1899-12-30T19:13:00"/>
    <n v="30"/>
    <n v="153"/>
    <s v="Ticket"/>
    <s v="Thursday"/>
    <x v="1"/>
  </r>
  <r>
    <n v="1"/>
    <n v="6"/>
    <d v="2011-05-26T00:00:00"/>
    <d v="1899-12-30T16:42:00"/>
    <d v="2011-05-26T00:00:00"/>
    <d v="1899-12-30T17:27:00"/>
    <n v="30"/>
    <n v="45"/>
    <s v="Ticket"/>
    <s v="Thursday"/>
    <x v="1"/>
  </r>
  <r>
    <n v="1"/>
    <n v="5"/>
    <d v="2011-05-26T00:00:00"/>
    <d v="1899-12-30T19:36:00"/>
    <d v="2011-05-26T00:00:00"/>
    <d v="1899-12-30T20:27:00"/>
    <n v="30"/>
    <n v="51"/>
    <s v="Ticket"/>
    <s v="Thursday"/>
    <x v="2"/>
  </r>
  <r>
    <n v="1"/>
    <n v="6"/>
    <d v="2011-05-26T00:00:00"/>
    <d v="1899-12-30T20:50:00"/>
    <d v="2011-05-26T00:00:00"/>
    <d v="1899-12-30T22:26:00"/>
    <n v="30"/>
    <n v="96"/>
    <s v="Ticket"/>
    <s v="Thursday"/>
    <x v="2"/>
  </r>
  <r>
    <n v="1"/>
    <n v="5"/>
    <d v="2011-05-27T00:00:00"/>
    <d v="1899-12-30T11:57:00"/>
    <d v="2011-05-27T00:00:00"/>
    <d v="1899-12-30T16:00:00"/>
    <n v="50"/>
    <n v="243"/>
    <s v="Ticket"/>
    <s v="Friday"/>
    <x v="0"/>
  </r>
  <r>
    <n v="1"/>
    <n v="5"/>
    <d v="2011-05-27T00:00:00"/>
    <d v="1899-12-30T12:57:00"/>
    <d v="2011-05-27T00:00:00"/>
    <d v="1899-12-30T14:59:00"/>
    <n v="30"/>
    <n v="122"/>
    <s v="Ticket"/>
    <s v="Friday"/>
    <x v="0"/>
  </r>
  <r>
    <n v="1"/>
    <n v="5"/>
    <d v="2011-05-27T00:00:00"/>
    <d v="1899-12-30T16:27:00"/>
    <d v="2011-05-28T00:00:00"/>
    <d v="1899-12-30T00:23:00"/>
    <n v="80"/>
    <n v="476"/>
    <s v="Ticket"/>
    <s v="Friday"/>
    <x v="1"/>
  </r>
  <r>
    <n v="1"/>
    <n v="6"/>
    <d v="2011-05-27T00:00:00"/>
    <d v="1899-12-30T17:01:00"/>
    <d v="2011-05-27T00:00:00"/>
    <d v="1899-12-30T19:41:00"/>
    <n v="30"/>
    <n v="160"/>
    <s v="Ticket"/>
    <s v="Friday"/>
    <x v="1"/>
  </r>
  <r>
    <n v="1"/>
    <n v="5"/>
    <d v="2011-05-27T00:00:00"/>
    <d v="1899-12-30T17:16:00"/>
    <d v="2011-05-27T00:00:00"/>
    <d v="1899-12-30T20:58:00"/>
    <n v="40"/>
    <n v="222"/>
    <s v="Ticket"/>
    <s v="Friday"/>
    <x v="1"/>
  </r>
  <r>
    <n v="1"/>
    <n v="6"/>
    <d v="2011-05-27T00:00:00"/>
    <d v="1899-12-30T18:25:00"/>
    <d v="2011-05-27T00:00:00"/>
    <d v="1899-12-30T21:12:00"/>
    <n v="30"/>
    <n v="167"/>
    <s v="Ticket"/>
    <s v="Friday"/>
    <x v="2"/>
  </r>
  <r>
    <n v="1"/>
    <n v="8"/>
    <d v="2011-05-27T00:00:00"/>
    <d v="1899-12-30T19:47:00"/>
    <d v="2011-05-27T00:00:00"/>
    <d v="1899-12-30T22:10:00"/>
    <n v="30"/>
    <n v="143"/>
    <s v="Ticket"/>
    <s v="Friday"/>
    <x v="2"/>
  </r>
  <r>
    <n v="1"/>
    <n v="8"/>
    <d v="2011-05-27T00:00:00"/>
    <d v="1899-12-30T20:08:00"/>
    <d v="2011-05-27T00:00:00"/>
    <d v="1899-12-30T22:58:00"/>
    <n v="30"/>
    <n v="170"/>
    <s v="Ticket"/>
    <s v="Friday"/>
    <x v="2"/>
  </r>
  <r>
    <n v="1"/>
    <n v="5"/>
    <d v="2011-05-27T00:00:00"/>
    <d v="1899-12-30T20:16:00"/>
    <d v="2011-05-27T00:00:00"/>
    <d v="1899-12-30T22:36:00"/>
    <n v="30"/>
    <n v="140"/>
    <s v="Ticket"/>
    <s v="Friday"/>
    <x v="2"/>
  </r>
  <r>
    <n v="1"/>
    <n v="5"/>
    <d v="2011-05-27T00:00:00"/>
    <d v="1899-12-30T20:17:00"/>
    <d v="2011-05-27T00:00:00"/>
    <d v="1899-12-30T22:05:00"/>
    <n v="30"/>
    <n v="108"/>
    <s v="Ticket"/>
    <s v="Friday"/>
    <x v="2"/>
  </r>
  <r>
    <n v="1"/>
    <n v="6"/>
    <d v="2011-05-27T00:00:00"/>
    <d v="1899-12-30T20:23:00"/>
    <d v="2011-05-27T00:00:00"/>
    <d v="1899-12-30T22:20:00"/>
    <n v="30"/>
    <n v="117"/>
    <s v="Ticket"/>
    <s v="Friday"/>
    <x v="2"/>
  </r>
  <r>
    <n v="1"/>
    <n v="6"/>
    <d v="2011-05-27T00:00:00"/>
    <d v="1899-12-30T20:49:00"/>
    <d v="2011-05-27T00:00:00"/>
    <d v="1899-12-30T23:38:00"/>
    <n v="30"/>
    <n v="169"/>
    <s v="Ticket"/>
    <s v="Friday"/>
    <x v="2"/>
  </r>
  <r>
    <n v="1"/>
    <n v="5"/>
    <d v="2011-05-27T00:00:00"/>
    <d v="1899-12-30T21:03:00"/>
    <d v="2011-05-27T00:00:00"/>
    <d v="1899-12-30T23:14:00"/>
    <n v="30"/>
    <n v="131"/>
    <s v="Ticket"/>
    <s v="Friday"/>
    <x v="2"/>
  </r>
  <r>
    <n v="1"/>
    <n v="6"/>
    <d v="2011-05-30T00:00:00"/>
    <d v="1899-12-30T11:50:00"/>
    <d v="2011-05-30T00:00:00"/>
    <d v="1899-12-30T13:51:00"/>
    <n v="30"/>
    <n v="121"/>
    <s v="Ticket"/>
    <s v="Monday"/>
    <x v="0"/>
  </r>
  <r>
    <n v="1"/>
    <n v="5"/>
    <d v="2011-05-30T00:00:00"/>
    <d v="1899-12-30T13:23:00"/>
    <d v="2011-05-30T00:00:00"/>
    <d v="1899-12-30T17:08:00"/>
    <n v="40"/>
    <n v="225"/>
    <s v="Ticket"/>
    <s v="Monday"/>
    <x v="0"/>
  </r>
  <r>
    <n v="1"/>
    <n v="5"/>
    <d v="2011-05-30T00:00:00"/>
    <d v="1899-12-30T13:35:00"/>
    <d v="2011-05-30T00:00:00"/>
    <d v="1899-12-30T15:50:00"/>
    <n v="30"/>
    <n v="135"/>
    <s v="Ticket"/>
    <s v="Monday"/>
    <x v="0"/>
  </r>
  <r>
    <n v="1"/>
    <n v="6"/>
    <d v="2011-05-30T00:00:00"/>
    <d v="1899-12-30T16:02:00"/>
    <d v="2011-05-30T00:00:00"/>
    <d v="1899-12-30T17:26:00"/>
    <n v="30"/>
    <n v="84"/>
    <s v="Ticket"/>
    <s v="Monday"/>
    <x v="1"/>
  </r>
  <r>
    <n v="1"/>
    <n v="5"/>
    <d v="2011-05-30T00:00:00"/>
    <d v="1899-12-30T16:38:00"/>
    <d v="2011-05-30T00:00:00"/>
    <d v="1899-12-30T17:16:00"/>
    <n v="30"/>
    <n v="38"/>
    <s v="Ticket"/>
    <s v="Monday"/>
    <x v="1"/>
  </r>
  <r>
    <n v="1"/>
    <n v="5"/>
    <d v="2011-05-30T00:00:00"/>
    <d v="1899-12-30T17:17:00"/>
    <d v="2011-05-30T00:00:00"/>
    <d v="1899-12-30T20:45:00"/>
    <n v="40"/>
    <n v="208"/>
    <s v="Ticket"/>
    <s v="Monday"/>
    <x v="1"/>
  </r>
  <r>
    <n v="1"/>
    <n v="6"/>
    <d v="2011-05-30T00:00:00"/>
    <d v="1899-12-30T18:19:00"/>
    <d v="2011-05-30T00:00:00"/>
    <d v="1899-12-30T19:38:00"/>
    <n v="30"/>
    <n v="79"/>
    <s v="Ticket"/>
    <s v="Monday"/>
    <x v="2"/>
  </r>
  <r>
    <n v="1"/>
    <n v="5"/>
    <d v="2011-05-30T00:00:00"/>
    <d v="1899-12-30T18:40:00"/>
    <d v="2011-05-30T00:00:00"/>
    <d v="1899-12-30T21:31:00"/>
    <n v="30"/>
    <n v="171"/>
    <s v="Ticket"/>
    <s v="Monday"/>
    <x v="2"/>
  </r>
  <r>
    <n v="1"/>
    <n v="5"/>
    <d v="2011-05-30T00:00:00"/>
    <d v="1899-12-30T20:33:00"/>
    <d v="2011-05-30T00:00:00"/>
    <d v="1899-12-30T22:46:00"/>
    <n v="30"/>
    <n v="133"/>
    <s v="Ticket"/>
    <s v="Monday"/>
    <x v="2"/>
  </r>
  <r>
    <n v="1"/>
    <n v="5"/>
    <d v="2011-05-30T00:00:00"/>
    <d v="1899-12-30T21:45:00"/>
    <d v="2011-05-31T00:00:00"/>
    <d v="1899-12-30T01:40:00"/>
    <n v="40"/>
    <n v="235"/>
    <s v="Ticket"/>
    <s v="Monday"/>
    <x v="2"/>
  </r>
  <r>
    <n v="1"/>
    <n v="6"/>
    <d v="2011-05-31T00:00:00"/>
    <d v="1899-12-30T06:59:00"/>
    <d v="2011-05-31T00:00:00"/>
    <d v="1899-12-30T09:35:00"/>
    <n v="30"/>
    <n v="156"/>
    <s v="Ticket"/>
    <s v="Tuesday"/>
    <x v="3"/>
  </r>
  <r>
    <n v="1"/>
    <n v="6"/>
    <d v="2011-05-31T00:00:00"/>
    <d v="1899-12-30T11:10:00"/>
    <d v="2011-05-31T00:00:00"/>
    <d v="1899-12-30T16:27:00"/>
    <n v="60"/>
    <n v="317"/>
    <s v="Ticket"/>
    <s v="Tuesday"/>
    <x v="0"/>
  </r>
  <r>
    <n v="1"/>
    <n v="6"/>
    <d v="2011-05-31T00:00:00"/>
    <d v="1899-12-30T11:41:00"/>
    <d v="2011-05-31T00:00:00"/>
    <d v="1899-12-30T13:12:00"/>
    <n v="30"/>
    <n v="91"/>
    <s v="Ticket"/>
    <s v="Tuesday"/>
    <x v="0"/>
  </r>
  <r>
    <n v="1"/>
    <n v="6"/>
    <d v="2011-05-31T00:00:00"/>
    <d v="1899-12-30T11:52:00"/>
    <d v="2011-05-31T00:00:00"/>
    <d v="1899-12-30T16:14:00"/>
    <n v="50"/>
    <n v="262"/>
    <s v="Ticket"/>
    <s v="Tuesday"/>
    <x v="0"/>
  </r>
  <r>
    <n v="1"/>
    <n v="5"/>
    <d v="2011-05-31T00:00:00"/>
    <d v="1899-12-30T11:59:00"/>
    <d v="2011-05-31T00:00:00"/>
    <d v="1899-12-30T14:26:00"/>
    <n v="30"/>
    <n v="147"/>
    <s v="Ticket"/>
    <s v="Tuesday"/>
    <x v="0"/>
  </r>
  <r>
    <n v="1"/>
    <n v="5"/>
    <d v="2011-05-31T00:00:00"/>
    <d v="1899-12-30T12:06:00"/>
    <d v="2011-05-31T00:00:00"/>
    <d v="1899-12-30T13:39:00"/>
    <n v="30"/>
    <n v="93"/>
    <s v="Ticket"/>
    <s v="Tuesday"/>
    <x v="0"/>
  </r>
  <r>
    <n v="1"/>
    <n v="5"/>
    <d v="2011-05-31T00:00:00"/>
    <d v="1899-12-30T12:45:00"/>
    <d v="2011-05-31T00:00:00"/>
    <d v="1899-12-30T14:29:00"/>
    <n v="30"/>
    <n v="104"/>
    <s v="Ticket"/>
    <s v="Tuesday"/>
    <x v="0"/>
  </r>
  <r>
    <n v="1"/>
    <n v="5"/>
    <d v="2011-05-31T00:00:00"/>
    <d v="1899-12-30T13:23:00"/>
    <d v="2011-05-31T00:00:00"/>
    <d v="1899-12-30T14:04:00"/>
    <n v="30"/>
    <n v="41"/>
    <s v="Ticket"/>
    <s v="Tuesday"/>
    <x v="0"/>
  </r>
  <r>
    <n v="1"/>
    <n v="5"/>
    <d v="2011-05-31T00:00:00"/>
    <d v="1899-12-30T14:28:00"/>
    <d v="2011-05-31T00:00:00"/>
    <d v="1899-12-30T16:26:00"/>
    <n v="30"/>
    <n v="118"/>
    <s v="Ticket"/>
    <s v="Tuesday"/>
    <x v="1"/>
  </r>
  <r>
    <n v="1"/>
    <n v="6"/>
    <d v="2011-05-31T00:00:00"/>
    <d v="1899-12-30T16:20:00"/>
    <d v="2011-05-31T00:00:00"/>
    <d v="1899-12-30T16:47:00"/>
    <n v="30"/>
    <n v="27"/>
    <s v="Ticket"/>
    <s v="Tuesday"/>
    <x v="1"/>
  </r>
  <r>
    <n v="1"/>
    <n v="6"/>
    <d v="2011-05-31T00:00:00"/>
    <d v="1899-12-30T16:55:00"/>
    <d v="2011-05-31T00:00:00"/>
    <d v="1899-12-30T17:08:00"/>
    <n v="30"/>
    <n v="13"/>
    <s v="Ticket"/>
    <s v="Tuesday"/>
    <x v="1"/>
  </r>
  <r>
    <n v="1"/>
    <n v="6"/>
    <d v="2011-05-31T00:00:00"/>
    <d v="1899-12-30T18:47:00"/>
    <d v="2011-05-31T00:00:00"/>
    <d v="1899-12-30T20:12:00"/>
    <n v="30"/>
    <n v="85"/>
    <s v="Ticket"/>
    <s v="Tuesday"/>
    <x v="2"/>
  </r>
  <r>
    <n v="1"/>
    <n v="6"/>
    <d v="2011-05-31T00:00:00"/>
    <d v="1899-12-30T18:49:00"/>
    <d v="2011-05-31T00:00:00"/>
    <d v="1899-12-30T20:13:00"/>
    <n v="30"/>
    <n v="84"/>
    <s v="Ticket"/>
    <s v="Tuesday"/>
    <x v="2"/>
  </r>
  <r>
    <n v="1"/>
    <n v="6"/>
    <d v="2011-05-31T00:00:00"/>
    <d v="1899-12-30T20:00:00"/>
    <d v="2011-05-31T00:00:00"/>
    <d v="1899-12-30T21:10:00"/>
    <n v="30"/>
    <n v="70"/>
    <s v="Ticket"/>
    <s v="Tuesday"/>
    <x v="2"/>
  </r>
  <r>
    <n v="1"/>
    <n v="6"/>
    <d v="2011-05-31T00:00:00"/>
    <d v="1899-12-30T21:12:00"/>
    <d v="2011-05-31T00:00:00"/>
    <d v="1899-12-30T21:55:00"/>
    <n v="30"/>
    <n v="43"/>
    <s v="Ticket"/>
    <s v="Tuesday"/>
    <x v="2"/>
  </r>
  <r>
    <n v="1"/>
    <n v="5"/>
    <d v="2011-05-31T00:00:00"/>
    <d v="1899-12-30T23:07:00"/>
    <d v="2011-06-01T00:00:00"/>
    <d v="1899-12-30T01:49:00"/>
    <n v="30"/>
    <n v="162"/>
    <s v="Ticket"/>
    <s v="Tuesday"/>
    <x v="3"/>
  </r>
  <r>
    <n v="1"/>
    <n v="6"/>
    <d v="2011-06-01T00:00:00"/>
    <d v="1899-12-30T10:52:00"/>
    <d v="2011-06-01T00:00:00"/>
    <d v="1899-12-30T13:36:00"/>
    <n v="30"/>
    <n v="164"/>
    <s v="Ticket"/>
    <s v="Wednesday"/>
    <x v="0"/>
  </r>
  <r>
    <n v="1"/>
    <n v="5"/>
    <d v="2011-06-01T00:00:00"/>
    <d v="1899-12-30T11:55:00"/>
    <d v="2011-06-01T00:00:00"/>
    <d v="1899-12-30T16:39:00"/>
    <n v="50"/>
    <n v="284"/>
    <s v="Ticket"/>
    <s v="Wednesday"/>
    <x v="0"/>
  </r>
  <r>
    <n v="1"/>
    <n v="6"/>
    <d v="2011-06-01T00:00:00"/>
    <d v="1899-12-30T14:38:00"/>
    <d v="2011-06-01T00:00:00"/>
    <d v="1899-12-30T16:51:00"/>
    <n v="30"/>
    <n v="133"/>
    <s v="Ticket"/>
    <s v="Wednesday"/>
    <x v="1"/>
  </r>
  <r>
    <n v="1"/>
    <n v="6"/>
    <d v="2011-06-01T00:00:00"/>
    <d v="1899-12-30T14:59:00"/>
    <d v="2011-06-01T00:00:00"/>
    <d v="1899-12-30T18:39:00"/>
    <n v="40"/>
    <n v="220"/>
    <s v="Ticket"/>
    <s v="Wednesday"/>
    <x v="1"/>
  </r>
  <r>
    <n v="1"/>
    <n v="6"/>
    <d v="2011-06-01T00:00:00"/>
    <d v="1899-12-30T15:05:00"/>
    <d v="2011-06-01T00:00:00"/>
    <d v="1899-12-30T15:37:00"/>
    <n v="30"/>
    <n v="32"/>
    <s v="Ticket"/>
    <s v="Wednesday"/>
    <x v="1"/>
  </r>
  <r>
    <n v="1"/>
    <n v="6"/>
    <d v="2011-06-01T00:00:00"/>
    <d v="1899-12-30T18:07:00"/>
    <d v="2011-06-01T00:00:00"/>
    <d v="1899-12-30T22:19:00"/>
    <n v="50"/>
    <n v="252"/>
    <s v="Ticket"/>
    <s v="Wednesday"/>
    <x v="2"/>
  </r>
  <r>
    <n v="1"/>
    <n v="5"/>
    <d v="2011-06-01T00:00:00"/>
    <d v="1899-12-30T19:13:00"/>
    <d v="2011-06-01T00:00:00"/>
    <d v="1899-12-30T21:10:00"/>
    <n v="30"/>
    <n v="117"/>
    <s v="Ticket"/>
    <s v="Wednesday"/>
    <x v="2"/>
  </r>
  <r>
    <n v="1"/>
    <n v="8"/>
    <d v="2011-06-01T00:00:00"/>
    <d v="1899-12-30T20:08:00"/>
    <d v="2011-06-01T00:00:00"/>
    <d v="1899-12-30T21:18:00"/>
    <n v="30"/>
    <n v="70"/>
    <s v="Ticket"/>
    <s v="Wednesday"/>
    <x v="2"/>
  </r>
  <r>
    <n v="1"/>
    <n v="5"/>
    <d v="2011-06-01T00:00:00"/>
    <d v="1899-12-30T20:10:00"/>
    <d v="2011-06-01T00:00:00"/>
    <d v="1899-12-30T22:38:00"/>
    <n v="30"/>
    <n v="148"/>
    <s v="Ticket"/>
    <s v="Wednesday"/>
    <x v="2"/>
  </r>
  <r>
    <n v="1"/>
    <n v="5"/>
    <d v="2011-06-01T00:00:00"/>
    <d v="1899-12-30T21:11:00"/>
    <d v="2011-06-01T00:00:00"/>
    <d v="1899-12-30T22:43:00"/>
    <n v="30"/>
    <n v="92"/>
    <s v="Ticket"/>
    <s v="Wednesday"/>
    <x v="2"/>
  </r>
  <r>
    <n v="1"/>
    <n v="6"/>
    <d v="2011-06-01T00:00:00"/>
    <d v="1899-12-30T21:17:00"/>
    <d v="2011-06-01T00:00:00"/>
    <d v="1899-12-30T22:20:00"/>
    <n v="30"/>
    <n v="63"/>
    <s v="Ticket"/>
    <s v="Wednesday"/>
    <x v="2"/>
  </r>
  <r>
    <n v="1"/>
    <n v="6"/>
    <d v="2011-06-01T00:00:00"/>
    <d v="1899-12-30T21:30:00"/>
    <d v="2011-06-01T00:00:00"/>
    <d v="1899-12-30T23:50:00"/>
    <n v="30"/>
    <n v="140"/>
    <s v="Ticket"/>
    <s v="Wednesday"/>
    <x v="2"/>
  </r>
  <r>
    <n v="1"/>
    <n v="6"/>
    <d v="2011-06-01T00:00:00"/>
    <d v="1899-12-30T21:31:00"/>
    <d v="2011-06-01T00:00:00"/>
    <d v="1899-12-30T22:55:00"/>
    <n v="30"/>
    <n v="84"/>
    <s v="Ticket"/>
    <s v="Wednesday"/>
    <x v="2"/>
  </r>
  <r>
    <n v="1"/>
    <n v="5"/>
    <d v="2011-06-01T00:00:00"/>
    <d v="1899-12-30T22:05:00"/>
    <d v="2011-06-02T00:00:00"/>
    <d v="1899-12-30T00:24:00"/>
    <n v="30"/>
    <n v="139"/>
    <s v="Ticket"/>
    <s v="Wednesday"/>
    <x v="3"/>
  </r>
  <r>
    <n v="1"/>
    <n v="5"/>
    <d v="2011-06-02T00:00:00"/>
    <d v="1899-12-30T13:46:00"/>
    <d v="2011-06-02T00:00:00"/>
    <d v="1899-12-30T15:36:00"/>
    <n v="30"/>
    <n v="110"/>
    <s v="Ticket"/>
    <s v="Thursday"/>
    <x v="0"/>
  </r>
  <r>
    <n v="1"/>
    <n v="5"/>
    <d v="2011-06-02T00:00:00"/>
    <d v="1899-12-30T13:56:00"/>
    <d v="2011-06-02T00:00:00"/>
    <d v="1899-12-30T16:34:00"/>
    <n v="30"/>
    <n v="158"/>
    <s v="Ticket"/>
    <s v="Thursday"/>
    <x v="0"/>
  </r>
  <r>
    <n v="1"/>
    <n v="6"/>
    <d v="2011-06-02T00:00:00"/>
    <d v="1899-12-30T14:18:00"/>
    <d v="2011-06-02T00:00:00"/>
    <d v="1899-12-30T15:16:00"/>
    <n v="30"/>
    <n v="58"/>
    <s v="Ticket"/>
    <s v="Thursday"/>
    <x v="1"/>
  </r>
  <r>
    <n v="1"/>
    <n v="5"/>
    <d v="2011-06-02T00:00:00"/>
    <d v="1899-12-30T15:07:00"/>
    <d v="2011-06-02T00:00:00"/>
    <d v="1899-12-30T17:42:00"/>
    <n v="30"/>
    <n v="155"/>
    <s v="Ticket"/>
    <s v="Thursday"/>
    <x v="1"/>
  </r>
  <r>
    <n v="1"/>
    <n v="5"/>
    <d v="2011-06-02T00:00:00"/>
    <d v="1899-12-30T16:05:00"/>
    <d v="2011-06-02T00:00:00"/>
    <d v="1899-12-30T18:37:00"/>
    <n v="30"/>
    <n v="152"/>
    <s v="Ticket"/>
    <s v="Thursday"/>
    <x v="1"/>
  </r>
  <r>
    <n v="1"/>
    <n v="6"/>
    <d v="2011-06-02T00:00:00"/>
    <d v="1899-12-30T19:25:00"/>
    <d v="2011-06-02T00:00:00"/>
    <d v="1899-12-30T20:22:00"/>
    <n v="30"/>
    <n v="57"/>
    <s v="Ticket"/>
    <s v="Thursday"/>
    <x v="2"/>
  </r>
  <r>
    <n v="1"/>
    <n v="6"/>
    <d v="2011-06-02T00:00:00"/>
    <d v="1899-12-30T20:04:00"/>
    <d v="2011-06-02T00:00:00"/>
    <d v="1899-12-30T20:53:00"/>
    <n v="30"/>
    <n v="49"/>
    <s v="Ticket"/>
    <s v="Thursday"/>
    <x v="2"/>
  </r>
  <r>
    <n v="1"/>
    <n v="5"/>
    <d v="2011-06-02T00:00:00"/>
    <d v="1899-12-30T20:29:00"/>
    <d v="2011-06-02T00:00:00"/>
    <d v="1899-12-30T22:34:00"/>
    <n v="30"/>
    <n v="125"/>
    <s v="Ticket"/>
    <s v="Thursday"/>
    <x v="2"/>
  </r>
  <r>
    <n v="1"/>
    <n v="5"/>
    <d v="2011-06-02T00:00:00"/>
    <d v="1899-12-30T23:30:00"/>
    <d v="2011-06-03T00:00:00"/>
    <d v="1899-12-30T02:31:00"/>
    <n v="40"/>
    <n v="181"/>
    <s v="Ticket"/>
    <s v="Thursday"/>
    <x v="3"/>
  </r>
  <r>
    <n v="1"/>
    <n v="5"/>
    <d v="2011-06-03T00:00:00"/>
    <d v="1899-12-30T18:31:00"/>
    <d v="2011-06-03T00:00:00"/>
    <d v="1899-12-30T22:59:00"/>
    <n v="50"/>
    <n v="268"/>
    <s v="Ticket"/>
    <s v="Friday"/>
    <x v="2"/>
  </r>
  <r>
    <n v="1"/>
    <n v="8"/>
    <d v="2011-06-03T00:00:00"/>
    <d v="1899-12-30T19:26:00"/>
    <d v="2011-06-03T00:00:00"/>
    <d v="1899-12-30T23:10:00"/>
    <n v="40"/>
    <n v="224"/>
    <s v="Ticket"/>
    <s v="Friday"/>
    <x v="2"/>
  </r>
  <r>
    <n v="1"/>
    <n v="8"/>
    <d v="2011-06-03T00:00:00"/>
    <d v="1899-12-30T19:47:00"/>
    <d v="2011-06-03T00:00:00"/>
    <d v="1899-12-30T23:30:00"/>
    <n v="40"/>
    <n v="223"/>
    <s v="Ticket"/>
    <s v="Friday"/>
    <x v="2"/>
  </r>
  <r>
    <n v="1"/>
    <n v="6"/>
    <d v="2011-06-03T00:00:00"/>
    <d v="1899-12-30T20:01:00"/>
    <d v="2011-06-03T00:00:00"/>
    <d v="1899-12-30T22:10:00"/>
    <n v="30"/>
    <n v="129"/>
    <s v="Ticket"/>
    <s v="Friday"/>
    <x v="2"/>
  </r>
  <r>
    <n v="1"/>
    <n v="6"/>
    <d v="2011-06-03T00:00:00"/>
    <d v="1899-12-30T20:21:00"/>
    <d v="2011-06-03T00:00:00"/>
    <d v="1899-12-30T23:09:00"/>
    <n v="30"/>
    <n v="168"/>
    <s v="Ticket"/>
    <s v="Friday"/>
    <x v="2"/>
  </r>
  <r>
    <n v="1"/>
    <n v="5"/>
    <d v="2011-06-03T00:00:00"/>
    <d v="1899-12-30T22:55:00"/>
    <d v="2011-06-03T00:00:00"/>
    <d v="1899-12-30T23:08:00"/>
    <n v="30"/>
    <n v="13"/>
    <s v="Ticket"/>
    <s v="Friday"/>
    <x v="3"/>
  </r>
  <r>
    <n v="1"/>
    <n v="5"/>
    <d v="2011-06-03T00:00:00"/>
    <d v="1899-12-30T22:57:00"/>
    <d v="2011-06-04T00:00:00"/>
    <d v="1899-12-30T01:45:00"/>
    <n v="30"/>
    <n v="168"/>
    <s v="Ticket"/>
    <s v="Friday"/>
    <x v="3"/>
  </r>
  <r>
    <n v="1"/>
    <n v="5"/>
    <d v="2011-06-06T00:00:00"/>
    <d v="1899-12-30T09:12:00"/>
    <d v="2011-06-06T00:00:00"/>
    <d v="1899-12-30T10:34:00"/>
    <n v="30"/>
    <n v="82"/>
    <s v="Ticket"/>
    <s v="Monday"/>
    <x v="3"/>
  </r>
  <r>
    <n v="1"/>
    <n v="6"/>
    <d v="2011-06-06T00:00:00"/>
    <d v="1899-12-30T12:47:00"/>
    <d v="2011-06-06T00:00:00"/>
    <d v="1899-12-30T14:03:00"/>
    <n v="30"/>
    <n v="76"/>
    <s v="Ticket"/>
    <s v="Monday"/>
    <x v="0"/>
  </r>
  <r>
    <n v="1"/>
    <n v="5"/>
    <d v="2011-06-06T00:00:00"/>
    <d v="1899-12-30T13:44:00"/>
    <d v="2011-06-06T00:00:00"/>
    <d v="1899-12-30T16:34:00"/>
    <n v="30"/>
    <n v="170"/>
    <s v="Ticket"/>
    <s v="Monday"/>
    <x v="0"/>
  </r>
  <r>
    <n v="1"/>
    <n v="6"/>
    <d v="2011-06-06T00:00:00"/>
    <d v="1899-12-30T13:48:00"/>
    <d v="2011-06-06T00:00:00"/>
    <d v="1899-12-30T16:37:00"/>
    <n v="30"/>
    <n v="169"/>
    <s v="Ticket"/>
    <s v="Monday"/>
    <x v="0"/>
  </r>
  <r>
    <n v="1"/>
    <n v="8"/>
    <d v="2011-06-06T00:00:00"/>
    <d v="1899-12-30T13:49:00"/>
    <d v="2011-06-06T00:00:00"/>
    <d v="1899-12-30T17:06:00"/>
    <n v="40"/>
    <n v="197"/>
    <s v="Ticket"/>
    <s v="Monday"/>
    <x v="0"/>
  </r>
  <r>
    <n v="1"/>
    <n v="5"/>
    <d v="2011-06-06T00:00:00"/>
    <d v="1899-12-30T15:08:00"/>
    <d v="2011-06-06T00:00:00"/>
    <d v="1899-12-30T19:49:00"/>
    <n v="50"/>
    <n v="281"/>
    <s v="Ticket"/>
    <s v="Monday"/>
    <x v="1"/>
  </r>
  <r>
    <n v="1"/>
    <n v="5"/>
    <d v="2011-06-06T00:00:00"/>
    <d v="1899-12-30T15:16:00"/>
    <d v="2011-06-06T00:00:00"/>
    <d v="1899-12-30T18:13:00"/>
    <n v="30"/>
    <n v="177"/>
    <s v="Ticket"/>
    <s v="Monday"/>
    <x v="1"/>
  </r>
  <r>
    <n v="1"/>
    <n v="6"/>
    <d v="2011-06-06T00:00:00"/>
    <d v="1899-12-30T16:25:00"/>
    <d v="2011-06-06T00:00:00"/>
    <d v="1899-12-30T17:36:00"/>
    <n v="30"/>
    <n v="71"/>
    <s v="Ticket"/>
    <s v="Monday"/>
    <x v="1"/>
  </r>
  <r>
    <n v="1"/>
    <n v="5"/>
    <d v="2011-06-06T00:00:00"/>
    <d v="1899-12-30T19:13:00"/>
    <d v="2011-06-06T00:00:00"/>
    <d v="1899-12-30T21:38:00"/>
    <n v="30"/>
    <n v="145"/>
    <s v="Ticket"/>
    <s v="Monday"/>
    <x v="2"/>
  </r>
  <r>
    <n v="1"/>
    <n v="6"/>
    <d v="2011-06-06T00:00:00"/>
    <d v="1899-12-30T19:27:00"/>
    <d v="2011-06-06T00:00:00"/>
    <d v="1899-12-30T22:28:00"/>
    <n v="40"/>
    <n v="181"/>
    <s v="Ticket"/>
    <s v="Monday"/>
    <x v="2"/>
  </r>
  <r>
    <n v="1"/>
    <n v="6"/>
    <d v="2011-06-06T00:00:00"/>
    <d v="1899-12-30T19:43:00"/>
    <d v="2011-06-06T00:00:00"/>
    <d v="1899-12-30T22:11:00"/>
    <n v="30"/>
    <n v="148"/>
    <s v="Ticket"/>
    <s v="Monday"/>
    <x v="2"/>
  </r>
  <r>
    <n v="1"/>
    <n v="6"/>
    <d v="2011-06-06T00:00:00"/>
    <d v="1899-12-30T20:07:00"/>
    <d v="2011-06-06T00:00:00"/>
    <d v="1899-12-30T22:29:00"/>
    <n v="30"/>
    <n v="142"/>
    <s v="Ticket"/>
    <s v="Monday"/>
    <x v="2"/>
  </r>
  <r>
    <n v="1"/>
    <n v="5"/>
    <d v="2011-06-06T00:00:00"/>
    <d v="1899-12-30T20:08:00"/>
    <d v="2011-06-06T00:00:00"/>
    <d v="1899-12-30T22:04:00"/>
    <n v="30"/>
    <n v="116"/>
    <s v="Ticket"/>
    <s v="Monday"/>
    <x v="2"/>
  </r>
  <r>
    <n v="1"/>
    <n v="8"/>
    <d v="2011-06-06T00:00:00"/>
    <d v="1899-12-30T20:10:00"/>
    <d v="2011-06-06T00:00:00"/>
    <d v="1899-12-30T20:31:00"/>
    <n v="30"/>
    <n v="21"/>
    <s v="Ticket"/>
    <s v="Monday"/>
    <x v="2"/>
  </r>
  <r>
    <n v="1"/>
    <n v="5"/>
    <d v="2011-06-06T00:00:00"/>
    <d v="1899-12-30T21:06:00"/>
    <d v="2011-06-06T00:00:00"/>
    <d v="1899-12-30T22:22:00"/>
    <n v="30"/>
    <n v="76"/>
    <s v="Ticket"/>
    <s v="Monday"/>
    <x v="2"/>
  </r>
  <r>
    <n v="1"/>
    <n v="5"/>
    <d v="2011-06-07T00:00:00"/>
    <d v="1899-12-30T11:58:00"/>
    <d v="2011-06-07T00:00:00"/>
    <d v="1899-12-30T14:28:00"/>
    <n v="30"/>
    <n v="150"/>
    <s v="Ticket"/>
    <s v="Tuesday"/>
    <x v="0"/>
  </r>
  <r>
    <n v="1"/>
    <n v="5"/>
    <d v="2011-06-07T00:00:00"/>
    <d v="1899-12-30T12:31:00"/>
    <d v="2011-06-07T00:00:00"/>
    <d v="1899-12-30T15:30:00"/>
    <n v="30"/>
    <n v="179"/>
    <s v="Ticket"/>
    <s v="Tuesday"/>
    <x v="0"/>
  </r>
  <r>
    <n v="1"/>
    <n v="8"/>
    <d v="2011-06-07T00:00:00"/>
    <d v="1899-12-30T14:31:00"/>
    <d v="2011-06-07T00:00:00"/>
    <d v="1899-12-30T15:59:00"/>
    <n v="30"/>
    <n v="88"/>
    <s v="Ticket"/>
    <s v="Tuesday"/>
    <x v="1"/>
  </r>
  <r>
    <n v="1"/>
    <n v="6"/>
    <d v="2011-06-07T00:00:00"/>
    <d v="1899-12-30T15:16:00"/>
    <d v="2011-06-07T00:00:00"/>
    <d v="1899-12-30T16:20:00"/>
    <n v="30"/>
    <n v="64"/>
    <s v="Ticket"/>
    <s v="Tuesday"/>
    <x v="1"/>
  </r>
  <r>
    <n v="1"/>
    <n v="5"/>
    <d v="2011-06-07T00:00:00"/>
    <d v="1899-12-30T16:36:00"/>
    <d v="2011-06-07T00:00:00"/>
    <d v="1899-12-30T20:31:00"/>
    <n v="40"/>
    <n v="235"/>
    <s v="Ticket"/>
    <s v="Tuesday"/>
    <x v="1"/>
  </r>
  <r>
    <n v="1"/>
    <n v="6"/>
    <d v="2011-06-07T00:00:00"/>
    <d v="1899-12-30T18:02:00"/>
    <d v="2011-06-07T00:00:00"/>
    <d v="1899-12-30T21:52:00"/>
    <n v="40"/>
    <n v="230"/>
    <s v="Ticket"/>
    <s v="Tuesday"/>
    <x v="2"/>
  </r>
  <r>
    <n v="1"/>
    <n v="6"/>
    <d v="2011-06-07T00:00:00"/>
    <d v="1899-12-30T18:56:00"/>
    <d v="2011-06-07T00:00:00"/>
    <d v="1899-12-30T21:58:00"/>
    <n v="40"/>
    <n v="182"/>
    <s v="Ticket"/>
    <s v="Tuesday"/>
    <x v="2"/>
  </r>
  <r>
    <n v="1"/>
    <n v="8"/>
    <d v="2011-06-07T00:00:00"/>
    <d v="1899-12-30T20:03:00"/>
    <d v="2011-06-07T00:00:00"/>
    <d v="1899-12-30T23:00:00"/>
    <n v="30"/>
    <n v="177"/>
    <s v="Ticket"/>
    <s v="Tuesday"/>
    <x v="2"/>
  </r>
  <r>
    <n v="1"/>
    <n v="5"/>
    <d v="2011-06-07T00:00:00"/>
    <d v="1899-12-30T22:00:00"/>
    <d v="2011-06-08T00:00:00"/>
    <d v="1899-12-30T01:52:00"/>
    <n v="40"/>
    <n v="232"/>
    <s v="Ticket"/>
    <s v="Tuesday"/>
    <x v="2"/>
  </r>
  <r>
    <n v="1"/>
    <n v="5"/>
    <d v="2011-06-08T00:00:00"/>
    <d v="1899-12-30T09:44:00"/>
    <d v="2011-06-08T00:00:00"/>
    <d v="1899-12-30T12:01:00"/>
    <n v="30"/>
    <n v="137"/>
    <s v="Ticket"/>
    <s v="Wednesday"/>
    <x v="3"/>
  </r>
  <r>
    <n v="1"/>
    <n v="5"/>
    <d v="2011-06-08T00:00:00"/>
    <d v="1899-12-30T11:02:00"/>
    <d v="2011-06-08T00:00:00"/>
    <d v="1899-12-30T12:46:00"/>
    <n v="30"/>
    <n v="104"/>
    <s v="Ticket"/>
    <s v="Wednesday"/>
    <x v="0"/>
  </r>
  <r>
    <n v="1"/>
    <n v="5"/>
    <d v="2011-06-08T00:00:00"/>
    <d v="1899-12-30T14:37:00"/>
    <d v="2011-06-08T00:00:00"/>
    <d v="1899-12-30T16:33:00"/>
    <n v="30"/>
    <n v="116"/>
    <s v="Ticket"/>
    <s v="Wednesday"/>
    <x v="1"/>
  </r>
  <r>
    <n v="1"/>
    <n v="8"/>
    <d v="2011-06-08T00:00:00"/>
    <d v="1899-12-30T15:03:00"/>
    <d v="2011-06-08T00:00:00"/>
    <d v="1899-12-30T16:30:00"/>
    <n v="30"/>
    <n v="87"/>
    <s v="Ticket"/>
    <s v="Wednesday"/>
    <x v="1"/>
  </r>
  <r>
    <n v="1"/>
    <n v="6"/>
    <d v="2011-06-08T00:00:00"/>
    <d v="1899-12-30T16:07:00"/>
    <d v="2011-06-08T00:00:00"/>
    <d v="1899-12-30T17:47:00"/>
    <n v="30"/>
    <n v="100"/>
    <s v="Ticket"/>
    <s v="Wednesday"/>
    <x v="1"/>
  </r>
  <r>
    <n v="1"/>
    <n v="5"/>
    <d v="2011-06-08T00:00:00"/>
    <d v="1899-12-30T16:26:00"/>
    <d v="2011-06-08T00:00:00"/>
    <d v="1899-12-30T18:27:00"/>
    <n v="30"/>
    <n v="121"/>
    <s v="Manual"/>
    <s v="Wednesday"/>
    <x v="1"/>
  </r>
  <r>
    <n v="1"/>
    <n v="5"/>
    <d v="2011-06-08T00:00:00"/>
    <d v="1899-12-30T16:52:00"/>
    <d v="2011-06-08T00:00:00"/>
    <d v="1899-12-30T19:44:00"/>
    <n v="30"/>
    <n v="172"/>
    <s v="Ticket"/>
    <s v="Wednesday"/>
    <x v="1"/>
  </r>
  <r>
    <n v="1"/>
    <n v="5"/>
    <d v="2011-06-08T00:00:00"/>
    <d v="1899-12-30T17:35:00"/>
    <d v="2011-06-08T00:00:00"/>
    <d v="1899-12-30T23:46:00"/>
    <n v="70"/>
    <n v="371"/>
    <s v="Ticket"/>
    <s v="Wednesday"/>
    <x v="1"/>
  </r>
  <r>
    <n v="1"/>
    <n v="6"/>
    <d v="2011-06-08T00:00:00"/>
    <d v="1899-12-30T17:41:00"/>
    <d v="2011-06-08T00:00:00"/>
    <d v="1899-12-30T22:27:00"/>
    <n v="50"/>
    <n v="286"/>
    <s v="Ticket"/>
    <s v="Wednesday"/>
    <x v="1"/>
  </r>
  <r>
    <n v="1"/>
    <n v="5"/>
    <d v="2011-06-08T00:00:00"/>
    <d v="1899-12-30T20:33:00"/>
    <d v="2011-06-08T00:00:00"/>
    <d v="1899-12-30T22:55:00"/>
    <n v="30"/>
    <n v="142"/>
    <s v="Ticket"/>
    <s v="Wednesday"/>
    <x v="2"/>
  </r>
  <r>
    <n v="1"/>
    <n v="5"/>
    <d v="2011-06-08T00:00:00"/>
    <d v="1899-12-30T21:58:00"/>
    <d v="2011-06-08T00:00:00"/>
    <d v="1899-12-30T23:56:00"/>
    <n v="30"/>
    <n v="118"/>
    <s v="Ticket"/>
    <s v="Wednesday"/>
    <x v="2"/>
  </r>
  <r>
    <n v="1"/>
    <n v="6"/>
    <d v="2011-06-09T00:00:00"/>
    <d v="1899-12-30T13:48:00"/>
    <d v="2011-06-09T00:00:00"/>
    <d v="1899-12-30T15:07:00"/>
    <n v="30"/>
    <n v="79"/>
    <s v="Ticket"/>
    <s v="Thursday"/>
    <x v="0"/>
  </r>
  <r>
    <n v="1"/>
    <n v="6"/>
    <d v="2011-06-09T00:00:00"/>
    <d v="1899-12-30T14:01:00"/>
    <d v="2011-06-09T00:00:00"/>
    <d v="1899-12-30T14:27:00"/>
    <n v="30"/>
    <n v="26"/>
    <s v="Ticket"/>
    <s v="Thursday"/>
    <x v="1"/>
  </r>
  <r>
    <n v="1"/>
    <n v="6"/>
    <d v="2011-06-09T00:00:00"/>
    <d v="1899-12-30T14:03:00"/>
    <d v="2011-06-09T00:00:00"/>
    <d v="1899-12-30T17:07:00"/>
    <n v="40"/>
    <n v="184"/>
    <s v="Ticket"/>
    <s v="Thursday"/>
    <x v="1"/>
  </r>
  <r>
    <n v="1"/>
    <n v="5"/>
    <d v="2011-06-09T00:00:00"/>
    <d v="1899-12-30T14:12:00"/>
    <d v="2011-06-09T00:00:00"/>
    <d v="1899-12-30T15:50:00"/>
    <n v="30"/>
    <n v="98"/>
    <s v="Ticket"/>
    <s v="Thursday"/>
    <x v="1"/>
  </r>
  <r>
    <n v="1"/>
    <n v="6"/>
    <d v="2011-06-09T00:00:00"/>
    <d v="1899-12-30T15:36:00"/>
    <d v="2011-06-09T00:00:00"/>
    <d v="1899-12-30T18:19:00"/>
    <n v="30"/>
    <n v="163"/>
    <s v="Ticket"/>
    <s v="Thursday"/>
    <x v="1"/>
  </r>
  <r>
    <n v="1"/>
    <n v="5"/>
    <d v="2011-06-09T00:00:00"/>
    <d v="1899-12-30T16:11:00"/>
    <d v="2011-06-09T00:00:00"/>
    <d v="1899-12-30T19:49:00"/>
    <n v="40"/>
    <n v="218"/>
    <s v="Ticket"/>
    <s v="Thursday"/>
    <x v="1"/>
  </r>
  <r>
    <n v="1"/>
    <n v="5"/>
    <d v="2011-06-09T00:00:00"/>
    <d v="1899-12-30T16:44:00"/>
    <d v="2011-06-09T00:00:00"/>
    <d v="1899-12-30T20:04:00"/>
    <n v="40"/>
    <n v="200"/>
    <s v="Ticket"/>
    <s v="Thursday"/>
    <x v="1"/>
  </r>
  <r>
    <n v="1"/>
    <n v="8"/>
    <d v="2011-06-09T00:00:00"/>
    <d v="1899-12-30T17:59:00"/>
    <d v="2011-06-09T00:00:00"/>
    <d v="1899-12-30T22:58:00"/>
    <n v="50"/>
    <n v="299"/>
    <s v="Ticket"/>
    <s v="Thursday"/>
    <x v="1"/>
  </r>
  <r>
    <n v="1"/>
    <n v="5"/>
    <d v="2011-06-09T00:00:00"/>
    <d v="1899-12-30T19:27:00"/>
    <d v="2011-06-09T00:00:00"/>
    <d v="1899-12-30T21:42:00"/>
    <n v="30"/>
    <n v="135"/>
    <s v="Ticket"/>
    <s v="Thursday"/>
    <x v="2"/>
  </r>
  <r>
    <n v="1"/>
    <n v="6"/>
    <d v="2011-06-09T00:00:00"/>
    <d v="1899-12-30T19:55:00"/>
    <d v="2011-06-09T00:00:00"/>
    <d v="1899-12-30T21:40:00"/>
    <n v="30"/>
    <n v="105"/>
    <s v="Ticket"/>
    <s v="Thursday"/>
    <x v="2"/>
  </r>
  <r>
    <n v="1"/>
    <n v="5"/>
    <d v="2011-06-09T00:00:00"/>
    <d v="1899-12-30T20:19:00"/>
    <d v="2011-06-09T00:00:00"/>
    <d v="1899-12-30T22:13:00"/>
    <n v="30"/>
    <n v="114"/>
    <s v="Ticket"/>
    <s v="Thursday"/>
    <x v="2"/>
  </r>
  <r>
    <n v="1"/>
    <n v="5"/>
    <d v="2011-06-09T00:00:00"/>
    <d v="1899-12-30T21:22:00"/>
    <d v="2011-06-09T00:00:00"/>
    <d v="1899-12-30T22:27:00"/>
    <n v="30"/>
    <n v="65"/>
    <s v="Ticket"/>
    <s v="Thursday"/>
    <x v="2"/>
  </r>
  <r>
    <n v="1"/>
    <n v="5"/>
    <d v="2011-06-09T00:00:00"/>
    <d v="1899-12-30T21:29:00"/>
    <d v="2011-06-09T00:00:00"/>
    <d v="1899-12-30T23:24:00"/>
    <n v="30"/>
    <n v="115"/>
    <s v="Ticket"/>
    <s v="Thursday"/>
    <x v="2"/>
  </r>
  <r>
    <n v="1"/>
    <n v="5"/>
    <d v="2011-06-09T00:00:00"/>
    <d v="1899-12-30T23:56:00"/>
    <d v="2011-06-10T00:00:00"/>
    <d v="1899-12-30T02:09:00"/>
    <n v="30"/>
    <n v="133"/>
    <s v="Ticket"/>
    <s v="Thursday"/>
    <x v="3"/>
  </r>
  <r>
    <n v="1"/>
    <n v="5"/>
    <d v="2011-06-10T00:00:00"/>
    <d v="1899-12-30T10:12:00"/>
    <d v="2011-06-10T00:00:00"/>
    <d v="1899-12-30T11:44:00"/>
    <n v="30"/>
    <n v="92"/>
    <s v="Ticket"/>
    <s v="Friday"/>
    <x v="0"/>
  </r>
  <r>
    <n v="1"/>
    <n v="5"/>
    <d v="2011-06-10T00:00:00"/>
    <d v="1899-12-30T11:53:00"/>
    <d v="2011-06-10T00:00:00"/>
    <d v="1899-12-30T18:09:00"/>
    <n v="70"/>
    <n v="376"/>
    <s v="Ticket"/>
    <s v="Friday"/>
    <x v="0"/>
  </r>
  <r>
    <n v="1"/>
    <n v="5"/>
    <d v="2011-06-10T00:00:00"/>
    <d v="1899-12-30T12:51:00"/>
    <d v="2011-06-10T00:00:00"/>
    <d v="1899-12-30T15:56:00"/>
    <n v="40"/>
    <n v="185"/>
    <s v="Ticket"/>
    <s v="Friday"/>
    <x v="0"/>
  </r>
  <r>
    <n v="1"/>
    <n v="5"/>
    <d v="2011-06-10T00:00:00"/>
    <d v="1899-12-30T13:38:00"/>
    <d v="2011-06-10T00:00:00"/>
    <d v="1899-12-30T14:33:00"/>
    <n v="30"/>
    <n v="55"/>
    <s v="Ticket"/>
    <s v="Friday"/>
    <x v="0"/>
  </r>
  <r>
    <n v="1"/>
    <n v="6"/>
    <d v="2011-06-10T00:00:00"/>
    <d v="1899-12-30T14:17:00"/>
    <d v="2011-06-10T00:00:00"/>
    <d v="1899-12-30T14:39:00"/>
    <n v="30"/>
    <n v="22"/>
    <s v="Ticket"/>
    <s v="Friday"/>
    <x v="1"/>
  </r>
  <r>
    <n v="1"/>
    <n v="6"/>
    <d v="2011-06-10T00:00:00"/>
    <d v="1899-12-30T14:42:00"/>
    <d v="2011-06-10T00:00:00"/>
    <d v="1899-12-30T20:13:00"/>
    <n v="60"/>
    <n v="331"/>
    <s v="Ticket"/>
    <s v="Friday"/>
    <x v="1"/>
  </r>
  <r>
    <n v="1"/>
    <n v="5"/>
    <d v="2011-06-10T00:00:00"/>
    <d v="1899-12-30T14:45:00"/>
    <d v="2011-06-10T00:00:00"/>
    <d v="1899-12-30T18:38:00"/>
    <n v="40"/>
    <n v="233"/>
    <s v="Ticket"/>
    <s v="Friday"/>
    <x v="1"/>
  </r>
  <r>
    <n v="1"/>
    <n v="8"/>
    <d v="2011-06-10T00:00:00"/>
    <d v="1899-12-30T14:51:00"/>
    <d v="2011-06-10T00:00:00"/>
    <d v="1899-12-30T17:22:00"/>
    <n v="30"/>
    <n v="151"/>
    <s v="Ticket"/>
    <s v="Friday"/>
    <x v="1"/>
  </r>
  <r>
    <n v="1"/>
    <n v="6"/>
    <d v="2011-06-10T00:00:00"/>
    <d v="1899-12-30T14:52:00"/>
    <d v="2011-06-10T00:00:00"/>
    <d v="1899-12-30T17:07:00"/>
    <n v="30"/>
    <n v="135"/>
    <s v="Ticket"/>
    <s v="Friday"/>
    <x v="1"/>
  </r>
  <r>
    <n v="1"/>
    <n v="6"/>
    <d v="2011-06-10T00:00:00"/>
    <d v="1899-12-30T15:28:00"/>
    <d v="2011-06-10T00:00:00"/>
    <d v="1899-12-30T16:33:00"/>
    <n v="30"/>
    <n v="65"/>
    <s v="Ticket"/>
    <s v="Friday"/>
    <x v="1"/>
  </r>
  <r>
    <n v="1"/>
    <n v="8"/>
    <d v="2011-06-10T00:00:00"/>
    <d v="1899-12-30T19:59:00"/>
    <d v="2011-06-10T00:00:00"/>
    <d v="1899-12-30T22:24:00"/>
    <n v="30"/>
    <n v="145"/>
    <s v="Ticket"/>
    <s v="Friday"/>
    <x v="2"/>
  </r>
  <r>
    <n v="1"/>
    <n v="5"/>
    <d v="2011-06-10T00:00:00"/>
    <d v="1899-12-30T20:29:00"/>
    <d v="2011-06-10T00:00:00"/>
    <d v="1899-12-30T23:57:00"/>
    <n v="40"/>
    <n v="208"/>
    <s v="Ticket"/>
    <s v="Friday"/>
    <x v="2"/>
  </r>
  <r>
    <n v="1"/>
    <n v="6"/>
    <d v="2011-06-10T00:00:00"/>
    <d v="1899-12-30T21:29:00"/>
    <d v="2011-06-10T00:00:00"/>
    <d v="1899-12-30T23:56:00"/>
    <n v="30"/>
    <n v="147"/>
    <s v="Ticket"/>
    <s v="Friday"/>
    <x v="2"/>
  </r>
  <r>
    <n v="1"/>
    <n v="5"/>
    <d v="2011-06-10T00:00:00"/>
    <d v="1899-12-30T22:04:00"/>
    <d v="2011-06-10T00:00:00"/>
    <d v="1899-12-30T23:40:00"/>
    <n v="30"/>
    <n v="96"/>
    <s v="Ticket"/>
    <s v="Friday"/>
    <x v="3"/>
  </r>
  <r>
    <n v="1"/>
    <n v="5"/>
    <d v="2011-06-13T00:00:00"/>
    <d v="1899-12-30T10:52:00"/>
    <d v="2011-06-13T00:00:00"/>
    <d v="1899-12-30T12:32:00"/>
    <n v="30"/>
    <n v="100"/>
    <s v="Ticket"/>
    <s v="Monday"/>
    <x v="0"/>
  </r>
  <r>
    <n v="1"/>
    <n v="6"/>
    <d v="2011-06-13T00:00:00"/>
    <d v="1899-12-30T12:03:00"/>
    <d v="2011-06-13T00:00:00"/>
    <d v="1899-12-30T13:46:00"/>
    <n v="30"/>
    <n v="103"/>
    <s v="Ticket"/>
    <s v="Monday"/>
    <x v="0"/>
  </r>
  <r>
    <n v="1"/>
    <n v="6"/>
    <d v="2011-06-13T00:00:00"/>
    <d v="1899-12-30T12:59:00"/>
    <d v="2011-06-13T00:00:00"/>
    <d v="1899-12-30T17:20:00"/>
    <n v="50"/>
    <n v="261"/>
    <s v="Ticket"/>
    <s v="Monday"/>
    <x v="0"/>
  </r>
  <r>
    <n v="1"/>
    <n v="5"/>
    <d v="2011-06-13T00:00:00"/>
    <d v="1899-12-30T14:28:00"/>
    <d v="2011-06-13T00:00:00"/>
    <d v="1899-12-30T16:34:00"/>
    <n v="30"/>
    <n v="126"/>
    <s v="Ticket"/>
    <s v="Monday"/>
    <x v="1"/>
  </r>
  <r>
    <n v="1"/>
    <n v="5"/>
    <d v="2011-06-13T00:00:00"/>
    <d v="1899-12-30T15:06:00"/>
    <d v="2011-06-13T00:00:00"/>
    <d v="1899-12-30T18:09:00"/>
    <n v="40"/>
    <n v="183"/>
    <s v="Ticket"/>
    <s v="Monday"/>
    <x v="1"/>
  </r>
  <r>
    <n v="1"/>
    <n v="5"/>
    <d v="2011-06-13T00:00:00"/>
    <d v="1899-12-30T15:07:00"/>
    <d v="2011-06-13T00:00:00"/>
    <d v="1899-12-30T17:45:00"/>
    <n v="30"/>
    <n v="158"/>
    <s v="Ticket"/>
    <s v="Monday"/>
    <x v="1"/>
  </r>
  <r>
    <n v="1"/>
    <n v="5"/>
    <d v="2011-06-13T00:00:00"/>
    <d v="1899-12-30T15:28:00"/>
    <d v="2011-06-13T00:00:00"/>
    <d v="1899-12-30T18:17:00"/>
    <n v="30"/>
    <n v="169"/>
    <s v="Ticket"/>
    <s v="Monday"/>
    <x v="1"/>
  </r>
  <r>
    <n v="1"/>
    <n v="8"/>
    <d v="2011-06-13T00:00:00"/>
    <d v="1899-12-30T16:15:00"/>
    <d v="2011-06-13T00:00:00"/>
    <d v="1899-12-30T18:37:00"/>
    <n v="30"/>
    <n v="142"/>
    <s v="Ticket"/>
    <s v="Monday"/>
    <x v="1"/>
  </r>
  <r>
    <n v="1"/>
    <n v="5"/>
    <d v="2011-06-13T00:00:00"/>
    <d v="1899-12-30T16:47:00"/>
    <d v="2011-06-13T00:00:00"/>
    <d v="1899-12-30T20:57:00"/>
    <n v="50"/>
    <n v="250"/>
    <s v="Ticket"/>
    <s v="Monday"/>
    <x v="1"/>
  </r>
  <r>
    <n v="1"/>
    <n v="6"/>
    <d v="2011-06-13T00:00:00"/>
    <d v="1899-12-30T17:05:00"/>
    <d v="2011-06-13T00:00:00"/>
    <d v="1899-12-30T18:55:00"/>
    <n v="30"/>
    <n v="110"/>
    <s v="Ticket"/>
    <s v="Monday"/>
    <x v="1"/>
  </r>
  <r>
    <n v="1"/>
    <n v="6"/>
    <d v="2011-06-13T00:00:00"/>
    <d v="1899-12-30T18:24:00"/>
    <d v="2011-06-13T00:00:00"/>
    <d v="1899-12-30T20:06:00"/>
    <n v="30"/>
    <n v="102"/>
    <s v="Ticket"/>
    <s v="Monday"/>
    <x v="2"/>
  </r>
  <r>
    <n v="1"/>
    <n v="6"/>
    <d v="2011-06-13T00:00:00"/>
    <d v="1899-12-30T20:27:00"/>
    <d v="2011-06-13T00:00:00"/>
    <d v="1899-12-30T22:42:00"/>
    <n v="30"/>
    <n v="135"/>
    <s v="Ticket"/>
    <s v="Monday"/>
    <x v="2"/>
  </r>
  <r>
    <n v="1"/>
    <n v="5"/>
    <d v="2011-06-13T00:00:00"/>
    <d v="1899-12-30T20:51:00"/>
    <d v="2011-06-13T00:00:00"/>
    <d v="1899-12-30T23:47:00"/>
    <n v="30"/>
    <n v="176"/>
    <s v="Ticket"/>
    <s v="Monday"/>
    <x v="2"/>
  </r>
  <r>
    <n v="1"/>
    <n v="5"/>
    <d v="2011-06-13T00:00:00"/>
    <d v="1899-12-30T21:10:00"/>
    <d v="2011-06-13T00:00:00"/>
    <d v="1899-12-30T22:57:00"/>
    <n v="30"/>
    <n v="107"/>
    <s v="Ticket"/>
    <s v="Monday"/>
    <x v="2"/>
  </r>
  <r>
    <n v="1"/>
    <n v="5"/>
    <d v="2011-06-14T00:00:00"/>
    <d v="1899-12-30T07:27:00"/>
    <d v="2011-06-14T00:00:00"/>
    <d v="1899-12-30T08:47:00"/>
    <n v="30"/>
    <n v="80"/>
    <s v="Ticket"/>
    <s v="Tuesday"/>
    <x v="3"/>
  </r>
  <r>
    <n v="1"/>
    <n v="8"/>
    <d v="2011-06-14T00:00:00"/>
    <d v="1899-12-30T10:23:00"/>
    <d v="2011-06-14T00:00:00"/>
    <d v="1899-12-30T14:42:00"/>
    <n v="50"/>
    <n v="259"/>
    <s v="Ticket"/>
    <s v="Tuesday"/>
    <x v="0"/>
  </r>
  <r>
    <n v="1"/>
    <n v="5"/>
    <d v="2011-06-14T00:00:00"/>
    <d v="1899-12-30T11:10:00"/>
    <d v="2011-06-14T00:00:00"/>
    <d v="1899-12-30T12:06:00"/>
    <n v="30"/>
    <n v="56"/>
    <s v="Ticket"/>
    <s v="Tuesday"/>
    <x v="0"/>
  </r>
  <r>
    <n v="1"/>
    <n v="6"/>
    <d v="2011-06-14T00:00:00"/>
    <d v="1899-12-30T12:22:00"/>
    <d v="2011-06-14T00:00:00"/>
    <d v="1899-12-30T13:32:00"/>
    <n v="30"/>
    <n v="70"/>
    <s v="Ticket"/>
    <s v="Tuesday"/>
    <x v="0"/>
  </r>
  <r>
    <n v="1"/>
    <n v="8"/>
    <d v="2011-06-14T00:00:00"/>
    <d v="1899-12-30T14:53:00"/>
    <d v="2011-06-14T00:00:00"/>
    <d v="1899-12-30T19:40:00"/>
    <n v="50"/>
    <n v="287"/>
    <s v="Ticket"/>
    <s v="Tuesday"/>
    <x v="1"/>
  </r>
  <r>
    <n v="1"/>
    <n v="8"/>
    <d v="2011-06-14T00:00:00"/>
    <d v="1899-12-30T15:09:00"/>
    <d v="2011-06-14T00:00:00"/>
    <d v="1899-12-30T16:51:00"/>
    <n v="30"/>
    <n v="102"/>
    <s v="Ticket"/>
    <s v="Tuesday"/>
    <x v="1"/>
  </r>
  <r>
    <n v="1"/>
    <n v="5"/>
    <d v="2011-06-14T00:00:00"/>
    <d v="1899-12-30T15:14:00"/>
    <d v="2011-06-14T00:00:00"/>
    <d v="1899-12-30T19:14:00"/>
    <n v="40"/>
    <n v="240"/>
    <s v="Ticket"/>
    <s v="Tuesday"/>
    <x v="1"/>
  </r>
  <r>
    <n v="1"/>
    <n v="6"/>
    <d v="2011-06-14T00:00:00"/>
    <d v="1899-12-30T16:30:00"/>
    <d v="2011-06-14T00:00:00"/>
    <d v="1899-12-30T18:07:00"/>
    <n v="30"/>
    <n v="97"/>
    <s v="Ticket"/>
    <s v="Tuesday"/>
    <x v="1"/>
  </r>
  <r>
    <n v="1"/>
    <n v="6"/>
    <d v="2011-06-14T00:00:00"/>
    <d v="1899-12-30T17:57:00"/>
    <d v="2011-06-14T00:00:00"/>
    <d v="1899-12-30T20:13:00"/>
    <n v="30"/>
    <n v="136"/>
    <s v="Ticket"/>
    <s v="Tuesday"/>
    <x v="1"/>
  </r>
  <r>
    <n v="1"/>
    <n v="5"/>
    <d v="2011-06-14T00:00:00"/>
    <d v="1899-12-30T20:34:00"/>
    <d v="2011-06-14T00:00:00"/>
    <d v="1899-12-30T21:01:00"/>
    <n v="30"/>
    <n v="27"/>
    <s v="Ticket"/>
    <s v="Tuesday"/>
    <x v="2"/>
  </r>
  <r>
    <n v="1"/>
    <n v="5"/>
    <d v="2011-06-14T00:00:00"/>
    <d v="1899-12-30T20:42:00"/>
    <d v="2011-06-14T00:00:00"/>
    <d v="1899-12-30T22:26:00"/>
    <n v="30"/>
    <n v="104"/>
    <s v="Ticket"/>
    <s v="Tuesday"/>
    <x v="2"/>
  </r>
  <r>
    <n v="1"/>
    <n v="6"/>
    <d v="2011-06-15T00:00:00"/>
    <d v="1899-12-30T14:25:00"/>
    <d v="2011-06-15T00:00:00"/>
    <d v="1899-12-30T16:49:00"/>
    <n v="30"/>
    <n v="144"/>
    <s v="Ticket"/>
    <s v="Wednesday"/>
    <x v="1"/>
  </r>
  <r>
    <n v="1"/>
    <n v="8"/>
    <d v="2011-06-15T00:00:00"/>
    <d v="1899-12-30T14:32:00"/>
    <d v="2011-06-15T00:00:00"/>
    <d v="1899-12-30T18:59:00"/>
    <n v="50"/>
    <n v="267"/>
    <s v="Ticket"/>
    <s v="Wednesday"/>
    <x v="1"/>
  </r>
  <r>
    <n v="1"/>
    <n v="5"/>
    <d v="2011-06-15T00:00:00"/>
    <d v="1899-12-30T15:16:00"/>
    <d v="2011-06-15T00:00:00"/>
    <d v="1899-12-30T16:56:00"/>
    <n v="30"/>
    <n v="100"/>
    <s v="Ticket"/>
    <s v="Wednesday"/>
    <x v="1"/>
  </r>
  <r>
    <n v="1"/>
    <n v="5"/>
    <d v="2011-06-15T00:00:00"/>
    <d v="1899-12-30T15:16:00"/>
    <d v="2011-06-15T00:00:00"/>
    <d v="1899-12-30T18:13:00"/>
    <n v="30"/>
    <n v="177"/>
    <s v="Ticket"/>
    <s v="Wednesday"/>
    <x v="1"/>
  </r>
  <r>
    <n v="1"/>
    <n v="5"/>
    <d v="2011-06-15T00:00:00"/>
    <d v="1899-12-30T16:45:00"/>
    <d v="2011-06-15T00:00:00"/>
    <d v="1899-12-30T18:17:00"/>
    <n v="30"/>
    <n v="92"/>
    <s v="Ticket"/>
    <s v="Wednesday"/>
    <x v="1"/>
  </r>
  <r>
    <n v="1"/>
    <n v="6"/>
    <d v="2011-06-15T00:00:00"/>
    <d v="1899-12-30T17:26:00"/>
    <d v="2011-06-15T00:00:00"/>
    <d v="1899-12-30T19:16:00"/>
    <n v="30"/>
    <n v="110"/>
    <s v="Ticket"/>
    <s v="Wednesday"/>
    <x v="1"/>
  </r>
  <r>
    <n v="1"/>
    <n v="6"/>
    <d v="2011-06-15T00:00:00"/>
    <d v="1899-12-30T18:14:00"/>
    <d v="2011-06-15T00:00:00"/>
    <d v="1899-12-30T20:17:00"/>
    <n v="30"/>
    <n v="123"/>
    <s v="Ticket"/>
    <s v="Wednesday"/>
    <x v="2"/>
  </r>
  <r>
    <n v="1"/>
    <n v="5"/>
    <d v="2011-06-15T00:00:00"/>
    <d v="1899-12-30T18:38:00"/>
    <d v="2011-06-15T00:00:00"/>
    <d v="1899-12-30T21:27:00"/>
    <n v="30"/>
    <n v="169"/>
    <s v="Ticket"/>
    <s v="Wednesday"/>
    <x v="2"/>
  </r>
  <r>
    <n v="1"/>
    <n v="5"/>
    <d v="2011-06-15T00:00:00"/>
    <d v="1899-12-30T19:49:00"/>
    <d v="2011-06-15T00:00:00"/>
    <d v="1899-12-30T21:44:00"/>
    <n v="30"/>
    <n v="115"/>
    <s v="Manual"/>
    <s v="Wednesday"/>
    <x v="2"/>
  </r>
  <r>
    <n v="1"/>
    <n v="6"/>
    <d v="2011-06-15T00:00:00"/>
    <d v="1899-12-30T19:55:00"/>
    <d v="2011-06-15T00:00:00"/>
    <d v="1899-12-30T21:16:00"/>
    <n v="30"/>
    <n v="81"/>
    <s v="Ticket"/>
    <s v="Wednesday"/>
    <x v="2"/>
  </r>
  <r>
    <n v="1"/>
    <n v="8"/>
    <d v="2011-06-15T00:00:00"/>
    <d v="1899-12-30T20:54:00"/>
    <d v="2011-06-15T00:00:00"/>
    <d v="1899-12-30T21:49:00"/>
    <n v="30"/>
    <n v="55"/>
    <s v="Ticket"/>
    <s v="Wednesday"/>
    <x v="2"/>
  </r>
  <r>
    <n v="1"/>
    <n v="5"/>
    <d v="2011-06-15T00:00:00"/>
    <d v="1899-12-30T21:15:00"/>
    <d v="2011-06-16T00:00:00"/>
    <d v="1899-12-30T01:26:00"/>
    <n v="50"/>
    <n v="251"/>
    <s v="Ticket"/>
    <s v="Wednesday"/>
    <x v="2"/>
  </r>
  <r>
    <n v="1"/>
    <n v="5"/>
    <d v="2011-06-15T00:00:00"/>
    <d v="1899-12-30T21:38:00"/>
    <d v="2011-06-15T00:00:00"/>
    <d v="1899-12-30T23:38:00"/>
    <n v="30"/>
    <n v="120"/>
    <s v="Ticket"/>
    <s v="Wednesday"/>
    <x v="2"/>
  </r>
  <r>
    <n v="1"/>
    <n v="5"/>
    <d v="2011-06-16T00:00:00"/>
    <d v="1899-12-30T07:04:00"/>
    <d v="2011-06-16T00:00:00"/>
    <d v="1899-12-30T09:59:00"/>
    <n v="30"/>
    <n v="175"/>
    <s v="Ticket"/>
    <s v="Thursday"/>
    <x v="3"/>
  </r>
  <r>
    <n v="1"/>
    <n v="5"/>
    <d v="2011-06-16T00:00:00"/>
    <d v="1899-12-30T13:03:00"/>
    <d v="2011-06-16T00:00:00"/>
    <d v="1899-12-30T15:33:00"/>
    <n v="30"/>
    <n v="150"/>
    <s v="Ticket"/>
    <s v="Thursday"/>
    <x v="0"/>
  </r>
  <r>
    <n v="1"/>
    <n v="5"/>
    <d v="2011-06-16T00:00:00"/>
    <d v="1899-12-30T13:53:00"/>
    <d v="2011-06-16T00:00:00"/>
    <d v="1899-12-30T17:28:00"/>
    <n v="40"/>
    <n v="215"/>
    <s v="Ticket"/>
    <s v="Thursday"/>
    <x v="0"/>
  </r>
  <r>
    <n v="1"/>
    <n v="5"/>
    <d v="2011-06-16T00:00:00"/>
    <d v="1899-12-30T14:39:00"/>
    <d v="2011-06-16T00:00:00"/>
    <d v="1899-12-30T16:13:00"/>
    <n v="30"/>
    <n v="94"/>
    <s v="Ticket"/>
    <s v="Thursday"/>
    <x v="1"/>
  </r>
  <r>
    <n v="1"/>
    <n v="8"/>
    <d v="2011-06-16T00:00:00"/>
    <d v="1899-12-30T14:48:00"/>
    <d v="2011-06-16T00:00:00"/>
    <d v="1899-12-30T16:45:00"/>
    <n v="30"/>
    <n v="117"/>
    <s v="Ticket"/>
    <s v="Thursday"/>
    <x v="1"/>
  </r>
  <r>
    <n v="1"/>
    <n v="8"/>
    <d v="2011-06-16T00:00:00"/>
    <d v="1899-12-30T21:35:00"/>
    <d v="2011-06-16T00:00:00"/>
    <d v="1899-12-30T22:28:00"/>
    <n v="30"/>
    <n v="53"/>
    <s v="Ticket"/>
    <s v="Thursday"/>
    <x v="2"/>
  </r>
  <r>
    <n v="1"/>
    <n v="5"/>
    <d v="2011-06-16T00:00:00"/>
    <d v="1899-12-30T22:02:00"/>
    <d v="2011-06-16T00:00:00"/>
    <d v="1899-12-30T22:32:00"/>
    <n v="30"/>
    <n v="30"/>
    <s v="Ticket"/>
    <s v="Thursday"/>
    <x v="3"/>
  </r>
  <r>
    <n v="1"/>
    <n v="6"/>
    <d v="2011-06-17T00:00:00"/>
    <d v="1899-12-30T12:31:00"/>
    <d v="2011-06-17T00:00:00"/>
    <d v="1899-12-30T13:56:00"/>
    <n v="30"/>
    <n v="85"/>
    <s v="Ticket"/>
    <s v="Friday"/>
    <x v="0"/>
  </r>
  <r>
    <n v="1"/>
    <n v="6"/>
    <d v="2011-06-17T00:00:00"/>
    <d v="1899-12-30T13:06:00"/>
    <d v="2011-06-17T00:00:00"/>
    <d v="1899-12-30T15:39:00"/>
    <n v="30"/>
    <n v="153"/>
    <s v="Ticket"/>
    <s v="Friday"/>
    <x v="0"/>
  </r>
  <r>
    <n v="1"/>
    <n v="8"/>
    <d v="2011-06-17T00:00:00"/>
    <d v="1899-12-30T16:09:00"/>
    <d v="2011-06-17T00:00:00"/>
    <d v="1899-12-30T19:30:00"/>
    <n v="40"/>
    <n v="201"/>
    <s v="Ticket"/>
    <s v="Friday"/>
    <x v="1"/>
  </r>
  <r>
    <n v="1"/>
    <n v="5"/>
    <d v="2011-06-17T00:00:00"/>
    <d v="1899-12-30T17:23:00"/>
    <d v="2011-06-17T00:00:00"/>
    <d v="1899-12-30T18:35:00"/>
    <n v="30"/>
    <n v="72"/>
    <s v="Ticket"/>
    <s v="Friday"/>
    <x v="1"/>
  </r>
  <r>
    <n v="1"/>
    <n v="6"/>
    <d v="2011-06-17T00:00:00"/>
    <d v="1899-12-30T19:20:00"/>
    <d v="2011-06-17T00:00:00"/>
    <d v="1899-12-30T20:34:00"/>
    <n v="30"/>
    <n v="74"/>
    <s v="Ticket"/>
    <s v="Friday"/>
    <x v="2"/>
  </r>
  <r>
    <n v="1"/>
    <n v="5"/>
    <d v="2011-06-17T00:00:00"/>
    <d v="1899-12-30T19:31:00"/>
    <d v="2011-06-17T00:00:00"/>
    <d v="1899-12-30T21:24:00"/>
    <n v="30"/>
    <n v="113"/>
    <s v="Ticket"/>
    <s v="Friday"/>
    <x v="2"/>
  </r>
  <r>
    <n v="1"/>
    <n v="8"/>
    <d v="2011-06-17T00:00:00"/>
    <d v="1899-12-30T19:33:00"/>
    <d v="2011-06-17T00:00:00"/>
    <d v="1899-12-30T20:10:00"/>
    <n v="30"/>
    <n v="37"/>
    <s v="Ticket"/>
    <s v="Friday"/>
    <x v="2"/>
  </r>
  <r>
    <n v="1"/>
    <n v="5"/>
    <d v="2011-06-17T00:00:00"/>
    <d v="1899-12-30T22:57:00"/>
    <d v="2011-06-18T00:00:00"/>
    <d v="1899-12-30T01:58:00"/>
    <n v="40"/>
    <n v="181"/>
    <s v="Ticket"/>
    <s v="Friday"/>
    <x v="3"/>
  </r>
  <r>
    <n v="1"/>
    <n v="6"/>
    <d v="2011-06-20T00:00:00"/>
    <d v="1899-12-30T12:07:00"/>
    <d v="2011-06-20T00:00:00"/>
    <d v="1899-12-30T15:11:00"/>
    <n v="40"/>
    <n v="184"/>
    <s v="Ticket"/>
    <s v="Monday"/>
    <x v="0"/>
  </r>
  <r>
    <n v="1"/>
    <n v="6"/>
    <d v="2011-06-20T00:00:00"/>
    <d v="1899-12-30T12:55:00"/>
    <d v="2011-06-20T00:00:00"/>
    <d v="1899-12-30T15:19:00"/>
    <n v="30"/>
    <n v="144"/>
    <s v="Ticket"/>
    <s v="Monday"/>
    <x v="0"/>
  </r>
  <r>
    <n v="1"/>
    <n v="6"/>
    <d v="2011-06-20T00:00:00"/>
    <d v="1899-12-30T13:01:00"/>
    <d v="2011-06-20T00:00:00"/>
    <d v="1899-12-30T16:16:00"/>
    <n v="40"/>
    <n v="195"/>
    <s v="Ticket"/>
    <s v="Monday"/>
    <x v="0"/>
  </r>
  <r>
    <n v="1"/>
    <n v="8"/>
    <d v="2011-06-20T00:00:00"/>
    <d v="1899-12-30T13:27:00"/>
    <d v="2011-06-20T00:00:00"/>
    <d v="1899-12-30T15:04:00"/>
    <n v="30"/>
    <n v="97"/>
    <s v="Ticket"/>
    <s v="Monday"/>
    <x v="0"/>
  </r>
  <r>
    <n v="1"/>
    <n v="6"/>
    <d v="2011-06-20T00:00:00"/>
    <d v="1899-12-30T14:35:00"/>
    <d v="2011-06-20T00:00:00"/>
    <d v="1899-12-30T15:22:00"/>
    <n v="30"/>
    <n v="47"/>
    <s v="Ticket"/>
    <s v="Monday"/>
    <x v="1"/>
  </r>
  <r>
    <n v="1"/>
    <n v="5"/>
    <d v="2011-06-20T00:00:00"/>
    <d v="1899-12-30T14:55:00"/>
    <d v="2011-06-20T00:00:00"/>
    <d v="1899-12-30T19:54:00"/>
    <n v="50"/>
    <n v="299"/>
    <s v="Ticket"/>
    <s v="Monday"/>
    <x v="1"/>
  </r>
  <r>
    <n v="1"/>
    <n v="6"/>
    <d v="2011-06-20T00:00:00"/>
    <d v="1899-12-30T16:07:00"/>
    <d v="2011-06-20T00:00:00"/>
    <d v="1899-12-30T18:41:00"/>
    <n v="30"/>
    <n v="154"/>
    <s v="Ticket"/>
    <s v="Monday"/>
    <x v="1"/>
  </r>
  <r>
    <n v="1"/>
    <n v="8"/>
    <d v="2011-06-20T00:00:00"/>
    <d v="1899-12-30T18:55:00"/>
    <d v="2011-06-20T00:00:00"/>
    <d v="1899-12-30T20:07:00"/>
    <n v="30"/>
    <n v="72"/>
    <s v="Ticket"/>
    <s v="Monday"/>
    <x v="2"/>
  </r>
  <r>
    <n v="1"/>
    <n v="6"/>
    <d v="2011-06-20T00:00:00"/>
    <d v="1899-12-30T20:25:00"/>
    <d v="2011-06-20T00:00:00"/>
    <d v="1899-12-30T23:07:00"/>
    <n v="30"/>
    <n v="162"/>
    <s v="Ticket"/>
    <s v="Monday"/>
    <x v="2"/>
  </r>
  <r>
    <n v="1"/>
    <n v="6"/>
    <d v="2011-06-20T00:00:00"/>
    <d v="1899-12-30T21:05:00"/>
    <d v="2011-06-20T00:00:00"/>
    <d v="1899-12-30T23:18:00"/>
    <n v="30"/>
    <n v="133"/>
    <s v="Ticket"/>
    <s v="Monday"/>
    <x v="2"/>
  </r>
  <r>
    <n v="1"/>
    <n v="6"/>
    <d v="2011-06-20T00:00:00"/>
    <d v="1899-12-30T21:20:00"/>
    <d v="2011-06-20T00:00:00"/>
    <d v="1899-12-30T22:56:00"/>
    <n v="30"/>
    <n v="96"/>
    <s v="Ticket"/>
    <s v="Monday"/>
    <x v="2"/>
  </r>
  <r>
    <n v="1"/>
    <n v="6"/>
    <d v="2011-06-20T00:00:00"/>
    <d v="1899-12-30T22:28:00"/>
    <d v="2011-06-20T00:00:00"/>
    <d v="1899-12-30T23:19:00"/>
    <n v="30"/>
    <n v="51"/>
    <s v="Ticket"/>
    <s v="Monday"/>
    <x v="3"/>
  </r>
  <r>
    <n v="1"/>
    <n v="5"/>
    <d v="2011-06-21T00:00:00"/>
    <d v="1899-12-30T08:54:00"/>
    <d v="2011-06-21T00:00:00"/>
    <d v="1899-12-30T10:24:00"/>
    <n v="30"/>
    <n v="90"/>
    <s v="Ticket"/>
    <s v="Tuesday"/>
    <x v="3"/>
  </r>
  <r>
    <n v="1"/>
    <n v="5"/>
    <d v="2011-06-21T00:00:00"/>
    <d v="1899-12-30T11:30:00"/>
    <d v="2011-06-21T00:00:00"/>
    <d v="1899-12-30T12:13:00"/>
    <n v="30"/>
    <n v="43"/>
    <s v="Ticket"/>
    <s v="Tuesday"/>
    <x v="0"/>
  </r>
  <r>
    <n v="1"/>
    <n v="5"/>
    <d v="2011-06-22T00:00:00"/>
    <d v="1899-12-30T08:11:00"/>
    <d v="2011-06-22T00:00:00"/>
    <d v="1899-12-30T09:26:00"/>
    <n v="30"/>
    <n v="75"/>
    <s v="Ticket"/>
    <s v="Wednesday"/>
    <x v="3"/>
  </r>
  <r>
    <n v="1"/>
    <n v="8"/>
    <d v="2011-06-22T00:00:00"/>
    <d v="1899-12-30T11:59:00"/>
    <d v="2011-06-22T00:00:00"/>
    <d v="1899-12-30T16:00:00"/>
    <n v="50"/>
    <n v="241"/>
    <s v="Ticket"/>
    <s v="Wednesday"/>
    <x v="0"/>
  </r>
  <r>
    <n v="1"/>
    <n v="6"/>
    <d v="2011-06-22T00:00:00"/>
    <d v="1899-12-30T13:35:00"/>
    <d v="2011-06-22T00:00:00"/>
    <d v="1899-12-30T16:17:00"/>
    <n v="30"/>
    <n v="162"/>
    <s v="Ticket"/>
    <s v="Wednesday"/>
    <x v="0"/>
  </r>
  <r>
    <n v="1"/>
    <n v="8"/>
    <d v="2011-06-22T00:00:00"/>
    <d v="1899-12-30T15:13:00"/>
    <d v="2011-06-22T00:00:00"/>
    <d v="1899-12-30T16:07:00"/>
    <n v="30"/>
    <n v="54"/>
    <s v="Ticket"/>
    <s v="Wednesday"/>
    <x v="1"/>
  </r>
  <r>
    <n v="1"/>
    <n v="8"/>
    <d v="2011-06-22T00:00:00"/>
    <d v="1899-12-30T15:35:00"/>
    <d v="2011-06-22T00:00:00"/>
    <d v="1899-12-30T17:54:00"/>
    <n v="30"/>
    <n v="139"/>
    <s v="Ticket"/>
    <s v="Wednesday"/>
    <x v="1"/>
  </r>
  <r>
    <n v="1"/>
    <n v="5"/>
    <d v="2011-06-22T00:00:00"/>
    <d v="1899-12-30T16:06:00"/>
    <d v="2011-06-22T00:00:00"/>
    <d v="1899-12-30T18:07:00"/>
    <n v="30"/>
    <n v="121"/>
    <s v="Ticket"/>
    <s v="Wednesday"/>
    <x v="1"/>
  </r>
  <r>
    <n v="1"/>
    <n v="5"/>
    <d v="2011-06-22T00:00:00"/>
    <d v="1899-12-30T16:14:00"/>
    <d v="2011-06-22T00:00:00"/>
    <d v="1899-12-30T16:32:00"/>
    <n v="30"/>
    <n v="18"/>
    <s v="Ticket"/>
    <s v="Wednesday"/>
    <x v="1"/>
  </r>
  <r>
    <n v="1"/>
    <n v="5"/>
    <d v="2011-06-22T00:00:00"/>
    <d v="1899-12-30T17:31:00"/>
    <d v="2011-06-22T00:00:00"/>
    <d v="1899-12-30T18:23:00"/>
    <n v="30"/>
    <n v="52"/>
    <s v="Ticket"/>
    <s v="Wednesday"/>
    <x v="1"/>
  </r>
  <r>
    <n v="1"/>
    <n v="6"/>
    <d v="2011-06-22T00:00:00"/>
    <d v="1899-12-30T19:13:00"/>
    <d v="2011-06-22T00:00:00"/>
    <d v="1899-12-30T23:46:00"/>
    <n v="50"/>
    <n v="273"/>
    <s v="Ticket"/>
    <s v="Wednesday"/>
    <x v="2"/>
  </r>
  <r>
    <n v="1"/>
    <n v="6"/>
    <d v="2011-06-22T00:00:00"/>
    <d v="1899-12-30T20:59:00"/>
    <d v="2011-06-22T00:00:00"/>
    <d v="1899-12-30T21:08:00"/>
    <n v="30"/>
    <n v="9"/>
    <s v="Ticket"/>
    <s v="Wednesday"/>
    <x v="2"/>
  </r>
  <r>
    <n v="1"/>
    <n v="5"/>
    <d v="2011-06-23T00:00:00"/>
    <d v="1899-12-30T09:11:00"/>
    <d v="2011-06-23T00:00:00"/>
    <d v="1899-12-30T10:52:00"/>
    <n v="30"/>
    <n v="101"/>
    <s v="Ticket"/>
    <s v="Thursday"/>
    <x v="3"/>
  </r>
  <r>
    <n v="1"/>
    <n v="8"/>
    <d v="2011-06-23T00:00:00"/>
    <d v="1899-12-30T12:57:00"/>
    <d v="2011-06-23T00:00:00"/>
    <d v="1899-12-30T13:55:00"/>
    <n v="30"/>
    <n v="58"/>
    <s v="Ticket"/>
    <s v="Thursday"/>
    <x v="0"/>
  </r>
  <r>
    <n v="1"/>
    <n v="5"/>
    <d v="2011-06-23T00:00:00"/>
    <d v="1899-12-30T14:27:00"/>
    <d v="2011-06-23T00:00:00"/>
    <d v="1899-12-30T16:04:00"/>
    <n v="30"/>
    <n v="97"/>
    <s v="Ticket"/>
    <s v="Thursday"/>
    <x v="1"/>
  </r>
  <r>
    <n v="1"/>
    <n v="6"/>
    <d v="2011-06-23T00:00:00"/>
    <d v="1899-12-30T14:48:00"/>
    <d v="2011-06-23T00:00:00"/>
    <d v="1899-12-30T18:00:00"/>
    <n v="40"/>
    <n v="192"/>
    <s v="Ticket"/>
    <s v="Thursday"/>
    <x v="1"/>
  </r>
  <r>
    <n v="1"/>
    <n v="5"/>
    <d v="2011-06-23T00:00:00"/>
    <d v="1899-12-30T15:52:00"/>
    <d v="2011-06-23T00:00:00"/>
    <d v="1899-12-30T18:08:00"/>
    <n v="30"/>
    <n v="136"/>
    <s v="Ticket"/>
    <s v="Thursday"/>
    <x v="1"/>
  </r>
  <r>
    <n v="1"/>
    <n v="5"/>
    <d v="2011-06-23T00:00:00"/>
    <d v="1899-12-30T21:51:00"/>
    <d v="2011-06-23T00:00:00"/>
    <d v="1899-12-30T23:23:00"/>
    <n v="30"/>
    <n v="92"/>
    <s v="Ticket"/>
    <s v="Thursday"/>
    <x v="2"/>
  </r>
  <r>
    <n v="1"/>
    <n v="5"/>
    <d v="2011-06-23T00:00:00"/>
    <d v="1899-12-30T21:52:00"/>
    <d v="2011-06-24T00:00:00"/>
    <d v="1899-12-30T01:11:00"/>
    <n v="40"/>
    <n v="199"/>
    <s v="Ticket"/>
    <s v="Thursday"/>
    <x v="2"/>
  </r>
  <r>
    <n v="1"/>
    <n v="5"/>
    <d v="2011-06-24T00:00:00"/>
    <d v="1899-12-30T13:01:00"/>
    <d v="2011-06-24T00:00:00"/>
    <d v="1899-12-30T17:34:00"/>
    <n v="50"/>
    <n v="273"/>
    <s v="Ticket"/>
    <s v="Friday"/>
    <x v="0"/>
  </r>
  <r>
    <n v="1"/>
    <n v="8"/>
    <d v="2011-06-24T00:00:00"/>
    <d v="1899-12-30T13:33:00"/>
    <d v="2011-06-24T00:00:00"/>
    <d v="1899-12-30T16:02:00"/>
    <n v="30"/>
    <n v="149"/>
    <s v="Ticket"/>
    <s v="Friday"/>
    <x v="0"/>
  </r>
  <r>
    <n v="1"/>
    <n v="5"/>
    <d v="2011-06-24T00:00:00"/>
    <d v="1899-12-30T13:37:00"/>
    <d v="2011-06-24T00:00:00"/>
    <d v="1899-12-30T15:08:00"/>
    <n v="30"/>
    <n v="91"/>
    <s v="Ticket"/>
    <s v="Friday"/>
    <x v="0"/>
  </r>
  <r>
    <n v="1"/>
    <n v="6"/>
    <d v="2011-06-24T00:00:00"/>
    <d v="1899-12-30T13:46:00"/>
    <d v="2011-06-24T00:00:00"/>
    <d v="1899-12-30T15:02:00"/>
    <n v="30"/>
    <n v="76"/>
    <s v="Ticket"/>
    <s v="Friday"/>
    <x v="0"/>
  </r>
  <r>
    <n v="1"/>
    <n v="5"/>
    <d v="2011-06-24T00:00:00"/>
    <d v="1899-12-30T13:47:00"/>
    <d v="2011-06-24T00:00:00"/>
    <d v="1899-12-30T14:22:00"/>
    <n v="30"/>
    <n v="35"/>
    <s v="Ticket"/>
    <s v="Friday"/>
    <x v="0"/>
  </r>
  <r>
    <n v="1"/>
    <n v="6"/>
    <d v="2011-06-24T00:00:00"/>
    <d v="1899-12-30T14:48:00"/>
    <d v="2011-06-24T00:00:00"/>
    <d v="1899-12-30T15:39:00"/>
    <n v="30"/>
    <n v="51"/>
    <s v="Ticket"/>
    <s v="Friday"/>
    <x v="1"/>
  </r>
  <r>
    <n v="1"/>
    <n v="6"/>
    <d v="2011-06-24T00:00:00"/>
    <d v="1899-12-30T15:31:00"/>
    <d v="2011-06-24T00:00:00"/>
    <d v="1899-12-30T17:06:00"/>
    <n v="30"/>
    <n v="95"/>
    <s v="Ticket"/>
    <s v="Friday"/>
    <x v="1"/>
  </r>
  <r>
    <n v="1"/>
    <n v="6"/>
    <d v="2011-06-24T00:00:00"/>
    <d v="1899-12-30T16:53:00"/>
    <d v="2011-06-24T00:00:00"/>
    <d v="1899-12-30T17:09:00"/>
    <n v="30"/>
    <n v="16"/>
    <s v="Ticket"/>
    <s v="Friday"/>
    <x v="1"/>
  </r>
  <r>
    <n v="1"/>
    <n v="6"/>
    <d v="2011-06-24T00:00:00"/>
    <d v="1899-12-30T16:56:00"/>
    <d v="2011-06-24T00:00:00"/>
    <d v="1899-12-30T20:09:00"/>
    <n v="40"/>
    <n v="193"/>
    <s v="Ticket"/>
    <s v="Friday"/>
    <x v="1"/>
  </r>
  <r>
    <n v="1"/>
    <n v="6"/>
    <d v="2011-06-27T00:00:00"/>
    <d v="1899-12-30T13:32:00"/>
    <d v="2011-06-27T00:00:00"/>
    <d v="1899-12-30T20:27:00"/>
    <n v="70"/>
    <n v="415"/>
    <s v="Ticket"/>
    <s v="Monday"/>
    <x v="0"/>
  </r>
  <r>
    <n v="1"/>
    <n v="6"/>
    <d v="2011-06-27T00:00:00"/>
    <d v="1899-12-30T14:26:00"/>
    <d v="2011-06-27T00:00:00"/>
    <d v="1899-12-30T17:21:00"/>
    <n v="30"/>
    <n v="175"/>
    <s v="Ticket"/>
    <s v="Monday"/>
    <x v="1"/>
  </r>
  <r>
    <n v="1"/>
    <n v="5"/>
    <d v="2011-06-27T00:00:00"/>
    <d v="1899-12-30T15:39:00"/>
    <d v="2011-06-27T00:00:00"/>
    <d v="1899-12-30T17:39:00"/>
    <n v="30"/>
    <n v="120"/>
    <s v="Ticket"/>
    <s v="Monday"/>
    <x v="1"/>
  </r>
  <r>
    <n v="1"/>
    <n v="8"/>
    <d v="2011-06-27T00:00:00"/>
    <d v="1899-12-30T17:02:00"/>
    <d v="2011-06-27T00:00:00"/>
    <d v="1899-12-30T20:46:00"/>
    <n v="40"/>
    <n v="224"/>
    <s v="Ticket"/>
    <s v="Monday"/>
    <x v="1"/>
  </r>
  <r>
    <n v="1"/>
    <n v="5"/>
    <d v="2011-06-27T00:00:00"/>
    <d v="1899-12-30T17:14:00"/>
    <d v="2011-06-27T00:00:00"/>
    <d v="1899-12-30T18:02:00"/>
    <n v="30"/>
    <n v="48"/>
    <s v="Ticket"/>
    <s v="Monday"/>
    <x v="1"/>
  </r>
  <r>
    <n v="1"/>
    <n v="6"/>
    <d v="2011-06-27T00:00:00"/>
    <d v="1899-12-30T18:25:00"/>
    <d v="2011-06-27T00:00:00"/>
    <d v="1899-12-30T21:54:00"/>
    <n v="40"/>
    <n v="209"/>
    <s v="Ticket"/>
    <s v="Monday"/>
    <x v="2"/>
  </r>
  <r>
    <n v="1"/>
    <n v="5"/>
    <d v="2011-06-27T00:00:00"/>
    <d v="1899-12-30T19:28:00"/>
    <d v="2011-06-27T00:00:00"/>
    <d v="1899-12-30T22:38:00"/>
    <n v="40"/>
    <n v="190"/>
    <s v="Ticket"/>
    <s v="Monday"/>
    <x v="2"/>
  </r>
  <r>
    <n v="1"/>
    <n v="6"/>
    <d v="2011-06-27T00:00:00"/>
    <d v="1899-12-30T19:45:00"/>
    <d v="2011-06-27T00:00:00"/>
    <d v="1899-12-30T21:56:00"/>
    <n v="30"/>
    <n v="131"/>
    <s v="Ticket"/>
    <s v="Monday"/>
    <x v="2"/>
  </r>
  <r>
    <n v="1"/>
    <n v="6"/>
    <d v="2011-06-27T00:00:00"/>
    <d v="1899-12-30T19:46:00"/>
    <d v="2011-06-27T00:00:00"/>
    <d v="1899-12-30T22:50:00"/>
    <n v="40"/>
    <n v="184"/>
    <s v="Ticket"/>
    <s v="Monday"/>
    <x v="2"/>
  </r>
  <r>
    <n v="1"/>
    <n v="5"/>
    <d v="2011-06-27T00:00:00"/>
    <d v="1899-12-30T21:47:00"/>
    <d v="2011-06-28T00:00:00"/>
    <d v="1899-12-30T01:36:00"/>
    <n v="40"/>
    <n v="229"/>
    <s v="Ticket"/>
    <s v="Monday"/>
    <x v="2"/>
  </r>
  <r>
    <n v="1"/>
    <n v="5"/>
    <d v="2011-06-28T00:00:00"/>
    <d v="1899-12-30T13:29:00"/>
    <d v="2011-06-28T00:00:00"/>
    <d v="1899-12-30T15:12:00"/>
    <n v="30"/>
    <n v="103"/>
    <s v="Ticket"/>
    <s v="Tuesday"/>
    <x v="0"/>
  </r>
  <r>
    <n v="1"/>
    <n v="6"/>
    <d v="2011-06-28T00:00:00"/>
    <d v="1899-12-30T13:55:00"/>
    <d v="2011-06-28T00:00:00"/>
    <d v="1899-12-30T16:40:00"/>
    <n v="30"/>
    <n v="165"/>
    <s v="Ticket"/>
    <s v="Tuesday"/>
    <x v="0"/>
  </r>
  <r>
    <n v="1"/>
    <n v="6"/>
    <d v="2011-06-28T00:00:00"/>
    <d v="1899-12-30T15:16:00"/>
    <d v="2011-06-28T00:00:00"/>
    <d v="1899-12-30T16:57:00"/>
    <n v="30"/>
    <n v="101"/>
    <s v="Ticket"/>
    <s v="Tuesday"/>
    <x v="1"/>
  </r>
  <r>
    <n v="1"/>
    <n v="5"/>
    <d v="2011-06-28T00:00:00"/>
    <d v="1899-12-30T16:08:00"/>
    <d v="2011-06-28T00:00:00"/>
    <d v="1899-12-30T17:51:00"/>
    <n v="30"/>
    <n v="103"/>
    <s v="Ticket"/>
    <s v="Tuesday"/>
    <x v="1"/>
  </r>
  <r>
    <n v="1"/>
    <n v="8"/>
    <d v="2011-06-28T00:00:00"/>
    <d v="1899-12-30T18:01:00"/>
    <d v="2011-06-28T00:00:00"/>
    <d v="1899-12-30T21:17:00"/>
    <n v="40"/>
    <n v="196"/>
    <s v="Ticket"/>
    <s v="Tuesday"/>
    <x v="2"/>
  </r>
  <r>
    <n v="1"/>
    <n v="6"/>
    <d v="2011-06-28T00:00:00"/>
    <d v="1899-12-30T18:53:00"/>
    <d v="2011-06-28T00:00:00"/>
    <d v="1899-12-30T21:30:00"/>
    <n v="30"/>
    <n v="157"/>
    <s v="Ticket"/>
    <s v="Tuesday"/>
    <x v="2"/>
  </r>
  <r>
    <n v="1"/>
    <n v="6"/>
    <d v="2011-06-28T00:00:00"/>
    <d v="1899-12-30T19:28:00"/>
    <d v="2011-06-28T00:00:00"/>
    <d v="1899-12-30T20:36:00"/>
    <n v="30"/>
    <n v="68"/>
    <s v="Ticket"/>
    <s v="Tuesday"/>
    <x v="2"/>
  </r>
  <r>
    <n v="1"/>
    <n v="5"/>
    <d v="2011-06-28T00:00:00"/>
    <d v="1899-12-30T20:13:00"/>
    <d v="2011-06-28T00:00:00"/>
    <d v="1899-12-30T23:42:00"/>
    <n v="40"/>
    <n v="209"/>
    <s v="Ticket"/>
    <s v="Tuesday"/>
    <x v="2"/>
  </r>
  <r>
    <n v="1"/>
    <n v="6"/>
    <d v="2011-06-28T00:00:00"/>
    <d v="1899-12-30T20:21:00"/>
    <d v="2011-06-28T00:00:00"/>
    <d v="1899-12-30T22:19:00"/>
    <n v="30"/>
    <n v="118"/>
    <s v="Ticket"/>
    <s v="Tuesday"/>
    <x v="2"/>
  </r>
  <r>
    <n v="1"/>
    <n v="6"/>
    <d v="2011-06-28T00:00:00"/>
    <d v="1899-12-30T20:53:00"/>
    <d v="2011-06-29T00:00:00"/>
    <d v="1899-12-30T00:03:00"/>
    <n v="40"/>
    <n v="190"/>
    <s v="Ticket"/>
    <s v="Tuesday"/>
    <x v="2"/>
  </r>
  <r>
    <n v="1"/>
    <n v="6"/>
    <d v="2011-06-28T00:00:00"/>
    <d v="1899-12-30T23:40:00"/>
    <d v="2011-06-29T00:00:00"/>
    <d v="1899-12-30T02:46:00"/>
    <n v="40"/>
    <n v="186"/>
    <s v="Ticket"/>
    <s v="Tuesday"/>
    <x v="3"/>
  </r>
  <r>
    <n v="1"/>
    <n v="5"/>
    <d v="2011-06-29T00:00:00"/>
    <d v="1899-12-30T11:37:00"/>
    <d v="2011-06-29T00:00:00"/>
    <d v="1899-12-30T12:19:00"/>
    <n v="30"/>
    <n v="42"/>
    <s v="Ticket"/>
    <s v="Wednesday"/>
    <x v="0"/>
  </r>
  <r>
    <n v="1"/>
    <n v="6"/>
    <d v="2011-06-29T00:00:00"/>
    <d v="1899-12-30T14:29:00"/>
    <d v="2011-06-29T00:00:00"/>
    <d v="1899-12-30T18:59:00"/>
    <n v="50"/>
    <n v="270"/>
    <s v="Ticket"/>
    <s v="Wednesday"/>
    <x v="1"/>
  </r>
  <r>
    <n v="1"/>
    <n v="5"/>
    <d v="2011-06-29T00:00:00"/>
    <d v="1899-12-30T15:28:00"/>
    <d v="2011-06-29T00:00:00"/>
    <d v="1899-12-30T16:49:00"/>
    <n v="30"/>
    <n v="81"/>
    <s v="Ticket"/>
    <s v="Wednesday"/>
    <x v="1"/>
  </r>
  <r>
    <n v="1"/>
    <n v="8"/>
    <d v="2011-06-29T00:00:00"/>
    <d v="1899-12-30T16:58:00"/>
    <d v="2011-06-29T00:00:00"/>
    <d v="1899-12-30T21:41:00"/>
    <n v="50"/>
    <n v="283"/>
    <s v="Ticket"/>
    <s v="Wednesday"/>
    <x v="1"/>
  </r>
  <r>
    <n v="1"/>
    <n v="6"/>
    <d v="2011-06-29T00:00:00"/>
    <d v="1899-12-30T18:19:00"/>
    <d v="2011-06-29T00:00:00"/>
    <d v="1899-12-30T21:20:00"/>
    <n v="40"/>
    <n v="181"/>
    <s v="Ticket"/>
    <s v="Wednesday"/>
    <x v="2"/>
  </r>
  <r>
    <n v="1"/>
    <n v="6"/>
    <d v="2011-06-29T00:00:00"/>
    <d v="1899-12-30T18:41:00"/>
    <d v="2011-06-29T00:00:00"/>
    <d v="1899-12-30T21:33:00"/>
    <n v="300"/>
    <n v="172"/>
    <s v="Ticket"/>
    <s v="Wednesday"/>
    <x v="2"/>
  </r>
  <r>
    <n v="1"/>
    <n v="5"/>
    <d v="2011-06-29T00:00:00"/>
    <d v="1899-12-30T19:10:00"/>
    <d v="2011-06-29T00:00:00"/>
    <d v="1899-12-30T22:15:00"/>
    <n v="40"/>
    <n v="185"/>
    <s v="Ticket"/>
    <s v="Wednesday"/>
    <x v="2"/>
  </r>
  <r>
    <n v="1"/>
    <n v="5"/>
    <d v="2011-06-29T00:00:00"/>
    <d v="1899-12-30T19:21:00"/>
    <d v="2011-06-30T00:00:00"/>
    <d v="1899-12-30T02:49:00"/>
    <n v="80"/>
    <n v="448"/>
    <s v="Ticket"/>
    <s v="Wednesday"/>
    <x v="2"/>
  </r>
  <r>
    <n v="1"/>
    <n v="8"/>
    <d v="2011-06-30T00:00:00"/>
    <d v="1899-12-30T11:31:00"/>
    <d v="2011-06-30T00:00:00"/>
    <d v="1899-12-30T13:35:00"/>
    <n v="30"/>
    <n v="124"/>
    <s v="Ticket"/>
    <s v="Thursday"/>
    <x v="0"/>
  </r>
  <r>
    <n v="1"/>
    <n v="5"/>
    <d v="2011-06-30T00:00:00"/>
    <d v="1899-12-30T11:39:00"/>
    <d v="2011-06-30T00:00:00"/>
    <d v="1899-12-30T12:47:00"/>
    <n v="30"/>
    <n v="68"/>
    <s v="Ticket"/>
    <s v="Thursday"/>
    <x v="0"/>
  </r>
  <r>
    <n v="1"/>
    <n v="5"/>
    <d v="2011-06-30T00:00:00"/>
    <d v="1899-12-30T12:22:00"/>
    <d v="2011-06-30T00:00:00"/>
    <d v="1899-12-30T15:29:00"/>
    <n v="40"/>
    <n v="187"/>
    <s v="Ticket"/>
    <s v="Thursday"/>
    <x v="0"/>
  </r>
  <r>
    <n v="1"/>
    <n v="5"/>
    <d v="2011-06-30T00:00:00"/>
    <d v="1899-12-30T14:01:00"/>
    <d v="2011-06-30T00:00:00"/>
    <d v="1899-12-30T15:02:00"/>
    <n v="30"/>
    <n v="61"/>
    <s v="Ticket"/>
    <s v="Thursday"/>
    <x v="1"/>
  </r>
  <r>
    <n v="1"/>
    <n v="6"/>
    <d v="2011-06-30T00:00:00"/>
    <d v="1899-12-30T15:15:00"/>
    <d v="2011-06-30T00:00:00"/>
    <d v="1899-12-30T17:03:00"/>
    <n v="30"/>
    <n v="108"/>
    <s v="Ticket"/>
    <s v="Thursday"/>
    <x v="1"/>
  </r>
  <r>
    <n v="1"/>
    <n v="6"/>
    <d v="2011-06-30T00:00:00"/>
    <d v="1899-12-30T16:12:00"/>
    <d v="2011-06-30T00:00:00"/>
    <d v="1899-12-30T16:44:00"/>
    <n v="30"/>
    <n v="32"/>
    <s v="Ticket"/>
    <s v="Thursday"/>
    <x v="1"/>
  </r>
  <r>
    <n v="1"/>
    <n v="5"/>
    <d v="2011-06-30T00:00:00"/>
    <d v="1899-12-30T17:33:00"/>
    <d v="2011-06-30T00:00:00"/>
    <d v="1899-12-30T20:40:00"/>
    <n v="40"/>
    <n v="187"/>
    <s v="Ticket"/>
    <s v="Thursday"/>
    <x v="1"/>
  </r>
  <r>
    <n v="1"/>
    <n v="5"/>
    <d v="2011-06-30T00:00:00"/>
    <d v="1899-12-30T17:43:00"/>
    <d v="2011-06-30T00:00:00"/>
    <d v="1899-12-30T19:05:00"/>
    <n v="30"/>
    <n v="82"/>
    <s v="Ticket"/>
    <s v="Thursday"/>
    <x v="1"/>
  </r>
  <r>
    <n v="1"/>
    <n v="5"/>
    <d v="2011-06-30T00:00:00"/>
    <d v="1899-12-30T21:25:00"/>
    <d v="2011-06-30T00:00:00"/>
    <d v="1899-12-30T23:34:00"/>
    <n v="30"/>
    <n v="129"/>
    <s v="Ticket"/>
    <s v="Thursday"/>
    <x v="2"/>
  </r>
  <r>
    <n v="1"/>
    <n v="5"/>
    <d v="2011-06-30T00:00:00"/>
    <d v="1899-12-30T21:38:00"/>
    <d v="2011-06-30T00:00:00"/>
    <d v="1899-12-30T22:20:00"/>
    <n v="30"/>
    <n v="42"/>
    <s v="Ticket"/>
    <s v="Thursday"/>
    <x v="2"/>
  </r>
  <r>
    <n v="1"/>
    <n v="6"/>
    <d v="2011-06-30T00:00:00"/>
    <d v="1899-12-30T23:44:00"/>
    <d v="2011-07-01T00:00:00"/>
    <d v="1899-12-30T02:56:00"/>
    <n v="40"/>
    <n v="192"/>
    <s v="Ticket"/>
    <s v="Thursday"/>
    <x v="3"/>
  </r>
  <r>
    <n v="1"/>
    <n v="8"/>
    <d v="2011-07-01T00:00:00"/>
    <d v="1899-12-30T13:03:00"/>
    <d v="2011-07-01T00:00:00"/>
    <d v="1899-12-30T14:21:00"/>
    <n v="30"/>
    <n v="78"/>
    <s v="Ticket"/>
    <s v="Friday"/>
    <x v="0"/>
  </r>
  <r>
    <n v="1"/>
    <n v="8"/>
    <d v="2011-07-01T00:00:00"/>
    <d v="1899-12-30T14:27:00"/>
    <d v="2011-07-01T00:00:00"/>
    <d v="1899-12-30T19:39:00"/>
    <n v="60"/>
    <n v="312"/>
    <s v="Ticket"/>
    <s v="Friday"/>
    <x v="1"/>
  </r>
  <r>
    <n v="1"/>
    <n v="5"/>
    <d v="2011-07-01T00:00:00"/>
    <d v="1899-12-30T14:42:00"/>
    <d v="2011-07-01T00:00:00"/>
    <d v="1899-12-30T20:47:00"/>
    <n v="70"/>
    <n v="365"/>
    <s v="Ticket"/>
    <s v="Friday"/>
    <x v="1"/>
  </r>
  <r>
    <n v="1"/>
    <n v="5"/>
    <d v="2011-07-01T00:00:00"/>
    <d v="1899-12-30T14:54:00"/>
    <d v="2011-07-01T00:00:00"/>
    <d v="1899-12-30T18:03:00"/>
    <n v="40"/>
    <n v="189"/>
    <s v="Ticket"/>
    <s v="Friday"/>
    <x v="1"/>
  </r>
  <r>
    <n v="1"/>
    <n v="5"/>
    <d v="2011-07-01T00:00:00"/>
    <d v="1899-12-30T15:00:00"/>
    <d v="2011-07-01T00:00:00"/>
    <d v="1899-12-30T17:01:00"/>
    <n v="30"/>
    <n v="121"/>
    <s v="Ticket"/>
    <s v="Friday"/>
    <x v="1"/>
  </r>
  <r>
    <n v="1"/>
    <n v="6"/>
    <d v="2011-07-01T00:00:00"/>
    <d v="1899-12-30T15:35:00"/>
    <d v="2011-07-01T00:00:00"/>
    <d v="1899-12-30T18:27:00"/>
    <n v="30"/>
    <n v="172"/>
    <s v="Ticket"/>
    <s v="Friday"/>
    <x v="1"/>
  </r>
  <r>
    <n v="1"/>
    <n v="6"/>
    <d v="2011-07-01T00:00:00"/>
    <d v="1899-12-30T16:21:00"/>
    <d v="2011-07-01T00:00:00"/>
    <d v="1899-12-30T21:24:00"/>
    <n v="60"/>
    <n v="303"/>
    <s v="Ticket"/>
    <s v="Friday"/>
    <x v="1"/>
  </r>
  <r>
    <n v="1"/>
    <n v="5"/>
    <d v="2011-07-01T00:00:00"/>
    <d v="1899-12-30T16:59:00"/>
    <d v="2011-07-01T00:00:00"/>
    <d v="1899-12-30T19:46:00"/>
    <n v="30"/>
    <n v="167"/>
    <s v="Ticket"/>
    <s v="Friday"/>
    <x v="1"/>
  </r>
  <r>
    <n v="1"/>
    <n v="5"/>
    <d v="2011-07-01T00:00:00"/>
    <d v="1899-12-30T18:34:00"/>
    <d v="2011-07-01T00:00:00"/>
    <d v="1899-12-30T21:20:00"/>
    <n v="30"/>
    <n v="166"/>
    <s v="Ticket"/>
    <s v="Friday"/>
    <x v="2"/>
  </r>
  <r>
    <n v="1"/>
    <n v="8"/>
    <d v="2011-07-01T00:00:00"/>
    <d v="1899-12-30T18:36:00"/>
    <d v="2011-07-01T00:00:00"/>
    <d v="1899-12-30T19:32:00"/>
    <n v="30"/>
    <n v="56"/>
    <s v="Ticket"/>
    <s v="Friday"/>
    <x v="2"/>
  </r>
  <r>
    <n v="1"/>
    <n v="5"/>
    <d v="2011-07-01T00:00:00"/>
    <d v="1899-12-30T18:40:00"/>
    <d v="2011-07-01T00:00:00"/>
    <d v="1899-12-30T20:16:00"/>
    <n v="30"/>
    <n v="96"/>
    <s v="Ticket"/>
    <s v="Friday"/>
    <x v="2"/>
  </r>
  <r>
    <n v="1"/>
    <n v="8"/>
    <d v="2011-07-01T00:00:00"/>
    <d v="1899-12-30T21:10:00"/>
    <d v="2011-07-01T00:00:00"/>
    <d v="1899-12-30T23:23:00"/>
    <n v="30"/>
    <n v="133"/>
    <s v="Ticket"/>
    <s v="Friday"/>
    <x v="2"/>
  </r>
  <r>
    <n v="1"/>
    <n v="8"/>
    <d v="2011-07-01T00:00:00"/>
    <d v="1899-12-30T21:29:00"/>
    <d v="2011-07-01T00:00:00"/>
    <d v="1899-12-30T22:55:00"/>
    <n v="30"/>
    <n v="86"/>
    <s v="Ticket"/>
    <s v="Friday"/>
    <x v="2"/>
  </r>
  <r>
    <n v="1"/>
    <n v="6"/>
    <d v="2011-07-01T00:00:00"/>
    <d v="1899-12-30T21:31:00"/>
    <d v="2011-07-01T00:00:00"/>
    <d v="1899-12-30T23:26:00"/>
    <n v="30"/>
    <n v="115"/>
    <s v="Ticket"/>
    <s v="Friday"/>
    <x v="2"/>
  </r>
  <r>
    <n v="1"/>
    <n v="8"/>
    <d v="2011-07-01T00:00:00"/>
    <d v="1899-12-30T22:47:00"/>
    <d v="2011-07-01T00:00:00"/>
    <d v="1899-12-30T23:25:00"/>
    <n v="30"/>
    <n v="38"/>
    <s v="Ticket"/>
    <s v="Friday"/>
    <x v="3"/>
  </r>
  <r>
    <n v="1"/>
    <n v="6"/>
    <d v="2011-07-04T00:00:00"/>
    <d v="1899-12-30T10:19:00"/>
    <d v="2011-07-04T00:00:00"/>
    <d v="1899-12-30T13:07:00"/>
    <n v="300"/>
    <n v="168"/>
    <s v="Ticket"/>
    <s v="Monday"/>
    <x v="0"/>
  </r>
  <r>
    <n v="1"/>
    <n v="5"/>
    <d v="2011-07-04T00:00:00"/>
    <d v="1899-12-30T13:04:00"/>
    <d v="2011-07-04T00:00:00"/>
    <d v="1899-12-30T14:35:00"/>
    <n v="30"/>
    <n v="91"/>
    <s v="Ticket"/>
    <s v="Monday"/>
    <x v="0"/>
  </r>
  <r>
    <n v="1"/>
    <n v="5"/>
    <d v="2011-07-04T00:00:00"/>
    <d v="1899-12-30T13:38:00"/>
    <d v="2011-07-04T00:00:00"/>
    <d v="1899-12-30T16:07:00"/>
    <n v="30"/>
    <n v="149"/>
    <s v="Ticket"/>
    <s v="Monday"/>
    <x v="0"/>
  </r>
  <r>
    <n v="1"/>
    <n v="5"/>
    <d v="2011-07-04T00:00:00"/>
    <d v="1899-12-30T13:57:00"/>
    <d v="2011-07-04T00:00:00"/>
    <d v="1899-12-30T17:36:00"/>
    <n v="40"/>
    <n v="219"/>
    <s v="Ticket"/>
    <s v="Monday"/>
    <x v="0"/>
  </r>
  <r>
    <n v="1"/>
    <n v="6"/>
    <d v="2011-07-04T00:00:00"/>
    <d v="1899-12-30T17:42:00"/>
    <d v="2011-07-04T00:00:00"/>
    <d v="1899-12-30T18:04:00"/>
    <n v="30"/>
    <n v="22"/>
    <s v="Ticket"/>
    <s v="Monday"/>
    <x v="1"/>
  </r>
  <r>
    <n v="1"/>
    <n v="5"/>
    <d v="2011-07-04T00:00:00"/>
    <d v="1899-12-30T17:56:00"/>
    <d v="2011-07-04T00:00:00"/>
    <d v="1899-12-30T18:20:00"/>
    <n v="30"/>
    <n v="24"/>
    <s v="Ticket"/>
    <s v="Monday"/>
    <x v="1"/>
  </r>
  <r>
    <n v="1"/>
    <n v="8"/>
    <d v="2011-07-05T00:00:00"/>
    <d v="1899-12-30T12:52:00"/>
    <d v="2011-07-05T00:00:00"/>
    <d v="1899-12-30T15:58:00"/>
    <n v="40"/>
    <n v="186"/>
    <s v="Ticket"/>
    <s v="Tuesday"/>
    <x v="0"/>
  </r>
  <r>
    <n v="1"/>
    <n v="5"/>
    <d v="2011-07-05T00:00:00"/>
    <d v="1899-12-30T15:12:00"/>
    <d v="2011-07-05T00:00:00"/>
    <d v="1899-12-30T17:47:00"/>
    <n v="30"/>
    <n v="155"/>
    <s v="Ticket"/>
    <s v="Tuesday"/>
    <x v="1"/>
  </r>
  <r>
    <n v="1"/>
    <n v="5"/>
    <d v="2011-07-05T00:00:00"/>
    <d v="1899-12-30T15:16:00"/>
    <d v="2011-07-05T00:00:00"/>
    <d v="1899-12-30T17:53:00"/>
    <n v="30"/>
    <n v="157"/>
    <s v="Ticket"/>
    <s v="Tuesday"/>
    <x v="1"/>
  </r>
  <r>
    <n v="1"/>
    <n v="5"/>
    <d v="2011-07-05T00:00:00"/>
    <d v="1899-12-30T17:09:00"/>
    <d v="2011-07-05T00:00:00"/>
    <d v="1899-12-30T21:56:00"/>
    <n v="50"/>
    <n v="287"/>
    <s v="Ticket"/>
    <s v="Tuesday"/>
    <x v="1"/>
  </r>
  <r>
    <n v="1"/>
    <n v="5"/>
    <d v="2011-07-05T00:00:00"/>
    <d v="1899-12-30T17:48:00"/>
    <d v="2011-07-05T00:00:00"/>
    <d v="1899-12-30T20:26:00"/>
    <n v="30"/>
    <n v="158"/>
    <s v="Ticket"/>
    <s v="Tuesday"/>
    <x v="1"/>
  </r>
  <r>
    <n v="1"/>
    <n v="6"/>
    <d v="2011-07-05T00:00:00"/>
    <d v="1899-12-30T21:12:00"/>
    <d v="2011-07-05T00:00:00"/>
    <d v="1899-12-30T21:51:00"/>
    <n v="30"/>
    <n v="39"/>
    <s v="Ticket"/>
    <s v="Tuesday"/>
    <x v="2"/>
  </r>
  <r>
    <n v="1"/>
    <n v="6"/>
    <d v="2011-07-06T00:00:00"/>
    <d v="1899-12-30T11:03:00"/>
    <d v="2011-07-06T00:00:00"/>
    <d v="1899-12-30T13:29:00"/>
    <n v="30"/>
    <n v="146"/>
    <s v="Ticket"/>
    <s v="Wednesday"/>
    <x v="0"/>
  </r>
  <r>
    <n v="1"/>
    <n v="5"/>
    <d v="2011-07-06T00:00:00"/>
    <d v="1899-12-30T12:28:00"/>
    <d v="2011-07-06T00:00:00"/>
    <d v="1899-12-30T15:13:00"/>
    <n v="30"/>
    <n v="165"/>
    <s v="Ticket"/>
    <s v="Wednesday"/>
    <x v="0"/>
  </r>
  <r>
    <n v="1"/>
    <n v="5"/>
    <d v="2011-07-06T00:00:00"/>
    <d v="1899-12-30T12:56:00"/>
    <d v="2011-07-06T00:00:00"/>
    <d v="1899-12-30T16:50:00"/>
    <n v="40"/>
    <n v="234"/>
    <s v="Ticket"/>
    <s v="Wednesday"/>
    <x v="0"/>
  </r>
  <r>
    <n v="1"/>
    <n v="5"/>
    <d v="2011-07-06T00:00:00"/>
    <d v="1899-12-30T17:18:00"/>
    <d v="2011-07-06T00:00:00"/>
    <d v="1899-12-30T20:15:00"/>
    <n v="30"/>
    <n v="177"/>
    <s v="Ticket"/>
    <s v="Wednesday"/>
    <x v="1"/>
  </r>
  <r>
    <n v="1"/>
    <n v="6"/>
    <d v="2011-07-06T00:00:00"/>
    <d v="1899-12-30T17:23:00"/>
    <d v="2011-07-06T00:00:00"/>
    <d v="1899-12-30T19:19:00"/>
    <n v="30"/>
    <n v="116"/>
    <s v="Ticket"/>
    <s v="Wednesday"/>
    <x v="1"/>
  </r>
  <r>
    <n v="1"/>
    <n v="8"/>
    <d v="2011-07-06T00:00:00"/>
    <d v="1899-12-30T17:31:00"/>
    <d v="2011-07-06T00:00:00"/>
    <d v="1899-12-30T20:44:00"/>
    <n v="40"/>
    <n v="193"/>
    <s v="Ticket"/>
    <s v="Wednesday"/>
    <x v="1"/>
  </r>
  <r>
    <n v="1"/>
    <n v="8"/>
    <d v="2011-07-06T00:00:00"/>
    <d v="1899-12-30T18:02:00"/>
    <d v="2011-07-06T00:00:00"/>
    <d v="1899-12-30T19:56:00"/>
    <n v="30"/>
    <n v="114"/>
    <s v="Ticket"/>
    <s v="Wednesday"/>
    <x v="2"/>
  </r>
  <r>
    <n v="1"/>
    <n v="6"/>
    <d v="2011-07-06T00:00:00"/>
    <d v="1899-12-30T18:09:00"/>
    <d v="2011-07-06T00:00:00"/>
    <d v="1899-12-30T21:39:00"/>
    <n v="40"/>
    <n v="210"/>
    <s v="Ticket"/>
    <s v="Wednesday"/>
    <x v="2"/>
  </r>
  <r>
    <n v="1"/>
    <n v="5"/>
    <d v="2011-07-06T00:00:00"/>
    <d v="1899-12-30T18:23:00"/>
    <d v="2011-07-06T00:00:00"/>
    <d v="1899-12-30T22:27:00"/>
    <n v="50"/>
    <n v="244"/>
    <s v="Ticket"/>
    <s v="Wednesday"/>
    <x v="2"/>
  </r>
  <r>
    <n v="1"/>
    <n v="5"/>
    <d v="2011-07-06T00:00:00"/>
    <d v="1899-12-30T19:18:00"/>
    <d v="2011-07-06T00:00:00"/>
    <d v="1899-12-30T22:37:00"/>
    <n v="40"/>
    <n v="199"/>
    <s v="Ticket"/>
    <s v="Wednesday"/>
    <x v="2"/>
  </r>
  <r>
    <n v="1"/>
    <n v="8"/>
    <d v="2011-07-06T00:00:00"/>
    <d v="1899-12-30T19:46:00"/>
    <d v="2011-07-06T00:00:00"/>
    <d v="1899-12-30T21:54:00"/>
    <n v="30"/>
    <n v="128"/>
    <s v="Ticket"/>
    <s v="Wednesday"/>
    <x v="2"/>
  </r>
  <r>
    <n v="1"/>
    <n v="5"/>
    <d v="2011-07-06T00:00:00"/>
    <d v="1899-12-30T19:47:00"/>
    <d v="2011-07-06T00:00:00"/>
    <d v="1899-12-30T22:25:00"/>
    <n v="30"/>
    <n v="158"/>
    <s v="Ticket"/>
    <s v="Wednesday"/>
    <x v="2"/>
  </r>
  <r>
    <n v="1"/>
    <n v="8"/>
    <d v="2011-07-06T00:00:00"/>
    <d v="1899-12-30T20:26:00"/>
    <d v="2011-07-06T00:00:00"/>
    <d v="1899-12-30T23:35:00"/>
    <n v="40"/>
    <n v="189"/>
    <s v="Ticket"/>
    <s v="Wednesday"/>
    <x v="2"/>
  </r>
  <r>
    <n v="1"/>
    <n v="5"/>
    <d v="2011-07-07T00:00:00"/>
    <d v="1899-12-30T10:38:00"/>
    <d v="2011-07-07T00:00:00"/>
    <d v="1899-12-30T11:07:00"/>
    <n v="30"/>
    <n v="29"/>
    <s v="Ticket"/>
    <s v="Thursday"/>
    <x v="0"/>
  </r>
  <r>
    <n v="1"/>
    <n v="5"/>
    <d v="2011-07-07T00:00:00"/>
    <d v="1899-12-30T12:34:00"/>
    <d v="2011-07-07T00:00:00"/>
    <d v="1899-12-30T14:20:00"/>
    <n v="30"/>
    <n v="106"/>
    <s v="Ticket"/>
    <s v="Thursday"/>
    <x v="0"/>
  </r>
  <r>
    <n v="1"/>
    <n v="8"/>
    <d v="2011-07-07T00:00:00"/>
    <d v="1899-12-30T13:48:00"/>
    <d v="2011-07-07T00:00:00"/>
    <d v="1899-12-30T17:41:00"/>
    <n v="40"/>
    <n v="233"/>
    <s v="Ticket"/>
    <s v="Thursday"/>
    <x v="0"/>
  </r>
  <r>
    <n v="1"/>
    <n v="8"/>
    <d v="2011-07-07T00:00:00"/>
    <d v="1899-12-30T15:16:00"/>
    <d v="2011-07-07T00:00:00"/>
    <d v="1899-12-30T17:34:00"/>
    <n v="30"/>
    <n v="138"/>
    <s v="Ticket"/>
    <s v="Thursday"/>
    <x v="1"/>
  </r>
  <r>
    <n v="1"/>
    <n v="6"/>
    <d v="2011-07-07T00:00:00"/>
    <d v="1899-12-30T17:47:00"/>
    <d v="2011-07-07T00:00:00"/>
    <d v="1899-12-30T18:46:00"/>
    <n v="30"/>
    <n v="59"/>
    <s v="Ticket"/>
    <s v="Thursday"/>
    <x v="1"/>
  </r>
  <r>
    <n v="1"/>
    <n v="5"/>
    <d v="2011-07-08T00:00:00"/>
    <d v="1899-12-30T13:28:00"/>
    <d v="2011-07-08T00:00:00"/>
    <d v="1899-12-30T16:28:00"/>
    <n v="30"/>
    <n v="180"/>
    <s v="Ticket"/>
    <s v="Friday"/>
    <x v="0"/>
  </r>
  <r>
    <n v="1"/>
    <n v="5"/>
    <d v="2011-07-08T00:00:00"/>
    <d v="1899-12-30T13:30:00"/>
    <d v="2011-07-08T00:00:00"/>
    <d v="1899-12-30T16:16:00"/>
    <n v="30"/>
    <n v="166"/>
    <s v="Ticket"/>
    <s v="Friday"/>
    <x v="0"/>
  </r>
  <r>
    <n v="1"/>
    <n v="8"/>
    <d v="2011-07-08T00:00:00"/>
    <d v="1899-12-30T16:15:00"/>
    <d v="2011-07-08T00:00:00"/>
    <d v="1899-12-30T18:16:00"/>
    <n v="30"/>
    <n v="121"/>
    <s v="Ticket"/>
    <s v="Friday"/>
    <x v="1"/>
  </r>
  <r>
    <n v="1"/>
    <n v="5"/>
    <d v="2011-07-08T00:00:00"/>
    <d v="1899-12-30T17:17:00"/>
    <d v="2011-07-08T00:00:00"/>
    <d v="1899-12-30T17:51:00"/>
    <n v="30"/>
    <n v="34"/>
    <s v="Ticket"/>
    <s v="Friday"/>
    <x v="1"/>
  </r>
  <r>
    <n v="1"/>
    <n v="6"/>
    <d v="2011-07-08T00:00:00"/>
    <d v="1899-12-30T17:39:00"/>
    <d v="2011-07-08T00:00:00"/>
    <d v="1899-12-30T21:32:00"/>
    <n v="40"/>
    <n v="233"/>
    <s v="Ticket"/>
    <s v="Friday"/>
    <x v="1"/>
  </r>
  <r>
    <n v="1"/>
    <n v="6"/>
    <d v="2011-07-08T00:00:00"/>
    <d v="1899-12-30T17:58:00"/>
    <d v="2011-07-08T00:00:00"/>
    <d v="1899-12-30T21:44:00"/>
    <n v="40"/>
    <n v="226"/>
    <s v="Ticket"/>
    <s v="Friday"/>
    <x v="1"/>
  </r>
  <r>
    <n v="1"/>
    <n v="5"/>
    <d v="2011-07-08T00:00:00"/>
    <d v="1899-12-30T18:00:00"/>
    <d v="2011-07-08T00:00:00"/>
    <d v="1899-12-30T19:39:00"/>
    <n v="30"/>
    <n v="99"/>
    <s v="Ticket"/>
    <s v="Friday"/>
    <x v="1"/>
  </r>
  <r>
    <n v="1"/>
    <n v="8"/>
    <d v="2011-07-08T00:00:00"/>
    <d v="1899-12-30T19:44:00"/>
    <d v="2011-07-08T00:00:00"/>
    <d v="1899-12-30T22:50:00"/>
    <n v="40"/>
    <n v="186"/>
    <s v="Ticket"/>
    <s v="Friday"/>
    <x v="2"/>
  </r>
  <r>
    <n v="1"/>
    <n v="6"/>
    <d v="2011-07-08T00:00:00"/>
    <d v="1899-12-30T20:04:00"/>
    <d v="2011-07-08T00:00:00"/>
    <d v="1899-12-30T21:47:00"/>
    <n v="30"/>
    <n v="103"/>
    <s v="Ticket"/>
    <s v="Friday"/>
    <x v="2"/>
  </r>
  <r>
    <n v="1"/>
    <n v="5"/>
    <d v="2011-07-08T00:00:00"/>
    <d v="1899-12-30T22:17:00"/>
    <d v="2011-07-09T00:00:00"/>
    <d v="1899-12-30T02:05:00"/>
    <n v="40"/>
    <n v="228"/>
    <s v="Ticket"/>
    <s v="Friday"/>
    <x v="3"/>
  </r>
  <r>
    <n v="1"/>
    <n v="5"/>
    <d v="2011-07-11T00:00:00"/>
    <d v="1899-12-30T08:09:00"/>
    <d v="2011-07-11T00:00:00"/>
    <d v="1899-12-30T09:48:00"/>
    <n v="30"/>
    <n v="99"/>
    <s v="Ticket"/>
    <s v="Monday"/>
    <x v="3"/>
  </r>
  <r>
    <n v="1"/>
    <n v="5"/>
    <d v="2011-07-11T00:00:00"/>
    <d v="1899-12-30T12:47:00"/>
    <d v="2011-07-11T00:00:00"/>
    <d v="1899-12-30T17:04:00"/>
    <n v="50"/>
    <n v="257"/>
    <s v="Ticket"/>
    <s v="Monday"/>
    <x v="0"/>
  </r>
  <r>
    <n v="1"/>
    <n v="5"/>
    <d v="2011-07-11T00:00:00"/>
    <d v="1899-12-30T13:32:00"/>
    <d v="2011-07-11T00:00:00"/>
    <d v="1899-12-30T15:02:00"/>
    <n v="30"/>
    <n v="90"/>
    <s v="Ticket"/>
    <s v="Monday"/>
    <x v="0"/>
  </r>
  <r>
    <n v="1"/>
    <n v="8"/>
    <d v="2011-07-11T00:00:00"/>
    <d v="1899-12-30T13:40:00"/>
    <d v="2011-07-11T00:00:00"/>
    <d v="1899-12-30T16:16:00"/>
    <n v="30"/>
    <n v="156"/>
    <s v="Ticket"/>
    <s v="Monday"/>
    <x v="0"/>
  </r>
  <r>
    <n v="1"/>
    <n v="5"/>
    <d v="2011-07-11T00:00:00"/>
    <d v="1899-12-30T14:22:00"/>
    <d v="2011-07-11T00:00:00"/>
    <d v="1899-12-30T17:29:00"/>
    <n v="40"/>
    <n v="187"/>
    <s v="Ticket"/>
    <s v="Monday"/>
    <x v="1"/>
  </r>
  <r>
    <n v="1"/>
    <n v="5"/>
    <d v="2011-07-11T00:00:00"/>
    <d v="1899-12-30T14:23:00"/>
    <d v="2011-07-11T00:00:00"/>
    <d v="1899-12-30T17:18:00"/>
    <n v="30"/>
    <n v="175"/>
    <s v="Ticket"/>
    <s v="Monday"/>
    <x v="1"/>
  </r>
  <r>
    <n v="1"/>
    <n v="8"/>
    <d v="2011-07-11T00:00:00"/>
    <d v="1899-12-30T15:20:00"/>
    <d v="2011-07-11T00:00:00"/>
    <d v="1899-12-30T18:24:00"/>
    <n v="40"/>
    <n v="184"/>
    <s v="Ticket"/>
    <s v="Monday"/>
    <x v="1"/>
  </r>
  <r>
    <n v="1"/>
    <n v="5"/>
    <d v="2011-07-11T00:00:00"/>
    <d v="1899-12-30T15:51:00"/>
    <d v="2011-07-11T00:00:00"/>
    <d v="1899-12-30T17:57:00"/>
    <n v="30"/>
    <n v="126"/>
    <s v="Ticket"/>
    <s v="Monday"/>
    <x v="1"/>
  </r>
  <r>
    <n v="1"/>
    <n v="6"/>
    <d v="2011-07-11T00:00:00"/>
    <d v="1899-12-30T16:08:00"/>
    <d v="2011-07-11T00:00:00"/>
    <d v="1899-12-30T17:49:00"/>
    <n v="30"/>
    <n v="101"/>
    <s v="Ticket"/>
    <s v="Monday"/>
    <x v="1"/>
  </r>
  <r>
    <n v="1"/>
    <n v="5"/>
    <d v="2011-07-12T00:00:00"/>
    <d v="1899-12-30T11:14:00"/>
    <d v="2011-07-12T00:00:00"/>
    <d v="1899-12-30T11:42:00"/>
    <n v="30"/>
    <n v="28"/>
    <s v="Ticket"/>
    <s v="Tuesday"/>
    <x v="0"/>
  </r>
  <r>
    <n v="1"/>
    <n v="5"/>
    <d v="2011-07-12T00:00:00"/>
    <d v="1899-12-30T13:57:00"/>
    <d v="2011-07-12T00:00:00"/>
    <d v="1899-12-30T15:15:00"/>
    <n v="30"/>
    <n v="78"/>
    <s v="Ticket"/>
    <s v="Tuesday"/>
    <x v="0"/>
  </r>
  <r>
    <n v="1"/>
    <n v="5"/>
    <d v="2011-07-12T00:00:00"/>
    <d v="1899-12-30T15:31:00"/>
    <d v="2011-07-12T00:00:00"/>
    <d v="1899-12-30T18:52:00"/>
    <n v="40"/>
    <n v="201"/>
    <s v="Ticket"/>
    <s v="Tuesday"/>
    <x v="1"/>
  </r>
  <r>
    <n v="1"/>
    <n v="8"/>
    <d v="2011-07-12T00:00:00"/>
    <d v="1899-12-30T18:02:00"/>
    <d v="2011-07-12T00:00:00"/>
    <d v="1899-12-30T19:31:00"/>
    <n v="30"/>
    <n v="89"/>
    <s v="Ticket"/>
    <s v="Tuesday"/>
    <x v="2"/>
  </r>
  <r>
    <n v="1"/>
    <n v="5"/>
    <d v="2011-07-13T00:00:00"/>
    <d v="1899-12-30T12:35:00"/>
    <d v="2011-07-13T00:00:00"/>
    <d v="1899-12-30T17:53:00"/>
    <n v="60"/>
    <n v="318"/>
    <s v="Ticket"/>
    <s v="Wednesday"/>
    <x v="0"/>
  </r>
  <r>
    <n v="1"/>
    <n v="5"/>
    <d v="2011-07-13T00:00:00"/>
    <d v="1899-12-30T13:02:00"/>
    <d v="2011-07-13T00:00:00"/>
    <d v="1899-12-30T14:18:00"/>
    <n v="30"/>
    <n v="76"/>
    <s v="Ticket"/>
    <s v="Wednesday"/>
    <x v="0"/>
  </r>
  <r>
    <n v="1"/>
    <n v="5"/>
    <d v="2011-07-13T00:00:00"/>
    <d v="1899-12-30T13:03:00"/>
    <d v="2011-07-13T00:00:00"/>
    <d v="1899-12-30T15:38:00"/>
    <n v="30"/>
    <n v="155"/>
    <s v="Ticket"/>
    <s v="Wednesday"/>
    <x v="0"/>
  </r>
  <r>
    <n v="1"/>
    <n v="8"/>
    <d v="2011-07-13T00:00:00"/>
    <d v="1899-12-30T13:48:00"/>
    <d v="2011-07-13T00:00:00"/>
    <d v="1899-12-30T17:33:00"/>
    <n v="40"/>
    <n v="225"/>
    <s v="Ticket"/>
    <s v="Wednesday"/>
    <x v="0"/>
  </r>
  <r>
    <n v="1"/>
    <n v="6"/>
    <d v="2011-07-13T00:00:00"/>
    <d v="1899-12-30T15:03:00"/>
    <d v="2011-07-13T00:00:00"/>
    <d v="1899-12-30T17:01:00"/>
    <n v="30"/>
    <n v="118"/>
    <s v="Ticket"/>
    <s v="Wednesday"/>
    <x v="1"/>
  </r>
  <r>
    <n v="1"/>
    <n v="5"/>
    <d v="2011-07-13T00:00:00"/>
    <d v="1899-12-30T15:35:00"/>
    <d v="2011-07-13T00:00:00"/>
    <d v="1899-12-30T16:28:00"/>
    <n v="30"/>
    <n v="53"/>
    <s v="Ticket"/>
    <s v="Wednesday"/>
    <x v="1"/>
  </r>
  <r>
    <n v="1"/>
    <n v="8"/>
    <d v="2011-07-13T00:00:00"/>
    <d v="1899-12-30T16:57:00"/>
    <d v="2011-07-13T00:00:00"/>
    <d v="1899-12-30T21:54:00"/>
    <n v="50"/>
    <n v="297"/>
    <s v="Ticket"/>
    <s v="Wednesday"/>
    <x v="1"/>
  </r>
  <r>
    <n v="1"/>
    <n v="8"/>
    <d v="2011-07-13T00:00:00"/>
    <d v="1899-12-30T17:19:00"/>
    <d v="2011-07-13T00:00:00"/>
    <d v="1899-12-30T21:43:00"/>
    <n v="50"/>
    <n v="264"/>
    <s v="Ticket"/>
    <s v="Wednesday"/>
    <x v="1"/>
  </r>
  <r>
    <n v="1"/>
    <n v="6"/>
    <d v="2011-07-13T00:00:00"/>
    <d v="1899-12-30T18:25:00"/>
    <d v="2011-07-13T00:00:00"/>
    <d v="1899-12-30T21:22:00"/>
    <n v="300"/>
    <n v="177"/>
    <s v="Ticket"/>
    <s v="Wednesday"/>
    <x v="2"/>
  </r>
  <r>
    <n v="1"/>
    <n v="6"/>
    <d v="2011-07-13T00:00:00"/>
    <d v="1899-12-30T18:35:00"/>
    <d v="2011-07-13T00:00:00"/>
    <d v="1899-12-30T20:32:00"/>
    <n v="30"/>
    <n v="117"/>
    <s v="Ticket"/>
    <s v="Wednesday"/>
    <x v="2"/>
  </r>
  <r>
    <n v="1"/>
    <n v="5"/>
    <d v="2011-07-13T00:00:00"/>
    <d v="1899-12-30T20:30:00"/>
    <d v="2011-07-13T00:00:00"/>
    <d v="1899-12-30T22:59:00"/>
    <n v="30"/>
    <n v="149"/>
    <s v="Ticket"/>
    <s v="Wednesday"/>
    <x v="2"/>
  </r>
  <r>
    <n v="1"/>
    <n v="5"/>
    <d v="2011-07-13T00:00:00"/>
    <d v="1899-12-30T20:35:00"/>
    <d v="2011-07-13T00:00:00"/>
    <d v="1899-12-30T22:17:00"/>
    <n v="30"/>
    <n v="102"/>
    <s v="Ticket"/>
    <s v="Wednesday"/>
    <x v="2"/>
  </r>
  <r>
    <n v="1"/>
    <n v="5"/>
    <d v="2011-07-14T00:00:00"/>
    <d v="1899-12-30T11:56:00"/>
    <d v="2011-07-14T00:00:00"/>
    <d v="1899-12-30T13:20:00"/>
    <n v="30"/>
    <n v="84"/>
    <s v="Ticket"/>
    <s v="Thursday"/>
    <x v="0"/>
  </r>
  <r>
    <n v="1"/>
    <n v="5"/>
    <d v="2011-07-14T00:00:00"/>
    <d v="1899-12-30T12:51:00"/>
    <d v="2011-07-14T00:00:00"/>
    <d v="1899-12-30T17:03:00"/>
    <n v="50"/>
    <n v="252"/>
    <s v="Ticket"/>
    <s v="Thursday"/>
    <x v="0"/>
  </r>
  <r>
    <n v="1"/>
    <n v="5"/>
    <d v="2011-07-14T00:00:00"/>
    <d v="1899-12-30T13:28:00"/>
    <d v="2011-07-14T00:00:00"/>
    <d v="1899-12-30T15:02:00"/>
    <n v="30"/>
    <n v="94"/>
    <s v="Ticket"/>
    <s v="Thursday"/>
    <x v="0"/>
  </r>
  <r>
    <n v="1"/>
    <n v="6"/>
    <d v="2011-07-14T00:00:00"/>
    <d v="1899-12-30T13:38:00"/>
    <d v="2011-07-14T00:00:00"/>
    <d v="1899-12-30T15:15:00"/>
    <n v="30"/>
    <n v="97"/>
    <s v="Ticket"/>
    <s v="Thursday"/>
    <x v="0"/>
  </r>
  <r>
    <n v="1"/>
    <n v="6"/>
    <d v="2011-07-14T00:00:00"/>
    <d v="1899-12-30T15:59:00"/>
    <d v="2011-07-14T00:00:00"/>
    <d v="1899-12-30T18:23:00"/>
    <n v="30"/>
    <n v="144"/>
    <s v="Ticket"/>
    <s v="Thursday"/>
    <x v="1"/>
  </r>
  <r>
    <n v="1"/>
    <n v="5"/>
    <d v="2011-07-14T00:00:00"/>
    <d v="1899-12-30T16:03:00"/>
    <d v="2011-07-14T00:00:00"/>
    <d v="1899-12-30T19:16:00"/>
    <n v="40"/>
    <n v="193"/>
    <s v="Ticket"/>
    <s v="Thursday"/>
    <x v="1"/>
  </r>
  <r>
    <n v="1"/>
    <n v="6"/>
    <d v="2011-07-14T00:00:00"/>
    <d v="1899-12-30T16:23:00"/>
    <d v="2011-07-14T00:00:00"/>
    <d v="1899-12-30T19:34:00"/>
    <n v="40"/>
    <n v="191"/>
    <s v="Ticket"/>
    <s v="Thursday"/>
    <x v="1"/>
  </r>
  <r>
    <n v="1"/>
    <n v="6"/>
    <d v="2011-07-14T00:00:00"/>
    <d v="1899-12-30T19:01:00"/>
    <d v="2011-07-14T00:00:00"/>
    <d v="1899-12-30T21:12:00"/>
    <n v="30"/>
    <n v="131"/>
    <s v="Ticket"/>
    <s v="Thursday"/>
    <x v="2"/>
  </r>
  <r>
    <n v="1"/>
    <n v="8"/>
    <d v="2011-07-14T00:00:00"/>
    <d v="1899-12-30T19:11:00"/>
    <d v="2011-07-14T00:00:00"/>
    <d v="1899-12-30T20:25:00"/>
    <n v="30"/>
    <n v="74"/>
    <s v="Ticket"/>
    <s v="Thursday"/>
    <x v="2"/>
  </r>
  <r>
    <n v="1"/>
    <n v="6"/>
    <d v="2011-07-15T00:00:00"/>
    <d v="1899-12-30T11:41:00"/>
    <d v="2011-07-15T00:00:00"/>
    <d v="1899-12-30T12:52:00"/>
    <n v="30"/>
    <n v="71"/>
    <s v="Ticket"/>
    <s v="Friday"/>
    <x v="0"/>
  </r>
  <r>
    <n v="1"/>
    <n v="6"/>
    <d v="2011-07-15T00:00:00"/>
    <d v="1899-12-30T12:12:00"/>
    <d v="2011-07-15T00:00:00"/>
    <d v="1899-12-30T15:48:00"/>
    <n v="40"/>
    <n v="216"/>
    <s v="Ticket"/>
    <s v="Friday"/>
    <x v="0"/>
  </r>
  <r>
    <n v="1"/>
    <n v="6"/>
    <d v="2011-07-15T00:00:00"/>
    <d v="1899-12-30T12:54:00"/>
    <d v="2011-07-15T00:00:00"/>
    <d v="1899-12-30T14:58:00"/>
    <n v="30"/>
    <n v="124"/>
    <s v="Ticket"/>
    <s v="Friday"/>
    <x v="0"/>
  </r>
  <r>
    <n v="1"/>
    <n v="5"/>
    <d v="2011-07-15T00:00:00"/>
    <d v="1899-12-30T14:00:00"/>
    <d v="2011-07-15T00:00:00"/>
    <d v="1899-12-30T17:20:00"/>
    <n v="40"/>
    <n v="200"/>
    <s v="Ticket"/>
    <s v="Friday"/>
    <x v="0"/>
  </r>
  <r>
    <n v="1"/>
    <n v="6"/>
    <d v="2011-07-15T00:00:00"/>
    <d v="1899-12-30T14:03:00"/>
    <d v="2011-07-15T00:00:00"/>
    <d v="1899-12-30T15:34:00"/>
    <n v="30"/>
    <n v="91"/>
    <s v="Ticket"/>
    <s v="Friday"/>
    <x v="1"/>
  </r>
  <r>
    <n v="1"/>
    <n v="8"/>
    <d v="2011-07-15T00:00:00"/>
    <d v="1899-12-30T16:35:00"/>
    <d v="2011-07-15T00:00:00"/>
    <d v="1899-12-30T18:17:00"/>
    <n v="30"/>
    <n v="102"/>
    <s v="Ticket"/>
    <s v="Friday"/>
    <x v="1"/>
  </r>
  <r>
    <n v="1"/>
    <n v="5"/>
    <d v="2011-07-15T00:00:00"/>
    <d v="1899-12-30T16:42:00"/>
    <d v="2011-07-15T00:00:00"/>
    <d v="1899-12-30T18:36:00"/>
    <n v="30"/>
    <n v="114"/>
    <s v="Ticket"/>
    <s v="Friday"/>
    <x v="1"/>
  </r>
  <r>
    <n v="1"/>
    <n v="6"/>
    <d v="2011-07-15T00:00:00"/>
    <d v="1899-12-30T17:59:00"/>
    <d v="2011-07-15T00:00:00"/>
    <d v="1899-12-30T18:51:00"/>
    <n v="30"/>
    <n v="52"/>
    <s v="Ticket"/>
    <s v="Friday"/>
    <x v="1"/>
  </r>
  <r>
    <n v="1"/>
    <n v="5"/>
    <d v="2011-07-15T00:00:00"/>
    <d v="1899-12-30T18:02:00"/>
    <d v="2011-07-15T00:00:00"/>
    <d v="1899-12-30T22:54:00"/>
    <n v="50"/>
    <n v="292"/>
    <s v="Ticket"/>
    <s v="Friday"/>
    <x v="2"/>
  </r>
  <r>
    <n v="1"/>
    <n v="6"/>
    <d v="2011-07-15T00:00:00"/>
    <d v="1899-12-30T18:12:00"/>
    <d v="2011-07-15T00:00:00"/>
    <d v="1899-12-30T20:12:00"/>
    <n v="30"/>
    <n v="120"/>
    <s v="Ticket"/>
    <s v="Friday"/>
    <x v="2"/>
  </r>
  <r>
    <n v="1"/>
    <n v="5"/>
    <d v="2011-07-15T00:00:00"/>
    <d v="1899-12-30T18:13:00"/>
    <d v="2011-07-15T00:00:00"/>
    <d v="1899-12-30T20:03:00"/>
    <n v="30"/>
    <n v="110"/>
    <s v="Ticket"/>
    <s v="Friday"/>
    <x v="2"/>
  </r>
  <r>
    <n v="1"/>
    <n v="5"/>
    <d v="2011-07-15T00:00:00"/>
    <d v="1899-12-30T21:11:00"/>
    <d v="2011-07-15T00:00:00"/>
    <d v="1899-12-30T22:19:00"/>
    <n v="30"/>
    <n v="68"/>
    <s v="Ticket"/>
    <s v="Friday"/>
    <x v="2"/>
  </r>
  <r>
    <n v="1"/>
    <n v="5"/>
    <d v="2011-07-15T00:00:00"/>
    <d v="1899-12-30T22:51:00"/>
    <d v="2011-07-16T00:00:00"/>
    <d v="1899-12-30T02:57:00"/>
    <n v="50"/>
    <n v="246"/>
    <s v="Ticket"/>
    <s v="Friday"/>
    <x v="3"/>
  </r>
  <r>
    <n v="1"/>
    <n v="5"/>
    <d v="2011-07-18T00:00:00"/>
    <d v="1899-12-30T15:06:00"/>
    <d v="2011-07-18T00:00:00"/>
    <d v="1899-12-30T15:48:00"/>
    <n v="30"/>
    <n v="42"/>
    <s v="Ticket"/>
    <s v="Monday"/>
    <x v="1"/>
  </r>
  <r>
    <n v="1"/>
    <n v="5"/>
    <d v="2011-07-18T00:00:00"/>
    <d v="1899-12-30T15:13:00"/>
    <d v="2011-07-18T00:00:00"/>
    <d v="1899-12-30T18:09:00"/>
    <n v="30"/>
    <n v="176"/>
    <s v="Ticket"/>
    <s v="Monday"/>
    <x v="1"/>
  </r>
  <r>
    <n v="1"/>
    <n v="5"/>
    <d v="2011-07-18T00:00:00"/>
    <d v="1899-12-30T15:49:00"/>
    <d v="2011-07-18T00:00:00"/>
    <d v="1899-12-30T16:53:00"/>
    <n v="30"/>
    <n v="64"/>
    <s v="Ticket"/>
    <s v="Monday"/>
    <x v="1"/>
  </r>
  <r>
    <n v="1"/>
    <n v="5"/>
    <d v="2011-07-18T00:00:00"/>
    <d v="1899-12-30T17:12:00"/>
    <d v="2011-07-18T00:00:00"/>
    <d v="1899-12-30T19:07:00"/>
    <n v="30"/>
    <n v="115"/>
    <s v="Ticket"/>
    <s v="Monday"/>
    <x v="1"/>
  </r>
  <r>
    <n v="1"/>
    <n v="8"/>
    <d v="2011-07-18T00:00:00"/>
    <d v="1899-12-30T17:17:00"/>
    <d v="2011-07-18T00:00:00"/>
    <d v="1899-12-30T19:02:00"/>
    <n v="30"/>
    <n v="105"/>
    <s v="Ticket"/>
    <s v="Monday"/>
    <x v="1"/>
  </r>
  <r>
    <n v="1"/>
    <n v="6"/>
    <d v="2011-07-18T00:00:00"/>
    <d v="1899-12-30T17:34:00"/>
    <d v="2011-07-18T00:00:00"/>
    <d v="1899-12-30T19:59:00"/>
    <n v="30"/>
    <n v="145"/>
    <s v="Ticket"/>
    <s v="Monday"/>
    <x v="1"/>
  </r>
  <r>
    <n v="1"/>
    <n v="8"/>
    <d v="2011-07-18T00:00:00"/>
    <d v="1899-12-30T18:43:00"/>
    <d v="2011-07-18T00:00:00"/>
    <d v="1899-12-30T21:38:00"/>
    <n v="30"/>
    <n v="175"/>
    <s v="Ticket"/>
    <s v="Monday"/>
    <x v="2"/>
  </r>
  <r>
    <n v="1"/>
    <n v="6"/>
    <d v="2011-07-18T00:00:00"/>
    <d v="1899-12-30T18:50:00"/>
    <d v="2011-07-18T00:00:00"/>
    <d v="1899-12-30T23:13:00"/>
    <n v="50"/>
    <n v="263"/>
    <s v="Ticket"/>
    <s v="Monday"/>
    <x v="2"/>
  </r>
  <r>
    <n v="1"/>
    <n v="8"/>
    <d v="2011-07-18T00:00:00"/>
    <d v="1899-12-30T19:18:00"/>
    <d v="2011-07-18T00:00:00"/>
    <d v="1899-12-30T20:12:00"/>
    <n v="30"/>
    <n v="54"/>
    <s v="Ticket"/>
    <s v="Monday"/>
    <x v="2"/>
  </r>
  <r>
    <n v="1"/>
    <n v="5"/>
    <d v="2011-07-18T00:00:00"/>
    <d v="1899-12-30T19:45:00"/>
    <d v="2011-07-18T00:00:00"/>
    <d v="1899-12-30T21:57:00"/>
    <n v="30"/>
    <n v="132"/>
    <s v="Ticket"/>
    <s v="Monday"/>
    <x v="2"/>
  </r>
  <r>
    <n v="1"/>
    <n v="8"/>
    <d v="2011-07-18T00:00:00"/>
    <d v="1899-12-30T22:27:00"/>
    <d v="2011-07-18T00:00:00"/>
    <d v="1899-12-30T22:44:00"/>
    <n v="30"/>
    <n v="17"/>
    <s v="Ticket"/>
    <s v="Monday"/>
    <x v="3"/>
  </r>
  <r>
    <n v="1"/>
    <n v="5"/>
    <d v="2011-07-19T00:00:00"/>
    <d v="1899-12-30T11:59:00"/>
    <d v="2011-07-19T00:00:00"/>
    <d v="1899-12-30T13:53:00"/>
    <n v="30"/>
    <n v="114"/>
    <s v="Ticket"/>
    <s v="Tuesday"/>
    <x v="0"/>
  </r>
  <r>
    <n v="1"/>
    <n v="5"/>
    <d v="2011-07-19T00:00:00"/>
    <d v="1899-12-30T12:17:00"/>
    <d v="2011-07-19T00:00:00"/>
    <d v="1899-12-30T15:54:00"/>
    <n v="40"/>
    <n v="217"/>
    <s v="Ticket"/>
    <s v="Tuesday"/>
    <x v="0"/>
  </r>
  <r>
    <n v="1"/>
    <n v="8"/>
    <d v="2011-07-19T00:00:00"/>
    <d v="1899-12-30T13:10:00"/>
    <d v="2011-07-19T00:00:00"/>
    <d v="1899-12-30T14:46:00"/>
    <n v="30"/>
    <n v="96"/>
    <s v="Ticket"/>
    <s v="Tuesday"/>
    <x v="0"/>
  </r>
  <r>
    <n v="1"/>
    <n v="8"/>
    <d v="2011-07-19T00:00:00"/>
    <d v="1899-12-30T13:27:00"/>
    <d v="2011-07-19T00:00:00"/>
    <d v="1899-12-30T14:28:00"/>
    <n v="30"/>
    <n v="61"/>
    <s v="Ticket"/>
    <s v="Tuesday"/>
    <x v="0"/>
  </r>
  <r>
    <n v="1"/>
    <n v="6"/>
    <d v="2011-07-19T00:00:00"/>
    <d v="1899-12-30T13:41:00"/>
    <d v="2011-07-19T00:00:00"/>
    <d v="1899-12-30T18:34:00"/>
    <n v="50"/>
    <n v="293"/>
    <s v="Ticket"/>
    <s v="Tuesday"/>
    <x v="0"/>
  </r>
  <r>
    <n v="1"/>
    <n v="6"/>
    <d v="2011-07-19T00:00:00"/>
    <d v="1899-12-30T13:57:00"/>
    <d v="2011-07-19T00:00:00"/>
    <d v="1899-12-30T15:59:00"/>
    <n v="30"/>
    <n v="122"/>
    <s v="Ticket"/>
    <s v="Tuesday"/>
    <x v="0"/>
  </r>
  <r>
    <n v="1"/>
    <n v="5"/>
    <d v="2011-07-19T00:00:00"/>
    <d v="1899-12-30T14:40:00"/>
    <d v="2011-07-19T00:00:00"/>
    <d v="1899-12-30T16:17:00"/>
    <n v="30"/>
    <n v="97"/>
    <s v="Ticket"/>
    <s v="Tuesday"/>
    <x v="1"/>
  </r>
  <r>
    <n v="1"/>
    <n v="5"/>
    <d v="2011-07-19T00:00:00"/>
    <d v="1899-12-30T15:07:00"/>
    <d v="2011-07-19T00:00:00"/>
    <d v="1899-12-30T15:59:00"/>
    <n v="30"/>
    <n v="52"/>
    <s v="Ticket"/>
    <s v="Tuesday"/>
    <x v="1"/>
  </r>
  <r>
    <n v="1"/>
    <n v="5"/>
    <d v="2011-07-19T00:00:00"/>
    <d v="1899-12-30T15:21:00"/>
    <d v="2011-07-19T00:00:00"/>
    <d v="1899-12-30T17:09:00"/>
    <n v="30"/>
    <n v="108"/>
    <s v="Ticket"/>
    <s v="Tuesday"/>
    <x v="1"/>
  </r>
  <r>
    <n v="1"/>
    <n v="6"/>
    <d v="2011-07-19T00:00:00"/>
    <d v="1899-12-30T17:13:00"/>
    <d v="2011-07-19T00:00:00"/>
    <d v="1899-12-30T21:03:00"/>
    <n v="40"/>
    <n v="230"/>
    <s v="Ticket"/>
    <s v="Tuesday"/>
    <x v="1"/>
  </r>
  <r>
    <n v="1"/>
    <n v="6"/>
    <d v="2011-07-19T00:00:00"/>
    <d v="1899-12-30T17:23:00"/>
    <d v="2011-07-19T00:00:00"/>
    <d v="1899-12-30T21:02:00"/>
    <n v="40"/>
    <n v="219"/>
    <s v="Ticket"/>
    <s v="Tuesday"/>
    <x v="1"/>
  </r>
  <r>
    <n v="1"/>
    <n v="5"/>
    <d v="2011-07-19T00:00:00"/>
    <d v="1899-12-30T18:13:00"/>
    <d v="2011-07-19T00:00:00"/>
    <d v="1899-12-30T19:39:00"/>
    <n v="30"/>
    <n v="86"/>
    <s v="Ticket"/>
    <s v="Tuesday"/>
    <x v="2"/>
  </r>
  <r>
    <n v="1"/>
    <n v="6"/>
    <d v="2011-07-19T00:00:00"/>
    <d v="1899-12-30T19:37:00"/>
    <d v="2011-07-19T00:00:00"/>
    <d v="1899-12-30T23:07:00"/>
    <n v="40"/>
    <n v="210"/>
    <s v="Ticket"/>
    <s v="Tuesday"/>
    <x v="2"/>
  </r>
  <r>
    <n v="1"/>
    <n v="5"/>
    <d v="2011-07-19T00:00:00"/>
    <d v="1899-12-30T20:42:00"/>
    <d v="2011-07-19T00:00:00"/>
    <d v="1899-12-30T23:16:00"/>
    <n v="30"/>
    <n v="154"/>
    <s v="Ticket"/>
    <s v="Tuesday"/>
    <x v="2"/>
  </r>
  <r>
    <n v="1"/>
    <n v="5"/>
    <d v="2011-07-20T00:00:00"/>
    <d v="1899-12-30T07:56:00"/>
    <d v="2011-07-20T00:00:00"/>
    <d v="1899-12-30T08:30:00"/>
    <n v="30"/>
    <n v="34"/>
    <s v="Ticket"/>
    <s v="Wednesday"/>
    <x v="3"/>
  </r>
  <r>
    <n v="1"/>
    <n v="6"/>
    <d v="2011-07-20T00:00:00"/>
    <d v="1899-12-30T13:02:00"/>
    <d v="2011-07-20T00:00:00"/>
    <d v="1899-12-30T14:23:00"/>
    <n v="30"/>
    <n v="81"/>
    <s v="Ticket"/>
    <s v="Wednesday"/>
    <x v="0"/>
  </r>
  <r>
    <n v="1"/>
    <n v="5"/>
    <d v="2011-07-20T00:00:00"/>
    <d v="1899-12-30T15:53:00"/>
    <d v="2011-07-20T00:00:00"/>
    <d v="1899-12-30T18:40:00"/>
    <n v="30"/>
    <n v="167"/>
    <s v="Ticket"/>
    <s v="Wednesday"/>
    <x v="1"/>
  </r>
  <r>
    <n v="1"/>
    <n v="6"/>
    <d v="2011-07-20T00:00:00"/>
    <d v="1899-12-30T16:22:00"/>
    <d v="2011-07-20T00:00:00"/>
    <d v="1899-12-30T20:49:00"/>
    <n v="50"/>
    <n v="267"/>
    <s v="Ticket"/>
    <s v="Wednesday"/>
    <x v="1"/>
  </r>
  <r>
    <n v="1"/>
    <n v="8"/>
    <d v="2011-07-20T00:00:00"/>
    <d v="1899-12-30T16:32:00"/>
    <d v="2011-07-20T00:00:00"/>
    <d v="1899-12-30T17:32:00"/>
    <n v="30"/>
    <n v="60"/>
    <s v="Ticket"/>
    <s v="Wednesday"/>
    <x v="1"/>
  </r>
  <r>
    <n v="1"/>
    <n v="5"/>
    <d v="2011-07-20T00:00:00"/>
    <d v="1899-12-30T17:02:00"/>
    <d v="2011-07-20T00:00:00"/>
    <d v="1899-12-30T18:18:00"/>
    <n v="30"/>
    <n v="76"/>
    <s v="Ticket"/>
    <s v="Wednesday"/>
    <x v="1"/>
  </r>
  <r>
    <n v="1"/>
    <n v="6"/>
    <d v="2011-07-20T00:00:00"/>
    <d v="1899-12-30T18:03:00"/>
    <d v="2011-07-20T00:00:00"/>
    <d v="1899-12-30T20:58:00"/>
    <n v="30"/>
    <n v="175"/>
    <s v="Ticket"/>
    <s v="Wednesday"/>
    <x v="2"/>
  </r>
  <r>
    <n v="1"/>
    <n v="5"/>
    <d v="2011-07-20T00:00:00"/>
    <d v="1899-12-30T19:16:00"/>
    <d v="2011-07-20T00:00:00"/>
    <d v="1899-12-30T20:39:00"/>
    <n v="30"/>
    <n v="83"/>
    <s v="Ticket"/>
    <s v="Wednesday"/>
    <x v="2"/>
  </r>
  <r>
    <n v="1"/>
    <n v="6"/>
    <d v="2011-07-21T00:00:00"/>
    <d v="1899-12-30T14:36:00"/>
    <d v="2011-07-21T00:00:00"/>
    <d v="1899-12-30T16:26:00"/>
    <n v="30"/>
    <n v="110"/>
    <s v="Ticket"/>
    <s v="Thursday"/>
    <x v="1"/>
  </r>
  <r>
    <n v="1"/>
    <n v="5"/>
    <d v="2011-07-21T00:00:00"/>
    <d v="1899-12-30T15:47:00"/>
    <d v="2011-07-21T00:00:00"/>
    <d v="1899-12-30T16:44:00"/>
    <n v="30"/>
    <n v="57"/>
    <s v="Ticket"/>
    <s v="Thursday"/>
    <x v="1"/>
  </r>
  <r>
    <n v="1"/>
    <n v="5"/>
    <d v="2011-07-21T00:00:00"/>
    <d v="1899-12-30T15:53:00"/>
    <d v="2011-07-21T00:00:00"/>
    <d v="1899-12-30T17:34:00"/>
    <n v="30"/>
    <n v="101"/>
    <s v="Ticket"/>
    <s v="Thursday"/>
    <x v="1"/>
  </r>
  <r>
    <n v="1"/>
    <n v="5"/>
    <d v="2011-07-21T00:00:00"/>
    <d v="1899-12-30T17:27:00"/>
    <d v="2011-07-21T00:00:00"/>
    <d v="1899-12-30T17:38:00"/>
    <n v="30"/>
    <n v="11"/>
    <s v="Ticket"/>
    <s v="Thursday"/>
    <x v="1"/>
  </r>
  <r>
    <n v="1"/>
    <n v="5"/>
    <d v="2011-07-21T00:00:00"/>
    <d v="1899-12-30T18:31:00"/>
    <d v="2011-07-21T00:00:00"/>
    <d v="1899-12-30T23:31:00"/>
    <n v="50"/>
    <n v="300"/>
    <s v="Ticket"/>
    <s v="Thursday"/>
    <x v="2"/>
  </r>
  <r>
    <n v="1"/>
    <n v="5"/>
    <d v="2011-07-21T00:00:00"/>
    <d v="1899-12-30T20:53:00"/>
    <d v="2011-07-22T00:00:00"/>
    <d v="1899-12-30T00:47:00"/>
    <n v="40"/>
    <n v="234"/>
    <s v="Ticket"/>
    <s v="Thursday"/>
    <x v="2"/>
  </r>
  <r>
    <n v="1"/>
    <n v="8"/>
    <d v="2011-07-22T00:00:00"/>
    <d v="1899-12-30T15:31:00"/>
    <d v="2011-07-22T00:00:00"/>
    <d v="1899-12-30T17:25:00"/>
    <n v="30"/>
    <n v="114"/>
    <s v="Ticket"/>
    <s v="Friday"/>
    <x v="1"/>
  </r>
  <r>
    <n v="1"/>
    <n v="6"/>
    <d v="2011-07-22T00:00:00"/>
    <d v="1899-12-30T17:19:00"/>
    <d v="2011-07-22T00:00:00"/>
    <d v="1899-12-30T20:28:00"/>
    <n v="40"/>
    <n v="189"/>
    <s v="Ticket"/>
    <s v="Friday"/>
    <x v="1"/>
  </r>
  <r>
    <n v="1"/>
    <n v="5"/>
    <d v="2011-07-22T00:00:00"/>
    <d v="1899-12-30T19:13:00"/>
    <d v="2011-07-22T00:00:00"/>
    <d v="1899-12-30T22:28:00"/>
    <n v="40"/>
    <n v="195"/>
    <s v="Ticket"/>
    <s v="Friday"/>
    <x v="2"/>
  </r>
  <r>
    <n v="1"/>
    <n v="5"/>
    <d v="2011-07-22T00:00:00"/>
    <d v="1899-12-30T21:21:00"/>
    <d v="2011-07-22T00:00:00"/>
    <d v="1899-12-30T22:02:00"/>
    <n v="30"/>
    <n v="41"/>
    <s v="Ticket"/>
    <s v="Friday"/>
    <x v="2"/>
  </r>
  <r>
    <n v="1"/>
    <n v="8"/>
    <d v="2011-07-22T00:00:00"/>
    <d v="1899-12-30T21:28:00"/>
    <d v="2011-07-22T00:00:00"/>
    <d v="1899-12-30T22:07:00"/>
    <n v="30"/>
    <n v="39"/>
    <s v="Ticket"/>
    <s v="Friday"/>
    <x v="2"/>
  </r>
  <r>
    <n v="1"/>
    <n v="5"/>
    <d v="2011-07-25T00:00:00"/>
    <d v="1899-12-30T11:24:00"/>
    <d v="2011-07-25T00:00:00"/>
    <d v="1899-12-30T11:45:00"/>
    <n v="30"/>
    <n v="21"/>
    <s v="Ticket"/>
    <s v="Monday"/>
    <x v="0"/>
  </r>
  <r>
    <n v="1"/>
    <n v="5"/>
    <d v="2011-07-25T00:00:00"/>
    <d v="1899-12-30T12:39:00"/>
    <d v="2011-07-25T00:00:00"/>
    <d v="1899-12-30T14:28:00"/>
    <n v="30"/>
    <n v="109"/>
    <s v="Ticket"/>
    <s v="Monday"/>
    <x v="0"/>
  </r>
  <r>
    <n v="1"/>
    <n v="8"/>
    <d v="2011-07-25T00:00:00"/>
    <d v="1899-12-30T12:58:00"/>
    <d v="2011-07-25T00:00:00"/>
    <d v="1899-12-30T16:35:00"/>
    <n v="40"/>
    <n v="217"/>
    <s v="Ticket"/>
    <s v="Monday"/>
    <x v="0"/>
  </r>
  <r>
    <n v="1"/>
    <n v="8"/>
    <d v="2011-07-25T00:00:00"/>
    <d v="1899-12-30T13:23:00"/>
    <d v="2011-07-25T00:00:00"/>
    <d v="1899-12-30T16:01:00"/>
    <n v="30"/>
    <n v="158"/>
    <s v="Ticket"/>
    <s v="Monday"/>
    <x v="0"/>
  </r>
  <r>
    <n v="1"/>
    <n v="5"/>
    <d v="2011-07-25T00:00:00"/>
    <d v="1899-12-30T13:39:00"/>
    <d v="2011-07-25T00:00:00"/>
    <d v="1899-12-30T16:28:00"/>
    <n v="30"/>
    <n v="169"/>
    <s v="Ticket"/>
    <s v="Monday"/>
    <x v="0"/>
  </r>
  <r>
    <n v="1"/>
    <n v="6"/>
    <d v="2011-07-25T00:00:00"/>
    <d v="1899-12-30T15:40:00"/>
    <d v="2011-07-25T00:00:00"/>
    <d v="1899-12-30T16:38:00"/>
    <n v="30"/>
    <n v="58"/>
    <s v="Ticket"/>
    <s v="Monday"/>
    <x v="1"/>
  </r>
  <r>
    <n v="1"/>
    <n v="5"/>
    <d v="2011-07-25T00:00:00"/>
    <d v="1899-12-30T17:51:00"/>
    <d v="2011-07-25T00:00:00"/>
    <d v="1899-12-30T20:56:00"/>
    <n v="40"/>
    <n v="185"/>
    <s v="Ticket"/>
    <s v="Monday"/>
    <x v="1"/>
  </r>
  <r>
    <n v="1"/>
    <n v="5"/>
    <d v="2011-07-25T00:00:00"/>
    <d v="1899-12-30T18:05:00"/>
    <d v="2011-07-25T00:00:00"/>
    <d v="1899-12-30T22:42:00"/>
    <n v="50"/>
    <n v="277"/>
    <s v="Ticket"/>
    <s v="Monday"/>
    <x v="2"/>
  </r>
  <r>
    <n v="1"/>
    <n v="5"/>
    <d v="2011-07-25T00:00:00"/>
    <d v="1899-12-30T20:55:00"/>
    <d v="2011-07-25T00:00:00"/>
    <d v="1899-12-30T23:14:00"/>
    <n v="30"/>
    <n v="139"/>
    <s v="Ticket"/>
    <s v="Monday"/>
    <x v="2"/>
  </r>
  <r>
    <n v="1"/>
    <n v="5"/>
    <d v="2011-07-26T00:00:00"/>
    <d v="1899-12-30T11:15:00"/>
    <d v="2011-07-26T00:00:00"/>
    <d v="1899-12-30T12:27:00"/>
    <n v="30"/>
    <n v="72"/>
    <s v="Ticket"/>
    <s v="Tuesday"/>
    <x v="0"/>
  </r>
  <r>
    <n v="1"/>
    <n v="5"/>
    <d v="2011-07-26T00:00:00"/>
    <d v="1899-12-30T16:48:00"/>
    <d v="2011-07-26T00:00:00"/>
    <d v="1899-12-30T21:59:00"/>
    <n v="60"/>
    <n v="311"/>
    <s v="Ticket"/>
    <s v="Tuesday"/>
    <x v="1"/>
  </r>
  <r>
    <n v="1"/>
    <n v="6"/>
    <d v="2011-07-26T00:00:00"/>
    <d v="1899-12-30T19:20:00"/>
    <d v="2011-07-26T00:00:00"/>
    <d v="1899-12-30T21:58:00"/>
    <n v="30"/>
    <n v="158"/>
    <s v="Ticket"/>
    <s v="Tuesday"/>
    <x v="2"/>
  </r>
  <r>
    <n v="1"/>
    <n v="5"/>
    <d v="2011-07-26T00:00:00"/>
    <d v="1899-12-30T19:41:00"/>
    <d v="2011-07-26T00:00:00"/>
    <d v="1899-12-30T21:32:00"/>
    <n v="30"/>
    <n v="111"/>
    <s v="Ticket"/>
    <s v="Tuesday"/>
    <x v="2"/>
  </r>
  <r>
    <n v="1"/>
    <n v="5"/>
    <d v="2011-07-26T00:00:00"/>
    <d v="1899-12-30T19:46:00"/>
    <d v="2011-07-26T00:00:00"/>
    <d v="1899-12-30T21:15:00"/>
    <n v="30"/>
    <n v="89"/>
    <s v="Ticket"/>
    <s v="Tuesday"/>
    <x v="2"/>
  </r>
  <r>
    <n v="1"/>
    <n v="6"/>
    <d v="2011-07-26T00:00:00"/>
    <d v="1899-12-30T19:49:00"/>
    <d v="2011-07-26T00:00:00"/>
    <d v="1899-12-30T23:25:00"/>
    <n v="40"/>
    <n v="216"/>
    <s v="Ticket"/>
    <s v="Tuesday"/>
    <x v="2"/>
  </r>
  <r>
    <n v="1"/>
    <n v="6"/>
    <d v="2011-07-26T00:00:00"/>
    <d v="1899-12-30T20:09:00"/>
    <d v="2011-07-26T00:00:00"/>
    <d v="1899-12-30T23:37:00"/>
    <n v="40"/>
    <n v="208"/>
    <s v="Ticket"/>
    <s v="Tuesday"/>
    <x v="2"/>
  </r>
  <r>
    <n v="1"/>
    <n v="6"/>
    <d v="2011-07-26T00:00:00"/>
    <d v="1899-12-30T23:20:00"/>
    <d v="2011-07-27T00:00:00"/>
    <d v="1899-12-30T01:55:00"/>
    <n v="30"/>
    <n v="155"/>
    <s v="Ticket"/>
    <s v="Tuesday"/>
    <x v="3"/>
  </r>
  <r>
    <n v="1"/>
    <n v="6"/>
    <d v="2011-07-26T00:00:00"/>
    <d v="1899-12-30T23:31:00"/>
    <d v="2011-07-27T00:00:00"/>
    <d v="1899-12-30T01:55:00"/>
    <n v="30"/>
    <n v="144"/>
    <s v="Ticket"/>
    <s v="Tuesday"/>
    <x v="3"/>
  </r>
  <r>
    <n v="1"/>
    <n v="6"/>
    <d v="2011-07-27T00:00:00"/>
    <d v="1899-12-30T07:14:00"/>
    <d v="2011-07-27T00:00:00"/>
    <d v="1899-12-30T09:02:00"/>
    <n v="30"/>
    <n v="108"/>
    <s v="Ticket"/>
    <s v="Wednesday"/>
    <x v="3"/>
  </r>
  <r>
    <n v="1"/>
    <n v="5"/>
    <d v="2011-07-27T00:00:00"/>
    <d v="1899-12-30T12:35:00"/>
    <d v="2011-07-27T00:00:00"/>
    <d v="1899-12-30T14:43:00"/>
    <n v="30"/>
    <n v="128"/>
    <s v="Ticket"/>
    <s v="Wednesday"/>
    <x v="0"/>
  </r>
  <r>
    <n v="1"/>
    <n v="8"/>
    <d v="2011-07-27T00:00:00"/>
    <d v="1899-12-30T13:10:00"/>
    <d v="2011-07-27T00:00:00"/>
    <d v="1899-12-30T14:09:00"/>
    <n v="30"/>
    <n v="59"/>
    <s v="Ticket"/>
    <s v="Wednesday"/>
    <x v="0"/>
  </r>
  <r>
    <n v="1"/>
    <n v="8"/>
    <d v="2011-07-27T00:00:00"/>
    <d v="1899-12-30T13:54:00"/>
    <d v="2011-07-27T00:00:00"/>
    <d v="1899-12-30T17:44:00"/>
    <n v="40"/>
    <n v="230"/>
    <s v="Ticket"/>
    <s v="Wednesday"/>
    <x v="0"/>
  </r>
  <r>
    <n v="1"/>
    <n v="5"/>
    <d v="2011-07-27T00:00:00"/>
    <d v="1899-12-30T15:35:00"/>
    <d v="2011-07-27T00:00:00"/>
    <d v="1899-12-30T17:25:00"/>
    <n v="30"/>
    <n v="110"/>
    <s v="Ticket"/>
    <s v="Wednesday"/>
    <x v="1"/>
  </r>
  <r>
    <n v="1"/>
    <n v="6"/>
    <d v="2011-07-27T00:00:00"/>
    <d v="1899-12-30T18:23:00"/>
    <d v="2011-07-27T00:00:00"/>
    <d v="1899-12-30T19:46:00"/>
    <n v="30"/>
    <n v="83"/>
    <s v="Ticket"/>
    <s v="Wednesday"/>
    <x v="2"/>
  </r>
  <r>
    <n v="1"/>
    <n v="6"/>
    <d v="2011-07-27T00:00:00"/>
    <d v="1899-12-30T20:18:00"/>
    <d v="2011-07-27T00:00:00"/>
    <d v="1899-12-30T21:20:00"/>
    <n v="30"/>
    <n v="62"/>
    <s v="Ticket"/>
    <s v="Wednesday"/>
    <x v="2"/>
  </r>
  <r>
    <n v="1"/>
    <n v="5"/>
    <d v="2011-07-27T00:00:00"/>
    <d v="1899-12-30T21:32:00"/>
    <d v="2011-07-27T00:00:00"/>
    <d v="1899-12-30T23:42:00"/>
    <n v="30"/>
    <n v="130"/>
    <s v="Ticket"/>
    <s v="Wednesday"/>
    <x v="2"/>
  </r>
  <r>
    <n v="1"/>
    <n v="5"/>
    <d v="2011-07-27T00:00:00"/>
    <d v="1899-12-30T22:30:00"/>
    <d v="2011-07-27T00:00:00"/>
    <d v="1899-12-30T23:30:00"/>
    <n v="30"/>
    <n v="60"/>
    <s v="Ticket"/>
    <s v="Wednesday"/>
    <x v="3"/>
  </r>
  <r>
    <n v="1"/>
    <n v="5"/>
    <d v="2011-07-28T00:00:00"/>
    <d v="1899-12-30T13:21:00"/>
    <d v="2011-07-28T00:00:00"/>
    <d v="1899-12-30T15:31:00"/>
    <n v="30"/>
    <n v="130"/>
    <s v="Ticket"/>
    <s v="Thursday"/>
    <x v="0"/>
  </r>
  <r>
    <n v="1"/>
    <n v="5"/>
    <d v="2011-07-28T00:00:00"/>
    <d v="1899-12-30T13:34:00"/>
    <d v="2011-07-28T00:00:00"/>
    <d v="1899-12-30T14:39:00"/>
    <n v="30"/>
    <n v="65"/>
    <s v="Ticket"/>
    <s v="Thursday"/>
    <x v="0"/>
  </r>
  <r>
    <n v="1"/>
    <n v="5"/>
    <d v="2011-07-28T00:00:00"/>
    <d v="1899-12-30T14:04:00"/>
    <d v="2011-07-28T00:00:00"/>
    <d v="1899-12-30T18:04:00"/>
    <n v="40"/>
    <n v="240"/>
    <s v="Ticket"/>
    <s v="Thursday"/>
    <x v="1"/>
  </r>
  <r>
    <n v="1"/>
    <n v="5"/>
    <d v="2011-07-28T00:00:00"/>
    <d v="1899-12-30T15:25:00"/>
    <d v="2011-07-28T00:00:00"/>
    <d v="1899-12-30T16:47:00"/>
    <n v="30"/>
    <n v="82"/>
    <s v="Ticket"/>
    <s v="Thursday"/>
    <x v="1"/>
  </r>
  <r>
    <n v="1"/>
    <n v="5"/>
    <d v="2011-07-28T00:00:00"/>
    <d v="1899-12-30T20:56:00"/>
    <d v="2011-07-28T00:00:00"/>
    <d v="1899-12-30T23:21:00"/>
    <n v="30"/>
    <n v="145"/>
    <s v="Ticket"/>
    <s v="Thursday"/>
    <x v="2"/>
  </r>
  <r>
    <n v="1"/>
    <n v="8"/>
    <d v="2011-07-28T00:00:00"/>
    <d v="1899-12-30T21:09:00"/>
    <d v="2011-07-28T00:00:00"/>
    <d v="1899-12-30T22:51:00"/>
    <n v="30"/>
    <n v="102"/>
    <s v="Ticket"/>
    <s v="Thursday"/>
    <x v="2"/>
  </r>
  <r>
    <n v="1"/>
    <n v="8"/>
    <d v="2011-07-29T00:00:00"/>
    <d v="1899-12-30T11:47:00"/>
    <d v="2011-07-29T00:00:00"/>
    <d v="1899-12-30T13:17:00"/>
    <n v="30"/>
    <n v="90"/>
    <s v="Ticket"/>
    <s v="Friday"/>
    <x v="0"/>
  </r>
  <r>
    <n v="1"/>
    <n v="5"/>
    <d v="2011-07-29T00:00:00"/>
    <d v="1899-12-30T13:30:00"/>
    <d v="2011-07-29T00:00:00"/>
    <d v="1899-12-30T15:26:00"/>
    <n v="30"/>
    <n v="116"/>
    <s v="Ticket"/>
    <s v="Friday"/>
    <x v="0"/>
  </r>
  <r>
    <n v="1"/>
    <n v="6"/>
    <d v="2011-07-29T00:00:00"/>
    <d v="1899-12-30T14:17:00"/>
    <d v="2011-07-29T00:00:00"/>
    <d v="1899-12-30T18:31:00"/>
    <n v="50"/>
    <n v="254"/>
    <s v="Ticket"/>
    <s v="Friday"/>
    <x v="1"/>
  </r>
  <r>
    <n v="1"/>
    <n v="6"/>
    <d v="2011-07-29T00:00:00"/>
    <d v="1899-12-30T15:04:00"/>
    <d v="2011-07-29T00:00:00"/>
    <d v="1899-12-30T17:33:00"/>
    <n v="30"/>
    <n v="149"/>
    <s v="Ticket"/>
    <s v="Friday"/>
    <x v="1"/>
  </r>
  <r>
    <n v="1"/>
    <n v="6"/>
    <d v="2011-07-29T00:00:00"/>
    <d v="1899-12-30T15:27:00"/>
    <d v="2011-07-29T00:00:00"/>
    <d v="1899-12-30T18:16:00"/>
    <n v="30"/>
    <n v="169"/>
    <s v="Ticket"/>
    <s v="Friday"/>
    <x v="1"/>
  </r>
  <r>
    <n v="1"/>
    <n v="6"/>
    <d v="2011-07-29T00:00:00"/>
    <d v="1899-12-30T15:35:00"/>
    <d v="2011-07-29T00:00:00"/>
    <d v="1899-12-30T17:23:00"/>
    <n v="30"/>
    <n v="108"/>
    <s v="Ticket"/>
    <s v="Friday"/>
    <x v="1"/>
  </r>
  <r>
    <n v="1"/>
    <n v="5"/>
    <d v="2011-07-29T00:00:00"/>
    <d v="1899-12-30T17:34:00"/>
    <d v="2011-07-29T00:00:00"/>
    <d v="1899-12-30T22:48:00"/>
    <n v="60"/>
    <n v="314"/>
    <s v="Ticket"/>
    <s v="Friday"/>
    <x v="1"/>
  </r>
  <r>
    <n v="1"/>
    <n v="5"/>
    <d v="2011-07-29T00:00:00"/>
    <d v="1899-12-30T17:37:00"/>
    <d v="2011-07-29T00:00:00"/>
    <d v="1899-12-30T19:36:00"/>
    <n v="30"/>
    <n v="119"/>
    <s v="Ticket"/>
    <s v="Friday"/>
    <x v="1"/>
  </r>
  <r>
    <n v="1"/>
    <n v="5"/>
    <d v="2011-08-01T00:00:00"/>
    <d v="1899-12-30T13:43:00"/>
    <d v="2011-08-01T00:00:00"/>
    <d v="1899-12-30T15:25:00"/>
    <n v="30"/>
    <n v="102"/>
    <s v="Ticket"/>
    <s v="Monday"/>
    <x v="0"/>
  </r>
  <r>
    <n v="1"/>
    <n v="8"/>
    <d v="2011-08-01T00:00:00"/>
    <d v="1899-12-30T13:54:00"/>
    <d v="2011-08-01T00:00:00"/>
    <d v="1899-12-30T17:34:00"/>
    <n v="40"/>
    <n v="220"/>
    <s v="Ticket"/>
    <s v="Monday"/>
    <x v="0"/>
  </r>
  <r>
    <n v="1"/>
    <n v="8"/>
    <d v="2011-08-01T00:00:00"/>
    <d v="1899-12-30T14:12:00"/>
    <d v="2011-08-01T00:00:00"/>
    <d v="1899-12-30T17:30:00"/>
    <n v="40"/>
    <n v="198"/>
    <s v="Ticket"/>
    <s v="Monday"/>
    <x v="1"/>
  </r>
  <r>
    <n v="1"/>
    <n v="8"/>
    <d v="2011-08-01T00:00:00"/>
    <d v="1899-12-30T15:33:00"/>
    <d v="2011-08-01T00:00:00"/>
    <d v="1899-12-30T17:36:00"/>
    <n v="30"/>
    <n v="123"/>
    <s v="Ticket"/>
    <s v="Monday"/>
    <x v="1"/>
  </r>
  <r>
    <n v="1"/>
    <n v="6"/>
    <d v="2011-08-01T00:00:00"/>
    <d v="1899-12-30T15:35:00"/>
    <d v="2011-08-01T00:00:00"/>
    <d v="1899-12-30T17:48:00"/>
    <n v="30"/>
    <n v="133"/>
    <s v="Ticket"/>
    <s v="Monday"/>
    <x v="1"/>
  </r>
  <r>
    <n v="1"/>
    <n v="6"/>
    <d v="2011-08-01T00:00:00"/>
    <d v="1899-12-30T16:06:00"/>
    <d v="2011-08-01T00:00:00"/>
    <d v="1899-12-30T18:54:00"/>
    <n v="30"/>
    <n v="168"/>
    <s v="Ticket"/>
    <s v="Monday"/>
    <x v="1"/>
  </r>
  <r>
    <n v="1"/>
    <n v="8"/>
    <d v="2011-08-01T00:00:00"/>
    <d v="1899-12-30T20:26:00"/>
    <d v="2011-08-01T00:00:00"/>
    <d v="1899-12-30T22:21:00"/>
    <n v="30"/>
    <n v="115"/>
    <s v="Ticket"/>
    <s v="Monday"/>
    <x v="2"/>
  </r>
  <r>
    <n v="1"/>
    <n v="6"/>
    <d v="2011-08-01T00:00:00"/>
    <d v="1899-12-30T21:03:00"/>
    <d v="2011-08-01T00:00:00"/>
    <d v="1899-12-30T23:02:00"/>
    <n v="30"/>
    <n v="119"/>
    <s v="Ticket"/>
    <s v="Monday"/>
    <x v="2"/>
  </r>
  <r>
    <n v="1"/>
    <n v="5"/>
    <d v="2011-08-02T00:00:00"/>
    <d v="1899-12-30T08:18:00"/>
    <d v="2011-08-02T00:00:00"/>
    <d v="1899-12-30T10:31:00"/>
    <n v="30"/>
    <n v="133"/>
    <s v="Ticket"/>
    <s v="Tuesday"/>
    <x v="3"/>
  </r>
  <r>
    <n v="1"/>
    <n v="5"/>
    <d v="2011-08-02T00:00:00"/>
    <d v="1899-12-30T10:27:00"/>
    <d v="2011-08-02T00:00:00"/>
    <d v="1899-12-30T11:55:00"/>
    <n v="30"/>
    <n v="88"/>
    <s v="Ticket"/>
    <s v="Tuesday"/>
    <x v="0"/>
  </r>
  <r>
    <n v="1"/>
    <n v="5"/>
    <d v="2011-08-02T00:00:00"/>
    <d v="1899-12-30T11:05:00"/>
    <d v="2011-08-02T00:00:00"/>
    <d v="1899-12-30T12:22:00"/>
    <n v="30"/>
    <n v="77"/>
    <s v="Ticket"/>
    <s v="Tuesday"/>
    <x v="0"/>
  </r>
  <r>
    <n v="1"/>
    <n v="5"/>
    <d v="2011-08-02T00:00:00"/>
    <d v="1899-12-30T12:38:00"/>
    <d v="2011-08-02T00:00:00"/>
    <d v="1899-12-30T14:07:00"/>
    <n v="30"/>
    <n v="89"/>
    <s v="Ticket"/>
    <s v="Tuesday"/>
    <x v="0"/>
  </r>
  <r>
    <n v="1"/>
    <n v="5"/>
    <d v="2011-08-02T00:00:00"/>
    <d v="1899-12-30T14:40:00"/>
    <d v="2011-08-02T00:00:00"/>
    <d v="1899-12-30T16:50:00"/>
    <n v="30"/>
    <n v="130"/>
    <s v="Ticket"/>
    <s v="Tuesday"/>
    <x v="1"/>
  </r>
  <r>
    <n v="1"/>
    <n v="5"/>
    <d v="2011-08-02T00:00:00"/>
    <d v="1899-12-30T14:51:00"/>
    <d v="2011-08-02T00:00:00"/>
    <d v="1899-12-30T16:00:00"/>
    <n v="30"/>
    <n v="69"/>
    <s v="Ticket"/>
    <s v="Tuesday"/>
    <x v="1"/>
  </r>
  <r>
    <n v="1"/>
    <n v="8"/>
    <d v="2011-08-02T00:00:00"/>
    <d v="1899-12-30T15:39:00"/>
    <d v="2011-08-02T00:00:00"/>
    <d v="1899-12-30T16:48:00"/>
    <n v="30"/>
    <n v="69"/>
    <s v="Ticket"/>
    <s v="Tuesday"/>
    <x v="1"/>
  </r>
  <r>
    <n v="1"/>
    <n v="5"/>
    <d v="2011-08-02T00:00:00"/>
    <d v="1899-12-30T18:58:00"/>
    <d v="2011-08-02T00:00:00"/>
    <d v="1899-12-30T20:54:00"/>
    <n v="30"/>
    <n v="116"/>
    <s v="Ticket"/>
    <s v="Tuesday"/>
    <x v="2"/>
  </r>
  <r>
    <n v="1"/>
    <n v="5"/>
    <d v="2011-08-02T00:00:00"/>
    <d v="1899-12-30T20:36:00"/>
    <d v="2011-08-02T00:00:00"/>
    <d v="1899-12-30T23:37:00"/>
    <n v="40"/>
    <n v="181"/>
    <s v="Ticket"/>
    <s v="Tuesday"/>
    <x v="2"/>
  </r>
  <r>
    <n v="1"/>
    <n v="5"/>
    <d v="2011-08-02T00:00:00"/>
    <d v="1899-12-30T20:47:00"/>
    <d v="2011-08-03T00:00:00"/>
    <d v="1899-12-30T00:19:00"/>
    <n v="40"/>
    <n v="212"/>
    <s v="Ticket"/>
    <s v="Tuesday"/>
    <x v="2"/>
  </r>
  <r>
    <n v="1"/>
    <n v="6"/>
    <d v="2011-08-03T00:00:00"/>
    <d v="1899-12-30T12:43:00"/>
    <d v="2011-08-03T00:00:00"/>
    <d v="1899-12-30T17:43:00"/>
    <n v="50"/>
    <n v="300"/>
    <s v="Ticket"/>
    <s v="Wednesday"/>
    <x v="0"/>
  </r>
  <r>
    <n v="1"/>
    <n v="6"/>
    <d v="2011-08-03T00:00:00"/>
    <d v="1899-12-30T13:04:00"/>
    <d v="2011-08-03T00:00:00"/>
    <d v="1899-12-30T15:36:00"/>
    <n v="30"/>
    <n v="152"/>
    <s v="Ticket"/>
    <s v="Wednesday"/>
    <x v="0"/>
  </r>
  <r>
    <n v="1"/>
    <n v="5"/>
    <d v="2011-08-03T00:00:00"/>
    <d v="1899-12-30T14:09:00"/>
    <d v="2011-08-03T00:00:00"/>
    <d v="1899-12-30T21:22:00"/>
    <n v="80"/>
    <n v="433"/>
    <s v="Ticket"/>
    <s v="Wednesday"/>
    <x v="1"/>
  </r>
  <r>
    <n v="1"/>
    <n v="5"/>
    <d v="2011-08-03T00:00:00"/>
    <d v="1899-12-30T16:08:00"/>
    <d v="2011-08-03T00:00:00"/>
    <d v="1899-12-30T18:39:00"/>
    <n v="30"/>
    <n v="151"/>
    <s v="Ticket"/>
    <s v="Wednesday"/>
    <x v="1"/>
  </r>
  <r>
    <n v="1"/>
    <n v="6"/>
    <d v="2011-08-03T00:00:00"/>
    <d v="1899-12-30T16:12:00"/>
    <d v="2011-08-03T00:00:00"/>
    <d v="1899-12-30T18:47:00"/>
    <n v="30"/>
    <n v="155"/>
    <s v="Ticket"/>
    <s v="Wednesday"/>
    <x v="1"/>
  </r>
  <r>
    <n v="1"/>
    <n v="5"/>
    <d v="2011-08-03T00:00:00"/>
    <d v="1899-12-30T17:32:00"/>
    <d v="2011-08-03T00:00:00"/>
    <d v="1899-12-30T20:27:00"/>
    <n v="30"/>
    <n v="175"/>
    <s v="Ticket"/>
    <s v="Wednesday"/>
    <x v="1"/>
  </r>
  <r>
    <n v="1"/>
    <n v="5"/>
    <d v="2011-08-04T00:00:00"/>
    <d v="1899-12-30T11:37:00"/>
    <d v="2011-08-04T00:00:00"/>
    <d v="1899-12-30T13:35:00"/>
    <n v="30"/>
    <n v="118"/>
    <s v="Ticket"/>
    <s v="Thursday"/>
    <x v="0"/>
  </r>
  <r>
    <n v="1"/>
    <n v="5"/>
    <d v="2011-08-04T00:00:00"/>
    <d v="1899-12-30T12:05:00"/>
    <d v="2011-08-04T00:00:00"/>
    <d v="1899-12-30T13:40:00"/>
    <n v="30"/>
    <n v="95"/>
    <s v="Ticket"/>
    <s v="Thursday"/>
    <x v="0"/>
  </r>
  <r>
    <n v="1"/>
    <n v="8"/>
    <d v="2011-08-04T00:00:00"/>
    <d v="1899-12-30T14:57:00"/>
    <d v="2011-08-04T00:00:00"/>
    <d v="1899-12-30T17:18:00"/>
    <n v="30"/>
    <n v="141"/>
    <s v="Ticket"/>
    <s v="Thursday"/>
    <x v="1"/>
  </r>
  <r>
    <n v="1"/>
    <n v="5"/>
    <d v="2011-08-04T00:00:00"/>
    <d v="1899-12-30T15:10:00"/>
    <d v="2011-08-04T00:00:00"/>
    <d v="1899-12-30T16:03:00"/>
    <n v="30"/>
    <n v="53"/>
    <s v="Ticket"/>
    <s v="Thursday"/>
    <x v="1"/>
  </r>
  <r>
    <n v="1"/>
    <n v="5"/>
    <d v="2011-08-04T00:00:00"/>
    <d v="1899-12-30T15:31:00"/>
    <d v="2011-08-04T00:00:00"/>
    <d v="1899-12-30T16:36:00"/>
    <n v="30"/>
    <n v="65"/>
    <s v="Ticket"/>
    <s v="Thursday"/>
    <x v="1"/>
  </r>
  <r>
    <n v="1"/>
    <n v="5"/>
    <d v="2011-08-04T00:00:00"/>
    <d v="1899-12-30T16:24:00"/>
    <d v="2011-08-04T00:00:00"/>
    <d v="1899-12-30T17:34:00"/>
    <n v="30"/>
    <n v="70"/>
    <s v="Ticket"/>
    <s v="Thursday"/>
    <x v="1"/>
  </r>
  <r>
    <n v="1"/>
    <n v="5"/>
    <d v="2011-08-04T00:00:00"/>
    <d v="1899-12-30T16:27:00"/>
    <d v="2011-08-04T00:00:00"/>
    <d v="1899-12-30T17:49:00"/>
    <n v="30"/>
    <n v="82"/>
    <s v="Ticket"/>
    <s v="Thursday"/>
    <x v="1"/>
  </r>
  <r>
    <n v="1"/>
    <n v="5"/>
    <d v="2011-08-04T00:00:00"/>
    <d v="1899-12-30T17:00:00"/>
    <d v="2011-08-04T00:00:00"/>
    <d v="1899-12-30T19:15:00"/>
    <n v="30"/>
    <n v="135"/>
    <s v="Ticket"/>
    <s v="Thursday"/>
    <x v="1"/>
  </r>
  <r>
    <n v="1"/>
    <n v="5"/>
    <d v="2011-08-04T00:00:00"/>
    <d v="1899-12-30T17:02:00"/>
    <d v="2011-08-04T00:00:00"/>
    <d v="1899-12-30T18:06:00"/>
    <n v="30"/>
    <n v="64"/>
    <s v="Ticket"/>
    <s v="Thursday"/>
    <x v="1"/>
  </r>
  <r>
    <n v="1"/>
    <n v="5"/>
    <d v="2011-08-04T00:00:00"/>
    <d v="1899-12-30T17:19:00"/>
    <d v="2011-08-04T00:00:00"/>
    <d v="1899-12-30T20:27:00"/>
    <n v="40"/>
    <n v="188"/>
    <s v="Ticket"/>
    <s v="Thursday"/>
    <x v="1"/>
  </r>
  <r>
    <n v="1"/>
    <n v="5"/>
    <d v="2011-08-04T00:00:00"/>
    <d v="1899-12-30T17:41:00"/>
    <d v="2011-08-04T00:00:00"/>
    <d v="1899-12-30T18:41:00"/>
    <n v="30"/>
    <n v="60"/>
    <s v="Ticket"/>
    <s v="Thursday"/>
    <x v="1"/>
  </r>
  <r>
    <n v="1"/>
    <n v="5"/>
    <d v="2011-08-04T00:00:00"/>
    <d v="1899-12-30T17:43:00"/>
    <d v="2011-08-04T00:00:00"/>
    <d v="1899-12-30T19:34:00"/>
    <n v="30"/>
    <n v="111"/>
    <s v="Ticket"/>
    <s v="Thursday"/>
    <x v="1"/>
  </r>
  <r>
    <n v="1"/>
    <n v="5"/>
    <d v="2011-08-04T00:00:00"/>
    <d v="1899-12-30T20:19:00"/>
    <d v="2011-08-04T00:00:00"/>
    <d v="1899-12-30T22:00:00"/>
    <n v="300"/>
    <n v="101"/>
    <s v="Ticket"/>
    <s v="Thursday"/>
    <x v="2"/>
  </r>
  <r>
    <n v="1"/>
    <n v="6"/>
    <d v="2011-08-04T00:00:00"/>
    <d v="1899-12-30T22:27:00"/>
    <d v="2011-08-05T00:00:00"/>
    <d v="1899-12-30T01:53:00"/>
    <n v="40"/>
    <n v="206"/>
    <s v="Ticket"/>
    <s v="Thursday"/>
    <x v="3"/>
  </r>
  <r>
    <n v="1"/>
    <n v="6"/>
    <d v="2011-08-05T00:00:00"/>
    <d v="1899-12-30T13:10:00"/>
    <d v="2011-08-05T00:00:00"/>
    <d v="1899-12-30T13:49:00"/>
    <n v="30"/>
    <n v="39"/>
    <s v="Ticket"/>
    <s v="Friday"/>
    <x v="0"/>
  </r>
  <r>
    <n v="1"/>
    <n v="5"/>
    <d v="2011-08-05T00:00:00"/>
    <d v="1899-12-30T13:16:00"/>
    <d v="2011-08-05T00:00:00"/>
    <d v="1899-12-30T14:21:00"/>
    <n v="30"/>
    <n v="65"/>
    <s v="Ticket"/>
    <s v="Friday"/>
    <x v="0"/>
  </r>
  <r>
    <n v="1"/>
    <n v="5"/>
    <d v="2011-08-05T00:00:00"/>
    <d v="1899-12-30T13:35:00"/>
    <d v="2011-08-05T00:00:00"/>
    <d v="1899-12-30T15:26:00"/>
    <n v="30"/>
    <n v="111"/>
    <s v="Ticket"/>
    <s v="Friday"/>
    <x v="0"/>
  </r>
  <r>
    <n v="1"/>
    <n v="8"/>
    <d v="2011-08-05T00:00:00"/>
    <d v="1899-12-30T15:08:00"/>
    <d v="2011-08-05T00:00:00"/>
    <d v="1899-12-30T16:08:00"/>
    <n v="30"/>
    <n v="60"/>
    <s v="Ticket"/>
    <s v="Friday"/>
    <x v="1"/>
  </r>
  <r>
    <n v="1"/>
    <n v="8"/>
    <d v="2011-08-05T00:00:00"/>
    <d v="1899-12-30T17:03:00"/>
    <d v="2011-08-05T00:00:00"/>
    <d v="1899-12-30T21:18:00"/>
    <n v="50"/>
    <n v="255"/>
    <s v="Ticket"/>
    <s v="Friday"/>
    <x v="1"/>
  </r>
  <r>
    <n v="1"/>
    <n v="5"/>
    <d v="2011-08-05T00:00:00"/>
    <d v="1899-12-30T17:17:00"/>
    <d v="2011-08-05T00:00:00"/>
    <d v="1899-12-30T18:17:00"/>
    <n v="30"/>
    <n v="60"/>
    <s v="Ticket"/>
    <s v="Friday"/>
    <x v="1"/>
  </r>
  <r>
    <n v="1"/>
    <n v="8"/>
    <d v="2011-08-05T00:00:00"/>
    <d v="1899-12-30T18:45:00"/>
    <d v="2011-08-05T00:00:00"/>
    <d v="1899-12-30T21:54:00"/>
    <n v="40"/>
    <n v="189"/>
    <s v="Ticket"/>
    <s v="Friday"/>
    <x v="2"/>
  </r>
  <r>
    <n v="1"/>
    <n v="6"/>
    <d v="2011-08-05T00:00:00"/>
    <d v="1899-12-30T18:55:00"/>
    <d v="2011-08-05T00:00:00"/>
    <d v="1899-12-30T22:51:00"/>
    <n v="40"/>
    <n v="236"/>
    <s v="Ticket"/>
    <s v="Friday"/>
    <x v="2"/>
  </r>
  <r>
    <n v="1"/>
    <n v="8"/>
    <d v="2011-08-05T00:00:00"/>
    <d v="1899-12-30T19:04:00"/>
    <d v="2011-08-05T00:00:00"/>
    <d v="1899-12-30T19:54:00"/>
    <n v="30"/>
    <n v="50"/>
    <s v="Ticket"/>
    <s v="Friday"/>
    <x v="2"/>
  </r>
  <r>
    <n v="1"/>
    <n v="5"/>
    <d v="2011-08-05T00:00:00"/>
    <d v="1899-12-30T19:47:00"/>
    <d v="2011-08-05T00:00:00"/>
    <d v="1899-12-30T20:26:00"/>
    <n v="30"/>
    <n v="39"/>
    <s v="Ticket"/>
    <s v="Friday"/>
    <x v="2"/>
  </r>
  <r>
    <n v="1"/>
    <n v="6"/>
    <d v="2011-08-05T00:00:00"/>
    <d v="1899-12-30T21:35:00"/>
    <d v="2011-08-05T00:00:00"/>
    <d v="1899-12-30T23:04:00"/>
    <n v="30"/>
    <n v="89"/>
    <s v="Ticket"/>
    <s v="Friday"/>
    <x v="2"/>
  </r>
  <r>
    <n v="1"/>
    <n v="5"/>
    <d v="2011-08-05T00:00:00"/>
    <d v="1899-12-30T22:20:00"/>
    <d v="2011-08-06T00:00:00"/>
    <d v="1899-12-30T01:51:00"/>
    <n v="40"/>
    <n v="211"/>
    <s v="Ticket"/>
    <s v="Friday"/>
    <x v="3"/>
  </r>
  <r>
    <n v="1"/>
    <n v="5"/>
    <d v="2011-08-08T00:00:00"/>
    <d v="1899-12-30T17:30:00"/>
    <d v="2011-08-08T00:00:00"/>
    <d v="1899-12-30T19:06:00"/>
    <n v="30"/>
    <n v="96"/>
    <s v="Ticket"/>
    <s v="Monday"/>
    <x v="1"/>
  </r>
  <r>
    <n v="1"/>
    <n v="5"/>
    <d v="2011-08-08T00:00:00"/>
    <d v="1899-12-30T19:51:00"/>
    <d v="2011-08-08T00:00:00"/>
    <d v="1899-12-30T22:06:00"/>
    <n v="30"/>
    <n v="135"/>
    <s v="Ticket"/>
    <s v="Monday"/>
    <x v="2"/>
  </r>
  <r>
    <n v="1"/>
    <n v="8"/>
    <d v="2011-08-09T00:00:00"/>
    <d v="1899-12-30T11:18:00"/>
    <d v="2011-08-09T00:00:00"/>
    <d v="1899-12-30T13:21:00"/>
    <n v="30"/>
    <n v="123"/>
    <s v="Ticket"/>
    <s v="Tuesday"/>
    <x v="0"/>
  </r>
  <r>
    <n v="1"/>
    <n v="5"/>
    <d v="2011-08-09T00:00:00"/>
    <d v="1899-12-30T11:23:00"/>
    <d v="2011-08-09T00:00:00"/>
    <d v="1899-12-30T12:54:00"/>
    <n v="30"/>
    <n v="91"/>
    <s v="Ticket"/>
    <s v="Tuesday"/>
    <x v="0"/>
  </r>
  <r>
    <n v="1"/>
    <n v="5"/>
    <d v="2011-08-09T00:00:00"/>
    <d v="1899-12-30T12:11:00"/>
    <d v="2011-08-09T00:00:00"/>
    <d v="1899-12-30T15:32:00"/>
    <n v="40"/>
    <n v="201"/>
    <s v="Ticket"/>
    <s v="Tuesday"/>
    <x v="0"/>
  </r>
  <r>
    <n v="1"/>
    <n v="5"/>
    <d v="2011-08-09T00:00:00"/>
    <d v="1899-12-30T12:18:00"/>
    <d v="2011-08-09T00:00:00"/>
    <d v="1899-12-30T17:32:00"/>
    <n v="60"/>
    <n v="314"/>
    <s v="Ticket"/>
    <s v="Tuesday"/>
    <x v="0"/>
  </r>
  <r>
    <n v="1"/>
    <n v="5"/>
    <d v="2011-08-09T00:00:00"/>
    <d v="1899-12-30T13:32:00"/>
    <d v="2011-08-09T00:00:00"/>
    <d v="1899-12-30T14:57:00"/>
    <n v="30"/>
    <n v="85"/>
    <s v="Ticket"/>
    <s v="Tuesday"/>
    <x v="0"/>
  </r>
  <r>
    <n v="1"/>
    <n v="5"/>
    <d v="2011-08-09T00:00:00"/>
    <d v="1899-12-30T15:30:00"/>
    <d v="2011-08-09T00:00:00"/>
    <d v="1899-12-30T16:46:00"/>
    <n v="30"/>
    <n v="76"/>
    <s v="Ticket"/>
    <s v="Tuesday"/>
    <x v="1"/>
  </r>
  <r>
    <n v="1"/>
    <n v="5"/>
    <d v="2011-08-09T00:00:00"/>
    <d v="1899-12-30T15:49:00"/>
    <d v="2011-08-09T00:00:00"/>
    <d v="1899-12-30T17:52:00"/>
    <n v="30"/>
    <n v="123"/>
    <s v="Ticket"/>
    <s v="Tuesday"/>
    <x v="1"/>
  </r>
  <r>
    <n v="1"/>
    <n v="6"/>
    <d v="2011-08-09T00:00:00"/>
    <d v="1899-12-30T15:51:00"/>
    <d v="2011-08-09T00:00:00"/>
    <d v="1899-12-30T19:25:00"/>
    <n v="40"/>
    <n v="214"/>
    <s v="Ticket"/>
    <s v="Tuesday"/>
    <x v="1"/>
  </r>
  <r>
    <n v="1"/>
    <n v="8"/>
    <d v="2011-08-09T00:00:00"/>
    <d v="1899-12-30T19:23:00"/>
    <d v="2011-08-09T00:00:00"/>
    <d v="1899-12-30T19:58:00"/>
    <n v="30"/>
    <n v="35"/>
    <s v="Ticket"/>
    <s v="Tuesday"/>
    <x v="2"/>
  </r>
  <r>
    <n v="1"/>
    <n v="6"/>
    <d v="2011-08-09T00:00:00"/>
    <d v="1899-12-30T20:48:00"/>
    <d v="2011-08-09T00:00:00"/>
    <d v="1899-12-30T22:19:00"/>
    <n v="30"/>
    <n v="91"/>
    <s v="Ticket"/>
    <s v="Tuesday"/>
    <x v="2"/>
  </r>
  <r>
    <n v="1"/>
    <n v="5"/>
    <d v="2011-08-09T00:00:00"/>
    <d v="1899-12-30T21:29:00"/>
    <d v="2011-08-09T00:00:00"/>
    <d v="1899-12-30T23:04:00"/>
    <n v="30"/>
    <n v="95"/>
    <s v="Ticket"/>
    <s v="Tuesday"/>
    <x v="2"/>
  </r>
  <r>
    <n v="1"/>
    <n v="5"/>
    <d v="2011-08-10T00:00:00"/>
    <d v="1899-12-30T08:16:00"/>
    <d v="2011-08-10T00:00:00"/>
    <d v="1899-12-30T09:21:00"/>
    <n v="30"/>
    <n v="65"/>
    <s v="Ticket"/>
    <s v="Wednesday"/>
    <x v="3"/>
  </r>
  <r>
    <n v="1"/>
    <n v="5"/>
    <d v="2011-08-10T00:00:00"/>
    <d v="1899-12-30T13:05:00"/>
    <d v="2011-08-10T00:00:00"/>
    <d v="1899-12-30T14:43:00"/>
    <n v="30"/>
    <n v="98"/>
    <s v="Ticket"/>
    <s v="Wednesday"/>
    <x v="0"/>
  </r>
  <r>
    <n v="1"/>
    <n v="5"/>
    <d v="2011-08-10T00:00:00"/>
    <d v="1899-12-30T13:49:00"/>
    <d v="2011-08-10T00:00:00"/>
    <d v="1899-12-30T16:25:00"/>
    <n v="30"/>
    <n v="156"/>
    <s v="Ticket"/>
    <s v="Wednesday"/>
    <x v="0"/>
  </r>
  <r>
    <n v="1"/>
    <n v="8"/>
    <d v="2011-08-10T00:00:00"/>
    <d v="1899-12-30T13:55:00"/>
    <d v="2011-08-10T00:00:00"/>
    <d v="1899-12-30T14:41:00"/>
    <n v="30"/>
    <n v="46"/>
    <s v="Ticket"/>
    <s v="Wednesday"/>
    <x v="0"/>
  </r>
  <r>
    <n v="1"/>
    <n v="6"/>
    <d v="2011-08-10T00:00:00"/>
    <d v="1899-12-30T13:59:00"/>
    <d v="2011-08-10T00:00:00"/>
    <d v="1899-12-30T16:36:00"/>
    <n v="30"/>
    <n v="157"/>
    <s v="Ticket"/>
    <s v="Wednesday"/>
    <x v="0"/>
  </r>
  <r>
    <n v="1"/>
    <n v="6"/>
    <d v="2011-08-10T00:00:00"/>
    <d v="1899-12-30T15:50:00"/>
    <d v="2011-08-10T00:00:00"/>
    <d v="1899-12-30T16:42:00"/>
    <n v="30"/>
    <n v="52"/>
    <s v="Ticket"/>
    <s v="Wednesday"/>
    <x v="1"/>
  </r>
  <r>
    <n v="1"/>
    <n v="8"/>
    <d v="2011-08-10T00:00:00"/>
    <d v="1899-12-30T21:01:00"/>
    <d v="2011-08-10T00:00:00"/>
    <d v="1899-12-30T22:54:00"/>
    <n v="30"/>
    <n v="113"/>
    <s v="Ticket"/>
    <s v="Wednesday"/>
    <x v="2"/>
  </r>
  <r>
    <n v="1"/>
    <n v="5"/>
    <d v="2011-08-10T00:00:00"/>
    <d v="1899-12-30T22:04:00"/>
    <d v="2011-08-10T00:00:00"/>
    <d v="1899-12-30T23:21:00"/>
    <n v="30"/>
    <n v="77"/>
    <s v="Ticket"/>
    <s v="Wednesday"/>
    <x v="3"/>
  </r>
  <r>
    <n v="1"/>
    <n v="5"/>
    <d v="2011-08-11T00:00:00"/>
    <d v="1899-12-30T06:59:00"/>
    <d v="2011-08-11T00:00:00"/>
    <d v="1899-12-30T08:08:00"/>
    <n v="30"/>
    <n v="69"/>
    <s v="Ticket"/>
    <s v="Thursday"/>
    <x v="3"/>
  </r>
  <r>
    <n v="1"/>
    <n v="5"/>
    <d v="2011-08-11T00:00:00"/>
    <d v="1899-12-30T10:29:00"/>
    <d v="2011-08-11T00:00:00"/>
    <d v="1899-12-30T11:12:00"/>
    <n v="30"/>
    <n v="43"/>
    <s v="Ticket"/>
    <s v="Thursday"/>
    <x v="0"/>
  </r>
  <r>
    <n v="1"/>
    <n v="5"/>
    <d v="2011-08-11T00:00:00"/>
    <d v="1899-12-30T11:48:00"/>
    <d v="2011-08-11T00:00:00"/>
    <d v="1899-12-30T13:37:00"/>
    <n v="30"/>
    <n v="109"/>
    <s v="Ticket"/>
    <s v="Thursday"/>
    <x v="0"/>
  </r>
  <r>
    <n v="1"/>
    <n v="8"/>
    <d v="2011-08-11T00:00:00"/>
    <d v="1899-12-30T12:05:00"/>
    <d v="2011-08-11T00:00:00"/>
    <d v="1899-12-30T17:01:00"/>
    <n v="50"/>
    <n v="296"/>
    <s v="Ticket"/>
    <s v="Thursday"/>
    <x v="0"/>
  </r>
  <r>
    <n v="1"/>
    <n v="8"/>
    <d v="2011-08-11T00:00:00"/>
    <d v="1899-12-30T13:27:00"/>
    <d v="2011-08-11T00:00:00"/>
    <d v="1899-12-30T16:53:00"/>
    <n v="40"/>
    <n v="206"/>
    <s v="Ticket"/>
    <s v="Thursday"/>
    <x v="0"/>
  </r>
  <r>
    <n v="1"/>
    <n v="5"/>
    <d v="2011-08-11T00:00:00"/>
    <d v="1899-12-30T13:34:00"/>
    <d v="2011-08-11T00:00:00"/>
    <d v="1899-12-30T16:22:00"/>
    <n v="30"/>
    <n v="168"/>
    <s v="Ticket"/>
    <s v="Thursday"/>
    <x v="0"/>
  </r>
  <r>
    <n v="1"/>
    <n v="5"/>
    <d v="2011-08-11T00:00:00"/>
    <d v="1899-12-30T15:27:00"/>
    <d v="2011-08-11T00:00:00"/>
    <d v="1899-12-30T20:48:00"/>
    <n v="60"/>
    <n v="321"/>
    <s v="Ticket"/>
    <s v="Thursday"/>
    <x v="1"/>
  </r>
  <r>
    <n v="1"/>
    <n v="5"/>
    <d v="2011-08-11T00:00:00"/>
    <d v="1899-12-30T16:25:00"/>
    <d v="2011-08-11T00:00:00"/>
    <d v="1899-12-30T17:49:00"/>
    <n v="30"/>
    <n v="84"/>
    <s v="Ticket"/>
    <s v="Thursday"/>
    <x v="1"/>
  </r>
  <r>
    <n v="1"/>
    <n v="5"/>
    <d v="2011-08-11T00:00:00"/>
    <d v="1899-12-30T17:22:00"/>
    <d v="2011-08-11T00:00:00"/>
    <d v="1899-12-30T18:54:00"/>
    <n v="30"/>
    <n v="92"/>
    <s v="Ticket"/>
    <s v="Thursday"/>
    <x v="1"/>
  </r>
  <r>
    <n v="1"/>
    <n v="8"/>
    <d v="2011-08-11T00:00:00"/>
    <d v="1899-12-30T18:48:00"/>
    <d v="2011-08-11T00:00:00"/>
    <d v="1899-12-30T21:59:00"/>
    <n v="40"/>
    <n v="191"/>
    <s v="Ticket"/>
    <s v="Thursday"/>
    <x v="2"/>
  </r>
  <r>
    <n v="1"/>
    <n v="5"/>
    <d v="2011-08-11T00:00:00"/>
    <d v="1899-12-30T19:30:00"/>
    <d v="2011-08-11T00:00:00"/>
    <d v="1899-12-30T20:47:00"/>
    <n v="30"/>
    <n v="77"/>
    <s v="Ticket"/>
    <s v="Thursday"/>
    <x v="2"/>
  </r>
  <r>
    <n v="1"/>
    <n v="6"/>
    <d v="2011-08-11T00:00:00"/>
    <d v="1899-12-30T20:21:00"/>
    <d v="2011-08-11T00:00:00"/>
    <d v="1899-12-30T22:22:00"/>
    <n v="30"/>
    <n v="121"/>
    <s v="Ticket"/>
    <s v="Thursday"/>
    <x v="2"/>
  </r>
  <r>
    <n v="1"/>
    <n v="6"/>
    <d v="2011-08-11T00:00:00"/>
    <d v="1899-12-30T21:11:00"/>
    <d v="2011-08-11T00:00:00"/>
    <d v="1899-12-30T21:37:00"/>
    <n v="30"/>
    <n v="26"/>
    <s v="Ticket"/>
    <s v="Thursday"/>
    <x v="2"/>
  </r>
  <r>
    <n v="1"/>
    <n v="5"/>
    <d v="2011-08-11T00:00:00"/>
    <d v="1899-12-30T21:45:00"/>
    <d v="2011-08-11T00:00:00"/>
    <d v="1899-12-30T22:53:00"/>
    <n v="30"/>
    <n v="68"/>
    <s v="Ticket"/>
    <s v="Thursday"/>
    <x v="2"/>
  </r>
  <r>
    <n v="1"/>
    <n v="5"/>
    <d v="2011-08-11T00:00:00"/>
    <d v="1899-12-30T21:53:00"/>
    <d v="2011-08-11T00:00:00"/>
    <d v="1899-12-30T23:48:00"/>
    <n v="30"/>
    <n v="115"/>
    <s v="Ticket"/>
    <s v="Thursday"/>
    <x v="2"/>
  </r>
  <r>
    <n v="1"/>
    <n v="5"/>
    <d v="2011-08-12T00:00:00"/>
    <d v="1899-12-30T08:08:00"/>
    <d v="2011-08-12T00:00:00"/>
    <d v="1899-12-30T09:17:00"/>
    <n v="30"/>
    <n v="69"/>
    <s v="Ticket"/>
    <s v="Friday"/>
    <x v="3"/>
  </r>
  <r>
    <n v="1"/>
    <n v="5"/>
    <d v="2011-08-12T00:00:00"/>
    <d v="1899-12-30T10:24:00"/>
    <d v="2011-08-12T00:00:00"/>
    <d v="1899-12-30T12:26:00"/>
    <n v="30"/>
    <n v="122"/>
    <s v="Ticket"/>
    <s v="Friday"/>
    <x v="0"/>
  </r>
  <r>
    <n v="1"/>
    <n v="8"/>
    <d v="2011-08-12T00:00:00"/>
    <d v="1899-12-30T10:49:00"/>
    <d v="2011-08-12T00:00:00"/>
    <d v="1899-12-30T11:40:00"/>
    <n v="30"/>
    <n v="51"/>
    <s v="Ticket"/>
    <s v="Friday"/>
    <x v="0"/>
  </r>
  <r>
    <n v="1"/>
    <n v="6"/>
    <d v="2011-08-12T00:00:00"/>
    <d v="1899-12-30T13:24:00"/>
    <d v="2011-08-12T00:00:00"/>
    <d v="1899-12-30T17:28:00"/>
    <n v="50"/>
    <n v="244"/>
    <s v="Ticket"/>
    <s v="Friday"/>
    <x v="0"/>
  </r>
  <r>
    <n v="1"/>
    <n v="5"/>
    <d v="2011-08-12T00:00:00"/>
    <d v="1899-12-30T14:02:00"/>
    <d v="2011-08-12T00:00:00"/>
    <d v="1899-12-30T15:53:00"/>
    <n v="30"/>
    <n v="111"/>
    <s v="Ticket"/>
    <s v="Friday"/>
    <x v="1"/>
  </r>
  <r>
    <n v="1"/>
    <n v="6"/>
    <d v="2011-08-12T00:00:00"/>
    <d v="1899-12-30T14:32:00"/>
    <d v="2011-08-12T00:00:00"/>
    <d v="1899-12-30T19:02:00"/>
    <n v="50"/>
    <n v="270"/>
    <s v="Ticket"/>
    <s v="Friday"/>
    <x v="1"/>
  </r>
  <r>
    <n v="1"/>
    <n v="6"/>
    <d v="2011-08-12T00:00:00"/>
    <d v="1899-12-30T14:33:00"/>
    <d v="2011-08-12T00:00:00"/>
    <d v="1899-12-30T15:55:00"/>
    <n v="30"/>
    <n v="82"/>
    <s v="Ticket"/>
    <s v="Friday"/>
    <x v="1"/>
  </r>
  <r>
    <n v="1"/>
    <n v="5"/>
    <d v="2011-08-12T00:00:00"/>
    <d v="1899-12-30T15:02:00"/>
    <d v="2011-08-12T00:00:00"/>
    <d v="1899-12-30T15:20:00"/>
    <n v="30"/>
    <n v="18"/>
    <s v="Ticket"/>
    <s v="Friday"/>
    <x v="1"/>
  </r>
  <r>
    <n v="1"/>
    <n v="6"/>
    <d v="2011-08-12T00:00:00"/>
    <d v="1899-12-30T15:44:00"/>
    <d v="2011-08-12T00:00:00"/>
    <d v="1899-12-30T17:58:00"/>
    <n v="30"/>
    <n v="134"/>
    <s v="Ticket"/>
    <s v="Friday"/>
    <x v="1"/>
  </r>
  <r>
    <n v="1"/>
    <n v="6"/>
    <d v="2011-08-12T00:00:00"/>
    <d v="1899-12-30T18:33:00"/>
    <d v="2011-08-12T00:00:00"/>
    <d v="1899-12-30T21:21:00"/>
    <n v="30"/>
    <n v="168"/>
    <s v="Ticket"/>
    <s v="Friday"/>
    <x v="2"/>
  </r>
  <r>
    <n v="1"/>
    <n v="6"/>
    <d v="2011-08-12T00:00:00"/>
    <d v="1899-12-30T20:14:00"/>
    <d v="2011-08-12T00:00:00"/>
    <d v="1899-12-30T22:19:00"/>
    <n v="30"/>
    <n v="125"/>
    <s v="Ticket"/>
    <s v="Friday"/>
    <x v="2"/>
  </r>
  <r>
    <n v="1"/>
    <n v="6"/>
    <d v="2011-08-12T00:00:00"/>
    <d v="1899-12-30T21:06:00"/>
    <d v="2011-08-12T00:00:00"/>
    <d v="1899-12-30T22:56:00"/>
    <n v="30"/>
    <n v="110"/>
    <s v="Ticket"/>
    <s v="Friday"/>
    <x v="2"/>
  </r>
  <r>
    <n v="1"/>
    <n v="5"/>
    <d v="2011-08-12T00:00:00"/>
    <d v="1899-12-30T21:36:00"/>
    <d v="2011-08-13T00:00:00"/>
    <d v="1899-12-30T00:29:00"/>
    <n v="30"/>
    <n v="173"/>
    <s v="Ticket"/>
    <s v="Friday"/>
    <x v="2"/>
  </r>
  <r>
    <n v="1"/>
    <n v="6"/>
    <d v="2011-08-12T00:00:00"/>
    <d v="1899-12-30T22:23:00"/>
    <d v="2011-08-13T00:00:00"/>
    <d v="1899-12-30T01:55:00"/>
    <n v="40"/>
    <n v="212"/>
    <s v="Ticket"/>
    <s v="Friday"/>
    <x v="3"/>
  </r>
  <r>
    <n v="1"/>
    <n v="5"/>
    <d v="2011-08-15T00:00:00"/>
    <d v="1899-12-30T11:00:00"/>
    <d v="2011-08-15T00:00:00"/>
    <d v="1899-12-30T12:34:00"/>
    <n v="30"/>
    <n v="94"/>
    <s v="Ticket"/>
    <s v="Monday"/>
    <x v="0"/>
  </r>
  <r>
    <n v="1"/>
    <n v="5"/>
    <d v="2011-08-15T00:00:00"/>
    <d v="1899-12-30T11:42:00"/>
    <d v="2011-08-15T00:00:00"/>
    <d v="1899-12-30T13:21:00"/>
    <n v="30"/>
    <n v="99"/>
    <s v="Ticket"/>
    <s v="Monday"/>
    <x v="0"/>
  </r>
  <r>
    <n v="1"/>
    <n v="8"/>
    <d v="2011-08-15T00:00:00"/>
    <d v="1899-12-30T13:24:00"/>
    <d v="2011-08-15T00:00:00"/>
    <d v="1899-12-30T15:38:00"/>
    <n v="30"/>
    <n v="134"/>
    <s v="Ticket"/>
    <s v="Monday"/>
    <x v="0"/>
  </r>
  <r>
    <n v="1"/>
    <n v="8"/>
    <d v="2011-08-15T00:00:00"/>
    <d v="1899-12-30T14:26:00"/>
    <d v="2011-08-15T00:00:00"/>
    <d v="1899-12-30T18:19:00"/>
    <n v="40"/>
    <n v="233"/>
    <s v="Ticket"/>
    <s v="Monday"/>
    <x v="1"/>
  </r>
  <r>
    <n v="1"/>
    <n v="8"/>
    <d v="2011-08-15T00:00:00"/>
    <d v="1899-12-30T15:59:00"/>
    <d v="2011-08-15T00:00:00"/>
    <d v="1899-12-30T16:39:00"/>
    <n v="30"/>
    <n v="40"/>
    <s v="Ticket"/>
    <s v="Monday"/>
    <x v="1"/>
  </r>
  <r>
    <n v="1"/>
    <n v="5"/>
    <d v="2011-08-15T00:00:00"/>
    <d v="1899-12-30T16:07:00"/>
    <d v="2011-08-15T00:00:00"/>
    <d v="1899-12-30T17:13:00"/>
    <n v="30"/>
    <n v="66"/>
    <s v="Ticket"/>
    <s v="Monday"/>
    <x v="1"/>
  </r>
  <r>
    <n v="1"/>
    <n v="6"/>
    <d v="2011-08-15T00:00:00"/>
    <d v="1899-12-30T16:51:00"/>
    <d v="2011-08-15T00:00:00"/>
    <d v="1899-12-30T19:01:00"/>
    <n v="30"/>
    <n v="130"/>
    <s v="Ticket"/>
    <s v="Monday"/>
    <x v="1"/>
  </r>
  <r>
    <n v="1"/>
    <n v="8"/>
    <d v="2011-08-15T00:00:00"/>
    <d v="1899-12-30T17:02:00"/>
    <d v="2011-08-15T00:00:00"/>
    <d v="1899-12-30T18:57:00"/>
    <n v="30"/>
    <n v="115"/>
    <s v="Ticket"/>
    <s v="Monday"/>
    <x v="1"/>
  </r>
  <r>
    <n v="1"/>
    <n v="5"/>
    <d v="2011-08-15T00:00:00"/>
    <d v="1899-12-30T19:25:00"/>
    <d v="2011-08-15T00:00:00"/>
    <d v="1899-12-30T20:33:00"/>
    <n v="30"/>
    <n v="68"/>
    <s v="Ticket"/>
    <s v="Monday"/>
    <x v="2"/>
  </r>
  <r>
    <n v="1"/>
    <n v="6"/>
    <d v="2011-08-15T00:00:00"/>
    <d v="1899-12-30T20:22:00"/>
    <d v="2011-08-15T00:00:00"/>
    <d v="1899-12-30T23:43:00"/>
    <n v="40"/>
    <n v="201"/>
    <s v="Ticket"/>
    <s v="Monday"/>
    <x v="2"/>
  </r>
  <r>
    <n v="1"/>
    <n v="6"/>
    <d v="2011-08-15T00:00:00"/>
    <d v="1899-12-30T21:41:00"/>
    <d v="2011-08-16T00:00:00"/>
    <d v="1899-12-30T01:25:00"/>
    <n v="40"/>
    <n v="224"/>
    <s v="Ticket"/>
    <s v="Monday"/>
    <x v="2"/>
  </r>
  <r>
    <n v="1"/>
    <n v="5"/>
    <d v="2011-08-15T00:00:00"/>
    <d v="1899-12-30T22:08:00"/>
    <d v="2011-08-16T00:00:00"/>
    <d v="1899-12-30T00:26:00"/>
    <n v="30"/>
    <n v="138"/>
    <s v="Ticket"/>
    <s v="Monday"/>
    <x v="3"/>
  </r>
  <r>
    <n v="1"/>
    <n v="8"/>
    <d v="2011-08-16T00:00:00"/>
    <d v="1899-12-30T14:42:00"/>
    <d v="2011-08-16T00:00:00"/>
    <d v="1899-12-30T15:32:00"/>
    <n v="30"/>
    <n v="50"/>
    <s v="Ticket"/>
    <s v="Tuesday"/>
    <x v="1"/>
  </r>
  <r>
    <n v="1"/>
    <n v="5"/>
    <d v="2011-08-16T00:00:00"/>
    <d v="1899-12-30T16:49:00"/>
    <d v="2011-08-16T00:00:00"/>
    <d v="1899-12-30T18:49:00"/>
    <n v="30"/>
    <n v="120"/>
    <s v="Ticket"/>
    <s v="Tuesday"/>
    <x v="1"/>
  </r>
  <r>
    <n v="1"/>
    <n v="6"/>
    <d v="2011-08-16T00:00:00"/>
    <d v="1899-12-30T18:27:00"/>
    <d v="2011-08-16T00:00:00"/>
    <d v="1899-12-30T18:48:00"/>
    <n v="30"/>
    <n v="21"/>
    <s v="Ticket"/>
    <s v="Tuesday"/>
    <x v="2"/>
  </r>
  <r>
    <n v="1"/>
    <n v="6"/>
    <d v="2011-08-17T00:00:00"/>
    <d v="1899-12-30T13:04:00"/>
    <d v="2011-08-17T00:00:00"/>
    <d v="1899-12-30T16:36:00"/>
    <n v="40"/>
    <n v="212"/>
    <s v="Ticket"/>
    <s v="Wednesday"/>
    <x v="0"/>
  </r>
  <r>
    <n v="1"/>
    <n v="5"/>
    <d v="2011-08-17T00:00:00"/>
    <d v="1899-12-30T14:06:00"/>
    <d v="2011-08-17T00:00:00"/>
    <d v="1899-12-30T16:40:00"/>
    <n v="30"/>
    <n v="154"/>
    <s v="Ticket"/>
    <s v="Wednesday"/>
    <x v="1"/>
  </r>
  <r>
    <n v="1"/>
    <n v="8"/>
    <d v="2011-08-17T00:00:00"/>
    <d v="1899-12-30T17:14:00"/>
    <d v="2011-08-17T00:00:00"/>
    <d v="1899-12-30T20:10:00"/>
    <n v="30"/>
    <n v="176"/>
    <s v="Ticket"/>
    <s v="Wednesday"/>
    <x v="1"/>
  </r>
  <r>
    <n v="1"/>
    <n v="6"/>
    <d v="2011-08-17T00:00:00"/>
    <d v="1899-12-30T18:58:00"/>
    <d v="2011-08-17T00:00:00"/>
    <d v="1899-12-30T20:55:00"/>
    <n v="30"/>
    <n v="117"/>
    <s v="Ticket"/>
    <s v="Wednesday"/>
    <x v="2"/>
  </r>
  <r>
    <n v="1"/>
    <n v="8"/>
    <d v="2011-08-17T00:00:00"/>
    <d v="1899-12-30T19:15:00"/>
    <d v="2011-08-17T00:00:00"/>
    <d v="1899-12-30T20:20:00"/>
    <n v="30"/>
    <n v="65"/>
    <s v="Ticket"/>
    <s v="Wednesday"/>
    <x v="2"/>
  </r>
  <r>
    <n v="1"/>
    <n v="5"/>
    <d v="2011-08-17T00:00:00"/>
    <d v="1899-12-30T20:28:00"/>
    <d v="2011-08-17T00:00:00"/>
    <d v="1899-12-30T21:55:00"/>
    <n v="30"/>
    <n v="87"/>
    <s v="Ticket"/>
    <s v="Wednesday"/>
    <x v="2"/>
  </r>
  <r>
    <n v="1"/>
    <n v="6"/>
    <d v="2011-08-18T00:00:00"/>
    <d v="1899-12-30T11:46:00"/>
    <d v="2011-08-18T00:00:00"/>
    <d v="1899-12-30T13:32:00"/>
    <n v="30"/>
    <n v="106"/>
    <s v="Ticket"/>
    <s v="Thursday"/>
    <x v="0"/>
  </r>
  <r>
    <n v="1"/>
    <n v="6"/>
    <d v="2011-08-18T00:00:00"/>
    <d v="1899-12-30T12:02:00"/>
    <d v="2011-08-18T00:00:00"/>
    <d v="1899-12-30T13:23:00"/>
    <n v="30"/>
    <n v="81"/>
    <s v="Ticket"/>
    <s v="Thursday"/>
    <x v="0"/>
  </r>
  <r>
    <n v="1"/>
    <n v="5"/>
    <d v="2011-08-18T00:00:00"/>
    <d v="1899-12-30T13:10:00"/>
    <d v="2011-08-18T00:00:00"/>
    <d v="1899-12-30T14:10:00"/>
    <n v="30"/>
    <n v="60"/>
    <s v="Ticket"/>
    <s v="Thursday"/>
    <x v="0"/>
  </r>
  <r>
    <n v="1"/>
    <n v="5"/>
    <d v="2011-08-18T00:00:00"/>
    <d v="1899-12-30T14:21:00"/>
    <d v="2011-08-18T00:00:00"/>
    <d v="1899-12-30T16:07:00"/>
    <n v="30"/>
    <n v="106"/>
    <s v="Ticket"/>
    <s v="Thursday"/>
    <x v="1"/>
  </r>
  <r>
    <n v="1"/>
    <n v="5"/>
    <d v="2011-08-18T00:00:00"/>
    <d v="1899-12-30T14:58:00"/>
    <d v="2011-08-18T00:00:00"/>
    <d v="1899-12-30T16:08:00"/>
    <n v="30"/>
    <n v="70"/>
    <s v="Ticket"/>
    <s v="Thursday"/>
    <x v="1"/>
  </r>
  <r>
    <n v="1"/>
    <n v="5"/>
    <d v="2011-08-18T00:00:00"/>
    <d v="1899-12-30T17:41:00"/>
    <d v="2011-08-18T00:00:00"/>
    <d v="1899-12-30T19:00:00"/>
    <n v="30"/>
    <n v="79"/>
    <s v="Ticket"/>
    <s v="Thursday"/>
    <x v="1"/>
  </r>
  <r>
    <n v="1"/>
    <n v="8"/>
    <d v="2011-08-18T00:00:00"/>
    <d v="1899-12-30T17:43:00"/>
    <d v="2011-08-18T00:00:00"/>
    <d v="1899-12-30T18:45:00"/>
    <n v="30"/>
    <n v="62"/>
    <s v="Ticket"/>
    <s v="Thursday"/>
    <x v="1"/>
  </r>
  <r>
    <n v="1"/>
    <n v="6"/>
    <d v="2011-08-18T00:00:00"/>
    <d v="1899-12-30T19:50:00"/>
    <d v="2011-08-18T00:00:00"/>
    <d v="1899-12-30T22:40:00"/>
    <n v="30"/>
    <n v="170"/>
    <s v="Ticket"/>
    <s v="Thursday"/>
    <x v="2"/>
  </r>
  <r>
    <n v="1"/>
    <n v="5"/>
    <d v="2011-08-19T00:00:00"/>
    <d v="1899-12-30T12:08:00"/>
    <d v="2011-08-19T00:00:00"/>
    <d v="1899-12-30T14:35:00"/>
    <n v="30"/>
    <n v="147"/>
    <s v="Ticket"/>
    <s v="Friday"/>
    <x v="0"/>
  </r>
  <r>
    <n v="1"/>
    <n v="6"/>
    <d v="2011-08-19T00:00:00"/>
    <d v="1899-12-30T12:32:00"/>
    <d v="2011-08-19T00:00:00"/>
    <d v="1899-12-30T13:17:00"/>
    <n v="30"/>
    <n v="45"/>
    <s v="Ticket"/>
    <s v="Friday"/>
    <x v="0"/>
  </r>
  <r>
    <n v="1"/>
    <n v="6"/>
    <d v="2011-08-19T00:00:00"/>
    <d v="1899-12-30T15:26:00"/>
    <d v="2011-08-19T00:00:00"/>
    <d v="1899-12-30T18:34:00"/>
    <n v="40"/>
    <n v="188"/>
    <s v="Ticket"/>
    <s v="Friday"/>
    <x v="1"/>
  </r>
  <r>
    <n v="1"/>
    <n v="5"/>
    <d v="2011-08-19T00:00:00"/>
    <d v="1899-12-30T16:10:00"/>
    <d v="2011-08-19T00:00:00"/>
    <d v="1899-12-30T19:56:00"/>
    <n v="40"/>
    <n v="226"/>
    <s v="Ticket"/>
    <s v="Friday"/>
    <x v="1"/>
  </r>
  <r>
    <n v="1"/>
    <n v="6"/>
    <d v="2011-08-19T00:00:00"/>
    <d v="1899-12-30T16:28:00"/>
    <d v="2011-08-19T00:00:00"/>
    <d v="1899-12-30T18:17:00"/>
    <n v="30"/>
    <n v="109"/>
    <s v="Ticket"/>
    <s v="Friday"/>
    <x v="1"/>
  </r>
  <r>
    <n v="1"/>
    <n v="8"/>
    <d v="2011-08-19T00:00:00"/>
    <d v="1899-12-30T16:55:00"/>
    <d v="2011-08-19T00:00:00"/>
    <d v="1899-12-30T18:56:00"/>
    <n v="30"/>
    <n v="121"/>
    <s v="Ticket"/>
    <s v="Friday"/>
    <x v="1"/>
  </r>
  <r>
    <n v="1"/>
    <n v="5"/>
    <d v="2011-08-19T00:00:00"/>
    <d v="1899-12-30T18:52:00"/>
    <d v="2011-08-19T00:00:00"/>
    <d v="1899-12-30T19:49:00"/>
    <n v="30"/>
    <n v="57"/>
    <s v="Ticket"/>
    <s v="Friday"/>
    <x v="2"/>
  </r>
  <r>
    <n v="1"/>
    <n v="6"/>
    <d v="2011-08-19T00:00:00"/>
    <d v="1899-12-30T19:27:00"/>
    <d v="2011-08-19T00:00:00"/>
    <d v="1899-12-30T21:28:00"/>
    <n v="30"/>
    <n v="121"/>
    <s v="Ticket"/>
    <s v="Friday"/>
    <x v="2"/>
  </r>
  <r>
    <n v="1"/>
    <n v="5"/>
    <d v="2011-08-19T00:00:00"/>
    <d v="1899-12-30T21:02:00"/>
    <d v="2011-08-19T00:00:00"/>
    <d v="1899-12-30T22:47:00"/>
    <n v="30"/>
    <n v="105"/>
    <s v="Ticket"/>
    <s v="Friday"/>
    <x v="2"/>
  </r>
  <r>
    <n v="1"/>
    <n v="5"/>
    <d v="2011-08-22T00:00:00"/>
    <d v="1899-12-30T13:09:00"/>
    <d v="2011-08-22T00:00:00"/>
    <d v="1899-12-30T14:34:00"/>
    <n v="30"/>
    <n v="85"/>
    <s v="Ticket"/>
    <s v="Monday"/>
    <x v="0"/>
  </r>
  <r>
    <n v="1"/>
    <n v="8"/>
    <d v="2011-08-22T00:00:00"/>
    <d v="1899-12-30T14:19:00"/>
    <d v="2011-08-22T00:00:00"/>
    <d v="1899-12-30T15:43:00"/>
    <n v="30"/>
    <n v="84"/>
    <s v="Ticket"/>
    <s v="Monday"/>
    <x v="1"/>
  </r>
  <r>
    <n v="1"/>
    <n v="8"/>
    <d v="2011-08-22T00:00:00"/>
    <d v="1899-12-30T15:04:00"/>
    <d v="2011-08-22T00:00:00"/>
    <d v="1899-12-30T17:17:00"/>
    <n v="30"/>
    <n v="133"/>
    <s v="Ticket"/>
    <s v="Monday"/>
    <x v="1"/>
  </r>
  <r>
    <n v="1"/>
    <n v="8"/>
    <d v="2011-08-22T00:00:00"/>
    <d v="1899-12-30T15:13:00"/>
    <d v="2011-08-22T00:00:00"/>
    <d v="1899-12-30T17:21:00"/>
    <n v="30"/>
    <n v="128"/>
    <s v="Ticket"/>
    <s v="Monday"/>
    <x v="1"/>
  </r>
  <r>
    <n v="1"/>
    <n v="5"/>
    <d v="2011-08-22T00:00:00"/>
    <d v="1899-12-30T16:58:00"/>
    <d v="2011-08-22T00:00:00"/>
    <d v="1899-12-30T19:10:00"/>
    <n v="30"/>
    <n v="132"/>
    <s v="Ticket"/>
    <s v="Monday"/>
    <x v="1"/>
  </r>
  <r>
    <n v="1"/>
    <n v="5"/>
    <d v="2011-08-22T00:00:00"/>
    <d v="1899-12-30T18:03:00"/>
    <d v="2011-08-22T00:00:00"/>
    <d v="1899-12-30T19:26:00"/>
    <n v="30"/>
    <n v="83"/>
    <s v="Ticket"/>
    <s v="Monday"/>
    <x v="2"/>
  </r>
  <r>
    <n v="1"/>
    <n v="8"/>
    <d v="2011-08-22T00:00:00"/>
    <d v="1899-12-30T19:29:00"/>
    <d v="2011-08-22T00:00:00"/>
    <d v="1899-12-30T20:51:00"/>
    <n v="30"/>
    <n v="82"/>
    <s v="Ticket"/>
    <s v="Monday"/>
    <x v="2"/>
  </r>
  <r>
    <n v="1"/>
    <n v="5"/>
    <d v="2011-08-22T00:00:00"/>
    <d v="1899-12-30T22:12:00"/>
    <d v="2011-08-22T00:00:00"/>
    <d v="1899-12-30T23:07:00"/>
    <n v="30"/>
    <n v="55"/>
    <s v="Ticket"/>
    <s v="Monday"/>
    <x v="3"/>
  </r>
  <r>
    <n v="1"/>
    <n v="5"/>
    <d v="2011-08-23T00:00:00"/>
    <d v="1899-12-30T14:56:00"/>
    <d v="2011-08-23T00:00:00"/>
    <d v="1899-12-30T16:09:00"/>
    <n v="30"/>
    <n v="73"/>
    <s v="Ticket"/>
    <s v="Tuesday"/>
    <x v="1"/>
  </r>
  <r>
    <n v="1"/>
    <n v="5"/>
    <d v="2011-08-23T00:00:00"/>
    <d v="1899-12-30T15:42:00"/>
    <d v="2011-08-23T00:00:00"/>
    <d v="1899-12-30T17:32:00"/>
    <n v="30"/>
    <n v="110"/>
    <s v="Ticket"/>
    <s v="Tuesday"/>
    <x v="1"/>
  </r>
  <r>
    <n v="1"/>
    <n v="8"/>
    <d v="2011-08-23T00:00:00"/>
    <d v="1899-12-30T16:42:00"/>
    <d v="2011-08-23T00:00:00"/>
    <d v="1899-12-30T20:54:00"/>
    <n v="50"/>
    <n v="252"/>
    <s v="Ticket"/>
    <s v="Tuesday"/>
    <x v="1"/>
  </r>
  <r>
    <n v="1"/>
    <n v="8"/>
    <d v="2011-08-23T00:00:00"/>
    <d v="1899-12-30T17:03:00"/>
    <d v="2011-08-23T00:00:00"/>
    <d v="1899-12-30T18:43:00"/>
    <n v="30"/>
    <n v="100"/>
    <s v="Ticket"/>
    <s v="Tuesday"/>
    <x v="1"/>
  </r>
  <r>
    <n v="1"/>
    <n v="6"/>
    <d v="2011-08-23T00:00:00"/>
    <d v="1899-12-30T17:43:00"/>
    <d v="2011-08-23T00:00:00"/>
    <d v="1899-12-30T18:48:00"/>
    <n v="30"/>
    <n v="65"/>
    <s v="Ticket"/>
    <s v="Tuesday"/>
    <x v="1"/>
  </r>
  <r>
    <n v="1"/>
    <n v="8"/>
    <d v="2011-08-23T00:00:00"/>
    <d v="1899-12-30T17:45:00"/>
    <d v="2011-08-23T00:00:00"/>
    <d v="1899-12-30T21:14:00"/>
    <n v="40"/>
    <n v="209"/>
    <s v="Ticket"/>
    <s v="Tuesday"/>
    <x v="1"/>
  </r>
  <r>
    <n v="1"/>
    <n v="5"/>
    <d v="2011-08-23T00:00:00"/>
    <d v="1899-12-30T20:09:00"/>
    <d v="2011-08-23T00:00:00"/>
    <d v="1899-12-30T23:11:00"/>
    <n v="40"/>
    <n v="182"/>
    <s v="Ticket"/>
    <s v="Tuesday"/>
    <x v="2"/>
  </r>
  <r>
    <n v="1"/>
    <n v="6"/>
    <d v="2011-08-24T00:00:00"/>
    <d v="1899-12-30T12:19:00"/>
    <d v="2011-08-24T00:00:00"/>
    <d v="1899-12-30T13:53:00"/>
    <n v="30"/>
    <n v="94"/>
    <s v="Ticket"/>
    <s v="Wednesday"/>
    <x v="0"/>
  </r>
  <r>
    <n v="1"/>
    <n v="5"/>
    <d v="2011-08-24T00:00:00"/>
    <d v="1899-12-30T16:36:00"/>
    <d v="2011-08-24T00:00:00"/>
    <d v="1899-12-30T20:20:00"/>
    <n v="40"/>
    <n v="224"/>
    <s v="Ticket"/>
    <s v="Wednesday"/>
    <x v="1"/>
  </r>
  <r>
    <n v="1"/>
    <n v="6"/>
    <d v="2011-08-24T00:00:00"/>
    <d v="1899-12-30T16:52:00"/>
    <d v="2011-08-24T00:00:00"/>
    <d v="1899-12-30T17:52:00"/>
    <n v="30"/>
    <n v="60"/>
    <s v="Ticket"/>
    <s v="Wednesday"/>
    <x v="1"/>
  </r>
  <r>
    <n v="1"/>
    <n v="6"/>
    <d v="2011-08-24T00:00:00"/>
    <d v="1899-12-30T20:37:00"/>
    <d v="2011-08-24T00:00:00"/>
    <d v="1899-12-30T23:17:00"/>
    <n v="30"/>
    <n v="160"/>
    <s v="Ticket"/>
    <s v="Wednesday"/>
    <x v="2"/>
  </r>
  <r>
    <n v="1"/>
    <n v="8"/>
    <d v="2011-08-24T00:00:00"/>
    <d v="1899-12-30T20:38:00"/>
    <d v="2011-08-24T00:00:00"/>
    <d v="1899-12-30T22:28:00"/>
    <n v="30"/>
    <n v="110"/>
    <s v="Ticket"/>
    <s v="Wednesday"/>
    <x v="2"/>
  </r>
  <r>
    <n v="1"/>
    <n v="6"/>
    <d v="2011-08-24T00:00:00"/>
    <d v="1899-12-30T21:42:00"/>
    <d v="2011-08-24T00:00:00"/>
    <d v="1899-12-30T23:37:00"/>
    <n v="30"/>
    <n v="115"/>
    <s v="Ticket"/>
    <s v="Wednesday"/>
    <x v="2"/>
  </r>
  <r>
    <n v="1"/>
    <n v="5"/>
    <d v="2011-08-25T00:00:00"/>
    <d v="1899-12-30T07:58:00"/>
    <d v="2011-08-25T00:00:00"/>
    <d v="1899-12-30T09:30:00"/>
    <n v="30"/>
    <n v="92"/>
    <s v="Ticket"/>
    <s v="Thursday"/>
    <x v="3"/>
  </r>
  <r>
    <n v="1"/>
    <n v="5"/>
    <d v="2011-08-25T00:00:00"/>
    <d v="1899-12-30T08:22:00"/>
    <d v="2011-08-25T00:00:00"/>
    <d v="1899-12-30T10:23:00"/>
    <n v="30"/>
    <n v="121"/>
    <s v="Ticket"/>
    <s v="Thursday"/>
    <x v="3"/>
  </r>
  <r>
    <n v="1"/>
    <n v="5"/>
    <d v="2011-08-25T00:00:00"/>
    <d v="1899-12-30T12:30:00"/>
    <d v="2011-08-25T00:00:00"/>
    <d v="1899-12-30T14:18:00"/>
    <n v="300"/>
    <n v="108"/>
    <s v="Ticket"/>
    <s v="Thursday"/>
    <x v="0"/>
  </r>
  <r>
    <n v="1"/>
    <n v="6"/>
    <d v="2011-08-25T00:00:00"/>
    <d v="1899-12-30T12:39:00"/>
    <d v="2011-08-25T00:00:00"/>
    <d v="1899-12-30T12:55:00"/>
    <n v="30"/>
    <n v="16"/>
    <s v="Ticket"/>
    <s v="Thursday"/>
    <x v="0"/>
  </r>
  <r>
    <n v="1"/>
    <n v="5"/>
    <d v="2011-08-25T00:00:00"/>
    <d v="1899-12-30T13:14:00"/>
    <d v="2011-08-25T00:00:00"/>
    <d v="1899-12-30T16:11:00"/>
    <n v="30"/>
    <n v="177"/>
    <s v="Ticket"/>
    <s v="Thursday"/>
    <x v="0"/>
  </r>
  <r>
    <n v="1"/>
    <n v="8"/>
    <d v="2011-08-25T00:00:00"/>
    <d v="1899-12-30T13:19:00"/>
    <d v="2011-08-25T00:00:00"/>
    <d v="1899-12-30T15:16:00"/>
    <n v="30"/>
    <n v="117"/>
    <s v="Ticket"/>
    <s v="Thursday"/>
    <x v="0"/>
  </r>
  <r>
    <n v="1"/>
    <n v="6"/>
    <d v="2011-08-25T00:00:00"/>
    <d v="1899-12-30T16:54:00"/>
    <d v="2011-08-25T00:00:00"/>
    <d v="1899-12-30T19:15:00"/>
    <n v="30"/>
    <n v="141"/>
    <s v="Ticket"/>
    <s v="Thursday"/>
    <x v="1"/>
  </r>
  <r>
    <n v="1"/>
    <n v="5"/>
    <d v="2011-08-26T00:00:00"/>
    <d v="1899-12-30T12:02:00"/>
    <d v="2011-08-26T00:00:00"/>
    <d v="1899-12-30T15:12:00"/>
    <n v="40"/>
    <n v="190"/>
    <s v="Ticket"/>
    <s v="Friday"/>
    <x v="0"/>
  </r>
  <r>
    <n v="1"/>
    <n v="5"/>
    <d v="2011-08-26T00:00:00"/>
    <d v="1899-12-30T13:39:00"/>
    <d v="2011-08-26T00:00:00"/>
    <d v="1899-12-30T16:34:00"/>
    <n v="30"/>
    <n v="175"/>
    <s v="Ticket"/>
    <s v="Friday"/>
    <x v="0"/>
  </r>
  <r>
    <n v="1"/>
    <n v="5"/>
    <d v="2011-08-26T00:00:00"/>
    <d v="1899-12-30T16:50:00"/>
    <d v="2011-08-26T00:00:00"/>
    <d v="1899-12-30T17:21:00"/>
    <n v="30"/>
    <n v="31"/>
    <s v="Ticket"/>
    <s v="Friday"/>
    <x v="1"/>
  </r>
  <r>
    <n v="1"/>
    <n v="8"/>
    <d v="2011-08-26T00:00:00"/>
    <d v="1899-12-30T18:05:00"/>
    <d v="2011-08-26T00:00:00"/>
    <d v="1899-12-30T18:51:00"/>
    <n v="30"/>
    <n v="46"/>
    <s v="Ticket"/>
    <s v="Friday"/>
    <x v="2"/>
  </r>
  <r>
    <n v="1"/>
    <n v="8"/>
    <d v="2011-08-26T00:00:00"/>
    <d v="1899-12-30T18:12:00"/>
    <d v="2011-08-26T00:00:00"/>
    <d v="1899-12-30T19:40:00"/>
    <n v="30"/>
    <n v="88"/>
    <s v="Ticket"/>
    <s v="Friday"/>
    <x v="2"/>
  </r>
  <r>
    <n v="1"/>
    <n v="5"/>
    <d v="2011-08-26T00:00:00"/>
    <d v="1899-12-30T21:48:00"/>
    <d v="2011-08-26T00:00:00"/>
    <d v="1899-12-30T23:17:00"/>
    <n v="30"/>
    <n v="89"/>
    <s v="Ticket"/>
    <s v="Friday"/>
    <x v="2"/>
  </r>
  <r>
    <n v="1"/>
    <n v="5"/>
    <d v="2011-08-26T00:00:00"/>
    <d v="1899-12-30T21:51:00"/>
    <d v="2011-08-26T00:00:00"/>
    <d v="1899-12-30T22:51:00"/>
    <n v="30"/>
    <n v="60"/>
    <s v="Ticket"/>
    <s v="Friday"/>
    <x v="2"/>
  </r>
  <r>
    <n v="1"/>
    <n v="5"/>
    <d v="2011-08-26T00:00:00"/>
    <d v="1899-12-30T22:20:00"/>
    <d v="2011-08-27T00:00:00"/>
    <d v="1899-12-30T00:47:00"/>
    <n v="30"/>
    <n v="147"/>
    <s v="Ticket"/>
    <s v="Friday"/>
    <x v="3"/>
  </r>
  <r>
    <n v="1"/>
    <n v="5"/>
    <d v="2011-08-29T00:00:00"/>
    <d v="1899-12-30T11:15:00"/>
    <d v="2011-08-29T00:00:00"/>
    <d v="1899-12-30T11:22:00"/>
    <n v="300"/>
    <n v="7"/>
    <s v="Ticket"/>
    <s v="Monday"/>
    <x v="0"/>
  </r>
  <r>
    <n v="1"/>
    <n v="6"/>
    <d v="2011-08-29T00:00:00"/>
    <d v="1899-12-30T14:44:00"/>
    <d v="2011-08-29T00:00:00"/>
    <d v="1899-12-30T16:20:00"/>
    <n v="30"/>
    <n v="96"/>
    <s v="Ticket"/>
    <s v="Monday"/>
    <x v="1"/>
  </r>
  <r>
    <n v="1"/>
    <n v="6"/>
    <d v="2011-08-29T00:00:00"/>
    <d v="1899-12-30T16:53:00"/>
    <d v="2011-08-29T00:00:00"/>
    <d v="1899-12-30T17:42:00"/>
    <n v="30"/>
    <n v="49"/>
    <s v="Ticket"/>
    <s v="Monday"/>
    <x v="1"/>
  </r>
  <r>
    <n v="1"/>
    <n v="6"/>
    <d v="2011-08-29T00:00:00"/>
    <d v="1899-12-30T16:57:00"/>
    <d v="2011-08-29T00:00:00"/>
    <d v="1899-12-30T23:16:00"/>
    <n v="70"/>
    <n v="379"/>
    <s v="Ticket"/>
    <s v="Monday"/>
    <x v="1"/>
  </r>
  <r>
    <n v="1"/>
    <n v="6"/>
    <d v="2011-08-29T00:00:00"/>
    <d v="1899-12-30T18:08:00"/>
    <d v="2011-08-29T00:00:00"/>
    <d v="1899-12-30T18:58:00"/>
    <n v="30"/>
    <n v="50"/>
    <s v="Ticket"/>
    <s v="Monday"/>
    <x v="2"/>
  </r>
  <r>
    <n v="1"/>
    <n v="6"/>
    <d v="2011-08-29T00:00:00"/>
    <d v="1899-12-30T18:47:00"/>
    <d v="2011-08-29T00:00:00"/>
    <d v="1899-12-30T23:33:00"/>
    <n v="50"/>
    <n v="286"/>
    <s v="Ticket"/>
    <s v="Monday"/>
    <x v="2"/>
  </r>
  <r>
    <n v="1"/>
    <n v="5"/>
    <d v="2011-08-29T00:00:00"/>
    <d v="1899-12-30T19:44:00"/>
    <d v="2011-08-29T00:00:00"/>
    <d v="1899-12-30T21:48:00"/>
    <n v="30"/>
    <n v="124"/>
    <s v="Ticket"/>
    <s v="Monday"/>
    <x v="2"/>
  </r>
  <r>
    <n v="1"/>
    <n v="8"/>
    <d v="2011-08-30T00:00:00"/>
    <d v="1899-12-30T12:11:00"/>
    <d v="2011-08-30T00:00:00"/>
    <d v="1899-12-30T16:19:00"/>
    <n v="50"/>
    <n v="248"/>
    <s v="Ticket"/>
    <s v="Tuesday"/>
    <x v="0"/>
  </r>
  <r>
    <n v="1"/>
    <n v="5"/>
    <d v="2011-08-30T00:00:00"/>
    <d v="1899-12-30T12:21:00"/>
    <d v="2011-08-30T00:00:00"/>
    <d v="1899-12-30T14:46:00"/>
    <n v="30"/>
    <n v="145"/>
    <s v="Ticket"/>
    <s v="Tuesday"/>
    <x v="0"/>
  </r>
  <r>
    <n v="1"/>
    <n v="5"/>
    <d v="2011-08-30T00:00:00"/>
    <d v="1899-12-30T13:23:00"/>
    <d v="2011-08-30T00:00:00"/>
    <d v="1899-12-30T14:11:00"/>
    <n v="30"/>
    <n v="48"/>
    <s v="Ticket"/>
    <s v="Tuesday"/>
    <x v="0"/>
  </r>
  <r>
    <n v="1"/>
    <n v="8"/>
    <d v="2011-08-30T00:00:00"/>
    <d v="1899-12-30T15:07:00"/>
    <d v="2011-08-30T00:00:00"/>
    <d v="1899-12-30T16:15:00"/>
    <n v="30"/>
    <n v="68"/>
    <s v="Ticket"/>
    <s v="Tuesday"/>
    <x v="1"/>
  </r>
  <r>
    <n v="1"/>
    <n v="5"/>
    <d v="2011-08-30T00:00:00"/>
    <d v="1899-12-30T15:22:00"/>
    <d v="2011-08-30T00:00:00"/>
    <d v="1899-12-30T15:52:00"/>
    <n v="30"/>
    <n v="30"/>
    <s v="Ticket"/>
    <s v="Tuesday"/>
    <x v="1"/>
  </r>
  <r>
    <n v="1"/>
    <n v="6"/>
    <d v="2011-08-30T00:00:00"/>
    <d v="1899-12-30T15:27:00"/>
    <d v="2011-08-30T00:00:00"/>
    <d v="1899-12-30T20:17:00"/>
    <n v="50"/>
    <n v="290"/>
    <s v="Ticket"/>
    <s v="Tuesday"/>
    <x v="1"/>
  </r>
  <r>
    <n v="1"/>
    <n v="6"/>
    <d v="2011-08-30T00:00:00"/>
    <d v="1899-12-30T18:50:00"/>
    <d v="2011-08-30T00:00:00"/>
    <d v="1899-12-30T21:24:00"/>
    <n v="30"/>
    <n v="154"/>
    <s v="Ticket"/>
    <s v="Tuesday"/>
    <x v="2"/>
  </r>
  <r>
    <n v="1"/>
    <n v="6"/>
    <d v="2011-08-30T00:00:00"/>
    <d v="1899-12-30T19:34:00"/>
    <d v="2011-08-30T00:00:00"/>
    <d v="1899-12-30T23:11:00"/>
    <n v="40"/>
    <n v="217"/>
    <s v="Ticket"/>
    <s v="Tuesday"/>
    <x v="2"/>
  </r>
  <r>
    <n v="1"/>
    <n v="5"/>
    <d v="2011-08-31T00:00:00"/>
    <d v="1899-12-30T11:11:00"/>
    <d v="2011-08-31T00:00:00"/>
    <d v="1899-12-30T12:10:00"/>
    <n v="30"/>
    <n v="59"/>
    <s v="Ticket"/>
    <s v="Wednesday"/>
    <x v="0"/>
  </r>
  <r>
    <n v="1"/>
    <n v="6"/>
    <d v="2011-08-31T00:00:00"/>
    <d v="1899-12-30T13:25:00"/>
    <d v="2011-08-31T00:00:00"/>
    <d v="1899-12-30T17:54:00"/>
    <n v="50"/>
    <n v="269"/>
    <s v="Ticket"/>
    <s v="Wednesday"/>
    <x v="0"/>
  </r>
  <r>
    <n v="1"/>
    <n v="8"/>
    <d v="2011-08-31T00:00:00"/>
    <d v="1899-12-30T15:04:00"/>
    <d v="2011-08-31T00:00:00"/>
    <d v="1899-12-30T18:35:00"/>
    <n v="40"/>
    <n v="211"/>
    <s v="Ticket"/>
    <s v="Wednesday"/>
    <x v="1"/>
  </r>
  <r>
    <n v="1"/>
    <n v="6"/>
    <d v="2011-08-31T00:00:00"/>
    <d v="1899-12-30T15:31:00"/>
    <d v="2011-08-31T00:00:00"/>
    <d v="1899-12-30T17:37:00"/>
    <n v="30"/>
    <n v="126"/>
    <s v="Ticket"/>
    <s v="Wednesday"/>
    <x v="1"/>
  </r>
  <r>
    <n v="1"/>
    <n v="8"/>
    <d v="2011-08-31T00:00:00"/>
    <d v="1899-12-30T15:51:00"/>
    <d v="2011-08-31T00:00:00"/>
    <d v="1899-12-30T17:24:00"/>
    <n v="30"/>
    <n v="93"/>
    <s v="Ticket"/>
    <s v="Wednesday"/>
    <x v="1"/>
  </r>
  <r>
    <n v="1"/>
    <n v="8"/>
    <d v="2011-08-31T00:00:00"/>
    <d v="1899-12-30T16:26:00"/>
    <d v="2011-08-31T00:00:00"/>
    <d v="1899-12-30T17:22:00"/>
    <n v="30"/>
    <n v="56"/>
    <s v="Ticket"/>
    <s v="Wednesday"/>
    <x v="1"/>
  </r>
  <r>
    <n v="1"/>
    <n v="5"/>
    <d v="2011-08-31T00:00:00"/>
    <d v="1899-12-30T16:41:00"/>
    <d v="2011-08-31T00:00:00"/>
    <d v="1899-12-30T19:17:00"/>
    <n v="30"/>
    <n v="156"/>
    <s v="Ticket"/>
    <s v="Wednesday"/>
    <x v="1"/>
  </r>
  <r>
    <n v="1"/>
    <n v="5"/>
    <d v="2011-08-31T00:00:00"/>
    <d v="1899-12-30T16:56:00"/>
    <d v="2011-08-31T00:00:00"/>
    <d v="1899-12-30T19:36:00"/>
    <n v="30"/>
    <n v="160"/>
    <s v="Ticket"/>
    <s v="Wednesday"/>
    <x v="1"/>
  </r>
  <r>
    <n v="1"/>
    <n v="5"/>
    <d v="2011-08-31T00:00:00"/>
    <d v="1899-12-30T19:46:00"/>
    <d v="2011-08-31T00:00:00"/>
    <d v="1899-12-30T22:26:00"/>
    <n v="300"/>
    <n v="160"/>
    <s v="Ticket"/>
    <s v="Wednesday"/>
    <x v="2"/>
  </r>
  <r>
    <n v="1"/>
    <n v="5"/>
    <d v="2011-08-31T00:00:00"/>
    <d v="1899-12-30T20:55:00"/>
    <d v="2011-08-31T00:00:00"/>
    <d v="1899-12-30T23:56:00"/>
    <n v="40"/>
    <n v="181"/>
    <s v="Ticket"/>
    <s v="Wednesday"/>
    <x v="2"/>
  </r>
  <r>
    <n v="1"/>
    <n v="8"/>
    <d v="2011-09-01T00:00:00"/>
    <d v="1899-12-30T10:36:00"/>
    <d v="2011-09-01T00:00:00"/>
    <d v="1899-12-30T15:09:00"/>
    <n v="50"/>
    <n v="273"/>
    <s v="Ticket"/>
    <s v="Thursday"/>
    <x v="0"/>
  </r>
  <r>
    <n v="1"/>
    <n v="5"/>
    <d v="2011-09-01T00:00:00"/>
    <d v="1899-12-30T12:23:00"/>
    <d v="2011-09-01T00:00:00"/>
    <d v="1899-12-30T16:11:00"/>
    <n v="40"/>
    <n v="228"/>
    <s v="Ticket"/>
    <s v="Thursday"/>
    <x v="0"/>
  </r>
  <r>
    <n v="1"/>
    <n v="6"/>
    <d v="2011-09-01T00:00:00"/>
    <d v="1899-12-30T12:57:00"/>
    <d v="2011-09-01T00:00:00"/>
    <d v="1899-12-30T17:23:00"/>
    <n v="50"/>
    <n v="266"/>
    <s v="Ticket"/>
    <s v="Thursday"/>
    <x v="0"/>
  </r>
  <r>
    <n v="1"/>
    <n v="8"/>
    <d v="2011-09-01T00:00:00"/>
    <d v="1899-12-30T12:59:00"/>
    <d v="2011-09-01T00:00:00"/>
    <d v="1899-12-30T13:24:00"/>
    <n v="30"/>
    <n v="25"/>
    <s v="Ticket"/>
    <s v="Thursday"/>
    <x v="0"/>
  </r>
  <r>
    <n v="1"/>
    <n v="6"/>
    <d v="2011-09-01T00:00:00"/>
    <d v="1899-12-30T14:24:00"/>
    <d v="2011-09-01T00:00:00"/>
    <d v="1899-12-30T17:51:00"/>
    <n v="40"/>
    <n v="207"/>
    <s v="Ticket"/>
    <s v="Thursday"/>
    <x v="1"/>
  </r>
  <r>
    <n v="1"/>
    <n v="5"/>
    <d v="2011-09-01T00:00:00"/>
    <d v="1899-12-30T15:11:00"/>
    <d v="2011-09-01T00:00:00"/>
    <d v="1899-12-30T20:09:00"/>
    <n v="50"/>
    <n v="298"/>
    <s v="Ticket"/>
    <s v="Thursday"/>
    <x v="1"/>
  </r>
  <r>
    <n v="1"/>
    <n v="5"/>
    <d v="2011-09-01T00:00:00"/>
    <d v="1899-12-30T17:21:00"/>
    <d v="2011-09-01T00:00:00"/>
    <d v="1899-12-30T18:27:00"/>
    <n v="30"/>
    <n v="66"/>
    <s v="Ticket"/>
    <s v="Thursday"/>
    <x v="1"/>
  </r>
  <r>
    <n v="1"/>
    <n v="6"/>
    <d v="2011-09-01T00:00:00"/>
    <d v="1899-12-30T18:54:00"/>
    <d v="2011-09-01T00:00:00"/>
    <d v="1899-12-30T22:24:00"/>
    <n v="40"/>
    <n v="210"/>
    <s v="Ticket"/>
    <s v="Thursday"/>
    <x v="2"/>
  </r>
  <r>
    <n v="1"/>
    <n v="5"/>
    <d v="2011-09-01T00:00:00"/>
    <d v="1899-12-30T19:28:00"/>
    <d v="2011-09-01T00:00:00"/>
    <d v="1899-12-30T20:14:00"/>
    <n v="30"/>
    <n v="46"/>
    <s v="Ticket"/>
    <s v="Thursday"/>
    <x v="2"/>
  </r>
  <r>
    <n v="1"/>
    <n v="6"/>
    <d v="2011-09-01T00:00:00"/>
    <d v="1899-12-30T19:50:00"/>
    <d v="2011-09-01T00:00:00"/>
    <d v="1899-12-30T21:43:00"/>
    <n v="30"/>
    <n v="113"/>
    <s v="Ticket"/>
    <s v="Thursday"/>
    <x v="2"/>
  </r>
  <r>
    <n v="1"/>
    <n v="5"/>
    <d v="2011-09-01T00:00:00"/>
    <d v="1899-12-30T20:08:00"/>
    <d v="2011-09-01T00:00:00"/>
    <d v="1899-12-30T20:47:00"/>
    <n v="30"/>
    <n v="39"/>
    <s v="Ticket"/>
    <s v="Thursday"/>
    <x v="2"/>
  </r>
  <r>
    <n v="1"/>
    <n v="8"/>
    <d v="2011-09-01T00:00:00"/>
    <d v="1899-12-30T22:17:00"/>
    <d v="2011-09-01T00:00:00"/>
    <d v="1899-12-30T23:35:00"/>
    <n v="30"/>
    <n v="78"/>
    <s v="Ticket"/>
    <s v="Thursday"/>
    <x v="3"/>
  </r>
  <r>
    <n v="1"/>
    <n v="5"/>
    <d v="2011-09-02T00:00:00"/>
    <d v="1899-12-30T11:20:00"/>
    <d v="2011-09-02T00:00:00"/>
    <d v="1899-12-30T12:18:00"/>
    <n v="30"/>
    <n v="58"/>
    <s v="Ticket"/>
    <s v="Friday"/>
    <x v="0"/>
  </r>
  <r>
    <n v="1"/>
    <n v="5"/>
    <d v="2011-09-02T00:00:00"/>
    <d v="1899-12-30T11:40:00"/>
    <d v="2011-09-02T00:00:00"/>
    <d v="1899-12-30T14:22:00"/>
    <n v="30"/>
    <n v="162"/>
    <s v="Ticket"/>
    <s v="Friday"/>
    <x v="0"/>
  </r>
  <r>
    <n v="1"/>
    <n v="5"/>
    <d v="2011-09-02T00:00:00"/>
    <d v="1899-12-30T12:12:00"/>
    <d v="2011-09-02T00:00:00"/>
    <d v="1899-12-30T12:52:00"/>
    <n v="30"/>
    <n v="40"/>
    <s v="Ticket"/>
    <s v="Friday"/>
    <x v="0"/>
  </r>
  <r>
    <n v="1"/>
    <n v="5"/>
    <d v="2011-09-02T00:00:00"/>
    <d v="1899-12-30T15:42:00"/>
    <d v="2011-09-02T00:00:00"/>
    <d v="1899-12-30T17:16:00"/>
    <n v="30"/>
    <n v="94"/>
    <s v="Ticket"/>
    <s v="Friday"/>
    <x v="1"/>
  </r>
  <r>
    <n v="1"/>
    <n v="5"/>
    <d v="2011-09-02T00:00:00"/>
    <d v="1899-12-30T16:14:00"/>
    <d v="2011-09-02T00:00:00"/>
    <d v="1899-12-30T17:03:00"/>
    <n v="30"/>
    <n v="49"/>
    <s v="Ticket"/>
    <s v="Friday"/>
    <x v="1"/>
  </r>
  <r>
    <n v="1"/>
    <n v="6"/>
    <d v="2011-09-02T00:00:00"/>
    <d v="1899-12-30T19:30:00"/>
    <d v="2011-09-02T00:00:00"/>
    <d v="1899-12-30T23:03:00"/>
    <n v="40"/>
    <n v="213"/>
    <s v="Ticket"/>
    <s v="Friday"/>
    <x v="2"/>
  </r>
  <r>
    <n v="1"/>
    <n v="6"/>
    <d v="2011-09-02T00:00:00"/>
    <d v="1899-12-30T21:43:00"/>
    <d v="2011-09-03T00:00:00"/>
    <d v="1899-12-30T00:43:00"/>
    <n v="30"/>
    <n v="180"/>
    <s v="Ticket"/>
    <s v="Friday"/>
    <x v="2"/>
  </r>
  <r>
    <n v="1"/>
    <n v="5"/>
    <d v="2011-09-02T00:00:00"/>
    <d v="1899-12-30T21:48:00"/>
    <d v="2011-09-02T00:00:00"/>
    <d v="1899-12-30T23:04:00"/>
    <n v="30"/>
    <n v="76"/>
    <s v="Ticket"/>
    <s v="Friday"/>
    <x v="2"/>
  </r>
  <r>
    <n v="1"/>
    <n v="5"/>
    <d v="2011-09-05T00:00:00"/>
    <d v="1899-12-30T12:42:00"/>
    <d v="2011-09-05T00:00:00"/>
    <d v="1899-12-30T13:50:00"/>
    <n v="30"/>
    <n v="68"/>
    <s v="Ticket"/>
    <s v="Monday"/>
    <x v="0"/>
  </r>
  <r>
    <n v="1"/>
    <n v="8"/>
    <d v="2011-09-05T00:00:00"/>
    <d v="1899-12-30T13:52:00"/>
    <d v="2011-09-05T00:00:00"/>
    <d v="1899-12-30T15:02:00"/>
    <n v="30"/>
    <n v="70"/>
    <s v="Ticket"/>
    <s v="Monday"/>
    <x v="0"/>
  </r>
  <r>
    <n v="1"/>
    <n v="8"/>
    <d v="2011-09-05T00:00:00"/>
    <d v="1899-12-30T15:02:00"/>
    <d v="2011-09-05T00:00:00"/>
    <d v="1899-12-30T19:38:00"/>
    <n v="50"/>
    <n v="276"/>
    <s v="Ticket"/>
    <s v="Monday"/>
    <x v="1"/>
  </r>
  <r>
    <n v="1"/>
    <n v="6"/>
    <d v="2011-09-05T00:00:00"/>
    <d v="1899-12-30T16:49:00"/>
    <d v="2011-09-05T00:00:00"/>
    <d v="1899-12-30T17:21:00"/>
    <n v="30"/>
    <n v="32"/>
    <s v="Ticket"/>
    <s v="Monday"/>
    <x v="1"/>
  </r>
  <r>
    <n v="1"/>
    <n v="5"/>
    <d v="2011-09-05T00:00:00"/>
    <d v="1899-12-30T16:49:00"/>
    <d v="2011-09-05T00:00:00"/>
    <d v="1899-12-30T19:44:00"/>
    <n v="30"/>
    <n v="175"/>
    <s v="Ticket"/>
    <s v="Monday"/>
    <x v="1"/>
  </r>
  <r>
    <n v="1"/>
    <n v="6"/>
    <d v="2011-09-05T00:00:00"/>
    <d v="1899-12-30T16:55:00"/>
    <d v="2011-09-05T00:00:00"/>
    <d v="1899-12-30T20:24:00"/>
    <n v="40"/>
    <n v="209"/>
    <s v="Ticket"/>
    <s v="Monday"/>
    <x v="1"/>
  </r>
  <r>
    <n v="1"/>
    <n v="5"/>
    <d v="2011-09-05T00:00:00"/>
    <d v="1899-12-30T19:15:00"/>
    <d v="2011-09-05T00:00:00"/>
    <d v="1899-12-30T22:04:00"/>
    <n v="30"/>
    <n v="169"/>
    <s v="Ticket"/>
    <s v="Monday"/>
    <x v="2"/>
  </r>
  <r>
    <n v="1"/>
    <n v="5"/>
    <d v="2011-09-05T00:00:00"/>
    <d v="1899-12-30T21:22:00"/>
    <d v="2011-09-05T00:00:00"/>
    <d v="1899-12-30T23:44:00"/>
    <n v="30"/>
    <n v="142"/>
    <s v="Ticket"/>
    <s v="Monday"/>
    <x v="2"/>
  </r>
  <r>
    <n v="1"/>
    <n v="5"/>
    <d v="2011-09-05T00:00:00"/>
    <d v="1899-12-30T21:35:00"/>
    <d v="2011-09-06T00:00:00"/>
    <d v="1899-12-30T01:41:00"/>
    <n v="50"/>
    <n v="246"/>
    <s v="Ticket"/>
    <s v="Monday"/>
    <x v="2"/>
  </r>
  <r>
    <n v="1"/>
    <n v="6"/>
    <d v="2011-09-06T00:00:00"/>
    <d v="1899-12-30T10:34:00"/>
    <d v="2011-09-06T00:00:00"/>
    <d v="1899-12-30T17:39:00"/>
    <n v="80"/>
    <n v="425"/>
    <s v="Ticket"/>
    <s v="Tuesday"/>
    <x v="0"/>
  </r>
  <r>
    <n v="1"/>
    <n v="8"/>
    <d v="2011-09-06T00:00:00"/>
    <d v="1899-12-30T14:57:00"/>
    <d v="2011-09-06T00:00:00"/>
    <d v="1899-12-30T17:35:00"/>
    <n v="30"/>
    <n v="158"/>
    <s v="Ticket"/>
    <s v="Tuesday"/>
    <x v="1"/>
  </r>
  <r>
    <n v="1"/>
    <n v="6"/>
    <d v="2011-09-06T00:00:00"/>
    <d v="1899-12-30T17:09:00"/>
    <d v="2011-09-06T00:00:00"/>
    <d v="1899-12-30T18:18:00"/>
    <n v="30"/>
    <n v="69"/>
    <s v="Ticket"/>
    <s v="Tuesday"/>
    <x v="1"/>
  </r>
  <r>
    <n v="1"/>
    <n v="6"/>
    <d v="2011-09-06T00:00:00"/>
    <d v="1899-12-30T17:21:00"/>
    <d v="2011-09-06T00:00:00"/>
    <d v="1899-12-30T17:47:00"/>
    <n v="30"/>
    <n v="26"/>
    <s v="Ticket"/>
    <s v="Tuesday"/>
    <x v="1"/>
  </r>
  <r>
    <n v="1"/>
    <n v="5"/>
    <d v="2011-09-07T00:00:00"/>
    <d v="1899-12-30T07:18:00"/>
    <d v="2011-09-07T00:00:00"/>
    <d v="1899-12-30T09:39:00"/>
    <n v="30"/>
    <n v="141"/>
    <s v="Ticket"/>
    <s v="Wednesday"/>
    <x v="3"/>
  </r>
  <r>
    <n v="1"/>
    <n v="5"/>
    <d v="2011-09-07T00:00:00"/>
    <d v="1899-12-30T13:32:00"/>
    <d v="2011-09-07T00:00:00"/>
    <d v="1899-12-30T14:49:00"/>
    <n v="30"/>
    <n v="77"/>
    <s v="Ticket"/>
    <s v="Wednesday"/>
    <x v="0"/>
  </r>
  <r>
    <n v="1"/>
    <n v="6"/>
    <d v="2011-09-07T00:00:00"/>
    <d v="1899-12-30T13:55:00"/>
    <d v="2011-09-07T00:00:00"/>
    <d v="1899-12-30T14:45:00"/>
    <n v="30"/>
    <n v="50"/>
    <s v="Ticket"/>
    <s v="Wednesday"/>
    <x v="0"/>
  </r>
  <r>
    <n v="1"/>
    <n v="8"/>
    <d v="2011-09-07T00:00:00"/>
    <d v="1899-12-30T15:11:00"/>
    <d v="2011-09-07T00:00:00"/>
    <d v="1899-12-30T19:08:00"/>
    <n v="40"/>
    <n v="237"/>
    <s v="Ticket"/>
    <s v="Wednesday"/>
    <x v="1"/>
  </r>
  <r>
    <n v="1"/>
    <n v="8"/>
    <d v="2011-09-07T00:00:00"/>
    <d v="1899-12-30T15:36:00"/>
    <d v="2011-09-07T00:00:00"/>
    <d v="1899-12-30T17:47:00"/>
    <n v="30"/>
    <n v="131"/>
    <s v="Ticket"/>
    <s v="Wednesday"/>
    <x v="1"/>
  </r>
  <r>
    <n v="1"/>
    <n v="5"/>
    <d v="2011-09-07T00:00:00"/>
    <d v="1899-12-30T15:44:00"/>
    <d v="2011-09-07T00:00:00"/>
    <d v="1899-12-30T16:32:00"/>
    <n v="30"/>
    <n v="48"/>
    <s v="Ticket"/>
    <s v="Wednesday"/>
    <x v="1"/>
  </r>
  <r>
    <n v="1"/>
    <n v="8"/>
    <d v="2011-09-07T00:00:00"/>
    <d v="1899-12-30T20:16:00"/>
    <d v="2011-09-07T00:00:00"/>
    <d v="1899-12-30T22:36:00"/>
    <n v="30"/>
    <n v="140"/>
    <s v="Ticket"/>
    <s v="Wednesday"/>
    <x v="2"/>
  </r>
  <r>
    <n v="1"/>
    <n v="6"/>
    <d v="2011-09-08T00:00:00"/>
    <d v="1899-12-30T17:10:00"/>
    <d v="2011-09-08T00:00:00"/>
    <d v="1899-12-30T20:13:00"/>
    <n v="40"/>
    <n v="183"/>
    <s v="Ticket"/>
    <s v="Thursday"/>
    <x v="1"/>
  </r>
  <r>
    <n v="1"/>
    <n v="6"/>
    <d v="2011-09-08T00:00:00"/>
    <d v="1899-12-30T17:14:00"/>
    <d v="2011-09-08T00:00:00"/>
    <d v="1899-12-30T17:20:00"/>
    <n v="30"/>
    <n v="6"/>
    <s v="Ticket"/>
    <s v="Thursday"/>
    <x v="1"/>
  </r>
  <r>
    <n v="1"/>
    <n v="5"/>
    <d v="2011-09-08T00:00:00"/>
    <d v="1899-12-30T17:41:00"/>
    <d v="2011-09-08T00:00:00"/>
    <d v="1899-12-30T21:22:00"/>
    <n v="40"/>
    <n v="221"/>
    <s v="Ticket"/>
    <s v="Thursday"/>
    <x v="1"/>
  </r>
  <r>
    <n v="1"/>
    <n v="8"/>
    <d v="2011-09-08T00:00:00"/>
    <d v="1899-12-30T17:57:00"/>
    <d v="2011-09-08T00:00:00"/>
    <d v="1899-12-30T18:32:00"/>
    <n v="30"/>
    <n v="35"/>
    <s v="Ticket"/>
    <s v="Thursday"/>
    <x v="1"/>
  </r>
  <r>
    <n v="1"/>
    <n v="5"/>
    <d v="2011-09-08T00:00:00"/>
    <d v="1899-12-30T18:10:00"/>
    <d v="2011-09-08T00:00:00"/>
    <d v="1899-12-30T19:17:00"/>
    <n v="30"/>
    <n v="67"/>
    <s v="Ticket"/>
    <s v="Thursday"/>
    <x v="2"/>
  </r>
  <r>
    <n v="1"/>
    <n v="8"/>
    <d v="2011-09-08T00:00:00"/>
    <d v="1899-12-30T18:23:00"/>
    <d v="2011-09-08T00:00:00"/>
    <d v="1899-12-30T20:00:00"/>
    <n v="30"/>
    <n v="97"/>
    <s v="Ticket"/>
    <s v="Thursday"/>
    <x v="2"/>
  </r>
  <r>
    <n v="1"/>
    <n v="6"/>
    <d v="2011-09-08T00:00:00"/>
    <d v="1899-12-30T19:22:00"/>
    <d v="2011-09-08T00:00:00"/>
    <d v="1899-12-30T22:12:00"/>
    <n v="300"/>
    <n v="170"/>
    <s v="Ticket"/>
    <s v="Thursday"/>
    <x v="2"/>
  </r>
  <r>
    <n v="1"/>
    <n v="8"/>
    <d v="2011-09-08T00:00:00"/>
    <d v="1899-12-30T19:59:00"/>
    <d v="2011-09-08T00:00:00"/>
    <d v="1899-12-30T20:45:00"/>
    <n v="30"/>
    <n v="46"/>
    <s v="Ticket"/>
    <s v="Thursday"/>
    <x v="2"/>
  </r>
  <r>
    <n v="1"/>
    <n v="8"/>
    <d v="2011-09-08T00:00:00"/>
    <d v="1899-12-30T20:03:00"/>
    <d v="2011-09-08T00:00:00"/>
    <d v="1899-12-30T21:01:00"/>
    <n v="30"/>
    <n v="58"/>
    <s v="Ticket"/>
    <s v="Thursday"/>
    <x v="2"/>
  </r>
  <r>
    <n v="1"/>
    <n v="8"/>
    <d v="2011-09-08T00:00:00"/>
    <d v="1899-12-30T20:07:00"/>
    <d v="2011-09-08T00:00:00"/>
    <d v="1899-12-30T21:54:00"/>
    <n v="30"/>
    <n v="107"/>
    <s v="Ticket"/>
    <s v="Thursday"/>
    <x v="2"/>
  </r>
  <r>
    <n v="1"/>
    <n v="6"/>
    <d v="2011-09-08T00:00:00"/>
    <d v="1899-12-30T21:19:00"/>
    <d v="2011-09-08T00:00:00"/>
    <d v="1899-12-30T23:17:00"/>
    <n v="30"/>
    <n v="118"/>
    <s v="Ticket"/>
    <s v="Thursday"/>
    <x v="2"/>
  </r>
  <r>
    <n v="1"/>
    <n v="5"/>
    <d v="2011-09-08T00:00:00"/>
    <d v="1899-12-30T22:45:00"/>
    <d v="2011-09-09T00:00:00"/>
    <d v="1899-12-30T00:52:00"/>
    <n v="30"/>
    <n v="127"/>
    <s v="Ticket"/>
    <s v="Thursday"/>
    <x v="3"/>
  </r>
  <r>
    <n v="1"/>
    <n v="6"/>
    <d v="2011-09-09T00:00:00"/>
    <d v="1899-12-30T08:45:00"/>
    <d v="2011-09-09T00:00:00"/>
    <d v="1899-12-30T17:03:00"/>
    <n v="90"/>
    <n v="498"/>
    <s v="Ticket"/>
    <s v="Friday"/>
    <x v="3"/>
  </r>
  <r>
    <n v="1"/>
    <n v="8"/>
    <d v="2011-09-09T00:00:00"/>
    <d v="1899-12-30T09:22:00"/>
    <d v="2011-09-09T00:00:00"/>
    <d v="1899-12-30T11:21:00"/>
    <n v="30"/>
    <n v="119"/>
    <s v="Ticket"/>
    <s v="Friday"/>
    <x v="3"/>
  </r>
  <r>
    <n v="1"/>
    <n v="8"/>
    <d v="2011-09-09T00:00:00"/>
    <d v="1899-12-30T09:35:00"/>
    <d v="2011-09-09T00:00:00"/>
    <d v="1899-12-30T14:34:00"/>
    <n v="50"/>
    <n v="299"/>
    <s v="Ticket"/>
    <s v="Friday"/>
    <x v="3"/>
  </r>
  <r>
    <n v="1"/>
    <n v="5"/>
    <d v="2011-09-09T00:00:00"/>
    <d v="1899-12-30T13:06:00"/>
    <d v="2011-09-09T00:00:00"/>
    <d v="1899-12-30T14:47:00"/>
    <n v="30"/>
    <n v="101"/>
    <s v="Ticket"/>
    <s v="Friday"/>
    <x v="0"/>
  </r>
  <r>
    <n v="1"/>
    <n v="5"/>
    <d v="2011-09-09T00:00:00"/>
    <d v="1899-12-30T13:58:00"/>
    <d v="2011-09-09T00:00:00"/>
    <d v="1899-12-30T14:14:00"/>
    <n v="30"/>
    <n v="16"/>
    <s v="Ticket"/>
    <s v="Friday"/>
    <x v="0"/>
  </r>
  <r>
    <n v="1"/>
    <n v="8"/>
    <d v="2011-09-09T00:00:00"/>
    <d v="1899-12-30T16:45:00"/>
    <d v="2011-09-09T00:00:00"/>
    <d v="1899-12-30T17:42:00"/>
    <n v="30"/>
    <n v="57"/>
    <s v="Ticket"/>
    <s v="Friday"/>
    <x v="1"/>
  </r>
  <r>
    <n v="1"/>
    <n v="8"/>
    <d v="2011-09-09T00:00:00"/>
    <d v="1899-12-30T18:30:00"/>
    <d v="2011-09-09T00:00:00"/>
    <d v="1899-12-30T20:59:00"/>
    <n v="30"/>
    <n v="149"/>
    <s v="Ticket"/>
    <s v="Friday"/>
    <x v="2"/>
  </r>
  <r>
    <n v="1"/>
    <n v="5"/>
    <d v="2011-09-12T00:00:00"/>
    <d v="1899-12-30T08:14:00"/>
    <d v="2011-09-12T00:00:00"/>
    <d v="1899-12-30T09:31:00"/>
    <n v="30"/>
    <n v="77"/>
    <s v="Ticket"/>
    <s v="Monday"/>
    <x v="3"/>
  </r>
  <r>
    <n v="1"/>
    <n v="5"/>
    <d v="2011-09-12T00:00:00"/>
    <d v="1899-12-30T10:29:00"/>
    <d v="2011-09-12T00:00:00"/>
    <d v="1899-12-30T12:01:00"/>
    <n v="30"/>
    <n v="92"/>
    <s v="Ticket"/>
    <s v="Monday"/>
    <x v="0"/>
  </r>
  <r>
    <n v="1"/>
    <n v="5"/>
    <d v="2011-09-12T00:00:00"/>
    <d v="1899-12-30T11:38:00"/>
    <d v="2011-09-12T00:00:00"/>
    <d v="1899-12-30T14:20:00"/>
    <n v="30"/>
    <n v="162"/>
    <s v="Ticket"/>
    <s v="Monday"/>
    <x v="0"/>
  </r>
  <r>
    <n v="1"/>
    <n v="8"/>
    <d v="2011-09-12T00:00:00"/>
    <d v="1899-12-30T11:55:00"/>
    <d v="2011-09-12T00:00:00"/>
    <d v="1899-12-30T16:27:00"/>
    <n v="50"/>
    <n v="272"/>
    <s v="Manual"/>
    <s v="Monday"/>
    <x v="0"/>
  </r>
  <r>
    <n v="1"/>
    <n v="5"/>
    <d v="2011-09-12T00:00:00"/>
    <d v="1899-12-30T13:43:00"/>
    <d v="2011-09-12T00:00:00"/>
    <d v="1899-12-30T19:58:00"/>
    <n v="300"/>
    <n v="375"/>
    <s v="Ticket"/>
    <s v="Monday"/>
    <x v="0"/>
  </r>
  <r>
    <n v="1"/>
    <n v="8"/>
    <d v="2011-09-12T00:00:00"/>
    <d v="1899-12-30T13:55:00"/>
    <d v="2011-09-12T00:00:00"/>
    <d v="1899-12-30T16:36:00"/>
    <n v="30"/>
    <n v="161"/>
    <s v="Ticket"/>
    <s v="Monday"/>
    <x v="0"/>
  </r>
  <r>
    <n v="1"/>
    <n v="6"/>
    <d v="2011-09-12T00:00:00"/>
    <d v="1899-12-30T14:04:00"/>
    <d v="2011-09-12T00:00:00"/>
    <d v="1899-12-30T17:13:00"/>
    <n v="40"/>
    <n v="189"/>
    <s v="Ticket"/>
    <s v="Monday"/>
    <x v="1"/>
  </r>
  <r>
    <n v="1"/>
    <n v="6"/>
    <d v="2011-09-12T00:00:00"/>
    <d v="1899-12-30T14:11:00"/>
    <d v="2011-09-12T00:00:00"/>
    <d v="1899-12-30T17:23:00"/>
    <n v="40"/>
    <n v="192"/>
    <s v="Ticket"/>
    <s v="Monday"/>
    <x v="1"/>
  </r>
  <r>
    <n v="1"/>
    <n v="5"/>
    <d v="2011-09-12T00:00:00"/>
    <d v="1899-12-30T16:03:00"/>
    <d v="2011-09-12T00:00:00"/>
    <d v="1899-12-30T17:21:00"/>
    <n v="30"/>
    <n v="78"/>
    <s v="Ticket"/>
    <s v="Monday"/>
    <x v="1"/>
  </r>
  <r>
    <n v="1"/>
    <n v="8"/>
    <d v="2011-09-12T00:00:00"/>
    <d v="1899-12-30T17:11:00"/>
    <d v="2011-09-12T00:00:00"/>
    <d v="1899-12-30T20:05:00"/>
    <n v="30"/>
    <n v="174"/>
    <s v="Ticket"/>
    <s v="Monday"/>
    <x v="1"/>
  </r>
  <r>
    <n v="1"/>
    <n v="5"/>
    <d v="2011-09-12T00:00:00"/>
    <d v="1899-12-30T19:02:00"/>
    <d v="2011-09-12T00:00:00"/>
    <d v="1899-12-30T20:33:00"/>
    <n v="30"/>
    <n v="91"/>
    <s v="Ticket"/>
    <s v="Monday"/>
    <x v="2"/>
  </r>
  <r>
    <n v="1"/>
    <n v="6"/>
    <d v="2011-09-12T00:00:00"/>
    <d v="1899-12-30T22:17:00"/>
    <d v="2011-09-12T00:00:00"/>
    <d v="1899-12-30T23:37:00"/>
    <n v="30"/>
    <n v="80"/>
    <s v="Ticket"/>
    <s v="Monday"/>
    <x v="3"/>
  </r>
  <r>
    <n v="1"/>
    <n v="5"/>
    <d v="2011-09-13T00:00:00"/>
    <d v="1899-12-30T07:37:00"/>
    <d v="2011-09-13T00:00:00"/>
    <d v="1899-12-30T10:20:00"/>
    <n v="30"/>
    <n v="163"/>
    <s v="Ticket"/>
    <s v="Tuesday"/>
    <x v="3"/>
  </r>
  <r>
    <n v="1"/>
    <n v="5"/>
    <d v="2011-09-13T00:00:00"/>
    <d v="1899-12-30T11:45:00"/>
    <d v="2011-09-13T00:00:00"/>
    <d v="1899-12-30T12:40:00"/>
    <n v="30"/>
    <n v="55"/>
    <s v="Ticket"/>
    <s v="Tuesday"/>
    <x v="0"/>
  </r>
  <r>
    <n v="1"/>
    <n v="8"/>
    <d v="2011-09-13T00:00:00"/>
    <d v="1899-12-30T12:08:00"/>
    <d v="2011-09-13T00:00:00"/>
    <d v="1899-12-30T14:14:00"/>
    <n v="30"/>
    <n v="126"/>
    <s v="Ticket"/>
    <s v="Tuesday"/>
    <x v="0"/>
  </r>
  <r>
    <n v="1"/>
    <n v="5"/>
    <d v="2011-09-13T00:00:00"/>
    <d v="1899-12-30T12:51:00"/>
    <d v="2011-09-13T00:00:00"/>
    <d v="1899-12-30T15:34:00"/>
    <n v="30"/>
    <n v="163"/>
    <s v="Ticket"/>
    <s v="Tuesday"/>
    <x v="0"/>
  </r>
  <r>
    <n v="1"/>
    <n v="5"/>
    <d v="2011-09-13T00:00:00"/>
    <d v="1899-12-30T17:11:00"/>
    <d v="2011-09-13T00:00:00"/>
    <d v="1899-12-30T18:15:00"/>
    <n v="30"/>
    <n v="64"/>
    <s v="Ticket"/>
    <s v="Tuesday"/>
    <x v="1"/>
  </r>
  <r>
    <n v="1"/>
    <n v="8"/>
    <d v="2011-09-13T00:00:00"/>
    <d v="1899-12-30T19:01:00"/>
    <d v="2011-09-13T00:00:00"/>
    <d v="1899-12-30T19:20:00"/>
    <n v="300"/>
    <n v="19"/>
    <s v="Manual"/>
    <s v="Tuesday"/>
    <x v="2"/>
  </r>
  <r>
    <n v="1"/>
    <n v="5"/>
    <d v="2011-09-14T00:00:00"/>
    <d v="1899-12-30T11:00:00"/>
    <d v="2011-09-14T00:00:00"/>
    <d v="1899-12-30T14:52:00"/>
    <n v="40"/>
    <n v="232"/>
    <s v="Ticket"/>
    <s v="Wednesday"/>
    <x v="0"/>
  </r>
  <r>
    <n v="1"/>
    <n v="8"/>
    <d v="2011-09-14T00:00:00"/>
    <d v="1899-12-30T12:13:00"/>
    <d v="2011-09-14T00:00:00"/>
    <d v="1899-12-30T12:25:00"/>
    <n v="30"/>
    <n v="12"/>
    <s v="Ticket"/>
    <s v="Wednesday"/>
    <x v="0"/>
  </r>
  <r>
    <n v="1"/>
    <n v="8"/>
    <d v="2011-09-14T00:00:00"/>
    <d v="1899-12-30T15:30:00"/>
    <d v="2011-09-14T00:00:00"/>
    <d v="1899-12-30T19:04:00"/>
    <n v="40"/>
    <n v="214"/>
    <s v="Ticket"/>
    <s v="Wednesday"/>
    <x v="1"/>
  </r>
  <r>
    <n v="1"/>
    <n v="6"/>
    <d v="2011-09-14T00:00:00"/>
    <d v="1899-12-30T18:23:00"/>
    <d v="2011-09-14T00:00:00"/>
    <d v="1899-12-30T21:33:00"/>
    <n v="40"/>
    <n v="190"/>
    <s v="Ticket"/>
    <s v="Wednesday"/>
    <x v="2"/>
  </r>
  <r>
    <n v="1"/>
    <n v="5"/>
    <d v="2011-09-14T00:00:00"/>
    <d v="1899-12-30T19:02:00"/>
    <d v="2011-09-14T00:00:00"/>
    <d v="1899-12-30T20:38:00"/>
    <n v="30"/>
    <n v="96"/>
    <s v="Ticket"/>
    <s v="Wednesday"/>
    <x v="2"/>
  </r>
  <r>
    <n v="1"/>
    <n v="8"/>
    <d v="2011-09-14T00:00:00"/>
    <d v="1899-12-30T20:11:00"/>
    <d v="2011-09-14T00:00:00"/>
    <d v="1899-12-30T21:38:00"/>
    <n v="30"/>
    <n v="87"/>
    <s v="Ticket"/>
    <s v="Wednesday"/>
    <x v="2"/>
  </r>
  <r>
    <n v="1"/>
    <n v="5"/>
    <d v="2011-09-15T00:00:00"/>
    <d v="1899-12-30T07:55:00"/>
    <d v="2011-09-15T00:00:00"/>
    <d v="1899-12-30T10:16:00"/>
    <n v="30"/>
    <n v="141"/>
    <s v="Ticket"/>
    <s v="Thursday"/>
    <x v="3"/>
  </r>
  <r>
    <n v="1"/>
    <n v="8"/>
    <d v="2011-09-15T00:00:00"/>
    <d v="1899-12-30T11:06:00"/>
    <d v="2011-09-15T00:00:00"/>
    <d v="1899-12-30T14:45:00"/>
    <n v="300"/>
    <n v="219"/>
    <s v="Ticket"/>
    <s v="Thursday"/>
    <x v="0"/>
  </r>
  <r>
    <n v="1"/>
    <n v="5"/>
    <d v="2011-09-15T00:00:00"/>
    <d v="1899-12-30T14:03:00"/>
    <d v="2011-09-15T00:00:00"/>
    <d v="1899-12-30T15:54:00"/>
    <n v="30"/>
    <n v="111"/>
    <s v="Ticket"/>
    <s v="Thursday"/>
    <x v="1"/>
  </r>
  <r>
    <n v="1"/>
    <n v="5"/>
    <d v="2011-09-19T00:00:00"/>
    <d v="1899-12-30T09:27:00"/>
    <d v="2011-09-19T00:00:00"/>
    <d v="1899-12-30T12:20:00"/>
    <n v="30"/>
    <n v="173"/>
    <s v="Ticket"/>
    <s v="Monday"/>
    <x v="3"/>
  </r>
  <r>
    <n v="1"/>
    <n v="5"/>
    <d v="2011-09-19T00:00:00"/>
    <d v="1899-12-30T13:07:00"/>
    <d v="2011-09-19T00:00:00"/>
    <d v="1899-12-30T16:47:00"/>
    <n v="40"/>
    <n v="220"/>
    <s v="Ticket"/>
    <s v="Monday"/>
    <x v="0"/>
  </r>
  <r>
    <n v="1"/>
    <n v="6"/>
    <d v="2011-09-19T00:00:00"/>
    <d v="1899-12-30T13:53:00"/>
    <d v="2011-09-19T00:00:00"/>
    <d v="1899-12-30T16:18:00"/>
    <n v="30"/>
    <n v="145"/>
    <s v="Ticket"/>
    <s v="Monday"/>
    <x v="0"/>
  </r>
  <r>
    <n v="1"/>
    <n v="5"/>
    <d v="2011-09-19T00:00:00"/>
    <d v="1899-12-30T14:40:00"/>
    <d v="2011-09-19T00:00:00"/>
    <d v="1899-12-30T15:27:00"/>
    <n v="30"/>
    <n v="47"/>
    <s v="Ticket"/>
    <s v="Monday"/>
    <x v="1"/>
  </r>
  <r>
    <n v="1"/>
    <n v="5"/>
    <d v="2011-09-19T00:00:00"/>
    <d v="1899-12-30T17:10:00"/>
    <d v="2011-09-19T00:00:00"/>
    <d v="1899-12-30T18:19:00"/>
    <n v="30"/>
    <n v="69"/>
    <s v="Ticket"/>
    <s v="Monday"/>
    <x v="1"/>
  </r>
  <r>
    <n v="1"/>
    <n v="5"/>
    <d v="2011-09-19T00:00:00"/>
    <d v="1899-12-30T18:11:00"/>
    <d v="2011-09-19T00:00:00"/>
    <d v="1899-12-30T19:27:00"/>
    <n v="30"/>
    <n v="76"/>
    <s v="Ticket"/>
    <s v="Monday"/>
    <x v="2"/>
  </r>
  <r>
    <n v="1"/>
    <n v="5"/>
    <d v="2011-09-19T00:00:00"/>
    <d v="1899-12-30T18:27:00"/>
    <d v="2011-09-19T00:00:00"/>
    <d v="1899-12-30T19:56:00"/>
    <n v="30"/>
    <n v="89"/>
    <s v="Ticket"/>
    <s v="Monday"/>
    <x v="2"/>
  </r>
  <r>
    <n v="1"/>
    <n v="5"/>
    <d v="2011-09-19T00:00:00"/>
    <d v="1899-12-30T18:51:00"/>
    <d v="2011-09-19T00:00:00"/>
    <d v="1899-12-30T20:18:00"/>
    <n v="30"/>
    <n v="87"/>
    <s v="Ticket"/>
    <s v="Monday"/>
    <x v="2"/>
  </r>
  <r>
    <n v="1"/>
    <n v="5"/>
    <d v="2011-09-19T00:00:00"/>
    <d v="1899-12-30T19:01:00"/>
    <d v="2011-09-19T00:00:00"/>
    <d v="1899-12-30T23:16:00"/>
    <n v="50"/>
    <n v="255"/>
    <s v="Ticket"/>
    <s v="Monday"/>
    <x v="2"/>
  </r>
  <r>
    <n v="1"/>
    <n v="5"/>
    <d v="2011-09-19T00:00:00"/>
    <d v="1899-12-30T20:12:00"/>
    <d v="2011-09-19T00:00:00"/>
    <d v="1899-12-30T23:05:00"/>
    <n v="30"/>
    <n v="173"/>
    <s v="Ticket"/>
    <s v="Monday"/>
    <x v="2"/>
  </r>
  <r>
    <n v="1"/>
    <n v="5"/>
    <d v="2011-09-20T00:00:00"/>
    <d v="1899-12-30T09:11:00"/>
    <d v="2011-09-20T00:00:00"/>
    <d v="1899-12-30T11:01:00"/>
    <n v="30"/>
    <n v="110"/>
    <s v="Ticket"/>
    <s v="Tuesday"/>
    <x v="3"/>
  </r>
  <r>
    <n v="1"/>
    <n v="6"/>
    <d v="2011-09-20T00:00:00"/>
    <d v="1899-12-30T15:34:00"/>
    <d v="2011-09-20T00:00:00"/>
    <d v="1899-12-30T16:07:00"/>
    <n v="30"/>
    <n v="33"/>
    <s v="Ticket"/>
    <s v="Tuesday"/>
    <x v="1"/>
  </r>
  <r>
    <n v="1"/>
    <n v="5"/>
    <d v="2011-09-20T00:00:00"/>
    <d v="1899-12-30T18:53:00"/>
    <d v="2011-09-20T00:00:00"/>
    <d v="1899-12-30T22:33:00"/>
    <n v="40"/>
    <n v="220"/>
    <s v="Ticket"/>
    <s v="Tuesday"/>
    <x v="2"/>
  </r>
  <r>
    <n v="1"/>
    <n v="6"/>
    <d v="2011-09-20T00:00:00"/>
    <d v="1899-12-30T19:51:00"/>
    <d v="2011-09-20T00:00:00"/>
    <d v="1899-12-30T20:55:00"/>
    <n v="30"/>
    <n v="64"/>
    <s v="Ticket"/>
    <s v="Tuesday"/>
    <x v="2"/>
  </r>
  <r>
    <n v="1"/>
    <n v="5"/>
    <d v="2011-09-20T00:00:00"/>
    <d v="1899-12-30T20:27:00"/>
    <d v="2011-09-20T00:00:00"/>
    <d v="1899-12-30T22:39:00"/>
    <n v="30"/>
    <n v="132"/>
    <s v="Ticket"/>
    <s v="Tuesday"/>
    <x v="2"/>
  </r>
  <r>
    <n v="1"/>
    <n v="6"/>
    <d v="2011-09-20T00:00:00"/>
    <d v="1899-12-30T22:42:00"/>
    <d v="2011-09-21T00:00:00"/>
    <d v="1899-12-30T00:06:00"/>
    <n v="30"/>
    <n v="84"/>
    <s v="Ticket"/>
    <s v="Tuesday"/>
    <x v="3"/>
  </r>
  <r>
    <n v="1"/>
    <n v="8"/>
    <d v="2011-09-21T00:00:00"/>
    <d v="1899-12-30T12:47:00"/>
    <d v="2011-09-21T00:00:00"/>
    <d v="1899-12-30T14:21:00"/>
    <n v="30"/>
    <n v="94"/>
    <s v="Ticket"/>
    <s v="Wednesday"/>
    <x v="0"/>
  </r>
  <r>
    <n v="1"/>
    <n v="6"/>
    <d v="2011-09-21T00:00:00"/>
    <d v="1899-12-30T13:18:00"/>
    <d v="2011-09-21T00:00:00"/>
    <d v="1899-12-30T14:14:00"/>
    <n v="30"/>
    <n v="56"/>
    <s v="Ticket"/>
    <s v="Wednesday"/>
    <x v="0"/>
  </r>
  <r>
    <n v="1"/>
    <n v="5"/>
    <d v="2011-09-21T00:00:00"/>
    <d v="1899-12-30T13:59:00"/>
    <d v="2011-09-21T00:00:00"/>
    <d v="1899-12-30T16:06:00"/>
    <n v="30"/>
    <n v="127"/>
    <s v="Ticket"/>
    <s v="Wednesday"/>
    <x v="0"/>
  </r>
  <r>
    <n v="1"/>
    <n v="6"/>
    <d v="2011-09-21T00:00:00"/>
    <d v="1899-12-30T14:19:00"/>
    <d v="2011-09-21T00:00:00"/>
    <d v="1899-12-30T17:16:00"/>
    <n v="30"/>
    <n v="177"/>
    <s v="Ticket"/>
    <s v="Wednesday"/>
    <x v="1"/>
  </r>
  <r>
    <n v="1"/>
    <n v="6"/>
    <d v="2011-09-21T00:00:00"/>
    <d v="1899-12-30T15:37:00"/>
    <d v="2011-09-21T00:00:00"/>
    <d v="1899-12-30T16:17:00"/>
    <n v="30"/>
    <n v="40"/>
    <s v="Ticket"/>
    <s v="Wednesday"/>
    <x v="1"/>
  </r>
  <r>
    <n v="1"/>
    <n v="6"/>
    <d v="2011-09-21T00:00:00"/>
    <d v="1899-12-30T16:12:00"/>
    <d v="2011-09-21T00:00:00"/>
    <d v="1899-12-30T17:19:00"/>
    <n v="30"/>
    <n v="67"/>
    <s v="Ticket"/>
    <s v="Wednesday"/>
    <x v="1"/>
  </r>
  <r>
    <n v="1"/>
    <n v="6"/>
    <d v="2011-09-21T00:00:00"/>
    <d v="1899-12-30T17:43:00"/>
    <d v="2011-09-21T00:00:00"/>
    <d v="1899-12-30T19:41:00"/>
    <n v="30"/>
    <n v="118"/>
    <s v="Ticket"/>
    <s v="Wednesday"/>
    <x v="1"/>
  </r>
  <r>
    <n v="1"/>
    <n v="6"/>
    <d v="2011-09-21T00:00:00"/>
    <d v="1899-12-30T17:44:00"/>
    <d v="2011-09-21T00:00:00"/>
    <d v="1899-12-30T20:23:00"/>
    <n v="30"/>
    <n v="159"/>
    <s v="Ticket"/>
    <s v="Wednesday"/>
    <x v="1"/>
  </r>
  <r>
    <n v="1"/>
    <n v="6"/>
    <d v="2011-09-21T00:00:00"/>
    <d v="1899-12-30T18:48:00"/>
    <d v="2011-09-21T00:00:00"/>
    <d v="1899-12-30T21:22:00"/>
    <n v="30"/>
    <n v="154"/>
    <s v="Ticket"/>
    <s v="Wednesday"/>
    <x v="2"/>
  </r>
  <r>
    <n v="1"/>
    <n v="5"/>
    <d v="2011-09-21T00:00:00"/>
    <d v="1899-12-30T19:26:00"/>
    <d v="2011-09-21T00:00:00"/>
    <d v="1899-12-30T20:57:00"/>
    <n v="30"/>
    <n v="91"/>
    <s v="Ticket"/>
    <s v="Wednesday"/>
    <x v="2"/>
  </r>
  <r>
    <n v="1"/>
    <n v="5"/>
    <d v="2011-09-21T00:00:00"/>
    <d v="1899-12-30T21:28:00"/>
    <d v="2011-09-22T00:00:00"/>
    <d v="1899-12-30T00:25:00"/>
    <n v="30"/>
    <n v="177"/>
    <s v="Ticket"/>
    <s v="Wednesday"/>
    <x v="2"/>
  </r>
  <r>
    <n v="1"/>
    <n v="5"/>
    <d v="2011-09-22T00:00:00"/>
    <d v="1899-12-30T07:25:00"/>
    <d v="2011-09-22T00:00:00"/>
    <d v="1899-12-30T10:17:00"/>
    <n v="30"/>
    <n v="172"/>
    <s v="Ticket"/>
    <s v="Thursday"/>
    <x v="3"/>
  </r>
  <r>
    <n v="1"/>
    <n v="5"/>
    <d v="2011-09-22T00:00:00"/>
    <d v="1899-12-30T09:29:00"/>
    <d v="2011-09-22T00:00:00"/>
    <d v="1899-12-30T11:09:00"/>
    <n v="30"/>
    <n v="100"/>
    <s v="Ticket"/>
    <s v="Thursday"/>
    <x v="3"/>
  </r>
  <r>
    <n v="1"/>
    <n v="8"/>
    <d v="2011-09-22T00:00:00"/>
    <d v="1899-12-30T11:37:00"/>
    <d v="2011-09-22T00:00:00"/>
    <d v="1899-12-30T12:47:00"/>
    <n v="30"/>
    <n v="70"/>
    <s v="Ticket"/>
    <s v="Thursday"/>
    <x v="0"/>
  </r>
  <r>
    <n v="1"/>
    <n v="6"/>
    <d v="2011-09-22T00:00:00"/>
    <d v="1899-12-30T13:08:00"/>
    <d v="2011-09-22T00:00:00"/>
    <d v="1899-12-30T13:54:00"/>
    <n v="30"/>
    <n v="46"/>
    <s v="Ticket"/>
    <s v="Thursday"/>
    <x v="0"/>
  </r>
  <r>
    <n v="1"/>
    <n v="5"/>
    <d v="2011-09-22T00:00:00"/>
    <d v="1899-12-30T13:19:00"/>
    <d v="2011-09-22T00:00:00"/>
    <d v="1899-12-30T14:53:00"/>
    <n v="30"/>
    <n v="94"/>
    <s v="Ticket"/>
    <s v="Thursday"/>
    <x v="0"/>
  </r>
  <r>
    <n v="1"/>
    <n v="5"/>
    <d v="2011-09-22T00:00:00"/>
    <d v="1899-12-30T15:07:00"/>
    <d v="2011-09-22T00:00:00"/>
    <d v="1899-12-30T18:55:00"/>
    <n v="40"/>
    <n v="228"/>
    <s v="Ticket"/>
    <s v="Thursday"/>
    <x v="1"/>
  </r>
  <r>
    <n v="1"/>
    <n v="5"/>
    <d v="2011-09-22T00:00:00"/>
    <d v="1899-12-30T17:15:00"/>
    <d v="2011-09-22T00:00:00"/>
    <d v="1899-12-30T19:59:00"/>
    <n v="30"/>
    <n v="164"/>
    <s v="Ticket"/>
    <s v="Thursday"/>
    <x v="1"/>
  </r>
  <r>
    <n v="1"/>
    <n v="8"/>
    <d v="2011-09-22T00:00:00"/>
    <d v="1899-12-30T19:08:00"/>
    <d v="2011-09-22T00:00:00"/>
    <d v="1899-12-30T21:07:00"/>
    <n v="30"/>
    <n v="119"/>
    <s v="Ticket"/>
    <s v="Thursday"/>
    <x v="2"/>
  </r>
  <r>
    <n v="1"/>
    <n v="6"/>
    <d v="2011-09-23T00:00:00"/>
    <d v="1899-12-30T12:13:00"/>
    <d v="2011-09-23T00:00:00"/>
    <d v="1899-12-30T13:08:00"/>
    <n v="30"/>
    <n v="55"/>
    <s v="Ticket"/>
    <s v="Friday"/>
    <x v="0"/>
  </r>
  <r>
    <n v="1"/>
    <n v="8"/>
    <d v="2011-09-23T00:00:00"/>
    <d v="1899-12-30T12:29:00"/>
    <d v="2011-09-23T00:00:00"/>
    <d v="1899-12-30T14:14:00"/>
    <n v="30"/>
    <n v="105"/>
    <s v="Ticket"/>
    <s v="Friday"/>
    <x v="0"/>
  </r>
  <r>
    <n v="1"/>
    <n v="8"/>
    <d v="2011-09-23T00:00:00"/>
    <d v="1899-12-30T13:16:00"/>
    <d v="2011-09-23T00:00:00"/>
    <d v="1899-12-30T17:39:00"/>
    <n v="50"/>
    <n v="263"/>
    <s v="Ticket"/>
    <s v="Friday"/>
    <x v="0"/>
  </r>
  <r>
    <n v="1"/>
    <n v="5"/>
    <d v="2011-09-23T00:00:00"/>
    <d v="1899-12-30T15:10:00"/>
    <d v="2011-09-23T00:00:00"/>
    <d v="1899-12-30T18:17:00"/>
    <n v="40"/>
    <n v="187"/>
    <s v="Ticket"/>
    <s v="Friday"/>
    <x v="1"/>
  </r>
  <r>
    <n v="1"/>
    <n v="6"/>
    <d v="2011-09-23T00:00:00"/>
    <d v="1899-12-30T15:53:00"/>
    <d v="2011-09-23T00:00:00"/>
    <d v="1899-12-30T18:08:00"/>
    <n v="30"/>
    <n v="135"/>
    <s v="Ticket"/>
    <s v="Friday"/>
    <x v="1"/>
  </r>
  <r>
    <n v="1"/>
    <n v="5"/>
    <d v="2011-09-23T00:00:00"/>
    <d v="1899-12-30T17:00:00"/>
    <d v="2011-09-23T00:00:00"/>
    <d v="1899-12-30T18:26:00"/>
    <n v="30"/>
    <n v="86"/>
    <s v="Ticket"/>
    <s v="Friday"/>
    <x v="1"/>
  </r>
  <r>
    <n v="1"/>
    <n v="6"/>
    <d v="2011-09-23T00:00:00"/>
    <d v="1899-12-30T17:01:00"/>
    <d v="2011-09-23T00:00:00"/>
    <d v="1899-12-30T18:53:00"/>
    <n v="30"/>
    <n v="112"/>
    <s v="Ticket"/>
    <s v="Friday"/>
    <x v="1"/>
  </r>
  <r>
    <n v="1"/>
    <n v="8"/>
    <d v="2011-09-23T00:00:00"/>
    <d v="1899-12-30T17:20:00"/>
    <d v="2011-09-23T00:00:00"/>
    <d v="1899-12-30T19:22:00"/>
    <n v="30"/>
    <n v="122"/>
    <s v="Ticket"/>
    <s v="Friday"/>
    <x v="1"/>
  </r>
  <r>
    <n v="1"/>
    <n v="5"/>
    <d v="2011-09-23T00:00:00"/>
    <d v="1899-12-30T17:24:00"/>
    <d v="2011-09-23T00:00:00"/>
    <d v="1899-12-30T21:46:00"/>
    <n v="50"/>
    <n v="262"/>
    <s v="Ticket"/>
    <s v="Friday"/>
    <x v="1"/>
  </r>
  <r>
    <n v="1"/>
    <n v="5"/>
    <d v="2011-09-23T00:00:00"/>
    <d v="1899-12-30T20:40:00"/>
    <d v="2011-09-24T00:00:00"/>
    <d v="1899-12-30T01:06:00"/>
    <n v="50"/>
    <n v="266"/>
    <s v="Ticket"/>
    <s v="Friday"/>
    <x v="2"/>
  </r>
  <r>
    <n v="1"/>
    <n v="5"/>
    <d v="2011-09-23T00:00:00"/>
    <d v="1899-12-30T21:08:00"/>
    <d v="2011-09-23T00:00:00"/>
    <d v="1899-12-30T23:02:00"/>
    <n v="30"/>
    <n v="114"/>
    <s v="Ticket"/>
    <s v="Friday"/>
    <x v="2"/>
  </r>
  <r>
    <n v="1"/>
    <n v="5"/>
    <d v="2011-09-26T00:00:00"/>
    <d v="1899-12-30T14:28:00"/>
    <d v="2011-09-26T00:00:00"/>
    <d v="1899-12-30T19:49:00"/>
    <n v="60"/>
    <n v="321"/>
    <s v="Ticket"/>
    <s v="Monday"/>
    <x v="1"/>
  </r>
  <r>
    <n v="1"/>
    <n v="5"/>
    <d v="2011-09-26T00:00:00"/>
    <d v="1899-12-30T16:12:00"/>
    <d v="2011-09-26T00:00:00"/>
    <d v="1899-12-30T17:17:00"/>
    <n v="30"/>
    <n v="65"/>
    <s v="Ticket"/>
    <s v="Monday"/>
    <x v="1"/>
  </r>
  <r>
    <n v="1"/>
    <n v="5"/>
    <d v="2011-09-26T00:00:00"/>
    <d v="1899-12-30T17:53:00"/>
    <d v="2011-09-26T00:00:00"/>
    <d v="1899-12-30T20:22:00"/>
    <n v="30"/>
    <n v="149"/>
    <s v="Ticket"/>
    <s v="Monday"/>
    <x v="1"/>
  </r>
  <r>
    <n v="1"/>
    <n v="6"/>
    <d v="2011-09-26T00:00:00"/>
    <d v="1899-12-30T19:47:00"/>
    <d v="2011-09-26T00:00:00"/>
    <d v="1899-12-30T22:22:00"/>
    <n v="30"/>
    <n v="155"/>
    <s v="Ticket"/>
    <s v="Monday"/>
    <x v="2"/>
  </r>
  <r>
    <n v="1"/>
    <n v="8"/>
    <d v="2011-09-27T00:00:00"/>
    <d v="1899-12-30T14:45:00"/>
    <d v="2011-09-27T00:00:00"/>
    <d v="1899-12-30T15:59:00"/>
    <n v="30"/>
    <n v="74"/>
    <s v="Ticket"/>
    <s v="Tuesday"/>
    <x v="1"/>
  </r>
  <r>
    <n v="1"/>
    <n v="6"/>
    <d v="2011-09-27T00:00:00"/>
    <d v="1899-12-30T15:29:00"/>
    <d v="2011-09-27T00:00:00"/>
    <d v="1899-12-30T17:01:00"/>
    <n v="30"/>
    <n v="92"/>
    <s v="Ticket"/>
    <s v="Tuesday"/>
    <x v="1"/>
  </r>
  <r>
    <n v="1"/>
    <n v="6"/>
    <d v="2011-09-27T00:00:00"/>
    <d v="1899-12-30T15:51:00"/>
    <d v="2011-09-27T00:00:00"/>
    <d v="1899-12-30T18:51:00"/>
    <n v="30"/>
    <n v="180"/>
    <s v="Ticket"/>
    <s v="Tuesday"/>
    <x v="1"/>
  </r>
  <r>
    <n v="1"/>
    <n v="6"/>
    <d v="2011-09-27T00:00:00"/>
    <d v="1899-12-30T20:16:00"/>
    <d v="2011-09-27T00:00:00"/>
    <d v="1899-12-30T23:46:00"/>
    <n v="40"/>
    <n v="210"/>
    <s v="Ticket"/>
    <s v="Tuesday"/>
    <x v="2"/>
  </r>
  <r>
    <n v="1"/>
    <n v="5"/>
    <d v="2011-09-27T00:00:00"/>
    <d v="1899-12-30T21:44:00"/>
    <d v="2011-09-27T00:00:00"/>
    <d v="1899-12-30T23:20:00"/>
    <n v="30"/>
    <n v="96"/>
    <s v="Ticket"/>
    <s v="Tuesday"/>
    <x v="2"/>
  </r>
  <r>
    <n v="1"/>
    <n v="5"/>
    <d v="2011-09-27T00:00:00"/>
    <d v="1899-12-30T21:47:00"/>
    <d v="2011-09-27T00:00:00"/>
    <d v="1899-12-30T21:51:00"/>
    <n v="30"/>
    <n v="4"/>
    <s v="Ticket"/>
    <s v="Tuesday"/>
    <x v="2"/>
  </r>
  <r>
    <n v="1"/>
    <n v="6"/>
    <d v="2011-09-28T00:00:00"/>
    <d v="1899-12-30T12:27:00"/>
    <d v="2011-09-28T00:00:00"/>
    <d v="1899-12-30T13:32:00"/>
    <n v="30"/>
    <n v="65"/>
    <s v="Ticket"/>
    <s v="Wednesday"/>
    <x v="0"/>
  </r>
  <r>
    <n v="1"/>
    <n v="5"/>
    <d v="2011-09-28T00:00:00"/>
    <d v="1899-12-30T14:19:00"/>
    <d v="2011-09-28T00:00:00"/>
    <d v="1899-12-30T15:02:00"/>
    <n v="30"/>
    <n v="43"/>
    <s v="Ticket"/>
    <s v="Wednesday"/>
    <x v="1"/>
  </r>
  <r>
    <n v="1"/>
    <n v="5"/>
    <d v="2011-09-28T00:00:00"/>
    <d v="1899-12-30T14:28:00"/>
    <d v="2011-09-28T00:00:00"/>
    <d v="1899-12-30T18:45:00"/>
    <n v="50"/>
    <n v="257"/>
    <s v="Ticket"/>
    <s v="Wednesday"/>
    <x v="1"/>
  </r>
  <r>
    <n v="1"/>
    <n v="5"/>
    <d v="2011-09-28T00:00:00"/>
    <d v="1899-12-30T15:24:00"/>
    <d v="2011-09-28T00:00:00"/>
    <d v="1899-12-30T15:58:00"/>
    <n v="30"/>
    <n v="34"/>
    <s v="Ticket"/>
    <s v="Wednesday"/>
    <x v="1"/>
  </r>
  <r>
    <n v="1"/>
    <n v="6"/>
    <d v="2011-09-28T00:00:00"/>
    <d v="1899-12-30T15:46:00"/>
    <d v="2011-09-28T00:00:00"/>
    <d v="1899-12-30T17:16:00"/>
    <n v="30"/>
    <n v="90"/>
    <s v="Ticket"/>
    <s v="Wednesday"/>
    <x v="1"/>
  </r>
  <r>
    <n v="1"/>
    <n v="5"/>
    <d v="2011-09-28T00:00:00"/>
    <d v="1899-12-30T16:59:00"/>
    <d v="2011-09-28T00:00:00"/>
    <d v="1899-12-30T19:26:00"/>
    <n v="30"/>
    <n v="147"/>
    <s v="Ticket"/>
    <s v="Wednesday"/>
    <x v="1"/>
  </r>
  <r>
    <n v="1"/>
    <n v="5"/>
    <d v="2011-09-28T00:00:00"/>
    <d v="1899-12-30T17:56:00"/>
    <d v="2011-09-28T00:00:00"/>
    <d v="1899-12-30T20:54:00"/>
    <n v="30"/>
    <n v="178"/>
    <s v="Ticket"/>
    <s v="Wednesday"/>
    <x v="1"/>
  </r>
  <r>
    <n v="1"/>
    <n v="5"/>
    <d v="2011-09-28T00:00:00"/>
    <d v="1899-12-30T18:46:00"/>
    <d v="2011-09-28T00:00:00"/>
    <d v="1899-12-30T19:04:00"/>
    <n v="30"/>
    <n v="18"/>
    <s v="Ticket"/>
    <s v="Wednesday"/>
    <x v="2"/>
  </r>
  <r>
    <n v="1"/>
    <n v="5"/>
    <d v="2011-09-29T00:00:00"/>
    <d v="1899-12-30T10:42:00"/>
    <d v="2011-09-29T00:00:00"/>
    <d v="1899-12-30T11:41:00"/>
    <n v="30"/>
    <n v="59"/>
    <s v="Ticket"/>
    <s v="Thursday"/>
    <x v="0"/>
  </r>
  <r>
    <n v="1"/>
    <n v="8"/>
    <d v="2011-09-29T00:00:00"/>
    <d v="1899-12-30T13:52:00"/>
    <d v="2011-09-29T00:00:00"/>
    <d v="1899-12-30T14:29:00"/>
    <n v="30"/>
    <n v="37"/>
    <s v="Ticket"/>
    <s v="Thursday"/>
    <x v="0"/>
  </r>
  <r>
    <n v="1"/>
    <n v="8"/>
    <d v="2011-09-29T00:00:00"/>
    <d v="1899-12-30T14:39:00"/>
    <d v="2011-09-29T00:00:00"/>
    <d v="1899-12-30T18:55:00"/>
    <n v="50"/>
    <n v="256"/>
    <s v="Ticket"/>
    <s v="Thursday"/>
    <x v="1"/>
  </r>
  <r>
    <n v="1"/>
    <n v="5"/>
    <d v="2011-09-29T00:00:00"/>
    <d v="1899-12-30T17:41:00"/>
    <d v="2011-09-29T00:00:00"/>
    <d v="1899-12-30T20:03:00"/>
    <n v="30"/>
    <n v="142"/>
    <s v="Ticket"/>
    <s v="Thursday"/>
    <x v="1"/>
  </r>
  <r>
    <n v="1"/>
    <n v="5"/>
    <d v="2011-09-29T00:00:00"/>
    <d v="1899-12-30T20:09:00"/>
    <d v="2011-09-29T00:00:00"/>
    <d v="1899-12-30T22:06:00"/>
    <n v="30"/>
    <n v="117"/>
    <s v="Ticket"/>
    <s v="Thursday"/>
    <x v="2"/>
  </r>
  <r>
    <n v="1"/>
    <n v="6"/>
    <d v="2011-09-29T00:00:00"/>
    <d v="1899-12-30T21:11:00"/>
    <d v="2011-09-29T00:00:00"/>
    <d v="1899-12-30T23:40:00"/>
    <n v="30"/>
    <n v="149"/>
    <s v="Ticket"/>
    <s v="Thursday"/>
    <x v="2"/>
  </r>
  <r>
    <n v="1"/>
    <n v="6"/>
    <d v="2011-09-30T00:00:00"/>
    <d v="1899-12-30T12:04:00"/>
    <d v="2011-09-30T00:00:00"/>
    <d v="1899-12-30T14:55:00"/>
    <n v="30"/>
    <n v="171"/>
    <s v="Ticket"/>
    <s v="Friday"/>
    <x v="0"/>
  </r>
  <r>
    <n v="1"/>
    <n v="5"/>
    <d v="2011-09-30T00:00:00"/>
    <d v="1899-12-30T13:54:00"/>
    <d v="2011-09-30T00:00:00"/>
    <d v="1899-12-30T14:59:00"/>
    <n v="30"/>
    <n v="65"/>
    <s v="Ticket"/>
    <s v="Friday"/>
    <x v="0"/>
  </r>
  <r>
    <n v="1"/>
    <n v="8"/>
    <d v="2011-09-30T00:00:00"/>
    <d v="1899-12-30T15:35:00"/>
    <d v="2011-09-30T00:00:00"/>
    <d v="1899-12-30T18:08:00"/>
    <n v="30"/>
    <n v="153"/>
    <s v="Ticket"/>
    <s v="Friday"/>
    <x v="1"/>
  </r>
  <r>
    <n v="1"/>
    <n v="6"/>
    <d v="2011-09-30T00:00:00"/>
    <d v="1899-12-30T18:13:00"/>
    <d v="2011-09-30T00:00:00"/>
    <d v="1899-12-30T20:05:00"/>
    <n v="30"/>
    <n v="112"/>
    <s v="Ticket"/>
    <s v="Friday"/>
    <x v="2"/>
  </r>
  <r>
    <n v="1"/>
    <n v="5"/>
    <d v="2011-09-30T00:00:00"/>
    <d v="1899-12-30T19:02:00"/>
    <d v="2011-09-30T00:00:00"/>
    <d v="1899-12-30T20:35:00"/>
    <n v="30"/>
    <n v="93"/>
    <s v="Ticket"/>
    <s v="Friday"/>
    <x v="2"/>
  </r>
  <r>
    <n v="1"/>
    <n v="8"/>
    <d v="2011-09-30T00:00:00"/>
    <d v="1899-12-30T19:54:00"/>
    <d v="2011-09-30T00:00:00"/>
    <d v="1899-12-30T21:20:00"/>
    <n v="30"/>
    <n v="86"/>
    <s v="Ticket"/>
    <s v="Friday"/>
    <x v="2"/>
  </r>
  <r>
    <n v="1"/>
    <n v="5"/>
    <d v="2011-09-30T00:00:00"/>
    <d v="1899-12-30T21:47:00"/>
    <d v="2011-10-01T00:00:00"/>
    <d v="1899-12-30T01:15:00"/>
    <n v="40"/>
    <n v="208"/>
    <s v="Ticket"/>
    <s v="Friday"/>
    <x v="2"/>
  </r>
  <r>
    <n v="1"/>
    <n v="8"/>
    <d v="2011-10-03T00:00:00"/>
    <d v="1899-12-30T13:35:00"/>
    <d v="2011-10-03T00:00:00"/>
    <d v="1899-12-30T14:38:00"/>
    <n v="30"/>
    <n v="63"/>
    <s v="Ticket"/>
    <s v="Monday"/>
    <x v="0"/>
  </r>
  <r>
    <n v="1"/>
    <n v="5"/>
    <d v="2011-10-03T00:00:00"/>
    <d v="1899-12-30T15:53:00"/>
    <d v="2011-10-03T00:00:00"/>
    <d v="1899-12-30T18:12:00"/>
    <n v="30"/>
    <n v="139"/>
    <s v="Ticket"/>
    <s v="Monday"/>
    <x v="1"/>
  </r>
  <r>
    <n v="1"/>
    <n v="6"/>
    <d v="2011-10-03T00:00:00"/>
    <d v="1899-12-30T16:29:00"/>
    <d v="2011-10-03T00:00:00"/>
    <d v="1899-12-30T18:38:00"/>
    <n v="30"/>
    <n v="129"/>
    <s v="Ticket"/>
    <s v="Monday"/>
    <x v="1"/>
  </r>
  <r>
    <n v="1"/>
    <n v="6"/>
    <d v="2011-10-03T00:00:00"/>
    <d v="1899-12-30T20:27:00"/>
    <d v="2011-10-03T00:00:00"/>
    <d v="1899-12-30T21:20:00"/>
    <n v="30"/>
    <n v="53"/>
    <s v="Ticket"/>
    <s v="Monday"/>
    <x v="2"/>
  </r>
  <r>
    <n v="1"/>
    <n v="5"/>
    <d v="2011-10-04T00:00:00"/>
    <d v="1899-12-30T10:13:00"/>
    <d v="2011-10-04T00:00:00"/>
    <d v="1899-12-30T12:17:00"/>
    <n v="30"/>
    <n v="124"/>
    <s v="Ticket"/>
    <s v="Tuesday"/>
    <x v="0"/>
  </r>
  <r>
    <n v="1"/>
    <n v="6"/>
    <d v="2011-10-04T00:00:00"/>
    <d v="1899-12-30T14:14:00"/>
    <d v="2011-10-04T00:00:00"/>
    <d v="1899-12-30T17:06:00"/>
    <n v="30"/>
    <n v="172"/>
    <s v="Ticket"/>
    <s v="Tuesday"/>
    <x v="1"/>
  </r>
  <r>
    <n v="1"/>
    <n v="8"/>
    <d v="2011-10-04T00:00:00"/>
    <d v="1899-12-30T17:43:00"/>
    <d v="2011-10-04T00:00:00"/>
    <d v="1899-12-30T18:17:00"/>
    <n v="30"/>
    <n v="34"/>
    <s v="Ticket"/>
    <s v="Tuesday"/>
    <x v="1"/>
  </r>
  <r>
    <n v="1"/>
    <n v="5"/>
    <d v="2011-10-04T00:00:00"/>
    <d v="1899-12-30T17:47:00"/>
    <d v="2011-10-04T00:00:00"/>
    <d v="1899-12-30T21:01:00"/>
    <n v="40"/>
    <n v="194"/>
    <s v="Ticket"/>
    <s v="Tuesday"/>
    <x v="1"/>
  </r>
  <r>
    <n v="1"/>
    <n v="8"/>
    <d v="2011-10-04T00:00:00"/>
    <d v="1899-12-30T20:02:00"/>
    <d v="2011-10-04T00:00:00"/>
    <d v="1899-12-30T22:29:00"/>
    <n v="30"/>
    <n v="147"/>
    <s v="Ticket"/>
    <s v="Tuesday"/>
    <x v="2"/>
  </r>
  <r>
    <n v="1"/>
    <n v="5"/>
    <d v="2011-10-04T00:00:00"/>
    <d v="1899-12-30T20:52:00"/>
    <d v="2011-10-04T00:00:00"/>
    <d v="1899-12-30T23:35:00"/>
    <n v="30"/>
    <n v="163"/>
    <s v="Ticket"/>
    <s v="Tuesday"/>
    <x v="2"/>
  </r>
  <r>
    <n v="1"/>
    <n v="6"/>
    <d v="2011-10-05T00:00:00"/>
    <d v="1899-12-30T10:48:00"/>
    <d v="2011-10-05T00:00:00"/>
    <d v="1899-12-30T18:48:00"/>
    <n v="80"/>
    <n v="480"/>
    <s v="Ticket"/>
    <s v="Wednesday"/>
    <x v="0"/>
  </r>
  <r>
    <n v="1"/>
    <n v="6"/>
    <d v="2011-10-05T00:00:00"/>
    <d v="1899-12-30T14:21:00"/>
    <d v="2011-10-05T00:00:00"/>
    <d v="1899-12-30T15:43:00"/>
    <n v="30"/>
    <n v="82"/>
    <s v="Ticket"/>
    <s v="Wednesday"/>
    <x v="1"/>
  </r>
  <r>
    <n v="1"/>
    <n v="5"/>
    <d v="2011-10-05T00:00:00"/>
    <d v="1899-12-30T14:46:00"/>
    <d v="2011-10-05T00:00:00"/>
    <d v="1899-12-30T19:20:00"/>
    <n v="50"/>
    <n v="274"/>
    <s v="Ticket"/>
    <s v="Wednesday"/>
    <x v="1"/>
  </r>
  <r>
    <n v="1"/>
    <n v="6"/>
    <d v="2011-10-05T00:00:00"/>
    <d v="1899-12-30T15:36:00"/>
    <d v="2011-10-05T00:00:00"/>
    <d v="1899-12-30T17:19:00"/>
    <n v="30"/>
    <n v="103"/>
    <s v="Ticket"/>
    <s v="Wednesday"/>
    <x v="1"/>
  </r>
  <r>
    <n v="1"/>
    <n v="5"/>
    <d v="2011-10-05T00:00:00"/>
    <d v="1899-12-30T16:06:00"/>
    <d v="2011-10-05T00:00:00"/>
    <d v="1899-12-30T19:09:00"/>
    <n v="40"/>
    <n v="183"/>
    <s v="Ticket"/>
    <s v="Wednesday"/>
    <x v="1"/>
  </r>
  <r>
    <n v="1"/>
    <n v="6"/>
    <d v="2011-10-05T00:00:00"/>
    <d v="1899-12-30T16:38:00"/>
    <d v="2011-10-05T00:00:00"/>
    <d v="1899-12-30T18:42:00"/>
    <n v="30"/>
    <n v="124"/>
    <s v="Ticket"/>
    <s v="Wednesday"/>
    <x v="1"/>
  </r>
  <r>
    <n v="1"/>
    <n v="5"/>
    <d v="2011-10-05T00:00:00"/>
    <d v="1899-12-30T17:14:00"/>
    <d v="2011-10-05T00:00:00"/>
    <d v="1899-12-30T17:59:00"/>
    <n v="30"/>
    <n v="45"/>
    <s v="Ticket"/>
    <s v="Wednesday"/>
    <x v="1"/>
  </r>
  <r>
    <n v="1"/>
    <n v="6"/>
    <d v="2011-10-05T00:00:00"/>
    <d v="1899-12-30T18:10:00"/>
    <d v="2011-10-05T00:00:00"/>
    <d v="1899-12-30T20:48:00"/>
    <n v="30"/>
    <n v="158"/>
    <s v="Ticket"/>
    <s v="Wednesday"/>
    <x v="2"/>
  </r>
  <r>
    <n v="1"/>
    <n v="8"/>
    <d v="2011-10-05T00:00:00"/>
    <d v="1899-12-30T18:12:00"/>
    <d v="2011-10-05T00:00:00"/>
    <d v="1899-12-30T21:05:00"/>
    <n v="30"/>
    <n v="173"/>
    <s v="Ticket"/>
    <s v="Wednesday"/>
    <x v="2"/>
  </r>
  <r>
    <n v="1"/>
    <n v="6"/>
    <d v="2011-10-05T00:00:00"/>
    <d v="1899-12-30T19:18:00"/>
    <d v="2011-10-05T00:00:00"/>
    <d v="1899-12-30T22:55:00"/>
    <n v="40"/>
    <n v="217"/>
    <s v="Ticket"/>
    <s v="Wednesday"/>
    <x v="2"/>
  </r>
  <r>
    <n v="1"/>
    <n v="5"/>
    <d v="2011-10-05T00:00:00"/>
    <d v="1899-12-30T20:12:00"/>
    <d v="2011-10-05T00:00:00"/>
    <d v="1899-12-30T21:44:00"/>
    <n v="30"/>
    <n v="92"/>
    <s v="Ticket"/>
    <s v="Wednesday"/>
    <x v="2"/>
  </r>
  <r>
    <n v="1"/>
    <n v="5"/>
    <d v="2011-10-05T00:00:00"/>
    <d v="1899-12-30T20:13:00"/>
    <d v="2011-10-05T00:00:00"/>
    <d v="1899-12-30T21:39:00"/>
    <n v="30"/>
    <n v="86"/>
    <s v="Ticket"/>
    <s v="Wednesday"/>
    <x v="2"/>
  </r>
  <r>
    <n v="1"/>
    <n v="5"/>
    <d v="2011-10-05T00:00:00"/>
    <d v="1899-12-30T21:18:00"/>
    <d v="2011-10-05T00:00:00"/>
    <d v="1899-12-30T23:55:00"/>
    <n v="30"/>
    <n v="157"/>
    <s v="Ticket"/>
    <s v="Wednesday"/>
    <x v="2"/>
  </r>
  <r>
    <n v="1"/>
    <n v="6"/>
    <d v="2011-10-06T00:00:00"/>
    <d v="1899-12-30T09:54:00"/>
    <d v="2011-10-06T00:00:00"/>
    <d v="1899-12-30T12:47:00"/>
    <n v="30"/>
    <n v="173"/>
    <s v="Ticket"/>
    <s v="Thursday"/>
    <x v="3"/>
  </r>
  <r>
    <n v="1"/>
    <n v="8"/>
    <d v="2011-10-06T00:00:00"/>
    <d v="1899-12-30T11:22:00"/>
    <d v="2011-10-06T00:00:00"/>
    <d v="1899-12-30T12:43:00"/>
    <n v="30"/>
    <n v="81"/>
    <s v="Ticket"/>
    <s v="Thursday"/>
    <x v="0"/>
  </r>
  <r>
    <n v="1"/>
    <n v="5"/>
    <d v="2011-10-06T00:00:00"/>
    <d v="1899-12-30T12:09:00"/>
    <d v="2011-10-06T00:00:00"/>
    <d v="1899-12-30T14:24:00"/>
    <n v="30"/>
    <n v="135"/>
    <s v="Ticket"/>
    <s v="Thursday"/>
    <x v="0"/>
  </r>
  <r>
    <n v="1"/>
    <n v="8"/>
    <d v="2011-10-06T00:00:00"/>
    <d v="1899-12-30T13:14:00"/>
    <d v="2011-10-06T00:00:00"/>
    <d v="1899-12-30T14:55:00"/>
    <n v="30"/>
    <n v="101"/>
    <s v="Ticket"/>
    <s v="Thursday"/>
    <x v="0"/>
  </r>
  <r>
    <n v="1"/>
    <n v="5"/>
    <d v="2011-10-07T00:00:00"/>
    <d v="1899-12-30T12:03:00"/>
    <d v="2011-10-07T00:00:00"/>
    <d v="1899-12-30T14:55:00"/>
    <n v="30"/>
    <n v="172"/>
    <s v="Ticket"/>
    <s v="Friday"/>
    <x v="0"/>
  </r>
  <r>
    <n v="1"/>
    <n v="6"/>
    <d v="2011-10-07T00:00:00"/>
    <d v="1899-12-30T14:22:00"/>
    <d v="2011-10-07T00:00:00"/>
    <d v="1899-12-30T16:34:00"/>
    <n v="30"/>
    <n v="132"/>
    <s v="Ticket"/>
    <s v="Friday"/>
    <x v="1"/>
  </r>
  <r>
    <n v="1"/>
    <n v="6"/>
    <d v="2011-10-07T00:00:00"/>
    <d v="1899-12-30T16:40:00"/>
    <d v="2011-10-07T00:00:00"/>
    <d v="1899-12-30T19:42:00"/>
    <n v="40"/>
    <n v="182"/>
    <s v="Ticket"/>
    <s v="Friday"/>
    <x v="1"/>
  </r>
  <r>
    <n v="1"/>
    <n v="8"/>
    <d v="2011-10-07T00:00:00"/>
    <d v="1899-12-30T18:35:00"/>
    <d v="2011-10-07T00:00:00"/>
    <d v="1899-12-30T21:28:00"/>
    <n v="30"/>
    <n v="173"/>
    <s v="Ticket"/>
    <s v="Friday"/>
    <x v="2"/>
  </r>
  <r>
    <n v="1"/>
    <n v="5"/>
    <d v="2011-10-07T00:00:00"/>
    <d v="1899-12-30T19:03:00"/>
    <d v="2011-10-07T00:00:00"/>
    <d v="1899-12-30T21:22:00"/>
    <n v="30"/>
    <n v="139"/>
    <s v="Ticket"/>
    <s v="Friday"/>
    <x v="2"/>
  </r>
  <r>
    <n v="1"/>
    <n v="5"/>
    <d v="2011-10-07T00:00:00"/>
    <d v="1899-12-30T21:40:00"/>
    <d v="2011-10-08T00:00:00"/>
    <d v="1899-12-30T00:09:00"/>
    <n v="30"/>
    <n v="149"/>
    <s v="Ticket"/>
    <s v="Friday"/>
    <x v="2"/>
  </r>
  <r>
    <n v="1"/>
    <n v="6"/>
    <d v="2011-10-07T00:00:00"/>
    <d v="1899-12-30T22:16:00"/>
    <d v="2011-10-08T00:00:00"/>
    <d v="1899-12-30T00:53:00"/>
    <n v="30"/>
    <n v="157"/>
    <s v="Ticket"/>
    <s v="Friday"/>
    <x v="3"/>
  </r>
  <r>
    <n v="1"/>
    <n v="8"/>
    <d v="2011-10-11T00:00:00"/>
    <d v="1899-12-30T12:22:00"/>
    <d v="2011-10-11T00:00:00"/>
    <d v="1899-12-30T13:40:00"/>
    <n v="30"/>
    <n v="78"/>
    <s v="Ticket"/>
    <s v="Tuesday"/>
    <x v="0"/>
  </r>
  <r>
    <n v="1"/>
    <n v="8"/>
    <d v="2011-10-11T00:00:00"/>
    <d v="1899-12-30T14:44:00"/>
    <d v="2011-10-11T00:00:00"/>
    <d v="1899-12-30T17:30:00"/>
    <n v="30"/>
    <n v="166"/>
    <s v="Ticket"/>
    <s v="Tuesday"/>
    <x v="1"/>
  </r>
  <r>
    <n v="1"/>
    <n v="6"/>
    <d v="2011-10-11T00:00:00"/>
    <d v="1899-12-30T17:46:00"/>
    <d v="2011-10-11T00:00:00"/>
    <d v="1899-12-30T21:31:00"/>
    <n v="40"/>
    <n v="225"/>
    <s v="Ticket"/>
    <s v="Tuesday"/>
    <x v="1"/>
  </r>
  <r>
    <n v="1"/>
    <n v="5"/>
    <d v="2011-10-11T00:00:00"/>
    <d v="1899-12-30T18:27:00"/>
    <d v="2011-10-11T00:00:00"/>
    <d v="1899-12-30T19:05:00"/>
    <n v="30"/>
    <n v="38"/>
    <s v="Ticket"/>
    <s v="Tuesday"/>
    <x v="2"/>
  </r>
  <r>
    <n v="1"/>
    <n v="8"/>
    <d v="2011-10-11T00:00:00"/>
    <d v="1899-12-30T20:01:00"/>
    <d v="2011-10-11T00:00:00"/>
    <d v="1899-12-30T21:18:00"/>
    <n v="30"/>
    <n v="77"/>
    <s v="Ticket"/>
    <s v="Tuesday"/>
    <x v="2"/>
  </r>
  <r>
    <n v="1"/>
    <n v="5"/>
    <d v="2011-10-11T00:00:00"/>
    <d v="1899-12-30T20:40:00"/>
    <d v="2011-10-11T00:00:00"/>
    <d v="1899-12-30T23:40:00"/>
    <n v="30"/>
    <n v="180"/>
    <s v="Ticket"/>
    <s v="Tuesday"/>
    <x v="2"/>
  </r>
  <r>
    <n v="1"/>
    <n v="5"/>
    <d v="2011-10-12T00:00:00"/>
    <d v="1899-12-30T08:05:00"/>
    <d v="2011-10-12T00:00:00"/>
    <d v="1899-12-30T10:10:00"/>
    <n v="30"/>
    <n v="125"/>
    <s v="Ticket"/>
    <s v="Wednesday"/>
    <x v="3"/>
  </r>
  <r>
    <n v="1"/>
    <n v="5"/>
    <d v="2011-10-12T00:00:00"/>
    <d v="1899-12-30T11:08:00"/>
    <d v="2011-10-12T00:00:00"/>
    <d v="1899-12-30T12:58:00"/>
    <n v="30"/>
    <n v="110"/>
    <s v="Ticket"/>
    <s v="Wednesday"/>
    <x v="0"/>
  </r>
  <r>
    <n v="1"/>
    <n v="5"/>
    <d v="2011-10-12T00:00:00"/>
    <d v="1899-12-30T13:14:00"/>
    <d v="2011-10-12T00:00:00"/>
    <d v="1899-12-30T14:20:00"/>
    <n v="30"/>
    <n v="66"/>
    <s v="Ticket"/>
    <s v="Wednesday"/>
    <x v="0"/>
  </r>
  <r>
    <n v="1"/>
    <n v="6"/>
    <d v="2011-10-12T00:00:00"/>
    <d v="1899-12-30T13:16:00"/>
    <d v="2011-10-12T00:00:00"/>
    <d v="1899-12-30T14:36:00"/>
    <n v="30"/>
    <n v="80"/>
    <s v="Ticket"/>
    <s v="Wednesday"/>
    <x v="0"/>
  </r>
  <r>
    <n v="1"/>
    <n v="6"/>
    <d v="2011-10-12T00:00:00"/>
    <d v="1899-12-30T14:46:00"/>
    <d v="2011-10-12T00:00:00"/>
    <d v="1899-12-30T16:50:00"/>
    <n v="30"/>
    <n v="124"/>
    <s v="Ticket"/>
    <s v="Wednesday"/>
    <x v="1"/>
  </r>
  <r>
    <n v="1"/>
    <n v="6"/>
    <d v="2011-10-12T00:00:00"/>
    <d v="1899-12-30T14:52:00"/>
    <d v="2011-10-12T00:00:00"/>
    <d v="1899-12-30T17:24:00"/>
    <n v="30"/>
    <n v="152"/>
    <s v="Ticket"/>
    <s v="Wednesday"/>
    <x v="1"/>
  </r>
  <r>
    <n v="1"/>
    <n v="5"/>
    <d v="2011-10-12T00:00:00"/>
    <d v="1899-12-30T15:21:00"/>
    <d v="2011-10-13T00:00:00"/>
    <d v="1899-12-30T01:29:00"/>
    <n v="110"/>
    <n v="608"/>
    <s v="Ticket"/>
    <s v="Wednesday"/>
    <x v="1"/>
  </r>
  <r>
    <n v="1"/>
    <n v="6"/>
    <d v="2011-10-12T00:00:00"/>
    <d v="1899-12-30T16:26:00"/>
    <d v="2011-10-12T00:00:00"/>
    <d v="1899-12-30T18:11:00"/>
    <n v="30"/>
    <n v="105"/>
    <s v="Ticket"/>
    <s v="Wednesday"/>
    <x v="1"/>
  </r>
  <r>
    <n v="1"/>
    <n v="8"/>
    <d v="2011-10-12T00:00:00"/>
    <d v="1899-12-30T16:55:00"/>
    <d v="2011-10-12T00:00:00"/>
    <d v="1899-12-30T19:41:00"/>
    <n v="30"/>
    <n v="166"/>
    <s v="Ticket"/>
    <s v="Wednesday"/>
    <x v="1"/>
  </r>
  <r>
    <n v="1"/>
    <n v="5"/>
    <d v="2011-10-12T00:00:00"/>
    <d v="1899-12-30T17:41:00"/>
    <d v="2011-10-12T00:00:00"/>
    <d v="1899-12-30T20:19:00"/>
    <n v="30"/>
    <n v="158"/>
    <s v="Ticket"/>
    <s v="Wednesday"/>
    <x v="1"/>
  </r>
  <r>
    <n v="1"/>
    <n v="6"/>
    <d v="2011-10-12T00:00:00"/>
    <d v="1899-12-30T18:31:00"/>
    <d v="2011-10-12T00:00:00"/>
    <d v="1899-12-30T19:53:00"/>
    <n v="30"/>
    <n v="82"/>
    <s v="Ticket"/>
    <s v="Wednesday"/>
    <x v="2"/>
  </r>
  <r>
    <n v="1"/>
    <n v="5"/>
    <d v="2011-10-12T00:00:00"/>
    <d v="1899-12-30T20:03:00"/>
    <d v="2011-10-12T00:00:00"/>
    <d v="1899-12-30T21:12:00"/>
    <n v="30"/>
    <n v="69"/>
    <s v="Ticket"/>
    <s v="Wednesday"/>
    <x v="2"/>
  </r>
  <r>
    <n v="1"/>
    <n v="5"/>
    <d v="2011-10-13T00:00:00"/>
    <d v="1899-12-30T06:24:00"/>
    <d v="2011-10-13T00:00:00"/>
    <d v="1899-12-30T07:39:00"/>
    <n v="30"/>
    <n v="75"/>
    <s v="Ticket"/>
    <s v="Thursday"/>
    <x v="3"/>
  </r>
  <r>
    <n v="1"/>
    <n v="5"/>
    <d v="2011-10-13T00:00:00"/>
    <d v="1899-12-30T07:10:00"/>
    <d v="2011-10-13T00:00:00"/>
    <d v="1899-12-30T09:48:00"/>
    <n v="30"/>
    <n v="158"/>
    <s v="Ticket"/>
    <s v="Thursday"/>
    <x v="3"/>
  </r>
  <r>
    <n v="1"/>
    <n v="5"/>
    <d v="2011-10-13T00:00:00"/>
    <d v="1899-12-30T14:06:00"/>
    <d v="2011-10-13T00:00:00"/>
    <d v="1899-12-30T15:25:00"/>
    <n v="30"/>
    <n v="79"/>
    <s v="Ticket"/>
    <s v="Thursday"/>
    <x v="1"/>
  </r>
  <r>
    <n v="1"/>
    <n v="6"/>
    <d v="2011-10-13T00:00:00"/>
    <d v="1899-12-30T15:03:00"/>
    <d v="2011-10-13T00:00:00"/>
    <d v="1899-12-30T18:09:00"/>
    <n v="40"/>
    <n v="186"/>
    <s v="Ticket"/>
    <s v="Thursday"/>
    <x v="1"/>
  </r>
  <r>
    <n v="1"/>
    <n v="5"/>
    <d v="2011-10-13T00:00:00"/>
    <d v="1899-12-30T15:12:00"/>
    <d v="2011-10-13T00:00:00"/>
    <d v="1899-12-30T16:35:00"/>
    <n v="30"/>
    <n v="83"/>
    <s v="Ticket"/>
    <s v="Thursday"/>
    <x v="1"/>
  </r>
  <r>
    <n v="1"/>
    <n v="5"/>
    <d v="2011-10-13T00:00:00"/>
    <d v="1899-12-30T16:00:00"/>
    <d v="2011-10-13T00:00:00"/>
    <d v="1899-12-30T17:51:00"/>
    <n v="30"/>
    <n v="111"/>
    <s v="Ticket"/>
    <s v="Thursday"/>
    <x v="1"/>
  </r>
  <r>
    <n v="1"/>
    <n v="6"/>
    <d v="2011-10-13T00:00:00"/>
    <d v="1899-12-30T17:01:00"/>
    <d v="2011-10-13T00:00:00"/>
    <d v="1899-12-30T17:43:00"/>
    <n v="30"/>
    <n v="42"/>
    <s v="Ticket"/>
    <s v="Thursday"/>
    <x v="1"/>
  </r>
  <r>
    <n v="1"/>
    <n v="6"/>
    <d v="2011-10-13T00:00:00"/>
    <d v="1899-12-30T17:01:00"/>
    <d v="2011-10-13T00:00:00"/>
    <d v="1899-12-30T18:19:00"/>
    <n v="30"/>
    <n v="78"/>
    <s v="Ticket"/>
    <s v="Thursday"/>
    <x v="1"/>
  </r>
  <r>
    <n v="1"/>
    <n v="8"/>
    <d v="2011-10-13T00:00:00"/>
    <d v="1899-12-30T17:30:00"/>
    <d v="2011-10-13T00:00:00"/>
    <d v="1899-12-30T19:42:00"/>
    <n v="30"/>
    <n v="132"/>
    <s v="Ticket"/>
    <s v="Thursday"/>
    <x v="1"/>
  </r>
  <r>
    <n v="1"/>
    <n v="6"/>
    <d v="2011-10-13T00:00:00"/>
    <d v="1899-12-30T18:06:00"/>
    <d v="2011-10-13T00:00:00"/>
    <d v="1899-12-30T19:46:00"/>
    <n v="30"/>
    <n v="100"/>
    <s v="Ticket"/>
    <s v="Thursday"/>
    <x v="2"/>
  </r>
  <r>
    <n v="1"/>
    <n v="6"/>
    <d v="2011-10-13T00:00:00"/>
    <d v="1899-12-30T18:22:00"/>
    <d v="2011-10-13T00:00:00"/>
    <d v="1899-12-30T20:52:00"/>
    <n v="30"/>
    <n v="150"/>
    <s v="Ticket"/>
    <s v="Thursday"/>
    <x v="2"/>
  </r>
  <r>
    <n v="1"/>
    <n v="6"/>
    <d v="2011-10-13T00:00:00"/>
    <d v="1899-12-30T19:35:00"/>
    <d v="2011-10-13T00:00:00"/>
    <d v="1899-12-30T21:24:00"/>
    <n v="30"/>
    <n v="109"/>
    <s v="Ticket"/>
    <s v="Thursday"/>
    <x v="2"/>
  </r>
  <r>
    <n v="1"/>
    <n v="5"/>
    <d v="2011-10-14T00:00:00"/>
    <d v="1899-12-30T09:04:00"/>
    <d v="2011-10-14T00:00:00"/>
    <d v="1899-12-30T10:47:00"/>
    <n v="30"/>
    <n v="103"/>
    <s v="Ticket"/>
    <s v="Friday"/>
    <x v="3"/>
  </r>
  <r>
    <n v="1"/>
    <n v="5"/>
    <d v="2011-10-14T00:00:00"/>
    <d v="1899-12-30T11:12:00"/>
    <d v="2011-10-14T00:00:00"/>
    <d v="1899-12-30T14:31:00"/>
    <n v="40"/>
    <n v="199"/>
    <s v="Ticket"/>
    <s v="Friday"/>
    <x v="0"/>
  </r>
  <r>
    <n v="1"/>
    <n v="8"/>
    <d v="2011-10-14T00:00:00"/>
    <d v="1899-12-30T12:57:00"/>
    <d v="2011-10-14T00:00:00"/>
    <d v="1899-12-30T13:54:00"/>
    <n v="30"/>
    <n v="57"/>
    <s v="Ticket"/>
    <s v="Friday"/>
    <x v="0"/>
  </r>
  <r>
    <n v="1"/>
    <n v="5"/>
    <d v="2011-10-14T00:00:00"/>
    <d v="1899-12-30T13:04:00"/>
    <d v="2011-10-14T00:00:00"/>
    <d v="1899-12-30T14:39:00"/>
    <n v="30"/>
    <n v="95"/>
    <s v="Ticket"/>
    <s v="Friday"/>
    <x v="0"/>
  </r>
  <r>
    <n v="1"/>
    <n v="6"/>
    <d v="2011-10-14T00:00:00"/>
    <d v="1899-12-30T16:34:00"/>
    <d v="2011-10-14T00:00:00"/>
    <d v="1899-12-30T19:55:00"/>
    <n v="40"/>
    <n v="201"/>
    <s v="Ticket"/>
    <s v="Friday"/>
    <x v="1"/>
  </r>
  <r>
    <n v="1"/>
    <n v="5"/>
    <d v="2011-10-14T00:00:00"/>
    <d v="1899-12-30T17:26:00"/>
    <d v="2011-10-14T00:00:00"/>
    <d v="1899-12-30T23:05:00"/>
    <n v="60"/>
    <n v="339"/>
    <s v="Ticket"/>
    <s v="Friday"/>
    <x v="1"/>
  </r>
  <r>
    <n v="1"/>
    <n v="6"/>
    <d v="2011-10-14T00:00:00"/>
    <d v="1899-12-30T19:19:00"/>
    <d v="2011-10-14T00:00:00"/>
    <d v="1899-12-30T21:34:00"/>
    <n v="30"/>
    <n v="135"/>
    <s v="Ticket"/>
    <s v="Friday"/>
    <x v="2"/>
  </r>
  <r>
    <n v="1"/>
    <n v="6"/>
    <d v="2011-10-14T00:00:00"/>
    <d v="1899-12-30T21:29:00"/>
    <d v="2011-10-14T00:00:00"/>
    <d v="1899-12-30T22:55:00"/>
    <n v="30"/>
    <n v="86"/>
    <s v="Ticket"/>
    <s v="Friday"/>
    <x v="2"/>
  </r>
  <r>
    <n v="1"/>
    <n v="5"/>
    <d v="2011-10-14T00:00:00"/>
    <d v="1899-12-30T22:59:00"/>
    <d v="2011-10-15T00:00:00"/>
    <d v="1899-12-30T01:27:00"/>
    <n v="30"/>
    <n v="148"/>
    <s v="Ticket"/>
    <s v="Friday"/>
    <x v="3"/>
  </r>
  <r>
    <n v="1"/>
    <n v="6"/>
    <d v="2011-10-17T00:00:00"/>
    <d v="1899-12-30T14:48:00"/>
    <d v="2011-10-17T00:00:00"/>
    <d v="1899-12-30T17:56:00"/>
    <n v="40"/>
    <n v="188"/>
    <s v="Ticket"/>
    <s v="Monday"/>
    <x v="1"/>
  </r>
  <r>
    <n v="1"/>
    <n v="8"/>
    <d v="2011-10-17T00:00:00"/>
    <d v="1899-12-30T16:15:00"/>
    <d v="2011-10-17T00:00:00"/>
    <d v="1899-12-30T17:55:00"/>
    <n v="30"/>
    <n v="100"/>
    <s v="Ticket"/>
    <s v="Monday"/>
    <x v="1"/>
  </r>
  <r>
    <n v="1"/>
    <n v="8"/>
    <d v="2011-10-17T00:00:00"/>
    <d v="1899-12-30T16:50:00"/>
    <d v="2011-10-17T00:00:00"/>
    <d v="1899-12-30T18:05:00"/>
    <n v="30"/>
    <n v="75"/>
    <s v="Ticket"/>
    <s v="Monday"/>
    <x v="1"/>
  </r>
  <r>
    <n v="1"/>
    <n v="5"/>
    <d v="2011-10-17T00:00:00"/>
    <d v="1899-12-30T18:36:00"/>
    <d v="2011-10-17T00:00:00"/>
    <d v="1899-12-30T23:46:00"/>
    <n v="60"/>
    <n v="310"/>
    <s v="Ticket"/>
    <s v="Monday"/>
    <x v="2"/>
  </r>
  <r>
    <n v="1"/>
    <n v="8"/>
    <d v="2011-10-17T00:00:00"/>
    <d v="1899-12-30T19:31:00"/>
    <d v="2011-10-17T00:00:00"/>
    <d v="1899-12-30T21:10:00"/>
    <n v="30"/>
    <n v="99"/>
    <s v="Ticket"/>
    <s v="Monday"/>
    <x v="2"/>
  </r>
  <r>
    <n v="1"/>
    <n v="5"/>
    <d v="2011-10-17T00:00:00"/>
    <d v="1899-12-30T19:56:00"/>
    <d v="2011-10-17T00:00:00"/>
    <d v="1899-12-30T22:50:00"/>
    <n v="30"/>
    <n v="174"/>
    <s v="Ticket"/>
    <s v="Monday"/>
    <x v="2"/>
  </r>
  <r>
    <n v="1"/>
    <n v="8"/>
    <d v="2011-10-17T00:00:00"/>
    <d v="1899-12-30T20:26:00"/>
    <d v="2011-10-17T00:00:00"/>
    <d v="1899-12-30T22:54:00"/>
    <n v="30"/>
    <n v="148"/>
    <s v="Ticket"/>
    <s v="Monday"/>
    <x v="2"/>
  </r>
  <r>
    <n v="1"/>
    <n v="5"/>
    <d v="2011-10-18T00:00:00"/>
    <d v="1899-12-30T09:46:00"/>
    <d v="2011-10-18T00:00:00"/>
    <d v="1899-12-30T10:49:00"/>
    <n v="30"/>
    <n v="63"/>
    <s v="Ticket"/>
    <s v="Tuesday"/>
    <x v="3"/>
  </r>
  <r>
    <n v="1"/>
    <n v="6"/>
    <d v="2011-10-18T00:00:00"/>
    <d v="1899-12-30T12:56:00"/>
    <d v="2011-10-18T00:00:00"/>
    <d v="1899-12-30T13:02:00"/>
    <n v="30"/>
    <n v="6"/>
    <s v="Ticket"/>
    <s v="Tuesday"/>
    <x v="0"/>
  </r>
  <r>
    <n v="1"/>
    <n v="8"/>
    <d v="2011-10-18T00:00:00"/>
    <d v="1899-12-30T14:01:00"/>
    <d v="2011-10-18T00:00:00"/>
    <d v="1899-12-30T15:24:00"/>
    <n v="30"/>
    <n v="83"/>
    <s v="Ticket"/>
    <s v="Tuesday"/>
    <x v="1"/>
  </r>
  <r>
    <n v="1"/>
    <n v="6"/>
    <d v="2011-10-18T00:00:00"/>
    <d v="1899-12-30T14:11:00"/>
    <d v="2011-10-18T00:00:00"/>
    <d v="1899-12-30T18:24:00"/>
    <n v="50"/>
    <n v="253"/>
    <s v="Ticket"/>
    <s v="Tuesday"/>
    <x v="1"/>
  </r>
  <r>
    <n v="1"/>
    <n v="5"/>
    <d v="2011-10-18T00:00:00"/>
    <d v="1899-12-30T14:33:00"/>
    <d v="2011-10-18T00:00:00"/>
    <d v="1899-12-30T17:06:00"/>
    <n v="30"/>
    <n v="153"/>
    <s v="Ticket"/>
    <s v="Tuesday"/>
    <x v="1"/>
  </r>
  <r>
    <n v="1"/>
    <n v="6"/>
    <d v="2011-10-18T00:00:00"/>
    <d v="1899-12-30T14:45:00"/>
    <d v="2011-10-18T00:00:00"/>
    <d v="1899-12-30T19:38:00"/>
    <n v="50"/>
    <n v="293"/>
    <s v="Ticket"/>
    <s v="Tuesday"/>
    <x v="1"/>
  </r>
  <r>
    <n v="1"/>
    <n v="5"/>
    <d v="2011-10-18T00:00:00"/>
    <d v="1899-12-30T16:24:00"/>
    <d v="2011-10-18T00:00:00"/>
    <d v="1899-12-30T18:39:00"/>
    <n v="30"/>
    <n v="135"/>
    <s v="Ticket"/>
    <s v="Tuesday"/>
    <x v="1"/>
  </r>
  <r>
    <n v="1"/>
    <n v="5"/>
    <d v="2011-10-18T00:00:00"/>
    <d v="1899-12-30T18:22:00"/>
    <d v="2011-10-18T00:00:00"/>
    <d v="1899-12-30T19:03:00"/>
    <n v="30"/>
    <n v="41"/>
    <s v="Ticket"/>
    <s v="Tuesday"/>
    <x v="2"/>
  </r>
  <r>
    <n v="1"/>
    <n v="6"/>
    <d v="2011-10-18T00:00:00"/>
    <d v="1899-12-30T19:02:00"/>
    <d v="2011-10-18T00:00:00"/>
    <d v="1899-12-30T21:29:00"/>
    <n v="30"/>
    <n v="147"/>
    <s v="Ticket"/>
    <s v="Tuesday"/>
    <x v="2"/>
  </r>
  <r>
    <n v="1"/>
    <n v="8"/>
    <d v="2011-10-18T00:00:00"/>
    <d v="1899-12-30T19:14:00"/>
    <d v="2011-10-18T00:00:00"/>
    <d v="1899-12-30T21:44:00"/>
    <n v="30"/>
    <n v="150"/>
    <s v="Ticket"/>
    <s v="Tuesday"/>
    <x v="2"/>
  </r>
  <r>
    <n v="1"/>
    <n v="5"/>
    <d v="2011-10-18T00:00:00"/>
    <d v="1899-12-30T19:23:00"/>
    <d v="2011-10-18T00:00:00"/>
    <d v="1899-12-30T20:41:00"/>
    <n v="30"/>
    <n v="78"/>
    <s v="Ticket"/>
    <s v="Tuesday"/>
    <x v="2"/>
  </r>
  <r>
    <n v="1"/>
    <n v="6"/>
    <d v="2011-10-18T00:00:00"/>
    <d v="1899-12-30T23:32:00"/>
    <d v="2011-10-18T00:00:00"/>
    <d v="1899-12-30T23:59:00"/>
    <n v="30"/>
    <n v="27"/>
    <s v="Ticket"/>
    <s v="Tuesday"/>
    <x v="3"/>
  </r>
  <r>
    <n v="1"/>
    <n v="5"/>
    <d v="2011-10-19T00:00:00"/>
    <d v="1899-12-30T10:22:00"/>
    <d v="2011-10-19T00:00:00"/>
    <d v="1899-12-30T12:24:00"/>
    <n v="30"/>
    <n v="122"/>
    <s v="Ticket"/>
    <s v="Wednesday"/>
    <x v="0"/>
  </r>
  <r>
    <n v="1"/>
    <n v="5"/>
    <d v="2011-10-19T00:00:00"/>
    <d v="1899-12-30T14:33:00"/>
    <d v="2011-10-19T00:00:00"/>
    <d v="1899-12-30T14:48:00"/>
    <n v="30"/>
    <n v="15"/>
    <s v="Ticket"/>
    <s v="Wednesday"/>
    <x v="1"/>
  </r>
  <r>
    <n v="1"/>
    <n v="6"/>
    <d v="2011-10-19T00:00:00"/>
    <d v="1899-12-30T15:25:00"/>
    <d v="2011-10-19T00:00:00"/>
    <d v="1899-12-30T19:39:00"/>
    <n v="50"/>
    <n v="254"/>
    <s v="Ticket"/>
    <s v="Wednesday"/>
    <x v="1"/>
  </r>
  <r>
    <n v="1"/>
    <n v="5"/>
    <d v="2011-10-19T00:00:00"/>
    <d v="1899-12-30T18:13:00"/>
    <d v="2011-10-19T00:00:00"/>
    <d v="1899-12-30T20:30:00"/>
    <n v="30"/>
    <n v="137"/>
    <s v="Ticket"/>
    <s v="Wednesday"/>
    <x v="2"/>
  </r>
  <r>
    <n v="1"/>
    <n v="5"/>
    <d v="2011-10-19T00:00:00"/>
    <d v="1899-12-30T18:36:00"/>
    <d v="2011-10-19T00:00:00"/>
    <d v="1899-12-30T19:47:00"/>
    <n v="30"/>
    <n v="71"/>
    <s v="Ticket"/>
    <s v="Wednesday"/>
    <x v="2"/>
  </r>
  <r>
    <n v="1"/>
    <n v="5"/>
    <d v="2011-10-20T00:00:00"/>
    <d v="1899-12-30T09:21:00"/>
    <d v="2011-10-20T00:00:00"/>
    <d v="1899-12-30T12:17:00"/>
    <n v="30"/>
    <n v="176"/>
    <s v="Ticket"/>
    <s v="Thursday"/>
    <x v="3"/>
  </r>
  <r>
    <n v="1"/>
    <n v="6"/>
    <d v="2011-10-20T00:00:00"/>
    <d v="1899-12-30T11:39:00"/>
    <d v="2011-10-20T00:00:00"/>
    <d v="1899-12-30T13:02:00"/>
    <n v="30"/>
    <n v="83"/>
    <s v="Ticket"/>
    <s v="Thursday"/>
    <x v="0"/>
  </r>
  <r>
    <n v="1"/>
    <n v="6"/>
    <d v="2011-10-20T00:00:00"/>
    <d v="1899-12-30T12:17:00"/>
    <d v="2011-10-20T00:00:00"/>
    <d v="1899-12-30T13:54:00"/>
    <n v="30"/>
    <n v="97"/>
    <s v="Ticket"/>
    <s v="Thursday"/>
    <x v="0"/>
  </r>
  <r>
    <n v="1"/>
    <n v="5"/>
    <d v="2011-10-20T00:00:00"/>
    <d v="1899-12-30T12:21:00"/>
    <d v="2011-10-20T00:00:00"/>
    <d v="1899-12-30T15:10:00"/>
    <n v="30"/>
    <n v="169"/>
    <s v="Ticket"/>
    <s v="Thursday"/>
    <x v="0"/>
  </r>
  <r>
    <n v="1"/>
    <n v="6"/>
    <d v="2011-10-20T00:00:00"/>
    <d v="1899-12-30T12:27:00"/>
    <d v="2011-10-20T00:00:00"/>
    <d v="1899-12-30T13:45:00"/>
    <n v="30"/>
    <n v="78"/>
    <s v="Ticket"/>
    <s v="Thursday"/>
    <x v="0"/>
  </r>
  <r>
    <n v="1"/>
    <n v="6"/>
    <d v="2011-10-20T00:00:00"/>
    <d v="1899-12-30T12:50:00"/>
    <d v="2011-10-20T00:00:00"/>
    <d v="1899-12-30T13:13:00"/>
    <n v="30"/>
    <n v="23"/>
    <s v="Ticket"/>
    <s v="Thursday"/>
    <x v="0"/>
  </r>
  <r>
    <n v="1"/>
    <n v="6"/>
    <d v="2011-10-20T00:00:00"/>
    <d v="1899-12-30T13:10:00"/>
    <d v="2011-10-20T00:00:00"/>
    <d v="1899-12-30T16:56:00"/>
    <n v="40"/>
    <n v="226"/>
    <s v="Ticket"/>
    <s v="Thursday"/>
    <x v="0"/>
  </r>
  <r>
    <n v="1"/>
    <n v="5"/>
    <d v="2011-10-20T00:00:00"/>
    <d v="1899-12-30T14:06:00"/>
    <d v="2011-10-20T00:00:00"/>
    <d v="1899-12-30T18:35:00"/>
    <n v="50"/>
    <n v="269"/>
    <s v="Ticket"/>
    <s v="Thursday"/>
    <x v="1"/>
  </r>
  <r>
    <n v="1"/>
    <n v="5"/>
    <d v="2011-10-20T00:00:00"/>
    <d v="1899-12-30T14:27:00"/>
    <d v="2011-10-20T00:00:00"/>
    <d v="1899-12-30T18:41:00"/>
    <n v="50"/>
    <n v="254"/>
    <s v="Ticket"/>
    <s v="Thursday"/>
    <x v="1"/>
  </r>
  <r>
    <n v="1"/>
    <n v="8"/>
    <d v="2011-10-20T00:00:00"/>
    <d v="1899-12-30T14:51:00"/>
    <d v="2011-10-20T00:00:00"/>
    <d v="1899-12-30T15:33:00"/>
    <n v="300"/>
    <n v="42"/>
    <s v="Ticket"/>
    <s v="Thursday"/>
    <x v="1"/>
  </r>
  <r>
    <n v="1"/>
    <n v="6"/>
    <d v="2011-10-20T00:00:00"/>
    <d v="1899-12-30T15:28:00"/>
    <d v="2011-10-20T00:00:00"/>
    <d v="1899-12-30T17:41:00"/>
    <n v="30"/>
    <n v="133"/>
    <s v="Ticket"/>
    <s v="Thursday"/>
    <x v="1"/>
  </r>
  <r>
    <n v="1"/>
    <n v="8"/>
    <d v="2011-10-20T00:00:00"/>
    <d v="1899-12-30T16:00:00"/>
    <d v="2011-10-20T00:00:00"/>
    <d v="1899-12-30T16:42:00"/>
    <n v="30"/>
    <n v="42"/>
    <s v="Ticket"/>
    <s v="Thursday"/>
    <x v="1"/>
  </r>
  <r>
    <n v="1"/>
    <n v="6"/>
    <d v="2011-10-20T00:00:00"/>
    <d v="1899-12-30T16:07:00"/>
    <d v="2011-10-20T00:00:00"/>
    <d v="1899-12-30T20:02:00"/>
    <n v="40"/>
    <n v="235"/>
    <s v="Ticket"/>
    <s v="Thursday"/>
    <x v="1"/>
  </r>
  <r>
    <n v="1"/>
    <n v="5"/>
    <d v="2011-10-20T00:00:00"/>
    <d v="1899-12-30T16:21:00"/>
    <d v="2011-10-20T00:00:00"/>
    <d v="1899-12-30T18:39:00"/>
    <n v="30"/>
    <n v="138"/>
    <s v="Ticket"/>
    <s v="Thursday"/>
    <x v="1"/>
  </r>
  <r>
    <n v="1"/>
    <n v="6"/>
    <d v="2011-10-20T00:00:00"/>
    <d v="1899-12-30T18:35:00"/>
    <d v="2011-10-20T00:00:00"/>
    <d v="1899-12-30T20:39:00"/>
    <n v="30"/>
    <n v="124"/>
    <s v="Ticket"/>
    <s v="Thursday"/>
    <x v="2"/>
  </r>
  <r>
    <n v="1"/>
    <n v="5"/>
    <d v="2011-10-20T00:00:00"/>
    <d v="1899-12-30T19:58:00"/>
    <d v="2011-10-20T00:00:00"/>
    <d v="1899-12-30T20:52:00"/>
    <n v="30"/>
    <n v="54"/>
    <s v="Ticket"/>
    <s v="Thursday"/>
    <x v="2"/>
  </r>
  <r>
    <n v="1"/>
    <n v="5"/>
    <d v="2011-10-20T00:00:00"/>
    <d v="1899-12-30T22:12:00"/>
    <d v="2011-10-20T00:00:00"/>
    <d v="1899-12-30T23:17:00"/>
    <n v="30"/>
    <n v="65"/>
    <s v="Ticket"/>
    <s v="Thursday"/>
    <x v="3"/>
  </r>
  <r>
    <n v="1"/>
    <n v="5"/>
    <d v="2011-10-20T00:00:00"/>
    <d v="1899-12-30T23:19:00"/>
    <d v="2011-10-21T00:00:00"/>
    <d v="1899-12-30T02:36:00"/>
    <n v="40"/>
    <n v="197"/>
    <s v="Ticket"/>
    <s v="Thursday"/>
    <x v="3"/>
  </r>
  <r>
    <n v="1"/>
    <n v="5"/>
    <d v="2011-10-21T00:00:00"/>
    <d v="1899-12-30T07:03:00"/>
    <d v="2011-10-21T00:00:00"/>
    <d v="1899-12-30T09:55:00"/>
    <n v="30"/>
    <n v="172"/>
    <s v="Ticket"/>
    <s v="Friday"/>
    <x v="3"/>
  </r>
  <r>
    <n v="1"/>
    <n v="5"/>
    <d v="2011-10-21T00:00:00"/>
    <d v="1899-12-30T11:24:00"/>
    <d v="2011-10-21T00:00:00"/>
    <d v="1899-12-30T14:16:00"/>
    <n v="30"/>
    <n v="172"/>
    <s v="Ticket"/>
    <s v="Friday"/>
    <x v="0"/>
  </r>
  <r>
    <n v="1"/>
    <n v="6"/>
    <d v="2011-10-21T00:00:00"/>
    <d v="1899-12-30T12:22:00"/>
    <d v="2011-10-21T00:00:00"/>
    <d v="1899-12-30T15:29:00"/>
    <n v="40"/>
    <n v="187"/>
    <s v="Ticket"/>
    <s v="Friday"/>
    <x v="0"/>
  </r>
  <r>
    <n v="1"/>
    <n v="5"/>
    <d v="2011-10-21T00:00:00"/>
    <d v="1899-12-30T13:17:00"/>
    <d v="2011-10-21T00:00:00"/>
    <d v="1899-12-30T14:14:00"/>
    <n v="30"/>
    <n v="57"/>
    <s v="Ticket"/>
    <s v="Friday"/>
    <x v="0"/>
  </r>
  <r>
    <n v="1"/>
    <n v="5"/>
    <d v="2011-10-21T00:00:00"/>
    <d v="1899-12-30T14:43:00"/>
    <d v="2011-10-21T00:00:00"/>
    <d v="1899-12-30T17:35:00"/>
    <n v="30"/>
    <n v="172"/>
    <s v="Ticket"/>
    <s v="Friday"/>
    <x v="1"/>
  </r>
  <r>
    <n v="1"/>
    <n v="6"/>
    <d v="2011-10-21T00:00:00"/>
    <d v="1899-12-30T14:45:00"/>
    <d v="2011-10-21T00:00:00"/>
    <d v="1899-12-30T19:41:00"/>
    <n v="50"/>
    <n v="296"/>
    <s v="Ticket"/>
    <s v="Friday"/>
    <x v="1"/>
  </r>
  <r>
    <n v="1"/>
    <n v="6"/>
    <d v="2011-10-21T00:00:00"/>
    <d v="1899-12-30T19:00:00"/>
    <d v="2011-10-21T00:00:00"/>
    <d v="1899-12-30T22:03:00"/>
    <n v="40"/>
    <n v="183"/>
    <s v="Ticket"/>
    <s v="Friday"/>
    <x v="2"/>
  </r>
  <r>
    <n v="1"/>
    <n v="5"/>
    <d v="2011-10-21T00:00:00"/>
    <d v="1899-12-30T22:09:00"/>
    <d v="2011-10-21T00:00:00"/>
    <d v="1899-12-30T22:53:00"/>
    <n v="30"/>
    <n v="44"/>
    <s v="Ticket"/>
    <s v="Friday"/>
    <x v="3"/>
  </r>
  <r>
    <n v="1"/>
    <n v="5"/>
    <d v="2011-10-24T00:00:00"/>
    <d v="1899-12-30T10:32:00"/>
    <d v="2011-10-24T00:00:00"/>
    <d v="1899-12-30T11:33:00"/>
    <n v="30"/>
    <n v="61"/>
    <s v="Ticket"/>
    <s v="Monday"/>
    <x v="0"/>
  </r>
  <r>
    <n v="1"/>
    <n v="8"/>
    <d v="2011-10-24T00:00:00"/>
    <d v="1899-12-30T14:39:00"/>
    <d v="2011-10-24T00:00:00"/>
    <d v="1899-12-30T15:36:00"/>
    <n v="30"/>
    <n v="57"/>
    <s v="Ticket"/>
    <s v="Monday"/>
    <x v="1"/>
  </r>
  <r>
    <n v="1"/>
    <n v="5"/>
    <d v="2011-10-24T00:00:00"/>
    <d v="1899-12-30T18:14:00"/>
    <d v="2011-10-24T00:00:00"/>
    <d v="1899-12-30T21:52:00"/>
    <n v="40"/>
    <n v="218"/>
    <s v="Ticket"/>
    <s v="Monday"/>
    <x v="2"/>
  </r>
  <r>
    <n v="1"/>
    <n v="6"/>
    <d v="2011-10-24T00:00:00"/>
    <d v="1899-12-30T18:55:00"/>
    <d v="2011-10-24T00:00:00"/>
    <d v="1899-12-30T20:47:00"/>
    <n v="30"/>
    <n v="112"/>
    <s v="Ticket"/>
    <s v="Monday"/>
    <x v="2"/>
  </r>
  <r>
    <n v="1"/>
    <n v="6"/>
    <d v="2011-10-24T00:00:00"/>
    <d v="1899-12-30T19:38:00"/>
    <d v="2011-10-24T00:00:00"/>
    <d v="1899-12-30T21:14:00"/>
    <n v="30"/>
    <n v="96"/>
    <s v="Ticket"/>
    <s v="Monday"/>
    <x v="2"/>
  </r>
  <r>
    <n v="1"/>
    <n v="8"/>
    <d v="2011-10-24T00:00:00"/>
    <d v="1899-12-30T20:15:00"/>
    <d v="2011-10-24T00:00:00"/>
    <d v="1899-12-30T22:16:00"/>
    <n v="30"/>
    <n v="121"/>
    <s v="Ticket"/>
    <s v="Monday"/>
    <x v="2"/>
  </r>
  <r>
    <n v="1"/>
    <n v="8"/>
    <d v="2011-10-24T00:00:00"/>
    <d v="1899-12-30T20:46:00"/>
    <d v="2011-10-24T00:00:00"/>
    <d v="1899-12-30T21:53:00"/>
    <n v="30"/>
    <n v="67"/>
    <s v="Ticket"/>
    <s v="Monday"/>
    <x v="2"/>
  </r>
  <r>
    <n v="1"/>
    <n v="5"/>
    <d v="2011-10-24T00:00:00"/>
    <d v="1899-12-30T20:50:00"/>
    <d v="2011-10-24T00:00:00"/>
    <d v="1899-12-30T23:49:00"/>
    <n v="30"/>
    <n v="179"/>
    <s v="Ticket"/>
    <s v="Monday"/>
    <x v="2"/>
  </r>
  <r>
    <n v="1"/>
    <n v="8"/>
    <d v="2011-10-24T00:00:00"/>
    <d v="1899-12-30T21:50:00"/>
    <d v="2011-10-24T00:00:00"/>
    <d v="1899-12-30T23:02:00"/>
    <n v="30"/>
    <n v="72"/>
    <s v="Ticket"/>
    <s v="Monday"/>
    <x v="2"/>
  </r>
  <r>
    <n v="1"/>
    <n v="5"/>
    <d v="2011-10-25T00:00:00"/>
    <d v="1899-12-30T10:17:00"/>
    <d v="2011-10-25T00:00:00"/>
    <d v="1899-12-30T12:37:00"/>
    <n v="30"/>
    <n v="140"/>
    <s v="Ticket"/>
    <s v="Tuesday"/>
    <x v="0"/>
  </r>
  <r>
    <n v="1"/>
    <n v="5"/>
    <d v="2011-10-25T00:00:00"/>
    <d v="1899-12-30T12:31:00"/>
    <d v="2011-10-25T00:00:00"/>
    <d v="1899-12-30T13:34:00"/>
    <n v="30"/>
    <n v="63"/>
    <s v="Ticket"/>
    <s v="Tuesday"/>
    <x v="0"/>
  </r>
  <r>
    <n v="1"/>
    <n v="5"/>
    <d v="2011-10-25T00:00:00"/>
    <d v="1899-12-30T13:00:00"/>
    <d v="2011-10-25T00:00:00"/>
    <d v="1899-12-30T14:57:00"/>
    <n v="30"/>
    <n v="117"/>
    <s v="Ticket"/>
    <s v="Tuesday"/>
    <x v="0"/>
  </r>
  <r>
    <n v="1"/>
    <n v="8"/>
    <d v="2011-10-25T00:00:00"/>
    <d v="1899-12-30T13:32:00"/>
    <d v="2011-10-25T00:00:00"/>
    <d v="1899-12-30T14:53:00"/>
    <n v="30"/>
    <n v="81"/>
    <s v="Ticket"/>
    <s v="Tuesday"/>
    <x v="0"/>
  </r>
  <r>
    <n v="1"/>
    <n v="5"/>
    <d v="2011-10-25T00:00:00"/>
    <d v="1899-12-30T14:14:00"/>
    <d v="2011-10-25T00:00:00"/>
    <d v="1899-12-30T16:15:00"/>
    <n v="30"/>
    <n v="121"/>
    <s v="Ticket"/>
    <s v="Tuesday"/>
    <x v="1"/>
  </r>
  <r>
    <n v="1"/>
    <n v="5"/>
    <d v="2011-10-25T00:00:00"/>
    <d v="1899-12-30T15:46:00"/>
    <d v="2011-10-25T00:00:00"/>
    <d v="1899-12-30T18:48:00"/>
    <n v="40"/>
    <n v="182"/>
    <s v="Ticket"/>
    <s v="Tuesday"/>
    <x v="1"/>
  </r>
  <r>
    <n v="1"/>
    <n v="8"/>
    <d v="2011-10-25T00:00:00"/>
    <d v="1899-12-30T17:08:00"/>
    <d v="2011-10-25T00:00:00"/>
    <d v="1899-12-30T18:58:00"/>
    <n v="30"/>
    <n v="110"/>
    <s v="Ticket"/>
    <s v="Tuesday"/>
    <x v="1"/>
  </r>
  <r>
    <n v="1"/>
    <n v="6"/>
    <d v="2011-10-25T00:00:00"/>
    <d v="1899-12-30T18:02:00"/>
    <d v="2011-10-25T00:00:00"/>
    <d v="1899-12-30T20:41:00"/>
    <n v="30"/>
    <n v="159"/>
    <s v="Ticket"/>
    <s v="Tuesday"/>
    <x v="2"/>
  </r>
  <r>
    <n v="1"/>
    <n v="5"/>
    <d v="2011-10-26T00:00:00"/>
    <d v="1899-12-30T11:22:00"/>
    <d v="2011-10-26T00:00:00"/>
    <d v="1899-12-30T12:11:00"/>
    <n v="30"/>
    <n v="49"/>
    <s v="Ticket"/>
    <s v="Wednesday"/>
    <x v="0"/>
  </r>
  <r>
    <n v="1"/>
    <n v="6"/>
    <d v="2011-10-26T00:00:00"/>
    <d v="1899-12-30T14:04:00"/>
    <d v="2011-10-26T00:00:00"/>
    <d v="1899-12-30T15:57:00"/>
    <n v="30"/>
    <n v="113"/>
    <s v="Ticket"/>
    <s v="Wednesday"/>
    <x v="1"/>
  </r>
  <r>
    <n v="1"/>
    <n v="8"/>
    <d v="2011-10-26T00:00:00"/>
    <d v="1899-12-30T14:27:00"/>
    <d v="2011-10-26T00:00:00"/>
    <d v="1899-12-30T16:16:00"/>
    <n v="30"/>
    <n v="109"/>
    <s v="Ticket"/>
    <s v="Wednesday"/>
    <x v="1"/>
  </r>
  <r>
    <n v="1"/>
    <n v="6"/>
    <d v="2011-10-26T00:00:00"/>
    <d v="1899-12-30T15:37:00"/>
    <d v="2011-10-26T00:00:00"/>
    <d v="1899-12-30T16:45:00"/>
    <n v="30"/>
    <n v="68"/>
    <s v="Ticket"/>
    <s v="Wednesday"/>
    <x v="1"/>
  </r>
  <r>
    <n v="1"/>
    <n v="5"/>
    <d v="2011-10-26T00:00:00"/>
    <d v="1899-12-30T17:18:00"/>
    <d v="2011-10-26T00:00:00"/>
    <d v="1899-12-30T21:50:00"/>
    <n v="50"/>
    <n v="272"/>
    <s v="Ticket"/>
    <s v="Wednesday"/>
    <x v="1"/>
  </r>
  <r>
    <n v="1"/>
    <n v="5"/>
    <d v="2011-10-27T00:00:00"/>
    <d v="1899-12-30T10:49:00"/>
    <d v="2011-10-27T00:00:00"/>
    <d v="1899-12-30T12:02:00"/>
    <n v="30"/>
    <n v="73"/>
    <s v="Ticket"/>
    <s v="Thursday"/>
    <x v="0"/>
  </r>
  <r>
    <n v="1"/>
    <n v="6"/>
    <d v="2011-10-27T00:00:00"/>
    <d v="1899-12-30T15:56:00"/>
    <d v="2011-10-27T00:00:00"/>
    <d v="1899-12-30T17:56:00"/>
    <n v="30"/>
    <n v="120"/>
    <s v="Ticket"/>
    <s v="Thursday"/>
    <x v="1"/>
  </r>
  <r>
    <n v="1"/>
    <n v="5"/>
    <d v="2011-10-27T00:00:00"/>
    <d v="1899-12-30T16:18:00"/>
    <d v="2011-10-27T00:00:00"/>
    <d v="1899-12-30T18:10:00"/>
    <n v="30"/>
    <n v="112"/>
    <s v="Ticket"/>
    <s v="Thursday"/>
    <x v="1"/>
  </r>
  <r>
    <n v="1"/>
    <n v="6"/>
    <d v="2011-10-27T00:00:00"/>
    <d v="1899-12-30T16:57:00"/>
    <d v="2011-10-27T00:00:00"/>
    <d v="1899-12-30T22:00:00"/>
    <n v="60"/>
    <n v="303"/>
    <s v="Ticket"/>
    <s v="Thursday"/>
    <x v="1"/>
  </r>
  <r>
    <n v="1"/>
    <n v="6"/>
    <d v="2011-10-27T00:00:00"/>
    <d v="1899-12-30T17:56:00"/>
    <d v="2011-10-27T00:00:00"/>
    <d v="1899-12-30T20:27:00"/>
    <n v="30"/>
    <n v="151"/>
    <s v="Ticket"/>
    <s v="Thursday"/>
    <x v="1"/>
  </r>
  <r>
    <n v="1"/>
    <n v="6"/>
    <d v="2011-10-27T00:00:00"/>
    <d v="1899-12-30T18:00:00"/>
    <d v="2011-10-27T00:00:00"/>
    <d v="1899-12-30T18:36:00"/>
    <n v="30"/>
    <n v="36"/>
    <s v="Ticket"/>
    <s v="Thursday"/>
    <x v="1"/>
  </r>
  <r>
    <n v="1"/>
    <n v="5"/>
    <d v="2011-10-27T00:00:00"/>
    <d v="1899-12-30T18:03:00"/>
    <d v="2011-10-27T00:00:00"/>
    <d v="1899-12-30T23:05:00"/>
    <n v="60"/>
    <n v="302"/>
    <s v="Ticket"/>
    <s v="Thursday"/>
    <x v="2"/>
  </r>
  <r>
    <n v="1"/>
    <n v="8"/>
    <d v="2011-10-27T00:00:00"/>
    <d v="1899-12-30T19:21:00"/>
    <d v="2011-10-27T00:00:00"/>
    <d v="1899-12-30T20:55:00"/>
    <n v="30"/>
    <n v="94"/>
    <s v="Ticket"/>
    <s v="Thursday"/>
    <x v="2"/>
  </r>
  <r>
    <n v="1"/>
    <n v="8"/>
    <d v="2011-10-27T00:00:00"/>
    <d v="1899-12-30T19:57:00"/>
    <d v="2011-10-27T00:00:00"/>
    <d v="1899-12-30T22:50:00"/>
    <n v="30"/>
    <n v="173"/>
    <s v="Ticket"/>
    <s v="Thursday"/>
    <x v="2"/>
  </r>
  <r>
    <n v="1"/>
    <n v="5"/>
    <d v="2011-10-28T00:00:00"/>
    <d v="1899-12-30T10:59:00"/>
    <d v="2011-10-28T00:00:00"/>
    <d v="1899-12-30T16:58:00"/>
    <n v="60"/>
    <n v="359"/>
    <s v="Ticket"/>
    <s v="Friday"/>
    <x v="0"/>
  </r>
  <r>
    <n v="1"/>
    <n v="6"/>
    <d v="2011-10-28T00:00:00"/>
    <d v="1899-12-30T11:37:00"/>
    <d v="2011-10-28T00:00:00"/>
    <d v="1899-12-30T13:04:00"/>
    <n v="30"/>
    <n v="87"/>
    <s v="Ticket"/>
    <s v="Friday"/>
    <x v="0"/>
  </r>
  <r>
    <n v="1"/>
    <n v="5"/>
    <d v="2011-10-28T00:00:00"/>
    <d v="1899-12-30T15:37:00"/>
    <d v="2011-10-28T00:00:00"/>
    <d v="1899-12-30T17:01:00"/>
    <n v="30"/>
    <n v="84"/>
    <s v="Ticket"/>
    <s v="Friday"/>
    <x v="1"/>
  </r>
  <r>
    <n v="1"/>
    <n v="5"/>
    <d v="2011-10-28T00:00:00"/>
    <d v="1899-12-30T19:00:00"/>
    <d v="2011-10-28T00:00:00"/>
    <d v="1899-12-30T22:14:00"/>
    <n v="40"/>
    <n v="194"/>
    <s v="Ticket"/>
    <s v="Friday"/>
    <x v="2"/>
  </r>
  <r>
    <n v="1"/>
    <n v="5"/>
    <d v="2011-10-28T00:00:00"/>
    <d v="1899-12-30T19:46:00"/>
    <d v="2011-10-28T00:00:00"/>
    <d v="1899-12-30T22:49:00"/>
    <n v="40"/>
    <n v="183"/>
    <s v="Ticket"/>
    <s v="Friday"/>
    <x v="2"/>
  </r>
  <r>
    <n v="1"/>
    <n v="8"/>
    <d v="2011-10-28T00:00:00"/>
    <d v="1899-12-30T19:49:00"/>
    <d v="2011-10-28T00:00:00"/>
    <d v="1899-12-30T20:58:00"/>
    <n v="30"/>
    <n v="69"/>
    <s v="Ticket"/>
    <s v="Friday"/>
    <x v="2"/>
  </r>
  <r>
    <n v="1"/>
    <n v="5"/>
    <d v="2011-10-28T00:00:00"/>
    <d v="1899-12-30T20:00:00"/>
    <d v="2011-10-28T00:00:00"/>
    <d v="1899-12-30T22:12:00"/>
    <n v="30"/>
    <n v="132"/>
    <s v="Ticket"/>
    <s v="Friday"/>
    <x v="2"/>
  </r>
  <r>
    <n v="1"/>
    <n v="6"/>
    <d v="2011-10-28T00:00:00"/>
    <d v="1899-12-30T20:05:00"/>
    <d v="2011-10-28T00:00:00"/>
    <d v="1899-12-30T22:13:00"/>
    <n v="30"/>
    <n v="128"/>
    <s v="Ticket"/>
    <s v="Friday"/>
    <x v="2"/>
  </r>
  <r>
    <n v="1"/>
    <n v="5"/>
    <d v="2011-10-31T00:00:00"/>
    <d v="1899-12-30T12:51:00"/>
    <d v="2011-10-31T00:00:00"/>
    <d v="1899-12-30T15:18:00"/>
    <n v="30"/>
    <n v="147"/>
    <s v="Ticket"/>
    <s v="Monday"/>
    <x v="0"/>
  </r>
  <r>
    <n v="1"/>
    <n v="5"/>
    <d v="2011-10-31T00:00:00"/>
    <d v="1899-12-30T13:35:00"/>
    <d v="2011-10-31T00:00:00"/>
    <d v="1899-12-30T16:22:00"/>
    <n v="30"/>
    <n v="167"/>
    <s v="Ticket"/>
    <s v="Monday"/>
    <x v="0"/>
  </r>
  <r>
    <n v="1"/>
    <n v="8"/>
    <d v="2011-10-31T00:00:00"/>
    <d v="1899-12-30T13:50:00"/>
    <d v="2011-10-31T00:00:00"/>
    <d v="1899-12-30T17:33:00"/>
    <n v="40"/>
    <n v="223"/>
    <s v="Ticket"/>
    <s v="Monday"/>
    <x v="0"/>
  </r>
  <r>
    <n v="1"/>
    <n v="6"/>
    <d v="2011-10-31T00:00:00"/>
    <d v="1899-12-30T16:53:00"/>
    <d v="2011-10-31T00:00:00"/>
    <d v="1899-12-30T18:47:00"/>
    <n v="30"/>
    <n v="114"/>
    <s v="Ticket"/>
    <s v="Monday"/>
    <x v="1"/>
  </r>
  <r>
    <n v="1"/>
    <n v="6"/>
    <d v="2011-10-31T00:00:00"/>
    <d v="1899-12-30T16:57:00"/>
    <d v="2011-10-31T00:00:00"/>
    <d v="1899-12-30T18:18:00"/>
    <n v="30"/>
    <n v="81"/>
    <s v="Ticket"/>
    <s v="Monday"/>
    <x v="1"/>
  </r>
  <r>
    <n v="1"/>
    <n v="5"/>
    <d v="2011-10-31T00:00:00"/>
    <d v="1899-12-30T19:57:00"/>
    <d v="2011-10-31T00:00:00"/>
    <d v="1899-12-30T21:23:00"/>
    <n v="30"/>
    <n v="86"/>
    <s v="Ticket"/>
    <s v="Monday"/>
    <x v="2"/>
  </r>
  <r>
    <n v="1"/>
    <n v="5"/>
    <d v="2011-10-31T00:00:00"/>
    <d v="1899-12-30T20:57:00"/>
    <d v="2011-10-31T00:00:00"/>
    <d v="1899-12-30T22:54:00"/>
    <n v="30"/>
    <n v="117"/>
    <s v="Ticket"/>
    <s v="Monday"/>
    <x v="2"/>
  </r>
  <r>
    <n v="1"/>
    <n v="5"/>
    <d v="2011-10-31T00:00:00"/>
    <d v="1899-12-30T21:25:00"/>
    <d v="2011-10-31T00:00:00"/>
    <d v="1899-12-30T22:58:00"/>
    <n v="30"/>
    <n v="93"/>
    <s v="Ticket"/>
    <s v="Monday"/>
    <x v="2"/>
  </r>
  <r>
    <n v="1"/>
    <n v="5"/>
    <d v="2011-11-01T00:00:00"/>
    <d v="1899-12-30T11:46:00"/>
    <d v="2011-11-01T00:00:00"/>
    <d v="1899-12-30T13:56:00"/>
    <n v="30"/>
    <n v="130"/>
    <s v="Ticket"/>
    <s v="Tuesday"/>
    <x v="0"/>
  </r>
  <r>
    <n v="1"/>
    <n v="8"/>
    <d v="2011-11-01T00:00:00"/>
    <d v="1899-12-30T12:02:00"/>
    <d v="2011-11-01T00:00:00"/>
    <d v="1899-12-30T16:51:00"/>
    <n v="50"/>
    <n v="289"/>
    <s v="Ticket"/>
    <s v="Tuesday"/>
    <x v="0"/>
  </r>
  <r>
    <n v="1"/>
    <n v="8"/>
    <d v="2011-11-01T00:00:00"/>
    <d v="1899-12-30T14:30:00"/>
    <d v="2011-11-01T00:00:00"/>
    <d v="1899-12-30T15:19:00"/>
    <n v="30"/>
    <n v="49"/>
    <s v="Ticket"/>
    <s v="Tuesday"/>
    <x v="1"/>
  </r>
  <r>
    <n v="1"/>
    <n v="6"/>
    <d v="2011-11-01T00:00:00"/>
    <d v="1899-12-30T18:30:00"/>
    <d v="2011-11-01T00:00:00"/>
    <d v="1899-12-30T20:22:00"/>
    <n v="30"/>
    <n v="112"/>
    <s v="Ticket"/>
    <s v="Tuesday"/>
    <x v="2"/>
  </r>
  <r>
    <n v="1"/>
    <n v="5"/>
    <d v="2011-11-02T00:00:00"/>
    <d v="1899-12-30T09:08:00"/>
    <d v="2011-11-02T00:00:00"/>
    <d v="1899-12-30T10:43:00"/>
    <n v="30"/>
    <n v="95"/>
    <s v="Ticket"/>
    <s v="Wednesday"/>
    <x v="3"/>
  </r>
  <r>
    <n v="1"/>
    <n v="8"/>
    <d v="2011-11-02T00:00:00"/>
    <d v="1899-12-30T13:10:00"/>
    <d v="2011-11-02T00:00:00"/>
    <d v="1899-12-30T14:10:00"/>
    <n v="30"/>
    <n v="60"/>
    <s v="Ticket"/>
    <s v="Wednesday"/>
    <x v="0"/>
  </r>
  <r>
    <n v="1"/>
    <n v="6"/>
    <d v="2011-11-03T00:00:00"/>
    <d v="1899-12-30T18:17:00"/>
    <d v="2011-11-03T00:00:00"/>
    <d v="1899-12-30T19:34:00"/>
    <n v="30"/>
    <n v="77"/>
    <s v="Ticket"/>
    <s v="Thursday"/>
    <x v="2"/>
  </r>
  <r>
    <n v="1"/>
    <n v="8"/>
    <d v="2011-11-03T00:00:00"/>
    <d v="1899-12-30T18:24:00"/>
    <d v="2011-11-03T00:00:00"/>
    <d v="1899-12-30T21:42:00"/>
    <n v="40"/>
    <n v="198"/>
    <s v="Ticket"/>
    <s v="Thursday"/>
    <x v="2"/>
  </r>
  <r>
    <n v="1"/>
    <n v="5"/>
    <d v="2011-11-03T00:00:00"/>
    <d v="1899-12-30T19:10:00"/>
    <d v="2011-11-03T00:00:00"/>
    <d v="1899-12-30T22:24:00"/>
    <n v="40"/>
    <n v="194"/>
    <s v="Ticket"/>
    <s v="Thursday"/>
    <x v="2"/>
  </r>
  <r>
    <n v="1"/>
    <n v="6"/>
    <d v="2011-11-03T00:00:00"/>
    <d v="1899-12-30T19:13:00"/>
    <d v="2011-11-03T00:00:00"/>
    <d v="1899-12-30T21:24:00"/>
    <n v="30"/>
    <n v="131"/>
    <s v="Ticket"/>
    <s v="Thursday"/>
    <x v="2"/>
  </r>
  <r>
    <n v="1"/>
    <n v="8"/>
    <d v="2011-11-03T00:00:00"/>
    <d v="1899-12-30T20:46:00"/>
    <d v="2011-11-03T00:00:00"/>
    <d v="1899-12-30T23:31:00"/>
    <n v="30"/>
    <n v="165"/>
    <s v="Ticket"/>
    <s v="Thursday"/>
    <x v="2"/>
  </r>
  <r>
    <n v="1"/>
    <n v="5"/>
    <d v="2011-11-04T00:00:00"/>
    <d v="1899-12-30T13:47:00"/>
    <d v="2011-11-04T00:00:00"/>
    <d v="1899-12-30T14:52:00"/>
    <n v="30"/>
    <n v="65"/>
    <s v="Ticket"/>
    <s v="Friday"/>
    <x v="0"/>
  </r>
  <r>
    <n v="1"/>
    <n v="6"/>
    <d v="2011-11-04T00:00:00"/>
    <d v="1899-12-30T14:09:00"/>
    <d v="2011-11-04T00:00:00"/>
    <d v="1899-12-30T17:37:00"/>
    <n v="40"/>
    <n v="208"/>
    <s v="Ticket"/>
    <s v="Friday"/>
    <x v="1"/>
  </r>
  <r>
    <n v="1"/>
    <n v="5"/>
    <d v="2011-11-04T00:00:00"/>
    <d v="1899-12-30T14:19:00"/>
    <d v="2011-11-04T00:00:00"/>
    <d v="1899-12-30T18:26:00"/>
    <n v="50"/>
    <n v="247"/>
    <s v="Ticket"/>
    <s v="Friday"/>
    <x v="1"/>
  </r>
  <r>
    <n v="1"/>
    <n v="6"/>
    <d v="2011-11-04T00:00:00"/>
    <d v="1899-12-30T15:14:00"/>
    <d v="2011-11-04T00:00:00"/>
    <d v="1899-12-30T16:20:00"/>
    <n v="30"/>
    <n v="66"/>
    <s v="Ticket"/>
    <s v="Friday"/>
    <x v="1"/>
  </r>
  <r>
    <n v="1"/>
    <n v="6"/>
    <d v="2011-11-04T00:00:00"/>
    <d v="1899-12-30T16:26:00"/>
    <d v="2011-11-04T00:00:00"/>
    <d v="1899-12-30T17:35:00"/>
    <n v="30"/>
    <n v="69"/>
    <s v="Ticket"/>
    <s v="Friday"/>
    <x v="1"/>
  </r>
  <r>
    <n v="1"/>
    <n v="6"/>
    <d v="2011-11-04T00:00:00"/>
    <d v="1899-12-30T17:59:00"/>
    <d v="2011-11-04T00:00:00"/>
    <d v="1899-12-30T20:46:00"/>
    <n v="30"/>
    <n v="167"/>
    <s v="Ticket"/>
    <s v="Friday"/>
    <x v="1"/>
  </r>
  <r>
    <n v="1"/>
    <n v="5"/>
    <d v="2011-11-04T00:00:00"/>
    <d v="1899-12-30T20:24:00"/>
    <d v="2011-11-04T00:00:00"/>
    <d v="1899-12-30T22:05:00"/>
    <n v="30"/>
    <n v="101"/>
    <s v="Manual"/>
    <s v="Friday"/>
    <x v="2"/>
  </r>
  <r>
    <n v="1"/>
    <n v="8"/>
    <d v="2011-11-04T00:00:00"/>
    <d v="1899-12-30T20:35:00"/>
    <d v="2011-11-04T00:00:00"/>
    <d v="1899-12-30T21:35:00"/>
    <n v="30"/>
    <n v="60"/>
    <s v="Ticket"/>
    <s v="Friday"/>
    <x v="2"/>
  </r>
  <r>
    <n v="1"/>
    <n v="8"/>
    <d v="2011-11-04T00:00:00"/>
    <d v="1899-12-30T21:15:00"/>
    <d v="2011-11-04T00:00:00"/>
    <d v="1899-12-30T23:41:00"/>
    <n v="30"/>
    <n v="146"/>
    <s v="Ticket"/>
    <s v="Friday"/>
    <x v="2"/>
  </r>
  <r>
    <n v="1"/>
    <n v="8"/>
    <d v="2011-11-07T00:00:00"/>
    <d v="1899-12-30T11:06:00"/>
    <d v="2011-11-07T00:00:00"/>
    <d v="1899-12-30T12:21:00"/>
    <n v="30"/>
    <n v="75"/>
    <s v="Ticket"/>
    <s v="Monday"/>
    <x v="0"/>
  </r>
  <r>
    <n v="1"/>
    <n v="5"/>
    <d v="2011-11-07T00:00:00"/>
    <d v="1899-12-30T11:27:00"/>
    <d v="2011-11-07T00:00:00"/>
    <d v="1899-12-30T13:32:00"/>
    <n v="30"/>
    <n v="125"/>
    <s v="Ticket"/>
    <s v="Monday"/>
    <x v="0"/>
  </r>
  <r>
    <n v="1"/>
    <n v="8"/>
    <d v="2011-11-07T00:00:00"/>
    <d v="1899-12-30T12:12:00"/>
    <d v="2011-11-07T00:00:00"/>
    <d v="1899-12-30T15:06:00"/>
    <n v="300"/>
    <n v="174"/>
    <s v="Ticket"/>
    <s v="Monday"/>
    <x v="0"/>
  </r>
  <r>
    <n v="1"/>
    <n v="5"/>
    <d v="2011-11-07T00:00:00"/>
    <d v="1899-12-30T13:00:00"/>
    <d v="2011-11-07T00:00:00"/>
    <d v="1899-12-30T15:21:00"/>
    <n v="30"/>
    <n v="141"/>
    <s v="Ticket"/>
    <s v="Monday"/>
    <x v="0"/>
  </r>
  <r>
    <n v="1"/>
    <n v="5"/>
    <d v="2011-11-07T00:00:00"/>
    <d v="1899-12-30T14:53:00"/>
    <d v="2011-11-07T00:00:00"/>
    <d v="1899-12-30T16:03:00"/>
    <n v="30"/>
    <n v="70"/>
    <s v="Ticket"/>
    <s v="Monday"/>
    <x v="1"/>
  </r>
  <r>
    <n v="1"/>
    <n v="8"/>
    <d v="2011-11-07T00:00:00"/>
    <d v="1899-12-30T14:59:00"/>
    <d v="2011-11-07T00:00:00"/>
    <d v="1899-12-30T18:59:00"/>
    <n v="40"/>
    <n v="240"/>
    <s v="Ticket"/>
    <s v="Monday"/>
    <x v="1"/>
  </r>
  <r>
    <n v="1"/>
    <n v="6"/>
    <d v="2011-11-07T00:00:00"/>
    <d v="1899-12-30T15:29:00"/>
    <d v="2011-11-07T00:00:00"/>
    <d v="1899-12-30T16:24:00"/>
    <n v="30"/>
    <n v="55"/>
    <s v="Ticket"/>
    <s v="Monday"/>
    <x v="1"/>
  </r>
  <r>
    <n v="1"/>
    <n v="8"/>
    <d v="2011-11-07T00:00:00"/>
    <d v="1899-12-30T19:50:00"/>
    <d v="2011-11-07T00:00:00"/>
    <d v="1899-12-30T21:02:00"/>
    <n v="30"/>
    <n v="72"/>
    <s v="Ticket"/>
    <s v="Monday"/>
    <x v="2"/>
  </r>
  <r>
    <n v="1"/>
    <n v="5"/>
    <d v="2011-11-07T00:00:00"/>
    <d v="1899-12-30T20:42:00"/>
    <d v="2011-11-07T00:00:00"/>
    <d v="1899-12-30T23:05:00"/>
    <n v="30"/>
    <n v="143"/>
    <s v="Ticket"/>
    <s v="Monday"/>
    <x v="2"/>
  </r>
  <r>
    <n v="1"/>
    <n v="5"/>
    <d v="2011-11-08T00:00:00"/>
    <d v="1899-12-30T07:12:00"/>
    <d v="2011-11-08T00:00:00"/>
    <d v="1899-12-30T09:38:00"/>
    <n v="30"/>
    <n v="146"/>
    <s v="Ticket"/>
    <s v="Tuesday"/>
    <x v="3"/>
  </r>
  <r>
    <n v="1"/>
    <n v="5"/>
    <d v="2011-11-08T00:00:00"/>
    <d v="1899-12-30T11:18:00"/>
    <d v="2011-11-08T00:00:00"/>
    <d v="1899-12-30T12:11:00"/>
    <n v="30"/>
    <n v="53"/>
    <s v="Ticket"/>
    <s v="Tuesday"/>
    <x v="0"/>
  </r>
  <r>
    <n v="1"/>
    <n v="5"/>
    <d v="2011-11-08T00:00:00"/>
    <d v="1899-12-30T12:46:00"/>
    <d v="2011-11-08T00:00:00"/>
    <d v="1899-12-30T13:15:00"/>
    <n v="30"/>
    <n v="29"/>
    <s v="Ticket"/>
    <s v="Tuesday"/>
    <x v="0"/>
  </r>
  <r>
    <n v="1"/>
    <n v="5"/>
    <d v="2011-11-08T00:00:00"/>
    <d v="1899-12-30T16:17:00"/>
    <d v="2011-11-08T00:00:00"/>
    <d v="1899-12-30T19:05:00"/>
    <n v="30"/>
    <n v="168"/>
    <s v="Ticket"/>
    <s v="Tuesday"/>
    <x v="1"/>
  </r>
  <r>
    <n v="1"/>
    <n v="8"/>
    <d v="2011-11-08T00:00:00"/>
    <d v="1899-12-30T16:57:00"/>
    <d v="2011-11-08T00:00:00"/>
    <d v="1899-12-30T18:42:00"/>
    <n v="30"/>
    <n v="105"/>
    <s v="Ticket"/>
    <s v="Tuesday"/>
    <x v="1"/>
  </r>
  <r>
    <n v="1"/>
    <n v="6"/>
    <d v="2011-11-08T00:00:00"/>
    <d v="1899-12-30T19:11:00"/>
    <d v="2011-11-08T00:00:00"/>
    <d v="1899-12-30T20:47:00"/>
    <n v="30"/>
    <n v="96"/>
    <s v="Ticket"/>
    <s v="Tuesday"/>
    <x v="2"/>
  </r>
  <r>
    <n v="1"/>
    <n v="5"/>
    <d v="2011-11-08T00:00:00"/>
    <d v="1899-12-30T19:24:00"/>
    <d v="2011-11-08T00:00:00"/>
    <d v="1899-12-30T22:40:00"/>
    <n v="40"/>
    <n v="196"/>
    <s v="Ticket"/>
    <s v="Tuesday"/>
    <x v="2"/>
  </r>
  <r>
    <n v="1"/>
    <n v="5"/>
    <d v="2011-11-09T00:00:00"/>
    <d v="1899-12-30T12:55:00"/>
    <d v="2011-11-09T00:00:00"/>
    <d v="1899-12-30T13:42:00"/>
    <n v="30"/>
    <n v="47"/>
    <s v="Ticket"/>
    <s v="Wednesday"/>
    <x v="0"/>
  </r>
  <r>
    <n v="1"/>
    <n v="5"/>
    <d v="2011-11-09T00:00:00"/>
    <d v="1899-12-30T15:12:00"/>
    <d v="2011-11-09T00:00:00"/>
    <d v="1899-12-30T16:04:00"/>
    <n v="30"/>
    <n v="52"/>
    <s v="Ticket"/>
    <s v="Wednesday"/>
    <x v="1"/>
  </r>
  <r>
    <n v="1"/>
    <n v="5"/>
    <d v="2011-11-09T00:00:00"/>
    <d v="1899-12-30T15:54:00"/>
    <d v="2011-11-09T00:00:00"/>
    <d v="1899-12-30T17:36:00"/>
    <n v="30"/>
    <n v="102"/>
    <s v="Ticket"/>
    <s v="Wednesday"/>
    <x v="1"/>
  </r>
  <r>
    <n v="1"/>
    <n v="5"/>
    <d v="2011-11-09T00:00:00"/>
    <d v="1899-12-30T20:03:00"/>
    <d v="2011-11-09T00:00:00"/>
    <d v="1899-12-30T21:51:00"/>
    <n v="30"/>
    <n v="108"/>
    <s v="Ticket"/>
    <s v="Wednesday"/>
    <x v="2"/>
  </r>
  <r>
    <n v="1"/>
    <n v="5"/>
    <d v="2011-11-09T00:00:00"/>
    <d v="1899-12-30T20:59:00"/>
    <d v="2011-11-09T00:00:00"/>
    <d v="1899-12-30T22:44:00"/>
    <n v="30"/>
    <n v="105"/>
    <s v="Ticket"/>
    <s v="Wednesday"/>
    <x v="2"/>
  </r>
  <r>
    <n v="1"/>
    <n v="8"/>
    <d v="2011-11-10T00:00:00"/>
    <d v="1899-12-30T13:20:00"/>
    <d v="2011-11-10T00:00:00"/>
    <d v="1899-12-30T17:06:00"/>
    <n v="40"/>
    <n v="226"/>
    <s v="Ticket"/>
    <s v="Thursday"/>
    <x v="0"/>
  </r>
  <r>
    <n v="1"/>
    <n v="5"/>
    <d v="2011-11-10T00:00:00"/>
    <d v="1899-12-30T13:50:00"/>
    <d v="2011-11-10T00:00:00"/>
    <d v="1899-12-30T17:05:00"/>
    <n v="40"/>
    <n v="195"/>
    <s v="Ticket"/>
    <s v="Thursday"/>
    <x v="0"/>
  </r>
  <r>
    <n v="1"/>
    <n v="5"/>
    <d v="2011-11-10T00:00:00"/>
    <d v="1899-12-30T14:53:00"/>
    <d v="2011-11-10T00:00:00"/>
    <d v="1899-12-30T22:05:00"/>
    <n v="80"/>
    <n v="432"/>
    <s v="Ticket"/>
    <s v="Thursday"/>
    <x v="1"/>
  </r>
  <r>
    <n v="1"/>
    <n v="5"/>
    <d v="2011-11-10T00:00:00"/>
    <d v="1899-12-30T15:20:00"/>
    <d v="2011-11-10T00:00:00"/>
    <d v="1899-12-30T17:52:00"/>
    <n v="30"/>
    <n v="152"/>
    <s v="Ticket"/>
    <s v="Thursday"/>
    <x v="1"/>
  </r>
  <r>
    <n v="1"/>
    <n v="8"/>
    <d v="2011-11-10T00:00:00"/>
    <d v="1899-12-30T16:52:00"/>
    <d v="2011-11-10T00:00:00"/>
    <d v="1899-12-30T23:27:00"/>
    <n v="70"/>
    <n v="395"/>
    <s v="Ticket"/>
    <s v="Thursday"/>
    <x v="1"/>
  </r>
  <r>
    <n v="1"/>
    <n v="6"/>
    <d v="2011-11-10T00:00:00"/>
    <d v="1899-12-30T18:23:00"/>
    <d v="2011-11-10T00:00:00"/>
    <d v="1899-12-30T19:27:00"/>
    <n v="30"/>
    <n v="64"/>
    <s v="Ticket"/>
    <s v="Thursday"/>
    <x v="2"/>
  </r>
  <r>
    <n v="1"/>
    <n v="8"/>
    <d v="2011-11-10T00:00:00"/>
    <d v="1899-12-30T19:53:00"/>
    <d v="2011-11-10T00:00:00"/>
    <d v="1899-12-30T21:15:00"/>
    <n v="30"/>
    <n v="82"/>
    <s v="Ticket"/>
    <s v="Thursday"/>
    <x v="2"/>
  </r>
  <r>
    <n v="1"/>
    <n v="8"/>
    <d v="2011-11-10T00:00:00"/>
    <d v="1899-12-30T20:19:00"/>
    <d v="2011-11-10T00:00:00"/>
    <d v="1899-12-30T23:24:00"/>
    <n v="40"/>
    <n v="185"/>
    <s v="Ticket"/>
    <s v="Thursday"/>
    <x v="2"/>
  </r>
  <r>
    <n v="1"/>
    <n v="8"/>
    <d v="2011-11-11T00:00:00"/>
    <d v="1899-12-30T11:00:00"/>
    <d v="2011-11-11T00:00:00"/>
    <d v="1899-12-30T12:44:00"/>
    <n v="30"/>
    <n v="104"/>
    <s v="Ticket"/>
    <s v="Friday"/>
    <x v="0"/>
  </r>
  <r>
    <n v="1"/>
    <n v="5"/>
    <d v="2011-11-11T00:00:00"/>
    <d v="1899-12-30T11:41:00"/>
    <d v="2011-11-11T00:00:00"/>
    <d v="1899-12-30T14:17:00"/>
    <n v="30"/>
    <n v="156"/>
    <s v="Ticket"/>
    <s v="Friday"/>
    <x v="0"/>
  </r>
  <r>
    <n v="1"/>
    <n v="8"/>
    <d v="2011-11-11T00:00:00"/>
    <d v="1899-12-30T11:59:00"/>
    <d v="2011-11-11T00:00:00"/>
    <d v="1899-12-30T16:51:00"/>
    <n v="50"/>
    <n v="292"/>
    <s v="Ticket"/>
    <s v="Friday"/>
    <x v="0"/>
  </r>
  <r>
    <n v="1"/>
    <n v="5"/>
    <d v="2011-11-11T00:00:00"/>
    <d v="1899-12-30T12:32:00"/>
    <d v="2011-11-11T00:00:00"/>
    <d v="1899-12-30T15:40:00"/>
    <n v="40"/>
    <n v="188"/>
    <s v="Ticket"/>
    <s v="Friday"/>
    <x v="0"/>
  </r>
  <r>
    <n v="1"/>
    <n v="6"/>
    <d v="2011-11-11T00:00:00"/>
    <d v="1899-12-30T13:01:00"/>
    <d v="2011-11-11T00:00:00"/>
    <d v="1899-12-30T16:45:00"/>
    <n v="40"/>
    <n v="224"/>
    <s v="Ticket"/>
    <s v="Friday"/>
    <x v="0"/>
  </r>
  <r>
    <n v="1"/>
    <n v="6"/>
    <d v="2011-11-11T00:00:00"/>
    <d v="1899-12-30T13:12:00"/>
    <d v="2011-11-11T00:00:00"/>
    <d v="1899-12-30T15:10:00"/>
    <n v="30"/>
    <n v="118"/>
    <s v="Ticket"/>
    <s v="Friday"/>
    <x v="0"/>
  </r>
  <r>
    <n v="1"/>
    <n v="5"/>
    <d v="2011-11-11T00:00:00"/>
    <d v="1899-12-30T15:59:00"/>
    <d v="2011-11-11T00:00:00"/>
    <d v="1899-12-30T22:08:00"/>
    <n v="70"/>
    <n v="369"/>
    <s v="Ticket"/>
    <s v="Friday"/>
    <x v="1"/>
  </r>
  <r>
    <n v="1"/>
    <n v="8"/>
    <d v="2011-11-11T00:00:00"/>
    <d v="1899-12-30T16:24:00"/>
    <d v="2011-11-11T00:00:00"/>
    <d v="1899-12-30T20:13:00"/>
    <n v="40"/>
    <n v="229"/>
    <s v="Ticket"/>
    <s v="Friday"/>
    <x v="1"/>
  </r>
  <r>
    <n v="1"/>
    <n v="6"/>
    <d v="2011-11-11T00:00:00"/>
    <d v="1899-12-30T17:15:00"/>
    <d v="2011-11-11T00:00:00"/>
    <d v="1899-12-30T19:34:00"/>
    <n v="30"/>
    <n v="139"/>
    <s v="Ticket"/>
    <s v="Friday"/>
    <x v="1"/>
  </r>
  <r>
    <n v="1"/>
    <n v="5"/>
    <d v="2011-11-11T00:00:00"/>
    <d v="1899-12-30T17:25:00"/>
    <d v="2011-11-11T00:00:00"/>
    <d v="1899-12-30T20:23:00"/>
    <n v="30"/>
    <n v="178"/>
    <s v="Ticket"/>
    <s v="Friday"/>
    <x v="1"/>
  </r>
  <r>
    <n v="1"/>
    <n v="6"/>
    <d v="2011-11-11T00:00:00"/>
    <d v="1899-12-30T19:48:00"/>
    <d v="2011-11-11T00:00:00"/>
    <d v="1899-12-30T22:17:00"/>
    <n v="30"/>
    <n v="149"/>
    <s v="Ticket"/>
    <s v="Friday"/>
    <x v="2"/>
  </r>
  <r>
    <n v="1"/>
    <n v="8"/>
    <d v="2011-11-11T00:00:00"/>
    <d v="1899-12-30T19:53:00"/>
    <d v="2011-11-11T00:00:00"/>
    <d v="1899-12-30T20:51:00"/>
    <n v="30"/>
    <n v="58"/>
    <s v="Ticket"/>
    <s v="Friday"/>
    <x v="2"/>
  </r>
  <r>
    <n v="1"/>
    <n v="8"/>
    <d v="2011-11-11T00:00:00"/>
    <d v="1899-12-30T19:57:00"/>
    <d v="2011-11-11T00:00:00"/>
    <d v="1899-12-30T21:04:00"/>
    <n v="30"/>
    <n v="67"/>
    <s v="Ticket"/>
    <s v="Friday"/>
    <x v="2"/>
  </r>
  <r>
    <n v="1"/>
    <n v="5"/>
    <d v="2011-11-11T00:00:00"/>
    <d v="1899-12-30T20:22:00"/>
    <d v="2011-11-11T00:00:00"/>
    <d v="1899-12-30T22:28:00"/>
    <n v="30"/>
    <n v="126"/>
    <s v="Ticket"/>
    <s v="Friday"/>
    <x v="2"/>
  </r>
  <r>
    <n v="1"/>
    <n v="5"/>
    <d v="2011-11-11T00:00:00"/>
    <d v="1899-12-30T21:20:00"/>
    <d v="2011-11-12T00:00:00"/>
    <d v="1899-12-30T00:05:00"/>
    <n v="30"/>
    <n v="165"/>
    <s v="Ticket"/>
    <s v="Friday"/>
    <x v="2"/>
  </r>
  <r>
    <n v="1"/>
    <n v="6"/>
    <d v="2011-11-11T00:00:00"/>
    <d v="1899-12-30T22:00:00"/>
    <d v="2011-11-12T00:00:00"/>
    <d v="1899-12-30T00:34:00"/>
    <n v="30"/>
    <n v="154"/>
    <s v="Ticket"/>
    <s v="Friday"/>
    <x v="2"/>
  </r>
  <r>
    <n v="1"/>
    <n v="5"/>
    <d v="2011-11-14T00:00:00"/>
    <d v="1899-12-30T10:16:00"/>
    <d v="2011-11-14T00:00:00"/>
    <d v="1899-12-30T13:31:00"/>
    <n v="40"/>
    <n v="195"/>
    <s v="Ticket"/>
    <s v="Monday"/>
    <x v="0"/>
  </r>
  <r>
    <n v="1"/>
    <n v="8"/>
    <d v="2011-11-14T00:00:00"/>
    <d v="1899-12-30T12:19:00"/>
    <d v="2011-11-14T00:00:00"/>
    <d v="1899-12-30T14:15:00"/>
    <n v="30"/>
    <n v="116"/>
    <s v="Ticket"/>
    <s v="Monday"/>
    <x v="0"/>
  </r>
  <r>
    <n v="1"/>
    <n v="5"/>
    <d v="2011-11-14T00:00:00"/>
    <d v="1899-12-30T12:40:00"/>
    <d v="2011-11-14T00:00:00"/>
    <d v="1899-12-30T15:28:00"/>
    <n v="30"/>
    <n v="168"/>
    <s v="Ticket"/>
    <s v="Monday"/>
    <x v="0"/>
  </r>
  <r>
    <n v="1"/>
    <n v="5"/>
    <d v="2011-11-14T00:00:00"/>
    <d v="1899-12-30T14:18:00"/>
    <d v="2011-11-14T00:00:00"/>
    <d v="1899-12-30T19:41:00"/>
    <n v="60"/>
    <n v="323"/>
    <s v="Ticket"/>
    <s v="Monday"/>
    <x v="1"/>
  </r>
  <r>
    <n v="1"/>
    <n v="6"/>
    <d v="2011-11-14T00:00:00"/>
    <d v="1899-12-30T14:20:00"/>
    <d v="2011-11-14T00:00:00"/>
    <d v="1899-12-30T18:35:00"/>
    <n v="50"/>
    <n v="255"/>
    <s v="Ticket"/>
    <s v="Monday"/>
    <x v="1"/>
  </r>
  <r>
    <n v="1"/>
    <n v="5"/>
    <d v="2011-11-14T00:00:00"/>
    <d v="1899-12-30T14:33:00"/>
    <d v="2011-11-14T00:00:00"/>
    <d v="1899-12-30T16:53:00"/>
    <n v="30"/>
    <n v="140"/>
    <s v="Ticket"/>
    <s v="Monday"/>
    <x v="1"/>
  </r>
  <r>
    <n v="1"/>
    <n v="8"/>
    <d v="2011-11-14T00:00:00"/>
    <d v="1899-12-30T14:37:00"/>
    <d v="2011-11-14T00:00:00"/>
    <d v="1899-12-30T16:58:00"/>
    <n v="30"/>
    <n v="141"/>
    <s v="Ticket"/>
    <s v="Monday"/>
    <x v="1"/>
  </r>
  <r>
    <n v="1"/>
    <n v="6"/>
    <d v="2011-11-14T00:00:00"/>
    <d v="1899-12-30T15:05:00"/>
    <d v="2011-11-14T00:00:00"/>
    <d v="1899-12-30T19:48:00"/>
    <n v="50"/>
    <n v="283"/>
    <s v="Ticket"/>
    <s v="Monday"/>
    <x v="1"/>
  </r>
  <r>
    <n v="1"/>
    <n v="5"/>
    <d v="2011-11-14T00:00:00"/>
    <d v="1899-12-30T16:50:00"/>
    <d v="2011-11-14T00:00:00"/>
    <d v="1899-12-30T19:22:00"/>
    <n v="30"/>
    <n v="152"/>
    <s v="Ticket"/>
    <s v="Monday"/>
    <x v="1"/>
  </r>
  <r>
    <n v="1"/>
    <n v="5"/>
    <d v="2011-11-14T00:00:00"/>
    <d v="1899-12-30T17:04:00"/>
    <d v="2011-11-14T00:00:00"/>
    <d v="1899-12-30T17:45:00"/>
    <n v="30"/>
    <n v="41"/>
    <s v="Ticket"/>
    <s v="Monday"/>
    <x v="1"/>
  </r>
  <r>
    <n v="1"/>
    <n v="8"/>
    <d v="2011-11-14T00:00:00"/>
    <d v="1899-12-30T17:27:00"/>
    <d v="2011-11-14T00:00:00"/>
    <d v="1899-12-30T18:18:00"/>
    <n v="30"/>
    <n v="51"/>
    <s v="Ticket"/>
    <s v="Monday"/>
    <x v="1"/>
  </r>
  <r>
    <n v="1"/>
    <n v="5"/>
    <d v="2011-11-14T00:00:00"/>
    <d v="1899-12-30T17:32:00"/>
    <d v="2011-11-14T00:00:00"/>
    <d v="1899-12-30T18:09:00"/>
    <n v="30"/>
    <n v="37"/>
    <s v="Ticket"/>
    <s v="Monday"/>
    <x v="1"/>
  </r>
  <r>
    <n v="1"/>
    <n v="5"/>
    <d v="2011-11-14T00:00:00"/>
    <d v="1899-12-30T17:37:00"/>
    <d v="2011-11-14T00:00:00"/>
    <d v="1899-12-30T20:51:00"/>
    <n v="40"/>
    <n v="194"/>
    <s v="Ticket"/>
    <s v="Monday"/>
    <x v="1"/>
  </r>
  <r>
    <n v="1"/>
    <n v="8"/>
    <d v="2011-11-14T00:00:00"/>
    <d v="1899-12-30T18:00:00"/>
    <d v="2011-11-14T00:00:00"/>
    <d v="1899-12-30T20:12:00"/>
    <n v="30"/>
    <n v="132"/>
    <s v="Ticket"/>
    <s v="Monday"/>
    <x v="1"/>
  </r>
  <r>
    <n v="1"/>
    <n v="5"/>
    <d v="2011-11-14T00:00:00"/>
    <d v="1899-12-30T21:47:00"/>
    <d v="2011-11-14T00:00:00"/>
    <d v="1899-12-30T21:54:00"/>
    <n v="300"/>
    <n v="7"/>
    <s v="Ticket"/>
    <s v="Monday"/>
    <x v="2"/>
  </r>
  <r>
    <n v="1"/>
    <n v="6"/>
    <d v="2011-11-15T00:00:00"/>
    <d v="1899-12-30T13:19:00"/>
    <d v="2011-11-15T00:00:00"/>
    <d v="1899-12-30T14:12:00"/>
    <n v="30"/>
    <n v="53"/>
    <s v="Ticket"/>
    <s v="Tuesday"/>
    <x v="0"/>
  </r>
  <r>
    <n v="1"/>
    <n v="8"/>
    <d v="2011-11-15T00:00:00"/>
    <d v="1899-12-30T14:57:00"/>
    <d v="2011-11-15T00:00:00"/>
    <d v="1899-12-30T17:34:00"/>
    <n v="30"/>
    <n v="157"/>
    <s v="Ticket"/>
    <s v="Tuesday"/>
    <x v="1"/>
  </r>
  <r>
    <n v="1"/>
    <n v="5"/>
    <d v="2011-11-15T00:00:00"/>
    <d v="1899-12-30T15:46:00"/>
    <d v="2011-11-15T00:00:00"/>
    <d v="1899-12-30T19:41:00"/>
    <n v="40"/>
    <n v="235"/>
    <s v="Ticket"/>
    <s v="Tuesday"/>
    <x v="1"/>
  </r>
  <r>
    <n v="1"/>
    <n v="5"/>
    <d v="2011-11-15T00:00:00"/>
    <d v="1899-12-30T15:55:00"/>
    <d v="2011-11-15T00:00:00"/>
    <d v="1899-12-30T16:38:00"/>
    <n v="30"/>
    <n v="43"/>
    <s v="Ticket"/>
    <s v="Tuesday"/>
    <x v="1"/>
  </r>
  <r>
    <n v="1"/>
    <n v="8"/>
    <d v="2011-11-15T00:00:00"/>
    <d v="1899-12-30T16:02:00"/>
    <d v="2011-11-15T00:00:00"/>
    <d v="1899-12-30T17:23:00"/>
    <n v="30"/>
    <n v="81"/>
    <s v="Ticket"/>
    <s v="Tuesday"/>
    <x v="1"/>
  </r>
  <r>
    <n v="1"/>
    <n v="6"/>
    <d v="2011-11-15T00:00:00"/>
    <d v="1899-12-30T20:01:00"/>
    <d v="2011-11-15T00:00:00"/>
    <d v="1899-12-30T21:10:00"/>
    <n v="30"/>
    <n v="69"/>
    <s v="Ticket"/>
    <s v="Tuesday"/>
    <x v="2"/>
  </r>
  <r>
    <n v="1"/>
    <n v="8"/>
    <d v="2011-11-16T00:00:00"/>
    <d v="1899-12-30T13:28:00"/>
    <d v="2011-11-16T00:00:00"/>
    <d v="1899-12-30T17:25:00"/>
    <n v="40"/>
    <n v="237"/>
    <s v="Ticket"/>
    <s v="Wednesday"/>
    <x v="0"/>
  </r>
  <r>
    <n v="1"/>
    <n v="8"/>
    <d v="2011-11-16T00:00:00"/>
    <d v="1899-12-30T13:50:00"/>
    <d v="2011-11-16T00:00:00"/>
    <d v="1899-12-30T14:54:00"/>
    <n v="30"/>
    <n v="64"/>
    <s v="Ticket"/>
    <s v="Wednesday"/>
    <x v="0"/>
  </r>
  <r>
    <n v="1"/>
    <n v="8"/>
    <d v="2011-11-16T00:00:00"/>
    <d v="1899-12-30T15:21:00"/>
    <d v="2011-11-16T00:00:00"/>
    <d v="1899-12-30T17:47:00"/>
    <n v="30"/>
    <n v="146"/>
    <s v="Ticket"/>
    <s v="Wednesday"/>
    <x v="1"/>
  </r>
  <r>
    <n v="1"/>
    <n v="6"/>
    <d v="2011-11-16T00:00:00"/>
    <d v="1899-12-30T16:39:00"/>
    <d v="2011-11-16T00:00:00"/>
    <d v="1899-12-30T17:47:00"/>
    <n v="30"/>
    <n v="68"/>
    <s v="Ticket"/>
    <s v="Wednesday"/>
    <x v="1"/>
  </r>
  <r>
    <n v="1"/>
    <n v="6"/>
    <d v="2011-11-16T00:00:00"/>
    <d v="1899-12-30T17:43:00"/>
    <d v="2011-11-16T00:00:00"/>
    <d v="1899-12-30T19:30:00"/>
    <n v="30"/>
    <n v="107"/>
    <s v="Ticket"/>
    <s v="Wednesday"/>
    <x v="1"/>
  </r>
  <r>
    <n v="1"/>
    <n v="6"/>
    <d v="2011-11-16T00:00:00"/>
    <d v="1899-12-30T18:49:00"/>
    <d v="2011-11-16T00:00:00"/>
    <d v="1899-12-30T20:40:00"/>
    <n v="30"/>
    <n v="111"/>
    <s v="Ticket"/>
    <s v="Wednesday"/>
    <x v="2"/>
  </r>
  <r>
    <n v="1"/>
    <n v="5"/>
    <d v="2011-11-16T00:00:00"/>
    <d v="1899-12-30T21:22:00"/>
    <d v="2011-11-16T00:00:00"/>
    <d v="1899-12-30T23:36:00"/>
    <n v="30"/>
    <n v="134"/>
    <s v="Ticket"/>
    <s v="Wednesday"/>
    <x v="2"/>
  </r>
  <r>
    <n v="1"/>
    <n v="5"/>
    <d v="2011-11-17T00:00:00"/>
    <d v="1899-12-30T07:06:00"/>
    <d v="2011-11-17T00:00:00"/>
    <d v="1899-12-30T08:54:00"/>
    <n v="30"/>
    <n v="108"/>
    <s v="Ticket"/>
    <s v="Thursday"/>
    <x v="3"/>
  </r>
  <r>
    <n v="1"/>
    <n v="5"/>
    <d v="2011-11-17T00:00:00"/>
    <d v="1899-12-30T07:46:00"/>
    <d v="2011-11-17T00:00:00"/>
    <d v="1899-12-30T10:18:00"/>
    <n v="30"/>
    <n v="152"/>
    <s v="Ticket"/>
    <s v="Thursday"/>
    <x v="3"/>
  </r>
  <r>
    <n v="1"/>
    <n v="5"/>
    <d v="2011-11-17T00:00:00"/>
    <d v="1899-12-30T11:26:00"/>
    <d v="2011-11-17T00:00:00"/>
    <d v="1899-12-30T14:26:00"/>
    <n v="30"/>
    <n v="180"/>
    <s v="Ticket"/>
    <s v="Thursday"/>
    <x v="0"/>
  </r>
  <r>
    <n v="1"/>
    <n v="5"/>
    <d v="2011-11-17T00:00:00"/>
    <d v="1899-12-30T14:58:00"/>
    <d v="2011-11-17T00:00:00"/>
    <d v="1899-12-30T17:31:00"/>
    <n v="30"/>
    <n v="153"/>
    <s v="Ticket"/>
    <s v="Thursday"/>
    <x v="1"/>
  </r>
  <r>
    <n v="1"/>
    <n v="5"/>
    <d v="2011-11-17T00:00:00"/>
    <d v="1899-12-30T16:25:00"/>
    <d v="2011-11-17T00:00:00"/>
    <d v="1899-12-30T17:19:00"/>
    <n v="30"/>
    <n v="54"/>
    <s v="Ticket"/>
    <s v="Thursday"/>
    <x v="1"/>
  </r>
  <r>
    <n v="1"/>
    <n v="6"/>
    <d v="2011-11-17T00:00:00"/>
    <d v="1899-12-30T18:53:00"/>
    <d v="2011-11-17T00:00:00"/>
    <d v="1899-12-30T20:23:00"/>
    <n v="30"/>
    <n v="90"/>
    <s v="Ticket"/>
    <s v="Thursday"/>
    <x v="2"/>
  </r>
  <r>
    <n v="1"/>
    <n v="6"/>
    <d v="2011-11-17T00:00:00"/>
    <d v="1899-12-30T20:31:00"/>
    <d v="2011-11-17T00:00:00"/>
    <d v="1899-12-30T23:36:00"/>
    <n v="40"/>
    <n v="185"/>
    <s v="Ticket"/>
    <s v="Thursday"/>
    <x v="2"/>
  </r>
  <r>
    <n v="1"/>
    <n v="6"/>
    <d v="2011-11-17T00:00:00"/>
    <d v="1899-12-30T22:17:00"/>
    <d v="2011-11-17T00:00:00"/>
    <d v="1899-12-30T23:36:00"/>
    <n v="30"/>
    <n v="79"/>
    <s v="Ticket"/>
    <s v="Thursday"/>
    <x v="3"/>
  </r>
  <r>
    <n v="1"/>
    <n v="8"/>
    <d v="2011-11-18T00:00:00"/>
    <d v="1899-12-30T14:02:00"/>
    <d v="2011-11-18T00:00:00"/>
    <d v="1899-12-30T15:37:00"/>
    <n v="30"/>
    <n v="95"/>
    <s v="Ticket"/>
    <s v="Friday"/>
    <x v="1"/>
  </r>
  <r>
    <n v="1"/>
    <n v="6"/>
    <d v="2011-11-18T00:00:00"/>
    <d v="1899-12-30T14:54:00"/>
    <d v="2011-11-18T00:00:00"/>
    <d v="1899-12-30T16:28:00"/>
    <n v="30"/>
    <n v="94"/>
    <s v="Ticket"/>
    <s v="Friday"/>
    <x v="1"/>
  </r>
  <r>
    <n v="1"/>
    <n v="5"/>
    <d v="2011-11-18T00:00:00"/>
    <d v="1899-12-30T14:58:00"/>
    <d v="2011-11-18T00:00:00"/>
    <d v="1899-12-30T15:55:00"/>
    <n v="30"/>
    <n v="57"/>
    <s v="Ticket"/>
    <s v="Friday"/>
    <x v="1"/>
  </r>
  <r>
    <n v="1"/>
    <n v="5"/>
    <d v="2011-11-18T00:00:00"/>
    <d v="1899-12-30T16:29:00"/>
    <d v="2011-11-18T00:00:00"/>
    <d v="1899-12-30T18:01:00"/>
    <n v="30"/>
    <n v="92"/>
    <s v="Ticket"/>
    <s v="Friday"/>
    <x v="1"/>
  </r>
  <r>
    <n v="1"/>
    <n v="8"/>
    <d v="2011-11-18T00:00:00"/>
    <d v="1899-12-30T16:39:00"/>
    <d v="2011-11-18T00:00:00"/>
    <d v="1899-12-30T18:30:00"/>
    <n v="30"/>
    <n v="111"/>
    <s v="Ticket"/>
    <s v="Friday"/>
    <x v="1"/>
  </r>
  <r>
    <n v="1"/>
    <n v="6"/>
    <d v="2011-11-18T00:00:00"/>
    <d v="1899-12-30T19:10:00"/>
    <d v="2011-11-18T00:00:00"/>
    <d v="1899-12-30T23:37:00"/>
    <n v="50"/>
    <n v="267"/>
    <s v="Ticket"/>
    <s v="Friday"/>
    <x v="2"/>
  </r>
  <r>
    <n v="1"/>
    <n v="6"/>
    <d v="2011-11-18T00:00:00"/>
    <d v="1899-12-30T20:16:00"/>
    <d v="2011-11-18T00:00:00"/>
    <d v="1899-12-30T22:23:00"/>
    <n v="30"/>
    <n v="127"/>
    <s v="Ticket"/>
    <s v="Friday"/>
    <x v="2"/>
  </r>
  <r>
    <n v="1"/>
    <n v="6"/>
    <d v="2011-11-21T00:00:00"/>
    <d v="1899-12-30T15:10:00"/>
    <d v="2011-11-21T00:00:00"/>
    <d v="1899-12-30T15:46:00"/>
    <n v="30"/>
    <n v="36"/>
    <s v="Ticket"/>
    <s v="Monday"/>
    <x v="1"/>
  </r>
  <r>
    <n v="1"/>
    <n v="6"/>
    <d v="2011-11-21T00:00:00"/>
    <d v="1899-12-30T16:11:00"/>
    <d v="2011-11-21T00:00:00"/>
    <d v="1899-12-30T17:52:00"/>
    <n v="30"/>
    <n v="101"/>
    <s v="Ticket"/>
    <s v="Monday"/>
    <x v="1"/>
  </r>
  <r>
    <n v="1"/>
    <n v="8"/>
    <d v="2011-11-21T00:00:00"/>
    <d v="1899-12-30T17:31:00"/>
    <d v="2011-11-21T00:00:00"/>
    <d v="1899-12-30T18:42:00"/>
    <n v="30"/>
    <n v="71"/>
    <s v="Ticket"/>
    <s v="Monday"/>
    <x v="1"/>
  </r>
  <r>
    <n v="1"/>
    <n v="5"/>
    <d v="2011-11-21T00:00:00"/>
    <d v="1899-12-30T18:54:00"/>
    <d v="2011-11-21T00:00:00"/>
    <d v="1899-12-30T21:29:00"/>
    <n v="30"/>
    <n v="155"/>
    <s v="Ticket"/>
    <s v="Monday"/>
    <x v="2"/>
  </r>
  <r>
    <n v="1"/>
    <n v="5"/>
    <d v="2011-11-21T00:00:00"/>
    <d v="1899-12-30T19:23:00"/>
    <d v="2011-11-21T00:00:00"/>
    <d v="1899-12-30T21:04:00"/>
    <n v="30"/>
    <n v="101"/>
    <s v="Ticket"/>
    <s v="Monday"/>
    <x v="2"/>
  </r>
  <r>
    <n v="1"/>
    <n v="5"/>
    <d v="2011-11-22T00:00:00"/>
    <d v="1899-12-30T09:31:00"/>
    <d v="2011-11-22T00:00:00"/>
    <d v="1899-12-30T10:49:00"/>
    <n v="30"/>
    <n v="78"/>
    <s v="Ticket"/>
    <s v="Tuesday"/>
    <x v="3"/>
  </r>
  <r>
    <n v="1"/>
    <n v="5"/>
    <d v="2011-11-22T00:00:00"/>
    <d v="1899-12-30T13:18:00"/>
    <d v="2011-11-22T00:00:00"/>
    <d v="1899-12-30T15:37:00"/>
    <n v="30"/>
    <n v="139"/>
    <s v="Ticket"/>
    <s v="Tuesday"/>
    <x v="0"/>
  </r>
  <r>
    <n v="1"/>
    <n v="6"/>
    <d v="2011-11-22T00:00:00"/>
    <d v="1899-12-30T19:16:00"/>
    <d v="2011-11-22T00:00:00"/>
    <d v="1899-12-30T21:06:00"/>
    <n v="30"/>
    <n v="110"/>
    <s v="Ticket"/>
    <s v="Tuesday"/>
    <x v="2"/>
  </r>
  <r>
    <n v="1"/>
    <n v="5"/>
    <d v="2011-11-22T00:00:00"/>
    <d v="1899-12-30T19:29:00"/>
    <d v="2011-11-22T00:00:00"/>
    <d v="1899-12-30T20:17:00"/>
    <n v="30"/>
    <n v="48"/>
    <s v="Ticket"/>
    <s v="Tuesday"/>
    <x v="2"/>
  </r>
  <r>
    <n v="1"/>
    <n v="6"/>
    <d v="2011-11-22T00:00:00"/>
    <d v="1899-12-30T20:15:00"/>
    <d v="2011-11-23T00:00:00"/>
    <d v="1899-12-30T00:39:00"/>
    <n v="50"/>
    <n v="264"/>
    <s v="Ticket"/>
    <s v="Tuesday"/>
    <x v="2"/>
  </r>
  <r>
    <n v="1"/>
    <n v="5"/>
    <d v="2011-11-23T00:00:00"/>
    <d v="1899-12-30T10:42:00"/>
    <d v="2011-11-23T00:00:00"/>
    <d v="1899-12-30T11:12:00"/>
    <n v="30"/>
    <n v="30"/>
    <s v="Ticket"/>
    <s v="Wednesday"/>
    <x v="0"/>
  </r>
  <r>
    <n v="1"/>
    <n v="6"/>
    <d v="2011-11-23T00:00:00"/>
    <d v="1899-12-30T11:57:00"/>
    <d v="2011-11-23T00:00:00"/>
    <d v="1899-12-30T13:46:00"/>
    <n v="30"/>
    <n v="109"/>
    <s v="Ticket"/>
    <s v="Wednesday"/>
    <x v="0"/>
  </r>
  <r>
    <n v="1"/>
    <n v="5"/>
    <d v="2011-11-23T00:00:00"/>
    <d v="1899-12-30T12:08:00"/>
    <d v="2011-11-23T00:00:00"/>
    <d v="1899-12-30T12:14:00"/>
    <n v="30"/>
    <n v="6"/>
    <s v="Ticket"/>
    <s v="Wednesday"/>
    <x v="0"/>
  </r>
  <r>
    <n v="1"/>
    <n v="5"/>
    <d v="2011-11-23T00:00:00"/>
    <d v="1899-12-30T12:23:00"/>
    <d v="2011-11-23T00:00:00"/>
    <d v="1899-12-30T12:43:00"/>
    <n v="30"/>
    <n v="20"/>
    <s v="Ticket"/>
    <s v="Wednesday"/>
    <x v="0"/>
  </r>
  <r>
    <n v="1"/>
    <n v="5"/>
    <d v="2011-11-23T00:00:00"/>
    <d v="1899-12-30T13:58:00"/>
    <d v="2011-11-23T00:00:00"/>
    <d v="1899-12-30T16:38:00"/>
    <n v="30"/>
    <n v="160"/>
    <s v="Ticket"/>
    <s v="Wednesday"/>
    <x v="0"/>
  </r>
  <r>
    <n v="1"/>
    <n v="5"/>
    <d v="2011-11-23T00:00:00"/>
    <d v="1899-12-30T16:13:00"/>
    <d v="2011-11-23T00:00:00"/>
    <d v="1899-12-30T17:55:00"/>
    <n v="30"/>
    <n v="102"/>
    <s v="Ticket"/>
    <s v="Wednesday"/>
    <x v="1"/>
  </r>
  <r>
    <n v="1"/>
    <n v="5"/>
    <d v="2011-11-23T00:00:00"/>
    <d v="1899-12-30T17:21:00"/>
    <d v="2011-11-23T00:00:00"/>
    <d v="1899-12-30T18:52:00"/>
    <n v="30"/>
    <n v="91"/>
    <s v="Ticket"/>
    <s v="Wednesday"/>
    <x v="1"/>
  </r>
  <r>
    <n v="1"/>
    <n v="5"/>
    <d v="2011-11-24T00:00:00"/>
    <d v="1899-12-30T09:35:00"/>
    <d v="2011-11-24T00:00:00"/>
    <d v="1899-12-30T12:16:00"/>
    <n v="30"/>
    <n v="161"/>
    <s v="Ticket"/>
    <s v="Thursday"/>
    <x v="3"/>
  </r>
  <r>
    <n v="1"/>
    <n v="5"/>
    <d v="2011-11-24T00:00:00"/>
    <d v="1899-12-30T11:39:00"/>
    <d v="2011-11-24T00:00:00"/>
    <d v="1899-12-30T14:59:00"/>
    <n v="40"/>
    <n v="200"/>
    <s v="Ticket"/>
    <s v="Thursday"/>
    <x v="0"/>
  </r>
  <r>
    <n v="1"/>
    <n v="5"/>
    <d v="2011-11-24T00:00:00"/>
    <d v="1899-12-30T11:45:00"/>
    <d v="2011-11-24T00:00:00"/>
    <d v="1899-12-30T15:30:00"/>
    <n v="40"/>
    <n v="225"/>
    <s v="Ticket"/>
    <s v="Thursday"/>
    <x v="0"/>
  </r>
  <r>
    <n v="1"/>
    <n v="6"/>
    <d v="2011-11-24T00:00:00"/>
    <d v="1899-12-30T17:08:00"/>
    <d v="2011-11-24T00:00:00"/>
    <d v="1899-12-30T17:35:00"/>
    <n v="30"/>
    <n v="27"/>
    <s v="Ticket"/>
    <s v="Thursday"/>
    <x v="1"/>
  </r>
  <r>
    <n v="1"/>
    <n v="5"/>
    <d v="2011-11-24T00:00:00"/>
    <d v="1899-12-30T17:39:00"/>
    <d v="2011-11-24T00:00:00"/>
    <d v="1899-12-30T18:21:00"/>
    <n v="30"/>
    <n v="42"/>
    <s v="Ticket"/>
    <s v="Thursday"/>
    <x v="1"/>
  </r>
  <r>
    <n v="1"/>
    <n v="6"/>
    <d v="2011-11-24T00:00:00"/>
    <d v="1899-12-30T18:06:00"/>
    <d v="2011-11-24T00:00:00"/>
    <d v="1899-12-30T21:04:00"/>
    <n v="30"/>
    <n v="178"/>
    <s v="Ticket"/>
    <s v="Thursday"/>
    <x v="2"/>
  </r>
  <r>
    <n v="1"/>
    <n v="5"/>
    <d v="2011-11-24T00:00:00"/>
    <d v="1899-12-30T18:09:00"/>
    <d v="2011-11-24T00:00:00"/>
    <d v="1899-12-30T21:36:00"/>
    <n v="40"/>
    <n v="207"/>
    <s v="Ticket"/>
    <s v="Thursday"/>
    <x v="2"/>
  </r>
  <r>
    <n v="1"/>
    <n v="8"/>
    <d v="2011-11-24T00:00:00"/>
    <d v="1899-12-30T20:45:00"/>
    <d v="2011-11-24T00:00:00"/>
    <d v="1899-12-30T22:50:00"/>
    <n v="30"/>
    <n v="125"/>
    <s v="Ticket"/>
    <s v="Thursday"/>
    <x v="2"/>
  </r>
  <r>
    <n v="1"/>
    <n v="8"/>
    <d v="2011-11-24T00:00:00"/>
    <d v="1899-12-30T20:48:00"/>
    <d v="2011-11-24T00:00:00"/>
    <d v="1899-12-30T22:46:00"/>
    <n v="30"/>
    <n v="118"/>
    <s v="Ticket"/>
    <s v="Thursday"/>
    <x v="2"/>
  </r>
  <r>
    <n v="1"/>
    <n v="5"/>
    <d v="2011-11-24T00:00:00"/>
    <d v="1899-12-30T20:58:00"/>
    <d v="2011-11-24T00:00:00"/>
    <d v="1899-12-30T22:48:00"/>
    <n v="30"/>
    <n v="110"/>
    <s v="Ticket"/>
    <s v="Thursday"/>
    <x v="2"/>
  </r>
  <r>
    <n v="1"/>
    <n v="5"/>
    <d v="2011-11-25T00:00:00"/>
    <d v="1899-12-30T12:40:00"/>
    <d v="2011-11-25T00:00:00"/>
    <d v="1899-12-30T13:20:00"/>
    <n v="30"/>
    <n v="40"/>
    <s v="Manual"/>
    <s v="Friday"/>
    <x v="0"/>
  </r>
  <r>
    <n v="1"/>
    <n v="8"/>
    <d v="2011-11-25T00:00:00"/>
    <d v="1899-12-30T12:52:00"/>
    <d v="2011-11-25T00:00:00"/>
    <d v="1899-12-30T13:48:00"/>
    <n v="30"/>
    <n v="56"/>
    <s v="Ticket"/>
    <s v="Friday"/>
    <x v="0"/>
  </r>
  <r>
    <n v="1"/>
    <n v="5"/>
    <d v="2011-11-25T00:00:00"/>
    <d v="1899-12-30T13:30:00"/>
    <d v="2011-11-25T00:00:00"/>
    <d v="1899-12-30T16:33:00"/>
    <n v="40"/>
    <n v="183"/>
    <s v="Manual"/>
    <s v="Friday"/>
    <x v="0"/>
  </r>
  <r>
    <n v="1"/>
    <n v="5"/>
    <d v="2011-11-25T00:00:00"/>
    <d v="1899-12-30T17:23:00"/>
    <d v="2011-11-25T00:00:00"/>
    <d v="1899-12-30T19:10:00"/>
    <n v="30"/>
    <n v="107"/>
    <s v="Ticket"/>
    <s v="Friday"/>
    <x v="1"/>
  </r>
  <r>
    <n v="1"/>
    <n v="8"/>
    <d v="2011-11-25T00:00:00"/>
    <d v="1899-12-30T17:43:00"/>
    <d v="2011-11-25T00:00:00"/>
    <d v="1899-12-30T18:51:00"/>
    <n v="30"/>
    <n v="68"/>
    <s v="Ticket"/>
    <s v="Friday"/>
    <x v="1"/>
  </r>
  <r>
    <n v="1"/>
    <n v="5"/>
    <d v="2011-11-25T00:00:00"/>
    <d v="1899-12-30T17:49:00"/>
    <d v="2011-11-25T00:00:00"/>
    <d v="1899-12-30T19:19:00"/>
    <n v="30"/>
    <n v="90"/>
    <s v="Ticket"/>
    <s v="Friday"/>
    <x v="1"/>
  </r>
  <r>
    <n v="1"/>
    <n v="5"/>
    <d v="2011-11-25T00:00:00"/>
    <d v="1899-12-30T18:05:00"/>
    <d v="2011-11-25T00:00:00"/>
    <d v="1899-12-30T19:38:00"/>
    <n v="30"/>
    <n v="93"/>
    <s v="Ticket"/>
    <s v="Friday"/>
    <x v="2"/>
  </r>
  <r>
    <n v="1"/>
    <n v="5"/>
    <d v="2011-11-25T00:00:00"/>
    <d v="1899-12-30T19:09:00"/>
    <d v="2011-11-25T00:00:00"/>
    <d v="1899-12-30T22:31:00"/>
    <n v="40"/>
    <n v="202"/>
    <s v="Ticket"/>
    <s v="Friday"/>
    <x v="2"/>
  </r>
  <r>
    <n v="1"/>
    <n v="8"/>
    <d v="2011-11-25T00:00:00"/>
    <d v="1899-12-30T19:24:00"/>
    <d v="2011-11-25T00:00:00"/>
    <d v="1899-12-30T21:12:00"/>
    <n v="30"/>
    <n v="108"/>
    <s v="Ticket"/>
    <s v="Friday"/>
    <x v="2"/>
  </r>
  <r>
    <n v="1"/>
    <n v="6"/>
    <d v="2011-11-25T00:00:00"/>
    <d v="1899-12-30T19:39:00"/>
    <d v="2011-11-26T00:00:00"/>
    <d v="1899-12-30T02:01:00"/>
    <n v="70"/>
    <n v="382"/>
    <s v="Ticket"/>
    <s v="Friday"/>
    <x v="2"/>
  </r>
  <r>
    <n v="1"/>
    <n v="5"/>
    <d v="2011-11-25T00:00:00"/>
    <d v="1899-12-30T19:45:00"/>
    <d v="2011-11-25T00:00:00"/>
    <d v="1899-12-30T21:42:00"/>
    <n v="30"/>
    <n v="117"/>
    <s v="Ticket"/>
    <s v="Friday"/>
    <x v="2"/>
  </r>
  <r>
    <n v="1"/>
    <n v="6"/>
    <d v="2011-11-25T00:00:00"/>
    <d v="1899-12-30T19:56:00"/>
    <d v="2011-11-25T00:00:00"/>
    <d v="1899-12-30T23:46:00"/>
    <n v="40"/>
    <n v="230"/>
    <s v="Ticket"/>
    <s v="Friday"/>
    <x v="2"/>
  </r>
  <r>
    <n v="1"/>
    <n v="6"/>
    <d v="2011-11-25T00:00:00"/>
    <d v="1899-12-30T20:09:00"/>
    <d v="2011-11-25T00:00:00"/>
    <d v="1899-12-30T23:07:00"/>
    <n v="30"/>
    <n v="178"/>
    <s v="Ticket"/>
    <s v="Friday"/>
    <x v="2"/>
  </r>
  <r>
    <n v="1"/>
    <n v="5"/>
    <d v="2011-11-25T00:00:00"/>
    <d v="1899-12-30T20:55:00"/>
    <d v="2011-11-25T00:00:00"/>
    <d v="1899-12-30T23:29:00"/>
    <n v="30"/>
    <n v="154"/>
    <s v="Ticket"/>
    <s v="Friday"/>
    <x v="2"/>
  </r>
  <r>
    <n v="1"/>
    <n v="6"/>
    <d v="2011-11-25T00:00:00"/>
    <d v="1899-12-30T22:39:00"/>
    <d v="2011-11-26T00:00:00"/>
    <d v="1899-12-30T01:49:00"/>
    <n v="40"/>
    <n v="190"/>
    <s v="Ticket"/>
    <s v="Friday"/>
    <x v="3"/>
  </r>
  <r>
    <n v="1"/>
    <n v="5"/>
    <d v="2011-11-25T00:00:00"/>
    <d v="1899-12-30T23:05:00"/>
    <d v="2011-11-26T00:00:00"/>
    <d v="1899-12-30T01:46:00"/>
    <n v="30"/>
    <n v="161"/>
    <s v="Ticket"/>
    <s v="Friday"/>
    <x v="3"/>
  </r>
  <r>
    <n v="1"/>
    <n v="8"/>
    <d v="2011-11-28T00:00:00"/>
    <d v="1899-12-30T11:18:00"/>
    <d v="2011-11-28T00:00:00"/>
    <d v="1899-12-30T16:06:00"/>
    <n v="50"/>
    <n v="288"/>
    <s v="Ticket"/>
    <s v="Monday"/>
    <x v="0"/>
  </r>
  <r>
    <n v="1"/>
    <n v="5"/>
    <d v="2011-11-28T00:00:00"/>
    <d v="1899-12-30T12:28:00"/>
    <d v="2011-11-28T00:00:00"/>
    <d v="1899-12-30T13:45:00"/>
    <n v="30"/>
    <n v="77"/>
    <s v="Ticket"/>
    <s v="Monday"/>
    <x v="0"/>
  </r>
  <r>
    <n v="1"/>
    <n v="6"/>
    <d v="2011-11-28T00:00:00"/>
    <d v="1899-12-30T14:36:00"/>
    <d v="2011-11-28T00:00:00"/>
    <d v="1899-12-30T16:20:00"/>
    <n v="30"/>
    <n v="104"/>
    <s v="Ticket"/>
    <s v="Monday"/>
    <x v="1"/>
  </r>
  <r>
    <n v="1"/>
    <n v="8"/>
    <d v="2011-11-28T00:00:00"/>
    <d v="1899-12-30T14:50:00"/>
    <d v="2011-11-28T00:00:00"/>
    <d v="1899-12-30T19:39:00"/>
    <n v="50"/>
    <n v="289"/>
    <s v="Ticket"/>
    <s v="Monday"/>
    <x v="1"/>
  </r>
  <r>
    <n v="1"/>
    <n v="5"/>
    <d v="2011-11-28T00:00:00"/>
    <d v="1899-12-30T18:07:00"/>
    <d v="2011-11-28T00:00:00"/>
    <d v="1899-12-30T21:40:00"/>
    <n v="40"/>
    <n v="213"/>
    <s v="Ticket"/>
    <s v="Monday"/>
    <x v="2"/>
  </r>
  <r>
    <n v="1"/>
    <n v="8"/>
    <d v="2011-11-28T00:00:00"/>
    <d v="1899-12-30T18:25:00"/>
    <d v="2011-11-28T00:00:00"/>
    <d v="1899-12-30T20:11:00"/>
    <n v="30"/>
    <n v="106"/>
    <s v="Ticket"/>
    <s v="Monday"/>
    <x v="2"/>
  </r>
  <r>
    <n v="1"/>
    <n v="5"/>
    <d v="2011-11-29T00:00:00"/>
    <d v="1899-12-30T10:37:00"/>
    <d v="2011-11-29T00:00:00"/>
    <d v="1899-12-30T12:18:00"/>
    <n v="30"/>
    <n v="101"/>
    <s v="Ticket"/>
    <s v="Tuesday"/>
    <x v="0"/>
  </r>
  <r>
    <n v="1"/>
    <n v="5"/>
    <d v="2011-11-29T00:00:00"/>
    <d v="1899-12-30T12:03:00"/>
    <d v="2011-11-29T00:00:00"/>
    <d v="1899-12-30T12:30:00"/>
    <n v="30"/>
    <n v="27"/>
    <s v="Ticket"/>
    <s v="Tuesday"/>
    <x v="0"/>
  </r>
  <r>
    <n v="1"/>
    <n v="8"/>
    <d v="2011-11-29T00:00:00"/>
    <d v="1899-12-30T14:14:00"/>
    <d v="2011-11-29T00:00:00"/>
    <d v="1899-12-30T15:05:00"/>
    <n v="30"/>
    <n v="51"/>
    <s v="Ticket"/>
    <s v="Tuesday"/>
    <x v="1"/>
  </r>
  <r>
    <n v="1"/>
    <n v="6"/>
    <d v="2011-11-29T00:00:00"/>
    <d v="1899-12-30T16:51:00"/>
    <d v="2011-11-29T00:00:00"/>
    <d v="1899-12-30T19:09:00"/>
    <n v="30"/>
    <n v="138"/>
    <s v="Ticket"/>
    <s v="Tuesday"/>
    <x v="1"/>
  </r>
  <r>
    <n v="1"/>
    <n v="8"/>
    <d v="2011-11-29T00:00:00"/>
    <d v="1899-12-30T18:49:00"/>
    <d v="2011-11-29T00:00:00"/>
    <d v="1899-12-30T22:22:00"/>
    <n v="40"/>
    <n v="213"/>
    <s v="Ticket"/>
    <s v="Tuesday"/>
    <x v="2"/>
  </r>
  <r>
    <n v="1"/>
    <n v="5"/>
    <d v="2011-11-29T00:00:00"/>
    <d v="1899-12-30T18:52:00"/>
    <d v="2011-11-30T00:00:00"/>
    <d v="1899-12-30T00:15:00"/>
    <n v="60"/>
    <n v="323"/>
    <s v="Ticket"/>
    <s v="Tuesday"/>
    <x v="2"/>
  </r>
  <r>
    <n v="1"/>
    <n v="8"/>
    <d v="2011-11-29T00:00:00"/>
    <d v="1899-12-30T20:17:00"/>
    <d v="2011-11-29T00:00:00"/>
    <d v="1899-12-30T22:41:00"/>
    <n v="30"/>
    <n v="144"/>
    <s v="Ticket"/>
    <s v="Tuesday"/>
    <x v="2"/>
  </r>
  <r>
    <n v="1"/>
    <n v="6"/>
    <d v="2011-11-29T00:00:00"/>
    <d v="1899-12-30T20:19:00"/>
    <d v="2011-11-29T00:00:00"/>
    <d v="1899-12-30T22:52:00"/>
    <n v="30"/>
    <n v="153"/>
    <s v="Ticket"/>
    <s v="Tuesday"/>
    <x v="2"/>
  </r>
  <r>
    <n v="1"/>
    <n v="5"/>
    <d v="2011-11-29T00:00:00"/>
    <d v="1899-12-30T20:38:00"/>
    <d v="2011-11-29T00:00:00"/>
    <d v="1899-12-30T23:32:00"/>
    <n v="30"/>
    <n v="174"/>
    <s v="Ticket"/>
    <s v="Tuesday"/>
    <x v="2"/>
  </r>
  <r>
    <n v="1"/>
    <n v="5"/>
    <d v="2011-11-30T00:00:00"/>
    <d v="1899-12-30T10:40:00"/>
    <d v="2011-11-30T00:00:00"/>
    <d v="1899-12-30T11:23:00"/>
    <n v="30"/>
    <n v="43"/>
    <s v="Ticket"/>
    <s v="Wednesday"/>
    <x v="0"/>
  </r>
  <r>
    <n v="1"/>
    <n v="6"/>
    <d v="2011-11-30T00:00:00"/>
    <d v="1899-12-30T16:39:00"/>
    <d v="2011-11-30T00:00:00"/>
    <d v="1899-12-30T17:17:00"/>
    <n v="30"/>
    <n v="38"/>
    <s v="Ticket"/>
    <s v="Wednesday"/>
    <x v="1"/>
  </r>
  <r>
    <n v="1"/>
    <n v="8"/>
    <d v="2011-11-30T00:00:00"/>
    <d v="1899-12-30T18:51:00"/>
    <d v="2011-11-30T00:00:00"/>
    <d v="1899-12-30T21:05:00"/>
    <n v="30"/>
    <n v="134"/>
    <s v="Ticket"/>
    <s v="Wednesday"/>
    <x v="2"/>
  </r>
  <r>
    <n v="1"/>
    <n v="8"/>
    <d v="2011-11-30T00:00:00"/>
    <d v="1899-12-30T19:45:00"/>
    <d v="2011-11-30T00:00:00"/>
    <d v="1899-12-30T23:07:00"/>
    <n v="40"/>
    <n v="202"/>
    <s v="Ticket"/>
    <s v="Wednesday"/>
    <x v="2"/>
  </r>
  <r>
    <n v="1"/>
    <n v="5"/>
    <d v="2011-12-01T00:00:00"/>
    <d v="1899-12-30T12:32:00"/>
    <d v="2011-12-01T00:00:00"/>
    <d v="1899-12-30T15:47:00"/>
    <n v="40"/>
    <n v="195"/>
    <s v="Ticket"/>
    <s v="Thursday"/>
    <x v="0"/>
  </r>
  <r>
    <n v="1"/>
    <n v="5"/>
    <d v="2011-12-01T00:00:00"/>
    <d v="1899-12-30T14:33:00"/>
    <d v="2011-12-01T00:00:00"/>
    <d v="1899-12-30T17:54:00"/>
    <n v="40"/>
    <n v="201"/>
    <s v="Ticket"/>
    <s v="Thursday"/>
    <x v="1"/>
  </r>
  <r>
    <n v="1"/>
    <n v="8"/>
    <d v="2011-12-01T00:00:00"/>
    <d v="1899-12-30T15:03:00"/>
    <d v="2011-12-01T00:00:00"/>
    <d v="1899-12-30T19:18:00"/>
    <n v="50"/>
    <n v="255"/>
    <s v="Ticket"/>
    <s v="Thursday"/>
    <x v="1"/>
  </r>
  <r>
    <n v="1"/>
    <n v="8"/>
    <d v="2011-12-01T00:00:00"/>
    <d v="1899-12-30T15:35:00"/>
    <d v="2011-12-01T00:00:00"/>
    <d v="1899-12-30T17:22:00"/>
    <n v="30"/>
    <n v="107"/>
    <s v="Ticket"/>
    <s v="Thursday"/>
    <x v="1"/>
  </r>
  <r>
    <n v="1"/>
    <n v="5"/>
    <d v="2011-12-01T00:00:00"/>
    <d v="1899-12-30T16:21:00"/>
    <d v="2011-12-01T00:00:00"/>
    <d v="1899-12-30T16:57:00"/>
    <n v="30"/>
    <n v="36"/>
    <s v="Ticket"/>
    <s v="Thursday"/>
    <x v="1"/>
  </r>
  <r>
    <n v="1"/>
    <n v="8"/>
    <d v="2011-12-01T00:00:00"/>
    <d v="1899-12-30T17:55:00"/>
    <d v="2011-12-01T00:00:00"/>
    <d v="1899-12-30T20:50:00"/>
    <n v="30"/>
    <n v="175"/>
    <s v="Ticket"/>
    <s v="Thursday"/>
    <x v="1"/>
  </r>
  <r>
    <n v="1"/>
    <n v="5"/>
    <d v="2011-12-01T00:00:00"/>
    <d v="1899-12-30T18:55:00"/>
    <d v="2011-12-01T00:00:00"/>
    <d v="1899-12-30T21:01:00"/>
    <n v="30"/>
    <n v="126"/>
    <s v="Ticket"/>
    <s v="Thursday"/>
    <x v="2"/>
  </r>
  <r>
    <n v="1"/>
    <n v="5"/>
    <d v="2011-12-01T00:00:00"/>
    <d v="1899-12-30T18:57:00"/>
    <d v="2011-12-02T00:00:00"/>
    <d v="1899-12-30T01:40:00"/>
    <n v="70"/>
    <n v="403"/>
    <s v="Ticket"/>
    <s v="Thursday"/>
    <x v="2"/>
  </r>
  <r>
    <n v="1"/>
    <n v="5"/>
    <d v="2011-12-01T00:00:00"/>
    <d v="1899-12-30T21:00:00"/>
    <d v="2011-12-01T00:00:00"/>
    <d v="1899-12-30T21:36:00"/>
    <n v="30"/>
    <n v="36"/>
    <s v="Ticket"/>
    <s v="Thursday"/>
    <x v="2"/>
  </r>
  <r>
    <n v="1"/>
    <n v="5"/>
    <d v="2011-12-02T00:00:00"/>
    <d v="1899-12-30T07:12:00"/>
    <d v="2011-12-02T00:00:00"/>
    <d v="1899-12-30T08:09:00"/>
    <n v="30"/>
    <n v="57"/>
    <s v="Ticket"/>
    <s v="Friday"/>
    <x v="3"/>
  </r>
  <r>
    <n v="1"/>
    <n v="5"/>
    <d v="2011-12-02T00:00:00"/>
    <d v="1899-12-30T11:00:00"/>
    <d v="2011-12-02T00:00:00"/>
    <d v="1899-12-30T11:11:00"/>
    <n v="30"/>
    <n v="11"/>
    <s v="Ticket"/>
    <s v="Friday"/>
    <x v="0"/>
  </r>
  <r>
    <n v="1"/>
    <n v="5"/>
    <d v="2011-12-02T00:00:00"/>
    <d v="1899-12-30T13:03:00"/>
    <d v="2011-12-02T00:00:00"/>
    <d v="1899-12-30T14:09:00"/>
    <n v="30"/>
    <n v="66"/>
    <s v="Ticket"/>
    <s v="Friday"/>
    <x v="0"/>
  </r>
  <r>
    <n v="1"/>
    <n v="6"/>
    <d v="2011-12-02T00:00:00"/>
    <d v="1899-12-30T15:35:00"/>
    <d v="2011-12-02T00:00:00"/>
    <d v="1899-12-30T17:13:00"/>
    <n v="30"/>
    <n v="98"/>
    <s v="Ticket"/>
    <s v="Friday"/>
    <x v="1"/>
  </r>
  <r>
    <n v="1"/>
    <n v="6"/>
    <d v="2011-12-02T00:00:00"/>
    <d v="1899-12-30T17:10:00"/>
    <d v="2011-12-02T00:00:00"/>
    <d v="1899-12-30T18:02:00"/>
    <n v="30"/>
    <n v="52"/>
    <s v="Ticket"/>
    <s v="Friday"/>
    <x v="1"/>
  </r>
  <r>
    <n v="1"/>
    <n v="5"/>
    <d v="2011-12-02T00:00:00"/>
    <d v="1899-12-30T17:14:00"/>
    <d v="2011-12-02T00:00:00"/>
    <d v="1899-12-30T21:26:00"/>
    <n v="50"/>
    <n v="252"/>
    <s v="Ticket"/>
    <s v="Friday"/>
    <x v="1"/>
  </r>
  <r>
    <n v="1"/>
    <n v="5"/>
    <d v="2011-12-02T00:00:00"/>
    <d v="1899-12-30T19:41:00"/>
    <d v="2011-12-02T00:00:00"/>
    <d v="1899-12-30T22:50:00"/>
    <n v="40"/>
    <n v="189"/>
    <s v="Ticket"/>
    <s v="Friday"/>
    <x v="2"/>
  </r>
  <r>
    <n v="1"/>
    <n v="6"/>
    <d v="2011-12-02T00:00:00"/>
    <d v="1899-12-30T20:10:00"/>
    <d v="2011-12-03T00:00:00"/>
    <d v="1899-12-30T00:46:00"/>
    <n v="50"/>
    <n v="276"/>
    <s v="Ticket"/>
    <s v="Friday"/>
    <x v="2"/>
  </r>
  <r>
    <n v="1"/>
    <n v="5"/>
    <d v="2011-12-02T00:00:00"/>
    <d v="1899-12-30T21:08:00"/>
    <d v="2011-12-02T00:00:00"/>
    <d v="1899-12-30T23:08:00"/>
    <n v="30"/>
    <n v="120"/>
    <s v="Ticket"/>
    <s v="Friday"/>
    <x v="2"/>
  </r>
  <r>
    <n v="1"/>
    <n v="6"/>
    <d v="2011-12-02T00:00:00"/>
    <d v="1899-12-30T23:12:00"/>
    <d v="2011-12-03T00:00:00"/>
    <d v="1899-12-30T01:49:00"/>
    <n v="30"/>
    <n v="157"/>
    <s v="Ticket"/>
    <s v="Friday"/>
    <x v="3"/>
  </r>
  <r>
    <n v="1"/>
    <n v="8"/>
    <d v="2011-12-06T00:00:00"/>
    <d v="1899-12-30T13:29:00"/>
    <d v="2011-12-06T00:00:00"/>
    <d v="1899-12-30T15:37:00"/>
    <n v="30"/>
    <n v="128"/>
    <s v="Ticket"/>
    <s v="Tuesday"/>
    <x v="0"/>
  </r>
  <r>
    <n v="1"/>
    <n v="5"/>
    <d v="2011-12-06T00:00:00"/>
    <d v="1899-12-30T13:30:00"/>
    <d v="2011-12-06T00:00:00"/>
    <d v="1899-12-30T15:46:00"/>
    <n v="30"/>
    <n v="136"/>
    <s v="Ticket"/>
    <s v="Tuesday"/>
    <x v="0"/>
  </r>
  <r>
    <n v="1"/>
    <n v="5"/>
    <d v="2011-12-06T00:00:00"/>
    <d v="1899-12-30T14:59:00"/>
    <d v="2011-12-06T00:00:00"/>
    <d v="1899-12-30T18:04:00"/>
    <n v="40"/>
    <n v="185"/>
    <s v="Ticket"/>
    <s v="Tuesday"/>
    <x v="1"/>
  </r>
  <r>
    <n v="1"/>
    <n v="8"/>
    <d v="2011-12-06T00:00:00"/>
    <d v="1899-12-30T16:38:00"/>
    <d v="2011-12-06T00:00:00"/>
    <d v="1899-12-30T19:41:00"/>
    <n v="40"/>
    <n v="183"/>
    <s v="Ticket"/>
    <s v="Tuesday"/>
    <x v="1"/>
  </r>
  <r>
    <n v="1"/>
    <n v="8"/>
    <d v="2011-12-06T00:00:00"/>
    <d v="1899-12-30T17:26:00"/>
    <d v="2011-12-06T00:00:00"/>
    <d v="1899-12-30T19:18:00"/>
    <n v="30"/>
    <n v="112"/>
    <s v="Ticket"/>
    <s v="Tuesday"/>
    <x v="1"/>
  </r>
  <r>
    <n v="1"/>
    <n v="5"/>
    <d v="2011-12-06T00:00:00"/>
    <d v="1899-12-30T18:48:00"/>
    <d v="2011-12-06T00:00:00"/>
    <d v="1899-12-30T22:25:00"/>
    <n v="40"/>
    <n v="217"/>
    <s v="Ticket"/>
    <s v="Tuesday"/>
    <x v="2"/>
  </r>
  <r>
    <n v="1"/>
    <n v="5"/>
    <d v="2011-12-06T00:00:00"/>
    <d v="1899-12-30T19:59:00"/>
    <d v="2011-12-06T00:00:00"/>
    <d v="1899-12-30T23:23:00"/>
    <n v="40"/>
    <n v="204"/>
    <s v="Ticket"/>
    <s v="Tuesday"/>
    <x v="2"/>
  </r>
  <r>
    <n v="1"/>
    <n v="6"/>
    <d v="2011-12-06T00:00:00"/>
    <d v="1899-12-30T20:37:00"/>
    <d v="2011-12-06T00:00:00"/>
    <d v="1899-12-30T23:28:00"/>
    <n v="30"/>
    <n v="171"/>
    <s v="Ticket"/>
    <s v="Tuesday"/>
    <x v="2"/>
  </r>
  <r>
    <n v="1"/>
    <n v="5"/>
    <d v="2011-12-07T00:00:00"/>
    <d v="1899-12-30T17:08:00"/>
    <d v="2011-12-07T00:00:00"/>
    <d v="1899-12-30T21:12:00"/>
    <n v="50"/>
    <n v="244"/>
    <s v="Ticket"/>
    <s v="Wednesday"/>
    <x v="1"/>
  </r>
  <r>
    <n v="1"/>
    <n v="8"/>
    <d v="2011-12-07T00:00:00"/>
    <d v="1899-12-30T17:28:00"/>
    <d v="2011-12-07T00:00:00"/>
    <d v="1899-12-30T18:50:00"/>
    <n v="30"/>
    <n v="82"/>
    <s v="Ticket"/>
    <s v="Wednesday"/>
    <x v="1"/>
  </r>
  <r>
    <n v="1"/>
    <n v="5"/>
    <d v="2011-12-07T00:00:00"/>
    <d v="1899-12-30T19:01:00"/>
    <d v="2011-12-07T00:00:00"/>
    <d v="1899-12-30T21:48:00"/>
    <n v="30"/>
    <n v="167"/>
    <s v="Ticket"/>
    <s v="Wednesday"/>
    <x v="2"/>
  </r>
  <r>
    <n v="1"/>
    <n v="5"/>
    <d v="2011-12-08T00:00:00"/>
    <d v="1899-12-30T22:07:00"/>
    <d v="2011-12-09T00:00:00"/>
    <d v="1899-12-30T00:29:00"/>
    <n v="30"/>
    <n v="142"/>
    <s v="Ticket"/>
    <s v="Thursday"/>
    <x v="3"/>
  </r>
  <r>
    <n v="1"/>
    <n v="5"/>
    <d v="2011-12-09T00:00:00"/>
    <d v="1899-12-30T08:02:00"/>
    <d v="2011-12-09T00:00:00"/>
    <d v="1899-12-30T12:59:00"/>
    <n v="50"/>
    <n v="297"/>
    <s v="Ticket"/>
    <s v="Friday"/>
    <x v="3"/>
  </r>
  <r>
    <n v="1"/>
    <n v="5"/>
    <d v="2011-12-09T00:00:00"/>
    <d v="1899-12-30T11:34:00"/>
    <d v="2011-12-09T00:00:00"/>
    <d v="1899-12-30T13:28:00"/>
    <n v="30"/>
    <n v="114"/>
    <s v="Ticket"/>
    <s v="Friday"/>
    <x v="0"/>
  </r>
  <r>
    <n v="1"/>
    <n v="8"/>
    <d v="2011-12-09T00:00:00"/>
    <d v="1899-12-30T12:13:00"/>
    <d v="2011-12-09T00:00:00"/>
    <d v="1899-12-30T14:35:00"/>
    <n v="30"/>
    <n v="142"/>
    <s v="Ticket"/>
    <s v="Friday"/>
    <x v="0"/>
  </r>
  <r>
    <n v="1"/>
    <n v="5"/>
    <d v="2011-12-09T00:00:00"/>
    <d v="1899-12-30T12:14:00"/>
    <d v="2011-12-09T00:00:00"/>
    <d v="1899-12-30T12:58:00"/>
    <n v="30"/>
    <n v="44"/>
    <s v="Ticket"/>
    <s v="Friday"/>
    <x v="0"/>
  </r>
  <r>
    <n v="1"/>
    <n v="8"/>
    <d v="2011-12-09T00:00:00"/>
    <d v="1899-12-30T16:18:00"/>
    <d v="2011-12-09T00:00:00"/>
    <d v="1899-12-30T18:34:00"/>
    <n v="30"/>
    <n v="136"/>
    <s v="Ticket"/>
    <s v="Friday"/>
    <x v="1"/>
  </r>
  <r>
    <n v="1"/>
    <n v="5"/>
    <d v="2011-12-09T00:00:00"/>
    <d v="1899-12-30T17:59:00"/>
    <d v="2011-12-09T00:00:00"/>
    <d v="1899-12-30T20:22:00"/>
    <n v="30"/>
    <n v="143"/>
    <s v="Manual"/>
    <s v="Friday"/>
    <x v="1"/>
  </r>
  <r>
    <n v="1"/>
    <n v="8"/>
    <d v="2011-12-09T00:00:00"/>
    <d v="1899-12-30T19:07:00"/>
    <d v="2011-12-09T00:00:00"/>
    <d v="1899-12-30T22:28:00"/>
    <n v="40"/>
    <n v="201"/>
    <s v="Ticket"/>
    <s v="Friday"/>
    <x v="2"/>
  </r>
  <r>
    <n v="1"/>
    <n v="8"/>
    <d v="2011-12-09T00:00:00"/>
    <d v="1899-12-30T19:11:00"/>
    <d v="2011-12-09T00:00:00"/>
    <d v="1899-12-30T22:17:00"/>
    <n v="40"/>
    <n v="186"/>
    <s v="Ticket"/>
    <s v="Friday"/>
    <x v="2"/>
  </r>
  <r>
    <n v="1"/>
    <n v="5"/>
    <d v="2011-12-09T00:00:00"/>
    <d v="1899-12-30T19:24:00"/>
    <d v="2011-12-09T00:00:00"/>
    <d v="1899-12-30T21:10:00"/>
    <n v="30"/>
    <n v="106"/>
    <s v="Manual"/>
    <s v="Friday"/>
    <x v="2"/>
  </r>
  <r>
    <n v="1"/>
    <n v="5"/>
    <d v="2011-12-09T00:00:00"/>
    <d v="1899-12-30T20:14:00"/>
    <d v="2011-12-09T00:00:00"/>
    <d v="1899-12-30T22:09:00"/>
    <n v="30"/>
    <n v="115"/>
    <s v="Ticket"/>
    <s v="Friday"/>
    <x v="2"/>
  </r>
  <r>
    <n v="1"/>
    <n v="5"/>
    <d v="2011-12-09T00:00:00"/>
    <d v="1899-12-30T20:54:00"/>
    <d v="2011-12-09T00:00:00"/>
    <d v="1899-12-30T23:58:00"/>
    <n v="40"/>
    <n v="184"/>
    <s v="Ticket"/>
    <s v="Friday"/>
    <x v="2"/>
  </r>
  <r>
    <n v="1"/>
    <n v="5"/>
    <d v="2011-12-09T00:00:00"/>
    <d v="1899-12-30T21:53:00"/>
    <d v="2011-12-09T00:00:00"/>
    <d v="1899-12-30T22:25:00"/>
    <n v="30"/>
    <n v="32"/>
    <s v="Ticket"/>
    <s v="Friday"/>
    <x v="2"/>
  </r>
  <r>
    <n v="1"/>
    <n v="5"/>
    <d v="2011-12-09T00:00:00"/>
    <d v="1899-12-30T22:24:00"/>
    <d v="2011-12-10T00:00:00"/>
    <d v="1899-12-30T01:28:00"/>
    <n v="40"/>
    <n v="184"/>
    <s v="Ticket"/>
    <s v="Friday"/>
    <x v="3"/>
  </r>
  <r>
    <n v="1"/>
    <n v="5"/>
    <d v="2011-12-09T00:00:00"/>
    <d v="1899-12-30T22:40:00"/>
    <d v="2011-12-10T00:00:00"/>
    <d v="1899-12-30T02:44:00"/>
    <n v="50"/>
    <n v="244"/>
    <s v="Ticket"/>
    <s v="Friday"/>
    <x v="3"/>
  </r>
  <r>
    <n v="1"/>
    <n v="5"/>
    <d v="2011-12-12T00:00:00"/>
    <d v="1899-12-30T08:26:00"/>
    <d v="2011-12-12T00:00:00"/>
    <d v="1899-12-30T10:02:00"/>
    <n v="30"/>
    <n v="96"/>
    <s v="Manual"/>
    <s v="Monday"/>
    <x v="3"/>
  </r>
  <r>
    <n v="1"/>
    <n v="8"/>
    <d v="2011-12-12T00:00:00"/>
    <d v="1899-12-30T13:11:00"/>
    <d v="2011-12-12T00:00:00"/>
    <d v="1899-12-30T14:05:00"/>
    <n v="30"/>
    <n v="54"/>
    <s v="Ticket"/>
    <s v="Monday"/>
    <x v="0"/>
  </r>
  <r>
    <n v="1"/>
    <n v="8"/>
    <d v="2011-12-12T00:00:00"/>
    <d v="1899-12-30T15:55:00"/>
    <d v="2011-12-12T00:00:00"/>
    <d v="1899-12-30T20:42:00"/>
    <n v="50"/>
    <n v="287"/>
    <s v="Ticket"/>
    <s v="Monday"/>
    <x v="1"/>
  </r>
  <r>
    <n v="1"/>
    <n v="5"/>
    <d v="2011-12-12T00:00:00"/>
    <d v="1899-12-30T16:07:00"/>
    <d v="2011-12-12T00:00:00"/>
    <d v="1899-12-30T19:01:00"/>
    <n v="30"/>
    <n v="174"/>
    <s v="Manual"/>
    <s v="Monday"/>
    <x v="1"/>
  </r>
  <r>
    <n v="1"/>
    <n v="8"/>
    <d v="2011-12-12T00:00:00"/>
    <d v="1899-12-30T17:02:00"/>
    <d v="2011-12-12T00:00:00"/>
    <d v="1899-12-30T19:02:00"/>
    <n v="30"/>
    <n v="120"/>
    <s v="Ticket"/>
    <s v="Monday"/>
    <x v="1"/>
  </r>
  <r>
    <n v="1"/>
    <n v="8"/>
    <d v="2011-12-12T00:00:00"/>
    <d v="1899-12-30T17:32:00"/>
    <d v="2011-12-12T00:00:00"/>
    <d v="1899-12-30T20:26:00"/>
    <n v="30"/>
    <n v="174"/>
    <s v="Ticket"/>
    <s v="Monday"/>
    <x v="1"/>
  </r>
  <r>
    <n v="1"/>
    <n v="5"/>
    <d v="2011-12-12T00:00:00"/>
    <d v="1899-12-30T17:37:00"/>
    <d v="2011-12-12T00:00:00"/>
    <d v="1899-12-30T19:11:00"/>
    <n v="30"/>
    <n v="94"/>
    <s v="Ticket"/>
    <s v="Monday"/>
    <x v="1"/>
  </r>
  <r>
    <n v="1"/>
    <n v="5"/>
    <d v="2011-12-12T00:00:00"/>
    <d v="1899-12-30T17:43:00"/>
    <d v="2011-12-12T00:00:00"/>
    <d v="1899-12-30T21:25:00"/>
    <n v="40"/>
    <n v="222"/>
    <s v="Ticket"/>
    <s v="Monday"/>
    <x v="1"/>
  </r>
  <r>
    <n v="1"/>
    <n v="8"/>
    <d v="2011-12-12T00:00:00"/>
    <d v="1899-12-30T19:57:00"/>
    <d v="2011-12-12T00:00:00"/>
    <d v="1899-12-30T21:34:00"/>
    <n v="30"/>
    <n v="97"/>
    <s v="Manual"/>
    <s v="Monday"/>
    <x v="2"/>
  </r>
  <r>
    <n v="1"/>
    <n v="5"/>
    <d v="2011-12-12T00:00:00"/>
    <d v="1899-12-30T20:17:00"/>
    <d v="2011-12-12T00:00:00"/>
    <d v="1899-12-30T22:40:00"/>
    <n v="30"/>
    <n v="143"/>
    <s v="Ticket"/>
    <s v="Monday"/>
    <x v="2"/>
  </r>
  <r>
    <n v="1"/>
    <n v="5"/>
    <d v="2011-12-12T00:00:00"/>
    <d v="1899-12-30T22:02:00"/>
    <d v="2011-12-12T00:00:00"/>
    <d v="1899-12-30T22:57:00"/>
    <n v="30"/>
    <n v="55"/>
    <s v="Ticket"/>
    <s v="Monday"/>
    <x v="3"/>
  </r>
  <r>
    <n v="1"/>
    <n v="8"/>
    <d v="2011-12-13T00:00:00"/>
    <d v="1899-12-30T14:50:00"/>
    <d v="2011-12-13T00:00:00"/>
    <d v="1899-12-30T16:08:00"/>
    <n v="30"/>
    <n v="78"/>
    <s v="Manual"/>
    <s v="Tuesday"/>
    <x v="1"/>
  </r>
  <r>
    <n v="1"/>
    <n v="8"/>
    <d v="2011-12-13T00:00:00"/>
    <d v="1899-12-30T15:20:00"/>
    <d v="2011-12-13T00:00:00"/>
    <d v="1899-12-30T16:27:00"/>
    <n v="30"/>
    <n v="67"/>
    <s v="Ticket"/>
    <s v="Tuesday"/>
    <x v="1"/>
  </r>
  <r>
    <n v="1"/>
    <n v="8"/>
    <d v="2011-12-13T00:00:00"/>
    <d v="1899-12-30T16:33:00"/>
    <d v="2011-12-13T00:00:00"/>
    <d v="1899-12-30T17:59:00"/>
    <n v="30"/>
    <n v="86"/>
    <s v="Ticket"/>
    <s v="Tuesday"/>
    <x v="1"/>
  </r>
  <r>
    <n v="1"/>
    <n v="8"/>
    <d v="2011-12-13T00:00:00"/>
    <d v="1899-12-30T17:05:00"/>
    <d v="2011-12-13T00:00:00"/>
    <d v="1899-12-30T19:27:00"/>
    <n v="30"/>
    <n v="142"/>
    <s v="Ticket"/>
    <s v="Tuesday"/>
    <x v="1"/>
  </r>
  <r>
    <n v="1"/>
    <n v="5"/>
    <d v="2011-12-13T00:00:00"/>
    <d v="1899-12-30T17:30:00"/>
    <d v="2011-12-13T00:00:00"/>
    <d v="1899-12-30T20:51:00"/>
    <n v="40"/>
    <n v="201"/>
    <s v="Ticket"/>
    <s v="Tuesday"/>
    <x v="1"/>
  </r>
  <r>
    <n v="1"/>
    <n v="6"/>
    <d v="2011-12-13T00:00:00"/>
    <d v="1899-12-30T20:57:00"/>
    <d v="2011-12-13T00:00:00"/>
    <d v="1899-12-30T22:19:00"/>
    <n v="30"/>
    <n v="82"/>
    <s v="Manual"/>
    <s v="Tuesday"/>
    <x v="2"/>
  </r>
  <r>
    <n v="1"/>
    <n v="5"/>
    <d v="2011-12-13T00:00:00"/>
    <d v="1899-12-30T21:08:00"/>
    <d v="2011-12-13T00:00:00"/>
    <d v="1899-12-30T22:18:00"/>
    <n v="30"/>
    <n v="70"/>
    <s v="Ticket"/>
    <s v="Tuesday"/>
    <x v="2"/>
  </r>
  <r>
    <n v="1"/>
    <n v="5"/>
    <d v="2011-12-13T00:00:00"/>
    <d v="1899-12-30T21:35:00"/>
    <d v="2011-12-13T00:00:00"/>
    <d v="1899-12-30T22:23:00"/>
    <n v="30"/>
    <n v="48"/>
    <s v="Manual"/>
    <s v="Tuesday"/>
    <x v="2"/>
  </r>
  <r>
    <n v="1"/>
    <n v="5"/>
    <d v="2011-12-14T00:00:00"/>
    <d v="1899-12-30T12:08:00"/>
    <d v="2011-12-14T00:00:00"/>
    <d v="1899-12-30T12:40:00"/>
    <n v="30"/>
    <n v="32"/>
    <s v="Ticket"/>
    <s v="Wednesday"/>
    <x v="0"/>
  </r>
  <r>
    <n v="1"/>
    <n v="5"/>
    <d v="2011-12-14T00:00:00"/>
    <d v="1899-12-30T12:44:00"/>
    <d v="2011-12-14T00:00:00"/>
    <d v="1899-12-30T13:36:00"/>
    <n v="30"/>
    <n v="52"/>
    <s v="Ticket"/>
    <s v="Wednesday"/>
    <x v="0"/>
  </r>
  <r>
    <n v="1"/>
    <n v="5"/>
    <d v="2011-12-14T00:00:00"/>
    <d v="1899-12-30T16:20:00"/>
    <d v="2011-12-14T00:00:00"/>
    <d v="1899-12-30T20:48:00"/>
    <n v="50"/>
    <n v="268"/>
    <s v="Ticket"/>
    <s v="Wednesday"/>
    <x v="1"/>
  </r>
  <r>
    <n v="1"/>
    <n v="5"/>
    <d v="2011-12-14T00:00:00"/>
    <d v="1899-12-30T16:43:00"/>
    <d v="2011-12-14T00:00:00"/>
    <d v="1899-12-30T17:54:00"/>
    <n v="30"/>
    <n v="71"/>
    <s v="Ticket"/>
    <s v="Wednesday"/>
    <x v="1"/>
  </r>
  <r>
    <n v="1"/>
    <n v="8"/>
    <d v="2011-12-14T00:00:00"/>
    <d v="1899-12-30T16:43:00"/>
    <d v="2011-12-14T00:00:00"/>
    <d v="1899-12-30T18:18:00"/>
    <n v="30"/>
    <n v="95"/>
    <s v="Ticket"/>
    <s v="Wednesday"/>
    <x v="1"/>
  </r>
  <r>
    <n v="1"/>
    <n v="6"/>
    <d v="2011-12-14T00:00:00"/>
    <d v="1899-12-30T21:42:00"/>
    <d v="2011-12-14T00:00:00"/>
    <d v="1899-12-30T22:48:00"/>
    <n v="30"/>
    <n v="66"/>
    <s v="Manual"/>
    <s v="Wednesday"/>
    <x v="2"/>
  </r>
  <r>
    <n v="1"/>
    <n v="5"/>
    <d v="2011-12-14T00:00:00"/>
    <d v="1899-12-30T23:25:00"/>
    <d v="2011-12-15T00:00:00"/>
    <d v="1899-12-30T00:21:00"/>
    <n v="30"/>
    <n v="56"/>
    <s v="Ticket"/>
    <s v="Wednesday"/>
    <x v="3"/>
  </r>
  <r>
    <n v="1"/>
    <n v="8"/>
    <d v="2011-12-15T00:00:00"/>
    <d v="1899-12-30T14:30:00"/>
    <d v="2011-12-15T00:00:00"/>
    <d v="1899-12-30T16:36:00"/>
    <n v="30"/>
    <n v="126"/>
    <s v="Ticket"/>
    <s v="Thursday"/>
    <x v="1"/>
  </r>
  <r>
    <n v="1"/>
    <n v="5"/>
    <d v="2011-12-15T00:00:00"/>
    <d v="1899-12-30T16:01:00"/>
    <d v="2011-12-15T00:00:00"/>
    <d v="1899-12-30T18:31:00"/>
    <n v="30"/>
    <n v="150"/>
    <s v="Ticket"/>
    <s v="Thursday"/>
    <x v="1"/>
  </r>
  <r>
    <n v="1"/>
    <n v="5"/>
    <d v="2011-12-15T00:00:00"/>
    <d v="1899-12-30T17:56:00"/>
    <d v="2011-12-15T00:00:00"/>
    <d v="1899-12-30T18:39:00"/>
    <n v="30"/>
    <n v="43"/>
    <s v="Ticket"/>
    <s v="Thursday"/>
    <x v="1"/>
  </r>
  <r>
    <n v="1"/>
    <n v="5"/>
    <d v="2011-12-15T00:00:00"/>
    <d v="1899-12-30T19:24:00"/>
    <d v="2011-12-15T00:00:00"/>
    <d v="1899-12-30T23:23:00"/>
    <n v="40"/>
    <n v="239"/>
    <s v="Manual"/>
    <s v="Thursday"/>
    <x v="2"/>
  </r>
  <r>
    <n v="1"/>
    <n v="5"/>
    <d v="2011-12-15T00:00:00"/>
    <d v="1899-12-30T20:03:00"/>
    <d v="2011-12-15T00:00:00"/>
    <d v="1899-12-30T22:49:00"/>
    <n v="30"/>
    <n v="166"/>
    <s v="Ticket"/>
    <s v="Thursday"/>
    <x v="2"/>
  </r>
  <r>
    <n v="1"/>
    <n v="5"/>
    <d v="2011-12-15T00:00:00"/>
    <d v="1899-12-30T20:58:00"/>
    <d v="2011-12-15T00:00:00"/>
    <d v="1899-12-30T21:39:00"/>
    <n v="30"/>
    <n v="41"/>
    <s v="Ticket"/>
    <s v="Thursday"/>
    <x v="2"/>
  </r>
  <r>
    <n v="1"/>
    <n v="5"/>
    <d v="2011-12-16T00:00:00"/>
    <d v="1899-12-30T12:38:00"/>
    <d v="2011-12-16T00:00:00"/>
    <d v="1899-12-30T14:47:00"/>
    <n v="30"/>
    <n v="129"/>
    <s v="Ticket"/>
    <s v="Friday"/>
    <x v="0"/>
  </r>
  <r>
    <n v="1"/>
    <n v="5"/>
    <d v="2011-12-16T00:00:00"/>
    <d v="1899-12-30T13:28:00"/>
    <d v="2011-12-16T00:00:00"/>
    <d v="1899-12-30T17:08:00"/>
    <n v="40"/>
    <n v="220"/>
    <s v="Ticket"/>
    <s v="Friday"/>
    <x v="0"/>
  </r>
  <r>
    <n v="1"/>
    <n v="5"/>
    <d v="2011-12-16T00:00:00"/>
    <d v="1899-12-30T13:30:00"/>
    <d v="2011-12-16T00:00:00"/>
    <d v="1899-12-30T17:55:00"/>
    <n v="50"/>
    <n v="265"/>
    <s v="Ticket"/>
    <s v="Friday"/>
    <x v="0"/>
  </r>
  <r>
    <n v="1"/>
    <n v="5"/>
    <d v="2011-12-16T00:00:00"/>
    <d v="1899-12-30T14:54:00"/>
    <d v="2011-12-16T00:00:00"/>
    <d v="1899-12-30T16:28:00"/>
    <n v="30"/>
    <n v="94"/>
    <s v="Ticket"/>
    <s v="Friday"/>
    <x v="1"/>
  </r>
  <r>
    <n v="1"/>
    <n v="5"/>
    <d v="2011-12-16T00:00:00"/>
    <d v="1899-12-30T15:36:00"/>
    <d v="2011-12-16T00:00:00"/>
    <d v="1899-12-30T19:01:00"/>
    <n v="40"/>
    <n v="205"/>
    <s v="Ticket"/>
    <s v="Friday"/>
    <x v="1"/>
  </r>
  <r>
    <n v="1"/>
    <n v="8"/>
    <d v="2011-12-16T00:00:00"/>
    <d v="1899-12-30T16:03:00"/>
    <d v="2011-12-16T00:00:00"/>
    <d v="1899-12-30T21:02:00"/>
    <n v="50"/>
    <n v="299"/>
    <s v="Ticket"/>
    <s v="Friday"/>
    <x v="1"/>
  </r>
  <r>
    <n v="1"/>
    <n v="8"/>
    <d v="2011-12-16T00:00:00"/>
    <d v="1899-12-30T17:20:00"/>
    <d v="2011-12-16T00:00:00"/>
    <d v="1899-12-30T19:47:00"/>
    <n v="30"/>
    <n v="147"/>
    <s v="Ticket"/>
    <s v="Friday"/>
    <x v="1"/>
  </r>
  <r>
    <n v="1"/>
    <n v="5"/>
    <d v="2011-12-16T00:00:00"/>
    <d v="1899-12-30T18:18:00"/>
    <d v="2011-12-16T00:00:00"/>
    <d v="1899-12-30T23:54:00"/>
    <n v="60"/>
    <n v="336"/>
    <s v="Ticket"/>
    <s v="Friday"/>
    <x v="2"/>
  </r>
  <r>
    <n v="1"/>
    <n v="5"/>
    <d v="2011-12-16T00:00:00"/>
    <d v="1899-12-30T18:35:00"/>
    <d v="2011-12-16T00:00:00"/>
    <d v="1899-12-30T20:57:00"/>
    <n v="30"/>
    <n v="142"/>
    <s v="Manual"/>
    <s v="Friday"/>
    <x v="2"/>
  </r>
  <r>
    <n v="1"/>
    <n v="5"/>
    <d v="2011-12-16T00:00:00"/>
    <d v="1899-12-30T19:53:00"/>
    <d v="2011-12-16T00:00:00"/>
    <d v="1899-12-30T23:48:00"/>
    <n v="40"/>
    <n v="235"/>
    <s v="Ticket"/>
    <s v="Friday"/>
    <x v="2"/>
  </r>
  <r>
    <n v="1"/>
    <n v="5"/>
    <d v="2011-12-19T00:00:00"/>
    <d v="1899-12-30T09:23:00"/>
    <d v="2011-12-19T00:00:00"/>
    <d v="1899-12-30T11:47:00"/>
    <n v="30"/>
    <n v="144"/>
    <s v="Ticket"/>
    <s v="Monday"/>
    <x v="3"/>
  </r>
  <r>
    <n v="1"/>
    <n v="8"/>
    <d v="2011-12-19T00:00:00"/>
    <d v="1899-12-30T13:56:00"/>
    <d v="2011-12-19T00:00:00"/>
    <d v="1899-12-30T16:44:00"/>
    <n v="30"/>
    <n v="168"/>
    <s v="Ticket"/>
    <s v="Monday"/>
    <x v="0"/>
  </r>
  <r>
    <n v="1"/>
    <n v="5"/>
    <d v="2011-12-19T00:00:00"/>
    <d v="1899-12-30T14:18:00"/>
    <d v="2011-12-19T00:00:00"/>
    <d v="1899-12-30T16:29:00"/>
    <n v="30"/>
    <n v="131"/>
    <s v="Ticket"/>
    <s v="Monday"/>
    <x v="1"/>
  </r>
  <r>
    <n v="1"/>
    <n v="5"/>
    <d v="2011-12-19T00:00:00"/>
    <d v="1899-12-30T15:03:00"/>
    <d v="2011-12-19T00:00:00"/>
    <d v="1899-12-30T16:53:00"/>
    <n v="30"/>
    <n v="110"/>
    <s v="Ticket"/>
    <s v="Monday"/>
    <x v="1"/>
  </r>
  <r>
    <n v="1"/>
    <n v="5"/>
    <d v="2011-12-19T00:00:00"/>
    <d v="1899-12-30T16:22:00"/>
    <d v="2011-12-19T00:00:00"/>
    <d v="1899-12-30T18:44:00"/>
    <n v="30"/>
    <n v="142"/>
    <s v="Ticket"/>
    <s v="Monday"/>
    <x v="1"/>
  </r>
  <r>
    <n v="1"/>
    <n v="5"/>
    <d v="2011-12-19T00:00:00"/>
    <d v="1899-12-30T16:26:00"/>
    <d v="2011-12-19T00:00:00"/>
    <d v="1899-12-30T18:01:00"/>
    <n v="30"/>
    <n v="95"/>
    <s v="Ticket"/>
    <s v="Monday"/>
    <x v="1"/>
  </r>
  <r>
    <n v="1"/>
    <n v="5"/>
    <d v="2011-12-19T00:00:00"/>
    <d v="1899-12-30T17:27:00"/>
    <d v="2011-12-19T00:00:00"/>
    <d v="1899-12-30T21:20:00"/>
    <n v="40"/>
    <n v="233"/>
    <s v="Ticket"/>
    <s v="Monday"/>
    <x v="1"/>
  </r>
  <r>
    <n v="1"/>
    <n v="5"/>
    <d v="2011-12-19T00:00:00"/>
    <d v="1899-12-30T18:10:00"/>
    <d v="2011-12-19T00:00:00"/>
    <d v="1899-12-30T19:45:00"/>
    <n v="30"/>
    <n v="95"/>
    <s v="Ticket"/>
    <s v="Monday"/>
    <x v="2"/>
  </r>
  <r>
    <n v="1"/>
    <n v="8"/>
    <d v="2011-12-19T00:00:00"/>
    <d v="1899-12-30T18:23:00"/>
    <d v="2011-12-19T00:00:00"/>
    <d v="1899-12-30T19:16:00"/>
    <n v="30"/>
    <n v="53"/>
    <s v="Ticket"/>
    <s v="Monday"/>
    <x v="2"/>
  </r>
  <r>
    <n v="1"/>
    <n v="8"/>
    <d v="2011-12-19T00:00:00"/>
    <d v="1899-12-30T19:07:00"/>
    <d v="2011-12-19T00:00:00"/>
    <d v="1899-12-30T20:44:00"/>
    <n v="30"/>
    <n v="97"/>
    <s v="Ticket"/>
    <s v="Monday"/>
    <x v="2"/>
  </r>
  <r>
    <n v="1"/>
    <n v="8"/>
    <d v="2011-12-19T00:00:00"/>
    <d v="1899-12-30T20:01:00"/>
    <d v="2011-12-19T00:00:00"/>
    <d v="1899-12-30T23:04:00"/>
    <n v="40"/>
    <n v="183"/>
    <s v="Ticket"/>
    <s v="Monday"/>
    <x v="2"/>
  </r>
  <r>
    <n v="1"/>
    <n v="6"/>
    <d v="2011-12-19T00:00:00"/>
    <d v="1899-12-30T21:19:00"/>
    <d v="2011-12-20T00:00:00"/>
    <d v="1899-12-30T01:01:00"/>
    <n v="40"/>
    <n v="222"/>
    <s v="Ticket"/>
    <s v="Monday"/>
    <x v="2"/>
  </r>
  <r>
    <n v="1"/>
    <n v="5"/>
    <d v="2011-12-20T00:00:00"/>
    <d v="1899-12-30T11:21:00"/>
    <d v="2011-12-20T00:00:00"/>
    <d v="1899-12-30T12:08:00"/>
    <n v="30"/>
    <n v="47"/>
    <s v="Ticket"/>
    <s v="Tuesday"/>
    <x v="0"/>
  </r>
  <r>
    <n v="1"/>
    <n v="5"/>
    <d v="2011-12-20T00:00:00"/>
    <d v="1899-12-30T13:59:00"/>
    <d v="2011-12-20T00:00:00"/>
    <d v="1899-12-30T15:22:00"/>
    <n v="30"/>
    <n v="83"/>
    <s v="Ticket"/>
    <s v="Tuesday"/>
    <x v="0"/>
  </r>
  <r>
    <n v="1"/>
    <n v="5"/>
    <d v="2011-12-20T00:00:00"/>
    <d v="1899-12-30T16:16:00"/>
    <d v="2011-12-20T00:00:00"/>
    <d v="1899-12-30T18:07:00"/>
    <n v="30"/>
    <n v="111"/>
    <s v="Ticket"/>
    <s v="Tuesday"/>
    <x v="1"/>
  </r>
  <r>
    <n v="1"/>
    <n v="6"/>
    <d v="2011-12-20T00:00:00"/>
    <d v="1899-12-30T17:56:00"/>
    <d v="2011-12-20T00:00:00"/>
    <d v="1899-12-30T20:16:00"/>
    <n v="30"/>
    <n v="140"/>
    <s v="Ticket"/>
    <s v="Tuesday"/>
    <x v="1"/>
  </r>
  <r>
    <n v="1"/>
    <n v="8"/>
    <d v="2011-12-20T00:00:00"/>
    <d v="1899-12-30T17:59:00"/>
    <d v="2011-12-20T00:00:00"/>
    <d v="1899-12-30T21:19:00"/>
    <n v="40"/>
    <n v="200"/>
    <s v="Ticket"/>
    <s v="Tuesday"/>
    <x v="1"/>
  </r>
  <r>
    <n v="1"/>
    <n v="5"/>
    <d v="2011-12-20T00:00:00"/>
    <d v="1899-12-30T19:52:00"/>
    <d v="2011-12-20T00:00:00"/>
    <d v="1899-12-30T21:52:00"/>
    <n v="30"/>
    <n v="120"/>
    <s v="Ticket"/>
    <s v="Tuesday"/>
    <x v="2"/>
  </r>
  <r>
    <n v="1"/>
    <n v="6"/>
    <d v="2011-12-20T00:00:00"/>
    <d v="1899-12-30T20:01:00"/>
    <d v="2011-12-20T00:00:00"/>
    <d v="1899-12-30T22:38:00"/>
    <n v="30"/>
    <n v="157"/>
    <s v="Ticket"/>
    <s v="Tuesday"/>
    <x v="2"/>
  </r>
  <r>
    <n v="1"/>
    <n v="5"/>
    <d v="2011-12-20T00:00:00"/>
    <d v="1899-12-30T20:55:00"/>
    <d v="2011-12-20T00:00:00"/>
    <d v="1899-12-30T22:40:00"/>
    <n v="30"/>
    <n v="105"/>
    <s v="Ticket"/>
    <s v="Tuesday"/>
    <x v="2"/>
  </r>
  <r>
    <n v="1"/>
    <n v="5"/>
    <d v="2011-12-20T00:00:00"/>
    <d v="1899-12-30T21:10:00"/>
    <d v="2011-12-20T00:00:00"/>
    <d v="1899-12-30T22:25:00"/>
    <n v="30"/>
    <n v="75"/>
    <s v="Ticket"/>
    <s v="Tuesday"/>
    <x v="2"/>
  </r>
  <r>
    <n v="1"/>
    <n v="6"/>
    <d v="2011-12-20T00:00:00"/>
    <d v="1899-12-30T21:45:00"/>
    <d v="2011-12-21T00:00:00"/>
    <d v="1899-12-30T00:41:00"/>
    <n v="30"/>
    <n v="176"/>
    <s v="Ticket"/>
    <s v="Tuesday"/>
    <x v="2"/>
  </r>
  <r>
    <n v="1"/>
    <n v="5"/>
    <d v="2011-12-20T00:00:00"/>
    <d v="1899-12-30T21:59:00"/>
    <d v="2011-12-21T00:00:00"/>
    <d v="1899-12-30T01:43:00"/>
    <n v="40"/>
    <n v="224"/>
    <s v="Ticket"/>
    <s v="Tuesday"/>
    <x v="2"/>
  </r>
  <r>
    <n v="1"/>
    <n v="5"/>
    <d v="2011-12-21T00:00:00"/>
    <d v="1899-12-30T08:10:00"/>
    <d v="2011-12-21T00:00:00"/>
    <d v="1899-12-30T10:34:00"/>
    <n v="30"/>
    <n v="144"/>
    <s v="Ticket"/>
    <s v="Wednesday"/>
    <x v="3"/>
  </r>
  <r>
    <n v="1"/>
    <n v="5"/>
    <d v="2011-12-21T00:00:00"/>
    <d v="1899-12-30T11:09:00"/>
    <d v="2011-12-21T00:00:00"/>
    <d v="1899-12-30T12:06:00"/>
    <n v="30"/>
    <n v="57"/>
    <s v="Ticket"/>
    <s v="Wednesday"/>
    <x v="0"/>
  </r>
  <r>
    <n v="1"/>
    <n v="8"/>
    <d v="2011-12-21T00:00:00"/>
    <d v="1899-12-30T13:07:00"/>
    <d v="2011-12-21T00:00:00"/>
    <d v="1899-12-30T14:44:00"/>
    <n v="30"/>
    <n v="97"/>
    <s v="Ticket"/>
    <s v="Wednesday"/>
    <x v="0"/>
  </r>
  <r>
    <n v="1"/>
    <n v="5"/>
    <d v="2011-12-21T00:00:00"/>
    <d v="1899-12-30T13:17:00"/>
    <d v="2011-12-21T00:00:00"/>
    <d v="1899-12-30T18:46:00"/>
    <n v="60"/>
    <n v="329"/>
    <s v="Ticket"/>
    <s v="Wednesday"/>
    <x v="0"/>
  </r>
  <r>
    <n v="1"/>
    <n v="6"/>
    <d v="2011-12-21T00:00:00"/>
    <d v="1899-12-30T14:11:00"/>
    <d v="2011-12-21T00:00:00"/>
    <d v="1899-12-30T17:02:00"/>
    <n v="30"/>
    <n v="171"/>
    <s v="Ticket"/>
    <s v="Wednesday"/>
    <x v="1"/>
  </r>
  <r>
    <n v="1"/>
    <n v="6"/>
    <d v="2011-12-21T00:00:00"/>
    <d v="1899-12-30T15:24:00"/>
    <d v="2011-12-21T00:00:00"/>
    <d v="1899-12-30T15:38:00"/>
    <n v="30"/>
    <n v="14"/>
    <s v="Ticket"/>
    <s v="Wednesday"/>
    <x v="1"/>
  </r>
  <r>
    <n v="1"/>
    <n v="6"/>
    <d v="2011-12-21T00:00:00"/>
    <d v="1899-12-30T15:26:00"/>
    <d v="2011-12-21T00:00:00"/>
    <d v="1899-12-30T17:39:00"/>
    <n v="30"/>
    <n v="133"/>
    <s v="Ticket"/>
    <s v="Wednesday"/>
    <x v="1"/>
  </r>
  <r>
    <n v="1"/>
    <n v="5"/>
    <d v="2011-12-21T00:00:00"/>
    <d v="1899-12-30T15:47:00"/>
    <d v="2011-12-21T00:00:00"/>
    <d v="1899-12-30T18:29:00"/>
    <n v="30"/>
    <n v="162"/>
    <s v="Ticket"/>
    <s v="Wednesday"/>
    <x v="1"/>
  </r>
  <r>
    <n v="1"/>
    <n v="8"/>
    <d v="2011-12-21T00:00:00"/>
    <d v="1899-12-30T17:15:00"/>
    <d v="2011-12-21T00:00:00"/>
    <d v="1899-12-30T18:13:00"/>
    <n v="30"/>
    <n v="58"/>
    <s v="Ticket"/>
    <s v="Wednesday"/>
    <x v="1"/>
  </r>
  <r>
    <n v="1"/>
    <n v="8"/>
    <d v="2011-12-21T00:00:00"/>
    <d v="1899-12-30T18:05:00"/>
    <d v="2011-12-21T00:00:00"/>
    <d v="1899-12-30T21:28:00"/>
    <n v="40"/>
    <n v="203"/>
    <s v="Ticket"/>
    <s v="Wednesday"/>
    <x v="2"/>
  </r>
  <r>
    <n v="1"/>
    <n v="8"/>
    <d v="2011-12-21T00:00:00"/>
    <d v="1899-12-30T18:06:00"/>
    <d v="2011-12-21T00:00:00"/>
    <d v="1899-12-30T20:15:00"/>
    <n v="30"/>
    <n v="129"/>
    <s v="Ticket"/>
    <s v="Wednesday"/>
    <x v="2"/>
  </r>
  <r>
    <n v="1"/>
    <n v="6"/>
    <d v="2011-12-21T00:00:00"/>
    <d v="1899-12-30T18:53:00"/>
    <d v="2011-12-21T00:00:00"/>
    <d v="1899-12-30T23:45:00"/>
    <n v="50"/>
    <n v="292"/>
    <s v="Ticket"/>
    <s v="Wednesday"/>
    <x v="2"/>
  </r>
  <r>
    <n v="1"/>
    <n v="5"/>
    <d v="2011-12-21T00:00:00"/>
    <d v="1899-12-30T19:22:00"/>
    <d v="2011-12-21T00:00:00"/>
    <d v="1899-12-30T19:35:00"/>
    <n v="30"/>
    <n v="13"/>
    <s v="Ticket"/>
    <s v="Wednesday"/>
    <x v="2"/>
  </r>
  <r>
    <n v="1"/>
    <n v="6"/>
    <d v="2011-12-21T00:00:00"/>
    <d v="1899-12-30T20:30:00"/>
    <d v="2011-12-21T00:00:00"/>
    <d v="1899-12-30T21:57:00"/>
    <n v="30"/>
    <n v="87"/>
    <s v="Ticket"/>
    <s v="Wednesday"/>
    <x v="2"/>
  </r>
  <r>
    <n v="1"/>
    <n v="5"/>
    <d v="2011-12-22T00:00:00"/>
    <d v="1899-12-30T07:56:00"/>
    <d v="2011-12-22T00:00:00"/>
    <d v="1899-12-30T09:12:00"/>
    <n v="30"/>
    <n v="76"/>
    <s v="Ticket"/>
    <s v="Thursday"/>
    <x v="3"/>
  </r>
  <r>
    <n v="1"/>
    <n v="8"/>
    <d v="2011-12-22T00:00:00"/>
    <d v="1899-12-30T15:23:00"/>
    <d v="2011-12-22T00:00:00"/>
    <d v="1899-12-30T19:51:00"/>
    <n v="50"/>
    <n v="268"/>
    <s v="Ticket"/>
    <s v="Thursday"/>
    <x v="1"/>
  </r>
  <r>
    <n v="1"/>
    <n v="8"/>
    <d v="2011-12-22T00:00:00"/>
    <d v="1899-12-30T16:18:00"/>
    <d v="2011-12-22T00:00:00"/>
    <d v="1899-12-30T18:21:00"/>
    <n v="30"/>
    <n v="123"/>
    <s v="Ticket"/>
    <s v="Thursday"/>
    <x v="1"/>
  </r>
  <r>
    <n v="1"/>
    <n v="6"/>
    <d v="2011-12-22T00:00:00"/>
    <d v="1899-12-30T16:22:00"/>
    <d v="2011-12-22T00:00:00"/>
    <d v="1899-12-30T16:55:00"/>
    <n v="30"/>
    <n v="33"/>
    <s v="Ticket"/>
    <s v="Thursday"/>
    <x v="1"/>
  </r>
  <r>
    <n v="1"/>
    <n v="6"/>
    <d v="2011-12-22T00:00:00"/>
    <d v="1899-12-30T17:29:00"/>
    <d v="2011-12-22T00:00:00"/>
    <d v="1899-12-30T18:46:00"/>
    <n v="30"/>
    <n v="77"/>
    <s v="Ticket"/>
    <s v="Thursday"/>
    <x v="1"/>
  </r>
  <r>
    <n v="1"/>
    <n v="5"/>
    <d v="2011-12-22T00:00:00"/>
    <d v="1899-12-30T18:05:00"/>
    <d v="2011-12-22T00:00:00"/>
    <d v="1899-12-30T22:33:00"/>
    <n v="50"/>
    <n v="268"/>
    <s v="Ticket"/>
    <s v="Thursday"/>
    <x v="2"/>
  </r>
  <r>
    <n v="1"/>
    <n v="5"/>
    <d v="2011-12-22T00:00:00"/>
    <d v="1899-12-30T18:50:00"/>
    <d v="2011-12-22T00:00:00"/>
    <d v="1899-12-30T20:46:00"/>
    <n v="30"/>
    <n v="116"/>
    <s v="Ticket"/>
    <s v="Thursday"/>
    <x v="2"/>
  </r>
  <r>
    <n v="1"/>
    <n v="6"/>
    <d v="2011-12-22T00:00:00"/>
    <d v="1899-12-30T19:57:00"/>
    <d v="2011-12-22T00:00:00"/>
    <d v="1899-12-30T22:49:00"/>
    <n v="30"/>
    <n v="172"/>
    <s v="Ticket"/>
    <s v="Thursday"/>
    <x v="2"/>
  </r>
  <r>
    <n v="1"/>
    <n v="5"/>
    <d v="2011-12-22T00:00:00"/>
    <d v="1899-12-30T21:29:00"/>
    <d v="2011-12-23T00:00:00"/>
    <d v="1899-12-30T01:37:00"/>
    <n v="50"/>
    <n v="248"/>
    <s v="Ticket"/>
    <s v="Thursday"/>
    <x v="2"/>
  </r>
  <r>
    <n v="1"/>
    <n v="6"/>
    <d v="2011-12-23T00:00:00"/>
    <d v="1899-12-30T09:59:00"/>
    <d v="2011-12-23T00:00:00"/>
    <d v="1899-12-30T21:36:00"/>
    <n v="300"/>
    <n v="697"/>
    <s v="Ticket"/>
    <s v="Friday"/>
    <x v="3"/>
  </r>
  <r>
    <n v="1"/>
    <n v="6"/>
    <d v="2011-12-23T00:00:00"/>
    <d v="1899-12-30T11:29:00"/>
    <d v="2011-12-23T00:00:00"/>
    <d v="1899-12-30T14:18:00"/>
    <n v="30"/>
    <n v="169"/>
    <s v="Ticket"/>
    <s v="Friday"/>
    <x v="0"/>
  </r>
  <r>
    <n v="1"/>
    <n v="8"/>
    <d v="2011-12-23T00:00:00"/>
    <d v="1899-12-30T12:16:00"/>
    <d v="2011-12-23T00:00:00"/>
    <d v="1899-12-30T13:31:00"/>
    <n v="30"/>
    <n v="75"/>
    <s v="Ticket"/>
    <s v="Friday"/>
    <x v="0"/>
  </r>
  <r>
    <n v="1"/>
    <n v="5"/>
    <d v="2011-12-23T00:00:00"/>
    <d v="1899-12-30T13:23:00"/>
    <d v="2011-12-23T00:00:00"/>
    <d v="1899-12-30T14:59:00"/>
    <n v="30"/>
    <n v="96"/>
    <s v="Ticket"/>
    <s v="Friday"/>
    <x v="0"/>
  </r>
  <r>
    <n v="1"/>
    <n v="5"/>
    <d v="2011-12-23T00:00:00"/>
    <d v="1899-12-30T13:39:00"/>
    <d v="2011-12-23T00:00:00"/>
    <d v="1899-12-30T17:52:00"/>
    <n v="50"/>
    <n v="253"/>
    <s v="Ticket"/>
    <s v="Friday"/>
    <x v="0"/>
  </r>
  <r>
    <n v="1"/>
    <n v="5"/>
    <d v="2011-12-23T00:00:00"/>
    <d v="1899-12-30T13:42:00"/>
    <d v="2011-12-23T00:00:00"/>
    <d v="1899-12-30T16:19:00"/>
    <n v="30"/>
    <n v="157"/>
    <s v="Ticket"/>
    <s v="Friday"/>
    <x v="0"/>
  </r>
  <r>
    <n v="1"/>
    <n v="6"/>
    <d v="2011-12-23T00:00:00"/>
    <d v="1899-12-30T13:44:00"/>
    <d v="2011-12-23T00:00:00"/>
    <d v="1899-12-30T19:08:00"/>
    <n v="60"/>
    <n v="324"/>
    <s v="Ticket"/>
    <s v="Friday"/>
    <x v="0"/>
  </r>
  <r>
    <n v="1"/>
    <n v="6"/>
    <d v="2011-12-23T00:00:00"/>
    <d v="1899-12-30T17:58:00"/>
    <d v="2011-12-23T00:00:00"/>
    <d v="1899-12-30T19:29:00"/>
    <n v="30"/>
    <n v="91"/>
    <s v="Ticket"/>
    <s v="Friday"/>
    <x v="1"/>
  </r>
  <r>
    <n v="1"/>
    <n v="5"/>
    <d v="2011-12-23T00:00:00"/>
    <d v="1899-12-30T18:24:00"/>
    <d v="2011-12-23T00:00:00"/>
    <d v="1899-12-30T21:52:00"/>
    <n v="40"/>
    <n v="208"/>
    <s v="Ticket"/>
    <s v="Friday"/>
    <x v="2"/>
  </r>
  <r>
    <n v="1"/>
    <n v="8"/>
    <d v="2011-12-23T00:00:00"/>
    <d v="1899-12-30T18:57:00"/>
    <d v="2011-12-23T00:00:00"/>
    <d v="1899-12-30T20:30:00"/>
    <n v="30"/>
    <n v="93"/>
    <s v="Ticket"/>
    <s v="Friday"/>
    <x v="2"/>
  </r>
  <r>
    <n v="1"/>
    <n v="5"/>
    <d v="2011-12-23T00:00:00"/>
    <d v="1899-12-30T19:55:00"/>
    <d v="2011-12-23T00:00:00"/>
    <d v="1899-12-30T23:34:00"/>
    <n v="40"/>
    <n v="219"/>
    <s v="Ticket"/>
    <s v="Friday"/>
    <x v="2"/>
  </r>
  <r>
    <n v="1"/>
    <n v="6"/>
    <d v="2011-12-26T00:00:00"/>
    <d v="1899-12-30T12:06:00"/>
    <d v="2011-12-26T00:00:00"/>
    <d v="1899-12-30T18:37:00"/>
    <n v="70"/>
    <n v="391"/>
    <s v="Ticket"/>
    <s v="Monday"/>
    <x v="0"/>
  </r>
  <r>
    <n v="1"/>
    <n v="5"/>
    <d v="2011-12-26T00:00:00"/>
    <d v="1899-12-30T12:23:00"/>
    <d v="2011-12-26T00:00:00"/>
    <d v="1899-12-30T15:17:00"/>
    <n v="30"/>
    <n v="174"/>
    <s v="Ticket"/>
    <s v="Monday"/>
    <x v="0"/>
  </r>
  <r>
    <n v="1"/>
    <n v="6"/>
    <d v="2011-12-26T00:00:00"/>
    <d v="1899-12-30T13:06:00"/>
    <d v="2011-12-26T00:00:00"/>
    <d v="1899-12-30T16:09:00"/>
    <n v="40"/>
    <n v="183"/>
    <s v="Ticket"/>
    <s v="Monday"/>
    <x v="0"/>
  </r>
  <r>
    <n v="1"/>
    <n v="8"/>
    <d v="2011-12-26T00:00:00"/>
    <d v="1899-12-30T13:35:00"/>
    <d v="2011-12-26T00:00:00"/>
    <d v="1899-12-30T17:29:00"/>
    <n v="40"/>
    <n v="234"/>
    <s v="Ticket"/>
    <s v="Monday"/>
    <x v="0"/>
  </r>
  <r>
    <n v="1"/>
    <n v="5"/>
    <d v="2011-12-26T00:00:00"/>
    <d v="1899-12-30T14:48:00"/>
    <d v="2011-12-26T00:00:00"/>
    <d v="1899-12-30T17:51:00"/>
    <n v="40"/>
    <n v="183"/>
    <s v="Ticket"/>
    <s v="Monday"/>
    <x v="1"/>
  </r>
  <r>
    <n v="1"/>
    <n v="8"/>
    <d v="2011-12-26T00:00:00"/>
    <d v="1899-12-30T14:49:00"/>
    <d v="2011-12-26T00:00:00"/>
    <d v="1899-12-30T16:33:00"/>
    <n v="300"/>
    <n v="104"/>
    <s v="Ticket"/>
    <s v="Monday"/>
    <x v="1"/>
  </r>
  <r>
    <n v="1"/>
    <n v="8"/>
    <d v="2011-12-26T00:00:00"/>
    <d v="1899-12-30T15:41:00"/>
    <d v="2011-12-26T00:00:00"/>
    <d v="1899-12-30T17:19:00"/>
    <n v="30"/>
    <n v="98"/>
    <s v="Ticket"/>
    <s v="Monday"/>
    <x v="1"/>
  </r>
  <r>
    <n v="1"/>
    <n v="8"/>
    <d v="2011-12-26T00:00:00"/>
    <d v="1899-12-30T17:19:00"/>
    <d v="2011-12-26T00:00:00"/>
    <d v="1899-12-30T17:57:00"/>
    <n v="30"/>
    <n v="38"/>
    <s v="Ticket"/>
    <s v="Monday"/>
    <x v="1"/>
  </r>
  <r>
    <n v="1"/>
    <n v="8"/>
    <d v="2011-12-26T00:00:00"/>
    <d v="1899-12-30T17:48:00"/>
    <d v="2011-12-26T00:00:00"/>
    <d v="1899-12-30T19:43:00"/>
    <n v="30"/>
    <n v="115"/>
    <s v="Ticket"/>
    <s v="Monday"/>
    <x v="1"/>
  </r>
  <r>
    <n v="1"/>
    <n v="6"/>
    <d v="2011-12-26T00:00:00"/>
    <d v="1899-12-30T19:09:00"/>
    <d v="2011-12-26T00:00:00"/>
    <d v="1899-12-30T21:38:00"/>
    <n v="30"/>
    <n v="149"/>
    <s v="Ticket"/>
    <s v="Monday"/>
    <x v="2"/>
  </r>
  <r>
    <n v="1"/>
    <n v="5"/>
    <d v="2011-12-26T00:00:00"/>
    <d v="1899-12-30T19:51:00"/>
    <d v="2011-12-26T00:00:00"/>
    <d v="1899-12-30T23:19:00"/>
    <n v="40"/>
    <n v="208"/>
    <s v="Ticket"/>
    <s v="Monday"/>
    <x v="2"/>
  </r>
  <r>
    <n v="1"/>
    <n v="5"/>
    <d v="2011-12-26T00:00:00"/>
    <d v="1899-12-30T22:46:00"/>
    <d v="2011-12-27T00:00:00"/>
    <d v="1899-12-30T01:45:00"/>
    <n v="30"/>
    <n v="179"/>
    <s v="Ticket"/>
    <s v="Monday"/>
    <x v="3"/>
  </r>
  <r>
    <n v="1"/>
    <n v="6"/>
    <d v="2011-12-27T00:00:00"/>
    <d v="1899-12-30T09:38:00"/>
    <d v="2011-12-27T00:00:00"/>
    <d v="1899-12-30T19:07:00"/>
    <n v="300"/>
    <n v="569"/>
    <s v="Ticket"/>
    <s v="Tuesday"/>
    <x v="3"/>
  </r>
  <r>
    <n v="1"/>
    <n v="5"/>
    <d v="2011-12-27T00:00:00"/>
    <d v="1899-12-30T13:59:00"/>
    <d v="2011-12-27T00:00:00"/>
    <d v="1899-12-30T17:33:00"/>
    <n v="40"/>
    <n v="214"/>
    <s v="Ticket"/>
    <s v="Tuesday"/>
    <x v="0"/>
  </r>
  <r>
    <n v="1"/>
    <n v="8"/>
    <d v="2011-12-27T00:00:00"/>
    <d v="1899-12-30T14:02:00"/>
    <d v="2011-12-27T00:00:00"/>
    <d v="1899-12-30T15:01:00"/>
    <n v="30"/>
    <n v="59"/>
    <s v="Ticket"/>
    <s v="Tuesday"/>
    <x v="1"/>
  </r>
  <r>
    <n v="1"/>
    <n v="5"/>
    <d v="2011-12-27T00:00:00"/>
    <d v="1899-12-30T14:33:00"/>
    <d v="2011-12-27T00:00:00"/>
    <d v="1899-12-30T18:06:00"/>
    <n v="40"/>
    <n v="213"/>
    <s v="Ticket"/>
    <s v="Tuesday"/>
    <x v="1"/>
  </r>
  <r>
    <n v="1"/>
    <n v="5"/>
    <d v="2011-12-27T00:00:00"/>
    <d v="1899-12-30T16:08:00"/>
    <d v="2011-12-27T00:00:00"/>
    <d v="1899-12-30T16:16:00"/>
    <n v="30"/>
    <n v="8"/>
    <s v="Ticket"/>
    <s v="Tuesday"/>
    <x v="1"/>
  </r>
  <r>
    <n v="1"/>
    <n v="6"/>
    <d v="2011-12-27T00:00:00"/>
    <d v="1899-12-30T18:04:00"/>
    <d v="2011-12-27T00:00:00"/>
    <d v="1899-12-30T20:33:00"/>
    <n v="30"/>
    <n v="149"/>
    <s v="Ticket"/>
    <s v="Tuesday"/>
    <x v="2"/>
  </r>
  <r>
    <n v="1"/>
    <n v="5"/>
    <d v="2011-12-27T00:00:00"/>
    <d v="1899-12-30T18:54:00"/>
    <d v="2011-12-27T00:00:00"/>
    <d v="1899-12-30T19:12:00"/>
    <n v="30"/>
    <n v="18"/>
    <s v="Ticket"/>
    <s v="Tuesday"/>
    <x v="2"/>
  </r>
  <r>
    <n v="1"/>
    <n v="6"/>
    <d v="2011-12-27T00:00:00"/>
    <d v="1899-12-30T18:57:00"/>
    <d v="2011-12-27T00:00:00"/>
    <d v="1899-12-30T19:20:00"/>
    <n v="30"/>
    <n v="23"/>
    <s v="Ticket"/>
    <s v="Tuesday"/>
    <x v="2"/>
  </r>
  <r>
    <n v="1"/>
    <n v="6"/>
    <d v="2011-12-27T00:00:00"/>
    <d v="1899-12-30T19:42:00"/>
    <d v="2011-12-27T00:00:00"/>
    <d v="1899-12-30T20:27:00"/>
    <n v="30"/>
    <n v="45"/>
    <s v="Ticket"/>
    <s v="Tuesday"/>
    <x v="2"/>
  </r>
  <r>
    <n v="1"/>
    <n v="5"/>
    <d v="2011-12-27T00:00:00"/>
    <d v="1899-12-30T20:30:00"/>
    <d v="2011-12-27T00:00:00"/>
    <d v="1899-12-30T22:45:00"/>
    <n v="30"/>
    <n v="135"/>
    <s v="Ticket"/>
    <s v="Tuesday"/>
    <x v="2"/>
  </r>
  <r>
    <n v="1"/>
    <n v="8"/>
    <d v="2011-12-27T00:00:00"/>
    <d v="1899-12-30T22:11:00"/>
    <d v="2011-12-28T00:00:00"/>
    <d v="1899-12-30T01:23:00"/>
    <n v="40"/>
    <n v="192"/>
    <s v="Ticket"/>
    <s v="Tuesday"/>
    <x v="3"/>
  </r>
  <r>
    <n v="1"/>
    <n v="8"/>
    <d v="2011-12-28T00:00:00"/>
    <d v="1899-12-30T14:31:00"/>
    <d v="2011-12-28T00:00:00"/>
    <d v="1899-12-30T15:41:00"/>
    <n v="30"/>
    <n v="70"/>
    <s v="Ticket"/>
    <s v="Wednesday"/>
    <x v="1"/>
  </r>
  <r>
    <n v="1"/>
    <n v="6"/>
    <d v="2011-12-28T00:00:00"/>
    <d v="1899-12-30T14:54:00"/>
    <d v="2011-12-28T00:00:00"/>
    <d v="1899-12-30T18:09:00"/>
    <n v="40"/>
    <n v="195"/>
    <s v="Ticket"/>
    <s v="Wednesday"/>
    <x v="1"/>
  </r>
  <r>
    <n v="1"/>
    <n v="6"/>
    <d v="2011-12-28T00:00:00"/>
    <d v="1899-12-30T15:53:00"/>
    <d v="2011-12-28T00:00:00"/>
    <d v="1899-12-30T18:14:00"/>
    <n v="30"/>
    <n v="141"/>
    <s v="Ticket"/>
    <s v="Wednesday"/>
    <x v="1"/>
  </r>
  <r>
    <n v="1"/>
    <n v="8"/>
    <d v="2011-12-28T00:00:00"/>
    <d v="1899-12-30T16:35:00"/>
    <d v="2011-12-28T00:00:00"/>
    <d v="1899-12-30T19:09:00"/>
    <n v="30"/>
    <n v="154"/>
    <s v="Ticket"/>
    <s v="Wednesday"/>
    <x v="1"/>
  </r>
  <r>
    <n v="1"/>
    <n v="5"/>
    <d v="2011-12-28T00:00:00"/>
    <d v="1899-12-30T18:05:00"/>
    <d v="2011-12-28T00:00:00"/>
    <d v="1899-12-30T21:03:00"/>
    <n v="30"/>
    <n v="178"/>
    <s v="Manual"/>
    <s v="Wednesday"/>
    <x v="2"/>
  </r>
  <r>
    <n v="1"/>
    <n v="8"/>
    <d v="2011-12-28T00:00:00"/>
    <d v="1899-12-30T18:58:00"/>
    <d v="2011-12-28T00:00:00"/>
    <d v="1899-12-30T23:00:00"/>
    <n v="50"/>
    <n v="242"/>
    <s v="Ticket"/>
    <s v="Wednesday"/>
    <x v="2"/>
  </r>
  <r>
    <n v="1"/>
    <n v="8"/>
    <d v="2011-12-28T00:00:00"/>
    <d v="1899-12-30T19:51:00"/>
    <d v="2011-12-28T00:00:00"/>
    <d v="1899-12-30T22:29:00"/>
    <n v="30"/>
    <n v="158"/>
    <s v="Ticket"/>
    <s v="Wednesday"/>
    <x v="2"/>
  </r>
  <r>
    <n v="1"/>
    <n v="5"/>
    <d v="2011-12-28T00:00:00"/>
    <d v="1899-12-30T21:02:00"/>
    <d v="2011-12-28T00:00:00"/>
    <d v="1899-12-30T22:45:00"/>
    <n v="30"/>
    <n v="103"/>
    <s v="Ticket"/>
    <s v="Wednesday"/>
    <x v="2"/>
  </r>
  <r>
    <n v="1"/>
    <n v="5"/>
    <d v="2011-12-29T00:00:00"/>
    <d v="1899-12-30T12:08:00"/>
    <d v="2011-12-29T00:00:00"/>
    <d v="1899-12-30T13:10:00"/>
    <n v="30"/>
    <n v="62"/>
    <s v="Ticket"/>
    <s v="Thursday"/>
    <x v="0"/>
  </r>
  <r>
    <n v="1"/>
    <n v="6"/>
    <d v="2011-12-29T00:00:00"/>
    <d v="1899-12-30T12:36:00"/>
    <d v="2011-12-29T00:00:00"/>
    <d v="1899-12-30T12:57:00"/>
    <n v="30"/>
    <n v="21"/>
    <s v="Ticket"/>
    <s v="Thursday"/>
    <x v="0"/>
  </r>
  <r>
    <n v="1"/>
    <n v="8"/>
    <d v="2011-12-29T00:00:00"/>
    <d v="1899-12-30T14:32:00"/>
    <d v="2011-12-29T00:00:00"/>
    <d v="1899-12-30T15:37:00"/>
    <n v="30"/>
    <n v="65"/>
    <s v="Ticket"/>
    <s v="Thursday"/>
    <x v="1"/>
  </r>
  <r>
    <n v="1"/>
    <n v="6"/>
    <d v="2011-12-29T00:00:00"/>
    <d v="1899-12-30T14:37:00"/>
    <d v="2011-12-29T00:00:00"/>
    <d v="1899-12-30T18:56:00"/>
    <n v="50"/>
    <n v="259"/>
    <s v="Ticket"/>
    <s v="Thursday"/>
    <x v="1"/>
  </r>
  <r>
    <n v="1"/>
    <n v="8"/>
    <d v="2011-12-29T00:00:00"/>
    <d v="1899-12-30T14:52:00"/>
    <d v="2011-12-29T00:00:00"/>
    <d v="1899-12-30T17:06:00"/>
    <n v="30"/>
    <n v="134"/>
    <s v="Ticket"/>
    <s v="Thursday"/>
    <x v="1"/>
  </r>
  <r>
    <n v="1"/>
    <n v="5"/>
    <d v="2011-12-29T00:00:00"/>
    <d v="1899-12-30T15:26:00"/>
    <d v="2011-12-29T00:00:00"/>
    <d v="1899-12-30T17:09:00"/>
    <n v="30"/>
    <n v="103"/>
    <s v="Ticket"/>
    <s v="Thursday"/>
    <x v="1"/>
  </r>
  <r>
    <n v="1"/>
    <n v="8"/>
    <d v="2011-12-29T00:00:00"/>
    <d v="1899-12-30T16:56:00"/>
    <d v="2011-12-29T00:00:00"/>
    <d v="1899-12-30T18:54:00"/>
    <n v="30"/>
    <n v="118"/>
    <s v="Ticket"/>
    <s v="Thursday"/>
    <x v="1"/>
  </r>
  <r>
    <n v="1"/>
    <n v="6"/>
    <d v="2011-12-29T00:00:00"/>
    <d v="1899-12-30T18:05:00"/>
    <d v="2011-12-29T00:00:00"/>
    <d v="1899-12-30T19:34:00"/>
    <n v="30"/>
    <n v="89"/>
    <s v="Ticket"/>
    <s v="Thursday"/>
    <x v="2"/>
  </r>
  <r>
    <n v="1"/>
    <n v="5"/>
    <d v="2011-12-29T00:00:00"/>
    <d v="1899-12-30T18:34:00"/>
    <d v="2011-12-29T00:00:00"/>
    <d v="1899-12-30T21:04:00"/>
    <n v="30"/>
    <n v="150"/>
    <s v="Ticket"/>
    <s v="Thursday"/>
    <x v="2"/>
  </r>
  <r>
    <n v="1"/>
    <n v="8"/>
    <d v="2011-12-29T00:00:00"/>
    <d v="1899-12-30T18:52:00"/>
    <d v="2011-12-29T00:00:00"/>
    <d v="1899-12-30T19:40:00"/>
    <n v="30"/>
    <n v="48"/>
    <s v="Ticket"/>
    <s v="Thursday"/>
    <x v="2"/>
  </r>
  <r>
    <n v="1"/>
    <n v="5"/>
    <d v="2011-12-29T00:00:00"/>
    <d v="1899-12-30T19:09:00"/>
    <d v="2011-12-29T00:00:00"/>
    <d v="1899-12-30T19:46:00"/>
    <n v="30"/>
    <n v="37"/>
    <s v="Ticket"/>
    <s v="Thursday"/>
    <x v="2"/>
  </r>
  <r>
    <n v="1"/>
    <n v="5"/>
    <d v="2011-12-29T00:00:00"/>
    <d v="1899-12-30T19:35:00"/>
    <d v="2011-12-29T00:00:00"/>
    <d v="1899-12-30T22:01:00"/>
    <n v="30"/>
    <n v="146"/>
    <s v="Ticket"/>
    <s v="Thursday"/>
    <x v="2"/>
  </r>
  <r>
    <n v="1"/>
    <n v="8"/>
    <d v="2011-12-29T00:00:00"/>
    <d v="1899-12-30T19:53:00"/>
    <d v="2011-12-29T00:00:00"/>
    <d v="1899-12-30T21:37:00"/>
    <n v="30"/>
    <n v="104"/>
    <s v="Ticket"/>
    <s v="Thursday"/>
    <x v="2"/>
  </r>
  <r>
    <n v="1"/>
    <n v="8"/>
    <d v="2011-12-30T00:00:00"/>
    <d v="1899-12-30T13:55:00"/>
    <d v="2011-12-30T00:00:00"/>
    <d v="1899-12-30T20:22:00"/>
    <n v="70"/>
    <n v="387"/>
    <s v="Ticket"/>
    <s v="Friday"/>
    <x v="0"/>
  </r>
  <r>
    <n v="1"/>
    <n v="5"/>
    <d v="2011-12-30T00:00:00"/>
    <d v="1899-12-30T14:02:00"/>
    <d v="2011-12-30T00:00:00"/>
    <d v="1899-12-30T18:55:00"/>
    <n v="50"/>
    <n v="293"/>
    <s v="Ticket"/>
    <s v="Friday"/>
    <x v="1"/>
  </r>
  <r>
    <n v="1"/>
    <n v="5"/>
    <d v="2011-12-30T00:00:00"/>
    <d v="1899-12-30T15:01:00"/>
    <d v="2011-12-30T00:00:00"/>
    <d v="1899-12-30T18:42:00"/>
    <n v="40"/>
    <n v="221"/>
    <s v="Ticket"/>
    <s v="Friday"/>
    <x v="1"/>
  </r>
  <r>
    <n v="1"/>
    <n v="5"/>
    <d v="2011-12-30T00:00:00"/>
    <d v="1899-12-30T15:06:00"/>
    <d v="2011-12-30T00:00:00"/>
    <d v="1899-12-30T16:52:00"/>
    <n v="30"/>
    <n v="106"/>
    <s v="Ticket"/>
    <s v="Friday"/>
    <x v="1"/>
  </r>
  <r>
    <n v="1"/>
    <n v="6"/>
    <d v="2011-12-30T00:00:00"/>
    <d v="1899-12-30T15:11:00"/>
    <d v="2011-12-30T00:00:00"/>
    <d v="1899-12-30T16:10:00"/>
    <n v="30"/>
    <n v="59"/>
    <s v="Ticket"/>
    <s v="Friday"/>
    <x v="1"/>
  </r>
  <r>
    <n v="1"/>
    <n v="8"/>
    <d v="2011-12-30T00:00:00"/>
    <d v="1899-12-30T15:40:00"/>
    <d v="2011-12-30T00:00:00"/>
    <d v="1899-12-30T17:29:00"/>
    <n v="30"/>
    <n v="109"/>
    <s v="Ticket"/>
    <s v="Friday"/>
    <x v="1"/>
  </r>
  <r>
    <n v="1"/>
    <n v="8"/>
    <d v="2011-12-30T00:00:00"/>
    <d v="1899-12-30T16:08:00"/>
    <d v="2011-12-30T00:00:00"/>
    <d v="1899-12-30T18:06:00"/>
    <n v="30"/>
    <n v="118"/>
    <s v="Ticket"/>
    <s v="Friday"/>
    <x v="1"/>
  </r>
  <r>
    <n v="1"/>
    <n v="8"/>
    <d v="2011-12-30T00:00:00"/>
    <d v="1899-12-30T16:37:00"/>
    <d v="2011-12-30T00:00:00"/>
    <d v="1899-12-30T18:23:00"/>
    <n v="30"/>
    <n v="106"/>
    <s v="Ticket"/>
    <s v="Friday"/>
    <x v="1"/>
  </r>
  <r>
    <n v="1"/>
    <n v="5"/>
    <d v="2011-12-30T00:00:00"/>
    <d v="1899-12-30T16:44:00"/>
    <d v="2011-12-30T00:00:00"/>
    <d v="1899-12-30T18:49:00"/>
    <n v="30"/>
    <n v="125"/>
    <s v="Ticket"/>
    <s v="Friday"/>
    <x v="1"/>
  </r>
  <r>
    <n v="1"/>
    <n v="5"/>
    <d v="2011-12-30T00:00:00"/>
    <d v="1899-12-30T18:38:00"/>
    <d v="2011-12-30T00:00:00"/>
    <d v="1899-12-30T19:46:00"/>
    <n v="30"/>
    <n v="68"/>
    <s v="Ticket"/>
    <s v="Friday"/>
    <x v="2"/>
  </r>
  <r>
    <n v="1"/>
    <n v="5"/>
    <d v="2011-12-30T00:00:00"/>
    <d v="1899-12-30T19:00:00"/>
    <d v="2011-12-30T00:00:00"/>
    <d v="1899-12-30T22:32:00"/>
    <n v="40"/>
    <n v="212"/>
    <s v="Ticket"/>
    <s v="Friday"/>
    <x v="2"/>
  </r>
  <r>
    <n v="1"/>
    <n v="8"/>
    <d v="2011-12-30T00:00:00"/>
    <d v="1899-12-30T19:41:00"/>
    <d v="2011-12-30T00:00:00"/>
    <d v="1899-12-30T22:00:00"/>
    <n v="30"/>
    <n v="139"/>
    <s v="Ticket"/>
    <s v="Friday"/>
    <x v="2"/>
  </r>
  <r>
    <n v="1"/>
    <n v="5"/>
    <d v="2011-12-30T00:00:00"/>
    <d v="1899-12-30T20:05:00"/>
    <d v="2011-12-30T00:00:00"/>
    <d v="1899-12-30T22:02:00"/>
    <n v="30"/>
    <n v="117"/>
    <s v="Ticket"/>
    <s v="Friday"/>
    <x v="2"/>
  </r>
  <r>
    <n v="1"/>
    <n v="6"/>
    <d v="2011-12-30T00:00:00"/>
    <d v="1899-12-30T20:18:00"/>
    <d v="2011-12-30T00:00:00"/>
    <d v="1899-12-30T23:33:00"/>
    <n v="40"/>
    <n v="195"/>
    <s v="Ticket"/>
    <s v="Friday"/>
    <x v="2"/>
  </r>
  <r>
    <n v="1"/>
    <n v="5"/>
    <d v="2011-12-30T00:00:00"/>
    <d v="1899-12-30T20:44:00"/>
    <d v="2011-12-30T00:00:00"/>
    <d v="1899-12-30T21:59:00"/>
    <n v="30"/>
    <n v="75"/>
    <s v="Ticket"/>
    <s v="Friday"/>
    <x v="2"/>
  </r>
  <r>
    <n v="1"/>
    <n v="6"/>
    <d v="2011-12-30T00:00:00"/>
    <d v="1899-12-30T20:58:00"/>
    <d v="2011-12-30T00:00:00"/>
    <d v="1899-12-30T22:26:00"/>
    <n v="30"/>
    <n v="88"/>
    <s v="Ticket"/>
    <s v="Friday"/>
    <x v="2"/>
  </r>
  <r>
    <n v="1"/>
    <n v="5"/>
    <d v="2011-12-30T00:00:00"/>
    <d v="1899-12-30T21:59:00"/>
    <d v="2011-12-30T00:00:00"/>
    <d v="1899-12-30T22:58:00"/>
    <n v="30"/>
    <n v="59"/>
    <s v="Ticket"/>
    <s v="Friday"/>
    <x v="2"/>
  </r>
  <r>
    <n v="1"/>
    <n v="5"/>
    <d v="2011-12-30T00:00:00"/>
    <d v="1899-12-30T22:12:00"/>
    <d v="2011-12-30T00:00:00"/>
    <d v="1899-12-30T22:51:00"/>
    <n v="30"/>
    <n v="39"/>
    <s v="Ticket"/>
    <s v="Friday"/>
    <x v="3"/>
  </r>
  <r>
    <n v="1"/>
    <n v="8"/>
    <d v="2012-01-02T00:00:00"/>
    <d v="1899-12-30T11:36:00"/>
    <d v="2012-01-02T00:00:00"/>
    <d v="1899-12-30T13:26:00"/>
    <n v="30"/>
    <n v="110"/>
    <s v="Ticket"/>
    <s v="Monday"/>
    <x v="0"/>
  </r>
  <r>
    <n v="1"/>
    <n v="5"/>
    <d v="2012-01-02T00:00:00"/>
    <d v="1899-12-30T11:43:00"/>
    <d v="2012-01-02T00:00:00"/>
    <d v="1899-12-30T15:30:00"/>
    <n v="40"/>
    <n v="227"/>
    <s v="Ticket"/>
    <s v="Monday"/>
    <x v="0"/>
  </r>
  <r>
    <n v="1"/>
    <n v="5"/>
    <d v="2012-01-02T00:00:00"/>
    <d v="1899-12-30T13:45:00"/>
    <d v="2012-01-02T00:00:00"/>
    <d v="1899-12-30T17:33:00"/>
    <n v="40"/>
    <n v="228"/>
    <s v="Ticket"/>
    <s v="Monday"/>
    <x v="0"/>
  </r>
  <r>
    <n v="1"/>
    <n v="8"/>
    <d v="2012-01-02T00:00:00"/>
    <d v="1899-12-30T16:09:00"/>
    <d v="2012-01-02T00:00:00"/>
    <d v="1899-12-30T18:21:00"/>
    <n v="30"/>
    <n v="132"/>
    <s v="Ticket"/>
    <s v="Monday"/>
    <x v="1"/>
  </r>
  <r>
    <n v="1"/>
    <n v="6"/>
    <d v="2012-01-02T00:00:00"/>
    <d v="1899-12-30T16:32:00"/>
    <d v="2012-01-02T00:00:00"/>
    <d v="1899-12-30T17:27:00"/>
    <n v="30"/>
    <n v="55"/>
    <s v="Ticket"/>
    <s v="Monday"/>
    <x v="1"/>
  </r>
  <r>
    <n v="1"/>
    <n v="8"/>
    <d v="2012-01-02T00:00:00"/>
    <d v="1899-12-30T17:39:00"/>
    <d v="2012-01-02T00:00:00"/>
    <d v="1899-12-30T18:18:00"/>
    <n v="30"/>
    <n v="39"/>
    <s v="Ticket"/>
    <s v="Monday"/>
    <x v="1"/>
  </r>
  <r>
    <n v="1"/>
    <n v="8"/>
    <d v="2012-01-02T00:00:00"/>
    <d v="1899-12-30T17:56:00"/>
    <d v="2012-01-02T00:00:00"/>
    <d v="1899-12-30T18:56:00"/>
    <n v="30"/>
    <n v="60"/>
    <s v="Ticket"/>
    <s v="Monday"/>
    <x v="1"/>
  </r>
  <r>
    <n v="1"/>
    <n v="6"/>
    <d v="2012-01-02T00:00:00"/>
    <d v="1899-12-30T18:22:00"/>
    <d v="2012-01-02T00:00:00"/>
    <d v="1899-12-30T20:04:00"/>
    <n v="30"/>
    <n v="102"/>
    <s v="Ticket"/>
    <s v="Monday"/>
    <x v="2"/>
  </r>
  <r>
    <n v="1"/>
    <n v="8"/>
    <d v="2012-01-02T00:00:00"/>
    <d v="1899-12-30T18:37:00"/>
    <d v="2012-01-02T00:00:00"/>
    <d v="1899-12-30T22:05:00"/>
    <n v="40"/>
    <n v="208"/>
    <s v="Ticket"/>
    <s v="Monday"/>
    <x v="2"/>
  </r>
  <r>
    <n v="1"/>
    <n v="8"/>
    <d v="2012-01-02T00:00:00"/>
    <d v="1899-12-30T19:25:00"/>
    <d v="2012-01-02T00:00:00"/>
    <d v="1899-12-30T21:17:00"/>
    <n v="30"/>
    <n v="112"/>
    <s v="Ticket"/>
    <s v="Monday"/>
    <x v="2"/>
  </r>
  <r>
    <n v="1"/>
    <n v="8"/>
    <d v="2012-01-02T00:00:00"/>
    <d v="1899-12-30T20:40:00"/>
    <d v="2012-01-02T00:00:00"/>
    <d v="1899-12-30T22:51:00"/>
    <n v="30"/>
    <n v="131"/>
    <s v="Ticket"/>
    <s v="Monday"/>
    <x v="2"/>
  </r>
  <r>
    <n v="1"/>
    <n v="5"/>
    <d v="2012-01-03T00:00:00"/>
    <d v="1899-12-30T13:57:00"/>
    <d v="2012-01-03T00:00:00"/>
    <d v="1899-12-30T18:00:00"/>
    <n v="50"/>
    <n v="243"/>
    <s v="Ticket"/>
    <s v="Tuesday"/>
    <x v="0"/>
  </r>
  <r>
    <n v="1"/>
    <n v="8"/>
    <d v="2012-01-03T00:00:00"/>
    <d v="1899-12-30T14:00:00"/>
    <d v="2012-01-03T00:00:00"/>
    <d v="1899-12-30T17:37:00"/>
    <n v="40"/>
    <n v="217"/>
    <s v="Ticket"/>
    <s v="Tuesday"/>
    <x v="0"/>
  </r>
  <r>
    <n v="1"/>
    <n v="5"/>
    <d v="2012-01-03T00:00:00"/>
    <d v="1899-12-30T14:18:00"/>
    <d v="2012-01-03T00:00:00"/>
    <d v="1899-12-30T16:13:00"/>
    <n v="30"/>
    <n v="115"/>
    <s v="Ticket"/>
    <s v="Tuesday"/>
    <x v="1"/>
  </r>
  <r>
    <n v="1"/>
    <n v="6"/>
    <d v="2012-01-03T00:00:00"/>
    <d v="1899-12-30T15:46:00"/>
    <d v="2012-01-03T00:00:00"/>
    <d v="1899-12-30T17:34:00"/>
    <n v="30"/>
    <n v="108"/>
    <s v="Ticket"/>
    <s v="Tuesday"/>
    <x v="1"/>
  </r>
  <r>
    <n v="1"/>
    <n v="5"/>
    <d v="2012-01-03T00:00:00"/>
    <d v="1899-12-30T17:19:00"/>
    <d v="2012-01-03T00:00:00"/>
    <d v="1899-12-30T17:49:00"/>
    <n v="30"/>
    <n v="30"/>
    <s v="Ticket"/>
    <s v="Tuesday"/>
    <x v="1"/>
  </r>
  <r>
    <n v="1"/>
    <n v="6"/>
    <d v="2012-01-03T00:00:00"/>
    <d v="1899-12-30T22:15:00"/>
    <d v="2012-01-03T00:00:00"/>
    <d v="1899-12-30T23:15:00"/>
    <n v="30"/>
    <n v="60"/>
    <s v="Ticket"/>
    <s v="Tuesday"/>
    <x v="3"/>
  </r>
  <r>
    <n v="1"/>
    <n v="5"/>
    <d v="2012-01-04T00:00:00"/>
    <d v="1899-12-30T12:48:00"/>
    <d v="2012-01-04T00:00:00"/>
    <d v="1899-12-30T16:41:00"/>
    <n v="40"/>
    <n v="233"/>
    <s v="Ticket"/>
    <s v="Wednesday"/>
    <x v="0"/>
  </r>
  <r>
    <n v="1"/>
    <n v="8"/>
    <d v="2012-01-04T00:00:00"/>
    <d v="1899-12-30T15:30:00"/>
    <d v="2012-01-04T00:00:00"/>
    <d v="1899-12-30T15:50:00"/>
    <n v="30"/>
    <n v="20"/>
    <s v="Ticket"/>
    <s v="Wednesday"/>
    <x v="1"/>
  </r>
  <r>
    <n v="1"/>
    <n v="6"/>
    <d v="2012-01-04T00:00:00"/>
    <d v="1899-12-30T15:55:00"/>
    <d v="2012-01-04T00:00:00"/>
    <d v="1899-12-30T18:21:00"/>
    <n v="30"/>
    <n v="146"/>
    <s v="Ticket"/>
    <s v="Wednesday"/>
    <x v="1"/>
  </r>
  <r>
    <n v="1"/>
    <n v="5"/>
    <d v="2012-01-04T00:00:00"/>
    <d v="1899-12-30T16:06:00"/>
    <d v="2012-01-04T00:00:00"/>
    <d v="1899-12-30T17:45:00"/>
    <n v="30"/>
    <n v="99"/>
    <s v="Ticket"/>
    <s v="Wednesday"/>
    <x v="1"/>
  </r>
  <r>
    <n v="1"/>
    <n v="6"/>
    <d v="2012-01-04T00:00:00"/>
    <d v="1899-12-30T17:45:00"/>
    <d v="2012-01-04T00:00:00"/>
    <d v="1899-12-30T19:08:00"/>
    <n v="30"/>
    <n v="83"/>
    <s v="Ticket"/>
    <s v="Wednesday"/>
    <x v="1"/>
  </r>
  <r>
    <n v="1"/>
    <n v="8"/>
    <d v="2012-01-04T00:00:00"/>
    <d v="1899-12-30T18:05:00"/>
    <d v="2012-01-04T00:00:00"/>
    <d v="1899-12-30T19:52:00"/>
    <n v="30"/>
    <n v="107"/>
    <s v="Ticket"/>
    <s v="Wednesday"/>
    <x v="2"/>
  </r>
  <r>
    <n v="1"/>
    <n v="5"/>
    <d v="2012-01-04T00:00:00"/>
    <d v="1899-12-30T18:25:00"/>
    <d v="2012-01-04T00:00:00"/>
    <d v="1899-12-30T21:39:00"/>
    <n v="40"/>
    <n v="194"/>
    <s v="Ticket"/>
    <s v="Wednesday"/>
    <x v="2"/>
  </r>
  <r>
    <n v="1"/>
    <n v="5"/>
    <d v="2012-01-05T00:00:00"/>
    <d v="1899-12-30T10:51:00"/>
    <d v="2012-01-05T00:00:00"/>
    <d v="1899-12-30T12:21:00"/>
    <n v="30"/>
    <n v="90"/>
    <s v="Ticket"/>
    <s v="Thursday"/>
    <x v="0"/>
  </r>
  <r>
    <n v="1"/>
    <n v="8"/>
    <d v="2012-01-05T00:00:00"/>
    <d v="1899-12-30T12:07:00"/>
    <d v="2012-01-05T00:00:00"/>
    <d v="1899-12-30T14:26:00"/>
    <n v="30"/>
    <n v="139"/>
    <s v="Ticket"/>
    <s v="Thursday"/>
    <x v="0"/>
  </r>
  <r>
    <n v="1"/>
    <n v="5"/>
    <d v="2012-01-05T00:00:00"/>
    <d v="1899-12-30T12:14:00"/>
    <d v="2012-01-05T00:00:00"/>
    <d v="1899-12-30T19:50:00"/>
    <n v="80"/>
    <n v="456"/>
    <s v="Ticket"/>
    <s v="Thursday"/>
    <x v="0"/>
  </r>
  <r>
    <n v="1"/>
    <n v="5"/>
    <d v="2012-01-05T00:00:00"/>
    <d v="1899-12-30T13:01:00"/>
    <d v="2012-01-05T00:00:00"/>
    <d v="1899-12-30T15:04:00"/>
    <n v="30"/>
    <n v="123"/>
    <s v="Ticket"/>
    <s v="Thursday"/>
    <x v="0"/>
  </r>
  <r>
    <n v="1"/>
    <n v="5"/>
    <d v="2012-01-05T00:00:00"/>
    <d v="1899-12-30T13:16:00"/>
    <d v="2012-01-05T00:00:00"/>
    <d v="1899-12-30T14:21:00"/>
    <n v="30"/>
    <n v="65"/>
    <s v="Ticket"/>
    <s v="Thursday"/>
    <x v="0"/>
  </r>
  <r>
    <n v="1"/>
    <n v="6"/>
    <d v="2012-01-05T00:00:00"/>
    <d v="1899-12-30T14:30:00"/>
    <d v="2012-01-05T00:00:00"/>
    <d v="1899-12-30T15:22:00"/>
    <n v="30"/>
    <n v="52"/>
    <s v="Ticket"/>
    <s v="Thursday"/>
    <x v="1"/>
  </r>
  <r>
    <n v="1"/>
    <n v="6"/>
    <d v="2012-01-05T00:00:00"/>
    <d v="1899-12-30T16:04:00"/>
    <d v="2012-01-05T00:00:00"/>
    <d v="1899-12-30T18:26:00"/>
    <n v="30"/>
    <n v="142"/>
    <s v="Ticket"/>
    <s v="Thursday"/>
    <x v="1"/>
  </r>
  <r>
    <n v="1"/>
    <n v="6"/>
    <d v="2012-01-05T00:00:00"/>
    <d v="1899-12-30T16:17:00"/>
    <d v="2012-01-05T00:00:00"/>
    <d v="1899-12-30T19:57:00"/>
    <n v="40"/>
    <n v="220"/>
    <s v="Ticket"/>
    <s v="Thursday"/>
    <x v="1"/>
  </r>
  <r>
    <n v="1"/>
    <n v="5"/>
    <d v="2012-01-06T00:00:00"/>
    <d v="1899-12-30T08:08:00"/>
    <d v="2012-01-06T00:00:00"/>
    <d v="1899-12-30T11:20:00"/>
    <n v="40"/>
    <n v="192"/>
    <s v="Ticket"/>
    <s v="Friday"/>
    <x v="3"/>
  </r>
  <r>
    <n v="1"/>
    <n v="8"/>
    <d v="2012-01-06T00:00:00"/>
    <d v="1899-12-30T14:09:00"/>
    <d v="2012-01-06T00:00:00"/>
    <d v="1899-12-30T20:45:00"/>
    <n v="70"/>
    <n v="396"/>
    <s v="Ticket"/>
    <s v="Friday"/>
    <x v="1"/>
  </r>
  <r>
    <n v="1"/>
    <n v="6"/>
    <d v="2012-01-06T00:00:00"/>
    <d v="1899-12-30T15:12:00"/>
    <d v="2012-01-06T00:00:00"/>
    <d v="1899-12-30T16:50:00"/>
    <n v="30"/>
    <n v="98"/>
    <s v="Ticket"/>
    <s v="Friday"/>
    <x v="1"/>
  </r>
  <r>
    <n v="1"/>
    <n v="6"/>
    <d v="2012-01-06T00:00:00"/>
    <d v="1899-12-30T16:03:00"/>
    <d v="2012-01-06T00:00:00"/>
    <d v="1899-12-30T19:27:00"/>
    <n v="40"/>
    <n v="204"/>
    <s v="Ticket"/>
    <s v="Friday"/>
    <x v="1"/>
  </r>
  <r>
    <n v="1"/>
    <n v="6"/>
    <d v="2012-01-06T00:00:00"/>
    <d v="1899-12-30T16:45:00"/>
    <d v="2012-01-06T00:00:00"/>
    <d v="1899-12-30T17:24:00"/>
    <n v="30"/>
    <n v="39"/>
    <s v="Ticket"/>
    <s v="Friday"/>
    <x v="1"/>
  </r>
  <r>
    <n v="1"/>
    <n v="8"/>
    <d v="2012-01-06T00:00:00"/>
    <d v="1899-12-30T17:02:00"/>
    <d v="2012-01-06T00:00:00"/>
    <d v="1899-12-30T17:46:00"/>
    <n v="30"/>
    <n v="44"/>
    <s v="Ticket"/>
    <s v="Friday"/>
    <x v="1"/>
  </r>
  <r>
    <n v="1"/>
    <n v="6"/>
    <d v="2012-01-06T00:00:00"/>
    <d v="1899-12-30T18:15:00"/>
    <d v="2012-01-06T00:00:00"/>
    <d v="1899-12-30T21:01:00"/>
    <n v="30"/>
    <n v="166"/>
    <s v="Ticket"/>
    <s v="Friday"/>
    <x v="2"/>
  </r>
  <r>
    <n v="1"/>
    <n v="6"/>
    <d v="2012-01-06T00:00:00"/>
    <d v="1899-12-30T18:26:00"/>
    <d v="2012-01-06T00:00:00"/>
    <d v="1899-12-30T19:37:00"/>
    <n v="30"/>
    <n v="71"/>
    <s v="Ticket"/>
    <s v="Friday"/>
    <x v="2"/>
  </r>
  <r>
    <n v="1"/>
    <n v="5"/>
    <d v="2012-01-06T00:00:00"/>
    <d v="1899-12-30T19:13:00"/>
    <d v="2012-01-06T00:00:00"/>
    <d v="1899-12-30T20:49:00"/>
    <n v="30"/>
    <n v="96"/>
    <s v="Ticket"/>
    <s v="Friday"/>
    <x v="2"/>
  </r>
  <r>
    <n v="1"/>
    <n v="8"/>
    <d v="2012-01-06T00:00:00"/>
    <d v="1899-12-30T19:13:00"/>
    <d v="2012-01-06T00:00:00"/>
    <d v="1899-12-30T23:37:00"/>
    <n v="50"/>
    <n v="264"/>
    <s v="Ticket"/>
    <s v="Friday"/>
    <x v="2"/>
  </r>
  <r>
    <n v="1"/>
    <n v="5"/>
    <d v="2012-01-06T00:00:00"/>
    <d v="1899-12-30T20:10:00"/>
    <d v="2012-01-06T00:00:00"/>
    <d v="1899-12-30T22:42:00"/>
    <n v="30"/>
    <n v="152"/>
    <s v="Ticket"/>
    <s v="Friday"/>
    <x v="2"/>
  </r>
  <r>
    <n v="1"/>
    <n v="8"/>
    <d v="2012-01-06T00:00:00"/>
    <d v="1899-12-30T21:27:00"/>
    <d v="2012-01-07T00:00:00"/>
    <d v="1899-12-30T00:48:00"/>
    <n v="40"/>
    <n v="201"/>
    <s v="Ticket"/>
    <s v="Friday"/>
    <x v="2"/>
  </r>
  <r>
    <n v="1"/>
    <n v="5"/>
    <d v="2012-01-06T00:00:00"/>
    <d v="1899-12-30T23:01:00"/>
    <d v="2012-01-07T00:00:00"/>
    <d v="1899-12-30T01:03:00"/>
    <n v="30"/>
    <n v="122"/>
    <s v="Ticket"/>
    <s v="Friday"/>
    <x v="3"/>
  </r>
  <r>
    <n v="1"/>
    <n v="5"/>
    <d v="2012-01-09T00:00:00"/>
    <d v="1899-12-30T12:27:00"/>
    <d v="2012-01-09T00:00:00"/>
    <d v="1899-12-30T14:48:00"/>
    <n v="30"/>
    <n v="141"/>
    <s v="Ticket"/>
    <s v="Monday"/>
    <x v="0"/>
  </r>
  <r>
    <n v="1"/>
    <n v="8"/>
    <d v="2012-01-09T00:00:00"/>
    <d v="1899-12-30T12:45:00"/>
    <d v="2012-01-09T00:00:00"/>
    <d v="1899-12-30T15:28:00"/>
    <n v="30"/>
    <n v="163"/>
    <s v="Ticket"/>
    <s v="Monday"/>
    <x v="0"/>
  </r>
  <r>
    <n v="1"/>
    <n v="5"/>
    <d v="2012-01-09T00:00:00"/>
    <d v="1899-12-30T12:57:00"/>
    <d v="2012-01-09T00:00:00"/>
    <d v="1899-12-30T14:32:00"/>
    <n v="30"/>
    <n v="95"/>
    <s v="Ticket"/>
    <s v="Monday"/>
    <x v="0"/>
  </r>
  <r>
    <n v="1"/>
    <n v="8"/>
    <d v="2012-01-09T00:00:00"/>
    <d v="1899-12-30T13:17:00"/>
    <d v="2012-01-09T00:00:00"/>
    <d v="1899-12-30T15:21:00"/>
    <n v="30"/>
    <n v="124"/>
    <s v="Ticket"/>
    <s v="Monday"/>
    <x v="0"/>
  </r>
  <r>
    <n v="1"/>
    <n v="5"/>
    <d v="2012-01-09T00:00:00"/>
    <d v="1899-12-30T13:17:00"/>
    <d v="2012-01-09T00:00:00"/>
    <d v="1899-12-30T17:02:00"/>
    <n v="40"/>
    <n v="225"/>
    <s v="Ticket"/>
    <s v="Monday"/>
    <x v="0"/>
  </r>
  <r>
    <n v="1"/>
    <n v="5"/>
    <d v="2012-01-09T00:00:00"/>
    <d v="1899-12-30T15:53:00"/>
    <d v="2012-01-09T00:00:00"/>
    <d v="1899-12-30T20:47:00"/>
    <n v="50"/>
    <n v="294"/>
    <s v="Ticket"/>
    <s v="Monday"/>
    <x v="1"/>
  </r>
  <r>
    <n v="1"/>
    <n v="5"/>
    <d v="2012-01-09T00:00:00"/>
    <d v="1899-12-30T16:51:00"/>
    <d v="2012-01-09T00:00:00"/>
    <d v="1899-12-30T18:43:00"/>
    <n v="30"/>
    <n v="112"/>
    <s v="Ticket"/>
    <s v="Monday"/>
    <x v="1"/>
  </r>
  <r>
    <n v="1"/>
    <n v="5"/>
    <d v="2012-01-09T00:00:00"/>
    <d v="1899-12-30T17:14:00"/>
    <d v="2012-01-09T00:00:00"/>
    <d v="1899-12-30T19:39:00"/>
    <n v="30"/>
    <n v="145"/>
    <s v="Ticket"/>
    <s v="Monday"/>
    <x v="1"/>
  </r>
  <r>
    <n v="1"/>
    <n v="5"/>
    <d v="2012-01-09T00:00:00"/>
    <d v="1899-12-30T17:32:00"/>
    <d v="2012-01-09T00:00:00"/>
    <d v="1899-12-30T18:42:00"/>
    <n v="30"/>
    <n v="70"/>
    <s v="Ticket"/>
    <s v="Monday"/>
    <x v="1"/>
  </r>
  <r>
    <n v="1"/>
    <n v="5"/>
    <d v="2012-01-09T00:00:00"/>
    <d v="1899-12-30T17:32:00"/>
    <d v="2012-01-09T00:00:00"/>
    <d v="1899-12-30T18:50:00"/>
    <n v="30"/>
    <n v="78"/>
    <s v="Ticket"/>
    <s v="Monday"/>
    <x v="1"/>
  </r>
  <r>
    <n v="1"/>
    <n v="5"/>
    <d v="2012-01-09T00:00:00"/>
    <d v="1899-12-30T19:07:00"/>
    <d v="2012-01-09T00:00:00"/>
    <d v="1899-12-30T20:18:00"/>
    <n v="30"/>
    <n v="71"/>
    <s v="Ticket"/>
    <s v="Monday"/>
    <x v="2"/>
  </r>
  <r>
    <n v="1"/>
    <n v="8"/>
    <d v="2012-01-09T00:00:00"/>
    <d v="1899-12-30T19:39:00"/>
    <d v="2012-01-09T00:00:00"/>
    <d v="1899-12-30T22:04:00"/>
    <n v="30"/>
    <n v="145"/>
    <s v="Ticket"/>
    <s v="Monday"/>
    <x v="2"/>
  </r>
  <r>
    <n v="1"/>
    <n v="5"/>
    <d v="2012-01-09T00:00:00"/>
    <d v="1899-12-30T20:24:00"/>
    <d v="2012-01-10T00:00:00"/>
    <d v="1899-12-30T07:35:00"/>
    <n v="300"/>
    <n v="671"/>
    <s v="Ticket"/>
    <s v="Monday"/>
    <x v="2"/>
  </r>
  <r>
    <n v="1"/>
    <n v="5"/>
    <d v="2012-01-10T00:00:00"/>
    <d v="1899-12-30T06:54:00"/>
    <d v="2012-01-10T00:00:00"/>
    <d v="1899-12-30T09:18:00"/>
    <n v="30"/>
    <n v="144"/>
    <s v="Ticket"/>
    <s v="Tuesday"/>
    <x v="3"/>
  </r>
  <r>
    <n v="1"/>
    <n v="5"/>
    <d v="2012-01-10T00:00:00"/>
    <d v="1899-12-30T07:12:00"/>
    <d v="2012-01-10T00:00:00"/>
    <d v="1899-12-30T07:58:00"/>
    <n v="30"/>
    <n v="46"/>
    <s v="Ticket"/>
    <s v="Tuesday"/>
    <x v="3"/>
  </r>
  <r>
    <n v="1"/>
    <n v="5"/>
    <d v="2012-01-10T00:00:00"/>
    <d v="1899-12-30T12:26:00"/>
    <d v="2012-01-10T00:00:00"/>
    <d v="1899-12-30T12:45:00"/>
    <n v="30"/>
    <n v="19"/>
    <s v="Ticket"/>
    <s v="Tuesday"/>
    <x v="0"/>
  </r>
  <r>
    <n v="1"/>
    <n v="5"/>
    <d v="2012-01-10T00:00:00"/>
    <d v="1899-12-30T13:45:00"/>
    <d v="2012-01-10T00:00:00"/>
    <d v="1899-12-30T17:07:00"/>
    <n v="40"/>
    <n v="202"/>
    <s v="Ticket"/>
    <s v="Tuesday"/>
    <x v="0"/>
  </r>
  <r>
    <n v="1"/>
    <n v="6"/>
    <d v="2012-01-10T00:00:00"/>
    <d v="1899-12-30T15:50:00"/>
    <d v="2012-01-10T00:00:00"/>
    <d v="1899-12-30T18:23:00"/>
    <n v="30"/>
    <n v="153"/>
    <s v="Ticket"/>
    <s v="Tuesday"/>
    <x v="1"/>
  </r>
  <r>
    <n v="1"/>
    <n v="8"/>
    <d v="2012-01-10T00:00:00"/>
    <d v="1899-12-30T16:14:00"/>
    <d v="2012-01-10T00:00:00"/>
    <d v="1899-12-30T19:09:00"/>
    <n v="30"/>
    <n v="175"/>
    <s v="Ticket"/>
    <s v="Tuesday"/>
    <x v="1"/>
  </r>
  <r>
    <n v="1"/>
    <n v="8"/>
    <d v="2012-01-10T00:00:00"/>
    <d v="1899-12-30T17:00:00"/>
    <d v="2012-01-10T00:00:00"/>
    <d v="1899-12-30T19:35:00"/>
    <n v="30"/>
    <n v="155"/>
    <s v="Ticket"/>
    <s v="Tuesday"/>
    <x v="1"/>
  </r>
  <r>
    <n v="1"/>
    <n v="6"/>
    <d v="2012-01-10T00:00:00"/>
    <d v="1899-12-30T17:01:00"/>
    <d v="2012-01-10T00:00:00"/>
    <d v="1899-12-30T17:59:00"/>
    <n v="30"/>
    <n v="58"/>
    <s v="Ticket"/>
    <s v="Tuesday"/>
    <x v="1"/>
  </r>
  <r>
    <n v="1"/>
    <n v="8"/>
    <d v="2012-01-10T00:00:00"/>
    <d v="1899-12-30T17:33:00"/>
    <d v="2012-01-10T00:00:00"/>
    <d v="1899-12-30T19:42:00"/>
    <n v="30"/>
    <n v="129"/>
    <s v="Ticket"/>
    <s v="Tuesday"/>
    <x v="1"/>
  </r>
  <r>
    <n v="1"/>
    <n v="8"/>
    <d v="2012-01-10T00:00:00"/>
    <d v="1899-12-30T18:49:00"/>
    <d v="2012-01-10T00:00:00"/>
    <d v="1899-12-30T21:22:00"/>
    <n v="30"/>
    <n v="153"/>
    <s v="Ticket"/>
    <s v="Tuesday"/>
    <x v="2"/>
  </r>
  <r>
    <n v="1"/>
    <n v="5"/>
    <d v="2012-01-10T00:00:00"/>
    <d v="1899-12-30T19:39:00"/>
    <d v="2012-01-10T00:00:00"/>
    <d v="1899-12-30T20:22:00"/>
    <n v="30"/>
    <n v="43"/>
    <s v="Ticket"/>
    <s v="Tuesday"/>
    <x v="2"/>
  </r>
  <r>
    <n v="1"/>
    <n v="6"/>
    <d v="2012-01-10T00:00:00"/>
    <d v="1899-12-30T21:40:00"/>
    <d v="2012-01-10T00:00:00"/>
    <d v="1899-12-30T23:14:00"/>
    <n v="30"/>
    <n v="94"/>
    <s v="Ticket"/>
    <s v="Tuesday"/>
    <x v="2"/>
  </r>
  <r>
    <n v="1"/>
    <n v="5"/>
    <d v="2012-01-10T00:00:00"/>
    <d v="1899-12-30T21:43:00"/>
    <d v="2012-01-10T00:00:00"/>
    <d v="1899-12-30T22:38:00"/>
    <n v="30"/>
    <n v="55"/>
    <s v="Ticket"/>
    <s v="Tuesday"/>
    <x v="2"/>
  </r>
  <r>
    <n v="1"/>
    <n v="5"/>
    <d v="2012-01-10T00:00:00"/>
    <d v="1899-12-30T22:12:00"/>
    <d v="2012-01-10T00:00:00"/>
    <d v="1899-12-30T23:41:00"/>
    <n v="30"/>
    <n v="89"/>
    <s v="Ticket"/>
    <s v="Tuesday"/>
    <x v="3"/>
  </r>
  <r>
    <n v="1"/>
    <n v="5"/>
    <d v="2012-01-11T00:00:00"/>
    <d v="1899-12-30T08:06:00"/>
    <d v="2012-01-11T00:00:00"/>
    <d v="1899-12-30T10:12:00"/>
    <n v="30"/>
    <n v="126"/>
    <s v="Ticket"/>
    <s v="Wednesday"/>
    <x v="3"/>
  </r>
  <r>
    <n v="1"/>
    <n v="5"/>
    <d v="2012-01-11T00:00:00"/>
    <d v="1899-12-30T09:22:00"/>
    <d v="2012-01-11T00:00:00"/>
    <d v="1899-12-30T11:23:00"/>
    <n v="30"/>
    <n v="121"/>
    <s v="Ticket"/>
    <s v="Wednesday"/>
    <x v="3"/>
  </r>
  <r>
    <n v="1"/>
    <n v="5"/>
    <d v="2012-01-11T00:00:00"/>
    <d v="1899-12-30T11:44:00"/>
    <d v="2012-01-11T00:00:00"/>
    <d v="1899-12-30T12:01:00"/>
    <n v="30"/>
    <n v="17"/>
    <s v="Ticket"/>
    <s v="Wednesday"/>
    <x v="0"/>
  </r>
  <r>
    <n v="1"/>
    <n v="6"/>
    <d v="2012-01-11T00:00:00"/>
    <d v="1899-12-30T12:12:00"/>
    <d v="2012-01-11T00:00:00"/>
    <d v="1899-12-30T14:30:00"/>
    <n v="30"/>
    <n v="138"/>
    <s v="Ticket"/>
    <s v="Wednesday"/>
    <x v="0"/>
  </r>
  <r>
    <n v="1"/>
    <n v="8"/>
    <d v="2012-01-11T00:00:00"/>
    <d v="1899-12-30T12:54:00"/>
    <d v="2012-01-11T00:00:00"/>
    <d v="1899-12-30T17:08:00"/>
    <n v="50"/>
    <n v="254"/>
    <s v="Ticket"/>
    <s v="Wednesday"/>
    <x v="0"/>
  </r>
  <r>
    <n v="1"/>
    <n v="5"/>
    <d v="2012-01-11T00:00:00"/>
    <d v="1899-12-30T14:11:00"/>
    <d v="2012-01-11T00:00:00"/>
    <d v="1899-12-30T14:45:00"/>
    <n v="30"/>
    <n v="34"/>
    <s v="Ticket"/>
    <s v="Wednesday"/>
    <x v="1"/>
  </r>
  <r>
    <n v="1"/>
    <n v="5"/>
    <d v="2012-01-11T00:00:00"/>
    <d v="1899-12-30T15:00:00"/>
    <d v="2012-01-11T00:00:00"/>
    <d v="1899-12-30T16:23:00"/>
    <n v="30"/>
    <n v="83"/>
    <s v="Ticket"/>
    <s v="Wednesday"/>
    <x v="1"/>
  </r>
  <r>
    <n v="1"/>
    <n v="5"/>
    <d v="2012-01-11T00:00:00"/>
    <d v="1899-12-30T16:28:00"/>
    <d v="2012-01-11T00:00:00"/>
    <d v="1899-12-30T19:52:00"/>
    <n v="40"/>
    <n v="204"/>
    <s v="Ticket"/>
    <s v="Wednesday"/>
    <x v="1"/>
  </r>
  <r>
    <n v="1"/>
    <n v="6"/>
    <d v="2012-01-11T00:00:00"/>
    <d v="1899-12-30T16:38:00"/>
    <d v="2012-01-11T00:00:00"/>
    <d v="1899-12-30T19:43:00"/>
    <n v="40"/>
    <n v="185"/>
    <s v="Ticket"/>
    <s v="Wednesday"/>
    <x v="1"/>
  </r>
  <r>
    <n v="1"/>
    <n v="5"/>
    <d v="2012-01-11T00:00:00"/>
    <d v="1899-12-30T17:08:00"/>
    <d v="2012-01-11T00:00:00"/>
    <d v="1899-12-30T18:17:00"/>
    <n v="30"/>
    <n v="69"/>
    <s v="Ticket"/>
    <s v="Wednesday"/>
    <x v="1"/>
  </r>
  <r>
    <n v="1"/>
    <n v="5"/>
    <d v="2012-01-11T00:00:00"/>
    <d v="1899-12-30T17:13:00"/>
    <d v="2012-01-11T00:00:00"/>
    <d v="1899-12-30T18:53:00"/>
    <n v="30"/>
    <n v="100"/>
    <s v="Ticket"/>
    <s v="Wednesday"/>
    <x v="1"/>
  </r>
  <r>
    <n v="1"/>
    <n v="5"/>
    <d v="2012-01-11T00:00:00"/>
    <d v="1899-12-30T17:51:00"/>
    <d v="2012-01-11T00:00:00"/>
    <d v="1899-12-30T19:09:00"/>
    <n v="30"/>
    <n v="78"/>
    <s v="Ticket"/>
    <s v="Wednesday"/>
    <x v="1"/>
  </r>
  <r>
    <n v="1"/>
    <n v="5"/>
    <d v="2012-01-11T00:00:00"/>
    <d v="1899-12-30T18:48:00"/>
    <d v="2012-01-11T00:00:00"/>
    <d v="1899-12-30T22:38:00"/>
    <n v="40"/>
    <n v="230"/>
    <s v="Ticket"/>
    <s v="Wednesday"/>
    <x v="2"/>
  </r>
  <r>
    <n v="1"/>
    <n v="5"/>
    <d v="2012-01-11T00:00:00"/>
    <d v="1899-12-30T18:59:00"/>
    <d v="2012-01-11T00:00:00"/>
    <d v="1899-12-30T21:10:00"/>
    <n v="30"/>
    <n v="131"/>
    <s v="Ticket"/>
    <s v="Wednesday"/>
    <x v="2"/>
  </r>
  <r>
    <n v="1"/>
    <n v="8"/>
    <d v="2012-01-11T00:00:00"/>
    <d v="1899-12-30T19:19:00"/>
    <d v="2012-01-11T00:00:00"/>
    <d v="1899-12-30T20:58:00"/>
    <n v="30"/>
    <n v="99"/>
    <s v="Ticket"/>
    <s v="Wednesday"/>
    <x v="2"/>
  </r>
  <r>
    <n v="1"/>
    <n v="6"/>
    <d v="2012-01-12T00:00:00"/>
    <d v="1899-12-30T13:00:00"/>
    <d v="2012-01-12T00:00:00"/>
    <d v="1899-12-30T14:33:00"/>
    <n v="30"/>
    <n v="93"/>
    <s v="Ticket"/>
    <s v="Thursday"/>
    <x v="0"/>
  </r>
  <r>
    <n v="1"/>
    <n v="8"/>
    <d v="2012-01-12T00:00:00"/>
    <d v="1899-12-30T13:54:00"/>
    <d v="2012-01-12T00:00:00"/>
    <d v="1899-12-30T17:10:00"/>
    <n v="40"/>
    <n v="196"/>
    <s v="Ticket"/>
    <s v="Thursday"/>
    <x v="0"/>
  </r>
  <r>
    <n v="1"/>
    <n v="8"/>
    <d v="2012-01-12T00:00:00"/>
    <d v="1899-12-30T15:27:00"/>
    <d v="2012-01-12T00:00:00"/>
    <d v="1899-12-30T16:17:00"/>
    <n v="30"/>
    <n v="50"/>
    <s v="Ticket"/>
    <s v="Thursday"/>
    <x v="1"/>
  </r>
  <r>
    <n v="1"/>
    <n v="6"/>
    <d v="2012-01-12T00:00:00"/>
    <d v="1899-12-30T15:35:00"/>
    <d v="2012-01-12T00:00:00"/>
    <d v="1899-12-30T17:58:00"/>
    <n v="30"/>
    <n v="143"/>
    <s v="Ticket"/>
    <s v="Thursday"/>
    <x v="1"/>
  </r>
  <r>
    <n v="1"/>
    <n v="8"/>
    <d v="2012-01-12T00:00:00"/>
    <d v="1899-12-30T15:54:00"/>
    <d v="2012-01-12T00:00:00"/>
    <d v="1899-12-30T18:16:00"/>
    <n v="30"/>
    <n v="142"/>
    <s v="Ticket"/>
    <s v="Thursday"/>
    <x v="1"/>
  </r>
  <r>
    <n v="1"/>
    <n v="5"/>
    <d v="2012-01-13T00:00:00"/>
    <d v="1899-12-30T07:24:00"/>
    <d v="2012-01-13T00:00:00"/>
    <d v="1899-12-30T09:27:00"/>
    <n v="30"/>
    <n v="123"/>
    <s v="Ticket"/>
    <s v="Friday"/>
    <x v="3"/>
  </r>
  <r>
    <n v="1"/>
    <n v="5"/>
    <d v="2012-01-13T00:00:00"/>
    <d v="1899-12-30T12:54:00"/>
    <d v="2012-01-13T00:00:00"/>
    <d v="1899-12-30T17:22:00"/>
    <n v="50"/>
    <n v="268"/>
    <s v="Ticket"/>
    <s v="Friday"/>
    <x v="0"/>
  </r>
  <r>
    <n v="1"/>
    <n v="6"/>
    <d v="2012-01-13T00:00:00"/>
    <d v="1899-12-30T14:05:00"/>
    <d v="2012-01-13T00:00:00"/>
    <d v="1899-12-30T17:25:00"/>
    <n v="40"/>
    <n v="200"/>
    <s v="Ticket"/>
    <s v="Friday"/>
    <x v="1"/>
  </r>
  <r>
    <n v="1"/>
    <n v="8"/>
    <d v="2012-01-13T00:00:00"/>
    <d v="1899-12-30T15:32:00"/>
    <d v="2012-01-13T00:00:00"/>
    <d v="1899-12-30T16:25:00"/>
    <n v="30"/>
    <n v="53"/>
    <s v="Ticket"/>
    <s v="Friday"/>
    <x v="1"/>
  </r>
  <r>
    <n v="1"/>
    <n v="6"/>
    <d v="2012-01-13T00:00:00"/>
    <d v="1899-12-30T18:41:00"/>
    <d v="2012-01-13T00:00:00"/>
    <d v="1899-12-30T19:09:00"/>
    <n v="30"/>
    <n v="28"/>
    <s v="Ticket"/>
    <s v="Friday"/>
    <x v="2"/>
  </r>
  <r>
    <n v="1"/>
    <n v="8"/>
    <d v="2012-01-13T00:00:00"/>
    <d v="1899-12-30T19:53:00"/>
    <d v="2012-01-13T00:00:00"/>
    <d v="1899-12-30T23:11:00"/>
    <n v="40"/>
    <n v="198"/>
    <s v="Ticket"/>
    <s v="Friday"/>
    <x v="2"/>
  </r>
  <r>
    <n v="1"/>
    <n v="5"/>
    <d v="2012-01-13T00:00:00"/>
    <d v="1899-12-30T22:52:00"/>
    <d v="2012-01-14T00:00:00"/>
    <d v="1899-12-30T02:20:00"/>
    <n v="40"/>
    <n v="208"/>
    <s v="Ticket"/>
    <s v="Friday"/>
    <x v="3"/>
  </r>
  <r>
    <n v="1"/>
    <n v="5"/>
    <d v="2012-01-16T00:00:00"/>
    <d v="1899-12-30T07:26:00"/>
    <d v="2012-01-16T00:00:00"/>
    <d v="1899-12-30T08:55:00"/>
    <n v="30"/>
    <n v="89"/>
    <s v="Ticket"/>
    <s v="Monday"/>
    <x v="3"/>
  </r>
  <r>
    <n v="1"/>
    <n v="5"/>
    <d v="2012-01-16T00:00:00"/>
    <d v="1899-12-30T11:47:00"/>
    <d v="2012-01-16T00:00:00"/>
    <d v="1899-12-30T14:54:00"/>
    <n v="40"/>
    <n v="187"/>
    <s v="Ticket"/>
    <s v="Monday"/>
    <x v="0"/>
  </r>
  <r>
    <n v="1"/>
    <n v="8"/>
    <d v="2012-01-16T00:00:00"/>
    <d v="1899-12-30T13:21:00"/>
    <d v="2012-01-16T00:00:00"/>
    <d v="1899-12-30T14:21:00"/>
    <n v="30"/>
    <n v="60"/>
    <s v="Ticket"/>
    <s v="Monday"/>
    <x v="0"/>
  </r>
  <r>
    <n v="1"/>
    <n v="8"/>
    <d v="2012-01-16T00:00:00"/>
    <d v="1899-12-30T15:25:00"/>
    <d v="2012-01-16T00:00:00"/>
    <d v="1899-12-30T15:46:00"/>
    <n v="30"/>
    <n v="21"/>
    <s v="Ticket"/>
    <s v="Monday"/>
    <x v="1"/>
  </r>
  <r>
    <n v="1"/>
    <n v="8"/>
    <d v="2012-01-16T00:00:00"/>
    <d v="1899-12-30T16:28:00"/>
    <d v="2012-01-16T00:00:00"/>
    <d v="1899-12-30T19:37:00"/>
    <n v="40"/>
    <n v="189"/>
    <s v="Ticket"/>
    <s v="Monday"/>
    <x v="1"/>
  </r>
  <r>
    <n v="1"/>
    <n v="5"/>
    <d v="2012-01-16T00:00:00"/>
    <d v="1899-12-30T16:34:00"/>
    <d v="2012-01-16T00:00:00"/>
    <d v="1899-12-30T20:38:00"/>
    <n v="50"/>
    <n v="244"/>
    <s v="Ticket"/>
    <s v="Monday"/>
    <x v="1"/>
  </r>
  <r>
    <n v="1"/>
    <n v="5"/>
    <d v="2012-01-16T00:00:00"/>
    <d v="1899-12-30T17:30:00"/>
    <d v="2012-01-16T00:00:00"/>
    <d v="1899-12-30T19:26:00"/>
    <n v="30"/>
    <n v="116"/>
    <s v="Ticket"/>
    <s v="Monday"/>
    <x v="1"/>
  </r>
  <r>
    <n v="1"/>
    <n v="6"/>
    <d v="2012-01-16T00:00:00"/>
    <d v="1899-12-30T19:20:00"/>
    <d v="2012-01-16T00:00:00"/>
    <d v="1899-12-30T20:38:00"/>
    <n v="30"/>
    <n v="78"/>
    <s v="Ticket"/>
    <s v="Monday"/>
    <x v="2"/>
  </r>
  <r>
    <n v="1"/>
    <n v="5"/>
    <d v="2012-01-16T00:00:00"/>
    <d v="1899-12-30T20:14:00"/>
    <d v="2012-01-16T00:00:00"/>
    <d v="1899-12-30T23:02:00"/>
    <n v="30"/>
    <n v="168"/>
    <s v="Ticket"/>
    <s v="Monday"/>
    <x v="2"/>
  </r>
  <r>
    <n v="1"/>
    <n v="6"/>
    <d v="2012-01-16T00:00:00"/>
    <d v="1899-12-30T21:06:00"/>
    <d v="2012-01-16T00:00:00"/>
    <d v="1899-12-30T22:11:00"/>
    <n v="30"/>
    <n v="65"/>
    <s v="Ticket"/>
    <s v="Monday"/>
    <x v="2"/>
  </r>
  <r>
    <n v="1"/>
    <n v="5"/>
    <d v="2012-01-17T00:00:00"/>
    <d v="1899-12-30T08:16:00"/>
    <d v="2012-01-17T00:00:00"/>
    <d v="1899-12-30T10:18:00"/>
    <n v="30"/>
    <n v="122"/>
    <s v="Ticket"/>
    <s v="Tuesday"/>
    <x v="3"/>
  </r>
  <r>
    <n v="1"/>
    <n v="5"/>
    <d v="2012-01-17T00:00:00"/>
    <d v="1899-12-30T09:14:00"/>
    <d v="2012-01-17T00:00:00"/>
    <d v="1899-12-30T12:10:00"/>
    <n v="30"/>
    <n v="176"/>
    <s v="Ticket"/>
    <s v="Tuesday"/>
    <x v="3"/>
  </r>
  <r>
    <n v="1"/>
    <n v="8"/>
    <d v="2012-01-17T00:00:00"/>
    <d v="1899-12-30T12:57:00"/>
    <d v="2012-01-17T00:00:00"/>
    <d v="1899-12-30T14:00:00"/>
    <n v="300"/>
    <n v="63"/>
    <s v="Ticket"/>
    <s v="Tuesday"/>
    <x v="0"/>
  </r>
  <r>
    <n v="1"/>
    <n v="6"/>
    <d v="2012-01-17T00:00:00"/>
    <d v="1899-12-30T15:00:00"/>
    <d v="2012-01-17T00:00:00"/>
    <d v="1899-12-30T17:42:00"/>
    <n v="30"/>
    <n v="162"/>
    <s v="Ticket"/>
    <s v="Tuesday"/>
    <x v="1"/>
  </r>
  <r>
    <n v="1"/>
    <n v="5"/>
    <d v="2012-01-17T00:00:00"/>
    <d v="1899-12-30T15:42:00"/>
    <d v="2012-01-17T00:00:00"/>
    <d v="1899-12-30T18:53:00"/>
    <n v="40"/>
    <n v="191"/>
    <s v="Ticket"/>
    <s v="Tuesday"/>
    <x v="1"/>
  </r>
  <r>
    <n v="1"/>
    <n v="5"/>
    <d v="2012-01-17T00:00:00"/>
    <d v="1899-12-30T17:39:00"/>
    <d v="2012-01-17T00:00:00"/>
    <d v="1899-12-30T18:24:00"/>
    <n v="30"/>
    <n v="45"/>
    <s v="Ticket"/>
    <s v="Tuesday"/>
    <x v="1"/>
  </r>
  <r>
    <n v="1"/>
    <n v="8"/>
    <d v="2012-01-17T00:00:00"/>
    <d v="1899-12-30T19:06:00"/>
    <d v="2012-01-17T00:00:00"/>
    <d v="1899-12-30T21:51:00"/>
    <n v="30"/>
    <n v="165"/>
    <s v="Ticket"/>
    <s v="Tuesday"/>
    <x v="2"/>
  </r>
  <r>
    <n v="1"/>
    <n v="8"/>
    <d v="2012-01-17T00:00:00"/>
    <d v="1899-12-30T21:01:00"/>
    <d v="2012-01-17T00:00:00"/>
    <d v="1899-12-30T23:10:00"/>
    <n v="30"/>
    <n v="129"/>
    <s v="Manual"/>
    <s v="Tuesday"/>
    <x v="2"/>
  </r>
  <r>
    <n v="1"/>
    <n v="5"/>
    <d v="2012-01-18T00:00:00"/>
    <d v="1899-12-30T08:22:00"/>
    <d v="2012-01-18T00:00:00"/>
    <d v="1899-12-30T09:38:00"/>
    <n v="30"/>
    <n v="76"/>
    <s v="Ticket"/>
    <s v="Wednesday"/>
    <x v="3"/>
  </r>
  <r>
    <n v="1"/>
    <n v="5"/>
    <d v="2012-01-18T00:00:00"/>
    <d v="1899-12-30T09:23:00"/>
    <d v="2012-01-18T00:00:00"/>
    <d v="1899-12-30T10:45:00"/>
    <n v="30"/>
    <n v="82"/>
    <s v="Ticket"/>
    <s v="Wednesday"/>
    <x v="3"/>
  </r>
  <r>
    <n v="1"/>
    <n v="5"/>
    <d v="2012-01-18T00:00:00"/>
    <d v="1899-12-30T10:09:00"/>
    <d v="2012-01-18T00:00:00"/>
    <d v="1899-12-30T10:48:00"/>
    <n v="30"/>
    <n v="39"/>
    <s v="Ticket"/>
    <s v="Wednesday"/>
    <x v="0"/>
  </r>
  <r>
    <n v="1"/>
    <n v="5"/>
    <d v="2012-01-18T00:00:00"/>
    <d v="1899-12-30T12:18:00"/>
    <d v="2012-01-18T00:00:00"/>
    <d v="1899-12-30T15:40:00"/>
    <n v="40"/>
    <n v="202"/>
    <s v="Ticket"/>
    <s v="Wednesday"/>
    <x v="0"/>
  </r>
  <r>
    <n v="1"/>
    <n v="6"/>
    <d v="2012-01-18T00:00:00"/>
    <d v="1899-12-30T13:32:00"/>
    <d v="2012-01-18T00:00:00"/>
    <d v="1899-12-30T16:27:00"/>
    <n v="30"/>
    <n v="175"/>
    <s v="Ticket"/>
    <s v="Wednesday"/>
    <x v="0"/>
  </r>
  <r>
    <n v="1"/>
    <n v="6"/>
    <d v="2012-01-18T00:00:00"/>
    <d v="1899-12-30T13:46:00"/>
    <d v="2012-01-18T00:00:00"/>
    <d v="1899-12-30T17:03:00"/>
    <n v="40"/>
    <n v="197"/>
    <s v="Ticket"/>
    <s v="Wednesday"/>
    <x v="0"/>
  </r>
  <r>
    <n v="1"/>
    <n v="6"/>
    <d v="2012-01-18T00:00:00"/>
    <d v="1899-12-30T15:04:00"/>
    <d v="2012-01-18T00:00:00"/>
    <d v="1899-12-30T18:03:00"/>
    <n v="30"/>
    <n v="179"/>
    <s v="Ticket"/>
    <s v="Wednesday"/>
    <x v="1"/>
  </r>
  <r>
    <n v="1"/>
    <n v="5"/>
    <d v="2012-01-18T00:00:00"/>
    <d v="1899-12-30T15:38:00"/>
    <d v="2012-01-18T00:00:00"/>
    <d v="1899-12-30T19:39:00"/>
    <n v="50"/>
    <n v="241"/>
    <s v="Ticket"/>
    <s v="Wednesday"/>
    <x v="1"/>
  </r>
  <r>
    <n v="1"/>
    <n v="5"/>
    <d v="2012-01-18T00:00:00"/>
    <d v="1899-12-30T15:47:00"/>
    <d v="2012-01-18T00:00:00"/>
    <d v="1899-12-30T17:59:00"/>
    <n v="30"/>
    <n v="132"/>
    <s v="Ticket"/>
    <s v="Wednesday"/>
    <x v="1"/>
  </r>
  <r>
    <n v="1"/>
    <n v="5"/>
    <d v="2012-01-18T00:00:00"/>
    <d v="1899-12-30T16:19:00"/>
    <d v="2012-01-18T00:00:00"/>
    <d v="1899-12-30T19:18:00"/>
    <n v="30"/>
    <n v="179"/>
    <s v="Ticket"/>
    <s v="Wednesday"/>
    <x v="1"/>
  </r>
  <r>
    <n v="1"/>
    <n v="6"/>
    <d v="2012-01-18T00:00:00"/>
    <d v="1899-12-30T18:11:00"/>
    <d v="2012-01-18T00:00:00"/>
    <d v="1899-12-30T20:01:00"/>
    <n v="30"/>
    <n v="110"/>
    <s v="Ticket"/>
    <s v="Wednesday"/>
    <x v="2"/>
  </r>
  <r>
    <n v="1"/>
    <n v="6"/>
    <d v="2012-01-18T00:00:00"/>
    <d v="1899-12-30T20:19:00"/>
    <d v="2012-01-18T00:00:00"/>
    <d v="1899-12-30T23:13:00"/>
    <n v="30"/>
    <n v="174"/>
    <s v="Ticket"/>
    <s v="Wednesday"/>
    <x v="2"/>
  </r>
  <r>
    <n v="1"/>
    <n v="8"/>
    <d v="2012-01-18T00:00:00"/>
    <d v="1899-12-30T20:42:00"/>
    <d v="2012-01-18T00:00:00"/>
    <d v="1899-12-30T22:29:00"/>
    <n v="30"/>
    <n v="107"/>
    <s v="Ticket"/>
    <s v="Wednesday"/>
    <x v="2"/>
  </r>
  <r>
    <n v="1"/>
    <n v="5"/>
    <d v="2012-01-18T00:00:00"/>
    <d v="1899-12-30T20:49:00"/>
    <d v="2012-01-18T00:00:00"/>
    <d v="1899-12-30T23:14:00"/>
    <n v="30"/>
    <n v="145"/>
    <s v="Ticket"/>
    <s v="Wednesday"/>
    <x v="2"/>
  </r>
  <r>
    <n v="1"/>
    <n v="5"/>
    <d v="2012-01-18T00:00:00"/>
    <d v="1899-12-30T21:04:00"/>
    <d v="2012-01-18T00:00:00"/>
    <d v="1899-12-30T23:09:00"/>
    <n v="30"/>
    <n v="125"/>
    <s v="Ticket"/>
    <s v="Wednesday"/>
    <x v="2"/>
  </r>
  <r>
    <n v="1"/>
    <n v="5"/>
    <d v="2012-01-18T00:00:00"/>
    <d v="1899-12-30T21:32:00"/>
    <d v="2012-01-18T00:00:00"/>
    <d v="1899-12-30T23:57:00"/>
    <n v="30"/>
    <n v="145"/>
    <s v="Ticket"/>
    <s v="Wednesday"/>
    <x v="2"/>
  </r>
  <r>
    <n v="1"/>
    <n v="5"/>
    <d v="2012-01-19T00:00:00"/>
    <d v="1899-12-30T08:59:00"/>
    <d v="2012-01-19T00:00:00"/>
    <d v="1899-12-30T11:07:00"/>
    <n v="30"/>
    <n v="128"/>
    <s v="Ticket"/>
    <s v="Thursday"/>
    <x v="3"/>
  </r>
  <r>
    <n v="1"/>
    <n v="5"/>
    <d v="2012-01-19T00:00:00"/>
    <d v="1899-12-30T10:27:00"/>
    <d v="2012-01-19T00:00:00"/>
    <d v="1899-12-30T14:51:00"/>
    <n v="50"/>
    <n v="264"/>
    <s v="Ticket"/>
    <s v="Thursday"/>
    <x v="0"/>
  </r>
  <r>
    <n v="1"/>
    <n v="6"/>
    <d v="2012-01-19T00:00:00"/>
    <d v="1899-12-30T12:20:00"/>
    <d v="2012-01-19T00:00:00"/>
    <d v="1899-12-30T13:47:00"/>
    <n v="30"/>
    <n v="87"/>
    <s v="Ticket"/>
    <s v="Thursday"/>
    <x v="0"/>
  </r>
  <r>
    <n v="1"/>
    <n v="6"/>
    <d v="2012-01-19T00:00:00"/>
    <d v="1899-12-30T12:30:00"/>
    <d v="2012-01-19T00:00:00"/>
    <d v="1899-12-30T16:15:00"/>
    <n v="40"/>
    <n v="225"/>
    <s v="Ticket"/>
    <s v="Thursday"/>
    <x v="0"/>
  </r>
  <r>
    <n v="1"/>
    <n v="6"/>
    <d v="2012-01-19T00:00:00"/>
    <d v="1899-12-30T16:06:00"/>
    <d v="2012-01-19T00:00:00"/>
    <d v="1899-12-30T17:19:00"/>
    <n v="30"/>
    <n v="73"/>
    <s v="Ticket"/>
    <s v="Thursday"/>
    <x v="1"/>
  </r>
  <r>
    <n v="1"/>
    <n v="8"/>
    <d v="2012-01-19T00:00:00"/>
    <d v="1899-12-30T16:27:00"/>
    <d v="2012-01-19T00:00:00"/>
    <d v="1899-12-30T17:36:00"/>
    <n v="30"/>
    <n v="69"/>
    <s v="Ticket"/>
    <s v="Thursday"/>
    <x v="1"/>
  </r>
  <r>
    <n v="1"/>
    <n v="8"/>
    <d v="2012-01-19T00:00:00"/>
    <d v="1899-12-30T17:09:00"/>
    <d v="2012-01-19T00:00:00"/>
    <d v="1899-12-30T17:44:00"/>
    <n v="30"/>
    <n v="35"/>
    <s v="Ticket"/>
    <s v="Thursday"/>
    <x v="1"/>
  </r>
  <r>
    <n v="1"/>
    <n v="5"/>
    <d v="2012-01-19T00:00:00"/>
    <d v="1899-12-30T18:05:00"/>
    <d v="2012-01-19T00:00:00"/>
    <d v="1899-12-30T18:24:00"/>
    <n v="30"/>
    <n v="19"/>
    <s v="Ticket"/>
    <s v="Thursday"/>
    <x v="2"/>
  </r>
  <r>
    <n v="1"/>
    <n v="8"/>
    <d v="2012-01-19T00:00:00"/>
    <d v="1899-12-30T19:18:00"/>
    <d v="2012-01-19T00:00:00"/>
    <d v="1899-12-30T19:44:00"/>
    <n v="30"/>
    <n v="26"/>
    <s v="Ticket"/>
    <s v="Thursday"/>
    <x v="2"/>
  </r>
  <r>
    <n v="1"/>
    <n v="6"/>
    <d v="2012-01-19T00:00:00"/>
    <d v="1899-12-30T19:31:00"/>
    <d v="2012-01-19T00:00:00"/>
    <d v="1899-12-30T22:24:00"/>
    <n v="30"/>
    <n v="173"/>
    <s v="Ticket"/>
    <s v="Thursday"/>
    <x v="2"/>
  </r>
  <r>
    <n v="1"/>
    <n v="6"/>
    <d v="2012-01-19T00:00:00"/>
    <d v="1899-12-30T19:34:00"/>
    <d v="2012-01-19T00:00:00"/>
    <d v="1899-12-30T20:42:00"/>
    <n v="30"/>
    <n v="68"/>
    <s v="Ticket"/>
    <s v="Thursday"/>
    <x v="2"/>
  </r>
  <r>
    <n v="1"/>
    <n v="5"/>
    <d v="2012-01-19T00:00:00"/>
    <d v="1899-12-30T19:47:00"/>
    <d v="2012-01-19T00:00:00"/>
    <d v="1899-12-30T21:27:00"/>
    <n v="30"/>
    <n v="100"/>
    <s v="Ticket"/>
    <s v="Thursday"/>
    <x v="2"/>
  </r>
  <r>
    <n v="1"/>
    <n v="5"/>
    <d v="2012-01-20T00:00:00"/>
    <d v="1899-12-30T08:25:00"/>
    <d v="2012-01-20T00:00:00"/>
    <d v="1899-12-30T10:53:00"/>
    <n v="30"/>
    <n v="148"/>
    <s v="Ticket"/>
    <s v="Friday"/>
    <x v="3"/>
  </r>
  <r>
    <n v="1"/>
    <n v="8"/>
    <d v="2012-01-20T00:00:00"/>
    <d v="1899-12-30T11:03:00"/>
    <d v="2012-01-20T00:00:00"/>
    <d v="1899-12-30T14:34:00"/>
    <n v="40"/>
    <n v="211"/>
    <s v="Ticket"/>
    <s v="Friday"/>
    <x v="0"/>
  </r>
  <r>
    <n v="1"/>
    <n v="8"/>
    <d v="2012-01-20T00:00:00"/>
    <d v="1899-12-30T15:38:00"/>
    <d v="2012-01-20T00:00:00"/>
    <d v="1899-12-30T16:03:00"/>
    <n v="30"/>
    <n v="25"/>
    <s v="Ticket"/>
    <s v="Friday"/>
    <x v="1"/>
  </r>
  <r>
    <n v="1"/>
    <n v="5"/>
    <d v="2012-01-20T00:00:00"/>
    <d v="1899-12-30T17:16:00"/>
    <d v="2012-01-20T00:00:00"/>
    <d v="1899-12-30T18:25:00"/>
    <n v="30"/>
    <n v="69"/>
    <s v="Ticket"/>
    <s v="Friday"/>
    <x v="1"/>
  </r>
  <r>
    <n v="1"/>
    <n v="8"/>
    <d v="2012-01-20T00:00:00"/>
    <d v="1899-12-30T17:50:00"/>
    <d v="2012-01-20T00:00:00"/>
    <d v="1899-12-30T19:03:00"/>
    <n v="30"/>
    <n v="73"/>
    <s v="Ticket"/>
    <s v="Friday"/>
    <x v="1"/>
  </r>
  <r>
    <n v="1"/>
    <n v="8"/>
    <d v="2012-01-20T00:00:00"/>
    <d v="1899-12-30T18:29:00"/>
    <d v="2012-01-20T00:00:00"/>
    <d v="1899-12-30T20:41:00"/>
    <n v="30"/>
    <n v="132"/>
    <s v="Ticket"/>
    <s v="Friday"/>
    <x v="2"/>
  </r>
  <r>
    <n v="1"/>
    <n v="6"/>
    <d v="2012-01-20T00:00:00"/>
    <d v="1899-12-30T19:46:00"/>
    <d v="2012-01-20T00:00:00"/>
    <d v="1899-12-30T21:31:00"/>
    <n v="30"/>
    <n v="105"/>
    <s v="Ticket"/>
    <s v="Friday"/>
    <x v="2"/>
  </r>
  <r>
    <n v="1"/>
    <n v="5"/>
    <d v="2012-01-23T00:00:00"/>
    <d v="1899-12-30T11:30:00"/>
    <d v="2012-01-23T00:00:00"/>
    <d v="1899-12-30T12:48:00"/>
    <n v="30"/>
    <n v="78"/>
    <s v="Manual"/>
    <s v="Monday"/>
    <x v="0"/>
  </r>
  <r>
    <n v="1"/>
    <n v="6"/>
    <d v="2012-01-23T00:00:00"/>
    <d v="1899-12-30T13:17:00"/>
    <d v="2012-01-23T00:00:00"/>
    <d v="1899-12-30T16:32:00"/>
    <n v="40"/>
    <n v="195"/>
    <s v="Ticket"/>
    <s v="Monday"/>
    <x v="0"/>
  </r>
  <r>
    <n v="1"/>
    <n v="6"/>
    <d v="2012-01-23T00:00:00"/>
    <d v="1899-12-30T13:32:00"/>
    <d v="2012-01-23T00:00:00"/>
    <d v="1899-12-30T15:34:00"/>
    <n v="30"/>
    <n v="122"/>
    <s v="Ticket"/>
    <s v="Monday"/>
    <x v="0"/>
  </r>
  <r>
    <n v="1"/>
    <n v="5"/>
    <d v="2012-01-23T00:00:00"/>
    <d v="1899-12-30T14:25:00"/>
    <d v="2012-01-23T00:00:00"/>
    <d v="1899-12-30T16:32:00"/>
    <n v="30"/>
    <n v="127"/>
    <s v="Ticket"/>
    <s v="Monday"/>
    <x v="1"/>
  </r>
  <r>
    <n v="1"/>
    <n v="6"/>
    <d v="2012-01-23T00:00:00"/>
    <d v="1899-12-30T16:57:00"/>
    <d v="2012-01-23T00:00:00"/>
    <d v="1899-12-30T18:16:00"/>
    <n v="30"/>
    <n v="79"/>
    <s v="Ticket"/>
    <s v="Monday"/>
    <x v="1"/>
  </r>
  <r>
    <n v="1"/>
    <n v="5"/>
    <d v="2012-01-23T00:00:00"/>
    <d v="1899-12-30T19:20:00"/>
    <d v="2012-01-23T00:00:00"/>
    <d v="1899-12-30T21:06:00"/>
    <n v="30"/>
    <n v="106"/>
    <s v="Ticket"/>
    <s v="Monday"/>
    <x v="2"/>
  </r>
  <r>
    <n v="1"/>
    <n v="6"/>
    <d v="2012-01-24T00:00:00"/>
    <d v="1899-12-30T11:28:00"/>
    <d v="2012-01-24T00:00:00"/>
    <d v="1899-12-30T15:16:00"/>
    <n v="40"/>
    <n v="228"/>
    <s v="Ticket"/>
    <s v="Tuesday"/>
    <x v="0"/>
  </r>
  <r>
    <n v="1"/>
    <n v="5"/>
    <d v="2012-01-24T00:00:00"/>
    <d v="1899-12-30T12:37:00"/>
    <d v="2012-01-24T00:00:00"/>
    <d v="1899-12-30T15:17:00"/>
    <n v="30"/>
    <n v="160"/>
    <s v="Ticket"/>
    <s v="Tuesday"/>
    <x v="0"/>
  </r>
  <r>
    <n v="1"/>
    <n v="5"/>
    <d v="2012-01-24T00:00:00"/>
    <d v="1899-12-30T14:49:00"/>
    <d v="2012-01-24T00:00:00"/>
    <d v="1899-12-30T16:29:00"/>
    <n v="30"/>
    <n v="100"/>
    <s v="Ticket"/>
    <s v="Tuesday"/>
    <x v="1"/>
  </r>
  <r>
    <n v="1"/>
    <n v="5"/>
    <d v="2012-01-24T00:00:00"/>
    <d v="1899-12-30T17:42:00"/>
    <d v="2012-01-24T00:00:00"/>
    <d v="1899-12-30T20:14:00"/>
    <n v="30"/>
    <n v="152"/>
    <s v="Ticket"/>
    <s v="Tuesday"/>
    <x v="1"/>
  </r>
  <r>
    <n v="1"/>
    <n v="5"/>
    <d v="2012-01-24T00:00:00"/>
    <d v="1899-12-30T18:42:00"/>
    <d v="2012-01-24T00:00:00"/>
    <d v="1899-12-30T20:33:00"/>
    <n v="30"/>
    <n v="111"/>
    <s v="Ticket"/>
    <s v="Tuesday"/>
    <x v="2"/>
  </r>
  <r>
    <n v="1"/>
    <n v="8"/>
    <d v="2012-01-24T00:00:00"/>
    <d v="1899-12-30T19:35:00"/>
    <d v="2012-01-24T00:00:00"/>
    <d v="1899-12-30T20:00:00"/>
    <n v="30"/>
    <n v="25"/>
    <s v="Ticket"/>
    <s v="Tuesday"/>
    <x v="2"/>
  </r>
  <r>
    <n v="1"/>
    <n v="5"/>
    <d v="2012-01-24T00:00:00"/>
    <d v="1899-12-30T19:50:00"/>
    <d v="2012-01-24T00:00:00"/>
    <d v="1899-12-30T21:23:00"/>
    <n v="30"/>
    <n v="93"/>
    <s v="Ticket"/>
    <s v="Tuesday"/>
    <x v="2"/>
  </r>
  <r>
    <n v="1"/>
    <n v="6"/>
    <d v="2012-01-24T00:00:00"/>
    <d v="1899-12-30T21:21:00"/>
    <d v="2012-01-24T00:00:00"/>
    <d v="1899-12-30T21:53:00"/>
    <n v="30"/>
    <n v="32"/>
    <s v="Ticket"/>
    <s v="Tuesday"/>
    <x v="2"/>
  </r>
  <r>
    <n v="1"/>
    <n v="5"/>
    <d v="2012-01-24T00:00:00"/>
    <d v="1899-12-30T22:18:00"/>
    <d v="2012-01-25T00:00:00"/>
    <d v="1899-12-30T00:27:00"/>
    <n v="30"/>
    <n v="129"/>
    <s v="Ticket"/>
    <s v="Tuesday"/>
    <x v="3"/>
  </r>
  <r>
    <n v="1"/>
    <n v="6"/>
    <d v="2012-01-25T00:00:00"/>
    <d v="1899-12-30T13:50:00"/>
    <d v="2012-01-25T00:00:00"/>
    <d v="1899-12-30T14:48:00"/>
    <n v="30"/>
    <n v="58"/>
    <s v="Ticket"/>
    <s v="Wednesday"/>
    <x v="0"/>
  </r>
  <r>
    <n v="1"/>
    <n v="8"/>
    <d v="2012-01-25T00:00:00"/>
    <d v="1899-12-30T14:28:00"/>
    <d v="2012-01-25T00:00:00"/>
    <d v="1899-12-30T18:00:00"/>
    <n v="40"/>
    <n v="212"/>
    <s v="Ticket"/>
    <s v="Wednesday"/>
    <x v="1"/>
  </r>
  <r>
    <n v="1"/>
    <n v="8"/>
    <d v="2012-01-25T00:00:00"/>
    <d v="1899-12-30T16:03:00"/>
    <d v="2012-01-25T00:00:00"/>
    <d v="1899-12-30T21:16:00"/>
    <n v="60"/>
    <n v="313"/>
    <s v="Ticket"/>
    <s v="Wednesday"/>
    <x v="1"/>
  </r>
  <r>
    <n v="1"/>
    <n v="8"/>
    <d v="2012-01-25T00:00:00"/>
    <d v="1899-12-30T16:39:00"/>
    <d v="2012-01-25T00:00:00"/>
    <d v="1899-12-30T18:07:00"/>
    <n v="30"/>
    <n v="88"/>
    <s v="Ticket"/>
    <s v="Wednesday"/>
    <x v="1"/>
  </r>
  <r>
    <n v="1"/>
    <n v="6"/>
    <d v="2012-01-25T00:00:00"/>
    <d v="1899-12-30T16:45:00"/>
    <d v="2012-01-25T00:00:00"/>
    <d v="1899-12-30T18:52:00"/>
    <n v="30"/>
    <n v="127"/>
    <s v="Ticket"/>
    <s v="Wednesday"/>
    <x v="1"/>
  </r>
  <r>
    <n v="1"/>
    <n v="8"/>
    <d v="2012-01-25T00:00:00"/>
    <d v="1899-12-30T16:52:00"/>
    <d v="2012-01-25T00:00:00"/>
    <d v="1899-12-30T17:29:00"/>
    <n v="30"/>
    <n v="37"/>
    <s v="Ticket"/>
    <s v="Wednesday"/>
    <x v="1"/>
  </r>
  <r>
    <n v="1"/>
    <n v="6"/>
    <d v="2012-01-25T00:00:00"/>
    <d v="1899-12-30T17:31:00"/>
    <d v="2012-01-25T00:00:00"/>
    <d v="1899-12-30T18:47:00"/>
    <n v="30"/>
    <n v="76"/>
    <s v="Ticket"/>
    <s v="Wednesday"/>
    <x v="1"/>
  </r>
  <r>
    <n v="1"/>
    <n v="5"/>
    <d v="2012-01-25T00:00:00"/>
    <d v="1899-12-30T17:53:00"/>
    <d v="2012-01-25T00:00:00"/>
    <d v="1899-12-30T21:22:00"/>
    <n v="40"/>
    <n v="209"/>
    <s v="Ticket"/>
    <s v="Wednesday"/>
    <x v="1"/>
  </r>
  <r>
    <n v="1"/>
    <n v="5"/>
    <d v="2012-01-25T00:00:00"/>
    <d v="1899-12-30T18:04:00"/>
    <d v="2012-01-25T00:00:00"/>
    <d v="1899-12-30T18:57:00"/>
    <n v="30"/>
    <n v="53"/>
    <s v="Ticket"/>
    <s v="Wednesday"/>
    <x v="2"/>
  </r>
  <r>
    <n v="1"/>
    <n v="6"/>
    <d v="2012-01-25T00:00:00"/>
    <d v="1899-12-30T18:11:00"/>
    <d v="2012-01-25T00:00:00"/>
    <d v="1899-12-30T19:16:00"/>
    <n v="30"/>
    <n v="65"/>
    <s v="Ticket"/>
    <s v="Wednesday"/>
    <x v="2"/>
  </r>
  <r>
    <n v="1"/>
    <n v="5"/>
    <d v="2012-01-25T00:00:00"/>
    <d v="1899-12-30T20:41:00"/>
    <d v="2012-01-25T00:00:00"/>
    <d v="1899-12-30T22:45:00"/>
    <n v="30"/>
    <n v="124"/>
    <s v="Ticket"/>
    <s v="Wednesday"/>
    <x v="2"/>
  </r>
  <r>
    <n v="1"/>
    <n v="5"/>
    <d v="2012-01-25T00:00:00"/>
    <d v="1899-12-30T21:16:00"/>
    <d v="2012-01-26T00:00:00"/>
    <d v="1899-12-30T00:23:00"/>
    <n v="40"/>
    <n v="187"/>
    <s v="Ticket"/>
    <s v="Wednesday"/>
    <x v="2"/>
  </r>
  <r>
    <n v="1"/>
    <n v="5"/>
    <d v="2012-01-26T00:00:00"/>
    <d v="1899-12-30T12:39:00"/>
    <d v="2012-01-26T00:00:00"/>
    <d v="1899-12-30T18:06:00"/>
    <n v="60"/>
    <n v="327"/>
    <s v="Ticket"/>
    <s v="Thursday"/>
    <x v="0"/>
  </r>
  <r>
    <n v="1"/>
    <n v="5"/>
    <d v="2012-01-26T00:00:00"/>
    <d v="1899-12-30T13:00:00"/>
    <d v="2012-01-26T00:00:00"/>
    <d v="1899-12-30T15:49:00"/>
    <n v="30"/>
    <n v="169"/>
    <s v="Ticket"/>
    <s v="Thursday"/>
    <x v="0"/>
  </r>
  <r>
    <n v="1"/>
    <n v="5"/>
    <d v="2012-01-26T00:00:00"/>
    <d v="1899-12-30T13:02:00"/>
    <d v="2012-01-26T00:00:00"/>
    <d v="1899-12-30T15:05:00"/>
    <n v="30"/>
    <n v="123"/>
    <s v="Ticket"/>
    <s v="Thursday"/>
    <x v="0"/>
  </r>
  <r>
    <n v="1"/>
    <n v="5"/>
    <d v="2012-01-26T00:00:00"/>
    <d v="1899-12-30T13:18:00"/>
    <d v="2012-01-26T00:00:00"/>
    <d v="1899-12-30T16:43:00"/>
    <n v="40"/>
    <n v="205"/>
    <s v="Ticket"/>
    <s v="Thursday"/>
    <x v="0"/>
  </r>
  <r>
    <n v="1"/>
    <n v="8"/>
    <d v="2012-01-26T00:00:00"/>
    <d v="1899-12-30T13:49:00"/>
    <d v="2012-01-26T00:00:00"/>
    <d v="1899-12-30T15:49:00"/>
    <n v="30"/>
    <n v="120"/>
    <s v="Ticket"/>
    <s v="Thursday"/>
    <x v="0"/>
  </r>
  <r>
    <n v="1"/>
    <n v="5"/>
    <d v="2012-01-26T00:00:00"/>
    <d v="1899-12-30T14:10:00"/>
    <d v="2012-01-26T00:00:00"/>
    <d v="1899-12-30T17:11:00"/>
    <n v="40"/>
    <n v="181"/>
    <s v="Ticket"/>
    <s v="Thursday"/>
    <x v="1"/>
  </r>
  <r>
    <n v="1"/>
    <n v="5"/>
    <d v="2012-01-26T00:00:00"/>
    <d v="1899-12-30T14:30:00"/>
    <d v="2012-01-26T00:00:00"/>
    <d v="1899-12-30T17:55:00"/>
    <n v="40"/>
    <n v="205"/>
    <s v="Ticket"/>
    <s v="Thursday"/>
    <x v="1"/>
  </r>
  <r>
    <n v="1"/>
    <n v="5"/>
    <d v="2012-01-26T00:00:00"/>
    <d v="1899-12-30T17:12:00"/>
    <d v="2012-01-26T00:00:00"/>
    <d v="1899-12-30T20:00:00"/>
    <n v="30"/>
    <n v="168"/>
    <s v="Ticket"/>
    <s v="Thursday"/>
    <x v="1"/>
  </r>
  <r>
    <n v="1"/>
    <n v="5"/>
    <d v="2012-01-26T00:00:00"/>
    <d v="1899-12-30T18:26:00"/>
    <d v="2012-01-26T00:00:00"/>
    <d v="1899-12-30T20:05:00"/>
    <n v="30"/>
    <n v="99"/>
    <s v="Ticket"/>
    <s v="Thursday"/>
    <x v="2"/>
  </r>
  <r>
    <n v="1"/>
    <n v="5"/>
    <d v="2012-01-27T00:00:00"/>
    <d v="1899-12-30T10:20:00"/>
    <d v="2012-01-27T00:00:00"/>
    <d v="1899-12-30T11:44:00"/>
    <n v="30"/>
    <n v="84"/>
    <s v="Ticket"/>
    <s v="Friday"/>
    <x v="0"/>
  </r>
  <r>
    <n v="1"/>
    <n v="5"/>
    <d v="2012-01-27T00:00:00"/>
    <d v="1899-12-30T12:52:00"/>
    <d v="2012-01-27T00:00:00"/>
    <d v="1899-12-30T14:34:00"/>
    <n v="30"/>
    <n v="102"/>
    <s v="Ticket"/>
    <s v="Friday"/>
    <x v="0"/>
  </r>
  <r>
    <n v="1"/>
    <n v="8"/>
    <d v="2012-01-27T00:00:00"/>
    <d v="1899-12-30T13:43:00"/>
    <d v="2012-01-27T00:00:00"/>
    <d v="1899-12-30T15:42:00"/>
    <n v="30"/>
    <n v="119"/>
    <s v="Ticket"/>
    <s v="Friday"/>
    <x v="0"/>
  </r>
  <r>
    <n v="1"/>
    <n v="5"/>
    <d v="2012-01-27T00:00:00"/>
    <d v="1899-12-30T14:28:00"/>
    <d v="2012-01-27T00:00:00"/>
    <d v="1899-12-30T15:35:00"/>
    <n v="30"/>
    <n v="67"/>
    <s v="Ticket"/>
    <s v="Friday"/>
    <x v="1"/>
  </r>
  <r>
    <n v="1"/>
    <n v="5"/>
    <d v="2012-01-27T00:00:00"/>
    <d v="1899-12-30T15:20:00"/>
    <d v="2012-01-27T00:00:00"/>
    <d v="1899-12-30T17:01:00"/>
    <n v="30"/>
    <n v="101"/>
    <s v="Ticket"/>
    <s v="Friday"/>
    <x v="1"/>
  </r>
  <r>
    <n v="1"/>
    <n v="8"/>
    <d v="2012-01-27T00:00:00"/>
    <d v="1899-12-30T15:54:00"/>
    <d v="2012-01-27T00:00:00"/>
    <d v="1899-12-30T16:36:00"/>
    <n v="30"/>
    <n v="42"/>
    <s v="Ticket"/>
    <s v="Friday"/>
    <x v="1"/>
  </r>
  <r>
    <n v="1"/>
    <n v="5"/>
    <d v="2012-01-30T00:00:00"/>
    <d v="1899-12-30T12:37:00"/>
    <d v="2012-01-30T00:00:00"/>
    <d v="1899-12-30T13:00:00"/>
    <n v="30"/>
    <n v="23"/>
    <s v="Ticket"/>
    <s v="Monday"/>
    <x v="0"/>
  </r>
  <r>
    <n v="1"/>
    <n v="5"/>
    <d v="2012-01-30T00:00:00"/>
    <d v="1899-12-30T13:40:00"/>
    <d v="2012-01-30T00:00:00"/>
    <d v="1899-12-30T15:13:00"/>
    <n v="30"/>
    <n v="93"/>
    <s v="Ticket"/>
    <s v="Monday"/>
    <x v="0"/>
  </r>
  <r>
    <n v="1"/>
    <n v="5"/>
    <d v="2012-01-30T00:00:00"/>
    <d v="1899-12-30T14:26:00"/>
    <d v="2012-01-30T00:00:00"/>
    <d v="1899-12-30T16:04:00"/>
    <n v="30"/>
    <n v="98"/>
    <s v="Ticket"/>
    <s v="Monday"/>
    <x v="1"/>
  </r>
  <r>
    <n v="1"/>
    <n v="5"/>
    <d v="2012-01-30T00:00:00"/>
    <d v="1899-12-30T16:24:00"/>
    <d v="2012-01-30T00:00:00"/>
    <d v="1899-12-30T17:37:00"/>
    <n v="30"/>
    <n v="73"/>
    <s v="Ticket"/>
    <s v="Monday"/>
    <x v="1"/>
  </r>
  <r>
    <n v="1"/>
    <n v="5"/>
    <d v="2012-01-30T00:00:00"/>
    <d v="1899-12-30T20:12:00"/>
    <d v="2012-01-30T00:00:00"/>
    <d v="1899-12-30T22:12:00"/>
    <n v="30"/>
    <n v="120"/>
    <s v="Ticket"/>
    <s v="Monday"/>
    <x v="2"/>
  </r>
  <r>
    <n v="1"/>
    <n v="5"/>
    <d v="2012-01-30T00:00:00"/>
    <d v="1899-12-30T21:35:00"/>
    <d v="2012-01-31T00:00:00"/>
    <d v="1899-12-30T02:10:00"/>
    <n v="50"/>
    <n v="275"/>
    <s v="Ticket"/>
    <s v="Monday"/>
    <x v="2"/>
  </r>
  <r>
    <n v="1"/>
    <n v="5"/>
    <d v="2012-01-31T00:00:00"/>
    <d v="1899-12-30T08:15:00"/>
    <d v="2012-01-31T00:00:00"/>
    <d v="1899-12-30T11:09:00"/>
    <n v="30"/>
    <n v="174"/>
    <s v="Manual"/>
    <s v="Tuesday"/>
    <x v="3"/>
  </r>
  <r>
    <n v="1"/>
    <n v="5"/>
    <d v="2012-01-31T00:00:00"/>
    <d v="1899-12-30T11:39:00"/>
    <d v="2012-01-31T00:00:00"/>
    <d v="1899-12-30T13:24:00"/>
    <n v="30"/>
    <n v="105"/>
    <s v="Ticket"/>
    <s v="Tuesday"/>
    <x v="0"/>
  </r>
  <r>
    <n v="1"/>
    <n v="5"/>
    <d v="2012-01-31T00:00:00"/>
    <d v="1899-12-30T15:18:00"/>
    <d v="2012-01-31T00:00:00"/>
    <d v="1899-12-30T17:39:00"/>
    <n v="30"/>
    <n v="141"/>
    <s v="Ticket"/>
    <s v="Tuesday"/>
    <x v="1"/>
  </r>
  <r>
    <n v="1"/>
    <n v="5"/>
    <d v="2012-01-31T00:00:00"/>
    <d v="1899-12-30T16:23:00"/>
    <d v="2012-01-31T00:00:00"/>
    <d v="1899-12-30T16:49:00"/>
    <n v="30"/>
    <n v="26"/>
    <s v="Ticket"/>
    <s v="Tuesday"/>
    <x v="1"/>
  </r>
  <r>
    <n v="1"/>
    <n v="5"/>
    <d v="2012-01-31T00:00:00"/>
    <d v="1899-12-30T16:25:00"/>
    <d v="2012-01-31T00:00:00"/>
    <d v="1899-12-30T17:29:00"/>
    <n v="30"/>
    <n v="64"/>
    <s v="Ticket"/>
    <s v="Tuesday"/>
    <x v="1"/>
  </r>
  <r>
    <n v="1"/>
    <n v="5"/>
    <d v="2012-01-31T00:00:00"/>
    <d v="1899-12-30T17:42:00"/>
    <d v="2012-01-31T00:00:00"/>
    <d v="1899-12-30T20:26:00"/>
    <n v="30"/>
    <n v="164"/>
    <s v="Ticket"/>
    <s v="Tuesday"/>
    <x v="1"/>
  </r>
  <r>
    <n v="1"/>
    <n v="5"/>
    <d v="2012-01-31T00:00:00"/>
    <d v="1899-12-30T18:54:00"/>
    <d v="2012-02-01T00:00:00"/>
    <d v="1899-12-30T00:00:00"/>
    <n v="60"/>
    <n v="306"/>
    <s v="Ticket"/>
    <s v="Tuesday"/>
    <x v="2"/>
  </r>
  <r>
    <n v="1"/>
    <n v="8"/>
    <d v="2012-01-31T00:00:00"/>
    <d v="1899-12-30T19:14:00"/>
    <d v="2012-01-31T00:00:00"/>
    <d v="1899-12-30T19:46:00"/>
    <n v="30"/>
    <n v="32"/>
    <s v="Ticket"/>
    <s v="Tuesday"/>
    <x v="2"/>
  </r>
  <r>
    <n v="1"/>
    <n v="5"/>
    <d v="2012-01-31T00:00:00"/>
    <d v="1899-12-30T21:38:00"/>
    <d v="2012-02-01T00:00:00"/>
    <d v="1899-12-30T07:32:00"/>
    <n v="300"/>
    <n v="594"/>
    <s v="Ticket"/>
    <s v="Tuesday"/>
    <x v="2"/>
  </r>
  <r>
    <n v="1"/>
    <n v="5"/>
    <d v="2012-02-01T00:00:00"/>
    <d v="1899-12-30T10:26:00"/>
    <d v="2012-02-01T00:00:00"/>
    <d v="1899-12-30T12:25:00"/>
    <n v="30"/>
    <n v="119"/>
    <s v="Ticket"/>
    <s v="Wednesday"/>
    <x v="0"/>
  </r>
  <r>
    <n v="1"/>
    <n v="5"/>
    <d v="2012-02-01T00:00:00"/>
    <d v="1899-12-30T11:16:00"/>
    <d v="2012-02-01T00:00:00"/>
    <d v="1899-12-30T13:42:00"/>
    <n v="30"/>
    <n v="146"/>
    <s v="Ticket"/>
    <s v="Wednesday"/>
    <x v="0"/>
  </r>
  <r>
    <n v="1"/>
    <n v="5"/>
    <d v="2012-02-01T00:00:00"/>
    <d v="1899-12-30T14:14:00"/>
    <d v="2012-02-01T00:00:00"/>
    <d v="1899-12-30T14:38:00"/>
    <n v="30"/>
    <n v="24"/>
    <s v="Ticket"/>
    <s v="Wednesday"/>
    <x v="1"/>
  </r>
  <r>
    <n v="1"/>
    <n v="5"/>
    <d v="2012-02-01T00:00:00"/>
    <d v="1899-12-30T17:28:00"/>
    <d v="2012-02-01T00:00:00"/>
    <d v="1899-12-30T18:55:00"/>
    <n v="30"/>
    <n v="87"/>
    <s v="Ticket"/>
    <s v="Wednesday"/>
    <x v="1"/>
  </r>
  <r>
    <n v="1"/>
    <n v="5"/>
    <d v="2012-02-02T00:00:00"/>
    <d v="1899-12-30T00:08:00"/>
    <d v="2012-02-02T00:00:00"/>
    <d v="1899-12-30T00:51:00"/>
    <n v="30"/>
    <n v="43"/>
    <s v="Ticket"/>
    <s v="Thursday"/>
    <x v="3"/>
  </r>
  <r>
    <n v="1"/>
    <n v="5"/>
    <d v="2012-02-02T00:00:00"/>
    <d v="1899-12-30T07:35:00"/>
    <d v="2012-02-02T00:00:00"/>
    <d v="1899-12-30T09:38:00"/>
    <n v="30"/>
    <n v="123"/>
    <s v="Ticket"/>
    <s v="Thursday"/>
    <x v="3"/>
  </r>
  <r>
    <n v="1"/>
    <n v="5"/>
    <d v="2012-02-02T00:00:00"/>
    <d v="1899-12-30T17:11:00"/>
    <d v="2012-02-02T00:00:00"/>
    <d v="1899-12-30T19:11:00"/>
    <n v="30"/>
    <n v="120"/>
    <s v="Ticket"/>
    <s v="Thursday"/>
    <x v="1"/>
  </r>
  <r>
    <n v="1"/>
    <n v="5"/>
    <d v="2012-02-03T00:00:00"/>
    <d v="1899-12-30T07:35:00"/>
    <d v="2012-02-03T00:00:00"/>
    <d v="1899-12-30T09:10:00"/>
    <n v="30"/>
    <n v="95"/>
    <s v="Ticket"/>
    <s v="Friday"/>
    <x v="3"/>
  </r>
  <r>
    <n v="1"/>
    <n v="5"/>
    <d v="2012-02-03T00:00:00"/>
    <d v="1899-12-30T09:57:00"/>
    <d v="2012-02-03T00:00:00"/>
    <d v="1899-12-30T12:48:00"/>
    <n v="30"/>
    <n v="171"/>
    <s v="Ticket"/>
    <s v="Friday"/>
    <x v="3"/>
  </r>
  <r>
    <n v="1"/>
    <n v="5"/>
    <d v="2012-02-03T00:00:00"/>
    <d v="1899-12-30T12:42:00"/>
    <d v="2012-02-03T00:00:00"/>
    <d v="1899-12-30T15:16:00"/>
    <n v="30"/>
    <n v="154"/>
    <s v="Ticket"/>
    <s v="Friday"/>
    <x v="0"/>
  </r>
  <r>
    <n v="1"/>
    <n v="5"/>
    <d v="2012-02-03T00:00:00"/>
    <d v="1899-12-30T13:54:00"/>
    <d v="2012-02-03T00:00:00"/>
    <d v="1899-12-30T15:05:00"/>
    <n v="30"/>
    <n v="71"/>
    <s v="Ticket"/>
    <s v="Friday"/>
    <x v="0"/>
  </r>
  <r>
    <n v="1"/>
    <n v="5"/>
    <d v="2012-02-03T00:00:00"/>
    <d v="1899-12-30T14:12:00"/>
    <d v="2012-02-03T00:00:00"/>
    <d v="1899-12-30T17:58:00"/>
    <n v="40"/>
    <n v="226"/>
    <s v="Ticket"/>
    <s v="Friday"/>
    <x v="1"/>
  </r>
  <r>
    <n v="1"/>
    <n v="5"/>
    <d v="2012-02-03T00:00:00"/>
    <d v="1899-12-30T14:51:00"/>
    <d v="2012-02-03T00:00:00"/>
    <d v="1899-12-30T15:58:00"/>
    <n v="30"/>
    <n v="67"/>
    <s v="Ticket"/>
    <s v="Friday"/>
    <x v="1"/>
  </r>
  <r>
    <n v="1"/>
    <n v="8"/>
    <d v="2012-02-03T00:00:00"/>
    <d v="1899-12-30T14:59:00"/>
    <d v="2012-02-03T00:00:00"/>
    <d v="1899-12-30T16:18:00"/>
    <n v="30"/>
    <n v="79"/>
    <s v="Ticket"/>
    <s v="Friday"/>
    <x v="1"/>
  </r>
  <r>
    <n v="1"/>
    <n v="5"/>
    <d v="2012-02-03T00:00:00"/>
    <d v="1899-12-30T15:35:00"/>
    <d v="2012-02-03T00:00:00"/>
    <d v="1899-12-30T17:26:00"/>
    <n v="30"/>
    <n v="111"/>
    <s v="Ticket"/>
    <s v="Friday"/>
    <x v="1"/>
  </r>
  <r>
    <n v="1"/>
    <n v="5"/>
    <d v="2012-02-06T00:00:00"/>
    <d v="1899-12-30T07:50:00"/>
    <d v="2012-02-06T00:00:00"/>
    <d v="1899-12-30T10:54:00"/>
    <n v="40"/>
    <n v="184"/>
    <s v="Ticket"/>
    <s v="Monday"/>
    <x v="3"/>
  </r>
  <r>
    <n v="1"/>
    <n v="5"/>
    <d v="2012-02-06T00:00:00"/>
    <d v="1899-12-30T08:31:00"/>
    <d v="2012-02-06T00:00:00"/>
    <d v="1899-12-30T11:22:00"/>
    <n v="30"/>
    <n v="171"/>
    <s v="Ticket"/>
    <s v="Monday"/>
    <x v="3"/>
  </r>
  <r>
    <n v="1"/>
    <n v="5"/>
    <d v="2012-02-06T00:00:00"/>
    <d v="1899-12-30T16:08:00"/>
    <d v="2012-02-06T00:00:00"/>
    <d v="1899-12-30T17:17:00"/>
    <n v="30"/>
    <n v="69"/>
    <s v="Ticket"/>
    <s v="Monday"/>
    <x v="1"/>
  </r>
  <r>
    <n v="1"/>
    <n v="8"/>
    <d v="2012-02-06T00:00:00"/>
    <d v="1899-12-30T19:50:00"/>
    <d v="2012-02-06T00:00:00"/>
    <d v="1899-12-30T22:54:00"/>
    <n v="40"/>
    <n v="184"/>
    <s v="Ticket"/>
    <s v="Monday"/>
    <x v="2"/>
  </r>
  <r>
    <n v="1"/>
    <n v="5"/>
    <d v="2012-02-06T00:00:00"/>
    <d v="1899-12-30T22:11:00"/>
    <d v="2012-02-06T00:00:00"/>
    <d v="1899-12-30T23:52:00"/>
    <n v="30"/>
    <n v="101"/>
    <s v="Ticket"/>
    <s v="Monday"/>
    <x v="3"/>
  </r>
  <r>
    <n v="1"/>
    <n v="5"/>
    <d v="2012-02-07T00:00:00"/>
    <d v="1899-12-30T13:00:00"/>
    <d v="2012-02-07T00:00:00"/>
    <d v="1899-12-30T15:03:00"/>
    <n v="30"/>
    <n v="123"/>
    <s v="Ticket"/>
    <s v="Tuesday"/>
    <x v="0"/>
  </r>
  <r>
    <n v="1"/>
    <n v="8"/>
    <d v="2012-02-07T00:00:00"/>
    <d v="1899-12-30T17:30:00"/>
    <d v="2012-02-07T00:00:00"/>
    <d v="1899-12-30T21:34:00"/>
    <n v="50"/>
    <n v="244"/>
    <s v="Ticket"/>
    <s v="Tuesday"/>
    <x v="1"/>
  </r>
  <r>
    <n v="1"/>
    <n v="5"/>
    <d v="2012-02-07T00:00:00"/>
    <d v="1899-12-30T18:59:00"/>
    <d v="2012-02-07T00:00:00"/>
    <d v="1899-12-30T21:56:00"/>
    <n v="30"/>
    <n v="177"/>
    <s v="Ticket"/>
    <s v="Tuesday"/>
    <x v="2"/>
  </r>
  <r>
    <n v="1"/>
    <n v="5"/>
    <d v="2012-02-07T00:00:00"/>
    <d v="1899-12-30T19:56:00"/>
    <d v="2012-02-07T00:00:00"/>
    <d v="1899-12-30T20:24:00"/>
    <n v="30"/>
    <n v="28"/>
    <s v="Ticket"/>
    <s v="Tuesday"/>
    <x v="2"/>
  </r>
  <r>
    <n v="1"/>
    <n v="8"/>
    <d v="2012-02-08T00:00:00"/>
    <d v="1899-12-30T12:19:00"/>
    <d v="2012-02-08T00:00:00"/>
    <d v="1899-12-30T17:43:00"/>
    <n v="60"/>
    <n v="324"/>
    <s v="Ticket"/>
    <s v="Wednesday"/>
    <x v="0"/>
  </r>
  <r>
    <n v="1"/>
    <n v="8"/>
    <d v="2012-02-08T00:00:00"/>
    <d v="1899-12-30T12:43:00"/>
    <d v="2012-02-08T00:00:00"/>
    <d v="1899-12-30T13:34:00"/>
    <n v="30"/>
    <n v="51"/>
    <s v="Ticket"/>
    <s v="Wednesday"/>
    <x v="0"/>
  </r>
  <r>
    <n v="1"/>
    <n v="8"/>
    <d v="2012-02-08T00:00:00"/>
    <d v="1899-12-30T16:35:00"/>
    <d v="2012-02-08T00:00:00"/>
    <d v="1899-12-30T18:01:00"/>
    <n v="30"/>
    <n v="86"/>
    <s v="Ticket"/>
    <s v="Wednesday"/>
    <x v="1"/>
  </r>
  <r>
    <n v="1"/>
    <n v="8"/>
    <d v="2012-02-08T00:00:00"/>
    <d v="1899-12-30T18:45:00"/>
    <d v="2012-02-08T00:00:00"/>
    <d v="1899-12-30T22:18:00"/>
    <n v="40"/>
    <n v="213"/>
    <s v="Ticket"/>
    <s v="Wednesday"/>
    <x v="2"/>
  </r>
  <r>
    <n v="1"/>
    <n v="5"/>
    <d v="2012-02-08T00:00:00"/>
    <d v="1899-12-30T19:39:00"/>
    <d v="2012-02-08T00:00:00"/>
    <d v="1899-12-30T23:35:00"/>
    <n v="40"/>
    <n v="236"/>
    <s v="Ticket"/>
    <s v="Wednesday"/>
    <x v="2"/>
  </r>
  <r>
    <n v="1"/>
    <n v="5"/>
    <d v="2012-02-09T00:00:00"/>
    <d v="1899-12-30T12:56:00"/>
    <d v="2012-02-09T00:00:00"/>
    <d v="1899-12-30T15:44:00"/>
    <n v="30"/>
    <n v="168"/>
    <s v="Ticket"/>
    <s v="Thursday"/>
    <x v="0"/>
  </r>
  <r>
    <n v="1"/>
    <n v="5"/>
    <d v="2012-02-09T00:00:00"/>
    <d v="1899-12-30T13:08:00"/>
    <d v="2012-02-09T00:00:00"/>
    <d v="1899-12-30T14:46:00"/>
    <n v="30"/>
    <n v="98"/>
    <s v="Ticket"/>
    <s v="Thursday"/>
    <x v="0"/>
  </r>
  <r>
    <n v="1"/>
    <n v="5"/>
    <d v="2012-02-09T00:00:00"/>
    <d v="1899-12-30T13:15:00"/>
    <d v="2012-02-09T00:00:00"/>
    <d v="1899-12-30T13:54:00"/>
    <n v="30"/>
    <n v="39"/>
    <s v="Ticket"/>
    <s v="Thursday"/>
    <x v="0"/>
  </r>
  <r>
    <n v="1"/>
    <n v="8"/>
    <d v="2012-02-10T00:00:00"/>
    <d v="1899-12-30T12:06:00"/>
    <d v="2012-02-10T00:00:00"/>
    <d v="1899-12-30T13:04:00"/>
    <n v="30"/>
    <n v="58"/>
    <s v="Ticket"/>
    <s v="Friday"/>
    <x v="0"/>
  </r>
  <r>
    <n v="1"/>
    <n v="5"/>
    <d v="2012-02-10T00:00:00"/>
    <d v="1899-12-30T14:40:00"/>
    <d v="2012-02-10T00:00:00"/>
    <d v="1899-12-30T17:34:00"/>
    <n v="30"/>
    <n v="174"/>
    <s v="Ticket"/>
    <s v="Friday"/>
    <x v="1"/>
  </r>
  <r>
    <n v="1"/>
    <n v="5"/>
    <d v="2012-02-10T00:00:00"/>
    <d v="1899-12-30T15:38:00"/>
    <d v="2012-02-10T00:00:00"/>
    <d v="1899-12-30T17:06:00"/>
    <n v="30"/>
    <n v="88"/>
    <s v="Ticket"/>
    <s v="Friday"/>
    <x v="1"/>
  </r>
  <r>
    <n v="1"/>
    <n v="8"/>
    <d v="2012-02-10T00:00:00"/>
    <d v="1899-12-30T15:42:00"/>
    <d v="2012-02-10T00:00:00"/>
    <d v="1899-12-30T18:46:00"/>
    <n v="40"/>
    <n v="184"/>
    <s v="Ticket"/>
    <s v="Friday"/>
    <x v="1"/>
  </r>
  <r>
    <n v="1"/>
    <n v="8"/>
    <d v="2012-02-10T00:00:00"/>
    <d v="1899-12-30T16:06:00"/>
    <d v="2012-02-10T00:00:00"/>
    <d v="1899-12-30T18:35:00"/>
    <n v="30"/>
    <n v="149"/>
    <s v="Ticket"/>
    <s v="Friday"/>
    <x v="1"/>
  </r>
  <r>
    <n v="1"/>
    <n v="5"/>
    <d v="2012-02-10T00:00:00"/>
    <d v="1899-12-30T16:50:00"/>
    <d v="2012-02-10T00:00:00"/>
    <d v="1899-12-30T19:48:00"/>
    <n v="30"/>
    <n v="178"/>
    <s v="Ticket"/>
    <s v="Friday"/>
    <x v="1"/>
  </r>
  <r>
    <n v="1"/>
    <n v="5"/>
    <d v="2012-02-10T00:00:00"/>
    <d v="1899-12-30T18:00:00"/>
    <d v="2012-02-10T00:00:00"/>
    <d v="1899-12-30T20:54:00"/>
    <n v="30"/>
    <n v="174"/>
    <s v="Ticket"/>
    <s v="Friday"/>
    <x v="1"/>
  </r>
  <r>
    <n v="1"/>
    <n v="5"/>
    <d v="2012-02-10T00:00:00"/>
    <d v="1899-12-30T19:13:00"/>
    <d v="2012-02-10T00:00:00"/>
    <d v="1899-12-30T23:52:00"/>
    <n v="50"/>
    <n v="279"/>
    <s v="Ticket"/>
    <s v="Friday"/>
    <x v="2"/>
  </r>
  <r>
    <n v="1"/>
    <n v="5"/>
    <d v="2012-02-10T00:00:00"/>
    <d v="1899-12-30T19:59:00"/>
    <d v="2012-02-10T00:00:00"/>
    <d v="1899-12-30T22:45:00"/>
    <n v="30"/>
    <n v="166"/>
    <s v="Ticket"/>
    <s v="Friday"/>
    <x v="2"/>
  </r>
  <r>
    <n v="1"/>
    <n v="8"/>
    <d v="2012-02-10T00:00:00"/>
    <d v="1899-12-30T20:01:00"/>
    <d v="2012-02-10T00:00:00"/>
    <d v="1899-12-30T21:12:00"/>
    <n v="30"/>
    <n v="71"/>
    <s v="Ticket"/>
    <s v="Friday"/>
    <x v="2"/>
  </r>
  <r>
    <n v="1"/>
    <n v="8"/>
    <d v="2012-02-10T00:00:00"/>
    <d v="1899-12-30T20:05:00"/>
    <d v="2012-02-10T00:00:00"/>
    <d v="1899-12-30T22:58:00"/>
    <n v="30"/>
    <n v="173"/>
    <s v="Ticket"/>
    <s v="Friday"/>
    <x v="2"/>
  </r>
  <r>
    <n v="1"/>
    <n v="5"/>
    <d v="2012-02-10T00:00:00"/>
    <d v="1899-12-30T20:08:00"/>
    <d v="2012-02-10T00:00:00"/>
    <d v="1899-12-30T22:52:00"/>
    <n v="30"/>
    <n v="164"/>
    <s v="Ticket"/>
    <s v="Friday"/>
    <x v="2"/>
  </r>
  <r>
    <n v="1"/>
    <n v="5"/>
    <d v="2012-02-10T00:00:00"/>
    <d v="1899-12-30T21:23:00"/>
    <d v="2012-02-10T00:00:00"/>
    <d v="1899-12-30T22:19:00"/>
    <n v="30"/>
    <n v="56"/>
    <s v="Ticket"/>
    <s v="Friday"/>
    <x v="2"/>
  </r>
  <r>
    <n v="1"/>
    <n v="5"/>
    <d v="2012-02-13T00:00:00"/>
    <d v="1899-12-30T09:47:00"/>
    <d v="2012-02-13T00:00:00"/>
    <d v="1899-12-30T12:29:00"/>
    <n v="30"/>
    <n v="162"/>
    <s v="Ticket"/>
    <s v="Monday"/>
    <x v="3"/>
  </r>
  <r>
    <n v="1"/>
    <n v="8"/>
    <d v="2012-02-13T00:00:00"/>
    <d v="1899-12-30T10:32:00"/>
    <d v="2012-02-13T00:00:00"/>
    <d v="1899-12-30T10:37:00"/>
    <n v="30"/>
    <n v="5"/>
    <s v="Ticket"/>
    <s v="Monday"/>
    <x v="0"/>
  </r>
  <r>
    <n v="1"/>
    <n v="5"/>
    <d v="2012-02-13T00:00:00"/>
    <d v="1899-12-30T11:51:00"/>
    <d v="2012-02-13T00:00:00"/>
    <d v="1899-12-30T16:02:00"/>
    <n v="50"/>
    <n v="251"/>
    <s v="Ticket"/>
    <s v="Monday"/>
    <x v="0"/>
  </r>
  <r>
    <n v="1"/>
    <n v="5"/>
    <d v="2012-02-13T00:00:00"/>
    <d v="1899-12-30T14:47:00"/>
    <d v="2012-02-13T00:00:00"/>
    <d v="1899-12-30T15:47:00"/>
    <n v="30"/>
    <n v="60"/>
    <s v="Ticket"/>
    <s v="Monday"/>
    <x v="1"/>
  </r>
  <r>
    <n v="1"/>
    <n v="8"/>
    <d v="2012-02-13T00:00:00"/>
    <d v="1899-12-30T16:22:00"/>
    <d v="2012-02-13T00:00:00"/>
    <d v="1899-12-30T18:20:00"/>
    <n v="30"/>
    <n v="118"/>
    <s v="Ticket"/>
    <s v="Monday"/>
    <x v="1"/>
  </r>
  <r>
    <n v="1"/>
    <n v="5"/>
    <d v="2012-02-13T00:00:00"/>
    <d v="1899-12-30T17:05:00"/>
    <d v="2012-02-13T00:00:00"/>
    <d v="1899-12-30T17:52:00"/>
    <n v="30"/>
    <n v="47"/>
    <s v="Ticket"/>
    <s v="Monday"/>
    <x v="1"/>
  </r>
  <r>
    <n v="1"/>
    <n v="5"/>
    <d v="2012-02-13T00:00:00"/>
    <d v="1899-12-30T17:19:00"/>
    <d v="2012-02-13T00:00:00"/>
    <d v="1899-12-30T20:24:00"/>
    <n v="40"/>
    <n v="185"/>
    <s v="Ticket"/>
    <s v="Monday"/>
    <x v="1"/>
  </r>
  <r>
    <n v="1"/>
    <n v="5"/>
    <d v="2012-02-13T00:00:00"/>
    <d v="1899-12-30T18:09:00"/>
    <d v="2012-02-13T00:00:00"/>
    <d v="1899-12-30T20:55:00"/>
    <n v="30"/>
    <n v="166"/>
    <s v="Ticket"/>
    <s v="Monday"/>
    <x v="2"/>
  </r>
  <r>
    <n v="1"/>
    <n v="5"/>
    <d v="2012-02-14T00:00:00"/>
    <d v="1899-12-30T10:35:00"/>
    <d v="2012-02-14T00:00:00"/>
    <d v="1899-12-30T19:06:00"/>
    <n v="90"/>
    <n v="511"/>
    <s v="Ticket"/>
    <s v="Tuesday"/>
    <x v="0"/>
  </r>
  <r>
    <n v="1"/>
    <n v="5"/>
    <d v="2012-02-14T00:00:00"/>
    <d v="1899-12-30T12:18:00"/>
    <d v="2012-02-14T00:00:00"/>
    <d v="1899-12-30T16:10:00"/>
    <n v="40"/>
    <n v="232"/>
    <s v="Ticket"/>
    <s v="Tuesday"/>
    <x v="0"/>
  </r>
  <r>
    <n v="1"/>
    <n v="8"/>
    <d v="2012-02-14T00:00:00"/>
    <d v="1899-12-30T15:30:00"/>
    <d v="2012-02-14T00:00:00"/>
    <d v="1899-12-30T22:26:00"/>
    <n v="300"/>
    <n v="416"/>
    <s v="Ticket"/>
    <s v="Tuesday"/>
    <x v="1"/>
  </r>
  <r>
    <n v="1"/>
    <n v="8"/>
    <d v="2012-02-14T00:00:00"/>
    <d v="1899-12-30T16:15:00"/>
    <d v="2012-02-14T00:00:00"/>
    <d v="1899-12-30T19:26:00"/>
    <n v="40"/>
    <n v="191"/>
    <s v="Ticket"/>
    <s v="Tuesday"/>
    <x v="1"/>
  </r>
  <r>
    <n v="1"/>
    <n v="8"/>
    <d v="2012-02-14T00:00:00"/>
    <d v="1899-12-30T16:42:00"/>
    <d v="2012-02-14T00:00:00"/>
    <d v="1899-12-30T17:50:00"/>
    <n v="30"/>
    <n v="68"/>
    <s v="Ticket"/>
    <s v="Tuesday"/>
    <x v="1"/>
  </r>
  <r>
    <n v="1"/>
    <n v="5"/>
    <d v="2012-02-14T00:00:00"/>
    <d v="1899-12-30T16:52:00"/>
    <d v="2012-02-14T00:00:00"/>
    <d v="1899-12-30T19:47:00"/>
    <n v="30"/>
    <n v="175"/>
    <s v="Ticket"/>
    <s v="Tuesday"/>
    <x v="1"/>
  </r>
  <r>
    <n v="1"/>
    <n v="8"/>
    <d v="2012-02-14T00:00:00"/>
    <d v="1899-12-30T19:50:00"/>
    <d v="2012-02-14T00:00:00"/>
    <d v="1899-12-30T22:28:00"/>
    <n v="30"/>
    <n v="158"/>
    <s v="Ticket"/>
    <s v="Tuesday"/>
    <x v="2"/>
  </r>
  <r>
    <n v="1"/>
    <n v="5"/>
    <d v="2012-02-14T00:00:00"/>
    <d v="1899-12-30T20:46:00"/>
    <d v="2012-02-14T00:00:00"/>
    <d v="1899-12-30T23:58:00"/>
    <n v="40"/>
    <n v="192"/>
    <s v="Ticket"/>
    <s v="Tuesday"/>
    <x v="2"/>
  </r>
  <r>
    <n v="1"/>
    <n v="8"/>
    <d v="2012-02-14T00:00:00"/>
    <d v="1899-12-30T21:07:00"/>
    <d v="2012-02-14T00:00:00"/>
    <d v="1899-12-30T21:50:00"/>
    <n v="30"/>
    <n v="43"/>
    <s v="Ticket"/>
    <s v="Tuesday"/>
    <x v="2"/>
  </r>
  <r>
    <n v="1"/>
    <n v="5"/>
    <d v="2012-02-15T00:00:00"/>
    <d v="1899-12-30T13:33:00"/>
    <d v="2012-02-15T00:00:00"/>
    <d v="1899-12-30T15:51:00"/>
    <n v="30"/>
    <n v="138"/>
    <s v="Ticket"/>
    <s v="Wednesday"/>
    <x v="0"/>
  </r>
  <r>
    <n v="1"/>
    <n v="8"/>
    <d v="2012-02-15T00:00:00"/>
    <d v="1899-12-30T14:02:00"/>
    <d v="2012-02-15T00:00:00"/>
    <d v="1899-12-30T15:42:00"/>
    <n v="30"/>
    <n v="100"/>
    <s v="Ticket"/>
    <s v="Wednesday"/>
    <x v="1"/>
  </r>
  <r>
    <n v="1"/>
    <n v="5"/>
    <d v="2012-02-15T00:00:00"/>
    <d v="1899-12-30T15:46:00"/>
    <d v="2012-02-15T00:00:00"/>
    <d v="1899-12-30T18:00:00"/>
    <n v="30"/>
    <n v="134"/>
    <s v="Ticket"/>
    <s v="Wednesday"/>
    <x v="1"/>
  </r>
  <r>
    <n v="1"/>
    <n v="5"/>
    <d v="2012-02-15T00:00:00"/>
    <d v="1899-12-30T18:02:00"/>
    <d v="2012-02-15T00:00:00"/>
    <d v="1899-12-30T19:20:00"/>
    <n v="30"/>
    <n v="78"/>
    <s v="Ticket"/>
    <s v="Wednesday"/>
    <x v="2"/>
  </r>
  <r>
    <n v="1"/>
    <n v="5"/>
    <d v="2012-02-15T00:00:00"/>
    <d v="1899-12-30T20:02:00"/>
    <d v="2012-02-15T00:00:00"/>
    <d v="1899-12-30T22:17:00"/>
    <n v="30"/>
    <n v="135"/>
    <s v="Ticket"/>
    <s v="Wednesday"/>
    <x v="2"/>
  </r>
  <r>
    <n v="1"/>
    <n v="5"/>
    <d v="2012-02-15T00:00:00"/>
    <d v="1899-12-30T23:00:00"/>
    <d v="2012-02-16T00:00:00"/>
    <d v="1899-12-30T01:32:00"/>
    <n v="30"/>
    <n v="152"/>
    <s v="Ticket"/>
    <s v="Wednesday"/>
    <x v="3"/>
  </r>
  <r>
    <n v="1"/>
    <n v="5"/>
    <d v="2012-02-16T00:00:00"/>
    <d v="1899-12-30T11:54:00"/>
    <d v="2012-02-16T00:00:00"/>
    <d v="1899-12-30T13:07:00"/>
    <n v="30"/>
    <n v="73"/>
    <s v="Ticket"/>
    <s v="Thursday"/>
    <x v="0"/>
  </r>
  <r>
    <n v="1"/>
    <n v="8"/>
    <d v="2012-02-16T00:00:00"/>
    <d v="1899-12-30T18:07:00"/>
    <d v="2012-02-16T00:00:00"/>
    <d v="1899-12-30T19:33:00"/>
    <n v="30"/>
    <n v="86"/>
    <s v="Ticket"/>
    <s v="Thursday"/>
    <x v="2"/>
  </r>
  <r>
    <n v="1"/>
    <n v="5"/>
    <d v="2012-02-17T00:00:00"/>
    <d v="1899-12-30T12:59:00"/>
    <d v="2012-02-17T00:00:00"/>
    <d v="1899-12-30T15:02:00"/>
    <n v="30"/>
    <n v="123"/>
    <s v="Ticket"/>
    <s v="Friday"/>
    <x v="0"/>
  </r>
  <r>
    <n v="1"/>
    <n v="5"/>
    <d v="2012-02-17T00:00:00"/>
    <d v="1899-12-30T14:14:00"/>
    <d v="2012-02-17T00:00:00"/>
    <d v="1899-12-30T15:00:00"/>
    <n v="30"/>
    <n v="46"/>
    <s v="Ticket"/>
    <s v="Friday"/>
    <x v="1"/>
  </r>
  <r>
    <n v="1"/>
    <n v="8"/>
    <d v="2012-02-17T00:00:00"/>
    <d v="1899-12-30T15:00:00"/>
    <d v="2012-02-17T00:00:00"/>
    <d v="1899-12-30T16:48:00"/>
    <n v="30"/>
    <n v="108"/>
    <s v="Ticket"/>
    <s v="Friday"/>
    <x v="1"/>
  </r>
  <r>
    <n v="1"/>
    <n v="5"/>
    <d v="2012-02-17T00:00:00"/>
    <d v="1899-12-30T17:03:00"/>
    <d v="2012-02-17T00:00:00"/>
    <d v="1899-12-30T20:16:00"/>
    <n v="40"/>
    <n v="193"/>
    <s v="Ticket"/>
    <s v="Friday"/>
    <x v="1"/>
  </r>
  <r>
    <n v="1"/>
    <n v="8"/>
    <d v="2012-02-17T00:00:00"/>
    <d v="1899-12-30T20:18:00"/>
    <d v="2012-02-17T00:00:00"/>
    <d v="1899-12-30T22:25:00"/>
    <n v="30"/>
    <n v="127"/>
    <s v="Ticket"/>
    <s v="Friday"/>
    <x v="2"/>
  </r>
  <r>
    <n v="1"/>
    <n v="8"/>
    <d v="2012-02-17T00:00:00"/>
    <d v="1899-12-30T20:59:00"/>
    <d v="2012-02-17T00:00:00"/>
    <d v="1899-12-30T23:00:00"/>
    <n v="30"/>
    <n v="121"/>
    <s v="Ticket"/>
    <s v="Friday"/>
    <x v="2"/>
  </r>
  <r>
    <n v="1"/>
    <n v="8"/>
    <d v="2012-02-20T00:00:00"/>
    <d v="1899-12-30T11:55:00"/>
    <d v="2012-02-20T00:00:00"/>
    <d v="1899-12-30T12:52:00"/>
    <n v="30"/>
    <n v="57"/>
    <s v="Ticket"/>
    <s v="Monday"/>
    <x v="0"/>
  </r>
  <r>
    <n v="1"/>
    <n v="8"/>
    <d v="2012-02-20T00:00:00"/>
    <d v="1899-12-30T15:16:00"/>
    <d v="2012-02-20T00:00:00"/>
    <d v="1899-12-30T16:59:00"/>
    <n v="30"/>
    <n v="103"/>
    <s v="Ticket"/>
    <s v="Monday"/>
    <x v="1"/>
  </r>
  <r>
    <n v="1"/>
    <n v="8"/>
    <d v="2012-02-20T00:00:00"/>
    <d v="1899-12-30T16:01:00"/>
    <d v="2012-02-20T00:00:00"/>
    <d v="1899-12-30T19:24:00"/>
    <n v="40"/>
    <n v="203"/>
    <s v="Ticket"/>
    <s v="Monday"/>
    <x v="1"/>
  </r>
  <r>
    <n v="1"/>
    <n v="5"/>
    <d v="2012-02-20T00:00:00"/>
    <d v="1899-12-30T17:58:00"/>
    <d v="2012-02-20T00:00:00"/>
    <d v="1899-12-30T20:40:00"/>
    <n v="30"/>
    <n v="162"/>
    <s v="Ticket"/>
    <s v="Monday"/>
    <x v="1"/>
  </r>
  <r>
    <n v="1"/>
    <n v="5"/>
    <d v="2012-02-21T00:00:00"/>
    <d v="1899-12-30T07:51:00"/>
    <d v="2012-02-21T00:00:00"/>
    <d v="1899-12-30T09:04:00"/>
    <n v="30"/>
    <n v="73"/>
    <s v="Ticket"/>
    <s v="Tuesday"/>
    <x v="3"/>
  </r>
  <r>
    <n v="1"/>
    <n v="5"/>
    <d v="2012-02-21T00:00:00"/>
    <d v="1899-12-30T12:39:00"/>
    <d v="2012-02-21T00:00:00"/>
    <d v="1899-12-30T12:55:00"/>
    <n v="30"/>
    <n v="16"/>
    <s v="Ticket"/>
    <s v="Tuesday"/>
    <x v="0"/>
  </r>
  <r>
    <n v="1"/>
    <n v="5"/>
    <d v="2012-02-21T00:00:00"/>
    <d v="1899-12-30T16:20:00"/>
    <d v="2012-02-21T00:00:00"/>
    <d v="1899-12-30T18:34:00"/>
    <n v="30"/>
    <n v="134"/>
    <s v="Ticket"/>
    <s v="Tuesday"/>
    <x v="1"/>
  </r>
  <r>
    <n v="1"/>
    <n v="5"/>
    <d v="2012-02-21T00:00:00"/>
    <d v="1899-12-30T17:12:00"/>
    <d v="2012-02-21T00:00:00"/>
    <d v="1899-12-30T17:49:00"/>
    <n v="30"/>
    <n v="37"/>
    <s v="Ticket"/>
    <s v="Tuesday"/>
    <x v="1"/>
  </r>
  <r>
    <n v="1"/>
    <n v="5"/>
    <d v="2012-02-21T00:00:00"/>
    <d v="1899-12-30T20:35:00"/>
    <d v="2012-02-21T00:00:00"/>
    <d v="1899-12-30T22:50:00"/>
    <n v="30"/>
    <n v="135"/>
    <s v="Ticket"/>
    <s v="Tuesday"/>
    <x v="2"/>
  </r>
  <r>
    <n v="1"/>
    <n v="5"/>
    <d v="2012-02-22T00:00:00"/>
    <d v="1899-12-30T07:33:00"/>
    <d v="2012-02-22T00:00:00"/>
    <d v="1899-12-30T08:31:00"/>
    <n v="30"/>
    <n v="58"/>
    <s v="Ticket"/>
    <s v="Wednesday"/>
    <x v="3"/>
  </r>
  <r>
    <n v="1"/>
    <n v="5"/>
    <d v="2012-02-22T00:00:00"/>
    <d v="1899-12-30T08:34:00"/>
    <d v="2012-02-22T00:00:00"/>
    <d v="1899-12-30T10:01:00"/>
    <n v="30"/>
    <n v="87"/>
    <s v="Ticket"/>
    <s v="Wednesday"/>
    <x v="3"/>
  </r>
  <r>
    <n v="1"/>
    <n v="5"/>
    <d v="2012-02-22T00:00:00"/>
    <d v="1899-12-30T11:25:00"/>
    <d v="2012-02-22T00:00:00"/>
    <d v="1899-12-30T17:15:00"/>
    <n v="60"/>
    <n v="350"/>
    <s v="Ticket"/>
    <s v="Wednesday"/>
    <x v="0"/>
  </r>
  <r>
    <n v="1"/>
    <n v="5"/>
    <d v="2012-02-22T00:00:00"/>
    <d v="1899-12-30T13:35:00"/>
    <d v="2012-02-22T00:00:00"/>
    <d v="1899-12-30T14:37:00"/>
    <n v="30"/>
    <n v="62"/>
    <s v="Ticket"/>
    <s v="Wednesday"/>
    <x v="0"/>
  </r>
  <r>
    <n v="1"/>
    <n v="5"/>
    <d v="2012-02-22T00:00:00"/>
    <d v="1899-12-30T14:07:00"/>
    <d v="2012-02-22T00:00:00"/>
    <d v="1899-12-30T16:38:00"/>
    <n v="30"/>
    <n v="151"/>
    <s v="Ticket"/>
    <s v="Wednesday"/>
    <x v="1"/>
  </r>
  <r>
    <n v="1"/>
    <n v="5"/>
    <d v="2012-02-22T00:00:00"/>
    <d v="1899-12-30T14:46:00"/>
    <d v="2012-02-22T00:00:00"/>
    <d v="1899-12-30T17:06:00"/>
    <n v="30"/>
    <n v="140"/>
    <s v="Ticket"/>
    <s v="Wednesday"/>
    <x v="1"/>
  </r>
  <r>
    <n v="1"/>
    <n v="5"/>
    <d v="2012-02-22T00:00:00"/>
    <d v="1899-12-30T16:19:00"/>
    <d v="2012-02-22T00:00:00"/>
    <d v="1899-12-30T19:55:00"/>
    <n v="40"/>
    <n v="216"/>
    <s v="Ticket"/>
    <s v="Wednesday"/>
    <x v="1"/>
  </r>
  <r>
    <n v="1"/>
    <n v="5"/>
    <d v="2012-02-22T00:00:00"/>
    <d v="1899-12-30T17:09:00"/>
    <d v="2012-02-22T00:00:00"/>
    <d v="1899-12-30T18:00:00"/>
    <n v="30"/>
    <n v="51"/>
    <s v="Ticket"/>
    <s v="Wednesday"/>
    <x v="1"/>
  </r>
  <r>
    <n v="1"/>
    <n v="5"/>
    <d v="2012-02-22T00:00:00"/>
    <d v="1899-12-30T20:27:00"/>
    <d v="2012-02-22T00:00:00"/>
    <d v="1899-12-30T21:34:00"/>
    <n v="30"/>
    <n v="67"/>
    <s v="Ticket"/>
    <s v="Wednesday"/>
    <x v="2"/>
  </r>
  <r>
    <n v="1"/>
    <n v="5"/>
    <d v="2012-02-23T00:00:00"/>
    <d v="1899-12-30T09:45:00"/>
    <d v="2012-02-23T00:00:00"/>
    <d v="1899-12-30T11:21:00"/>
    <n v="30"/>
    <n v="96"/>
    <s v="Ticket"/>
    <s v="Thursday"/>
    <x v="3"/>
  </r>
  <r>
    <n v="1"/>
    <n v="5"/>
    <d v="2012-02-23T00:00:00"/>
    <d v="1899-12-30T11:47:00"/>
    <d v="2012-02-23T00:00:00"/>
    <d v="1899-12-30T14:23:00"/>
    <n v="30"/>
    <n v="156"/>
    <s v="Ticket"/>
    <s v="Thursday"/>
    <x v="0"/>
  </r>
  <r>
    <n v="1"/>
    <n v="5"/>
    <d v="2012-02-23T00:00:00"/>
    <d v="1899-12-30T16:47:00"/>
    <d v="2012-02-23T00:00:00"/>
    <d v="1899-12-30T17:52:00"/>
    <n v="30"/>
    <n v="65"/>
    <s v="Ticket"/>
    <s v="Thursday"/>
    <x v="1"/>
  </r>
  <r>
    <n v="1"/>
    <n v="5"/>
    <d v="2012-02-23T00:00:00"/>
    <d v="1899-12-30T19:20:00"/>
    <d v="2012-02-23T00:00:00"/>
    <d v="1899-12-30T20:11:00"/>
    <n v="30"/>
    <n v="51"/>
    <s v="Manual"/>
    <s v="Thursday"/>
    <x v="2"/>
  </r>
  <r>
    <n v="1"/>
    <n v="8"/>
    <d v="2012-02-23T00:00:00"/>
    <d v="1899-12-30T21:03:00"/>
    <d v="2012-02-23T00:00:00"/>
    <d v="1899-12-30T22:30:00"/>
    <n v="30"/>
    <n v="87"/>
    <s v="Ticket"/>
    <s v="Thursday"/>
    <x v="2"/>
  </r>
  <r>
    <n v="1"/>
    <n v="5"/>
    <d v="2012-02-24T00:00:00"/>
    <d v="1899-12-30T10:43:00"/>
    <d v="2012-02-24T00:00:00"/>
    <d v="1899-12-30T13:22:00"/>
    <n v="30"/>
    <n v="159"/>
    <s v="Ticket"/>
    <s v="Friday"/>
    <x v="0"/>
  </r>
  <r>
    <n v="1"/>
    <n v="5"/>
    <d v="2012-02-24T00:00:00"/>
    <d v="1899-12-30T17:51:00"/>
    <d v="2012-02-24T00:00:00"/>
    <d v="1899-12-30T18:42:00"/>
    <n v="30"/>
    <n v="51"/>
    <s v="Ticket"/>
    <s v="Friday"/>
    <x v="1"/>
  </r>
  <r>
    <n v="1"/>
    <n v="5"/>
    <d v="2012-02-24T00:00:00"/>
    <d v="1899-12-30T22:26:00"/>
    <d v="2012-02-25T00:00:00"/>
    <d v="1899-12-30T02:13:00"/>
    <n v="40"/>
    <n v="227"/>
    <s v="Ticket"/>
    <s v="Friday"/>
    <x v="3"/>
  </r>
  <r>
    <n v="1"/>
    <n v="5"/>
    <d v="2012-02-27T00:00:00"/>
    <d v="1899-12-30T15:34:00"/>
    <d v="2012-02-27T00:00:00"/>
    <d v="1899-12-30T17:45:00"/>
    <n v="30"/>
    <n v="131"/>
    <s v="Ticket"/>
    <s v="Monday"/>
    <x v="1"/>
  </r>
  <r>
    <n v="1"/>
    <n v="5"/>
    <d v="2012-02-27T00:00:00"/>
    <d v="1899-12-30T17:00:00"/>
    <d v="2012-02-27T00:00:00"/>
    <d v="1899-12-30T20:27:00"/>
    <n v="40"/>
    <n v="207"/>
    <s v="Ticket"/>
    <s v="Monday"/>
    <x v="1"/>
  </r>
  <r>
    <n v="1"/>
    <n v="5"/>
    <d v="2012-02-27T00:00:00"/>
    <d v="1899-12-30T21:10:00"/>
    <d v="2012-02-27T00:00:00"/>
    <d v="1899-12-30T22:28:00"/>
    <n v="30"/>
    <n v="78"/>
    <s v="Ticket"/>
    <s v="Monday"/>
    <x v="2"/>
  </r>
  <r>
    <n v="1"/>
    <n v="5"/>
    <d v="2012-02-28T00:00:00"/>
    <d v="1899-12-30T14:52:00"/>
    <d v="2012-02-28T00:00:00"/>
    <d v="1899-12-30T17:43:00"/>
    <n v="30"/>
    <n v="171"/>
    <s v="Ticket"/>
    <s v="Tuesday"/>
    <x v="1"/>
  </r>
  <r>
    <n v="1"/>
    <n v="5"/>
    <d v="2012-02-28T00:00:00"/>
    <d v="1899-12-30T14:55:00"/>
    <d v="2012-02-28T00:00:00"/>
    <d v="1899-12-30T15:22:00"/>
    <n v="30"/>
    <n v="27"/>
    <s v="Ticket"/>
    <s v="Tuesday"/>
    <x v="1"/>
  </r>
  <r>
    <n v="1"/>
    <n v="5"/>
    <d v="2012-02-28T00:00:00"/>
    <d v="1899-12-30T16:11:00"/>
    <d v="2012-02-28T00:00:00"/>
    <d v="1899-12-30T19:23:00"/>
    <n v="40"/>
    <n v="192"/>
    <s v="Ticket"/>
    <s v="Tuesday"/>
    <x v="1"/>
  </r>
  <r>
    <n v="1"/>
    <n v="5"/>
    <d v="2012-02-28T00:00:00"/>
    <d v="1899-12-30T18:59:00"/>
    <d v="2012-02-28T00:00:00"/>
    <d v="1899-12-30T19:18:00"/>
    <n v="30"/>
    <n v="19"/>
    <s v="Ticket"/>
    <s v="Tuesday"/>
    <x v="2"/>
  </r>
  <r>
    <n v="1"/>
    <n v="5"/>
    <d v="2012-02-28T00:00:00"/>
    <d v="1899-12-30T19:59:00"/>
    <d v="2012-02-28T00:00:00"/>
    <d v="1899-12-30T23:05:00"/>
    <n v="40"/>
    <n v="186"/>
    <s v="Ticket"/>
    <s v="Tuesday"/>
    <x v="2"/>
  </r>
  <r>
    <n v="1"/>
    <n v="5"/>
    <d v="2012-02-29T00:00:00"/>
    <d v="1899-12-30T14:14:00"/>
    <d v="2012-02-29T00:00:00"/>
    <d v="1899-12-30T17:32:00"/>
    <n v="40"/>
    <n v="198"/>
    <s v="Ticket"/>
    <s v="Wednesday"/>
    <x v="1"/>
  </r>
  <r>
    <n v="1"/>
    <n v="8"/>
    <d v="2012-02-29T00:00:00"/>
    <d v="1899-12-30T14:43:00"/>
    <d v="2012-02-29T00:00:00"/>
    <d v="1899-12-30T16:59:00"/>
    <n v="30"/>
    <n v="136"/>
    <s v="Ticket"/>
    <s v="Wednesday"/>
    <x v="1"/>
  </r>
  <r>
    <n v="1"/>
    <n v="5"/>
    <d v="2012-02-29T00:00:00"/>
    <d v="1899-12-30T17:51:00"/>
    <d v="2012-02-29T00:00:00"/>
    <d v="1899-12-30T18:52:00"/>
    <n v="30"/>
    <n v="61"/>
    <s v="Ticket"/>
    <s v="Wednesday"/>
    <x v="1"/>
  </r>
  <r>
    <n v="1"/>
    <n v="5"/>
    <d v="2012-02-29T00:00:00"/>
    <d v="1899-12-30T20:51:00"/>
    <d v="2012-02-29T00:00:00"/>
    <d v="1899-12-30T23:42:00"/>
    <n v="30"/>
    <n v="171"/>
    <s v="Ticket"/>
    <s v="Wednesday"/>
    <x v="2"/>
  </r>
  <r>
    <n v="1"/>
    <n v="5"/>
    <d v="2012-03-01T00:00:00"/>
    <d v="1899-12-30T07:58:00"/>
    <d v="2012-03-01T00:00:00"/>
    <d v="1899-12-30T11:37:00"/>
    <n v="40"/>
    <n v="219"/>
    <s v="Ticket"/>
    <s v="Thursday"/>
    <x v="3"/>
  </r>
  <r>
    <n v="1"/>
    <n v="5"/>
    <d v="2012-03-01T00:00:00"/>
    <d v="1899-12-30T12:55:00"/>
    <d v="2012-03-01T00:00:00"/>
    <d v="1899-12-30T13:40:00"/>
    <n v="30"/>
    <n v="45"/>
    <s v="Ticket"/>
    <s v="Thursday"/>
    <x v="0"/>
  </r>
  <r>
    <n v="1"/>
    <n v="8"/>
    <d v="2012-03-01T00:00:00"/>
    <d v="1899-12-30T15:37:00"/>
    <d v="2012-03-01T00:00:00"/>
    <d v="1899-12-30T17:02:00"/>
    <n v="30"/>
    <n v="85"/>
    <s v="Ticket"/>
    <s v="Thursday"/>
    <x v="1"/>
  </r>
  <r>
    <n v="1"/>
    <n v="8"/>
    <d v="2012-03-01T00:00:00"/>
    <d v="1899-12-30T16:05:00"/>
    <d v="2012-03-01T00:00:00"/>
    <d v="1899-12-30T18:35:00"/>
    <n v="30"/>
    <n v="150"/>
    <s v="Ticket"/>
    <s v="Thursday"/>
    <x v="1"/>
  </r>
  <r>
    <n v="1"/>
    <n v="8"/>
    <d v="2012-03-01T00:00:00"/>
    <d v="1899-12-30T16:44:00"/>
    <d v="2012-03-01T00:00:00"/>
    <d v="1899-12-30T20:17:00"/>
    <n v="40"/>
    <n v="213"/>
    <s v="Ticket"/>
    <s v="Thursday"/>
    <x v="1"/>
  </r>
  <r>
    <n v="1"/>
    <n v="5"/>
    <d v="2012-03-01T00:00:00"/>
    <d v="1899-12-30T18:23:00"/>
    <d v="2012-03-01T00:00:00"/>
    <d v="1899-12-30T18:59:00"/>
    <n v="30"/>
    <n v="36"/>
    <s v="Ticket"/>
    <s v="Thursday"/>
    <x v="2"/>
  </r>
  <r>
    <n v="1"/>
    <n v="5"/>
    <d v="2012-03-01T00:00:00"/>
    <d v="1899-12-30T20:21:00"/>
    <d v="2012-03-01T00:00:00"/>
    <d v="1899-12-30T22:07:00"/>
    <n v="30"/>
    <n v="106"/>
    <s v="Ticket"/>
    <s v="Thursday"/>
    <x v="2"/>
  </r>
  <r>
    <n v="1"/>
    <n v="8"/>
    <d v="2012-03-02T00:00:00"/>
    <d v="1899-12-30T11:53:00"/>
    <d v="2012-03-02T00:00:00"/>
    <d v="1899-12-30T23:00:00"/>
    <n v="120"/>
    <n v="667"/>
    <s v="Ticket"/>
    <s v="Friday"/>
    <x v="0"/>
  </r>
  <r>
    <n v="1"/>
    <n v="5"/>
    <d v="2012-03-02T00:00:00"/>
    <d v="1899-12-30T12:17:00"/>
    <d v="2012-03-02T00:00:00"/>
    <d v="1899-12-30T15:38:00"/>
    <n v="40"/>
    <n v="201"/>
    <s v="Ticket"/>
    <s v="Friday"/>
    <x v="0"/>
  </r>
  <r>
    <n v="1"/>
    <n v="8"/>
    <d v="2012-03-02T00:00:00"/>
    <d v="1899-12-30T16:27:00"/>
    <d v="2012-03-02T00:00:00"/>
    <d v="1899-12-30T21:39:00"/>
    <n v="60"/>
    <n v="312"/>
    <s v="Ticket"/>
    <s v="Friday"/>
    <x v="1"/>
  </r>
  <r>
    <n v="1"/>
    <n v="8"/>
    <d v="2012-03-02T00:00:00"/>
    <d v="1899-12-30T16:28:00"/>
    <d v="2012-03-02T00:00:00"/>
    <d v="1899-12-30T19:02:00"/>
    <n v="30"/>
    <n v="154"/>
    <s v="Ticket"/>
    <s v="Friday"/>
    <x v="1"/>
  </r>
  <r>
    <n v="1"/>
    <n v="5"/>
    <d v="2012-03-02T00:00:00"/>
    <d v="1899-12-30T19:10:00"/>
    <d v="2012-03-02T00:00:00"/>
    <d v="1899-12-30T22:21:00"/>
    <n v="40"/>
    <n v="191"/>
    <s v="Ticket"/>
    <s v="Friday"/>
    <x v="2"/>
  </r>
  <r>
    <n v="1"/>
    <n v="8"/>
    <d v="2012-03-05T00:00:00"/>
    <d v="1899-12-30T08:21:00"/>
    <d v="2012-03-05T00:00:00"/>
    <d v="1899-12-30T11:02:00"/>
    <n v="30"/>
    <n v="161"/>
    <s v="Ticket"/>
    <s v="Monday"/>
    <x v="3"/>
  </r>
  <r>
    <n v="1"/>
    <n v="8"/>
    <d v="2012-03-05T00:00:00"/>
    <d v="1899-12-30T08:51:00"/>
    <d v="2012-03-05T00:00:00"/>
    <d v="1899-12-30T10:37:00"/>
    <n v="30"/>
    <n v="106"/>
    <s v="Ticket"/>
    <s v="Monday"/>
    <x v="3"/>
  </r>
  <r>
    <n v="1"/>
    <n v="8"/>
    <d v="2012-03-05T00:00:00"/>
    <d v="1899-12-30T09:21:00"/>
    <d v="2012-03-05T00:00:00"/>
    <d v="1899-12-30T11:26:00"/>
    <n v="30"/>
    <n v="125"/>
    <s v="Manual"/>
    <s v="Monday"/>
    <x v="3"/>
  </r>
  <r>
    <n v="1"/>
    <n v="8"/>
    <d v="2012-03-06T00:00:00"/>
    <d v="1899-12-30T10:08:00"/>
    <d v="2012-03-06T00:00:00"/>
    <d v="1899-12-30T16:11:00"/>
    <n v="70"/>
    <n v="363"/>
    <s v="Ticket"/>
    <s v="Tuesday"/>
    <x v="0"/>
  </r>
  <r>
    <n v="1"/>
    <n v="8"/>
    <d v="2012-03-06T00:00:00"/>
    <d v="1899-12-30T13:01:00"/>
    <d v="2012-03-06T00:00:00"/>
    <d v="1899-12-30T14:43:00"/>
    <n v="30"/>
    <n v="102"/>
    <s v="Ticket"/>
    <s v="Tuesday"/>
    <x v="0"/>
  </r>
  <r>
    <n v="1"/>
    <n v="8"/>
    <d v="2012-03-06T00:00:00"/>
    <d v="1899-12-30T14:08:00"/>
    <d v="2012-03-06T00:00:00"/>
    <d v="1899-12-30T17:48:00"/>
    <n v="40"/>
    <n v="220"/>
    <s v="Ticket"/>
    <s v="Tuesday"/>
    <x v="1"/>
  </r>
  <r>
    <n v="1"/>
    <n v="8"/>
    <d v="2012-03-06T00:00:00"/>
    <d v="1899-12-30T14:51:00"/>
    <d v="2012-03-06T00:00:00"/>
    <d v="1899-12-30T16:02:00"/>
    <n v="30"/>
    <n v="71"/>
    <s v="Ticket"/>
    <s v="Tuesday"/>
    <x v="1"/>
  </r>
  <r>
    <n v="1"/>
    <n v="8"/>
    <d v="2012-03-06T00:00:00"/>
    <d v="1899-12-30T18:21:00"/>
    <d v="2012-03-06T00:00:00"/>
    <d v="1899-12-30T19:36:00"/>
    <n v="30"/>
    <n v="75"/>
    <s v="Ticket"/>
    <s v="Tuesday"/>
    <x v="2"/>
  </r>
  <r>
    <n v="1"/>
    <n v="8"/>
    <d v="2012-03-06T00:00:00"/>
    <d v="1899-12-30T18:55:00"/>
    <d v="2012-03-06T00:00:00"/>
    <d v="1899-12-30T20:33:00"/>
    <n v="30"/>
    <n v="98"/>
    <s v="Ticket"/>
    <s v="Tuesday"/>
    <x v="2"/>
  </r>
  <r>
    <n v="1"/>
    <n v="8"/>
    <d v="2012-03-07T00:00:00"/>
    <d v="1899-12-30T12:27:00"/>
    <d v="2012-03-07T00:00:00"/>
    <d v="1899-12-30T15:21:00"/>
    <n v="30"/>
    <n v="174"/>
    <s v="Ticket"/>
    <s v="Wednesday"/>
    <x v="0"/>
  </r>
  <r>
    <n v="1"/>
    <n v="8"/>
    <d v="2012-03-07T00:00:00"/>
    <d v="1899-12-30T21:26:00"/>
    <d v="2012-03-07T00:00:00"/>
    <d v="1899-12-30T23:07:00"/>
    <n v="30"/>
    <n v="101"/>
    <s v="Ticket"/>
    <s v="Wednesday"/>
    <x v="2"/>
  </r>
  <r>
    <n v="1"/>
    <n v="8"/>
    <d v="2012-03-08T00:00:00"/>
    <d v="1899-12-30T17:52:00"/>
    <d v="2012-03-08T00:00:00"/>
    <d v="1899-12-30T19:46:00"/>
    <n v="30"/>
    <n v="114"/>
    <s v="Ticket"/>
    <s v="Thursday"/>
    <x v="1"/>
  </r>
  <r>
    <n v="1"/>
    <n v="8"/>
    <d v="2012-03-08T00:00:00"/>
    <d v="1899-12-30T19:33:00"/>
    <d v="2012-03-08T00:00:00"/>
    <d v="1899-12-30T20:05:00"/>
    <n v="30"/>
    <n v="32"/>
    <s v="Ticket"/>
    <s v="Thursday"/>
    <x v="2"/>
  </r>
  <r>
    <n v="1"/>
    <n v="8"/>
    <d v="2012-03-08T00:00:00"/>
    <d v="1899-12-30T20:41:00"/>
    <d v="2012-03-08T00:00:00"/>
    <d v="1899-12-30T23:43:00"/>
    <n v="40"/>
    <n v="182"/>
    <s v="Ticket"/>
    <s v="Thursday"/>
    <x v="2"/>
  </r>
  <r>
    <n v="1"/>
    <n v="8"/>
    <d v="2012-03-09T00:00:00"/>
    <d v="1899-12-30T08:35:00"/>
    <d v="2012-03-09T00:00:00"/>
    <d v="1899-12-30T11:07:00"/>
    <n v="30"/>
    <n v="152"/>
    <s v="Ticket"/>
    <s v="Friday"/>
    <x v="3"/>
  </r>
  <r>
    <n v="1"/>
    <n v="8"/>
    <d v="2012-03-09T00:00:00"/>
    <d v="1899-12-30T09:32:00"/>
    <d v="2012-03-09T00:00:00"/>
    <d v="1899-12-30T11:11:00"/>
    <n v="30"/>
    <n v="99"/>
    <s v="Ticket"/>
    <s v="Friday"/>
    <x v="3"/>
  </r>
  <r>
    <n v="1"/>
    <n v="8"/>
    <d v="2012-03-09T00:00:00"/>
    <d v="1899-12-30T16:32:00"/>
    <d v="2012-03-09T00:00:00"/>
    <d v="1899-12-30T18:31:00"/>
    <n v="30"/>
    <n v="119"/>
    <s v="Ticket"/>
    <s v="Friday"/>
    <x v="1"/>
  </r>
  <r>
    <n v="1"/>
    <n v="8"/>
    <d v="2012-03-09T00:00:00"/>
    <d v="1899-12-30T17:36:00"/>
    <d v="2012-03-09T00:00:00"/>
    <d v="1899-12-30T18:49:00"/>
    <n v="30"/>
    <n v="73"/>
    <s v="Ticket"/>
    <s v="Friday"/>
    <x v="1"/>
  </r>
  <r>
    <n v="1"/>
    <n v="8"/>
    <d v="2012-03-09T00:00:00"/>
    <d v="1899-12-30T22:28:00"/>
    <d v="2012-03-10T00:00:00"/>
    <d v="1899-12-30T01:35:00"/>
    <n v="40"/>
    <n v="187"/>
    <s v="Ticket"/>
    <s v="Friday"/>
    <x v="3"/>
  </r>
  <r>
    <n v="1"/>
    <n v="8"/>
    <d v="2012-03-12T00:00:00"/>
    <d v="1899-12-30T12:05:00"/>
    <d v="2012-03-12T00:00:00"/>
    <d v="1899-12-30T13:44:00"/>
    <n v="30"/>
    <n v="99"/>
    <s v="Ticket"/>
    <s v="Monday"/>
    <x v="0"/>
  </r>
  <r>
    <n v="1"/>
    <n v="5"/>
    <d v="2012-03-12T00:00:00"/>
    <d v="1899-12-30T17:22:00"/>
    <d v="2012-03-12T00:00:00"/>
    <d v="1899-12-30T21:27:00"/>
    <n v="50"/>
    <n v="245"/>
    <s v="Ticket"/>
    <s v="Monday"/>
    <x v="1"/>
  </r>
  <r>
    <n v="1"/>
    <n v="8"/>
    <d v="2012-03-12T00:00:00"/>
    <d v="1899-12-30T22:26:00"/>
    <d v="2012-03-13T00:00:00"/>
    <d v="1899-12-30T01:25:00"/>
    <n v="30"/>
    <n v="179"/>
    <s v="Ticket"/>
    <s v="Monday"/>
    <x v="3"/>
  </r>
  <r>
    <n v="1"/>
    <n v="8"/>
    <d v="2012-03-12T00:00:00"/>
    <d v="1899-12-30T22:34:00"/>
    <d v="2012-03-12T00:00:00"/>
    <d v="1899-12-30T23:26:00"/>
    <n v="30"/>
    <n v="52"/>
    <s v="Ticket"/>
    <s v="Monday"/>
    <x v="3"/>
  </r>
  <r>
    <n v="1"/>
    <n v="5"/>
    <d v="2012-03-13T00:00:00"/>
    <d v="1899-12-30T13:45:00"/>
    <d v="2012-03-13T00:00:00"/>
    <d v="1899-12-30T18:47:00"/>
    <n v="60"/>
    <n v="302"/>
    <s v="Ticket"/>
    <s v="Tuesday"/>
    <x v="0"/>
  </r>
  <r>
    <n v="1"/>
    <n v="5"/>
    <d v="2012-03-13T00:00:00"/>
    <d v="1899-12-30T13:58:00"/>
    <d v="2012-03-13T00:00:00"/>
    <d v="1899-12-30T15:07:00"/>
    <n v="30"/>
    <n v="69"/>
    <s v="Ticket"/>
    <s v="Tuesday"/>
    <x v="0"/>
  </r>
  <r>
    <n v="1"/>
    <n v="5"/>
    <d v="2012-03-13T00:00:00"/>
    <d v="1899-12-30T14:27:00"/>
    <d v="2012-03-13T00:00:00"/>
    <d v="1899-12-30T15:31:00"/>
    <n v="300"/>
    <n v="64"/>
    <s v="Ticket"/>
    <s v="Tuesday"/>
    <x v="1"/>
  </r>
  <r>
    <n v="1"/>
    <n v="8"/>
    <d v="2012-03-13T00:00:00"/>
    <d v="1899-12-30T16:12:00"/>
    <d v="2012-03-13T00:00:00"/>
    <d v="1899-12-30T20:23:00"/>
    <n v="50"/>
    <n v="251"/>
    <s v="Ticket"/>
    <s v="Tuesday"/>
    <x v="1"/>
  </r>
  <r>
    <n v="1"/>
    <n v="5"/>
    <d v="2012-03-13T00:00:00"/>
    <d v="1899-12-30T16:43:00"/>
    <d v="2012-03-13T00:00:00"/>
    <d v="1899-12-30T18:09:00"/>
    <n v="30"/>
    <n v="86"/>
    <s v="Ticket"/>
    <s v="Tuesday"/>
    <x v="1"/>
  </r>
  <r>
    <n v="1"/>
    <n v="5"/>
    <d v="2012-03-14T00:00:00"/>
    <d v="1899-12-30T08:00:00"/>
    <d v="2012-03-14T00:00:00"/>
    <d v="1899-12-30T16:58:00"/>
    <n v="90"/>
    <n v="538"/>
    <s v="Ticket"/>
    <s v="Wednesday"/>
    <x v="3"/>
  </r>
  <r>
    <n v="1"/>
    <n v="5"/>
    <d v="2012-03-14T00:00:00"/>
    <d v="1899-12-30T11:34:00"/>
    <d v="2012-03-14T00:00:00"/>
    <d v="1899-12-30T22:05:00"/>
    <n v="110"/>
    <n v="631"/>
    <s v="Ticket"/>
    <s v="Wednesday"/>
    <x v="0"/>
  </r>
  <r>
    <n v="1"/>
    <n v="5"/>
    <d v="2012-03-14T00:00:00"/>
    <d v="1899-12-30T15:29:00"/>
    <d v="2012-03-14T00:00:00"/>
    <d v="1899-12-30T22:33:00"/>
    <n v="80"/>
    <n v="424"/>
    <s v="Ticket"/>
    <s v="Wednesday"/>
    <x v="1"/>
  </r>
  <r>
    <n v="1"/>
    <n v="5"/>
    <d v="2012-03-14T00:00:00"/>
    <d v="1899-12-30T19:11:00"/>
    <d v="2012-03-14T00:00:00"/>
    <d v="1899-12-30T19:42:00"/>
    <n v="30"/>
    <n v="31"/>
    <s v="Ticket"/>
    <s v="Wednesday"/>
    <x v="2"/>
  </r>
  <r>
    <n v="1"/>
    <n v="8"/>
    <d v="2012-03-14T00:00:00"/>
    <d v="1899-12-30T20:32:00"/>
    <d v="2012-03-14T00:00:00"/>
    <d v="1899-12-30T22:13:00"/>
    <n v="30"/>
    <n v="101"/>
    <s v="Ticket"/>
    <s v="Wednesday"/>
    <x v="2"/>
  </r>
  <r>
    <n v="1"/>
    <n v="5"/>
    <d v="2012-03-14T00:00:00"/>
    <d v="1899-12-30T21:00:00"/>
    <d v="2012-03-14T00:00:00"/>
    <d v="1899-12-30T22:00:00"/>
    <n v="30"/>
    <n v="60"/>
    <s v="Ticket"/>
    <s v="Wednesday"/>
    <x v="2"/>
  </r>
  <r>
    <n v="1"/>
    <n v="8"/>
    <d v="2012-03-15T00:00:00"/>
    <d v="1899-12-30T10:06:00"/>
    <d v="2012-03-15T00:00:00"/>
    <d v="1899-12-30T12:47:00"/>
    <n v="30"/>
    <n v="161"/>
    <s v="Ticket"/>
    <s v="Thursday"/>
    <x v="0"/>
  </r>
  <r>
    <n v="1"/>
    <n v="5"/>
    <d v="2012-03-15T00:00:00"/>
    <d v="1899-12-30T11:33:00"/>
    <d v="2012-03-15T00:00:00"/>
    <d v="1899-12-30T14:02:00"/>
    <n v="30"/>
    <n v="149"/>
    <s v="Ticket"/>
    <s v="Thursday"/>
    <x v="0"/>
  </r>
  <r>
    <n v="1"/>
    <n v="5"/>
    <d v="2012-03-15T00:00:00"/>
    <d v="1899-12-30T15:41:00"/>
    <d v="2012-03-15T00:00:00"/>
    <d v="1899-12-30T17:36:00"/>
    <n v="30"/>
    <n v="115"/>
    <s v="Ticket"/>
    <s v="Thursday"/>
    <x v="1"/>
  </r>
  <r>
    <n v="1"/>
    <n v="5"/>
    <d v="2012-03-15T00:00:00"/>
    <d v="1899-12-30T15:58:00"/>
    <d v="2012-03-15T00:00:00"/>
    <d v="1899-12-30T18:10:00"/>
    <n v="30"/>
    <n v="132"/>
    <s v="Ticket"/>
    <s v="Thursday"/>
    <x v="1"/>
  </r>
  <r>
    <n v="1"/>
    <n v="5"/>
    <d v="2012-03-15T00:00:00"/>
    <d v="1899-12-30T17:19:00"/>
    <d v="2012-03-15T00:00:00"/>
    <d v="1899-12-30T18:26:00"/>
    <n v="30"/>
    <n v="67"/>
    <s v="Ticket"/>
    <s v="Thursday"/>
    <x v="1"/>
  </r>
  <r>
    <n v="1"/>
    <n v="5"/>
    <d v="2012-03-15T00:00:00"/>
    <d v="1899-12-30T17:57:00"/>
    <d v="2012-03-15T00:00:00"/>
    <d v="1899-12-30T19:58:00"/>
    <n v="30"/>
    <n v="121"/>
    <s v="Ticket"/>
    <s v="Thursday"/>
    <x v="1"/>
  </r>
  <r>
    <n v="1"/>
    <n v="5"/>
    <d v="2012-03-15T00:00:00"/>
    <d v="1899-12-30T18:02:00"/>
    <d v="2012-03-15T00:00:00"/>
    <d v="1899-12-30T19:11:00"/>
    <n v="30"/>
    <n v="69"/>
    <s v="Ticket"/>
    <s v="Thursday"/>
    <x v="2"/>
  </r>
  <r>
    <n v="1"/>
    <n v="5"/>
    <d v="2012-03-16T00:00:00"/>
    <d v="1899-12-30T09:58:00"/>
    <d v="2012-03-16T00:00:00"/>
    <d v="1899-12-30T11:08:00"/>
    <n v="30"/>
    <n v="70"/>
    <s v="Ticket"/>
    <s v="Friday"/>
    <x v="3"/>
  </r>
  <r>
    <n v="1"/>
    <n v="8"/>
    <d v="2012-03-16T00:00:00"/>
    <d v="1899-12-30T13:08:00"/>
    <d v="2012-03-16T00:00:00"/>
    <d v="1899-12-30T13:44:00"/>
    <n v="30"/>
    <n v="36"/>
    <s v="Ticket"/>
    <s v="Friday"/>
    <x v="0"/>
  </r>
  <r>
    <n v="1"/>
    <n v="5"/>
    <d v="2012-03-16T00:00:00"/>
    <d v="1899-12-30T15:25:00"/>
    <d v="2012-03-16T00:00:00"/>
    <d v="1899-12-30T16:47:00"/>
    <n v="30"/>
    <n v="82"/>
    <s v="Ticket"/>
    <s v="Friday"/>
    <x v="1"/>
  </r>
  <r>
    <n v="1"/>
    <n v="5"/>
    <d v="2012-03-16T00:00:00"/>
    <d v="1899-12-30T15:48:00"/>
    <d v="2012-03-16T00:00:00"/>
    <d v="1899-12-30T17:19:00"/>
    <n v="30"/>
    <n v="91"/>
    <s v="Ticket"/>
    <s v="Friday"/>
    <x v="1"/>
  </r>
  <r>
    <n v="1"/>
    <n v="5"/>
    <d v="2012-03-16T00:00:00"/>
    <d v="1899-12-30T17:28:00"/>
    <d v="2012-03-16T00:00:00"/>
    <d v="1899-12-30T21:51:00"/>
    <n v="50"/>
    <n v="263"/>
    <s v="Ticket"/>
    <s v="Friday"/>
    <x v="1"/>
  </r>
  <r>
    <n v="1"/>
    <n v="5"/>
    <d v="2012-03-16T00:00:00"/>
    <d v="1899-12-30T17:41:00"/>
    <d v="2012-03-16T00:00:00"/>
    <d v="1899-12-30T19:47:00"/>
    <n v="30"/>
    <n v="126"/>
    <s v="Ticket"/>
    <s v="Friday"/>
    <x v="1"/>
  </r>
  <r>
    <n v="1"/>
    <n v="5"/>
    <d v="2012-03-16T00:00:00"/>
    <d v="1899-12-30T19:37:00"/>
    <d v="2012-03-16T00:00:00"/>
    <d v="1899-12-30T22:06:00"/>
    <n v="30"/>
    <n v="149"/>
    <s v="Ticket"/>
    <s v="Friday"/>
    <x v="2"/>
  </r>
  <r>
    <n v="1"/>
    <n v="5"/>
    <d v="2012-03-16T00:00:00"/>
    <d v="1899-12-30T19:40:00"/>
    <d v="2012-03-16T00:00:00"/>
    <d v="1899-12-30T22:06:00"/>
    <n v="30"/>
    <n v="146"/>
    <s v="Ticket"/>
    <s v="Friday"/>
    <x v="2"/>
  </r>
  <r>
    <n v="1"/>
    <n v="5"/>
    <d v="2012-03-16T00:00:00"/>
    <d v="1899-12-30T19:47:00"/>
    <d v="2012-03-16T00:00:00"/>
    <d v="1899-12-30T23:00:00"/>
    <n v="40"/>
    <n v="193"/>
    <s v="Ticket"/>
    <s v="Friday"/>
    <x v="2"/>
  </r>
  <r>
    <n v="1"/>
    <n v="8"/>
    <d v="2012-03-16T00:00:00"/>
    <d v="1899-12-30T21:59:00"/>
    <d v="2012-03-17T00:00:00"/>
    <d v="1899-12-30T00:56:00"/>
    <n v="30"/>
    <n v="177"/>
    <s v="Ticket"/>
    <s v="Friday"/>
    <x v="2"/>
  </r>
  <r>
    <n v="1"/>
    <n v="8"/>
    <d v="2012-03-19T00:00:00"/>
    <d v="1899-12-30T10:43:00"/>
    <d v="2012-03-19T00:00:00"/>
    <d v="1899-12-30T13:33:00"/>
    <n v="30"/>
    <n v="170"/>
    <s v="Ticket"/>
    <s v="Monday"/>
    <x v="0"/>
  </r>
  <r>
    <n v="1"/>
    <n v="5"/>
    <d v="2012-03-19T00:00:00"/>
    <d v="1899-12-30T16:50:00"/>
    <d v="2012-03-19T00:00:00"/>
    <d v="1899-12-30T18:43:00"/>
    <n v="30"/>
    <n v="113"/>
    <s v="Ticket"/>
    <s v="Monday"/>
    <x v="1"/>
  </r>
  <r>
    <n v="1"/>
    <n v="5"/>
    <d v="2012-03-19T00:00:00"/>
    <d v="1899-12-30T21:01:00"/>
    <d v="2012-03-19T00:00:00"/>
    <d v="1899-12-30T23:17:00"/>
    <n v="30"/>
    <n v="136"/>
    <s v="Ticket"/>
    <s v="Monday"/>
    <x v="2"/>
  </r>
  <r>
    <n v="1"/>
    <n v="8"/>
    <d v="2012-03-20T00:00:00"/>
    <d v="1899-12-30T09:44:00"/>
    <d v="2012-03-20T00:00:00"/>
    <d v="1899-12-30T12:48:00"/>
    <n v="300"/>
    <n v="184"/>
    <s v="Ticket"/>
    <s v="Tuesday"/>
    <x v="3"/>
  </r>
  <r>
    <n v="1"/>
    <n v="5"/>
    <d v="2012-03-20T00:00:00"/>
    <d v="1899-12-30T15:40:00"/>
    <d v="2012-03-20T00:00:00"/>
    <d v="1899-12-30T18:19:00"/>
    <n v="30"/>
    <n v="159"/>
    <s v="Ticket"/>
    <s v="Tuesday"/>
    <x v="1"/>
  </r>
  <r>
    <n v="1"/>
    <n v="5"/>
    <d v="2012-03-20T00:00:00"/>
    <d v="1899-12-30T16:59:00"/>
    <d v="2012-03-20T00:00:00"/>
    <d v="1899-12-30T18:41:00"/>
    <n v="30"/>
    <n v="102"/>
    <s v="Ticket"/>
    <s v="Tuesday"/>
    <x v="1"/>
  </r>
  <r>
    <n v="1"/>
    <n v="5"/>
    <d v="2012-03-20T00:00:00"/>
    <d v="1899-12-30T20:57:00"/>
    <d v="2012-03-20T00:00:00"/>
    <d v="1899-12-30T22:48:00"/>
    <n v="30"/>
    <n v="111"/>
    <s v="Ticket"/>
    <s v="Tuesday"/>
    <x v="2"/>
  </r>
  <r>
    <n v="1"/>
    <n v="5"/>
    <d v="2012-03-21T00:00:00"/>
    <d v="1899-12-30T12:14:00"/>
    <d v="2012-03-21T00:00:00"/>
    <d v="1899-12-30T14:49:00"/>
    <n v="30"/>
    <n v="155"/>
    <s v="Ticket"/>
    <s v="Wednesday"/>
    <x v="0"/>
  </r>
  <r>
    <n v="1"/>
    <n v="5"/>
    <d v="2012-03-21T00:00:00"/>
    <d v="1899-12-30T17:13:00"/>
    <d v="2012-03-21T00:00:00"/>
    <d v="1899-12-30T18:14:00"/>
    <n v="30"/>
    <n v="61"/>
    <s v="Ticket"/>
    <s v="Wednesday"/>
    <x v="1"/>
  </r>
  <r>
    <n v="1"/>
    <n v="5"/>
    <d v="2012-03-21T00:00:00"/>
    <d v="1899-12-30T17:13:00"/>
    <d v="2012-03-21T00:00:00"/>
    <d v="1899-12-30T18:54:00"/>
    <n v="30"/>
    <n v="101"/>
    <s v="Ticket"/>
    <s v="Wednesday"/>
    <x v="1"/>
  </r>
  <r>
    <n v="1"/>
    <n v="5"/>
    <d v="2012-03-21T00:00:00"/>
    <d v="1899-12-30T23:33:00"/>
    <d v="2012-03-21T00:00:00"/>
    <d v="1899-12-30T23:47:00"/>
    <n v="30"/>
    <n v="14"/>
    <s v="Ticket"/>
    <s v="Wednesday"/>
    <x v="3"/>
  </r>
  <r>
    <n v="1"/>
    <n v="8"/>
    <d v="2012-03-22T00:00:00"/>
    <d v="1899-12-30T11:19:00"/>
    <d v="2012-03-22T00:00:00"/>
    <d v="1899-12-30T12:30:00"/>
    <n v="30"/>
    <n v="71"/>
    <s v="Ticket"/>
    <s v="Thursday"/>
    <x v="0"/>
  </r>
  <r>
    <n v="1"/>
    <n v="8"/>
    <d v="2012-03-22T00:00:00"/>
    <d v="1899-12-30T12:30:00"/>
    <d v="2012-03-22T00:00:00"/>
    <d v="1899-12-30T14:10:00"/>
    <n v="30"/>
    <n v="100"/>
    <s v="Ticket"/>
    <s v="Thursday"/>
    <x v="0"/>
  </r>
  <r>
    <n v="1"/>
    <n v="5"/>
    <d v="2012-03-22T00:00:00"/>
    <d v="1899-12-30T14:14:00"/>
    <d v="2012-03-22T00:00:00"/>
    <d v="1899-12-30T15:20:00"/>
    <n v="30"/>
    <n v="66"/>
    <s v="Ticket"/>
    <s v="Thursday"/>
    <x v="1"/>
  </r>
  <r>
    <n v="1"/>
    <n v="5"/>
    <d v="2012-03-22T00:00:00"/>
    <d v="1899-12-30T15:03:00"/>
    <d v="2012-03-22T00:00:00"/>
    <d v="1899-12-30T18:40:00"/>
    <n v="40"/>
    <n v="217"/>
    <s v="Ticket"/>
    <s v="Thursday"/>
    <x v="1"/>
  </r>
  <r>
    <n v="1"/>
    <n v="5"/>
    <d v="2012-03-22T00:00:00"/>
    <d v="1899-12-30T16:50:00"/>
    <d v="2012-03-22T00:00:00"/>
    <d v="1899-12-30T20:23:00"/>
    <n v="40"/>
    <n v="213"/>
    <s v="Ticket"/>
    <s v="Thursday"/>
    <x v="1"/>
  </r>
  <r>
    <n v="1"/>
    <n v="8"/>
    <d v="2012-03-22T00:00:00"/>
    <d v="1899-12-30T20:31:00"/>
    <d v="2012-03-22T00:00:00"/>
    <d v="1899-12-30T22:39:00"/>
    <n v="30"/>
    <n v="128"/>
    <s v="Ticket"/>
    <s v="Thursday"/>
    <x v="2"/>
  </r>
  <r>
    <n v="1"/>
    <n v="8"/>
    <d v="2012-03-23T00:00:00"/>
    <d v="1899-12-30T15:21:00"/>
    <d v="2012-03-23T00:00:00"/>
    <d v="1899-12-30T17:15:00"/>
    <n v="30"/>
    <n v="114"/>
    <s v="Ticket"/>
    <s v="Friday"/>
    <x v="1"/>
  </r>
  <r>
    <n v="1"/>
    <n v="5"/>
    <d v="2012-03-23T00:00:00"/>
    <d v="1899-12-30T17:41:00"/>
    <d v="2012-03-23T00:00:00"/>
    <d v="1899-12-30T18:16:00"/>
    <n v="30"/>
    <n v="35"/>
    <s v="Ticket"/>
    <s v="Friday"/>
    <x v="1"/>
  </r>
  <r>
    <n v="1"/>
    <n v="5"/>
    <d v="2012-03-23T00:00:00"/>
    <d v="1899-12-30T21:30:00"/>
    <d v="2012-03-23T00:00:00"/>
    <d v="1899-12-30T22:47:00"/>
    <n v="30"/>
    <n v="77"/>
    <s v="Ticket"/>
    <s v="Friday"/>
    <x v="2"/>
  </r>
  <r>
    <n v="1"/>
    <n v="5"/>
    <d v="2012-03-26T00:00:00"/>
    <d v="1899-12-30T11:50:00"/>
    <d v="2012-03-26T00:00:00"/>
    <d v="1899-12-30T14:48:00"/>
    <n v="30"/>
    <n v="178"/>
    <s v="Ticket"/>
    <s v="Monday"/>
    <x v="0"/>
  </r>
  <r>
    <n v="1"/>
    <n v="8"/>
    <d v="2012-03-26T00:00:00"/>
    <d v="1899-12-30T12:01:00"/>
    <d v="2012-03-26T00:00:00"/>
    <d v="1899-12-30T17:15:00"/>
    <n v="60"/>
    <n v="314"/>
    <s v="Ticket"/>
    <s v="Monday"/>
    <x v="0"/>
  </r>
  <r>
    <n v="1"/>
    <n v="5"/>
    <d v="2012-03-26T00:00:00"/>
    <d v="1899-12-30T12:25:00"/>
    <d v="2012-03-26T00:00:00"/>
    <d v="1899-12-30T13:23:00"/>
    <n v="30"/>
    <n v="58"/>
    <s v="Ticket"/>
    <s v="Monday"/>
    <x v="0"/>
  </r>
  <r>
    <n v="1"/>
    <n v="8"/>
    <d v="2012-03-26T00:00:00"/>
    <d v="1899-12-30T16:23:00"/>
    <d v="2012-03-26T00:00:00"/>
    <d v="1899-12-30T18:18:00"/>
    <n v="30"/>
    <n v="115"/>
    <s v="Ticket"/>
    <s v="Monday"/>
    <x v="1"/>
  </r>
  <r>
    <n v="1"/>
    <n v="8"/>
    <d v="2012-03-26T00:00:00"/>
    <d v="1899-12-30T17:09:00"/>
    <d v="2012-03-26T00:00:00"/>
    <d v="1899-12-30T21:18:00"/>
    <n v="50"/>
    <n v="249"/>
    <s v="Ticket"/>
    <s v="Monday"/>
    <x v="1"/>
  </r>
  <r>
    <n v="1"/>
    <n v="8"/>
    <d v="2012-03-26T00:00:00"/>
    <d v="1899-12-30T17:21:00"/>
    <d v="2012-03-26T00:00:00"/>
    <d v="1899-12-30T19:02:00"/>
    <n v="30"/>
    <n v="101"/>
    <s v="Ticket"/>
    <s v="Monday"/>
    <x v="1"/>
  </r>
  <r>
    <n v="1"/>
    <n v="5"/>
    <d v="2012-03-26T00:00:00"/>
    <d v="1899-12-30T20:26:00"/>
    <d v="2012-03-26T00:00:00"/>
    <d v="1899-12-30T21:41:00"/>
    <n v="30"/>
    <n v="75"/>
    <s v="Ticket"/>
    <s v="Monday"/>
    <x v="2"/>
  </r>
  <r>
    <n v="1"/>
    <n v="8"/>
    <d v="2012-03-27T00:00:00"/>
    <d v="1899-12-30T12:00:00"/>
    <d v="2012-03-27T00:00:00"/>
    <d v="1899-12-30T13:58:00"/>
    <n v="30"/>
    <n v="118"/>
    <s v="Ticket"/>
    <s v="Tuesday"/>
    <x v="0"/>
  </r>
  <r>
    <n v="1"/>
    <n v="8"/>
    <d v="2012-03-27T00:00:00"/>
    <d v="1899-12-30T16:01:00"/>
    <d v="2012-03-27T00:00:00"/>
    <d v="1899-12-30T18:24:00"/>
    <n v="30"/>
    <n v="143"/>
    <s v="Ticket"/>
    <s v="Tuesday"/>
    <x v="1"/>
  </r>
  <r>
    <n v="1"/>
    <n v="5"/>
    <d v="2012-03-27T00:00:00"/>
    <d v="1899-12-30T16:21:00"/>
    <d v="2012-03-27T00:00:00"/>
    <d v="1899-12-30T18:07:00"/>
    <n v="30"/>
    <n v="106"/>
    <s v="Ticket"/>
    <s v="Tuesday"/>
    <x v="1"/>
  </r>
  <r>
    <n v="1"/>
    <n v="8"/>
    <d v="2012-03-27T00:00:00"/>
    <d v="1899-12-30T18:09:00"/>
    <d v="2012-03-27T00:00:00"/>
    <d v="1899-12-30T20:33:00"/>
    <n v="30"/>
    <n v="144"/>
    <s v="Ticket"/>
    <s v="Tuesday"/>
    <x v="2"/>
  </r>
  <r>
    <n v="1"/>
    <n v="5"/>
    <d v="2012-03-27T00:00:00"/>
    <d v="1899-12-30T19:49:00"/>
    <d v="2012-03-27T00:00:00"/>
    <d v="1899-12-30T20:01:00"/>
    <n v="300"/>
    <n v="12"/>
    <s v="Ticket"/>
    <s v="Tuesday"/>
    <x v="2"/>
  </r>
  <r>
    <n v="1"/>
    <n v="5"/>
    <d v="2012-03-27T00:00:00"/>
    <d v="1899-12-30T23:17:00"/>
    <d v="2012-03-28T00:00:00"/>
    <d v="1899-12-30T02:11:00"/>
    <n v="30"/>
    <n v="174"/>
    <s v="Ticket"/>
    <s v="Tuesday"/>
    <x v="3"/>
  </r>
  <r>
    <n v="1"/>
    <n v="8"/>
    <d v="2012-03-30T00:00:00"/>
    <d v="1899-12-30T15:55:00"/>
    <d v="2012-03-30T00:00:00"/>
    <d v="1899-12-30T19:37:00"/>
    <n v="40"/>
    <n v="222"/>
    <s v="Ticket"/>
    <s v="Friday"/>
    <x v="1"/>
  </r>
  <r>
    <n v="1"/>
    <n v="8"/>
    <d v="2012-03-30T00:00:00"/>
    <d v="1899-12-30T16:07:00"/>
    <d v="2012-03-30T00:00:00"/>
    <d v="1899-12-30T20:24:00"/>
    <n v="50"/>
    <n v="257"/>
    <s v="Ticket"/>
    <s v="Friday"/>
    <x v="1"/>
  </r>
  <r>
    <n v="1"/>
    <n v="8"/>
    <d v="2012-03-30T00:00:00"/>
    <d v="1899-12-30T18:00:00"/>
    <d v="2012-03-30T00:00:00"/>
    <d v="1899-12-30T21:13:00"/>
    <n v="40"/>
    <n v="193"/>
    <s v="Ticket"/>
    <s v="Friday"/>
    <x v="1"/>
  </r>
  <r>
    <n v="1"/>
    <n v="8"/>
    <d v="2012-04-02T00:00:00"/>
    <d v="1899-12-30T12:31:00"/>
    <d v="2012-04-02T00:00:00"/>
    <d v="1899-12-30T14:17:00"/>
    <n v="30"/>
    <n v="106"/>
    <s v="Ticket"/>
    <s v="Monday"/>
    <x v="0"/>
  </r>
  <r>
    <n v="1"/>
    <n v="8"/>
    <d v="2012-04-02T00:00:00"/>
    <d v="1899-12-30T20:41:00"/>
    <d v="2012-04-02T00:00:00"/>
    <d v="1899-12-30T21:46:00"/>
    <n v="30"/>
    <n v="65"/>
    <s v="Ticket"/>
    <s v="Monday"/>
    <x v="2"/>
  </r>
  <r>
    <n v="1"/>
    <n v="8"/>
    <d v="2012-04-04T00:00:00"/>
    <d v="1899-12-30T11:39:00"/>
    <d v="2012-04-04T00:00:00"/>
    <d v="1899-12-30T13:07:00"/>
    <n v="30"/>
    <n v="88"/>
    <s v="Ticket"/>
    <s v="Wednesday"/>
    <x v="0"/>
  </r>
  <r>
    <n v="1"/>
    <n v="8"/>
    <d v="2012-04-04T00:00:00"/>
    <d v="1899-12-30T14:47:00"/>
    <d v="2012-04-04T00:00:00"/>
    <d v="1899-12-30T16:46:00"/>
    <n v="30"/>
    <n v="119"/>
    <s v="Ticket"/>
    <s v="Wednesday"/>
    <x v="1"/>
  </r>
  <r>
    <n v="1"/>
    <n v="8"/>
    <d v="2012-04-04T00:00:00"/>
    <d v="1899-12-30T15:48:00"/>
    <d v="2012-04-04T00:00:00"/>
    <d v="1899-12-30T20:23:00"/>
    <n v="300"/>
    <n v="275"/>
    <s v="Ticket"/>
    <s v="Wednesday"/>
    <x v="1"/>
  </r>
  <r>
    <n v="1"/>
    <n v="8"/>
    <d v="2012-04-05T00:00:00"/>
    <d v="1899-12-30T11:04:00"/>
    <d v="2012-04-05T00:00:00"/>
    <d v="1899-12-30T12:00:00"/>
    <n v="30"/>
    <n v="56"/>
    <s v="Ticket"/>
    <s v="Thursday"/>
    <x v="0"/>
  </r>
  <r>
    <n v="1"/>
    <n v="8"/>
    <d v="2012-04-12T00:00:00"/>
    <d v="1899-12-30T15:23:00"/>
    <d v="2012-04-12T00:00:00"/>
    <d v="1899-12-30T17:34:00"/>
    <n v="30"/>
    <n v="131"/>
    <s v="Manual"/>
    <s v="Thursday"/>
    <x v="1"/>
  </r>
  <r>
    <n v="1"/>
    <n v="8"/>
    <d v="2012-04-20T00:00:00"/>
    <d v="1899-12-30T18:08:00"/>
    <d v="2012-04-20T00:00:00"/>
    <d v="1899-12-30T19:41:00"/>
    <n v="30"/>
    <n v="93"/>
    <s v="Manual"/>
    <s v="Friday"/>
    <x v="2"/>
  </r>
  <r>
    <m/>
    <m/>
    <m/>
    <m/>
    <m/>
    <m/>
    <m/>
    <m/>
    <m/>
    <m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996">
  <r>
    <n v="1"/>
    <n v="6"/>
    <d v="2009-07-04T00:00:00"/>
    <d v="1899-12-30T10:39:00"/>
    <d v="2009-07-04T00:00:00"/>
    <d v="1899-12-30T14:13:00"/>
    <n v="70"/>
    <n v="214"/>
    <s v="Ticket"/>
    <s v="Saturday"/>
    <x v="0"/>
  </r>
  <r>
    <n v="1"/>
    <n v="5"/>
    <d v="2009-07-04T00:00:00"/>
    <d v="1899-12-30T11:00:00"/>
    <d v="2009-07-04T00:00:00"/>
    <d v="1899-12-30T12:47:00"/>
    <n v="50"/>
    <n v="107"/>
    <s v="Ticket"/>
    <s v="Saturday"/>
    <x v="0"/>
  </r>
  <r>
    <n v="1"/>
    <n v="6"/>
    <d v="2009-07-04T00:00:00"/>
    <d v="1899-12-30T12:08:00"/>
    <d v="2009-07-04T00:00:00"/>
    <d v="1899-12-30T13:58:00"/>
    <n v="0"/>
    <n v="110"/>
    <s v="Pass"/>
    <s v="Saturday"/>
    <x v="0"/>
  </r>
  <r>
    <n v="1"/>
    <n v="6"/>
    <d v="2009-07-04T00:00:00"/>
    <d v="1899-12-30T12:56:00"/>
    <d v="2009-07-04T00:00:00"/>
    <d v="1899-12-30T16:58:00"/>
    <n v="90"/>
    <n v="242"/>
    <s v="Ticket"/>
    <s v="Saturday"/>
    <x v="0"/>
  </r>
  <r>
    <n v="1"/>
    <n v="5"/>
    <d v="2009-07-04T00:00:00"/>
    <d v="1899-12-30T13:57:00"/>
    <d v="2009-07-04T00:00:00"/>
    <d v="1899-12-30T16:04:00"/>
    <n v="50"/>
    <n v="127"/>
    <s v="Ticket"/>
    <s v="Saturday"/>
    <x v="0"/>
  </r>
  <r>
    <n v="1"/>
    <n v="8"/>
    <d v="2009-07-04T00:00:00"/>
    <d v="1899-12-30T14:43:00"/>
    <d v="2009-07-04T00:00:00"/>
    <d v="1899-12-30T17:15:00"/>
    <n v="50"/>
    <n v="152"/>
    <s v="Ticket"/>
    <s v="Saturday"/>
    <x v="1"/>
  </r>
  <r>
    <n v="1"/>
    <n v="6"/>
    <d v="2009-07-04T00:00:00"/>
    <d v="1899-12-30T15:11:00"/>
    <d v="2009-07-04T00:00:00"/>
    <d v="1899-12-30T18:42:00"/>
    <n v="70"/>
    <n v="211"/>
    <s v="Ticket"/>
    <s v="Saturday"/>
    <x v="1"/>
  </r>
  <r>
    <n v="1"/>
    <n v="6"/>
    <d v="2009-07-04T00:00:00"/>
    <d v="1899-12-30T15:30:00"/>
    <d v="2009-07-04T00:00:00"/>
    <d v="1899-12-30T18:47:00"/>
    <n v="70"/>
    <n v="197"/>
    <s v="Ticket"/>
    <s v="Saturday"/>
    <x v="1"/>
  </r>
  <r>
    <n v="1"/>
    <n v="5"/>
    <d v="2009-07-04T00:00:00"/>
    <d v="1899-12-30T15:46:00"/>
    <d v="2009-07-04T00:00:00"/>
    <d v="1899-12-30T16:12:00"/>
    <n v="0"/>
    <n v="26"/>
    <s v="Pass"/>
    <s v="Saturday"/>
    <x v="1"/>
  </r>
  <r>
    <n v="1"/>
    <n v="8"/>
    <d v="2009-07-04T00:00:00"/>
    <d v="1899-12-30T15:52:00"/>
    <d v="2009-07-04T00:00:00"/>
    <d v="1899-12-30T17:13:00"/>
    <n v="50"/>
    <n v="81"/>
    <s v="Ticket"/>
    <s v="Saturday"/>
    <x v="1"/>
  </r>
  <r>
    <n v="1"/>
    <n v="5"/>
    <d v="2009-07-04T00:00:00"/>
    <d v="1899-12-30T17:02:00"/>
    <d v="2009-07-04T00:00:00"/>
    <d v="1899-12-30T18:14:00"/>
    <n v="50"/>
    <n v="72"/>
    <s v="Ticket"/>
    <s v="Saturday"/>
    <x v="1"/>
  </r>
  <r>
    <n v="1"/>
    <n v="5"/>
    <d v="2009-07-04T00:00:00"/>
    <d v="1899-12-30T17:41:00"/>
    <d v="2009-07-04T00:00:00"/>
    <d v="1899-12-30T21:58:00"/>
    <n v="90"/>
    <n v="257"/>
    <s v="Ticket"/>
    <s v="Saturday"/>
    <x v="1"/>
  </r>
  <r>
    <n v="1"/>
    <n v="5"/>
    <d v="2009-07-04T00:00:00"/>
    <d v="1899-12-30T19:20:00"/>
    <d v="2009-07-04T00:00:00"/>
    <d v="1899-12-30T20:40:00"/>
    <n v="50"/>
    <n v="80"/>
    <s v="Ticket"/>
    <s v="Saturday"/>
    <x v="2"/>
  </r>
  <r>
    <n v="1"/>
    <n v="6"/>
    <d v="2009-07-04T00:00:00"/>
    <d v="1899-12-30T20:06:00"/>
    <d v="2009-07-04T00:00:00"/>
    <d v="1899-12-30T20:17:00"/>
    <n v="50"/>
    <n v="11"/>
    <s v="Ticket"/>
    <s v="Saturday"/>
    <x v="2"/>
  </r>
  <r>
    <n v="1"/>
    <n v="5"/>
    <d v="2009-07-04T00:00:00"/>
    <d v="1899-12-30T20:12:00"/>
    <d v="2009-07-04T00:00:00"/>
    <d v="1899-12-30T21:58:00"/>
    <n v="50"/>
    <n v="106"/>
    <s v="Ticket"/>
    <s v="Saturday"/>
    <x v="2"/>
  </r>
  <r>
    <n v="1"/>
    <n v="5"/>
    <d v="2009-07-04T00:00:00"/>
    <d v="1899-12-30T20:23:00"/>
    <d v="2009-07-04T00:00:00"/>
    <d v="1899-12-30T21:03:00"/>
    <n v="50"/>
    <n v="40"/>
    <s v="Ticket"/>
    <s v="Saturday"/>
    <x v="2"/>
  </r>
  <r>
    <n v="1"/>
    <n v="8"/>
    <d v="2009-07-04T00:00:00"/>
    <d v="1899-12-30T22:14:00"/>
    <d v="2009-07-05T00:00:00"/>
    <d v="1899-12-30T01:30:00"/>
    <n v="70"/>
    <n v="196"/>
    <s v="Ticket"/>
    <s v="Saturday"/>
    <x v="3"/>
  </r>
  <r>
    <n v="1"/>
    <n v="5"/>
    <d v="2009-07-05T00:00:00"/>
    <d v="1899-12-30T09:32:00"/>
    <d v="2009-07-05T00:00:00"/>
    <d v="1899-12-30T15:31:00"/>
    <n v="110"/>
    <n v="359"/>
    <s v="Ticket"/>
    <s v="Sunday"/>
    <x v="3"/>
  </r>
  <r>
    <n v="1"/>
    <n v="6"/>
    <d v="2009-07-05T00:00:00"/>
    <d v="1899-12-30T11:57:00"/>
    <d v="2009-07-05T00:00:00"/>
    <d v="1899-12-30T17:53:00"/>
    <n v="110"/>
    <n v="356"/>
    <s v="Ticket"/>
    <s v="Sunday"/>
    <x v="0"/>
  </r>
  <r>
    <n v="1"/>
    <n v="8"/>
    <d v="2009-07-05T00:00:00"/>
    <d v="1899-12-30T12:40:00"/>
    <d v="2009-07-05T00:00:00"/>
    <d v="1899-12-30T16:47:00"/>
    <n v="90"/>
    <n v="247"/>
    <s v="Ticket"/>
    <s v="Sunday"/>
    <x v="0"/>
  </r>
  <r>
    <n v="1"/>
    <n v="8"/>
    <d v="2009-07-05T00:00:00"/>
    <d v="1899-12-30T13:08:00"/>
    <d v="2009-07-05T00:00:00"/>
    <d v="1899-12-30T20:29:00"/>
    <n v="150"/>
    <n v="441"/>
    <s v="Ticket"/>
    <s v="Sunday"/>
    <x v="0"/>
  </r>
  <r>
    <n v="1"/>
    <n v="8"/>
    <d v="2009-07-05T00:00:00"/>
    <d v="1899-12-30T15:05:00"/>
    <d v="2009-07-05T00:00:00"/>
    <d v="1899-12-30T16:20:00"/>
    <n v="50"/>
    <n v="75"/>
    <s v="Ticket"/>
    <s v="Sunday"/>
    <x v="1"/>
  </r>
  <r>
    <n v="1"/>
    <n v="8"/>
    <d v="2009-07-05T00:00:00"/>
    <d v="1899-12-30T15:22:00"/>
    <d v="2009-07-05T00:00:00"/>
    <d v="1899-12-30T18:03:00"/>
    <n v="50"/>
    <n v="161"/>
    <s v="Ticket"/>
    <s v="Sunday"/>
    <x v="1"/>
  </r>
  <r>
    <n v="1"/>
    <n v="5"/>
    <d v="2009-07-05T00:00:00"/>
    <d v="1899-12-30T15:39:00"/>
    <d v="2009-07-05T00:00:00"/>
    <d v="1899-12-30T17:03:00"/>
    <n v="50"/>
    <n v="84"/>
    <s v="Ticket"/>
    <s v="Sunday"/>
    <x v="1"/>
  </r>
  <r>
    <n v="1"/>
    <n v="5"/>
    <d v="2009-07-05T00:00:00"/>
    <d v="1899-12-30T16:22:00"/>
    <d v="2009-07-05T00:00:00"/>
    <d v="1899-12-30T21:32:00"/>
    <n v="110"/>
    <n v="310"/>
    <s v="Ticket"/>
    <s v="Sunday"/>
    <x v="1"/>
  </r>
  <r>
    <n v="1"/>
    <n v="5"/>
    <d v="2009-07-05T00:00:00"/>
    <d v="1899-12-30T16:38:00"/>
    <d v="2009-07-05T00:00:00"/>
    <d v="1899-12-30T20:06:00"/>
    <n v="70"/>
    <n v="208"/>
    <s v="Ticket"/>
    <s v="Sunday"/>
    <x v="1"/>
  </r>
  <r>
    <n v="1"/>
    <n v="6"/>
    <d v="2009-07-05T00:00:00"/>
    <d v="1899-12-30T16:40:00"/>
    <d v="2009-07-05T00:00:00"/>
    <d v="1899-12-30T19:44:00"/>
    <n v="70"/>
    <n v="184"/>
    <s v="Ticket"/>
    <s v="Sunday"/>
    <x v="1"/>
  </r>
  <r>
    <n v="1"/>
    <n v="5"/>
    <d v="2009-07-05T00:00:00"/>
    <d v="1899-12-30T16:43:00"/>
    <d v="2009-07-05T00:00:00"/>
    <d v="1899-12-30T20:17:00"/>
    <n v="70"/>
    <n v="214"/>
    <s v="Ticket"/>
    <s v="Sunday"/>
    <x v="1"/>
  </r>
  <r>
    <n v="1"/>
    <n v="5"/>
    <d v="2009-07-05T00:00:00"/>
    <d v="1899-12-30T16:53:00"/>
    <d v="2009-07-05T00:00:00"/>
    <d v="1899-12-30T19:30:00"/>
    <n v="50"/>
    <n v="157"/>
    <s v="Ticket"/>
    <s v="Sunday"/>
    <x v="1"/>
  </r>
  <r>
    <n v="1"/>
    <n v="6"/>
    <d v="2009-07-05T00:00:00"/>
    <d v="1899-12-30T16:58:00"/>
    <d v="2009-07-05T00:00:00"/>
    <d v="1899-12-30T16:59:00"/>
    <n v="0"/>
    <n v="1"/>
    <s v="Pass"/>
    <s v="Sunday"/>
    <x v="1"/>
  </r>
  <r>
    <n v="1"/>
    <n v="6"/>
    <d v="2009-07-05T00:00:00"/>
    <d v="1899-12-30T17:11:00"/>
    <d v="2009-07-05T00:00:00"/>
    <d v="1899-12-30T18:33:00"/>
    <n v="50"/>
    <n v="82"/>
    <s v="Ticket"/>
    <s v="Sunday"/>
    <x v="1"/>
  </r>
  <r>
    <n v="1"/>
    <n v="8"/>
    <d v="2009-07-05T00:00:00"/>
    <d v="1899-12-30T17:14:00"/>
    <d v="2009-07-05T00:00:00"/>
    <d v="1899-12-30T18:36:00"/>
    <n v="50"/>
    <n v="82"/>
    <s v="Ticket"/>
    <s v="Sunday"/>
    <x v="1"/>
  </r>
  <r>
    <n v="1"/>
    <n v="6"/>
    <d v="2009-07-05T00:00:00"/>
    <d v="1899-12-30T17:56:00"/>
    <d v="2009-07-05T00:00:00"/>
    <d v="1899-12-30T22:01:00"/>
    <n v="90"/>
    <n v="245"/>
    <s v="Ticket"/>
    <s v="Sunday"/>
    <x v="1"/>
  </r>
  <r>
    <n v="1"/>
    <n v="6"/>
    <d v="2009-07-05T00:00:00"/>
    <d v="1899-12-30T17:59:00"/>
    <d v="2009-07-05T00:00:00"/>
    <d v="1899-12-30T20:23:00"/>
    <n v="50"/>
    <n v="144"/>
    <s v="Ticket"/>
    <s v="Sunday"/>
    <x v="1"/>
  </r>
  <r>
    <n v="1"/>
    <n v="5"/>
    <d v="2009-07-05T00:00:00"/>
    <d v="1899-12-30T18:15:00"/>
    <d v="2009-07-05T00:00:00"/>
    <d v="1899-12-30T21:53:00"/>
    <n v="70"/>
    <n v="218"/>
    <s v="Ticket"/>
    <s v="Sunday"/>
    <x v="2"/>
  </r>
  <r>
    <n v="1"/>
    <n v="8"/>
    <d v="2009-07-05T00:00:00"/>
    <d v="1899-12-30T18:26:00"/>
    <d v="2009-07-05T00:00:00"/>
    <d v="1899-12-30T19:01:00"/>
    <n v="50"/>
    <n v="35"/>
    <s v="Ticket"/>
    <s v="Sunday"/>
    <x v="2"/>
  </r>
  <r>
    <n v="1"/>
    <n v="5"/>
    <d v="2009-07-05T00:00:00"/>
    <d v="1899-12-30T18:38:00"/>
    <d v="2009-07-06T00:00:00"/>
    <d v="1899-12-30T01:05:00"/>
    <n v="130"/>
    <n v="387"/>
    <s v="Ticket"/>
    <s v="Sunday"/>
    <x v="2"/>
  </r>
  <r>
    <n v="1"/>
    <n v="6"/>
    <d v="2009-07-05T00:00:00"/>
    <d v="1899-12-30T18:48:00"/>
    <d v="2009-07-05T00:00:00"/>
    <d v="1899-12-30T20:51:00"/>
    <n v="50"/>
    <n v="123"/>
    <s v="Ticket"/>
    <s v="Sunday"/>
    <x v="2"/>
  </r>
  <r>
    <n v="1"/>
    <n v="5"/>
    <d v="2009-07-05T00:00:00"/>
    <d v="1899-12-30T19:02:00"/>
    <d v="2009-07-05T00:00:00"/>
    <d v="1899-12-30T22:38:00"/>
    <n v="70"/>
    <n v="216"/>
    <s v="Ticket"/>
    <s v="Sunday"/>
    <x v="2"/>
  </r>
  <r>
    <n v="1"/>
    <n v="6"/>
    <d v="2009-07-05T00:00:00"/>
    <d v="1899-12-30T19:33:00"/>
    <d v="2009-07-05T00:00:00"/>
    <d v="1899-12-30T23:10:00"/>
    <n v="70"/>
    <n v="217"/>
    <s v="Ticket"/>
    <s v="Sunday"/>
    <x v="2"/>
  </r>
  <r>
    <n v="1"/>
    <n v="6"/>
    <d v="2009-07-05T00:00:00"/>
    <d v="1899-12-30T20:18:00"/>
    <d v="2009-07-05T00:00:00"/>
    <d v="1899-12-30T21:50:00"/>
    <n v="50"/>
    <n v="92"/>
    <s v="Ticket"/>
    <s v="Sunday"/>
    <x v="2"/>
  </r>
  <r>
    <n v="1"/>
    <n v="6"/>
    <d v="2009-07-05T00:00:00"/>
    <d v="1899-12-30T21:13:00"/>
    <d v="2009-07-06T00:00:00"/>
    <d v="1899-12-30T00:39:00"/>
    <n v="70"/>
    <n v="206"/>
    <s v="Ticket"/>
    <s v="Sunday"/>
    <x v="2"/>
  </r>
  <r>
    <n v="1"/>
    <n v="8"/>
    <d v="2009-07-11T00:00:00"/>
    <d v="1899-12-30T12:13:00"/>
    <d v="2009-07-11T00:00:00"/>
    <d v="1899-12-30T19:18:00"/>
    <n v="150"/>
    <n v="425"/>
    <s v="Ticket"/>
    <s v="Saturday"/>
    <x v="0"/>
  </r>
  <r>
    <n v="1"/>
    <n v="5"/>
    <d v="2009-07-11T00:00:00"/>
    <d v="1899-12-30T12:16:00"/>
    <d v="2009-07-11T00:00:00"/>
    <d v="1899-12-30T13:31:00"/>
    <n v="50"/>
    <n v="75"/>
    <s v="Ticket"/>
    <s v="Saturday"/>
    <x v="0"/>
  </r>
  <r>
    <n v="1"/>
    <n v="5"/>
    <d v="2009-07-11T00:00:00"/>
    <d v="1899-12-30T12:24:00"/>
    <d v="2009-07-11T00:00:00"/>
    <d v="1899-12-30T14:20:00"/>
    <n v="50"/>
    <n v="116"/>
    <s v="Ticket"/>
    <s v="Saturday"/>
    <x v="0"/>
  </r>
  <r>
    <n v="1"/>
    <n v="6"/>
    <d v="2009-07-11T00:00:00"/>
    <d v="1899-12-30T12:44:00"/>
    <d v="2009-07-11T00:00:00"/>
    <d v="1899-12-30T12:54:00"/>
    <n v="0"/>
    <n v="10"/>
    <s v="Pass"/>
    <s v="Saturday"/>
    <x v="0"/>
  </r>
  <r>
    <n v="1"/>
    <n v="5"/>
    <d v="2009-07-11T00:00:00"/>
    <d v="1899-12-30T12:50:00"/>
    <d v="2009-07-11T00:00:00"/>
    <d v="1899-12-30T14:23:00"/>
    <n v="50"/>
    <n v="93"/>
    <s v="Ticket"/>
    <s v="Saturday"/>
    <x v="0"/>
  </r>
  <r>
    <n v="1"/>
    <n v="5"/>
    <d v="2009-07-11T00:00:00"/>
    <d v="1899-12-30T14:00:00"/>
    <d v="2009-07-11T00:00:00"/>
    <d v="1899-12-30T17:14:00"/>
    <n v="70"/>
    <n v="194"/>
    <s v="Ticket"/>
    <s v="Saturday"/>
    <x v="0"/>
  </r>
  <r>
    <n v="1"/>
    <n v="5"/>
    <d v="2009-07-11T00:00:00"/>
    <d v="1899-12-30T14:09:00"/>
    <d v="2009-07-11T00:00:00"/>
    <d v="1899-12-30T15:51:00"/>
    <n v="50"/>
    <n v="102"/>
    <s v="Ticket"/>
    <s v="Saturday"/>
    <x v="1"/>
  </r>
  <r>
    <n v="1"/>
    <n v="5"/>
    <d v="2009-07-11T00:00:00"/>
    <d v="1899-12-30T14:20:00"/>
    <d v="2009-07-11T00:00:00"/>
    <d v="1899-12-30T18:05:00"/>
    <n v="70"/>
    <n v="225"/>
    <s v="Ticket"/>
    <s v="Saturday"/>
    <x v="1"/>
  </r>
  <r>
    <n v="1"/>
    <n v="6"/>
    <d v="2009-07-11T00:00:00"/>
    <d v="1899-12-30T14:29:00"/>
    <d v="2009-07-11T00:00:00"/>
    <d v="1899-12-30T15:20:00"/>
    <n v="50"/>
    <n v="51"/>
    <s v="Ticket"/>
    <s v="Saturday"/>
    <x v="1"/>
  </r>
  <r>
    <n v="1"/>
    <n v="5"/>
    <d v="2009-07-11T00:00:00"/>
    <d v="1899-12-30T14:36:00"/>
    <d v="2009-07-11T00:00:00"/>
    <d v="1899-12-30T17:20:00"/>
    <n v="50"/>
    <n v="164"/>
    <s v="Ticket"/>
    <s v="Saturday"/>
    <x v="1"/>
  </r>
  <r>
    <n v="1"/>
    <n v="5"/>
    <d v="2009-07-11T00:00:00"/>
    <d v="1899-12-30T15:02:00"/>
    <d v="2009-07-11T00:00:00"/>
    <d v="1899-12-30T15:51:00"/>
    <n v="50"/>
    <n v="49"/>
    <s v="Ticket"/>
    <s v="Saturday"/>
    <x v="1"/>
  </r>
  <r>
    <n v="1"/>
    <n v="5"/>
    <d v="2009-07-11T00:00:00"/>
    <d v="1899-12-30T15:54:00"/>
    <d v="2009-07-11T00:00:00"/>
    <d v="1899-12-30T18:15:00"/>
    <n v="50"/>
    <n v="141"/>
    <s v="Ticket"/>
    <s v="Saturday"/>
    <x v="1"/>
  </r>
  <r>
    <n v="1"/>
    <n v="6"/>
    <d v="2009-07-11T00:00:00"/>
    <d v="1899-12-30T16:01:00"/>
    <d v="2009-07-11T00:00:00"/>
    <d v="1899-12-30T20:54:00"/>
    <n v="90"/>
    <n v="293"/>
    <s v="Ticket"/>
    <s v="Saturday"/>
    <x v="1"/>
  </r>
  <r>
    <n v="1"/>
    <n v="8"/>
    <d v="2009-07-11T00:00:00"/>
    <d v="1899-12-30T18:08:00"/>
    <d v="2009-07-11T00:00:00"/>
    <d v="1899-12-30T21:29:00"/>
    <n v="70"/>
    <n v="201"/>
    <s v="Ticket"/>
    <s v="Saturday"/>
    <x v="2"/>
  </r>
  <r>
    <n v="1"/>
    <n v="6"/>
    <d v="2009-07-11T00:00:00"/>
    <d v="1899-12-30T18:34:00"/>
    <d v="2009-07-11T00:00:00"/>
    <d v="1899-12-30T21:28:00"/>
    <n v="50"/>
    <n v="174"/>
    <s v="Ticket"/>
    <s v="Saturday"/>
    <x v="2"/>
  </r>
  <r>
    <n v="1"/>
    <n v="6"/>
    <d v="2009-07-11T00:00:00"/>
    <d v="1899-12-30T19:39:00"/>
    <d v="2009-07-11T00:00:00"/>
    <d v="1899-12-30T23:03:00"/>
    <n v="70"/>
    <n v="204"/>
    <s v="Ticket"/>
    <s v="Saturday"/>
    <x v="2"/>
  </r>
  <r>
    <n v="1"/>
    <n v="6"/>
    <d v="2009-07-11T00:00:00"/>
    <d v="1899-12-30T20:18:00"/>
    <d v="2009-07-11T00:00:00"/>
    <d v="1899-12-30T21:58:00"/>
    <n v="50"/>
    <n v="100"/>
    <s v="Ticket"/>
    <s v="Saturday"/>
    <x v="2"/>
  </r>
  <r>
    <n v="1"/>
    <n v="8"/>
    <d v="2009-07-11T00:00:00"/>
    <d v="1899-12-30T21:18:00"/>
    <d v="2009-07-11T00:00:00"/>
    <d v="1899-12-30T22:44:00"/>
    <n v="50"/>
    <n v="86"/>
    <s v="Ticket"/>
    <s v="Saturday"/>
    <x v="2"/>
  </r>
  <r>
    <n v="1"/>
    <n v="5"/>
    <d v="2009-07-11T00:00:00"/>
    <d v="1899-12-30T21:23:00"/>
    <d v="2009-07-11T00:00:00"/>
    <d v="1899-12-30T22:42:00"/>
    <n v="50"/>
    <n v="79"/>
    <s v="Ticket"/>
    <s v="Saturday"/>
    <x v="2"/>
  </r>
  <r>
    <n v="1"/>
    <n v="5"/>
    <d v="2009-07-11T00:00:00"/>
    <d v="1899-12-30T22:12:00"/>
    <d v="2009-07-11T00:00:00"/>
    <d v="1899-12-30T23:45:00"/>
    <n v="50"/>
    <n v="93"/>
    <s v="Ticket"/>
    <s v="Saturday"/>
    <x v="3"/>
  </r>
  <r>
    <n v="1"/>
    <n v="8"/>
    <d v="2009-07-11T00:00:00"/>
    <d v="1899-12-30T22:15:00"/>
    <d v="2009-07-12T00:00:00"/>
    <d v="1899-12-30T01:31:00"/>
    <n v="70"/>
    <n v="196"/>
    <s v="Ticket"/>
    <s v="Saturday"/>
    <x v="3"/>
  </r>
  <r>
    <n v="1"/>
    <n v="5"/>
    <d v="2009-07-11T00:00:00"/>
    <d v="1899-12-30T22:31:00"/>
    <d v="2009-07-12T00:00:00"/>
    <d v="1899-12-30T02:05:00"/>
    <n v="70"/>
    <n v="214"/>
    <s v="Ticket"/>
    <s v="Saturday"/>
    <x v="3"/>
  </r>
  <r>
    <n v="1"/>
    <n v="6"/>
    <d v="2009-07-12T00:00:00"/>
    <d v="1899-12-30T10:41:00"/>
    <d v="2009-07-12T00:00:00"/>
    <d v="1899-12-30T13:53:00"/>
    <n v="70"/>
    <n v="192"/>
    <s v="Ticket"/>
    <s v="Sunday"/>
    <x v="0"/>
  </r>
  <r>
    <n v="1"/>
    <n v="5"/>
    <d v="2009-07-12T00:00:00"/>
    <d v="1899-12-30T11:26:00"/>
    <d v="2009-07-12T00:00:00"/>
    <d v="1899-12-30T11:43:00"/>
    <n v="50"/>
    <n v="17"/>
    <s v="Ticket"/>
    <s v="Sunday"/>
    <x v="0"/>
  </r>
  <r>
    <n v="1"/>
    <n v="5"/>
    <d v="2009-07-12T00:00:00"/>
    <d v="1899-12-30T11:40:00"/>
    <d v="2009-07-12T00:00:00"/>
    <d v="1899-12-30T14:27:00"/>
    <n v="50"/>
    <n v="167"/>
    <s v="Ticket"/>
    <s v="Sunday"/>
    <x v="0"/>
  </r>
  <r>
    <n v="1"/>
    <n v="5"/>
    <d v="2009-07-12T00:00:00"/>
    <d v="1899-12-30T11:57:00"/>
    <d v="2009-07-12T00:00:00"/>
    <d v="1899-12-30T13:01:00"/>
    <n v="50"/>
    <n v="64"/>
    <s v="Ticket"/>
    <s v="Sunday"/>
    <x v="0"/>
  </r>
  <r>
    <n v="1"/>
    <n v="5"/>
    <d v="2009-07-12T00:00:00"/>
    <d v="1899-12-30T12:16:00"/>
    <d v="2009-07-12T00:00:00"/>
    <d v="1899-12-30T13:25:00"/>
    <n v="50"/>
    <n v="69"/>
    <s v="Ticket"/>
    <s v="Sunday"/>
    <x v="0"/>
  </r>
  <r>
    <n v="1"/>
    <n v="6"/>
    <d v="2009-07-12T00:00:00"/>
    <d v="1899-12-30T12:26:00"/>
    <d v="2009-07-12T00:00:00"/>
    <d v="1899-12-30T13:50:00"/>
    <n v="50"/>
    <n v="84"/>
    <s v="Ticket"/>
    <s v="Sunday"/>
    <x v="0"/>
  </r>
  <r>
    <n v="1"/>
    <n v="6"/>
    <d v="2009-07-12T00:00:00"/>
    <d v="1899-12-30T12:26:00"/>
    <d v="2009-07-12T00:00:00"/>
    <d v="1899-12-30T20:10:00"/>
    <n v="150"/>
    <n v="464"/>
    <s v="Ticket"/>
    <s v="Sunday"/>
    <x v="0"/>
  </r>
  <r>
    <n v="1"/>
    <n v="5"/>
    <d v="2009-07-12T00:00:00"/>
    <d v="1899-12-30T12:55:00"/>
    <d v="2009-07-12T00:00:00"/>
    <d v="1899-12-30T13:43:00"/>
    <n v="50"/>
    <n v="48"/>
    <s v="Ticket"/>
    <s v="Sunday"/>
    <x v="0"/>
  </r>
  <r>
    <n v="1"/>
    <n v="6"/>
    <d v="2009-07-12T00:00:00"/>
    <d v="1899-12-30T13:00:00"/>
    <d v="2009-07-12T00:00:00"/>
    <d v="1899-12-30T15:50:00"/>
    <n v="50"/>
    <n v="170"/>
    <s v="Ticket"/>
    <s v="Sunday"/>
    <x v="0"/>
  </r>
  <r>
    <n v="1"/>
    <n v="5"/>
    <d v="2009-07-12T00:00:00"/>
    <d v="1899-12-30T13:50:00"/>
    <d v="2009-07-12T00:00:00"/>
    <d v="1899-12-30T16:27:00"/>
    <n v="50"/>
    <n v="157"/>
    <s v="Ticket"/>
    <s v="Sunday"/>
    <x v="0"/>
  </r>
  <r>
    <n v="1"/>
    <n v="5"/>
    <d v="2009-07-12T00:00:00"/>
    <d v="1899-12-30T14:05:00"/>
    <d v="2009-07-12T00:00:00"/>
    <d v="1899-12-30T14:40:00"/>
    <n v="50"/>
    <n v="35"/>
    <s v="Ticket"/>
    <s v="Sunday"/>
    <x v="1"/>
  </r>
  <r>
    <n v="1"/>
    <n v="5"/>
    <d v="2009-07-12T00:00:00"/>
    <d v="1899-12-30T14:24:00"/>
    <d v="2009-07-12T00:00:00"/>
    <d v="1899-12-30T15:45:00"/>
    <n v="50"/>
    <n v="81"/>
    <s v="Ticket"/>
    <s v="Sunday"/>
    <x v="1"/>
  </r>
  <r>
    <n v="1"/>
    <n v="5"/>
    <d v="2009-07-12T00:00:00"/>
    <d v="1899-12-30T14:44:00"/>
    <d v="2009-07-12T00:00:00"/>
    <d v="1899-12-30T19:45:00"/>
    <n v="110"/>
    <n v="301"/>
    <s v="Ticket"/>
    <s v="Sunday"/>
    <x v="1"/>
  </r>
  <r>
    <n v="1"/>
    <n v="6"/>
    <d v="2009-07-12T00:00:00"/>
    <d v="1899-12-30T15:21:00"/>
    <d v="2009-07-12T00:00:00"/>
    <d v="1899-12-30T16:29:00"/>
    <n v="50"/>
    <n v="68"/>
    <s v="Ticket"/>
    <s v="Sunday"/>
    <x v="1"/>
  </r>
  <r>
    <n v="1"/>
    <n v="8"/>
    <d v="2009-07-12T00:00:00"/>
    <d v="1899-12-30T15:29:00"/>
    <d v="2009-07-12T00:00:00"/>
    <d v="1899-12-30T16:00:00"/>
    <n v="50"/>
    <n v="31"/>
    <s v="Ticket"/>
    <s v="Sunday"/>
    <x v="1"/>
  </r>
  <r>
    <n v="1"/>
    <n v="5"/>
    <d v="2009-07-12T00:00:00"/>
    <d v="1899-12-30T15:54:00"/>
    <d v="2009-07-12T00:00:00"/>
    <d v="1899-12-30T17:10:00"/>
    <n v="50"/>
    <n v="76"/>
    <s v="Ticket"/>
    <s v="Sunday"/>
    <x v="1"/>
  </r>
  <r>
    <n v="1"/>
    <n v="5"/>
    <d v="2009-07-12T00:00:00"/>
    <d v="1899-12-30T16:23:00"/>
    <d v="2009-07-12T00:00:00"/>
    <d v="1899-12-30T18:07:00"/>
    <n v="50"/>
    <n v="104"/>
    <s v="Ticket"/>
    <s v="Sunday"/>
    <x v="1"/>
  </r>
  <r>
    <n v="1"/>
    <n v="6"/>
    <d v="2009-07-12T00:00:00"/>
    <d v="1899-12-30T17:09:00"/>
    <d v="2009-07-12T00:00:00"/>
    <d v="1899-12-30T21:03:00"/>
    <n v="70"/>
    <n v="234"/>
    <s v="Ticket"/>
    <s v="Sunday"/>
    <x v="1"/>
  </r>
  <r>
    <n v="1"/>
    <n v="5"/>
    <d v="2009-07-12T00:00:00"/>
    <d v="1899-12-30T17:24:00"/>
    <d v="2009-07-12T00:00:00"/>
    <d v="1899-12-30T20:01:00"/>
    <n v="50"/>
    <n v="157"/>
    <s v="Ticket"/>
    <s v="Sunday"/>
    <x v="1"/>
  </r>
  <r>
    <n v="1"/>
    <n v="5"/>
    <d v="2009-07-12T00:00:00"/>
    <d v="1899-12-30T18:03:00"/>
    <d v="2009-07-12T00:00:00"/>
    <d v="1899-12-30T22:55:00"/>
    <n v="90"/>
    <n v="292"/>
    <s v="Ticket"/>
    <s v="Sunday"/>
    <x v="2"/>
  </r>
  <r>
    <n v="1"/>
    <n v="8"/>
    <d v="2009-07-12T00:00:00"/>
    <d v="1899-12-30T18:06:00"/>
    <d v="2009-07-12T00:00:00"/>
    <d v="1899-12-30T21:31:00"/>
    <n v="70"/>
    <n v="205"/>
    <s v="Ticket"/>
    <s v="Sunday"/>
    <x v="2"/>
  </r>
  <r>
    <n v="1"/>
    <n v="5"/>
    <d v="2009-07-12T00:00:00"/>
    <d v="1899-12-30T18:18:00"/>
    <d v="2009-07-12T00:00:00"/>
    <d v="1899-12-30T21:43:00"/>
    <n v="70"/>
    <n v="205"/>
    <s v="Ticket"/>
    <s v="Sunday"/>
    <x v="2"/>
  </r>
  <r>
    <n v="1"/>
    <n v="5"/>
    <d v="2009-07-12T00:00:00"/>
    <d v="1899-12-30T18:18:00"/>
    <d v="2009-07-12T00:00:00"/>
    <d v="1899-12-30T20:45:00"/>
    <n v="50"/>
    <n v="147"/>
    <s v="Ticket"/>
    <s v="Sunday"/>
    <x v="2"/>
  </r>
  <r>
    <n v="1"/>
    <n v="5"/>
    <d v="2009-07-12T00:00:00"/>
    <d v="1899-12-30T18:30:00"/>
    <d v="2009-07-12T00:00:00"/>
    <d v="1899-12-30T20:06:00"/>
    <n v="50"/>
    <n v="96"/>
    <s v="Ticket"/>
    <s v="Sunday"/>
    <x v="2"/>
  </r>
  <r>
    <n v="1"/>
    <n v="6"/>
    <d v="2009-07-12T00:00:00"/>
    <d v="1899-12-30T18:41:00"/>
    <d v="2009-07-12T00:00:00"/>
    <d v="1899-12-30T19:53:00"/>
    <n v="50"/>
    <n v="72"/>
    <s v="Ticket"/>
    <s v="Sunday"/>
    <x v="2"/>
  </r>
  <r>
    <n v="1"/>
    <n v="5"/>
    <d v="2009-07-12T00:00:00"/>
    <d v="1899-12-30T18:45:00"/>
    <d v="2009-07-12T00:00:00"/>
    <d v="1899-12-30T21:12:00"/>
    <n v="50"/>
    <n v="147"/>
    <s v="Ticket"/>
    <s v="Sunday"/>
    <x v="2"/>
  </r>
  <r>
    <n v="1"/>
    <n v="8"/>
    <d v="2009-07-12T00:00:00"/>
    <d v="1899-12-30T18:47:00"/>
    <d v="2009-07-12T00:00:00"/>
    <d v="1899-12-30T19:50:00"/>
    <n v="50"/>
    <n v="63"/>
    <s v="Ticket"/>
    <s v="Sunday"/>
    <x v="2"/>
  </r>
  <r>
    <n v="1"/>
    <n v="5"/>
    <d v="2009-07-12T00:00:00"/>
    <d v="1899-12-30T19:13:00"/>
    <d v="2009-07-12T00:00:00"/>
    <d v="1899-12-30T22:28:00"/>
    <n v="70"/>
    <n v="195"/>
    <s v="Ticket"/>
    <s v="Sunday"/>
    <x v="2"/>
  </r>
  <r>
    <n v="1"/>
    <n v="5"/>
    <d v="2009-07-12T00:00:00"/>
    <d v="1899-12-30T19:25:00"/>
    <d v="2009-07-12T00:00:00"/>
    <d v="1899-12-30T21:02:00"/>
    <n v="50"/>
    <n v="97"/>
    <s v="Ticket"/>
    <s v="Sunday"/>
    <x v="2"/>
  </r>
  <r>
    <n v="1"/>
    <n v="8"/>
    <d v="2009-07-12T00:00:00"/>
    <d v="1899-12-30T20:19:00"/>
    <d v="2009-07-12T00:00:00"/>
    <d v="1899-12-30T21:18:00"/>
    <n v="50"/>
    <n v="59"/>
    <s v="Ticket"/>
    <s v="Sunday"/>
    <x v="2"/>
  </r>
  <r>
    <n v="1"/>
    <n v="6"/>
    <d v="2009-07-18T00:00:00"/>
    <d v="1899-12-30T09:12:00"/>
    <d v="2009-07-18T00:00:00"/>
    <d v="1899-12-30T15:47:00"/>
    <n v="130"/>
    <n v="395"/>
    <s v="Ticket"/>
    <s v="Saturday"/>
    <x v="3"/>
  </r>
  <r>
    <n v="1"/>
    <n v="5"/>
    <d v="2009-07-18T00:00:00"/>
    <d v="1899-12-30T11:46:00"/>
    <d v="2009-07-18T00:00:00"/>
    <d v="1899-12-30T14:37:00"/>
    <n v="50"/>
    <n v="171"/>
    <s v="Ticket"/>
    <s v="Saturday"/>
    <x v="0"/>
  </r>
  <r>
    <n v="1"/>
    <n v="6"/>
    <d v="2009-07-18T00:00:00"/>
    <d v="1899-12-30T11:53:00"/>
    <d v="2009-07-18T00:00:00"/>
    <d v="1899-12-30T14:38:00"/>
    <n v="50"/>
    <n v="165"/>
    <s v="Ticket"/>
    <s v="Saturday"/>
    <x v="0"/>
  </r>
  <r>
    <n v="1"/>
    <n v="5"/>
    <d v="2009-07-18T00:00:00"/>
    <d v="1899-12-30T12:24:00"/>
    <d v="2009-07-18T00:00:00"/>
    <d v="1899-12-30T12:57:00"/>
    <n v="50"/>
    <n v="33"/>
    <s v="Ticket"/>
    <s v="Saturday"/>
    <x v="0"/>
  </r>
  <r>
    <n v="1"/>
    <n v="6"/>
    <d v="2009-07-18T00:00:00"/>
    <d v="1899-12-30T12:26:00"/>
    <d v="2009-07-18T00:00:00"/>
    <d v="1899-12-30T14:22:00"/>
    <n v="50"/>
    <n v="116"/>
    <s v="Ticket"/>
    <s v="Saturday"/>
    <x v="0"/>
  </r>
  <r>
    <n v="1"/>
    <n v="5"/>
    <d v="2009-07-18T00:00:00"/>
    <d v="1899-12-30T13:12:00"/>
    <d v="2009-07-18T00:00:00"/>
    <d v="1899-12-30T14:31:00"/>
    <n v="50"/>
    <n v="79"/>
    <s v="Ticket"/>
    <s v="Saturday"/>
    <x v="0"/>
  </r>
  <r>
    <n v="1"/>
    <n v="8"/>
    <d v="2009-07-18T00:00:00"/>
    <d v="1899-12-30T13:35:00"/>
    <d v="2009-07-18T00:00:00"/>
    <d v="1899-12-30T18:16:00"/>
    <n v="90"/>
    <n v="281"/>
    <s v="Ticket"/>
    <s v="Saturday"/>
    <x v="0"/>
  </r>
  <r>
    <n v="1"/>
    <n v="8"/>
    <d v="2009-07-18T00:00:00"/>
    <d v="1899-12-30T13:48:00"/>
    <d v="2009-07-18T00:00:00"/>
    <d v="1899-12-30T18:42:00"/>
    <n v="90"/>
    <n v="294"/>
    <s v="Ticket"/>
    <s v="Saturday"/>
    <x v="0"/>
  </r>
  <r>
    <n v="1"/>
    <n v="6"/>
    <d v="2009-07-18T00:00:00"/>
    <d v="1899-12-30T14:38:00"/>
    <d v="2009-07-18T00:00:00"/>
    <d v="1899-12-30T15:23:00"/>
    <n v="50"/>
    <n v="45"/>
    <s v="Ticket"/>
    <s v="Saturday"/>
    <x v="1"/>
  </r>
  <r>
    <n v="1"/>
    <n v="8"/>
    <d v="2009-07-18T00:00:00"/>
    <d v="1899-12-30T14:48:00"/>
    <d v="2009-07-18T00:00:00"/>
    <d v="1899-12-30T18:14:00"/>
    <n v="70"/>
    <n v="206"/>
    <s v="Ticket"/>
    <s v="Saturday"/>
    <x v="1"/>
  </r>
  <r>
    <n v="1"/>
    <n v="5"/>
    <d v="2009-07-18T00:00:00"/>
    <d v="1899-12-30T15:18:00"/>
    <d v="2009-07-18T00:00:00"/>
    <d v="1899-12-30T18:35:00"/>
    <n v="70"/>
    <n v="197"/>
    <s v="Ticket"/>
    <s v="Saturday"/>
    <x v="1"/>
  </r>
  <r>
    <n v="1"/>
    <n v="5"/>
    <d v="2009-07-18T00:00:00"/>
    <d v="1899-12-30T15:20:00"/>
    <d v="2009-07-18T00:00:00"/>
    <d v="1899-12-30T17:55:00"/>
    <n v="50"/>
    <n v="155"/>
    <s v="Ticket"/>
    <s v="Saturday"/>
    <x v="1"/>
  </r>
  <r>
    <n v="1"/>
    <n v="6"/>
    <d v="2009-07-18T00:00:00"/>
    <d v="1899-12-30T15:25:00"/>
    <d v="2009-07-18T00:00:00"/>
    <d v="1899-12-30T16:40:00"/>
    <n v="50"/>
    <n v="75"/>
    <s v="Ticket"/>
    <s v="Saturday"/>
    <x v="1"/>
  </r>
  <r>
    <n v="1"/>
    <n v="6"/>
    <d v="2009-07-18T00:00:00"/>
    <d v="1899-12-30T15:40:00"/>
    <d v="2009-07-18T00:00:00"/>
    <d v="1899-12-30T16:08:00"/>
    <n v="50"/>
    <n v="28"/>
    <s v="Ticket"/>
    <s v="Saturday"/>
    <x v="1"/>
  </r>
  <r>
    <n v="1"/>
    <n v="5"/>
    <d v="2009-07-18T00:00:00"/>
    <d v="1899-12-30T15:48:00"/>
    <d v="2009-07-18T00:00:00"/>
    <d v="1899-12-30T18:55:00"/>
    <n v="70"/>
    <n v="187"/>
    <s v="Ticket"/>
    <s v="Saturday"/>
    <x v="1"/>
  </r>
  <r>
    <n v="1"/>
    <n v="8"/>
    <d v="2009-07-18T00:00:00"/>
    <d v="1899-12-30T15:56:00"/>
    <d v="2009-07-18T00:00:00"/>
    <d v="1899-12-30T19:05:00"/>
    <n v="70"/>
    <n v="189"/>
    <s v="Ticket"/>
    <s v="Saturday"/>
    <x v="1"/>
  </r>
  <r>
    <n v="1"/>
    <n v="8"/>
    <d v="2009-07-18T00:00:00"/>
    <d v="1899-12-30T16:29:00"/>
    <d v="2009-07-18T00:00:00"/>
    <d v="1899-12-30T18:24:00"/>
    <n v="50"/>
    <n v="115"/>
    <s v="Ticket"/>
    <s v="Saturday"/>
    <x v="1"/>
  </r>
  <r>
    <n v="1"/>
    <n v="5"/>
    <d v="2009-07-18T00:00:00"/>
    <d v="1899-12-30T16:42:00"/>
    <d v="2009-07-18T00:00:00"/>
    <d v="1899-12-30T20:07:00"/>
    <n v="70"/>
    <n v="205"/>
    <s v="Ticket"/>
    <s v="Saturday"/>
    <x v="1"/>
  </r>
  <r>
    <n v="1"/>
    <n v="5"/>
    <d v="2009-07-18T00:00:00"/>
    <d v="1899-12-30T16:43:00"/>
    <d v="2009-07-18T00:00:00"/>
    <d v="1899-12-30T20:27:00"/>
    <n v="70"/>
    <n v="224"/>
    <s v="Ticket"/>
    <s v="Saturday"/>
    <x v="1"/>
  </r>
  <r>
    <n v="1"/>
    <n v="5"/>
    <d v="2009-07-18T00:00:00"/>
    <d v="1899-12-30T17:43:00"/>
    <d v="2009-07-18T00:00:00"/>
    <d v="1899-12-30T20:27:00"/>
    <n v="50"/>
    <n v="164"/>
    <s v="Ticket"/>
    <s v="Saturday"/>
    <x v="1"/>
  </r>
  <r>
    <n v="1"/>
    <n v="8"/>
    <d v="2009-07-18T00:00:00"/>
    <d v="1899-12-30T17:44:00"/>
    <d v="2009-07-18T00:00:00"/>
    <d v="1899-12-30T19:10:00"/>
    <n v="50"/>
    <n v="86"/>
    <s v="Ticket"/>
    <s v="Saturday"/>
    <x v="1"/>
  </r>
  <r>
    <n v="1"/>
    <n v="6"/>
    <d v="2009-07-18T00:00:00"/>
    <d v="1899-12-30T17:59:00"/>
    <d v="2009-07-18T00:00:00"/>
    <d v="1899-12-30T19:07:00"/>
    <n v="50"/>
    <n v="68"/>
    <s v="Ticket"/>
    <s v="Saturday"/>
    <x v="1"/>
  </r>
  <r>
    <n v="1"/>
    <n v="5"/>
    <d v="2009-07-18T00:00:00"/>
    <d v="1899-12-30T18:21:00"/>
    <d v="2009-07-18T00:00:00"/>
    <d v="1899-12-30T22:21:00"/>
    <n v="70"/>
    <n v="240"/>
    <s v="Ticket"/>
    <s v="Saturday"/>
    <x v="2"/>
  </r>
  <r>
    <n v="1"/>
    <n v="6"/>
    <d v="2009-07-18T00:00:00"/>
    <d v="1899-12-30T18:30:00"/>
    <d v="2009-07-18T00:00:00"/>
    <d v="1899-12-30T22:00:00"/>
    <n v="70"/>
    <n v="210"/>
    <s v="Ticket"/>
    <s v="Saturday"/>
    <x v="2"/>
  </r>
  <r>
    <n v="1"/>
    <n v="5"/>
    <d v="2009-07-18T00:00:00"/>
    <d v="1899-12-30T18:39:00"/>
    <d v="2009-07-18T00:00:00"/>
    <d v="1899-12-30T18:44:00"/>
    <n v="50"/>
    <n v="5"/>
    <s v="Ticket"/>
    <s v="Saturday"/>
    <x v="2"/>
  </r>
  <r>
    <n v="1"/>
    <n v="6"/>
    <d v="2009-07-18T00:00:00"/>
    <d v="1899-12-30T19:15:00"/>
    <d v="2009-07-18T00:00:00"/>
    <d v="1899-12-30T22:21:00"/>
    <n v="70"/>
    <n v="186"/>
    <s v="Ticket"/>
    <s v="Saturday"/>
    <x v="2"/>
  </r>
  <r>
    <n v="1"/>
    <n v="5"/>
    <d v="2009-07-18T00:00:00"/>
    <d v="1899-12-30T19:58:00"/>
    <d v="2009-07-18T00:00:00"/>
    <d v="1899-12-30T22:56:00"/>
    <n v="50"/>
    <n v="178"/>
    <s v="Ticket"/>
    <s v="Saturday"/>
    <x v="2"/>
  </r>
  <r>
    <n v="1"/>
    <n v="5"/>
    <d v="2009-07-18T00:00:00"/>
    <d v="1899-12-30T21:35:00"/>
    <d v="2009-07-19T00:00:00"/>
    <d v="1899-12-30T00:02:00"/>
    <n v="50"/>
    <n v="147"/>
    <s v="Ticket"/>
    <s v="Saturday"/>
    <x v="2"/>
  </r>
  <r>
    <n v="1"/>
    <n v="6"/>
    <d v="2009-07-18T00:00:00"/>
    <d v="1899-12-30T21:51:00"/>
    <d v="2009-07-19T00:00:00"/>
    <d v="1899-12-30T00:09:00"/>
    <n v="50"/>
    <n v="138"/>
    <s v="Ticket"/>
    <s v="Saturday"/>
    <x v="2"/>
  </r>
  <r>
    <n v="1"/>
    <n v="5"/>
    <d v="2009-07-18T00:00:00"/>
    <d v="1899-12-30T22:22:00"/>
    <d v="2009-07-19T00:00:00"/>
    <d v="1899-12-30T01:56:00"/>
    <n v="70"/>
    <n v="214"/>
    <s v="Ticket"/>
    <s v="Saturday"/>
    <x v="3"/>
  </r>
  <r>
    <n v="1"/>
    <n v="5"/>
    <d v="2009-07-18T00:00:00"/>
    <d v="1899-12-30T23:04:00"/>
    <d v="2009-07-19T00:00:00"/>
    <d v="1899-12-30T02:12:00"/>
    <n v="70"/>
    <n v="188"/>
    <s v="Ticket"/>
    <s v="Saturday"/>
    <x v="3"/>
  </r>
  <r>
    <n v="1"/>
    <n v="5"/>
    <d v="2009-07-19T00:00:00"/>
    <d v="1899-12-30T10:58:00"/>
    <d v="2009-07-19T00:00:00"/>
    <d v="1899-12-30T15:43:00"/>
    <n v="90"/>
    <n v="285"/>
    <s v="Ticket"/>
    <s v="Sunday"/>
    <x v="0"/>
  </r>
  <r>
    <n v="1"/>
    <n v="5"/>
    <d v="2009-07-19T00:00:00"/>
    <d v="1899-12-30T12:07:00"/>
    <d v="2009-07-19T00:00:00"/>
    <d v="1899-12-30T14:13:00"/>
    <n v="50"/>
    <n v="126"/>
    <s v="Ticket"/>
    <s v="Sunday"/>
    <x v="0"/>
  </r>
  <r>
    <n v="1"/>
    <n v="5"/>
    <d v="2009-07-19T00:00:00"/>
    <d v="1899-12-30T12:31:00"/>
    <d v="2009-07-19T00:00:00"/>
    <d v="1899-12-30T14:51:00"/>
    <n v="50"/>
    <n v="140"/>
    <s v="Ticket"/>
    <s v="Sunday"/>
    <x v="0"/>
  </r>
  <r>
    <n v="1"/>
    <n v="6"/>
    <d v="2009-07-19T00:00:00"/>
    <d v="1899-12-30T12:32:00"/>
    <d v="2009-07-19T00:00:00"/>
    <d v="1899-12-30T16:16:00"/>
    <n v="70"/>
    <n v="224"/>
    <s v="Ticket"/>
    <s v="Sunday"/>
    <x v="0"/>
  </r>
  <r>
    <n v="1"/>
    <n v="5"/>
    <d v="2009-07-19T00:00:00"/>
    <d v="1899-12-30T13:03:00"/>
    <d v="2009-07-19T00:00:00"/>
    <d v="1899-12-30T15:16:00"/>
    <n v="50"/>
    <n v="133"/>
    <s v="Ticket"/>
    <s v="Sunday"/>
    <x v="0"/>
  </r>
  <r>
    <n v="1"/>
    <n v="8"/>
    <d v="2009-07-19T00:00:00"/>
    <d v="1899-12-30T13:08:00"/>
    <d v="2009-07-19T00:00:00"/>
    <d v="1899-12-30T18:33:00"/>
    <n v="110"/>
    <n v="325"/>
    <s v="Ticket"/>
    <s v="Sunday"/>
    <x v="0"/>
  </r>
  <r>
    <n v="1"/>
    <n v="6"/>
    <d v="2009-07-19T00:00:00"/>
    <d v="1899-12-30T13:10:00"/>
    <d v="2009-07-19T00:00:00"/>
    <d v="1899-12-30T14:09:00"/>
    <n v="50"/>
    <n v="59"/>
    <s v="Ticket"/>
    <s v="Sunday"/>
    <x v="0"/>
  </r>
  <r>
    <n v="1"/>
    <n v="6"/>
    <d v="2009-07-19T00:00:00"/>
    <d v="1899-12-30T13:16:00"/>
    <d v="2009-07-19T00:00:00"/>
    <d v="1899-12-30T15:13:00"/>
    <n v="50"/>
    <n v="117"/>
    <s v="Ticket"/>
    <s v="Sunday"/>
    <x v="0"/>
  </r>
  <r>
    <n v="1"/>
    <n v="5"/>
    <d v="2009-07-19T00:00:00"/>
    <d v="1899-12-30T13:35:00"/>
    <d v="2009-07-19T00:00:00"/>
    <d v="1899-12-30T15:20:00"/>
    <n v="50"/>
    <n v="105"/>
    <s v="Ticket"/>
    <s v="Sunday"/>
    <x v="0"/>
  </r>
  <r>
    <n v="1"/>
    <n v="6"/>
    <d v="2009-07-19T00:00:00"/>
    <d v="1899-12-30T14:04:00"/>
    <d v="2009-07-19T00:00:00"/>
    <d v="1899-12-30T14:55:00"/>
    <n v="50"/>
    <n v="51"/>
    <s v="Ticket"/>
    <s v="Sunday"/>
    <x v="1"/>
  </r>
  <r>
    <n v="1"/>
    <n v="5"/>
    <d v="2009-07-19T00:00:00"/>
    <d v="1899-12-30T15:19:00"/>
    <d v="2009-07-19T00:00:00"/>
    <d v="1899-12-30T15:38:00"/>
    <n v="50"/>
    <n v="19"/>
    <s v="Ticket"/>
    <s v="Sunday"/>
    <x v="1"/>
  </r>
  <r>
    <n v="1"/>
    <n v="5"/>
    <d v="2009-07-19T00:00:00"/>
    <d v="1899-12-30T16:10:00"/>
    <d v="2009-07-19T00:00:00"/>
    <d v="1899-12-30T17:46:00"/>
    <n v="50"/>
    <n v="96"/>
    <s v="Ticket"/>
    <s v="Sunday"/>
    <x v="1"/>
  </r>
  <r>
    <n v="1"/>
    <n v="6"/>
    <d v="2009-07-19T00:00:00"/>
    <d v="1899-12-30T16:11:00"/>
    <d v="2009-07-19T00:00:00"/>
    <d v="1899-12-30T20:06:00"/>
    <n v="70"/>
    <n v="235"/>
    <s v="Ticket"/>
    <s v="Sunday"/>
    <x v="1"/>
  </r>
  <r>
    <n v="1"/>
    <n v="6"/>
    <d v="2009-07-19T00:00:00"/>
    <d v="1899-12-30T16:24:00"/>
    <d v="2009-07-19T00:00:00"/>
    <d v="1899-12-30T19:20:00"/>
    <n v="50"/>
    <n v="176"/>
    <s v="Ticket"/>
    <s v="Sunday"/>
    <x v="1"/>
  </r>
  <r>
    <n v="1"/>
    <n v="5"/>
    <d v="2009-07-19T00:00:00"/>
    <d v="1899-12-30T16:31:00"/>
    <d v="2009-07-19T00:00:00"/>
    <d v="1899-12-30T19:57:00"/>
    <n v="70"/>
    <n v="206"/>
    <s v="Ticket"/>
    <s v="Sunday"/>
    <x v="1"/>
  </r>
  <r>
    <n v="1"/>
    <n v="6"/>
    <d v="2009-07-19T00:00:00"/>
    <d v="1899-12-30T17:56:00"/>
    <d v="2009-07-19T00:00:00"/>
    <d v="1899-12-30T20:48:00"/>
    <n v="50"/>
    <n v="172"/>
    <s v="Ticket"/>
    <s v="Sunday"/>
    <x v="1"/>
  </r>
  <r>
    <n v="1"/>
    <n v="8"/>
    <d v="2009-07-19T00:00:00"/>
    <d v="1899-12-30T18:09:00"/>
    <d v="2009-07-19T00:00:00"/>
    <d v="1899-12-30T22:06:00"/>
    <n v="70"/>
    <n v="237"/>
    <s v="Ticket"/>
    <s v="Sunday"/>
    <x v="2"/>
  </r>
  <r>
    <n v="1"/>
    <n v="8"/>
    <d v="2009-07-19T00:00:00"/>
    <d v="1899-12-30T18:52:00"/>
    <d v="2009-07-19T00:00:00"/>
    <d v="1899-12-30T20:29:00"/>
    <n v="50"/>
    <n v="97"/>
    <s v="Ticket"/>
    <s v="Sunday"/>
    <x v="2"/>
  </r>
  <r>
    <n v="1"/>
    <n v="8"/>
    <d v="2009-07-19T00:00:00"/>
    <d v="1899-12-30T18:55:00"/>
    <d v="2009-07-19T00:00:00"/>
    <d v="1899-12-30T21:09:00"/>
    <n v="50"/>
    <n v="134"/>
    <s v="Ticket"/>
    <s v="Sunday"/>
    <x v="2"/>
  </r>
  <r>
    <n v="1"/>
    <n v="8"/>
    <d v="2009-07-19T00:00:00"/>
    <d v="1899-12-30T19:08:00"/>
    <d v="2009-07-19T00:00:00"/>
    <d v="1899-12-30T20:02:00"/>
    <n v="50"/>
    <n v="54"/>
    <s v="Ticket"/>
    <s v="Sunday"/>
    <x v="2"/>
  </r>
  <r>
    <n v="1"/>
    <n v="5"/>
    <d v="2009-07-19T00:00:00"/>
    <d v="1899-12-30T19:09:00"/>
    <d v="2009-07-19T00:00:00"/>
    <d v="1899-12-30T20:49:00"/>
    <n v="50"/>
    <n v="100"/>
    <s v="Ticket"/>
    <s v="Sunday"/>
    <x v="2"/>
  </r>
  <r>
    <n v="1"/>
    <n v="5"/>
    <d v="2009-07-19T00:00:00"/>
    <d v="1899-12-30T19:09:00"/>
    <d v="2009-07-19T00:00:00"/>
    <d v="1899-12-30T22:13:00"/>
    <n v="70"/>
    <n v="184"/>
    <s v="Ticket"/>
    <s v="Sunday"/>
    <x v="2"/>
  </r>
  <r>
    <n v="1"/>
    <n v="6"/>
    <d v="2009-07-19T00:00:00"/>
    <d v="1899-12-30T19:19:00"/>
    <d v="2009-07-19T00:00:00"/>
    <d v="1899-12-30T22:17:00"/>
    <n v="50"/>
    <n v="178"/>
    <s v="Ticket"/>
    <s v="Sunday"/>
    <x v="2"/>
  </r>
  <r>
    <n v="1"/>
    <n v="5"/>
    <d v="2009-07-19T00:00:00"/>
    <d v="1899-12-30T19:51:00"/>
    <d v="2009-07-19T00:00:00"/>
    <d v="1899-12-30T21:58:00"/>
    <n v="50"/>
    <n v="127"/>
    <s v="Ticket"/>
    <s v="Sunday"/>
    <x v="2"/>
  </r>
  <r>
    <n v="1"/>
    <n v="6"/>
    <d v="2009-07-19T00:00:00"/>
    <d v="1899-12-30T19:56:00"/>
    <d v="2009-07-19T00:00:00"/>
    <d v="1899-12-30T22:04:00"/>
    <n v="50"/>
    <n v="128"/>
    <s v="Ticket"/>
    <s v="Sunday"/>
    <x v="2"/>
  </r>
  <r>
    <n v="1"/>
    <n v="5"/>
    <d v="2009-07-19T00:00:00"/>
    <d v="1899-12-30T20:06:00"/>
    <d v="2009-07-19T00:00:00"/>
    <d v="1899-12-30T22:53:00"/>
    <n v="50"/>
    <n v="167"/>
    <s v="Ticket"/>
    <s v="Sunday"/>
    <x v="2"/>
  </r>
  <r>
    <n v="1"/>
    <n v="5"/>
    <d v="2009-07-19T00:00:00"/>
    <d v="1899-12-30T20:29:00"/>
    <d v="2009-07-20T00:00:00"/>
    <d v="1899-12-30T00:10:00"/>
    <n v="70"/>
    <n v="221"/>
    <s v="Ticket"/>
    <s v="Sunday"/>
    <x v="2"/>
  </r>
  <r>
    <n v="1"/>
    <n v="8"/>
    <d v="2009-07-19T00:00:00"/>
    <d v="1899-12-30T21:04:00"/>
    <d v="2009-07-19T00:00:00"/>
    <d v="1899-12-30T22:13:00"/>
    <n v="50"/>
    <n v="69"/>
    <s v="Ticket"/>
    <s v="Sunday"/>
    <x v="2"/>
  </r>
  <r>
    <n v="1"/>
    <n v="5"/>
    <d v="2009-07-25T00:00:00"/>
    <d v="1899-12-30T03:55:00"/>
    <d v="2009-07-25T00:00:00"/>
    <d v="1899-12-30T04:01:00"/>
    <n v="50"/>
    <n v="6"/>
    <s v="Ticket"/>
    <s v="Saturday"/>
    <x v="3"/>
  </r>
  <r>
    <n v="1"/>
    <n v="5"/>
    <d v="2009-07-25T00:00:00"/>
    <d v="1899-12-30T11:35:00"/>
    <d v="2009-07-25T00:00:00"/>
    <d v="1899-12-30T16:31:00"/>
    <n v="90"/>
    <n v="296"/>
    <s v="Ticket"/>
    <s v="Saturday"/>
    <x v="0"/>
  </r>
  <r>
    <n v="1"/>
    <n v="5"/>
    <d v="2009-07-25T00:00:00"/>
    <d v="1899-12-30T12:02:00"/>
    <d v="2009-07-25T00:00:00"/>
    <d v="1899-12-30T14:58:00"/>
    <n v="50"/>
    <n v="176"/>
    <s v="Ticket"/>
    <s v="Saturday"/>
    <x v="0"/>
  </r>
  <r>
    <n v="1"/>
    <n v="6"/>
    <d v="2009-07-25T00:00:00"/>
    <d v="1899-12-30T12:46:00"/>
    <d v="2009-07-25T00:00:00"/>
    <d v="1899-12-30T16:35:00"/>
    <n v="70"/>
    <n v="229"/>
    <s v="Ticket"/>
    <s v="Saturday"/>
    <x v="0"/>
  </r>
  <r>
    <n v="1"/>
    <n v="6"/>
    <d v="2009-07-25T00:00:00"/>
    <d v="1899-12-30T13:24:00"/>
    <d v="2009-07-25T00:00:00"/>
    <d v="1899-12-30T14:31:00"/>
    <n v="50"/>
    <n v="67"/>
    <s v="Ticket"/>
    <s v="Saturday"/>
    <x v="0"/>
  </r>
  <r>
    <n v="1"/>
    <n v="5"/>
    <d v="2009-07-25T00:00:00"/>
    <d v="1899-12-30T13:27:00"/>
    <d v="2009-07-25T00:00:00"/>
    <d v="1899-12-30T16:00:00"/>
    <n v="50"/>
    <n v="153"/>
    <s v="Ticket"/>
    <s v="Saturday"/>
    <x v="0"/>
  </r>
  <r>
    <n v="1"/>
    <n v="6"/>
    <d v="2009-07-25T00:00:00"/>
    <d v="1899-12-30T14:17:00"/>
    <d v="2009-07-25T00:00:00"/>
    <d v="1899-12-30T18:59:00"/>
    <n v="90"/>
    <n v="282"/>
    <s v="Ticket"/>
    <s v="Saturday"/>
    <x v="1"/>
  </r>
  <r>
    <n v="1"/>
    <n v="6"/>
    <d v="2009-07-25T00:00:00"/>
    <d v="1899-12-30T14:34:00"/>
    <d v="2009-07-25T00:00:00"/>
    <d v="1899-12-30T18:27:00"/>
    <n v="70"/>
    <n v="233"/>
    <s v="Ticket"/>
    <s v="Saturday"/>
    <x v="1"/>
  </r>
  <r>
    <n v="1"/>
    <n v="5"/>
    <d v="2009-07-25T00:00:00"/>
    <d v="1899-12-30T15:59:00"/>
    <d v="2009-07-25T00:00:00"/>
    <d v="1899-12-30T16:42:00"/>
    <n v="50"/>
    <n v="43"/>
    <s v="Ticket"/>
    <s v="Saturday"/>
    <x v="1"/>
  </r>
  <r>
    <n v="1"/>
    <n v="5"/>
    <d v="2009-07-25T00:00:00"/>
    <d v="1899-12-30T16:22:00"/>
    <d v="2009-07-26T00:00:00"/>
    <d v="1899-12-30T00:12:00"/>
    <n v="150"/>
    <n v="470"/>
    <s v="Ticket"/>
    <s v="Saturday"/>
    <x v="1"/>
  </r>
  <r>
    <n v="1"/>
    <n v="8"/>
    <d v="2009-07-25T00:00:00"/>
    <d v="1899-12-30T17:16:00"/>
    <d v="2009-07-25T00:00:00"/>
    <d v="1899-12-30T18:39:00"/>
    <n v="50"/>
    <n v="83"/>
    <s v="Ticket"/>
    <s v="Saturday"/>
    <x v="1"/>
  </r>
  <r>
    <n v="1"/>
    <n v="6"/>
    <d v="2009-07-25T00:00:00"/>
    <d v="1899-12-30T17:44:00"/>
    <d v="2009-07-25T00:00:00"/>
    <d v="1899-12-30T21:35:00"/>
    <n v="70"/>
    <n v="231"/>
    <s v="Ticket"/>
    <s v="Saturday"/>
    <x v="1"/>
  </r>
  <r>
    <n v="1"/>
    <n v="5"/>
    <d v="2009-07-25T00:00:00"/>
    <d v="1899-12-30T17:54:00"/>
    <d v="2009-07-25T00:00:00"/>
    <d v="1899-12-30T23:43:00"/>
    <n v="110"/>
    <n v="349"/>
    <s v="Ticket"/>
    <s v="Saturday"/>
    <x v="1"/>
  </r>
  <r>
    <n v="1"/>
    <n v="5"/>
    <d v="2009-07-25T00:00:00"/>
    <d v="1899-12-30T18:06:00"/>
    <d v="2009-07-25T00:00:00"/>
    <d v="1899-12-30T20:17:00"/>
    <n v="50"/>
    <n v="131"/>
    <s v="Ticket"/>
    <s v="Saturday"/>
    <x v="2"/>
  </r>
  <r>
    <n v="1"/>
    <n v="5"/>
    <d v="2009-07-25T00:00:00"/>
    <d v="1899-12-30T19:17:00"/>
    <d v="2009-07-25T00:00:00"/>
    <d v="1899-12-30T20:31:00"/>
    <n v="50"/>
    <n v="74"/>
    <s v="Ticket"/>
    <s v="Saturday"/>
    <x v="2"/>
  </r>
  <r>
    <n v="1"/>
    <n v="5"/>
    <d v="2009-07-25T00:00:00"/>
    <d v="1899-12-30T19:47:00"/>
    <d v="2009-07-25T00:00:00"/>
    <d v="1899-12-30T20:39:00"/>
    <n v="50"/>
    <n v="52"/>
    <s v="Ticket"/>
    <s v="Saturday"/>
    <x v="2"/>
  </r>
  <r>
    <n v="1"/>
    <n v="5"/>
    <d v="2009-07-25T00:00:00"/>
    <d v="1899-12-30T20:15:00"/>
    <d v="2009-07-25T00:00:00"/>
    <d v="1899-12-30T21:31:00"/>
    <n v="50"/>
    <n v="76"/>
    <s v="Ticket"/>
    <s v="Saturday"/>
    <x v="2"/>
  </r>
  <r>
    <n v="1"/>
    <n v="5"/>
    <d v="2009-07-25T00:00:00"/>
    <d v="1899-12-30T20:40:00"/>
    <d v="2009-07-25T00:00:00"/>
    <d v="1899-12-30T23:29:00"/>
    <n v="50"/>
    <n v="169"/>
    <s v="Ticket"/>
    <s v="Saturday"/>
    <x v="2"/>
  </r>
  <r>
    <n v="1"/>
    <n v="5"/>
    <d v="2009-07-25T00:00:00"/>
    <d v="1899-12-30T21:21:00"/>
    <d v="2009-07-25T00:00:00"/>
    <d v="1899-12-30T22:18:00"/>
    <n v="50"/>
    <n v="57"/>
    <s v="Ticket"/>
    <s v="Saturday"/>
    <x v="2"/>
  </r>
  <r>
    <n v="1"/>
    <n v="6"/>
    <d v="2009-07-25T00:00:00"/>
    <d v="1899-12-30T21:49:00"/>
    <d v="2009-07-25T00:00:00"/>
    <d v="1899-12-30T23:29:00"/>
    <n v="50"/>
    <n v="100"/>
    <s v="Ticket"/>
    <s v="Saturday"/>
    <x v="2"/>
  </r>
  <r>
    <n v="1"/>
    <n v="5"/>
    <d v="2009-07-25T00:00:00"/>
    <d v="1899-12-30T22:05:00"/>
    <d v="2009-07-26T00:00:00"/>
    <d v="1899-12-30T01:10:00"/>
    <n v="70"/>
    <n v="185"/>
    <s v="Ticket"/>
    <s v="Saturday"/>
    <x v="3"/>
  </r>
  <r>
    <n v="1"/>
    <n v="5"/>
    <d v="2009-07-25T00:00:00"/>
    <d v="1899-12-30T22:27:00"/>
    <d v="2009-07-26T00:00:00"/>
    <d v="1899-12-30T01:57:00"/>
    <n v="70"/>
    <n v="210"/>
    <s v="Ticket"/>
    <s v="Saturday"/>
    <x v="3"/>
  </r>
  <r>
    <n v="1"/>
    <n v="5"/>
    <d v="2009-07-26T00:00:00"/>
    <d v="1899-12-30T10:33:00"/>
    <d v="2009-07-26T00:00:00"/>
    <d v="1899-12-30T11:35:00"/>
    <n v="50"/>
    <n v="62"/>
    <s v="Ticket"/>
    <s v="Sunday"/>
    <x v="0"/>
  </r>
  <r>
    <n v="1"/>
    <n v="5"/>
    <d v="2009-07-26T00:00:00"/>
    <d v="1899-12-30T10:57:00"/>
    <d v="2009-07-26T00:00:00"/>
    <d v="1899-12-30T13:29:00"/>
    <n v="50"/>
    <n v="152"/>
    <s v="Ticket"/>
    <s v="Sunday"/>
    <x v="0"/>
  </r>
  <r>
    <n v="1"/>
    <n v="5"/>
    <d v="2009-07-26T00:00:00"/>
    <d v="1899-12-30T11:42:00"/>
    <d v="2009-07-26T00:00:00"/>
    <d v="1899-12-30T14:14:00"/>
    <n v="50"/>
    <n v="152"/>
    <s v="Ticket"/>
    <s v="Sunday"/>
    <x v="0"/>
  </r>
  <r>
    <n v="1"/>
    <n v="6"/>
    <d v="2009-07-26T00:00:00"/>
    <d v="1899-12-30T12:14:00"/>
    <d v="2009-07-26T00:00:00"/>
    <d v="1899-12-30T16:05:00"/>
    <n v="70"/>
    <n v="231"/>
    <s v="Ticket"/>
    <s v="Sunday"/>
    <x v="0"/>
  </r>
  <r>
    <n v="1"/>
    <n v="5"/>
    <d v="2009-07-26T00:00:00"/>
    <d v="1899-12-30T13:10:00"/>
    <d v="2009-07-26T00:00:00"/>
    <d v="1899-12-30T14:15:00"/>
    <n v="50"/>
    <n v="65"/>
    <s v="Ticket"/>
    <s v="Sunday"/>
    <x v="0"/>
  </r>
  <r>
    <n v="1"/>
    <n v="6"/>
    <d v="2009-07-26T00:00:00"/>
    <d v="1899-12-30T13:47:00"/>
    <d v="2009-07-26T00:00:00"/>
    <d v="1899-12-30T16:46:00"/>
    <n v="50"/>
    <n v="179"/>
    <s v="Ticket"/>
    <s v="Sunday"/>
    <x v="0"/>
  </r>
  <r>
    <n v="1"/>
    <n v="8"/>
    <d v="2009-07-26T00:00:00"/>
    <d v="1899-12-30T13:59:00"/>
    <d v="2009-07-26T00:00:00"/>
    <d v="1899-12-30T16:30:00"/>
    <n v="50"/>
    <n v="151"/>
    <s v="Ticket"/>
    <s v="Sunday"/>
    <x v="0"/>
  </r>
  <r>
    <n v="1"/>
    <n v="5"/>
    <d v="2009-07-26T00:00:00"/>
    <d v="1899-12-30T14:20:00"/>
    <d v="2009-07-26T00:00:00"/>
    <d v="1899-12-30T15:56:00"/>
    <n v="50"/>
    <n v="96"/>
    <s v="Ticket"/>
    <s v="Sunday"/>
    <x v="1"/>
  </r>
  <r>
    <n v="1"/>
    <n v="6"/>
    <d v="2009-07-26T00:00:00"/>
    <d v="1899-12-30T14:42:00"/>
    <d v="2009-07-26T00:00:00"/>
    <d v="1899-12-30T19:49:00"/>
    <n v="110"/>
    <n v="307"/>
    <s v="Ticket"/>
    <s v="Sunday"/>
    <x v="1"/>
  </r>
  <r>
    <n v="1"/>
    <n v="5"/>
    <d v="2009-07-26T00:00:00"/>
    <d v="1899-12-30T15:05:00"/>
    <d v="2009-07-26T00:00:00"/>
    <d v="1899-12-30T17:40:00"/>
    <n v="50"/>
    <n v="155"/>
    <s v="Ticket"/>
    <s v="Sunday"/>
    <x v="1"/>
  </r>
  <r>
    <n v="1"/>
    <n v="8"/>
    <d v="2009-07-26T00:00:00"/>
    <d v="1899-12-30T15:21:00"/>
    <d v="2009-07-26T00:00:00"/>
    <d v="1899-12-30T17:36:00"/>
    <n v="50"/>
    <n v="135"/>
    <s v="Ticket"/>
    <s v="Sunday"/>
    <x v="1"/>
  </r>
  <r>
    <n v="1"/>
    <n v="6"/>
    <d v="2009-07-26T00:00:00"/>
    <d v="1899-12-30T15:43:00"/>
    <d v="2009-07-26T00:00:00"/>
    <d v="1899-12-30T18:54:00"/>
    <n v="70"/>
    <n v="191"/>
    <s v="Ticket"/>
    <s v="Sunday"/>
    <x v="1"/>
  </r>
  <r>
    <n v="1"/>
    <n v="6"/>
    <d v="2009-07-26T00:00:00"/>
    <d v="1899-12-30T16:34:00"/>
    <d v="2009-07-26T00:00:00"/>
    <d v="1899-12-30T17:25:00"/>
    <n v="50"/>
    <n v="51"/>
    <s v="Ticket"/>
    <s v="Sunday"/>
    <x v="1"/>
  </r>
  <r>
    <n v="1"/>
    <n v="6"/>
    <d v="2009-07-26T00:00:00"/>
    <d v="1899-12-30T16:39:00"/>
    <d v="2009-07-26T00:00:00"/>
    <d v="1899-12-30T19:26:00"/>
    <n v="50"/>
    <n v="167"/>
    <s v="Ticket"/>
    <s v="Sunday"/>
    <x v="1"/>
  </r>
  <r>
    <n v="1"/>
    <n v="8"/>
    <d v="2009-07-26T00:00:00"/>
    <d v="1899-12-30T16:53:00"/>
    <d v="2009-07-26T00:00:00"/>
    <d v="1899-12-30T19:32:00"/>
    <n v="50"/>
    <n v="159"/>
    <s v="Ticket"/>
    <s v="Sunday"/>
    <x v="1"/>
  </r>
  <r>
    <n v="1"/>
    <n v="8"/>
    <d v="2009-07-26T00:00:00"/>
    <d v="1899-12-30T17:16:00"/>
    <d v="2009-07-26T00:00:00"/>
    <d v="1899-12-30T19:45:00"/>
    <n v="50"/>
    <n v="149"/>
    <s v="Ticket"/>
    <s v="Sunday"/>
    <x v="1"/>
  </r>
  <r>
    <n v="1"/>
    <n v="5"/>
    <d v="2009-07-26T00:00:00"/>
    <d v="1899-12-30T18:02:00"/>
    <d v="2009-07-26T00:00:00"/>
    <d v="1899-12-30T18:45:00"/>
    <n v="50"/>
    <n v="43"/>
    <s v="Ticket"/>
    <s v="Sunday"/>
    <x v="2"/>
  </r>
  <r>
    <n v="1"/>
    <n v="5"/>
    <d v="2009-07-26T00:00:00"/>
    <d v="1899-12-30T19:06:00"/>
    <d v="2009-07-26T00:00:00"/>
    <d v="1899-12-30T20:36:00"/>
    <n v="50"/>
    <n v="90"/>
    <s v="Ticket"/>
    <s v="Sunday"/>
    <x v="2"/>
  </r>
  <r>
    <n v="1"/>
    <n v="5"/>
    <d v="2009-07-26T00:00:00"/>
    <d v="1899-12-30T20:45:00"/>
    <d v="2009-07-26T00:00:00"/>
    <d v="1899-12-30T23:41:00"/>
    <n v="50"/>
    <n v="176"/>
    <s v="Ticket"/>
    <s v="Sunday"/>
    <x v="2"/>
  </r>
  <r>
    <n v="1"/>
    <n v="5"/>
    <d v="2009-07-26T00:00:00"/>
    <d v="1899-12-30T20:51:00"/>
    <d v="2009-07-26T00:00:00"/>
    <d v="1899-12-30T22:58:00"/>
    <n v="50"/>
    <n v="127"/>
    <s v="Ticket"/>
    <s v="Sunday"/>
    <x v="2"/>
  </r>
  <r>
    <n v="1"/>
    <n v="5"/>
    <d v="2009-07-26T00:00:00"/>
    <d v="1899-12-30T20:55:00"/>
    <d v="2009-07-26T00:00:00"/>
    <d v="1899-12-30T23:04:00"/>
    <n v="50"/>
    <n v="129"/>
    <s v="Ticket"/>
    <s v="Sunday"/>
    <x v="2"/>
  </r>
  <r>
    <n v="1"/>
    <n v="5"/>
    <d v="2009-07-26T00:00:00"/>
    <d v="1899-12-30T22:03:00"/>
    <d v="2009-07-27T00:00:00"/>
    <d v="1899-12-30T01:11:00"/>
    <n v="70"/>
    <n v="188"/>
    <s v="Ticket"/>
    <s v="Sunday"/>
    <x v="3"/>
  </r>
  <r>
    <n v="1"/>
    <n v="5"/>
    <d v="2009-07-26T00:00:00"/>
    <d v="1899-12-30T22:03:00"/>
    <d v="2009-07-27T00:00:00"/>
    <d v="1899-12-30T02:01:00"/>
    <n v="70"/>
    <n v="238"/>
    <s v="Ticket"/>
    <s v="Sunday"/>
    <x v="3"/>
  </r>
  <r>
    <n v="1"/>
    <n v="5"/>
    <d v="2009-08-01T00:00:00"/>
    <d v="1899-12-30T10:39:00"/>
    <d v="2009-08-01T00:00:00"/>
    <d v="1899-12-30T11:18:00"/>
    <n v="50"/>
    <n v="39"/>
    <s v="Ticket"/>
    <s v="Saturday"/>
    <x v="0"/>
  </r>
  <r>
    <n v="1"/>
    <n v="5"/>
    <d v="2009-08-01T00:00:00"/>
    <d v="1899-12-30T10:49:00"/>
    <d v="2009-08-01T00:00:00"/>
    <d v="1899-12-30T11:39:00"/>
    <n v="0"/>
    <n v="50"/>
    <s v="Pass"/>
    <s v="Saturday"/>
    <x v="0"/>
  </r>
  <r>
    <n v="1"/>
    <n v="5"/>
    <d v="2009-08-01T00:00:00"/>
    <d v="1899-12-30T11:35:00"/>
    <d v="2009-08-01T00:00:00"/>
    <d v="1899-12-30T14:40:00"/>
    <n v="70"/>
    <n v="185"/>
    <s v="Ticket"/>
    <s v="Saturday"/>
    <x v="0"/>
  </r>
  <r>
    <n v="1"/>
    <n v="6"/>
    <d v="2009-08-01T00:00:00"/>
    <d v="1899-12-30T12:41:00"/>
    <d v="2009-08-01T00:00:00"/>
    <d v="1899-12-30T14:27:00"/>
    <n v="50"/>
    <n v="106"/>
    <s v="Ticket"/>
    <s v="Saturday"/>
    <x v="0"/>
  </r>
  <r>
    <n v="1"/>
    <n v="6"/>
    <d v="2009-08-01T00:00:00"/>
    <d v="1899-12-30T13:04:00"/>
    <d v="2009-08-01T00:00:00"/>
    <d v="1899-12-30T16:33:00"/>
    <n v="70"/>
    <n v="209"/>
    <s v="Ticket"/>
    <s v="Saturday"/>
    <x v="0"/>
  </r>
  <r>
    <n v="1"/>
    <n v="5"/>
    <d v="2009-08-01T00:00:00"/>
    <d v="1899-12-30T13:12:00"/>
    <d v="2009-08-01T00:00:00"/>
    <d v="1899-12-30T16:34:00"/>
    <n v="70"/>
    <n v="202"/>
    <s v="Ticket"/>
    <s v="Saturday"/>
    <x v="0"/>
  </r>
  <r>
    <n v="1"/>
    <n v="6"/>
    <d v="2009-08-01T00:00:00"/>
    <d v="1899-12-30T14:01:00"/>
    <d v="2009-08-01T00:00:00"/>
    <d v="1899-12-30T14:49:00"/>
    <n v="50"/>
    <n v="48"/>
    <s v="Ticket"/>
    <s v="Saturday"/>
    <x v="1"/>
  </r>
  <r>
    <n v="1"/>
    <n v="5"/>
    <d v="2009-08-01T00:00:00"/>
    <d v="1899-12-30T14:14:00"/>
    <d v="2009-08-01T00:00:00"/>
    <d v="1899-12-30T16:08:00"/>
    <n v="50"/>
    <n v="114"/>
    <s v="Ticket"/>
    <s v="Saturday"/>
    <x v="1"/>
  </r>
  <r>
    <n v="1"/>
    <n v="8"/>
    <d v="2009-08-01T00:00:00"/>
    <d v="1899-12-30T14:23:00"/>
    <d v="2009-08-01T00:00:00"/>
    <d v="1899-12-30T17:27:00"/>
    <n v="70"/>
    <n v="184"/>
    <s v="Ticket"/>
    <s v="Saturday"/>
    <x v="1"/>
  </r>
  <r>
    <n v="1"/>
    <n v="8"/>
    <d v="2009-08-01T00:00:00"/>
    <d v="1899-12-30T14:42:00"/>
    <d v="2009-08-01T00:00:00"/>
    <d v="1899-12-30T20:25:00"/>
    <n v="110"/>
    <n v="343"/>
    <s v="Ticket"/>
    <s v="Saturday"/>
    <x v="1"/>
  </r>
  <r>
    <n v="1"/>
    <n v="5"/>
    <d v="2009-08-01T00:00:00"/>
    <d v="1899-12-30T15:05:00"/>
    <d v="2009-08-01T00:00:00"/>
    <d v="1899-12-30T16:55:00"/>
    <n v="50"/>
    <n v="110"/>
    <s v="Ticket"/>
    <s v="Saturday"/>
    <x v="1"/>
  </r>
  <r>
    <n v="1"/>
    <n v="8"/>
    <d v="2009-08-01T00:00:00"/>
    <d v="1899-12-30T16:02:00"/>
    <d v="2009-08-01T00:00:00"/>
    <d v="1899-12-30T18:19:00"/>
    <n v="50"/>
    <n v="137"/>
    <s v="Ticket"/>
    <s v="Saturday"/>
    <x v="1"/>
  </r>
  <r>
    <n v="1"/>
    <n v="6"/>
    <d v="2009-08-01T00:00:00"/>
    <d v="1899-12-30T16:05:00"/>
    <d v="2009-08-01T00:00:00"/>
    <d v="1899-12-30T17:13:00"/>
    <n v="50"/>
    <n v="68"/>
    <s v="Ticket"/>
    <s v="Saturday"/>
    <x v="1"/>
  </r>
  <r>
    <n v="1"/>
    <n v="5"/>
    <d v="2009-08-01T00:00:00"/>
    <d v="1899-12-30T16:34:00"/>
    <d v="2009-08-01T00:00:00"/>
    <d v="1899-12-30T18:43:00"/>
    <n v="50"/>
    <n v="129"/>
    <s v="Ticket"/>
    <s v="Saturday"/>
    <x v="1"/>
  </r>
  <r>
    <n v="1"/>
    <n v="6"/>
    <d v="2009-08-01T00:00:00"/>
    <d v="1899-12-30T17:24:00"/>
    <d v="2009-08-01T00:00:00"/>
    <d v="1899-12-30T22:13:00"/>
    <n v="90"/>
    <n v="289"/>
    <s v="Ticket"/>
    <s v="Saturday"/>
    <x v="1"/>
  </r>
  <r>
    <n v="1"/>
    <n v="6"/>
    <d v="2009-08-01T00:00:00"/>
    <d v="1899-12-30T17:27:00"/>
    <d v="2009-08-01T00:00:00"/>
    <d v="1899-12-30T22:26:00"/>
    <n v="90"/>
    <n v="299"/>
    <s v="Ticket"/>
    <s v="Saturday"/>
    <x v="1"/>
  </r>
  <r>
    <n v="1"/>
    <n v="5"/>
    <d v="2009-08-01T00:00:00"/>
    <d v="1899-12-30T17:48:00"/>
    <d v="2009-08-01T00:00:00"/>
    <d v="1899-12-30T19:40:00"/>
    <n v="50"/>
    <n v="112"/>
    <s v="Ticket"/>
    <s v="Saturday"/>
    <x v="1"/>
  </r>
  <r>
    <n v="1"/>
    <n v="5"/>
    <d v="2009-08-01T00:00:00"/>
    <d v="1899-12-30T18:00:00"/>
    <d v="2009-08-01T00:00:00"/>
    <d v="1899-12-30T19:25:00"/>
    <n v="50"/>
    <n v="85"/>
    <s v="Ticket"/>
    <s v="Saturday"/>
    <x v="1"/>
  </r>
  <r>
    <n v="1"/>
    <n v="6"/>
    <d v="2009-08-01T00:00:00"/>
    <d v="1899-12-30T18:32:00"/>
    <d v="2009-08-01T00:00:00"/>
    <d v="1899-12-30T20:11:00"/>
    <n v="50"/>
    <n v="99"/>
    <s v="Ticket"/>
    <s v="Saturday"/>
    <x v="2"/>
  </r>
  <r>
    <n v="1"/>
    <n v="6"/>
    <d v="2009-08-01T00:00:00"/>
    <d v="1899-12-30T18:39:00"/>
    <d v="2009-08-01T00:00:00"/>
    <d v="1899-12-30T20:38:00"/>
    <n v="50"/>
    <n v="119"/>
    <s v="Ticket"/>
    <s v="Saturday"/>
    <x v="2"/>
  </r>
  <r>
    <n v="1"/>
    <n v="8"/>
    <d v="2009-08-01T00:00:00"/>
    <d v="1899-12-30T18:45:00"/>
    <d v="2009-08-01T00:00:00"/>
    <d v="1899-12-30T20:23:00"/>
    <n v="50"/>
    <n v="98"/>
    <s v="Ticket"/>
    <s v="Saturday"/>
    <x v="2"/>
  </r>
  <r>
    <n v="1"/>
    <n v="6"/>
    <d v="2009-08-01T00:00:00"/>
    <d v="1899-12-30T19:59:00"/>
    <d v="2009-08-01T00:00:00"/>
    <d v="1899-12-30T21:17:00"/>
    <n v="50"/>
    <n v="78"/>
    <s v="Ticket"/>
    <s v="Saturday"/>
    <x v="2"/>
  </r>
  <r>
    <n v="1"/>
    <n v="5"/>
    <d v="2009-08-01T00:00:00"/>
    <d v="1899-12-30T20:15:00"/>
    <d v="2009-08-01T00:00:00"/>
    <d v="1899-12-30T22:11:00"/>
    <n v="50"/>
    <n v="116"/>
    <s v="Ticket"/>
    <s v="Saturday"/>
    <x v="2"/>
  </r>
  <r>
    <n v="1"/>
    <n v="8"/>
    <d v="2009-08-01T00:00:00"/>
    <d v="1899-12-30T20:36:00"/>
    <d v="2009-08-01T00:00:00"/>
    <d v="1899-12-30T21:20:00"/>
    <n v="50"/>
    <n v="44"/>
    <s v="Ticket"/>
    <s v="Saturday"/>
    <x v="2"/>
  </r>
  <r>
    <n v="1"/>
    <n v="5"/>
    <d v="2009-08-01T00:00:00"/>
    <d v="1899-12-30T22:33:00"/>
    <d v="2009-08-02T00:00:00"/>
    <d v="1899-12-30T01:50:00"/>
    <n v="70"/>
    <n v="197"/>
    <s v="Ticket"/>
    <s v="Saturday"/>
    <x v="3"/>
  </r>
  <r>
    <n v="1"/>
    <n v="6"/>
    <d v="2009-08-01T00:00:00"/>
    <d v="1899-12-30T23:00:00"/>
    <d v="2009-08-02T00:00:00"/>
    <d v="1899-12-30T01:47:00"/>
    <n v="50"/>
    <n v="167"/>
    <s v="Ticket"/>
    <s v="Saturday"/>
    <x v="3"/>
  </r>
  <r>
    <n v="1"/>
    <n v="6"/>
    <d v="2009-08-02T00:00:00"/>
    <d v="1899-12-30T10:52:00"/>
    <d v="2009-08-02T00:00:00"/>
    <d v="1899-12-30T13:38:00"/>
    <n v="50"/>
    <n v="166"/>
    <s v="Ticket"/>
    <s v="Sunday"/>
    <x v="0"/>
  </r>
  <r>
    <n v="1"/>
    <n v="5"/>
    <d v="2009-08-02T00:00:00"/>
    <d v="1899-12-30T11:58:00"/>
    <d v="2009-08-02T00:00:00"/>
    <d v="1899-12-30T14:17:00"/>
    <n v="50"/>
    <n v="139"/>
    <s v="Ticket"/>
    <s v="Sunday"/>
    <x v="0"/>
  </r>
  <r>
    <n v="1"/>
    <n v="6"/>
    <d v="2009-08-02T00:00:00"/>
    <d v="1899-12-30T12:01:00"/>
    <d v="2009-08-02T00:00:00"/>
    <d v="1899-12-30T13:36:00"/>
    <n v="50"/>
    <n v="95"/>
    <s v="Ticket"/>
    <s v="Sunday"/>
    <x v="0"/>
  </r>
  <r>
    <n v="1"/>
    <n v="6"/>
    <d v="2009-08-02T00:00:00"/>
    <d v="1899-12-30T12:12:00"/>
    <d v="2009-08-02T00:00:00"/>
    <d v="1899-12-30T15:26:00"/>
    <n v="70"/>
    <n v="194"/>
    <s v="Ticket"/>
    <s v="Sunday"/>
    <x v="0"/>
  </r>
  <r>
    <n v="1"/>
    <n v="5"/>
    <d v="2009-08-02T00:00:00"/>
    <d v="1899-12-30T13:53:00"/>
    <d v="2009-08-02T00:00:00"/>
    <d v="1899-12-30T14:41:00"/>
    <n v="50"/>
    <n v="48"/>
    <s v="Ticket"/>
    <s v="Sunday"/>
    <x v="0"/>
  </r>
  <r>
    <n v="1"/>
    <n v="5"/>
    <d v="2009-08-02T00:00:00"/>
    <d v="1899-12-30T13:57:00"/>
    <d v="2009-08-02T00:00:00"/>
    <d v="1899-12-30T15:50:00"/>
    <n v="50"/>
    <n v="113"/>
    <s v="Ticket"/>
    <s v="Sunday"/>
    <x v="0"/>
  </r>
  <r>
    <n v="1"/>
    <n v="6"/>
    <d v="2009-08-02T00:00:00"/>
    <d v="1899-12-30T15:36:00"/>
    <d v="2009-08-02T00:00:00"/>
    <d v="1899-12-30T17:18:00"/>
    <n v="50"/>
    <n v="102"/>
    <s v="Ticket"/>
    <s v="Sunday"/>
    <x v="1"/>
  </r>
  <r>
    <n v="1"/>
    <n v="6"/>
    <d v="2009-08-02T00:00:00"/>
    <d v="1899-12-30T16:21:00"/>
    <d v="2009-08-02T00:00:00"/>
    <d v="1899-12-30T16:43:00"/>
    <n v="50"/>
    <n v="22"/>
    <s v="Ticket"/>
    <s v="Sunday"/>
    <x v="1"/>
  </r>
  <r>
    <n v="1"/>
    <n v="8"/>
    <d v="2009-08-02T00:00:00"/>
    <d v="1899-12-30T16:36:00"/>
    <d v="2009-08-02T00:00:00"/>
    <d v="1899-12-30T18:28:00"/>
    <n v="50"/>
    <n v="112"/>
    <s v="Ticket"/>
    <s v="Sunday"/>
    <x v="1"/>
  </r>
  <r>
    <n v="1"/>
    <n v="8"/>
    <d v="2009-08-02T00:00:00"/>
    <d v="1899-12-30T16:55:00"/>
    <d v="2009-08-02T00:00:00"/>
    <d v="1899-12-30T17:07:00"/>
    <n v="50"/>
    <n v="12"/>
    <s v="Ticket"/>
    <s v="Sunday"/>
    <x v="1"/>
  </r>
  <r>
    <n v="1"/>
    <n v="8"/>
    <d v="2009-08-02T00:00:00"/>
    <d v="1899-12-30T17:13:00"/>
    <d v="2009-08-02T00:00:00"/>
    <d v="1899-12-30T20:14:00"/>
    <n v="70"/>
    <n v="181"/>
    <s v="Ticket"/>
    <s v="Sunday"/>
    <x v="1"/>
  </r>
  <r>
    <n v="1"/>
    <n v="6"/>
    <d v="2009-08-02T00:00:00"/>
    <d v="1899-12-30T17:44:00"/>
    <d v="2009-08-02T00:00:00"/>
    <d v="1899-12-30T18:32:00"/>
    <n v="50"/>
    <n v="48"/>
    <s v="Ticket"/>
    <s v="Sunday"/>
    <x v="1"/>
  </r>
  <r>
    <n v="1"/>
    <n v="5"/>
    <d v="2009-08-02T00:00:00"/>
    <d v="1899-12-30T17:55:00"/>
    <d v="2009-08-02T00:00:00"/>
    <d v="1899-12-30T21:28:00"/>
    <n v="70"/>
    <n v="213"/>
    <s v="Ticket"/>
    <s v="Sunday"/>
    <x v="1"/>
  </r>
  <r>
    <n v="1"/>
    <n v="8"/>
    <d v="2009-08-02T00:00:00"/>
    <d v="1899-12-30T18:04:00"/>
    <d v="2009-08-02T00:00:00"/>
    <d v="1899-12-30T19:44:00"/>
    <n v="50"/>
    <n v="100"/>
    <s v="Ticket"/>
    <s v="Sunday"/>
    <x v="2"/>
  </r>
  <r>
    <n v="1"/>
    <n v="5"/>
    <d v="2009-08-02T00:00:00"/>
    <d v="1899-12-30T18:06:00"/>
    <d v="2009-08-02T00:00:00"/>
    <d v="1899-12-30T22:12:00"/>
    <n v="90"/>
    <n v="246"/>
    <s v="Ticket"/>
    <s v="Sunday"/>
    <x v="2"/>
  </r>
  <r>
    <n v="1"/>
    <n v="5"/>
    <d v="2009-08-02T00:00:00"/>
    <d v="1899-12-30T18:32:00"/>
    <d v="2009-08-02T00:00:00"/>
    <d v="1899-12-30T19:52:00"/>
    <n v="50"/>
    <n v="80"/>
    <s v="Ticket"/>
    <s v="Sunday"/>
    <x v="2"/>
  </r>
  <r>
    <n v="1"/>
    <n v="8"/>
    <d v="2009-08-02T00:00:00"/>
    <d v="1899-12-30T18:34:00"/>
    <d v="2009-08-02T00:00:00"/>
    <d v="1899-12-30T21:31:00"/>
    <n v="50"/>
    <n v="177"/>
    <s v="Ticket"/>
    <s v="Sunday"/>
    <x v="2"/>
  </r>
  <r>
    <n v="1"/>
    <n v="6"/>
    <d v="2009-08-02T00:00:00"/>
    <d v="1899-12-30T19:50:00"/>
    <d v="2009-08-02T00:00:00"/>
    <d v="1899-12-30T22:26:00"/>
    <n v="50"/>
    <n v="156"/>
    <s v="Ticket"/>
    <s v="Sunday"/>
    <x v="2"/>
  </r>
  <r>
    <n v="1"/>
    <n v="5"/>
    <d v="2009-08-02T00:00:00"/>
    <d v="1899-12-30T20:14:00"/>
    <d v="2009-08-03T00:00:00"/>
    <d v="1899-12-30T00:14:00"/>
    <n v="70"/>
    <n v="240"/>
    <s v="Ticket"/>
    <s v="Sunday"/>
    <x v="2"/>
  </r>
  <r>
    <n v="1"/>
    <n v="5"/>
    <d v="2009-08-02T00:00:00"/>
    <d v="1899-12-30T21:43:00"/>
    <d v="2009-08-03T00:00:00"/>
    <d v="1899-12-30T00:11:00"/>
    <n v="50"/>
    <n v="148"/>
    <s v="Ticket"/>
    <s v="Sunday"/>
    <x v="2"/>
  </r>
  <r>
    <n v="1"/>
    <n v="5"/>
    <d v="2009-08-02T00:00:00"/>
    <d v="1899-12-30T23:00:00"/>
    <d v="2009-08-03T00:00:00"/>
    <d v="1899-12-30T01:39:00"/>
    <n v="50"/>
    <n v="159"/>
    <s v="Ticket"/>
    <s v="Sunday"/>
    <x v="3"/>
  </r>
  <r>
    <n v="1"/>
    <n v="5"/>
    <d v="2009-08-08T00:00:00"/>
    <d v="1899-12-30T11:58:00"/>
    <d v="2009-08-08T00:00:00"/>
    <d v="1899-12-30T13:06:00"/>
    <n v="50"/>
    <n v="68"/>
    <s v="Ticket"/>
    <s v="Saturday"/>
    <x v="0"/>
  </r>
  <r>
    <n v="1"/>
    <n v="5"/>
    <d v="2009-08-08T00:00:00"/>
    <d v="1899-12-30T13:18:00"/>
    <d v="2009-08-08T00:00:00"/>
    <d v="1899-12-30T15:15:00"/>
    <n v="50"/>
    <n v="117"/>
    <s v="Ticket"/>
    <s v="Saturday"/>
    <x v="0"/>
  </r>
  <r>
    <n v="1"/>
    <n v="5"/>
    <d v="2009-08-08T00:00:00"/>
    <d v="1899-12-30T13:44:00"/>
    <d v="2009-08-08T00:00:00"/>
    <d v="1899-12-30T18:52:00"/>
    <n v="110"/>
    <n v="308"/>
    <s v="Ticket"/>
    <s v="Saturday"/>
    <x v="0"/>
  </r>
  <r>
    <n v="1"/>
    <n v="6"/>
    <d v="2009-08-08T00:00:00"/>
    <d v="1899-12-30T14:31:00"/>
    <d v="2009-08-08T00:00:00"/>
    <d v="1899-12-30T17:19:00"/>
    <n v="50"/>
    <n v="168"/>
    <s v="Ticket"/>
    <s v="Saturday"/>
    <x v="1"/>
  </r>
  <r>
    <n v="1"/>
    <n v="5"/>
    <d v="2009-08-08T00:00:00"/>
    <d v="1899-12-30T14:52:00"/>
    <d v="2009-08-08T00:00:00"/>
    <d v="1899-12-30T15:50:00"/>
    <n v="50"/>
    <n v="58"/>
    <s v="Ticket"/>
    <s v="Saturday"/>
    <x v="1"/>
  </r>
  <r>
    <n v="1"/>
    <n v="6"/>
    <d v="2009-08-08T00:00:00"/>
    <d v="1899-12-30T14:57:00"/>
    <d v="2009-08-08T00:00:00"/>
    <d v="1899-12-30T18:16:00"/>
    <n v="70"/>
    <n v="199"/>
    <s v="Ticket"/>
    <s v="Saturday"/>
    <x v="1"/>
  </r>
  <r>
    <n v="1"/>
    <n v="8"/>
    <d v="2009-08-08T00:00:00"/>
    <d v="1899-12-30T15:19:00"/>
    <d v="2009-08-08T00:00:00"/>
    <d v="1899-12-30T18:57:00"/>
    <n v="70"/>
    <n v="218"/>
    <s v="Ticket"/>
    <s v="Saturday"/>
    <x v="1"/>
  </r>
  <r>
    <n v="1"/>
    <n v="5"/>
    <d v="2009-08-08T00:00:00"/>
    <d v="1899-12-30T15:31:00"/>
    <d v="2009-08-08T00:00:00"/>
    <d v="1899-12-30T18:11:00"/>
    <n v="50"/>
    <n v="160"/>
    <s v="Ticket"/>
    <s v="Saturday"/>
    <x v="1"/>
  </r>
  <r>
    <n v="1"/>
    <n v="5"/>
    <d v="2009-08-08T00:00:00"/>
    <d v="1899-12-30T15:35:00"/>
    <d v="2009-08-08T00:00:00"/>
    <d v="1899-12-30T18:51:00"/>
    <n v="70"/>
    <n v="196"/>
    <s v="Ticket"/>
    <s v="Saturday"/>
    <x v="1"/>
  </r>
  <r>
    <n v="1"/>
    <n v="5"/>
    <d v="2009-08-08T00:00:00"/>
    <d v="1899-12-30T15:58:00"/>
    <d v="2009-08-08T00:00:00"/>
    <d v="1899-12-30T17:26:00"/>
    <n v="50"/>
    <n v="88"/>
    <s v="Ticket"/>
    <s v="Saturday"/>
    <x v="1"/>
  </r>
  <r>
    <n v="1"/>
    <n v="6"/>
    <d v="2009-08-08T00:00:00"/>
    <d v="1899-12-30T16:01:00"/>
    <d v="2009-08-08T00:00:00"/>
    <d v="1899-12-30T17:49:00"/>
    <n v="50"/>
    <n v="108"/>
    <s v="Ticket"/>
    <s v="Saturday"/>
    <x v="1"/>
  </r>
  <r>
    <n v="1"/>
    <n v="5"/>
    <d v="2009-08-08T00:00:00"/>
    <d v="1899-12-30T16:10:00"/>
    <d v="2009-08-08T00:00:00"/>
    <d v="1899-12-30T20:12:00"/>
    <n v="90"/>
    <n v="242"/>
    <s v="Ticket"/>
    <s v="Saturday"/>
    <x v="1"/>
  </r>
  <r>
    <n v="1"/>
    <n v="5"/>
    <d v="2009-08-08T00:00:00"/>
    <d v="1899-12-30T16:10:00"/>
    <d v="2009-08-08T00:00:00"/>
    <d v="1899-12-30T21:32:00"/>
    <n v="110"/>
    <n v="322"/>
    <s v="Ticket"/>
    <s v="Saturday"/>
    <x v="1"/>
  </r>
  <r>
    <n v="1"/>
    <n v="6"/>
    <d v="2009-08-08T00:00:00"/>
    <d v="1899-12-30T16:19:00"/>
    <d v="2009-08-08T00:00:00"/>
    <d v="1899-12-30T18:50:00"/>
    <n v="50"/>
    <n v="151"/>
    <s v="Ticket"/>
    <s v="Saturday"/>
    <x v="1"/>
  </r>
  <r>
    <n v="1"/>
    <n v="8"/>
    <d v="2009-08-08T00:00:00"/>
    <d v="1899-12-30T17:49:00"/>
    <d v="2009-08-08T00:00:00"/>
    <d v="1899-12-30T18:40:00"/>
    <n v="50"/>
    <n v="51"/>
    <s v="Ticket"/>
    <s v="Saturday"/>
    <x v="1"/>
  </r>
  <r>
    <n v="1"/>
    <n v="5"/>
    <d v="2009-08-08T00:00:00"/>
    <d v="1899-12-30T18:07:00"/>
    <d v="2009-08-08T00:00:00"/>
    <d v="1899-12-30T20:56:00"/>
    <n v="50"/>
    <n v="169"/>
    <s v="Ticket"/>
    <s v="Saturday"/>
    <x v="2"/>
  </r>
  <r>
    <n v="1"/>
    <n v="5"/>
    <d v="2009-08-08T00:00:00"/>
    <d v="1899-12-30T18:39:00"/>
    <d v="2009-08-08T00:00:00"/>
    <d v="1899-12-30T21:20:00"/>
    <n v="50"/>
    <n v="161"/>
    <s v="Ticket"/>
    <s v="Saturday"/>
    <x v="2"/>
  </r>
  <r>
    <n v="1"/>
    <n v="6"/>
    <d v="2009-08-08T00:00:00"/>
    <d v="1899-12-30T21:50:00"/>
    <d v="2009-08-08T00:00:00"/>
    <d v="1899-12-30T23:30:00"/>
    <n v="50"/>
    <n v="100"/>
    <s v="Ticket"/>
    <s v="Saturday"/>
    <x v="2"/>
  </r>
  <r>
    <n v="1"/>
    <n v="6"/>
    <d v="2009-08-08T00:00:00"/>
    <d v="1899-12-30T22:44:00"/>
    <d v="2009-08-09T00:00:00"/>
    <d v="1899-12-30T00:55:00"/>
    <n v="50"/>
    <n v="131"/>
    <s v="Ticket"/>
    <s v="Saturday"/>
    <x v="3"/>
  </r>
  <r>
    <n v="1"/>
    <n v="6"/>
    <d v="2009-08-09T00:00:00"/>
    <d v="1899-12-30T10:07:00"/>
    <d v="2009-08-09T00:00:00"/>
    <d v="1899-12-30T14:02:00"/>
    <n v="70"/>
    <n v="235"/>
    <s v="Ticket"/>
    <s v="Sunday"/>
    <x v="0"/>
  </r>
  <r>
    <n v="1"/>
    <n v="6"/>
    <d v="2009-08-09T00:00:00"/>
    <d v="1899-12-30T11:44:00"/>
    <d v="2009-08-09T00:00:00"/>
    <d v="1899-12-30T13:46:00"/>
    <n v="50"/>
    <n v="122"/>
    <s v="Ticket"/>
    <s v="Sunday"/>
    <x v="0"/>
  </r>
  <r>
    <n v="1"/>
    <n v="5"/>
    <d v="2009-08-09T00:00:00"/>
    <d v="1899-12-30T12:41:00"/>
    <d v="2009-08-09T00:00:00"/>
    <d v="1899-12-30T17:24:00"/>
    <n v="90"/>
    <n v="283"/>
    <s v="Ticket"/>
    <s v="Sunday"/>
    <x v="0"/>
  </r>
  <r>
    <n v="1"/>
    <n v="6"/>
    <d v="2009-08-09T00:00:00"/>
    <d v="1899-12-30T13:09:00"/>
    <d v="2009-08-09T00:00:00"/>
    <d v="1899-12-30T16:01:00"/>
    <n v="50"/>
    <n v="172"/>
    <s v="Ticket"/>
    <s v="Sunday"/>
    <x v="0"/>
  </r>
  <r>
    <n v="1"/>
    <n v="6"/>
    <d v="2009-08-09T00:00:00"/>
    <d v="1899-12-30T13:34:00"/>
    <d v="2009-08-09T00:00:00"/>
    <d v="1899-12-30T14:36:00"/>
    <n v="50"/>
    <n v="62"/>
    <s v="Ticket"/>
    <s v="Sunday"/>
    <x v="0"/>
  </r>
  <r>
    <n v="1"/>
    <n v="6"/>
    <d v="2009-08-09T00:00:00"/>
    <d v="1899-12-30T14:03:00"/>
    <d v="2009-08-09T00:00:00"/>
    <d v="1899-12-30T18:02:00"/>
    <n v="70"/>
    <n v="239"/>
    <s v="Ticket"/>
    <s v="Sunday"/>
    <x v="1"/>
  </r>
  <r>
    <n v="1"/>
    <n v="6"/>
    <d v="2009-08-09T00:00:00"/>
    <d v="1899-12-30T14:07:00"/>
    <d v="2009-08-09T00:00:00"/>
    <d v="1899-12-30T16:46:00"/>
    <n v="50"/>
    <n v="159"/>
    <s v="Ticket"/>
    <s v="Sunday"/>
    <x v="1"/>
  </r>
  <r>
    <n v="1"/>
    <n v="5"/>
    <d v="2009-08-09T00:00:00"/>
    <d v="1899-12-30T14:18:00"/>
    <d v="2009-08-09T00:00:00"/>
    <d v="1899-12-30T14:34:00"/>
    <n v="50"/>
    <n v="16"/>
    <s v="Ticket"/>
    <s v="Sunday"/>
    <x v="1"/>
  </r>
  <r>
    <n v="1"/>
    <n v="6"/>
    <d v="2009-08-09T00:00:00"/>
    <d v="1899-12-30T14:40:00"/>
    <d v="2009-08-09T00:00:00"/>
    <d v="1899-12-30T16:32:00"/>
    <n v="50"/>
    <n v="112"/>
    <s v="Ticket"/>
    <s v="Sunday"/>
    <x v="1"/>
  </r>
  <r>
    <n v="1"/>
    <n v="6"/>
    <d v="2009-08-09T00:00:00"/>
    <d v="1899-12-30T14:49:00"/>
    <d v="2009-08-09T00:00:00"/>
    <d v="1899-12-30T17:01:00"/>
    <n v="50"/>
    <n v="132"/>
    <s v="Ticket"/>
    <s v="Sunday"/>
    <x v="1"/>
  </r>
  <r>
    <n v="1"/>
    <n v="8"/>
    <d v="2009-08-09T00:00:00"/>
    <d v="1899-12-30T15:14:00"/>
    <d v="2009-08-09T00:00:00"/>
    <d v="1899-12-30T19:04:00"/>
    <n v="70"/>
    <n v="230"/>
    <s v="Ticket"/>
    <s v="Sunday"/>
    <x v="1"/>
  </r>
  <r>
    <n v="1"/>
    <n v="5"/>
    <d v="2009-08-09T00:00:00"/>
    <d v="1899-12-30T15:18:00"/>
    <d v="2009-08-09T00:00:00"/>
    <d v="1899-12-30T18:12:00"/>
    <n v="50"/>
    <n v="174"/>
    <s v="Ticket"/>
    <s v="Sunday"/>
    <x v="1"/>
  </r>
  <r>
    <n v="1"/>
    <n v="6"/>
    <d v="2009-08-09T00:00:00"/>
    <d v="1899-12-30T15:48:00"/>
    <d v="2009-08-09T00:00:00"/>
    <d v="1899-12-30T17:06:00"/>
    <n v="50"/>
    <n v="78"/>
    <s v="Ticket"/>
    <s v="Sunday"/>
    <x v="1"/>
  </r>
  <r>
    <n v="1"/>
    <n v="8"/>
    <d v="2009-08-09T00:00:00"/>
    <d v="1899-12-30T16:54:00"/>
    <d v="2009-08-09T00:00:00"/>
    <d v="1899-12-30T19:40:00"/>
    <n v="50"/>
    <n v="166"/>
    <s v="Ticket"/>
    <s v="Sunday"/>
    <x v="1"/>
  </r>
  <r>
    <n v="1"/>
    <n v="5"/>
    <d v="2009-08-09T00:00:00"/>
    <d v="1899-12-30T16:54:00"/>
    <d v="2009-08-09T00:00:00"/>
    <d v="1899-12-30T22:54:00"/>
    <n v="110"/>
    <n v="360"/>
    <s v="Ticket"/>
    <s v="Sunday"/>
    <x v="1"/>
  </r>
  <r>
    <n v="1"/>
    <n v="5"/>
    <d v="2009-08-09T00:00:00"/>
    <d v="1899-12-30T18:34:00"/>
    <d v="2009-08-09T00:00:00"/>
    <d v="1899-12-30T20:25:00"/>
    <n v="50"/>
    <n v="111"/>
    <s v="Ticket"/>
    <s v="Sunday"/>
    <x v="2"/>
  </r>
  <r>
    <n v="1"/>
    <n v="5"/>
    <d v="2009-08-09T00:00:00"/>
    <d v="1899-12-30T19:00:00"/>
    <d v="2009-08-09T00:00:00"/>
    <d v="1899-12-30T22:58:00"/>
    <n v="70"/>
    <n v="238"/>
    <s v="Ticket"/>
    <s v="Sunday"/>
    <x v="2"/>
  </r>
  <r>
    <n v="1"/>
    <n v="5"/>
    <d v="2009-08-09T00:00:00"/>
    <d v="1899-12-30T19:34:00"/>
    <d v="2009-08-09T00:00:00"/>
    <d v="1899-12-30T22:01:00"/>
    <n v="50"/>
    <n v="147"/>
    <s v="Ticket"/>
    <s v="Sunday"/>
    <x v="2"/>
  </r>
  <r>
    <n v="1"/>
    <n v="6"/>
    <d v="2009-08-09T00:00:00"/>
    <d v="1899-12-30T19:43:00"/>
    <d v="2009-08-09T00:00:00"/>
    <d v="1899-12-30T21:04:00"/>
    <n v="50"/>
    <n v="81"/>
    <s v="Ticket"/>
    <s v="Sunday"/>
    <x v="2"/>
  </r>
  <r>
    <n v="1"/>
    <n v="5"/>
    <d v="2009-08-09T00:00:00"/>
    <d v="1899-12-30T19:44:00"/>
    <d v="2009-08-09T00:00:00"/>
    <d v="1899-12-30T21:00:00"/>
    <n v="50"/>
    <n v="76"/>
    <s v="Ticket"/>
    <s v="Sunday"/>
    <x v="2"/>
  </r>
  <r>
    <n v="1"/>
    <n v="5"/>
    <d v="2009-08-09T00:00:00"/>
    <d v="1899-12-30T19:59:00"/>
    <d v="2009-08-09T00:00:00"/>
    <d v="1899-12-30T20:46:00"/>
    <n v="50"/>
    <n v="47"/>
    <s v="Ticket"/>
    <s v="Sunday"/>
    <x v="2"/>
  </r>
  <r>
    <n v="1"/>
    <n v="6"/>
    <d v="2009-08-09T00:00:00"/>
    <d v="1899-12-30T20:37:00"/>
    <d v="2009-08-09T00:00:00"/>
    <d v="1899-12-30T21:34:00"/>
    <n v="50"/>
    <n v="57"/>
    <s v="Ticket"/>
    <s v="Sunday"/>
    <x v="2"/>
  </r>
  <r>
    <n v="1"/>
    <n v="5"/>
    <d v="2009-08-09T00:00:00"/>
    <d v="1899-12-30T20:55:00"/>
    <d v="2009-08-09T00:00:00"/>
    <d v="1899-12-30T22:49:00"/>
    <n v="50"/>
    <n v="114"/>
    <s v="Ticket"/>
    <s v="Sunday"/>
    <x v="2"/>
  </r>
  <r>
    <n v="1"/>
    <n v="5"/>
    <d v="2009-08-15T00:00:00"/>
    <d v="1899-12-30T08:27:00"/>
    <d v="2009-08-15T00:00:00"/>
    <d v="1899-12-30T14:50:00"/>
    <n v="0"/>
    <n v="383"/>
    <s v="Pass"/>
    <s v="Saturday"/>
    <x v="3"/>
  </r>
  <r>
    <n v="1"/>
    <n v="6"/>
    <d v="2009-08-15T00:00:00"/>
    <d v="1899-12-30T08:40:00"/>
    <d v="2009-08-15T00:00:00"/>
    <d v="1899-12-30T20:05:00"/>
    <n v="0"/>
    <n v="685"/>
    <s v="Pass"/>
    <s v="Saturday"/>
    <x v="3"/>
  </r>
  <r>
    <n v="1"/>
    <n v="5"/>
    <d v="2009-08-15T00:00:00"/>
    <d v="1899-12-30T09:53:00"/>
    <d v="2009-08-15T00:00:00"/>
    <d v="1899-12-30T13:11:00"/>
    <n v="70"/>
    <n v="198"/>
    <s v="Ticket"/>
    <s v="Saturday"/>
    <x v="3"/>
  </r>
  <r>
    <n v="1"/>
    <n v="5"/>
    <d v="2009-08-15T00:00:00"/>
    <d v="1899-12-30T10:49:00"/>
    <d v="2009-08-15T00:00:00"/>
    <d v="1899-12-30T14:06:00"/>
    <n v="70"/>
    <n v="197"/>
    <s v="Ticket"/>
    <s v="Saturday"/>
    <x v="0"/>
  </r>
  <r>
    <n v="1"/>
    <n v="6"/>
    <d v="2009-08-15T00:00:00"/>
    <d v="1899-12-30T11:27:00"/>
    <d v="2009-08-15T00:00:00"/>
    <d v="1899-12-30T15:18:00"/>
    <n v="70"/>
    <n v="231"/>
    <s v="Ticket"/>
    <s v="Saturday"/>
    <x v="0"/>
  </r>
  <r>
    <n v="1"/>
    <n v="8"/>
    <d v="2009-08-15T00:00:00"/>
    <d v="1899-12-30T12:18:00"/>
    <d v="2009-08-15T00:00:00"/>
    <d v="1899-12-30T17:46:00"/>
    <n v="110"/>
    <n v="328"/>
    <s v="Ticket"/>
    <s v="Saturday"/>
    <x v="0"/>
  </r>
  <r>
    <n v="1"/>
    <n v="5"/>
    <d v="2009-08-15T00:00:00"/>
    <d v="1899-12-30T12:27:00"/>
    <d v="2009-08-15T00:00:00"/>
    <d v="1899-12-30T16:00:00"/>
    <n v="70"/>
    <n v="213"/>
    <s v="Ticket"/>
    <s v="Saturday"/>
    <x v="0"/>
  </r>
  <r>
    <n v="1"/>
    <n v="8"/>
    <d v="2009-08-15T00:00:00"/>
    <d v="1899-12-30T12:41:00"/>
    <d v="2009-08-15T00:00:00"/>
    <d v="1899-12-30T16:59:00"/>
    <n v="90"/>
    <n v="258"/>
    <s v="Ticket"/>
    <s v="Saturday"/>
    <x v="0"/>
  </r>
  <r>
    <n v="1"/>
    <n v="8"/>
    <d v="2009-08-15T00:00:00"/>
    <d v="1899-12-30T13:00:00"/>
    <d v="2009-08-15T00:00:00"/>
    <d v="1899-12-30T16:06:00"/>
    <n v="70"/>
    <n v="186"/>
    <s v="Ticket"/>
    <s v="Saturday"/>
    <x v="0"/>
  </r>
  <r>
    <n v="1"/>
    <n v="6"/>
    <d v="2009-08-15T00:00:00"/>
    <d v="1899-12-30T13:07:00"/>
    <d v="2009-08-15T00:00:00"/>
    <d v="1899-12-30T16:12:00"/>
    <n v="70"/>
    <n v="185"/>
    <s v="Ticket"/>
    <s v="Saturday"/>
    <x v="0"/>
  </r>
  <r>
    <n v="1"/>
    <n v="5"/>
    <d v="2009-08-15T00:00:00"/>
    <d v="1899-12-30T13:13:00"/>
    <d v="2009-08-15T00:00:00"/>
    <d v="1899-12-30T15:17:00"/>
    <n v="50"/>
    <n v="124"/>
    <s v="Ticket"/>
    <s v="Saturday"/>
    <x v="0"/>
  </r>
  <r>
    <n v="1"/>
    <n v="5"/>
    <d v="2009-08-15T00:00:00"/>
    <d v="1899-12-30T13:14:00"/>
    <d v="2009-08-15T00:00:00"/>
    <d v="1899-12-30T16:11:00"/>
    <n v="50"/>
    <n v="177"/>
    <s v="Ticket"/>
    <s v="Saturday"/>
    <x v="0"/>
  </r>
  <r>
    <n v="1"/>
    <n v="5"/>
    <d v="2009-08-15T00:00:00"/>
    <d v="1899-12-30T13:15:00"/>
    <d v="2009-08-15T00:00:00"/>
    <d v="1899-12-30T17:29:00"/>
    <n v="90"/>
    <n v="254"/>
    <s v="Ticket"/>
    <s v="Saturday"/>
    <x v="0"/>
  </r>
  <r>
    <n v="1"/>
    <n v="6"/>
    <d v="2009-08-15T00:00:00"/>
    <d v="1899-12-30T13:23:00"/>
    <d v="2009-08-15T00:00:00"/>
    <d v="1899-12-30T16:35:00"/>
    <n v="70"/>
    <n v="192"/>
    <s v="Ticket"/>
    <s v="Saturday"/>
    <x v="0"/>
  </r>
  <r>
    <n v="1"/>
    <n v="8"/>
    <d v="2009-08-15T00:00:00"/>
    <d v="1899-12-30T13:45:00"/>
    <d v="2009-08-15T00:00:00"/>
    <d v="1899-12-30T16:16:00"/>
    <n v="50"/>
    <n v="151"/>
    <s v="Ticket"/>
    <s v="Saturday"/>
    <x v="0"/>
  </r>
  <r>
    <n v="1"/>
    <n v="6"/>
    <d v="2009-08-15T00:00:00"/>
    <d v="1899-12-30T13:50:00"/>
    <d v="2009-08-15T00:00:00"/>
    <d v="1899-12-30T15:16:00"/>
    <n v="50"/>
    <n v="86"/>
    <s v="Ticket"/>
    <s v="Saturday"/>
    <x v="0"/>
  </r>
  <r>
    <n v="1"/>
    <n v="6"/>
    <d v="2009-08-15T00:00:00"/>
    <d v="1899-12-30T13:52:00"/>
    <d v="2009-08-15T00:00:00"/>
    <d v="1899-12-30T18:19:00"/>
    <n v="90"/>
    <n v="267"/>
    <s v="Ticket"/>
    <s v="Saturday"/>
    <x v="0"/>
  </r>
  <r>
    <n v="1"/>
    <n v="6"/>
    <d v="2009-08-15T00:00:00"/>
    <d v="1899-12-30T14:32:00"/>
    <d v="2009-08-15T00:00:00"/>
    <d v="1899-12-30T15:37:00"/>
    <n v="50"/>
    <n v="65"/>
    <s v="Ticket"/>
    <s v="Saturday"/>
    <x v="1"/>
  </r>
  <r>
    <n v="1"/>
    <n v="5"/>
    <d v="2009-08-15T00:00:00"/>
    <d v="1899-12-30T14:34:00"/>
    <d v="2009-08-15T00:00:00"/>
    <d v="1899-12-30T16:02:00"/>
    <n v="50"/>
    <n v="88"/>
    <s v="Ticket"/>
    <s v="Saturday"/>
    <x v="1"/>
  </r>
  <r>
    <n v="1"/>
    <n v="6"/>
    <d v="2009-08-15T00:00:00"/>
    <d v="1899-12-30T15:05:00"/>
    <d v="2009-08-15T00:00:00"/>
    <d v="1899-12-30T18:45:00"/>
    <n v="70"/>
    <n v="220"/>
    <s v="Ticket"/>
    <s v="Saturday"/>
    <x v="1"/>
  </r>
  <r>
    <n v="1"/>
    <n v="6"/>
    <d v="2009-08-15T00:00:00"/>
    <d v="1899-12-30T15:05:00"/>
    <d v="2009-08-15T00:00:00"/>
    <d v="1899-12-30T17:27:00"/>
    <n v="50"/>
    <n v="142"/>
    <s v="Ticket"/>
    <s v="Saturday"/>
    <x v="1"/>
  </r>
  <r>
    <n v="1"/>
    <n v="5"/>
    <d v="2009-08-15T00:00:00"/>
    <d v="1899-12-30T15:12:00"/>
    <d v="2009-08-15T00:00:00"/>
    <d v="1899-12-30T17:44:00"/>
    <n v="50"/>
    <n v="152"/>
    <s v="Ticket"/>
    <s v="Saturday"/>
    <x v="1"/>
  </r>
  <r>
    <n v="1"/>
    <n v="6"/>
    <d v="2009-08-15T00:00:00"/>
    <d v="1899-12-30T15:56:00"/>
    <d v="2009-08-15T00:00:00"/>
    <d v="1899-12-30T19:45:00"/>
    <n v="70"/>
    <n v="229"/>
    <s v="Ticket"/>
    <s v="Saturday"/>
    <x v="1"/>
  </r>
  <r>
    <n v="1"/>
    <n v="8"/>
    <d v="2009-08-15T00:00:00"/>
    <d v="1899-12-30T16:02:00"/>
    <d v="2009-08-15T00:00:00"/>
    <d v="1899-12-30T17:16:00"/>
    <n v="50"/>
    <n v="74"/>
    <s v="Ticket"/>
    <s v="Saturday"/>
    <x v="1"/>
  </r>
  <r>
    <n v="1"/>
    <n v="8"/>
    <d v="2009-08-15T00:00:00"/>
    <d v="1899-12-30T16:08:00"/>
    <d v="2009-08-15T00:00:00"/>
    <d v="1899-12-30T18:13:00"/>
    <n v="50"/>
    <n v="125"/>
    <s v="Ticket"/>
    <s v="Saturday"/>
    <x v="1"/>
  </r>
  <r>
    <n v="1"/>
    <n v="5"/>
    <d v="2009-08-15T00:00:00"/>
    <d v="1899-12-30T16:14:00"/>
    <d v="2009-08-15T00:00:00"/>
    <d v="1899-12-30T17:41:00"/>
    <n v="50"/>
    <n v="87"/>
    <s v="Ticket"/>
    <s v="Saturday"/>
    <x v="1"/>
  </r>
  <r>
    <n v="1"/>
    <n v="5"/>
    <d v="2009-08-15T00:00:00"/>
    <d v="1899-12-30T16:20:00"/>
    <d v="2009-08-15T00:00:00"/>
    <d v="1899-12-30T21:27:00"/>
    <n v="110"/>
    <n v="307"/>
    <s v="Ticket"/>
    <s v="Saturday"/>
    <x v="1"/>
  </r>
  <r>
    <n v="1"/>
    <n v="5"/>
    <d v="2009-08-15T00:00:00"/>
    <d v="1899-12-30T16:22:00"/>
    <d v="2009-08-15T00:00:00"/>
    <d v="1899-12-30T17:28:00"/>
    <n v="50"/>
    <n v="66"/>
    <s v="Ticket"/>
    <s v="Saturday"/>
    <x v="1"/>
  </r>
  <r>
    <n v="1"/>
    <n v="6"/>
    <d v="2009-08-15T00:00:00"/>
    <d v="1899-12-30T16:41:00"/>
    <d v="2009-08-15T00:00:00"/>
    <d v="1899-12-30T21:41:00"/>
    <n v="90"/>
    <n v="300"/>
    <s v="Ticket"/>
    <s v="Saturday"/>
    <x v="1"/>
  </r>
  <r>
    <n v="1"/>
    <n v="6"/>
    <d v="2009-08-15T00:00:00"/>
    <d v="1899-12-30T16:55:00"/>
    <d v="2009-08-15T00:00:00"/>
    <d v="1899-12-30T21:37:00"/>
    <n v="90"/>
    <n v="282"/>
    <s v="Ticket"/>
    <s v="Saturday"/>
    <x v="1"/>
  </r>
  <r>
    <n v="1"/>
    <n v="6"/>
    <d v="2009-08-15T00:00:00"/>
    <d v="1899-12-30T17:08:00"/>
    <d v="2009-08-15T00:00:00"/>
    <d v="1899-12-30T17:41:00"/>
    <n v="50"/>
    <n v="33"/>
    <s v="Ticket"/>
    <s v="Saturday"/>
    <x v="1"/>
  </r>
  <r>
    <n v="1"/>
    <n v="5"/>
    <d v="2009-08-15T00:00:00"/>
    <d v="1899-12-30T17:11:00"/>
    <d v="2009-08-15T00:00:00"/>
    <d v="1899-12-30T17:54:00"/>
    <n v="50"/>
    <n v="43"/>
    <s v="Ticket"/>
    <s v="Saturday"/>
    <x v="1"/>
  </r>
  <r>
    <n v="1"/>
    <n v="6"/>
    <d v="2009-08-15T00:00:00"/>
    <d v="1899-12-30T17:13:00"/>
    <d v="2009-08-15T00:00:00"/>
    <d v="1899-12-30T20:39:00"/>
    <n v="70"/>
    <n v="206"/>
    <s v="Ticket"/>
    <s v="Saturday"/>
    <x v="1"/>
  </r>
  <r>
    <n v="1"/>
    <n v="8"/>
    <d v="2009-08-15T00:00:00"/>
    <d v="1899-12-30T17:24:00"/>
    <d v="2009-08-15T00:00:00"/>
    <d v="1899-12-30T22:11:00"/>
    <n v="90"/>
    <n v="287"/>
    <s v="Ticket"/>
    <s v="Saturday"/>
    <x v="1"/>
  </r>
  <r>
    <n v="1"/>
    <n v="8"/>
    <d v="2009-08-15T00:00:00"/>
    <d v="1899-12-30T17:25:00"/>
    <d v="2009-08-15T00:00:00"/>
    <d v="1899-12-30T18:10:00"/>
    <n v="50"/>
    <n v="45"/>
    <s v="Ticket"/>
    <s v="Saturday"/>
    <x v="1"/>
  </r>
  <r>
    <n v="1"/>
    <n v="5"/>
    <d v="2009-08-15T00:00:00"/>
    <d v="1899-12-30T17:55:00"/>
    <d v="2009-08-15T00:00:00"/>
    <d v="1899-12-30T19:12:00"/>
    <n v="50"/>
    <n v="77"/>
    <s v="Ticket"/>
    <s v="Saturday"/>
    <x v="1"/>
  </r>
  <r>
    <n v="1"/>
    <n v="5"/>
    <d v="2009-08-15T00:00:00"/>
    <d v="1899-12-30T18:07:00"/>
    <d v="2009-08-15T00:00:00"/>
    <d v="1899-12-30T21:36:00"/>
    <n v="70"/>
    <n v="209"/>
    <s v="Ticket"/>
    <s v="Saturday"/>
    <x v="2"/>
  </r>
  <r>
    <n v="1"/>
    <n v="6"/>
    <d v="2009-08-15T00:00:00"/>
    <d v="1899-12-30T19:34:00"/>
    <d v="2009-08-15T00:00:00"/>
    <d v="1899-12-30T20:19:00"/>
    <n v="50"/>
    <n v="45"/>
    <s v="Ticket"/>
    <s v="Saturday"/>
    <x v="2"/>
  </r>
  <r>
    <n v="1"/>
    <n v="5"/>
    <d v="2009-08-15T00:00:00"/>
    <d v="1899-12-30T20:26:00"/>
    <d v="2009-08-15T00:00:00"/>
    <d v="1899-12-30T21:22:00"/>
    <n v="50"/>
    <n v="56"/>
    <s v="Ticket"/>
    <s v="Saturday"/>
    <x v="2"/>
  </r>
  <r>
    <n v="1"/>
    <n v="5"/>
    <d v="2009-08-15T00:00:00"/>
    <d v="1899-12-30T20:43:00"/>
    <d v="2009-08-16T00:00:00"/>
    <d v="1899-12-30T00:58:00"/>
    <n v="90"/>
    <n v="255"/>
    <s v="Ticket"/>
    <s v="Saturday"/>
    <x v="2"/>
  </r>
  <r>
    <n v="1"/>
    <n v="6"/>
    <d v="2009-08-16T00:00:00"/>
    <d v="1899-12-30T10:46:00"/>
    <d v="2009-08-16T00:00:00"/>
    <d v="1899-12-30T13:24:00"/>
    <n v="50"/>
    <n v="158"/>
    <s v="Ticket"/>
    <s v="Sunday"/>
    <x v="0"/>
  </r>
  <r>
    <n v="1"/>
    <n v="6"/>
    <d v="2009-08-16T00:00:00"/>
    <d v="1899-12-30T11:45:00"/>
    <d v="2009-08-16T00:00:00"/>
    <d v="1899-12-30T12:45:00"/>
    <n v="50"/>
    <n v="60"/>
    <s v="Ticket"/>
    <s v="Sunday"/>
    <x v="0"/>
  </r>
  <r>
    <n v="1"/>
    <n v="6"/>
    <d v="2009-08-16T00:00:00"/>
    <d v="1899-12-30T13:00:00"/>
    <d v="2009-08-16T00:00:00"/>
    <d v="1899-12-30T15:04:00"/>
    <n v="50"/>
    <n v="124"/>
    <s v="Ticket"/>
    <s v="Sunday"/>
    <x v="0"/>
  </r>
  <r>
    <n v="1"/>
    <n v="8"/>
    <d v="2009-08-16T00:00:00"/>
    <d v="1899-12-30T13:00:00"/>
    <d v="2009-08-16T00:00:00"/>
    <d v="1899-12-30T18:17:00"/>
    <n v="110"/>
    <n v="317"/>
    <s v="Ticket"/>
    <s v="Sunday"/>
    <x v="0"/>
  </r>
  <r>
    <n v="1"/>
    <n v="5"/>
    <d v="2009-08-16T00:00:00"/>
    <d v="1899-12-30T13:06:00"/>
    <d v="2009-08-16T00:00:00"/>
    <d v="1899-12-30T15:07:00"/>
    <n v="50"/>
    <n v="121"/>
    <s v="Ticket"/>
    <s v="Sunday"/>
    <x v="0"/>
  </r>
  <r>
    <n v="1"/>
    <n v="6"/>
    <d v="2009-08-16T00:00:00"/>
    <d v="1899-12-30T13:42:00"/>
    <d v="2009-08-16T00:00:00"/>
    <d v="1899-12-30T19:47:00"/>
    <n v="130"/>
    <n v="365"/>
    <s v="Ticket"/>
    <s v="Sunday"/>
    <x v="0"/>
  </r>
  <r>
    <n v="1"/>
    <n v="5"/>
    <d v="2009-08-16T00:00:00"/>
    <d v="1899-12-30T13:55:00"/>
    <d v="2009-08-16T00:00:00"/>
    <d v="1899-12-30T17:20:00"/>
    <n v="70"/>
    <n v="205"/>
    <s v="Ticket"/>
    <s v="Sunday"/>
    <x v="0"/>
  </r>
  <r>
    <n v="1"/>
    <n v="5"/>
    <d v="2009-08-16T00:00:00"/>
    <d v="1899-12-30T14:33:00"/>
    <d v="2009-08-16T00:00:00"/>
    <d v="1899-12-30T16:10:00"/>
    <n v="50"/>
    <n v="97"/>
    <s v="Ticket"/>
    <s v="Sunday"/>
    <x v="1"/>
  </r>
  <r>
    <n v="1"/>
    <n v="8"/>
    <d v="2009-08-16T00:00:00"/>
    <d v="1899-12-30T14:36:00"/>
    <d v="2009-08-16T00:00:00"/>
    <d v="1899-12-30T19:05:00"/>
    <n v="90"/>
    <n v="269"/>
    <s v="Ticket"/>
    <s v="Sunday"/>
    <x v="1"/>
  </r>
  <r>
    <n v="1"/>
    <n v="5"/>
    <d v="2009-08-16T00:00:00"/>
    <d v="1899-12-30T15:12:00"/>
    <d v="2009-08-16T00:00:00"/>
    <d v="1899-12-30T15:43:00"/>
    <n v="50"/>
    <n v="31"/>
    <s v="Ticket"/>
    <s v="Sunday"/>
    <x v="1"/>
  </r>
  <r>
    <n v="1"/>
    <n v="8"/>
    <d v="2009-08-16T00:00:00"/>
    <d v="1899-12-30T15:57:00"/>
    <d v="2009-08-16T00:00:00"/>
    <d v="1899-12-30T20:21:00"/>
    <n v="90"/>
    <n v="264"/>
    <s v="Ticket"/>
    <s v="Sunday"/>
    <x v="1"/>
  </r>
  <r>
    <n v="1"/>
    <n v="5"/>
    <d v="2009-08-16T00:00:00"/>
    <d v="1899-12-30T16:14:00"/>
    <d v="2009-08-16T00:00:00"/>
    <d v="1899-12-30T19:16:00"/>
    <n v="70"/>
    <n v="182"/>
    <s v="Ticket"/>
    <s v="Sunday"/>
    <x v="1"/>
  </r>
  <r>
    <n v="1"/>
    <n v="8"/>
    <d v="2009-08-16T00:00:00"/>
    <d v="1899-12-30T16:51:00"/>
    <d v="2009-08-16T00:00:00"/>
    <d v="1899-12-30T18:45:00"/>
    <n v="50"/>
    <n v="114"/>
    <s v="Ticket"/>
    <s v="Sunday"/>
    <x v="1"/>
  </r>
  <r>
    <n v="1"/>
    <n v="8"/>
    <d v="2009-08-16T00:00:00"/>
    <d v="1899-12-30T17:25:00"/>
    <d v="2009-08-16T00:00:00"/>
    <d v="1899-12-30T19:18:00"/>
    <n v="50"/>
    <n v="113"/>
    <s v="Ticket"/>
    <s v="Sunday"/>
    <x v="1"/>
  </r>
  <r>
    <n v="1"/>
    <n v="6"/>
    <d v="2009-08-16T00:00:00"/>
    <d v="1899-12-30T17:57:00"/>
    <d v="2009-08-16T00:00:00"/>
    <d v="1899-12-30T21:06:00"/>
    <n v="70"/>
    <n v="189"/>
    <s v="Ticket"/>
    <s v="Sunday"/>
    <x v="1"/>
  </r>
  <r>
    <n v="1"/>
    <n v="8"/>
    <d v="2009-08-16T00:00:00"/>
    <d v="1899-12-30T18:02:00"/>
    <d v="2009-08-16T00:00:00"/>
    <d v="1899-12-30T19:34:00"/>
    <n v="50"/>
    <n v="92"/>
    <s v="Ticket"/>
    <s v="Sunday"/>
    <x v="2"/>
  </r>
  <r>
    <n v="1"/>
    <n v="5"/>
    <d v="2009-08-16T00:00:00"/>
    <d v="1899-12-30T18:17:00"/>
    <d v="2009-08-17T00:00:00"/>
    <d v="1899-12-30T00:05:00"/>
    <n v="110"/>
    <n v="348"/>
    <s v="Ticket"/>
    <s v="Sunday"/>
    <x v="2"/>
  </r>
  <r>
    <n v="1"/>
    <n v="5"/>
    <d v="2009-08-16T00:00:00"/>
    <d v="1899-12-30T18:25:00"/>
    <d v="2009-08-16T00:00:00"/>
    <d v="1899-12-30T22:21:00"/>
    <n v="70"/>
    <n v="236"/>
    <s v="Ticket"/>
    <s v="Sunday"/>
    <x v="2"/>
  </r>
  <r>
    <n v="1"/>
    <n v="6"/>
    <d v="2009-08-16T00:00:00"/>
    <d v="1899-12-30T19:03:00"/>
    <d v="2009-08-16T00:00:00"/>
    <d v="1899-12-30T23:06:00"/>
    <n v="90"/>
    <n v="243"/>
    <s v="Ticket"/>
    <s v="Sunday"/>
    <x v="2"/>
  </r>
  <r>
    <n v="1"/>
    <n v="6"/>
    <d v="2009-08-16T00:00:00"/>
    <d v="1899-12-30T19:56:00"/>
    <d v="2009-08-16T00:00:00"/>
    <d v="1899-12-30T21:25:00"/>
    <n v="50"/>
    <n v="89"/>
    <s v="Ticket"/>
    <s v="Sunday"/>
    <x v="2"/>
  </r>
  <r>
    <n v="1"/>
    <n v="5"/>
    <d v="2009-08-16T00:00:00"/>
    <d v="1899-12-30T20:00:00"/>
    <d v="2009-08-16T00:00:00"/>
    <d v="1899-12-30T22:07:00"/>
    <n v="50"/>
    <n v="127"/>
    <s v="Ticket"/>
    <s v="Sunday"/>
    <x v="2"/>
  </r>
  <r>
    <n v="1"/>
    <n v="5"/>
    <d v="2009-08-16T00:00:00"/>
    <d v="1899-12-30T20:55:00"/>
    <d v="2009-08-16T00:00:00"/>
    <d v="1899-12-30T22:57:00"/>
    <n v="50"/>
    <n v="122"/>
    <s v="Ticket"/>
    <s v="Sunday"/>
    <x v="2"/>
  </r>
  <r>
    <n v="1"/>
    <n v="5"/>
    <d v="2009-08-16T00:00:00"/>
    <d v="1899-12-30T21:14:00"/>
    <d v="2009-08-17T00:00:00"/>
    <d v="1899-12-30T00:07:00"/>
    <n v="50"/>
    <n v="173"/>
    <s v="Ticket"/>
    <s v="Sunday"/>
    <x v="2"/>
  </r>
  <r>
    <n v="1"/>
    <n v="8"/>
    <d v="2009-08-22T00:00:00"/>
    <d v="1899-12-30T08:56:00"/>
    <d v="2009-08-22T00:00:00"/>
    <d v="1899-12-30T17:59:00"/>
    <n v="0"/>
    <n v="543"/>
    <s v="Pass"/>
    <s v="Saturday"/>
    <x v="3"/>
  </r>
  <r>
    <n v="1"/>
    <n v="6"/>
    <d v="2009-08-22T00:00:00"/>
    <d v="1899-12-30T10:46:00"/>
    <d v="2009-08-22T00:00:00"/>
    <d v="1899-12-30T12:11:00"/>
    <n v="0"/>
    <n v="85"/>
    <s v="Pass"/>
    <s v="Saturday"/>
    <x v="0"/>
  </r>
  <r>
    <n v="1"/>
    <n v="6"/>
    <d v="2009-08-22T00:00:00"/>
    <d v="1899-12-30T11:01:00"/>
    <d v="2009-08-22T00:00:00"/>
    <d v="1899-12-30T11:24:00"/>
    <n v="50"/>
    <n v="23"/>
    <s v="Ticket"/>
    <s v="Saturday"/>
    <x v="0"/>
  </r>
  <r>
    <n v="1"/>
    <n v="6"/>
    <d v="2009-08-22T00:00:00"/>
    <d v="1899-12-30T12:58:00"/>
    <d v="2009-08-22T00:00:00"/>
    <d v="1899-12-30T14:53:00"/>
    <n v="50"/>
    <n v="115"/>
    <s v="Ticket"/>
    <s v="Saturday"/>
    <x v="0"/>
  </r>
  <r>
    <n v="1"/>
    <n v="6"/>
    <d v="2009-08-22T00:00:00"/>
    <d v="1899-12-30T13:08:00"/>
    <d v="2009-08-22T00:00:00"/>
    <d v="1899-12-30T15:37:00"/>
    <n v="50"/>
    <n v="149"/>
    <s v="Ticket"/>
    <s v="Saturday"/>
    <x v="0"/>
  </r>
  <r>
    <n v="1"/>
    <n v="5"/>
    <d v="2009-08-22T00:00:00"/>
    <d v="1899-12-30T13:14:00"/>
    <d v="2009-08-22T00:00:00"/>
    <d v="1899-12-30T19:49:00"/>
    <n v="130"/>
    <n v="395"/>
    <s v="Ticket"/>
    <s v="Saturday"/>
    <x v="0"/>
  </r>
  <r>
    <n v="1"/>
    <n v="8"/>
    <d v="2009-08-22T00:00:00"/>
    <d v="1899-12-30T13:39:00"/>
    <d v="2009-08-22T00:00:00"/>
    <d v="1899-12-30T16:24:00"/>
    <n v="50"/>
    <n v="165"/>
    <s v="Ticket"/>
    <s v="Saturday"/>
    <x v="0"/>
  </r>
  <r>
    <n v="1"/>
    <n v="8"/>
    <d v="2009-08-22T00:00:00"/>
    <d v="1899-12-30T15:08:00"/>
    <d v="2009-08-22T00:00:00"/>
    <d v="1899-12-30T16:22:00"/>
    <n v="50"/>
    <n v="74"/>
    <s v="Ticket"/>
    <s v="Saturday"/>
    <x v="1"/>
  </r>
  <r>
    <n v="1"/>
    <n v="6"/>
    <d v="2009-08-22T00:00:00"/>
    <d v="1899-12-30T15:44:00"/>
    <d v="2009-08-22T00:00:00"/>
    <d v="1899-12-30T18:54:00"/>
    <n v="70"/>
    <n v="190"/>
    <s v="Ticket"/>
    <s v="Saturday"/>
    <x v="1"/>
  </r>
  <r>
    <n v="1"/>
    <n v="6"/>
    <d v="2009-08-22T00:00:00"/>
    <d v="1899-12-30T15:46:00"/>
    <d v="2009-08-22T00:00:00"/>
    <d v="1899-12-30T19:13:00"/>
    <n v="70"/>
    <n v="207"/>
    <s v="Ticket"/>
    <s v="Saturday"/>
    <x v="1"/>
  </r>
  <r>
    <n v="1"/>
    <n v="5"/>
    <d v="2009-08-22T00:00:00"/>
    <d v="1899-12-30T16:05:00"/>
    <d v="2009-08-22T00:00:00"/>
    <d v="1899-12-30T21:53:00"/>
    <n v="110"/>
    <n v="348"/>
    <s v="Ticket"/>
    <s v="Saturday"/>
    <x v="1"/>
  </r>
  <r>
    <n v="1"/>
    <n v="5"/>
    <d v="2009-08-22T00:00:00"/>
    <d v="1899-12-30T16:44:00"/>
    <d v="2009-08-22T00:00:00"/>
    <d v="1899-12-30T18:49:00"/>
    <n v="50"/>
    <n v="125"/>
    <s v="Ticket"/>
    <s v="Saturday"/>
    <x v="1"/>
  </r>
  <r>
    <n v="1"/>
    <n v="5"/>
    <d v="2009-08-22T00:00:00"/>
    <d v="1899-12-30T17:33:00"/>
    <d v="2009-08-22T00:00:00"/>
    <d v="1899-12-30T19:56:00"/>
    <n v="50"/>
    <n v="143"/>
    <s v="Ticket"/>
    <s v="Saturday"/>
    <x v="1"/>
  </r>
  <r>
    <n v="1"/>
    <n v="5"/>
    <d v="2009-08-22T00:00:00"/>
    <d v="1899-12-30T18:28:00"/>
    <d v="2009-08-22T00:00:00"/>
    <d v="1899-12-30T22:44:00"/>
    <n v="90"/>
    <n v="256"/>
    <s v="Ticket"/>
    <s v="Saturday"/>
    <x v="2"/>
  </r>
  <r>
    <n v="1"/>
    <n v="8"/>
    <d v="2009-08-22T00:00:00"/>
    <d v="1899-12-30T18:42:00"/>
    <d v="2009-08-22T00:00:00"/>
    <d v="1899-12-30T20:19:00"/>
    <n v="50"/>
    <n v="97"/>
    <s v="Ticket"/>
    <s v="Saturday"/>
    <x v="2"/>
  </r>
  <r>
    <n v="1"/>
    <n v="5"/>
    <d v="2009-08-22T00:00:00"/>
    <d v="1899-12-30T18:52:00"/>
    <d v="2009-08-23T00:00:00"/>
    <d v="1899-12-30T00:02:00"/>
    <n v="110"/>
    <n v="310"/>
    <s v="Ticket"/>
    <s v="Saturday"/>
    <x v="2"/>
  </r>
  <r>
    <n v="1"/>
    <n v="6"/>
    <d v="2009-08-22T00:00:00"/>
    <d v="1899-12-30T19:00:00"/>
    <d v="2009-08-22T00:00:00"/>
    <d v="1899-12-30T21:26:00"/>
    <n v="50"/>
    <n v="146"/>
    <s v="Ticket"/>
    <s v="Saturday"/>
    <x v="2"/>
  </r>
  <r>
    <n v="1"/>
    <n v="6"/>
    <d v="2009-08-22T00:00:00"/>
    <d v="1899-12-30T19:51:00"/>
    <d v="2009-08-22T00:00:00"/>
    <d v="1899-12-30T21:36:00"/>
    <n v="50"/>
    <n v="105"/>
    <s v="Ticket"/>
    <s v="Saturday"/>
    <x v="2"/>
  </r>
  <r>
    <n v="1"/>
    <n v="6"/>
    <d v="2009-08-22T00:00:00"/>
    <d v="1899-12-30T20:22:00"/>
    <d v="2009-08-22T00:00:00"/>
    <d v="1899-12-30T23:50:00"/>
    <n v="70"/>
    <n v="208"/>
    <s v="Ticket"/>
    <s v="Saturday"/>
    <x v="2"/>
  </r>
  <r>
    <n v="1"/>
    <n v="5"/>
    <d v="2009-08-22T00:00:00"/>
    <d v="1899-12-30T20:23:00"/>
    <d v="2009-08-22T00:00:00"/>
    <d v="1899-12-30T21:15:00"/>
    <n v="50"/>
    <n v="52"/>
    <s v="Ticket"/>
    <s v="Saturday"/>
    <x v="2"/>
  </r>
  <r>
    <n v="1"/>
    <n v="5"/>
    <d v="2009-08-22T00:00:00"/>
    <d v="1899-12-30T21:12:00"/>
    <d v="2009-08-23T00:00:00"/>
    <d v="1899-12-30T00:01:00"/>
    <n v="50"/>
    <n v="169"/>
    <s v="Ticket"/>
    <s v="Saturday"/>
    <x v="2"/>
  </r>
  <r>
    <n v="1"/>
    <n v="5"/>
    <d v="2009-08-22T00:00:00"/>
    <d v="1899-12-30T21:38:00"/>
    <d v="2009-08-22T00:00:00"/>
    <d v="1899-12-30T22:42:00"/>
    <n v="50"/>
    <n v="64"/>
    <s v="Ticket"/>
    <s v="Saturday"/>
    <x v="2"/>
  </r>
  <r>
    <n v="1"/>
    <n v="6"/>
    <d v="2009-08-22T00:00:00"/>
    <d v="1899-12-30T23:26:00"/>
    <d v="2009-08-23T00:00:00"/>
    <d v="1899-12-30T00:48:00"/>
    <n v="0"/>
    <n v="82"/>
    <s v="Pass"/>
    <s v="Saturday"/>
    <x v="3"/>
  </r>
  <r>
    <n v="1"/>
    <n v="5"/>
    <d v="2009-08-23T00:00:00"/>
    <d v="1899-12-30T10:01:00"/>
    <d v="2009-08-23T00:00:00"/>
    <d v="1899-12-30T14:22:00"/>
    <n v="90"/>
    <n v="261"/>
    <s v="Ticket"/>
    <s v="Sunday"/>
    <x v="0"/>
  </r>
  <r>
    <n v="1"/>
    <n v="6"/>
    <d v="2009-08-23T00:00:00"/>
    <d v="1899-12-30T11:32:00"/>
    <d v="2009-08-23T00:00:00"/>
    <d v="1899-12-30T12:36:00"/>
    <n v="50"/>
    <n v="64"/>
    <s v="Ticket"/>
    <s v="Sunday"/>
    <x v="0"/>
  </r>
  <r>
    <n v="1"/>
    <n v="6"/>
    <d v="2009-08-23T00:00:00"/>
    <d v="1899-12-30T12:11:00"/>
    <d v="2009-08-23T00:00:00"/>
    <d v="1899-12-30T15:47:00"/>
    <n v="70"/>
    <n v="216"/>
    <s v="Ticket"/>
    <s v="Sunday"/>
    <x v="0"/>
  </r>
  <r>
    <n v="1"/>
    <n v="6"/>
    <d v="2009-08-23T00:00:00"/>
    <d v="1899-12-30T12:45:00"/>
    <d v="2009-08-23T00:00:00"/>
    <d v="1899-12-30T13:49:00"/>
    <n v="50"/>
    <n v="64"/>
    <s v="Ticket"/>
    <s v="Sunday"/>
    <x v="0"/>
  </r>
  <r>
    <n v="1"/>
    <n v="5"/>
    <d v="2009-08-23T00:00:00"/>
    <d v="1899-12-30T13:16:00"/>
    <d v="2009-08-23T00:00:00"/>
    <d v="1899-12-30T19:47:00"/>
    <n v="130"/>
    <n v="391"/>
    <s v="Ticket"/>
    <s v="Sunday"/>
    <x v="0"/>
  </r>
  <r>
    <n v="1"/>
    <n v="5"/>
    <d v="2009-08-23T00:00:00"/>
    <d v="1899-12-30T14:32:00"/>
    <d v="2009-08-23T00:00:00"/>
    <d v="1899-12-30T17:38:00"/>
    <n v="70"/>
    <n v="186"/>
    <s v="Ticket"/>
    <s v="Sunday"/>
    <x v="1"/>
  </r>
  <r>
    <n v="1"/>
    <n v="6"/>
    <d v="2009-08-23T00:00:00"/>
    <d v="1899-12-30T14:43:00"/>
    <d v="2009-08-23T00:00:00"/>
    <d v="1899-12-30T19:17:00"/>
    <n v="90"/>
    <n v="274"/>
    <s v="Ticket"/>
    <s v="Sunday"/>
    <x v="1"/>
  </r>
  <r>
    <n v="1"/>
    <n v="8"/>
    <d v="2009-08-23T00:00:00"/>
    <d v="1899-12-30T14:49:00"/>
    <d v="2009-08-23T00:00:00"/>
    <d v="1899-12-30T19:23:00"/>
    <n v="90"/>
    <n v="274"/>
    <s v="Ticket"/>
    <s v="Sunday"/>
    <x v="1"/>
  </r>
  <r>
    <n v="1"/>
    <n v="5"/>
    <d v="2009-08-23T00:00:00"/>
    <d v="1899-12-30T15:53:00"/>
    <d v="2009-08-23T00:00:00"/>
    <d v="1899-12-30T15:54:00"/>
    <n v="50"/>
    <n v="1"/>
    <s v="Ticket"/>
    <s v="Sunday"/>
    <x v="1"/>
  </r>
  <r>
    <n v="1"/>
    <n v="5"/>
    <d v="2009-08-23T00:00:00"/>
    <d v="1899-12-30T16:29:00"/>
    <d v="2009-08-23T00:00:00"/>
    <d v="1899-12-30T18:19:00"/>
    <n v="300"/>
    <n v="110"/>
    <s v="Ticket"/>
    <s v="Sunday"/>
    <x v="1"/>
  </r>
  <r>
    <n v="1"/>
    <n v="8"/>
    <d v="2009-08-23T00:00:00"/>
    <d v="1899-12-30T16:38:00"/>
    <d v="2009-08-23T00:00:00"/>
    <d v="1899-12-30T19:34:00"/>
    <n v="50"/>
    <n v="176"/>
    <s v="Ticket"/>
    <s v="Sunday"/>
    <x v="1"/>
  </r>
  <r>
    <n v="1"/>
    <n v="5"/>
    <d v="2009-08-23T00:00:00"/>
    <d v="1899-12-30T16:45:00"/>
    <d v="2009-08-23T00:00:00"/>
    <d v="1899-12-30T20:14:00"/>
    <n v="70"/>
    <n v="209"/>
    <s v="Ticket"/>
    <s v="Sunday"/>
    <x v="1"/>
  </r>
  <r>
    <n v="1"/>
    <n v="5"/>
    <d v="2009-08-23T00:00:00"/>
    <d v="1899-12-30T16:48:00"/>
    <d v="2009-08-23T00:00:00"/>
    <d v="1899-12-30T18:11:00"/>
    <n v="50"/>
    <n v="83"/>
    <s v="Ticket"/>
    <s v="Sunday"/>
    <x v="1"/>
  </r>
  <r>
    <n v="1"/>
    <n v="8"/>
    <d v="2009-08-23T00:00:00"/>
    <d v="1899-12-30T17:21:00"/>
    <d v="2009-08-23T00:00:00"/>
    <d v="1899-12-30T18:56:00"/>
    <n v="50"/>
    <n v="95"/>
    <s v="Ticket"/>
    <s v="Sunday"/>
    <x v="1"/>
  </r>
  <r>
    <n v="1"/>
    <n v="5"/>
    <d v="2009-08-23T00:00:00"/>
    <d v="1899-12-30T18:12:00"/>
    <d v="2009-08-23T00:00:00"/>
    <d v="1899-12-30T19:33:00"/>
    <n v="50"/>
    <n v="81"/>
    <s v="Ticket"/>
    <s v="Sunday"/>
    <x v="2"/>
  </r>
  <r>
    <n v="1"/>
    <n v="6"/>
    <d v="2009-08-23T00:00:00"/>
    <d v="1899-12-30T18:41:00"/>
    <d v="2009-08-23T00:00:00"/>
    <d v="1899-12-30T20:38:00"/>
    <n v="50"/>
    <n v="117"/>
    <s v="Ticket"/>
    <s v="Sunday"/>
    <x v="2"/>
  </r>
  <r>
    <n v="1"/>
    <n v="5"/>
    <d v="2009-08-23T00:00:00"/>
    <d v="1899-12-30T19:18:00"/>
    <d v="2009-08-23T00:00:00"/>
    <d v="1899-12-30T20:18:00"/>
    <n v="50"/>
    <n v="60"/>
    <s v="Ticket"/>
    <s v="Sunday"/>
    <x v="2"/>
  </r>
  <r>
    <n v="1"/>
    <n v="5"/>
    <d v="2009-08-23T00:00:00"/>
    <d v="1899-12-30T19:55:00"/>
    <d v="2009-08-23T00:00:00"/>
    <d v="1899-12-30T21:49:00"/>
    <n v="50"/>
    <n v="114"/>
    <s v="Ticket"/>
    <s v="Sunday"/>
    <x v="2"/>
  </r>
  <r>
    <n v="1"/>
    <n v="5"/>
    <d v="2009-08-23T00:00:00"/>
    <d v="1899-12-30T20:08:00"/>
    <d v="2009-08-23T00:00:00"/>
    <d v="1899-12-30T21:21:00"/>
    <n v="50"/>
    <n v="73"/>
    <s v="Ticket"/>
    <s v="Sunday"/>
    <x v="2"/>
  </r>
  <r>
    <n v="1"/>
    <n v="6"/>
    <d v="2009-08-23T00:00:00"/>
    <d v="1899-12-30T20:27:00"/>
    <d v="2009-08-23T00:00:00"/>
    <d v="1899-12-30T21:43:00"/>
    <n v="50"/>
    <n v="76"/>
    <s v="Ticket"/>
    <s v="Sunday"/>
    <x v="2"/>
  </r>
  <r>
    <n v="1"/>
    <n v="5"/>
    <d v="2009-08-23T00:00:00"/>
    <d v="1899-12-30T20:43:00"/>
    <d v="2009-08-24T00:00:00"/>
    <d v="1899-12-30T00:00:00"/>
    <n v="70"/>
    <n v="197"/>
    <s v="Ticket"/>
    <s v="Sunday"/>
    <x v="2"/>
  </r>
  <r>
    <n v="1"/>
    <n v="5"/>
    <d v="2009-08-23T00:00:00"/>
    <d v="1899-12-30T20:46:00"/>
    <d v="2009-08-23T00:00:00"/>
    <d v="1899-12-30T21:11:00"/>
    <n v="50"/>
    <n v="25"/>
    <s v="Ticket"/>
    <s v="Sunday"/>
    <x v="2"/>
  </r>
  <r>
    <n v="1"/>
    <n v="6"/>
    <d v="2009-08-23T00:00:00"/>
    <d v="1899-12-30T21:00:00"/>
    <d v="2009-08-23T00:00:00"/>
    <d v="1899-12-30T23:55:00"/>
    <n v="50"/>
    <n v="175"/>
    <s v="Ticket"/>
    <s v="Sunday"/>
    <x v="2"/>
  </r>
  <r>
    <n v="1"/>
    <n v="5"/>
    <d v="2009-08-23T00:00:00"/>
    <d v="1899-12-30T21:17:00"/>
    <d v="2009-08-23T00:00:00"/>
    <d v="1899-12-30T23:05:00"/>
    <n v="50"/>
    <n v="108"/>
    <s v="Ticket"/>
    <s v="Sunday"/>
    <x v="2"/>
  </r>
  <r>
    <n v="1"/>
    <n v="6"/>
    <d v="2009-08-23T00:00:00"/>
    <d v="1899-12-30T21:37:00"/>
    <d v="2009-08-23T00:00:00"/>
    <d v="1899-12-30T23:55:00"/>
    <n v="50"/>
    <n v="138"/>
    <s v="Ticket"/>
    <s v="Sunday"/>
    <x v="2"/>
  </r>
  <r>
    <n v="1"/>
    <n v="5"/>
    <d v="2009-08-29T00:00:00"/>
    <d v="1899-12-30T10:34:00"/>
    <d v="2009-08-29T00:00:00"/>
    <d v="1899-12-30T11:52:00"/>
    <n v="50"/>
    <n v="78"/>
    <s v="Ticket"/>
    <s v="Saturday"/>
    <x v="0"/>
  </r>
  <r>
    <n v="1"/>
    <n v="6"/>
    <d v="2009-08-29T00:00:00"/>
    <d v="1899-12-30T11:49:00"/>
    <d v="2009-08-29T00:00:00"/>
    <d v="1899-12-30T14:14:00"/>
    <n v="50"/>
    <n v="145"/>
    <s v="Ticket"/>
    <s v="Saturday"/>
    <x v="0"/>
  </r>
  <r>
    <n v="1"/>
    <n v="6"/>
    <d v="2009-08-29T00:00:00"/>
    <d v="1899-12-30T13:01:00"/>
    <d v="2009-08-29T00:00:00"/>
    <d v="1899-12-30T13:45:00"/>
    <n v="50"/>
    <n v="44"/>
    <s v="Ticket"/>
    <s v="Saturday"/>
    <x v="0"/>
  </r>
  <r>
    <n v="1"/>
    <n v="5"/>
    <d v="2009-08-29T00:00:00"/>
    <d v="1899-12-30T14:32:00"/>
    <d v="2009-08-29T00:00:00"/>
    <d v="1899-12-30T16:17:00"/>
    <n v="50"/>
    <n v="105"/>
    <s v="Ticket"/>
    <s v="Saturday"/>
    <x v="1"/>
  </r>
  <r>
    <n v="1"/>
    <n v="6"/>
    <d v="2009-08-29T00:00:00"/>
    <d v="1899-12-30T14:42:00"/>
    <d v="2009-08-29T00:00:00"/>
    <d v="1899-12-30T22:32:00"/>
    <n v="150"/>
    <n v="470"/>
    <s v="Ticket"/>
    <s v="Saturday"/>
    <x v="1"/>
  </r>
  <r>
    <n v="1"/>
    <n v="8"/>
    <d v="2009-08-29T00:00:00"/>
    <d v="1899-12-30T14:46:00"/>
    <d v="2009-08-29T00:00:00"/>
    <d v="1899-12-30T17:24:00"/>
    <n v="50"/>
    <n v="158"/>
    <s v="Ticket"/>
    <s v="Saturday"/>
    <x v="1"/>
  </r>
  <r>
    <n v="1"/>
    <n v="6"/>
    <d v="2009-08-29T00:00:00"/>
    <d v="1899-12-30T14:59:00"/>
    <d v="2009-08-29T00:00:00"/>
    <d v="1899-12-30T17:51:00"/>
    <n v="50"/>
    <n v="172"/>
    <s v="Ticket"/>
    <s v="Saturday"/>
    <x v="1"/>
  </r>
  <r>
    <n v="1"/>
    <n v="6"/>
    <d v="2009-08-29T00:00:00"/>
    <d v="1899-12-30T17:24:00"/>
    <d v="2009-08-29T00:00:00"/>
    <d v="1899-12-30T19:54:00"/>
    <n v="50"/>
    <n v="150"/>
    <s v="Ticket"/>
    <s v="Saturday"/>
    <x v="1"/>
  </r>
  <r>
    <n v="1"/>
    <n v="6"/>
    <d v="2009-08-29T00:00:00"/>
    <d v="1899-12-30T17:36:00"/>
    <d v="2009-08-29T00:00:00"/>
    <d v="1899-12-30T17:58:00"/>
    <n v="50"/>
    <n v="22"/>
    <s v="Ticket"/>
    <s v="Saturday"/>
    <x v="1"/>
  </r>
  <r>
    <n v="1"/>
    <n v="6"/>
    <d v="2009-08-29T00:00:00"/>
    <d v="1899-12-30T17:48:00"/>
    <d v="2009-08-29T00:00:00"/>
    <d v="1899-12-30T19:11:00"/>
    <n v="50"/>
    <n v="83"/>
    <s v="Ticket"/>
    <s v="Saturday"/>
    <x v="1"/>
  </r>
  <r>
    <n v="1"/>
    <n v="6"/>
    <d v="2009-08-29T00:00:00"/>
    <d v="1899-12-30T18:15:00"/>
    <d v="2009-08-29T00:00:00"/>
    <d v="1899-12-30T20:18:00"/>
    <n v="50"/>
    <n v="123"/>
    <s v="Ticket"/>
    <s v="Saturday"/>
    <x v="2"/>
  </r>
  <r>
    <n v="1"/>
    <n v="8"/>
    <d v="2009-08-29T00:00:00"/>
    <d v="1899-12-30T18:33:00"/>
    <d v="2009-08-29T00:00:00"/>
    <d v="1899-12-30T19:30:00"/>
    <n v="50"/>
    <n v="57"/>
    <s v="Ticket"/>
    <s v="Saturday"/>
    <x v="2"/>
  </r>
  <r>
    <n v="1"/>
    <n v="6"/>
    <d v="2009-08-29T00:00:00"/>
    <d v="1899-12-30T18:44:00"/>
    <d v="2009-08-29T00:00:00"/>
    <d v="1899-12-30T20:09:00"/>
    <n v="50"/>
    <n v="85"/>
    <s v="Ticket"/>
    <s v="Saturday"/>
    <x v="2"/>
  </r>
  <r>
    <n v="1"/>
    <n v="8"/>
    <d v="2009-08-29T00:00:00"/>
    <d v="1899-12-30T20:31:00"/>
    <d v="2009-08-29T00:00:00"/>
    <d v="1899-12-30T23:03:00"/>
    <n v="50"/>
    <n v="152"/>
    <s v="Ticket"/>
    <s v="Saturday"/>
    <x v="2"/>
  </r>
  <r>
    <n v="1"/>
    <n v="5"/>
    <d v="2009-08-29T00:00:00"/>
    <d v="1899-12-30T20:48:00"/>
    <d v="2009-08-29T00:00:00"/>
    <d v="1899-12-30T22:06:00"/>
    <n v="50"/>
    <n v="78"/>
    <s v="Ticket"/>
    <s v="Saturday"/>
    <x v="2"/>
  </r>
  <r>
    <n v="1"/>
    <n v="5"/>
    <d v="2009-08-29T00:00:00"/>
    <d v="1899-12-30T21:50:00"/>
    <d v="2009-08-30T00:00:00"/>
    <d v="1899-12-30T01:12:00"/>
    <n v="70"/>
    <n v="202"/>
    <s v="Ticket"/>
    <s v="Saturday"/>
    <x v="2"/>
  </r>
  <r>
    <n v="1"/>
    <n v="5"/>
    <d v="2009-08-30T00:00:00"/>
    <d v="1899-12-30T10:49:00"/>
    <d v="2009-08-30T00:00:00"/>
    <d v="1899-12-30T17:14:00"/>
    <n v="130"/>
    <n v="385"/>
    <s v="Ticket"/>
    <s v="Sunday"/>
    <x v="0"/>
  </r>
  <r>
    <n v="1"/>
    <n v="5"/>
    <d v="2009-08-30T00:00:00"/>
    <d v="1899-12-30T12:01:00"/>
    <d v="2009-08-30T00:00:00"/>
    <d v="1899-12-30T14:30:00"/>
    <n v="50"/>
    <n v="149"/>
    <s v="Ticket"/>
    <s v="Sunday"/>
    <x v="0"/>
  </r>
  <r>
    <n v="1"/>
    <n v="5"/>
    <d v="2009-08-30T00:00:00"/>
    <d v="1899-12-30T12:48:00"/>
    <d v="2009-08-30T00:00:00"/>
    <d v="1899-12-30T14:56:00"/>
    <n v="50"/>
    <n v="128"/>
    <s v="Ticket"/>
    <s v="Sunday"/>
    <x v="0"/>
  </r>
  <r>
    <n v="1"/>
    <n v="5"/>
    <d v="2009-08-30T00:00:00"/>
    <d v="1899-12-30T12:51:00"/>
    <d v="2009-08-30T00:00:00"/>
    <d v="1899-12-30T13:29:00"/>
    <n v="50"/>
    <n v="38"/>
    <s v="Ticket"/>
    <s v="Sunday"/>
    <x v="0"/>
  </r>
  <r>
    <n v="1"/>
    <n v="5"/>
    <d v="2009-08-30T00:00:00"/>
    <d v="1899-12-30T14:01:00"/>
    <d v="2009-08-30T00:00:00"/>
    <d v="1899-12-30T18:34:00"/>
    <n v="90"/>
    <n v="273"/>
    <s v="Ticket"/>
    <s v="Sunday"/>
    <x v="1"/>
  </r>
  <r>
    <n v="1"/>
    <n v="6"/>
    <d v="2009-08-30T00:00:00"/>
    <d v="1899-12-30T14:32:00"/>
    <d v="2009-08-30T00:00:00"/>
    <d v="1899-12-30T17:29:00"/>
    <n v="50"/>
    <n v="177"/>
    <s v="Ticket"/>
    <s v="Sunday"/>
    <x v="1"/>
  </r>
  <r>
    <n v="1"/>
    <n v="8"/>
    <d v="2009-08-30T00:00:00"/>
    <d v="1899-12-30T14:32:00"/>
    <d v="2009-08-30T00:00:00"/>
    <d v="1899-12-30T18:42:00"/>
    <n v="90"/>
    <n v="250"/>
    <s v="Ticket"/>
    <s v="Sunday"/>
    <x v="1"/>
  </r>
  <r>
    <n v="1"/>
    <n v="6"/>
    <d v="2009-08-30T00:00:00"/>
    <d v="1899-12-30T15:30:00"/>
    <d v="2009-08-30T00:00:00"/>
    <d v="1899-12-30T18:48:00"/>
    <n v="70"/>
    <n v="198"/>
    <s v="Ticket"/>
    <s v="Sunday"/>
    <x v="1"/>
  </r>
  <r>
    <n v="1"/>
    <n v="5"/>
    <d v="2009-08-30T00:00:00"/>
    <d v="1899-12-30T15:48:00"/>
    <d v="2009-08-30T00:00:00"/>
    <d v="1899-12-30T18:15:00"/>
    <n v="50"/>
    <n v="147"/>
    <s v="Ticket"/>
    <s v="Sunday"/>
    <x v="1"/>
  </r>
  <r>
    <n v="1"/>
    <n v="8"/>
    <d v="2009-08-30T00:00:00"/>
    <d v="1899-12-30T15:55:00"/>
    <d v="2009-08-30T00:00:00"/>
    <d v="1899-12-30T18:52:00"/>
    <n v="50"/>
    <n v="177"/>
    <s v="Ticket"/>
    <s v="Sunday"/>
    <x v="1"/>
  </r>
  <r>
    <n v="1"/>
    <n v="8"/>
    <d v="2009-08-30T00:00:00"/>
    <d v="1899-12-30T16:20:00"/>
    <d v="2009-08-30T00:00:00"/>
    <d v="1899-12-30T18:08:00"/>
    <n v="50"/>
    <n v="108"/>
    <s v="Ticket"/>
    <s v="Sunday"/>
    <x v="1"/>
  </r>
  <r>
    <n v="1"/>
    <n v="5"/>
    <d v="2009-08-30T00:00:00"/>
    <d v="1899-12-30T17:35:00"/>
    <d v="2009-08-30T00:00:00"/>
    <d v="1899-12-30T20:41:00"/>
    <n v="70"/>
    <n v="186"/>
    <s v="Ticket"/>
    <s v="Sunday"/>
    <x v="1"/>
  </r>
  <r>
    <n v="1"/>
    <n v="6"/>
    <d v="2009-08-30T00:00:00"/>
    <d v="1899-12-30T18:09:00"/>
    <d v="2009-08-30T00:00:00"/>
    <d v="1899-12-30T22:18:00"/>
    <n v="90"/>
    <n v="249"/>
    <s v="Ticket"/>
    <s v="Sunday"/>
    <x v="2"/>
  </r>
  <r>
    <n v="1"/>
    <n v="5"/>
    <d v="2009-08-30T00:00:00"/>
    <d v="1899-12-30T18:33:00"/>
    <d v="2009-08-30T00:00:00"/>
    <d v="1899-12-30T19:25:00"/>
    <n v="50"/>
    <n v="52"/>
    <s v="Ticket"/>
    <s v="Sunday"/>
    <x v="2"/>
  </r>
  <r>
    <n v="1"/>
    <n v="6"/>
    <d v="2009-08-30T00:00:00"/>
    <d v="1899-12-30T18:34:00"/>
    <d v="2009-08-30T00:00:00"/>
    <d v="1899-12-30T22:12:00"/>
    <n v="70"/>
    <n v="218"/>
    <s v="Ticket"/>
    <s v="Sunday"/>
    <x v="2"/>
  </r>
  <r>
    <n v="1"/>
    <n v="5"/>
    <d v="2009-08-30T00:00:00"/>
    <d v="1899-12-30T19:15:00"/>
    <d v="2009-08-30T00:00:00"/>
    <d v="1899-12-30T21:32:00"/>
    <n v="50"/>
    <n v="137"/>
    <s v="Ticket"/>
    <s v="Sunday"/>
    <x v="2"/>
  </r>
  <r>
    <n v="1"/>
    <n v="5"/>
    <d v="2009-08-30T00:00:00"/>
    <d v="1899-12-30T19:41:00"/>
    <d v="2009-08-30T00:00:00"/>
    <d v="1899-12-30T20:46:00"/>
    <n v="50"/>
    <n v="65"/>
    <s v="Ticket"/>
    <s v="Sunday"/>
    <x v="2"/>
  </r>
  <r>
    <n v="1"/>
    <n v="5"/>
    <d v="2009-08-30T00:00:00"/>
    <d v="1899-12-30T21:33:00"/>
    <d v="2009-08-30T00:00:00"/>
    <d v="1899-12-30T23:29:00"/>
    <n v="50"/>
    <n v="116"/>
    <s v="Ticket"/>
    <s v="Sunday"/>
    <x v="2"/>
  </r>
  <r>
    <n v="1"/>
    <n v="5"/>
    <d v="2009-08-30T00:00:00"/>
    <d v="1899-12-30T22:17:00"/>
    <d v="2009-08-31T00:00:00"/>
    <d v="1899-12-30T01:06:00"/>
    <n v="50"/>
    <n v="169"/>
    <s v="Ticket"/>
    <s v="Sunday"/>
    <x v="3"/>
  </r>
  <r>
    <n v="1"/>
    <n v="6"/>
    <d v="2009-09-05T00:00:00"/>
    <d v="1899-12-30T13:44:00"/>
    <d v="2009-09-05T00:00:00"/>
    <d v="1899-12-30T15:07:00"/>
    <n v="50"/>
    <n v="83"/>
    <s v="Ticket"/>
    <s v="Saturday"/>
    <x v="0"/>
  </r>
  <r>
    <n v="1"/>
    <n v="8"/>
    <d v="2009-09-05T00:00:00"/>
    <d v="1899-12-30T14:07:00"/>
    <d v="2009-09-05T00:00:00"/>
    <d v="1899-12-30T17:07:00"/>
    <n v="50"/>
    <n v="180"/>
    <s v="Ticket"/>
    <s v="Saturday"/>
    <x v="1"/>
  </r>
  <r>
    <n v="1"/>
    <n v="8"/>
    <d v="2009-09-05T00:00:00"/>
    <d v="1899-12-30T15:59:00"/>
    <d v="2009-09-05T00:00:00"/>
    <d v="1899-12-30T18:58:00"/>
    <n v="50"/>
    <n v="179"/>
    <s v="Ticket"/>
    <s v="Saturday"/>
    <x v="1"/>
  </r>
  <r>
    <n v="1"/>
    <n v="5"/>
    <d v="2009-09-05T00:00:00"/>
    <d v="1899-12-30T16:42:00"/>
    <d v="2009-09-05T00:00:00"/>
    <d v="1899-12-30T19:43:00"/>
    <n v="70"/>
    <n v="181"/>
    <s v="Ticket"/>
    <s v="Saturday"/>
    <x v="1"/>
  </r>
  <r>
    <n v="1"/>
    <n v="8"/>
    <d v="2009-09-05T00:00:00"/>
    <d v="1899-12-30T16:56:00"/>
    <d v="2009-09-05T00:00:00"/>
    <d v="1899-12-30T18:06:00"/>
    <n v="50"/>
    <n v="70"/>
    <s v="Ticket"/>
    <s v="Saturday"/>
    <x v="1"/>
  </r>
  <r>
    <n v="1"/>
    <n v="5"/>
    <d v="2009-09-05T00:00:00"/>
    <d v="1899-12-30T17:16:00"/>
    <d v="2009-09-05T00:00:00"/>
    <d v="1899-12-30T18:58:00"/>
    <n v="50"/>
    <n v="102"/>
    <s v="Ticket"/>
    <s v="Saturday"/>
    <x v="1"/>
  </r>
  <r>
    <n v="1"/>
    <n v="5"/>
    <d v="2009-09-05T00:00:00"/>
    <d v="1899-12-30T18:00:00"/>
    <d v="2009-09-05T00:00:00"/>
    <d v="1899-12-30T22:03:00"/>
    <n v="90"/>
    <n v="243"/>
    <s v="Ticket"/>
    <s v="Saturday"/>
    <x v="1"/>
  </r>
  <r>
    <n v="1"/>
    <n v="6"/>
    <d v="2009-09-05T00:00:00"/>
    <d v="1899-12-30T18:22:00"/>
    <d v="2009-09-05T00:00:00"/>
    <d v="1899-12-30T21:42:00"/>
    <n v="70"/>
    <n v="200"/>
    <s v="Ticket"/>
    <s v="Saturday"/>
    <x v="2"/>
  </r>
  <r>
    <n v="1"/>
    <n v="5"/>
    <d v="2009-09-05T00:00:00"/>
    <d v="1899-12-30T18:30:00"/>
    <d v="2009-09-05T00:00:00"/>
    <d v="1899-12-30T20:40:00"/>
    <n v="50"/>
    <n v="130"/>
    <s v="Ticket"/>
    <s v="Saturday"/>
    <x v="2"/>
  </r>
  <r>
    <n v="1"/>
    <n v="6"/>
    <d v="2009-09-05T00:00:00"/>
    <d v="1899-12-30T20:11:00"/>
    <d v="2009-09-05T00:00:00"/>
    <d v="1899-12-30T22:48:00"/>
    <n v="50"/>
    <n v="157"/>
    <s v="Ticket"/>
    <s v="Saturday"/>
    <x v="2"/>
  </r>
  <r>
    <n v="1"/>
    <n v="5"/>
    <d v="2009-09-05T00:00:00"/>
    <d v="1899-12-30T20:11:00"/>
    <d v="2009-09-05T00:00:00"/>
    <d v="1899-12-30T20:51:00"/>
    <n v="50"/>
    <n v="40"/>
    <s v="Ticket"/>
    <s v="Saturday"/>
    <x v="2"/>
  </r>
  <r>
    <n v="1"/>
    <n v="6"/>
    <d v="2009-09-05T00:00:00"/>
    <d v="1899-12-30T20:27:00"/>
    <d v="2009-09-05T00:00:00"/>
    <d v="1899-12-30T23:41:00"/>
    <n v="70"/>
    <n v="194"/>
    <s v="Ticket"/>
    <s v="Saturday"/>
    <x v="2"/>
  </r>
  <r>
    <n v="1"/>
    <n v="6"/>
    <d v="2009-09-05T00:00:00"/>
    <d v="1899-12-30T20:28:00"/>
    <d v="2009-09-05T00:00:00"/>
    <d v="1899-12-30T23:24:00"/>
    <n v="50"/>
    <n v="176"/>
    <s v="Ticket"/>
    <s v="Saturday"/>
    <x v="2"/>
  </r>
  <r>
    <n v="1"/>
    <n v="6"/>
    <d v="2009-09-05T00:00:00"/>
    <d v="1899-12-30T20:35:00"/>
    <d v="2009-09-05T00:00:00"/>
    <d v="1899-12-30T22:55:00"/>
    <n v="50"/>
    <n v="140"/>
    <s v="Ticket"/>
    <s v="Saturday"/>
    <x v="2"/>
  </r>
  <r>
    <n v="1"/>
    <n v="8"/>
    <d v="2009-09-05T00:00:00"/>
    <d v="1899-12-30T21:26:00"/>
    <d v="2009-09-05T00:00:00"/>
    <d v="1899-12-30T22:51:00"/>
    <n v="50"/>
    <n v="85"/>
    <s v="Ticket"/>
    <s v="Saturday"/>
    <x v="2"/>
  </r>
  <r>
    <n v="1"/>
    <n v="5"/>
    <d v="2009-09-05T00:00:00"/>
    <d v="1899-12-30T21:42:00"/>
    <d v="2009-09-06T00:00:00"/>
    <d v="1899-12-30T01:18:00"/>
    <n v="70"/>
    <n v="216"/>
    <s v="Ticket"/>
    <s v="Saturday"/>
    <x v="2"/>
  </r>
  <r>
    <n v="1"/>
    <n v="5"/>
    <d v="2009-09-05T00:00:00"/>
    <d v="1899-12-30T22:25:00"/>
    <d v="2009-09-06T00:00:00"/>
    <d v="1899-12-30T00:08:00"/>
    <n v="50"/>
    <n v="103"/>
    <s v="Ticket"/>
    <s v="Saturday"/>
    <x v="3"/>
  </r>
  <r>
    <n v="1"/>
    <n v="5"/>
    <d v="2009-09-05T00:00:00"/>
    <d v="1899-12-30T22:36:00"/>
    <d v="2009-09-06T00:00:00"/>
    <d v="1899-12-30T01:53:00"/>
    <n v="70"/>
    <n v="197"/>
    <s v="Ticket"/>
    <s v="Saturday"/>
    <x v="3"/>
  </r>
  <r>
    <n v="1"/>
    <n v="5"/>
    <d v="2009-09-06T00:00:00"/>
    <d v="1899-12-30T10:56:00"/>
    <d v="2009-09-06T00:00:00"/>
    <d v="1899-12-30T12:10:00"/>
    <n v="50"/>
    <n v="74"/>
    <s v="Ticket"/>
    <s v="Sunday"/>
    <x v="0"/>
  </r>
  <r>
    <n v="1"/>
    <n v="6"/>
    <d v="2009-09-06T00:00:00"/>
    <d v="1899-12-30T12:51:00"/>
    <d v="2009-09-06T00:00:00"/>
    <d v="1899-12-30T16:09:00"/>
    <n v="70"/>
    <n v="198"/>
    <s v="Ticket"/>
    <s v="Sunday"/>
    <x v="0"/>
  </r>
  <r>
    <n v="1"/>
    <n v="6"/>
    <d v="2009-09-06T00:00:00"/>
    <d v="1899-12-30T14:25:00"/>
    <d v="2009-09-06T00:00:00"/>
    <d v="1899-12-30T14:47:00"/>
    <n v="50"/>
    <n v="22"/>
    <s v="Ticket"/>
    <s v="Sunday"/>
    <x v="1"/>
  </r>
  <r>
    <n v="1"/>
    <n v="5"/>
    <d v="2009-09-06T00:00:00"/>
    <d v="1899-12-30T15:28:00"/>
    <d v="2009-09-06T00:00:00"/>
    <d v="1899-12-30T16:34:00"/>
    <n v="50"/>
    <n v="66"/>
    <s v="Ticket"/>
    <s v="Sunday"/>
    <x v="1"/>
  </r>
  <r>
    <n v="1"/>
    <n v="5"/>
    <d v="2009-09-06T00:00:00"/>
    <d v="1899-12-30T15:52:00"/>
    <d v="2009-09-06T00:00:00"/>
    <d v="1899-12-30T20:18:00"/>
    <n v="90"/>
    <n v="266"/>
    <s v="Ticket"/>
    <s v="Sunday"/>
    <x v="1"/>
  </r>
  <r>
    <n v="1"/>
    <n v="6"/>
    <d v="2009-09-06T00:00:00"/>
    <d v="1899-12-30T16:23:00"/>
    <d v="2009-09-06T00:00:00"/>
    <d v="1899-12-30T20:13:00"/>
    <n v="70"/>
    <n v="230"/>
    <s v="Ticket"/>
    <s v="Sunday"/>
    <x v="1"/>
  </r>
  <r>
    <n v="1"/>
    <n v="6"/>
    <d v="2009-09-06T00:00:00"/>
    <d v="1899-12-30T17:04:00"/>
    <d v="2009-09-06T00:00:00"/>
    <d v="1899-12-30T18:14:00"/>
    <n v="50"/>
    <n v="70"/>
    <s v="Ticket"/>
    <s v="Sunday"/>
    <x v="1"/>
  </r>
  <r>
    <n v="1"/>
    <n v="8"/>
    <d v="2009-09-06T00:00:00"/>
    <d v="1899-12-30T17:41:00"/>
    <d v="2009-09-06T00:00:00"/>
    <d v="1899-12-30T19:16:00"/>
    <n v="50"/>
    <n v="95"/>
    <s v="Ticket"/>
    <s v="Sunday"/>
    <x v="1"/>
  </r>
  <r>
    <n v="1"/>
    <n v="5"/>
    <d v="2009-09-06T00:00:00"/>
    <d v="1899-12-30T17:43:00"/>
    <d v="2009-09-06T00:00:00"/>
    <d v="1899-12-30T19:05:00"/>
    <n v="50"/>
    <n v="82"/>
    <s v="Ticket"/>
    <s v="Sunday"/>
    <x v="1"/>
  </r>
  <r>
    <n v="1"/>
    <n v="5"/>
    <d v="2009-09-06T00:00:00"/>
    <d v="1899-12-30T18:14:00"/>
    <d v="2009-09-06T00:00:00"/>
    <d v="1899-12-30T19:09:00"/>
    <n v="50"/>
    <n v="55"/>
    <s v="Ticket"/>
    <s v="Sunday"/>
    <x v="2"/>
  </r>
  <r>
    <n v="1"/>
    <n v="6"/>
    <d v="2009-09-06T00:00:00"/>
    <d v="1899-12-30T18:21:00"/>
    <d v="2009-09-06T00:00:00"/>
    <d v="1899-12-30T21:45:00"/>
    <n v="70"/>
    <n v="204"/>
    <s v="Ticket"/>
    <s v="Sunday"/>
    <x v="2"/>
  </r>
  <r>
    <n v="1"/>
    <n v="8"/>
    <d v="2009-09-06T00:00:00"/>
    <d v="1899-12-30T19:34:00"/>
    <d v="2009-09-06T00:00:00"/>
    <d v="1899-12-30T20:47:00"/>
    <n v="50"/>
    <n v="73"/>
    <s v="Ticket"/>
    <s v="Sunday"/>
    <x v="2"/>
  </r>
  <r>
    <n v="1"/>
    <n v="5"/>
    <d v="2009-09-06T00:00:00"/>
    <d v="1899-12-30T19:48:00"/>
    <d v="2009-09-07T00:00:00"/>
    <d v="1899-12-30T00:14:00"/>
    <n v="90"/>
    <n v="266"/>
    <s v="Ticket"/>
    <s v="Sunday"/>
    <x v="2"/>
  </r>
  <r>
    <n v="1"/>
    <n v="8"/>
    <d v="2009-09-06T00:00:00"/>
    <d v="1899-12-30T20:08:00"/>
    <d v="2009-09-06T00:00:00"/>
    <d v="1899-12-30T21:43:00"/>
    <n v="50"/>
    <n v="95"/>
    <s v="Ticket"/>
    <s v="Sunday"/>
    <x v="2"/>
  </r>
  <r>
    <n v="1"/>
    <n v="8"/>
    <d v="2009-09-06T00:00:00"/>
    <d v="1899-12-30T20:11:00"/>
    <d v="2009-09-06T00:00:00"/>
    <d v="1899-12-30T21:13:00"/>
    <n v="50"/>
    <n v="62"/>
    <s v="Ticket"/>
    <s v="Sunday"/>
    <x v="2"/>
  </r>
  <r>
    <n v="1"/>
    <n v="6"/>
    <d v="2009-09-06T00:00:00"/>
    <d v="1899-12-30T21:05:00"/>
    <d v="2009-09-06T00:00:00"/>
    <d v="1899-12-30T22:52:00"/>
    <n v="50"/>
    <n v="107"/>
    <s v="Ticket"/>
    <s v="Sunday"/>
    <x v="2"/>
  </r>
  <r>
    <n v="1"/>
    <n v="6"/>
    <d v="2009-09-06T00:00:00"/>
    <d v="1899-12-30T22:44:00"/>
    <d v="2009-09-07T00:00:00"/>
    <d v="1899-12-30T01:41:00"/>
    <n v="50"/>
    <n v="177"/>
    <s v="Ticket"/>
    <s v="Sunday"/>
    <x v="3"/>
  </r>
  <r>
    <n v="1"/>
    <n v="6"/>
    <d v="2009-09-12T00:00:00"/>
    <d v="1899-12-30T09:17:00"/>
    <d v="2009-09-12T00:00:00"/>
    <d v="1899-12-30T18:46:00"/>
    <n v="0"/>
    <n v="569"/>
    <s v="Pass"/>
    <s v="Saturday"/>
    <x v="3"/>
  </r>
  <r>
    <n v="1"/>
    <n v="5"/>
    <d v="2009-09-12T00:00:00"/>
    <d v="1899-12-30T11:25:00"/>
    <d v="2009-09-12T00:00:00"/>
    <d v="1899-12-30T12:22:00"/>
    <n v="50"/>
    <n v="57"/>
    <s v="Ticket"/>
    <s v="Saturday"/>
    <x v="0"/>
  </r>
  <r>
    <n v="1"/>
    <n v="6"/>
    <d v="2009-09-12T00:00:00"/>
    <d v="1899-12-30T13:07:00"/>
    <d v="2009-09-12T00:00:00"/>
    <d v="1899-12-30T14:02:00"/>
    <n v="0"/>
    <n v="55"/>
    <s v="Pass"/>
    <s v="Saturday"/>
    <x v="0"/>
  </r>
  <r>
    <n v="1"/>
    <n v="6"/>
    <d v="2009-09-12T00:00:00"/>
    <d v="1899-12-30T13:25:00"/>
    <d v="2009-09-12T00:00:00"/>
    <d v="1899-12-30T15:42:00"/>
    <n v="50"/>
    <n v="137"/>
    <s v="Ticket"/>
    <s v="Saturday"/>
    <x v="0"/>
  </r>
  <r>
    <n v="1"/>
    <n v="5"/>
    <d v="2009-09-12T00:00:00"/>
    <d v="1899-12-30T14:38:00"/>
    <d v="2009-09-12T00:00:00"/>
    <d v="1899-12-30T15:17:00"/>
    <n v="50"/>
    <n v="39"/>
    <s v="Ticket"/>
    <s v="Saturday"/>
    <x v="1"/>
  </r>
  <r>
    <n v="1"/>
    <n v="5"/>
    <d v="2009-09-12T00:00:00"/>
    <d v="1899-12-30T15:14:00"/>
    <d v="2009-09-12T00:00:00"/>
    <d v="1899-12-30T17:54:00"/>
    <n v="50"/>
    <n v="160"/>
    <s v="Ticket"/>
    <s v="Saturday"/>
    <x v="1"/>
  </r>
  <r>
    <n v="1"/>
    <n v="6"/>
    <d v="2009-09-12T00:00:00"/>
    <d v="1899-12-30T15:51:00"/>
    <d v="2009-09-12T00:00:00"/>
    <d v="1899-12-30T17:40:00"/>
    <n v="50"/>
    <n v="109"/>
    <s v="Ticket"/>
    <s v="Saturday"/>
    <x v="1"/>
  </r>
  <r>
    <n v="1"/>
    <n v="6"/>
    <d v="2009-09-12T00:00:00"/>
    <d v="1899-12-30T16:25:00"/>
    <d v="2009-09-12T00:00:00"/>
    <d v="1899-12-30T17:05:00"/>
    <n v="50"/>
    <n v="40"/>
    <s v="Ticket"/>
    <s v="Saturday"/>
    <x v="1"/>
  </r>
  <r>
    <n v="1"/>
    <n v="5"/>
    <d v="2009-09-12T00:00:00"/>
    <d v="1899-12-30T16:39:00"/>
    <d v="2009-09-12T00:00:00"/>
    <d v="1899-12-30T18:45:00"/>
    <n v="50"/>
    <n v="126"/>
    <s v="Ticket"/>
    <s v="Saturday"/>
    <x v="1"/>
  </r>
  <r>
    <n v="1"/>
    <n v="5"/>
    <d v="2009-09-12T00:00:00"/>
    <d v="1899-12-30T16:45:00"/>
    <d v="2009-09-12T00:00:00"/>
    <d v="1899-12-30T19:10:00"/>
    <n v="50"/>
    <n v="145"/>
    <s v="Ticket"/>
    <s v="Saturday"/>
    <x v="1"/>
  </r>
  <r>
    <n v="1"/>
    <n v="6"/>
    <d v="2009-09-12T00:00:00"/>
    <d v="1899-12-30T17:05:00"/>
    <d v="2009-09-12T00:00:00"/>
    <d v="1899-12-30T18:17:00"/>
    <n v="50"/>
    <n v="72"/>
    <s v="Ticket"/>
    <s v="Saturday"/>
    <x v="1"/>
  </r>
  <r>
    <n v="1"/>
    <n v="6"/>
    <d v="2009-09-12T00:00:00"/>
    <d v="1899-12-30T17:38:00"/>
    <d v="2009-09-12T00:00:00"/>
    <d v="1899-12-30T20:26:00"/>
    <n v="50"/>
    <n v="168"/>
    <s v="Ticket"/>
    <s v="Saturday"/>
    <x v="1"/>
  </r>
  <r>
    <n v="1"/>
    <n v="5"/>
    <d v="2009-09-12T00:00:00"/>
    <d v="1899-12-30T18:34:00"/>
    <d v="2009-09-12T00:00:00"/>
    <d v="1899-12-30T22:18:00"/>
    <n v="70"/>
    <n v="224"/>
    <s v="Ticket"/>
    <s v="Saturday"/>
    <x v="2"/>
  </r>
  <r>
    <n v="1"/>
    <n v="6"/>
    <d v="2009-09-12T00:00:00"/>
    <d v="1899-12-30T18:56:00"/>
    <d v="2009-09-12T00:00:00"/>
    <d v="1899-12-30T22:36:00"/>
    <n v="70"/>
    <n v="220"/>
    <s v="Ticket"/>
    <s v="Saturday"/>
    <x v="2"/>
  </r>
  <r>
    <n v="1"/>
    <n v="5"/>
    <d v="2009-09-12T00:00:00"/>
    <d v="1899-12-30T20:43:00"/>
    <d v="2009-09-12T00:00:00"/>
    <d v="1899-12-30T23:22:00"/>
    <n v="50"/>
    <n v="159"/>
    <s v="Ticket"/>
    <s v="Saturday"/>
    <x v="2"/>
  </r>
  <r>
    <n v="1"/>
    <n v="6"/>
    <d v="2009-09-12T00:00:00"/>
    <d v="1899-12-30T22:02:00"/>
    <d v="2009-09-12T00:00:00"/>
    <d v="1899-12-30T23:04:00"/>
    <n v="50"/>
    <n v="62"/>
    <s v="Ticket"/>
    <s v="Saturday"/>
    <x v="3"/>
  </r>
  <r>
    <n v="1"/>
    <n v="5"/>
    <d v="2009-09-12T00:00:00"/>
    <d v="1899-12-30T22:20:00"/>
    <d v="2009-09-12T00:00:00"/>
    <d v="1899-12-30T22:27:00"/>
    <n v="50"/>
    <n v="7"/>
    <s v="Ticket"/>
    <s v="Saturday"/>
    <x v="3"/>
  </r>
  <r>
    <n v="1"/>
    <n v="5"/>
    <d v="2009-09-13T00:00:00"/>
    <d v="1899-12-30T10:24:00"/>
    <d v="2009-09-13T00:00:00"/>
    <d v="1899-12-30T10:26:00"/>
    <n v="50"/>
    <n v="2"/>
    <s v="Ticket"/>
    <s v="Sunday"/>
    <x v="0"/>
  </r>
  <r>
    <n v="1"/>
    <n v="6"/>
    <d v="2009-09-13T00:00:00"/>
    <d v="1899-12-30T14:12:00"/>
    <d v="2009-09-13T00:00:00"/>
    <d v="1899-12-30T16:50:00"/>
    <n v="50"/>
    <n v="158"/>
    <s v="Ticket"/>
    <s v="Sunday"/>
    <x v="1"/>
  </r>
  <r>
    <n v="1"/>
    <n v="5"/>
    <d v="2009-09-13T00:00:00"/>
    <d v="1899-12-30T14:44:00"/>
    <d v="2009-09-13T00:00:00"/>
    <d v="1899-12-30T15:47:00"/>
    <n v="50"/>
    <n v="63"/>
    <s v="Ticket"/>
    <s v="Sunday"/>
    <x v="1"/>
  </r>
  <r>
    <n v="1"/>
    <n v="6"/>
    <d v="2009-09-13T00:00:00"/>
    <d v="1899-12-30T15:11:00"/>
    <d v="2009-09-13T00:00:00"/>
    <d v="1899-12-30T16:57:00"/>
    <n v="50"/>
    <n v="106"/>
    <s v="Ticket"/>
    <s v="Sunday"/>
    <x v="1"/>
  </r>
  <r>
    <n v="1"/>
    <n v="8"/>
    <d v="2009-09-13T00:00:00"/>
    <d v="1899-12-30T18:47:00"/>
    <d v="2009-09-13T00:00:00"/>
    <d v="1899-12-30T20:41:00"/>
    <n v="50"/>
    <n v="114"/>
    <s v="Ticket"/>
    <s v="Sunday"/>
    <x v="2"/>
  </r>
  <r>
    <n v="1"/>
    <n v="6"/>
    <d v="2009-09-13T00:00:00"/>
    <d v="1899-12-30T19:22:00"/>
    <d v="2009-09-13T00:00:00"/>
    <d v="1899-12-30T21:34:00"/>
    <n v="50"/>
    <n v="132"/>
    <s v="Ticket"/>
    <s v="Sunday"/>
    <x v="2"/>
  </r>
  <r>
    <n v="1"/>
    <n v="5"/>
    <d v="2009-09-13T00:00:00"/>
    <d v="1899-12-30T20:38:00"/>
    <d v="2009-09-13T00:00:00"/>
    <d v="1899-12-30T22:35:00"/>
    <n v="50"/>
    <n v="117"/>
    <s v="Ticket"/>
    <s v="Sunday"/>
    <x v="2"/>
  </r>
  <r>
    <n v="1"/>
    <n v="5"/>
    <d v="2009-09-13T00:00:00"/>
    <d v="1899-12-30T21:04:00"/>
    <d v="2009-09-13T00:00:00"/>
    <d v="1899-12-30T23:10:00"/>
    <n v="50"/>
    <n v="126"/>
    <s v="Ticket"/>
    <s v="Sunday"/>
    <x v="2"/>
  </r>
  <r>
    <n v="1"/>
    <n v="5"/>
    <d v="2009-09-19T00:00:00"/>
    <d v="1899-12-30T11:20:00"/>
    <d v="2009-09-19T00:00:00"/>
    <d v="1899-12-30T20:40:00"/>
    <n v="190"/>
    <n v="560"/>
    <s v="Ticket"/>
    <s v="Saturday"/>
    <x v="0"/>
  </r>
  <r>
    <n v="1"/>
    <n v="6"/>
    <d v="2009-09-19T00:00:00"/>
    <d v="1899-12-30T11:49:00"/>
    <d v="2009-09-19T00:00:00"/>
    <d v="1899-12-30T13:31:00"/>
    <n v="50"/>
    <n v="102"/>
    <s v="Ticket"/>
    <s v="Saturday"/>
    <x v="0"/>
  </r>
  <r>
    <n v="1"/>
    <n v="5"/>
    <d v="2009-09-19T00:00:00"/>
    <d v="1899-12-30T14:19:00"/>
    <d v="2009-09-19T00:00:00"/>
    <d v="1899-12-30T15:47:00"/>
    <n v="50"/>
    <n v="88"/>
    <s v="Ticket"/>
    <s v="Saturday"/>
    <x v="1"/>
  </r>
  <r>
    <n v="1"/>
    <n v="5"/>
    <d v="2009-09-19T00:00:00"/>
    <d v="1899-12-30T16:25:00"/>
    <d v="2009-09-19T00:00:00"/>
    <d v="1899-12-30T17:38:00"/>
    <n v="50"/>
    <n v="73"/>
    <s v="Ticket"/>
    <s v="Saturday"/>
    <x v="1"/>
  </r>
  <r>
    <n v="1"/>
    <n v="8"/>
    <d v="2009-09-19T00:00:00"/>
    <d v="1899-12-30T16:55:00"/>
    <d v="2009-09-19T00:00:00"/>
    <d v="1899-12-30T17:49:00"/>
    <n v="50"/>
    <n v="54"/>
    <s v="Ticket"/>
    <s v="Saturday"/>
    <x v="1"/>
  </r>
  <r>
    <n v="1"/>
    <n v="5"/>
    <d v="2009-09-19T00:00:00"/>
    <d v="1899-12-30T17:04:00"/>
    <d v="2009-09-19T00:00:00"/>
    <d v="1899-12-30T21:51:00"/>
    <n v="90"/>
    <n v="287"/>
    <s v="Ticket"/>
    <s v="Saturday"/>
    <x v="1"/>
  </r>
  <r>
    <n v="1"/>
    <n v="6"/>
    <d v="2009-09-19T00:00:00"/>
    <d v="1899-12-30T17:31:00"/>
    <d v="2009-09-19T00:00:00"/>
    <d v="1899-12-30T22:34:00"/>
    <n v="0"/>
    <n v="303"/>
    <s v="Pass"/>
    <s v="Saturday"/>
    <x v="1"/>
  </r>
  <r>
    <n v="1"/>
    <n v="6"/>
    <d v="2009-09-19T00:00:00"/>
    <d v="1899-12-30T20:38:00"/>
    <d v="2009-09-19T00:00:00"/>
    <d v="1899-12-30T22:20:00"/>
    <n v="50"/>
    <n v="102"/>
    <s v="Ticket"/>
    <s v="Saturday"/>
    <x v="2"/>
  </r>
  <r>
    <n v="1"/>
    <n v="5"/>
    <d v="2009-09-19T00:00:00"/>
    <d v="1899-12-30T21:50:00"/>
    <d v="2009-09-20T00:00:00"/>
    <d v="1899-12-30T00:03:00"/>
    <n v="50"/>
    <n v="133"/>
    <s v="Ticket"/>
    <s v="Saturday"/>
    <x v="2"/>
  </r>
  <r>
    <n v="1"/>
    <n v="6"/>
    <d v="2009-09-19T00:00:00"/>
    <d v="1899-12-30T22:18:00"/>
    <d v="2009-09-20T00:00:00"/>
    <d v="1899-12-30T02:16:00"/>
    <n v="70"/>
    <n v="238"/>
    <s v="Ticket"/>
    <s v="Saturday"/>
    <x v="3"/>
  </r>
  <r>
    <n v="1"/>
    <n v="8"/>
    <d v="2009-09-20T00:00:00"/>
    <d v="1899-12-30T11:53:00"/>
    <d v="2009-09-20T00:00:00"/>
    <d v="1899-12-30T17:10:00"/>
    <n v="110"/>
    <n v="317"/>
    <s v="Ticket"/>
    <s v="Sunday"/>
    <x v="0"/>
  </r>
  <r>
    <n v="1"/>
    <n v="5"/>
    <d v="2009-09-20T00:00:00"/>
    <d v="1899-12-30T12:05:00"/>
    <d v="2009-09-20T00:00:00"/>
    <d v="1899-12-30T13:40:00"/>
    <n v="50"/>
    <n v="95"/>
    <s v="Ticket"/>
    <s v="Sunday"/>
    <x v="0"/>
  </r>
  <r>
    <n v="1"/>
    <n v="8"/>
    <d v="2009-09-20T00:00:00"/>
    <d v="1899-12-30T12:40:00"/>
    <d v="2009-09-20T00:00:00"/>
    <d v="1899-12-30T16:21:00"/>
    <n v="70"/>
    <n v="221"/>
    <s v="Ticket"/>
    <s v="Sunday"/>
    <x v="0"/>
  </r>
  <r>
    <n v="1"/>
    <n v="8"/>
    <d v="2009-09-20T00:00:00"/>
    <d v="1899-12-30T13:06:00"/>
    <d v="2009-09-20T00:00:00"/>
    <d v="1899-12-30T17:19:00"/>
    <n v="90"/>
    <n v="253"/>
    <s v="Ticket"/>
    <s v="Sunday"/>
    <x v="0"/>
  </r>
  <r>
    <n v="1"/>
    <n v="6"/>
    <d v="2009-09-20T00:00:00"/>
    <d v="1899-12-30T13:20:00"/>
    <d v="2009-09-20T00:00:00"/>
    <d v="1899-12-30T15:30:00"/>
    <n v="50"/>
    <n v="130"/>
    <s v="Ticket"/>
    <s v="Sunday"/>
    <x v="0"/>
  </r>
  <r>
    <n v="1"/>
    <n v="6"/>
    <d v="2009-09-20T00:00:00"/>
    <d v="1899-12-30T13:21:00"/>
    <d v="2009-09-20T00:00:00"/>
    <d v="1899-12-30T16:14:00"/>
    <n v="50"/>
    <n v="173"/>
    <s v="Ticket"/>
    <s v="Sunday"/>
    <x v="0"/>
  </r>
  <r>
    <n v="1"/>
    <n v="6"/>
    <d v="2009-09-20T00:00:00"/>
    <d v="1899-12-30T14:01:00"/>
    <d v="2009-09-20T00:00:00"/>
    <d v="1899-12-30T17:05:00"/>
    <n v="70"/>
    <n v="184"/>
    <s v="Ticket"/>
    <s v="Sunday"/>
    <x v="1"/>
  </r>
  <r>
    <n v="1"/>
    <n v="5"/>
    <d v="2009-09-20T00:00:00"/>
    <d v="1899-12-30T15:46:00"/>
    <d v="2009-09-20T00:00:00"/>
    <d v="1899-12-30T20:07:00"/>
    <n v="90"/>
    <n v="261"/>
    <s v="Ticket"/>
    <s v="Sunday"/>
    <x v="1"/>
  </r>
  <r>
    <n v="1"/>
    <n v="8"/>
    <d v="2009-09-20T00:00:00"/>
    <d v="1899-12-30T16:19:00"/>
    <d v="2009-09-20T00:00:00"/>
    <d v="1899-12-30T17:34:00"/>
    <n v="50"/>
    <n v="75"/>
    <s v="Ticket"/>
    <s v="Sunday"/>
    <x v="1"/>
  </r>
  <r>
    <n v="1"/>
    <n v="8"/>
    <d v="2009-09-20T00:00:00"/>
    <d v="1899-12-30T16:27:00"/>
    <d v="2009-09-20T00:00:00"/>
    <d v="1899-12-30T17:57:00"/>
    <n v="50"/>
    <n v="90"/>
    <s v="Ticket"/>
    <s v="Sunday"/>
    <x v="1"/>
  </r>
  <r>
    <n v="1"/>
    <n v="5"/>
    <d v="2009-09-20T00:00:00"/>
    <d v="1899-12-30T16:46:00"/>
    <d v="2009-09-20T00:00:00"/>
    <d v="1899-12-30T18:38:00"/>
    <n v="50"/>
    <n v="112"/>
    <s v="Ticket"/>
    <s v="Sunday"/>
    <x v="1"/>
  </r>
  <r>
    <n v="1"/>
    <n v="6"/>
    <d v="2009-09-20T00:00:00"/>
    <d v="1899-12-30T17:45:00"/>
    <d v="2009-09-20T00:00:00"/>
    <d v="1899-12-30T22:26:00"/>
    <n v="90"/>
    <n v="281"/>
    <s v="Ticket"/>
    <s v="Sunday"/>
    <x v="1"/>
  </r>
  <r>
    <n v="1"/>
    <n v="6"/>
    <d v="2009-09-20T00:00:00"/>
    <d v="1899-12-30T17:53:00"/>
    <d v="2009-09-20T00:00:00"/>
    <d v="1899-12-30T22:21:00"/>
    <n v="90"/>
    <n v="268"/>
    <s v="Ticket"/>
    <s v="Sunday"/>
    <x v="1"/>
  </r>
  <r>
    <n v="1"/>
    <n v="8"/>
    <d v="2009-09-20T00:00:00"/>
    <d v="1899-12-30T17:54:00"/>
    <d v="2009-09-20T00:00:00"/>
    <d v="1899-12-30T20:24:00"/>
    <n v="50"/>
    <n v="150"/>
    <s v="Ticket"/>
    <s v="Sunday"/>
    <x v="1"/>
  </r>
  <r>
    <n v="1"/>
    <n v="5"/>
    <d v="2009-09-20T00:00:00"/>
    <d v="1899-12-30T18:12:00"/>
    <d v="2009-09-20T00:00:00"/>
    <d v="1899-12-30T23:50:00"/>
    <n v="110"/>
    <n v="338"/>
    <s v="Ticket"/>
    <s v="Sunday"/>
    <x v="2"/>
  </r>
  <r>
    <n v="1"/>
    <n v="5"/>
    <d v="2009-09-20T00:00:00"/>
    <d v="1899-12-30T18:55:00"/>
    <d v="2009-09-20T00:00:00"/>
    <d v="1899-12-30T22:20:00"/>
    <n v="70"/>
    <n v="205"/>
    <s v="Ticket"/>
    <s v="Sunday"/>
    <x v="2"/>
  </r>
  <r>
    <n v="1"/>
    <n v="6"/>
    <d v="2009-09-20T00:00:00"/>
    <d v="1899-12-30T19:14:00"/>
    <d v="2009-09-20T00:00:00"/>
    <d v="1899-12-30T21:06:00"/>
    <n v="50"/>
    <n v="112"/>
    <s v="Ticket"/>
    <s v="Sunday"/>
    <x v="2"/>
  </r>
  <r>
    <n v="1"/>
    <n v="5"/>
    <d v="2009-09-20T00:00:00"/>
    <d v="1899-12-30T19:24:00"/>
    <d v="2009-09-20T00:00:00"/>
    <d v="1899-12-30T21:37:00"/>
    <n v="50"/>
    <n v="133"/>
    <s v="Ticket"/>
    <s v="Sunday"/>
    <x v="2"/>
  </r>
  <r>
    <n v="1"/>
    <n v="6"/>
    <d v="2009-09-20T00:00:00"/>
    <d v="1899-12-30T22:34:00"/>
    <d v="2009-09-21T00:00:00"/>
    <d v="1899-12-30T00:13:00"/>
    <n v="50"/>
    <n v="99"/>
    <s v="Ticket"/>
    <s v="Sunday"/>
    <x v="3"/>
  </r>
  <r>
    <n v="1"/>
    <n v="6"/>
    <d v="2009-09-20T00:00:00"/>
    <d v="1899-12-30T23:04:00"/>
    <d v="2009-09-20T00:00:00"/>
    <d v="1899-12-30T23:24:00"/>
    <n v="50"/>
    <n v="20"/>
    <s v="Ticket"/>
    <s v="Sunday"/>
    <x v="3"/>
  </r>
  <r>
    <n v="1"/>
    <n v="5"/>
    <d v="2009-09-26T00:00:00"/>
    <d v="1899-12-30T10:31:00"/>
    <d v="2009-09-26T00:00:00"/>
    <d v="1899-12-30T11:54:00"/>
    <n v="50"/>
    <n v="83"/>
    <s v="Ticket"/>
    <s v="Saturday"/>
    <x v="0"/>
  </r>
  <r>
    <n v="1"/>
    <n v="5"/>
    <d v="2009-09-26T00:00:00"/>
    <d v="1899-12-30T11:40:00"/>
    <d v="2009-09-26T00:00:00"/>
    <d v="1899-12-30T15:14:00"/>
    <n v="70"/>
    <n v="214"/>
    <s v="Ticket"/>
    <s v="Saturday"/>
    <x v="0"/>
  </r>
  <r>
    <n v="1"/>
    <n v="5"/>
    <d v="2009-09-26T00:00:00"/>
    <d v="1899-12-30T12:46:00"/>
    <d v="2009-09-26T00:00:00"/>
    <d v="1899-12-30T15:05:00"/>
    <n v="50"/>
    <n v="139"/>
    <s v="Ticket"/>
    <s v="Saturday"/>
    <x v="0"/>
  </r>
  <r>
    <n v="1"/>
    <n v="5"/>
    <d v="2009-09-26T00:00:00"/>
    <d v="1899-12-30T12:49:00"/>
    <d v="2009-09-26T00:00:00"/>
    <d v="1899-12-30T13:16:00"/>
    <n v="50"/>
    <n v="27"/>
    <s v="Ticket"/>
    <s v="Saturday"/>
    <x v="0"/>
  </r>
  <r>
    <n v="1"/>
    <n v="6"/>
    <d v="2009-09-26T00:00:00"/>
    <d v="1899-12-30T13:14:00"/>
    <d v="2009-09-26T00:00:00"/>
    <d v="1899-12-30T22:00:00"/>
    <n v="0"/>
    <n v="526"/>
    <s v="Pass"/>
    <s v="Saturday"/>
    <x v="0"/>
  </r>
  <r>
    <n v="1"/>
    <n v="6"/>
    <d v="2009-09-26T00:00:00"/>
    <d v="1899-12-30T13:15:00"/>
    <d v="2009-09-26T00:00:00"/>
    <d v="1899-12-30T16:29:00"/>
    <n v="70"/>
    <n v="194"/>
    <s v="Ticket"/>
    <s v="Saturday"/>
    <x v="0"/>
  </r>
  <r>
    <n v="1"/>
    <n v="5"/>
    <d v="2009-09-26T00:00:00"/>
    <d v="1899-12-30T13:33:00"/>
    <d v="2009-09-26T00:00:00"/>
    <d v="1899-12-30T16:49:00"/>
    <n v="70"/>
    <n v="196"/>
    <s v="Ticket"/>
    <s v="Saturday"/>
    <x v="0"/>
  </r>
  <r>
    <n v="1"/>
    <n v="5"/>
    <d v="2009-09-26T00:00:00"/>
    <d v="1899-12-30T16:11:00"/>
    <d v="2009-09-26T00:00:00"/>
    <d v="1899-12-30T19:48:00"/>
    <n v="70"/>
    <n v="217"/>
    <s v="Ticket"/>
    <s v="Saturday"/>
    <x v="1"/>
  </r>
  <r>
    <n v="1"/>
    <n v="5"/>
    <d v="2009-09-26T00:00:00"/>
    <d v="1899-12-30T17:15:00"/>
    <d v="2009-09-26T00:00:00"/>
    <d v="1899-12-30T18:55:00"/>
    <n v="50"/>
    <n v="100"/>
    <s v="Ticket"/>
    <s v="Saturday"/>
    <x v="1"/>
  </r>
  <r>
    <n v="1"/>
    <n v="5"/>
    <d v="2009-09-26T00:00:00"/>
    <d v="1899-12-30T17:17:00"/>
    <d v="2009-09-26T00:00:00"/>
    <d v="1899-12-30T20:35:00"/>
    <n v="70"/>
    <n v="198"/>
    <s v="Ticket"/>
    <s v="Saturday"/>
    <x v="1"/>
  </r>
  <r>
    <n v="1"/>
    <n v="5"/>
    <d v="2009-09-26T00:00:00"/>
    <d v="1899-12-30T17:40:00"/>
    <d v="2009-09-26T00:00:00"/>
    <d v="1899-12-30T20:07:00"/>
    <n v="50"/>
    <n v="147"/>
    <s v="Ticket"/>
    <s v="Saturday"/>
    <x v="1"/>
  </r>
  <r>
    <n v="1"/>
    <n v="5"/>
    <d v="2009-09-26T00:00:00"/>
    <d v="1899-12-30T17:42:00"/>
    <d v="2009-09-26T00:00:00"/>
    <d v="1899-12-30T21:28:00"/>
    <n v="70"/>
    <n v="226"/>
    <s v="Ticket"/>
    <s v="Saturday"/>
    <x v="1"/>
  </r>
  <r>
    <n v="1"/>
    <n v="5"/>
    <d v="2009-09-26T00:00:00"/>
    <d v="1899-12-30T18:47:00"/>
    <d v="2009-09-26T00:00:00"/>
    <d v="1899-12-30T19:40:00"/>
    <n v="50"/>
    <n v="53"/>
    <s v="Ticket"/>
    <s v="Saturday"/>
    <x v="2"/>
  </r>
  <r>
    <n v="1"/>
    <n v="6"/>
    <d v="2009-09-26T00:00:00"/>
    <d v="1899-12-30T19:26:00"/>
    <d v="2009-09-26T00:00:00"/>
    <d v="1899-12-30T21:57:00"/>
    <n v="50"/>
    <n v="151"/>
    <s v="Ticket"/>
    <s v="Saturday"/>
    <x v="2"/>
  </r>
  <r>
    <n v="1"/>
    <n v="6"/>
    <d v="2009-09-26T00:00:00"/>
    <d v="1899-12-30T20:19:00"/>
    <d v="2009-09-26T00:00:00"/>
    <d v="1899-12-30T22:13:00"/>
    <n v="50"/>
    <n v="114"/>
    <s v="Ticket"/>
    <s v="Saturday"/>
    <x v="2"/>
  </r>
  <r>
    <n v="1"/>
    <n v="5"/>
    <d v="2009-09-26T00:00:00"/>
    <d v="1899-12-30T21:30:00"/>
    <d v="2009-09-27T00:00:00"/>
    <d v="1899-12-30T03:09:00"/>
    <n v="110"/>
    <n v="339"/>
    <s v="Ticket"/>
    <s v="Saturday"/>
    <x v="2"/>
  </r>
  <r>
    <n v="1"/>
    <n v="6"/>
    <d v="2009-09-26T00:00:00"/>
    <d v="1899-12-30T22:16:00"/>
    <d v="2009-09-26T00:00:00"/>
    <d v="1899-12-30T23:16:00"/>
    <n v="50"/>
    <n v="60"/>
    <s v="Ticket"/>
    <s v="Saturday"/>
    <x v="3"/>
  </r>
  <r>
    <n v="1"/>
    <n v="6"/>
    <d v="2009-09-27T00:00:00"/>
    <d v="1899-12-30T10:11:00"/>
    <d v="2009-09-27T00:00:00"/>
    <d v="1899-12-30T14:03:00"/>
    <n v="70"/>
    <n v="232"/>
    <s v="Ticket"/>
    <s v="Sunday"/>
    <x v="0"/>
  </r>
  <r>
    <n v="1"/>
    <n v="5"/>
    <d v="2009-09-27T00:00:00"/>
    <d v="1899-12-30T11:26:00"/>
    <d v="2009-09-27T00:00:00"/>
    <d v="1899-12-30T13:24:00"/>
    <n v="50"/>
    <n v="118"/>
    <s v="Ticket"/>
    <s v="Sunday"/>
    <x v="0"/>
  </r>
  <r>
    <n v="1"/>
    <n v="5"/>
    <d v="2009-09-27T00:00:00"/>
    <d v="1899-12-30T12:49:00"/>
    <d v="2009-09-27T00:00:00"/>
    <d v="1899-12-30T14:01:00"/>
    <n v="50"/>
    <n v="72"/>
    <s v="Ticket"/>
    <s v="Sunday"/>
    <x v="0"/>
  </r>
  <r>
    <n v="1"/>
    <n v="5"/>
    <d v="2009-09-27T00:00:00"/>
    <d v="1899-12-30T14:17:00"/>
    <d v="2009-09-27T00:00:00"/>
    <d v="1899-12-30T17:57:00"/>
    <n v="70"/>
    <n v="220"/>
    <s v="Ticket"/>
    <s v="Sunday"/>
    <x v="1"/>
  </r>
  <r>
    <n v="1"/>
    <n v="6"/>
    <d v="2009-09-27T00:00:00"/>
    <d v="1899-12-30T14:24:00"/>
    <d v="2009-09-27T00:00:00"/>
    <d v="1899-12-30T17:43:00"/>
    <n v="70"/>
    <n v="199"/>
    <s v="Ticket"/>
    <s v="Sunday"/>
    <x v="1"/>
  </r>
  <r>
    <n v="1"/>
    <n v="8"/>
    <d v="2009-09-27T00:00:00"/>
    <d v="1899-12-30T14:35:00"/>
    <d v="2009-09-27T00:00:00"/>
    <d v="1899-12-30T17:27:00"/>
    <n v="50"/>
    <n v="172"/>
    <s v="Ticket"/>
    <s v="Sunday"/>
    <x v="1"/>
  </r>
  <r>
    <n v="1"/>
    <n v="6"/>
    <d v="2009-09-27T00:00:00"/>
    <d v="1899-12-30T15:02:00"/>
    <d v="2009-09-27T00:00:00"/>
    <d v="1899-12-30T17:36:00"/>
    <n v="50"/>
    <n v="154"/>
    <s v="Ticket"/>
    <s v="Sunday"/>
    <x v="1"/>
  </r>
  <r>
    <n v="1"/>
    <n v="6"/>
    <d v="2009-09-27T00:00:00"/>
    <d v="1899-12-30T16:39:00"/>
    <d v="2009-09-27T00:00:00"/>
    <d v="1899-12-30T18:28:00"/>
    <n v="50"/>
    <n v="109"/>
    <s v="Ticket"/>
    <s v="Sunday"/>
    <x v="1"/>
  </r>
  <r>
    <n v="1"/>
    <n v="6"/>
    <d v="2009-09-27T00:00:00"/>
    <d v="1899-12-30T16:46:00"/>
    <d v="2009-09-27T00:00:00"/>
    <d v="1899-12-30T20:06:00"/>
    <n v="70"/>
    <n v="200"/>
    <s v="Ticket"/>
    <s v="Sunday"/>
    <x v="1"/>
  </r>
  <r>
    <n v="1"/>
    <n v="6"/>
    <d v="2009-09-27T00:00:00"/>
    <d v="1899-12-30T16:47:00"/>
    <d v="2009-09-27T00:00:00"/>
    <d v="1899-12-30T18:24:00"/>
    <n v="50"/>
    <n v="97"/>
    <s v="Ticket"/>
    <s v="Sunday"/>
    <x v="1"/>
  </r>
  <r>
    <n v="1"/>
    <n v="6"/>
    <d v="2009-09-27T00:00:00"/>
    <d v="1899-12-30T16:56:00"/>
    <d v="2009-09-27T00:00:00"/>
    <d v="1899-12-30T20:23:00"/>
    <n v="70"/>
    <n v="207"/>
    <s v="Ticket"/>
    <s v="Sunday"/>
    <x v="1"/>
  </r>
  <r>
    <n v="1"/>
    <n v="5"/>
    <d v="2009-09-27T00:00:00"/>
    <d v="1899-12-30T17:09:00"/>
    <d v="2009-09-27T00:00:00"/>
    <d v="1899-12-30T18:49:00"/>
    <n v="50"/>
    <n v="100"/>
    <s v="Ticket"/>
    <s v="Sunday"/>
    <x v="1"/>
  </r>
  <r>
    <n v="1"/>
    <n v="8"/>
    <d v="2009-09-27T00:00:00"/>
    <d v="1899-12-30T17:51:00"/>
    <d v="2009-09-27T00:00:00"/>
    <d v="1899-12-30T19:13:00"/>
    <n v="50"/>
    <n v="82"/>
    <s v="Manual"/>
    <s v="Sunday"/>
    <x v="1"/>
  </r>
  <r>
    <n v="1"/>
    <n v="8"/>
    <d v="2009-09-27T00:00:00"/>
    <d v="1899-12-30T19:26:00"/>
    <d v="2009-09-27T00:00:00"/>
    <d v="1899-12-30T22:52:00"/>
    <n v="70"/>
    <n v="206"/>
    <s v="Ticket"/>
    <s v="Sunday"/>
    <x v="2"/>
  </r>
  <r>
    <n v="1"/>
    <n v="6"/>
    <d v="2009-09-27T00:00:00"/>
    <d v="1899-12-30T19:37:00"/>
    <d v="2009-09-27T00:00:00"/>
    <d v="1899-12-30T21:44:00"/>
    <n v="50"/>
    <n v="127"/>
    <s v="Ticket"/>
    <s v="Sunday"/>
    <x v="2"/>
  </r>
  <r>
    <n v="1"/>
    <n v="5"/>
    <d v="2009-09-27T00:00:00"/>
    <d v="1899-12-30T20:25:00"/>
    <d v="2009-09-27T00:00:00"/>
    <d v="1899-12-30T22:19:00"/>
    <n v="50"/>
    <n v="114"/>
    <s v="Ticket"/>
    <s v="Sunday"/>
    <x v="2"/>
  </r>
  <r>
    <n v="1"/>
    <n v="6"/>
    <d v="2009-09-27T00:00:00"/>
    <d v="1899-12-30T20:28:00"/>
    <d v="2009-09-27T00:00:00"/>
    <d v="1899-12-30T22:30:00"/>
    <n v="50"/>
    <n v="122"/>
    <s v="Ticket"/>
    <s v="Sunday"/>
    <x v="2"/>
  </r>
  <r>
    <n v="1"/>
    <n v="5"/>
    <d v="2009-09-27T00:00:00"/>
    <d v="1899-12-30T20:39:00"/>
    <d v="2009-09-27T00:00:00"/>
    <d v="1899-12-30T21:25:00"/>
    <n v="50"/>
    <n v="46"/>
    <s v="Ticket"/>
    <s v="Sunday"/>
    <x v="2"/>
  </r>
  <r>
    <n v="1"/>
    <n v="6"/>
    <d v="2009-09-27T00:00:00"/>
    <d v="1899-12-30T21:02:00"/>
    <d v="2009-09-27T00:00:00"/>
    <d v="1899-12-30T21:35:00"/>
    <n v="50"/>
    <n v="33"/>
    <s v="Ticket"/>
    <s v="Sunday"/>
    <x v="2"/>
  </r>
  <r>
    <n v="1"/>
    <n v="5"/>
    <d v="2009-10-03T00:00:00"/>
    <d v="1899-12-30T11:49:00"/>
    <d v="2009-10-03T00:00:00"/>
    <d v="1899-12-30T13:20:00"/>
    <n v="50"/>
    <n v="91"/>
    <s v="Ticket"/>
    <s v="Saturday"/>
    <x v="0"/>
  </r>
  <r>
    <n v="1"/>
    <n v="8"/>
    <d v="2009-10-03T00:00:00"/>
    <d v="1899-12-30T12:50:00"/>
    <d v="2009-10-03T00:00:00"/>
    <d v="1899-12-30T18:04:00"/>
    <n v="110"/>
    <n v="314"/>
    <s v="Ticket"/>
    <s v="Saturday"/>
    <x v="0"/>
  </r>
  <r>
    <n v="1"/>
    <n v="6"/>
    <d v="2009-10-03T00:00:00"/>
    <d v="1899-12-30T14:25:00"/>
    <d v="2009-10-03T00:00:00"/>
    <d v="1899-12-30T15:59:00"/>
    <n v="50"/>
    <n v="94"/>
    <s v="Ticket"/>
    <s v="Saturday"/>
    <x v="1"/>
  </r>
  <r>
    <n v="1"/>
    <n v="8"/>
    <d v="2009-10-03T00:00:00"/>
    <d v="1899-12-30T15:23:00"/>
    <d v="2009-10-03T00:00:00"/>
    <d v="1899-12-30T18:31:00"/>
    <n v="70"/>
    <n v="188"/>
    <s v="Ticket"/>
    <s v="Saturday"/>
    <x v="1"/>
  </r>
  <r>
    <n v="1"/>
    <n v="8"/>
    <d v="2009-10-03T00:00:00"/>
    <d v="1899-12-30T16:44:00"/>
    <d v="2009-10-03T00:00:00"/>
    <d v="1899-12-30T18:16:00"/>
    <n v="50"/>
    <n v="92"/>
    <s v="Ticket"/>
    <s v="Saturday"/>
    <x v="1"/>
  </r>
  <r>
    <n v="1"/>
    <n v="6"/>
    <d v="2009-10-03T00:00:00"/>
    <d v="1899-12-30T17:44:00"/>
    <d v="2009-10-03T00:00:00"/>
    <d v="1899-12-30T18:52:00"/>
    <n v="50"/>
    <n v="68"/>
    <s v="Ticket"/>
    <s v="Saturday"/>
    <x v="1"/>
  </r>
  <r>
    <n v="1"/>
    <n v="5"/>
    <d v="2009-10-03T00:00:00"/>
    <d v="1899-12-30T19:43:00"/>
    <d v="2009-10-03T00:00:00"/>
    <d v="1899-12-30T21:09:00"/>
    <n v="50"/>
    <n v="86"/>
    <s v="Ticket"/>
    <s v="Saturday"/>
    <x v="2"/>
  </r>
  <r>
    <n v="1"/>
    <n v="5"/>
    <d v="2009-10-03T00:00:00"/>
    <d v="1899-12-30T22:37:00"/>
    <d v="2009-10-03T00:00:00"/>
    <d v="1899-12-30T23:56:00"/>
    <n v="50"/>
    <n v="79"/>
    <s v="Ticket"/>
    <s v="Saturday"/>
    <x v="3"/>
  </r>
  <r>
    <n v="1"/>
    <n v="6"/>
    <d v="2009-10-04T00:00:00"/>
    <d v="1899-12-30T14:47:00"/>
    <d v="2009-10-04T00:00:00"/>
    <d v="1899-12-30T17:04:00"/>
    <n v="50"/>
    <n v="137"/>
    <s v="Ticket"/>
    <s v="Sunday"/>
    <x v="1"/>
  </r>
  <r>
    <n v="1"/>
    <n v="5"/>
    <d v="2009-10-04T00:00:00"/>
    <d v="1899-12-30T16:49:00"/>
    <d v="2009-10-04T00:00:00"/>
    <d v="1899-12-30T21:41:00"/>
    <n v="90"/>
    <n v="292"/>
    <s v="Ticket"/>
    <s v="Sunday"/>
    <x v="1"/>
  </r>
  <r>
    <n v="1"/>
    <n v="5"/>
    <d v="2009-10-04T00:00:00"/>
    <d v="1899-12-30T17:12:00"/>
    <d v="2009-10-04T00:00:00"/>
    <d v="1899-12-30T19:32:00"/>
    <n v="50"/>
    <n v="140"/>
    <s v="Ticket"/>
    <s v="Sunday"/>
    <x v="1"/>
  </r>
  <r>
    <n v="1"/>
    <n v="6"/>
    <d v="2009-10-04T00:00:00"/>
    <d v="1899-12-30T17:30:00"/>
    <d v="2009-10-04T00:00:00"/>
    <d v="1899-12-30T20:41:00"/>
    <n v="70"/>
    <n v="191"/>
    <s v="Ticket"/>
    <s v="Sunday"/>
    <x v="1"/>
  </r>
  <r>
    <n v="1"/>
    <n v="6"/>
    <d v="2009-10-04T00:00:00"/>
    <d v="1899-12-30T17:39:00"/>
    <d v="2009-10-04T00:00:00"/>
    <d v="1899-12-30T21:28:00"/>
    <n v="70"/>
    <n v="229"/>
    <s v="Ticket"/>
    <s v="Sunday"/>
    <x v="1"/>
  </r>
  <r>
    <n v="1"/>
    <n v="5"/>
    <d v="2009-10-04T00:00:00"/>
    <d v="1899-12-30T18:02:00"/>
    <d v="2009-10-04T00:00:00"/>
    <d v="1899-12-30T21:52:00"/>
    <n v="70"/>
    <n v="230"/>
    <s v="Ticket"/>
    <s v="Sunday"/>
    <x v="2"/>
  </r>
  <r>
    <n v="1"/>
    <n v="5"/>
    <d v="2009-10-04T00:00:00"/>
    <d v="1899-12-30T19:32:00"/>
    <d v="2009-10-04T00:00:00"/>
    <d v="1899-12-30T21:46:00"/>
    <n v="50"/>
    <n v="134"/>
    <s v="Ticket"/>
    <s v="Sunday"/>
    <x v="2"/>
  </r>
  <r>
    <n v="1"/>
    <n v="5"/>
    <d v="2009-10-04T00:00:00"/>
    <d v="1899-12-30T19:47:00"/>
    <d v="2009-10-04T00:00:00"/>
    <d v="1899-12-30T23:21:00"/>
    <n v="70"/>
    <n v="214"/>
    <s v="Ticket"/>
    <s v="Sunday"/>
    <x v="2"/>
  </r>
  <r>
    <n v="1"/>
    <n v="5"/>
    <d v="2009-10-04T00:00:00"/>
    <d v="1899-12-30T19:57:00"/>
    <d v="2009-10-04T00:00:00"/>
    <d v="1899-12-30T21:51:00"/>
    <n v="50"/>
    <n v="114"/>
    <s v="Ticket"/>
    <s v="Sunday"/>
    <x v="2"/>
  </r>
  <r>
    <n v="1"/>
    <n v="5"/>
    <d v="2009-10-04T00:00:00"/>
    <d v="1899-12-30T19:58:00"/>
    <d v="2009-10-04T00:00:00"/>
    <d v="1899-12-30T22:10:00"/>
    <n v="50"/>
    <n v="132"/>
    <s v="Ticket"/>
    <s v="Sunday"/>
    <x v="2"/>
  </r>
  <r>
    <n v="1"/>
    <n v="6"/>
    <d v="2009-10-04T00:00:00"/>
    <d v="1899-12-30T20:10:00"/>
    <d v="2009-10-04T00:00:00"/>
    <d v="1899-12-30T23:05:00"/>
    <n v="50"/>
    <n v="175"/>
    <s v="Ticket"/>
    <s v="Sunday"/>
    <x v="2"/>
  </r>
  <r>
    <n v="1"/>
    <n v="5"/>
    <d v="2009-10-04T00:00:00"/>
    <d v="1899-12-30T21:10:00"/>
    <d v="2009-10-05T00:00:00"/>
    <d v="1899-12-30T02:08:00"/>
    <n v="90"/>
    <n v="298"/>
    <s v="Ticket"/>
    <s v="Sunday"/>
    <x v="2"/>
  </r>
  <r>
    <n v="1"/>
    <n v="6"/>
    <d v="2009-10-04T00:00:00"/>
    <d v="1899-12-30T21:52:00"/>
    <d v="2009-10-04T00:00:00"/>
    <d v="1899-12-30T22:23:00"/>
    <n v="50"/>
    <n v="31"/>
    <s v="Ticket"/>
    <s v="Sunday"/>
    <x v="2"/>
  </r>
  <r>
    <n v="1"/>
    <n v="5"/>
    <d v="2009-10-10T00:00:00"/>
    <d v="1899-12-30T10:44:00"/>
    <d v="2009-10-10T00:00:00"/>
    <d v="1899-12-30T11:13:00"/>
    <n v="50"/>
    <n v="29"/>
    <s v="Ticket"/>
    <s v="Saturday"/>
    <x v="0"/>
  </r>
  <r>
    <n v="1"/>
    <n v="5"/>
    <d v="2009-10-10T00:00:00"/>
    <d v="1899-12-30T10:54:00"/>
    <d v="2009-10-10T00:00:00"/>
    <d v="1899-12-30T16:52:00"/>
    <n v="110"/>
    <n v="358"/>
    <s v="Ticket"/>
    <s v="Saturday"/>
    <x v="0"/>
  </r>
  <r>
    <n v="1"/>
    <n v="5"/>
    <d v="2009-10-10T00:00:00"/>
    <d v="1899-12-30T14:23:00"/>
    <d v="2009-10-10T00:00:00"/>
    <d v="1899-12-30T17:46:00"/>
    <n v="70"/>
    <n v="203"/>
    <s v="Ticket"/>
    <s v="Saturday"/>
    <x v="1"/>
  </r>
  <r>
    <n v="1"/>
    <n v="5"/>
    <d v="2009-10-10T00:00:00"/>
    <d v="1899-12-30T15:40:00"/>
    <d v="2009-10-10T00:00:00"/>
    <d v="1899-12-30T19:40:00"/>
    <n v="70"/>
    <n v="240"/>
    <s v="Ticket"/>
    <s v="Saturday"/>
    <x v="1"/>
  </r>
  <r>
    <n v="1"/>
    <n v="5"/>
    <d v="2009-10-10T00:00:00"/>
    <d v="1899-12-30T16:08:00"/>
    <d v="2009-10-10T00:00:00"/>
    <d v="1899-12-30T20:33:00"/>
    <n v="90"/>
    <n v="265"/>
    <s v="Ticket"/>
    <s v="Saturday"/>
    <x v="1"/>
  </r>
  <r>
    <n v="1"/>
    <n v="6"/>
    <d v="2009-10-10T00:00:00"/>
    <d v="1899-12-30T16:49:00"/>
    <d v="2009-10-10T00:00:00"/>
    <d v="1899-12-30T19:55:00"/>
    <n v="70"/>
    <n v="186"/>
    <s v="Ticket"/>
    <s v="Saturday"/>
    <x v="1"/>
  </r>
  <r>
    <n v="1"/>
    <n v="5"/>
    <d v="2009-10-10T00:00:00"/>
    <d v="1899-12-30T17:07:00"/>
    <d v="2009-10-10T00:00:00"/>
    <d v="1899-12-30T18:44:00"/>
    <n v="50"/>
    <n v="97"/>
    <s v="Ticket"/>
    <s v="Saturday"/>
    <x v="1"/>
  </r>
  <r>
    <n v="1"/>
    <n v="6"/>
    <d v="2009-10-10T00:00:00"/>
    <d v="1899-12-30T18:25:00"/>
    <d v="2009-10-10T00:00:00"/>
    <d v="1899-12-30T22:08:00"/>
    <n v="70"/>
    <n v="223"/>
    <s v="Ticket"/>
    <s v="Saturday"/>
    <x v="2"/>
  </r>
  <r>
    <n v="1"/>
    <n v="6"/>
    <d v="2009-10-10T00:00:00"/>
    <d v="1899-12-30T18:48:00"/>
    <d v="2009-10-10T00:00:00"/>
    <d v="1899-12-30T20:54:00"/>
    <n v="50"/>
    <n v="126"/>
    <s v="Ticket"/>
    <s v="Saturday"/>
    <x v="2"/>
  </r>
  <r>
    <n v="1"/>
    <n v="6"/>
    <d v="2009-10-10T00:00:00"/>
    <d v="1899-12-30T18:58:00"/>
    <d v="2009-10-10T00:00:00"/>
    <d v="1899-12-30T21:58:00"/>
    <n v="50"/>
    <n v="180"/>
    <s v="Ticket"/>
    <s v="Saturday"/>
    <x v="2"/>
  </r>
  <r>
    <n v="1"/>
    <n v="5"/>
    <d v="2009-10-10T00:00:00"/>
    <d v="1899-12-30T19:09:00"/>
    <d v="2009-10-10T00:00:00"/>
    <d v="1899-12-30T22:56:00"/>
    <n v="70"/>
    <n v="227"/>
    <s v="Ticket"/>
    <s v="Saturday"/>
    <x v="2"/>
  </r>
  <r>
    <n v="1"/>
    <n v="5"/>
    <d v="2009-10-10T00:00:00"/>
    <d v="1899-12-30T19:41:00"/>
    <d v="2009-10-10T00:00:00"/>
    <d v="1899-12-30T23:10:00"/>
    <n v="70"/>
    <n v="209"/>
    <s v="Ticket"/>
    <s v="Saturday"/>
    <x v="2"/>
  </r>
  <r>
    <n v="1"/>
    <n v="6"/>
    <d v="2009-10-10T00:00:00"/>
    <d v="1899-12-30T20:58:00"/>
    <d v="2009-10-10T00:00:00"/>
    <d v="1899-12-30T21:40:00"/>
    <n v="50"/>
    <n v="42"/>
    <s v="Ticket"/>
    <s v="Saturday"/>
    <x v="2"/>
  </r>
  <r>
    <n v="1"/>
    <n v="6"/>
    <d v="2009-10-10T00:00:00"/>
    <d v="1899-12-30T21:33:00"/>
    <d v="2009-10-10T00:00:00"/>
    <d v="1899-12-30T23:23:00"/>
    <n v="50"/>
    <n v="110"/>
    <s v="Ticket"/>
    <s v="Saturday"/>
    <x v="2"/>
  </r>
  <r>
    <n v="1"/>
    <n v="5"/>
    <d v="2009-10-10T00:00:00"/>
    <d v="1899-12-30T22:45:00"/>
    <d v="2009-10-11T00:00:00"/>
    <d v="1899-12-30T01:46:00"/>
    <n v="70"/>
    <n v="181"/>
    <s v="Ticket"/>
    <s v="Saturday"/>
    <x v="3"/>
  </r>
  <r>
    <n v="1"/>
    <n v="5"/>
    <d v="2009-10-11T00:00:00"/>
    <d v="1899-12-30T11:53:00"/>
    <d v="2009-10-11T00:00:00"/>
    <d v="1899-12-30T14:15:00"/>
    <n v="50"/>
    <n v="142"/>
    <s v="Ticket"/>
    <s v="Sunday"/>
    <x v="0"/>
  </r>
  <r>
    <n v="1"/>
    <n v="6"/>
    <d v="2009-10-11T00:00:00"/>
    <d v="1899-12-30T12:46:00"/>
    <d v="2009-10-11T00:00:00"/>
    <d v="1899-12-30T16:57:00"/>
    <n v="90"/>
    <n v="251"/>
    <s v="Ticket"/>
    <s v="Sunday"/>
    <x v="0"/>
  </r>
  <r>
    <n v="1"/>
    <n v="5"/>
    <d v="2009-10-11T00:00:00"/>
    <d v="1899-12-30T13:19:00"/>
    <d v="2009-10-11T00:00:00"/>
    <d v="1899-12-30T15:02:00"/>
    <n v="50"/>
    <n v="103"/>
    <s v="Ticket"/>
    <s v="Sunday"/>
    <x v="0"/>
  </r>
  <r>
    <n v="1"/>
    <n v="5"/>
    <d v="2009-10-11T00:00:00"/>
    <d v="1899-12-30T14:14:00"/>
    <d v="2009-10-11T00:00:00"/>
    <d v="1899-12-30T15:23:00"/>
    <n v="50"/>
    <n v="69"/>
    <s v="Ticket"/>
    <s v="Sunday"/>
    <x v="1"/>
  </r>
  <r>
    <n v="1"/>
    <n v="8"/>
    <d v="2009-10-11T00:00:00"/>
    <d v="1899-12-30T15:25:00"/>
    <d v="2009-10-11T00:00:00"/>
    <d v="1899-12-30T18:06:00"/>
    <n v="50"/>
    <n v="161"/>
    <s v="Ticket"/>
    <s v="Sunday"/>
    <x v="1"/>
  </r>
  <r>
    <n v="1"/>
    <n v="5"/>
    <d v="2009-10-11T00:00:00"/>
    <d v="1899-12-30T16:05:00"/>
    <d v="2009-10-11T00:00:00"/>
    <d v="1899-12-30T18:12:00"/>
    <n v="50"/>
    <n v="127"/>
    <s v="Ticket"/>
    <s v="Sunday"/>
    <x v="1"/>
  </r>
  <r>
    <n v="1"/>
    <n v="6"/>
    <d v="2009-10-11T00:00:00"/>
    <d v="1899-12-30T16:44:00"/>
    <d v="2009-10-11T00:00:00"/>
    <d v="1899-12-30T18:37:00"/>
    <n v="50"/>
    <n v="113"/>
    <s v="Ticket"/>
    <s v="Sunday"/>
    <x v="1"/>
  </r>
  <r>
    <n v="1"/>
    <n v="5"/>
    <d v="2009-10-11T00:00:00"/>
    <d v="1899-12-30T16:59:00"/>
    <d v="2009-10-11T00:00:00"/>
    <d v="1899-12-30T17:36:00"/>
    <n v="50"/>
    <n v="37"/>
    <s v="Ticket"/>
    <s v="Sunday"/>
    <x v="1"/>
  </r>
  <r>
    <n v="1"/>
    <n v="6"/>
    <d v="2009-10-11T00:00:00"/>
    <d v="1899-12-30T17:24:00"/>
    <d v="2009-10-11T00:00:00"/>
    <d v="1899-12-30T20:17:00"/>
    <n v="50"/>
    <n v="173"/>
    <s v="Ticket"/>
    <s v="Sunday"/>
    <x v="1"/>
  </r>
  <r>
    <n v="1"/>
    <n v="6"/>
    <d v="2009-10-11T00:00:00"/>
    <d v="1899-12-30T18:01:00"/>
    <d v="2009-10-11T00:00:00"/>
    <d v="1899-12-30T19:31:00"/>
    <n v="50"/>
    <n v="90"/>
    <s v="Ticket"/>
    <s v="Sunday"/>
    <x v="2"/>
  </r>
  <r>
    <n v="1"/>
    <n v="6"/>
    <d v="2009-10-11T00:00:00"/>
    <d v="1899-12-30T18:15:00"/>
    <d v="2009-10-11T00:00:00"/>
    <d v="1899-12-30T19:53:00"/>
    <n v="50"/>
    <n v="98"/>
    <s v="Ticket"/>
    <s v="Sunday"/>
    <x v="2"/>
  </r>
  <r>
    <n v="1"/>
    <n v="6"/>
    <d v="2009-10-11T00:00:00"/>
    <d v="1899-12-30T18:44:00"/>
    <d v="2009-10-11T00:00:00"/>
    <d v="1899-12-30T19:08:00"/>
    <n v="50"/>
    <n v="24"/>
    <s v="Ticket"/>
    <s v="Sunday"/>
    <x v="2"/>
  </r>
  <r>
    <n v="1"/>
    <n v="5"/>
    <d v="2009-10-11T00:00:00"/>
    <d v="1899-12-30T19:27:00"/>
    <d v="2009-10-11T00:00:00"/>
    <d v="1899-12-30T22:15:00"/>
    <n v="50"/>
    <n v="168"/>
    <s v="Ticket"/>
    <s v="Sunday"/>
    <x v="2"/>
  </r>
  <r>
    <n v="1"/>
    <n v="6"/>
    <d v="2009-10-11T00:00:00"/>
    <d v="1899-12-30T19:58:00"/>
    <d v="2009-10-11T00:00:00"/>
    <d v="1899-12-30T21:27:00"/>
    <n v="50"/>
    <n v="89"/>
    <s v="Ticket"/>
    <s v="Sunday"/>
    <x v="2"/>
  </r>
  <r>
    <n v="1"/>
    <n v="5"/>
    <d v="2009-10-11T00:00:00"/>
    <d v="1899-12-30T20:43:00"/>
    <d v="2009-10-11T00:00:00"/>
    <d v="1899-12-30T22:51:00"/>
    <n v="50"/>
    <n v="128"/>
    <s v="Ticket"/>
    <s v="Sunday"/>
    <x v="2"/>
  </r>
  <r>
    <n v="1"/>
    <n v="6"/>
    <d v="2009-10-11T00:00:00"/>
    <d v="1899-12-30T21:55:00"/>
    <d v="2009-10-12T00:00:00"/>
    <d v="1899-12-30T01:03:00"/>
    <n v="70"/>
    <n v="188"/>
    <s v="Ticket"/>
    <s v="Sunday"/>
    <x v="2"/>
  </r>
  <r>
    <n v="1"/>
    <n v="6"/>
    <d v="2009-10-11T00:00:00"/>
    <d v="1899-12-30T22:02:00"/>
    <d v="2009-10-11T00:00:00"/>
    <d v="1899-12-30T23:17:00"/>
    <n v="50"/>
    <n v="75"/>
    <s v="Ticket"/>
    <s v="Sunday"/>
    <x v="3"/>
  </r>
  <r>
    <n v="1"/>
    <n v="5"/>
    <d v="2009-10-17T00:00:00"/>
    <d v="1899-12-30T11:22:00"/>
    <d v="2009-10-17T00:00:00"/>
    <d v="1899-12-30T11:53:00"/>
    <n v="50"/>
    <n v="31"/>
    <s v="Ticket"/>
    <s v="Saturday"/>
    <x v="0"/>
  </r>
  <r>
    <n v="1"/>
    <n v="5"/>
    <d v="2009-10-17T00:00:00"/>
    <d v="1899-12-30T12:35:00"/>
    <d v="2009-10-17T00:00:00"/>
    <d v="1899-12-30T14:13:00"/>
    <n v="50"/>
    <n v="98"/>
    <s v="Ticket"/>
    <s v="Saturday"/>
    <x v="0"/>
  </r>
  <r>
    <n v="1"/>
    <n v="5"/>
    <d v="2009-10-17T00:00:00"/>
    <d v="1899-12-30T12:43:00"/>
    <d v="2009-10-17T00:00:00"/>
    <d v="1899-12-30T13:32:00"/>
    <n v="50"/>
    <n v="49"/>
    <s v="Ticket"/>
    <s v="Saturday"/>
    <x v="0"/>
  </r>
  <r>
    <n v="1"/>
    <n v="6"/>
    <d v="2009-10-17T00:00:00"/>
    <d v="1899-12-30T15:32:00"/>
    <d v="2009-10-17T00:00:00"/>
    <d v="1899-12-30T16:30:00"/>
    <n v="50"/>
    <n v="58"/>
    <s v="Ticket"/>
    <s v="Saturday"/>
    <x v="1"/>
  </r>
  <r>
    <n v="1"/>
    <n v="6"/>
    <d v="2009-10-17T00:00:00"/>
    <d v="1899-12-30T15:50:00"/>
    <d v="2009-10-17T00:00:00"/>
    <d v="1899-12-30T17:05:00"/>
    <n v="50"/>
    <n v="75"/>
    <s v="Ticket"/>
    <s v="Saturday"/>
    <x v="1"/>
  </r>
  <r>
    <n v="1"/>
    <n v="6"/>
    <d v="2009-10-17T00:00:00"/>
    <d v="1899-12-30T16:01:00"/>
    <d v="2009-10-17T00:00:00"/>
    <d v="1899-12-30T18:16:00"/>
    <n v="50"/>
    <n v="135"/>
    <s v="Ticket"/>
    <s v="Saturday"/>
    <x v="1"/>
  </r>
  <r>
    <n v="1"/>
    <n v="6"/>
    <d v="2009-10-17T00:00:00"/>
    <d v="1899-12-30T16:06:00"/>
    <d v="2009-10-17T00:00:00"/>
    <d v="1899-12-30T17:15:00"/>
    <n v="50"/>
    <n v="69"/>
    <s v="Ticket"/>
    <s v="Saturday"/>
    <x v="1"/>
  </r>
  <r>
    <n v="1"/>
    <n v="5"/>
    <d v="2009-10-17T00:00:00"/>
    <d v="1899-12-30T16:18:00"/>
    <d v="2009-10-17T00:00:00"/>
    <d v="1899-12-30T16:48:00"/>
    <n v="50"/>
    <n v="30"/>
    <s v="Ticket"/>
    <s v="Saturday"/>
    <x v="1"/>
  </r>
  <r>
    <n v="1"/>
    <n v="5"/>
    <d v="2009-10-17T00:00:00"/>
    <d v="1899-12-30T16:30:00"/>
    <d v="2009-10-17T00:00:00"/>
    <d v="1899-12-30T18:14:00"/>
    <n v="50"/>
    <n v="104"/>
    <s v="Ticket"/>
    <s v="Saturday"/>
    <x v="1"/>
  </r>
  <r>
    <n v="1"/>
    <n v="5"/>
    <d v="2009-10-17T00:00:00"/>
    <d v="1899-12-30T16:46:00"/>
    <d v="2009-10-17T00:00:00"/>
    <d v="1899-12-30T17:25:00"/>
    <n v="50"/>
    <n v="39"/>
    <s v="Ticket"/>
    <s v="Saturday"/>
    <x v="1"/>
  </r>
  <r>
    <n v="1"/>
    <n v="6"/>
    <d v="2009-10-18T00:00:00"/>
    <d v="1899-12-30T13:19:00"/>
    <d v="2009-10-18T00:00:00"/>
    <d v="1899-12-30T20:11:00"/>
    <n v="130"/>
    <n v="412"/>
    <s v="Ticket"/>
    <s v="Sunday"/>
    <x v="0"/>
  </r>
  <r>
    <n v="1"/>
    <n v="5"/>
    <d v="2009-10-18T00:00:00"/>
    <d v="1899-12-30T13:36:00"/>
    <d v="2009-10-18T00:00:00"/>
    <d v="1899-12-30T13:59:00"/>
    <n v="50"/>
    <n v="23"/>
    <s v="Ticket"/>
    <s v="Sunday"/>
    <x v="0"/>
  </r>
  <r>
    <n v="1"/>
    <n v="5"/>
    <d v="2009-10-18T00:00:00"/>
    <d v="1899-12-30T13:37:00"/>
    <d v="2009-10-18T00:00:00"/>
    <d v="1899-12-30T14:06:00"/>
    <n v="50"/>
    <n v="29"/>
    <s v="Ticket"/>
    <s v="Sunday"/>
    <x v="0"/>
  </r>
  <r>
    <n v="1"/>
    <n v="6"/>
    <d v="2009-10-18T00:00:00"/>
    <d v="1899-12-30T13:54:00"/>
    <d v="2009-10-18T00:00:00"/>
    <d v="1899-12-30T15:25:00"/>
    <n v="50"/>
    <n v="91"/>
    <s v="Ticket"/>
    <s v="Sunday"/>
    <x v="0"/>
  </r>
  <r>
    <n v="1"/>
    <n v="8"/>
    <d v="2009-10-18T00:00:00"/>
    <d v="1899-12-30T14:22:00"/>
    <d v="2009-10-18T00:00:00"/>
    <d v="1899-12-30T17:14:00"/>
    <n v="50"/>
    <n v="172"/>
    <s v="Ticket"/>
    <s v="Sunday"/>
    <x v="1"/>
  </r>
  <r>
    <n v="1"/>
    <n v="5"/>
    <d v="2009-10-18T00:00:00"/>
    <d v="1899-12-30T14:37:00"/>
    <d v="2009-10-18T00:00:00"/>
    <d v="1899-12-30T15:05:00"/>
    <n v="50"/>
    <n v="28"/>
    <s v="Ticket"/>
    <s v="Sunday"/>
    <x v="1"/>
  </r>
  <r>
    <n v="1"/>
    <n v="5"/>
    <d v="2009-10-18T00:00:00"/>
    <d v="1899-12-30T15:09:00"/>
    <d v="2009-10-18T00:00:00"/>
    <d v="1899-12-30T16:35:00"/>
    <n v="50"/>
    <n v="86"/>
    <s v="Ticket"/>
    <s v="Sunday"/>
    <x v="1"/>
  </r>
  <r>
    <n v="1"/>
    <n v="5"/>
    <d v="2009-10-18T00:00:00"/>
    <d v="1899-12-30T15:17:00"/>
    <d v="2009-10-18T00:00:00"/>
    <d v="1899-12-30T18:19:00"/>
    <n v="70"/>
    <n v="182"/>
    <s v="Ticket"/>
    <s v="Sunday"/>
    <x v="1"/>
  </r>
  <r>
    <n v="1"/>
    <n v="5"/>
    <d v="2009-10-18T00:00:00"/>
    <d v="1899-12-30T15:32:00"/>
    <d v="2009-10-18T00:00:00"/>
    <d v="1899-12-30T19:50:00"/>
    <n v="90"/>
    <n v="258"/>
    <s v="Ticket"/>
    <s v="Sunday"/>
    <x v="1"/>
  </r>
  <r>
    <n v="1"/>
    <n v="5"/>
    <d v="2009-10-18T00:00:00"/>
    <d v="1899-12-30T15:35:00"/>
    <d v="2009-10-18T00:00:00"/>
    <d v="1899-12-30T17:10:00"/>
    <n v="50"/>
    <n v="95"/>
    <s v="Ticket"/>
    <s v="Sunday"/>
    <x v="1"/>
  </r>
  <r>
    <n v="1"/>
    <n v="5"/>
    <d v="2009-10-18T00:00:00"/>
    <d v="1899-12-30T16:28:00"/>
    <d v="2009-10-18T00:00:00"/>
    <d v="1899-12-30T17:21:00"/>
    <n v="50"/>
    <n v="53"/>
    <s v="Ticket"/>
    <s v="Sunday"/>
    <x v="1"/>
  </r>
  <r>
    <n v="1"/>
    <n v="8"/>
    <d v="2009-10-18T00:00:00"/>
    <d v="1899-12-30T16:58:00"/>
    <d v="2009-10-18T00:00:00"/>
    <d v="1899-12-30T20:17:00"/>
    <n v="70"/>
    <n v="199"/>
    <s v="Ticket"/>
    <s v="Sunday"/>
    <x v="1"/>
  </r>
  <r>
    <n v="1"/>
    <n v="5"/>
    <d v="2009-10-18T00:00:00"/>
    <d v="1899-12-30T17:23:00"/>
    <d v="2009-10-18T00:00:00"/>
    <d v="1899-12-30T20:05:00"/>
    <n v="50"/>
    <n v="162"/>
    <s v="Ticket"/>
    <s v="Sunday"/>
    <x v="1"/>
  </r>
  <r>
    <n v="1"/>
    <n v="6"/>
    <d v="2009-10-18T00:00:00"/>
    <d v="1899-12-30T17:44:00"/>
    <d v="2009-10-18T00:00:00"/>
    <d v="1899-12-30T20:52:00"/>
    <n v="70"/>
    <n v="188"/>
    <s v="Ticket"/>
    <s v="Sunday"/>
    <x v="1"/>
  </r>
  <r>
    <n v="1"/>
    <n v="8"/>
    <d v="2009-10-18T00:00:00"/>
    <d v="1899-12-30T17:58:00"/>
    <d v="2009-10-18T00:00:00"/>
    <d v="1899-12-30T21:37:00"/>
    <n v="70"/>
    <n v="219"/>
    <s v="Ticket"/>
    <s v="Sunday"/>
    <x v="1"/>
  </r>
  <r>
    <n v="1"/>
    <n v="6"/>
    <d v="2009-10-18T00:00:00"/>
    <d v="1899-12-30T18:53:00"/>
    <d v="2009-10-18T00:00:00"/>
    <d v="1899-12-30T19:54:00"/>
    <n v="50"/>
    <n v="61"/>
    <s v="Ticket"/>
    <s v="Sunday"/>
    <x v="2"/>
  </r>
  <r>
    <n v="1"/>
    <n v="5"/>
    <d v="2009-10-18T00:00:00"/>
    <d v="1899-12-30T19:38:00"/>
    <d v="2009-10-18T00:00:00"/>
    <d v="1899-12-30T23:30:00"/>
    <n v="70"/>
    <n v="232"/>
    <s v="Ticket"/>
    <s v="Sunday"/>
    <x v="2"/>
  </r>
  <r>
    <n v="1"/>
    <n v="5"/>
    <d v="2009-10-18T00:00:00"/>
    <d v="1899-12-30T19:50:00"/>
    <d v="2009-10-19T00:00:00"/>
    <d v="1899-12-30T00:27:00"/>
    <n v="90"/>
    <n v="277"/>
    <s v="Ticket"/>
    <s v="Sunday"/>
    <x v="2"/>
  </r>
  <r>
    <n v="1"/>
    <n v="6"/>
    <d v="2009-10-18T00:00:00"/>
    <d v="1899-12-30T20:58:00"/>
    <d v="2009-10-18T00:00:00"/>
    <d v="1899-12-30T21:33:00"/>
    <n v="50"/>
    <n v="35"/>
    <s v="Ticket"/>
    <s v="Sunday"/>
    <x v="2"/>
  </r>
  <r>
    <n v="1"/>
    <n v="5"/>
    <d v="2009-10-18T00:00:00"/>
    <d v="1899-12-30T21:02:00"/>
    <d v="2009-10-18T00:00:00"/>
    <d v="1899-12-30T23:13:00"/>
    <n v="50"/>
    <n v="131"/>
    <s v="Ticket"/>
    <s v="Sunday"/>
    <x v="2"/>
  </r>
  <r>
    <n v="1"/>
    <n v="8"/>
    <d v="2009-10-18T00:00:00"/>
    <d v="1899-12-30T21:08:00"/>
    <d v="2009-10-18T00:00:00"/>
    <d v="1899-12-30T21:30:00"/>
    <n v="50"/>
    <n v="22"/>
    <s v="Ticket"/>
    <s v="Sunday"/>
    <x v="2"/>
  </r>
  <r>
    <n v="1"/>
    <n v="5"/>
    <d v="2009-10-18T00:00:00"/>
    <d v="1899-12-30T21:29:00"/>
    <d v="2009-10-19T00:00:00"/>
    <d v="1899-12-30T00:23:00"/>
    <n v="50"/>
    <n v="174"/>
    <s v="Ticket"/>
    <s v="Sunday"/>
    <x v="2"/>
  </r>
  <r>
    <n v="1"/>
    <n v="5"/>
    <d v="2009-10-18T00:00:00"/>
    <d v="1899-12-30T23:20:00"/>
    <d v="2009-10-19T00:00:00"/>
    <d v="1899-12-30T01:57:00"/>
    <n v="50"/>
    <n v="157"/>
    <s v="Ticket"/>
    <s v="Sunday"/>
    <x v="3"/>
  </r>
  <r>
    <n v="1"/>
    <n v="5"/>
    <d v="2009-10-18T00:00:00"/>
    <d v="1899-12-30T23:30:00"/>
    <d v="2009-10-19T00:00:00"/>
    <d v="1899-12-30T02:02:00"/>
    <n v="50"/>
    <n v="152"/>
    <s v="Ticket"/>
    <s v="Sunday"/>
    <x v="3"/>
  </r>
  <r>
    <n v="1"/>
    <n v="5"/>
    <d v="2009-10-24T00:00:00"/>
    <d v="1899-12-30T08:12:00"/>
    <d v="2009-10-24T00:00:00"/>
    <d v="1899-12-30T09:56:00"/>
    <n v="50"/>
    <n v="104"/>
    <s v="Ticket"/>
    <s v="Saturday"/>
    <x v="3"/>
  </r>
  <r>
    <n v="1"/>
    <n v="5"/>
    <d v="2009-10-24T00:00:00"/>
    <d v="1899-12-30T10:59:00"/>
    <d v="2009-10-24T00:00:00"/>
    <d v="1899-12-30T14:49:00"/>
    <n v="70"/>
    <n v="230"/>
    <s v="Ticket"/>
    <s v="Saturday"/>
    <x v="0"/>
  </r>
  <r>
    <n v="1"/>
    <n v="6"/>
    <d v="2009-10-24T00:00:00"/>
    <d v="1899-12-30T12:17:00"/>
    <d v="2009-10-24T00:00:00"/>
    <d v="1899-12-30T13:48:00"/>
    <n v="50"/>
    <n v="91"/>
    <s v="Ticket"/>
    <s v="Saturday"/>
    <x v="0"/>
  </r>
  <r>
    <n v="1"/>
    <n v="6"/>
    <d v="2009-10-24T00:00:00"/>
    <d v="1899-12-30T12:22:00"/>
    <d v="2009-10-24T00:00:00"/>
    <d v="1899-12-30T14:37:00"/>
    <n v="50"/>
    <n v="135"/>
    <s v="Ticket"/>
    <s v="Saturday"/>
    <x v="0"/>
  </r>
  <r>
    <n v="1"/>
    <n v="5"/>
    <d v="2009-10-24T00:00:00"/>
    <d v="1899-12-30T12:34:00"/>
    <d v="2009-10-24T00:00:00"/>
    <d v="1899-12-30T14:14:00"/>
    <n v="50"/>
    <n v="100"/>
    <s v="Ticket"/>
    <s v="Saturday"/>
    <x v="0"/>
  </r>
  <r>
    <n v="1"/>
    <n v="5"/>
    <d v="2009-10-24T00:00:00"/>
    <d v="1899-12-30T13:47:00"/>
    <d v="2009-10-24T00:00:00"/>
    <d v="1899-12-30T17:16:00"/>
    <n v="70"/>
    <n v="209"/>
    <s v="Ticket"/>
    <s v="Saturday"/>
    <x v="0"/>
  </r>
  <r>
    <n v="1"/>
    <n v="5"/>
    <d v="2009-10-24T00:00:00"/>
    <d v="1899-12-30T14:25:00"/>
    <d v="2009-10-24T00:00:00"/>
    <d v="1899-12-30T17:41:00"/>
    <n v="70"/>
    <n v="196"/>
    <s v="Ticket"/>
    <s v="Saturday"/>
    <x v="1"/>
  </r>
  <r>
    <n v="1"/>
    <n v="8"/>
    <d v="2009-10-24T00:00:00"/>
    <d v="1899-12-30T15:16:00"/>
    <d v="2009-10-24T00:00:00"/>
    <d v="1899-12-30T17:13:00"/>
    <n v="50"/>
    <n v="117"/>
    <s v="Ticket"/>
    <s v="Saturday"/>
    <x v="1"/>
  </r>
  <r>
    <n v="1"/>
    <n v="5"/>
    <d v="2009-10-24T00:00:00"/>
    <d v="1899-12-30T15:36:00"/>
    <d v="2009-10-24T00:00:00"/>
    <d v="1899-12-30T18:43:00"/>
    <n v="70"/>
    <n v="187"/>
    <s v="Ticket"/>
    <s v="Saturday"/>
    <x v="1"/>
  </r>
  <r>
    <n v="1"/>
    <n v="8"/>
    <d v="2009-10-24T00:00:00"/>
    <d v="1899-12-30T16:43:00"/>
    <d v="2009-10-24T00:00:00"/>
    <d v="1899-12-30T19:20:00"/>
    <n v="50"/>
    <n v="157"/>
    <s v="Ticket"/>
    <s v="Saturday"/>
    <x v="1"/>
  </r>
  <r>
    <n v="1"/>
    <n v="6"/>
    <d v="2009-10-24T00:00:00"/>
    <d v="1899-12-30T16:55:00"/>
    <d v="2009-10-24T00:00:00"/>
    <d v="1899-12-30T20:27:00"/>
    <n v="70"/>
    <n v="212"/>
    <s v="Ticket"/>
    <s v="Saturday"/>
    <x v="1"/>
  </r>
  <r>
    <n v="1"/>
    <n v="6"/>
    <d v="2009-10-24T00:00:00"/>
    <d v="1899-12-30T16:58:00"/>
    <d v="2009-10-24T00:00:00"/>
    <d v="1899-12-30T18:42:00"/>
    <n v="50"/>
    <n v="104"/>
    <s v="Ticket"/>
    <s v="Saturday"/>
    <x v="1"/>
  </r>
  <r>
    <n v="1"/>
    <n v="5"/>
    <d v="2009-10-24T00:00:00"/>
    <d v="1899-12-30T18:13:00"/>
    <d v="2009-10-24T00:00:00"/>
    <d v="1899-12-30T20:18:00"/>
    <n v="50"/>
    <n v="125"/>
    <s v="Ticket"/>
    <s v="Saturday"/>
    <x v="2"/>
  </r>
  <r>
    <n v="1"/>
    <n v="5"/>
    <d v="2009-10-24T00:00:00"/>
    <d v="1899-12-30T20:28:00"/>
    <d v="2009-10-24T00:00:00"/>
    <d v="1899-12-30T22:01:00"/>
    <n v="50"/>
    <n v="93"/>
    <s v="Ticket"/>
    <s v="Saturday"/>
    <x v="2"/>
  </r>
  <r>
    <n v="1"/>
    <n v="6"/>
    <d v="2009-10-24T00:00:00"/>
    <d v="1899-12-30T20:50:00"/>
    <d v="2009-10-24T00:00:00"/>
    <d v="1899-12-30T22:31:00"/>
    <n v="50"/>
    <n v="101"/>
    <s v="Ticket"/>
    <s v="Saturday"/>
    <x v="2"/>
  </r>
  <r>
    <n v="1"/>
    <n v="5"/>
    <d v="2009-10-24T00:00:00"/>
    <d v="1899-12-30T21:36:00"/>
    <d v="2009-10-24T00:00:00"/>
    <d v="1899-12-30T23:27:00"/>
    <n v="50"/>
    <n v="111"/>
    <s v="Ticket"/>
    <s v="Saturday"/>
    <x v="2"/>
  </r>
  <r>
    <n v="1"/>
    <n v="5"/>
    <d v="2009-10-24T00:00:00"/>
    <d v="1899-12-30T22:44:00"/>
    <d v="2009-10-25T00:00:00"/>
    <d v="1899-12-30T01:18:00"/>
    <n v="50"/>
    <n v="154"/>
    <s v="Ticket"/>
    <s v="Saturday"/>
    <x v="3"/>
  </r>
  <r>
    <n v="1"/>
    <n v="5"/>
    <d v="2009-10-25T00:00:00"/>
    <d v="1899-12-30T10:57:00"/>
    <d v="2009-10-25T00:00:00"/>
    <d v="1899-12-30T11:55:00"/>
    <n v="50"/>
    <n v="58"/>
    <s v="Ticket"/>
    <s v="Sunday"/>
    <x v="0"/>
  </r>
  <r>
    <n v="1"/>
    <n v="5"/>
    <d v="2009-10-25T00:00:00"/>
    <d v="1899-12-30T11:41:00"/>
    <d v="2009-10-25T00:00:00"/>
    <d v="1899-12-30T13:16:00"/>
    <n v="50"/>
    <n v="95"/>
    <s v="Ticket"/>
    <s v="Sunday"/>
    <x v="0"/>
  </r>
  <r>
    <n v="1"/>
    <n v="6"/>
    <d v="2009-10-25T00:00:00"/>
    <d v="1899-12-30T12:33:00"/>
    <d v="2009-10-25T00:00:00"/>
    <d v="1899-12-30T16:09:00"/>
    <n v="70"/>
    <n v="216"/>
    <s v="Ticket"/>
    <s v="Sunday"/>
    <x v="0"/>
  </r>
  <r>
    <n v="1"/>
    <n v="6"/>
    <d v="2009-10-25T00:00:00"/>
    <d v="1899-12-30T13:28:00"/>
    <d v="2009-10-25T00:00:00"/>
    <d v="1899-12-30T15:08:00"/>
    <n v="50"/>
    <n v="100"/>
    <s v="Ticket"/>
    <s v="Sunday"/>
    <x v="0"/>
  </r>
  <r>
    <n v="1"/>
    <n v="5"/>
    <d v="2009-10-25T00:00:00"/>
    <d v="1899-12-30T14:23:00"/>
    <d v="2009-10-25T00:00:00"/>
    <d v="1899-12-30T15:33:00"/>
    <n v="50"/>
    <n v="70"/>
    <s v="Ticket"/>
    <s v="Sunday"/>
    <x v="1"/>
  </r>
  <r>
    <n v="1"/>
    <n v="5"/>
    <d v="2009-10-25T00:00:00"/>
    <d v="1899-12-30T14:32:00"/>
    <d v="2009-10-25T00:00:00"/>
    <d v="1899-12-30T17:07:00"/>
    <n v="50"/>
    <n v="155"/>
    <s v="Ticket"/>
    <s v="Sunday"/>
    <x v="1"/>
  </r>
  <r>
    <n v="1"/>
    <n v="8"/>
    <d v="2009-10-25T00:00:00"/>
    <d v="1899-12-30T14:33:00"/>
    <d v="2009-10-25T00:00:00"/>
    <d v="1899-12-30T18:42:00"/>
    <n v="90"/>
    <n v="249"/>
    <s v="Ticket"/>
    <s v="Sunday"/>
    <x v="1"/>
  </r>
  <r>
    <n v="1"/>
    <n v="6"/>
    <d v="2009-10-25T00:00:00"/>
    <d v="1899-12-30T16:25:00"/>
    <d v="2009-10-25T00:00:00"/>
    <d v="1899-12-30T21:10:00"/>
    <n v="90"/>
    <n v="285"/>
    <s v="Ticket"/>
    <s v="Sunday"/>
    <x v="1"/>
  </r>
  <r>
    <n v="1"/>
    <n v="8"/>
    <d v="2009-10-25T00:00:00"/>
    <d v="1899-12-30T16:41:00"/>
    <d v="2009-10-25T00:00:00"/>
    <d v="1899-12-30T19:57:00"/>
    <n v="70"/>
    <n v="196"/>
    <s v="Ticket"/>
    <s v="Sunday"/>
    <x v="1"/>
  </r>
  <r>
    <n v="1"/>
    <n v="8"/>
    <d v="2009-10-25T00:00:00"/>
    <d v="1899-12-30T16:49:00"/>
    <d v="2009-10-25T00:00:00"/>
    <d v="1899-12-30T18:09:00"/>
    <n v="50"/>
    <n v="80"/>
    <s v="Ticket"/>
    <s v="Sunday"/>
    <x v="1"/>
  </r>
  <r>
    <n v="1"/>
    <n v="5"/>
    <d v="2009-10-25T00:00:00"/>
    <d v="1899-12-30T16:58:00"/>
    <d v="2009-10-25T00:00:00"/>
    <d v="1899-12-30T22:47:00"/>
    <n v="110"/>
    <n v="349"/>
    <s v="Ticket"/>
    <s v="Sunday"/>
    <x v="1"/>
  </r>
  <r>
    <n v="1"/>
    <n v="8"/>
    <d v="2009-10-25T00:00:00"/>
    <d v="1899-12-30T17:00:00"/>
    <d v="2009-10-25T00:00:00"/>
    <d v="1899-12-30T20:31:00"/>
    <n v="70"/>
    <n v="211"/>
    <s v="Ticket"/>
    <s v="Sunday"/>
    <x v="1"/>
  </r>
  <r>
    <n v="1"/>
    <n v="6"/>
    <d v="2009-10-25T00:00:00"/>
    <d v="1899-12-30T17:12:00"/>
    <d v="2009-10-25T00:00:00"/>
    <d v="1899-12-30T21:47:00"/>
    <n v="90"/>
    <n v="275"/>
    <s v="Ticket"/>
    <s v="Sunday"/>
    <x v="1"/>
  </r>
  <r>
    <n v="1"/>
    <n v="8"/>
    <d v="2009-10-25T00:00:00"/>
    <d v="1899-12-30T17:19:00"/>
    <d v="2009-10-25T00:00:00"/>
    <d v="1899-12-30T18:37:00"/>
    <n v="50"/>
    <n v="78"/>
    <s v="Ticket"/>
    <s v="Sunday"/>
    <x v="1"/>
  </r>
  <r>
    <n v="1"/>
    <n v="5"/>
    <d v="2009-10-25T00:00:00"/>
    <d v="1899-12-30T17:38:00"/>
    <d v="2009-10-25T00:00:00"/>
    <d v="1899-12-30T20:07:00"/>
    <n v="50"/>
    <n v="149"/>
    <s v="Ticket"/>
    <s v="Sunday"/>
    <x v="1"/>
  </r>
  <r>
    <n v="1"/>
    <n v="5"/>
    <d v="2009-10-25T00:00:00"/>
    <d v="1899-12-30T19:04:00"/>
    <d v="2009-10-25T00:00:00"/>
    <d v="1899-12-30T19:55:00"/>
    <n v="50"/>
    <n v="51"/>
    <s v="Ticket"/>
    <s v="Sunday"/>
    <x v="2"/>
  </r>
  <r>
    <n v="1"/>
    <n v="6"/>
    <d v="2009-10-25T00:00:00"/>
    <d v="1899-12-30T19:26:00"/>
    <d v="2009-10-25T00:00:00"/>
    <d v="1899-12-30T20:23:00"/>
    <n v="50"/>
    <n v="57"/>
    <s v="Ticket"/>
    <s v="Sunday"/>
    <x v="2"/>
  </r>
  <r>
    <n v="1"/>
    <n v="5"/>
    <d v="2009-10-31T00:00:00"/>
    <d v="1899-12-30T09:56:00"/>
    <d v="2009-10-31T00:00:00"/>
    <d v="1899-12-30T11:55:00"/>
    <n v="50"/>
    <n v="119"/>
    <s v="Ticket"/>
    <s v="Saturday"/>
    <x v="3"/>
  </r>
  <r>
    <n v="1"/>
    <n v="5"/>
    <d v="2009-10-31T00:00:00"/>
    <d v="1899-12-30T10:54:00"/>
    <d v="2009-10-31T00:00:00"/>
    <d v="1899-12-30T13:17:00"/>
    <n v="50"/>
    <n v="143"/>
    <s v="Ticket"/>
    <s v="Saturday"/>
    <x v="0"/>
  </r>
  <r>
    <n v="1"/>
    <n v="5"/>
    <d v="2009-10-31T00:00:00"/>
    <d v="1899-12-30T12:02:00"/>
    <d v="2009-10-31T00:00:00"/>
    <d v="1899-12-30T15:57:00"/>
    <n v="70"/>
    <n v="235"/>
    <s v="Ticket"/>
    <s v="Saturday"/>
    <x v="0"/>
  </r>
  <r>
    <n v="1"/>
    <n v="6"/>
    <d v="2009-10-31T00:00:00"/>
    <d v="1899-12-30T13:57:00"/>
    <d v="2009-10-31T00:00:00"/>
    <d v="1899-12-30T16:16:00"/>
    <n v="50"/>
    <n v="139"/>
    <s v="Ticket"/>
    <s v="Saturday"/>
    <x v="0"/>
  </r>
  <r>
    <n v="1"/>
    <n v="5"/>
    <d v="2009-10-31T00:00:00"/>
    <d v="1899-12-30T14:05:00"/>
    <d v="2009-10-31T00:00:00"/>
    <d v="1899-12-30T17:34:00"/>
    <n v="70"/>
    <n v="209"/>
    <s v="Ticket"/>
    <s v="Saturday"/>
    <x v="1"/>
  </r>
  <r>
    <n v="1"/>
    <n v="6"/>
    <d v="2009-10-31T00:00:00"/>
    <d v="1899-12-30T14:42:00"/>
    <d v="2009-10-31T00:00:00"/>
    <d v="1899-12-30T18:22:00"/>
    <n v="70"/>
    <n v="220"/>
    <s v="Ticket"/>
    <s v="Saturday"/>
    <x v="1"/>
  </r>
  <r>
    <n v="1"/>
    <n v="5"/>
    <d v="2009-10-31T00:00:00"/>
    <d v="1899-12-30T19:13:00"/>
    <d v="2009-10-31T00:00:00"/>
    <d v="1899-12-30T22:15:00"/>
    <n v="70"/>
    <n v="182"/>
    <s v="Ticket"/>
    <s v="Saturday"/>
    <x v="2"/>
  </r>
  <r>
    <n v="1"/>
    <n v="6"/>
    <d v="2009-10-31T00:00:00"/>
    <d v="1899-12-30T19:52:00"/>
    <d v="2009-10-31T00:00:00"/>
    <d v="1899-12-30T22:02:00"/>
    <n v="50"/>
    <n v="130"/>
    <s v="Ticket"/>
    <s v="Saturday"/>
    <x v="2"/>
  </r>
  <r>
    <n v="1"/>
    <n v="5"/>
    <d v="2009-11-01T00:00:00"/>
    <d v="1899-12-30T12:23:00"/>
    <d v="2009-11-01T00:00:00"/>
    <d v="1899-12-30T14:59:00"/>
    <n v="50"/>
    <n v="156"/>
    <s v="Ticket"/>
    <s v="Sunday"/>
    <x v="0"/>
  </r>
  <r>
    <n v="1"/>
    <n v="6"/>
    <d v="2009-11-01T00:00:00"/>
    <d v="1899-12-30T12:36:00"/>
    <d v="2009-11-01T00:00:00"/>
    <d v="1899-12-30T15:33:00"/>
    <n v="50"/>
    <n v="177"/>
    <s v="Ticket"/>
    <s v="Sunday"/>
    <x v="0"/>
  </r>
  <r>
    <n v="1"/>
    <n v="5"/>
    <d v="2009-11-01T00:00:00"/>
    <d v="1899-12-30T14:47:00"/>
    <d v="2009-11-01T00:00:00"/>
    <d v="1899-12-30T15:55:00"/>
    <n v="50"/>
    <n v="68"/>
    <s v="Ticket"/>
    <s v="Sunday"/>
    <x v="1"/>
  </r>
  <r>
    <n v="1"/>
    <n v="8"/>
    <d v="2009-11-01T00:00:00"/>
    <d v="1899-12-30T15:21:00"/>
    <d v="2009-11-01T00:00:00"/>
    <d v="1899-12-30T17:29:00"/>
    <n v="50"/>
    <n v="128"/>
    <s v="Ticket"/>
    <s v="Sunday"/>
    <x v="1"/>
  </r>
  <r>
    <n v="1"/>
    <n v="5"/>
    <d v="2009-11-01T00:00:00"/>
    <d v="1899-12-30T15:58:00"/>
    <d v="2009-11-01T00:00:00"/>
    <d v="1899-12-30T17:05:00"/>
    <n v="50"/>
    <n v="67"/>
    <s v="Ticket"/>
    <s v="Sunday"/>
    <x v="1"/>
  </r>
  <r>
    <n v="1"/>
    <n v="8"/>
    <d v="2009-11-01T00:00:00"/>
    <d v="1899-12-30T16:06:00"/>
    <d v="2009-11-01T00:00:00"/>
    <d v="1899-12-30T17:57:00"/>
    <n v="50"/>
    <n v="111"/>
    <s v="Ticket"/>
    <s v="Sunday"/>
    <x v="1"/>
  </r>
  <r>
    <n v="1"/>
    <n v="8"/>
    <d v="2009-11-01T00:00:00"/>
    <d v="1899-12-30T16:07:00"/>
    <d v="2009-11-01T00:00:00"/>
    <d v="1899-12-30T18:36:00"/>
    <n v="50"/>
    <n v="149"/>
    <s v="Ticket"/>
    <s v="Sunday"/>
    <x v="1"/>
  </r>
  <r>
    <n v="1"/>
    <n v="8"/>
    <d v="2009-11-01T00:00:00"/>
    <d v="1899-12-30T16:11:00"/>
    <d v="2009-11-01T00:00:00"/>
    <d v="1899-12-30T19:52:00"/>
    <n v="70"/>
    <n v="221"/>
    <s v="Ticket"/>
    <s v="Sunday"/>
    <x v="1"/>
  </r>
  <r>
    <n v="1"/>
    <n v="6"/>
    <d v="2009-11-01T00:00:00"/>
    <d v="1899-12-30T16:15:00"/>
    <d v="2009-11-01T00:00:00"/>
    <d v="1899-12-30T19:42:00"/>
    <n v="70"/>
    <n v="207"/>
    <s v="Ticket"/>
    <s v="Sunday"/>
    <x v="1"/>
  </r>
  <r>
    <n v="1"/>
    <n v="5"/>
    <d v="2009-11-01T00:00:00"/>
    <d v="1899-12-30T16:57:00"/>
    <d v="2009-11-01T00:00:00"/>
    <d v="1899-12-30T17:53:00"/>
    <n v="50"/>
    <n v="56"/>
    <s v="Ticket"/>
    <s v="Sunday"/>
    <x v="1"/>
  </r>
  <r>
    <n v="1"/>
    <n v="8"/>
    <d v="2009-11-01T00:00:00"/>
    <d v="1899-12-30T17:02:00"/>
    <d v="2009-11-01T00:00:00"/>
    <d v="1899-12-30T19:15:00"/>
    <n v="50"/>
    <n v="133"/>
    <s v="Ticket"/>
    <s v="Sunday"/>
    <x v="1"/>
  </r>
  <r>
    <n v="1"/>
    <n v="8"/>
    <d v="2009-11-01T00:00:00"/>
    <d v="1899-12-30T17:48:00"/>
    <d v="2009-11-01T00:00:00"/>
    <d v="1899-12-30T20:10:00"/>
    <n v="50"/>
    <n v="142"/>
    <s v="Ticket"/>
    <s v="Sunday"/>
    <x v="1"/>
  </r>
  <r>
    <n v="1"/>
    <n v="6"/>
    <d v="2009-11-01T00:00:00"/>
    <d v="1899-12-30T17:57:00"/>
    <d v="2009-11-01T00:00:00"/>
    <d v="1899-12-30T20:46:00"/>
    <n v="50"/>
    <n v="169"/>
    <s v="Ticket"/>
    <s v="Sunday"/>
    <x v="1"/>
  </r>
  <r>
    <n v="1"/>
    <n v="5"/>
    <d v="2009-11-01T00:00:00"/>
    <d v="1899-12-30T18:14:00"/>
    <d v="2009-11-01T00:00:00"/>
    <d v="1899-12-30T19:09:00"/>
    <n v="50"/>
    <n v="55"/>
    <s v="Ticket"/>
    <s v="Sunday"/>
    <x v="2"/>
  </r>
  <r>
    <n v="1"/>
    <n v="6"/>
    <d v="2009-11-01T00:00:00"/>
    <d v="1899-12-30T18:26:00"/>
    <d v="2009-11-01T00:00:00"/>
    <d v="1899-12-30T20:49:00"/>
    <n v="50"/>
    <n v="143"/>
    <s v="Ticket"/>
    <s v="Sunday"/>
    <x v="2"/>
  </r>
  <r>
    <n v="1"/>
    <n v="8"/>
    <d v="2009-11-01T00:00:00"/>
    <d v="1899-12-30T19:37:00"/>
    <d v="2009-11-01T00:00:00"/>
    <d v="1899-12-30T21:36:00"/>
    <n v="50"/>
    <n v="119"/>
    <s v="Ticket"/>
    <s v="Sunday"/>
    <x v="2"/>
  </r>
  <r>
    <n v="1"/>
    <n v="8"/>
    <d v="2009-11-01T00:00:00"/>
    <d v="1899-12-30T19:53:00"/>
    <d v="2009-11-01T00:00:00"/>
    <d v="1899-12-30T21:36:00"/>
    <n v="50"/>
    <n v="103"/>
    <s v="Ticket"/>
    <s v="Sunday"/>
    <x v="2"/>
  </r>
  <r>
    <n v="1"/>
    <n v="5"/>
    <d v="2009-11-01T00:00:00"/>
    <d v="1899-12-30T20:56:00"/>
    <d v="2009-11-02T00:00:00"/>
    <d v="1899-12-30T01:40:00"/>
    <n v="90"/>
    <n v="284"/>
    <s v="Ticket"/>
    <s v="Sunday"/>
    <x v="2"/>
  </r>
  <r>
    <n v="1"/>
    <n v="5"/>
    <d v="2009-11-01T00:00:00"/>
    <d v="1899-12-30T21:07:00"/>
    <d v="2009-11-01T00:00:00"/>
    <d v="1899-12-30T22:54:00"/>
    <n v="50"/>
    <n v="107"/>
    <s v="Ticket"/>
    <s v="Sunday"/>
    <x v="2"/>
  </r>
  <r>
    <n v="1"/>
    <n v="5"/>
    <d v="2009-11-01T00:00:00"/>
    <d v="1899-12-30T21:28:00"/>
    <d v="2009-11-01T00:00:00"/>
    <d v="1899-12-30T23:42:00"/>
    <n v="50"/>
    <n v="134"/>
    <s v="Ticket"/>
    <s v="Sunday"/>
    <x v="2"/>
  </r>
  <r>
    <n v="1"/>
    <n v="5"/>
    <d v="2009-11-07T00:00:00"/>
    <d v="1899-12-30T13:51:00"/>
    <d v="2009-11-07T00:00:00"/>
    <d v="1899-12-30T20:03:00"/>
    <n v="130"/>
    <n v="372"/>
    <s v="Ticket"/>
    <s v="Saturday"/>
    <x v="0"/>
  </r>
  <r>
    <n v="1"/>
    <n v="6"/>
    <d v="2009-11-07T00:00:00"/>
    <d v="1899-12-30T14:33:00"/>
    <d v="2009-11-07T00:00:00"/>
    <d v="1899-12-30T16:51:00"/>
    <n v="300"/>
    <n v="138"/>
    <s v="Ticket"/>
    <s v="Saturday"/>
    <x v="1"/>
  </r>
  <r>
    <n v="1"/>
    <n v="6"/>
    <d v="2009-11-07T00:00:00"/>
    <d v="1899-12-30T15:57:00"/>
    <d v="2009-11-07T00:00:00"/>
    <d v="1899-12-30T17:07:00"/>
    <n v="50"/>
    <n v="70"/>
    <s v="Ticket"/>
    <s v="Saturday"/>
    <x v="1"/>
  </r>
  <r>
    <n v="1"/>
    <n v="6"/>
    <d v="2009-11-07T00:00:00"/>
    <d v="1899-12-30T16:02:00"/>
    <d v="2009-11-07T00:00:00"/>
    <d v="1899-12-30T21:22:00"/>
    <n v="110"/>
    <n v="320"/>
    <s v="Ticket"/>
    <s v="Saturday"/>
    <x v="1"/>
  </r>
  <r>
    <n v="1"/>
    <n v="6"/>
    <d v="2009-11-07T00:00:00"/>
    <d v="1899-12-30T16:50:00"/>
    <d v="2009-11-07T00:00:00"/>
    <d v="1899-12-30T17:57:00"/>
    <n v="50"/>
    <n v="67"/>
    <s v="Ticket"/>
    <s v="Saturday"/>
    <x v="1"/>
  </r>
  <r>
    <n v="1"/>
    <n v="5"/>
    <d v="2009-11-07T00:00:00"/>
    <d v="1899-12-30T16:52:00"/>
    <d v="2009-11-07T00:00:00"/>
    <d v="1899-12-30T19:09:00"/>
    <n v="50"/>
    <n v="137"/>
    <s v="Ticket"/>
    <s v="Saturday"/>
    <x v="1"/>
  </r>
  <r>
    <n v="1"/>
    <n v="6"/>
    <d v="2009-11-07T00:00:00"/>
    <d v="1899-12-30T17:02:00"/>
    <d v="2009-11-07T00:00:00"/>
    <d v="1899-12-30T17:32:00"/>
    <n v="50"/>
    <n v="30"/>
    <s v="Ticket"/>
    <s v="Saturday"/>
    <x v="1"/>
  </r>
  <r>
    <n v="1"/>
    <n v="5"/>
    <d v="2009-11-07T00:00:00"/>
    <d v="1899-12-30T17:04:00"/>
    <d v="2009-11-07T00:00:00"/>
    <d v="1899-12-30T18:57:00"/>
    <n v="50"/>
    <n v="113"/>
    <s v="Ticket"/>
    <s v="Saturday"/>
    <x v="1"/>
  </r>
  <r>
    <n v="1"/>
    <n v="8"/>
    <d v="2009-11-07T00:00:00"/>
    <d v="1899-12-30T17:16:00"/>
    <d v="2009-11-07T00:00:00"/>
    <d v="1899-12-30T18:47:00"/>
    <n v="50"/>
    <n v="91"/>
    <s v="Ticket"/>
    <s v="Saturday"/>
    <x v="1"/>
  </r>
  <r>
    <n v="1"/>
    <n v="6"/>
    <d v="2009-11-07T00:00:00"/>
    <d v="1899-12-30T17:17:00"/>
    <d v="2009-11-07T00:00:00"/>
    <d v="1899-12-30T21:11:00"/>
    <n v="70"/>
    <n v="234"/>
    <s v="Ticket"/>
    <s v="Saturday"/>
    <x v="1"/>
  </r>
  <r>
    <n v="1"/>
    <n v="5"/>
    <d v="2009-11-07T00:00:00"/>
    <d v="1899-12-30T18:21:00"/>
    <d v="2009-11-07T00:00:00"/>
    <d v="1899-12-30T21:42:00"/>
    <n v="70"/>
    <n v="201"/>
    <s v="Ticket"/>
    <s v="Saturday"/>
    <x v="2"/>
  </r>
  <r>
    <n v="1"/>
    <n v="6"/>
    <d v="2009-11-07T00:00:00"/>
    <d v="1899-12-30T19:07:00"/>
    <d v="2009-11-07T00:00:00"/>
    <d v="1899-12-30T20:33:00"/>
    <n v="50"/>
    <n v="86"/>
    <s v="Ticket"/>
    <s v="Saturday"/>
    <x v="2"/>
  </r>
  <r>
    <n v="1"/>
    <n v="5"/>
    <d v="2009-11-07T00:00:00"/>
    <d v="1899-12-30T19:42:00"/>
    <d v="2009-11-07T00:00:00"/>
    <d v="1899-12-30T20:32:00"/>
    <n v="50"/>
    <n v="50"/>
    <s v="Ticket"/>
    <s v="Saturday"/>
    <x v="2"/>
  </r>
  <r>
    <n v="1"/>
    <n v="8"/>
    <d v="2009-11-07T00:00:00"/>
    <d v="1899-12-30T19:43:00"/>
    <d v="2009-11-07T00:00:00"/>
    <d v="1899-12-30T21:17:00"/>
    <n v="50"/>
    <n v="94"/>
    <s v="Ticket"/>
    <s v="Saturday"/>
    <x v="2"/>
  </r>
  <r>
    <n v="1"/>
    <n v="8"/>
    <d v="2009-11-07T00:00:00"/>
    <d v="1899-12-30T20:36:00"/>
    <d v="2009-11-07T00:00:00"/>
    <d v="1899-12-30T21:29:00"/>
    <n v="50"/>
    <n v="53"/>
    <s v="Ticket"/>
    <s v="Saturday"/>
    <x v="2"/>
  </r>
  <r>
    <n v="1"/>
    <n v="5"/>
    <d v="2009-11-07T00:00:00"/>
    <d v="1899-12-30T21:07:00"/>
    <d v="2009-11-07T00:00:00"/>
    <d v="1899-12-30T22:15:00"/>
    <n v="50"/>
    <n v="68"/>
    <s v="Ticket"/>
    <s v="Saturday"/>
    <x v="2"/>
  </r>
  <r>
    <n v="1"/>
    <n v="5"/>
    <d v="2009-11-07T00:00:00"/>
    <d v="1899-12-30T21:15:00"/>
    <d v="2009-11-08T00:00:00"/>
    <d v="1899-12-30T00:03:00"/>
    <n v="50"/>
    <n v="168"/>
    <s v="Ticket"/>
    <s v="Saturday"/>
    <x v="2"/>
  </r>
  <r>
    <n v="1"/>
    <n v="8"/>
    <d v="2009-11-07T00:00:00"/>
    <d v="1899-12-30T21:18:00"/>
    <d v="2009-11-07T00:00:00"/>
    <d v="1899-12-30T23:08:00"/>
    <n v="50"/>
    <n v="110"/>
    <s v="Ticket"/>
    <s v="Saturday"/>
    <x v="2"/>
  </r>
  <r>
    <n v="1"/>
    <n v="5"/>
    <d v="2009-11-07T00:00:00"/>
    <d v="1899-12-30T21:27:00"/>
    <d v="2009-11-07T00:00:00"/>
    <d v="1899-12-30T23:30:00"/>
    <n v="50"/>
    <n v="123"/>
    <s v="Ticket"/>
    <s v="Saturday"/>
    <x v="2"/>
  </r>
  <r>
    <n v="1"/>
    <n v="5"/>
    <d v="2009-11-07T00:00:00"/>
    <d v="1899-12-30T22:36:00"/>
    <d v="2009-11-08T00:00:00"/>
    <d v="1899-12-30T01:45:00"/>
    <n v="70"/>
    <n v="189"/>
    <s v="Ticket"/>
    <s v="Saturday"/>
    <x v="3"/>
  </r>
  <r>
    <n v="1"/>
    <n v="8"/>
    <d v="2009-11-07T00:00:00"/>
    <d v="1899-12-30T22:51:00"/>
    <d v="2009-11-08T00:00:00"/>
    <d v="1899-12-30T01:42:00"/>
    <n v="50"/>
    <n v="171"/>
    <s v="Ticket"/>
    <s v="Saturday"/>
    <x v="3"/>
  </r>
  <r>
    <n v="1"/>
    <n v="5"/>
    <d v="2009-11-08T00:00:00"/>
    <d v="1899-12-30T10:10:00"/>
    <d v="2009-11-08T00:00:00"/>
    <d v="1899-12-30T14:46:00"/>
    <n v="90"/>
    <n v="276"/>
    <s v="Ticket"/>
    <s v="Sunday"/>
    <x v="0"/>
  </r>
  <r>
    <n v="1"/>
    <n v="6"/>
    <d v="2009-11-08T00:00:00"/>
    <d v="1899-12-30T11:28:00"/>
    <d v="2009-11-08T00:00:00"/>
    <d v="1899-12-30T13:42:00"/>
    <n v="50"/>
    <n v="134"/>
    <s v="Ticket"/>
    <s v="Sunday"/>
    <x v="0"/>
  </r>
  <r>
    <n v="1"/>
    <n v="5"/>
    <d v="2009-11-08T00:00:00"/>
    <d v="1899-12-30T11:51:00"/>
    <d v="2009-11-08T00:00:00"/>
    <d v="1899-12-30T18:59:00"/>
    <n v="150"/>
    <n v="428"/>
    <s v="Ticket"/>
    <s v="Sunday"/>
    <x v="0"/>
  </r>
  <r>
    <n v="1"/>
    <n v="5"/>
    <d v="2009-11-08T00:00:00"/>
    <d v="1899-12-30T12:02:00"/>
    <d v="2009-11-08T00:00:00"/>
    <d v="1899-12-30T13:36:00"/>
    <n v="50"/>
    <n v="94"/>
    <s v="Ticket"/>
    <s v="Sunday"/>
    <x v="0"/>
  </r>
  <r>
    <n v="1"/>
    <n v="6"/>
    <d v="2009-11-08T00:00:00"/>
    <d v="1899-12-30T12:14:00"/>
    <d v="2009-11-08T00:00:00"/>
    <d v="1899-12-30T18:28:00"/>
    <n v="130"/>
    <n v="374"/>
    <s v="Ticket"/>
    <s v="Sunday"/>
    <x v="0"/>
  </r>
  <r>
    <n v="1"/>
    <n v="6"/>
    <d v="2009-11-08T00:00:00"/>
    <d v="1899-12-30T12:47:00"/>
    <d v="2009-11-08T00:00:00"/>
    <d v="1899-12-30T16:02:00"/>
    <n v="70"/>
    <n v="195"/>
    <s v="Ticket"/>
    <s v="Sunday"/>
    <x v="0"/>
  </r>
  <r>
    <n v="1"/>
    <n v="5"/>
    <d v="2009-11-08T00:00:00"/>
    <d v="1899-12-30T13:37:00"/>
    <d v="2009-11-08T00:00:00"/>
    <d v="1899-12-30T16:17:00"/>
    <n v="50"/>
    <n v="160"/>
    <s v="Ticket"/>
    <s v="Sunday"/>
    <x v="0"/>
  </r>
  <r>
    <n v="1"/>
    <n v="5"/>
    <d v="2009-11-08T00:00:00"/>
    <d v="1899-12-30T15:03:00"/>
    <d v="2009-11-08T00:00:00"/>
    <d v="1899-12-30T20:29:00"/>
    <n v="110"/>
    <n v="326"/>
    <s v="Ticket"/>
    <s v="Sunday"/>
    <x v="1"/>
  </r>
  <r>
    <n v="1"/>
    <n v="5"/>
    <d v="2009-11-08T00:00:00"/>
    <d v="1899-12-30T15:05:00"/>
    <d v="2009-11-08T00:00:00"/>
    <d v="1899-12-30T16:37:00"/>
    <n v="50"/>
    <n v="92"/>
    <s v="Ticket"/>
    <s v="Sunday"/>
    <x v="1"/>
  </r>
  <r>
    <n v="1"/>
    <n v="5"/>
    <d v="2009-11-08T00:00:00"/>
    <d v="1899-12-30T15:13:00"/>
    <d v="2009-11-08T00:00:00"/>
    <d v="1899-12-30T19:29:00"/>
    <n v="90"/>
    <n v="256"/>
    <s v="Ticket"/>
    <s v="Sunday"/>
    <x v="1"/>
  </r>
  <r>
    <n v="1"/>
    <n v="8"/>
    <d v="2009-11-08T00:00:00"/>
    <d v="1899-12-30T15:27:00"/>
    <d v="2009-11-08T00:00:00"/>
    <d v="1899-12-30T18:07:00"/>
    <n v="50"/>
    <n v="160"/>
    <s v="Ticket"/>
    <s v="Sunday"/>
    <x v="1"/>
  </r>
  <r>
    <n v="1"/>
    <n v="5"/>
    <d v="2009-11-08T00:00:00"/>
    <d v="1899-12-30T15:30:00"/>
    <d v="2009-11-08T00:00:00"/>
    <d v="1899-12-30T19:58:00"/>
    <n v="90"/>
    <n v="268"/>
    <s v="Ticket"/>
    <s v="Sunday"/>
    <x v="1"/>
  </r>
  <r>
    <n v="1"/>
    <n v="8"/>
    <d v="2009-11-08T00:00:00"/>
    <d v="1899-12-30T15:40:00"/>
    <d v="2009-11-08T00:00:00"/>
    <d v="1899-12-30T17:04:00"/>
    <n v="50"/>
    <n v="84"/>
    <s v="Ticket"/>
    <s v="Sunday"/>
    <x v="1"/>
  </r>
  <r>
    <n v="1"/>
    <n v="6"/>
    <d v="2009-11-08T00:00:00"/>
    <d v="1899-12-30T16:14:00"/>
    <d v="2009-11-08T00:00:00"/>
    <d v="1899-12-30T17:52:00"/>
    <n v="50"/>
    <n v="98"/>
    <s v="Ticket"/>
    <s v="Sunday"/>
    <x v="1"/>
  </r>
  <r>
    <n v="1"/>
    <n v="5"/>
    <d v="2009-11-08T00:00:00"/>
    <d v="1899-12-30T16:21:00"/>
    <d v="2009-11-08T00:00:00"/>
    <d v="1899-12-30T21:56:00"/>
    <n v="110"/>
    <n v="335"/>
    <s v="Ticket"/>
    <s v="Sunday"/>
    <x v="1"/>
  </r>
  <r>
    <n v="1"/>
    <n v="5"/>
    <d v="2009-11-08T00:00:00"/>
    <d v="1899-12-30T16:39:00"/>
    <d v="2009-11-08T00:00:00"/>
    <d v="1899-12-30T19:51:00"/>
    <n v="70"/>
    <n v="192"/>
    <s v="Ticket"/>
    <s v="Sunday"/>
    <x v="1"/>
  </r>
  <r>
    <n v="1"/>
    <n v="8"/>
    <d v="2009-11-08T00:00:00"/>
    <d v="1899-12-30T17:06:00"/>
    <d v="2009-11-08T00:00:00"/>
    <d v="1899-12-30T18:26:00"/>
    <n v="50"/>
    <n v="80"/>
    <s v="Ticket"/>
    <s v="Sunday"/>
    <x v="1"/>
  </r>
  <r>
    <n v="1"/>
    <n v="5"/>
    <d v="2009-11-08T00:00:00"/>
    <d v="1899-12-30T17:17:00"/>
    <d v="2009-11-08T00:00:00"/>
    <d v="1899-12-30T18:24:00"/>
    <n v="50"/>
    <n v="67"/>
    <s v="Ticket"/>
    <s v="Sunday"/>
    <x v="1"/>
  </r>
  <r>
    <n v="1"/>
    <n v="6"/>
    <d v="2009-11-08T00:00:00"/>
    <d v="1899-12-30T19:07:00"/>
    <d v="2009-11-08T00:00:00"/>
    <d v="1899-12-30T22:57:00"/>
    <n v="70"/>
    <n v="230"/>
    <s v="Ticket"/>
    <s v="Sunday"/>
    <x v="2"/>
  </r>
  <r>
    <n v="1"/>
    <n v="6"/>
    <d v="2009-11-08T00:00:00"/>
    <d v="1899-12-30T19:24:00"/>
    <d v="2009-11-08T00:00:00"/>
    <d v="1899-12-30T21:32:00"/>
    <n v="50"/>
    <n v="128"/>
    <s v="Ticket"/>
    <s v="Sunday"/>
    <x v="2"/>
  </r>
  <r>
    <n v="1"/>
    <n v="5"/>
    <d v="2009-11-08T00:00:00"/>
    <d v="1899-12-30T20:57:00"/>
    <d v="2009-11-08T00:00:00"/>
    <d v="1899-12-30T23:51:00"/>
    <n v="50"/>
    <n v="174"/>
    <s v="Ticket"/>
    <s v="Sunday"/>
    <x v="2"/>
  </r>
  <r>
    <n v="1"/>
    <n v="5"/>
    <d v="2009-11-08T00:00:00"/>
    <d v="1899-12-30T22:12:00"/>
    <d v="2009-11-08T00:00:00"/>
    <d v="1899-12-30T23:05:00"/>
    <n v="50"/>
    <n v="53"/>
    <s v="Ticket"/>
    <s v="Sunday"/>
    <x v="3"/>
  </r>
  <r>
    <n v="1"/>
    <n v="5"/>
    <d v="2009-11-14T00:00:00"/>
    <d v="1899-12-30T12:54:00"/>
    <d v="2009-11-14T00:00:00"/>
    <d v="1899-12-30T15:32:00"/>
    <n v="50"/>
    <n v="158"/>
    <s v="Ticket"/>
    <s v="Saturday"/>
    <x v="0"/>
  </r>
  <r>
    <n v="1"/>
    <n v="5"/>
    <d v="2009-11-14T00:00:00"/>
    <d v="1899-12-30T12:56:00"/>
    <d v="2009-11-14T00:00:00"/>
    <d v="1899-12-30T16:03:00"/>
    <n v="70"/>
    <n v="187"/>
    <s v="Ticket"/>
    <s v="Saturday"/>
    <x v="0"/>
  </r>
  <r>
    <n v="1"/>
    <n v="6"/>
    <d v="2009-11-14T00:00:00"/>
    <d v="1899-12-30T13:57:00"/>
    <d v="2009-11-14T00:00:00"/>
    <d v="1899-12-30T18:29:00"/>
    <n v="90"/>
    <n v="272"/>
    <s v="Ticket"/>
    <s v="Saturday"/>
    <x v="0"/>
  </r>
  <r>
    <n v="1"/>
    <n v="5"/>
    <d v="2009-11-14T00:00:00"/>
    <d v="1899-12-30T14:37:00"/>
    <d v="2009-11-14T00:00:00"/>
    <d v="1899-12-30T18:46:00"/>
    <n v="90"/>
    <n v="249"/>
    <s v="Ticket"/>
    <s v="Saturday"/>
    <x v="1"/>
  </r>
  <r>
    <n v="1"/>
    <n v="8"/>
    <d v="2009-11-14T00:00:00"/>
    <d v="1899-12-30T15:01:00"/>
    <d v="2009-11-14T00:00:00"/>
    <d v="1899-12-30T17:11:00"/>
    <n v="50"/>
    <n v="130"/>
    <s v="Ticket"/>
    <s v="Saturday"/>
    <x v="1"/>
  </r>
  <r>
    <n v="1"/>
    <n v="8"/>
    <d v="2009-11-14T00:00:00"/>
    <d v="1899-12-30T15:04:00"/>
    <d v="2009-11-14T00:00:00"/>
    <d v="1899-12-30T19:27:00"/>
    <n v="90"/>
    <n v="263"/>
    <s v="Ticket"/>
    <s v="Saturday"/>
    <x v="1"/>
  </r>
  <r>
    <n v="1"/>
    <n v="6"/>
    <d v="2009-11-14T00:00:00"/>
    <d v="1899-12-30T16:23:00"/>
    <d v="2009-11-14T00:00:00"/>
    <d v="1899-12-30T19:37:00"/>
    <n v="70"/>
    <n v="194"/>
    <s v="Ticket"/>
    <s v="Saturday"/>
    <x v="1"/>
  </r>
  <r>
    <n v="1"/>
    <n v="6"/>
    <d v="2009-11-14T00:00:00"/>
    <d v="1899-12-30T21:26:00"/>
    <d v="2009-11-15T00:00:00"/>
    <d v="1899-12-30T01:19:00"/>
    <n v="70"/>
    <n v="233"/>
    <s v="Ticket"/>
    <s v="Saturday"/>
    <x v="2"/>
  </r>
  <r>
    <n v="1"/>
    <n v="5"/>
    <d v="2009-11-14T00:00:00"/>
    <d v="1899-12-30T22:02:00"/>
    <d v="2009-11-14T00:00:00"/>
    <d v="1899-12-30T23:32:00"/>
    <n v="50"/>
    <n v="90"/>
    <s v="Ticket"/>
    <s v="Saturday"/>
    <x v="3"/>
  </r>
  <r>
    <n v="1"/>
    <n v="8"/>
    <d v="2009-11-14T00:00:00"/>
    <d v="1899-12-30T22:03:00"/>
    <d v="2009-11-15T00:00:00"/>
    <d v="1899-12-30T01:12:00"/>
    <n v="70"/>
    <n v="189"/>
    <s v="Ticket"/>
    <s v="Saturday"/>
    <x v="3"/>
  </r>
  <r>
    <n v="1"/>
    <n v="5"/>
    <d v="2009-11-14T00:00:00"/>
    <d v="1899-12-30T22:25:00"/>
    <d v="2009-11-14T00:00:00"/>
    <d v="1899-12-30T23:05:00"/>
    <n v="50"/>
    <n v="40"/>
    <s v="Ticket"/>
    <s v="Saturday"/>
    <x v="3"/>
  </r>
  <r>
    <n v="1"/>
    <n v="6"/>
    <d v="2009-11-15T00:00:00"/>
    <d v="1899-12-30T10:45:00"/>
    <d v="2009-11-15T00:00:00"/>
    <d v="1899-12-30T15:27:00"/>
    <n v="90"/>
    <n v="282"/>
    <s v="Ticket"/>
    <s v="Sunday"/>
    <x v="0"/>
  </r>
  <r>
    <n v="1"/>
    <n v="5"/>
    <d v="2009-11-15T00:00:00"/>
    <d v="1899-12-30T11:01:00"/>
    <d v="2009-11-15T00:00:00"/>
    <d v="1899-12-30T11:53:00"/>
    <n v="50"/>
    <n v="52"/>
    <s v="Ticket"/>
    <s v="Sunday"/>
    <x v="0"/>
  </r>
  <r>
    <n v="1"/>
    <n v="5"/>
    <d v="2009-11-15T00:00:00"/>
    <d v="1899-12-30T12:00:00"/>
    <d v="2009-11-15T00:00:00"/>
    <d v="1899-12-30T12:36:00"/>
    <n v="300"/>
    <n v="36"/>
    <s v="Ticket"/>
    <s v="Sunday"/>
    <x v="0"/>
  </r>
  <r>
    <n v="1"/>
    <n v="6"/>
    <d v="2009-11-15T00:00:00"/>
    <d v="1899-12-30T13:16:00"/>
    <d v="2009-11-15T00:00:00"/>
    <d v="1899-12-30T15:33:00"/>
    <n v="50"/>
    <n v="137"/>
    <s v="Ticket"/>
    <s v="Sunday"/>
    <x v="0"/>
  </r>
  <r>
    <n v="1"/>
    <n v="6"/>
    <d v="2009-11-15T00:00:00"/>
    <d v="1899-12-30T13:38:00"/>
    <d v="2009-11-15T00:00:00"/>
    <d v="1899-12-30T15:37:00"/>
    <n v="50"/>
    <n v="119"/>
    <s v="Ticket"/>
    <s v="Sunday"/>
    <x v="0"/>
  </r>
  <r>
    <n v="1"/>
    <n v="6"/>
    <d v="2009-11-15T00:00:00"/>
    <d v="1899-12-30T14:00:00"/>
    <d v="2009-11-15T00:00:00"/>
    <d v="1899-12-30T14:59:00"/>
    <n v="50"/>
    <n v="59"/>
    <s v="Ticket"/>
    <s v="Sunday"/>
    <x v="0"/>
  </r>
  <r>
    <n v="1"/>
    <n v="6"/>
    <d v="2009-11-15T00:00:00"/>
    <d v="1899-12-30T14:53:00"/>
    <d v="2009-11-15T00:00:00"/>
    <d v="1899-12-30T17:11:00"/>
    <n v="50"/>
    <n v="138"/>
    <s v="Ticket"/>
    <s v="Sunday"/>
    <x v="1"/>
  </r>
  <r>
    <n v="1"/>
    <n v="5"/>
    <d v="2009-11-15T00:00:00"/>
    <d v="1899-12-30T14:59:00"/>
    <d v="2009-11-15T00:00:00"/>
    <d v="1899-12-30T16:14:00"/>
    <n v="50"/>
    <n v="75"/>
    <s v="Ticket"/>
    <s v="Sunday"/>
    <x v="1"/>
  </r>
  <r>
    <n v="1"/>
    <n v="6"/>
    <d v="2009-11-15T00:00:00"/>
    <d v="1899-12-30T15:12:00"/>
    <d v="2009-11-15T00:00:00"/>
    <d v="1899-12-30T17:09:00"/>
    <n v="50"/>
    <n v="117"/>
    <s v="Ticket"/>
    <s v="Sunday"/>
    <x v="1"/>
  </r>
  <r>
    <n v="1"/>
    <n v="6"/>
    <d v="2009-11-15T00:00:00"/>
    <d v="1899-12-30T15:23:00"/>
    <d v="2009-11-15T00:00:00"/>
    <d v="1899-12-30T20:23:00"/>
    <n v="90"/>
    <n v="300"/>
    <s v="Ticket"/>
    <s v="Sunday"/>
    <x v="1"/>
  </r>
  <r>
    <n v="1"/>
    <n v="5"/>
    <d v="2009-11-15T00:00:00"/>
    <d v="1899-12-30T15:25:00"/>
    <d v="2009-11-15T00:00:00"/>
    <d v="1899-12-30T16:53:00"/>
    <n v="50"/>
    <n v="88"/>
    <s v="Ticket"/>
    <s v="Sunday"/>
    <x v="1"/>
  </r>
  <r>
    <n v="1"/>
    <n v="8"/>
    <d v="2009-11-15T00:00:00"/>
    <d v="1899-12-30T16:27:00"/>
    <d v="2009-11-15T00:00:00"/>
    <d v="1899-12-30T17:15:00"/>
    <n v="50"/>
    <n v="48"/>
    <s v="Ticket"/>
    <s v="Sunday"/>
    <x v="1"/>
  </r>
  <r>
    <n v="1"/>
    <n v="6"/>
    <d v="2009-11-15T00:00:00"/>
    <d v="1899-12-30T17:12:00"/>
    <d v="2009-11-15T00:00:00"/>
    <d v="1899-12-30T18:55:00"/>
    <n v="50"/>
    <n v="103"/>
    <s v="Ticket"/>
    <s v="Sunday"/>
    <x v="1"/>
  </r>
  <r>
    <n v="1"/>
    <n v="5"/>
    <d v="2009-11-15T00:00:00"/>
    <d v="1899-12-30T17:15:00"/>
    <d v="2009-11-15T00:00:00"/>
    <d v="1899-12-30T23:18:00"/>
    <n v="130"/>
    <n v="363"/>
    <s v="Ticket"/>
    <s v="Sunday"/>
    <x v="1"/>
  </r>
  <r>
    <n v="1"/>
    <n v="6"/>
    <d v="2009-11-15T00:00:00"/>
    <d v="1899-12-30T17:29:00"/>
    <d v="2009-11-15T00:00:00"/>
    <d v="1899-12-30T20:37:00"/>
    <n v="70"/>
    <n v="188"/>
    <s v="Ticket"/>
    <s v="Sunday"/>
    <x v="1"/>
  </r>
  <r>
    <n v="1"/>
    <n v="6"/>
    <d v="2009-11-15T00:00:00"/>
    <d v="1899-12-30T17:54:00"/>
    <d v="2009-11-15T00:00:00"/>
    <d v="1899-12-30T22:01:00"/>
    <n v="90"/>
    <n v="247"/>
    <s v="Ticket"/>
    <s v="Sunday"/>
    <x v="1"/>
  </r>
  <r>
    <n v="1"/>
    <n v="6"/>
    <d v="2009-11-15T00:00:00"/>
    <d v="1899-12-30T18:24:00"/>
    <d v="2009-11-15T00:00:00"/>
    <d v="1899-12-30T19:16:00"/>
    <n v="50"/>
    <n v="52"/>
    <s v="Ticket"/>
    <s v="Sunday"/>
    <x v="2"/>
  </r>
  <r>
    <n v="1"/>
    <n v="6"/>
    <d v="2009-11-15T00:00:00"/>
    <d v="1899-12-30T20:14:00"/>
    <d v="2009-11-15T00:00:00"/>
    <d v="1899-12-30T23:07:00"/>
    <n v="50"/>
    <n v="173"/>
    <s v="Ticket"/>
    <s v="Sunday"/>
    <x v="2"/>
  </r>
  <r>
    <n v="1"/>
    <n v="5"/>
    <d v="2009-11-15T00:00:00"/>
    <d v="1899-12-30T21:25:00"/>
    <d v="2009-11-15T00:00:00"/>
    <d v="1899-12-30T22:15:00"/>
    <n v="50"/>
    <n v="50"/>
    <s v="Ticket"/>
    <s v="Sunday"/>
    <x v="2"/>
  </r>
  <r>
    <n v="1"/>
    <n v="6"/>
    <d v="2009-11-21T00:00:00"/>
    <d v="1899-12-30T13:13:00"/>
    <d v="2009-11-21T00:00:00"/>
    <d v="1899-12-30T17:23:00"/>
    <n v="90"/>
    <n v="250"/>
    <s v="Ticket"/>
    <s v="Saturday"/>
    <x v="0"/>
  </r>
  <r>
    <n v="1"/>
    <n v="6"/>
    <d v="2009-11-21T00:00:00"/>
    <d v="1899-12-30T13:16:00"/>
    <d v="2009-11-21T00:00:00"/>
    <d v="1899-12-30T17:09:00"/>
    <n v="70"/>
    <n v="233"/>
    <s v="Ticket"/>
    <s v="Saturday"/>
    <x v="0"/>
  </r>
  <r>
    <n v="1"/>
    <n v="6"/>
    <d v="2009-11-21T00:00:00"/>
    <d v="1899-12-30T13:29:00"/>
    <d v="2009-11-21T00:00:00"/>
    <d v="1899-12-30T16:42:00"/>
    <n v="70"/>
    <n v="193"/>
    <s v="Ticket"/>
    <s v="Saturday"/>
    <x v="0"/>
  </r>
  <r>
    <n v="1"/>
    <n v="6"/>
    <d v="2009-11-21T00:00:00"/>
    <d v="1899-12-30T14:13:00"/>
    <d v="2009-11-21T00:00:00"/>
    <d v="1899-12-30T16:53:00"/>
    <n v="50"/>
    <n v="160"/>
    <s v="Ticket"/>
    <s v="Saturday"/>
    <x v="1"/>
  </r>
  <r>
    <n v="1"/>
    <n v="6"/>
    <d v="2009-11-21T00:00:00"/>
    <d v="1899-12-30T14:14:00"/>
    <d v="2009-11-21T00:00:00"/>
    <d v="1899-12-30T16:45:00"/>
    <n v="50"/>
    <n v="151"/>
    <s v="Ticket"/>
    <s v="Saturday"/>
    <x v="1"/>
  </r>
  <r>
    <n v="1"/>
    <n v="5"/>
    <d v="2009-11-21T00:00:00"/>
    <d v="1899-12-30T15:13:00"/>
    <d v="2009-11-21T00:00:00"/>
    <d v="1899-12-30T15:57:00"/>
    <n v="50"/>
    <n v="44"/>
    <s v="Ticket"/>
    <s v="Saturday"/>
    <x v="1"/>
  </r>
  <r>
    <n v="1"/>
    <n v="6"/>
    <d v="2009-11-21T00:00:00"/>
    <d v="1899-12-30T15:44:00"/>
    <d v="2009-11-21T00:00:00"/>
    <d v="1899-12-30T18:33:00"/>
    <n v="50"/>
    <n v="169"/>
    <s v="Ticket"/>
    <s v="Saturday"/>
    <x v="1"/>
  </r>
  <r>
    <n v="1"/>
    <n v="8"/>
    <d v="2009-11-21T00:00:00"/>
    <d v="1899-12-30T17:17:00"/>
    <d v="2009-11-21T00:00:00"/>
    <d v="1899-12-30T20:37:00"/>
    <n v="70"/>
    <n v="200"/>
    <s v="Ticket"/>
    <s v="Saturday"/>
    <x v="1"/>
  </r>
  <r>
    <n v="1"/>
    <n v="6"/>
    <d v="2009-11-21T00:00:00"/>
    <d v="1899-12-30T19:28:00"/>
    <d v="2009-11-21T00:00:00"/>
    <d v="1899-12-30T22:41:00"/>
    <n v="70"/>
    <n v="193"/>
    <s v="Ticket"/>
    <s v="Saturday"/>
    <x v="2"/>
  </r>
  <r>
    <n v="1"/>
    <n v="5"/>
    <d v="2009-11-21T00:00:00"/>
    <d v="1899-12-30T20:35:00"/>
    <d v="2009-11-21T00:00:00"/>
    <d v="1899-12-30T21:18:00"/>
    <n v="50"/>
    <n v="43"/>
    <s v="Ticket"/>
    <s v="Saturday"/>
    <x v="2"/>
  </r>
  <r>
    <n v="1"/>
    <n v="6"/>
    <d v="2009-11-21T00:00:00"/>
    <d v="1899-12-30T21:45:00"/>
    <d v="2009-11-22T00:00:00"/>
    <d v="1899-12-30T01:53:00"/>
    <n v="90"/>
    <n v="248"/>
    <s v="Ticket"/>
    <s v="Saturday"/>
    <x v="2"/>
  </r>
  <r>
    <n v="1"/>
    <n v="6"/>
    <d v="2009-11-21T00:00:00"/>
    <d v="1899-12-30T21:46:00"/>
    <d v="2009-11-21T00:00:00"/>
    <d v="1899-12-30T23:52:00"/>
    <n v="50"/>
    <n v="126"/>
    <s v="Ticket"/>
    <s v="Saturday"/>
    <x v="2"/>
  </r>
  <r>
    <n v="1"/>
    <n v="6"/>
    <d v="2009-11-22T00:00:00"/>
    <d v="1899-12-30T11:14:00"/>
    <d v="2009-11-22T00:00:00"/>
    <d v="1899-12-30T16:46:00"/>
    <n v="110"/>
    <n v="332"/>
    <s v="Ticket"/>
    <s v="Sunday"/>
    <x v="0"/>
  </r>
  <r>
    <n v="1"/>
    <n v="5"/>
    <d v="2009-11-22T00:00:00"/>
    <d v="1899-12-30T11:15:00"/>
    <d v="2009-11-22T00:00:00"/>
    <d v="1899-12-30T13:20:00"/>
    <n v="50"/>
    <n v="125"/>
    <s v="Ticket"/>
    <s v="Sunday"/>
    <x v="0"/>
  </r>
  <r>
    <n v="1"/>
    <n v="6"/>
    <d v="2009-11-22T00:00:00"/>
    <d v="1899-12-30T12:29:00"/>
    <d v="2009-11-22T00:00:00"/>
    <d v="1899-12-30T14:07:00"/>
    <n v="50"/>
    <n v="98"/>
    <s v="Ticket"/>
    <s v="Sunday"/>
    <x v="0"/>
  </r>
  <r>
    <n v="1"/>
    <n v="6"/>
    <d v="2009-11-22T00:00:00"/>
    <d v="1899-12-30T12:57:00"/>
    <d v="2009-11-22T00:00:00"/>
    <d v="1899-12-30T15:17:00"/>
    <n v="50"/>
    <n v="140"/>
    <s v="Ticket"/>
    <s v="Sunday"/>
    <x v="0"/>
  </r>
  <r>
    <n v="1"/>
    <n v="8"/>
    <d v="2009-11-22T00:00:00"/>
    <d v="1899-12-30T13:09:00"/>
    <d v="2009-11-22T00:00:00"/>
    <d v="1899-12-30T16:24:00"/>
    <n v="70"/>
    <n v="195"/>
    <s v="Ticket"/>
    <s v="Sunday"/>
    <x v="0"/>
  </r>
  <r>
    <n v="1"/>
    <n v="8"/>
    <d v="2009-11-22T00:00:00"/>
    <d v="1899-12-30T14:37:00"/>
    <d v="2009-11-22T00:00:00"/>
    <d v="1899-12-30T18:14:00"/>
    <n v="70"/>
    <n v="217"/>
    <s v="Ticket"/>
    <s v="Sunday"/>
    <x v="1"/>
  </r>
  <r>
    <n v="1"/>
    <n v="6"/>
    <d v="2009-11-22T00:00:00"/>
    <d v="1899-12-30T14:50:00"/>
    <d v="2009-11-22T00:00:00"/>
    <d v="1899-12-30T17:26:00"/>
    <n v="50"/>
    <n v="156"/>
    <s v="Ticket"/>
    <s v="Sunday"/>
    <x v="1"/>
  </r>
  <r>
    <n v="1"/>
    <n v="5"/>
    <d v="2009-11-22T00:00:00"/>
    <d v="1899-12-30T15:15:00"/>
    <d v="2009-11-22T00:00:00"/>
    <d v="1899-12-30T18:23:00"/>
    <n v="70"/>
    <n v="188"/>
    <s v="Ticket"/>
    <s v="Sunday"/>
    <x v="1"/>
  </r>
  <r>
    <n v="1"/>
    <n v="8"/>
    <d v="2009-11-22T00:00:00"/>
    <d v="1899-12-30T16:21:00"/>
    <d v="2009-11-22T00:00:00"/>
    <d v="1899-12-30T18:01:00"/>
    <n v="50"/>
    <n v="100"/>
    <s v="Ticket"/>
    <s v="Sunday"/>
    <x v="1"/>
  </r>
  <r>
    <n v="1"/>
    <n v="8"/>
    <d v="2009-11-22T00:00:00"/>
    <d v="1899-12-30T16:25:00"/>
    <d v="2009-11-22T00:00:00"/>
    <d v="1899-12-30T20:31:00"/>
    <n v="90"/>
    <n v="246"/>
    <s v="Ticket"/>
    <s v="Sunday"/>
    <x v="1"/>
  </r>
  <r>
    <n v="1"/>
    <n v="6"/>
    <d v="2009-11-22T00:00:00"/>
    <d v="1899-12-30T17:00:00"/>
    <d v="2009-11-22T00:00:00"/>
    <d v="1899-12-30T18:24:00"/>
    <n v="50"/>
    <n v="84"/>
    <s v="Ticket"/>
    <s v="Sunday"/>
    <x v="1"/>
  </r>
  <r>
    <n v="1"/>
    <n v="5"/>
    <d v="2009-11-22T00:00:00"/>
    <d v="1899-12-30T17:28:00"/>
    <d v="2009-11-22T00:00:00"/>
    <d v="1899-12-30T18:37:00"/>
    <n v="50"/>
    <n v="69"/>
    <s v="Ticket"/>
    <s v="Sunday"/>
    <x v="1"/>
  </r>
  <r>
    <n v="1"/>
    <n v="5"/>
    <d v="2009-11-22T00:00:00"/>
    <d v="1899-12-30T17:52:00"/>
    <d v="2009-11-22T00:00:00"/>
    <d v="1899-12-30T19:55:00"/>
    <n v="50"/>
    <n v="123"/>
    <s v="Ticket"/>
    <s v="Sunday"/>
    <x v="1"/>
  </r>
  <r>
    <n v="1"/>
    <n v="6"/>
    <d v="2009-11-22T00:00:00"/>
    <d v="1899-12-30T18:22:00"/>
    <d v="2009-11-22T00:00:00"/>
    <d v="1899-12-30T22:48:00"/>
    <n v="90"/>
    <n v="266"/>
    <s v="Ticket"/>
    <s v="Sunday"/>
    <x v="2"/>
  </r>
  <r>
    <n v="1"/>
    <n v="6"/>
    <d v="2009-11-22T00:00:00"/>
    <d v="1899-12-30T19:13:00"/>
    <d v="2009-11-22T00:00:00"/>
    <d v="1899-12-30T20:00:00"/>
    <n v="50"/>
    <n v="47"/>
    <s v="Ticket"/>
    <s v="Sunday"/>
    <x v="2"/>
  </r>
  <r>
    <n v="1"/>
    <n v="5"/>
    <d v="2009-11-22T00:00:00"/>
    <d v="1899-12-30T20:01:00"/>
    <d v="2009-11-22T00:00:00"/>
    <d v="1899-12-30T23:56:00"/>
    <n v="70"/>
    <n v="235"/>
    <s v="Ticket"/>
    <s v="Sunday"/>
    <x v="2"/>
  </r>
  <r>
    <n v="1"/>
    <n v="6"/>
    <d v="2009-11-22T00:00:00"/>
    <d v="1899-12-30T20:49:00"/>
    <d v="2009-11-22T00:00:00"/>
    <d v="1899-12-30T23:47:00"/>
    <n v="50"/>
    <n v="178"/>
    <s v="Ticket"/>
    <s v="Sunday"/>
    <x v="2"/>
  </r>
  <r>
    <n v="1"/>
    <n v="5"/>
    <d v="2009-11-22T00:00:00"/>
    <d v="1899-12-30T21:04:00"/>
    <d v="2009-11-22T00:00:00"/>
    <d v="1899-12-30T22:56:00"/>
    <n v="50"/>
    <n v="112"/>
    <s v="Ticket"/>
    <s v="Sunday"/>
    <x v="2"/>
  </r>
  <r>
    <n v="1"/>
    <n v="5"/>
    <d v="2009-11-22T00:00:00"/>
    <d v="1899-12-30T21:46:00"/>
    <d v="2009-11-23T00:00:00"/>
    <d v="1899-12-30T01:31:00"/>
    <n v="70"/>
    <n v="225"/>
    <s v="Ticket"/>
    <s v="Sunday"/>
    <x v="2"/>
  </r>
  <r>
    <n v="1"/>
    <n v="5"/>
    <d v="2009-11-22T00:00:00"/>
    <d v="1899-12-30T23:07:00"/>
    <d v="2009-11-22T00:00:00"/>
    <d v="1899-12-30T23:36:00"/>
    <n v="50"/>
    <n v="29"/>
    <s v="Ticket"/>
    <s v="Sunday"/>
    <x v="3"/>
  </r>
  <r>
    <n v="1"/>
    <n v="5"/>
    <d v="2009-11-28T00:00:00"/>
    <d v="1899-12-30T10:42:00"/>
    <d v="2009-11-28T00:00:00"/>
    <d v="1899-12-30T11:38:00"/>
    <n v="50"/>
    <n v="56"/>
    <s v="Ticket"/>
    <s v="Saturday"/>
    <x v="0"/>
  </r>
  <r>
    <n v="1"/>
    <n v="6"/>
    <d v="2009-11-28T00:00:00"/>
    <d v="1899-12-30T13:38:00"/>
    <d v="2009-11-28T00:00:00"/>
    <d v="1899-12-30T15:48:00"/>
    <n v="50"/>
    <n v="130"/>
    <s v="Ticket"/>
    <s v="Saturday"/>
    <x v="0"/>
  </r>
  <r>
    <n v="1"/>
    <n v="6"/>
    <d v="2009-11-28T00:00:00"/>
    <d v="1899-12-30T13:46:00"/>
    <d v="2009-11-28T00:00:00"/>
    <d v="1899-12-30T14:35:00"/>
    <n v="50"/>
    <n v="49"/>
    <s v="Ticket"/>
    <s v="Saturday"/>
    <x v="0"/>
  </r>
  <r>
    <n v="1"/>
    <n v="6"/>
    <d v="2009-11-28T00:00:00"/>
    <d v="1899-12-30T13:59:00"/>
    <d v="2009-11-28T00:00:00"/>
    <d v="1899-12-30T14:53:00"/>
    <n v="50"/>
    <n v="54"/>
    <s v="Ticket"/>
    <s v="Saturday"/>
    <x v="0"/>
  </r>
  <r>
    <n v="1"/>
    <n v="5"/>
    <d v="2009-11-28T00:00:00"/>
    <d v="1899-12-30T14:05:00"/>
    <d v="2009-11-28T00:00:00"/>
    <d v="1899-12-30T15:48:00"/>
    <n v="50"/>
    <n v="103"/>
    <s v="Ticket"/>
    <s v="Saturday"/>
    <x v="1"/>
  </r>
  <r>
    <n v="1"/>
    <n v="5"/>
    <d v="2009-11-28T00:00:00"/>
    <d v="1899-12-30T14:20:00"/>
    <d v="2009-11-28T00:00:00"/>
    <d v="1899-12-30T16:37:00"/>
    <n v="50"/>
    <n v="137"/>
    <s v="Ticket"/>
    <s v="Saturday"/>
    <x v="1"/>
  </r>
  <r>
    <n v="1"/>
    <n v="6"/>
    <d v="2009-11-28T00:00:00"/>
    <d v="1899-12-30T16:40:00"/>
    <d v="2009-11-28T00:00:00"/>
    <d v="1899-12-30T20:05:00"/>
    <n v="70"/>
    <n v="205"/>
    <s v="Ticket"/>
    <s v="Saturday"/>
    <x v="1"/>
  </r>
  <r>
    <n v="1"/>
    <n v="8"/>
    <d v="2009-11-28T00:00:00"/>
    <d v="1899-12-30T16:40:00"/>
    <d v="2009-11-28T00:00:00"/>
    <d v="1899-12-30T18:10:00"/>
    <n v="50"/>
    <n v="90"/>
    <s v="Ticket"/>
    <s v="Saturday"/>
    <x v="1"/>
  </r>
  <r>
    <n v="1"/>
    <n v="6"/>
    <d v="2009-11-28T00:00:00"/>
    <d v="1899-12-30T17:03:00"/>
    <d v="2009-11-28T00:00:00"/>
    <d v="1899-12-30T23:02:00"/>
    <n v="110"/>
    <n v="359"/>
    <s v="Ticket"/>
    <s v="Saturday"/>
    <x v="1"/>
  </r>
  <r>
    <n v="1"/>
    <n v="6"/>
    <d v="2009-11-28T00:00:00"/>
    <d v="1899-12-30T18:59:00"/>
    <d v="2009-11-28T00:00:00"/>
    <d v="1899-12-30T21:03:00"/>
    <n v="50"/>
    <n v="124"/>
    <s v="Ticket"/>
    <s v="Saturday"/>
    <x v="2"/>
  </r>
  <r>
    <n v="1"/>
    <n v="6"/>
    <d v="2009-11-28T00:00:00"/>
    <d v="1899-12-30T19:14:00"/>
    <d v="2009-11-28T00:00:00"/>
    <d v="1899-12-30T21:10:00"/>
    <n v="50"/>
    <n v="116"/>
    <s v="Ticket"/>
    <s v="Saturday"/>
    <x v="2"/>
  </r>
  <r>
    <n v="1"/>
    <n v="5"/>
    <d v="2009-11-29T00:00:00"/>
    <d v="1899-12-30T11:50:00"/>
    <d v="2009-11-29T00:00:00"/>
    <d v="1899-12-30T15:53:00"/>
    <n v="90"/>
    <n v="243"/>
    <s v="Ticket"/>
    <s v="Sunday"/>
    <x v="0"/>
  </r>
  <r>
    <n v="1"/>
    <n v="6"/>
    <d v="2009-11-29T00:00:00"/>
    <d v="1899-12-30T12:54:00"/>
    <d v="2009-11-29T00:00:00"/>
    <d v="1899-12-30T14:49:00"/>
    <n v="50"/>
    <n v="115"/>
    <s v="Ticket"/>
    <s v="Sunday"/>
    <x v="0"/>
  </r>
  <r>
    <n v="1"/>
    <n v="6"/>
    <d v="2009-11-29T00:00:00"/>
    <d v="1899-12-30T14:38:00"/>
    <d v="2009-11-29T00:00:00"/>
    <d v="1899-12-30T18:01:00"/>
    <n v="70"/>
    <n v="203"/>
    <s v="Manual"/>
    <s v="Sunday"/>
    <x v="1"/>
  </r>
  <r>
    <n v="1"/>
    <n v="5"/>
    <d v="2009-11-29T00:00:00"/>
    <d v="1899-12-30T14:39:00"/>
    <d v="2009-11-29T00:00:00"/>
    <d v="1899-12-30T16:00:00"/>
    <n v="50"/>
    <n v="81"/>
    <s v="Manual"/>
    <s v="Sunday"/>
    <x v="1"/>
  </r>
  <r>
    <n v="1"/>
    <n v="6"/>
    <d v="2009-11-29T00:00:00"/>
    <d v="1899-12-30T14:46:00"/>
    <d v="2009-11-29T00:00:00"/>
    <d v="1899-12-30T15:42:00"/>
    <n v="50"/>
    <n v="56"/>
    <s v="Manual"/>
    <s v="Sunday"/>
    <x v="1"/>
  </r>
  <r>
    <n v="1"/>
    <n v="6"/>
    <d v="2009-11-29T00:00:00"/>
    <d v="1899-12-30T14:55:00"/>
    <d v="2009-11-29T00:00:00"/>
    <d v="1899-12-30T17:31:00"/>
    <n v="50"/>
    <n v="156"/>
    <s v="Manual"/>
    <s v="Sunday"/>
    <x v="1"/>
  </r>
  <r>
    <n v="1"/>
    <n v="8"/>
    <d v="2009-11-29T00:00:00"/>
    <d v="1899-12-30T16:12:00"/>
    <d v="2009-11-29T00:00:00"/>
    <d v="1899-12-30T20:44:00"/>
    <n v="90"/>
    <n v="272"/>
    <s v="Ticket"/>
    <s v="Sunday"/>
    <x v="1"/>
  </r>
  <r>
    <n v="1"/>
    <n v="5"/>
    <d v="2009-11-29T00:00:00"/>
    <d v="1899-12-30T16:14:00"/>
    <d v="2009-11-29T00:00:00"/>
    <d v="1899-12-30T19:41:00"/>
    <n v="70"/>
    <n v="207"/>
    <s v="Ticket"/>
    <s v="Sunday"/>
    <x v="1"/>
  </r>
  <r>
    <n v="1"/>
    <n v="5"/>
    <d v="2009-11-29T00:00:00"/>
    <d v="1899-12-30T16:38:00"/>
    <d v="2009-11-29T00:00:00"/>
    <d v="1899-12-30T18:58:00"/>
    <n v="50"/>
    <n v="140"/>
    <s v="Ticket"/>
    <s v="Sunday"/>
    <x v="1"/>
  </r>
  <r>
    <n v="1"/>
    <n v="6"/>
    <d v="2009-11-29T00:00:00"/>
    <d v="1899-12-30T17:03:00"/>
    <d v="2009-11-29T00:00:00"/>
    <d v="1899-12-30T18:04:00"/>
    <n v="50"/>
    <n v="61"/>
    <s v="Ticket"/>
    <s v="Sunday"/>
    <x v="1"/>
  </r>
  <r>
    <n v="1"/>
    <n v="8"/>
    <d v="2009-11-29T00:00:00"/>
    <d v="1899-12-30T17:16:00"/>
    <d v="2009-11-29T00:00:00"/>
    <d v="1899-12-30T19:38:00"/>
    <n v="50"/>
    <n v="142"/>
    <s v="Ticket"/>
    <s v="Sunday"/>
    <x v="1"/>
  </r>
  <r>
    <n v="1"/>
    <n v="6"/>
    <d v="2009-11-29T00:00:00"/>
    <d v="1899-12-30T18:15:00"/>
    <d v="2009-11-29T00:00:00"/>
    <d v="1899-12-30T21:04:00"/>
    <n v="50"/>
    <n v="169"/>
    <s v="Ticket"/>
    <s v="Sunday"/>
    <x v="2"/>
  </r>
  <r>
    <n v="1"/>
    <n v="5"/>
    <d v="2009-11-29T00:00:00"/>
    <d v="1899-12-30T19:05:00"/>
    <d v="2009-11-29T00:00:00"/>
    <d v="1899-12-30T22:14:00"/>
    <n v="70"/>
    <n v="189"/>
    <s v="Ticket"/>
    <s v="Sunday"/>
    <x v="2"/>
  </r>
  <r>
    <n v="1"/>
    <n v="8"/>
    <d v="2009-11-29T00:00:00"/>
    <d v="1899-12-30T19:43:00"/>
    <d v="2009-11-29T00:00:00"/>
    <d v="1899-12-30T19:56:00"/>
    <n v="50"/>
    <n v="13"/>
    <s v="Manual"/>
    <s v="Sunday"/>
    <x v="2"/>
  </r>
  <r>
    <n v="1"/>
    <n v="5"/>
    <d v="2009-12-05T00:00:00"/>
    <d v="1899-12-30T10:49:00"/>
    <d v="2009-12-05T00:00:00"/>
    <d v="1899-12-30T21:44:00"/>
    <n v="210"/>
    <n v="655"/>
    <s v="Ticket"/>
    <s v="Saturday"/>
    <x v="0"/>
  </r>
  <r>
    <n v="1"/>
    <n v="6"/>
    <d v="2009-12-05T00:00:00"/>
    <d v="1899-12-30T14:27:00"/>
    <d v="2009-12-05T00:00:00"/>
    <d v="1899-12-30T15:47:00"/>
    <n v="50"/>
    <n v="80"/>
    <s v="Ticket"/>
    <s v="Saturday"/>
    <x v="1"/>
  </r>
  <r>
    <n v="1"/>
    <n v="5"/>
    <d v="2009-12-05T00:00:00"/>
    <d v="1899-12-30T14:34:00"/>
    <d v="2009-12-05T00:00:00"/>
    <d v="1899-12-30T14:58:00"/>
    <n v="50"/>
    <n v="24"/>
    <s v="Ticket"/>
    <s v="Saturday"/>
    <x v="1"/>
  </r>
  <r>
    <n v="1"/>
    <n v="6"/>
    <d v="2009-12-05T00:00:00"/>
    <d v="1899-12-30T18:28:00"/>
    <d v="2009-12-05T00:00:00"/>
    <d v="1899-12-30T22:36:00"/>
    <n v="90"/>
    <n v="248"/>
    <s v="Ticket"/>
    <s v="Saturday"/>
    <x v="2"/>
  </r>
  <r>
    <n v="1"/>
    <n v="6"/>
    <d v="2009-12-05T00:00:00"/>
    <d v="1899-12-30T18:47:00"/>
    <d v="2009-12-05T00:00:00"/>
    <d v="1899-12-30T22:37:00"/>
    <n v="70"/>
    <n v="230"/>
    <s v="Ticket"/>
    <s v="Saturday"/>
    <x v="2"/>
  </r>
  <r>
    <n v="1"/>
    <n v="5"/>
    <d v="2009-12-05T00:00:00"/>
    <d v="1899-12-30T19:48:00"/>
    <d v="2009-12-05T00:00:00"/>
    <d v="1899-12-30T21:46:00"/>
    <n v="50"/>
    <n v="118"/>
    <s v="Ticket"/>
    <s v="Saturday"/>
    <x v="2"/>
  </r>
  <r>
    <n v="1"/>
    <n v="8"/>
    <d v="2009-12-06T00:00:00"/>
    <d v="1899-12-30T11:22:00"/>
    <d v="2009-12-06T00:00:00"/>
    <d v="1899-12-30T17:40:00"/>
    <n v="130"/>
    <n v="378"/>
    <s v="Ticket"/>
    <s v="Sunday"/>
    <x v="0"/>
  </r>
  <r>
    <n v="1"/>
    <n v="6"/>
    <d v="2009-12-06T00:00:00"/>
    <d v="1899-12-30T13:47:00"/>
    <d v="2009-12-06T00:00:00"/>
    <d v="1899-12-30T15:28:00"/>
    <n v="50"/>
    <n v="101"/>
    <s v="Ticket"/>
    <s v="Sunday"/>
    <x v="0"/>
  </r>
  <r>
    <n v="1"/>
    <n v="5"/>
    <d v="2009-12-06T00:00:00"/>
    <d v="1899-12-30T14:52:00"/>
    <d v="2009-12-06T00:00:00"/>
    <d v="1899-12-30T18:04:00"/>
    <n v="70"/>
    <n v="192"/>
    <s v="Ticket"/>
    <s v="Sunday"/>
    <x v="1"/>
  </r>
  <r>
    <n v="1"/>
    <n v="6"/>
    <d v="2009-12-06T00:00:00"/>
    <d v="1899-12-30T15:00:00"/>
    <d v="2009-12-06T00:00:00"/>
    <d v="1899-12-30T15:54:00"/>
    <n v="50"/>
    <n v="54"/>
    <s v="Ticket"/>
    <s v="Sunday"/>
    <x v="1"/>
  </r>
  <r>
    <n v="1"/>
    <n v="6"/>
    <d v="2009-12-06T00:00:00"/>
    <d v="1899-12-30T15:40:00"/>
    <d v="2009-12-06T00:00:00"/>
    <d v="1899-12-30T16:57:00"/>
    <n v="50"/>
    <n v="77"/>
    <s v="Ticket"/>
    <s v="Sunday"/>
    <x v="1"/>
  </r>
  <r>
    <n v="1"/>
    <n v="8"/>
    <d v="2009-12-06T00:00:00"/>
    <d v="1899-12-30T16:16:00"/>
    <d v="2009-12-06T00:00:00"/>
    <d v="1899-12-30T19:25:00"/>
    <n v="70"/>
    <n v="189"/>
    <s v="Ticket"/>
    <s v="Sunday"/>
    <x v="1"/>
  </r>
  <r>
    <n v="1"/>
    <n v="5"/>
    <d v="2009-12-06T00:00:00"/>
    <d v="1899-12-30T16:53:00"/>
    <d v="2009-12-06T00:00:00"/>
    <d v="1899-12-30T19:45:00"/>
    <n v="50"/>
    <n v="172"/>
    <s v="Ticket"/>
    <s v="Sunday"/>
    <x v="1"/>
  </r>
  <r>
    <n v="1"/>
    <n v="5"/>
    <d v="2009-12-06T00:00:00"/>
    <d v="1899-12-30T17:27:00"/>
    <d v="2009-12-06T00:00:00"/>
    <d v="1899-12-30T19:23:00"/>
    <n v="50"/>
    <n v="116"/>
    <s v="Ticket"/>
    <s v="Sunday"/>
    <x v="1"/>
  </r>
  <r>
    <n v="1"/>
    <n v="6"/>
    <d v="2009-12-06T00:00:00"/>
    <d v="1899-12-30T18:14:00"/>
    <d v="2009-12-06T00:00:00"/>
    <d v="1899-12-30T19:37:00"/>
    <n v="50"/>
    <n v="83"/>
    <s v="Ticket"/>
    <s v="Sunday"/>
    <x v="2"/>
  </r>
  <r>
    <n v="1"/>
    <n v="5"/>
    <d v="2009-12-06T00:00:00"/>
    <d v="1899-12-30T18:37:00"/>
    <d v="2009-12-06T00:00:00"/>
    <d v="1899-12-30T20:16:00"/>
    <n v="50"/>
    <n v="99"/>
    <s v="Ticket"/>
    <s v="Sunday"/>
    <x v="2"/>
  </r>
  <r>
    <n v="1"/>
    <n v="6"/>
    <d v="2009-12-06T00:00:00"/>
    <d v="1899-12-30T19:00:00"/>
    <d v="2009-12-06T00:00:00"/>
    <d v="1899-12-30T20:47:00"/>
    <n v="50"/>
    <n v="107"/>
    <s v="Ticket"/>
    <s v="Sunday"/>
    <x v="2"/>
  </r>
  <r>
    <n v="1"/>
    <n v="6"/>
    <d v="2009-12-06T00:00:00"/>
    <d v="1899-12-30T20:24:00"/>
    <d v="2009-12-06T00:00:00"/>
    <d v="1899-12-30T22:09:00"/>
    <n v="50"/>
    <n v="105"/>
    <s v="Ticket"/>
    <s v="Sunday"/>
    <x v="2"/>
  </r>
  <r>
    <n v="1"/>
    <n v="5"/>
    <d v="2009-12-06T00:00:00"/>
    <d v="1899-12-30T21:09:00"/>
    <d v="2009-12-06T00:00:00"/>
    <d v="1899-12-30T22:01:00"/>
    <n v="50"/>
    <n v="52"/>
    <s v="Ticket"/>
    <s v="Sunday"/>
    <x v="2"/>
  </r>
  <r>
    <n v="1"/>
    <n v="5"/>
    <d v="2009-12-12T00:00:00"/>
    <d v="1899-12-30T10:50:00"/>
    <d v="2009-12-12T00:00:00"/>
    <d v="1899-12-30T13:30:00"/>
    <n v="50"/>
    <n v="160"/>
    <s v="Ticket"/>
    <s v="Saturday"/>
    <x v="0"/>
  </r>
  <r>
    <n v="1"/>
    <n v="5"/>
    <d v="2009-12-12T00:00:00"/>
    <d v="1899-12-30T12:39:00"/>
    <d v="2009-12-12T00:00:00"/>
    <d v="1899-12-30T13:25:00"/>
    <n v="50"/>
    <n v="46"/>
    <s v="Ticket"/>
    <s v="Saturday"/>
    <x v="0"/>
  </r>
  <r>
    <n v="1"/>
    <n v="5"/>
    <d v="2009-12-12T00:00:00"/>
    <d v="1899-12-30T12:55:00"/>
    <d v="2009-12-12T00:00:00"/>
    <d v="1899-12-30T15:04:00"/>
    <n v="50"/>
    <n v="129"/>
    <s v="Ticket"/>
    <s v="Saturday"/>
    <x v="0"/>
  </r>
  <r>
    <n v="1"/>
    <n v="6"/>
    <d v="2009-12-12T00:00:00"/>
    <d v="1899-12-30T15:14:00"/>
    <d v="2009-12-12T00:00:00"/>
    <d v="1899-12-30T16:48:00"/>
    <n v="50"/>
    <n v="94"/>
    <s v="Ticket"/>
    <s v="Saturday"/>
    <x v="1"/>
  </r>
  <r>
    <n v="1"/>
    <n v="6"/>
    <d v="2009-12-12T00:00:00"/>
    <d v="1899-12-30T15:21:00"/>
    <d v="2009-12-12T00:00:00"/>
    <d v="1899-12-30T18:22:00"/>
    <n v="70"/>
    <n v="181"/>
    <s v="Ticket"/>
    <s v="Saturday"/>
    <x v="1"/>
  </r>
  <r>
    <n v="1"/>
    <n v="6"/>
    <d v="2009-12-12T00:00:00"/>
    <d v="1899-12-30T17:57:00"/>
    <d v="2009-12-12T00:00:00"/>
    <d v="1899-12-30T18:45:00"/>
    <n v="50"/>
    <n v="48"/>
    <s v="Ticket"/>
    <s v="Saturday"/>
    <x v="1"/>
  </r>
  <r>
    <n v="1"/>
    <n v="6"/>
    <d v="2009-12-13T00:00:00"/>
    <d v="1899-12-30T09:34:00"/>
    <d v="2009-12-13T00:00:00"/>
    <d v="1899-12-30T12:40:00"/>
    <n v="70"/>
    <n v="186"/>
    <s v="Ticket"/>
    <s v="Sunday"/>
    <x v="3"/>
  </r>
  <r>
    <n v="1"/>
    <n v="6"/>
    <d v="2009-12-13T00:00:00"/>
    <d v="1899-12-30T12:03:00"/>
    <d v="2009-12-13T00:00:00"/>
    <d v="1899-12-30T12:45:00"/>
    <n v="50"/>
    <n v="42"/>
    <s v="Ticket"/>
    <s v="Sunday"/>
    <x v="0"/>
  </r>
  <r>
    <n v="1"/>
    <n v="5"/>
    <d v="2009-12-13T00:00:00"/>
    <d v="1899-12-30T12:13:00"/>
    <d v="2009-12-13T00:00:00"/>
    <d v="1899-12-30T17:14:00"/>
    <n v="110"/>
    <n v="301"/>
    <s v="Ticket"/>
    <s v="Sunday"/>
    <x v="0"/>
  </r>
  <r>
    <n v="1"/>
    <n v="5"/>
    <d v="2009-12-13T00:00:00"/>
    <d v="1899-12-30T12:38:00"/>
    <d v="2009-12-13T00:00:00"/>
    <d v="1899-12-30T14:14:00"/>
    <n v="50"/>
    <n v="96"/>
    <s v="Ticket"/>
    <s v="Sunday"/>
    <x v="0"/>
  </r>
  <r>
    <n v="1"/>
    <n v="5"/>
    <d v="2009-12-13T00:00:00"/>
    <d v="1899-12-30T13:02:00"/>
    <d v="2009-12-13T00:00:00"/>
    <d v="1899-12-30T16:25:00"/>
    <n v="70"/>
    <n v="203"/>
    <s v="Ticket"/>
    <s v="Sunday"/>
    <x v="0"/>
  </r>
  <r>
    <n v="1"/>
    <n v="6"/>
    <d v="2009-12-13T00:00:00"/>
    <d v="1899-12-30T13:03:00"/>
    <d v="2009-12-13T00:00:00"/>
    <d v="1899-12-30T14:42:00"/>
    <n v="50"/>
    <n v="99"/>
    <s v="Ticket"/>
    <s v="Sunday"/>
    <x v="0"/>
  </r>
  <r>
    <n v="1"/>
    <n v="6"/>
    <d v="2009-12-13T00:00:00"/>
    <d v="1899-12-30T14:08:00"/>
    <d v="2009-12-13T00:00:00"/>
    <d v="1899-12-30T16:34:00"/>
    <n v="50"/>
    <n v="146"/>
    <s v="Ticket"/>
    <s v="Sunday"/>
    <x v="1"/>
  </r>
  <r>
    <n v="1"/>
    <n v="6"/>
    <d v="2009-12-13T00:00:00"/>
    <d v="1899-12-30T14:55:00"/>
    <d v="2009-12-13T00:00:00"/>
    <d v="1899-12-30T17:12:00"/>
    <n v="50"/>
    <n v="137"/>
    <s v="Ticket"/>
    <s v="Sunday"/>
    <x v="1"/>
  </r>
  <r>
    <n v="1"/>
    <n v="8"/>
    <d v="2009-12-13T00:00:00"/>
    <d v="1899-12-30T15:05:00"/>
    <d v="2009-12-13T00:00:00"/>
    <d v="1899-12-30T17:35:00"/>
    <n v="50"/>
    <n v="150"/>
    <s v="Ticket"/>
    <s v="Sunday"/>
    <x v="1"/>
  </r>
  <r>
    <n v="1"/>
    <n v="8"/>
    <d v="2009-12-13T00:00:00"/>
    <d v="1899-12-30T15:06:00"/>
    <d v="2009-12-13T00:00:00"/>
    <d v="1899-12-30T16:41:00"/>
    <n v="50"/>
    <n v="95"/>
    <s v="Ticket"/>
    <s v="Sunday"/>
    <x v="1"/>
  </r>
  <r>
    <n v="1"/>
    <n v="5"/>
    <d v="2009-12-13T00:00:00"/>
    <d v="1899-12-30T15:24:00"/>
    <d v="2009-12-13T00:00:00"/>
    <d v="1899-12-30T19:24:00"/>
    <n v="70"/>
    <n v="240"/>
    <s v="Ticket"/>
    <s v="Sunday"/>
    <x v="1"/>
  </r>
  <r>
    <n v="1"/>
    <n v="8"/>
    <d v="2009-12-13T00:00:00"/>
    <d v="1899-12-30T15:27:00"/>
    <d v="2009-12-13T00:00:00"/>
    <d v="1899-12-30T18:30:00"/>
    <n v="70"/>
    <n v="183"/>
    <s v="Ticket"/>
    <s v="Sunday"/>
    <x v="1"/>
  </r>
  <r>
    <n v="1"/>
    <n v="6"/>
    <d v="2009-12-13T00:00:00"/>
    <d v="1899-12-30T15:33:00"/>
    <d v="2009-12-13T00:00:00"/>
    <d v="1899-12-30T17:32:00"/>
    <n v="50"/>
    <n v="119"/>
    <s v="Ticket"/>
    <s v="Sunday"/>
    <x v="1"/>
  </r>
  <r>
    <n v="1"/>
    <n v="6"/>
    <d v="2009-12-13T00:00:00"/>
    <d v="1899-12-30T16:31:00"/>
    <d v="2009-12-13T00:00:00"/>
    <d v="1899-12-30T19:47:00"/>
    <n v="70"/>
    <n v="196"/>
    <s v="Ticket"/>
    <s v="Sunday"/>
    <x v="1"/>
  </r>
  <r>
    <n v="1"/>
    <n v="8"/>
    <d v="2009-12-13T00:00:00"/>
    <d v="1899-12-30T16:48:00"/>
    <d v="2009-12-13T00:00:00"/>
    <d v="1899-12-30T17:40:00"/>
    <n v="50"/>
    <n v="52"/>
    <s v="Ticket"/>
    <s v="Sunday"/>
    <x v="1"/>
  </r>
  <r>
    <n v="1"/>
    <n v="8"/>
    <d v="2009-12-13T00:00:00"/>
    <d v="1899-12-30T17:21:00"/>
    <d v="2009-12-13T00:00:00"/>
    <d v="1899-12-30T18:22:00"/>
    <n v="50"/>
    <n v="61"/>
    <s v="Ticket"/>
    <s v="Sunday"/>
    <x v="1"/>
  </r>
  <r>
    <n v="1"/>
    <n v="6"/>
    <d v="2009-12-13T00:00:00"/>
    <d v="1899-12-30T17:53:00"/>
    <d v="2009-12-13T00:00:00"/>
    <d v="1899-12-30T18:59:00"/>
    <n v="50"/>
    <n v="66"/>
    <s v="Ticket"/>
    <s v="Sunday"/>
    <x v="1"/>
  </r>
  <r>
    <n v="1"/>
    <n v="8"/>
    <d v="2009-12-13T00:00:00"/>
    <d v="1899-12-30T17:59:00"/>
    <d v="2009-12-13T00:00:00"/>
    <d v="1899-12-30T19:04:00"/>
    <n v="50"/>
    <n v="65"/>
    <s v="Ticket"/>
    <s v="Sunday"/>
    <x v="1"/>
  </r>
  <r>
    <n v="1"/>
    <n v="5"/>
    <d v="2009-12-13T00:00:00"/>
    <d v="1899-12-30T18:50:00"/>
    <d v="2009-12-13T00:00:00"/>
    <d v="1899-12-30T21:59:00"/>
    <n v="70"/>
    <n v="189"/>
    <s v="Ticket"/>
    <s v="Sunday"/>
    <x v="2"/>
  </r>
  <r>
    <n v="1"/>
    <n v="6"/>
    <d v="2009-12-13T00:00:00"/>
    <d v="1899-12-30T18:55:00"/>
    <d v="2009-12-13T00:00:00"/>
    <d v="1899-12-30T20:01:00"/>
    <n v="50"/>
    <n v="66"/>
    <s v="Ticket"/>
    <s v="Sunday"/>
    <x v="2"/>
  </r>
  <r>
    <n v="1"/>
    <n v="6"/>
    <d v="2009-12-13T00:00:00"/>
    <d v="1899-12-30T19:25:00"/>
    <d v="2009-12-13T00:00:00"/>
    <d v="1899-12-30T20:01:00"/>
    <n v="50"/>
    <n v="36"/>
    <s v="Ticket"/>
    <s v="Sunday"/>
    <x v="2"/>
  </r>
  <r>
    <n v="1"/>
    <n v="5"/>
    <d v="2009-12-13T00:00:00"/>
    <d v="1899-12-30T20:07:00"/>
    <d v="2009-12-13T00:00:00"/>
    <d v="1899-12-30T21:34:00"/>
    <n v="50"/>
    <n v="87"/>
    <s v="Ticket"/>
    <s v="Sunday"/>
    <x v="2"/>
  </r>
  <r>
    <n v="1"/>
    <n v="5"/>
    <d v="2009-12-13T00:00:00"/>
    <d v="1899-12-30T22:26:00"/>
    <d v="2009-12-14T00:00:00"/>
    <d v="1899-12-30T01:58:00"/>
    <n v="70"/>
    <n v="212"/>
    <s v="Ticket"/>
    <s v="Sunday"/>
    <x v="3"/>
  </r>
  <r>
    <n v="1"/>
    <n v="5"/>
    <d v="2009-12-13T00:00:00"/>
    <d v="1899-12-30T22:58:00"/>
    <d v="2009-12-14T00:00:00"/>
    <d v="1899-12-30T01:19:00"/>
    <n v="50"/>
    <n v="141"/>
    <s v="Ticket"/>
    <s v="Sunday"/>
    <x v="3"/>
  </r>
  <r>
    <n v="1"/>
    <n v="5"/>
    <d v="2009-12-19T00:00:00"/>
    <d v="1899-12-30T12:32:00"/>
    <d v="2009-12-19T00:00:00"/>
    <d v="1899-12-30T17:43:00"/>
    <n v="110"/>
    <n v="311"/>
    <s v="Ticket"/>
    <s v="Saturday"/>
    <x v="0"/>
  </r>
  <r>
    <n v="1"/>
    <n v="6"/>
    <d v="2009-12-19T00:00:00"/>
    <d v="1899-12-30T13:37:00"/>
    <d v="2009-12-19T00:00:00"/>
    <d v="1899-12-30T17:58:00"/>
    <n v="90"/>
    <n v="261"/>
    <s v="Ticket"/>
    <s v="Saturday"/>
    <x v="0"/>
  </r>
  <r>
    <n v="1"/>
    <n v="5"/>
    <d v="2009-12-19T00:00:00"/>
    <d v="1899-12-30T14:06:00"/>
    <d v="2009-12-19T00:00:00"/>
    <d v="1899-12-30T14:34:00"/>
    <n v="50"/>
    <n v="28"/>
    <s v="Ticket"/>
    <s v="Saturday"/>
    <x v="1"/>
  </r>
  <r>
    <n v="1"/>
    <n v="5"/>
    <d v="2009-12-19T00:00:00"/>
    <d v="1899-12-30T14:15:00"/>
    <d v="2009-12-19T00:00:00"/>
    <d v="1899-12-30T15:57:00"/>
    <n v="50"/>
    <n v="102"/>
    <s v="Ticket"/>
    <s v="Saturday"/>
    <x v="1"/>
  </r>
  <r>
    <n v="1"/>
    <n v="6"/>
    <d v="2009-12-19T00:00:00"/>
    <d v="1899-12-30T14:22:00"/>
    <d v="2009-12-19T00:00:00"/>
    <d v="1899-12-30T15:32:00"/>
    <n v="50"/>
    <n v="70"/>
    <s v="Ticket"/>
    <s v="Saturday"/>
    <x v="1"/>
  </r>
  <r>
    <n v="1"/>
    <n v="6"/>
    <d v="2009-12-19T00:00:00"/>
    <d v="1899-12-30T14:51:00"/>
    <d v="2009-12-19T00:00:00"/>
    <d v="1899-12-30T16:34:00"/>
    <n v="50"/>
    <n v="103"/>
    <s v="Ticket"/>
    <s v="Saturday"/>
    <x v="1"/>
  </r>
  <r>
    <n v="1"/>
    <n v="8"/>
    <d v="2009-12-19T00:00:00"/>
    <d v="1899-12-30T15:55:00"/>
    <d v="2009-12-19T00:00:00"/>
    <d v="1899-12-30T17:16:00"/>
    <n v="50"/>
    <n v="81"/>
    <s v="Ticket"/>
    <s v="Saturday"/>
    <x v="1"/>
  </r>
  <r>
    <n v="1"/>
    <n v="6"/>
    <d v="2009-12-19T00:00:00"/>
    <d v="1899-12-30T16:07:00"/>
    <d v="2009-12-19T00:00:00"/>
    <d v="1899-12-30T17:43:00"/>
    <n v="50"/>
    <n v="96"/>
    <s v="Ticket"/>
    <s v="Saturday"/>
    <x v="1"/>
  </r>
  <r>
    <n v="1"/>
    <n v="5"/>
    <d v="2009-12-19T00:00:00"/>
    <d v="1899-12-30T16:09:00"/>
    <d v="2009-12-19T00:00:00"/>
    <d v="1899-12-30T17:33:00"/>
    <n v="50"/>
    <n v="84"/>
    <s v="Ticket"/>
    <s v="Saturday"/>
    <x v="1"/>
  </r>
  <r>
    <n v="1"/>
    <n v="6"/>
    <d v="2009-12-19T00:00:00"/>
    <d v="1899-12-30T16:27:00"/>
    <d v="2009-12-19T00:00:00"/>
    <d v="1899-12-30T16:39:00"/>
    <n v="50"/>
    <n v="12"/>
    <s v="Ticket"/>
    <s v="Saturday"/>
    <x v="1"/>
  </r>
  <r>
    <n v="1"/>
    <n v="6"/>
    <d v="2009-12-19T00:00:00"/>
    <d v="1899-12-30T17:33:00"/>
    <d v="2009-12-19T00:00:00"/>
    <d v="1899-12-30T18:25:00"/>
    <n v="50"/>
    <n v="52"/>
    <s v="Ticket"/>
    <s v="Saturday"/>
    <x v="1"/>
  </r>
  <r>
    <n v="1"/>
    <n v="6"/>
    <d v="2009-12-19T00:00:00"/>
    <d v="1899-12-30T19:34:00"/>
    <d v="2009-12-19T00:00:00"/>
    <d v="1899-12-30T23:13:00"/>
    <n v="70"/>
    <n v="219"/>
    <s v="Ticket"/>
    <s v="Saturday"/>
    <x v="2"/>
  </r>
  <r>
    <n v="1"/>
    <n v="6"/>
    <d v="2009-12-19T00:00:00"/>
    <d v="1899-12-30T20:33:00"/>
    <d v="2009-12-20T00:00:00"/>
    <d v="1899-12-30T00:00:00"/>
    <n v="70"/>
    <n v="207"/>
    <s v="Ticket"/>
    <s v="Saturday"/>
    <x v="2"/>
  </r>
  <r>
    <n v="1"/>
    <n v="6"/>
    <d v="2009-12-19T00:00:00"/>
    <d v="1899-12-30T20:42:00"/>
    <d v="2009-12-19T00:00:00"/>
    <d v="1899-12-30T22:25:00"/>
    <n v="50"/>
    <n v="103"/>
    <s v="Ticket"/>
    <s v="Saturday"/>
    <x v="2"/>
  </r>
  <r>
    <n v="1"/>
    <n v="6"/>
    <d v="2009-12-19T00:00:00"/>
    <d v="1899-12-30T22:19:00"/>
    <d v="2009-12-20T00:00:00"/>
    <d v="1899-12-30T01:28:00"/>
    <n v="70"/>
    <n v="189"/>
    <s v="Ticket"/>
    <s v="Saturday"/>
    <x v="3"/>
  </r>
  <r>
    <n v="1"/>
    <n v="6"/>
    <d v="2009-12-19T00:00:00"/>
    <d v="1899-12-30T23:24:00"/>
    <d v="2009-12-19T00:00:00"/>
    <d v="1899-12-30T23:51:00"/>
    <n v="50"/>
    <n v="27"/>
    <s v="Ticket"/>
    <s v="Saturday"/>
    <x v="3"/>
  </r>
  <r>
    <n v="1"/>
    <n v="5"/>
    <d v="2009-12-20T00:00:00"/>
    <d v="1899-12-30T12:17:00"/>
    <d v="2009-12-20T00:00:00"/>
    <d v="1899-12-30T13:06:00"/>
    <n v="50"/>
    <n v="49"/>
    <s v="Ticket"/>
    <s v="Sunday"/>
    <x v="0"/>
  </r>
  <r>
    <n v="1"/>
    <n v="5"/>
    <d v="2009-12-20T00:00:00"/>
    <d v="1899-12-30T13:11:00"/>
    <d v="2009-12-20T00:00:00"/>
    <d v="1899-12-30T17:42:00"/>
    <n v="90"/>
    <n v="271"/>
    <s v="Ticket"/>
    <s v="Sunday"/>
    <x v="0"/>
  </r>
  <r>
    <n v="1"/>
    <n v="6"/>
    <d v="2009-12-20T00:00:00"/>
    <d v="1899-12-30T13:25:00"/>
    <d v="2009-12-20T00:00:00"/>
    <d v="1899-12-30T18:13:00"/>
    <n v="90"/>
    <n v="288"/>
    <s v="Ticket"/>
    <s v="Sunday"/>
    <x v="0"/>
  </r>
  <r>
    <n v="1"/>
    <n v="5"/>
    <d v="2009-12-20T00:00:00"/>
    <d v="1899-12-30T14:11:00"/>
    <d v="2009-12-20T00:00:00"/>
    <d v="1899-12-30T18:15:00"/>
    <n v="90"/>
    <n v="244"/>
    <s v="Ticket"/>
    <s v="Sunday"/>
    <x v="1"/>
  </r>
  <r>
    <n v="1"/>
    <n v="5"/>
    <d v="2009-12-20T00:00:00"/>
    <d v="1899-12-30T14:49:00"/>
    <d v="2009-12-20T00:00:00"/>
    <d v="1899-12-30T16:38:00"/>
    <n v="50"/>
    <n v="109"/>
    <s v="Ticket"/>
    <s v="Sunday"/>
    <x v="1"/>
  </r>
  <r>
    <n v="1"/>
    <n v="5"/>
    <d v="2009-12-20T00:00:00"/>
    <d v="1899-12-30T14:55:00"/>
    <d v="2009-12-20T00:00:00"/>
    <d v="1899-12-30T16:02:00"/>
    <n v="50"/>
    <n v="67"/>
    <s v="Ticket"/>
    <s v="Sunday"/>
    <x v="1"/>
  </r>
  <r>
    <n v="1"/>
    <n v="6"/>
    <d v="2009-12-20T00:00:00"/>
    <d v="1899-12-30T15:16:00"/>
    <d v="2009-12-20T00:00:00"/>
    <d v="1899-12-30T16:17:00"/>
    <n v="50"/>
    <n v="61"/>
    <s v="Ticket"/>
    <s v="Sunday"/>
    <x v="1"/>
  </r>
  <r>
    <n v="1"/>
    <n v="5"/>
    <d v="2009-12-20T00:00:00"/>
    <d v="1899-12-30T15:34:00"/>
    <d v="2009-12-20T00:00:00"/>
    <d v="1899-12-30T17:40:00"/>
    <n v="50"/>
    <n v="126"/>
    <s v="Ticket"/>
    <s v="Sunday"/>
    <x v="1"/>
  </r>
  <r>
    <n v="1"/>
    <n v="8"/>
    <d v="2009-12-20T00:00:00"/>
    <d v="1899-12-30T16:05:00"/>
    <d v="2009-12-20T00:00:00"/>
    <d v="1899-12-30T18:23:00"/>
    <n v="50"/>
    <n v="138"/>
    <s v="Ticket"/>
    <s v="Sunday"/>
    <x v="1"/>
  </r>
  <r>
    <n v="1"/>
    <n v="6"/>
    <d v="2009-12-20T00:00:00"/>
    <d v="1899-12-30T16:20:00"/>
    <d v="2009-12-20T00:00:00"/>
    <d v="1899-12-30T16:32:00"/>
    <n v="50"/>
    <n v="12"/>
    <s v="Ticket"/>
    <s v="Sunday"/>
    <x v="1"/>
  </r>
  <r>
    <n v="1"/>
    <n v="6"/>
    <d v="2009-12-20T00:00:00"/>
    <d v="1899-12-30T16:24:00"/>
    <d v="2009-12-20T00:00:00"/>
    <d v="1899-12-30T19:51:00"/>
    <n v="70"/>
    <n v="207"/>
    <s v="Ticket"/>
    <s v="Sunday"/>
    <x v="1"/>
  </r>
  <r>
    <n v="1"/>
    <n v="6"/>
    <d v="2009-12-20T00:00:00"/>
    <d v="1899-12-30T16:31:00"/>
    <d v="2009-12-20T00:00:00"/>
    <d v="1899-12-30T18:12:00"/>
    <n v="50"/>
    <n v="101"/>
    <s v="Ticket"/>
    <s v="Sunday"/>
    <x v="1"/>
  </r>
  <r>
    <n v="1"/>
    <n v="6"/>
    <d v="2009-12-20T00:00:00"/>
    <d v="1899-12-30T16:38:00"/>
    <d v="2009-12-20T00:00:00"/>
    <d v="1899-12-30T20:38:00"/>
    <n v="70"/>
    <n v="240"/>
    <s v="Ticket"/>
    <s v="Sunday"/>
    <x v="1"/>
  </r>
  <r>
    <n v="1"/>
    <n v="8"/>
    <d v="2009-12-20T00:00:00"/>
    <d v="1899-12-30T17:23:00"/>
    <d v="2009-12-20T00:00:00"/>
    <d v="1899-12-30T20:17:00"/>
    <n v="50"/>
    <n v="174"/>
    <s v="Ticket"/>
    <s v="Sunday"/>
    <x v="1"/>
  </r>
  <r>
    <n v="1"/>
    <n v="6"/>
    <d v="2009-12-20T00:00:00"/>
    <d v="1899-12-30T18:11:00"/>
    <d v="2009-12-20T00:00:00"/>
    <d v="1899-12-30T20:12:00"/>
    <n v="50"/>
    <n v="121"/>
    <s v="Ticket"/>
    <s v="Sunday"/>
    <x v="2"/>
  </r>
  <r>
    <n v="1"/>
    <n v="5"/>
    <d v="2009-12-20T00:00:00"/>
    <d v="1899-12-30T18:43:00"/>
    <d v="2009-12-20T00:00:00"/>
    <d v="1899-12-30T21:22:00"/>
    <n v="50"/>
    <n v="159"/>
    <s v="Ticket"/>
    <s v="Sunday"/>
    <x v="2"/>
  </r>
  <r>
    <n v="1"/>
    <n v="6"/>
    <d v="2009-12-20T00:00:00"/>
    <d v="1899-12-30T19:11:00"/>
    <d v="2009-12-20T00:00:00"/>
    <d v="1899-12-30T21:06:00"/>
    <n v="50"/>
    <n v="115"/>
    <s v="Ticket"/>
    <s v="Sunday"/>
    <x v="2"/>
  </r>
  <r>
    <n v="1"/>
    <n v="5"/>
    <d v="2009-12-20T00:00:00"/>
    <d v="1899-12-30T19:12:00"/>
    <d v="2009-12-20T00:00:00"/>
    <d v="1899-12-30T22:04:00"/>
    <n v="50"/>
    <n v="172"/>
    <s v="Ticket"/>
    <s v="Sunday"/>
    <x v="2"/>
  </r>
  <r>
    <n v="1"/>
    <n v="5"/>
    <d v="2009-12-20T00:00:00"/>
    <d v="1899-12-30T19:19:00"/>
    <d v="2009-12-20T00:00:00"/>
    <d v="1899-12-30T19:54:00"/>
    <n v="50"/>
    <n v="35"/>
    <s v="Ticket"/>
    <s v="Sunday"/>
    <x v="2"/>
  </r>
  <r>
    <n v="1"/>
    <n v="5"/>
    <d v="2009-12-20T00:00:00"/>
    <d v="1899-12-30T19:38:00"/>
    <d v="2009-12-20T00:00:00"/>
    <d v="1899-12-30T23:45:00"/>
    <n v="90"/>
    <n v="247"/>
    <s v="Ticket"/>
    <s v="Sunday"/>
    <x v="2"/>
  </r>
  <r>
    <n v="1"/>
    <n v="8"/>
    <d v="2009-12-20T00:00:00"/>
    <d v="1899-12-30T19:45:00"/>
    <d v="2009-12-20T00:00:00"/>
    <d v="1899-12-30T23:05:00"/>
    <n v="70"/>
    <n v="200"/>
    <s v="Ticket"/>
    <s v="Sunday"/>
    <x v="2"/>
  </r>
  <r>
    <n v="1"/>
    <n v="5"/>
    <d v="2009-12-20T00:00:00"/>
    <d v="1899-12-30T20:32:00"/>
    <d v="2009-12-20T00:00:00"/>
    <d v="1899-12-30T22:11:00"/>
    <n v="50"/>
    <n v="99"/>
    <s v="Ticket"/>
    <s v="Sunday"/>
    <x v="2"/>
  </r>
  <r>
    <n v="1"/>
    <n v="6"/>
    <d v="2009-12-20T00:00:00"/>
    <d v="1899-12-30T22:58:00"/>
    <d v="2009-12-21T00:00:00"/>
    <d v="1899-12-30T02:50:00"/>
    <n v="70"/>
    <n v="232"/>
    <s v="Ticket"/>
    <s v="Sunday"/>
    <x v="3"/>
  </r>
  <r>
    <n v="1"/>
    <n v="5"/>
    <d v="2009-12-26T00:00:00"/>
    <d v="1899-12-30T10:20:00"/>
    <d v="2009-12-26T00:00:00"/>
    <d v="1899-12-30T11:31:00"/>
    <n v="50"/>
    <n v="71"/>
    <s v="Ticket"/>
    <s v="Saturday"/>
    <x v="0"/>
  </r>
  <r>
    <n v="1"/>
    <n v="5"/>
    <d v="2009-12-26T00:00:00"/>
    <d v="1899-12-30T12:17:00"/>
    <d v="2009-12-26T00:00:00"/>
    <d v="1899-12-30T13:09:00"/>
    <n v="50"/>
    <n v="52"/>
    <s v="Ticket"/>
    <s v="Saturday"/>
    <x v="0"/>
  </r>
  <r>
    <n v="1"/>
    <n v="6"/>
    <d v="2009-12-26T00:00:00"/>
    <d v="1899-12-30T13:11:00"/>
    <d v="2009-12-26T00:00:00"/>
    <d v="1899-12-30T17:53:00"/>
    <n v="90"/>
    <n v="282"/>
    <s v="Ticket"/>
    <s v="Saturday"/>
    <x v="0"/>
  </r>
  <r>
    <n v="1"/>
    <n v="6"/>
    <d v="2009-12-26T00:00:00"/>
    <d v="1899-12-30T14:32:00"/>
    <d v="2009-12-26T00:00:00"/>
    <d v="1899-12-30T17:11:00"/>
    <n v="50"/>
    <n v="159"/>
    <s v="Ticket"/>
    <s v="Saturday"/>
    <x v="1"/>
  </r>
  <r>
    <n v="1"/>
    <n v="5"/>
    <d v="2009-12-26T00:00:00"/>
    <d v="1899-12-30T15:54:00"/>
    <d v="2009-12-26T00:00:00"/>
    <d v="1899-12-30T20:43:00"/>
    <n v="90"/>
    <n v="289"/>
    <s v="Ticket"/>
    <s v="Saturday"/>
    <x v="1"/>
  </r>
  <r>
    <n v="1"/>
    <n v="8"/>
    <d v="2009-12-26T00:00:00"/>
    <d v="1899-12-30T16:12:00"/>
    <d v="2009-12-26T00:00:00"/>
    <d v="1899-12-30T17:59:00"/>
    <n v="50"/>
    <n v="107"/>
    <s v="Ticket"/>
    <s v="Saturday"/>
    <x v="1"/>
  </r>
  <r>
    <n v="1"/>
    <n v="6"/>
    <d v="2009-12-26T00:00:00"/>
    <d v="1899-12-30T16:40:00"/>
    <d v="2009-12-26T00:00:00"/>
    <d v="1899-12-30T20:42:00"/>
    <n v="90"/>
    <n v="242"/>
    <s v="Ticket"/>
    <s v="Saturday"/>
    <x v="1"/>
  </r>
  <r>
    <n v="1"/>
    <n v="6"/>
    <d v="2009-12-26T00:00:00"/>
    <d v="1899-12-30T17:07:00"/>
    <d v="2009-12-26T00:00:00"/>
    <d v="1899-12-30T18:35:00"/>
    <n v="50"/>
    <n v="88"/>
    <s v="Ticket"/>
    <s v="Saturday"/>
    <x v="1"/>
  </r>
  <r>
    <n v="1"/>
    <n v="5"/>
    <d v="2009-12-26T00:00:00"/>
    <d v="1899-12-30T18:59:00"/>
    <d v="2009-12-26T00:00:00"/>
    <d v="1899-12-30T23:22:00"/>
    <n v="90"/>
    <n v="263"/>
    <s v="Ticket"/>
    <s v="Saturday"/>
    <x v="2"/>
  </r>
  <r>
    <n v="1"/>
    <n v="5"/>
    <d v="2009-12-26T00:00:00"/>
    <d v="1899-12-30T19:15:00"/>
    <d v="2009-12-26T00:00:00"/>
    <d v="1899-12-30T22:57:00"/>
    <n v="70"/>
    <n v="222"/>
    <s v="Ticket"/>
    <s v="Saturday"/>
    <x v="2"/>
  </r>
  <r>
    <n v="1"/>
    <n v="5"/>
    <d v="2009-12-26T00:00:00"/>
    <d v="1899-12-30T20:36:00"/>
    <d v="2009-12-26T00:00:00"/>
    <d v="1899-12-30T22:21:00"/>
    <n v="50"/>
    <n v="105"/>
    <s v="Ticket"/>
    <s v="Saturday"/>
    <x v="2"/>
  </r>
  <r>
    <n v="1"/>
    <n v="5"/>
    <d v="2009-12-26T00:00:00"/>
    <d v="1899-12-30T22:32:00"/>
    <d v="2009-12-27T00:00:00"/>
    <d v="1899-12-30T02:07:00"/>
    <n v="70"/>
    <n v="215"/>
    <s v="Ticket"/>
    <s v="Saturday"/>
    <x v="3"/>
  </r>
  <r>
    <n v="1"/>
    <n v="5"/>
    <d v="2009-12-26T00:00:00"/>
    <d v="1899-12-30T23:04:00"/>
    <d v="2009-12-27T00:00:00"/>
    <d v="1899-12-30T00:41:00"/>
    <n v="50"/>
    <n v="97"/>
    <s v="Ticket"/>
    <s v="Saturday"/>
    <x v="3"/>
  </r>
  <r>
    <n v="1"/>
    <n v="6"/>
    <d v="2009-12-26T00:00:00"/>
    <d v="1899-12-30T23:49:00"/>
    <d v="2009-12-27T00:00:00"/>
    <d v="1899-12-30T02:17:00"/>
    <n v="50"/>
    <n v="148"/>
    <s v="Ticket"/>
    <s v="Saturday"/>
    <x v="3"/>
  </r>
  <r>
    <n v="1"/>
    <n v="5"/>
    <d v="2009-12-27T00:00:00"/>
    <d v="1899-12-30T11:46:00"/>
    <d v="2009-12-27T00:00:00"/>
    <d v="1899-12-30T15:44:00"/>
    <n v="70"/>
    <n v="238"/>
    <s v="Ticket"/>
    <s v="Sunday"/>
    <x v="0"/>
  </r>
  <r>
    <n v="1"/>
    <n v="5"/>
    <d v="2009-12-27T00:00:00"/>
    <d v="1899-12-30T13:30:00"/>
    <d v="2009-12-27T00:00:00"/>
    <d v="1899-12-30T15:53:00"/>
    <n v="50"/>
    <n v="143"/>
    <s v="Ticket"/>
    <s v="Sunday"/>
    <x v="0"/>
  </r>
  <r>
    <n v="1"/>
    <n v="6"/>
    <d v="2009-12-27T00:00:00"/>
    <d v="1899-12-30T13:39:00"/>
    <d v="2009-12-27T00:00:00"/>
    <d v="1899-12-30T15:40:00"/>
    <n v="50"/>
    <n v="121"/>
    <s v="Ticket"/>
    <s v="Sunday"/>
    <x v="0"/>
  </r>
  <r>
    <n v="1"/>
    <n v="5"/>
    <d v="2009-12-27T00:00:00"/>
    <d v="1899-12-30T14:14:00"/>
    <d v="2009-12-27T00:00:00"/>
    <d v="1899-12-30T15:57:00"/>
    <n v="50"/>
    <n v="103"/>
    <s v="Ticket"/>
    <s v="Sunday"/>
    <x v="1"/>
  </r>
  <r>
    <n v="1"/>
    <n v="6"/>
    <d v="2009-12-27T00:00:00"/>
    <d v="1899-12-30T15:09:00"/>
    <d v="2009-12-27T00:00:00"/>
    <d v="1899-12-30T16:12:00"/>
    <n v="50"/>
    <n v="63"/>
    <s v="Ticket"/>
    <s v="Sunday"/>
    <x v="1"/>
  </r>
  <r>
    <n v="1"/>
    <n v="5"/>
    <d v="2009-12-27T00:00:00"/>
    <d v="1899-12-30T15:12:00"/>
    <d v="2009-12-27T00:00:00"/>
    <d v="1899-12-30T16:02:00"/>
    <n v="50"/>
    <n v="50"/>
    <s v="Ticket"/>
    <s v="Sunday"/>
    <x v="1"/>
  </r>
  <r>
    <n v="1"/>
    <n v="6"/>
    <d v="2009-12-27T00:00:00"/>
    <d v="1899-12-30T16:16:00"/>
    <d v="2009-12-27T00:00:00"/>
    <d v="1899-12-30T17:08:00"/>
    <n v="50"/>
    <n v="52"/>
    <s v="Ticket"/>
    <s v="Sunday"/>
    <x v="1"/>
  </r>
  <r>
    <n v="1"/>
    <n v="5"/>
    <d v="2009-12-27T00:00:00"/>
    <d v="1899-12-30T16:40:00"/>
    <d v="2009-12-27T00:00:00"/>
    <d v="1899-12-30T18:44:00"/>
    <n v="50"/>
    <n v="124"/>
    <s v="Ticket"/>
    <s v="Sunday"/>
    <x v="1"/>
  </r>
  <r>
    <n v="1"/>
    <n v="8"/>
    <d v="2009-12-27T00:00:00"/>
    <d v="1899-12-30T16:46:00"/>
    <d v="2009-12-27T00:00:00"/>
    <d v="1899-12-30T19:45:00"/>
    <n v="50"/>
    <n v="179"/>
    <s v="Ticket"/>
    <s v="Sunday"/>
    <x v="1"/>
  </r>
  <r>
    <n v="1"/>
    <n v="6"/>
    <d v="2009-12-27T00:00:00"/>
    <d v="1899-12-30T16:48:00"/>
    <d v="2009-12-27T00:00:00"/>
    <d v="1899-12-30T19:37:00"/>
    <n v="50"/>
    <n v="169"/>
    <s v="Ticket"/>
    <s v="Sunday"/>
    <x v="1"/>
  </r>
  <r>
    <n v="1"/>
    <n v="8"/>
    <d v="2009-12-27T00:00:00"/>
    <d v="1899-12-30T17:01:00"/>
    <d v="2009-12-27T00:00:00"/>
    <d v="1899-12-30T19:58:00"/>
    <n v="50"/>
    <n v="177"/>
    <s v="Ticket"/>
    <s v="Sunday"/>
    <x v="1"/>
  </r>
  <r>
    <n v="1"/>
    <n v="5"/>
    <d v="2009-12-27T00:00:00"/>
    <d v="1899-12-30T17:38:00"/>
    <d v="2009-12-27T00:00:00"/>
    <d v="1899-12-30T20:43:00"/>
    <n v="70"/>
    <n v="185"/>
    <s v="Ticket"/>
    <s v="Sunday"/>
    <x v="1"/>
  </r>
  <r>
    <n v="1"/>
    <n v="5"/>
    <d v="2009-12-27T00:00:00"/>
    <d v="1899-12-30T18:51:00"/>
    <d v="2009-12-27T00:00:00"/>
    <d v="1899-12-30T19:26:00"/>
    <n v="50"/>
    <n v="35"/>
    <s v="Ticket"/>
    <s v="Sunday"/>
    <x v="2"/>
  </r>
  <r>
    <n v="1"/>
    <n v="5"/>
    <d v="2009-12-27T00:00:00"/>
    <d v="1899-12-30T19:22:00"/>
    <d v="2009-12-27T00:00:00"/>
    <d v="1899-12-30T23:51:00"/>
    <n v="90"/>
    <n v="269"/>
    <s v="Ticket"/>
    <s v="Sunday"/>
    <x v="2"/>
  </r>
  <r>
    <n v="1"/>
    <n v="6"/>
    <d v="2009-12-27T00:00:00"/>
    <d v="1899-12-30T19:56:00"/>
    <d v="2009-12-27T00:00:00"/>
    <d v="1899-12-30T22:04:00"/>
    <n v="50"/>
    <n v="128"/>
    <s v="Ticket"/>
    <s v="Sunday"/>
    <x v="2"/>
  </r>
  <r>
    <n v="1"/>
    <n v="6"/>
    <d v="2009-12-27T00:00:00"/>
    <d v="1899-12-30T20:01:00"/>
    <d v="2009-12-27T00:00:00"/>
    <d v="1899-12-30T20:37:00"/>
    <n v="50"/>
    <n v="36"/>
    <s v="Ticket"/>
    <s v="Sunday"/>
    <x v="2"/>
  </r>
  <r>
    <n v="1"/>
    <n v="5"/>
    <d v="2009-12-27T00:00:00"/>
    <d v="1899-12-30T20:02:00"/>
    <d v="2009-12-27T00:00:00"/>
    <d v="1899-12-30T21:39:00"/>
    <n v="50"/>
    <n v="97"/>
    <s v="Ticket"/>
    <s v="Sunday"/>
    <x v="2"/>
  </r>
  <r>
    <n v="1"/>
    <n v="8"/>
    <d v="2009-12-27T00:00:00"/>
    <d v="1899-12-30T22:39:00"/>
    <d v="2009-12-28T00:00:00"/>
    <d v="1899-12-30T02:24:00"/>
    <n v="70"/>
    <n v="225"/>
    <s v="Ticket"/>
    <s v="Sunday"/>
    <x v="3"/>
  </r>
  <r>
    <n v="1"/>
    <n v="6"/>
    <d v="2009-12-27T00:00:00"/>
    <d v="1899-12-30T23:19:00"/>
    <d v="2009-12-28T00:00:00"/>
    <d v="1899-12-30T00:51:00"/>
    <n v="50"/>
    <n v="92"/>
    <s v="Ticket"/>
    <s v="Sunday"/>
    <x v="3"/>
  </r>
  <r>
    <n v="1"/>
    <n v="6"/>
    <d v="2009-12-27T00:00:00"/>
    <d v="1899-12-30T23:34:00"/>
    <d v="2009-12-28T00:00:00"/>
    <d v="1899-12-30T00:56:00"/>
    <n v="50"/>
    <n v="82"/>
    <s v="Ticket"/>
    <s v="Sunday"/>
    <x v="3"/>
  </r>
  <r>
    <n v="1"/>
    <n v="6"/>
    <d v="2010-01-02T00:00:00"/>
    <d v="1899-12-30T10:17:00"/>
    <d v="2010-01-02T00:00:00"/>
    <d v="1899-12-30T18:05:00"/>
    <n v="0"/>
    <n v="468"/>
    <s v="Pass"/>
    <s v="Saturday"/>
    <x v="0"/>
  </r>
  <r>
    <n v="1"/>
    <n v="5"/>
    <d v="2010-01-02T00:00:00"/>
    <d v="1899-12-30T10:53:00"/>
    <d v="2010-01-02T00:00:00"/>
    <d v="1899-12-30T14:45:00"/>
    <n v="70"/>
    <n v="232"/>
    <s v="Ticket"/>
    <s v="Saturday"/>
    <x v="0"/>
  </r>
  <r>
    <n v="1"/>
    <n v="5"/>
    <d v="2010-01-02T00:00:00"/>
    <d v="1899-12-30T13:54:00"/>
    <d v="2010-01-02T00:00:00"/>
    <d v="1899-12-30T15:49:00"/>
    <n v="300"/>
    <n v="115"/>
    <s v="Ticket"/>
    <s v="Saturday"/>
    <x v="0"/>
  </r>
  <r>
    <n v="1"/>
    <n v="6"/>
    <d v="2010-01-02T00:00:00"/>
    <d v="1899-12-30T14:04:00"/>
    <d v="2010-01-02T00:00:00"/>
    <d v="1899-12-30T16:46:00"/>
    <n v="0"/>
    <n v="162"/>
    <s v="Pass"/>
    <s v="Saturday"/>
    <x v="1"/>
  </r>
  <r>
    <n v="1"/>
    <n v="5"/>
    <d v="2010-01-02T00:00:00"/>
    <d v="1899-12-30T14:20:00"/>
    <d v="2010-01-02T00:00:00"/>
    <d v="1899-12-30T15:44:00"/>
    <n v="50"/>
    <n v="84"/>
    <s v="Ticket"/>
    <s v="Saturday"/>
    <x v="1"/>
  </r>
  <r>
    <n v="1"/>
    <n v="6"/>
    <d v="2010-01-02T00:00:00"/>
    <d v="1899-12-30T15:18:00"/>
    <d v="2010-01-02T00:00:00"/>
    <d v="1899-12-30T17:24:00"/>
    <n v="50"/>
    <n v="126"/>
    <s v="Ticket"/>
    <s v="Saturday"/>
    <x v="1"/>
  </r>
  <r>
    <n v="1"/>
    <n v="5"/>
    <d v="2010-01-02T00:00:00"/>
    <d v="1899-12-30T15:58:00"/>
    <d v="2010-01-02T00:00:00"/>
    <d v="1899-12-30T17:15:00"/>
    <n v="50"/>
    <n v="77"/>
    <s v="Ticket"/>
    <s v="Saturday"/>
    <x v="1"/>
  </r>
  <r>
    <n v="1"/>
    <n v="5"/>
    <d v="2010-01-02T00:00:00"/>
    <d v="1899-12-30T17:34:00"/>
    <d v="2010-01-02T00:00:00"/>
    <d v="1899-12-30T18:31:00"/>
    <n v="50"/>
    <n v="57"/>
    <s v="Ticket"/>
    <s v="Saturday"/>
    <x v="1"/>
  </r>
  <r>
    <n v="1"/>
    <n v="5"/>
    <d v="2010-01-02T00:00:00"/>
    <d v="1899-12-30T18:05:00"/>
    <d v="2010-01-02T00:00:00"/>
    <d v="1899-12-30T18:33:00"/>
    <n v="50"/>
    <n v="28"/>
    <s v="Ticket"/>
    <s v="Saturday"/>
    <x v="2"/>
  </r>
  <r>
    <n v="1"/>
    <n v="5"/>
    <d v="2010-01-02T00:00:00"/>
    <d v="1899-12-30T18:16:00"/>
    <d v="2010-01-02T00:00:00"/>
    <d v="1899-12-30T20:34:00"/>
    <n v="50"/>
    <n v="138"/>
    <s v="Ticket"/>
    <s v="Saturday"/>
    <x v="2"/>
  </r>
  <r>
    <n v="1"/>
    <n v="8"/>
    <d v="2010-01-02T00:00:00"/>
    <d v="1899-12-30T18:52:00"/>
    <d v="2010-01-02T00:00:00"/>
    <d v="1899-12-30T21:23:00"/>
    <n v="50"/>
    <n v="151"/>
    <s v="Ticket"/>
    <s v="Saturday"/>
    <x v="2"/>
  </r>
  <r>
    <n v="1"/>
    <n v="5"/>
    <d v="2010-01-02T00:00:00"/>
    <d v="1899-12-30T18:56:00"/>
    <d v="2010-01-02T00:00:00"/>
    <d v="1899-12-30T20:42:00"/>
    <n v="50"/>
    <n v="106"/>
    <s v="Ticket"/>
    <s v="Saturday"/>
    <x v="2"/>
  </r>
  <r>
    <n v="1"/>
    <n v="6"/>
    <d v="2010-01-02T00:00:00"/>
    <d v="1899-12-30T19:26:00"/>
    <d v="2010-01-02T00:00:00"/>
    <d v="1899-12-30T20:39:00"/>
    <n v="50"/>
    <n v="73"/>
    <s v="Ticket"/>
    <s v="Saturday"/>
    <x v="2"/>
  </r>
  <r>
    <n v="1"/>
    <n v="5"/>
    <d v="2010-01-02T00:00:00"/>
    <d v="1899-12-30T19:26:00"/>
    <d v="2010-01-02T00:00:00"/>
    <d v="1899-12-30T21:21:00"/>
    <n v="50"/>
    <n v="115"/>
    <s v="Ticket"/>
    <s v="Saturday"/>
    <x v="2"/>
  </r>
  <r>
    <n v="1"/>
    <n v="5"/>
    <d v="2010-01-02T00:00:00"/>
    <d v="1899-12-30T19:47:00"/>
    <d v="2010-01-03T00:00:00"/>
    <d v="1899-12-30T00:28:00"/>
    <n v="90"/>
    <n v="281"/>
    <s v="Ticket"/>
    <s v="Saturday"/>
    <x v="2"/>
  </r>
  <r>
    <n v="1"/>
    <n v="6"/>
    <d v="2010-01-02T00:00:00"/>
    <d v="1899-12-30T19:52:00"/>
    <d v="2010-01-02T00:00:00"/>
    <d v="1899-12-30T22:09:00"/>
    <n v="50"/>
    <n v="137"/>
    <s v="Ticket"/>
    <s v="Saturday"/>
    <x v="2"/>
  </r>
  <r>
    <n v="1"/>
    <n v="5"/>
    <d v="2010-01-02T00:00:00"/>
    <d v="1899-12-30T20:04:00"/>
    <d v="2010-01-02T00:00:00"/>
    <d v="1899-12-30T22:56:00"/>
    <n v="50"/>
    <n v="172"/>
    <s v="Ticket"/>
    <s v="Saturday"/>
    <x v="2"/>
  </r>
  <r>
    <n v="1"/>
    <n v="8"/>
    <d v="2010-01-02T00:00:00"/>
    <d v="1899-12-30T22:31:00"/>
    <d v="2010-01-03T00:00:00"/>
    <d v="1899-12-30T02:26:00"/>
    <n v="70"/>
    <n v="235"/>
    <s v="Ticket"/>
    <s v="Saturday"/>
    <x v="3"/>
  </r>
  <r>
    <n v="1"/>
    <n v="5"/>
    <d v="2010-01-03T00:00:00"/>
    <d v="1899-12-30T13:39:00"/>
    <d v="2010-01-03T00:00:00"/>
    <d v="1899-12-30T16:20:00"/>
    <n v="50"/>
    <n v="161"/>
    <s v="Ticket"/>
    <s v="Sunday"/>
    <x v="0"/>
  </r>
  <r>
    <n v="1"/>
    <n v="6"/>
    <d v="2010-01-03T00:00:00"/>
    <d v="1899-12-30T13:46:00"/>
    <d v="2010-01-03T00:00:00"/>
    <d v="1899-12-30T16:21:00"/>
    <n v="50"/>
    <n v="155"/>
    <s v="Ticket"/>
    <s v="Sunday"/>
    <x v="0"/>
  </r>
  <r>
    <n v="1"/>
    <n v="8"/>
    <d v="2010-01-03T00:00:00"/>
    <d v="1899-12-30T14:14:00"/>
    <d v="2010-01-03T00:00:00"/>
    <d v="1899-12-30T16:41:00"/>
    <n v="50"/>
    <n v="147"/>
    <s v="Ticket"/>
    <s v="Sunday"/>
    <x v="1"/>
  </r>
  <r>
    <n v="1"/>
    <n v="6"/>
    <d v="2010-01-03T00:00:00"/>
    <d v="1899-12-30T14:58:00"/>
    <d v="2010-01-03T00:00:00"/>
    <d v="1899-12-30T18:38:00"/>
    <n v="70"/>
    <n v="220"/>
    <s v="Ticket"/>
    <s v="Sunday"/>
    <x v="1"/>
  </r>
  <r>
    <n v="1"/>
    <n v="5"/>
    <d v="2010-01-03T00:00:00"/>
    <d v="1899-12-30T15:23:00"/>
    <d v="2010-01-03T00:00:00"/>
    <d v="1899-12-30T16:58:00"/>
    <n v="50"/>
    <n v="95"/>
    <s v="Ticket"/>
    <s v="Sunday"/>
    <x v="1"/>
  </r>
  <r>
    <n v="1"/>
    <n v="6"/>
    <d v="2010-01-03T00:00:00"/>
    <d v="1899-12-30T15:48:00"/>
    <d v="2010-01-03T00:00:00"/>
    <d v="1899-12-30T17:21:00"/>
    <n v="50"/>
    <n v="93"/>
    <s v="Ticket"/>
    <s v="Sunday"/>
    <x v="1"/>
  </r>
  <r>
    <n v="1"/>
    <n v="5"/>
    <d v="2010-01-03T00:00:00"/>
    <d v="1899-12-30T16:17:00"/>
    <d v="2010-01-03T00:00:00"/>
    <d v="1899-12-30T21:28:00"/>
    <n v="110"/>
    <n v="311"/>
    <s v="Ticket"/>
    <s v="Sunday"/>
    <x v="1"/>
  </r>
  <r>
    <n v="1"/>
    <n v="5"/>
    <d v="2010-01-03T00:00:00"/>
    <d v="1899-12-30T17:47:00"/>
    <d v="2010-01-03T00:00:00"/>
    <d v="1899-12-30T19:21:00"/>
    <n v="50"/>
    <n v="94"/>
    <s v="Ticket"/>
    <s v="Sunday"/>
    <x v="1"/>
  </r>
  <r>
    <n v="1"/>
    <n v="5"/>
    <d v="2010-01-03T00:00:00"/>
    <d v="1899-12-30T17:56:00"/>
    <d v="2010-01-03T00:00:00"/>
    <d v="1899-12-30T19:24:00"/>
    <n v="50"/>
    <n v="88"/>
    <s v="Ticket"/>
    <s v="Sunday"/>
    <x v="1"/>
  </r>
  <r>
    <n v="1"/>
    <n v="5"/>
    <d v="2010-01-03T00:00:00"/>
    <d v="1899-12-30T18:05:00"/>
    <d v="2010-01-03T00:00:00"/>
    <d v="1899-12-30T20:18:00"/>
    <n v="50"/>
    <n v="133"/>
    <s v="Ticket"/>
    <s v="Sunday"/>
    <x v="2"/>
  </r>
  <r>
    <n v="1"/>
    <n v="6"/>
    <d v="2010-01-03T00:00:00"/>
    <d v="1899-12-30T18:19:00"/>
    <d v="2010-01-03T00:00:00"/>
    <d v="1899-12-30T19:59:00"/>
    <n v="50"/>
    <n v="100"/>
    <s v="Ticket"/>
    <s v="Sunday"/>
    <x v="2"/>
  </r>
  <r>
    <n v="1"/>
    <n v="6"/>
    <d v="2010-01-03T00:00:00"/>
    <d v="1899-12-30T18:23:00"/>
    <d v="2010-01-03T00:00:00"/>
    <d v="1899-12-30T19:32:00"/>
    <n v="50"/>
    <n v="69"/>
    <s v="Ticket"/>
    <s v="Sunday"/>
    <x v="2"/>
  </r>
  <r>
    <n v="1"/>
    <n v="6"/>
    <d v="2010-01-03T00:00:00"/>
    <d v="1899-12-30T19:36:00"/>
    <d v="2010-01-03T00:00:00"/>
    <d v="1899-12-30T20:56:00"/>
    <n v="50"/>
    <n v="80"/>
    <s v="Ticket"/>
    <s v="Sunday"/>
    <x v="2"/>
  </r>
  <r>
    <n v="1"/>
    <n v="8"/>
    <d v="2010-01-03T00:00:00"/>
    <d v="1899-12-30T19:55:00"/>
    <d v="2010-01-03T00:00:00"/>
    <d v="1899-12-30T23:10:00"/>
    <n v="70"/>
    <n v="195"/>
    <s v="Ticket"/>
    <s v="Sunday"/>
    <x v="2"/>
  </r>
  <r>
    <n v="1"/>
    <n v="8"/>
    <d v="2010-01-03T00:00:00"/>
    <d v="1899-12-30T19:57:00"/>
    <d v="2010-01-03T00:00:00"/>
    <d v="1899-12-30T21:18:00"/>
    <n v="50"/>
    <n v="81"/>
    <s v="Ticket"/>
    <s v="Sunday"/>
    <x v="2"/>
  </r>
  <r>
    <n v="1"/>
    <n v="6"/>
    <d v="2010-01-03T00:00:00"/>
    <d v="1899-12-30T20:39:00"/>
    <d v="2010-01-03T00:00:00"/>
    <d v="1899-12-30T21:50:00"/>
    <n v="50"/>
    <n v="71"/>
    <s v="Ticket"/>
    <s v="Sunday"/>
    <x v="2"/>
  </r>
  <r>
    <n v="1"/>
    <n v="6"/>
    <d v="2010-01-03T00:00:00"/>
    <d v="1899-12-30T22:24:00"/>
    <d v="2010-01-04T00:00:00"/>
    <d v="1899-12-30T02:21:00"/>
    <n v="70"/>
    <n v="237"/>
    <s v="Ticket"/>
    <s v="Sunday"/>
    <x v="3"/>
  </r>
  <r>
    <n v="1"/>
    <n v="5"/>
    <d v="2010-01-09T00:00:00"/>
    <d v="1899-12-30T12:19:00"/>
    <d v="2010-01-09T00:00:00"/>
    <d v="1899-12-30T15:40:00"/>
    <n v="70"/>
    <n v="201"/>
    <s v="Ticket"/>
    <s v="Saturday"/>
    <x v="0"/>
  </r>
  <r>
    <n v="1"/>
    <n v="5"/>
    <d v="2010-01-09T00:00:00"/>
    <d v="1899-12-30T12:24:00"/>
    <d v="2010-01-09T00:00:00"/>
    <d v="1899-12-30T14:18:00"/>
    <n v="0"/>
    <n v="114"/>
    <s v="Pass"/>
    <s v="Saturday"/>
    <x v="0"/>
  </r>
  <r>
    <n v="1"/>
    <n v="5"/>
    <d v="2010-01-09T00:00:00"/>
    <d v="1899-12-30T13:20:00"/>
    <d v="2010-01-09T00:00:00"/>
    <d v="1899-12-30T16:59:00"/>
    <n v="70"/>
    <n v="219"/>
    <s v="Ticket"/>
    <s v="Saturday"/>
    <x v="0"/>
  </r>
  <r>
    <n v="1"/>
    <n v="5"/>
    <d v="2010-01-09T00:00:00"/>
    <d v="1899-12-30T13:25:00"/>
    <d v="2010-01-09T00:00:00"/>
    <d v="1899-12-30T17:06:00"/>
    <n v="70"/>
    <n v="221"/>
    <s v="Ticket"/>
    <s v="Saturday"/>
    <x v="0"/>
  </r>
  <r>
    <n v="1"/>
    <n v="5"/>
    <d v="2010-01-09T00:00:00"/>
    <d v="1899-12-30T13:36:00"/>
    <d v="2010-01-09T00:00:00"/>
    <d v="1899-12-30T15:13:00"/>
    <n v="50"/>
    <n v="97"/>
    <s v="Ticket"/>
    <s v="Saturday"/>
    <x v="0"/>
  </r>
  <r>
    <n v="1"/>
    <n v="8"/>
    <d v="2010-01-09T00:00:00"/>
    <d v="1899-12-30T13:50:00"/>
    <d v="2010-01-09T00:00:00"/>
    <d v="1899-12-30T18:16:00"/>
    <n v="90"/>
    <n v="266"/>
    <s v="Ticket"/>
    <s v="Saturday"/>
    <x v="0"/>
  </r>
  <r>
    <n v="1"/>
    <n v="5"/>
    <d v="2010-01-09T00:00:00"/>
    <d v="1899-12-30T14:01:00"/>
    <d v="2010-01-09T00:00:00"/>
    <d v="1899-12-30T15:56:00"/>
    <n v="50"/>
    <n v="115"/>
    <s v="Ticket"/>
    <s v="Saturday"/>
    <x v="1"/>
  </r>
  <r>
    <n v="1"/>
    <n v="6"/>
    <d v="2010-01-09T00:00:00"/>
    <d v="1899-12-30T14:08:00"/>
    <d v="2010-01-09T00:00:00"/>
    <d v="1899-12-30T17:00:00"/>
    <n v="50"/>
    <n v="172"/>
    <s v="Ticket"/>
    <s v="Saturday"/>
    <x v="1"/>
  </r>
  <r>
    <n v="1"/>
    <n v="5"/>
    <d v="2010-01-09T00:00:00"/>
    <d v="1899-12-30T14:12:00"/>
    <d v="2010-01-09T00:00:00"/>
    <d v="1899-12-30T17:19:00"/>
    <n v="70"/>
    <n v="187"/>
    <s v="Ticket"/>
    <s v="Saturday"/>
    <x v="1"/>
  </r>
  <r>
    <n v="1"/>
    <n v="6"/>
    <d v="2010-01-09T00:00:00"/>
    <d v="1899-12-30T14:18:00"/>
    <d v="2010-01-09T00:00:00"/>
    <d v="1899-12-30T15:51:00"/>
    <n v="50"/>
    <n v="93"/>
    <s v="Ticket"/>
    <s v="Saturday"/>
    <x v="1"/>
  </r>
  <r>
    <n v="1"/>
    <n v="6"/>
    <d v="2010-01-09T00:00:00"/>
    <d v="1899-12-30T14:42:00"/>
    <d v="2010-01-09T00:00:00"/>
    <d v="1899-12-30T15:44:00"/>
    <n v="50"/>
    <n v="62"/>
    <s v="Ticket"/>
    <s v="Saturday"/>
    <x v="1"/>
  </r>
  <r>
    <n v="1"/>
    <n v="6"/>
    <d v="2010-01-09T00:00:00"/>
    <d v="1899-12-30T14:50:00"/>
    <d v="2010-01-09T00:00:00"/>
    <d v="1899-12-30T17:02:00"/>
    <n v="50"/>
    <n v="132"/>
    <s v="Ticket"/>
    <s v="Saturday"/>
    <x v="1"/>
  </r>
  <r>
    <n v="1"/>
    <n v="5"/>
    <d v="2010-01-09T00:00:00"/>
    <d v="1899-12-30T15:36:00"/>
    <d v="2010-01-09T00:00:00"/>
    <d v="1899-12-30T17:05:00"/>
    <n v="50"/>
    <n v="89"/>
    <s v="Ticket"/>
    <s v="Saturday"/>
    <x v="1"/>
  </r>
  <r>
    <n v="1"/>
    <n v="6"/>
    <d v="2010-01-09T00:00:00"/>
    <d v="1899-12-30T16:51:00"/>
    <d v="2010-01-09T00:00:00"/>
    <d v="1899-12-30T18:23:00"/>
    <n v="50"/>
    <n v="92"/>
    <s v="Ticket"/>
    <s v="Saturday"/>
    <x v="1"/>
  </r>
  <r>
    <n v="1"/>
    <n v="5"/>
    <d v="2010-01-09T00:00:00"/>
    <d v="1899-12-30T17:33:00"/>
    <d v="2010-01-09T00:00:00"/>
    <d v="1899-12-30T18:35:00"/>
    <n v="300"/>
    <n v="62"/>
    <s v="Ticket"/>
    <s v="Saturday"/>
    <x v="1"/>
  </r>
  <r>
    <n v="1"/>
    <n v="5"/>
    <d v="2010-01-09T00:00:00"/>
    <d v="1899-12-30T18:53:00"/>
    <d v="2010-01-09T00:00:00"/>
    <d v="1899-12-30T19:28:00"/>
    <n v="50"/>
    <n v="35"/>
    <s v="Ticket"/>
    <s v="Saturday"/>
    <x v="2"/>
  </r>
  <r>
    <n v="1"/>
    <n v="5"/>
    <d v="2010-01-09T00:00:00"/>
    <d v="1899-12-30T20:12:00"/>
    <d v="2010-01-09T00:00:00"/>
    <d v="1899-12-30T20:45:00"/>
    <n v="50"/>
    <n v="33"/>
    <s v="Ticket"/>
    <s v="Saturday"/>
    <x v="2"/>
  </r>
  <r>
    <n v="1"/>
    <n v="5"/>
    <d v="2010-01-09T00:00:00"/>
    <d v="1899-12-30T20:13:00"/>
    <d v="2010-01-09T00:00:00"/>
    <d v="1899-12-30T22:32:00"/>
    <n v="50"/>
    <n v="139"/>
    <s v="Ticket"/>
    <s v="Saturday"/>
    <x v="2"/>
  </r>
  <r>
    <n v="1"/>
    <n v="5"/>
    <d v="2010-01-09T00:00:00"/>
    <d v="1899-12-30T21:42:00"/>
    <d v="2010-01-09T00:00:00"/>
    <d v="1899-12-30T23:28:00"/>
    <n v="50"/>
    <n v="106"/>
    <s v="Ticket"/>
    <s v="Saturday"/>
    <x v="2"/>
  </r>
  <r>
    <n v="1"/>
    <n v="6"/>
    <d v="2010-01-10T00:00:00"/>
    <d v="1899-12-30T09:37:00"/>
    <d v="2010-01-10T00:00:00"/>
    <d v="1899-12-30T13:08:00"/>
    <n v="70"/>
    <n v="211"/>
    <s v="Ticket"/>
    <s v="Sunday"/>
    <x v="3"/>
  </r>
  <r>
    <n v="1"/>
    <n v="5"/>
    <d v="2010-01-10T00:00:00"/>
    <d v="1899-12-30T11:42:00"/>
    <d v="2010-01-10T00:00:00"/>
    <d v="1899-12-30T15:03:00"/>
    <n v="70"/>
    <n v="201"/>
    <s v="Ticket"/>
    <s v="Sunday"/>
    <x v="0"/>
  </r>
  <r>
    <n v="1"/>
    <n v="5"/>
    <d v="2010-01-10T00:00:00"/>
    <d v="1899-12-30T12:29:00"/>
    <d v="2010-01-10T00:00:00"/>
    <d v="1899-12-30T16:17:00"/>
    <n v="70"/>
    <n v="228"/>
    <s v="Ticket"/>
    <s v="Sunday"/>
    <x v="0"/>
  </r>
  <r>
    <n v="1"/>
    <n v="6"/>
    <d v="2010-01-10T00:00:00"/>
    <d v="1899-12-30T12:41:00"/>
    <d v="2010-01-10T00:00:00"/>
    <d v="1899-12-30T16:24:00"/>
    <n v="70"/>
    <n v="223"/>
    <s v="Ticket"/>
    <s v="Sunday"/>
    <x v="0"/>
  </r>
  <r>
    <n v="1"/>
    <n v="6"/>
    <d v="2010-01-10T00:00:00"/>
    <d v="1899-12-30T12:49:00"/>
    <d v="2010-01-10T00:00:00"/>
    <d v="1899-12-30T15:56:00"/>
    <n v="70"/>
    <n v="187"/>
    <s v="Ticket"/>
    <s v="Sunday"/>
    <x v="0"/>
  </r>
  <r>
    <n v="1"/>
    <n v="6"/>
    <d v="2010-01-10T00:00:00"/>
    <d v="1899-12-30T13:19:00"/>
    <d v="2010-01-10T00:00:00"/>
    <d v="1899-12-30T16:10:00"/>
    <n v="50"/>
    <n v="171"/>
    <s v="Ticket"/>
    <s v="Sunday"/>
    <x v="0"/>
  </r>
  <r>
    <n v="1"/>
    <n v="6"/>
    <d v="2010-01-10T00:00:00"/>
    <d v="1899-12-30T15:26:00"/>
    <d v="2010-01-10T00:00:00"/>
    <d v="1899-12-30T16:35:00"/>
    <n v="50"/>
    <n v="69"/>
    <s v="Ticket"/>
    <s v="Sunday"/>
    <x v="1"/>
  </r>
  <r>
    <n v="1"/>
    <n v="7"/>
    <d v="2010-01-10T00:00:00"/>
    <d v="1899-12-30T16:15:00"/>
    <d v="2010-01-10T00:00:00"/>
    <d v="1899-12-30T18:44:00"/>
    <n v="50"/>
    <n v="149"/>
    <s v="Ticket"/>
    <s v="Sunday"/>
    <x v="1"/>
  </r>
  <r>
    <n v="1"/>
    <n v="6"/>
    <d v="2010-01-10T00:00:00"/>
    <d v="1899-12-30T16:42:00"/>
    <d v="2010-01-10T00:00:00"/>
    <d v="1899-12-30T20:31:00"/>
    <n v="70"/>
    <n v="229"/>
    <s v="Ticket"/>
    <s v="Sunday"/>
    <x v="1"/>
  </r>
  <r>
    <n v="1"/>
    <n v="7"/>
    <d v="2010-01-10T00:00:00"/>
    <d v="1899-12-30T16:43:00"/>
    <d v="2010-01-10T00:00:00"/>
    <d v="1899-12-30T18:20:00"/>
    <n v="50"/>
    <n v="97"/>
    <s v="Ticket"/>
    <s v="Sunday"/>
    <x v="1"/>
  </r>
  <r>
    <n v="1"/>
    <n v="8"/>
    <d v="2010-01-10T00:00:00"/>
    <d v="1899-12-30T17:21:00"/>
    <d v="2010-01-10T00:00:00"/>
    <d v="1899-12-30T17:58:00"/>
    <n v="50"/>
    <n v="37"/>
    <s v="Ticket"/>
    <s v="Sunday"/>
    <x v="1"/>
  </r>
  <r>
    <n v="1"/>
    <n v="5"/>
    <d v="2010-01-10T00:00:00"/>
    <d v="1899-12-30T17:23:00"/>
    <d v="2010-01-10T00:00:00"/>
    <d v="1899-12-30T19:27:00"/>
    <n v="50"/>
    <n v="124"/>
    <s v="Ticket"/>
    <s v="Sunday"/>
    <x v="1"/>
  </r>
  <r>
    <n v="1"/>
    <n v="5"/>
    <d v="2010-01-10T00:00:00"/>
    <d v="1899-12-30T17:36:00"/>
    <d v="2010-01-10T00:00:00"/>
    <d v="1899-12-30T19:03:00"/>
    <n v="50"/>
    <n v="87"/>
    <s v="Ticket"/>
    <s v="Sunday"/>
    <x v="1"/>
  </r>
  <r>
    <n v="1"/>
    <n v="8"/>
    <d v="2010-01-10T00:00:00"/>
    <d v="1899-12-30T18:09:00"/>
    <d v="2010-01-10T00:00:00"/>
    <d v="1899-12-30T22:11:00"/>
    <n v="90"/>
    <n v="242"/>
    <s v="Ticket"/>
    <s v="Sunday"/>
    <x v="2"/>
  </r>
  <r>
    <n v="1"/>
    <n v="6"/>
    <d v="2010-01-10T00:00:00"/>
    <d v="1899-12-30T18:52:00"/>
    <d v="2010-01-10T00:00:00"/>
    <d v="1899-12-30T22:24:00"/>
    <n v="70"/>
    <n v="212"/>
    <s v="Ticket"/>
    <s v="Sunday"/>
    <x v="2"/>
  </r>
  <r>
    <n v="1"/>
    <n v="6"/>
    <d v="2010-01-10T00:00:00"/>
    <d v="1899-12-30T19:02:00"/>
    <d v="2010-01-10T00:00:00"/>
    <d v="1899-12-30T22:42:00"/>
    <n v="70"/>
    <n v="220"/>
    <s v="Ticket"/>
    <s v="Sunday"/>
    <x v="2"/>
  </r>
  <r>
    <n v="1"/>
    <n v="8"/>
    <d v="2010-01-10T00:00:00"/>
    <d v="1899-12-30T19:13:00"/>
    <d v="2010-01-10T00:00:00"/>
    <d v="1899-12-30T21:05:00"/>
    <n v="50"/>
    <n v="112"/>
    <s v="Ticket"/>
    <s v="Sunday"/>
    <x v="2"/>
  </r>
  <r>
    <n v="1"/>
    <n v="5"/>
    <d v="2010-01-10T00:00:00"/>
    <d v="1899-12-30T19:14:00"/>
    <d v="2010-01-10T00:00:00"/>
    <d v="1899-12-30T22:43:00"/>
    <n v="70"/>
    <n v="209"/>
    <s v="Ticket"/>
    <s v="Sunday"/>
    <x v="2"/>
  </r>
  <r>
    <n v="1"/>
    <n v="6"/>
    <d v="2010-01-10T00:00:00"/>
    <d v="1899-12-30T19:37:00"/>
    <d v="2010-01-10T00:00:00"/>
    <d v="1899-12-30T22:19:00"/>
    <n v="50"/>
    <n v="162"/>
    <s v="Ticket"/>
    <s v="Sunday"/>
    <x v="2"/>
  </r>
  <r>
    <n v="1"/>
    <n v="5"/>
    <d v="2010-01-10T00:00:00"/>
    <d v="1899-12-30T20:04:00"/>
    <d v="2010-01-10T00:00:00"/>
    <d v="1899-12-30T22:01:00"/>
    <n v="50"/>
    <n v="117"/>
    <s v="Ticket"/>
    <s v="Sunday"/>
    <x v="2"/>
  </r>
  <r>
    <n v="1"/>
    <n v="6"/>
    <d v="2010-01-10T00:00:00"/>
    <d v="1899-12-30T20:55:00"/>
    <d v="2010-01-10T00:00:00"/>
    <d v="1899-12-30T22:16:00"/>
    <n v="50"/>
    <n v="81"/>
    <s v="Ticket"/>
    <s v="Sunday"/>
    <x v="2"/>
  </r>
  <r>
    <n v="1"/>
    <n v="5"/>
    <d v="2010-01-16T00:00:00"/>
    <d v="1899-12-30T10:45:00"/>
    <d v="2010-01-16T00:00:00"/>
    <d v="1899-12-30T10:49:00"/>
    <n v="50"/>
    <n v="4"/>
    <s v="Ticket"/>
    <s v="Saturday"/>
    <x v="0"/>
  </r>
  <r>
    <n v="1"/>
    <n v="5"/>
    <d v="2010-01-16T00:00:00"/>
    <d v="1899-12-30T11:22:00"/>
    <d v="2010-01-16T00:00:00"/>
    <d v="1899-12-30T12:13:00"/>
    <n v="50"/>
    <n v="51"/>
    <s v="Ticket"/>
    <s v="Saturday"/>
    <x v="0"/>
  </r>
  <r>
    <n v="1"/>
    <n v="6"/>
    <d v="2010-01-16T00:00:00"/>
    <d v="1899-12-30T12:36:00"/>
    <d v="2010-01-16T00:00:00"/>
    <d v="1899-12-30T15:33:00"/>
    <n v="50"/>
    <n v="177"/>
    <s v="Ticket"/>
    <s v="Saturday"/>
    <x v="0"/>
  </r>
  <r>
    <n v="1"/>
    <n v="6"/>
    <d v="2010-01-16T00:00:00"/>
    <d v="1899-12-30T12:54:00"/>
    <d v="2010-01-16T00:00:00"/>
    <d v="1899-12-30T15:27:00"/>
    <n v="50"/>
    <n v="153"/>
    <s v="Ticket"/>
    <s v="Saturday"/>
    <x v="0"/>
  </r>
  <r>
    <n v="1"/>
    <n v="5"/>
    <d v="2010-01-16T00:00:00"/>
    <d v="1899-12-30T13:17:00"/>
    <d v="2010-01-16T00:00:00"/>
    <d v="1899-12-30T14:03:00"/>
    <n v="50"/>
    <n v="46"/>
    <s v="Ticket"/>
    <s v="Saturday"/>
    <x v="0"/>
  </r>
  <r>
    <n v="1"/>
    <n v="5"/>
    <d v="2010-01-16T00:00:00"/>
    <d v="1899-12-30T14:02:00"/>
    <d v="2010-01-16T00:00:00"/>
    <d v="1899-12-30T16:32:00"/>
    <n v="50"/>
    <n v="150"/>
    <s v="Ticket"/>
    <s v="Saturday"/>
    <x v="1"/>
  </r>
  <r>
    <n v="1"/>
    <n v="6"/>
    <d v="2010-01-16T00:00:00"/>
    <d v="1899-12-30T14:28:00"/>
    <d v="2010-01-16T00:00:00"/>
    <d v="1899-12-30T15:00:00"/>
    <n v="50"/>
    <n v="32"/>
    <s v="Ticket"/>
    <s v="Saturday"/>
    <x v="1"/>
  </r>
  <r>
    <n v="1"/>
    <n v="6"/>
    <d v="2010-01-16T00:00:00"/>
    <d v="1899-12-30T14:40:00"/>
    <d v="2010-01-16T00:00:00"/>
    <d v="1899-12-30T18:37:00"/>
    <n v="70"/>
    <n v="237"/>
    <s v="Ticket"/>
    <s v="Saturday"/>
    <x v="1"/>
  </r>
  <r>
    <n v="1"/>
    <n v="6"/>
    <d v="2010-01-16T00:00:00"/>
    <d v="1899-12-30T15:49:00"/>
    <d v="2010-01-16T00:00:00"/>
    <d v="1899-12-30T18:55:00"/>
    <n v="70"/>
    <n v="186"/>
    <s v="Ticket"/>
    <s v="Saturday"/>
    <x v="1"/>
  </r>
  <r>
    <n v="1"/>
    <n v="5"/>
    <d v="2010-01-16T00:00:00"/>
    <d v="1899-12-30T16:01:00"/>
    <d v="2010-01-16T00:00:00"/>
    <d v="1899-12-30T17:16:00"/>
    <n v="50"/>
    <n v="75"/>
    <s v="Ticket"/>
    <s v="Saturday"/>
    <x v="1"/>
  </r>
  <r>
    <n v="1"/>
    <n v="6"/>
    <d v="2010-01-16T00:00:00"/>
    <d v="1899-12-30T16:16:00"/>
    <d v="2010-01-16T00:00:00"/>
    <d v="1899-12-30T17:54:00"/>
    <n v="50"/>
    <n v="98"/>
    <s v="Ticket"/>
    <s v="Saturday"/>
    <x v="1"/>
  </r>
  <r>
    <n v="1"/>
    <n v="6"/>
    <d v="2010-01-16T00:00:00"/>
    <d v="1899-12-30T16:43:00"/>
    <d v="2010-01-16T00:00:00"/>
    <d v="1899-12-30T19:57:00"/>
    <n v="70"/>
    <n v="194"/>
    <s v="Ticket"/>
    <s v="Saturday"/>
    <x v="1"/>
  </r>
  <r>
    <n v="1"/>
    <n v="6"/>
    <d v="2010-01-16T00:00:00"/>
    <d v="1899-12-30T16:58:00"/>
    <d v="2010-01-16T00:00:00"/>
    <d v="1899-12-30T19:41:00"/>
    <n v="50"/>
    <n v="163"/>
    <s v="Ticket"/>
    <s v="Saturday"/>
    <x v="1"/>
  </r>
  <r>
    <n v="1"/>
    <n v="8"/>
    <d v="2010-01-16T00:00:00"/>
    <d v="1899-12-30T17:08:00"/>
    <d v="2010-01-16T00:00:00"/>
    <d v="1899-12-30T20:10:00"/>
    <n v="70"/>
    <n v="182"/>
    <s v="Ticket"/>
    <s v="Saturday"/>
    <x v="1"/>
  </r>
  <r>
    <n v="1"/>
    <n v="8"/>
    <d v="2010-01-16T00:00:00"/>
    <d v="1899-12-30T17:12:00"/>
    <d v="2010-01-16T00:00:00"/>
    <d v="1899-12-30T19:25:00"/>
    <n v="50"/>
    <n v="133"/>
    <s v="Ticket"/>
    <s v="Saturday"/>
    <x v="1"/>
  </r>
  <r>
    <n v="1"/>
    <n v="5"/>
    <d v="2010-01-16T00:00:00"/>
    <d v="1899-12-30T17:14:00"/>
    <d v="2010-01-16T00:00:00"/>
    <d v="1899-12-30T20:28:00"/>
    <n v="70"/>
    <n v="194"/>
    <s v="Ticket"/>
    <s v="Saturday"/>
    <x v="1"/>
  </r>
  <r>
    <n v="1"/>
    <n v="5"/>
    <d v="2010-01-16T00:00:00"/>
    <d v="1899-12-30T17:33:00"/>
    <d v="2010-01-16T00:00:00"/>
    <d v="1899-12-30T19:47:00"/>
    <n v="50"/>
    <n v="134"/>
    <s v="Ticket"/>
    <s v="Saturday"/>
    <x v="1"/>
  </r>
  <r>
    <n v="1"/>
    <n v="5"/>
    <d v="2010-01-16T00:00:00"/>
    <d v="1899-12-30T17:36:00"/>
    <d v="2010-01-16T00:00:00"/>
    <d v="1899-12-30T21:55:00"/>
    <n v="90"/>
    <n v="259"/>
    <s v="Ticket"/>
    <s v="Saturday"/>
    <x v="1"/>
  </r>
  <r>
    <n v="1"/>
    <n v="6"/>
    <d v="2010-01-16T00:00:00"/>
    <d v="1899-12-30T18:15:00"/>
    <d v="2010-01-16T00:00:00"/>
    <d v="1899-12-30T18:41:00"/>
    <n v="50"/>
    <n v="26"/>
    <s v="Ticket"/>
    <s v="Saturday"/>
    <x v="2"/>
  </r>
  <r>
    <n v="1"/>
    <n v="6"/>
    <d v="2010-01-16T00:00:00"/>
    <d v="1899-12-30T18:20:00"/>
    <d v="2010-01-16T00:00:00"/>
    <d v="1899-12-30T19:40:00"/>
    <n v="50"/>
    <n v="80"/>
    <s v="Ticket"/>
    <s v="Saturday"/>
    <x v="2"/>
  </r>
  <r>
    <n v="1"/>
    <n v="5"/>
    <d v="2010-01-16T00:00:00"/>
    <d v="1899-12-30T18:49:00"/>
    <d v="2010-01-16T00:00:00"/>
    <d v="1899-12-30T21:51:00"/>
    <n v="70"/>
    <n v="182"/>
    <s v="Ticket"/>
    <s v="Saturday"/>
    <x v="2"/>
  </r>
  <r>
    <n v="1"/>
    <n v="5"/>
    <d v="2010-01-16T00:00:00"/>
    <d v="1899-12-30T20:19:00"/>
    <d v="2010-01-16T00:00:00"/>
    <d v="1899-12-30T21:35:00"/>
    <n v="50"/>
    <n v="76"/>
    <s v="Ticket"/>
    <s v="Saturday"/>
    <x v="2"/>
  </r>
  <r>
    <n v="1"/>
    <n v="5"/>
    <d v="2010-01-16T00:00:00"/>
    <d v="1899-12-30T21:36:00"/>
    <d v="2010-01-16T00:00:00"/>
    <d v="1899-12-30T23:33:00"/>
    <n v="50"/>
    <n v="117"/>
    <s v="Ticket"/>
    <s v="Saturday"/>
    <x v="2"/>
  </r>
  <r>
    <n v="1"/>
    <n v="5"/>
    <d v="2010-01-16T00:00:00"/>
    <d v="1899-12-30T22:21:00"/>
    <d v="2010-01-17T00:00:00"/>
    <d v="1899-12-30T01:27:00"/>
    <n v="70"/>
    <n v="186"/>
    <s v="Ticket"/>
    <s v="Saturday"/>
    <x v="3"/>
  </r>
  <r>
    <n v="1"/>
    <n v="5"/>
    <d v="2010-01-17T00:00:00"/>
    <d v="1899-12-30T12:04:00"/>
    <d v="2010-01-17T00:00:00"/>
    <d v="1899-12-30T15:30:00"/>
    <n v="70"/>
    <n v="206"/>
    <s v="Ticket"/>
    <s v="Sunday"/>
    <x v="0"/>
  </r>
  <r>
    <n v="1"/>
    <n v="6"/>
    <d v="2010-01-17T00:00:00"/>
    <d v="1899-12-30T12:11:00"/>
    <d v="2010-01-17T00:00:00"/>
    <d v="1899-12-30T16:07:00"/>
    <n v="70"/>
    <n v="236"/>
    <s v="Ticket"/>
    <s v="Sunday"/>
    <x v="0"/>
  </r>
  <r>
    <n v="1"/>
    <n v="5"/>
    <d v="2010-01-17T00:00:00"/>
    <d v="1899-12-30T13:20:00"/>
    <d v="2010-01-17T00:00:00"/>
    <d v="1899-12-30T17:28:00"/>
    <n v="90"/>
    <n v="248"/>
    <s v="Ticket"/>
    <s v="Sunday"/>
    <x v="0"/>
  </r>
  <r>
    <n v="1"/>
    <n v="8"/>
    <d v="2010-01-17T00:00:00"/>
    <d v="1899-12-30T15:05:00"/>
    <d v="2010-01-17T00:00:00"/>
    <d v="1899-12-30T19:10:00"/>
    <n v="90"/>
    <n v="245"/>
    <s v="Ticket"/>
    <s v="Sunday"/>
    <x v="1"/>
  </r>
  <r>
    <n v="1"/>
    <n v="8"/>
    <d v="2010-01-17T00:00:00"/>
    <d v="1899-12-30T15:12:00"/>
    <d v="2010-01-17T00:00:00"/>
    <d v="1899-12-30T16:38:00"/>
    <n v="50"/>
    <n v="86"/>
    <s v="Ticket"/>
    <s v="Sunday"/>
    <x v="1"/>
  </r>
  <r>
    <n v="1"/>
    <n v="5"/>
    <d v="2010-01-17T00:00:00"/>
    <d v="1899-12-30T15:58:00"/>
    <d v="2010-01-17T00:00:00"/>
    <d v="1899-12-30T17:19:00"/>
    <n v="50"/>
    <n v="81"/>
    <s v="Ticket"/>
    <s v="Sunday"/>
    <x v="1"/>
  </r>
  <r>
    <n v="1"/>
    <n v="8"/>
    <d v="2010-01-17T00:00:00"/>
    <d v="1899-12-30T16:14:00"/>
    <d v="2010-01-17T00:00:00"/>
    <d v="1899-12-30T16:26:00"/>
    <n v="50"/>
    <n v="12"/>
    <s v="Ticket"/>
    <s v="Sunday"/>
    <x v="1"/>
  </r>
  <r>
    <n v="1"/>
    <n v="8"/>
    <d v="2010-01-17T00:00:00"/>
    <d v="1899-12-30T17:01:00"/>
    <d v="2010-01-17T00:00:00"/>
    <d v="1899-12-30T19:02:00"/>
    <n v="50"/>
    <n v="121"/>
    <s v="Ticket"/>
    <s v="Sunday"/>
    <x v="1"/>
  </r>
  <r>
    <n v="1"/>
    <n v="6"/>
    <d v="2010-01-17T00:00:00"/>
    <d v="1899-12-30T17:12:00"/>
    <d v="2010-01-17T00:00:00"/>
    <d v="1899-12-30T18:24:00"/>
    <n v="50"/>
    <n v="72"/>
    <s v="Ticket"/>
    <s v="Sunday"/>
    <x v="1"/>
  </r>
  <r>
    <n v="1"/>
    <n v="6"/>
    <d v="2010-01-17T00:00:00"/>
    <d v="1899-12-30T17:27:00"/>
    <d v="2010-01-17T00:00:00"/>
    <d v="1899-12-30T19:11:00"/>
    <n v="50"/>
    <n v="104"/>
    <s v="Ticket"/>
    <s v="Sunday"/>
    <x v="1"/>
  </r>
  <r>
    <n v="1"/>
    <n v="5"/>
    <d v="2010-01-17T00:00:00"/>
    <d v="1899-12-30T19:01:00"/>
    <d v="2010-01-17T00:00:00"/>
    <d v="1899-12-30T21:02:00"/>
    <n v="50"/>
    <n v="121"/>
    <s v="Ticket"/>
    <s v="Sunday"/>
    <x v="2"/>
  </r>
  <r>
    <n v="1"/>
    <n v="6"/>
    <d v="2010-01-17T00:00:00"/>
    <d v="1899-12-30T19:10:00"/>
    <d v="2010-01-17T00:00:00"/>
    <d v="1899-12-30T22:43:00"/>
    <n v="70"/>
    <n v="213"/>
    <s v="Manual"/>
    <s v="Sunday"/>
    <x v="2"/>
  </r>
  <r>
    <n v="1"/>
    <n v="6"/>
    <d v="2010-01-17T00:00:00"/>
    <d v="1899-12-30T19:18:00"/>
    <d v="2010-01-17T00:00:00"/>
    <d v="1899-12-30T23:06:00"/>
    <n v="70"/>
    <n v="228"/>
    <s v="Ticket"/>
    <s v="Sunday"/>
    <x v="2"/>
  </r>
  <r>
    <n v="1"/>
    <n v="5"/>
    <d v="2010-01-17T00:00:00"/>
    <d v="1899-12-30T19:21:00"/>
    <d v="2010-01-17T00:00:00"/>
    <d v="1899-12-30T23:12:00"/>
    <n v="70"/>
    <n v="231"/>
    <s v="Ticket"/>
    <s v="Sunday"/>
    <x v="2"/>
  </r>
  <r>
    <n v="1"/>
    <n v="8"/>
    <d v="2010-01-17T00:00:00"/>
    <d v="1899-12-30T19:27:00"/>
    <d v="2010-01-17T00:00:00"/>
    <d v="1899-12-30T21:20:00"/>
    <n v="50"/>
    <n v="113"/>
    <s v="Ticket"/>
    <s v="Sunday"/>
    <x v="2"/>
  </r>
  <r>
    <n v="1"/>
    <n v="5"/>
    <d v="2010-01-17T00:00:00"/>
    <d v="1899-12-30T19:33:00"/>
    <d v="2010-01-17T00:00:00"/>
    <d v="1899-12-30T23:04:00"/>
    <n v="70"/>
    <n v="211"/>
    <s v="Ticket"/>
    <s v="Sunday"/>
    <x v="2"/>
  </r>
  <r>
    <n v="1"/>
    <n v="8"/>
    <d v="2010-01-17T00:00:00"/>
    <d v="1899-12-30T19:45:00"/>
    <d v="2010-01-17T00:00:00"/>
    <d v="1899-12-30T22:55:00"/>
    <n v="70"/>
    <n v="190"/>
    <s v="Ticket"/>
    <s v="Sunday"/>
    <x v="2"/>
  </r>
  <r>
    <n v="1"/>
    <n v="8"/>
    <d v="2010-01-17T00:00:00"/>
    <d v="1899-12-30T19:49:00"/>
    <d v="2010-01-17T00:00:00"/>
    <d v="1899-12-30T21:58:00"/>
    <n v="50"/>
    <n v="129"/>
    <s v="Ticket"/>
    <s v="Sunday"/>
    <x v="2"/>
  </r>
  <r>
    <n v="1"/>
    <n v="5"/>
    <d v="2010-01-17T00:00:00"/>
    <d v="1899-12-30T20:02:00"/>
    <d v="2010-01-17T00:00:00"/>
    <d v="1899-12-30T21:39:00"/>
    <n v="50"/>
    <n v="97"/>
    <s v="Ticket"/>
    <s v="Sunday"/>
    <x v="2"/>
  </r>
  <r>
    <n v="1"/>
    <n v="8"/>
    <d v="2010-01-17T00:00:00"/>
    <d v="1899-12-30T21:28:00"/>
    <d v="2010-01-17T00:00:00"/>
    <d v="1899-12-30T22:34:00"/>
    <n v="50"/>
    <n v="66"/>
    <s v="Ticket"/>
    <s v="Sunday"/>
    <x v="2"/>
  </r>
  <r>
    <n v="1"/>
    <n v="8"/>
    <d v="2010-01-17T00:00:00"/>
    <d v="1899-12-30T21:28:00"/>
    <d v="2010-01-17T00:00:00"/>
    <d v="1899-12-30T23:02:00"/>
    <n v="50"/>
    <n v="94"/>
    <s v="Ticket"/>
    <s v="Sunday"/>
    <x v="2"/>
  </r>
  <r>
    <n v="1"/>
    <n v="6"/>
    <d v="2010-01-17T00:00:00"/>
    <d v="1899-12-30T22:38:00"/>
    <d v="2010-01-18T00:00:00"/>
    <d v="1899-12-30T01:50:00"/>
    <n v="70"/>
    <n v="192"/>
    <s v="Ticket"/>
    <s v="Sunday"/>
    <x v="3"/>
  </r>
  <r>
    <n v="1"/>
    <n v="5"/>
    <d v="2010-01-23T00:00:00"/>
    <d v="1899-12-30T13:23:00"/>
    <d v="2010-01-23T00:00:00"/>
    <d v="1899-12-30T15:37:00"/>
    <n v="50"/>
    <n v="134"/>
    <s v="Ticket"/>
    <s v="Saturday"/>
    <x v="0"/>
  </r>
  <r>
    <n v="1"/>
    <n v="6"/>
    <d v="2010-01-23T00:00:00"/>
    <d v="1899-12-30T14:22:00"/>
    <d v="2010-01-23T00:00:00"/>
    <d v="1899-12-30T15:56:00"/>
    <n v="50"/>
    <n v="94"/>
    <s v="Ticket"/>
    <s v="Saturday"/>
    <x v="1"/>
  </r>
  <r>
    <n v="1"/>
    <n v="5"/>
    <d v="2010-01-23T00:00:00"/>
    <d v="1899-12-30T15:07:00"/>
    <d v="2010-01-23T00:00:00"/>
    <d v="1899-12-30T19:35:00"/>
    <n v="90"/>
    <n v="268"/>
    <s v="Ticket"/>
    <s v="Saturday"/>
    <x v="1"/>
  </r>
  <r>
    <n v="1"/>
    <n v="5"/>
    <d v="2010-01-23T00:00:00"/>
    <d v="1899-12-30T15:09:00"/>
    <d v="2010-01-23T00:00:00"/>
    <d v="1899-12-30T18:06:00"/>
    <n v="50"/>
    <n v="177"/>
    <s v="Ticket"/>
    <s v="Saturday"/>
    <x v="1"/>
  </r>
  <r>
    <n v="1"/>
    <n v="5"/>
    <d v="2010-01-23T00:00:00"/>
    <d v="1899-12-30T15:13:00"/>
    <d v="2010-01-23T00:00:00"/>
    <d v="1899-12-30T17:48:00"/>
    <n v="50"/>
    <n v="155"/>
    <s v="Ticket"/>
    <s v="Saturday"/>
    <x v="1"/>
  </r>
  <r>
    <n v="1"/>
    <n v="5"/>
    <d v="2010-01-23T00:00:00"/>
    <d v="1899-12-30T15:27:00"/>
    <d v="2010-01-23T00:00:00"/>
    <d v="1899-12-30T18:28:00"/>
    <n v="70"/>
    <n v="181"/>
    <s v="Ticket"/>
    <s v="Saturday"/>
    <x v="1"/>
  </r>
  <r>
    <n v="1"/>
    <n v="8"/>
    <d v="2010-01-23T00:00:00"/>
    <d v="1899-12-30T16:07:00"/>
    <d v="2010-01-23T00:00:00"/>
    <d v="1899-12-30T19:48:00"/>
    <n v="70"/>
    <n v="221"/>
    <s v="Ticket"/>
    <s v="Saturday"/>
    <x v="1"/>
  </r>
  <r>
    <n v="1"/>
    <n v="8"/>
    <d v="2010-01-23T00:00:00"/>
    <d v="1899-12-30T16:12:00"/>
    <d v="2010-01-23T00:00:00"/>
    <d v="1899-12-30T17:44:00"/>
    <n v="50"/>
    <n v="92"/>
    <s v="Ticket"/>
    <s v="Saturday"/>
    <x v="1"/>
  </r>
  <r>
    <n v="1"/>
    <n v="6"/>
    <d v="2010-01-23T00:00:00"/>
    <d v="1899-12-30T16:24:00"/>
    <d v="2010-01-23T00:00:00"/>
    <d v="1899-12-30T21:00:00"/>
    <n v="90"/>
    <n v="276"/>
    <s v="Ticket"/>
    <s v="Saturday"/>
    <x v="1"/>
  </r>
  <r>
    <n v="1"/>
    <n v="6"/>
    <d v="2010-01-23T00:00:00"/>
    <d v="1899-12-30T16:48:00"/>
    <d v="2010-01-23T00:00:00"/>
    <d v="1899-12-30T17:26:00"/>
    <n v="50"/>
    <n v="38"/>
    <s v="Ticket"/>
    <s v="Saturday"/>
    <x v="1"/>
  </r>
  <r>
    <n v="1"/>
    <n v="5"/>
    <d v="2010-01-23T00:00:00"/>
    <d v="1899-12-30T16:51:00"/>
    <d v="2010-01-23T00:00:00"/>
    <d v="1899-12-30T18:16:00"/>
    <n v="50"/>
    <n v="85"/>
    <s v="Ticket"/>
    <s v="Saturday"/>
    <x v="1"/>
  </r>
  <r>
    <n v="1"/>
    <n v="8"/>
    <d v="2010-01-23T00:00:00"/>
    <d v="1899-12-30T18:37:00"/>
    <d v="2010-01-23T00:00:00"/>
    <d v="1899-12-30T22:20:00"/>
    <n v="70"/>
    <n v="223"/>
    <s v="Ticket"/>
    <s v="Saturday"/>
    <x v="2"/>
  </r>
  <r>
    <n v="1"/>
    <n v="5"/>
    <d v="2010-01-23T00:00:00"/>
    <d v="1899-12-30T19:33:00"/>
    <d v="2010-01-23T00:00:00"/>
    <d v="1899-12-30T20:54:00"/>
    <n v="50"/>
    <n v="81"/>
    <s v="Ticket"/>
    <s v="Saturday"/>
    <x v="2"/>
  </r>
  <r>
    <n v="1"/>
    <n v="5"/>
    <d v="2010-01-24T00:00:00"/>
    <d v="1899-12-30T12:14:00"/>
    <d v="2010-01-24T00:00:00"/>
    <d v="1899-12-30T12:51:00"/>
    <n v="50"/>
    <n v="37"/>
    <s v="Ticket"/>
    <s v="Sunday"/>
    <x v="0"/>
  </r>
  <r>
    <n v="1"/>
    <n v="8"/>
    <d v="2010-01-24T00:00:00"/>
    <d v="1899-12-30T12:38:00"/>
    <d v="2010-01-24T00:00:00"/>
    <d v="1899-12-30T16:56:00"/>
    <n v="90"/>
    <n v="258"/>
    <s v="Ticket"/>
    <s v="Sunday"/>
    <x v="0"/>
  </r>
  <r>
    <n v="1"/>
    <n v="5"/>
    <d v="2010-01-24T00:00:00"/>
    <d v="1899-12-30T13:19:00"/>
    <d v="2010-01-24T00:00:00"/>
    <d v="1899-12-30T15:53:00"/>
    <n v="50"/>
    <n v="154"/>
    <s v="Ticket"/>
    <s v="Sunday"/>
    <x v="0"/>
  </r>
  <r>
    <n v="1"/>
    <n v="6"/>
    <d v="2010-01-24T00:00:00"/>
    <d v="1899-12-30T14:04:00"/>
    <d v="2010-01-24T00:00:00"/>
    <d v="1899-12-30T15:44:00"/>
    <n v="50"/>
    <n v="100"/>
    <s v="Ticket"/>
    <s v="Sunday"/>
    <x v="1"/>
  </r>
  <r>
    <n v="1"/>
    <n v="5"/>
    <d v="2010-01-24T00:00:00"/>
    <d v="1899-12-30T14:21:00"/>
    <d v="2010-01-24T00:00:00"/>
    <d v="1899-12-30T16:01:00"/>
    <n v="50"/>
    <n v="100"/>
    <s v="Ticket"/>
    <s v="Sunday"/>
    <x v="1"/>
  </r>
  <r>
    <n v="1"/>
    <n v="8"/>
    <d v="2010-01-24T00:00:00"/>
    <d v="1899-12-30T14:24:00"/>
    <d v="2010-01-24T00:00:00"/>
    <d v="1899-12-30T17:37:00"/>
    <n v="70"/>
    <n v="193"/>
    <s v="Ticket"/>
    <s v="Sunday"/>
    <x v="1"/>
  </r>
  <r>
    <n v="1"/>
    <n v="6"/>
    <d v="2010-01-24T00:00:00"/>
    <d v="1899-12-30T16:31:00"/>
    <d v="2010-01-24T00:00:00"/>
    <d v="1899-12-30T19:37:00"/>
    <n v="70"/>
    <n v="186"/>
    <s v="Ticket"/>
    <s v="Sunday"/>
    <x v="1"/>
  </r>
  <r>
    <n v="1"/>
    <n v="5"/>
    <d v="2010-01-24T00:00:00"/>
    <d v="1899-12-30T17:09:00"/>
    <d v="2010-01-24T00:00:00"/>
    <d v="1899-12-30T18:41:00"/>
    <n v="50"/>
    <n v="92"/>
    <s v="Ticket"/>
    <s v="Sunday"/>
    <x v="1"/>
  </r>
  <r>
    <n v="1"/>
    <n v="8"/>
    <d v="2010-01-24T00:00:00"/>
    <d v="1899-12-30T17:17:00"/>
    <d v="2010-01-24T00:00:00"/>
    <d v="1899-12-30T21:05:00"/>
    <n v="70"/>
    <n v="228"/>
    <s v="Ticket"/>
    <s v="Sunday"/>
    <x v="1"/>
  </r>
  <r>
    <n v="1"/>
    <n v="5"/>
    <d v="2010-01-24T00:00:00"/>
    <d v="1899-12-30T17:22:00"/>
    <d v="2010-01-24T00:00:00"/>
    <d v="1899-12-30T21:18:00"/>
    <n v="70"/>
    <n v="236"/>
    <s v="Ticket"/>
    <s v="Sunday"/>
    <x v="1"/>
  </r>
  <r>
    <n v="1"/>
    <n v="8"/>
    <d v="2010-01-24T00:00:00"/>
    <d v="1899-12-30T17:38:00"/>
    <d v="2010-01-24T00:00:00"/>
    <d v="1899-12-30T20:35:00"/>
    <n v="50"/>
    <n v="177"/>
    <s v="Ticket"/>
    <s v="Sunday"/>
    <x v="1"/>
  </r>
  <r>
    <n v="1"/>
    <n v="8"/>
    <d v="2010-01-24T00:00:00"/>
    <d v="1899-12-30T17:40:00"/>
    <d v="2010-01-24T00:00:00"/>
    <d v="1899-12-30T19:37:00"/>
    <n v="50"/>
    <n v="117"/>
    <s v="Ticket"/>
    <s v="Sunday"/>
    <x v="1"/>
  </r>
  <r>
    <n v="1"/>
    <n v="5"/>
    <d v="2010-01-24T00:00:00"/>
    <d v="1899-12-30T17:56:00"/>
    <d v="2010-01-24T00:00:00"/>
    <d v="1899-12-30T20:24:00"/>
    <n v="50"/>
    <n v="148"/>
    <s v="Ticket"/>
    <s v="Sunday"/>
    <x v="1"/>
  </r>
  <r>
    <n v="1"/>
    <n v="5"/>
    <d v="2010-01-24T00:00:00"/>
    <d v="1899-12-30T17:56:00"/>
    <d v="2010-01-24T00:00:00"/>
    <d v="1899-12-30T19:30:00"/>
    <n v="50"/>
    <n v="94"/>
    <s v="Ticket"/>
    <s v="Sunday"/>
    <x v="1"/>
  </r>
  <r>
    <n v="1"/>
    <n v="6"/>
    <d v="2010-01-24T00:00:00"/>
    <d v="1899-12-30T18:00:00"/>
    <d v="2010-01-24T00:00:00"/>
    <d v="1899-12-30T22:17:00"/>
    <n v="90"/>
    <n v="257"/>
    <s v="Ticket"/>
    <s v="Sunday"/>
    <x v="1"/>
  </r>
  <r>
    <n v="1"/>
    <n v="5"/>
    <d v="2010-01-24T00:00:00"/>
    <d v="1899-12-30T18:25:00"/>
    <d v="2010-01-24T00:00:00"/>
    <d v="1899-12-30T20:36:00"/>
    <n v="50"/>
    <n v="131"/>
    <s v="Ticket"/>
    <s v="Sunday"/>
    <x v="2"/>
  </r>
  <r>
    <n v="1"/>
    <n v="8"/>
    <d v="2010-01-24T00:00:00"/>
    <d v="1899-12-30T19:00:00"/>
    <d v="2010-01-24T00:00:00"/>
    <d v="1899-12-30T20:29:00"/>
    <n v="50"/>
    <n v="89"/>
    <s v="Ticket"/>
    <s v="Sunday"/>
    <x v="2"/>
  </r>
  <r>
    <n v="1"/>
    <n v="5"/>
    <d v="2010-01-24T00:00:00"/>
    <d v="1899-12-30T19:09:00"/>
    <d v="2010-01-24T00:00:00"/>
    <d v="1899-12-30T21:39:00"/>
    <n v="50"/>
    <n v="150"/>
    <s v="Ticket"/>
    <s v="Sunday"/>
    <x v="2"/>
  </r>
  <r>
    <n v="1"/>
    <n v="5"/>
    <d v="2010-01-24T00:00:00"/>
    <d v="1899-12-30T19:12:00"/>
    <d v="2010-01-24T00:00:00"/>
    <d v="1899-12-30T19:58:00"/>
    <n v="50"/>
    <n v="46"/>
    <s v="Ticket"/>
    <s v="Sunday"/>
    <x v="2"/>
  </r>
  <r>
    <n v="1"/>
    <n v="6"/>
    <d v="2010-01-24T00:00:00"/>
    <d v="1899-12-30T19:30:00"/>
    <d v="2010-01-24T00:00:00"/>
    <d v="1899-12-30T20:59:00"/>
    <n v="50"/>
    <n v="89"/>
    <s v="Ticket"/>
    <s v="Sunday"/>
    <x v="2"/>
  </r>
  <r>
    <n v="1"/>
    <n v="8"/>
    <d v="2010-01-24T00:00:00"/>
    <d v="1899-12-30T19:51:00"/>
    <d v="2010-01-24T00:00:00"/>
    <d v="1899-12-30T21:42:00"/>
    <n v="50"/>
    <n v="111"/>
    <s v="Ticket"/>
    <s v="Sunday"/>
    <x v="2"/>
  </r>
  <r>
    <n v="1"/>
    <n v="6"/>
    <d v="2010-01-24T00:00:00"/>
    <d v="1899-12-30T20:12:00"/>
    <d v="2010-01-24T00:00:00"/>
    <d v="1899-12-30T22:01:00"/>
    <n v="50"/>
    <n v="109"/>
    <s v="Ticket"/>
    <s v="Sunday"/>
    <x v="2"/>
  </r>
  <r>
    <n v="1"/>
    <n v="5"/>
    <d v="2010-01-30T00:00:00"/>
    <d v="1899-12-30T12:39:00"/>
    <d v="2010-01-30T00:00:00"/>
    <d v="1899-12-30T17:03:00"/>
    <n v="90"/>
    <n v="264"/>
    <s v="Ticket"/>
    <s v="Saturday"/>
    <x v="0"/>
  </r>
  <r>
    <n v="1"/>
    <n v="6"/>
    <d v="2010-01-30T00:00:00"/>
    <d v="1899-12-30T12:42:00"/>
    <d v="2010-01-30T00:00:00"/>
    <d v="1899-12-30T15:45:00"/>
    <n v="70"/>
    <n v="183"/>
    <s v="Ticket"/>
    <s v="Saturday"/>
    <x v="0"/>
  </r>
  <r>
    <n v="1"/>
    <n v="6"/>
    <d v="2010-01-30T00:00:00"/>
    <d v="1899-12-30T12:50:00"/>
    <d v="2010-01-30T00:00:00"/>
    <d v="1899-12-30T17:52:00"/>
    <n v="110"/>
    <n v="302"/>
    <s v="Ticket"/>
    <s v="Saturday"/>
    <x v="0"/>
  </r>
  <r>
    <n v="1"/>
    <n v="5"/>
    <d v="2010-01-30T00:00:00"/>
    <d v="1899-12-30T12:55:00"/>
    <d v="2010-01-30T00:00:00"/>
    <d v="1899-12-30T16:46:00"/>
    <n v="70"/>
    <n v="231"/>
    <s v="Ticket"/>
    <s v="Saturday"/>
    <x v="0"/>
  </r>
  <r>
    <n v="1"/>
    <n v="7"/>
    <d v="2010-01-30T00:00:00"/>
    <d v="1899-12-30T13:46:00"/>
    <d v="2010-01-30T00:00:00"/>
    <d v="1899-12-30T16:36:00"/>
    <n v="50"/>
    <n v="170"/>
    <s v="Ticket"/>
    <s v="Saturday"/>
    <x v="0"/>
  </r>
  <r>
    <n v="1"/>
    <n v="6"/>
    <d v="2010-01-30T00:00:00"/>
    <d v="1899-12-30T14:00:00"/>
    <d v="2010-01-30T00:00:00"/>
    <d v="1899-12-30T15:41:00"/>
    <n v="50"/>
    <n v="101"/>
    <s v="Ticket"/>
    <s v="Saturday"/>
    <x v="0"/>
  </r>
  <r>
    <n v="1"/>
    <n v="6"/>
    <d v="2010-01-30T00:00:00"/>
    <d v="1899-12-30T14:01:00"/>
    <d v="2010-01-30T00:00:00"/>
    <d v="1899-12-30T17:11:00"/>
    <n v="70"/>
    <n v="190"/>
    <s v="Ticket"/>
    <s v="Saturday"/>
    <x v="1"/>
  </r>
  <r>
    <n v="1"/>
    <n v="6"/>
    <d v="2010-01-30T00:00:00"/>
    <d v="1899-12-30T15:59:00"/>
    <d v="2010-01-30T00:00:00"/>
    <d v="1899-12-30T20:14:00"/>
    <n v="90"/>
    <n v="255"/>
    <s v="Ticket"/>
    <s v="Saturday"/>
    <x v="1"/>
  </r>
  <r>
    <n v="1"/>
    <n v="7"/>
    <d v="2010-01-30T00:00:00"/>
    <d v="1899-12-30T16:34:00"/>
    <d v="2010-01-30T00:00:00"/>
    <d v="1899-12-30T18:49:00"/>
    <n v="50"/>
    <n v="135"/>
    <s v="Ticket"/>
    <s v="Saturday"/>
    <x v="1"/>
  </r>
  <r>
    <n v="1"/>
    <n v="5"/>
    <d v="2010-01-30T00:00:00"/>
    <d v="1899-12-30T16:45:00"/>
    <d v="2010-01-30T00:00:00"/>
    <d v="1899-12-30T17:59:00"/>
    <n v="50"/>
    <n v="74"/>
    <s v="Ticket"/>
    <s v="Saturday"/>
    <x v="1"/>
  </r>
  <r>
    <n v="1"/>
    <n v="5"/>
    <d v="2010-01-30T00:00:00"/>
    <d v="1899-12-30T17:12:00"/>
    <d v="2010-01-30T00:00:00"/>
    <d v="1899-12-30T18:46:00"/>
    <n v="50"/>
    <n v="94"/>
    <s v="Ticket"/>
    <s v="Saturday"/>
    <x v="1"/>
  </r>
  <r>
    <n v="1"/>
    <n v="5"/>
    <d v="2010-01-30T00:00:00"/>
    <d v="1899-12-30T17:24:00"/>
    <d v="2010-01-30T00:00:00"/>
    <d v="1899-12-30T18:10:00"/>
    <n v="50"/>
    <n v="46"/>
    <s v="Ticket"/>
    <s v="Saturday"/>
    <x v="1"/>
  </r>
  <r>
    <n v="1"/>
    <n v="5"/>
    <d v="2010-01-30T00:00:00"/>
    <d v="1899-12-30T17:37:00"/>
    <d v="2010-01-30T00:00:00"/>
    <d v="1899-12-30T22:15:00"/>
    <n v="90"/>
    <n v="278"/>
    <s v="Ticket"/>
    <s v="Saturday"/>
    <x v="1"/>
  </r>
  <r>
    <n v="1"/>
    <n v="5"/>
    <d v="2010-01-30T00:00:00"/>
    <d v="1899-12-30T17:54:00"/>
    <d v="2010-01-30T00:00:00"/>
    <d v="1899-12-30T20:01:00"/>
    <n v="50"/>
    <n v="127"/>
    <s v="Ticket"/>
    <s v="Saturday"/>
    <x v="1"/>
  </r>
  <r>
    <n v="1"/>
    <n v="5"/>
    <d v="2010-01-30T00:00:00"/>
    <d v="1899-12-30T19:31:00"/>
    <d v="2010-01-30T00:00:00"/>
    <d v="1899-12-30T20:31:00"/>
    <n v="50"/>
    <n v="60"/>
    <s v="Ticket"/>
    <s v="Saturday"/>
    <x v="2"/>
  </r>
  <r>
    <n v="1"/>
    <n v="5"/>
    <d v="2010-01-30T00:00:00"/>
    <d v="1899-12-30T19:48:00"/>
    <d v="2010-01-31T00:00:00"/>
    <d v="1899-12-30T00:10:00"/>
    <n v="90"/>
    <n v="262"/>
    <s v="Ticket"/>
    <s v="Saturday"/>
    <x v="2"/>
  </r>
  <r>
    <n v="1"/>
    <n v="6"/>
    <d v="2010-01-30T00:00:00"/>
    <d v="1899-12-30T19:49:00"/>
    <d v="2010-01-31T00:00:00"/>
    <d v="1899-12-30T00:11:00"/>
    <n v="90"/>
    <n v="262"/>
    <s v="Ticket"/>
    <s v="Saturday"/>
    <x v="2"/>
  </r>
  <r>
    <n v="1"/>
    <n v="6"/>
    <d v="2010-01-30T00:00:00"/>
    <d v="1899-12-30T22:48:00"/>
    <d v="2010-01-31T00:00:00"/>
    <d v="1899-12-30T01:56:00"/>
    <n v="70"/>
    <n v="188"/>
    <s v="Ticket"/>
    <s v="Saturday"/>
    <x v="3"/>
  </r>
  <r>
    <n v="1"/>
    <n v="6"/>
    <d v="2010-01-31T00:00:00"/>
    <d v="1899-12-30T11:44:00"/>
    <d v="2010-01-31T00:00:00"/>
    <d v="1899-12-30T17:01:00"/>
    <n v="110"/>
    <n v="317"/>
    <s v="Ticket"/>
    <s v="Sunday"/>
    <x v="0"/>
  </r>
  <r>
    <n v="1"/>
    <n v="5"/>
    <d v="2010-01-31T00:00:00"/>
    <d v="1899-12-30T12:34:00"/>
    <d v="2010-01-31T00:00:00"/>
    <d v="1899-12-30T16:55:00"/>
    <n v="90"/>
    <n v="261"/>
    <s v="Ticket"/>
    <s v="Sunday"/>
    <x v="0"/>
  </r>
  <r>
    <n v="1"/>
    <n v="5"/>
    <d v="2010-01-31T00:00:00"/>
    <d v="1899-12-30T13:02:00"/>
    <d v="2010-01-31T00:00:00"/>
    <d v="1899-12-30T18:41:00"/>
    <n v="110"/>
    <n v="339"/>
    <s v="Ticket"/>
    <s v="Sunday"/>
    <x v="0"/>
  </r>
  <r>
    <n v="1"/>
    <n v="5"/>
    <d v="2010-01-31T00:00:00"/>
    <d v="1899-12-30T14:04:00"/>
    <d v="2010-01-31T00:00:00"/>
    <d v="1899-12-30T15:39:00"/>
    <n v="50"/>
    <n v="95"/>
    <s v="Ticket"/>
    <s v="Sunday"/>
    <x v="1"/>
  </r>
  <r>
    <n v="1"/>
    <n v="5"/>
    <d v="2010-01-31T00:00:00"/>
    <d v="1899-12-30T14:29:00"/>
    <d v="2010-01-31T00:00:00"/>
    <d v="1899-12-30T15:38:00"/>
    <n v="50"/>
    <n v="69"/>
    <s v="Ticket"/>
    <s v="Sunday"/>
    <x v="1"/>
  </r>
  <r>
    <n v="1"/>
    <n v="8"/>
    <d v="2010-01-31T00:00:00"/>
    <d v="1899-12-30T14:46:00"/>
    <d v="2010-01-31T00:00:00"/>
    <d v="1899-12-30T18:47:00"/>
    <n v="90"/>
    <n v="241"/>
    <s v="Ticket"/>
    <s v="Sunday"/>
    <x v="1"/>
  </r>
  <r>
    <n v="1"/>
    <n v="5"/>
    <d v="2010-01-31T00:00:00"/>
    <d v="1899-12-30T16:01:00"/>
    <d v="2010-01-31T00:00:00"/>
    <d v="1899-12-30T18:22:00"/>
    <n v="50"/>
    <n v="141"/>
    <s v="Ticket"/>
    <s v="Sunday"/>
    <x v="1"/>
  </r>
  <r>
    <n v="1"/>
    <n v="5"/>
    <d v="2010-01-31T00:00:00"/>
    <d v="1899-12-30T16:05:00"/>
    <d v="2010-01-31T00:00:00"/>
    <d v="1899-12-30T18:25:00"/>
    <n v="50"/>
    <n v="140"/>
    <s v="Ticket"/>
    <s v="Sunday"/>
    <x v="1"/>
  </r>
  <r>
    <n v="1"/>
    <n v="8"/>
    <d v="2010-01-31T00:00:00"/>
    <d v="1899-12-30T16:06:00"/>
    <d v="2010-01-31T00:00:00"/>
    <d v="1899-12-30T18:38:00"/>
    <n v="50"/>
    <n v="152"/>
    <s v="Ticket"/>
    <s v="Sunday"/>
    <x v="1"/>
  </r>
  <r>
    <n v="1"/>
    <n v="5"/>
    <d v="2010-01-31T00:00:00"/>
    <d v="1899-12-30T16:17:00"/>
    <d v="2010-01-31T00:00:00"/>
    <d v="1899-12-30T19:32:00"/>
    <n v="70"/>
    <n v="195"/>
    <s v="Ticket"/>
    <s v="Sunday"/>
    <x v="1"/>
  </r>
  <r>
    <n v="1"/>
    <n v="6"/>
    <d v="2010-01-31T00:00:00"/>
    <d v="1899-12-30T16:17:00"/>
    <d v="2010-01-31T00:00:00"/>
    <d v="1899-12-30T18:40:00"/>
    <n v="50"/>
    <n v="143"/>
    <s v="Ticket"/>
    <s v="Sunday"/>
    <x v="1"/>
  </r>
  <r>
    <n v="1"/>
    <n v="6"/>
    <d v="2010-01-31T00:00:00"/>
    <d v="1899-12-30T16:30:00"/>
    <d v="2010-01-31T00:00:00"/>
    <d v="1899-12-30T19:35:00"/>
    <n v="70"/>
    <n v="185"/>
    <s v="Ticket"/>
    <s v="Sunday"/>
    <x v="1"/>
  </r>
  <r>
    <n v="1"/>
    <n v="8"/>
    <d v="2010-01-31T00:00:00"/>
    <d v="1899-12-30T16:33:00"/>
    <d v="2010-01-31T00:00:00"/>
    <d v="1899-12-30T20:30:00"/>
    <n v="70"/>
    <n v="237"/>
    <s v="Ticket"/>
    <s v="Sunday"/>
    <x v="1"/>
  </r>
  <r>
    <n v="1"/>
    <n v="6"/>
    <d v="2010-01-31T00:00:00"/>
    <d v="1899-12-30T16:43:00"/>
    <d v="2010-01-31T00:00:00"/>
    <d v="1899-12-30T17:26:00"/>
    <n v="50"/>
    <n v="43"/>
    <s v="Ticket"/>
    <s v="Sunday"/>
    <x v="1"/>
  </r>
  <r>
    <n v="1"/>
    <n v="8"/>
    <d v="2010-01-31T00:00:00"/>
    <d v="1899-12-30T16:58:00"/>
    <d v="2010-01-31T00:00:00"/>
    <d v="1899-12-30T19:14:00"/>
    <n v="50"/>
    <n v="136"/>
    <s v="Ticket"/>
    <s v="Sunday"/>
    <x v="1"/>
  </r>
  <r>
    <n v="1"/>
    <n v="8"/>
    <d v="2010-01-31T00:00:00"/>
    <d v="1899-12-30T18:14:00"/>
    <d v="2010-01-31T00:00:00"/>
    <d v="1899-12-30T20:24:00"/>
    <n v="50"/>
    <n v="130"/>
    <s v="Ticket"/>
    <s v="Sunday"/>
    <x v="2"/>
  </r>
  <r>
    <n v="1"/>
    <n v="8"/>
    <d v="2010-01-31T00:00:00"/>
    <d v="1899-12-30T18:32:00"/>
    <d v="2010-01-31T00:00:00"/>
    <d v="1899-12-30T21:15:00"/>
    <n v="50"/>
    <n v="163"/>
    <s v="Ticket"/>
    <s v="Sunday"/>
    <x v="2"/>
  </r>
  <r>
    <n v="1"/>
    <n v="5"/>
    <d v="2010-01-31T00:00:00"/>
    <d v="1899-12-30T18:35:00"/>
    <d v="2010-01-31T00:00:00"/>
    <d v="1899-12-30T20:24:00"/>
    <n v="50"/>
    <n v="109"/>
    <s v="Ticket"/>
    <s v="Sunday"/>
    <x v="2"/>
  </r>
  <r>
    <n v="1"/>
    <n v="5"/>
    <d v="2010-01-31T00:00:00"/>
    <d v="1899-12-30T21:15:00"/>
    <d v="2010-02-01T00:00:00"/>
    <d v="1899-12-30T01:43:00"/>
    <n v="90"/>
    <n v="268"/>
    <s v="Ticket"/>
    <s v="Sunday"/>
    <x v="2"/>
  </r>
  <r>
    <n v="1"/>
    <n v="8"/>
    <d v="2010-01-31T00:00:00"/>
    <d v="1899-12-30T21:39:00"/>
    <d v="2010-01-31T00:00:00"/>
    <d v="1899-12-30T22:02:00"/>
    <n v="50"/>
    <n v="23"/>
    <s v="Ticket"/>
    <s v="Sunday"/>
    <x v="2"/>
  </r>
  <r>
    <n v="1"/>
    <n v="6"/>
    <d v="2010-01-31T00:00:00"/>
    <d v="1899-12-30T21:48:00"/>
    <d v="2010-02-01T00:00:00"/>
    <d v="1899-12-30T01:16:00"/>
    <n v="70"/>
    <n v="208"/>
    <s v="Ticket"/>
    <s v="Sunday"/>
    <x v="2"/>
  </r>
  <r>
    <n v="1"/>
    <n v="5"/>
    <d v="2010-02-06T00:00:00"/>
    <d v="1899-12-30T12:17:00"/>
    <d v="2010-02-06T00:00:00"/>
    <d v="1899-12-30T13:50:00"/>
    <n v="50"/>
    <n v="93"/>
    <s v="Ticket"/>
    <s v="Saturday"/>
    <x v="0"/>
  </r>
  <r>
    <n v="1"/>
    <n v="6"/>
    <d v="2010-02-06T00:00:00"/>
    <d v="1899-12-30T13:07:00"/>
    <d v="2010-02-06T00:00:00"/>
    <d v="1899-12-30T16:24:00"/>
    <n v="70"/>
    <n v="197"/>
    <s v="Ticket"/>
    <s v="Saturday"/>
    <x v="0"/>
  </r>
  <r>
    <n v="1"/>
    <n v="6"/>
    <d v="2010-02-06T00:00:00"/>
    <d v="1899-12-30T13:20:00"/>
    <d v="2010-02-06T00:00:00"/>
    <d v="1899-12-30T14:50:00"/>
    <n v="50"/>
    <n v="90"/>
    <s v="Ticket"/>
    <s v="Saturday"/>
    <x v="0"/>
  </r>
  <r>
    <n v="1"/>
    <n v="6"/>
    <d v="2010-02-06T00:00:00"/>
    <d v="1899-12-30T14:01:00"/>
    <d v="2010-02-06T00:00:00"/>
    <d v="1899-12-30T15:32:00"/>
    <n v="50"/>
    <n v="91"/>
    <s v="Ticket"/>
    <s v="Saturday"/>
    <x v="1"/>
  </r>
  <r>
    <n v="1"/>
    <n v="8"/>
    <d v="2010-02-06T00:00:00"/>
    <d v="1899-12-30T14:28:00"/>
    <d v="2010-02-06T00:00:00"/>
    <d v="1899-12-30T17:11:00"/>
    <n v="50"/>
    <n v="163"/>
    <s v="Ticket"/>
    <s v="Saturday"/>
    <x v="1"/>
  </r>
  <r>
    <n v="1"/>
    <n v="6"/>
    <d v="2010-02-06T00:00:00"/>
    <d v="1899-12-30T14:43:00"/>
    <d v="2010-02-06T00:00:00"/>
    <d v="1899-12-30T16:57:00"/>
    <n v="50"/>
    <n v="134"/>
    <s v="Ticket"/>
    <s v="Saturday"/>
    <x v="1"/>
  </r>
  <r>
    <n v="1"/>
    <n v="5"/>
    <d v="2010-02-06T00:00:00"/>
    <d v="1899-12-30T15:17:00"/>
    <d v="2010-02-06T00:00:00"/>
    <d v="1899-12-30T17:35:00"/>
    <n v="50"/>
    <n v="138"/>
    <s v="Ticket"/>
    <s v="Saturday"/>
    <x v="1"/>
  </r>
  <r>
    <n v="1"/>
    <n v="5"/>
    <d v="2010-02-06T00:00:00"/>
    <d v="1899-12-30T15:38:00"/>
    <d v="2010-02-06T00:00:00"/>
    <d v="1899-12-30T16:20:00"/>
    <n v="50"/>
    <n v="42"/>
    <s v="Ticket"/>
    <s v="Saturday"/>
    <x v="1"/>
  </r>
  <r>
    <n v="1"/>
    <n v="5"/>
    <d v="2010-02-06T00:00:00"/>
    <d v="1899-12-30T15:41:00"/>
    <d v="2010-02-06T00:00:00"/>
    <d v="1899-12-30T19:47:00"/>
    <n v="90"/>
    <n v="246"/>
    <s v="Ticket"/>
    <s v="Saturday"/>
    <x v="1"/>
  </r>
  <r>
    <n v="1"/>
    <n v="6"/>
    <d v="2010-02-06T00:00:00"/>
    <d v="1899-12-30T16:28:00"/>
    <d v="2010-02-06T00:00:00"/>
    <d v="1899-12-30T17:22:00"/>
    <n v="50"/>
    <n v="54"/>
    <s v="Ticket"/>
    <s v="Saturday"/>
    <x v="1"/>
  </r>
  <r>
    <n v="1"/>
    <n v="5"/>
    <d v="2010-02-06T00:00:00"/>
    <d v="1899-12-30T18:29:00"/>
    <d v="2010-02-06T00:00:00"/>
    <d v="1899-12-30T20:56:00"/>
    <n v="50"/>
    <n v="147"/>
    <s v="Ticket"/>
    <s v="Saturday"/>
    <x v="2"/>
  </r>
  <r>
    <n v="1"/>
    <n v="8"/>
    <d v="2010-02-06T00:00:00"/>
    <d v="1899-12-30T18:39:00"/>
    <d v="2010-02-06T00:00:00"/>
    <d v="1899-12-30T20:03:00"/>
    <n v="50"/>
    <n v="84"/>
    <s v="Ticket"/>
    <s v="Saturday"/>
    <x v="2"/>
  </r>
  <r>
    <n v="1"/>
    <n v="5"/>
    <d v="2010-02-06T00:00:00"/>
    <d v="1899-12-30T18:40:00"/>
    <d v="2010-02-06T00:00:00"/>
    <d v="1899-12-30T19:23:00"/>
    <n v="50"/>
    <n v="43"/>
    <s v="Ticket"/>
    <s v="Saturday"/>
    <x v="2"/>
  </r>
  <r>
    <n v="1"/>
    <n v="5"/>
    <d v="2010-02-06T00:00:00"/>
    <d v="1899-12-30T19:00:00"/>
    <d v="2010-02-06T00:00:00"/>
    <d v="1899-12-30T20:56:00"/>
    <n v="50"/>
    <n v="116"/>
    <s v="Ticket"/>
    <s v="Saturday"/>
    <x v="2"/>
  </r>
  <r>
    <n v="1"/>
    <n v="5"/>
    <d v="2010-02-06T00:00:00"/>
    <d v="1899-12-30T19:31:00"/>
    <d v="2010-02-06T00:00:00"/>
    <d v="1899-12-30T21:50:00"/>
    <n v="50"/>
    <n v="139"/>
    <s v="Ticket"/>
    <s v="Saturday"/>
    <x v="2"/>
  </r>
  <r>
    <n v="1"/>
    <n v="8"/>
    <d v="2010-02-06T00:00:00"/>
    <d v="1899-12-30T19:59:00"/>
    <d v="2010-02-06T00:00:00"/>
    <d v="1899-12-30T22:03:00"/>
    <n v="50"/>
    <n v="124"/>
    <s v="Ticket"/>
    <s v="Saturday"/>
    <x v="2"/>
  </r>
  <r>
    <n v="1"/>
    <n v="8"/>
    <d v="2010-02-06T00:00:00"/>
    <d v="1899-12-30T20:15:00"/>
    <d v="2010-02-06T00:00:00"/>
    <d v="1899-12-30T21:33:00"/>
    <n v="50"/>
    <n v="78"/>
    <s v="Ticket"/>
    <s v="Saturday"/>
    <x v="2"/>
  </r>
  <r>
    <n v="1"/>
    <n v="6"/>
    <d v="2010-02-06T00:00:00"/>
    <d v="1899-12-30T20:31:00"/>
    <d v="2010-02-06T00:00:00"/>
    <d v="1899-12-30T22:43:00"/>
    <n v="50"/>
    <n v="132"/>
    <s v="Ticket"/>
    <s v="Saturday"/>
    <x v="2"/>
  </r>
  <r>
    <n v="1"/>
    <n v="6"/>
    <d v="2010-02-06T00:00:00"/>
    <d v="1899-12-30T20:45:00"/>
    <d v="2010-02-06T00:00:00"/>
    <d v="1899-12-30T21:04:00"/>
    <n v="50"/>
    <n v="19"/>
    <s v="Ticket"/>
    <s v="Saturday"/>
    <x v="2"/>
  </r>
  <r>
    <n v="1"/>
    <n v="6"/>
    <d v="2010-02-06T00:00:00"/>
    <d v="1899-12-30T20:46:00"/>
    <d v="2010-02-06T00:00:00"/>
    <d v="1899-12-30T23:42:00"/>
    <n v="50"/>
    <n v="176"/>
    <s v="Ticket"/>
    <s v="Saturday"/>
    <x v="2"/>
  </r>
  <r>
    <n v="1"/>
    <n v="5"/>
    <d v="2010-02-07T00:00:00"/>
    <d v="1899-12-30T14:12:00"/>
    <d v="2010-02-07T00:00:00"/>
    <d v="1899-12-30T16:10:00"/>
    <n v="50"/>
    <n v="118"/>
    <s v="Ticket"/>
    <s v="Sunday"/>
    <x v="1"/>
  </r>
  <r>
    <n v="1"/>
    <n v="6"/>
    <d v="2010-02-07T00:00:00"/>
    <d v="1899-12-30T15:08:00"/>
    <d v="2010-02-07T00:00:00"/>
    <d v="1899-12-30T17:29:00"/>
    <n v="50"/>
    <n v="141"/>
    <s v="Ticket"/>
    <s v="Sunday"/>
    <x v="1"/>
  </r>
  <r>
    <n v="1"/>
    <n v="5"/>
    <d v="2010-02-07T00:00:00"/>
    <d v="1899-12-30T15:27:00"/>
    <d v="2010-02-07T00:00:00"/>
    <d v="1899-12-30T19:05:00"/>
    <n v="70"/>
    <n v="218"/>
    <s v="Ticket"/>
    <s v="Sunday"/>
    <x v="1"/>
  </r>
  <r>
    <n v="1"/>
    <n v="5"/>
    <d v="2010-02-07T00:00:00"/>
    <d v="1899-12-30T16:08:00"/>
    <d v="2010-02-07T00:00:00"/>
    <d v="1899-12-30T16:44:00"/>
    <n v="50"/>
    <n v="36"/>
    <s v="Ticket"/>
    <s v="Sunday"/>
    <x v="1"/>
  </r>
  <r>
    <n v="1"/>
    <n v="8"/>
    <d v="2010-02-07T00:00:00"/>
    <d v="1899-12-30T17:33:00"/>
    <d v="2010-02-07T00:00:00"/>
    <d v="1899-12-30T19:11:00"/>
    <n v="50"/>
    <n v="98"/>
    <s v="Ticket"/>
    <s v="Sunday"/>
    <x v="1"/>
  </r>
  <r>
    <n v="1"/>
    <n v="6"/>
    <d v="2010-02-07T00:00:00"/>
    <d v="1899-12-30T17:58:00"/>
    <d v="2010-02-07T00:00:00"/>
    <d v="1899-12-30T21:55:00"/>
    <n v="70"/>
    <n v="237"/>
    <s v="Ticket"/>
    <s v="Sunday"/>
    <x v="1"/>
  </r>
  <r>
    <n v="1"/>
    <n v="8"/>
    <d v="2010-02-07T00:00:00"/>
    <d v="1899-12-30T18:25:00"/>
    <d v="2010-02-07T00:00:00"/>
    <d v="1899-12-30T20:17:00"/>
    <n v="50"/>
    <n v="112"/>
    <s v="Ticket"/>
    <s v="Sunday"/>
    <x v="2"/>
  </r>
  <r>
    <n v="1"/>
    <n v="8"/>
    <d v="2010-02-07T00:00:00"/>
    <d v="1899-12-30T19:12:00"/>
    <d v="2010-02-07T00:00:00"/>
    <d v="1899-12-30T21:16:00"/>
    <n v="50"/>
    <n v="124"/>
    <s v="Ticket"/>
    <s v="Sunday"/>
    <x v="2"/>
  </r>
  <r>
    <n v="1"/>
    <n v="5"/>
    <d v="2010-02-07T00:00:00"/>
    <d v="1899-12-30T19:34:00"/>
    <d v="2010-02-07T00:00:00"/>
    <d v="1899-12-30T20:43:00"/>
    <n v="50"/>
    <n v="69"/>
    <s v="Ticket"/>
    <s v="Sunday"/>
    <x v="2"/>
  </r>
  <r>
    <n v="1"/>
    <n v="6"/>
    <d v="2010-02-07T00:00:00"/>
    <d v="1899-12-30T19:41:00"/>
    <d v="2010-02-07T00:00:00"/>
    <d v="1899-12-30T19:58:00"/>
    <n v="50"/>
    <n v="17"/>
    <s v="Ticket"/>
    <s v="Sunday"/>
    <x v="2"/>
  </r>
  <r>
    <n v="1"/>
    <n v="5"/>
    <d v="2010-02-07T00:00:00"/>
    <d v="1899-12-30T19:47:00"/>
    <d v="2010-02-07T00:00:00"/>
    <d v="1899-12-30T20:50:00"/>
    <n v="50"/>
    <n v="63"/>
    <s v="Ticket"/>
    <s v="Sunday"/>
    <x v="2"/>
  </r>
  <r>
    <n v="1"/>
    <n v="6"/>
    <d v="2010-02-07T00:00:00"/>
    <d v="1899-12-30T20:03:00"/>
    <d v="2010-02-07T00:00:00"/>
    <d v="1899-12-30T21:48:00"/>
    <n v="50"/>
    <n v="105"/>
    <s v="Ticket"/>
    <s v="Sunday"/>
    <x v="2"/>
  </r>
  <r>
    <n v="1"/>
    <n v="6"/>
    <d v="2010-02-07T00:00:00"/>
    <d v="1899-12-30T21:29:00"/>
    <d v="2010-02-08T00:00:00"/>
    <d v="1899-12-30T01:19:00"/>
    <n v="70"/>
    <n v="230"/>
    <s v="Ticket"/>
    <s v="Sunday"/>
    <x v="2"/>
  </r>
  <r>
    <n v="1"/>
    <n v="5"/>
    <d v="2010-02-07T00:00:00"/>
    <d v="1899-12-30T22:43:00"/>
    <d v="2010-02-08T00:00:00"/>
    <d v="1899-12-30T01:06:00"/>
    <n v="50"/>
    <n v="143"/>
    <s v="Ticket"/>
    <s v="Sunday"/>
    <x v="3"/>
  </r>
  <r>
    <n v="1"/>
    <n v="5"/>
    <d v="2010-02-13T00:00:00"/>
    <d v="1899-12-30T11:52:00"/>
    <d v="2010-02-13T00:00:00"/>
    <d v="1899-12-30T14:03:00"/>
    <n v="50"/>
    <n v="131"/>
    <s v="Ticket"/>
    <s v="Saturday"/>
    <x v="0"/>
  </r>
  <r>
    <n v="1"/>
    <n v="5"/>
    <d v="2010-02-13T00:00:00"/>
    <d v="1899-12-30T13:40:00"/>
    <d v="2010-02-13T00:00:00"/>
    <d v="1899-12-30T14:12:00"/>
    <n v="50"/>
    <n v="32"/>
    <s v="Ticket"/>
    <s v="Saturday"/>
    <x v="0"/>
  </r>
  <r>
    <n v="1"/>
    <n v="6"/>
    <d v="2010-02-13T00:00:00"/>
    <d v="1899-12-30T13:44:00"/>
    <d v="2010-02-13T00:00:00"/>
    <d v="1899-12-30T20:02:00"/>
    <n v="130"/>
    <n v="378"/>
    <s v="Ticket"/>
    <s v="Saturday"/>
    <x v="0"/>
  </r>
  <r>
    <n v="1"/>
    <n v="5"/>
    <d v="2010-02-13T00:00:00"/>
    <d v="1899-12-30T14:06:00"/>
    <d v="2010-02-13T00:00:00"/>
    <d v="1899-12-30T18:08:00"/>
    <n v="90"/>
    <n v="242"/>
    <s v="Ticket"/>
    <s v="Saturday"/>
    <x v="1"/>
  </r>
  <r>
    <n v="1"/>
    <n v="8"/>
    <d v="2010-02-13T00:00:00"/>
    <d v="1899-12-30T14:27:00"/>
    <d v="2010-02-13T00:00:00"/>
    <d v="1899-12-30T18:10:00"/>
    <n v="70"/>
    <n v="223"/>
    <s v="Ticket"/>
    <s v="Saturday"/>
    <x v="1"/>
  </r>
  <r>
    <n v="1"/>
    <n v="5"/>
    <d v="2010-02-13T00:00:00"/>
    <d v="1899-12-30T14:34:00"/>
    <d v="2010-02-13T00:00:00"/>
    <d v="1899-12-30T19:29:00"/>
    <n v="90"/>
    <n v="295"/>
    <s v="Ticket"/>
    <s v="Saturday"/>
    <x v="1"/>
  </r>
  <r>
    <n v="1"/>
    <n v="5"/>
    <d v="2010-02-13T00:00:00"/>
    <d v="1899-12-30T14:37:00"/>
    <d v="2010-02-13T00:00:00"/>
    <d v="1899-12-30T19:34:00"/>
    <n v="90"/>
    <n v="297"/>
    <s v="Ticket"/>
    <s v="Saturday"/>
    <x v="1"/>
  </r>
  <r>
    <n v="1"/>
    <n v="5"/>
    <d v="2010-02-13T00:00:00"/>
    <d v="1899-12-30T14:55:00"/>
    <d v="2010-02-13T00:00:00"/>
    <d v="1899-12-30T15:54:00"/>
    <n v="50"/>
    <n v="59"/>
    <s v="Ticket"/>
    <s v="Saturday"/>
    <x v="1"/>
  </r>
  <r>
    <n v="1"/>
    <n v="5"/>
    <d v="2010-02-13T00:00:00"/>
    <d v="1899-12-30T15:10:00"/>
    <d v="2010-02-13T00:00:00"/>
    <d v="1899-12-30T16:01:00"/>
    <n v="50"/>
    <n v="51"/>
    <s v="Ticket"/>
    <s v="Saturday"/>
    <x v="1"/>
  </r>
  <r>
    <n v="1"/>
    <n v="5"/>
    <d v="2010-02-13T00:00:00"/>
    <d v="1899-12-30T16:06:00"/>
    <d v="2010-02-13T00:00:00"/>
    <d v="1899-12-30T17:57:00"/>
    <n v="50"/>
    <n v="111"/>
    <s v="Ticket"/>
    <s v="Saturday"/>
    <x v="1"/>
  </r>
  <r>
    <n v="1"/>
    <n v="8"/>
    <d v="2010-02-13T00:00:00"/>
    <d v="1899-12-30T16:39:00"/>
    <d v="2010-02-13T00:00:00"/>
    <d v="1899-12-30T20:05:00"/>
    <n v="70"/>
    <n v="206"/>
    <s v="Ticket"/>
    <s v="Saturday"/>
    <x v="1"/>
  </r>
  <r>
    <n v="1"/>
    <n v="6"/>
    <d v="2010-02-13T00:00:00"/>
    <d v="1899-12-30T17:15:00"/>
    <d v="2010-02-13T00:00:00"/>
    <d v="1899-12-30T18:22:00"/>
    <n v="50"/>
    <n v="67"/>
    <s v="Ticket"/>
    <s v="Saturday"/>
    <x v="1"/>
  </r>
  <r>
    <n v="1"/>
    <n v="6"/>
    <d v="2010-02-13T00:00:00"/>
    <d v="1899-12-30T19:02:00"/>
    <d v="2010-02-13T00:00:00"/>
    <d v="1899-12-30T20:46:00"/>
    <n v="50"/>
    <n v="104"/>
    <s v="Ticket"/>
    <s v="Saturday"/>
    <x v="2"/>
  </r>
  <r>
    <n v="1"/>
    <n v="5"/>
    <d v="2010-02-13T00:00:00"/>
    <d v="1899-12-30T20:42:00"/>
    <d v="2010-02-13T00:00:00"/>
    <d v="1899-12-30T21:49:00"/>
    <n v="50"/>
    <n v="67"/>
    <s v="Ticket"/>
    <s v="Saturday"/>
    <x v="2"/>
  </r>
  <r>
    <n v="1"/>
    <n v="5"/>
    <d v="2010-02-13T00:00:00"/>
    <d v="1899-12-30T21:32:00"/>
    <d v="2010-02-13T00:00:00"/>
    <d v="1899-12-30T22:42:00"/>
    <n v="50"/>
    <n v="70"/>
    <s v="Ticket"/>
    <s v="Saturday"/>
    <x v="2"/>
  </r>
  <r>
    <n v="1"/>
    <n v="5"/>
    <d v="2010-02-14T00:00:00"/>
    <d v="1899-12-30T09:43:00"/>
    <d v="2010-02-14T00:00:00"/>
    <d v="1899-12-30T15:20:00"/>
    <n v="110"/>
    <n v="337"/>
    <s v="Ticket"/>
    <s v="Sunday"/>
    <x v="3"/>
  </r>
  <r>
    <n v="1"/>
    <n v="5"/>
    <d v="2010-02-14T00:00:00"/>
    <d v="1899-12-30T09:54:00"/>
    <d v="2010-02-14T00:00:00"/>
    <d v="1899-12-30T10:18:00"/>
    <n v="50"/>
    <n v="24"/>
    <s v="Ticket"/>
    <s v="Sunday"/>
    <x v="3"/>
  </r>
  <r>
    <n v="1"/>
    <n v="5"/>
    <d v="2010-02-14T00:00:00"/>
    <d v="1899-12-30T11:19:00"/>
    <d v="2010-02-14T00:00:00"/>
    <d v="1899-12-30T12:31:00"/>
    <n v="50"/>
    <n v="72"/>
    <s v="Ticket"/>
    <s v="Sunday"/>
    <x v="0"/>
  </r>
  <r>
    <n v="1"/>
    <n v="5"/>
    <d v="2010-02-14T00:00:00"/>
    <d v="1899-12-30T12:22:00"/>
    <d v="2010-02-14T00:00:00"/>
    <d v="1899-12-30T16:43:00"/>
    <n v="90"/>
    <n v="261"/>
    <s v="Ticket"/>
    <s v="Sunday"/>
    <x v="0"/>
  </r>
  <r>
    <n v="1"/>
    <n v="5"/>
    <d v="2010-02-14T00:00:00"/>
    <d v="1899-12-30T13:18:00"/>
    <d v="2010-02-14T00:00:00"/>
    <d v="1899-12-30T15:17:00"/>
    <n v="50"/>
    <n v="119"/>
    <s v="Ticket"/>
    <s v="Sunday"/>
    <x v="0"/>
  </r>
  <r>
    <n v="1"/>
    <n v="5"/>
    <d v="2010-02-14T00:00:00"/>
    <d v="1899-12-30T14:25:00"/>
    <d v="2010-02-14T00:00:00"/>
    <d v="1899-12-30T17:52:00"/>
    <n v="70"/>
    <n v="207"/>
    <s v="Ticket"/>
    <s v="Sunday"/>
    <x v="1"/>
  </r>
  <r>
    <n v="1"/>
    <n v="7"/>
    <d v="2010-02-14T00:00:00"/>
    <d v="1899-12-30T15:49:00"/>
    <d v="2010-02-14T00:00:00"/>
    <d v="1899-12-30T19:06:00"/>
    <n v="70"/>
    <n v="197"/>
    <s v="Ticket"/>
    <s v="Sunday"/>
    <x v="1"/>
  </r>
  <r>
    <n v="1"/>
    <n v="8"/>
    <d v="2010-02-14T00:00:00"/>
    <d v="1899-12-30T15:56:00"/>
    <d v="2010-02-14T00:00:00"/>
    <d v="1899-12-30T17:47:00"/>
    <n v="50"/>
    <n v="111"/>
    <s v="Ticket"/>
    <s v="Sunday"/>
    <x v="1"/>
  </r>
  <r>
    <n v="1"/>
    <n v="6"/>
    <d v="2010-02-14T00:00:00"/>
    <d v="1899-12-30T16:51:00"/>
    <d v="2010-02-14T00:00:00"/>
    <d v="1899-12-30T19:10:00"/>
    <n v="50"/>
    <n v="139"/>
    <s v="Ticket"/>
    <s v="Sunday"/>
    <x v="1"/>
  </r>
  <r>
    <n v="1"/>
    <n v="6"/>
    <d v="2010-02-14T00:00:00"/>
    <d v="1899-12-30T16:51:00"/>
    <d v="2010-02-14T00:00:00"/>
    <d v="1899-12-30T17:48:00"/>
    <n v="50"/>
    <n v="57"/>
    <s v="Ticket"/>
    <s v="Sunday"/>
    <x v="1"/>
  </r>
  <r>
    <n v="1"/>
    <n v="6"/>
    <d v="2010-02-14T00:00:00"/>
    <d v="1899-12-30T17:01:00"/>
    <d v="2010-02-14T00:00:00"/>
    <d v="1899-12-30T19:51:00"/>
    <n v="50"/>
    <n v="170"/>
    <s v="Ticket"/>
    <s v="Sunday"/>
    <x v="1"/>
  </r>
  <r>
    <n v="1"/>
    <n v="8"/>
    <d v="2010-02-14T00:00:00"/>
    <d v="1899-12-30T17:27:00"/>
    <d v="2010-02-14T00:00:00"/>
    <d v="1899-12-30T19:32:00"/>
    <n v="50"/>
    <n v="125"/>
    <s v="Ticket"/>
    <s v="Sunday"/>
    <x v="1"/>
  </r>
  <r>
    <n v="1"/>
    <n v="6"/>
    <d v="2010-02-14T00:00:00"/>
    <d v="1899-12-30T17:30:00"/>
    <d v="2010-02-14T00:00:00"/>
    <d v="1899-12-30T19:45:00"/>
    <n v="50"/>
    <n v="135"/>
    <s v="Ticket"/>
    <s v="Sunday"/>
    <x v="1"/>
  </r>
  <r>
    <n v="1"/>
    <n v="8"/>
    <d v="2010-02-14T00:00:00"/>
    <d v="1899-12-30T18:59:00"/>
    <d v="2010-02-14T00:00:00"/>
    <d v="1899-12-30T20:19:00"/>
    <n v="50"/>
    <n v="80"/>
    <s v="Ticket"/>
    <s v="Sunday"/>
    <x v="2"/>
  </r>
  <r>
    <n v="1"/>
    <n v="5"/>
    <d v="2010-02-14T00:00:00"/>
    <d v="1899-12-30T19:07:00"/>
    <d v="2010-02-14T00:00:00"/>
    <d v="1899-12-30T20:19:00"/>
    <n v="50"/>
    <n v="72"/>
    <s v="Ticket"/>
    <s v="Sunday"/>
    <x v="2"/>
  </r>
  <r>
    <n v="1"/>
    <n v="8"/>
    <d v="2010-02-14T00:00:00"/>
    <d v="1899-12-30T19:23:00"/>
    <d v="2010-02-14T00:00:00"/>
    <d v="1899-12-30T21:29:00"/>
    <n v="50"/>
    <n v="126"/>
    <s v="Ticket"/>
    <s v="Sunday"/>
    <x v="2"/>
  </r>
  <r>
    <n v="1"/>
    <n v="6"/>
    <d v="2010-02-14T00:00:00"/>
    <d v="1899-12-30T19:29:00"/>
    <d v="2010-02-14T00:00:00"/>
    <d v="1899-12-30T22:20:00"/>
    <n v="50"/>
    <n v="171"/>
    <s v="Ticket"/>
    <s v="Sunday"/>
    <x v="2"/>
  </r>
  <r>
    <n v="1"/>
    <n v="6"/>
    <d v="2010-02-14T00:00:00"/>
    <d v="1899-12-30T19:30:00"/>
    <d v="2010-02-14T00:00:00"/>
    <d v="1899-12-30T23:56:00"/>
    <n v="90"/>
    <n v="266"/>
    <s v="Ticket"/>
    <s v="Sunday"/>
    <x v="2"/>
  </r>
  <r>
    <n v="1"/>
    <n v="8"/>
    <d v="2010-02-14T00:00:00"/>
    <d v="1899-12-30T19:47:00"/>
    <d v="2010-02-14T00:00:00"/>
    <d v="1899-12-30T21:59:00"/>
    <n v="50"/>
    <n v="132"/>
    <s v="Ticket"/>
    <s v="Sunday"/>
    <x v="2"/>
  </r>
  <r>
    <n v="1"/>
    <n v="6"/>
    <d v="2010-02-14T00:00:00"/>
    <d v="1899-12-30T19:52:00"/>
    <d v="2010-02-14T00:00:00"/>
    <d v="1899-12-30T22:31:00"/>
    <n v="50"/>
    <n v="159"/>
    <s v="Ticket"/>
    <s v="Sunday"/>
    <x v="2"/>
  </r>
  <r>
    <n v="1"/>
    <n v="5"/>
    <d v="2010-02-14T00:00:00"/>
    <d v="1899-12-30T20:04:00"/>
    <d v="2010-02-14T00:00:00"/>
    <d v="1899-12-30T22:48:00"/>
    <n v="50"/>
    <n v="164"/>
    <s v="Ticket"/>
    <s v="Sunday"/>
    <x v="2"/>
  </r>
  <r>
    <n v="1"/>
    <n v="6"/>
    <d v="2010-02-14T00:00:00"/>
    <d v="1899-12-30T21:34:00"/>
    <d v="2010-02-15T00:00:00"/>
    <d v="1899-12-30T01:19:00"/>
    <n v="70"/>
    <n v="225"/>
    <s v="Ticket"/>
    <s v="Sunday"/>
    <x v="2"/>
  </r>
  <r>
    <n v="1"/>
    <n v="5"/>
    <d v="2010-02-14T00:00:00"/>
    <d v="1899-12-30T22:01:00"/>
    <d v="2010-02-14T00:00:00"/>
    <d v="1899-12-30T23:58:00"/>
    <n v="50"/>
    <n v="117"/>
    <s v="Ticket"/>
    <s v="Sunday"/>
    <x v="3"/>
  </r>
  <r>
    <n v="1"/>
    <n v="5"/>
    <d v="2010-02-14T00:00:00"/>
    <d v="1899-12-30T22:12:00"/>
    <d v="2010-02-15T00:00:00"/>
    <d v="1899-12-30T02:11:00"/>
    <n v="70"/>
    <n v="239"/>
    <s v="Ticket"/>
    <s v="Sunday"/>
    <x v="3"/>
  </r>
  <r>
    <n v="1"/>
    <n v="8"/>
    <d v="2010-02-14T00:00:00"/>
    <d v="1899-12-30T22:39:00"/>
    <d v="2010-02-15T00:00:00"/>
    <d v="1899-12-30T02:18:00"/>
    <n v="70"/>
    <n v="219"/>
    <s v="Ticket"/>
    <s v="Sunday"/>
    <x v="3"/>
  </r>
  <r>
    <n v="1"/>
    <n v="5"/>
    <d v="2010-02-20T00:00:00"/>
    <d v="1899-12-30T09:45:00"/>
    <d v="2010-02-20T00:00:00"/>
    <d v="1899-12-30T13:37:00"/>
    <n v="70"/>
    <n v="232"/>
    <s v="Ticket"/>
    <s v="Saturday"/>
    <x v="3"/>
  </r>
  <r>
    <n v="1"/>
    <n v="8"/>
    <d v="2010-02-20T00:00:00"/>
    <d v="1899-12-30T11:43:00"/>
    <d v="2010-02-20T00:00:00"/>
    <d v="1899-12-30T17:25:00"/>
    <n v="110"/>
    <n v="342"/>
    <s v="Ticket"/>
    <s v="Saturday"/>
    <x v="0"/>
  </r>
  <r>
    <n v="1"/>
    <n v="5"/>
    <d v="2010-02-20T00:00:00"/>
    <d v="1899-12-30T12:54:00"/>
    <d v="2010-02-20T00:00:00"/>
    <d v="1899-12-30T16:39:00"/>
    <n v="70"/>
    <n v="225"/>
    <s v="Ticket"/>
    <s v="Saturday"/>
    <x v="0"/>
  </r>
  <r>
    <n v="1"/>
    <n v="5"/>
    <d v="2010-02-20T00:00:00"/>
    <d v="1899-12-30T13:14:00"/>
    <d v="2010-02-20T00:00:00"/>
    <d v="1899-12-30T19:13:00"/>
    <n v="110"/>
    <n v="359"/>
    <s v="Ticket"/>
    <s v="Saturday"/>
    <x v="0"/>
  </r>
  <r>
    <n v="1"/>
    <n v="6"/>
    <d v="2010-02-20T00:00:00"/>
    <d v="1899-12-30T13:34:00"/>
    <d v="2010-02-20T00:00:00"/>
    <d v="1899-12-30T17:06:00"/>
    <n v="70"/>
    <n v="212"/>
    <s v="Ticket"/>
    <s v="Saturday"/>
    <x v="0"/>
  </r>
  <r>
    <n v="1"/>
    <n v="6"/>
    <d v="2010-02-20T00:00:00"/>
    <d v="1899-12-30T14:37:00"/>
    <d v="2010-02-20T00:00:00"/>
    <d v="1899-12-30T16:44:00"/>
    <n v="50"/>
    <n v="127"/>
    <s v="Ticket"/>
    <s v="Saturday"/>
    <x v="1"/>
  </r>
  <r>
    <n v="1"/>
    <n v="6"/>
    <d v="2010-02-20T00:00:00"/>
    <d v="1899-12-30T15:16:00"/>
    <d v="2010-02-20T00:00:00"/>
    <d v="1899-12-30T15:42:00"/>
    <n v="50"/>
    <n v="26"/>
    <s v="Ticket"/>
    <s v="Saturday"/>
    <x v="1"/>
  </r>
  <r>
    <n v="1"/>
    <n v="6"/>
    <d v="2010-02-20T00:00:00"/>
    <d v="1899-12-30T16:35:00"/>
    <d v="2010-02-20T00:00:00"/>
    <d v="1899-12-30T18:08:00"/>
    <n v="50"/>
    <n v="93"/>
    <s v="Ticket"/>
    <s v="Saturday"/>
    <x v="1"/>
  </r>
  <r>
    <n v="1"/>
    <n v="6"/>
    <d v="2010-02-20T00:00:00"/>
    <d v="1899-12-30T16:47:00"/>
    <d v="2010-02-20T00:00:00"/>
    <d v="1899-12-30T18:44:00"/>
    <n v="50"/>
    <n v="117"/>
    <s v="Ticket"/>
    <s v="Saturday"/>
    <x v="1"/>
  </r>
  <r>
    <n v="1"/>
    <n v="6"/>
    <d v="2010-02-20T00:00:00"/>
    <d v="1899-12-30T18:11:00"/>
    <d v="2010-02-20T00:00:00"/>
    <d v="1899-12-30T20:20:00"/>
    <n v="50"/>
    <n v="129"/>
    <s v="Ticket"/>
    <s v="Saturday"/>
    <x v="2"/>
  </r>
  <r>
    <n v="1"/>
    <n v="5"/>
    <d v="2010-02-20T00:00:00"/>
    <d v="1899-12-30T18:34:00"/>
    <d v="2010-02-20T00:00:00"/>
    <d v="1899-12-30T20:14:00"/>
    <n v="50"/>
    <n v="100"/>
    <s v="Ticket"/>
    <s v="Saturday"/>
    <x v="2"/>
  </r>
  <r>
    <n v="1"/>
    <n v="5"/>
    <d v="2010-02-20T00:00:00"/>
    <d v="1899-12-30T18:54:00"/>
    <d v="2010-02-20T00:00:00"/>
    <d v="1899-12-30T20:11:00"/>
    <n v="50"/>
    <n v="77"/>
    <s v="Ticket"/>
    <s v="Saturday"/>
    <x v="2"/>
  </r>
  <r>
    <n v="1"/>
    <n v="6"/>
    <d v="2010-02-20T00:00:00"/>
    <d v="1899-12-30T18:59:00"/>
    <d v="2010-02-20T00:00:00"/>
    <d v="1899-12-30T22:11:00"/>
    <n v="70"/>
    <n v="192"/>
    <s v="Ticket"/>
    <s v="Saturday"/>
    <x v="2"/>
  </r>
  <r>
    <n v="1"/>
    <n v="6"/>
    <d v="2010-02-20T00:00:00"/>
    <d v="1899-12-30T19:01:00"/>
    <d v="2010-02-20T00:00:00"/>
    <d v="1899-12-30T20:05:00"/>
    <n v="50"/>
    <n v="64"/>
    <s v="Ticket"/>
    <s v="Saturday"/>
    <x v="2"/>
  </r>
  <r>
    <n v="1"/>
    <n v="8"/>
    <d v="2010-02-20T00:00:00"/>
    <d v="1899-12-30T19:04:00"/>
    <d v="2010-02-20T00:00:00"/>
    <d v="1899-12-30T21:13:00"/>
    <n v="50"/>
    <n v="129"/>
    <s v="Ticket"/>
    <s v="Saturday"/>
    <x v="2"/>
  </r>
  <r>
    <n v="1"/>
    <n v="8"/>
    <d v="2010-02-20T00:00:00"/>
    <d v="1899-12-30T19:46:00"/>
    <d v="2010-02-20T00:00:00"/>
    <d v="1899-12-30T22:07:00"/>
    <n v="50"/>
    <n v="141"/>
    <s v="Ticket"/>
    <s v="Saturday"/>
    <x v="2"/>
  </r>
  <r>
    <n v="1"/>
    <n v="5"/>
    <d v="2010-02-20T00:00:00"/>
    <d v="1899-12-30T22:14:00"/>
    <d v="2010-02-21T00:00:00"/>
    <d v="1899-12-30T01:19:00"/>
    <n v="70"/>
    <n v="185"/>
    <s v="Ticket"/>
    <s v="Saturday"/>
    <x v="3"/>
  </r>
  <r>
    <n v="1"/>
    <n v="8"/>
    <d v="2010-02-21T00:00:00"/>
    <d v="1899-12-30T08:34:00"/>
    <d v="2010-02-21T00:00:00"/>
    <d v="1899-12-30T18:11:00"/>
    <n v="0"/>
    <n v="577"/>
    <s v="Pass"/>
    <s v="Sunday"/>
    <x v="3"/>
  </r>
  <r>
    <n v="1"/>
    <n v="5"/>
    <d v="2010-02-21T00:00:00"/>
    <d v="1899-12-30T08:55:00"/>
    <d v="2010-02-21T00:00:00"/>
    <d v="1899-12-30T10:15:00"/>
    <n v="0"/>
    <n v="80"/>
    <s v="Pass"/>
    <s v="Sunday"/>
    <x v="3"/>
  </r>
  <r>
    <n v="1"/>
    <n v="6"/>
    <d v="2010-02-21T00:00:00"/>
    <d v="1899-12-30T12:01:00"/>
    <d v="2010-02-21T00:00:00"/>
    <d v="1899-12-30T13:39:00"/>
    <n v="50"/>
    <n v="98"/>
    <s v="Ticket"/>
    <s v="Sunday"/>
    <x v="0"/>
  </r>
  <r>
    <n v="1"/>
    <n v="5"/>
    <d v="2010-02-21T00:00:00"/>
    <d v="1899-12-30T12:35:00"/>
    <d v="2010-02-21T00:00:00"/>
    <d v="1899-12-30T15:04:00"/>
    <n v="50"/>
    <n v="149"/>
    <s v="Ticket"/>
    <s v="Sunday"/>
    <x v="0"/>
  </r>
  <r>
    <n v="1"/>
    <n v="5"/>
    <d v="2010-02-21T00:00:00"/>
    <d v="1899-12-30T12:36:00"/>
    <d v="2010-02-21T00:00:00"/>
    <d v="1899-12-30T15:22:00"/>
    <n v="50"/>
    <n v="166"/>
    <s v="Ticket"/>
    <s v="Sunday"/>
    <x v="0"/>
  </r>
  <r>
    <n v="1"/>
    <n v="5"/>
    <d v="2010-02-21T00:00:00"/>
    <d v="1899-12-30T12:58:00"/>
    <d v="2010-02-21T00:00:00"/>
    <d v="1899-12-30T13:19:00"/>
    <n v="0"/>
    <n v="21"/>
    <s v="Pass"/>
    <s v="Sunday"/>
    <x v="0"/>
  </r>
  <r>
    <n v="1"/>
    <n v="6"/>
    <d v="2010-02-21T00:00:00"/>
    <d v="1899-12-30T14:32:00"/>
    <d v="2010-02-21T00:00:00"/>
    <d v="1899-12-30T17:39:00"/>
    <n v="70"/>
    <n v="187"/>
    <s v="Ticket"/>
    <s v="Sunday"/>
    <x v="1"/>
  </r>
  <r>
    <n v="1"/>
    <n v="6"/>
    <d v="2010-02-21T00:00:00"/>
    <d v="1899-12-30T15:35:00"/>
    <d v="2010-02-21T00:00:00"/>
    <d v="1899-12-30T17:18:00"/>
    <n v="50"/>
    <n v="103"/>
    <s v="Ticket"/>
    <s v="Sunday"/>
    <x v="1"/>
  </r>
  <r>
    <n v="1"/>
    <n v="5"/>
    <d v="2010-02-21T00:00:00"/>
    <d v="1899-12-30T16:31:00"/>
    <d v="2010-02-21T00:00:00"/>
    <d v="1899-12-30T19:21:00"/>
    <n v="50"/>
    <n v="170"/>
    <s v="Ticket"/>
    <s v="Sunday"/>
    <x v="1"/>
  </r>
  <r>
    <n v="1"/>
    <n v="8"/>
    <d v="2010-02-21T00:00:00"/>
    <d v="1899-12-30T17:21:00"/>
    <d v="2010-02-21T00:00:00"/>
    <d v="1899-12-30T22:12:00"/>
    <n v="90"/>
    <n v="291"/>
    <s v="Ticket"/>
    <s v="Sunday"/>
    <x v="1"/>
  </r>
  <r>
    <n v="1"/>
    <n v="8"/>
    <d v="2010-02-21T00:00:00"/>
    <d v="1899-12-30T19:03:00"/>
    <d v="2010-02-21T00:00:00"/>
    <d v="1899-12-30T22:28:00"/>
    <n v="70"/>
    <n v="205"/>
    <s v="Ticket"/>
    <s v="Sunday"/>
    <x v="2"/>
  </r>
  <r>
    <n v="1"/>
    <n v="5"/>
    <d v="2010-02-21T00:00:00"/>
    <d v="1899-12-30T19:55:00"/>
    <d v="2010-02-21T00:00:00"/>
    <d v="1899-12-30T21:02:00"/>
    <n v="50"/>
    <n v="67"/>
    <s v="Ticket"/>
    <s v="Sunday"/>
    <x v="2"/>
  </r>
  <r>
    <n v="1"/>
    <n v="6"/>
    <d v="2010-02-21T00:00:00"/>
    <d v="1899-12-30T20:15:00"/>
    <d v="2010-02-21T00:00:00"/>
    <d v="1899-12-30T21:45:00"/>
    <n v="50"/>
    <n v="90"/>
    <s v="Ticket"/>
    <s v="Sunday"/>
    <x v="2"/>
  </r>
  <r>
    <n v="1"/>
    <n v="5"/>
    <d v="2010-02-21T00:00:00"/>
    <d v="1899-12-30T20:55:00"/>
    <d v="2010-02-22T00:00:00"/>
    <d v="1899-12-30T01:13:00"/>
    <n v="90"/>
    <n v="258"/>
    <s v="Ticket"/>
    <s v="Sunday"/>
    <x v="2"/>
  </r>
  <r>
    <n v="1"/>
    <n v="6"/>
    <d v="2010-02-21T00:00:00"/>
    <d v="1899-12-30T21:08:00"/>
    <d v="2010-02-21T00:00:00"/>
    <d v="1899-12-30T22:35:00"/>
    <n v="50"/>
    <n v="87"/>
    <s v="Ticket"/>
    <s v="Sunday"/>
    <x v="2"/>
  </r>
  <r>
    <n v="1"/>
    <n v="5"/>
    <d v="2010-02-21T00:00:00"/>
    <d v="1899-12-30T22:07:00"/>
    <d v="2010-02-22T00:00:00"/>
    <d v="1899-12-30T00:26:00"/>
    <n v="50"/>
    <n v="139"/>
    <s v="Ticket"/>
    <s v="Sunday"/>
    <x v="3"/>
  </r>
  <r>
    <n v="1"/>
    <n v="6"/>
    <d v="2010-02-27T00:00:00"/>
    <d v="1899-12-30T07:05:00"/>
    <d v="2010-02-27T00:00:00"/>
    <d v="1899-12-30T07:52:00"/>
    <n v="300"/>
    <n v="47"/>
    <s v="Ticket"/>
    <s v="Saturday"/>
    <x v="3"/>
  </r>
  <r>
    <n v="1"/>
    <n v="5"/>
    <d v="2010-02-27T00:00:00"/>
    <d v="1899-12-30T10:53:00"/>
    <d v="2010-02-27T00:00:00"/>
    <d v="1899-12-30T14:17:00"/>
    <n v="70"/>
    <n v="204"/>
    <s v="Ticket"/>
    <s v="Saturday"/>
    <x v="0"/>
  </r>
  <r>
    <n v="1"/>
    <n v="5"/>
    <d v="2010-02-27T00:00:00"/>
    <d v="1899-12-30T12:33:00"/>
    <d v="2010-02-27T00:00:00"/>
    <d v="1899-12-30T14:56:00"/>
    <n v="50"/>
    <n v="143"/>
    <s v="Ticket"/>
    <s v="Saturday"/>
    <x v="0"/>
  </r>
  <r>
    <n v="1"/>
    <n v="5"/>
    <d v="2010-02-27T00:00:00"/>
    <d v="1899-12-30T12:48:00"/>
    <d v="2010-02-27T00:00:00"/>
    <d v="1899-12-30T14:30:00"/>
    <n v="50"/>
    <n v="102"/>
    <s v="Ticket"/>
    <s v="Saturday"/>
    <x v="0"/>
  </r>
  <r>
    <n v="1"/>
    <n v="5"/>
    <d v="2010-02-27T00:00:00"/>
    <d v="1899-12-30T13:22:00"/>
    <d v="2010-02-27T00:00:00"/>
    <d v="1899-12-30T21:21:00"/>
    <n v="0"/>
    <n v="479"/>
    <s v="Pass"/>
    <s v="Saturday"/>
    <x v="0"/>
  </r>
  <r>
    <n v="1"/>
    <n v="5"/>
    <d v="2010-02-27T00:00:00"/>
    <d v="1899-12-30T14:12:00"/>
    <d v="2010-02-27T00:00:00"/>
    <d v="1899-12-30T16:00:00"/>
    <n v="50"/>
    <n v="108"/>
    <s v="Ticket"/>
    <s v="Saturday"/>
    <x v="1"/>
  </r>
  <r>
    <n v="1"/>
    <n v="8"/>
    <d v="2010-02-27T00:00:00"/>
    <d v="1899-12-30T14:13:00"/>
    <d v="2010-02-27T00:00:00"/>
    <d v="1899-12-30T16:45:00"/>
    <n v="50"/>
    <n v="152"/>
    <s v="Ticket"/>
    <s v="Saturday"/>
    <x v="1"/>
  </r>
  <r>
    <n v="1"/>
    <n v="8"/>
    <d v="2010-02-27T00:00:00"/>
    <d v="1899-12-30T14:56:00"/>
    <d v="2010-02-27T00:00:00"/>
    <d v="1899-12-30T18:49:00"/>
    <n v="70"/>
    <n v="233"/>
    <s v="Ticket"/>
    <s v="Saturday"/>
    <x v="1"/>
  </r>
  <r>
    <n v="1"/>
    <n v="5"/>
    <d v="2010-02-27T00:00:00"/>
    <d v="1899-12-30T16:26:00"/>
    <d v="2010-02-28T00:00:00"/>
    <d v="1899-12-30T01:03:00"/>
    <n v="300"/>
    <n v="517"/>
    <s v="Ticket"/>
    <s v="Saturday"/>
    <x v="1"/>
  </r>
  <r>
    <n v="1"/>
    <n v="6"/>
    <d v="2010-02-27T00:00:00"/>
    <d v="1899-12-30T17:55:00"/>
    <d v="2010-02-27T00:00:00"/>
    <d v="1899-12-30T19:24:00"/>
    <n v="50"/>
    <n v="89"/>
    <s v="Ticket"/>
    <s v="Saturday"/>
    <x v="1"/>
  </r>
  <r>
    <n v="1"/>
    <n v="5"/>
    <d v="2010-02-27T00:00:00"/>
    <d v="1899-12-30T18:15:00"/>
    <d v="2010-02-27T00:00:00"/>
    <d v="1899-12-30T21:15:00"/>
    <n v="50"/>
    <n v="180"/>
    <s v="Ticket"/>
    <s v="Saturday"/>
    <x v="2"/>
  </r>
  <r>
    <n v="1"/>
    <n v="5"/>
    <d v="2010-02-27T00:00:00"/>
    <d v="1899-12-30T18:54:00"/>
    <d v="2010-02-27T00:00:00"/>
    <d v="1899-12-30T21:04:00"/>
    <n v="50"/>
    <n v="130"/>
    <s v="Ticket"/>
    <s v="Saturday"/>
    <x v="2"/>
  </r>
  <r>
    <n v="1"/>
    <n v="6"/>
    <d v="2010-02-27T00:00:00"/>
    <d v="1899-12-30T19:02:00"/>
    <d v="2010-02-27T00:00:00"/>
    <d v="1899-12-30T20:07:00"/>
    <n v="50"/>
    <n v="65"/>
    <s v="Ticket"/>
    <s v="Saturday"/>
    <x v="2"/>
  </r>
  <r>
    <n v="1"/>
    <n v="6"/>
    <d v="2010-02-27T00:00:00"/>
    <d v="1899-12-30T19:21:00"/>
    <d v="2010-02-27T00:00:00"/>
    <d v="1899-12-30T22:59:00"/>
    <n v="70"/>
    <n v="218"/>
    <s v="Ticket"/>
    <s v="Saturday"/>
    <x v="2"/>
  </r>
  <r>
    <n v="1"/>
    <n v="5"/>
    <d v="2010-02-27T00:00:00"/>
    <d v="1899-12-30T19:50:00"/>
    <d v="2010-02-27T00:00:00"/>
    <d v="1899-12-30T22:39:00"/>
    <n v="50"/>
    <n v="169"/>
    <s v="Ticket"/>
    <s v="Saturday"/>
    <x v="2"/>
  </r>
  <r>
    <n v="1"/>
    <n v="5"/>
    <d v="2010-02-27T00:00:00"/>
    <d v="1899-12-30T22:52:00"/>
    <d v="2010-02-28T00:00:00"/>
    <d v="1899-12-30T01:55:00"/>
    <n v="70"/>
    <n v="183"/>
    <s v="Ticket"/>
    <s v="Saturday"/>
    <x v="3"/>
  </r>
  <r>
    <n v="1"/>
    <n v="6"/>
    <d v="2010-02-28T00:00:00"/>
    <d v="1899-12-30T12:35:00"/>
    <d v="2010-02-28T00:00:00"/>
    <d v="1899-12-30T14:48:00"/>
    <n v="50"/>
    <n v="133"/>
    <s v="Ticket"/>
    <s v="Sunday"/>
    <x v="0"/>
  </r>
  <r>
    <n v="1"/>
    <n v="8"/>
    <d v="2010-02-28T00:00:00"/>
    <d v="1899-12-30T14:25:00"/>
    <d v="2010-02-28T00:00:00"/>
    <d v="1899-12-30T17:57:00"/>
    <n v="70"/>
    <n v="212"/>
    <s v="Ticket"/>
    <s v="Sunday"/>
    <x v="1"/>
  </r>
  <r>
    <n v="1"/>
    <n v="8"/>
    <d v="2010-02-28T00:00:00"/>
    <d v="1899-12-30T14:42:00"/>
    <d v="2010-02-28T00:00:00"/>
    <d v="1899-12-30T16:49:00"/>
    <n v="50"/>
    <n v="127"/>
    <s v="Ticket"/>
    <s v="Sunday"/>
    <x v="1"/>
  </r>
  <r>
    <n v="1"/>
    <n v="6"/>
    <d v="2010-02-28T00:00:00"/>
    <d v="1899-12-30T15:51:00"/>
    <d v="2010-02-28T00:00:00"/>
    <d v="1899-12-30T17:30:00"/>
    <n v="50"/>
    <n v="99"/>
    <s v="Ticket"/>
    <s v="Sunday"/>
    <x v="1"/>
  </r>
  <r>
    <n v="1"/>
    <n v="6"/>
    <d v="2010-02-28T00:00:00"/>
    <d v="1899-12-30T16:52:00"/>
    <d v="2010-02-28T00:00:00"/>
    <d v="1899-12-30T22:35:00"/>
    <n v="110"/>
    <n v="343"/>
    <s v="Ticket"/>
    <s v="Sunday"/>
    <x v="1"/>
  </r>
  <r>
    <n v="1"/>
    <n v="5"/>
    <d v="2010-02-28T00:00:00"/>
    <d v="1899-12-30T17:09:00"/>
    <d v="2010-02-28T00:00:00"/>
    <d v="1899-12-30T18:28:00"/>
    <n v="50"/>
    <n v="79"/>
    <s v="Ticket"/>
    <s v="Sunday"/>
    <x v="1"/>
  </r>
  <r>
    <n v="1"/>
    <n v="5"/>
    <d v="2010-02-28T00:00:00"/>
    <d v="1899-12-30T18:21:00"/>
    <d v="2010-02-28T00:00:00"/>
    <d v="1899-12-30T19:57:00"/>
    <n v="50"/>
    <n v="96"/>
    <s v="Ticket"/>
    <s v="Sunday"/>
    <x v="2"/>
  </r>
  <r>
    <n v="1"/>
    <n v="6"/>
    <d v="2010-02-28T00:00:00"/>
    <d v="1899-12-30T19:06:00"/>
    <d v="2010-02-28T00:00:00"/>
    <d v="1899-12-30T21:55:00"/>
    <n v="50"/>
    <n v="169"/>
    <s v="Ticket"/>
    <s v="Sunday"/>
    <x v="2"/>
  </r>
  <r>
    <n v="1"/>
    <n v="6"/>
    <d v="2010-02-28T00:00:00"/>
    <d v="1899-12-30T19:47:00"/>
    <d v="2010-02-28T00:00:00"/>
    <d v="1899-12-30T21:57:00"/>
    <n v="50"/>
    <n v="130"/>
    <s v="Ticket"/>
    <s v="Sunday"/>
    <x v="2"/>
  </r>
  <r>
    <n v="1"/>
    <n v="8"/>
    <d v="2010-02-28T00:00:00"/>
    <d v="1899-12-30T22:44:00"/>
    <d v="2010-02-28T00:00:00"/>
    <d v="1899-12-30T22:48:00"/>
    <n v="50"/>
    <n v="4"/>
    <s v="Ticket"/>
    <s v="Sunday"/>
    <x v="3"/>
  </r>
  <r>
    <n v="1"/>
    <n v="5"/>
    <d v="2010-03-06T00:00:00"/>
    <d v="1899-12-30T10:49:00"/>
    <d v="2010-03-06T00:00:00"/>
    <d v="1899-12-30T20:09:00"/>
    <n v="190"/>
    <n v="560"/>
    <s v="Ticket"/>
    <s v="Saturday"/>
    <x v="0"/>
  </r>
  <r>
    <n v="1"/>
    <n v="5"/>
    <d v="2010-03-06T00:00:00"/>
    <d v="1899-12-30T14:47:00"/>
    <d v="2010-03-06T00:00:00"/>
    <d v="1899-12-30T17:36:00"/>
    <n v="50"/>
    <n v="169"/>
    <s v="Ticket"/>
    <s v="Saturday"/>
    <x v="1"/>
  </r>
  <r>
    <n v="1"/>
    <n v="5"/>
    <d v="2010-03-06T00:00:00"/>
    <d v="1899-12-30T15:12:00"/>
    <d v="2010-03-06T00:00:00"/>
    <d v="1899-12-30T16:12:00"/>
    <n v="50"/>
    <n v="60"/>
    <s v="Ticket"/>
    <s v="Saturday"/>
    <x v="1"/>
  </r>
  <r>
    <n v="1"/>
    <n v="5"/>
    <d v="2010-03-06T00:00:00"/>
    <d v="1899-12-30T15:17:00"/>
    <d v="2010-03-06T00:00:00"/>
    <d v="1899-12-30T18:56:00"/>
    <n v="70"/>
    <n v="219"/>
    <s v="Ticket"/>
    <s v="Saturday"/>
    <x v="1"/>
  </r>
  <r>
    <n v="1"/>
    <n v="6"/>
    <d v="2010-03-06T00:00:00"/>
    <d v="1899-12-30T17:07:00"/>
    <d v="2010-03-06T00:00:00"/>
    <d v="1899-12-30T18:08:00"/>
    <n v="50"/>
    <n v="61"/>
    <s v="Ticket"/>
    <s v="Saturday"/>
    <x v="1"/>
  </r>
  <r>
    <n v="1"/>
    <n v="5"/>
    <d v="2010-03-06T00:00:00"/>
    <d v="1899-12-30T17:57:00"/>
    <d v="2010-03-06T00:00:00"/>
    <d v="1899-12-30T21:12:00"/>
    <n v="70"/>
    <n v="195"/>
    <s v="Ticket"/>
    <s v="Saturday"/>
    <x v="1"/>
  </r>
  <r>
    <n v="1"/>
    <n v="8"/>
    <d v="2010-03-06T00:00:00"/>
    <d v="1899-12-30T17:59:00"/>
    <d v="2010-03-06T00:00:00"/>
    <d v="1899-12-30T21:38:00"/>
    <n v="70"/>
    <n v="219"/>
    <s v="Ticket"/>
    <s v="Saturday"/>
    <x v="1"/>
  </r>
  <r>
    <n v="1"/>
    <n v="6"/>
    <d v="2010-03-06T00:00:00"/>
    <d v="1899-12-30T18:02:00"/>
    <d v="2010-03-06T00:00:00"/>
    <d v="1899-12-30T20:30:00"/>
    <n v="50"/>
    <n v="148"/>
    <s v="Ticket"/>
    <s v="Saturday"/>
    <x v="2"/>
  </r>
  <r>
    <n v="1"/>
    <n v="5"/>
    <d v="2010-03-06T00:00:00"/>
    <d v="1899-12-30T18:03:00"/>
    <d v="2010-03-06T00:00:00"/>
    <d v="1899-12-30T18:50:00"/>
    <n v="50"/>
    <n v="47"/>
    <s v="Ticket"/>
    <s v="Saturday"/>
    <x v="2"/>
  </r>
  <r>
    <n v="1"/>
    <n v="5"/>
    <d v="2010-03-06T00:00:00"/>
    <d v="1899-12-30T18:07:00"/>
    <d v="2010-03-06T00:00:00"/>
    <d v="1899-12-30T21:41:00"/>
    <n v="70"/>
    <n v="214"/>
    <s v="Ticket"/>
    <s v="Saturday"/>
    <x v="2"/>
  </r>
  <r>
    <n v="1"/>
    <n v="6"/>
    <d v="2010-03-06T00:00:00"/>
    <d v="1899-12-30T18:54:00"/>
    <d v="2010-03-07T00:00:00"/>
    <d v="1899-12-30T00:53:00"/>
    <n v="110"/>
    <n v="359"/>
    <s v="Ticket"/>
    <s v="Saturday"/>
    <x v="2"/>
  </r>
  <r>
    <n v="1"/>
    <n v="6"/>
    <d v="2010-03-06T00:00:00"/>
    <d v="1899-12-30T19:38:00"/>
    <d v="2010-03-06T00:00:00"/>
    <d v="1899-12-30T21:22:00"/>
    <n v="50"/>
    <n v="104"/>
    <s v="Ticket"/>
    <s v="Saturday"/>
    <x v="2"/>
  </r>
  <r>
    <n v="1"/>
    <n v="6"/>
    <d v="2010-03-06T00:00:00"/>
    <d v="1899-12-30T19:40:00"/>
    <d v="2010-03-06T00:00:00"/>
    <d v="1899-12-30T22:32:00"/>
    <n v="50"/>
    <n v="172"/>
    <s v="Ticket"/>
    <s v="Saturday"/>
    <x v="2"/>
  </r>
  <r>
    <n v="1"/>
    <n v="5"/>
    <d v="2010-03-06T00:00:00"/>
    <d v="1899-12-30T19:48:00"/>
    <d v="2010-03-06T00:00:00"/>
    <d v="1899-12-30T21:47:00"/>
    <n v="50"/>
    <n v="119"/>
    <s v="Ticket"/>
    <s v="Saturday"/>
    <x v="2"/>
  </r>
  <r>
    <n v="1"/>
    <n v="5"/>
    <d v="2010-03-06T00:00:00"/>
    <d v="1899-12-30T19:50:00"/>
    <d v="2010-03-06T00:00:00"/>
    <d v="1899-12-30T22:21:00"/>
    <n v="50"/>
    <n v="151"/>
    <s v="Ticket"/>
    <s v="Saturday"/>
    <x v="2"/>
  </r>
  <r>
    <n v="1"/>
    <n v="5"/>
    <d v="2010-03-06T00:00:00"/>
    <d v="1899-12-30T20:58:00"/>
    <d v="2010-03-06T00:00:00"/>
    <d v="1899-12-30T22:27:00"/>
    <n v="50"/>
    <n v="89"/>
    <s v="Ticket"/>
    <s v="Saturday"/>
    <x v="2"/>
  </r>
  <r>
    <n v="1"/>
    <n v="5"/>
    <d v="2010-03-06T00:00:00"/>
    <d v="1899-12-30T21:05:00"/>
    <d v="2010-03-07T00:00:00"/>
    <d v="1899-12-30T01:23:00"/>
    <n v="90"/>
    <n v="258"/>
    <s v="Ticket"/>
    <s v="Saturday"/>
    <x v="2"/>
  </r>
  <r>
    <n v="1"/>
    <n v="5"/>
    <d v="2010-03-07T00:00:00"/>
    <d v="1899-12-30T11:57:00"/>
    <d v="2010-03-07T00:00:00"/>
    <d v="1899-12-30T15:12:00"/>
    <n v="70"/>
    <n v="195"/>
    <s v="Ticket"/>
    <s v="Sunday"/>
    <x v="0"/>
  </r>
  <r>
    <n v="1"/>
    <n v="5"/>
    <d v="2010-03-07T00:00:00"/>
    <d v="1899-12-30T12:47:00"/>
    <d v="2010-03-07T00:00:00"/>
    <d v="1899-12-30T17:10:00"/>
    <n v="90"/>
    <n v="263"/>
    <s v="Ticket"/>
    <s v="Sunday"/>
    <x v="0"/>
  </r>
  <r>
    <n v="1"/>
    <n v="6"/>
    <d v="2010-03-07T00:00:00"/>
    <d v="1899-12-30T13:00:00"/>
    <d v="2010-03-07T00:00:00"/>
    <d v="1899-12-30T15:52:00"/>
    <n v="50"/>
    <n v="172"/>
    <s v="Ticket"/>
    <s v="Sunday"/>
    <x v="0"/>
  </r>
  <r>
    <n v="1"/>
    <n v="6"/>
    <d v="2010-03-07T00:00:00"/>
    <d v="1899-12-30T13:53:00"/>
    <d v="2010-03-07T00:00:00"/>
    <d v="1899-12-30T16:00:00"/>
    <n v="50"/>
    <n v="127"/>
    <s v="Ticket"/>
    <s v="Sunday"/>
    <x v="0"/>
  </r>
  <r>
    <n v="1"/>
    <n v="6"/>
    <d v="2010-03-07T00:00:00"/>
    <d v="1899-12-30T14:38:00"/>
    <d v="2010-03-07T00:00:00"/>
    <d v="1899-12-30T16:39:00"/>
    <n v="50"/>
    <n v="121"/>
    <s v="Ticket"/>
    <s v="Sunday"/>
    <x v="1"/>
  </r>
  <r>
    <n v="1"/>
    <n v="5"/>
    <d v="2010-03-07T00:00:00"/>
    <d v="1899-12-30T16:00:00"/>
    <d v="2010-03-07T00:00:00"/>
    <d v="1899-12-30T17:09:00"/>
    <n v="50"/>
    <n v="69"/>
    <s v="Ticket"/>
    <s v="Sunday"/>
    <x v="1"/>
  </r>
  <r>
    <n v="1"/>
    <n v="5"/>
    <d v="2010-03-07T00:00:00"/>
    <d v="1899-12-30T16:34:00"/>
    <d v="2010-03-07T00:00:00"/>
    <d v="1899-12-30T17:53:00"/>
    <n v="50"/>
    <n v="79"/>
    <s v="Ticket"/>
    <s v="Sunday"/>
    <x v="1"/>
  </r>
  <r>
    <n v="1"/>
    <n v="6"/>
    <d v="2010-03-07T00:00:00"/>
    <d v="1899-12-30T17:26:00"/>
    <d v="2010-03-07T00:00:00"/>
    <d v="1899-12-30T20:04:00"/>
    <n v="50"/>
    <n v="158"/>
    <s v="Ticket"/>
    <s v="Sunday"/>
    <x v="1"/>
  </r>
  <r>
    <n v="1"/>
    <n v="5"/>
    <d v="2010-03-07T00:00:00"/>
    <d v="1899-12-30T17:34:00"/>
    <d v="2010-03-07T00:00:00"/>
    <d v="1899-12-30T18:31:00"/>
    <n v="50"/>
    <n v="57"/>
    <s v="Ticket"/>
    <s v="Sunday"/>
    <x v="1"/>
  </r>
  <r>
    <n v="1"/>
    <n v="6"/>
    <d v="2010-03-07T00:00:00"/>
    <d v="1899-12-30T17:36:00"/>
    <d v="2010-03-07T00:00:00"/>
    <d v="1899-12-30T18:59:00"/>
    <n v="50"/>
    <n v="83"/>
    <s v="Ticket"/>
    <s v="Sunday"/>
    <x v="1"/>
  </r>
  <r>
    <n v="1"/>
    <n v="6"/>
    <d v="2010-03-07T00:00:00"/>
    <d v="1899-12-30T18:48:00"/>
    <d v="2010-03-07T00:00:00"/>
    <d v="1899-12-30T23:37:00"/>
    <n v="90"/>
    <n v="289"/>
    <s v="Ticket"/>
    <s v="Sunday"/>
    <x v="2"/>
  </r>
  <r>
    <n v="1"/>
    <n v="5"/>
    <d v="2010-03-07T00:00:00"/>
    <d v="1899-12-30T19:26:00"/>
    <d v="2010-03-07T00:00:00"/>
    <d v="1899-12-30T22:42:00"/>
    <n v="70"/>
    <n v="196"/>
    <s v="Ticket"/>
    <s v="Sunday"/>
    <x v="2"/>
  </r>
  <r>
    <n v="1"/>
    <n v="5"/>
    <d v="2010-03-07T00:00:00"/>
    <d v="1899-12-30T20:41:00"/>
    <d v="2010-03-07T00:00:00"/>
    <d v="1899-12-30T23:27:00"/>
    <n v="50"/>
    <n v="166"/>
    <s v="Ticket"/>
    <s v="Sunday"/>
    <x v="2"/>
  </r>
  <r>
    <n v="1"/>
    <n v="6"/>
    <d v="2010-03-13T00:00:00"/>
    <d v="1899-12-30T12:42:00"/>
    <d v="2010-03-13T00:00:00"/>
    <d v="1899-12-30T14:44:00"/>
    <n v="50"/>
    <n v="122"/>
    <s v="Ticket"/>
    <s v="Saturday"/>
    <x v="0"/>
  </r>
  <r>
    <n v="1"/>
    <n v="5"/>
    <d v="2010-03-13T00:00:00"/>
    <d v="1899-12-30T13:36:00"/>
    <d v="2010-03-13T00:00:00"/>
    <d v="1899-12-30T16:31:00"/>
    <n v="50"/>
    <n v="175"/>
    <s v="Ticket"/>
    <s v="Saturday"/>
    <x v="0"/>
  </r>
  <r>
    <n v="1"/>
    <n v="6"/>
    <d v="2010-03-13T00:00:00"/>
    <d v="1899-12-30T13:44:00"/>
    <d v="2010-03-13T00:00:00"/>
    <d v="1899-12-30T16:10:00"/>
    <n v="50"/>
    <n v="146"/>
    <s v="Ticket"/>
    <s v="Saturday"/>
    <x v="0"/>
  </r>
  <r>
    <n v="1"/>
    <n v="6"/>
    <d v="2010-03-13T00:00:00"/>
    <d v="1899-12-30T14:13:00"/>
    <d v="2010-03-13T00:00:00"/>
    <d v="1899-12-30T15:49:00"/>
    <n v="50"/>
    <n v="96"/>
    <s v="Ticket"/>
    <s v="Saturday"/>
    <x v="1"/>
  </r>
  <r>
    <n v="1"/>
    <n v="5"/>
    <d v="2010-03-13T00:00:00"/>
    <d v="1899-12-30T17:13:00"/>
    <d v="2010-03-13T00:00:00"/>
    <d v="1899-12-30T18:06:00"/>
    <n v="300"/>
    <n v="53"/>
    <s v="Ticket"/>
    <s v="Saturday"/>
    <x v="1"/>
  </r>
  <r>
    <n v="1"/>
    <n v="5"/>
    <d v="2010-03-13T00:00:00"/>
    <d v="1899-12-30T18:30:00"/>
    <d v="2010-03-13T00:00:00"/>
    <d v="1899-12-30T19:22:00"/>
    <n v="50"/>
    <n v="52"/>
    <s v="Ticket"/>
    <s v="Saturday"/>
    <x v="2"/>
  </r>
  <r>
    <n v="1"/>
    <n v="5"/>
    <d v="2010-03-13T00:00:00"/>
    <d v="1899-12-30T19:07:00"/>
    <d v="2010-03-13T00:00:00"/>
    <d v="1899-12-30T22:10:00"/>
    <n v="70"/>
    <n v="183"/>
    <s v="Ticket"/>
    <s v="Saturday"/>
    <x v="2"/>
  </r>
  <r>
    <n v="1"/>
    <n v="5"/>
    <d v="2010-03-13T00:00:00"/>
    <d v="1899-12-30T20:25:00"/>
    <d v="2010-03-13T00:00:00"/>
    <d v="1899-12-30T22:09:00"/>
    <n v="50"/>
    <n v="104"/>
    <s v="Ticket"/>
    <s v="Saturday"/>
    <x v="2"/>
  </r>
  <r>
    <n v="1"/>
    <n v="5"/>
    <d v="2010-03-13T00:00:00"/>
    <d v="1899-12-30T20:41:00"/>
    <d v="2010-03-13T00:00:00"/>
    <d v="1899-12-30T21:51:00"/>
    <n v="50"/>
    <n v="70"/>
    <s v="Ticket"/>
    <s v="Saturday"/>
    <x v="2"/>
  </r>
  <r>
    <n v="1"/>
    <n v="6"/>
    <d v="2010-03-13T00:00:00"/>
    <d v="1899-12-30T22:08:00"/>
    <d v="2010-03-13T00:00:00"/>
    <d v="1899-12-30T22:38:00"/>
    <n v="50"/>
    <n v="30"/>
    <s v="Ticket"/>
    <s v="Saturday"/>
    <x v="3"/>
  </r>
  <r>
    <n v="1"/>
    <n v="6"/>
    <d v="2010-03-14T00:00:00"/>
    <d v="1899-12-30T09:51:00"/>
    <d v="2010-03-14T00:00:00"/>
    <d v="1899-12-30T13:26:00"/>
    <n v="70"/>
    <n v="215"/>
    <s v="Ticket"/>
    <s v="Sunday"/>
    <x v="3"/>
  </r>
  <r>
    <n v="1"/>
    <n v="5"/>
    <d v="2010-03-14T00:00:00"/>
    <d v="1899-12-30T10:57:00"/>
    <d v="2010-03-14T00:00:00"/>
    <d v="1899-12-30T14:55:00"/>
    <n v="0"/>
    <n v="238"/>
    <s v="Pass"/>
    <s v="Sunday"/>
    <x v="0"/>
  </r>
  <r>
    <n v="1"/>
    <n v="5"/>
    <d v="2010-03-14T00:00:00"/>
    <d v="1899-12-30T11:41:00"/>
    <d v="2010-03-14T00:00:00"/>
    <d v="1899-12-30T14:02:00"/>
    <n v="50"/>
    <n v="141"/>
    <s v="Ticket"/>
    <s v="Sunday"/>
    <x v="0"/>
  </r>
  <r>
    <n v="1"/>
    <n v="5"/>
    <d v="2010-03-14T00:00:00"/>
    <d v="1899-12-30T12:08:00"/>
    <d v="2010-03-14T00:00:00"/>
    <d v="1899-12-30T14:05:00"/>
    <n v="50"/>
    <n v="117"/>
    <s v="Ticket"/>
    <s v="Sunday"/>
    <x v="0"/>
  </r>
  <r>
    <n v="1"/>
    <n v="5"/>
    <d v="2010-03-14T00:00:00"/>
    <d v="1899-12-30T12:32:00"/>
    <d v="2010-03-14T00:00:00"/>
    <d v="1899-12-30T16:25:00"/>
    <n v="70"/>
    <n v="233"/>
    <s v="Ticket"/>
    <s v="Sunday"/>
    <x v="0"/>
  </r>
  <r>
    <n v="1"/>
    <n v="5"/>
    <d v="2010-03-14T00:00:00"/>
    <d v="1899-12-30T12:58:00"/>
    <d v="2010-03-14T00:00:00"/>
    <d v="1899-12-30T16:09:00"/>
    <n v="70"/>
    <n v="191"/>
    <s v="Ticket"/>
    <s v="Sunday"/>
    <x v="0"/>
  </r>
  <r>
    <n v="1"/>
    <n v="5"/>
    <d v="2010-03-14T00:00:00"/>
    <d v="1899-12-30T13:03:00"/>
    <d v="2010-03-14T00:00:00"/>
    <d v="1899-12-30T16:56:00"/>
    <n v="70"/>
    <n v="233"/>
    <s v="Ticket"/>
    <s v="Sunday"/>
    <x v="0"/>
  </r>
  <r>
    <n v="1"/>
    <n v="5"/>
    <d v="2010-03-14T00:00:00"/>
    <d v="1899-12-30T16:11:00"/>
    <d v="2010-03-14T00:00:00"/>
    <d v="1899-12-30T19:22:00"/>
    <n v="70"/>
    <n v="191"/>
    <s v="Ticket"/>
    <s v="Sunday"/>
    <x v="1"/>
  </r>
  <r>
    <n v="1"/>
    <n v="6"/>
    <d v="2010-03-14T00:00:00"/>
    <d v="1899-12-30T16:30:00"/>
    <d v="2010-03-14T00:00:00"/>
    <d v="1899-12-30T17:50:00"/>
    <n v="50"/>
    <n v="80"/>
    <s v="Ticket"/>
    <s v="Sunday"/>
    <x v="1"/>
  </r>
  <r>
    <n v="1"/>
    <n v="5"/>
    <d v="2010-03-14T00:00:00"/>
    <d v="1899-12-30T16:36:00"/>
    <d v="2010-03-14T00:00:00"/>
    <d v="1899-12-30T19:36:00"/>
    <n v="50"/>
    <n v="180"/>
    <s v="Ticket"/>
    <s v="Sunday"/>
    <x v="1"/>
  </r>
  <r>
    <n v="1"/>
    <n v="8"/>
    <d v="2010-03-14T00:00:00"/>
    <d v="1899-12-30T17:33:00"/>
    <d v="2010-03-14T00:00:00"/>
    <d v="1899-12-30T18:31:00"/>
    <n v="50"/>
    <n v="58"/>
    <s v="Ticket"/>
    <s v="Sunday"/>
    <x v="1"/>
  </r>
  <r>
    <n v="1"/>
    <n v="5"/>
    <d v="2010-03-14T00:00:00"/>
    <d v="1899-12-30T18:12:00"/>
    <d v="2010-03-14T00:00:00"/>
    <d v="1899-12-30T20:45:00"/>
    <n v="50"/>
    <n v="153"/>
    <s v="Ticket"/>
    <s v="Sunday"/>
    <x v="2"/>
  </r>
  <r>
    <n v="1"/>
    <n v="5"/>
    <d v="2010-03-14T00:00:00"/>
    <d v="1899-12-30T18:15:00"/>
    <d v="2010-03-14T00:00:00"/>
    <d v="1899-12-30T20:31:00"/>
    <n v="50"/>
    <n v="136"/>
    <s v="Ticket"/>
    <s v="Sunday"/>
    <x v="2"/>
  </r>
  <r>
    <n v="1"/>
    <n v="5"/>
    <d v="2010-03-14T00:00:00"/>
    <d v="1899-12-30T18:39:00"/>
    <d v="2010-03-14T00:00:00"/>
    <d v="1899-12-30T21:10:00"/>
    <n v="50"/>
    <n v="151"/>
    <s v="Ticket"/>
    <s v="Sunday"/>
    <x v="2"/>
  </r>
  <r>
    <n v="1"/>
    <n v="6"/>
    <d v="2010-03-14T00:00:00"/>
    <d v="1899-12-30T19:01:00"/>
    <d v="2010-03-14T00:00:00"/>
    <d v="1899-12-30T19:34:00"/>
    <n v="50"/>
    <n v="33"/>
    <s v="Ticket"/>
    <s v="Sunday"/>
    <x v="2"/>
  </r>
  <r>
    <n v="1"/>
    <n v="5"/>
    <d v="2010-03-14T00:00:00"/>
    <d v="1899-12-30T19:12:00"/>
    <d v="2010-03-14T00:00:00"/>
    <d v="1899-12-30T20:12:00"/>
    <n v="50"/>
    <n v="60"/>
    <s v="Ticket"/>
    <s v="Sunday"/>
    <x v="2"/>
  </r>
  <r>
    <n v="1"/>
    <n v="6"/>
    <d v="2010-03-14T00:00:00"/>
    <d v="1899-12-30T20:17:00"/>
    <d v="2010-03-14T00:00:00"/>
    <d v="1899-12-30T21:43:00"/>
    <n v="50"/>
    <n v="86"/>
    <s v="Ticket"/>
    <s v="Sunday"/>
    <x v="2"/>
  </r>
  <r>
    <n v="1"/>
    <n v="8"/>
    <d v="2010-03-14T00:00:00"/>
    <d v="1899-12-30T21:02:00"/>
    <d v="2010-03-14T00:00:00"/>
    <d v="1899-12-30T21:55:00"/>
    <n v="50"/>
    <n v="53"/>
    <s v="Ticket"/>
    <s v="Sunday"/>
    <x v="2"/>
  </r>
  <r>
    <n v="1"/>
    <n v="5"/>
    <d v="2010-03-20T00:00:00"/>
    <d v="1899-12-30T10:47:00"/>
    <d v="2010-03-20T00:00:00"/>
    <d v="1899-12-30T16:25:00"/>
    <n v="110"/>
    <n v="338"/>
    <s v="Ticket"/>
    <s v="Saturday"/>
    <x v="0"/>
  </r>
  <r>
    <n v="1"/>
    <n v="5"/>
    <d v="2010-03-20T00:00:00"/>
    <d v="1899-12-30T11:06:00"/>
    <d v="2010-03-20T00:00:00"/>
    <d v="1899-12-30T12:03:00"/>
    <n v="50"/>
    <n v="57"/>
    <s v="Ticket"/>
    <s v="Saturday"/>
    <x v="0"/>
  </r>
  <r>
    <n v="1"/>
    <n v="5"/>
    <d v="2010-03-20T00:00:00"/>
    <d v="1899-12-30T12:11:00"/>
    <d v="2010-03-20T00:00:00"/>
    <d v="1899-12-30T18:02:00"/>
    <n v="110"/>
    <n v="351"/>
    <s v="Ticket"/>
    <s v="Saturday"/>
    <x v="0"/>
  </r>
  <r>
    <n v="1"/>
    <n v="5"/>
    <d v="2010-03-20T00:00:00"/>
    <d v="1899-12-30T12:25:00"/>
    <d v="2010-03-20T00:00:00"/>
    <d v="1899-12-30T16:19:00"/>
    <n v="70"/>
    <n v="234"/>
    <s v="Ticket"/>
    <s v="Saturday"/>
    <x v="0"/>
  </r>
  <r>
    <n v="1"/>
    <n v="5"/>
    <d v="2010-03-20T00:00:00"/>
    <d v="1899-12-30T13:29:00"/>
    <d v="2010-03-20T00:00:00"/>
    <d v="1899-12-30T18:21:00"/>
    <n v="90"/>
    <n v="292"/>
    <s v="Ticket"/>
    <s v="Saturday"/>
    <x v="0"/>
  </r>
  <r>
    <n v="1"/>
    <n v="5"/>
    <d v="2010-03-20T00:00:00"/>
    <d v="1899-12-30T13:57:00"/>
    <d v="2010-03-20T00:00:00"/>
    <d v="1899-12-30T16:38:00"/>
    <n v="50"/>
    <n v="161"/>
    <s v="Ticket"/>
    <s v="Saturday"/>
    <x v="0"/>
  </r>
  <r>
    <n v="1"/>
    <n v="6"/>
    <d v="2010-03-20T00:00:00"/>
    <d v="1899-12-30T15:30:00"/>
    <d v="2010-03-20T00:00:00"/>
    <d v="1899-12-30T17:23:00"/>
    <n v="50"/>
    <n v="113"/>
    <s v="Ticket"/>
    <s v="Saturday"/>
    <x v="1"/>
  </r>
  <r>
    <n v="1"/>
    <n v="6"/>
    <d v="2010-03-20T00:00:00"/>
    <d v="1899-12-30T16:10:00"/>
    <d v="2010-03-20T00:00:00"/>
    <d v="1899-12-30T17:27:00"/>
    <n v="50"/>
    <n v="77"/>
    <s v="Ticket"/>
    <s v="Saturday"/>
    <x v="1"/>
  </r>
  <r>
    <n v="1"/>
    <n v="5"/>
    <d v="2010-03-20T00:00:00"/>
    <d v="1899-12-30T16:34:00"/>
    <d v="2010-03-20T00:00:00"/>
    <d v="1899-12-30T19:34:00"/>
    <n v="50"/>
    <n v="180"/>
    <s v="Ticket"/>
    <s v="Saturday"/>
    <x v="1"/>
  </r>
  <r>
    <n v="1"/>
    <n v="6"/>
    <d v="2010-03-20T00:00:00"/>
    <d v="1899-12-30T16:34:00"/>
    <d v="2010-03-20T00:00:00"/>
    <d v="1899-12-30T19:04:00"/>
    <n v="50"/>
    <n v="150"/>
    <s v="Ticket"/>
    <s v="Saturday"/>
    <x v="1"/>
  </r>
  <r>
    <n v="1"/>
    <n v="5"/>
    <d v="2010-03-20T00:00:00"/>
    <d v="1899-12-30T16:54:00"/>
    <d v="2010-03-20T00:00:00"/>
    <d v="1899-12-30T20:57:00"/>
    <n v="90"/>
    <n v="243"/>
    <s v="Ticket"/>
    <s v="Saturday"/>
    <x v="1"/>
  </r>
  <r>
    <n v="1"/>
    <n v="5"/>
    <d v="2010-03-20T00:00:00"/>
    <d v="1899-12-30T19:29:00"/>
    <d v="2010-03-20T00:00:00"/>
    <d v="1899-12-30T23:13:00"/>
    <n v="70"/>
    <n v="224"/>
    <s v="Ticket"/>
    <s v="Saturday"/>
    <x v="2"/>
  </r>
  <r>
    <n v="1"/>
    <n v="6"/>
    <d v="2010-03-20T00:00:00"/>
    <d v="1899-12-30T19:34:00"/>
    <d v="2010-03-20T00:00:00"/>
    <d v="1899-12-30T20:38:00"/>
    <n v="50"/>
    <n v="64"/>
    <s v="Ticket"/>
    <s v="Saturday"/>
    <x v="2"/>
  </r>
  <r>
    <n v="1"/>
    <n v="8"/>
    <d v="2010-03-20T00:00:00"/>
    <d v="1899-12-30T19:35:00"/>
    <d v="2010-03-20T00:00:00"/>
    <d v="1899-12-30T20:38:00"/>
    <n v="50"/>
    <n v="63"/>
    <s v="Ticket"/>
    <s v="Saturday"/>
    <x v="2"/>
  </r>
  <r>
    <n v="1"/>
    <n v="8"/>
    <d v="2010-03-20T00:00:00"/>
    <d v="1899-12-30T19:38:00"/>
    <d v="2010-03-20T00:00:00"/>
    <d v="1899-12-30T22:10:00"/>
    <n v="50"/>
    <n v="152"/>
    <s v="Ticket"/>
    <s v="Saturday"/>
    <x v="2"/>
  </r>
  <r>
    <n v="1"/>
    <n v="6"/>
    <d v="2010-03-20T00:00:00"/>
    <d v="1899-12-30T20:43:00"/>
    <d v="2010-03-20T00:00:00"/>
    <d v="1899-12-30T22:26:00"/>
    <n v="50"/>
    <n v="103"/>
    <s v="Ticket"/>
    <s v="Saturday"/>
    <x v="2"/>
  </r>
  <r>
    <n v="1"/>
    <n v="5"/>
    <d v="2010-03-20T00:00:00"/>
    <d v="1899-12-30T20:53:00"/>
    <d v="2010-03-20T00:00:00"/>
    <d v="1899-12-30T22:08:00"/>
    <n v="50"/>
    <n v="75"/>
    <s v="Ticket"/>
    <s v="Saturday"/>
    <x v="2"/>
  </r>
  <r>
    <n v="1"/>
    <n v="5"/>
    <d v="2010-03-20T00:00:00"/>
    <d v="1899-12-30T21:06:00"/>
    <d v="2010-03-21T00:00:00"/>
    <d v="1899-12-30T01:06:00"/>
    <n v="70"/>
    <n v="240"/>
    <s v="Ticket"/>
    <s v="Saturday"/>
    <x v="2"/>
  </r>
  <r>
    <n v="1"/>
    <n v="5"/>
    <d v="2010-03-20T00:00:00"/>
    <d v="1899-12-30T21:25:00"/>
    <d v="2010-03-21T00:00:00"/>
    <d v="1899-12-30T02:05:00"/>
    <n v="90"/>
    <n v="280"/>
    <s v="Ticket"/>
    <s v="Saturday"/>
    <x v="2"/>
  </r>
  <r>
    <n v="1"/>
    <n v="5"/>
    <d v="2010-03-20T00:00:00"/>
    <d v="1899-12-30T22:25:00"/>
    <d v="2010-03-21T00:00:00"/>
    <d v="1899-12-30T01:11:00"/>
    <n v="50"/>
    <n v="166"/>
    <s v="Ticket"/>
    <s v="Saturday"/>
    <x v="3"/>
  </r>
  <r>
    <n v="1"/>
    <n v="5"/>
    <d v="2010-03-21T00:00:00"/>
    <d v="1899-12-30T00:01:00"/>
    <d v="2010-03-21T00:00:00"/>
    <d v="1899-12-30T02:05:00"/>
    <n v="50"/>
    <n v="124"/>
    <s v="Ticket"/>
    <s v="Sunday"/>
    <x v="3"/>
  </r>
  <r>
    <n v="1"/>
    <n v="6"/>
    <d v="2010-03-21T00:00:00"/>
    <d v="1899-12-30T13:35:00"/>
    <d v="2010-03-21T00:00:00"/>
    <d v="1899-12-30T17:44:00"/>
    <n v="90"/>
    <n v="249"/>
    <s v="Ticket"/>
    <s v="Sunday"/>
    <x v="0"/>
  </r>
  <r>
    <n v="1"/>
    <n v="5"/>
    <d v="2010-03-21T00:00:00"/>
    <d v="1899-12-30T15:00:00"/>
    <d v="2010-03-21T00:00:00"/>
    <d v="1899-12-30T16:45:00"/>
    <n v="50"/>
    <n v="105"/>
    <s v="Ticket"/>
    <s v="Sunday"/>
    <x v="1"/>
  </r>
  <r>
    <n v="1"/>
    <n v="6"/>
    <d v="2010-03-21T00:00:00"/>
    <d v="1899-12-30T15:06:00"/>
    <d v="2010-03-21T00:00:00"/>
    <d v="1899-12-30T16:46:00"/>
    <n v="50"/>
    <n v="100"/>
    <s v="Ticket"/>
    <s v="Sunday"/>
    <x v="1"/>
  </r>
  <r>
    <n v="1"/>
    <n v="5"/>
    <d v="2010-03-21T00:00:00"/>
    <d v="1899-12-30T15:14:00"/>
    <d v="2010-03-21T00:00:00"/>
    <d v="1899-12-30T16:31:00"/>
    <n v="50"/>
    <n v="77"/>
    <s v="Ticket"/>
    <s v="Sunday"/>
    <x v="1"/>
  </r>
  <r>
    <n v="1"/>
    <n v="8"/>
    <d v="2010-03-21T00:00:00"/>
    <d v="1899-12-30T15:44:00"/>
    <d v="2010-03-21T00:00:00"/>
    <d v="1899-12-30T17:12:00"/>
    <n v="50"/>
    <n v="88"/>
    <s v="Ticket"/>
    <s v="Sunday"/>
    <x v="1"/>
  </r>
  <r>
    <n v="1"/>
    <n v="5"/>
    <d v="2010-03-21T00:00:00"/>
    <d v="1899-12-30T16:01:00"/>
    <d v="2010-03-21T00:00:00"/>
    <d v="1899-12-30T18:40:00"/>
    <n v="50"/>
    <n v="159"/>
    <s v="Ticket"/>
    <s v="Sunday"/>
    <x v="1"/>
  </r>
  <r>
    <n v="1"/>
    <n v="6"/>
    <d v="2010-03-21T00:00:00"/>
    <d v="1899-12-30T17:10:00"/>
    <d v="2010-03-21T00:00:00"/>
    <d v="1899-12-30T18:16:00"/>
    <n v="50"/>
    <n v="66"/>
    <s v="Ticket"/>
    <s v="Sunday"/>
    <x v="1"/>
  </r>
  <r>
    <n v="1"/>
    <n v="8"/>
    <d v="2010-03-21T00:00:00"/>
    <d v="1899-12-30T18:04:00"/>
    <d v="2010-03-21T00:00:00"/>
    <d v="1899-12-30T20:05:00"/>
    <n v="50"/>
    <n v="121"/>
    <s v="Ticket"/>
    <s v="Sunday"/>
    <x v="2"/>
  </r>
  <r>
    <n v="1"/>
    <n v="6"/>
    <d v="2010-03-21T00:00:00"/>
    <d v="1899-12-30T18:09:00"/>
    <d v="2010-03-21T00:00:00"/>
    <d v="1899-12-30T20:55:00"/>
    <n v="50"/>
    <n v="166"/>
    <s v="Ticket"/>
    <s v="Sunday"/>
    <x v="2"/>
  </r>
  <r>
    <n v="1"/>
    <n v="6"/>
    <d v="2010-03-21T00:00:00"/>
    <d v="1899-12-30T18:10:00"/>
    <d v="2010-03-21T00:00:00"/>
    <d v="1899-12-30T22:57:00"/>
    <n v="90"/>
    <n v="287"/>
    <s v="Ticket"/>
    <s v="Sunday"/>
    <x v="2"/>
  </r>
  <r>
    <n v="1"/>
    <n v="5"/>
    <d v="2010-03-21T00:00:00"/>
    <d v="1899-12-30T18:53:00"/>
    <d v="2010-03-21T00:00:00"/>
    <d v="1899-12-30T21:45:00"/>
    <n v="50"/>
    <n v="172"/>
    <s v="Ticket"/>
    <s v="Sunday"/>
    <x v="2"/>
  </r>
  <r>
    <n v="1"/>
    <n v="8"/>
    <d v="2010-03-21T00:00:00"/>
    <d v="1899-12-30T19:15:00"/>
    <d v="2010-03-21T00:00:00"/>
    <d v="1899-12-30T20:22:00"/>
    <n v="50"/>
    <n v="67"/>
    <s v="Ticket"/>
    <s v="Sunday"/>
    <x v="2"/>
  </r>
  <r>
    <n v="1"/>
    <n v="6"/>
    <d v="2010-03-21T00:00:00"/>
    <d v="1899-12-30T19:23:00"/>
    <d v="2010-03-21T00:00:00"/>
    <d v="1899-12-30T20:44:00"/>
    <n v="50"/>
    <n v="81"/>
    <s v="Ticket"/>
    <s v="Sunday"/>
    <x v="2"/>
  </r>
  <r>
    <n v="1"/>
    <n v="6"/>
    <d v="2010-03-21T00:00:00"/>
    <d v="1899-12-30T19:29:00"/>
    <d v="2010-03-21T00:00:00"/>
    <d v="1899-12-30T20:54:00"/>
    <n v="50"/>
    <n v="85"/>
    <s v="Ticket"/>
    <s v="Sunday"/>
    <x v="2"/>
  </r>
  <r>
    <n v="1"/>
    <n v="8"/>
    <d v="2010-03-21T00:00:00"/>
    <d v="1899-12-30T20:44:00"/>
    <d v="2010-03-21T00:00:00"/>
    <d v="1899-12-30T22:47:00"/>
    <n v="50"/>
    <n v="123"/>
    <s v="Ticket"/>
    <s v="Sunday"/>
    <x v="2"/>
  </r>
  <r>
    <n v="1"/>
    <n v="6"/>
    <d v="2010-03-27T00:00:00"/>
    <d v="1899-12-30T11:17:00"/>
    <d v="2010-03-27T00:00:00"/>
    <d v="1899-12-30T13:19:00"/>
    <n v="50"/>
    <n v="122"/>
    <s v="Ticket"/>
    <s v="Saturday"/>
    <x v="0"/>
  </r>
  <r>
    <n v="1"/>
    <n v="5"/>
    <d v="2010-03-27T00:00:00"/>
    <d v="1899-12-30T11:45:00"/>
    <d v="2010-03-27T00:00:00"/>
    <d v="1899-12-30T12:57:00"/>
    <n v="50"/>
    <n v="72"/>
    <s v="Ticket"/>
    <s v="Saturday"/>
    <x v="0"/>
  </r>
  <r>
    <n v="1"/>
    <n v="6"/>
    <d v="2010-03-27T00:00:00"/>
    <d v="1899-12-30T12:48:00"/>
    <d v="2010-03-27T00:00:00"/>
    <d v="1899-12-30T15:32:00"/>
    <n v="50"/>
    <n v="164"/>
    <s v="Ticket"/>
    <s v="Saturday"/>
    <x v="0"/>
  </r>
  <r>
    <n v="1"/>
    <n v="6"/>
    <d v="2010-03-27T00:00:00"/>
    <d v="1899-12-30T12:54:00"/>
    <d v="2010-03-27T00:00:00"/>
    <d v="1899-12-30T13:43:00"/>
    <n v="50"/>
    <n v="49"/>
    <s v="Ticket"/>
    <s v="Saturday"/>
    <x v="0"/>
  </r>
  <r>
    <n v="1"/>
    <n v="6"/>
    <d v="2010-03-27T00:00:00"/>
    <d v="1899-12-30T13:16:00"/>
    <d v="2010-03-27T00:00:00"/>
    <d v="1899-12-30T19:22:00"/>
    <n v="130"/>
    <n v="366"/>
    <s v="Ticket"/>
    <s v="Saturday"/>
    <x v="0"/>
  </r>
  <r>
    <n v="1"/>
    <n v="5"/>
    <d v="2010-03-27T00:00:00"/>
    <d v="1899-12-30T13:20:00"/>
    <d v="2010-03-27T00:00:00"/>
    <d v="1899-12-30T16:11:00"/>
    <n v="50"/>
    <n v="171"/>
    <s v="Ticket"/>
    <s v="Saturday"/>
    <x v="0"/>
  </r>
  <r>
    <n v="1"/>
    <n v="6"/>
    <d v="2010-03-27T00:00:00"/>
    <d v="1899-12-30T13:24:00"/>
    <d v="2010-03-27T00:00:00"/>
    <d v="1899-12-30T16:51:00"/>
    <n v="70"/>
    <n v="207"/>
    <s v="Ticket"/>
    <s v="Saturday"/>
    <x v="0"/>
  </r>
  <r>
    <n v="1"/>
    <n v="6"/>
    <d v="2010-03-27T00:00:00"/>
    <d v="1899-12-30T13:57:00"/>
    <d v="2010-03-27T00:00:00"/>
    <d v="1899-12-30T16:45:00"/>
    <n v="50"/>
    <n v="168"/>
    <s v="Ticket"/>
    <s v="Saturday"/>
    <x v="0"/>
  </r>
  <r>
    <n v="1"/>
    <n v="8"/>
    <d v="2010-03-27T00:00:00"/>
    <d v="1899-12-30T14:12:00"/>
    <d v="2010-03-27T00:00:00"/>
    <d v="1899-12-30T18:34:00"/>
    <n v="90"/>
    <n v="262"/>
    <s v="Ticket"/>
    <s v="Saturday"/>
    <x v="1"/>
  </r>
  <r>
    <n v="1"/>
    <n v="5"/>
    <d v="2010-03-27T00:00:00"/>
    <d v="1899-12-30T14:20:00"/>
    <d v="2010-03-27T00:00:00"/>
    <d v="1899-12-30T15:56:00"/>
    <n v="50"/>
    <n v="96"/>
    <s v="Ticket"/>
    <s v="Saturday"/>
    <x v="1"/>
  </r>
  <r>
    <n v="1"/>
    <n v="8"/>
    <d v="2010-03-27T00:00:00"/>
    <d v="1899-12-30T15:03:00"/>
    <d v="2010-03-27T00:00:00"/>
    <d v="1899-12-30T18:38:00"/>
    <n v="70"/>
    <n v="215"/>
    <s v="Ticket"/>
    <s v="Saturday"/>
    <x v="1"/>
  </r>
  <r>
    <n v="1"/>
    <n v="6"/>
    <d v="2010-03-27T00:00:00"/>
    <d v="1899-12-30T15:18:00"/>
    <d v="2010-03-27T00:00:00"/>
    <d v="1899-12-30T17:44:00"/>
    <n v="50"/>
    <n v="146"/>
    <s v="Ticket"/>
    <s v="Saturday"/>
    <x v="1"/>
  </r>
  <r>
    <n v="1"/>
    <n v="6"/>
    <d v="2010-03-27T00:00:00"/>
    <d v="1899-12-30T15:37:00"/>
    <d v="2010-03-27T00:00:00"/>
    <d v="1899-12-30T21:06:00"/>
    <n v="110"/>
    <n v="329"/>
    <s v="Ticket"/>
    <s v="Saturday"/>
    <x v="1"/>
  </r>
  <r>
    <n v="1"/>
    <n v="5"/>
    <d v="2010-03-27T00:00:00"/>
    <d v="1899-12-30T16:04:00"/>
    <d v="2010-03-27T00:00:00"/>
    <d v="1899-12-30T16:27:00"/>
    <n v="50"/>
    <n v="23"/>
    <s v="Ticket"/>
    <s v="Saturday"/>
    <x v="1"/>
  </r>
  <r>
    <n v="1"/>
    <n v="5"/>
    <d v="2010-03-27T00:00:00"/>
    <d v="1899-12-30T16:05:00"/>
    <d v="2010-03-27T00:00:00"/>
    <d v="1899-12-30T18:39:00"/>
    <n v="300"/>
    <n v="154"/>
    <s v="Ticket"/>
    <s v="Saturday"/>
    <x v="1"/>
  </r>
  <r>
    <n v="1"/>
    <n v="6"/>
    <d v="2010-03-27T00:00:00"/>
    <d v="1899-12-30T17:28:00"/>
    <d v="2010-03-27T00:00:00"/>
    <d v="1899-12-30T18:31:00"/>
    <n v="50"/>
    <n v="63"/>
    <s v="Ticket"/>
    <s v="Saturday"/>
    <x v="1"/>
  </r>
  <r>
    <n v="1"/>
    <n v="8"/>
    <d v="2010-03-28T00:00:00"/>
    <d v="1899-12-30T12:39:00"/>
    <d v="2010-03-28T00:00:00"/>
    <d v="1899-12-30T16:54:00"/>
    <n v="90"/>
    <n v="255"/>
    <s v="Ticket"/>
    <s v="Sunday"/>
    <x v="0"/>
  </r>
  <r>
    <n v="1"/>
    <n v="8"/>
    <d v="2010-03-28T00:00:00"/>
    <d v="1899-12-30T13:45:00"/>
    <d v="2010-03-28T00:00:00"/>
    <d v="1899-12-30T16:52:00"/>
    <n v="70"/>
    <n v="187"/>
    <s v="Ticket"/>
    <s v="Sunday"/>
    <x v="0"/>
  </r>
  <r>
    <n v="1"/>
    <n v="6"/>
    <d v="2010-03-28T00:00:00"/>
    <d v="1899-12-30T14:02:00"/>
    <d v="2010-03-28T00:00:00"/>
    <d v="1899-12-30T16:22:00"/>
    <n v="50"/>
    <n v="140"/>
    <s v="Ticket"/>
    <s v="Sunday"/>
    <x v="1"/>
  </r>
  <r>
    <n v="1"/>
    <n v="6"/>
    <d v="2010-03-28T00:00:00"/>
    <d v="1899-12-30T15:03:00"/>
    <d v="2010-03-28T00:00:00"/>
    <d v="1899-12-30T15:35:00"/>
    <n v="50"/>
    <n v="32"/>
    <s v="Ticket"/>
    <s v="Sunday"/>
    <x v="1"/>
  </r>
  <r>
    <n v="1"/>
    <n v="6"/>
    <d v="2010-03-28T00:00:00"/>
    <d v="1899-12-30T15:12:00"/>
    <d v="2010-03-28T00:00:00"/>
    <d v="1899-12-30T17:53:00"/>
    <n v="50"/>
    <n v="161"/>
    <s v="Ticket"/>
    <s v="Sunday"/>
    <x v="1"/>
  </r>
  <r>
    <n v="1"/>
    <n v="8"/>
    <d v="2010-03-28T00:00:00"/>
    <d v="1899-12-30T19:31:00"/>
    <d v="2010-03-28T00:00:00"/>
    <d v="1899-12-30T20:40:00"/>
    <n v="50"/>
    <n v="69"/>
    <s v="Ticket"/>
    <s v="Sunday"/>
    <x v="2"/>
  </r>
  <r>
    <n v="1"/>
    <n v="5"/>
    <d v="2010-04-03T00:00:00"/>
    <d v="1899-12-30T11:49:00"/>
    <d v="2010-04-03T00:00:00"/>
    <d v="1899-12-30T14:32:00"/>
    <n v="50"/>
    <n v="163"/>
    <s v="Ticket"/>
    <s v="Saturday"/>
    <x v="0"/>
  </r>
  <r>
    <n v="1"/>
    <n v="5"/>
    <d v="2010-04-03T00:00:00"/>
    <d v="1899-12-30T11:59:00"/>
    <d v="2010-04-03T00:00:00"/>
    <d v="1899-12-30T14:39:00"/>
    <n v="50"/>
    <n v="160"/>
    <s v="Manual"/>
    <s v="Saturday"/>
    <x v="0"/>
  </r>
  <r>
    <n v="1"/>
    <n v="5"/>
    <d v="2010-04-03T00:00:00"/>
    <d v="1899-12-30T12:20:00"/>
    <d v="2010-04-03T00:00:00"/>
    <d v="1899-12-30T13:55:00"/>
    <n v="50"/>
    <n v="95"/>
    <s v="Ticket"/>
    <s v="Saturday"/>
    <x v="0"/>
  </r>
  <r>
    <n v="1"/>
    <n v="6"/>
    <d v="2010-04-03T00:00:00"/>
    <d v="1899-12-30T12:57:00"/>
    <d v="2010-04-03T00:00:00"/>
    <d v="1899-12-30T13:54:00"/>
    <n v="50"/>
    <n v="57"/>
    <s v="Ticket"/>
    <s v="Saturday"/>
    <x v="0"/>
  </r>
  <r>
    <n v="1"/>
    <n v="5"/>
    <d v="2010-04-03T00:00:00"/>
    <d v="1899-12-30T14:00:00"/>
    <d v="2010-04-03T00:00:00"/>
    <d v="1899-12-30T16:39:00"/>
    <n v="50"/>
    <n v="159"/>
    <s v="Ticket"/>
    <s v="Saturday"/>
    <x v="0"/>
  </r>
  <r>
    <n v="1"/>
    <n v="6"/>
    <d v="2010-04-03T00:00:00"/>
    <d v="1899-12-30T14:34:00"/>
    <d v="2010-04-03T00:00:00"/>
    <d v="1899-12-30T17:54:00"/>
    <n v="70"/>
    <n v="200"/>
    <s v="Ticket"/>
    <s v="Saturday"/>
    <x v="1"/>
  </r>
  <r>
    <n v="1"/>
    <n v="6"/>
    <d v="2010-04-03T00:00:00"/>
    <d v="1899-12-30T15:57:00"/>
    <d v="2010-04-03T00:00:00"/>
    <d v="1899-12-30T17:17:00"/>
    <n v="50"/>
    <n v="80"/>
    <s v="Ticket"/>
    <s v="Saturday"/>
    <x v="1"/>
  </r>
  <r>
    <n v="1"/>
    <n v="6"/>
    <d v="2010-04-03T00:00:00"/>
    <d v="1899-12-30T18:26:00"/>
    <d v="2010-04-03T00:00:00"/>
    <d v="1899-12-30T19:56:00"/>
    <n v="50"/>
    <n v="90"/>
    <s v="Ticket"/>
    <s v="Saturday"/>
    <x v="2"/>
  </r>
  <r>
    <n v="1"/>
    <n v="5"/>
    <d v="2010-04-03T00:00:00"/>
    <d v="1899-12-30T18:42:00"/>
    <d v="2010-04-03T00:00:00"/>
    <d v="1899-12-30T21:32:00"/>
    <n v="50"/>
    <n v="170"/>
    <s v="Ticket"/>
    <s v="Saturday"/>
    <x v="2"/>
  </r>
  <r>
    <n v="1"/>
    <n v="6"/>
    <d v="2010-04-03T00:00:00"/>
    <d v="1899-12-30T18:45:00"/>
    <d v="2010-04-03T00:00:00"/>
    <d v="1899-12-30T19:53:00"/>
    <n v="50"/>
    <n v="68"/>
    <s v="Ticket"/>
    <s v="Saturday"/>
    <x v="2"/>
  </r>
  <r>
    <n v="1"/>
    <n v="5"/>
    <d v="2010-04-03T00:00:00"/>
    <d v="1899-12-30T20:25:00"/>
    <d v="2010-04-03T00:00:00"/>
    <d v="1899-12-30T23:08:00"/>
    <n v="50"/>
    <n v="163"/>
    <s v="Ticket"/>
    <s v="Saturday"/>
    <x v="2"/>
  </r>
  <r>
    <n v="1"/>
    <n v="6"/>
    <d v="2010-04-03T00:00:00"/>
    <d v="1899-12-30T21:25:00"/>
    <d v="2010-04-04T00:00:00"/>
    <d v="1899-12-30T01:04:00"/>
    <n v="70"/>
    <n v="219"/>
    <s v="Ticket"/>
    <s v="Saturday"/>
    <x v="2"/>
  </r>
  <r>
    <n v="1"/>
    <n v="8"/>
    <d v="2010-04-04T00:00:00"/>
    <d v="1899-12-30T10:50:00"/>
    <d v="2010-04-04T00:00:00"/>
    <d v="1899-12-30T18:19:00"/>
    <n v="150"/>
    <n v="449"/>
    <s v="Ticket"/>
    <s v="Sunday"/>
    <x v="0"/>
  </r>
  <r>
    <n v="1"/>
    <n v="6"/>
    <d v="2010-04-04T00:00:00"/>
    <d v="1899-12-30T12:41:00"/>
    <d v="2010-04-04T00:00:00"/>
    <d v="1899-12-30T13:26:00"/>
    <n v="50"/>
    <n v="45"/>
    <s v="Ticket"/>
    <s v="Sunday"/>
    <x v="0"/>
  </r>
  <r>
    <n v="1"/>
    <n v="5"/>
    <d v="2010-04-04T00:00:00"/>
    <d v="1899-12-30T13:50:00"/>
    <d v="2010-04-04T00:00:00"/>
    <d v="1899-12-30T16:01:00"/>
    <n v="50"/>
    <n v="131"/>
    <s v="Ticket"/>
    <s v="Sunday"/>
    <x v="0"/>
  </r>
  <r>
    <n v="1"/>
    <n v="6"/>
    <d v="2010-04-04T00:00:00"/>
    <d v="1899-12-30T14:02:00"/>
    <d v="2010-04-04T00:00:00"/>
    <d v="1899-12-30T16:05:00"/>
    <n v="50"/>
    <n v="123"/>
    <s v="Ticket"/>
    <s v="Sunday"/>
    <x v="1"/>
  </r>
  <r>
    <n v="1"/>
    <n v="5"/>
    <d v="2010-04-04T00:00:00"/>
    <d v="1899-12-30T14:43:00"/>
    <d v="2010-04-04T00:00:00"/>
    <d v="1899-12-30T16:04:00"/>
    <n v="50"/>
    <n v="81"/>
    <s v="Ticket"/>
    <s v="Sunday"/>
    <x v="1"/>
  </r>
  <r>
    <n v="1"/>
    <n v="8"/>
    <d v="2010-04-04T00:00:00"/>
    <d v="1899-12-30T15:24:00"/>
    <d v="2010-04-04T00:00:00"/>
    <d v="1899-12-30T18:53:00"/>
    <n v="70"/>
    <n v="209"/>
    <s v="Ticket"/>
    <s v="Sunday"/>
    <x v="1"/>
  </r>
  <r>
    <n v="1"/>
    <n v="6"/>
    <d v="2010-04-04T00:00:00"/>
    <d v="1899-12-30T15:35:00"/>
    <d v="2010-04-04T00:00:00"/>
    <d v="1899-12-30T18:00:00"/>
    <n v="50"/>
    <n v="145"/>
    <s v="Ticket"/>
    <s v="Sunday"/>
    <x v="1"/>
  </r>
  <r>
    <n v="1"/>
    <n v="6"/>
    <d v="2010-04-04T00:00:00"/>
    <d v="1899-12-30T15:52:00"/>
    <d v="2010-04-04T00:00:00"/>
    <d v="1899-12-30T23:01:00"/>
    <n v="150"/>
    <n v="429"/>
    <s v="Ticket"/>
    <s v="Sunday"/>
    <x v="1"/>
  </r>
  <r>
    <n v="1"/>
    <n v="6"/>
    <d v="2010-04-04T00:00:00"/>
    <d v="1899-12-30T16:13:00"/>
    <d v="2010-04-04T00:00:00"/>
    <d v="1899-12-30T20:40:00"/>
    <n v="90"/>
    <n v="267"/>
    <s v="Ticket"/>
    <s v="Sunday"/>
    <x v="1"/>
  </r>
  <r>
    <n v="1"/>
    <n v="8"/>
    <d v="2010-04-04T00:00:00"/>
    <d v="1899-12-30T16:28:00"/>
    <d v="2010-04-04T00:00:00"/>
    <d v="1899-12-30T16:50:00"/>
    <n v="50"/>
    <n v="22"/>
    <s v="Ticket"/>
    <s v="Sunday"/>
    <x v="1"/>
  </r>
  <r>
    <n v="1"/>
    <n v="6"/>
    <d v="2010-04-04T00:00:00"/>
    <d v="1899-12-30T17:08:00"/>
    <d v="2010-04-04T00:00:00"/>
    <d v="1899-12-30T21:06:00"/>
    <n v="70"/>
    <n v="238"/>
    <s v="Ticket"/>
    <s v="Sunday"/>
    <x v="1"/>
  </r>
  <r>
    <n v="1"/>
    <n v="6"/>
    <d v="2010-04-04T00:00:00"/>
    <d v="1899-12-30T17:45:00"/>
    <d v="2010-04-04T00:00:00"/>
    <d v="1899-12-30T19:36:00"/>
    <n v="50"/>
    <n v="111"/>
    <s v="Ticket"/>
    <s v="Sunday"/>
    <x v="1"/>
  </r>
  <r>
    <n v="1"/>
    <n v="6"/>
    <d v="2010-04-04T00:00:00"/>
    <d v="1899-12-30T18:19:00"/>
    <d v="2010-04-04T00:00:00"/>
    <d v="1899-12-30T20:13:00"/>
    <n v="50"/>
    <n v="114"/>
    <s v="Ticket"/>
    <s v="Sunday"/>
    <x v="2"/>
  </r>
  <r>
    <n v="1"/>
    <n v="6"/>
    <d v="2010-04-04T00:00:00"/>
    <d v="1899-12-30T18:41:00"/>
    <d v="2010-04-04T00:00:00"/>
    <d v="1899-12-30T21:00:00"/>
    <n v="50"/>
    <n v="139"/>
    <s v="Ticket"/>
    <s v="Sunday"/>
    <x v="2"/>
  </r>
  <r>
    <n v="1"/>
    <n v="8"/>
    <d v="2010-04-04T00:00:00"/>
    <d v="1899-12-30T18:41:00"/>
    <d v="2010-04-04T00:00:00"/>
    <d v="1899-12-30T19:55:00"/>
    <n v="50"/>
    <n v="74"/>
    <s v="Ticket"/>
    <s v="Sunday"/>
    <x v="2"/>
  </r>
  <r>
    <n v="1"/>
    <n v="6"/>
    <d v="2010-04-04T00:00:00"/>
    <d v="1899-12-30T19:15:00"/>
    <d v="2010-04-04T00:00:00"/>
    <d v="1899-12-30T20:39:00"/>
    <n v="50"/>
    <n v="84"/>
    <s v="Ticket"/>
    <s v="Sunday"/>
    <x v="2"/>
  </r>
  <r>
    <n v="1"/>
    <n v="8"/>
    <d v="2010-04-04T00:00:00"/>
    <d v="1899-12-30T19:41:00"/>
    <d v="2010-04-04T00:00:00"/>
    <d v="1899-12-30T22:33:00"/>
    <n v="50"/>
    <n v="172"/>
    <s v="Ticket"/>
    <s v="Sunday"/>
    <x v="2"/>
  </r>
  <r>
    <n v="1"/>
    <n v="5"/>
    <d v="2010-04-04T00:00:00"/>
    <d v="1899-12-30T20:02:00"/>
    <d v="2010-04-04T00:00:00"/>
    <d v="1899-12-30T23:32:00"/>
    <n v="70"/>
    <n v="210"/>
    <s v="Ticket"/>
    <s v="Sunday"/>
    <x v="2"/>
  </r>
  <r>
    <n v="1"/>
    <n v="5"/>
    <d v="2010-04-04T00:00:00"/>
    <d v="1899-12-30T20:41:00"/>
    <d v="2010-04-04T00:00:00"/>
    <d v="1899-12-30T22:14:00"/>
    <n v="50"/>
    <n v="93"/>
    <s v="Ticket"/>
    <s v="Sunday"/>
    <x v="2"/>
  </r>
  <r>
    <n v="1"/>
    <n v="6"/>
    <d v="2010-04-10T00:00:00"/>
    <d v="1899-12-30T12:19:00"/>
    <d v="2010-04-10T00:00:00"/>
    <d v="1899-12-30T15:53:00"/>
    <n v="70"/>
    <n v="214"/>
    <s v="Ticket"/>
    <s v="Saturday"/>
    <x v="0"/>
  </r>
  <r>
    <n v="1"/>
    <n v="6"/>
    <d v="2010-04-10T00:00:00"/>
    <d v="1899-12-30T12:53:00"/>
    <d v="2010-04-10T00:00:00"/>
    <d v="1899-12-30T15:25:00"/>
    <n v="50"/>
    <n v="152"/>
    <s v="Ticket"/>
    <s v="Saturday"/>
    <x v="0"/>
  </r>
  <r>
    <n v="1"/>
    <n v="5"/>
    <d v="2010-04-10T00:00:00"/>
    <d v="1899-12-30T13:33:00"/>
    <d v="2010-04-10T00:00:00"/>
    <d v="1899-12-30T16:41:00"/>
    <n v="70"/>
    <n v="188"/>
    <s v="Ticket"/>
    <s v="Saturday"/>
    <x v="0"/>
  </r>
  <r>
    <n v="1"/>
    <n v="5"/>
    <d v="2010-04-17T00:00:00"/>
    <d v="1899-12-30T12:41:00"/>
    <d v="2010-04-17T00:00:00"/>
    <d v="1899-12-30T14:08:00"/>
    <n v="50"/>
    <n v="87"/>
    <s v="Ticket"/>
    <s v="Saturday"/>
    <x v="0"/>
  </r>
  <r>
    <n v="1"/>
    <n v="6"/>
    <d v="2010-04-17T00:00:00"/>
    <d v="1899-12-30T13:30:00"/>
    <d v="2010-04-17T00:00:00"/>
    <d v="1899-12-30T14:22:00"/>
    <n v="50"/>
    <n v="52"/>
    <s v="Ticket"/>
    <s v="Saturday"/>
    <x v="0"/>
  </r>
  <r>
    <n v="1"/>
    <n v="5"/>
    <d v="2010-04-17T00:00:00"/>
    <d v="1899-12-30T13:38:00"/>
    <d v="2010-04-17T00:00:00"/>
    <d v="1899-12-30T15:56:00"/>
    <n v="50"/>
    <n v="138"/>
    <s v="Ticket"/>
    <s v="Saturday"/>
    <x v="0"/>
  </r>
  <r>
    <n v="1"/>
    <n v="5"/>
    <d v="2010-04-17T00:00:00"/>
    <d v="1899-12-30T13:55:00"/>
    <d v="2010-04-17T00:00:00"/>
    <d v="1899-12-30T15:57:00"/>
    <n v="50"/>
    <n v="122"/>
    <s v="Ticket"/>
    <s v="Saturday"/>
    <x v="0"/>
  </r>
  <r>
    <n v="1"/>
    <n v="5"/>
    <d v="2010-04-17T00:00:00"/>
    <d v="1899-12-30T16:01:00"/>
    <d v="2010-04-17T00:00:00"/>
    <d v="1899-12-30T18:55:00"/>
    <n v="50"/>
    <n v="174"/>
    <s v="Ticket"/>
    <s v="Saturday"/>
    <x v="1"/>
  </r>
  <r>
    <n v="1"/>
    <n v="5"/>
    <d v="2010-04-17T00:00:00"/>
    <d v="1899-12-30T16:10:00"/>
    <d v="2010-04-17T00:00:00"/>
    <d v="1899-12-30T19:18:00"/>
    <n v="70"/>
    <n v="188"/>
    <s v="Ticket"/>
    <s v="Saturday"/>
    <x v="1"/>
  </r>
  <r>
    <n v="1"/>
    <n v="6"/>
    <d v="2010-04-17T00:00:00"/>
    <d v="1899-12-30T17:43:00"/>
    <d v="2010-04-17T00:00:00"/>
    <d v="1899-12-30T21:16:00"/>
    <n v="70"/>
    <n v="213"/>
    <s v="Ticket"/>
    <s v="Saturday"/>
    <x v="1"/>
  </r>
  <r>
    <n v="1"/>
    <n v="6"/>
    <d v="2010-04-17T00:00:00"/>
    <d v="1899-12-30T17:46:00"/>
    <d v="2010-04-17T00:00:00"/>
    <d v="1899-12-30T20:03:00"/>
    <n v="50"/>
    <n v="137"/>
    <s v="Ticket"/>
    <s v="Saturday"/>
    <x v="1"/>
  </r>
  <r>
    <n v="1"/>
    <n v="5"/>
    <d v="2010-04-17T00:00:00"/>
    <d v="1899-12-30T19:46:00"/>
    <d v="2010-04-17T00:00:00"/>
    <d v="1899-12-30T23:16:00"/>
    <n v="70"/>
    <n v="210"/>
    <s v="Ticket"/>
    <s v="Saturday"/>
    <x v="2"/>
  </r>
  <r>
    <n v="1"/>
    <n v="5"/>
    <d v="2010-04-17T00:00:00"/>
    <d v="1899-12-30T20:03:00"/>
    <d v="2010-04-17T00:00:00"/>
    <d v="1899-12-30T23:46:00"/>
    <n v="70"/>
    <n v="223"/>
    <s v="Ticket"/>
    <s v="Saturday"/>
    <x v="2"/>
  </r>
  <r>
    <n v="1"/>
    <n v="5"/>
    <d v="2010-04-17T00:00:00"/>
    <d v="1899-12-30T20:31:00"/>
    <d v="2010-04-17T00:00:00"/>
    <d v="1899-12-30T22:49:00"/>
    <n v="50"/>
    <n v="138"/>
    <s v="Ticket"/>
    <s v="Saturday"/>
    <x v="2"/>
  </r>
  <r>
    <n v="1"/>
    <n v="6"/>
    <d v="2010-04-17T00:00:00"/>
    <d v="1899-12-30T20:52:00"/>
    <d v="2010-04-17T00:00:00"/>
    <d v="1899-12-30T23:05:00"/>
    <n v="50"/>
    <n v="133"/>
    <s v="Ticket"/>
    <s v="Saturday"/>
    <x v="2"/>
  </r>
  <r>
    <n v="1"/>
    <n v="5"/>
    <d v="2010-04-18T00:00:00"/>
    <d v="1899-12-30T09:43:00"/>
    <d v="2010-04-18T00:00:00"/>
    <d v="1899-12-30T10:39:00"/>
    <n v="50"/>
    <n v="56"/>
    <s v="Ticket"/>
    <s v="Sunday"/>
    <x v="3"/>
  </r>
  <r>
    <n v="1"/>
    <n v="5"/>
    <d v="2010-04-18T00:00:00"/>
    <d v="1899-12-30T11:59:00"/>
    <d v="2010-04-18T00:00:00"/>
    <d v="1899-12-30T14:22:00"/>
    <n v="50"/>
    <n v="143"/>
    <s v="Ticket"/>
    <s v="Sunday"/>
    <x v="0"/>
  </r>
  <r>
    <n v="1"/>
    <n v="6"/>
    <d v="2010-04-18T00:00:00"/>
    <d v="1899-12-30T12:34:00"/>
    <d v="2010-04-18T00:00:00"/>
    <d v="1899-12-30T12:51:00"/>
    <n v="50"/>
    <n v="17"/>
    <s v="Ticket"/>
    <s v="Sunday"/>
    <x v="0"/>
  </r>
  <r>
    <n v="1"/>
    <n v="6"/>
    <d v="2010-04-18T00:00:00"/>
    <d v="1899-12-30T12:36:00"/>
    <d v="2010-04-18T00:00:00"/>
    <d v="1899-12-30T14:56:00"/>
    <n v="50"/>
    <n v="140"/>
    <s v="Ticket"/>
    <s v="Sunday"/>
    <x v="0"/>
  </r>
  <r>
    <n v="1"/>
    <n v="6"/>
    <d v="2010-04-18T00:00:00"/>
    <d v="1899-12-30T12:36:00"/>
    <d v="2010-04-18T00:00:00"/>
    <d v="1899-12-30T16:25:00"/>
    <n v="70"/>
    <n v="229"/>
    <s v="Ticket"/>
    <s v="Sunday"/>
    <x v="0"/>
  </r>
  <r>
    <n v="1"/>
    <n v="5"/>
    <d v="2010-04-18T00:00:00"/>
    <d v="1899-12-30T13:16:00"/>
    <d v="2010-04-18T00:00:00"/>
    <d v="1899-12-30T16:52:00"/>
    <n v="70"/>
    <n v="216"/>
    <s v="Ticket"/>
    <s v="Sunday"/>
    <x v="0"/>
  </r>
  <r>
    <n v="1"/>
    <n v="5"/>
    <d v="2010-04-18T00:00:00"/>
    <d v="1899-12-30T13:48:00"/>
    <d v="2010-04-18T00:00:00"/>
    <d v="1899-12-30T15:44:00"/>
    <n v="50"/>
    <n v="116"/>
    <s v="Ticket"/>
    <s v="Sunday"/>
    <x v="0"/>
  </r>
  <r>
    <n v="1"/>
    <n v="6"/>
    <d v="2010-04-18T00:00:00"/>
    <d v="1899-12-30T16:27:00"/>
    <d v="2010-04-18T00:00:00"/>
    <d v="1899-12-30T20:25:00"/>
    <n v="70"/>
    <n v="238"/>
    <s v="Ticket"/>
    <s v="Sunday"/>
    <x v="1"/>
  </r>
  <r>
    <n v="1"/>
    <n v="5"/>
    <d v="2010-04-18T00:00:00"/>
    <d v="1899-12-30T16:30:00"/>
    <d v="2010-04-18T00:00:00"/>
    <d v="1899-12-30T19:03:00"/>
    <n v="50"/>
    <n v="153"/>
    <s v="Ticket"/>
    <s v="Sunday"/>
    <x v="1"/>
  </r>
  <r>
    <n v="1"/>
    <n v="6"/>
    <d v="2010-04-18T00:00:00"/>
    <d v="1899-12-30T16:35:00"/>
    <d v="2010-04-18T00:00:00"/>
    <d v="1899-12-30T19:34:00"/>
    <n v="50"/>
    <n v="179"/>
    <s v="Ticket"/>
    <s v="Sunday"/>
    <x v="1"/>
  </r>
  <r>
    <n v="1"/>
    <n v="5"/>
    <d v="2010-04-18T00:00:00"/>
    <d v="1899-12-30T17:03:00"/>
    <d v="2010-04-18T00:00:00"/>
    <d v="1899-12-30T18:20:00"/>
    <n v="50"/>
    <n v="77"/>
    <s v="Ticket"/>
    <s v="Sunday"/>
    <x v="1"/>
  </r>
  <r>
    <n v="1"/>
    <n v="5"/>
    <d v="2010-04-18T00:00:00"/>
    <d v="1899-12-30T18:27:00"/>
    <d v="2010-04-18T00:00:00"/>
    <d v="1899-12-30T23:12:00"/>
    <n v="90"/>
    <n v="285"/>
    <s v="Ticket"/>
    <s v="Sunday"/>
    <x v="2"/>
  </r>
  <r>
    <n v="1"/>
    <n v="5"/>
    <d v="2010-04-18T00:00:00"/>
    <d v="1899-12-30T20:17:00"/>
    <d v="2010-04-18T00:00:00"/>
    <d v="1899-12-30T22:33:00"/>
    <n v="50"/>
    <n v="136"/>
    <s v="Ticket"/>
    <s v="Sunday"/>
    <x v="2"/>
  </r>
  <r>
    <n v="1"/>
    <n v="6"/>
    <d v="2010-04-18T00:00:00"/>
    <d v="1899-12-30T21:02:00"/>
    <d v="2010-04-18T00:00:00"/>
    <d v="1899-12-30T22:33:00"/>
    <n v="50"/>
    <n v="91"/>
    <s v="Ticket"/>
    <s v="Sunday"/>
    <x v="2"/>
  </r>
  <r>
    <n v="1"/>
    <n v="6"/>
    <d v="2010-04-18T00:00:00"/>
    <d v="1899-12-30T21:06:00"/>
    <d v="2010-04-18T00:00:00"/>
    <d v="1899-12-30T22:06:00"/>
    <n v="50"/>
    <n v="60"/>
    <s v="Ticket"/>
    <s v="Sunday"/>
    <x v="2"/>
  </r>
  <r>
    <n v="1"/>
    <n v="6"/>
    <d v="2010-04-24T00:00:00"/>
    <d v="1899-12-30T09:31:00"/>
    <d v="2010-04-24T00:00:00"/>
    <d v="1899-12-30T18:29:00"/>
    <n v="0"/>
    <n v="538"/>
    <s v="Pass"/>
    <s v="Saturday"/>
    <x v="3"/>
  </r>
  <r>
    <n v="1"/>
    <n v="5"/>
    <d v="2010-04-24T00:00:00"/>
    <d v="1899-12-30T10:00:00"/>
    <d v="2010-04-24T00:00:00"/>
    <d v="1899-12-30T12:39:00"/>
    <n v="50"/>
    <n v="159"/>
    <s v="Ticket"/>
    <s v="Saturday"/>
    <x v="3"/>
  </r>
  <r>
    <n v="1"/>
    <n v="5"/>
    <d v="2010-04-24T00:00:00"/>
    <d v="1899-12-30T11:35:00"/>
    <d v="2010-04-24T00:00:00"/>
    <d v="1899-12-30T12:20:00"/>
    <n v="50"/>
    <n v="45"/>
    <s v="Ticket"/>
    <s v="Saturday"/>
    <x v="0"/>
  </r>
  <r>
    <n v="1"/>
    <n v="6"/>
    <d v="2010-04-24T00:00:00"/>
    <d v="1899-12-30T12:37:00"/>
    <d v="2010-04-24T00:00:00"/>
    <d v="1899-12-30T15:33:00"/>
    <n v="50"/>
    <n v="176"/>
    <s v="Ticket"/>
    <s v="Saturday"/>
    <x v="0"/>
  </r>
  <r>
    <n v="1"/>
    <n v="5"/>
    <d v="2010-04-24T00:00:00"/>
    <d v="1899-12-30T12:47:00"/>
    <d v="2010-04-24T00:00:00"/>
    <d v="1899-12-30T13:53:00"/>
    <n v="50"/>
    <n v="66"/>
    <s v="Ticket"/>
    <s v="Saturday"/>
    <x v="0"/>
  </r>
  <r>
    <n v="1"/>
    <n v="6"/>
    <d v="2010-04-24T00:00:00"/>
    <d v="1899-12-30T13:10:00"/>
    <d v="2010-04-24T00:00:00"/>
    <d v="1899-12-30T14:48:00"/>
    <n v="300"/>
    <n v="98"/>
    <s v="Ticket"/>
    <s v="Saturday"/>
    <x v="0"/>
  </r>
  <r>
    <n v="1"/>
    <n v="6"/>
    <d v="2010-04-24T00:00:00"/>
    <d v="1899-12-30T14:11:00"/>
    <d v="2010-04-24T00:00:00"/>
    <d v="1899-12-30T16:16:00"/>
    <n v="50"/>
    <n v="125"/>
    <s v="Ticket"/>
    <s v="Saturday"/>
    <x v="1"/>
  </r>
  <r>
    <n v="1"/>
    <n v="6"/>
    <d v="2010-04-24T00:00:00"/>
    <d v="1899-12-30T14:57:00"/>
    <d v="2010-04-24T00:00:00"/>
    <d v="1899-12-30T22:44:00"/>
    <n v="150"/>
    <n v="467"/>
    <s v="Ticket"/>
    <s v="Saturday"/>
    <x v="1"/>
  </r>
  <r>
    <n v="1"/>
    <n v="5"/>
    <d v="2010-04-24T00:00:00"/>
    <d v="1899-12-30T15:09:00"/>
    <d v="2010-04-24T00:00:00"/>
    <d v="1899-12-30T16:12:00"/>
    <n v="50"/>
    <n v="63"/>
    <s v="Ticket"/>
    <s v="Saturday"/>
    <x v="1"/>
  </r>
  <r>
    <n v="1"/>
    <n v="5"/>
    <d v="2010-04-24T00:00:00"/>
    <d v="1899-12-30T15:10:00"/>
    <d v="2010-04-24T00:00:00"/>
    <d v="1899-12-30T16:23:00"/>
    <n v="300"/>
    <n v="73"/>
    <s v="Ticket"/>
    <s v="Saturday"/>
    <x v="1"/>
  </r>
  <r>
    <n v="1"/>
    <n v="6"/>
    <d v="2010-04-24T00:00:00"/>
    <d v="1899-12-30T15:11:00"/>
    <d v="2010-04-24T00:00:00"/>
    <d v="1899-12-30T17:15:00"/>
    <n v="50"/>
    <n v="124"/>
    <s v="Ticket"/>
    <s v="Saturday"/>
    <x v="1"/>
  </r>
  <r>
    <n v="1"/>
    <n v="6"/>
    <d v="2010-04-24T00:00:00"/>
    <d v="1899-12-30T15:40:00"/>
    <d v="2010-04-24T00:00:00"/>
    <d v="1899-12-30T17:04:00"/>
    <n v="50"/>
    <n v="84"/>
    <s v="Ticket"/>
    <s v="Saturday"/>
    <x v="1"/>
  </r>
  <r>
    <n v="1"/>
    <n v="6"/>
    <d v="2010-04-24T00:00:00"/>
    <d v="1899-12-30T16:58:00"/>
    <d v="2010-04-24T00:00:00"/>
    <d v="1899-12-30T19:29:00"/>
    <n v="50"/>
    <n v="151"/>
    <s v="Ticket"/>
    <s v="Saturday"/>
    <x v="1"/>
  </r>
  <r>
    <n v="1"/>
    <n v="6"/>
    <d v="2010-04-24T00:00:00"/>
    <d v="1899-12-30T17:13:00"/>
    <d v="2010-04-24T00:00:00"/>
    <d v="1899-12-30T18:42:00"/>
    <n v="50"/>
    <n v="89"/>
    <s v="Ticket"/>
    <s v="Saturday"/>
    <x v="1"/>
  </r>
  <r>
    <n v="1"/>
    <n v="6"/>
    <d v="2010-04-24T00:00:00"/>
    <d v="1899-12-30T17:43:00"/>
    <d v="2010-04-24T00:00:00"/>
    <d v="1899-12-30T18:17:00"/>
    <n v="0"/>
    <n v="34"/>
    <s v="Pass"/>
    <s v="Saturday"/>
    <x v="1"/>
  </r>
  <r>
    <n v="1"/>
    <n v="5"/>
    <d v="2010-04-24T00:00:00"/>
    <d v="1899-12-30T17:49:00"/>
    <d v="2010-04-24T00:00:00"/>
    <d v="1899-12-30T19:23:00"/>
    <n v="50"/>
    <n v="94"/>
    <s v="Ticket"/>
    <s v="Saturday"/>
    <x v="1"/>
  </r>
  <r>
    <n v="1"/>
    <n v="6"/>
    <d v="2010-04-24T00:00:00"/>
    <d v="1899-12-30T19:48:00"/>
    <d v="2010-04-24T00:00:00"/>
    <d v="1899-12-30T22:04:00"/>
    <n v="50"/>
    <n v="136"/>
    <s v="Ticket"/>
    <s v="Saturday"/>
    <x v="2"/>
  </r>
  <r>
    <n v="1"/>
    <n v="6"/>
    <d v="2010-04-24T00:00:00"/>
    <d v="1899-12-30T20:13:00"/>
    <d v="2010-04-24T00:00:00"/>
    <d v="1899-12-30T22:08:00"/>
    <n v="50"/>
    <n v="115"/>
    <s v="Ticket"/>
    <s v="Saturday"/>
    <x v="2"/>
  </r>
  <r>
    <n v="1"/>
    <n v="5"/>
    <d v="2010-04-24T00:00:00"/>
    <d v="1899-12-30T21:14:00"/>
    <d v="2010-04-24T00:00:00"/>
    <d v="1899-12-30T22:30:00"/>
    <n v="50"/>
    <n v="76"/>
    <s v="Ticket"/>
    <s v="Saturday"/>
    <x v="2"/>
  </r>
  <r>
    <n v="1"/>
    <n v="5"/>
    <d v="2010-04-24T00:00:00"/>
    <d v="1899-12-30T22:00:00"/>
    <d v="2010-04-25T00:00:00"/>
    <d v="1899-12-30T00:39:00"/>
    <n v="50"/>
    <n v="159"/>
    <s v="Ticket"/>
    <s v="Saturday"/>
    <x v="2"/>
  </r>
  <r>
    <n v="1"/>
    <n v="5"/>
    <d v="2010-04-24T00:00:00"/>
    <d v="1899-12-30T23:01:00"/>
    <d v="2010-04-24T00:00:00"/>
    <d v="1899-12-30T23:25:00"/>
    <n v="50"/>
    <n v="24"/>
    <s v="Ticket"/>
    <s v="Saturday"/>
    <x v="3"/>
  </r>
  <r>
    <n v="1"/>
    <n v="5"/>
    <d v="2010-04-25T00:00:00"/>
    <d v="1899-12-30T11:28:00"/>
    <d v="2010-04-25T00:00:00"/>
    <d v="1899-12-30T16:07:00"/>
    <n v="0"/>
    <n v="279"/>
    <s v="Pass"/>
    <s v="Sunday"/>
    <x v="0"/>
  </r>
  <r>
    <n v="1"/>
    <n v="5"/>
    <d v="2010-04-25T00:00:00"/>
    <d v="1899-12-30T11:32:00"/>
    <d v="2010-04-25T00:00:00"/>
    <d v="1899-12-30T12:58:00"/>
    <n v="50"/>
    <n v="86"/>
    <s v="Ticket"/>
    <s v="Sunday"/>
    <x v="0"/>
  </r>
  <r>
    <n v="1"/>
    <n v="5"/>
    <d v="2010-04-25T00:00:00"/>
    <d v="1899-12-30T12:22:00"/>
    <d v="2010-04-25T00:00:00"/>
    <d v="1899-12-30T14:11:00"/>
    <n v="50"/>
    <n v="109"/>
    <s v="Ticket"/>
    <s v="Sunday"/>
    <x v="0"/>
  </r>
  <r>
    <n v="1"/>
    <n v="6"/>
    <d v="2010-04-25T00:00:00"/>
    <d v="1899-12-30T16:30:00"/>
    <d v="2010-04-25T00:00:00"/>
    <d v="1899-12-30T18:51:00"/>
    <n v="300"/>
    <n v="141"/>
    <s v="Ticket"/>
    <s v="Sunday"/>
    <x v="1"/>
  </r>
  <r>
    <n v="1"/>
    <n v="5"/>
    <d v="2010-04-25T00:00:00"/>
    <d v="1899-12-30T16:42:00"/>
    <d v="2010-04-25T00:00:00"/>
    <d v="1899-12-30T19:50:00"/>
    <n v="70"/>
    <n v="188"/>
    <s v="Ticket"/>
    <s v="Sunday"/>
    <x v="1"/>
  </r>
  <r>
    <n v="1"/>
    <n v="5"/>
    <d v="2010-04-25T00:00:00"/>
    <d v="1899-12-30T17:35:00"/>
    <d v="2010-04-25T00:00:00"/>
    <d v="1899-12-30T21:05:00"/>
    <n v="70"/>
    <n v="210"/>
    <s v="Ticket"/>
    <s v="Sunday"/>
    <x v="1"/>
  </r>
  <r>
    <n v="1"/>
    <n v="5"/>
    <d v="2010-04-25T00:00:00"/>
    <d v="1899-12-30T17:38:00"/>
    <d v="2010-04-25T00:00:00"/>
    <d v="1899-12-30T19:09:00"/>
    <n v="50"/>
    <n v="91"/>
    <s v="Ticket"/>
    <s v="Sunday"/>
    <x v="1"/>
  </r>
  <r>
    <n v="1"/>
    <n v="6"/>
    <d v="2010-04-25T00:00:00"/>
    <d v="1899-12-30T17:43:00"/>
    <d v="2010-04-25T00:00:00"/>
    <d v="1899-12-30T18:39:00"/>
    <n v="50"/>
    <n v="56"/>
    <s v="Ticket"/>
    <s v="Sunday"/>
    <x v="1"/>
  </r>
  <r>
    <n v="1"/>
    <n v="6"/>
    <d v="2010-04-25T00:00:00"/>
    <d v="1899-12-30T17:58:00"/>
    <d v="2010-04-25T00:00:00"/>
    <d v="1899-12-30T18:54:00"/>
    <n v="50"/>
    <n v="56"/>
    <s v="Ticket"/>
    <s v="Sunday"/>
    <x v="1"/>
  </r>
  <r>
    <n v="1"/>
    <n v="6"/>
    <d v="2010-04-25T00:00:00"/>
    <d v="1899-12-30T18:10:00"/>
    <d v="2010-04-25T00:00:00"/>
    <d v="1899-12-30T20:33:00"/>
    <n v="50"/>
    <n v="143"/>
    <s v="Ticket"/>
    <s v="Sunday"/>
    <x v="2"/>
  </r>
  <r>
    <n v="1"/>
    <n v="5"/>
    <d v="2010-04-25T00:00:00"/>
    <d v="1899-12-30T20:45:00"/>
    <d v="2010-04-25T00:00:00"/>
    <d v="1899-12-30T22:22:00"/>
    <n v="50"/>
    <n v="97"/>
    <s v="Ticket"/>
    <s v="Sunday"/>
    <x v="2"/>
  </r>
  <r>
    <n v="1"/>
    <n v="6"/>
    <d v="2010-05-01T00:00:00"/>
    <d v="1899-12-30T00:04:00"/>
    <d v="2010-05-01T00:00:00"/>
    <d v="1899-12-30T01:39:00"/>
    <n v="50"/>
    <n v="95"/>
    <s v="Ticket"/>
    <s v="Saturday"/>
    <x v="3"/>
  </r>
  <r>
    <n v="1"/>
    <n v="6"/>
    <d v="2010-05-01T00:00:00"/>
    <d v="1899-12-30T11:51:00"/>
    <d v="2010-05-01T00:00:00"/>
    <d v="1899-12-30T13:59:00"/>
    <n v="50"/>
    <n v="128"/>
    <s v="Ticket"/>
    <s v="Saturday"/>
    <x v="0"/>
  </r>
  <r>
    <n v="1"/>
    <n v="5"/>
    <d v="2010-05-01T00:00:00"/>
    <d v="1899-12-30T13:11:00"/>
    <d v="2010-05-01T00:00:00"/>
    <d v="1899-12-30T15:09:00"/>
    <n v="50"/>
    <n v="118"/>
    <s v="Ticket"/>
    <s v="Saturday"/>
    <x v="0"/>
  </r>
  <r>
    <n v="1"/>
    <n v="6"/>
    <d v="2010-05-01T00:00:00"/>
    <d v="1899-12-30T13:58:00"/>
    <d v="2010-05-01T00:00:00"/>
    <d v="1899-12-30T17:22:00"/>
    <n v="70"/>
    <n v="204"/>
    <s v="Ticket"/>
    <s v="Saturday"/>
    <x v="0"/>
  </r>
  <r>
    <n v="1"/>
    <n v="6"/>
    <d v="2010-05-01T00:00:00"/>
    <d v="1899-12-30T14:00:00"/>
    <d v="2010-05-01T00:00:00"/>
    <d v="1899-12-30T17:09:00"/>
    <n v="70"/>
    <n v="189"/>
    <s v="Ticket"/>
    <s v="Saturday"/>
    <x v="0"/>
  </r>
  <r>
    <n v="1"/>
    <n v="6"/>
    <d v="2010-05-01T00:00:00"/>
    <d v="1899-12-30T15:55:00"/>
    <d v="2010-05-01T00:00:00"/>
    <d v="1899-12-30T20:15:00"/>
    <n v="90"/>
    <n v="260"/>
    <s v="Ticket"/>
    <s v="Saturday"/>
    <x v="1"/>
  </r>
  <r>
    <n v="1"/>
    <n v="6"/>
    <d v="2010-05-01T00:00:00"/>
    <d v="1899-12-30T15:59:00"/>
    <d v="2010-05-01T00:00:00"/>
    <d v="1899-12-30T17:07:00"/>
    <n v="50"/>
    <n v="68"/>
    <s v="Ticket"/>
    <s v="Saturday"/>
    <x v="1"/>
  </r>
  <r>
    <n v="1"/>
    <n v="6"/>
    <d v="2010-05-01T00:00:00"/>
    <d v="1899-12-30T16:05:00"/>
    <d v="2010-05-01T00:00:00"/>
    <d v="1899-12-30T17:26:00"/>
    <n v="50"/>
    <n v="81"/>
    <s v="Ticket"/>
    <s v="Saturday"/>
    <x v="1"/>
  </r>
  <r>
    <n v="1"/>
    <n v="5"/>
    <d v="2010-05-01T00:00:00"/>
    <d v="1899-12-30T16:43:00"/>
    <d v="2010-05-01T00:00:00"/>
    <d v="1899-12-30T21:41:00"/>
    <n v="90"/>
    <n v="298"/>
    <s v="Ticket"/>
    <s v="Saturday"/>
    <x v="1"/>
  </r>
  <r>
    <n v="1"/>
    <n v="6"/>
    <d v="2010-05-01T00:00:00"/>
    <d v="1899-12-30T16:46:00"/>
    <d v="2010-05-01T00:00:00"/>
    <d v="1899-12-30T20:29:00"/>
    <n v="70"/>
    <n v="223"/>
    <s v="Ticket"/>
    <s v="Saturday"/>
    <x v="1"/>
  </r>
  <r>
    <n v="1"/>
    <n v="6"/>
    <d v="2010-05-01T00:00:00"/>
    <d v="1899-12-30T17:40:00"/>
    <d v="2010-05-01T00:00:00"/>
    <d v="1899-12-30T18:03:00"/>
    <n v="50"/>
    <n v="23"/>
    <s v="Ticket"/>
    <s v="Saturday"/>
    <x v="1"/>
  </r>
  <r>
    <n v="1"/>
    <n v="6"/>
    <d v="2010-05-01T00:00:00"/>
    <d v="1899-12-30T17:41:00"/>
    <d v="2010-05-01T00:00:00"/>
    <d v="1899-12-30T22:13:00"/>
    <n v="90"/>
    <n v="272"/>
    <s v="Ticket"/>
    <s v="Saturday"/>
    <x v="1"/>
  </r>
  <r>
    <n v="1"/>
    <n v="5"/>
    <d v="2010-05-01T00:00:00"/>
    <d v="1899-12-30T19:32:00"/>
    <d v="2010-05-01T00:00:00"/>
    <d v="1899-12-30T22:59:00"/>
    <n v="70"/>
    <n v="207"/>
    <s v="Ticket"/>
    <s v="Saturday"/>
    <x v="2"/>
  </r>
  <r>
    <n v="1"/>
    <n v="5"/>
    <d v="2010-05-01T00:00:00"/>
    <d v="1899-12-30T19:45:00"/>
    <d v="2010-05-01T00:00:00"/>
    <d v="1899-12-30T21:58:00"/>
    <n v="50"/>
    <n v="133"/>
    <s v="Ticket"/>
    <s v="Saturday"/>
    <x v="2"/>
  </r>
  <r>
    <n v="1"/>
    <n v="5"/>
    <d v="2010-05-01T00:00:00"/>
    <d v="1899-12-30T19:49:00"/>
    <d v="2010-05-01T00:00:00"/>
    <d v="1899-12-30T22:57:00"/>
    <n v="70"/>
    <n v="188"/>
    <s v="Ticket"/>
    <s v="Saturday"/>
    <x v="2"/>
  </r>
  <r>
    <n v="1"/>
    <n v="6"/>
    <d v="2010-05-01T00:00:00"/>
    <d v="1899-12-30T20:16:00"/>
    <d v="2010-05-01T00:00:00"/>
    <d v="1899-12-30T22:49:00"/>
    <n v="50"/>
    <n v="153"/>
    <s v="Ticket"/>
    <s v="Saturday"/>
    <x v="2"/>
  </r>
  <r>
    <n v="1"/>
    <n v="5"/>
    <d v="2010-05-01T00:00:00"/>
    <d v="1899-12-30T21:25:00"/>
    <d v="2010-05-01T00:00:00"/>
    <d v="1899-12-30T22:59:00"/>
    <n v="50"/>
    <n v="94"/>
    <s v="Ticket"/>
    <s v="Saturday"/>
    <x v="2"/>
  </r>
  <r>
    <n v="1"/>
    <n v="5"/>
    <d v="2010-05-01T00:00:00"/>
    <d v="1899-12-30T22:02:00"/>
    <d v="2010-05-02T00:00:00"/>
    <d v="1899-12-30T00:24:00"/>
    <n v="50"/>
    <n v="142"/>
    <s v="Ticket"/>
    <s v="Saturday"/>
    <x v="3"/>
  </r>
  <r>
    <n v="1"/>
    <n v="5"/>
    <d v="2010-05-01T00:00:00"/>
    <d v="1899-12-30T23:20:00"/>
    <d v="2010-05-02T00:00:00"/>
    <d v="1899-12-30T02:29:00"/>
    <n v="70"/>
    <n v="189"/>
    <s v="Ticket"/>
    <s v="Saturday"/>
    <x v="3"/>
  </r>
  <r>
    <n v="1"/>
    <n v="5"/>
    <d v="2010-05-02T00:00:00"/>
    <d v="1899-12-30T09:14:00"/>
    <d v="2010-05-02T00:00:00"/>
    <d v="1899-12-30T12:05:00"/>
    <n v="0"/>
    <n v="171"/>
    <s v="Pass"/>
    <s v="Sunday"/>
    <x v="3"/>
  </r>
  <r>
    <n v="1"/>
    <n v="6"/>
    <d v="2010-05-02T00:00:00"/>
    <d v="1899-12-30T12:22:00"/>
    <d v="2010-05-02T00:00:00"/>
    <d v="1899-12-30T14:44:00"/>
    <n v="50"/>
    <n v="142"/>
    <s v="Ticket"/>
    <s v="Sunday"/>
    <x v="0"/>
  </r>
  <r>
    <n v="1"/>
    <n v="6"/>
    <d v="2010-05-02T00:00:00"/>
    <d v="1899-12-30T15:36:00"/>
    <d v="2010-05-02T00:00:00"/>
    <d v="1899-12-30T18:06:00"/>
    <n v="50"/>
    <n v="150"/>
    <s v="Ticket"/>
    <s v="Sunday"/>
    <x v="1"/>
  </r>
  <r>
    <n v="1"/>
    <n v="5"/>
    <d v="2010-05-02T00:00:00"/>
    <d v="1899-12-30T16:05:00"/>
    <d v="2010-05-02T00:00:00"/>
    <d v="1899-12-30T19:18:00"/>
    <n v="70"/>
    <n v="193"/>
    <s v="Ticket"/>
    <s v="Sunday"/>
    <x v="1"/>
  </r>
  <r>
    <n v="1"/>
    <n v="5"/>
    <d v="2010-05-02T00:00:00"/>
    <d v="1899-12-30T16:20:00"/>
    <d v="2010-05-02T00:00:00"/>
    <d v="1899-12-30T18:21:00"/>
    <n v="50"/>
    <n v="121"/>
    <s v="Ticket"/>
    <s v="Sunday"/>
    <x v="1"/>
  </r>
  <r>
    <n v="1"/>
    <n v="6"/>
    <d v="2010-05-02T00:00:00"/>
    <d v="1899-12-30T16:31:00"/>
    <d v="2010-05-02T00:00:00"/>
    <d v="1899-12-30T20:17:00"/>
    <n v="70"/>
    <n v="226"/>
    <s v="Ticket"/>
    <s v="Sunday"/>
    <x v="1"/>
  </r>
  <r>
    <n v="1"/>
    <n v="5"/>
    <d v="2010-05-02T00:00:00"/>
    <d v="1899-12-30T16:50:00"/>
    <d v="2010-05-02T00:00:00"/>
    <d v="1899-12-30T17:50:00"/>
    <n v="50"/>
    <n v="60"/>
    <s v="Ticket"/>
    <s v="Sunday"/>
    <x v="1"/>
  </r>
  <r>
    <n v="1"/>
    <n v="5"/>
    <d v="2010-05-02T00:00:00"/>
    <d v="1899-12-30T17:35:00"/>
    <d v="2010-05-02T00:00:00"/>
    <d v="1899-12-30T18:02:00"/>
    <n v="50"/>
    <n v="27"/>
    <s v="Ticket"/>
    <s v="Sunday"/>
    <x v="1"/>
  </r>
  <r>
    <n v="1"/>
    <n v="6"/>
    <d v="2010-05-02T00:00:00"/>
    <d v="1899-12-30T17:47:00"/>
    <d v="2010-05-02T00:00:00"/>
    <d v="1899-12-30T20:22:00"/>
    <n v="50"/>
    <n v="155"/>
    <s v="Ticket"/>
    <s v="Sunday"/>
    <x v="1"/>
  </r>
  <r>
    <n v="1"/>
    <n v="5"/>
    <d v="2010-05-02T00:00:00"/>
    <d v="1899-12-30T19:11:00"/>
    <d v="2010-05-02T00:00:00"/>
    <d v="1899-12-30T23:10:00"/>
    <n v="70"/>
    <n v="239"/>
    <s v="Ticket"/>
    <s v="Sunday"/>
    <x v="2"/>
  </r>
  <r>
    <n v="1"/>
    <n v="6"/>
    <d v="2010-05-02T00:00:00"/>
    <d v="1899-12-30T20:14:00"/>
    <d v="2010-05-03T00:00:00"/>
    <d v="1899-12-30T01:30:00"/>
    <n v="110"/>
    <n v="316"/>
    <s v="Ticket"/>
    <s v="Sunday"/>
    <x v="2"/>
  </r>
  <r>
    <n v="1"/>
    <n v="6"/>
    <d v="2010-05-02T00:00:00"/>
    <d v="1899-12-30T20:27:00"/>
    <d v="2010-05-02T00:00:00"/>
    <d v="1899-12-30T21:40:00"/>
    <n v="50"/>
    <n v="73"/>
    <s v="Ticket"/>
    <s v="Sunday"/>
    <x v="2"/>
  </r>
  <r>
    <n v="1"/>
    <n v="5"/>
    <d v="2010-05-08T00:00:00"/>
    <d v="1899-12-30T07:59:00"/>
    <d v="2010-05-08T00:00:00"/>
    <d v="1899-12-30T08:23:00"/>
    <n v="300"/>
    <n v="24"/>
    <s v="Ticket"/>
    <s v="Saturday"/>
    <x v="3"/>
  </r>
  <r>
    <n v="1"/>
    <n v="6"/>
    <d v="2010-05-08T00:00:00"/>
    <d v="1899-12-30T09:37:00"/>
    <d v="2010-05-08T00:00:00"/>
    <d v="1899-12-30T14:15:00"/>
    <n v="90"/>
    <n v="278"/>
    <s v="Ticket"/>
    <s v="Saturday"/>
    <x v="3"/>
  </r>
  <r>
    <n v="1"/>
    <n v="5"/>
    <d v="2010-05-08T00:00:00"/>
    <d v="1899-12-30T12:58:00"/>
    <d v="2010-05-08T00:00:00"/>
    <d v="1899-12-30T13:36:00"/>
    <n v="50"/>
    <n v="38"/>
    <s v="Ticket"/>
    <s v="Saturday"/>
    <x v="0"/>
  </r>
  <r>
    <n v="1"/>
    <n v="6"/>
    <d v="2010-05-08T00:00:00"/>
    <d v="1899-12-30T13:26:00"/>
    <d v="2010-05-08T00:00:00"/>
    <d v="1899-12-30T14:16:00"/>
    <n v="50"/>
    <n v="50"/>
    <s v="Ticket"/>
    <s v="Saturday"/>
    <x v="0"/>
  </r>
  <r>
    <n v="1"/>
    <n v="6"/>
    <d v="2010-05-08T00:00:00"/>
    <d v="1899-12-30T13:36:00"/>
    <d v="2010-05-08T00:00:00"/>
    <d v="1899-12-30T16:05:00"/>
    <n v="50"/>
    <n v="149"/>
    <s v="Ticket"/>
    <s v="Saturday"/>
    <x v="0"/>
  </r>
  <r>
    <n v="1"/>
    <n v="5"/>
    <d v="2010-05-08T00:00:00"/>
    <d v="1899-12-30T13:48:00"/>
    <d v="2010-05-08T00:00:00"/>
    <d v="1899-12-30T15:01:00"/>
    <n v="50"/>
    <n v="73"/>
    <s v="Ticket"/>
    <s v="Saturday"/>
    <x v="0"/>
  </r>
  <r>
    <n v="1"/>
    <n v="9"/>
    <d v="2010-05-08T00:00:00"/>
    <d v="1899-12-30T14:09:00"/>
    <d v="2010-05-08T00:00:00"/>
    <d v="1899-12-30T17:07:00"/>
    <n v="50"/>
    <n v="178"/>
    <s v="Ticket"/>
    <s v="Saturday"/>
    <x v="1"/>
  </r>
  <r>
    <n v="1"/>
    <n v="5"/>
    <d v="2010-05-08T00:00:00"/>
    <d v="1899-12-30T15:56:00"/>
    <d v="2010-05-08T00:00:00"/>
    <d v="1899-12-30T19:02:00"/>
    <n v="70"/>
    <n v="186"/>
    <s v="Ticket"/>
    <s v="Saturday"/>
    <x v="1"/>
  </r>
  <r>
    <n v="1"/>
    <n v="5"/>
    <d v="2010-05-08T00:00:00"/>
    <d v="1899-12-30T16:20:00"/>
    <d v="2010-05-08T00:00:00"/>
    <d v="1899-12-30T18:31:00"/>
    <n v="50"/>
    <n v="131"/>
    <s v="Ticket"/>
    <s v="Saturday"/>
    <x v="1"/>
  </r>
  <r>
    <n v="1"/>
    <n v="5"/>
    <d v="2010-05-08T00:00:00"/>
    <d v="1899-12-30T17:09:00"/>
    <d v="2010-05-08T00:00:00"/>
    <d v="1899-12-30T18:44:00"/>
    <n v="50"/>
    <n v="95"/>
    <s v="Ticket"/>
    <s v="Saturday"/>
    <x v="1"/>
  </r>
  <r>
    <n v="1"/>
    <n v="6"/>
    <d v="2010-05-08T00:00:00"/>
    <d v="1899-12-30T17:29:00"/>
    <d v="2010-05-08T00:00:00"/>
    <d v="1899-12-30T21:08:00"/>
    <n v="70"/>
    <n v="219"/>
    <s v="Ticket"/>
    <s v="Saturday"/>
    <x v="1"/>
  </r>
  <r>
    <n v="1"/>
    <n v="5"/>
    <d v="2010-05-08T00:00:00"/>
    <d v="1899-12-30T17:40:00"/>
    <d v="2010-05-08T00:00:00"/>
    <d v="1899-12-30T19:28:00"/>
    <n v="50"/>
    <n v="108"/>
    <s v="Ticket"/>
    <s v="Saturday"/>
    <x v="1"/>
  </r>
  <r>
    <n v="1"/>
    <n v="6"/>
    <d v="2010-05-08T00:00:00"/>
    <d v="1899-12-30T18:08:00"/>
    <d v="2010-05-08T00:00:00"/>
    <d v="1899-12-30T19:37:00"/>
    <n v="50"/>
    <n v="89"/>
    <s v="Ticket"/>
    <s v="Saturday"/>
    <x v="2"/>
  </r>
  <r>
    <n v="1"/>
    <n v="6"/>
    <d v="2010-05-08T00:00:00"/>
    <d v="1899-12-30T18:09:00"/>
    <d v="2010-05-08T00:00:00"/>
    <d v="1899-12-30T21:25:00"/>
    <n v="70"/>
    <n v="196"/>
    <s v="Ticket"/>
    <s v="Saturday"/>
    <x v="2"/>
  </r>
  <r>
    <n v="1"/>
    <n v="6"/>
    <d v="2010-05-08T00:00:00"/>
    <d v="1899-12-30T18:26:00"/>
    <d v="2010-05-08T00:00:00"/>
    <d v="1899-12-30T19:17:00"/>
    <n v="50"/>
    <n v="51"/>
    <s v="Ticket"/>
    <s v="Saturday"/>
    <x v="2"/>
  </r>
  <r>
    <n v="1"/>
    <n v="5"/>
    <d v="2010-05-08T00:00:00"/>
    <d v="1899-12-30T18:35:00"/>
    <d v="2010-05-08T00:00:00"/>
    <d v="1899-12-30T22:02:00"/>
    <n v="70"/>
    <n v="207"/>
    <s v="Ticket"/>
    <s v="Saturday"/>
    <x v="2"/>
  </r>
  <r>
    <n v="1"/>
    <n v="6"/>
    <d v="2010-05-08T00:00:00"/>
    <d v="1899-12-30T19:50:00"/>
    <d v="2010-05-08T00:00:00"/>
    <d v="1899-12-30T21:34:00"/>
    <n v="50"/>
    <n v="104"/>
    <s v="Ticket"/>
    <s v="Saturday"/>
    <x v="2"/>
  </r>
  <r>
    <n v="1"/>
    <n v="6"/>
    <d v="2010-05-08T00:00:00"/>
    <d v="1899-12-30T21:49:00"/>
    <d v="2010-05-08T00:00:00"/>
    <d v="1899-12-30T23:19:00"/>
    <n v="50"/>
    <n v="90"/>
    <s v="Ticket"/>
    <s v="Saturday"/>
    <x v="2"/>
  </r>
  <r>
    <n v="1"/>
    <n v="5"/>
    <d v="2010-05-08T00:00:00"/>
    <d v="1899-12-30T21:56:00"/>
    <d v="2010-05-08T00:00:00"/>
    <d v="1899-12-30T22:47:00"/>
    <n v="50"/>
    <n v="51"/>
    <s v="Ticket"/>
    <s v="Saturday"/>
    <x v="2"/>
  </r>
  <r>
    <n v="1"/>
    <n v="6"/>
    <d v="2010-05-08T00:00:00"/>
    <d v="1899-12-30T22:46:00"/>
    <d v="2010-05-09T00:00:00"/>
    <d v="1899-12-30T01:03:00"/>
    <n v="50"/>
    <n v="137"/>
    <s v="Ticket"/>
    <s v="Saturday"/>
    <x v="3"/>
  </r>
  <r>
    <n v="1"/>
    <n v="5"/>
    <d v="2010-05-08T00:00:00"/>
    <d v="1899-12-30T22:55:00"/>
    <d v="2010-05-09T00:00:00"/>
    <d v="1899-12-30T00:48:00"/>
    <n v="50"/>
    <n v="113"/>
    <s v="Ticket"/>
    <s v="Saturday"/>
    <x v="3"/>
  </r>
  <r>
    <n v="1"/>
    <n v="6"/>
    <d v="2010-05-09T00:00:00"/>
    <d v="1899-12-30T12:21:00"/>
    <d v="2010-05-09T00:00:00"/>
    <d v="1899-12-30T14:06:00"/>
    <n v="50"/>
    <n v="105"/>
    <s v="Ticket"/>
    <s v="Sunday"/>
    <x v="0"/>
  </r>
  <r>
    <n v="1"/>
    <n v="6"/>
    <d v="2010-05-09T00:00:00"/>
    <d v="1899-12-30T12:45:00"/>
    <d v="2010-05-09T00:00:00"/>
    <d v="1899-12-30T14:37:00"/>
    <n v="50"/>
    <n v="112"/>
    <s v="Ticket"/>
    <s v="Sunday"/>
    <x v="0"/>
  </r>
  <r>
    <n v="1"/>
    <n v="5"/>
    <d v="2010-05-09T00:00:00"/>
    <d v="1899-12-30T13:36:00"/>
    <d v="2010-05-09T00:00:00"/>
    <d v="1899-12-30T18:03:00"/>
    <n v="90"/>
    <n v="267"/>
    <s v="Ticket"/>
    <s v="Sunday"/>
    <x v="0"/>
  </r>
  <r>
    <n v="1"/>
    <n v="5"/>
    <d v="2010-05-09T00:00:00"/>
    <d v="1899-12-30T13:47:00"/>
    <d v="2010-05-09T00:00:00"/>
    <d v="1899-12-30T15:37:00"/>
    <n v="50"/>
    <n v="110"/>
    <s v="Ticket"/>
    <s v="Sunday"/>
    <x v="0"/>
  </r>
  <r>
    <n v="1"/>
    <n v="6"/>
    <d v="2010-05-09T00:00:00"/>
    <d v="1899-12-30T14:00:00"/>
    <d v="2010-05-09T00:00:00"/>
    <d v="1899-12-30T17:18:00"/>
    <n v="70"/>
    <n v="198"/>
    <s v="Ticket"/>
    <s v="Sunday"/>
    <x v="0"/>
  </r>
  <r>
    <n v="1"/>
    <n v="6"/>
    <d v="2010-05-09T00:00:00"/>
    <d v="1899-12-30T15:06:00"/>
    <d v="2010-05-09T00:00:00"/>
    <d v="1899-12-30T18:06:00"/>
    <n v="50"/>
    <n v="180"/>
    <s v="Ticket"/>
    <s v="Sunday"/>
    <x v="1"/>
  </r>
  <r>
    <n v="1"/>
    <n v="5"/>
    <d v="2010-05-09T00:00:00"/>
    <d v="1899-12-30T15:18:00"/>
    <d v="2010-05-09T00:00:00"/>
    <d v="1899-12-30T19:35:00"/>
    <n v="90"/>
    <n v="257"/>
    <s v="Ticket"/>
    <s v="Sunday"/>
    <x v="1"/>
  </r>
  <r>
    <n v="1"/>
    <n v="6"/>
    <d v="2010-05-09T00:00:00"/>
    <d v="1899-12-30T15:38:00"/>
    <d v="2010-05-09T00:00:00"/>
    <d v="1899-12-30T20:04:00"/>
    <n v="90"/>
    <n v="266"/>
    <s v="Ticket"/>
    <s v="Sunday"/>
    <x v="1"/>
  </r>
  <r>
    <n v="1"/>
    <n v="5"/>
    <d v="2010-05-09T00:00:00"/>
    <d v="1899-12-30T16:23:00"/>
    <d v="2010-05-09T00:00:00"/>
    <d v="1899-12-30T19:44:00"/>
    <n v="70"/>
    <n v="201"/>
    <s v="Ticket"/>
    <s v="Sunday"/>
    <x v="1"/>
  </r>
  <r>
    <n v="1"/>
    <n v="6"/>
    <d v="2010-05-09T00:00:00"/>
    <d v="1899-12-30T17:45:00"/>
    <d v="2010-05-09T00:00:00"/>
    <d v="1899-12-30T20:01:00"/>
    <n v="50"/>
    <n v="136"/>
    <s v="Ticket"/>
    <s v="Sunday"/>
    <x v="1"/>
  </r>
  <r>
    <n v="1"/>
    <n v="6"/>
    <d v="2010-05-09T00:00:00"/>
    <d v="1899-12-30T17:50:00"/>
    <d v="2010-05-09T00:00:00"/>
    <d v="1899-12-30T19:02:00"/>
    <n v="50"/>
    <n v="72"/>
    <s v="Ticket"/>
    <s v="Sunday"/>
    <x v="1"/>
  </r>
  <r>
    <n v="1"/>
    <n v="6"/>
    <d v="2010-05-09T00:00:00"/>
    <d v="1899-12-30T17:52:00"/>
    <d v="2010-05-09T00:00:00"/>
    <d v="1899-12-30T22:43:00"/>
    <n v="90"/>
    <n v="291"/>
    <s v="Ticket"/>
    <s v="Sunday"/>
    <x v="1"/>
  </r>
  <r>
    <n v="1"/>
    <n v="5"/>
    <d v="2010-05-09T00:00:00"/>
    <d v="1899-12-30T17:55:00"/>
    <d v="2010-05-09T00:00:00"/>
    <d v="1899-12-30T18:34:00"/>
    <n v="50"/>
    <n v="39"/>
    <s v="Ticket"/>
    <s v="Sunday"/>
    <x v="1"/>
  </r>
  <r>
    <n v="1"/>
    <n v="6"/>
    <d v="2010-05-09T00:00:00"/>
    <d v="1899-12-30T17:56:00"/>
    <d v="2010-05-09T00:00:00"/>
    <d v="1899-12-30T19:28:00"/>
    <n v="50"/>
    <n v="92"/>
    <s v="Ticket"/>
    <s v="Sunday"/>
    <x v="1"/>
  </r>
  <r>
    <n v="1"/>
    <n v="5"/>
    <d v="2010-05-09T00:00:00"/>
    <d v="1899-12-30T17:56:00"/>
    <d v="2010-05-09T00:00:00"/>
    <d v="1899-12-30T19:17:00"/>
    <n v="50"/>
    <n v="81"/>
    <s v="Ticket"/>
    <s v="Sunday"/>
    <x v="1"/>
  </r>
  <r>
    <n v="1"/>
    <n v="9"/>
    <d v="2010-05-09T00:00:00"/>
    <d v="1899-12-30T18:50:00"/>
    <d v="2010-05-09T00:00:00"/>
    <d v="1899-12-30T22:25:00"/>
    <n v="70"/>
    <n v="215"/>
    <s v="Ticket"/>
    <s v="Sunday"/>
    <x v="2"/>
  </r>
  <r>
    <n v="1"/>
    <n v="5"/>
    <d v="2010-05-09T00:00:00"/>
    <d v="1899-12-30T19:03:00"/>
    <d v="2010-05-09T00:00:00"/>
    <d v="1899-12-30T22:16:00"/>
    <n v="70"/>
    <n v="193"/>
    <s v="Ticket"/>
    <s v="Sunday"/>
    <x v="2"/>
  </r>
  <r>
    <n v="1"/>
    <n v="9"/>
    <d v="2010-05-09T00:00:00"/>
    <d v="1899-12-30T19:50:00"/>
    <d v="2010-05-09T00:00:00"/>
    <d v="1899-12-30T22:06:00"/>
    <n v="50"/>
    <n v="136"/>
    <s v="Ticket"/>
    <s v="Sunday"/>
    <x v="2"/>
  </r>
  <r>
    <n v="1"/>
    <n v="9"/>
    <d v="2010-05-09T00:00:00"/>
    <d v="1899-12-30T20:02:00"/>
    <d v="2010-05-09T00:00:00"/>
    <d v="1899-12-30T21:27:00"/>
    <n v="50"/>
    <n v="85"/>
    <s v="Ticket"/>
    <s v="Sunday"/>
    <x v="2"/>
  </r>
  <r>
    <n v="1"/>
    <n v="6"/>
    <d v="2010-05-09T00:00:00"/>
    <d v="1899-12-30T20:30:00"/>
    <d v="2010-05-10T00:00:00"/>
    <d v="1899-12-30T01:04:00"/>
    <n v="90"/>
    <n v="274"/>
    <s v="Ticket"/>
    <s v="Sunday"/>
    <x v="2"/>
  </r>
  <r>
    <n v="1"/>
    <n v="5"/>
    <d v="2010-05-09T00:00:00"/>
    <d v="1899-12-30T20:42:00"/>
    <d v="2010-05-09T00:00:00"/>
    <d v="1899-12-30T22:15:00"/>
    <n v="50"/>
    <n v="93"/>
    <s v="Ticket"/>
    <s v="Sunday"/>
    <x v="2"/>
  </r>
  <r>
    <n v="1"/>
    <n v="5"/>
    <d v="2010-05-15T00:00:00"/>
    <d v="1899-12-30T12:29:00"/>
    <d v="2010-05-15T00:00:00"/>
    <d v="1899-12-30T13:30:00"/>
    <n v="50"/>
    <n v="61"/>
    <s v="Ticket"/>
    <s v="Saturday"/>
    <x v="0"/>
  </r>
  <r>
    <n v="1"/>
    <n v="6"/>
    <d v="2010-05-15T00:00:00"/>
    <d v="1899-12-30T12:40:00"/>
    <d v="2010-05-15T00:00:00"/>
    <d v="1899-12-30T16:25:00"/>
    <n v="70"/>
    <n v="225"/>
    <s v="Ticket"/>
    <s v="Saturday"/>
    <x v="0"/>
  </r>
  <r>
    <n v="1"/>
    <n v="5"/>
    <d v="2010-05-15T00:00:00"/>
    <d v="1899-12-30T12:43:00"/>
    <d v="2010-05-15T00:00:00"/>
    <d v="1899-12-30T14:26:00"/>
    <n v="50"/>
    <n v="103"/>
    <s v="Ticket"/>
    <s v="Saturday"/>
    <x v="0"/>
  </r>
  <r>
    <n v="1"/>
    <n v="5"/>
    <d v="2010-05-15T00:00:00"/>
    <d v="1899-12-30T13:07:00"/>
    <d v="2010-05-15T00:00:00"/>
    <d v="1899-12-30T13:58:00"/>
    <n v="50"/>
    <n v="51"/>
    <s v="Ticket"/>
    <s v="Saturday"/>
    <x v="0"/>
  </r>
  <r>
    <n v="1"/>
    <n v="5"/>
    <d v="2010-05-15T00:00:00"/>
    <d v="1899-12-30T13:11:00"/>
    <d v="2010-05-15T00:00:00"/>
    <d v="1899-12-30T15:46:00"/>
    <n v="50"/>
    <n v="155"/>
    <s v="Ticket"/>
    <s v="Saturday"/>
    <x v="0"/>
  </r>
  <r>
    <n v="1"/>
    <n v="6"/>
    <d v="2010-05-15T00:00:00"/>
    <d v="1899-12-30T14:17:00"/>
    <d v="2010-05-15T00:00:00"/>
    <d v="1899-12-30T16:01:00"/>
    <n v="50"/>
    <n v="104"/>
    <s v="Ticket"/>
    <s v="Saturday"/>
    <x v="1"/>
  </r>
  <r>
    <n v="1"/>
    <n v="6"/>
    <d v="2010-05-15T00:00:00"/>
    <d v="1899-12-30T15:03:00"/>
    <d v="2010-05-15T00:00:00"/>
    <d v="1899-12-30T17:48:00"/>
    <n v="50"/>
    <n v="165"/>
    <s v="Ticket"/>
    <s v="Saturday"/>
    <x v="1"/>
  </r>
  <r>
    <n v="1"/>
    <n v="5"/>
    <d v="2010-05-15T00:00:00"/>
    <d v="1899-12-30T16:24:00"/>
    <d v="2010-05-15T00:00:00"/>
    <d v="1899-12-30T16:51:00"/>
    <n v="50"/>
    <n v="27"/>
    <s v="Ticket"/>
    <s v="Saturday"/>
    <x v="1"/>
  </r>
  <r>
    <n v="1"/>
    <n v="5"/>
    <d v="2010-05-15T00:00:00"/>
    <d v="1899-12-30T17:26:00"/>
    <d v="2010-05-15T00:00:00"/>
    <d v="1899-12-30T20:53:00"/>
    <n v="70"/>
    <n v="207"/>
    <s v="Ticket"/>
    <s v="Saturday"/>
    <x v="1"/>
  </r>
  <r>
    <n v="1"/>
    <n v="6"/>
    <d v="2010-05-15T00:00:00"/>
    <d v="1899-12-30T17:27:00"/>
    <d v="2010-05-15T00:00:00"/>
    <d v="1899-12-30T18:10:00"/>
    <n v="50"/>
    <n v="43"/>
    <s v="Ticket"/>
    <s v="Saturday"/>
    <x v="1"/>
  </r>
  <r>
    <n v="1"/>
    <n v="5"/>
    <d v="2010-05-15T00:00:00"/>
    <d v="1899-12-30T18:36:00"/>
    <d v="2010-05-15T00:00:00"/>
    <d v="1899-12-30T20:02:00"/>
    <n v="50"/>
    <n v="86"/>
    <s v="Ticket"/>
    <s v="Saturday"/>
    <x v="2"/>
  </r>
  <r>
    <n v="1"/>
    <n v="5"/>
    <d v="2010-05-15T00:00:00"/>
    <d v="1899-12-30T18:49:00"/>
    <d v="2010-05-15T00:00:00"/>
    <d v="1899-12-30T21:26:00"/>
    <n v="50"/>
    <n v="157"/>
    <s v="Ticket"/>
    <s v="Saturday"/>
    <x v="2"/>
  </r>
  <r>
    <n v="1"/>
    <n v="5"/>
    <d v="2010-05-15T00:00:00"/>
    <d v="1899-12-30T19:36:00"/>
    <d v="2010-05-15T00:00:00"/>
    <d v="1899-12-30T21:42:00"/>
    <n v="50"/>
    <n v="126"/>
    <s v="Ticket"/>
    <s v="Saturday"/>
    <x v="2"/>
  </r>
  <r>
    <n v="1"/>
    <n v="5"/>
    <d v="2010-05-15T00:00:00"/>
    <d v="1899-12-30T19:44:00"/>
    <d v="2010-05-15T00:00:00"/>
    <d v="1899-12-30T20:16:00"/>
    <n v="50"/>
    <n v="32"/>
    <s v="Ticket"/>
    <s v="Saturday"/>
    <x v="2"/>
  </r>
  <r>
    <n v="1"/>
    <n v="5"/>
    <d v="2010-05-15T00:00:00"/>
    <d v="1899-12-30T20:04:00"/>
    <d v="2010-05-15T00:00:00"/>
    <d v="1899-12-30T21:36:00"/>
    <n v="50"/>
    <n v="92"/>
    <s v="Ticket"/>
    <s v="Saturday"/>
    <x v="2"/>
  </r>
  <r>
    <n v="1"/>
    <n v="5"/>
    <d v="2010-05-15T00:00:00"/>
    <d v="1899-12-30T20:53:00"/>
    <d v="2010-05-15T00:00:00"/>
    <d v="1899-12-30T22:48:00"/>
    <n v="50"/>
    <n v="115"/>
    <s v="Ticket"/>
    <s v="Saturday"/>
    <x v="2"/>
  </r>
  <r>
    <n v="1"/>
    <n v="6"/>
    <d v="2010-05-15T00:00:00"/>
    <d v="1899-12-30T21:37:00"/>
    <d v="2010-05-16T00:00:00"/>
    <d v="1899-12-30T00:09:00"/>
    <n v="50"/>
    <n v="152"/>
    <s v="Ticket"/>
    <s v="Saturday"/>
    <x v="2"/>
  </r>
  <r>
    <n v="1"/>
    <n v="5"/>
    <d v="2010-05-15T00:00:00"/>
    <d v="1899-12-30T21:45:00"/>
    <d v="2010-05-16T00:00:00"/>
    <d v="1899-12-30T00:12:00"/>
    <n v="50"/>
    <n v="147"/>
    <s v="Ticket"/>
    <s v="Saturday"/>
    <x v="2"/>
  </r>
  <r>
    <n v="1"/>
    <n v="6"/>
    <d v="2010-05-15T00:00:00"/>
    <d v="1899-12-30T22:14:00"/>
    <d v="2010-05-15T00:00:00"/>
    <d v="1899-12-30T23:45:00"/>
    <n v="50"/>
    <n v="91"/>
    <s v="Ticket"/>
    <s v="Saturday"/>
    <x v="3"/>
  </r>
  <r>
    <n v="1"/>
    <n v="5"/>
    <d v="2010-05-16T00:00:00"/>
    <d v="1899-12-30T11:21:00"/>
    <d v="2010-05-16T00:00:00"/>
    <d v="1899-12-30T12:20:00"/>
    <n v="50"/>
    <n v="59"/>
    <s v="Ticket"/>
    <s v="Sunday"/>
    <x v="0"/>
  </r>
  <r>
    <n v="1"/>
    <n v="5"/>
    <d v="2010-05-16T00:00:00"/>
    <d v="1899-12-30T11:48:00"/>
    <d v="2010-05-16T00:00:00"/>
    <d v="1899-12-30T19:16:00"/>
    <n v="150"/>
    <n v="448"/>
    <s v="Ticket"/>
    <s v="Sunday"/>
    <x v="0"/>
  </r>
  <r>
    <n v="1"/>
    <n v="5"/>
    <d v="2010-05-16T00:00:00"/>
    <d v="1899-12-30T13:53:00"/>
    <d v="2010-05-16T00:00:00"/>
    <d v="1899-12-30T16:52:00"/>
    <n v="50"/>
    <n v="179"/>
    <s v="Ticket"/>
    <s v="Sunday"/>
    <x v="0"/>
  </r>
  <r>
    <n v="1"/>
    <n v="5"/>
    <d v="2010-05-16T00:00:00"/>
    <d v="1899-12-30T15:24:00"/>
    <d v="2010-05-16T00:00:00"/>
    <d v="1899-12-30T19:24:00"/>
    <n v="70"/>
    <n v="240"/>
    <s v="Ticket"/>
    <s v="Sunday"/>
    <x v="1"/>
  </r>
  <r>
    <n v="1"/>
    <n v="5"/>
    <d v="2010-05-16T00:00:00"/>
    <d v="1899-12-30T15:54:00"/>
    <d v="2010-05-16T00:00:00"/>
    <d v="1899-12-30T17:14:00"/>
    <n v="50"/>
    <n v="80"/>
    <s v="Ticket"/>
    <s v="Sunday"/>
    <x v="1"/>
  </r>
  <r>
    <n v="1"/>
    <n v="6"/>
    <d v="2010-05-16T00:00:00"/>
    <d v="1899-12-30T16:41:00"/>
    <d v="2010-05-16T00:00:00"/>
    <d v="1899-12-30T19:09:00"/>
    <n v="50"/>
    <n v="148"/>
    <s v="Ticket"/>
    <s v="Sunday"/>
    <x v="1"/>
  </r>
  <r>
    <n v="1"/>
    <n v="6"/>
    <d v="2010-05-16T00:00:00"/>
    <d v="1899-12-30T17:14:00"/>
    <d v="2010-05-16T00:00:00"/>
    <d v="1899-12-30T18:00:00"/>
    <n v="50"/>
    <n v="46"/>
    <s v="Ticket"/>
    <s v="Sunday"/>
    <x v="1"/>
  </r>
  <r>
    <n v="1"/>
    <n v="6"/>
    <d v="2010-05-16T00:00:00"/>
    <d v="1899-12-30T17:19:00"/>
    <d v="2010-05-16T00:00:00"/>
    <d v="1899-12-30T19:07:00"/>
    <n v="50"/>
    <n v="108"/>
    <s v="Ticket"/>
    <s v="Sunday"/>
    <x v="1"/>
  </r>
  <r>
    <n v="1"/>
    <n v="6"/>
    <d v="2010-05-16T00:00:00"/>
    <d v="1899-12-30T18:10:00"/>
    <d v="2010-05-16T00:00:00"/>
    <d v="1899-12-30T19:19:00"/>
    <n v="50"/>
    <n v="69"/>
    <s v="Ticket"/>
    <s v="Sunday"/>
    <x v="2"/>
  </r>
  <r>
    <n v="1"/>
    <n v="6"/>
    <d v="2010-05-16T00:00:00"/>
    <d v="1899-12-30T18:24:00"/>
    <d v="2010-05-16T00:00:00"/>
    <d v="1899-12-30T23:43:00"/>
    <n v="110"/>
    <n v="319"/>
    <s v="Ticket"/>
    <s v="Sunday"/>
    <x v="2"/>
  </r>
  <r>
    <n v="1"/>
    <n v="9"/>
    <d v="2010-05-16T00:00:00"/>
    <d v="1899-12-30T19:06:00"/>
    <d v="2010-05-16T00:00:00"/>
    <d v="1899-12-30T21:05:00"/>
    <n v="50"/>
    <n v="119"/>
    <s v="Ticket"/>
    <s v="Sunday"/>
    <x v="2"/>
  </r>
  <r>
    <n v="1"/>
    <n v="5"/>
    <d v="2010-05-16T00:00:00"/>
    <d v="1899-12-30T19:16:00"/>
    <d v="2010-05-16T00:00:00"/>
    <d v="1899-12-30T20:28:00"/>
    <n v="50"/>
    <n v="72"/>
    <s v="Ticket"/>
    <s v="Sunday"/>
    <x v="2"/>
  </r>
  <r>
    <n v="1"/>
    <n v="5"/>
    <d v="2010-05-16T00:00:00"/>
    <d v="1899-12-30T19:31:00"/>
    <d v="2010-05-16T00:00:00"/>
    <d v="1899-12-30T23:04:00"/>
    <n v="70"/>
    <n v="213"/>
    <s v="Ticket"/>
    <s v="Sunday"/>
    <x v="2"/>
  </r>
  <r>
    <n v="1"/>
    <n v="5"/>
    <d v="2010-05-16T00:00:00"/>
    <d v="1899-12-30T19:36:00"/>
    <d v="2010-05-16T00:00:00"/>
    <d v="1899-12-30T23:13:00"/>
    <n v="70"/>
    <n v="217"/>
    <s v="Ticket"/>
    <s v="Sunday"/>
    <x v="2"/>
  </r>
  <r>
    <n v="1"/>
    <n v="6"/>
    <d v="2010-05-16T00:00:00"/>
    <d v="1899-12-30T19:54:00"/>
    <d v="2010-05-16T00:00:00"/>
    <d v="1899-12-30T23:06:00"/>
    <n v="70"/>
    <n v="192"/>
    <s v="Ticket"/>
    <s v="Sunday"/>
    <x v="2"/>
  </r>
  <r>
    <n v="1"/>
    <n v="5"/>
    <d v="2010-05-16T00:00:00"/>
    <d v="1899-12-30T21:49:00"/>
    <d v="2010-05-16T00:00:00"/>
    <d v="1899-12-30T22:27:00"/>
    <n v="50"/>
    <n v="38"/>
    <s v="Ticket"/>
    <s v="Sunday"/>
    <x v="2"/>
  </r>
  <r>
    <n v="1"/>
    <n v="5"/>
    <d v="2010-05-16T00:00:00"/>
    <d v="1899-12-30T22:02:00"/>
    <d v="2010-05-17T00:00:00"/>
    <d v="1899-12-30T02:02:00"/>
    <n v="70"/>
    <n v="240"/>
    <s v="Ticket"/>
    <s v="Sunday"/>
    <x v="3"/>
  </r>
  <r>
    <n v="1"/>
    <n v="6"/>
    <d v="2010-05-22T00:00:00"/>
    <d v="1899-12-30T12:35:00"/>
    <d v="2010-05-22T00:00:00"/>
    <d v="1899-12-30T15:06:00"/>
    <n v="50"/>
    <n v="151"/>
    <s v="Ticket"/>
    <s v="Saturday"/>
    <x v="0"/>
  </r>
  <r>
    <n v="1"/>
    <n v="6"/>
    <d v="2010-05-22T00:00:00"/>
    <d v="1899-12-30T12:49:00"/>
    <d v="2010-05-22T00:00:00"/>
    <d v="1899-12-30T16:35:00"/>
    <n v="70"/>
    <n v="226"/>
    <s v="Ticket"/>
    <s v="Saturday"/>
    <x v="0"/>
  </r>
  <r>
    <n v="1"/>
    <n v="5"/>
    <d v="2010-05-22T00:00:00"/>
    <d v="1899-12-30T13:57:00"/>
    <d v="2010-05-22T00:00:00"/>
    <d v="1899-12-30T15:08:00"/>
    <n v="50"/>
    <n v="71"/>
    <s v="Ticket"/>
    <s v="Saturday"/>
    <x v="0"/>
  </r>
  <r>
    <n v="1"/>
    <n v="5"/>
    <d v="2010-05-22T00:00:00"/>
    <d v="1899-12-30T14:05:00"/>
    <d v="2010-05-22T00:00:00"/>
    <d v="1899-12-30T18:42:00"/>
    <n v="90"/>
    <n v="277"/>
    <s v="Ticket"/>
    <s v="Saturday"/>
    <x v="1"/>
  </r>
  <r>
    <n v="1"/>
    <n v="6"/>
    <d v="2010-05-22T00:00:00"/>
    <d v="1899-12-30T14:54:00"/>
    <d v="2010-05-22T00:00:00"/>
    <d v="1899-12-30T17:24:00"/>
    <n v="50"/>
    <n v="150"/>
    <s v="Ticket"/>
    <s v="Saturday"/>
    <x v="1"/>
  </r>
  <r>
    <n v="1"/>
    <n v="5"/>
    <d v="2010-05-22T00:00:00"/>
    <d v="1899-12-30T16:15:00"/>
    <d v="2010-05-22T00:00:00"/>
    <d v="1899-12-30T18:26:00"/>
    <n v="50"/>
    <n v="131"/>
    <s v="Ticket"/>
    <s v="Saturday"/>
    <x v="1"/>
  </r>
  <r>
    <n v="1"/>
    <n v="5"/>
    <d v="2010-05-22T00:00:00"/>
    <d v="1899-12-30T17:01:00"/>
    <d v="2010-05-22T00:00:00"/>
    <d v="1899-12-30T19:12:00"/>
    <n v="50"/>
    <n v="131"/>
    <s v="Ticket"/>
    <s v="Saturday"/>
    <x v="1"/>
  </r>
  <r>
    <n v="1"/>
    <n v="5"/>
    <d v="2010-05-22T00:00:00"/>
    <d v="1899-12-30T17:19:00"/>
    <d v="2010-05-22T00:00:00"/>
    <d v="1899-12-30T19:07:00"/>
    <n v="50"/>
    <n v="108"/>
    <s v="Ticket"/>
    <s v="Saturday"/>
    <x v="1"/>
  </r>
  <r>
    <n v="1"/>
    <n v="5"/>
    <d v="2010-05-22T00:00:00"/>
    <d v="1899-12-30T17:40:00"/>
    <d v="2010-05-22T00:00:00"/>
    <d v="1899-12-30T19:45:00"/>
    <n v="50"/>
    <n v="125"/>
    <s v="Ticket"/>
    <s v="Saturday"/>
    <x v="1"/>
  </r>
  <r>
    <n v="1"/>
    <n v="6"/>
    <d v="2010-05-22T00:00:00"/>
    <d v="1899-12-30T18:01:00"/>
    <d v="2010-05-22T00:00:00"/>
    <d v="1899-12-30T22:11:00"/>
    <n v="90"/>
    <n v="250"/>
    <s v="Ticket"/>
    <s v="Saturday"/>
    <x v="2"/>
  </r>
  <r>
    <n v="1"/>
    <n v="5"/>
    <d v="2010-05-22T00:00:00"/>
    <d v="1899-12-30T20:04:00"/>
    <d v="2010-05-23T00:00:00"/>
    <d v="1899-12-30T00:55:00"/>
    <n v="90"/>
    <n v="291"/>
    <s v="Ticket"/>
    <s v="Saturday"/>
    <x v="2"/>
  </r>
  <r>
    <n v="1"/>
    <n v="5"/>
    <d v="2010-05-22T00:00:00"/>
    <d v="1899-12-30T20:23:00"/>
    <d v="2010-05-22T00:00:00"/>
    <d v="1899-12-30T22:40:00"/>
    <n v="50"/>
    <n v="137"/>
    <s v="Ticket"/>
    <s v="Saturday"/>
    <x v="2"/>
  </r>
  <r>
    <n v="1"/>
    <n v="5"/>
    <d v="2010-05-22T00:00:00"/>
    <d v="1899-12-30T22:12:00"/>
    <d v="2010-05-23T00:00:00"/>
    <d v="1899-12-30T00:24:00"/>
    <n v="50"/>
    <n v="132"/>
    <s v="Ticket"/>
    <s v="Saturday"/>
    <x v="3"/>
  </r>
  <r>
    <n v="1"/>
    <n v="6"/>
    <d v="2010-05-22T00:00:00"/>
    <d v="1899-12-30T22:45:00"/>
    <d v="2010-05-23T00:00:00"/>
    <d v="1899-12-30T01:35:00"/>
    <n v="50"/>
    <n v="170"/>
    <s v="Ticket"/>
    <s v="Saturday"/>
    <x v="3"/>
  </r>
  <r>
    <n v="1"/>
    <n v="5"/>
    <d v="2010-05-23T00:00:00"/>
    <d v="1899-12-30T10:36:00"/>
    <d v="2010-05-23T00:00:00"/>
    <d v="1899-12-30T14:23:00"/>
    <n v="70"/>
    <n v="227"/>
    <s v="Ticket"/>
    <s v="Sunday"/>
    <x v="0"/>
  </r>
  <r>
    <n v="1"/>
    <n v="5"/>
    <d v="2010-05-23T00:00:00"/>
    <d v="1899-12-30T10:38:00"/>
    <d v="2010-05-23T00:00:00"/>
    <d v="1899-12-30T13:39:00"/>
    <n v="70"/>
    <n v="181"/>
    <s v="Ticket"/>
    <s v="Sunday"/>
    <x v="0"/>
  </r>
  <r>
    <n v="1"/>
    <n v="6"/>
    <d v="2010-05-23T00:00:00"/>
    <d v="1899-12-30T12:35:00"/>
    <d v="2010-05-23T00:00:00"/>
    <d v="1899-12-30T13:33:00"/>
    <n v="50"/>
    <n v="58"/>
    <s v="Ticket"/>
    <s v="Sunday"/>
    <x v="0"/>
  </r>
  <r>
    <n v="1"/>
    <n v="9"/>
    <d v="2010-05-23T00:00:00"/>
    <d v="1899-12-30T14:52:00"/>
    <d v="2010-05-23T00:00:00"/>
    <d v="1899-12-30T17:02:00"/>
    <n v="50"/>
    <n v="130"/>
    <s v="Ticket"/>
    <s v="Sunday"/>
    <x v="1"/>
  </r>
  <r>
    <n v="1"/>
    <n v="5"/>
    <d v="2010-05-23T00:00:00"/>
    <d v="1899-12-30T14:56:00"/>
    <d v="2010-05-23T00:00:00"/>
    <d v="1899-12-30T18:50:00"/>
    <n v="70"/>
    <n v="234"/>
    <s v="Ticket"/>
    <s v="Sunday"/>
    <x v="1"/>
  </r>
  <r>
    <n v="1"/>
    <n v="5"/>
    <d v="2010-05-23T00:00:00"/>
    <d v="1899-12-30T15:04:00"/>
    <d v="2010-05-23T00:00:00"/>
    <d v="1899-12-30T19:31:00"/>
    <n v="90"/>
    <n v="267"/>
    <s v="Ticket"/>
    <s v="Sunday"/>
    <x v="1"/>
  </r>
  <r>
    <n v="1"/>
    <n v="5"/>
    <d v="2010-05-23T00:00:00"/>
    <d v="1899-12-30T15:23:00"/>
    <d v="2010-05-23T00:00:00"/>
    <d v="1899-12-30T17:08:00"/>
    <n v="50"/>
    <n v="105"/>
    <s v="Ticket"/>
    <s v="Sunday"/>
    <x v="1"/>
  </r>
  <r>
    <n v="1"/>
    <n v="9"/>
    <d v="2010-05-23T00:00:00"/>
    <d v="1899-12-30T16:01:00"/>
    <d v="2010-05-23T00:00:00"/>
    <d v="1899-12-30T18:14:00"/>
    <n v="50"/>
    <n v="133"/>
    <s v="Ticket"/>
    <s v="Sunday"/>
    <x v="1"/>
  </r>
  <r>
    <n v="1"/>
    <n v="6"/>
    <d v="2010-05-23T00:00:00"/>
    <d v="1899-12-30T16:07:00"/>
    <d v="2010-05-23T00:00:00"/>
    <d v="1899-12-30T18:24:00"/>
    <n v="50"/>
    <n v="137"/>
    <s v="Ticket"/>
    <s v="Sunday"/>
    <x v="1"/>
  </r>
  <r>
    <n v="1"/>
    <n v="5"/>
    <d v="2010-05-23T00:00:00"/>
    <d v="1899-12-30T16:16:00"/>
    <d v="2010-05-23T00:00:00"/>
    <d v="1899-12-30T19:53:00"/>
    <n v="70"/>
    <n v="217"/>
    <s v="Ticket"/>
    <s v="Sunday"/>
    <x v="1"/>
  </r>
  <r>
    <n v="1"/>
    <n v="5"/>
    <d v="2010-05-23T00:00:00"/>
    <d v="1899-12-30T16:23:00"/>
    <d v="2010-05-23T00:00:00"/>
    <d v="1899-12-30T18:44:00"/>
    <n v="50"/>
    <n v="141"/>
    <s v="Ticket"/>
    <s v="Sunday"/>
    <x v="1"/>
  </r>
  <r>
    <n v="1"/>
    <n v="5"/>
    <d v="2010-05-23T00:00:00"/>
    <d v="1899-12-30T16:40:00"/>
    <d v="2010-05-23T00:00:00"/>
    <d v="1899-12-30T17:38:00"/>
    <n v="50"/>
    <n v="58"/>
    <s v="Ticket"/>
    <s v="Sunday"/>
    <x v="1"/>
  </r>
  <r>
    <n v="1"/>
    <n v="9"/>
    <d v="2010-05-23T00:00:00"/>
    <d v="1899-12-30T17:19:00"/>
    <d v="2010-05-23T00:00:00"/>
    <d v="1899-12-30T18:58:00"/>
    <n v="50"/>
    <n v="99"/>
    <s v="Ticket"/>
    <s v="Sunday"/>
    <x v="1"/>
  </r>
  <r>
    <n v="1"/>
    <n v="6"/>
    <d v="2010-05-23T00:00:00"/>
    <d v="1899-12-30T17:36:00"/>
    <d v="2010-05-23T00:00:00"/>
    <d v="1899-12-30T20:24:00"/>
    <n v="50"/>
    <n v="168"/>
    <s v="Ticket"/>
    <s v="Sunday"/>
    <x v="1"/>
  </r>
  <r>
    <n v="1"/>
    <n v="5"/>
    <d v="2010-05-23T00:00:00"/>
    <d v="1899-12-30T18:03:00"/>
    <d v="2010-05-23T00:00:00"/>
    <d v="1899-12-30T22:22:00"/>
    <n v="90"/>
    <n v="259"/>
    <s v="Manual"/>
    <s v="Sunday"/>
    <x v="2"/>
  </r>
  <r>
    <n v="1"/>
    <n v="5"/>
    <d v="2010-05-23T00:00:00"/>
    <d v="1899-12-30T18:17:00"/>
    <d v="2010-05-23T00:00:00"/>
    <d v="1899-12-30T20:24:00"/>
    <n v="50"/>
    <n v="127"/>
    <s v="Ticket"/>
    <s v="Sunday"/>
    <x v="2"/>
  </r>
  <r>
    <n v="1"/>
    <n v="5"/>
    <d v="2010-05-23T00:00:00"/>
    <d v="1899-12-30T18:37:00"/>
    <d v="2010-05-23T00:00:00"/>
    <d v="1899-12-30T22:17:00"/>
    <n v="70"/>
    <n v="220"/>
    <s v="Ticket"/>
    <s v="Sunday"/>
    <x v="2"/>
  </r>
  <r>
    <n v="1"/>
    <n v="6"/>
    <d v="2010-05-23T00:00:00"/>
    <d v="1899-12-30T19:53:00"/>
    <d v="2010-05-23T00:00:00"/>
    <d v="1899-12-30T21:15:00"/>
    <n v="50"/>
    <n v="82"/>
    <s v="Ticket"/>
    <s v="Sunday"/>
    <x v="2"/>
  </r>
  <r>
    <n v="1"/>
    <n v="5"/>
    <d v="2010-05-23T00:00:00"/>
    <d v="1899-12-30T20:01:00"/>
    <d v="2010-05-23T00:00:00"/>
    <d v="1899-12-30T22:50:00"/>
    <n v="50"/>
    <n v="169"/>
    <s v="Ticket"/>
    <s v="Sunday"/>
    <x v="2"/>
  </r>
  <r>
    <n v="1"/>
    <n v="9"/>
    <d v="2010-05-23T00:00:00"/>
    <d v="1899-12-30T20:05:00"/>
    <d v="2010-05-23T00:00:00"/>
    <d v="1899-12-30T22:11:00"/>
    <n v="50"/>
    <n v="126"/>
    <s v="Ticket"/>
    <s v="Sunday"/>
    <x v="2"/>
  </r>
  <r>
    <n v="1"/>
    <n v="5"/>
    <d v="2010-05-23T00:00:00"/>
    <d v="1899-12-30T20:13:00"/>
    <d v="2010-05-23T00:00:00"/>
    <d v="1899-12-30T22:28:00"/>
    <n v="50"/>
    <n v="135"/>
    <s v="Ticket"/>
    <s v="Sunday"/>
    <x v="2"/>
  </r>
  <r>
    <n v="1"/>
    <n v="6"/>
    <d v="2010-05-23T00:00:00"/>
    <d v="1899-12-30T20:48:00"/>
    <d v="2010-05-23T00:00:00"/>
    <d v="1899-12-30T23:51:00"/>
    <n v="70"/>
    <n v="183"/>
    <s v="Ticket"/>
    <s v="Sunday"/>
    <x v="2"/>
  </r>
  <r>
    <n v="1"/>
    <n v="6"/>
    <d v="2010-05-23T00:00:00"/>
    <d v="1899-12-30T21:02:00"/>
    <d v="2010-05-23T00:00:00"/>
    <d v="1899-12-30T23:06:00"/>
    <n v="50"/>
    <n v="124"/>
    <s v="Ticket"/>
    <s v="Sunday"/>
    <x v="2"/>
  </r>
  <r>
    <n v="1"/>
    <n v="6"/>
    <d v="2010-05-23T00:00:00"/>
    <d v="1899-12-30T21:04:00"/>
    <d v="2010-05-23T00:00:00"/>
    <d v="1899-12-30T21:38:00"/>
    <n v="50"/>
    <n v="34"/>
    <s v="Ticket"/>
    <s v="Sunday"/>
    <x v="2"/>
  </r>
  <r>
    <n v="1"/>
    <n v="5"/>
    <d v="2010-05-29T00:00:00"/>
    <d v="1899-12-30T10:19:00"/>
    <d v="2010-05-29T00:00:00"/>
    <d v="1899-12-30T13:13:00"/>
    <n v="50"/>
    <n v="174"/>
    <s v="Ticket"/>
    <s v="Saturday"/>
    <x v="0"/>
  </r>
  <r>
    <n v="1"/>
    <n v="5"/>
    <d v="2010-05-29T00:00:00"/>
    <d v="1899-12-30T11:49:00"/>
    <d v="2010-05-29T00:00:00"/>
    <d v="1899-12-30T13:32:00"/>
    <n v="50"/>
    <n v="103"/>
    <s v="Ticket"/>
    <s v="Saturday"/>
    <x v="0"/>
  </r>
  <r>
    <n v="1"/>
    <n v="6"/>
    <d v="2010-05-29T00:00:00"/>
    <d v="1899-12-30T12:13:00"/>
    <d v="2010-05-29T00:00:00"/>
    <d v="1899-12-30T13:38:00"/>
    <n v="50"/>
    <n v="85"/>
    <s v="Ticket"/>
    <s v="Saturday"/>
    <x v="0"/>
  </r>
  <r>
    <n v="1"/>
    <n v="6"/>
    <d v="2010-05-29T00:00:00"/>
    <d v="1899-12-30T12:51:00"/>
    <d v="2010-05-29T00:00:00"/>
    <d v="1899-12-30T13:53:00"/>
    <n v="50"/>
    <n v="62"/>
    <s v="Ticket"/>
    <s v="Saturday"/>
    <x v="0"/>
  </r>
  <r>
    <n v="1"/>
    <n v="6"/>
    <d v="2010-05-29T00:00:00"/>
    <d v="1899-12-30T13:18:00"/>
    <d v="2010-05-29T00:00:00"/>
    <d v="1899-12-30T21:32:00"/>
    <n v="0"/>
    <n v="494"/>
    <s v="Pass"/>
    <s v="Saturday"/>
    <x v="0"/>
  </r>
  <r>
    <n v="1"/>
    <n v="5"/>
    <d v="2010-05-29T00:00:00"/>
    <d v="1899-12-30T15:45:00"/>
    <d v="2010-05-29T00:00:00"/>
    <d v="1899-12-30T18:13:00"/>
    <n v="50"/>
    <n v="148"/>
    <s v="Ticket"/>
    <s v="Saturday"/>
    <x v="1"/>
  </r>
  <r>
    <n v="1"/>
    <n v="6"/>
    <d v="2010-05-29T00:00:00"/>
    <d v="1899-12-30T16:49:00"/>
    <d v="2010-05-29T00:00:00"/>
    <d v="1899-12-30T20:51:00"/>
    <n v="90"/>
    <n v="242"/>
    <s v="Ticket"/>
    <s v="Saturday"/>
    <x v="1"/>
  </r>
  <r>
    <n v="1"/>
    <n v="6"/>
    <d v="2010-05-29T00:00:00"/>
    <d v="1899-12-30T17:27:00"/>
    <d v="2010-05-29T00:00:00"/>
    <d v="1899-12-30T19:35:00"/>
    <n v="50"/>
    <n v="128"/>
    <s v="Ticket"/>
    <s v="Saturday"/>
    <x v="1"/>
  </r>
  <r>
    <n v="1"/>
    <n v="6"/>
    <d v="2010-05-29T00:00:00"/>
    <d v="1899-12-30T17:57:00"/>
    <d v="2010-05-29T00:00:00"/>
    <d v="1899-12-30T23:14:00"/>
    <n v="110"/>
    <n v="317"/>
    <s v="Ticket"/>
    <s v="Saturday"/>
    <x v="1"/>
  </r>
  <r>
    <n v="1"/>
    <n v="8"/>
    <d v="2010-05-29T00:00:00"/>
    <d v="1899-12-30T18:19:00"/>
    <d v="2010-05-29T00:00:00"/>
    <d v="1899-12-30T20:24:00"/>
    <n v="50"/>
    <n v="125"/>
    <s v="Ticket"/>
    <s v="Saturday"/>
    <x v="2"/>
  </r>
  <r>
    <n v="1"/>
    <n v="5"/>
    <d v="2010-05-29T00:00:00"/>
    <d v="1899-12-30T18:44:00"/>
    <d v="2010-05-29T00:00:00"/>
    <d v="1899-12-30T22:22:00"/>
    <n v="70"/>
    <n v="218"/>
    <s v="Ticket"/>
    <s v="Saturday"/>
    <x v="2"/>
  </r>
  <r>
    <n v="1"/>
    <n v="5"/>
    <d v="2010-05-29T00:00:00"/>
    <d v="1899-12-30T18:56:00"/>
    <d v="2010-05-29T00:00:00"/>
    <d v="1899-12-30T22:04:00"/>
    <n v="70"/>
    <n v="188"/>
    <s v="Ticket"/>
    <s v="Saturday"/>
    <x v="2"/>
  </r>
  <r>
    <n v="1"/>
    <n v="5"/>
    <d v="2010-05-29T00:00:00"/>
    <d v="1899-12-30T19:12:00"/>
    <d v="2010-05-30T00:00:00"/>
    <d v="1899-12-30T00:21:00"/>
    <n v="110"/>
    <n v="309"/>
    <s v="Ticket"/>
    <s v="Saturday"/>
    <x v="2"/>
  </r>
  <r>
    <n v="1"/>
    <n v="6"/>
    <d v="2010-05-29T00:00:00"/>
    <d v="1899-12-30T20:42:00"/>
    <d v="2010-05-29T00:00:00"/>
    <d v="1899-12-30T23:10:00"/>
    <n v="50"/>
    <n v="148"/>
    <s v="Ticket"/>
    <s v="Saturday"/>
    <x v="2"/>
  </r>
  <r>
    <n v="1"/>
    <n v="5"/>
    <d v="2010-05-29T00:00:00"/>
    <d v="1899-12-30T21:08:00"/>
    <d v="2010-05-30T00:00:00"/>
    <d v="1899-12-30T00:28:00"/>
    <n v="70"/>
    <n v="200"/>
    <s v="Ticket"/>
    <s v="Saturday"/>
    <x v="2"/>
  </r>
  <r>
    <n v="1"/>
    <n v="5"/>
    <d v="2010-05-29T00:00:00"/>
    <d v="1899-12-30T21:16:00"/>
    <d v="2010-05-30T00:00:00"/>
    <d v="1899-12-30T00:18:00"/>
    <n v="70"/>
    <n v="182"/>
    <s v="Ticket"/>
    <s v="Saturday"/>
    <x v="2"/>
  </r>
  <r>
    <n v="1"/>
    <n v="5"/>
    <d v="2010-05-29T00:00:00"/>
    <d v="1899-12-30T21:36:00"/>
    <d v="2010-05-30T00:00:00"/>
    <d v="1899-12-30T00:15:00"/>
    <n v="50"/>
    <n v="159"/>
    <s v="Ticket"/>
    <s v="Saturday"/>
    <x v="2"/>
  </r>
  <r>
    <n v="1"/>
    <n v="5"/>
    <d v="2010-05-29T00:00:00"/>
    <d v="1899-12-30T21:42:00"/>
    <d v="2010-05-30T00:00:00"/>
    <d v="1899-12-30T01:06:00"/>
    <n v="70"/>
    <n v="204"/>
    <s v="Ticket"/>
    <s v="Saturday"/>
    <x v="2"/>
  </r>
  <r>
    <n v="1"/>
    <n v="6"/>
    <d v="2010-05-29T00:00:00"/>
    <d v="1899-12-30T22:31:00"/>
    <d v="2010-05-30T00:00:00"/>
    <d v="1899-12-30T01:11:00"/>
    <n v="50"/>
    <n v="160"/>
    <s v="Ticket"/>
    <s v="Saturday"/>
    <x v="3"/>
  </r>
  <r>
    <n v="1"/>
    <n v="6"/>
    <d v="2010-05-30T00:00:00"/>
    <d v="1899-12-30T13:11:00"/>
    <d v="2010-05-30T00:00:00"/>
    <d v="1899-12-30T16:02:00"/>
    <n v="50"/>
    <n v="171"/>
    <s v="Ticket"/>
    <s v="Sunday"/>
    <x v="0"/>
  </r>
  <r>
    <n v="1"/>
    <n v="5"/>
    <d v="2010-05-30T00:00:00"/>
    <d v="1899-12-30T14:35:00"/>
    <d v="2010-05-30T00:00:00"/>
    <d v="1899-12-30T15:13:00"/>
    <n v="50"/>
    <n v="38"/>
    <s v="Ticket"/>
    <s v="Sunday"/>
    <x v="1"/>
  </r>
  <r>
    <n v="1"/>
    <n v="5"/>
    <d v="2010-05-30T00:00:00"/>
    <d v="1899-12-30T15:09:00"/>
    <d v="2010-05-30T00:00:00"/>
    <d v="1899-12-30T16:53:00"/>
    <n v="50"/>
    <n v="104"/>
    <s v="Ticket"/>
    <s v="Sunday"/>
    <x v="1"/>
  </r>
  <r>
    <n v="1"/>
    <n v="6"/>
    <d v="2010-05-30T00:00:00"/>
    <d v="1899-12-30T15:10:00"/>
    <d v="2010-05-30T00:00:00"/>
    <d v="1899-12-30T18:28:00"/>
    <n v="70"/>
    <n v="198"/>
    <s v="Ticket"/>
    <s v="Sunday"/>
    <x v="1"/>
  </r>
  <r>
    <n v="1"/>
    <n v="5"/>
    <d v="2010-05-30T00:00:00"/>
    <d v="1899-12-30T15:20:00"/>
    <d v="2010-05-30T00:00:00"/>
    <d v="1899-12-30T18:33:00"/>
    <n v="70"/>
    <n v="193"/>
    <s v="Ticket"/>
    <s v="Sunday"/>
    <x v="1"/>
  </r>
  <r>
    <n v="1"/>
    <n v="8"/>
    <d v="2010-05-30T00:00:00"/>
    <d v="1899-12-30T15:26:00"/>
    <d v="2010-05-30T00:00:00"/>
    <d v="1899-12-30T16:35:00"/>
    <n v="50"/>
    <n v="69"/>
    <s v="Ticket"/>
    <s v="Sunday"/>
    <x v="1"/>
  </r>
  <r>
    <n v="1"/>
    <n v="6"/>
    <d v="2010-05-30T00:00:00"/>
    <d v="1899-12-30T15:55:00"/>
    <d v="2010-05-30T00:00:00"/>
    <d v="1899-12-30T19:23:00"/>
    <n v="70"/>
    <n v="208"/>
    <s v="Ticket"/>
    <s v="Sunday"/>
    <x v="1"/>
  </r>
  <r>
    <n v="1"/>
    <n v="5"/>
    <d v="2010-05-30T00:00:00"/>
    <d v="1899-12-30T16:31:00"/>
    <d v="2010-05-30T00:00:00"/>
    <d v="1899-12-30T18:59:00"/>
    <n v="50"/>
    <n v="148"/>
    <s v="Ticket"/>
    <s v="Sunday"/>
    <x v="1"/>
  </r>
  <r>
    <n v="1"/>
    <n v="6"/>
    <d v="2010-05-30T00:00:00"/>
    <d v="1899-12-30T16:35:00"/>
    <d v="2010-05-30T00:00:00"/>
    <d v="1899-12-30T17:20:00"/>
    <n v="50"/>
    <n v="45"/>
    <s v="Ticket"/>
    <s v="Sunday"/>
    <x v="1"/>
  </r>
  <r>
    <n v="1"/>
    <n v="8"/>
    <d v="2010-05-30T00:00:00"/>
    <d v="1899-12-30T16:42:00"/>
    <d v="2010-05-30T00:00:00"/>
    <d v="1899-12-30T18:30:00"/>
    <n v="50"/>
    <n v="108"/>
    <s v="Ticket"/>
    <s v="Sunday"/>
    <x v="1"/>
  </r>
  <r>
    <n v="1"/>
    <n v="8"/>
    <d v="2010-05-30T00:00:00"/>
    <d v="1899-12-30T17:13:00"/>
    <d v="2010-05-30T00:00:00"/>
    <d v="1899-12-30T18:24:00"/>
    <n v="50"/>
    <n v="71"/>
    <s v="Ticket"/>
    <s v="Sunday"/>
    <x v="1"/>
  </r>
  <r>
    <n v="1"/>
    <n v="6"/>
    <d v="2010-05-30T00:00:00"/>
    <d v="1899-12-30T17:16:00"/>
    <d v="2010-05-30T00:00:00"/>
    <d v="1899-12-30T19:58:00"/>
    <n v="50"/>
    <n v="162"/>
    <s v="Ticket"/>
    <s v="Sunday"/>
    <x v="1"/>
  </r>
  <r>
    <n v="1"/>
    <n v="5"/>
    <d v="2010-05-30T00:00:00"/>
    <d v="1899-12-30T17:47:00"/>
    <d v="2010-05-30T00:00:00"/>
    <d v="1899-12-30T18:24:00"/>
    <n v="50"/>
    <n v="37"/>
    <s v="Ticket"/>
    <s v="Sunday"/>
    <x v="1"/>
  </r>
  <r>
    <n v="1"/>
    <n v="5"/>
    <d v="2010-05-30T00:00:00"/>
    <d v="1899-12-30T18:00:00"/>
    <d v="2010-05-30T00:00:00"/>
    <d v="1899-12-30T21:44:00"/>
    <n v="70"/>
    <n v="224"/>
    <s v="Ticket"/>
    <s v="Sunday"/>
    <x v="1"/>
  </r>
  <r>
    <n v="1"/>
    <n v="5"/>
    <d v="2010-05-30T00:00:00"/>
    <d v="1899-12-30T18:01:00"/>
    <d v="2010-05-30T00:00:00"/>
    <d v="1899-12-30T19:44:00"/>
    <n v="50"/>
    <n v="103"/>
    <s v="Ticket"/>
    <s v="Sunday"/>
    <x v="2"/>
  </r>
  <r>
    <n v="1"/>
    <n v="6"/>
    <d v="2010-05-30T00:00:00"/>
    <d v="1899-12-30T18:08:00"/>
    <d v="2010-05-30T00:00:00"/>
    <d v="1899-12-30T21:16:00"/>
    <n v="70"/>
    <n v="188"/>
    <s v="Ticket"/>
    <s v="Sunday"/>
    <x v="2"/>
  </r>
  <r>
    <n v="1"/>
    <n v="8"/>
    <d v="2010-05-30T00:00:00"/>
    <d v="1899-12-30T18:52:00"/>
    <d v="2010-05-30T00:00:00"/>
    <d v="1899-12-30T20:27:00"/>
    <n v="50"/>
    <n v="95"/>
    <s v="Ticket"/>
    <s v="Sunday"/>
    <x v="2"/>
  </r>
  <r>
    <n v="1"/>
    <n v="8"/>
    <d v="2010-05-30T00:00:00"/>
    <d v="1899-12-30T19:22:00"/>
    <d v="2010-05-30T00:00:00"/>
    <d v="1899-12-30T22:02:00"/>
    <n v="50"/>
    <n v="160"/>
    <s v="Ticket"/>
    <s v="Sunday"/>
    <x v="2"/>
  </r>
  <r>
    <n v="1"/>
    <n v="6"/>
    <d v="2010-05-30T00:00:00"/>
    <d v="1899-12-30T20:01:00"/>
    <d v="2010-05-30T00:00:00"/>
    <d v="1899-12-30T22:51:00"/>
    <n v="50"/>
    <n v="170"/>
    <s v="Ticket"/>
    <s v="Sunday"/>
    <x v="2"/>
  </r>
  <r>
    <n v="1"/>
    <n v="5"/>
    <d v="2010-05-30T00:00:00"/>
    <d v="1899-12-30T21:31:00"/>
    <d v="2010-05-30T00:00:00"/>
    <d v="1899-12-30T23:56:00"/>
    <n v="50"/>
    <n v="145"/>
    <s v="Ticket"/>
    <s v="Sunday"/>
    <x v="2"/>
  </r>
  <r>
    <n v="1"/>
    <n v="5"/>
    <d v="2010-05-30T00:00:00"/>
    <d v="1899-12-30T21:48:00"/>
    <d v="2010-05-31T00:00:00"/>
    <d v="1899-12-30T00:25:00"/>
    <n v="50"/>
    <n v="157"/>
    <s v="Ticket"/>
    <s v="Sunday"/>
    <x v="2"/>
  </r>
  <r>
    <n v="1"/>
    <n v="5"/>
    <d v="2010-06-05T00:00:00"/>
    <d v="1899-12-30T11:58:00"/>
    <d v="2010-06-05T00:00:00"/>
    <d v="1899-12-30T12:50:00"/>
    <n v="50"/>
    <n v="52"/>
    <s v="Ticket"/>
    <s v="Saturday"/>
    <x v="0"/>
  </r>
  <r>
    <n v="1"/>
    <n v="5"/>
    <d v="2010-06-05T00:00:00"/>
    <d v="1899-12-30T13:25:00"/>
    <d v="2010-06-05T00:00:00"/>
    <d v="1899-12-30T17:33:00"/>
    <n v="90"/>
    <n v="248"/>
    <s v="Ticket"/>
    <s v="Saturday"/>
    <x v="0"/>
  </r>
  <r>
    <n v="1"/>
    <n v="5"/>
    <d v="2010-06-05T00:00:00"/>
    <d v="1899-12-30T13:28:00"/>
    <d v="2010-06-05T00:00:00"/>
    <d v="1899-12-30T17:32:00"/>
    <n v="90"/>
    <n v="244"/>
    <s v="Ticket"/>
    <s v="Saturday"/>
    <x v="0"/>
  </r>
  <r>
    <n v="1"/>
    <n v="5"/>
    <d v="2010-06-05T00:00:00"/>
    <d v="1899-12-30T14:17:00"/>
    <d v="2010-06-05T00:00:00"/>
    <d v="1899-12-30T15:32:00"/>
    <n v="50"/>
    <n v="75"/>
    <s v="Ticket"/>
    <s v="Saturday"/>
    <x v="1"/>
  </r>
  <r>
    <n v="1"/>
    <n v="6"/>
    <d v="2010-06-05T00:00:00"/>
    <d v="1899-12-30T14:51:00"/>
    <d v="2010-06-05T00:00:00"/>
    <d v="1899-12-30T17:09:00"/>
    <n v="50"/>
    <n v="138"/>
    <s v="Ticket"/>
    <s v="Saturday"/>
    <x v="1"/>
  </r>
  <r>
    <n v="1"/>
    <n v="6"/>
    <d v="2010-06-05T00:00:00"/>
    <d v="1899-12-30T15:36:00"/>
    <d v="2010-06-05T00:00:00"/>
    <d v="1899-12-30T19:10:00"/>
    <n v="70"/>
    <n v="214"/>
    <s v="Ticket"/>
    <s v="Saturday"/>
    <x v="1"/>
  </r>
  <r>
    <n v="1"/>
    <n v="5"/>
    <d v="2010-06-05T00:00:00"/>
    <d v="1899-12-30T16:17:00"/>
    <d v="2010-06-05T00:00:00"/>
    <d v="1899-12-30T18:35:00"/>
    <n v="50"/>
    <n v="138"/>
    <s v="Ticket"/>
    <s v="Saturday"/>
    <x v="1"/>
  </r>
  <r>
    <n v="1"/>
    <n v="6"/>
    <d v="2010-06-05T00:00:00"/>
    <d v="1899-12-30T16:33:00"/>
    <d v="2010-06-05T00:00:00"/>
    <d v="1899-12-30T22:09:00"/>
    <n v="110"/>
    <n v="336"/>
    <s v="Ticket"/>
    <s v="Saturday"/>
    <x v="1"/>
  </r>
  <r>
    <n v="1"/>
    <n v="5"/>
    <d v="2010-06-05T00:00:00"/>
    <d v="1899-12-30T17:36:00"/>
    <d v="2010-06-05T00:00:00"/>
    <d v="1899-12-30T19:02:00"/>
    <n v="50"/>
    <n v="86"/>
    <s v="Ticket"/>
    <s v="Saturday"/>
    <x v="1"/>
  </r>
  <r>
    <n v="1"/>
    <n v="5"/>
    <d v="2010-06-05T00:00:00"/>
    <d v="1899-12-30T18:14:00"/>
    <d v="2010-06-05T00:00:00"/>
    <d v="1899-12-30T21:24:00"/>
    <n v="70"/>
    <n v="190"/>
    <s v="Ticket"/>
    <s v="Saturday"/>
    <x v="2"/>
  </r>
  <r>
    <n v="1"/>
    <n v="8"/>
    <d v="2010-06-05T00:00:00"/>
    <d v="1899-12-30T18:23:00"/>
    <d v="2010-06-05T00:00:00"/>
    <d v="1899-12-30T20:54:00"/>
    <n v="50"/>
    <n v="151"/>
    <s v="Ticket"/>
    <s v="Saturday"/>
    <x v="2"/>
  </r>
  <r>
    <n v="1"/>
    <n v="8"/>
    <d v="2010-06-05T00:00:00"/>
    <d v="1899-12-30T20:33:00"/>
    <d v="2010-06-05T00:00:00"/>
    <d v="1899-12-30T22:39:00"/>
    <n v="50"/>
    <n v="126"/>
    <s v="Ticket"/>
    <s v="Saturday"/>
    <x v="2"/>
  </r>
  <r>
    <n v="1"/>
    <n v="6"/>
    <d v="2010-06-05T00:00:00"/>
    <d v="1899-12-30T20:49:00"/>
    <d v="2010-06-05T00:00:00"/>
    <d v="1899-12-30T21:39:00"/>
    <n v="50"/>
    <n v="50"/>
    <s v="Ticket"/>
    <s v="Saturday"/>
    <x v="2"/>
  </r>
  <r>
    <n v="1"/>
    <n v="5"/>
    <d v="2010-06-05T00:00:00"/>
    <d v="1899-12-30T20:50:00"/>
    <d v="2010-06-05T00:00:00"/>
    <d v="1899-12-30T23:44:00"/>
    <n v="50"/>
    <n v="174"/>
    <s v="Ticket"/>
    <s v="Saturday"/>
    <x v="2"/>
  </r>
  <r>
    <n v="1"/>
    <n v="5"/>
    <d v="2010-06-05T00:00:00"/>
    <d v="1899-12-30T21:13:00"/>
    <d v="2010-06-05T00:00:00"/>
    <d v="1899-12-30T21:48:00"/>
    <n v="50"/>
    <n v="35"/>
    <s v="Ticket"/>
    <s v="Saturday"/>
    <x v="2"/>
  </r>
  <r>
    <n v="1"/>
    <n v="8"/>
    <d v="2010-06-05T00:00:00"/>
    <d v="1899-12-30T21:30:00"/>
    <d v="2010-06-06T00:00:00"/>
    <d v="1899-12-30T02:53:00"/>
    <n v="110"/>
    <n v="323"/>
    <s v="Ticket"/>
    <s v="Saturday"/>
    <x v="2"/>
  </r>
  <r>
    <n v="1"/>
    <n v="6"/>
    <d v="2010-06-05T00:00:00"/>
    <d v="1899-12-30T21:36:00"/>
    <d v="2010-06-06T00:00:00"/>
    <d v="1899-12-30T01:16:00"/>
    <n v="70"/>
    <n v="220"/>
    <s v="Ticket"/>
    <s v="Saturday"/>
    <x v="2"/>
  </r>
  <r>
    <n v="1"/>
    <n v="5"/>
    <d v="2010-06-06T00:00:00"/>
    <d v="1899-12-30T11:00:00"/>
    <d v="2010-06-06T00:00:00"/>
    <d v="1899-12-30T13:08:00"/>
    <n v="50"/>
    <n v="128"/>
    <s v="Ticket"/>
    <s v="Sunday"/>
    <x v="0"/>
  </r>
  <r>
    <n v="1"/>
    <n v="6"/>
    <d v="2010-06-06T00:00:00"/>
    <d v="1899-12-30T11:04:00"/>
    <d v="2010-06-06T00:00:00"/>
    <d v="1899-12-30T14:00:00"/>
    <n v="50"/>
    <n v="176"/>
    <s v="Ticket"/>
    <s v="Sunday"/>
    <x v="0"/>
  </r>
  <r>
    <n v="1"/>
    <n v="6"/>
    <d v="2010-06-06T00:00:00"/>
    <d v="1899-12-30T11:34:00"/>
    <d v="2010-06-06T00:00:00"/>
    <d v="1899-12-30T15:53:00"/>
    <n v="90"/>
    <n v="259"/>
    <s v="Ticket"/>
    <s v="Sunday"/>
    <x v="0"/>
  </r>
  <r>
    <n v="1"/>
    <n v="6"/>
    <d v="2010-06-06T00:00:00"/>
    <d v="1899-12-30T12:31:00"/>
    <d v="2010-06-06T00:00:00"/>
    <d v="1899-12-30T17:13:00"/>
    <n v="90"/>
    <n v="282"/>
    <s v="Ticket"/>
    <s v="Sunday"/>
    <x v="0"/>
  </r>
  <r>
    <n v="1"/>
    <n v="6"/>
    <d v="2010-06-06T00:00:00"/>
    <d v="1899-12-30T13:19:00"/>
    <d v="2010-06-06T00:00:00"/>
    <d v="1899-12-30T17:10:00"/>
    <n v="70"/>
    <n v="231"/>
    <s v="Ticket"/>
    <s v="Sunday"/>
    <x v="0"/>
  </r>
  <r>
    <n v="1"/>
    <n v="8"/>
    <d v="2010-06-06T00:00:00"/>
    <d v="1899-12-30T13:25:00"/>
    <d v="2010-06-06T00:00:00"/>
    <d v="1899-12-30T16:49:00"/>
    <n v="70"/>
    <n v="204"/>
    <s v="Ticket"/>
    <s v="Sunday"/>
    <x v="0"/>
  </r>
  <r>
    <n v="1"/>
    <n v="6"/>
    <d v="2010-06-06T00:00:00"/>
    <d v="1899-12-30T13:33:00"/>
    <d v="2010-06-06T00:00:00"/>
    <d v="1899-12-30T16:01:00"/>
    <n v="50"/>
    <n v="148"/>
    <s v="Ticket"/>
    <s v="Sunday"/>
    <x v="0"/>
  </r>
  <r>
    <n v="1"/>
    <n v="6"/>
    <d v="2010-06-06T00:00:00"/>
    <d v="1899-12-30T13:35:00"/>
    <d v="2010-06-06T00:00:00"/>
    <d v="1899-12-30T16:15:00"/>
    <n v="50"/>
    <n v="160"/>
    <s v="Ticket"/>
    <s v="Sunday"/>
    <x v="0"/>
  </r>
  <r>
    <n v="1"/>
    <n v="5"/>
    <d v="2010-06-06T00:00:00"/>
    <d v="1899-12-30T13:49:00"/>
    <d v="2010-06-06T00:00:00"/>
    <d v="1899-12-30T14:24:00"/>
    <n v="50"/>
    <n v="35"/>
    <s v="Ticket"/>
    <s v="Sunday"/>
    <x v="0"/>
  </r>
  <r>
    <n v="1"/>
    <n v="8"/>
    <d v="2010-06-06T00:00:00"/>
    <d v="1899-12-30T14:14:00"/>
    <d v="2010-06-06T00:00:00"/>
    <d v="1899-12-30T16:34:00"/>
    <n v="50"/>
    <n v="140"/>
    <s v="Ticket"/>
    <s v="Sunday"/>
    <x v="1"/>
  </r>
  <r>
    <n v="1"/>
    <n v="8"/>
    <d v="2010-06-06T00:00:00"/>
    <d v="1899-12-30T14:28:00"/>
    <d v="2010-06-06T00:00:00"/>
    <d v="1899-12-30T17:17:00"/>
    <n v="50"/>
    <n v="169"/>
    <s v="Ticket"/>
    <s v="Sunday"/>
    <x v="1"/>
  </r>
  <r>
    <n v="1"/>
    <n v="5"/>
    <d v="2010-06-06T00:00:00"/>
    <d v="1899-12-30T14:31:00"/>
    <d v="2010-06-06T00:00:00"/>
    <d v="1899-12-30T17:07:00"/>
    <n v="50"/>
    <n v="156"/>
    <s v="Ticket"/>
    <s v="Sunday"/>
    <x v="1"/>
  </r>
  <r>
    <n v="1"/>
    <n v="8"/>
    <d v="2010-06-06T00:00:00"/>
    <d v="1899-12-30T15:15:00"/>
    <d v="2010-06-06T00:00:00"/>
    <d v="1899-12-30T16:32:00"/>
    <n v="50"/>
    <n v="77"/>
    <s v="Ticket"/>
    <s v="Sunday"/>
    <x v="1"/>
  </r>
  <r>
    <n v="1"/>
    <n v="5"/>
    <d v="2010-06-06T00:00:00"/>
    <d v="1899-12-30T15:24:00"/>
    <d v="2010-06-06T00:00:00"/>
    <d v="1899-12-30T19:15:00"/>
    <n v="70"/>
    <n v="231"/>
    <s v="Ticket"/>
    <s v="Sunday"/>
    <x v="1"/>
  </r>
  <r>
    <n v="1"/>
    <n v="6"/>
    <d v="2010-06-06T00:00:00"/>
    <d v="1899-12-30T16:05:00"/>
    <d v="2010-06-06T00:00:00"/>
    <d v="1899-12-30T19:02:00"/>
    <n v="50"/>
    <n v="177"/>
    <s v="Ticket"/>
    <s v="Sunday"/>
    <x v="1"/>
  </r>
  <r>
    <n v="1"/>
    <n v="8"/>
    <d v="2010-06-06T00:00:00"/>
    <d v="1899-12-30T16:13:00"/>
    <d v="2010-06-06T00:00:00"/>
    <d v="1899-12-30T18:15:00"/>
    <n v="50"/>
    <n v="122"/>
    <s v="Ticket"/>
    <s v="Sunday"/>
    <x v="1"/>
  </r>
  <r>
    <n v="1"/>
    <n v="5"/>
    <d v="2010-06-06T00:00:00"/>
    <d v="1899-12-30T16:39:00"/>
    <d v="2010-06-06T00:00:00"/>
    <d v="1899-12-30T21:23:00"/>
    <n v="90"/>
    <n v="284"/>
    <s v="Ticket"/>
    <s v="Sunday"/>
    <x v="1"/>
  </r>
  <r>
    <n v="1"/>
    <n v="5"/>
    <d v="2010-06-06T00:00:00"/>
    <d v="1899-12-30T16:51:00"/>
    <d v="2010-06-06T00:00:00"/>
    <d v="1899-12-30T17:28:00"/>
    <n v="50"/>
    <n v="37"/>
    <s v="Ticket"/>
    <s v="Sunday"/>
    <x v="1"/>
  </r>
  <r>
    <n v="1"/>
    <n v="5"/>
    <d v="2010-06-06T00:00:00"/>
    <d v="1899-12-30T17:02:00"/>
    <d v="2010-06-06T00:00:00"/>
    <d v="1899-12-30T20:22:00"/>
    <n v="70"/>
    <n v="200"/>
    <s v="Ticket"/>
    <s v="Sunday"/>
    <x v="1"/>
  </r>
  <r>
    <n v="1"/>
    <n v="6"/>
    <d v="2010-06-06T00:00:00"/>
    <d v="1899-12-30T17:33:00"/>
    <d v="2010-06-06T00:00:00"/>
    <d v="1899-12-30T18:30:00"/>
    <n v="50"/>
    <n v="57"/>
    <s v="Ticket"/>
    <s v="Sunday"/>
    <x v="1"/>
  </r>
  <r>
    <n v="1"/>
    <n v="6"/>
    <d v="2010-06-06T00:00:00"/>
    <d v="1899-12-30T17:46:00"/>
    <d v="2010-06-06T00:00:00"/>
    <d v="1899-12-30T18:59:00"/>
    <n v="50"/>
    <n v="73"/>
    <s v="Ticket"/>
    <s v="Sunday"/>
    <x v="1"/>
  </r>
  <r>
    <n v="1"/>
    <n v="6"/>
    <d v="2010-06-06T00:00:00"/>
    <d v="1899-12-30T17:52:00"/>
    <d v="2010-06-06T00:00:00"/>
    <d v="1899-12-30T19:48:00"/>
    <n v="50"/>
    <n v="116"/>
    <s v="Ticket"/>
    <s v="Sunday"/>
    <x v="1"/>
  </r>
  <r>
    <n v="1"/>
    <n v="5"/>
    <d v="2010-06-06T00:00:00"/>
    <d v="1899-12-30T18:31:00"/>
    <d v="2010-06-06T00:00:00"/>
    <d v="1899-12-30T19:54:00"/>
    <n v="50"/>
    <n v="83"/>
    <s v="Ticket"/>
    <s v="Sunday"/>
    <x v="2"/>
  </r>
  <r>
    <n v="1"/>
    <n v="6"/>
    <d v="2010-06-06T00:00:00"/>
    <d v="1899-12-30T18:58:00"/>
    <d v="2010-06-06T00:00:00"/>
    <d v="1899-12-30T22:39:00"/>
    <n v="70"/>
    <n v="221"/>
    <s v="Ticket"/>
    <s v="Sunday"/>
    <x v="2"/>
  </r>
  <r>
    <n v="1"/>
    <n v="5"/>
    <d v="2010-06-06T00:00:00"/>
    <d v="1899-12-30T19:14:00"/>
    <d v="2010-06-06T00:00:00"/>
    <d v="1899-12-30T21:05:00"/>
    <n v="50"/>
    <n v="111"/>
    <s v="Ticket"/>
    <s v="Sunday"/>
    <x v="2"/>
  </r>
  <r>
    <n v="1"/>
    <n v="6"/>
    <d v="2010-06-06T00:00:00"/>
    <d v="1899-12-30T19:25:00"/>
    <d v="2010-06-06T00:00:00"/>
    <d v="1899-12-30T20:40:00"/>
    <n v="50"/>
    <n v="75"/>
    <s v="Ticket"/>
    <s v="Sunday"/>
    <x v="2"/>
  </r>
  <r>
    <n v="1"/>
    <n v="8"/>
    <d v="2010-06-06T00:00:00"/>
    <d v="1899-12-30T19:32:00"/>
    <d v="2010-06-06T00:00:00"/>
    <d v="1899-12-30T21:04:00"/>
    <n v="50"/>
    <n v="92"/>
    <s v="Ticket"/>
    <s v="Sunday"/>
    <x v="2"/>
  </r>
  <r>
    <n v="1"/>
    <n v="8"/>
    <d v="2010-06-06T00:00:00"/>
    <d v="1899-12-30T20:32:00"/>
    <d v="2010-06-06T00:00:00"/>
    <d v="1899-12-30T22:21:00"/>
    <n v="50"/>
    <n v="109"/>
    <s v="Ticket"/>
    <s v="Sunday"/>
    <x v="2"/>
  </r>
  <r>
    <n v="1"/>
    <n v="6"/>
    <d v="2010-06-06T00:00:00"/>
    <d v="1899-12-30T20:56:00"/>
    <d v="2010-06-06T00:00:00"/>
    <d v="1899-12-30T21:44:00"/>
    <n v="50"/>
    <n v="48"/>
    <s v="Ticket"/>
    <s v="Sunday"/>
    <x v="2"/>
  </r>
  <r>
    <n v="1"/>
    <n v="6"/>
    <d v="2010-06-06T00:00:00"/>
    <d v="1899-12-30T21:37:00"/>
    <d v="2010-06-07T00:00:00"/>
    <d v="1899-12-30T00:03:00"/>
    <n v="50"/>
    <n v="146"/>
    <s v="Ticket"/>
    <s v="Sunday"/>
    <x v="2"/>
  </r>
  <r>
    <n v="1"/>
    <n v="5"/>
    <d v="2010-06-06T00:00:00"/>
    <d v="1899-12-30T21:47:00"/>
    <d v="2010-06-06T00:00:00"/>
    <d v="1899-12-30T23:34:00"/>
    <n v="50"/>
    <n v="107"/>
    <s v="Ticket"/>
    <s v="Sunday"/>
    <x v="2"/>
  </r>
  <r>
    <n v="1"/>
    <n v="5"/>
    <d v="2010-06-12T00:00:00"/>
    <d v="1899-12-30T12:13:00"/>
    <d v="2010-06-12T00:00:00"/>
    <d v="1899-12-30T14:22:00"/>
    <n v="50"/>
    <n v="129"/>
    <s v="Ticket"/>
    <s v="Saturday"/>
    <x v="0"/>
  </r>
  <r>
    <n v="1"/>
    <n v="6"/>
    <d v="2010-06-12T00:00:00"/>
    <d v="1899-12-30T12:25:00"/>
    <d v="2010-06-12T00:00:00"/>
    <d v="1899-12-30T14:26:00"/>
    <n v="50"/>
    <n v="121"/>
    <s v="Ticket"/>
    <s v="Saturday"/>
    <x v="0"/>
  </r>
  <r>
    <n v="1"/>
    <n v="5"/>
    <d v="2010-06-12T00:00:00"/>
    <d v="1899-12-30T12:35:00"/>
    <d v="2010-06-12T00:00:00"/>
    <d v="1899-12-30T15:39:00"/>
    <n v="70"/>
    <n v="184"/>
    <s v="Ticket"/>
    <s v="Saturday"/>
    <x v="0"/>
  </r>
  <r>
    <n v="1"/>
    <n v="6"/>
    <d v="2010-06-12T00:00:00"/>
    <d v="1899-12-30T13:34:00"/>
    <d v="2010-06-12T00:00:00"/>
    <d v="1899-12-30T19:30:00"/>
    <n v="110"/>
    <n v="356"/>
    <s v="Ticket"/>
    <s v="Saturday"/>
    <x v="0"/>
  </r>
  <r>
    <n v="1"/>
    <n v="8"/>
    <d v="2010-06-12T00:00:00"/>
    <d v="1899-12-30T14:09:00"/>
    <d v="2010-06-12T00:00:00"/>
    <d v="1899-12-30T17:32:00"/>
    <n v="70"/>
    <n v="203"/>
    <s v="Ticket"/>
    <s v="Saturday"/>
    <x v="1"/>
  </r>
  <r>
    <n v="1"/>
    <n v="5"/>
    <d v="2010-06-12T00:00:00"/>
    <d v="1899-12-30T14:17:00"/>
    <d v="2010-06-12T00:00:00"/>
    <d v="1899-12-30T14:58:00"/>
    <n v="50"/>
    <n v="41"/>
    <s v="Ticket"/>
    <s v="Saturday"/>
    <x v="1"/>
  </r>
  <r>
    <n v="1"/>
    <n v="8"/>
    <d v="2010-06-12T00:00:00"/>
    <d v="1899-12-30T14:49:00"/>
    <d v="2010-06-12T00:00:00"/>
    <d v="1899-12-30T17:06:00"/>
    <n v="50"/>
    <n v="137"/>
    <s v="Ticket"/>
    <s v="Saturday"/>
    <x v="1"/>
  </r>
  <r>
    <n v="1"/>
    <n v="6"/>
    <d v="2010-06-12T00:00:00"/>
    <d v="1899-12-30T14:54:00"/>
    <d v="2010-06-12T00:00:00"/>
    <d v="1899-12-30T16:15:00"/>
    <n v="50"/>
    <n v="81"/>
    <s v="Manual"/>
    <s v="Saturday"/>
    <x v="1"/>
  </r>
  <r>
    <n v="1"/>
    <n v="6"/>
    <d v="2010-06-12T00:00:00"/>
    <d v="1899-12-30T15:18:00"/>
    <d v="2010-06-12T00:00:00"/>
    <d v="1899-12-30T16:40:00"/>
    <n v="50"/>
    <n v="82"/>
    <s v="Ticket"/>
    <s v="Saturday"/>
    <x v="1"/>
  </r>
  <r>
    <n v="1"/>
    <n v="6"/>
    <d v="2010-06-12T00:00:00"/>
    <d v="1899-12-30T16:06:00"/>
    <d v="2010-06-12T00:00:00"/>
    <d v="1899-12-30T20:11:00"/>
    <n v="90"/>
    <n v="245"/>
    <s v="Ticket"/>
    <s v="Saturday"/>
    <x v="1"/>
  </r>
  <r>
    <n v="1"/>
    <n v="5"/>
    <d v="2010-06-12T00:00:00"/>
    <d v="1899-12-30T16:08:00"/>
    <d v="2010-06-12T00:00:00"/>
    <d v="1899-12-30T18:18:00"/>
    <n v="50"/>
    <n v="130"/>
    <s v="Ticket"/>
    <s v="Saturday"/>
    <x v="1"/>
  </r>
  <r>
    <n v="1"/>
    <n v="6"/>
    <d v="2010-06-12T00:00:00"/>
    <d v="1899-12-30T16:56:00"/>
    <d v="2010-06-12T00:00:00"/>
    <d v="1899-12-30T19:48:00"/>
    <n v="50"/>
    <n v="172"/>
    <s v="Ticket"/>
    <s v="Saturday"/>
    <x v="1"/>
  </r>
  <r>
    <n v="1"/>
    <n v="6"/>
    <d v="2010-06-12T00:00:00"/>
    <d v="1899-12-30T18:11:00"/>
    <d v="2010-06-12T00:00:00"/>
    <d v="1899-12-30T19:45:00"/>
    <n v="50"/>
    <n v="94"/>
    <s v="Ticket"/>
    <s v="Saturday"/>
    <x v="2"/>
  </r>
  <r>
    <n v="1"/>
    <n v="8"/>
    <d v="2010-06-12T00:00:00"/>
    <d v="1899-12-30T19:00:00"/>
    <d v="2010-06-12T00:00:00"/>
    <d v="1899-12-30T19:06:00"/>
    <n v="50"/>
    <n v="6"/>
    <s v="Ticket"/>
    <s v="Saturday"/>
    <x v="2"/>
  </r>
  <r>
    <n v="1"/>
    <n v="8"/>
    <d v="2010-06-12T00:00:00"/>
    <d v="1899-12-30T19:07:00"/>
    <d v="2010-06-12T00:00:00"/>
    <d v="1899-12-30T22:40:00"/>
    <n v="70"/>
    <n v="213"/>
    <s v="Ticket"/>
    <s v="Saturday"/>
    <x v="2"/>
  </r>
  <r>
    <n v="1"/>
    <n v="6"/>
    <d v="2010-06-12T00:00:00"/>
    <d v="1899-12-30T19:09:00"/>
    <d v="2010-06-12T00:00:00"/>
    <d v="1899-12-30T21:32:00"/>
    <n v="50"/>
    <n v="143"/>
    <s v="Ticket"/>
    <s v="Saturday"/>
    <x v="2"/>
  </r>
  <r>
    <n v="1"/>
    <n v="6"/>
    <d v="2010-06-12T00:00:00"/>
    <d v="1899-12-30T19:14:00"/>
    <d v="2010-06-12T00:00:00"/>
    <d v="1899-12-30T23:00:00"/>
    <n v="70"/>
    <n v="226"/>
    <s v="Ticket"/>
    <s v="Saturday"/>
    <x v="2"/>
  </r>
  <r>
    <n v="1"/>
    <n v="6"/>
    <d v="2010-06-12T00:00:00"/>
    <d v="1899-12-30T19:15:00"/>
    <d v="2010-06-12T00:00:00"/>
    <d v="1899-12-30T20:28:00"/>
    <n v="50"/>
    <n v="73"/>
    <s v="Ticket"/>
    <s v="Saturday"/>
    <x v="2"/>
  </r>
  <r>
    <n v="1"/>
    <n v="8"/>
    <d v="2010-06-12T00:00:00"/>
    <d v="1899-12-30T19:19:00"/>
    <d v="2010-06-12T00:00:00"/>
    <d v="1899-12-30T21:37:00"/>
    <n v="50"/>
    <n v="138"/>
    <s v="Ticket"/>
    <s v="Saturday"/>
    <x v="2"/>
  </r>
  <r>
    <n v="1"/>
    <n v="5"/>
    <d v="2010-06-12T00:00:00"/>
    <d v="1899-12-30T19:21:00"/>
    <d v="2010-06-12T00:00:00"/>
    <d v="1899-12-30T20:43:00"/>
    <n v="50"/>
    <n v="82"/>
    <s v="Ticket"/>
    <s v="Saturday"/>
    <x v="2"/>
  </r>
  <r>
    <n v="1"/>
    <n v="5"/>
    <d v="2010-06-12T00:00:00"/>
    <d v="1899-12-30T19:21:00"/>
    <d v="2010-06-12T00:00:00"/>
    <d v="1899-12-30T20:30:00"/>
    <n v="50"/>
    <n v="69"/>
    <s v="Ticket"/>
    <s v="Saturday"/>
    <x v="2"/>
  </r>
  <r>
    <n v="1"/>
    <n v="5"/>
    <d v="2010-06-12T00:00:00"/>
    <d v="1899-12-30T19:48:00"/>
    <d v="2010-06-12T00:00:00"/>
    <d v="1899-12-30T22:20:00"/>
    <n v="50"/>
    <n v="152"/>
    <s v="Ticket"/>
    <s v="Saturday"/>
    <x v="2"/>
  </r>
  <r>
    <n v="1"/>
    <n v="8"/>
    <d v="2010-06-12T00:00:00"/>
    <d v="1899-12-30T20:06:00"/>
    <d v="2010-06-12T00:00:00"/>
    <d v="1899-12-30T22:50:00"/>
    <n v="50"/>
    <n v="164"/>
    <s v="Ticket"/>
    <s v="Saturday"/>
    <x v="2"/>
  </r>
  <r>
    <n v="1"/>
    <n v="8"/>
    <d v="2010-06-12T00:00:00"/>
    <d v="1899-12-30T20:07:00"/>
    <d v="2010-06-12T00:00:00"/>
    <d v="1899-12-30T23:06:00"/>
    <n v="50"/>
    <n v="179"/>
    <s v="Ticket"/>
    <s v="Saturday"/>
    <x v="2"/>
  </r>
  <r>
    <n v="1"/>
    <n v="6"/>
    <d v="2010-06-12T00:00:00"/>
    <d v="1899-12-30T20:31:00"/>
    <d v="2010-06-12T00:00:00"/>
    <d v="1899-12-30T23:34:00"/>
    <n v="70"/>
    <n v="183"/>
    <s v="Ticket"/>
    <s v="Saturday"/>
    <x v="2"/>
  </r>
  <r>
    <n v="1"/>
    <n v="6"/>
    <d v="2010-06-12T00:00:00"/>
    <d v="1899-12-30T20:31:00"/>
    <d v="2010-06-12T00:00:00"/>
    <d v="1899-12-30T21:36:00"/>
    <n v="50"/>
    <n v="65"/>
    <s v="Ticket"/>
    <s v="Saturday"/>
    <x v="2"/>
  </r>
  <r>
    <n v="1"/>
    <n v="5"/>
    <d v="2010-06-12T00:00:00"/>
    <d v="1899-12-30T20:37:00"/>
    <d v="2010-06-12T00:00:00"/>
    <d v="1899-12-30T22:19:00"/>
    <n v="50"/>
    <n v="102"/>
    <s v="Ticket"/>
    <s v="Saturday"/>
    <x v="2"/>
  </r>
  <r>
    <n v="1"/>
    <n v="6"/>
    <d v="2010-06-12T00:00:00"/>
    <d v="1899-12-30T20:38:00"/>
    <d v="2010-06-12T00:00:00"/>
    <d v="1899-12-30T22:12:00"/>
    <n v="50"/>
    <n v="94"/>
    <s v="Ticket"/>
    <s v="Saturday"/>
    <x v="2"/>
  </r>
  <r>
    <n v="1"/>
    <n v="5"/>
    <d v="2010-06-12T00:00:00"/>
    <d v="1899-12-30T21:10:00"/>
    <d v="2010-06-13T00:00:00"/>
    <d v="1899-12-30T00:47:00"/>
    <n v="70"/>
    <n v="217"/>
    <s v="Ticket"/>
    <s v="Saturday"/>
    <x v="2"/>
  </r>
  <r>
    <n v="1"/>
    <n v="6"/>
    <d v="2010-06-12T00:00:00"/>
    <d v="1899-12-30T21:25:00"/>
    <d v="2010-06-12T00:00:00"/>
    <d v="1899-12-30T22:54:00"/>
    <n v="50"/>
    <n v="89"/>
    <s v="Ticket"/>
    <s v="Saturday"/>
    <x v="2"/>
  </r>
  <r>
    <n v="1"/>
    <n v="5"/>
    <d v="2010-06-12T00:00:00"/>
    <d v="1899-12-30T21:26:00"/>
    <d v="2010-06-13T00:00:00"/>
    <d v="1899-12-30T00:54:00"/>
    <n v="70"/>
    <n v="208"/>
    <s v="Ticket"/>
    <s v="Saturday"/>
    <x v="2"/>
  </r>
  <r>
    <n v="1"/>
    <n v="5"/>
    <d v="2010-06-12T00:00:00"/>
    <d v="1899-12-30T21:43:00"/>
    <d v="2010-06-12T00:00:00"/>
    <d v="1899-12-30T23:00:00"/>
    <n v="50"/>
    <n v="77"/>
    <s v="Ticket"/>
    <s v="Saturday"/>
    <x v="2"/>
  </r>
  <r>
    <n v="1"/>
    <n v="5"/>
    <d v="2010-06-13T00:00:00"/>
    <d v="1899-12-30T11:17:00"/>
    <d v="2010-06-13T00:00:00"/>
    <d v="1899-12-30T16:06:00"/>
    <n v="90"/>
    <n v="289"/>
    <s v="Ticket"/>
    <s v="Sunday"/>
    <x v="0"/>
  </r>
  <r>
    <n v="1"/>
    <n v="5"/>
    <d v="2010-06-13T00:00:00"/>
    <d v="1899-12-30T11:39:00"/>
    <d v="2010-06-13T00:00:00"/>
    <d v="1899-12-30T12:36:00"/>
    <n v="50"/>
    <n v="57"/>
    <s v="Ticket"/>
    <s v="Sunday"/>
    <x v="0"/>
  </r>
  <r>
    <n v="1"/>
    <n v="5"/>
    <d v="2010-06-13T00:00:00"/>
    <d v="1899-12-30T12:12:00"/>
    <d v="2010-06-13T00:00:00"/>
    <d v="1899-12-30T17:03:00"/>
    <n v="90"/>
    <n v="291"/>
    <s v="Ticket"/>
    <s v="Sunday"/>
    <x v="0"/>
  </r>
  <r>
    <n v="1"/>
    <n v="8"/>
    <d v="2010-06-13T00:00:00"/>
    <d v="1899-12-30T13:06:00"/>
    <d v="2010-06-13T00:00:00"/>
    <d v="1899-12-30T16:16:00"/>
    <n v="70"/>
    <n v="190"/>
    <s v="Ticket"/>
    <s v="Sunday"/>
    <x v="0"/>
  </r>
  <r>
    <n v="1"/>
    <n v="5"/>
    <d v="2010-06-13T00:00:00"/>
    <d v="1899-12-30T13:15:00"/>
    <d v="2010-06-13T00:00:00"/>
    <d v="1899-12-30T14:47:00"/>
    <n v="50"/>
    <n v="92"/>
    <s v="Ticket"/>
    <s v="Sunday"/>
    <x v="0"/>
  </r>
  <r>
    <n v="1"/>
    <n v="8"/>
    <d v="2010-06-13T00:00:00"/>
    <d v="1899-12-30T13:37:00"/>
    <d v="2010-06-13T00:00:00"/>
    <d v="1899-12-30T19:06:00"/>
    <n v="110"/>
    <n v="329"/>
    <s v="Ticket"/>
    <s v="Sunday"/>
    <x v="0"/>
  </r>
  <r>
    <n v="1"/>
    <n v="5"/>
    <d v="2010-06-13T00:00:00"/>
    <d v="1899-12-30T13:46:00"/>
    <d v="2010-06-13T00:00:00"/>
    <d v="1899-12-30T15:25:00"/>
    <n v="50"/>
    <n v="99"/>
    <s v="Ticket"/>
    <s v="Sunday"/>
    <x v="0"/>
  </r>
  <r>
    <n v="1"/>
    <n v="5"/>
    <d v="2010-06-13T00:00:00"/>
    <d v="1899-12-30T14:26:00"/>
    <d v="2010-06-13T00:00:00"/>
    <d v="1899-12-30T17:22:00"/>
    <n v="50"/>
    <n v="176"/>
    <s v="Ticket"/>
    <s v="Sunday"/>
    <x v="1"/>
  </r>
  <r>
    <n v="1"/>
    <n v="6"/>
    <d v="2010-06-13T00:00:00"/>
    <d v="1899-12-30T14:26:00"/>
    <d v="2010-06-13T00:00:00"/>
    <d v="1899-12-30T15:05:00"/>
    <n v="50"/>
    <n v="39"/>
    <s v="Ticket"/>
    <s v="Sunday"/>
    <x v="1"/>
  </r>
  <r>
    <n v="1"/>
    <n v="5"/>
    <d v="2010-06-13T00:00:00"/>
    <d v="1899-12-30T14:33:00"/>
    <d v="2010-06-13T00:00:00"/>
    <d v="1899-12-30T14:47:00"/>
    <n v="50"/>
    <n v="14"/>
    <s v="Ticket"/>
    <s v="Sunday"/>
    <x v="1"/>
  </r>
  <r>
    <n v="1"/>
    <n v="5"/>
    <d v="2010-06-13T00:00:00"/>
    <d v="1899-12-30T14:54:00"/>
    <d v="2010-06-13T00:00:00"/>
    <d v="1899-12-30T15:40:00"/>
    <n v="50"/>
    <n v="46"/>
    <s v="Ticket"/>
    <s v="Sunday"/>
    <x v="1"/>
  </r>
  <r>
    <n v="1"/>
    <n v="5"/>
    <d v="2010-06-13T00:00:00"/>
    <d v="1899-12-30T15:03:00"/>
    <d v="2010-06-13T00:00:00"/>
    <d v="1899-12-30T16:54:00"/>
    <n v="50"/>
    <n v="111"/>
    <s v="Ticket"/>
    <s v="Sunday"/>
    <x v="1"/>
  </r>
  <r>
    <n v="1"/>
    <n v="6"/>
    <d v="2010-06-13T00:00:00"/>
    <d v="1899-12-30T15:13:00"/>
    <d v="2010-06-13T00:00:00"/>
    <d v="1899-12-30T16:49:00"/>
    <n v="50"/>
    <n v="96"/>
    <s v="Ticket"/>
    <s v="Sunday"/>
    <x v="1"/>
  </r>
  <r>
    <n v="1"/>
    <n v="6"/>
    <d v="2010-06-13T00:00:00"/>
    <d v="1899-12-30T15:25:00"/>
    <d v="2010-06-13T00:00:00"/>
    <d v="1899-12-30T17:32:00"/>
    <n v="50"/>
    <n v="127"/>
    <s v="Ticket"/>
    <s v="Sunday"/>
    <x v="1"/>
  </r>
  <r>
    <n v="1"/>
    <n v="6"/>
    <d v="2010-06-13T00:00:00"/>
    <d v="1899-12-30T15:30:00"/>
    <d v="2010-06-13T00:00:00"/>
    <d v="1899-12-30T20:26:00"/>
    <n v="90"/>
    <n v="296"/>
    <s v="Ticket"/>
    <s v="Sunday"/>
    <x v="1"/>
  </r>
  <r>
    <n v="1"/>
    <n v="8"/>
    <d v="2010-06-13T00:00:00"/>
    <d v="1899-12-30T16:21:00"/>
    <d v="2010-06-13T00:00:00"/>
    <d v="1899-12-30T17:27:00"/>
    <n v="50"/>
    <n v="66"/>
    <s v="Ticket"/>
    <s v="Sunday"/>
    <x v="1"/>
  </r>
  <r>
    <n v="1"/>
    <n v="5"/>
    <d v="2010-06-13T00:00:00"/>
    <d v="1899-12-30T16:41:00"/>
    <d v="2010-06-13T00:00:00"/>
    <d v="1899-12-30T18:01:00"/>
    <n v="50"/>
    <n v="80"/>
    <s v="Ticket"/>
    <s v="Sunday"/>
    <x v="1"/>
  </r>
  <r>
    <n v="1"/>
    <n v="8"/>
    <d v="2010-06-13T00:00:00"/>
    <d v="1899-12-30T17:13:00"/>
    <d v="2010-06-13T00:00:00"/>
    <d v="1899-12-30T18:05:00"/>
    <n v="50"/>
    <n v="52"/>
    <s v="Ticket"/>
    <s v="Sunday"/>
    <x v="1"/>
  </r>
  <r>
    <n v="1"/>
    <n v="5"/>
    <d v="2010-06-13T00:00:00"/>
    <d v="1899-12-30T17:37:00"/>
    <d v="2010-06-13T00:00:00"/>
    <d v="1899-12-30T18:04:00"/>
    <n v="50"/>
    <n v="27"/>
    <s v="Ticket"/>
    <s v="Sunday"/>
    <x v="1"/>
  </r>
  <r>
    <n v="1"/>
    <n v="8"/>
    <d v="2010-06-13T00:00:00"/>
    <d v="1899-12-30T17:44:00"/>
    <d v="2010-06-13T00:00:00"/>
    <d v="1899-12-30T18:17:00"/>
    <n v="50"/>
    <n v="33"/>
    <s v="Ticket"/>
    <s v="Sunday"/>
    <x v="1"/>
  </r>
  <r>
    <n v="1"/>
    <n v="6"/>
    <d v="2010-06-13T00:00:00"/>
    <d v="1899-12-30T18:07:00"/>
    <d v="2010-06-13T00:00:00"/>
    <d v="1899-12-30T20:13:00"/>
    <n v="50"/>
    <n v="126"/>
    <s v="Ticket"/>
    <s v="Sunday"/>
    <x v="2"/>
  </r>
  <r>
    <n v="1"/>
    <n v="8"/>
    <d v="2010-06-13T00:00:00"/>
    <d v="1899-12-30T19:03:00"/>
    <d v="2010-06-13T00:00:00"/>
    <d v="1899-12-30T20:40:00"/>
    <n v="50"/>
    <n v="97"/>
    <s v="Ticket"/>
    <s v="Sunday"/>
    <x v="2"/>
  </r>
  <r>
    <n v="1"/>
    <n v="8"/>
    <d v="2010-06-13T00:00:00"/>
    <d v="1899-12-30T20:13:00"/>
    <d v="2010-06-13T00:00:00"/>
    <d v="1899-12-30T21:28:00"/>
    <n v="50"/>
    <n v="75"/>
    <s v="Ticket"/>
    <s v="Sunday"/>
    <x v="2"/>
  </r>
  <r>
    <n v="1"/>
    <n v="6"/>
    <d v="2010-06-13T00:00:00"/>
    <d v="1899-12-30T20:13:00"/>
    <d v="2010-06-14T00:00:00"/>
    <d v="1899-12-30T01:05:00"/>
    <n v="90"/>
    <n v="292"/>
    <s v="Ticket"/>
    <s v="Sunday"/>
    <x v="2"/>
  </r>
  <r>
    <n v="1"/>
    <n v="6"/>
    <d v="2010-06-13T00:00:00"/>
    <d v="1899-12-30T20:30:00"/>
    <d v="2010-06-13T00:00:00"/>
    <d v="1899-12-30T21:49:00"/>
    <n v="50"/>
    <n v="79"/>
    <s v="Ticket"/>
    <s v="Sunday"/>
    <x v="2"/>
  </r>
  <r>
    <n v="1"/>
    <n v="5"/>
    <d v="2010-06-13T00:00:00"/>
    <d v="1899-12-30T20:49:00"/>
    <d v="2010-06-13T00:00:00"/>
    <d v="1899-12-30T23:29:00"/>
    <n v="50"/>
    <n v="160"/>
    <s v="Ticket"/>
    <s v="Sunday"/>
    <x v="2"/>
  </r>
  <r>
    <n v="1"/>
    <n v="6"/>
    <d v="2010-06-13T00:00:00"/>
    <d v="1899-12-30T20:50:00"/>
    <d v="2010-06-13T00:00:00"/>
    <d v="1899-12-30T22:44:00"/>
    <n v="50"/>
    <n v="114"/>
    <s v="Ticket"/>
    <s v="Sunday"/>
    <x v="2"/>
  </r>
  <r>
    <n v="1"/>
    <n v="5"/>
    <d v="2010-06-13T00:00:00"/>
    <d v="1899-12-30T21:43:00"/>
    <d v="2010-06-13T00:00:00"/>
    <d v="1899-12-30T23:33:00"/>
    <n v="50"/>
    <n v="110"/>
    <s v="Ticket"/>
    <s v="Sunday"/>
    <x v="2"/>
  </r>
  <r>
    <n v="1"/>
    <n v="6"/>
    <d v="2010-06-19T00:00:00"/>
    <d v="1899-12-30T08:59:00"/>
    <d v="2010-06-19T00:00:00"/>
    <d v="1899-12-30T18:11:00"/>
    <n v="0"/>
    <n v="552"/>
    <s v="Pass"/>
    <s v="Saturday"/>
    <x v="3"/>
  </r>
  <r>
    <n v="1"/>
    <n v="5"/>
    <d v="2010-06-19T00:00:00"/>
    <d v="1899-12-30T10:56:00"/>
    <d v="2010-06-19T00:00:00"/>
    <d v="1899-12-30T13:22:00"/>
    <n v="50"/>
    <n v="146"/>
    <s v="Ticket"/>
    <s v="Saturday"/>
    <x v="0"/>
  </r>
  <r>
    <n v="1"/>
    <n v="5"/>
    <d v="2010-06-19T00:00:00"/>
    <d v="1899-12-30T11:58:00"/>
    <d v="2010-06-19T00:00:00"/>
    <d v="1899-12-30T13:59:00"/>
    <n v="300"/>
    <n v="121"/>
    <s v="Ticket"/>
    <s v="Saturday"/>
    <x v="0"/>
  </r>
  <r>
    <n v="1"/>
    <n v="5"/>
    <d v="2010-06-19T00:00:00"/>
    <d v="1899-12-30T12:18:00"/>
    <d v="2010-06-19T00:00:00"/>
    <d v="1899-12-30T16:21:00"/>
    <n v="90"/>
    <n v="243"/>
    <s v="Ticket"/>
    <s v="Saturday"/>
    <x v="0"/>
  </r>
  <r>
    <n v="1"/>
    <n v="5"/>
    <d v="2010-06-19T00:00:00"/>
    <d v="1899-12-30T12:26:00"/>
    <d v="2010-06-19T00:00:00"/>
    <d v="1899-12-30T17:24:00"/>
    <n v="90"/>
    <n v="298"/>
    <s v="Ticket"/>
    <s v="Saturday"/>
    <x v="0"/>
  </r>
  <r>
    <n v="1"/>
    <n v="5"/>
    <d v="2010-06-19T00:00:00"/>
    <d v="1899-12-30T14:17:00"/>
    <d v="2010-06-19T00:00:00"/>
    <d v="1899-12-30T15:44:00"/>
    <n v="50"/>
    <n v="87"/>
    <s v="Ticket"/>
    <s v="Saturday"/>
    <x v="1"/>
  </r>
  <r>
    <n v="1"/>
    <n v="5"/>
    <d v="2010-06-19T00:00:00"/>
    <d v="1899-12-30T15:29:00"/>
    <d v="2010-06-19T00:00:00"/>
    <d v="1899-12-30T19:12:00"/>
    <n v="70"/>
    <n v="223"/>
    <s v="Ticket"/>
    <s v="Saturday"/>
    <x v="1"/>
  </r>
  <r>
    <n v="1"/>
    <n v="6"/>
    <d v="2010-06-19T00:00:00"/>
    <d v="1899-12-30T16:38:00"/>
    <d v="2010-06-19T00:00:00"/>
    <d v="1899-12-30T19:18:00"/>
    <n v="50"/>
    <n v="160"/>
    <s v="Ticket"/>
    <s v="Saturday"/>
    <x v="1"/>
  </r>
  <r>
    <n v="1"/>
    <n v="5"/>
    <d v="2010-06-19T00:00:00"/>
    <d v="1899-12-30T16:41:00"/>
    <d v="2010-06-19T00:00:00"/>
    <d v="1899-12-30T19:38:00"/>
    <n v="50"/>
    <n v="177"/>
    <s v="Ticket"/>
    <s v="Saturday"/>
    <x v="1"/>
  </r>
  <r>
    <n v="1"/>
    <n v="5"/>
    <d v="2010-06-19T00:00:00"/>
    <d v="1899-12-30T16:55:00"/>
    <d v="2010-06-19T00:00:00"/>
    <d v="1899-12-30T20:05:00"/>
    <n v="70"/>
    <n v="190"/>
    <s v="Ticket"/>
    <s v="Saturday"/>
    <x v="1"/>
  </r>
  <r>
    <n v="1"/>
    <n v="6"/>
    <d v="2010-06-19T00:00:00"/>
    <d v="1899-12-30T17:05:00"/>
    <d v="2010-06-19T00:00:00"/>
    <d v="1899-12-30T19:43:00"/>
    <n v="50"/>
    <n v="158"/>
    <s v="Ticket"/>
    <s v="Saturday"/>
    <x v="1"/>
  </r>
  <r>
    <n v="1"/>
    <n v="5"/>
    <d v="2010-06-19T00:00:00"/>
    <d v="1899-12-30T18:22:00"/>
    <d v="2010-06-19T00:00:00"/>
    <d v="1899-12-30T19:40:00"/>
    <n v="50"/>
    <n v="78"/>
    <s v="Ticket"/>
    <s v="Saturday"/>
    <x v="2"/>
  </r>
  <r>
    <n v="1"/>
    <n v="5"/>
    <d v="2010-06-19T00:00:00"/>
    <d v="1899-12-30T18:24:00"/>
    <d v="2010-06-19T00:00:00"/>
    <d v="1899-12-30T20:54:00"/>
    <n v="50"/>
    <n v="150"/>
    <s v="Ticket"/>
    <s v="Saturday"/>
    <x v="2"/>
  </r>
  <r>
    <n v="1"/>
    <n v="8"/>
    <d v="2010-06-19T00:00:00"/>
    <d v="1899-12-30T18:36:00"/>
    <d v="2010-06-19T00:00:00"/>
    <d v="1899-12-30T19:49:00"/>
    <n v="50"/>
    <n v="73"/>
    <s v="Ticket"/>
    <s v="Saturday"/>
    <x v="2"/>
  </r>
  <r>
    <n v="1"/>
    <n v="8"/>
    <d v="2010-06-19T00:00:00"/>
    <d v="1899-12-30T19:09:00"/>
    <d v="2010-06-19T00:00:00"/>
    <d v="1899-12-30T21:37:00"/>
    <n v="50"/>
    <n v="148"/>
    <s v="Ticket"/>
    <s v="Saturday"/>
    <x v="2"/>
  </r>
  <r>
    <n v="1"/>
    <n v="6"/>
    <d v="2010-06-19T00:00:00"/>
    <d v="1899-12-30T20:06:00"/>
    <d v="2010-06-19T00:00:00"/>
    <d v="1899-12-30T23:48:00"/>
    <n v="70"/>
    <n v="222"/>
    <s v="Ticket"/>
    <s v="Saturday"/>
    <x v="2"/>
  </r>
  <r>
    <n v="1"/>
    <n v="5"/>
    <d v="2010-06-19T00:00:00"/>
    <d v="1899-12-30T20:17:00"/>
    <d v="2010-06-19T00:00:00"/>
    <d v="1899-12-30T23:07:00"/>
    <n v="50"/>
    <n v="170"/>
    <s v="Ticket"/>
    <s v="Saturday"/>
    <x v="2"/>
  </r>
  <r>
    <n v="1"/>
    <n v="5"/>
    <d v="2010-06-19T00:00:00"/>
    <d v="1899-12-30T20:29:00"/>
    <d v="2010-06-19T00:00:00"/>
    <d v="1899-12-30T23:05:00"/>
    <n v="50"/>
    <n v="156"/>
    <s v="Ticket"/>
    <s v="Saturday"/>
    <x v="2"/>
  </r>
  <r>
    <n v="1"/>
    <n v="6"/>
    <d v="2010-06-19T00:00:00"/>
    <d v="1899-12-30T20:41:00"/>
    <d v="2010-06-19T00:00:00"/>
    <d v="1899-12-30T22:12:00"/>
    <n v="50"/>
    <n v="91"/>
    <s v="Ticket"/>
    <s v="Saturday"/>
    <x v="2"/>
  </r>
  <r>
    <n v="1"/>
    <n v="6"/>
    <d v="2010-06-19T00:00:00"/>
    <d v="1899-12-30T20:41:00"/>
    <d v="2010-06-19T00:00:00"/>
    <d v="1899-12-30T23:24:00"/>
    <n v="50"/>
    <n v="163"/>
    <s v="Ticket"/>
    <s v="Saturday"/>
    <x v="2"/>
  </r>
  <r>
    <n v="1"/>
    <n v="8"/>
    <d v="2010-06-19T00:00:00"/>
    <d v="1899-12-30T20:47:00"/>
    <d v="2010-06-19T00:00:00"/>
    <d v="1899-12-30T22:06:00"/>
    <n v="50"/>
    <n v="79"/>
    <s v="Ticket"/>
    <s v="Saturday"/>
    <x v="2"/>
  </r>
  <r>
    <n v="1"/>
    <n v="6"/>
    <d v="2010-06-19T00:00:00"/>
    <d v="1899-12-30T20:58:00"/>
    <d v="2010-06-20T00:00:00"/>
    <d v="1899-12-30T02:00:00"/>
    <n v="110"/>
    <n v="302"/>
    <s v="Ticket"/>
    <s v="Saturday"/>
    <x v="2"/>
  </r>
  <r>
    <n v="1"/>
    <n v="8"/>
    <d v="2010-06-19T00:00:00"/>
    <d v="1899-12-30T21:36:00"/>
    <d v="2010-06-19T00:00:00"/>
    <d v="1899-12-30T22:53:00"/>
    <n v="50"/>
    <n v="77"/>
    <s v="Ticket"/>
    <s v="Saturday"/>
    <x v="2"/>
  </r>
  <r>
    <n v="1"/>
    <n v="5"/>
    <d v="2010-06-19T00:00:00"/>
    <d v="1899-12-30T21:39:00"/>
    <d v="2010-06-20T00:00:00"/>
    <d v="1899-12-30T00:41:00"/>
    <n v="70"/>
    <n v="182"/>
    <s v="Ticket"/>
    <s v="Saturday"/>
    <x v="2"/>
  </r>
  <r>
    <n v="1"/>
    <n v="5"/>
    <d v="2010-06-19T00:00:00"/>
    <d v="1899-12-30T23:03:00"/>
    <d v="2010-06-20T00:00:00"/>
    <d v="1899-12-30T01:41:00"/>
    <n v="50"/>
    <n v="158"/>
    <s v="Ticket"/>
    <s v="Saturday"/>
    <x v="3"/>
  </r>
  <r>
    <n v="1"/>
    <n v="6"/>
    <d v="2010-06-20T00:00:00"/>
    <d v="1899-12-30T11:01:00"/>
    <d v="2010-06-20T00:00:00"/>
    <d v="1899-12-30T13:00:00"/>
    <n v="50"/>
    <n v="119"/>
    <s v="Ticket"/>
    <s v="Sunday"/>
    <x v="0"/>
  </r>
  <r>
    <n v="1"/>
    <n v="5"/>
    <d v="2010-06-20T00:00:00"/>
    <d v="1899-12-30T11:35:00"/>
    <d v="2010-06-20T00:00:00"/>
    <d v="1899-12-30T13:26:00"/>
    <n v="50"/>
    <n v="111"/>
    <s v="Ticket"/>
    <s v="Sunday"/>
    <x v="0"/>
  </r>
  <r>
    <n v="1"/>
    <n v="5"/>
    <d v="2010-06-20T00:00:00"/>
    <d v="1899-12-30T11:48:00"/>
    <d v="2010-06-20T00:00:00"/>
    <d v="1899-12-30T14:16:00"/>
    <n v="300"/>
    <n v="148"/>
    <s v="Ticket"/>
    <s v="Sunday"/>
    <x v="0"/>
  </r>
  <r>
    <n v="1"/>
    <n v="5"/>
    <d v="2010-06-20T00:00:00"/>
    <d v="1899-12-30T11:51:00"/>
    <d v="2010-06-20T00:00:00"/>
    <d v="1899-12-30T17:16:00"/>
    <n v="110"/>
    <n v="325"/>
    <s v="Ticket"/>
    <s v="Sunday"/>
    <x v="0"/>
  </r>
  <r>
    <n v="1"/>
    <n v="8"/>
    <d v="2010-06-20T00:00:00"/>
    <d v="1899-12-30T12:31:00"/>
    <d v="2010-06-20T00:00:00"/>
    <d v="1899-12-30T15:38:00"/>
    <n v="70"/>
    <n v="187"/>
    <s v="Ticket"/>
    <s v="Sunday"/>
    <x v="0"/>
  </r>
  <r>
    <n v="1"/>
    <n v="5"/>
    <d v="2010-06-20T00:00:00"/>
    <d v="1899-12-30T12:58:00"/>
    <d v="2010-06-20T00:00:00"/>
    <d v="1899-12-30T14:25:00"/>
    <n v="50"/>
    <n v="87"/>
    <s v="Ticket"/>
    <s v="Sunday"/>
    <x v="0"/>
  </r>
  <r>
    <n v="1"/>
    <n v="6"/>
    <d v="2010-06-20T00:00:00"/>
    <d v="1899-12-30T13:03:00"/>
    <d v="2010-06-20T00:00:00"/>
    <d v="1899-12-30T14:37:00"/>
    <n v="50"/>
    <n v="94"/>
    <s v="Ticket"/>
    <s v="Sunday"/>
    <x v="0"/>
  </r>
  <r>
    <n v="1"/>
    <n v="6"/>
    <d v="2010-06-20T00:00:00"/>
    <d v="1899-12-30T13:20:00"/>
    <d v="2010-06-20T00:00:00"/>
    <d v="1899-12-30T14:00:00"/>
    <n v="50"/>
    <n v="40"/>
    <s v="Ticket"/>
    <s v="Sunday"/>
    <x v="0"/>
  </r>
  <r>
    <n v="1"/>
    <n v="5"/>
    <d v="2010-06-20T00:00:00"/>
    <d v="1899-12-30T13:26:00"/>
    <d v="2010-06-20T00:00:00"/>
    <d v="1899-12-30T16:56:00"/>
    <n v="70"/>
    <n v="210"/>
    <s v="Ticket"/>
    <s v="Sunday"/>
    <x v="0"/>
  </r>
  <r>
    <n v="1"/>
    <n v="8"/>
    <d v="2010-06-20T00:00:00"/>
    <d v="1899-12-30T14:43:00"/>
    <d v="2010-06-20T00:00:00"/>
    <d v="1899-12-30T18:07:00"/>
    <n v="70"/>
    <n v="204"/>
    <s v="Ticket"/>
    <s v="Sunday"/>
    <x v="1"/>
  </r>
  <r>
    <n v="1"/>
    <n v="5"/>
    <d v="2010-06-20T00:00:00"/>
    <d v="1899-12-30T14:50:00"/>
    <d v="2010-06-20T00:00:00"/>
    <d v="1899-12-30T15:55:00"/>
    <n v="50"/>
    <n v="65"/>
    <s v="Ticket"/>
    <s v="Sunday"/>
    <x v="1"/>
  </r>
  <r>
    <n v="1"/>
    <n v="5"/>
    <d v="2010-06-20T00:00:00"/>
    <d v="1899-12-30T14:50:00"/>
    <d v="2010-06-20T00:00:00"/>
    <d v="1899-12-30T16:29:00"/>
    <n v="50"/>
    <n v="99"/>
    <s v="Ticket"/>
    <s v="Sunday"/>
    <x v="1"/>
  </r>
  <r>
    <n v="1"/>
    <n v="6"/>
    <d v="2010-06-20T00:00:00"/>
    <d v="1899-12-30T16:32:00"/>
    <d v="2010-06-20T00:00:00"/>
    <d v="1899-12-30T18:26:00"/>
    <n v="50"/>
    <n v="114"/>
    <s v="Ticket"/>
    <s v="Sunday"/>
    <x v="1"/>
  </r>
  <r>
    <n v="1"/>
    <n v="6"/>
    <d v="2010-06-20T00:00:00"/>
    <d v="1899-12-30T16:34:00"/>
    <d v="2010-06-20T00:00:00"/>
    <d v="1899-12-30T19:01:00"/>
    <n v="50"/>
    <n v="147"/>
    <s v="Ticket"/>
    <s v="Sunday"/>
    <x v="1"/>
  </r>
  <r>
    <n v="1"/>
    <n v="6"/>
    <d v="2010-06-20T00:00:00"/>
    <d v="1899-12-30T18:05:00"/>
    <d v="2010-06-20T00:00:00"/>
    <d v="1899-12-30T19:55:00"/>
    <n v="50"/>
    <n v="110"/>
    <s v="Ticket"/>
    <s v="Sunday"/>
    <x v="2"/>
  </r>
  <r>
    <n v="1"/>
    <n v="6"/>
    <d v="2010-06-20T00:00:00"/>
    <d v="1899-12-30T19:15:00"/>
    <d v="2010-06-20T00:00:00"/>
    <d v="1899-12-30T21:03:00"/>
    <n v="50"/>
    <n v="108"/>
    <s v="Ticket"/>
    <s v="Sunday"/>
    <x v="2"/>
  </r>
  <r>
    <n v="1"/>
    <n v="8"/>
    <d v="2010-06-20T00:00:00"/>
    <d v="1899-12-30T19:32:00"/>
    <d v="2010-06-20T00:00:00"/>
    <d v="1899-12-30T21:20:00"/>
    <n v="50"/>
    <n v="108"/>
    <s v="Ticket"/>
    <s v="Sunday"/>
    <x v="2"/>
  </r>
  <r>
    <n v="1"/>
    <n v="6"/>
    <d v="2010-06-20T00:00:00"/>
    <d v="1899-12-30T20:04:00"/>
    <d v="2010-06-20T00:00:00"/>
    <d v="1899-12-30T21:21:00"/>
    <n v="50"/>
    <n v="77"/>
    <s v="Ticket"/>
    <s v="Sunday"/>
    <x v="2"/>
  </r>
  <r>
    <n v="1"/>
    <n v="6"/>
    <d v="2010-06-20T00:00:00"/>
    <d v="1899-12-30T20:06:00"/>
    <d v="2010-06-20T00:00:00"/>
    <d v="1899-12-30T23:18:00"/>
    <n v="70"/>
    <n v="192"/>
    <s v="Ticket"/>
    <s v="Sunday"/>
    <x v="2"/>
  </r>
  <r>
    <n v="1"/>
    <n v="6"/>
    <d v="2010-06-20T00:00:00"/>
    <d v="1899-12-30T20:41:00"/>
    <d v="2010-06-20T00:00:00"/>
    <d v="1899-12-30T22:25:00"/>
    <n v="50"/>
    <n v="104"/>
    <s v="Ticket"/>
    <s v="Sunday"/>
    <x v="2"/>
  </r>
  <r>
    <n v="1"/>
    <n v="5"/>
    <d v="2010-06-20T00:00:00"/>
    <d v="1899-12-30T21:02:00"/>
    <d v="2010-06-20T00:00:00"/>
    <d v="1899-12-30T21:41:00"/>
    <n v="50"/>
    <n v="39"/>
    <s v="Ticket"/>
    <s v="Sunday"/>
    <x v="2"/>
  </r>
  <r>
    <n v="1"/>
    <n v="6"/>
    <d v="2010-06-20T00:00:00"/>
    <d v="1899-12-30T21:31:00"/>
    <d v="2010-06-20T00:00:00"/>
    <d v="1899-12-30T23:18:00"/>
    <n v="50"/>
    <n v="107"/>
    <s v="Ticket"/>
    <s v="Sunday"/>
    <x v="2"/>
  </r>
  <r>
    <n v="1"/>
    <n v="6"/>
    <d v="2010-06-20T00:00:00"/>
    <d v="1899-12-30T23:30:00"/>
    <d v="2010-06-21T00:00:00"/>
    <d v="1899-12-30T02:15:00"/>
    <n v="50"/>
    <n v="165"/>
    <s v="Ticket"/>
    <s v="Sunday"/>
    <x v="3"/>
  </r>
  <r>
    <n v="1"/>
    <n v="5"/>
    <d v="2010-06-26T00:00:00"/>
    <d v="1899-12-30T11:38:00"/>
    <d v="2010-06-26T00:00:00"/>
    <d v="1899-12-30T16:01:00"/>
    <n v="90"/>
    <n v="263"/>
    <s v="Ticket"/>
    <s v="Saturday"/>
    <x v="0"/>
  </r>
  <r>
    <n v="1"/>
    <n v="5"/>
    <d v="2010-06-26T00:00:00"/>
    <d v="1899-12-30T13:00:00"/>
    <d v="2010-06-26T00:00:00"/>
    <d v="1899-12-30T14:00:00"/>
    <n v="50"/>
    <n v="60"/>
    <s v="Ticket"/>
    <s v="Saturday"/>
    <x v="0"/>
  </r>
  <r>
    <n v="1"/>
    <n v="5"/>
    <d v="2010-06-26T00:00:00"/>
    <d v="1899-12-30T13:30:00"/>
    <d v="2010-06-26T00:00:00"/>
    <d v="1899-12-30T18:01:00"/>
    <n v="90"/>
    <n v="271"/>
    <s v="Ticket"/>
    <s v="Saturday"/>
    <x v="0"/>
  </r>
  <r>
    <n v="1"/>
    <n v="8"/>
    <d v="2010-06-26T00:00:00"/>
    <d v="1899-12-30T14:04:00"/>
    <d v="2010-06-26T00:00:00"/>
    <d v="1899-12-30T17:52:00"/>
    <n v="70"/>
    <n v="228"/>
    <s v="Ticket"/>
    <s v="Saturday"/>
    <x v="1"/>
  </r>
  <r>
    <n v="1"/>
    <n v="8"/>
    <d v="2010-06-26T00:00:00"/>
    <d v="1899-12-30T14:24:00"/>
    <d v="2010-06-26T00:00:00"/>
    <d v="1899-12-30T16:45:00"/>
    <n v="50"/>
    <n v="141"/>
    <s v="Ticket"/>
    <s v="Saturday"/>
    <x v="1"/>
  </r>
  <r>
    <n v="1"/>
    <n v="8"/>
    <d v="2010-06-26T00:00:00"/>
    <d v="1899-12-30T15:24:00"/>
    <d v="2010-06-26T00:00:00"/>
    <d v="1899-12-30T18:43:00"/>
    <n v="70"/>
    <n v="199"/>
    <s v="Ticket"/>
    <s v="Saturday"/>
    <x v="1"/>
  </r>
  <r>
    <n v="1"/>
    <n v="8"/>
    <d v="2010-06-26T00:00:00"/>
    <d v="1899-12-30T15:30:00"/>
    <d v="2010-06-26T00:00:00"/>
    <d v="1899-12-30T18:25:00"/>
    <n v="50"/>
    <n v="175"/>
    <s v="Ticket"/>
    <s v="Saturday"/>
    <x v="1"/>
  </r>
  <r>
    <n v="1"/>
    <n v="8"/>
    <d v="2010-06-26T00:00:00"/>
    <d v="1899-12-30T16:12:00"/>
    <d v="2010-06-26T00:00:00"/>
    <d v="1899-12-30T18:19:00"/>
    <n v="50"/>
    <n v="127"/>
    <s v="Ticket"/>
    <s v="Saturday"/>
    <x v="1"/>
  </r>
  <r>
    <n v="1"/>
    <n v="6"/>
    <d v="2010-06-26T00:00:00"/>
    <d v="1899-12-30T16:21:00"/>
    <d v="2010-06-26T00:00:00"/>
    <d v="1899-12-30T17:39:00"/>
    <n v="50"/>
    <n v="78"/>
    <s v="Ticket"/>
    <s v="Saturday"/>
    <x v="1"/>
  </r>
  <r>
    <n v="1"/>
    <n v="6"/>
    <d v="2010-06-26T00:00:00"/>
    <d v="1899-12-30T16:57:00"/>
    <d v="2010-06-26T00:00:00"/>
    <d v="1899-12-30T17:32:00"/>
    <n v="50"/>
    <n v="35"/>
    <s v="Ticket"/>
    <s v="Saturday"/>
    <x v="1"/>
  </r>
  <r>
    <n v="1"/>
    <n v="5"/>
    <d v="2010-06-26T00:00:00"/>
    <d v="1899-12-30T17:30:00"/>
    <d v="2010-06-26T00:00:00"/>
    <d v="1899-12-30T18:58:00"/>
    <n v="50"/>
    <n v="88"/>
    <s v="Ticket"/>
    <s v="Saturday"/>
    <x v="1"/>
  </r>
  <r>
    <n v="1"/>
    <n v="5"/>
    <d v="2010-06-26T00:00:00"/>
    <d v="1899-12-30T18:31:00"/>
    <d v="2010-06-26T00:00:00"/>
    <d v="1899-12-30T23:37:00"/>
    <n v="110"/>
    <n v="306"/>
    <s v="Ticket"/>
    <s v="Saturday"/>
    <x v="2"/>
  </r>
  <r>
    <n v="1"/>
    <n v="8"/>
    <d v="2010-06-26T00:00:00"/>
    <d v="1899-12-30T19:00:00"/>
    <d v="2010-06-26T00:00:00"/>
    <d v="1899-12-30T22:36:00"/>
    <n v="70"/>
    <n v="216"/>
    <s v="Ticket"/>
    <s v="Saturday"/>
    <x v="2"/>
  </r>
  <r>
    <n v="1"/>
    <n v="8"/>
    <d v="2010-06-26T00:00:00"/>
    <d v="1899-12-30T19:23:00"/>
    <d v="2010-06-26T00:00:00"/>
    <d v="1899-12-30T20:15:00"/>
    <n v="50"/>
    <n v="52"/>
    <s v="Ticket"/>
    <s v="Saturday"/>
    <x v="2"/>
  </r>
  <r>
    <n v="1"/>
    <n v="5"/>
    <d v="2010-06-26T00:00:00"/>
    <d v="1899-12-30T20:17:00"/>
    <d v="2010-06-26T00:00:00"/>
    <d v="1899-12-30T22:08:00"/>
    <n v="50"/>
    <n v="111"/>
    <s v="Ticket"/>
    <s v="Saturday"/>
    <x v="2"/>
  </r>
  <r>
    <n v="1"/>
    <n v="6"/>
    <d v="2010-06-26T00:00:00"/>
    <d v="1899-12-30T20:25:00"/>
    <d v="2010-06-26T00:00:00"/>
    <d v="1899-12-30T21:55:00"/>
    <n v="50"/>
    <n v="90"/>
    <s v="Ticket"/>
    <s v="Saturday"/>
    <x v="2"/>
  </r>
  <r>
    <n v="1"/>
    <n v="6"/>
    <d v="2010-06-26T00:00:00"/>
    <d v="1899-12-30T20:51:00"/>
    <d v="2010-06-26T00:00:00"/>
    <d v="1899-12-30T23:55:00"/>
    <n v="70"/>
    <n v="184"/>
    <s v="Ticket"/>
    <s v="Saturday"/>
    <x v="2"/>
  </r>
  <r>
    <n v="1"/>
    <n v="6"/>
    <d v="2010-06-27T00:00:00"/>
    <d v="1899-12-30T10:00:00"/>
    <d v="2010-06-27T00:00:00"/>
    <d v="1899-12-30T11:01:00"/>
    <n v="50"/>
    <n v="61"/>
    <s v="Ticket"/>
    <s v="Sunday"/>
    <x v="3"/>
  </r>
  <r>
    <n v="1"/>
    <n v="6"/>
    <d v="2010-06-27T00:00:00"/>
    <d v="1899-12-30T10:23:00"/>
    <d v="2010-06-27T00:00:00"/>
    <d v="1899-12-30T13:01:00"/>
    <n v="50"/>
    <n v="158"/>
    <s v="Ticket"/>
    <s v="Sunday"/>
    <x v="0"/>
  </r>
  <r>
    <n v="1"/>
    <n v="6"/>
    <d v="2010-06-27T00:00:00"/>
    <d v="1899-12-30T13:52:00"/>
    <d v="2010-06-27T00:00:00"/>
    <d v="1899-12-30T17:26:00"/>
    <n v="70"/>
    <n v="214"/>
    <s v="Ticket"/>
    <s v="Sunday"/>
    <x v="0"/>
  </r>
  <r>
    <n v="1"/>
    <n v="8"/>
    <d v="2010-06-27T00:00:00"/>
    <d v="1899-12-30T15:09:00"/>
    <d v="2010-06-27T00:00:00"/>
    <d v="1899-12-30T19:22:00"/>
    <n v="90"/>
    <n v="253"/>
    <s v="Ticket"/>
    <s v="Sunday"/>
    <x v="1"/>
  </r>
  <r>
    <n v="1"/>
    <n v="6"/>
    <d v="2010-06-27T00:00:00"/>
    <d v="1899-12-30T15:27:00"/>
    <d v="2010-06-27T00:00:00"/>
    <d v="1899-12-30T18:44:00"/>
    <n v="70"/>
    <n v="197"/>
    <s v="Ticket"/>
    <s v="Sunday"/>
    <x v="1"/>
  </r>
  <r>
    <n v="1"/>
    <n v="5"/>
    <d v="2010-06-27T00:00:00"/>
    <d v="1899-12-30T15:33:00"/>
    <d v="2010-06-27T00:00:00"/>
    <d v="1899-12-30T19:08:00"/>
    <n v="70"/>
    <n v="215"/>
    <s v="Ticket"/>
    <s v="Sunday"/>
    <x v="1"/>
  </r>
  <r>
    <n v="1"/>
    <n v="8"/>
    <d v="2010-06-27T00:00:00"/>
    <d v="1899-12-30T15:33:00"/>
    <d v="2010-06-27T00:00:00"/>
    <d v="1899-12-30T16:27:00"/>
    <n v="50"/>
    <n v="54"/>
    <s v="Ticket"/>
    <s v="Sunday"/>
    <x v="1"/>
  </r>
  <r>
    <n v="1"/>
    <n v="6"/>
    <d v="2010-06-27T00:00:00"/>
    <d v="1899-12-30T16:14:00"/>
    <d v="2010-06-27T00:00:00"/>
    <d v="1899-12-30T17:01:00"/>
    <n v="50"/>
    <n v="47"/>
    <s v="Ticket"/>
    <s v="Sunday"/>
    <x v="1"/>
  </r>
  <r>
    <n v="1"/>
    <n v="6"/>
    <d v="2010-06-27T00:00:00"/>
    <d v="1899-12-30T16:25:00"/>
    <d v="2010-06-27T00:00:00"/>
    <d v="1899-12-30T20:33:00"/>
    <n v="90"/>
    <n v="248"/>
    <s v="Ticket"/>
    <s v="Sunday"/>
    <x v="1"/>
  </r>
  <r>
    <n v="1"/>
    <n v="5"/>
    <d v="2010-06-27T00:00:00"/>
    <d v="1899-12-30T16:49:00"/>
    <d v="2010-06-27T00:00:00"/>
    <d v="1899-12-30T19:56:00"/>
    <n v="70"/>
    <n v="187"/>
    <s v="Ticket"/>
    <s v="Sunday"/>
    <x v="1"/>
  </r>
  <r>
    <n v="1"/>
    <n v="6"/>
    <d v="2010-06-27T00:00:00"/>
    <d v="1899-12-30T17:23:00"/>
    <d v="2010-06-27T00:00:00"/>
    <d v="1899-12-30T23:22:00"/>
    <n v="110"/>
    <n v="359"/>
    <s v="Ticket"/>
    <s v="Sunday"/>
    <x v="1"/>
  </r>
  <r>
    <n v="1"/>
    <n v="8"/>
    <d v="2010-06-27T00:00:00"/>
    <d v="1899-12-30T17:33:00"/>
    <d v="2010-06-27T00:00:00"/>
    <d v="1899-12-30T19:20:00"/>
    <n v="50"/>
    <n v="107"/>
    <s v="Ticket"/>
    <s v="Sunday"/>
    <x v="1"/>
  </r>
  <r>
    <n v="1"/>
    <n v="5"/>
    <d v="2010-06-27T00:00:00"/>
    <d v="1899-12-30T18:26:00"/>
    <d v="2010-06-27T00:00:00"/>
    <d v="1899-12-30T22:20:00"/>
    <n v="70"/>
    <n v="234"/>
    <s v="Ticket"/>
    <s v="Sunday"/>
    <x v="2"/>
  </r>
  <r>
    <n v="1"/>
    <n v="5"/>
    <d v="2010-06-27T00:00:00"/>
    <d v="1899-12-30T18:48:00"/>
    <d v="2010-06-27T00:00:00"/>
    <d v="1899-12-30T23:12:00"/>
    <n v="90"/>
    <n v="264"/>
    <s v="Ticket"/>
    <s v="Sunday"/>
    <x v="2"/>
  </r>
  <r>
    <n v="1"/>
    <n v="8"/>
    <d v="2010-06-27T00:00:00"/>
    <d v="1899-12-30T18:56:00"/>
    <d v="2010-06-27T00:00:00"/>
    <d v="1899-12-30T21:45:00"/>
    <n v="50"/>
    <n v="169"/>
    <s v="Ticket"/>
    <s v="Sunday"/>
    <x v="2"/>
  </r>
  <r>
    <n v="1"/>
    <n v="8"/>
    <d v="2010-06-27T00:00:00"/>
    <d v="1899-12-30T19:15:00"/>
    <d v="2010-06-27T00:00:00"/>
    <d v="1899-12-30T21:43:00"/>
    <n v="50"/>
    <n v="148"/>
    <s v="Ticket"/>
    <s v="Sunday"/>
    <x v="2"/>
  </r>
  <r>
    <n v="1"/>
    <n v="6"/>
    <d v="2010-06-27T00:00:00"/>
    <d v="1899-12-30T19:48:00"/>
    <d v="2010-06-27T00:00:00"/>
    <d v="1899-12-30T22:04:00"/>
    <n v="50"/>
    <n v="136"/>
    <s v="Ticket"/>
    <s v="Sunday"/>
    <x v="2"/>
  </r>
  <r>
    <n v="1"/>
    <n v="5"/>
    <d v="2010-06-27T00:00:00"/>
    <d v="1899-12-30T22:34:00"/>
    <d v="2010-06-28T00:00:00"/>
    <d v="1899-12-30T00:26:00"/>
    <n v="50"/>
    <n v="112"/>
    <s v="Ticket"/>
    <s v="Sunday"/>
    <x v="3"/>
  </r>
  <r>
    <n v="1"/>
    <n v="8"/>
    <d v="2010-07-03T00:00:00"/>
    <d v="1899-12-30T09:46:00"/>
    <d v="2010-07-03T00:00:00"/>
    <d v="1899-12-30T19:25:00"/>
    <n v="0"/>
    <n v="579"/>
    <s v="Pass"/>
    <s v="Saturday"/>
    <x v="3"/>
  </r>
  <r>
    <n v="1"/>
    <n v="5"/>
    <d v="2010-07-03T00:00:00"/>
    <d v="1899-12-30T10:01:00"/>
    <d v="2010-07-03T00:00:00"/>
    <d v="1899-12-30T13:55:00"/>
    <n v="70"/>
    <n v="234"/>
    <s v="Ticket"/>
    <s v="Saturday"/>
    <x v="0"/>
  </r>
  <r>
    <n v="1"/>
    <n v="5"/>
    <d v="2010-07-03T00:00:00"/>
    <d v="1899-12-30T10:09:00"/>
    <d v="2010-07-03T00:00:00"/>
    <d v="1899-12-30T14:34:00"/>
    <n v="90"/>
    <n v="265"/>
    <s v="Ticket"/>
    <s v="Saturday"/>
    <x v="0"/>
  </r>
  <r>
    <n v="1"/>
    <n v="5"/>
    <d v="2010-07-03T00:00:00"/>
    <d v="1899-12-30T10:48:00"/>
    <d v="2010-07-03T00:00:00"/>
    <d v="1899-12-30T13:01:00"/>
    <n v="50"/>
    <n v="133"/>
    <s v="Ticket"/>
    <s v="Saturday"/>
    <x v="0"/>
  </r>
  <r>
    <n v="1"/>
    <n v="5"/>
    <d v="2010-07-03T00:00:00"/>
    <d v="1899-12-30T12:48:00"/>
    <d v="2010-07-03T00:00:00"/>
    <d v="1899-12-30T14:36:00"/>
    <n v="50"/>
    <n v="108"/>
    <s v="Ticket"/>
    <s v="Saturday"/>
    <x v="0"/>
  </r>
  <r>
    <n v="1"/>
    <n v="5"/>
    <d v="2010-07-03T00:00:00"/>
    <d v="1899-12-30T13:34:00"/>
    <d v="2010-07-03T00:00:00"/>
    <d v="1899-12-30T15:18:00"/>
    <n v="50"/>
    <n v="104"/>
    <s v="Ticket"/>
    <s v="Saturday"/>
    <x v="0"/>
  </r>
  <r>
    <n v="1"/>
    <n v="8"/>
    <d v="2010-07-03T00:00:00"/>
    <d v="1899-12-30T14:58:00"/>
    <d v="2010-07-03T00:00:00"/>
    <d v="1899-12-30T18:21:00"/>
    <n v="70"/>
    <n v="203"/>
    <s v="Ticket"/>
    <s v="Saturday"/>
    <x v="1"/>
  </r>
  <r>
    <n v="1"/>
    <n v="8"/>
    <d v="2010-07-03T00:00:00"/>
    <d v="1899-12-30T15:55:00"/>
    <d v="2010-07-03T00:00:00"/>
    <d v="1899-12-30T18:19:00"/>
    <n v="50"/>
    <n v="144"/>
    <s v="Ticket"/>
    <s v="Saturday"/>
    <x v="1"/>
  </r>
  <r>
    <n v="1"/>
    <n v="5"/>
    <d v="2010-07-03T00:00:00"/>
    <d v="1899-12-30T16:45:00"/>
    <d v="2010-07-03T00:00:00"/>
    <d v="1899-12-30T17:24:00"/>
    <n v="300"/>
    <n v="39"/>
    <s v="Ticket"/>
    <s v="Saturday"/>
    <x v="1"/>
  </r>
  <r>
    <n v="1"/>
    <n v="5"/>
    <d v="2010-07-03T00:00:00"/>
    <d v="1899-12-30T18:32:00"/>
    <d v="2010-07-03T00:00:00"/>
    <d v="1899-12-30T20:29:00"/>
    <n v="50"/>
    <n v="117"/>
    <s v="Ticket"/>
    <s v="Saturday"/>
    <x v="2"/>
  </r>
  <r>
    <n v="1"/>
    <n v="8"/>
    <d v="2010-07-03T00:00:00"/>
    <d v="1899-12-30T18:51:00"/>
    <d v="2010-07-03T00:00:00"/>
    <d v="1899-12-30T19:44:00"/>
    <n v="50"/>
    <n v="53"/>
    <s v="Ticket"/>
    <s v="Saturday"/>
    <x v="2"/>
  </r>
  <r>
    <n v="1"/>
    <n v="6"/>
    <d v="2010-07-03T00:00:00"/>
    <d v="1899-12-30T18:52:00"/>
    <d v="2010-07-03T00:00:00"/>
    <d v="1899-12-30T21:11:00"/>
    <n v="50"/>
    <n v="139"/>
    <s v="Ticket"/>
    <s v="Saturday"/>
    <x v="2"/>
  </r>
  <r>
    <n v="1"/>
    <n v="8"/>
    <d v="2010-07-03T00:00:00"/>
    <d v="1899-12-30T22:16:00"/>
    <d v="2010-07-03T00:00:00"/>
    <d v="1899-12-30T23:30:00"/>
    <n v="50"/>
    <n v="74"/>
    <s v="Ticket"/>
    <s v="Saturday"/>
    <x v="3"/>
  </r>
  <r>
    <n v="1"/>
    <n v="5"/>
    <d v="2010-07-04T00:00:00"/>
    <d v="1899-12-30T11:15:00"/>
    <d v="2010-07-04T00:00:00"/>
    <d v="1899-12-30T14:14:00"/>
    <n v="50"/>
    <n v="179"/>
    <s v="Ticket"/>
    <s v="Sunday"/>
    <x v="0"/>
  </r>
  <r>
    <n v="1"/>
    <n v="5"/>
    <d v="2010-07-04T00:00:00"/>
    <d v="1899-12-30T12:22:00"/>
    <d v="2010-07-04T00:00:00"/>
    <d v="1899-12-30T16:08:00"/>
    <n v="70"/>
    <n v="226"/>
    <s v="Ticket"/>
    <s v="Sunday"/>
    <x v="0"/>
  </r>
  <r>
    <n v="1"/>
    <n v="6"/>
    <d v="2010-07-04T00:00:00"/>
    <d v="1899-12-30T12:56:00"/>
    <d v="2010-07-04T00:00:00"/>
    <d v="1899-12-30T17:20:00"/>
    <n v="90"/>
    <n v="264"/>
    <s v="Ticket"/>
    <s v="Sunday"/>
    <x v="0"/>
  </r>
  <r>
    <n v="1"/>
    <n v="6"/>
    <d v="2010-07-04T00:00:00"/>
    <d v="1899-12-30T13:00:00"/>
    <d v="2010-07-04T00:00:00"/>
    <d v="1899-12-30T14:26:00"/>
    <n v="50"/>
    <n v="86"/>
    <s v="Ticket"/>
    <s v="Sunday"/>
    <x v="0"/>
  </r>
  <r>
    <n v="1"/>
    <n v="5"/>
    <d v="2010-07-04T00:00:00"/>
    <d v="1899-12-30T14:40:00"/>
    <d v="2010-07-04T00:00:00"/>
    <d v="1899-12-30T17:34:00"/>
    <n v="50"/>
    <n v="174"/>
    <s v="Manual"/>
    <s v="Sunday"/>
    <x v="1"/>
  </r>
  <r>
    <n v="1"/>
    <n v="9"/>
    <d v="2010-07-04T00:00:00"/>
    <d v="1899-12-30T15:31:00"/>
    <d v="2010-07-04T00:00:00"/>
    <d v="1899-12-30T17:02:00"/>
    <n v="50"/>
    <n v="91"/>
    <s v="Ticket"/>
    <s v="Sunday"/>
    <x v="1"/>
  </r>
  <r>
    <n v="1"/>
    <n v="5"/>
    <d v="2010-07-04T00:00:00"/>
    <d v="1899-12-30T15:46:00"/>
    <d v="2010-07-04T00:00:00"/>
    <d v="1899-12-30T22:12:00"/>
    <n v="130"/>
    <n v="386"/>
    <s v="Ticket"/>
    <s v="Sunday"/>
    <x v="1"/>
  </r>
  <r>
    <n v="1"/>
    <n v="8"/>
    <d v="2010-07-04T00:00:00"/>
    <d v="1899-12-30T16:00:00"/>
    <d v="2010-07-04T00:00:00"/>
    <d v="1899-12-30T21:10:00"/>
    <n v="110"/>
    <n v="310"/>
    <s v="Ticket"/>
    <s v="Sunday"/>
    <x v="1"/>
  </r>
  <r>
    <n v="1"/>
    <n v="5"/>
    <d v="2010-07-04T00:00:00"/>
    <d v="1899-12-30T16:14:00"/>
    <d v="2010-07-04T00:00:00"/>
    <d v="1899-12-30T17:58:00"/>
    <n v="50"/>
    <n v="104"/>
    <s v="Ticket"/>
    <s v="Sunday"/>
    <x v="1"/>
  </r>
  <r>
    <n v="1"/>
    <n v="5"/>
    <d v="2010-07-04T00:00:00"/>
    <d v="1899-12-30T16:38:00"/>
    <d v="2010-07-04T00:00:00"/>
    <d v="1899-12-30T19:48:00"/>
    <n v="70"/>
    <n v="190"/>
    <s v="Ticket"/>
    <s v="Sunday"/>
    <x v="1"/>
  </r>
  <r>
    <n v="1"/>
    <n v="9"/>
    <d v="2010-07-04T00:00:00"/>
    <d v="1899-12-30T16:44:00"/>
    <d v="2010-07-04T00:00:00"/>
    <d v="1899-12-30T18:44:00"/>
    <n v="50"/>
    <n v="120"/>
    <s v="Ticket"/>
    <s v="Sunday"/>
    <x v="1"/>
  </r>
  <r>
    <n v="1"/>
    <n v="5"/>
    <d v="2010-07-04T00:00:00"/>
    <d v="1899-12-30T16:54:00"/>
    <d v="2010-07-04T00:00:00"/>
    <d v="1899-12-30T19:01:00"/>
    <n v="50"/>
    <n v="127"/>
    <s v="Ticket"/>
    <s v="Sunday"/>
    <x v="1"/>
  </r>
  <r>
    <n v="1"/>
    <n v="8"/>
    <d v="2010-07-04T00:00:00"/>
    <d v="1899-12-30T17:02:00"/>
    <d v="2010-07-04T00:00:00"/>
    <d v="1899-12-30T18:19:00"/>
    <n v="50"/>
    <n v="77"/>
    <s v="Ticket"/>
    <s v="Sunday"/>
    <x v="1"/>
  </r>
  <r>
    <n v="1"/>
    <n v="8"/>
    <d v="2010-07-04T00:00:00"/>
    <d v="1899-12-30T17:06:00"/>
    <d v="2010-07-04T00:00:00"/>
    <d v="1899-12-30T22:27:00"/>
    <n v="110"/>
    <n v="321"/>
    <s v="Ticket"/>
    <s v="Sunday"/>
    <x v="1"/>
  </r>
  <r>
    <n v="1"/>
    <n v="6"/>
    <d v="2010-07-04T00:00:00"/>
    <d v="1899-12-30T17:53:00"/>
    <d v="2010-07-04T00:00:00"/>
    <d v="1899-12-30T20:39:00"/>
    <n v="50"/>
    <n v="166"/>
    <s v="Ticket"/>
    <s v="Sunday"/>
    <x v="1"/>
  </r>
  <r>
    <n v="1"/>
    <n v="5"/>
    <d v="2010-07-04T00:00:00"/>
    <d v="1899-12-30T18:40:00"/>
    <d v="2010-07-04T00:00:00"/>
    <d v="1899-12-30T20:25:00"/>
    <n v="50"/>
    <n v="105"/>
    <s v="Manual"/>
    <s v="Sunday"/>
    <x v="2"/>
  </r>
  <r>
    <n v="1"/>
    <n v="8"/>
    <d v="2010-07-04T00:00:00"/>
    <d v="1899-12-30T19:04:00"/>
    <d v="2010-07-04T00:00:00"/>
    <d v="1899-12-30T21:14:00"/>
    <n v="50"/>
    <n v="130"/>
    <s v="Ticket"/>
    <s v="Sunday"/>
    <x v="2"/>
  </r>
  <r>
    <n v="1"/>
    <n v="6"/>
    <d v="2010-07-04T00:00:00"/>
    <d v="1899-12-30T19:53:00"/>
    <d v="2010-07-04T00:00:00"/>
    <d v="1899-12-30T21:57:00"/>
    <n v="50"/>
    <n v="124"/>
    <s v="Ticket"/>
    <s v="Sunday"/>
    <x v="2"/>
  </r>
  <r>
    <n v="1"/>
    <n v="5"/>
    <d v="2010-07-04T00:00:00"/>
    <d v="1899-12-30T20:15:00"/>
    <d v="2010-07-04T00:00:00"/>
    <d v="1899-12-30T20:33:00"/>
    <n v="50"/>
    <n v="18"/>
    <s v="Ticket"/>
    <s v="Sunday"/>
    <x v="2"/>
  </r>
  <r>
    <n v="1"/>
    <n v="8"/>
    <d v="2010-07-04T00:00:00"/>
    <d v="1899-12-30T21:17:00"/>
    <d v="2010-07-04T00:00:00"/>
    <d v="1899-12-30T22:00:00"/>
    <n v="50"/>
    <n v="43"/>
    <s v="Ticket"/>
    <s v="Sunday"/>
    <x v="2"/>
  </r>
  <r>
    <n v="1"/>
    <n v="5"/>
    <d v="2010-07-10T00:00:00"/>
    <d v="1899-12-30T10:40:00"/>
    <d v="2010-07-10T00:00:00"/>
    <d v="1899-12-30T22:33:00"/>
    <n v="230"/>
    <n v="713"/>
    <s v="Ticket"/>
    <s v="Saturday"/>
    <x v="0"/>
  </r>
  <r>
    <n v="1"/>
    <n v="5"/>
    <d v="2010-07-10T00:00:00"/>
    <d v="1899-12-30T11:21:00"/>
    <d v="2010-07-10T00:00:00"/>
    <d v="1899-12-30T15:24:00"/>
    <n v="90"/>
    <n v="243"/>
    <s v="Ticket"/>
    <s v="Saturday"/>
    <x v="0"/>
  </r>
  <r>
    <n v="1"/>
    <n v="6"/>
    <d v="2010-07-10T00:00:00"/>
    <d v="1899-12-30T11:27:00"/>
    <d v="2010-07-10T00:00:00"/>
    <d v="1899-12-30T11:32:00"/>
    <n v="50"/>
    <n v="5"/>
    <s v="Ticket"/>
    <s v="Saturday"/>
    <x v="0"/>
  </r>
  <r>
    <n v="1"/>
    <n v="6"/>
    <d v="2010-07-10T00:00:00"/>
    <d v="1899-12-30T11:46:00"/>
    <d v="2010-07-10T00:00:00"/>
    <d v="1899-12-30T14:32:00"/>
    <n v="50"/>
    <n v="166"/>
    <s v="Ticket"/>
    <s v="Saturday"/>
    <x v="0"/>
  </r>
  <r>
    <n v="1"/>
    <n v="8"/>
    <d v="2010-07-10T00:00:00"/>
    <d v="1899-12-30T13:24:00"/>
    <d v="2010-07-10T00:00:00"/>
    <d v="1899-12-30T16:34:00"/>
    <n v="70"/>
    <n v="190"/>
    <s v="Ticket"/>
    <s v="Saturday"/>
    <x v="0"/>
  </r>
  <r>
    <n v="1"/>
    <n v="6"/>
    <d v="2010-07-10T00:00:00"/>
    <d v="1899-12-30T13:25:00"/>
    <d v="2010-07-10T00:00:00"/>
    <d v="1899-12-30T15:50:00"/>
    <n v="50"/>
    <n v="145"/>
    <s v="Ticket"/>
    <s v="Saturday"/>
    <x v="0"/>
  </r>
  <r>
    <n v="1"/>
    <n v="6"/>
    <d v="2010-07-10T00:00:00"/>
    <d v="1899-12-30T14:10:00"/>
    <d v="2010-07-10T00:00:00"/>
    <d v="1899-12-30T19:25:00"/>
    <n v="110"/>
    <n v="315"/>
    <s v="Ticket"/>
    <s v="Saturday"/>
    <x v="1"/>
  </r>
  <r>
    <n v="1"/>
    <n v="5"/>
    <d v="2010-07-10T00:00:00"/>
    <d v="1899-12-30T15:46:00"/>
    <d v="2010-07-10T00:00:00"/>
    <d v="1899-12-30T17:24:00"/>
    <n v="50"/>
    <n v="98"/>
    <s v="Ticket"/>
    <s v="Saturday"/>
    <x v="1"/>
  </r>
  <r>
    <n v="1"/>
    <n v="5"/>
    <d v="2010-07-10T00:00:00"/>
    <d v="1899-12-30T16:05:00"/>
    <d v="2010-07-10T00:00:00"/>
    <d v="1899-12-30T20:29:00"/>
    <n v="90"/>
    <n v="264"/>
    <s v="Ticket"/>
    <s v="Saturday"/>
    <x v="1"/>
  </r>
  <r>
    <n v="1"/>
    <n v="5"/>
    <d v="2010-07-10T00:00:00"/>
    <d v="1899-12-30T16:11:00"/>
    <d v="2010-07-10T00:00:00"/>
    <d v="1899-12-30T16:55:00"/>
    <n v="50"/>
    <n v="44"/>
    <s v="Ticket"/>
    <s v="Saturday"/>
    <x v="1"/>
  </r>
  <r>
    <n v="1"/>
    <n v="8"/>
    <d v="2010-07-10T00:00:00"/>
    <d v="1899-12-30T16:23:00"/>
    <d v="2010-07-10T00:00:00"/>
    <d v="1899-12-30T18:06:00"/>
    <n v="50"/>
    <n v="103"/>
    <s v="Ticket"/>
    <s v="Saturday"/>
    <x v="1"/>
  </r>
  <r>
    <n v="1"/>
    <n v="5"/>
    <d v="2010-07-10T00:00:00"/>
    <d v="1899-12-30T16:59:00"/>
    <d v="2010-07-10T00:00:00"/>
    <d v="1899-12-30T19:12:00"/>
    <n v="50"/>
    <n v="133"/>
    <s v="Ticket"/>
    <s v="Saturday"/>
    <x v="1"/>
  </r>
  <r>
    <n v="1"/>
    <n v="8"/>
    <d v="2010-07-10T00:00:00"/>
    <d v="1899-12-30T17:35:00"/>
    <d v="2010-07-10T00:00:00"/>
    <d v="1899-12-30T19:46:00"/>
    <n v="50"/>
    <n v="131"/>
    <s v="Ticket"/>
    <s v="Saturday"/>
    <x v="1"/>
  </r>
  <r>
    <n v="1"/>
    <n v="8"/>
    <d v="2010-07-10T00:00:00"/>
    <d v="1899-12-30T18:13:00"/>
    <d v="2010-07-10T00:00:00"/>
    <d v="1899-12-30T19:49:00"/>
    <n v="50"/>
    <n v="96"/>
    <s v="Ticket"/>
    <s v="Saturday"/>
    <x v="2"/>
  </r>
  <r>
    <n v="1"/>
    <n v="6"/>
    <d v="2010-07-10T00:00:00"/>
    <d v="1899-12-30T19:15:00"/>
    <d v="2010-07-10T00:00:00"/>
    <d v="1899-12-30T20:51:00"/>
    <n v="50"/>
    <n v="96"/>
    <s v="Ticket"/>
    <s v="Saturday"/>
    <x v="2"/>
  </r>
  <r>
    <n v="1"/>
    <n v="8"/>
    <d v="2010-07-10T00:00:00"/>
    <d v="1899-12-30T19:42:00"/>
    <d v="2010-07-10T00:00:00"/>
    <d v="1899-12-30T22:21:00"/>
    <n v="50"/>
    <n v="159"/>
    <s v="Ticket"/>
    <s v="Saturday"/>
    <x v="2"/>
  </r>
  <r>
    <n v="1"/>
    <n v="6"/>
    <d v="2010-07-10T00:00:00"/>
    <d v="1899-12-30T20:49:00"/>
    <d v="2010-07-10T00:00:00"/>
    <d v="1899-12-30T22:22:00"/>
    <n v="50"/>
    <n v="93"/>
    <s v="Ticket"/>
    <s v="Saturday"/>
    <x v="2"/>
  </r>
  <r>
    <n v="1"/>
    <n v="8"/>
    <d v="2010-07-10T00:00:00"/>
    <d v="1899-12-30T21:41:00"/>
    <d v="2010-07-10T00:00:00"/>
    <d v="1899-12-30T22:39:00"/>
    <n v="50"/>
    <n v="58"/>
    <s v="Ticket"/>
    <s v="Saturday"/>
    <x v="2"/>
  </r>
  <r>
    <n v="1"/>
    <n v="8"/>
    <d v="2010-07-11T00:00:00"/>
    <d v="1899-12-30T10:42:00"/>
    <d v="2010-07-11T00:00:00"/>
    <d v="1899-12-30T15:55:00"/>
    <n v="110"/>
    <n v="313"/>
    <s v="Ticket"/>
    <s v="Sunday"/>
    <x v="0"/>
  </r>
  <r>
    <n v="1"/>
    <n v="6"/>
    <d v="2010-07-11T00:00:00"/>
    <d v="1899-12-30T11:35:00"/>
    <d v="2010-07-11T00:00:00"/>
    <d v="1899-12-30T17:28:00"/>
    <n v="300"/>
    <n v="353"/>
    <s v="Ticket"/>
    <s v="Sunday"/>
    <x v="0"/>
  </r>
  <r>
    <n v="1"/>
    <n v="5"/>
    <d v="2010-07-11T00:00:00"/>
    <d v="1899-12-30T11:44:00"/>
    <d v="2010-07-11T00:00:00"/>
    <d v="1899-12-30T15:44:00"/>
    <n v="70"/>
    <n v="240"/>
    <s v="Ticket"/>
    <s v="Sunday"/>
    <x v="0"/>
  </r>
  <r>
    <n v="1"/>
    <n v="6"/>
    <d v="2010-07-11T00:00:00"/>
    <d v="1899-12-30T12:19:00"/>
    <d v="2010-07-11T00:00:00"/>
    <d v="1899-12-30T13:53:00"/>
    <n v="50"/>
    <n v="94"/>
    <s v="Ticket"/>
    <s v="Sunday"/>
    <x v="0"/>
  </r>
  <r>
    <n v="1"/>
    <n v="5"/>
    <d v="2010-07-11T00:00:00"/>
    <d v="1899-12-30T13:24:00"/>
    <d v="2010-07-11T00:00:00"/>
    <d v="1899-12-30T17:09:00"/>
    <n v="70"/>
    <n v="225"/>
    <s v="Ticket"/>
    <s v="Sunday"/>
    <x v="0"/>
  </r>
  <r>
    <n v="1"/>
    <n v="8"/>
    <d v="2010-07-11T00:00:00"/>
    <d v="1899-12-30T13:28:00"/>
    <d v="2010-07-11T00:00:00"/>
    <d v="1899-12-30T17:47:00"/>
    <n v="90"/>
    <n v="259"/>
    <s v="Ticket"/>
    <s v="Sunday"/>
    <x v="0"/>
  </r>
  <r>
    <n v="1"/>
    <n v="5"/>
    <d v="2010-07-11T00:00:00"/>
    <d v="1899-12-30T13:29:00"/>
    <d v="2010-07-11T00:00:00"/>
    <d v="1899-12-30T13:47:00"/>
    <n v="50"/>
    <n v="18"/>
    <s v="Ticket"/>
    <s v="Sunday"/>
    <x v="0"/>
  </r>
  <r>
    <n v="1"/>
    <n v="5"/>
    <d v="2010-07-11T00:00:00"/>
    <d v="1899-12-30T14:10:00"/>
    <d v="2010-07-11T00:00:00"/>
    <d v="1899-12-30T17:15:00"/>
    <n v="70"/>
    <n v="185"/>
    <s v="Ticket"/>
    <s v="Sunday"/>
    <x v="1"/>
  </r>
  <r>
    <n v="1"/>
    <n v="8"/>
    <d v="2010-07-11T00:00:00"/>
    <d v="1899-12-30T15:13:00"/>
    <d v="2010-07-11T00:00:00"/>
    <d v="1899-12-30T17:47:00"/>
    <n v="50"/>
    <n v="154"/>
    <s v="Ticket"/>
    <s v="Sunday"/>
    <x v="1"/>
  </r>
  <r>
    <n v="1"/>
    <n v="5"/>
    <d v="2010-07-11T00:00:00"/>
    <d v="1899-12-30T16:23:00"/>
    <d v="2010-07-11T00:00:00"/>
    <d v="1899-12-30T20:48:00"/>
    <n v="90"/>
    <n v="265"/>
    <s v="Ticket"/>
    <s v="Sunday"/>
    <x v="1"/>
  </r>
  <r>
    <n v="1"/>
    <n v="8"/>
    <d v="2010-07-11T00:00:00"/>
    <d v="1899-12-30T16:57:00"/>
    <d v="2010-07-11T00:00:00"/>
    <d v="1899-12-30T19:47:00"/>
    <n v="50"/>
    <n v="170"/>
    <s v="Ticket"/>
    <s v="Sunday"/>
    <x v="1"/>
  </r>
  <r>
    <n v="1"/>
    <n v="8"/>
    <d v="2010-07-11T00:00:00"/>
    <d v="1899-12-30T17:00:00"/>
    <d v="2010-07-11T00:00:00"/>
    <d v="1899-12-30T18:06:00"/>
    <n v="50"/>
    <n v="66"/>
    <s v="Ticket"/>
    <s v="Sunday"/>
    <x v="1"/>
  </r>
  <r>
    <n v="1"/>
    <n v="8"/>
    <d v="2010-07-11T00:00:00"/>
    <d v="1899-12-30T17:56:00"/>
    <d v="2010-07-11T00:00:00"/>
    <d v="1899-12-30T20:04:00"/>
    <n v="50"/>
    <n v="128"/>
    <s v="Ticket"/>
    <s v="Sunday"/>
    <x v="1"/>
  </r>
  <r>
    <n v="1"/>
    <n v="8"/>
    <d v="2010-07-11T00:00:00"/>
    <d v="1899-12-30T17:58:00"/>
    <d v="2010-07-11T00:00:00"/>
    <d v="1899-12-30T20:21:00"/>
    <n v="50"/>
    <n v="143"/>
    <s v="Ticket"/>
    <s v="Sunday"/>
    <x v="1"/>
  </r>
  <r>
    <n v="1"/>
    <n v="5"/>
    <d v="2010-07-11T00:00:00"/>
    <d v="1899-12-30T18:02:00"/>
    <d v="2010-07-11T00:00:00"/>
    <d v="1899-12-30T19:25:00"/>
    <n v="50"/>
    <n v="83"/>
    <s v="Ticket"/>
    <s v="Sunday"/>
    <x v="2"/>
  </r>
  <r>
    <n v="1"/>
    <n v="8"/>
    <d v="2010-07-11T00:00:00"/>
    <d v="1899-12-30T18:04:00"/>
    <d v="2010-07-11T00:00:00"/>
    <d v="1899-12-30T20:47:00"/>
    <n v="50"/>
    <n v="163"/>
    <s v="Ticket"/>
    <s v="Sunday"/>
    <x v="2"/>
  </r>
  <r>
    <n v="1"/>
    <n v="5"/>
    <d v="2010-07-11T00:00:00"/>
    <d v="1899-12-30T18:07:00"/>
    <d v="2010-07-11T00:00:00"/>
    <d v="1899-12-30T19:03:00"/>
    <n v="50"/>
    <n v="56"/>
    <s v="Ticket"/>
    <s v="Sunday"/>
    <x v="2"/>
  </r>
  <r>
    <n v="1"/>
    <n v="6"/>
    <d v="2010-07-11T00:00:00"/>
    <d v="1899-12-30T18:21:00"/>
    <d v="2010-07-11T00:00:00"/>
    <d v="1899-12-30T20:34:00"/>
    <n v="50"/>
    <n v="133"/>
    <s v="Ticket"/>
    <s v="Sunday"/>
    <x v="2"/>
  </r>
  <r>
    <n v="1"/>
    <n v="6"/>
    <d v="2010-07-11T00:00:00"/>
    <d v="1899-12-30T18:30:00"/>
    <d v="2010-07-11T00:00:00"/>
    <d v="1899-12-30T20:54:00"/>
    <n v="50"/>
    <n v="144"/>
    <s v="Ticket"/>
    <s v="Sunday"/>
    <x v="2"/>
  </r>
  <r>
    <n v="1"/>
    <n v="5"/>
    <d v="2010-07-11T00:00:00"/>
    <d v="1899-12-30T18:37:00"/>
    <d v="2010-07-11T00:00:00"/>
    <d v="1899-12-30T20:03:00"/>
    <n v="50"/>
    <n v="86"/>
    <s v="Ticket"/>
    <s v="Sunday"/>
    <x v="2"/>
  </r>
  <r>
    <n v="1"/>
    <n v="5"/>
    <d v="2010-07-11T00:00:00"/>
    <d v="1899-12-30T18:50:00"/>
    <d v="2010-07-12T00:00:00"/>
    <d v="1899-12-30T01:03:00"/>
    <n v="130"/>
    <n v="373"/>
    <s v="Ticket"/>
    <s v="Sunday"/>
    <x v="2"/>
  </r>
  <r>
    <n v="1"/>
    <n v="6"/>
    <d v="2010-07-11T00:00:00"/>
    <d v="1899-12-30T21:16:00"/>
    <d v="2010-07-12T00:00:00"/>
    <d v="1899-12-30T01:13:00"/>
    <n v="70"/>
    <n v="237"/>
    <s v="Ticket"/>
    <s v="Sunday"/>
    <x v="2"/>
  </r>
  <r>
    <n v="1"/>
    <n v="5"/>
    <d v="2010-07-11T00:00:00"/>
    <d v="1899-12-30T21:31:00"/>
    <d v="2010-07-12T00:00:00"/>
    <d v="1899-12-30T01:11:00"/>
    <n v="70"/>
    <n v="220"/>
    <s v="Ticket"/>
    <s v="Sunday"/>
    <x v="2"/>
  </r>
  <r>
    <n v="1"/>
    <n v="5"/>
    <d v="2010-07-17T00:00:00"/>
    <d v="1899-12-30T09:52:00"/>
    <d v="2010-07-17T00:00:00"/>
    <d v="1899-12-30T14:22:00"/>
    <n v="90"/>
    <n v="270"/>
    <s v="Ticket"/>
    <s v="Saturday"/>
    <x v="3"/>
  </r>
  <r>
    <n v="1"/>
    <n v="5"/>
    <d v="2010-07-17T00:00:00"/>
    <d v="1899-12-30T12:22:00"/>
    <d v="2010-07-17T00:00:00"/>
    <d v="1899-12-30T14:26:00"/>
    <n v="50"/>
    <n v="124"/>
    <s v="Ticket"/>
    <s v="Saturday"/>
    <x v="0"/>
  </r>
  <r>
    <n v="1"/>
    <n v="5"/>
    <d v="2010-07-17T00:00:00"/>
    <d v="1899-12-30T12:34:00"/>
    <d v="2010-07-17T00:00:00"/>
    <d v="1899-12-30T18:14:00"/>
    <n v="110"/>
    <n v="340"/>
    <s v="Ticket"/>
    <s v="Saturday"/>
    <x v="0"/>
  </r>
  <r>
    <n v="1"/>
    <n v="6"/>
    <d v="2010-07-17T00:00:00"/>
    <d v="1899-12-30T13:28:00"/>
    <d v="2010-07-17T00:00:00"/>
    <d v="1899-12-30T16:02:00"/>
    <n v="50"/>
    <n v="154"/>
    <s v="Ticket"/>
    <s v="Saturday"/>
    <x v="0"/>
  </r>
  <r>
    <n v="1"/>
    <n v="6"/>
    <d v="2010-07-17T00:00:00"/>
    <d v="1899-12-30T14:00:00"/>
    <d v="2010-07-17T00:00:00"/>
    <d v="1899-12-30T15:59:00"/>
    <n v="50"/>
    <n v="119"/>
    <s v="Ticket"/>
    <s v="Saturday"/>
    <x v="0"/>
  </r>
  <r>
    <n v="1"/>
    <n v="5"/>
    <d v="2010-07-17T00:00:00"/>
    <d v="1899-12-30T15:07:00"/>
    <d v="2010-07-17T00:00:00"/>
    <d v="1899-12-30T16:35:00"/>
    <n v="300"/>
    <n v="88"/>
    <s v="Ticket"/>
    <s v="Saturday"/>
    <x v="1"/>
  </r>
  <r>
    <n v="1"/>
    <n v="5"/>
    <d v="2010-07-17T00:00:00"/>
    <d v="1899-12-30T15:19:00"/>
    <d v="2010-07-17T00:00:00"/>
    <d v="1899-12-30T18:30:00"/>
    <n v="70"/>
    <n v="191"/>
    <s v="Ticket"/>
    <s v="Saturday"/>
    <x v="1"/>
  </r>
  <r>
    <n v="1"/>
    <n v="6"/>
    <d v="2010-07-17T00:00:00"/>
    <d v="1899-12-30T15:42:00"/>
    <d v="2010-07-17T00:00:00"/>
    <d v="1899-12-30T16:13:00"/>
    <n v="50"/>
    <n v="31"/>
    <s v="Ticket"/>
    <s v="Saturday"/>
    <x v="1"/>
  </r>
  <r>
    <n v="1"/>
    <n v="5"/>
    <d v="2010-07-17T00:00:00"/>
    <d v="1899-12-30T16:05:00"/>
    <d v="2010-07-17T00:00:00"/>
    <d v="1899-12-30T16:41:00"/>
    <n v="50"/>
    <n v="36"/>
    <s v="Ticket"/>
    <s v="Saturday"/>
    <x v="1"/>
  </r>
  <r>
    <n v="1"/>
    <n v="5"/>
    <d v="2010-07-17T00:00:00"/>
    <d v="1899-12-30T16:31:00"/>
    <d v="2010-07-17T00:00:00"/>
    <d v="1899-12-30T18:26:00"/>
    <n v="50"/>
    <n v="115"/>
    <s v="Ticket"/>
    <s v="Saturday"/>
    <x v="1"/>
  </r>
  <r>
    <n v="1"/>
    <n v="8"/>
    <d v="2010-07-17T00:00:00"/>
    <d v="1899-12-30T17:18:00"/>
    <d v="2010-07-17T00:00:00"/>
    <d v="1899-12-30T19:48:00"/>
    <n v="50"/>
    <n v="150"/>
    <s v="Ticket"/>
    <s v="Saturday"/>
    <x v="1"/>
  </r>
  <r>
    <n v="1"/>
    <n v="6"/>
    <d v="2010-07-17T00:00:00"/>
    <d v="1899-12-30T17:57:00"/>
    <d v="2010-07-17T00:00:00"/>
    <d v="1899-12-30T20:11:00"/>
    <n v="50"/>
    <n v="134"/>
    <s v="Ticket"/>
    <s v="Saturday"/>
    <x v="1"/>
  </r>
  <r>
    <n v="1"/>
    <n v="5"/>
    <d v="2010-07-17T00:00:00"/>
    <d v="1899-12-30T18:12:00"/>
    <d v="2010-07-17T00:00:00"/>
    <d v="1899-12-30T20:38:00"/>
    <n v="50"/>
    <n v="146"/>
    <s v="Ticket"/>
    <s v="Saturday"/>
    <x v="2"/>
  </r>
  <r>
    <n v="1"/>
    <n v="5"/>
    <d v="2010-07-17T00:00:00"/>
    <d v="1899-12-30T18:21:00"/>
    <d v="2010-07-17T00:00:00"/>
    <d v="1899-12-30T19:50:00"/>
    <n v="50"/>
    <n v="89"/>
    <s v="Ticket"/>
    <s v="Saturday"/>
    <x v="2"/>
  </r>
  <r>
    <n v="1"/>
    <n v="5"/>
    <d v="2010-07-17T00:00:00"/>
    <d v="1899-12-30T18:23:00"/>
    <d v="2010-07-17T00:00:00"/>
    <d v="1899-12-30T20:16:00"/>
    <n v="50"/>
    <n v="113"/>
    <s v="Ticket"/>
    <s v="Saturday"/>
    <x v="2"/>
  </r>
  <r>
    <n v="1"/>
    <n v="8"/>
    <d v="2010-07-17T00:00:00"/>
    <d v="1899-12-30T18:50:00"/>
    <d v="2010-07-17T00:00:00"/>
    <d v="1899-12-30T20:35:00"/>
    <n v="50"/>
    <n v="105"/>
    <s v="Ticket"/>
    <s v="Saturday"/>
    <x v="2"/>
  </r>
  <r>
    <n v="1"/>
    <n v="8"/>
    <d v="2010-07-17T00:00:00"/>
    <d v="1899-12-30T19:04:00"/>
    <d v="2010-07-17T00:00:00"/>
    <d v="1899-12-30T20:34:00"/>
    <n v="50"/>
    <n v="90"/>
    <s v="Ticket"/>
    <s v="Saturday"/>
    <x v="2"/>
  </r>
  <r>
    <n v="1"/>
    <n v="6"/>
    <d v="2010-07-17T00:00:00"/>
    <d v="1899-12-30T19:08:00"/>
    <d v="2010-07-17T00:00:00"/>
    <d v="1899-12-30T21:03:00"/>
    <n v="50"/>
    <n v="115"/>
    <s v="Ticket"/>
    <s v="Saturday"/>
    <x v="2"/>
  </r>
  <r>
    <n v="1"/>
    <n v="6"/>
    <d v="2010-07-17T00:00:00"/>
    <d v="1899-12-30T19:28:00"/>
    <d v="2010-07-17T00:00:00"/>
    <d v="1899-12-30T21:29:00"/>
    <n v="300"/>
    <n v="121"/>
    <s v="Ticket"/>
    <s v="Saturday"/>
    <x v="2"/>
  </r>
  <r>
    <n v="1"/>
    <n v="8"/>
    <d v="2010-07-17T00:00:00"/>
    <d v="1899-12-30T19:45:00"/>
    <d v="2010-07-17T00:00:00"/>
    <d v="1899-12-30T21:46:00"/>
    <n v="50"/>
    <n v="121"/>
    <s v="Ticket"/>
    <s v="Saturday"/>
    <x v="2"/>
  </r>
  <r>
    <n v="1"/>
    <n v="6"/>
    <d v="2010-07-17T00:00:00"/>
    <d v="1899-12-30T20:00:00"/>
    <d v="2010-07-17T00:00:00"/>
    <d v="1899-12-30T21:47:00"/>
    <n v="50"/>
    <n v="107"/>
    <s v="Ticket"/>
    <s v="Saturday"/>
    <x v="2"/>
  </r>
  <r>
    <n v="1"/>
    <n v="5"/>
    <d v="2010-07-17T00:00:00"/>
    <d v="1899-12-30T20:24:00"/>
    <d v="2010-07-17T00:00:00"/>
    <d v="1899-12-30T20:59:00"/>
    <n v="50"/>
    <n v="35"/>
    <s v="Ticket"/>
    <s v="Saturday"/>
    <x v="2"/>
  </r>
  <r>
    <n v="1"/>
    <n v="6"/>
    <d v="2010-07-17T00:00:00"/>
    <d v="1899-12-30T20:38:00"/>
    <d v="2010-07-17T00:00:00"/>
    <d v="1899-12-30T23:23:00"/>
    <n v="50"/>
    <n v="165"/>
    <s v="Ticket"/>
    <s v="Saturday"/>
    <x v="2"/>
  </r>
  <r>
    <n v="1"/>
    <n v="5"/>
    <d v="2010-07-17T00:00:00"/>
    <d v="1899-12-30T20:53:00"/>
    <d v="2010-07-17T00:00:00"/>
    <d v="1899-12-30T23:30:00"/>
    <n v="50"/>
    <n v="157"/>
    <s v="Ticket"/>
    <s v="Saturday"/>
    <x v="2"/>
  </r>
  <r>
    <n v="1"/>
    <n v="6"/>
    <d v="2010-07-17T00:00:00"/>
    <d v="1899-12-30T21:43:00"/>
    <d v="2010-07-18T00:00:00"/>
    <d v="1899-12-30T00:29:00"/>
    <n v="50"/>
    <n v="166"/>
    <s v="Ticket"/>
    <s v="Saturday"/>
    <x v="2"/>
  </r>
  <r>
    <n v="1"/>
    <n v="6"/>
    <d v="2010-07-17T00:00:00"/>
    <d v="1899-12-30T21:47:00"/>
    <d v="2010-07-17T00:00:00"/>
    <d v="1899-12-30T23:20:00"/>
    <n v="50"/>
    <n v="93"/>
    <s v="Ticket"/>
    <s v="Saturday"/>
    <x v="2"/>
  </r>
  <r>
    <n v="1"/>
    <n v="5"/>
    <d v="2010-07-17T00:00:00"/>
    <d v="1899-12-30T22:49:00"/>
    <d v="2010-07-18T00:00:00"/>
    <d v="1899-12-30T01:56:00"/>
    <n v="70"/>
    <n v="187"/>
    <s v="Ticket"/>
    <s v="Saturday"/>
    <x v="3"/>
  </r>
  <r>
    <n v="1"/>
    <n v="6"/>
    <d v="2010-07-17T00:00:00"/>
    <d v="1899-12-30T23:58:00"/>
    <d v="2010-07-18T00:00:00"/>
    <d v="1899-12-30T02:56:00"/>
    <n v="50"/>
    <n v="178"/>
    <s v="Ticket"/>
    <s v="Saturday"/>
    <x v="3"/>
  </r>
  <r>
    <n v="1"/>
    <n v="6"/>
    <d v="2010-07-18T00:00:00"/>
    <d v="1899-12-30T00:17:00"/>
    <d v="2010-07-18T00:00:00"/>
    <d v="1899-12-30T01:01:00"/>
    <n v="50"/>
    <n v="44"/>
    <s v="Ticket"/>
    <s v="Sunday"/>
    <x v="3"/>
  </r>
  <r>
    <n v="1"/>
    <n v="5"/>
    <d v="2010-07-18T00:00:00"/>
    <d v="1899-12-30T11:58:00"/>
    <d v="2010-07-18T00:00:00"/>
    <d v="1899-12-30T13:56:00"/>
    <n v="50"/>
    <n v="118"/>
    <s v="Ticket"/>
    <s v="Sunday"/>
    <x v="0"/>
  </r>
  <r>
    <n v="1"/>
    <n v="5"/>
    <d v="2010-07-18T00:00:00"/>
    <d v="1899-12-30T12:22:00"/>
    <d v="2010-07-18T00:00:00"/>
    <d v="1899-12-30T16:06:00"/>
    <n v="70"/>
    <n v="224"/>
    <s v="Ticket"/>
    <s v="Sunday"/>
    <x v="0"/>
  </r>
  <r>
    <n v="1"/>
    <n v="6"/>
    <d v="2010-07-18T00:00:00"/>
    <d v="1899-12-30T12:48:00"/>
    <d v="2010-07-18T00:00:00"/>
    <d v="1899-12-30T13:55:00"/>
    <n v="50"/>
    <n v="67"/>
    <s v="Ticket"/>
    <s v="Sunday"/>
    <x v="0"/>
  </r>
  <r>
    <n v="1"/>
    <n v="5"/>
    <d v="2010-07-18T00:00:00"/>
    <d v="1899-12-30T12:49:00"/>
    <d v="2010-07-18T00:00:00"/>
    <d v="1899-12-30T16:33:00"/>
    <n v="70"/>
    <n v="224"/>
    <s v="Ticket"/>
    <s v="Sunday"/>
    <x v="0"/>
  </r>
  <r>
    <n v="1"/>
    <n v="5"/>
    <d v="2010-07-18T00:00:00"/>
    <d v="1899-12-30T13:26:00"/>
    <d v="2010-07-18T00:00:00"/>
    <d v="1899-12-30T16:48:00"/>
    <n v="70"/>
    <n v="202"/>
    <s v="Ticket"/>
    <s v="Sunday"/>
    <x v="0"/>
  </r>
  <r>
    <n v="1"/>
    <n v="5"/>
    <d v="2010-07-18T00:00:00"/>
    <d v="1899-12-30T14:24:00"/>
    <d v="2010-07-18T00:00:00"/>
    <d v="1899-12-30T18:21:00"/>
    <n v="70"/>
    <n v="237"/>
    <s v="Ticket"/>
    <s v="Sunday"/>
    <x v="1"/>
  </r>
  <r>
    <n v="1"/>
    <n v="6"/>
    <d v="2010-07-18T00:00:00"/>
    <d v="1899-12-30T14:41:00"/>
    <d v="2010-07-18T00:00:00"/>
    <d v="1899-12-30T18:04:00"/>
    <n v="70"/>
    <n v="203"/>
    <s v="Ticket"/>
    <s v="Sunday"/>
    <x v="1"/>
  </r>
  <r>
    <n v="1"/>
    <n v="6"/>
    <d v="2010-07-18T00:00:00"/>
    <d v="1899-12-30T14:46:00"/>
    <d v="2010-07-18T00:00:00"/>
    <d v="1899-12-30T18:00:00"/>
    <n v="70"/>
    <n v="194"/>
    <s v="Ticket"/>
    <s v="Sunday"/>
    <x v="1"/>
  </r>
  <r>
    <n v="1"/>
    <n v="6"/>
    <d v="2010-07-18T00:00:00"/>
    <d v="1899-12-30T14:52:00"/>
    <d v="2010-07-18T00:00:00"/>
    <d v="1899-12-30T18:43:00"/>
    <n v="70"/>
    <n v="231"/>
    <s v="Ticket"/>
    <s v="Sunday"/>
    <x v="1"/>
  </r>
  <r>
    <n v="1"/>
    <n v="8"/>
    <d v="2010-07-18T00:00:00"/>
    <d v="1899-12-30T15:05:00"/>
    <d v="2010-07-18T00:00:00"/>
    <d v="1899-12-30T15:50:00"/>
    <n v="50"/>
    <n v="45"/>
    <s v="Ticket"/>
    <s v="Sunday"/>
    <x v="1"/>
  </r>
  <r>
    <n v="1"/>
    <n v="6"/>
    <d v="2010-07-18T00:00:00"/>
    <d v="1899-12-30T16:15:00"/>
    <d v="2010-07-18T00:00:00"/>
    <d v="1899-12-30T18:18:00"/>
    <n v="50"/>
    <n v="123"/>
    <s v="Ticket"/>
    <s v="Sunday"/>
    <x v="1"/>
  </r>
  <r>
    <n v="1"/>
    <n v="8"/>
    <d v="2010-07-18T00:00:00"/>
    <d v="1899-12-30T16:53:00"/>
    <d v="2010-07-18T00:00:00"/>
    <d v="1899-12-30T18:33:00"/>
    <n v="50"/>
    <n v="100"/>
    <s v="Ticket"/>
    <s v="Sunday"/>
    <x v="1"/>
  </r>
  <r>
    <n v="1"/>
    <n v="8"/>
    <d v="2010-07-18T00:00:00"/>
    <d v="1899-12-30T16:55:00"/>
    <d v="2010-07-18T00:00:00"/>
    <d v="1899-12-30T20:01:00"/>
    <n v="70"/>
    <n v="186"/>
    <s v="Ticket"/>
    <s v="Sunday"/>
    <x v="1"/>
  </r>
  <r>
    <n v="1"/>
    <n v="6"/>
    <d v="2010-07-18T00:00:00"/>
    <d v="1899-12-30T17:17:00"/>
    <d v="2010-07-18T00:00:00"/>
    <d v="1899-12-30T20:28:00"/>
    <n v="70"/>
    <n v="191"/>
    <s v="Ticket"/>
    <s v="Sunday"/>
    <x v="1"/>
  </r>
  <r>
    <n v="1"/>
    <n v="5"/>
    <d v="2010-07-18T00:00:00"/>
    <d v="1899-12-30T17:22:00"/>
    <d v="2010-07-18T00:00:00"/>
    <d v="1899-12-30T20:00:00"/>
    <n v="50"/>
    <n v="158"/>
    <s v="Ticket"/>
    <s v="Sunday"/>
    <x v="1"/>
  </r>
  <r>
    <n v="1"/>
    <n v="5"/>
    <d v="2010-07-18T00:00:00"/>
    <d v="1899-12-30T17:52:00"/>
    <d v="2010-07-18T00:00:00"/>
    <d v="1899-12-30T18:57:00"/>
    <n v="50"/>
    <n v="65"/>
    <s v="Ticket"/>
    <s v="Sunday"/>
    <x v="1"/>
  </r>
  <r>
    <n v="1"/>
    <n v="5"/>
    <d v="2010-07-18T00:00:00"/>
    <d v="1899-12-30T18:22:00"/>
    <d v="2010-07-18T00:00:00"/>
    <d v="1899-12-30T19:10:00"/>
    <n v="50"/>
    <n v="48"/>
    <s v="Ticket"/>
    <s v="Sunday"/>
    <x v="2"/>
  </r>
  <r>
    <n v="1"/>
    <n v="6"/>
    <d v="2010-07-18T00:00:00"/>
    <d v="1899-12-30T20:00:00"/>
    <d v="2010-07-18T00:00:00"/>
    <d v="1899-12-30T23:10:00"/>
    <n v="70"/>
    <n v="190"/>
    <s v="Ticket"/>
    <s v="Sunday"/>
    <x v="2"/>
  </r>
  <r>
    <n v="1"/>
    <n v="5"/>
    <d v="2010-07-18T00:00:00"/>
    <d v="1899-12-30T20:46:00"/>
    <d v="2010-07-19T00:00:00"/>
    <d v="1899-12-30T00:04:00"/>
    <n v="70"/>
    <n v="198"/>
    <s v="Ticket"/>
    <s v="Sunday"/>
    <x v="2"/>
  </r>
  <r>
    <n v="1"/>
    <n v="5"/>
    <d v="2010-07-18T00:00:00"/>
    <d v="1899-12-30T21:24:00"/>
    <d v="2010-07-18T00:00:00"/>
    <d v="1899-12-30T22:27:00"/>
    <n v="50"/>
    <n v="63"/>
    <s v="Ticket"/>
    <s v="Sunday"/>
    <x v="2"/>
  </r>
  <r>
    <n v="1"/>
    <n v="8"/>
    <d v="2010-07-18T00:00:00"/>
    <d v="1899-12-30T21:28:00"/>
    <d v="2010-07-18T00:00:00"/>
    <d v="1899-12-30T22:24:00"/>
    <n v="50"/>
    <n v="56"/>
    <s v="Ticket"/>
    <s v="Sunday"/>
    <x v="2"/>
  </r>
  <r>
    <n v="1"/>
    <n v="5"/>
    <d v="2010-07-24T00:00:00"/>
    <d v="1899-12-30T09:53:00"/>
    <d v="2010-07-24T00:00:00"/>
    <d v="1899-12-30T13:24:00"/>
    <n v="70"/>
    <n v="211"/>
    <s v="Ticket"/>
    <s v="Saturday"/>
    <x v="3"/>
  </r>
  <r>
    <n v="1"/>
    <n v="5"/>
    <d v="2010-07-24T00:00:00"/>
    <d v="1899-12-30T11:06:00"/>
    <d v="2010-07-24T00:00:00"/>
    <d v="1899-12-30T12:44:00"/>
    <n v="50"/>
    <n v="98"/>
    <s v="Ticket"/>
    <s v="Saturday"/>
    <x v="0"/>
  </r>
  <r>
    <n v="1"/>
    <n v="6"/>
    <d v="2010-07-24T00:00:00"/>
    <d v="1899-12-30T11:37:00"/>
    <d v="2010-07-24T00:00:00"/>
    <d v="1899-12-30T13:40:00"/>
    <n v="50"/>
    <n v="123"/>
    <s v="Ticket"/>
    <s v="Saturday"/>
    <x v="0"/>
  </r>
  <r>
    <n v="1"/>
    <n v="5"/>
    <d v="2010-07-24T00:00:00"/>
    <d v="1899-12-30T11:42:00"/>
    <d v="2010-07-24T00:00:00"/>
    <d v="1899-12-30T17:17:00"/>
    <n v="110"/>
    <n v="335"/>
    <s v="Ticket"/>
    <s v="Saturday"/>
    <x v="0"/>
  </r>
  <r>
    <n v="1"/>
    <n v="6"/>
    <d v="2010-07-24T00:00:00"/>
    <d v="1899-12-30T13:25:00"/>
    <d v="2010-07-24T00:00:00"/>
    <d v="1899-12-30T15:02:00"/>
    <n v="50"/>
    <n v="97"/>
    <s v="Ticket"/>
    <s v="Saturday"/>
    <x v="0"/>
  </r>
  <r>
    <n v="1"/>
    <n v="8"/>
    <d v="2010-07-24T00:00:00"/>
    <d v="1899-12-30T14:04:00"/>
    <d v="2010-07-24T00:00:00"/>
    <d v="1899-12-30T15:47:00"/>
    <n v="50"/>
    <n v="103"/>
    <s v="Ticket"/>
    <s v="Saturday"/>
    <x v="1"/>
  </r>
  <r>
    <n v="1"/>
    <n v="8"/>
    <d v="2010-07-24T00:00:00"/>
    <d v="1899-12-30T14:14:00"/>
    <d v="2010-07-24T00:00:00"/>
    <d v="1899-12-30T22:05:00"/>
    <n v="150"/>
    <n v="471"/>
    <s v="Ticket"/>
    <s v="Saturday"/>
    <x v="1"/>
  </r>
  <r>
    <n v="1"/>
    <n v="5"/>
    <d v="2010-07-24T00:00:00"/>
    <d v="1899-12-30T14:35:00"/>
    <d v="2010-07-24T00:00:00"/>
    <d v="1899-12-30T16:43:00"/>
    <n v="50"/>
    <n v="128"/>
    <s v="Ticket"/>
    <s v="Saturday"/>
    <x v="1"/>
  </r>
  <r>
    <n v="1"/>
    <n v="6"/>
    <d v="2010-07-24T00:00:00"/>
    <d v="1899-12-30T15:02:00"/>
    <d v="2010-07-24T00:00:00"/>
    <d v="1899-12-30T21:47:00"/>
    <n v="130"/>
    <n v="405"/>
    <s v="Ticket"/>
    <s v="Saturday"/>
    <x v="1"/>
  </r>
  <r>
    <n v="1"/>
    <n v="5"/>
    <d v="2010-07-24T00:00:00"/>
    <d v="1899-12-30T16:11:00"/>
    <d v="2010-07-24T00:00:00"/>
    <d v="1899-12-30T17:25:00"/>
    <n v="50"/>
    <n v="74"/>
    <s v="Ticket"/>
    <s v="Saturday"/>
    <x v="1"/>
  </r>
  <r>
    <n v="1"/>
    <n v="8"/>
    <d v="2010-07-24T00:00:00"/>
    <d v="1899-12-30T18:19:00"/>
    <d v="2010-07-24T00:00:00"/>
    <d v="1899-12-30T21:44:00"/>
    <n v="70"/>
    <n v="205"/>
    <s v="Ticket"/>
    <s v="Saturday"/>
    <x v="2"/>
  </r>
  <r>
    <n v="1"/>
    <n v="8"/>
    <d v="2010-07-24T00:00:00"/>
    <d v="1899-12-30T18:51:00"/>
    <d v="2010-07-24T00:00:00"/>
    <d v="1899-12-30T22:49:00"/>
    <n v="70"/>
    <n v="238"/>
    <s v="Ticket"/>
    <s v="Saturday"/>
    <x v="2"/>
  </r>
  <r>
    <n v="1"/>
    <n v="5"/>
    <d v="2010-07-24T00:00:00"/>
    <d v="1899-12-30T19:17:00"/>
    <d v="2010-07-24T00:00:00"/>
    <d v="1899-12-30T21:07:00"/>
    <n v="50"/>
    <n v="110"/>
    <s v="Ticket"/>
    <s v="Saturday"/>
    <x v="2"/>
  </r>
  <r>
    <n v="1"/>
    <n v="5"/>
    <d v="2010-07-24T00:00:00"/>
    <d v="1899-12-30T19:42:00"/>
    <d v="2010-07-24T00:00:00"/>
    <d v="1899-12-30T22:19:00"/>
    <n v="50"/>
    <n v="157"/>
    <s v="Ticket"/>
    <s v="Saturday"/>
    <x v="2"/>
  </r>
  <r>
    <n v="1"/>
    <n v="6"/>
    <d v="2010-07-24T00:00:00"/>
    <d v="1899-12-30T19:51:00"/>
    <d v="2010-07-25T00:00:00"/>
    <d v="1899-12-30T00:50:00"/>
    <n v="90"/>
    <n v="299"/>
    <s v="Ticket"/>
    <s v="Saturday"/>
    <x v="2"/>
  </r>
  <r>
    <n v="1"/>
    <n v="6"/>
    <d v="2010-07-24T00:00:00"/>
    <d v="1899-12-30T20:49:00"/>
    <d v="2010-07-24T00:00:00"/>
    <d v="1899-12-30T23:33:00"/>
    <n v="50"/>
    <n v="164"/>
    <s v="Ticket"/>
    <s v="Saturday"/>
    <x v="2"/>
  </r>
  <r>
    <n v="1"/>
    <n v="5"/>
    <d v="2010-07-24T00:00:00"/>
    <d v="1899-12-30T21:41:00"/>
    <d v="2010-07-24T00:00:00"/>
    <d v="1899-12-30T22:38:00"/>
    <n v="50"/>
    <n v="57"/>
    <s v="Ticket"/>
    <s v="Saturday"/>
    <x v="2"/>
  </r>
  <r>
    <n v="1"/>
    <n v="6"/>
    <d v="2010-07-24T00:00:00"/>
    <d v="1899-12-30T21:46:00"/>
    <d v="2010-07-24T00:00:00"/>
    <d v="1899-12-30T22:30:00"/>
    <n v="50"/>
    <n v="44"/>
    <s v="Ticket"/>
    <s v="Saturday"/>
    <x v="2"/>
  </r>
  <r>
    <n v="1"/>
    <n v="6"/>
    <d v="2010-07-24T00:00:00"/>
    <d v="1899-12-30T21:48:00"/>
    <d v="2010-07-24T00:00:00"/>
    <d v="1899-12-30T22:54:00"/>
    <n v="50"/>
    <n v="66"/>
    <s v="Ticket"/>
    <s v="Saturday"/>
    <x v="2"/>
  </r>
  <r>
    <n v="1"/>
    <n v="8"/>
    <d v="2010-07-24T00:00:00"/>
    <d v="1899-12-30T22:07:00"/>
    <d v="2010-07-24T00:00:00"/>
    <d v="1899-12-30T23:12:00"/>
    <n v="50"/>
    <n v="65"/>
    <s v="Ticket"/>
    <s v="Saturday"/>
    <x v="3"/>
  </r>
  <r>
    <n v="1"/>
    <n v="6"/>
    <d v="2010-07-24T00:00:00"/>
    <d v="1899-12-30T22:18:00"/>
    <d v="2010-07-25T00:00:00"/>
    <d v="1899-12-30T01:50:00"/>
    <n v="70"/>
    <n v="212"/>
    <s v="Ticket"/>
    <s v="Saturday"/>
    <x v="3"/>
  </r>
  <r>
    <n v="1"/>
    <n v="6"/>
    <d v="2010-07-25T00:00:00"/>
    <d v="1899-12-30T12:33:00"/>
    <d v="2010-07-25T00:00:00"/>
    <d v="1899-12-30T14:11:00"/>
    <n v="50"/>
    <n v="98"/>
    <s v="Ticket"/>
    <s v="Sunday"/>
    <x v="0"/>
  </r>
  <r>
    <n v="1"/>
    <n v="5"/>
    <d v="2010-07-25T00:00:00"/>
    <d v="1899-12-30T13:08:00"/>
    <d v="2010-07-25T00:00:00"/>
    <d v="1899-12-30T17:34:00"/>
    <n v="90"/>
    <n v="266"/>
    <s v="Ticket"/>
    <s v="Sunday"/>
    <x v="0"/>
  </r>
  <r>
    <n v="1"/>
    <n v="6"/>
    <d v="2010-07-25T00:00:00"/>
    <d v="1899-12-30T13:43:00"/>
    <d v="2010-07-25T00:00:00"/>
    <d v="1899-12-30T16:24:00"/>
    <n v="50"/>
    <n v="161"/>
    <s v="Ticket"/>
    <s v="Sunday"/>
    <x v="0"/>
  </r>
  <r>
    <n v="1"/>
    <n v="6"/>
    <d v="2010-07-25T00:00:00"/>
    <d v="1899-12-30T13:47:00"/>
    <d v="2010-07-25T00:00:00"/>
    <d v="1899-12-30T16:37:00"/>
    <n v="50"/>
    <n v="170"/>
    <s v="Ticket"/>
    <s v="Sunday"/>
    <x v="0"/>
  </r>
  <r>
    <n v="1"/>
    <n v="6"/>
    <d v="2010-07-25T00:00:00"/>
    <d v="1899-12-30T14:08:00"/>
    <d v="2010-07-25T00:00:00"/>
    <d v="1899-12-30T19:50:00"/>
    <n v="110"/>
    <n v="342"/>
    <s v="Ticket"/>
    <s v="Sunday"/>
    <x v="1"/>
  </r>
  <r>
    <n v="1"/>
    <n v="6"/>
    <d v="2010-07-25T00:00:00"/>
    <d v="1899-12-30T14:11:00"/>
    <d v="2010-07-25T00:00:00"/>
    <d v="1899-12-30T17:29:00"/>
    <n v="70"/>
    <n v="198"/>
    <s v="Ticket"/>
    <s v="Sunday"/>
    <x v="1"/>
  </r>
  <r>
    <n v="1"/>
    <n v="6"/>
    <d v="2010-07-25T00:00:00"/>
    <d v="1899-12-30T14:57:00"/>
    <d v="2010-07-25T00:00:00"/>
    <d v="1899-12-30T17:41:00"/>
    <n v="50"/>
    <n v="164"/>
    <s v="Ticket"/>
    <s v="Sunday"/>
    <x v="1"/>
  </r>
  <r>
    <n v="1"/>
    <n v="5"/>
    <d v="2010-07-25T00:00:00"/>
    <d v="1899-12-30T16:55:00"/>
    <d v="2010-07-25T00:00:00"/>
    <d v="1899-12-30T18:08:00"/>
    <n v="50"/>
    <n v="73"/>
    <s v="Ticket"/>
    <s v="Sunday"/>
    <x v="1"/>
  </r>
  <r>
    <n v="1"/>
    <n v="5"/>
    <d v="2010-07-25T00:00:00"/>
    <d v="1899-12-30T16:58:00"/>
    <d v="2010-07-25T00:00:00"/>
    <d v="1899-12-30T18:54:00"/>
    <n v="50"/>
    <n v="116"/>
    <s v="Ticket"/>
    <s v="Sunday"/>
    <x v="1"/>
  </r>
  <r>
    <n v="1"/>
    <n v="6"/>
    <d v="2010-07-25T00:00:00"/>
    <d v="1899-12-30T17:18:00"/>
    <d v="2010-07-25T00:00:00"/>
    <d v="1899-12-30T19:45:00"/>
    <n v="50"/>
    <n v="147"/>
    <s v="Ticket"/>
    <s v="Sunday"/>
    <x v="1"/>
  </r>
  <r>
    <n v="1"/>
    <n v="5"/>
    <d v="2010-07-25T00:00:00"/>
    <d v="1899-12-30T17:20:00"/>
    <d v="2010-07-25T00:00:00"/>
    <d v="1899-12-30T18:43:00"/>
    <n v="50"/>
    <n v="83"/>
    <s v="Ticket"/>
    <s v="Sunday"/>
    <x v="1"/>
  </r>
  <r>
    <n v="1"/>
    <n v="8"/>
    <d v="2010-07-25T00:00:00"/>
    <d v="1899-12-30T17:33:00"/>
    <d v="2010-07-25T00:00:00"/>
    <d v="1899-12-30T21:14:00"/>
    <n v="70"/>
    <n v="221"/>
    <s v="Ticket"/>
    <s v="Sunday"/>
    <x v="1"/>
  </r>
  <r>
    <n v="1"/>
    <n v="8"/>
    <d v="2010-07-25T00:00:00"/>
    <d v="1899-12-30T17:56:00"/>
    <d v="2010-07-25T00:00:00"/>
    <d v="1899-12-30T19:09:00"/>
    <n v="50"/>
    <n v="73"/>
    <s v="Ticket"/>
    <s v="Sunday"/>
    <x v="1"/>
  </r>
  <r>
    <n v="1"/>
    <n v="8"/>
    <d v="2010-07-25T00:00:00"/>
    <d v="1899-12-30T18:28:00"/>
    <d v="2010-07-25T00:00:00"/>
    <d v="1899-12-30T21:15:00"/>
    <n v="50"/>
    <n v="167"/>
    <s v="Ticket"/>
    <s v="Sunday"/>
    <x v="2"/>
  </r>
  <r>
    <n v="1"/>
    <n v="5"/>
    <d v="2010-07-25T00:00:00"/>
    <d v="1899-12-30T18:41:00"/>
    <d v="2010-07-25T00:00:00"/>
    <d v="1899-12-30T20:36:00"/>
    <n v="50"/>
    <n v="115"/>
    <s v="Ticket"/>
    <s v="Sunday"/>
    <x v="2"/>
  </r>
  <r>
    <n v="1"/>
    <n v="8"/>
    <d v="2010-07-25T00:00:00"/>
    <d v="1899-12-30T18:45:00"/>
    <d v="2010-07-25T00:00:00"/>
    <d v="1899-12-30T21:30:00"/>
    <n v="50"/>
    <n v="165"/>
    <s v="Ticket"/>
    <s v="Sunday"/>
    <x v="2"/>
  </r>
  <r>
    <n v="1"/>
    <n v="5"/>
    <d v="2010-07-25T00:00:00"/>
    <d v="1899-12-30T19:19:00"/>
    <d v="2010-07-25T00:00:00"/>
    <d v="1899-12-30T21:50:00"/>
    <n v="50"/>
    <n v="151"/>
    <s v="Ticket"/>
    <s v="Sunday"/>
    <x v="2"/>
  </r>
  <r>
    <n v="1"/>
    <n v="5"/>
    <d v="2010-07-25T00:00:00"/>
    <d v="1899-12-30T20:35:00"/>
    <d v="2010-07-25T00:00:00"/>
    <d v="1899-12-30T22:15:00"/>
    <n v="50"/>
    <n v="100"/>
    <s v="Ticket"/>
    <s v="Sunday"/>
    <x v="2"/>
  </r>
  <r>
    <n v="1"/>
    <n v="5"/>
    <d v="2010-07-25T00:00:00"/>
    <d v="1899-12-30T21:08:00"/>
    <d v="2010-07-26T00:00:00"/>
    <d v="1899-12-30T00:04:00"/>
    <n v="50"/>
    <n v="176"/>
    <s v="Ticket"/>
    <s v="Sunday"/>
    <x v="2"/>
  </r>
  <r>
    <n v="1"/>
    <n v="6"/>
    <d v="2010-07-31T00:00:00"/>
    <d v="1899-12-30T09:58:00"/>
    <d v="2010-07-31T00:00:00"/>
    <d v="1899-12-30T13:03:00"/>
    <n v="70"/>
    <n v="185"/>
    <s v="Ticket"/>
    <s v="Saturday"/>
    <x v="3"/>
  </r>
  <r>
    <n v="1"/>
    <n v="6"/>
    <d v="2010-07-31T00:00:00"/>
    <d v="1899-12-30T13:26:00"/>
    <d v="2010-07-31T00:00:00"/>
    <d v="1899-12-30T21:59:00"/>
    <n v="0"/>
    <n v="513"/>
    <s v="Pass"/>
    <s v="Saturday"/>
    <x v="0"/>
  </r>
  <r>
    <n v="1"/>
    <n v="5"/>
    <d v="2010-07-31T00:00:00"/>
    <d v="1899-12-30T13:39:00"/>
    <d v="2010-07-31T00:00:00"/>
    <d v="1899-12-30T15:40:00"/>
    <n v="50"/>
    <n v="121"/>
    <s v="Ticket"/>
    <s v="Saturday"/>
    <x v="0"/>
  </r>
  <r>
    <n v="1"/>
    <n v="5"/>
    <d v="2010-07-31T00:00:00"/>
    <d v="1899-12-30T14:15:00"/>
    <d v="2010-07-31T00:00:00"/>
    <d v="1899-12-30T15:50:00"/>
    <n v="50"/>
    <n v="95"/>
    <s v="Ticket"/>
    <s v="Saturday"/>
    <x v="1"/>
  </r>
  <r>
    <n v="1"/>
    <n v="6"/>
    <d v="2010-07-31T00:00:00"/>
    <d v="1899-12-30T15:22:00"/>
    <d v="2010-07-31T00:00:00"/>
    <d v="1899-12-30T18:15:00"/>
    <n v="50"/>
    <n v="173"/>
    <s v="Ticket"/>
    <s v="Saturday"/>
    <x v="1"/>
  </r>
  <r>
    <n v="1"/>
    <n v="6"/>
    <d v="2010-07-31T00:00:00"/>
    <d v="1899-12-30T15:36:00"/>
    <d v="2010-07-31T00:00:00"/>
    <d v="1899-12-30T18:43:00"/>
    <n v="70"/>
    <n v="187"/>
    <s v="Ticket"/>
    <s v="Saturday"/>
    <x v="1"/>
  </r>
  <r>
    <n v="1"/>
    <n v="5"/>
    <d v="2010-07-31T00:00:00"/>
    <d v="1899-12-30T17:06:00"/>
    <d v="2010-07-31T00:00:00"/>
    <d v="1899-12-30T20:13:00"/>
    <n v="70"/>
    <n v="187"/>
    <s v="Ticket"/>
    <s v="Saturday"/>
    <x v="1"/>
  </r>
  <r>
    <n v="1"/>
    <n v="8"/>
    <d v="2010-07-31T00:00:00"/>
    <d v="1899-12-30T17:24:00"/>
    <d v="2010-07-31T00:00:00"/>
    <d v="1899-12-30T22:11:00"/>
    <n v="90"/>
    <n v="287"/>
    <s v="Ticket"/>
    <s v="Saturday"/>
    <x v="1"/>
  </r>
  <r>
    <n v="1"/>
    <n v="5"/>
    <d v="2010-07-31T00:00:00"/>
    <d v="1899-12-30T18:36:00"/>
    <d v="2010-07-31T00:00:00"/>
    <d v="1899-12-30T21:03:00"/>
    <n v="50"/>
    <n v="147"/>
    <s v="Ticket"/>
    <s v="Saturday"/>
    <x v="2"/>
  </r>
  <r>
    <n v="1"/>
    <n v="5"/>
    <d v="2010-07-31T00:00:00"/>
    <d v="1899-12-30T18:54:00"/>
    <d v="2010-07-31T00:00:00"/>
    <d v="1899-12-30T20:18:00"/>
    <n v="50"/>
    <n v="84"/>
    <s v="Ticket"/>
    <s v="Saturday"/>
    <x v="2"/>
  </r>
  <r>
    <n v="1"/>
    <n v="8"/>
    <d v="2010-07-31T00:00:00"/>
    <d v="1899-12-30T19:06:00"/>
    <d v="2010-07-31T00:00:00"/>
    <d v="1899-12-30T21:42:00"/>
    <n v="50"/>
    <n v="156"/>
    <s v="Ticket"/>
    <s v="Saturday"/>
    <x v="2"/>
  </r>
  <r>
    <n v="1"/>
    <n v="5"/>
    <d v="2010-07-31T00:00:00"/>
    <d v="1899-12-30T21:04:00"/>
    <d v="2010-08-01T00:00:00"/>
    <d v="1899-12-30T00:55:00"/>
    <n v="70"/>
    <n v="231"/>
    <s v="Ticket"/>
    <s v="Saturday"/>
    <x v="2"/>
  </r>
  <r>
    <n v="1"/>
    <n v="5"/>
    <d v="2010-07-31T00:00:00"/>
    <d v="1899-12-30T21:14:00"/>
    <d v="2010-07-31T00:00:00"/>
    <d v="1899-12-30T22:06:00"/>
    <n v="50"/>
    <n v="52"/>
    <s v="Ticket"/>
    <s v="Saturday"/>
    <x v="2"/>
  </r>
  <r>
    <n v="1"/>
    <n v="6"/>
    <d v="2010-07-31T00:00:00"/>
    <d v="1899-12-30T23:44:00"/>
    <d v="2010-08-01T00:00:00"/>
    <d v="1899-12-30T02:33:00"/>
    <n v="50"/>
    <n v="169"/>
    <s v="Ticket"/>
    <s v="Saturday"/>
    <x v="3"/>
  </r>
  <r>
    <n v="1"/>
    <n v="5"/>
    <d v="2010-08-01T00:00:00"/>
    <d v="1899-12-30T12:03:00"/>
    <d v="2010-08-01T00:00:00"/>
    <d v="1899-12-30T17:31:00"/>
    <n v="110"/>
    <n v="328"/>
    <s v="Ticket"/>
    <s v="Sunday"/>
    <x v="0"/>
  </r>
  <r>
    <n v="1"/>
    <n v="5"/>
    <d v="2010-08-01T00:00:00"/>
    <d v="1899-12-30T12:08:00"/>
    <d v="2010-08-01T00:00:00"/>
    <d v="1899-12-30T16:21:00"/>
    <n v="90"/>
    <n v="253"/>
    <s v="Ticket"/>
    <s v="Sunday"/>
    <x v="0"/>
  </r>
  <r>
    <n v="1"/>
    <n v="5"/>
    <d v="2010-08-01T00:00:00"/>
    <d v="1899-12-30T12:31:00"/>
    <d v="2010-08-01T00:00:00"/>
    <d v="1899-12-30T15:21:00"/>
    <n v="50"/>
    <n v="170"/>
    <s v="Ticket"/>
    <s v="Sunday"/>
    <x v="0"/>
  </r>
  <r>
    <n v="1"/>
    <n v="6"/>
    <d v="2010-08-01T00:00:00"/>
    <d v="1899-12-30T12:49:00"/>
    <d v="2010-08-01T00:00:00"/>
    <d v="1899-12-30T15:04:00"/>
    <n v="50"/>
    <n v="135"/>
    <s v="Ticket"/>
    <s v="Sunday"/>
    <x v="0"/>
  </r>
  <r>
    <n v="1"/>
    <n v="6"/>
    <d v="2010-08-01T00:00:00"/>
    <d v="1899-12-30T13:03:00"/>
    <d v="2010-08-01T00:00:00"/>
    <d v="1899-12-30T17:22:00"/>
    <n v="90"/>
    <n v="259"/>
    <s v="Ticket"/>
    <s v="Sunday"/>
    <x v="0"/>
  </r>
  <r>
    <n v="1"/>
    <n v="6"/>
    <d v="2010-08-01T00:00:00"/>
    <d v="1899-12-30T13:04:00"/>
    <d v="2010-08-01T00:00:00"/>
    <d v="1899-12-30T18:05:00"/>
    <n v="110"/>
    <n v="301"/>
    <s v="Ticket"/>
    <s v="Sunday"/>
    <x v="0"/>
  </r>
  <r>
    <n v="1"/>
    <n v="6"/>
    <d v="2010-08-01T00:00:00"/>
    <d v="1899-12-30T13:13:00"/>
    <d v="2010-08-01T00:00:00"/>
    <d v="1899-12-30T17:06:00"/>
    <n v="70"/>
    <n v="233"/>
    <s v="Ticket"/>
    <s v="Sunday"/>
    <x v="0"/>
  </r>
  <r>
    <n v="1"/>
    <n v="5"/>
    <d v="2010-08-01T00:00:00"/>
    <d v="1899-12-30T13:49:00"/>
    <d v="2010-08-01T00:00:00"/>
    <d v="1899-12-30T17:18:00"/>
    <n v="70"/>
    <n v="209"/>
    <s v="Ticket"/>
    <s v="Sunday"/>
    <x v="0"/>
  </r>
  <r>
    <n v="1"/>
    <n v="8"/>
    <d v="2010-08-01T00:00:00"/>
    <d v="1899-12-30T13:57:00"/>
    <d v="2010-08-01T00:00:00"/>
    <d v="1899-12-30T16:21:00"/>
    <n v="50"/>
    <n v="144"/>
    <s v="Ticket"/>
    <s v="Sunday"/>
    <x v="0"/>
  </r>
  <r>
    <n v="1"/>
    <n v="5"/>
    <d v="2010-08-01T00:00:00"/>
    <d v="1899-12-30T14:07:00"/>
    <d v="2010-08-01T00:00:00"/>
    <d v="1899-12-30T15:05:00"/>
    <n v="50"/>
    <n v="58"/>
    <s v="Ticket"/>
    <s v="Sunday"/>
    <x v="1"/>
  </r>
  <r>
    <n v="1"/>
    <n v="8"/>
    <d v="2010-08-01T00:00:00"/>
    <d v="1899-12-30T14:14:00"/>
    <d v="2010-08-01T00:00:00"/>
    <d v="1899-12-30T17:49:00"/>
    <n v="70"/>
    <n v="215"/>
    <s v="Ticket"/>
    <s v="Sunday"/>
    <x v="1"/>
  </r>
  <r>
    <n v="1"/>
    <n v="5"/>
    <d v="2010-08-01T00:00:00"/>
    <d v="1899-12-30T14:30:00"/>
    <d v="2010-08-01T00:00:00"/>
    <d v="1899-12-30T17:25:00"/>
    <n v="50"/>
    <n v="175"/>
    <s v="Ticket"/>
    <s v="Sunday"/>
    <x v="1"/>
  </r>
  <r>
    <n v="1"/>
    <n v="8"/>
    <d v="2010-08-01T00:00:00"/>
    <d v="1899-12-30T14:31:00"/>
    <d v="2010-08-01T00:00:00"/>
    <d v="1899-12-30T17:00:00"/>
    <n v="50"/>
    <n v="149"/>
    <s v="Ticket"/>
    <s v="Sunday"/>
    <x v="1"/>
  </r>
  <r>
    <n v="1"/>
    <n v="8"/>
    <d v="2010-08-01T00:00:00"/>
    <d v="1899-12-30T14:44:00"/>
    <d v="2010-08-01T00:00:00"/>
    <d v="1899-12-30T17:29:00"/>
    <n v="50"/>
    <n v="165"/>
    <s v="Ticket"/>
    <s v="Sunday"/>
    <x v="1"/>
  </r>
  <r>
    <n v="1"/>
    <n v="5"/>
    <d v="2010-08-01T00:00:00"/>
    <d v="1899-12-30T17:07:00"/>
    <d v="2010-08-01T00:00:00"/>
    <d v="1899-12-30T18:50:00"/>
    <n v="50"/>
    <n v="103"/>
    <s v="Ticket"/>
    <s v="Sunday"/>
    <x v="1"/>
  </r>
  <r>
    <n v="1"/>
    <n v="6"/>
    <d v="2010-08-01T00:00:00"/>
    <d v="1899-12-30T17:23:00"/>
    <d v="2010-08-01T00:00:00"/>
    <d v="1899-12-30T18:46:00"/>
    <n v="50"/>
    <n v="83"/>
    <s v="Ticket"/>
    <s v="Sunday"/>
    <x v="1"/>
  </r>
  <r>
    <n v="1"/>
    <n v="5"/>
    <d v="2010-08-01T00:00:00"/>
    <d v="1899-12-30T17:54:00"/>
    <d v="2010-08-01T00:00:00"/>
    <d v="1899-12-30T20:06:00"/>
    <n v="50"/>
    <n v="132"/>
    <s v="Ticket"/>
    <s v="Sunday"/>
    <x v="1"/>
  </r>
  <r>
    <n v="1"/>
    <n v="5"/>
    <d v="2010-08-01T00:00:00"/>
    <d v="1899-12-30T18:25:00"/>
    <d v="2010-08-01T00:00:00"/>
    <d v="1899-12-30T20:37:00"/>
    <n v="50"/>
    <n v="132"/>
    <s v="Ticket"/>
    <s v="Sunday"/>
    <x v="2"/>
  </r>
  <r>
    <n v="1"/>
    <n v="6"/>
    <d v="2010-08-01T00:00:00"/>
    <d v="1899-12-30T18:35:00"/>
    <d v="2010-08-01T00:00:00"/>
    <d v="1899-12-30T21:21:00"/>
    <n v="50"/>
    <n v="166"/>
    <s v="Ticket"/>
    <s v="Sunday"/>
    <x v="2"/>
  </r>
  <r>
    <n v="1"/>
    <n v="6"/>
    <d v="2010-08-01T00:00:00"/>
    <d v="1899-12-30T19:05:00"/>
    <d v="2010-08-01T00:00:00"/>
    <d v="1899-12-30T23:22:00"/>
    <n v="90"/>
    <n v="257"/>
    <s v="Ticket"/>
    <s v="Sunday"/>
    <x v="2"/>
  </r>
  <r>
    <n v="1"/>
    <n v="6"/>
    <d v="2010-08-01T00:00:00"/>
    <d v="1899-12-30T19:48:00"/>
    <d v="2010-08-01T00:00:00"/>
    <d v="1899-12-30T21:32:00"/>
    <n v="50"/>
    <n v="104"/>
    <s v="Ticket"/>
    <s v="Sunday"/>
    <x v="2"/>
  </r>
  <r>
    <n v="1"/>
    <n v="8"/>
    <d v="2010-08-01T00:00:00"/>
    <d v="1899-12-30T20:16:00"/>
    <d v="2010-08-01T00:00:00"/>
    <d v="1899-12-30T23:26:00"/>
    <n v="70"/>
    <n v="190"/>
    <s v="Ticket"/>
    <s v="Sunday"/>
    <x v="2"/>
  </r>
  <r>
    <n v="1"/>
    <n v="8"/>
    <d v="2010-08-01T00:00:00"/>
    <d v="1899-12-30T20:26:00"/>
    <d v="2010-08-01T00:00:00"/>
    <d v="1899-12-30T21:22:00"/>
    <n v="50"/>
    <n v="56"/>
    <s v="Ticket"/>
    <s v="Sunday"/>
    <x v="2"/>
  </r>
  <r>
    <n v="1"/>
    <n v="5"/>
    <d v="2010-08-01T00:00:00"/>
    <d v="1899-12-30T20:26:00"/>
    <d v="2010-08-01T00:00:00"/>
    <d v="1899-12-30T21:55:00"/>
    <n v="50"/>
    <n v="89"/>
    <s v="Ticket"/>
    <s v="Sunday"/>
    <x v="2"/>
  </r>
  <r>
    <n v="1"/>
    <n v="6"/>
    <d v="2010-08-01T00:00:00"/>
    <d v="1899-12-30T22:05:00"/>
    <d v="2010-08-02T00:00:00"/>
    <d v="1899-12-30T00:55:00"/>
    <n v="50"/>
    <n v="170"/>
    <s v="Ticket"/>
    <s v="Sunday"/>
    <x v="3"/>
  </r>
  <r>
    <n v="1"/>
    <n v="5"/>
    <d v="2010-08-07T00:00:00"/>
    <d v="1899-12-30T12:17:00"/>
    <d v="2010-08-07T00:00:00"/>
    <d v="1899-12-30T14:51:00"/>
    <n v="50"/>
    <n v="154"/>
    <s v="Ticket"/>
    <s v="Saturday"/>
    <x v="0"/>
  </r>
  <r>
    <n v="1"/>
    <n v="5"/>
    <d v="2010-08-07T00:00:00"/>
    <d v="1899-12-30T12:54:00"/>
    <d v="2010-08-07T00:00:00"/>
    <d v="1899-12-30T18:19:00"/>
    <n v="110"/>
    <n v="325"/>
    <s v="Ticket"/>
    <s v="Saturday"/>
    <x v="0"/>
  </r>
  <r>
    <n v="1"/>
    <n v="5"/>
    <d v="2010-08-07T00:00:00"/>
    <d v="1899-12-30T12:59:00"/>
    <d v="2010-08-07T00:00:00"/>
    <d v="1899-12-30T16:14:00"/>
    <n v="70"/>
    <n v="195"/>
    <s v="Ticket"/>
    <s v="Saturday"/>
    <x v="0"/>
  </r>
  <r>
    <n v="1"/>
    <n v="5"/>
    <d v="2010-08-07T00:00:00"/>
    <d v="1899-12-30T13:11:00"/>
    <d v="2010-08-07T00:00:00"/>
    <d v="1899-12-30T14:42:00"/>
    <n v="50"/>
    <n v="91"/>
    <s v="Ticket"/>
    <s v="Saturday"/>
    <x v="0"/>
  </r>
  <r>
    <n v="1"/>
    <n v="6"/>
    <d v="2010-08-07T00:00:00"/>
    <d v="1899-12-30T13:23:00"/>
    <d v="2010-08-07T00:00:00"/>
    <d v="1899-12-30T14:04:00"/>
    <n v="50"/>
    <n v="41"/>
    <s v="Ticket"/>
    <s v="Saturday"/>
    <x v="0"/>
  </r>
  <r>
    <n v="1"/>
    <n v="6"/>
    <d v="2010-08-07T00:00:00"/>
    <d v="1899-12-30T13:23:00"/>
    <d v="2010-08-07T00:00:00"/>
    <d v="1899-12-30T15:07:00"/>
    <n v="50"/>
    <n v="104"/>
    <s v="Ticket"/>
    <s v="Saturday"/>
    <x v="0"/>
  </r>
  <r>
    <n v="1"/>
    <n v="5"/>
    <d v="2010-08-07T00:00:00"/>
    <d v="1899-12-30T14:09:00"/>
    <d v="2010-08-07T00:00:00"/>
    <d v="1899-12-30T15:10:00"/>
    <n v="50"/>
    <n v="61"/>
    <s v="Ticket"/>
    <s v="Saturday"/>
    <x v="1"/>
  </r>
  <r>
    <n v="1"/>
    <n v="6"/>
    <d v="2010-08-07T00:00:00"/>
    <d v="1899-12-30T15:35:00"/>
    <d v="2010-08-07T00:00:00"/>
    <d v="1899-12-30T17:14:00"/>
    <n v="50"/>
    <n v="99"/>
    <s v="Ticket"/>
    <s v="Saturday"/>
    <x v="1"/>
  </r>
  <r>
    <n v="1"/>
    <n v="6"/>
    <d v="2010-08-07T00:00:00"/>
    <d v="1899-12-30T15:39:00"/>
    <d v="2010-08-07T00:00:00"/>
    <d v="1899-12-30T18:52:00"/>
    <n v="70"/>
    <n v="193"/>
    <s v="Ticket"/>
    <s v="Saturday"/>
    <x v="1"/>
  </r>
  <r>
    <n v="1"/>
    <n v="5"/>
    <d v="2010-08-07T00:00:00"/>
    <d v="1899-12-30T15:52:00"/>
    <d v="2010-08-07T00:00:00"/>
    <d v="1899-12-30T18:37:00"/>
    <n v="50"/>
    <n v="165"/>
    <s v="Ticket"/>
    <s v="Saturday"/>
    <x v="1"/>
  </r>
  <r>
    <n v="1"/>
    <n v="5"/>
    <d v="2010-08-07T00:00:00"/>
    <d v="1899-12-30T16:18:00"/>
    <d v="2010-08-07T00:00:00"/>
    <d v="1899-12-30T18:18:00"/>
    <n v="50"/>
    <n v="120"/>
    <s v="Ticket"/>
    <s v="Saturday"/>
    <x v="1"/>
  </r>
  <r>
    <n v="1"/>
    <n v="6"/>
    <d v="2010-08-07T00:00:00"/>
    <d v="1899-12-30T17:01:00"/>
    <d v="2010-08-07T00:00:00"/>
    <d v="1899-12-30T21:14:00"/>
    <n v="90"/>
    <n v="253"/>
    <s v="Ticket"/>
    <s v="Saturday"/>
    <x v="1"/>
  </r>
  <r>
    <n v="1"/>
    <n v="5"/>
    <d v="2010-08-07T00:00:00"/>
    <d v="1899-12-30T17:11:00"/>
    <d v="2010-08-07T00:00:00"/>
    <d v="1899-12-30T20:12:00"/>
    <n v="70"/>
    <n v="181"/>
    <s v="Ticket"/>
    <s v="Saturday"/>
    <x v="1"/>
  </r>
  <r>
    <n v="1"/>
    <n v="6"/>
    <d v="2010-08-07T00:00:00"/>
    <d v="1899-12-30T17:12:00"/>
    <d v="2010-08-07T00:00:00"/>
    <d v="1899-12-30T17:56:00"/>
    <n v="50"/>
    <n v="44"/>
    <s v="Ticket"/>
    <s v="Saturday"/>
    <x v="1"/>
  </r>
  <r>
    <n v="1"/>
    <n v="6"/>
    <d v="2010-08-07T00:00:00"/>
    <d v="1899-12-30T17:15:00"/>
    <d v="2010-08-07T00:00:00"/>
    <d v="1899-12-30T19:00:00"/>
    <n v="50"/>
    <n v="105"/>
    <s v="Ticket"/>
    <s v="Saturday"/>
    <x v="1"/>
  </r>
  <r>
    <n v="1"/>
    <n v="9"/>
    <d v="2010-08-07T00:00:00"/>
    <d v="1899-12-30T18:44:00"/>
    <d v="2010-08-07T00:00:00"/>
    <d v="1899-12-30T22:23:00"/>
    <n v="70"/>
    <n v="219"/>
    <s v="Ticket"/>
    <s v="Saturday"/>
    <x v="2"/>
  </r>
  <r>
    <n v="1"/>
    <n v="6"/>
    <d v="2010-08-07T00:00:00"/>
    <d v="1899-12-30T19:01:00"/>
    <d v="2010-08-07T00:00:00"/>
    <d v="1899-12-30T21:39:00"/>
    <n v="50"/>
    <n v="158"/>
    <s v="Ticket"/>
    <s v="Saturday"/>
    <x v="2"/>
  </r>
  <r>
    <n v="1"/>
    <n v="6"/>
    <d v="2010-08-07T00:00:00"/>
    <d v="1899-12-30T20:02:00"/>
    <d v="2010-08-07T00:00:00"/>
    <d v="1899-12-30T22:11:00"/>
    <n v="50"/>
    <n v="129"/>
    <s v="Ticket"/>
    <s v="Saturday"/>
    <x v="2"/>
  </r>
  <r>
    <n v="1"/>
    <n v="9"/>
    <d v="2010-08-07T00:00:00"/>
    <d v="1899-12-30T20:05:00"/>
    <d v="2010-08-07T00:00:00"/>
    <d v="1899-12-30T21:54:00"/>
    <n v="50"/>
    <n v="109"/>
    <s v="Ticket"/>
    <s v="Saturday"/>
    <x v="2"/>
  </r>
  <r>
    <n v="1"/>
    <n v="5"/>
    <d v="2010-08-07T00:00:00"/>
    <d v="1899-12-30T21:26:00"/>
    <d v="2010-08-07T00:00:00"/>
    <d v="1899-12-30T23:09:00"/>
    <n v="50"/>
    <n v="103"/>
    <s v="Ticket"/>
    <s v="Saturday"/>
    <x v="2"/>
  </r>
  <r>
    <n v="1"/>
    <n v="5"/>
    <d v="2010-08-07T00:00:00"/>
    <d v="1899-12-30T22:57:00"/>
    <d v="2010-08-08T00:00:00"/>
    <d v="1899-12-30T02:13:00"/>
    <n v="70"/>
    <n v="196"/>
    <s v="Ticket"/>
    <s v="Saturday"/>
    <x v="3"/>
  </r>
  <r>
    <n v="1"/>
    <n v="5"/>
    <d v="2010-08-07T00:00:00"/>
    <d v="1899-12-30T23:13:00"/>
    <d v="2010-08-08T00:00:00"/>
    <d v="1899-12-30T00:43:00"/>
    <n v="50"/>
    <n v="90"/>
    <s v="Ticket"/>
    <s v="Saturday"/>
    <x v="3"/>
  </r>
  <r>
    <n v="1"/>
    <n v="6"/>
    <d v="2010-08-08T00:00:00"/>
    <d v="1899-12-30T12:19:00"/>
    <d v="2010-08-08T00:00:00"/>
    <d v="1899-12-30T14:39:00"/>
    <n v="50"/>
    <n v="140"/>
    <s v="Ticket"/>
    <s v="Sunday"/>
    <x v="0"/>
  </r>
  <r>
    <n v="1"/>
    <n v="6"/>
    <d v="2010-08-08T00:00:00"/>
    <d v="1899-12-30T12:30:00"/>
    <d v="2010-08-08T00:00:00"/>
    <d v="1899-12-30T17:00:00"/>
    <n v="90"/>
    <n v="270"/>
    <s v="Ticket"/>
    <s v="Sunday"/>
    <x v="0"/>
  </r>
  <r>
    <n v="1"/>
    <n v="6"/>
    <d v="2010-08-08T00:00:00"/>
    <d v="1899-12-30T12:57:00"/>
    <d v="2010-08-08T00:00:00"/>
    <d v="1899-12-30T15:56:00"/>
    <n v="50"/>
    <n v="179"/>
    <s v="Ticket"/>
    <s v="Sunday"/>
    <x v="0"/>
  </r>
  <r>
    <n v="1"/>
    <n v="6"/>
    <d v="2010-08-08T00:00:00"/>
    <d v="1899-12-30T13:09:00"/>
    <d v="2010-08-08T00:00:00"/>
    <d v="1899-12-30T15:53:00"/>
    <n v="50"/>
    <n v="164"/>
    <s v="Ticket"/>
    <s v="Sunday"/>
    <x v="0"/>
  </r>
  <r>
    <n v="1"/>
    <n v="5"/>
    <d v="2010-08-08T00:00:00"/>
    <d v="1899-12-30T13:47:00"/>
    <d v="2010-08-08T00:00:00"/>
    <d v="1899-12-30T17:34:00"/>
    <n v="70"/>
    <n v="227"/>
    <s v="Ticket"/>
    <s v="Sunday"/>
    <x v="0"/>
  </r>
  <r>
    <n v="1"/>
    <n v="5"/>
    <d v="2010-08-08T00:00:00"/>
    <d v="1899-12-30T13:57:00"/>
    <d v="2010-08-08T00:00:00"/>
    <d v="1899-12-30T18:40:00"/>
    <n v="90"/>
    <n v="283"/>
    <s v="Ticket"/>
    <s v="Sunday"/>
    <x v="0"/>
  </r>
  <r>
    <n v="1"/>
    <n v="5"/>
    <d v="2010-08-08T00:00:00"/>
    <d v="1899-12-30T14:03:00"/>
    <d v="2010-08-08T00:00:00"/>
    <d v="1899-12-30T18:49:00"/>
    <n v="90"/>
    <n v="286"/>
    <s v="Ticket"/>
    <s v="Sunday"/>
    <x v="1"/>
  </r>
  <r>
    <n v="1"/>
    <n v="6"/>
    <d v="2010-08-08T00:00:00"/>
    <d v="1899-12-30T14:59:00"/>
    <d v="2010-08-08T00:00:00"/>
    <d v="1899-12-30T16:38:00"/>
    <n v="50"/>
    <n v="99"/>
    <s v="Ticket"/>
    <s v="Sunday"/>
    <x v="1"/>
  </r>
  <r>
    <n v="1"/>
    <n v="6"/>
    <d v="2010-08-08T00:00:00"/>
    <d v="1899-12-30T16:24:00"/>
    <d v="2010-08-08T00:00:00"/>
    <d v="1899-12-30T21:39:00"/>
    <n v="110"/>
    <n v="315"/>
    <s v="Ticket"/>
    <s v="Sunday"/>
    <x v="1"/>
  </r>
  <r>
    <n v="1"/>
    <n v="6"/>
    <d v="2010-08-08T00:00:00"/>
    <d v="1899-12-30T17:31:00"/>
    <d v="2010-08-08T00:00:00"/>
    <d v="1899-12-30T21:15:00"/>
    <n v="70"/>
    <n v="224"/>
    <s v="Ticket"/>
    <s v="Sunday"/>
    <x v="1"/>
  </r>
  <r>
    <n v="1"/>
    <n v="6"/>
    <d v="2010-08-08T00:00:00"/>
    <d v="1899-12-30T18:21:00"/>
    <d v="2010-08-08T00:00:00"/>
    <d v="1899-12-30T22:02:00"/>
    <n v="70"/>
    <n v="221"/>
    <s v="Ticket"/>
    <s v="Sunday"/>
    <x v="2"/>
  </r>
  <r>
    <n v="1"/>
    <n v="6"/>
    <d v="2010-08-08T00:00:00"/>
    <d v="1899-12-30T19:23:00"/>
    <d v="2010-08-08T00:00:00"/>
    <d v="1899-12-30T22:19:00"/>
    <n v="50"/>
    <n v="176"/>
    <s v="Ticket"/>
    <s v="Sunday"/>
    <x v="2"/>
  </r>
  <r>
    <n v="1"/>
    <n v="6"/>
    <d v="2010-08-08T00:00:00"/>
    <d v="1899-12-30T19:27:00"/>
    <d v="2010-08-08T00:00:00"/>
    <d v="1899-12-30T20:46:00"/>
    <n v="50"/>
    <n v="79"/>
    <s v="Ticket"/>
    <s v="Sunday"/>
    <x v="2"/>
  </r>
  <r>
    <n v="1"/>
    <n v="8"/>
    <d v="2010-08-08T00:00:00"/>
    <d v="1899-12-30T19:29:00"/>
    <d v="2010-08-08T00:00:00"/>
    <d v="1899-12-30T20:07:00"/>
    <n v="50"/>
    <n v="38"/>
    <s v="Ticket"/>
    <s v="Sunday"/>
    <x v="2"/>
  </r>
  <r>
    <n v="1"/>
    <n v="6"/>
    <d v="2010-08-08T00:00:00"/>
    <d v="1899-12-30T19:48:00"/>
    <d v="2010-08-08T00:00:00"/>
    <d v="1899-12-30T22:28:00"/>
    <n v="50"/>
    <n v="160"/>
    <s v="Ticket"/>
    <s v="Sunday"/>
    <x v="2"/>
  </r>
  <r>
    <n v="1"/>
    <n v="6"/>
    <d v="2010-08-08T00:00:00"/>
    <d v="1899-12-30T19:48:00"/>
    <d v="2010-08-08T00:00:00"/>
    <d v="1899-12-30T22:53:00"/>
    <n v="70"/>
    <n v="185"/>
    <s v="Ticket"/>
    <s v="Sunday"/>
    <x v="2"/>
  </r>
  <r>
    <n v="1"/>
    <n v="6"/>
    <d v="2010-08-08T00:00:00"/>
    <d v="1899-12-30T19:57:00"/>
    <d v="2010-08-08T00:00:00"/>
    <d v="1899-12-30T23:40:00"/>
    <n v="70"/>
    <n v="223"/>
    <s v="Ticket"/>
    <s v="Sunday"/>
    <x v="2"/>
  </r>
  <r>
    <n v="1"/>
    <n v="5"/>
    <d v="2010-08-08T00:00:00"/>
    <d v="1899-12-30T19:58:00"/>
    <d v="2010-08-08T00:00:00"/>
    <d v="1899-12-30T20:13:00"/>
    <n v="50"/>
    <n v="15"/>
    <s v="Ticket"/>
    <s v="Sunday"/>
    <x v="2"/>
  </r>
  <r>
    <n v="1"/>
    <n v="6"/>
    <d v="2010-08-08T00:00:00"/>
    <d v="1899-12-30T20:10:00"/>
    <d v="2010-08-08T00:00:00"/>
    <d v="1899-12-30T22:10:00"/>
    <n v="50"/>
    <n v="120"/>
    <s v="Ticket"/>
    <s v="Sunday"/>
    <x v="2"/>
  </r>
  <r>
    <n v="1"/>
    <n v="6"/>
    <d v="2010-08-08T00:00:00"/>
    <d v="1899-12-30T20:25:00"/>
    <d v="2010-08-08T00:00:00"/>
    <d v="1899-12-30T22:00:00"/>
    <n v="50"/>
    <n v="95"/>
    <s v="Ticket"/>
    <s v="Sunday"/>
    <x v="2"/>
  </r>
  <r>
    <n v="1"/>
    <n v="5"/>
    <d v="2010-08-08T00:00:00"/>
    <d v="1899-12-30T21:03:00"/>
    <d v="2010-08-08T00:00:00"/>
    <d v="1899-12-30T23:20:00"/>
    <n v="50"/>
    <n v="137"/>
    <s v="Ticket"/>
    <s v="Sunday"/>
    <x v="2"/>
  </r>
  <r>
    <n v="1"/>
    <n v="8"/>
    <d v="2010-08-08T00:00:00"/>
    <d v="1899-12-30T21:18:00"/>
    <d v="2010-08-08T00:00:00"/>
    <d v="1899-12-30T21:49:00"/>
    <n v="50"/>
    <n v="31"/>
    <s v="Ticket"/>
    <s v="Sunday"/>
    <x v="2"/>
  </r>
  <r>
    <n v="1"/>
    <n v="6"/>
    <d v="2010-08-08T00:00:00"/>
    <d v="1899-12-30T21:50:00"/>
    <d v="2010-08-09T00:00:00"/>
    <d v="1899-12-30T00:09:00"/>
    <n v="50"/>
    <n v="139"/>
    <s v="Ticket"/>
    <s v="Sunday"/>
    <x v="2"/>
  </r>
  <r>
    <n v="1"/>
    <n v="5"/>
    <d v="2010-08-14T00:00:00"/>
    <d v="1899-12-30T10:24:00"/>
    <d v="2010-08-14T00:00:00"/>
    <d v="1899-12-30T12:12:00"/>
    <n v="50"/>
    <n v="108"/>
    <s v="Ticket"/>
    <s v="Saturday"/>
    <x v="0"/>
  </r>
  <r>
    <n v="1"/>
    <n v="5"/>
    <d v="2010-08-14T00:00:00"/>
    <d v="1899-12-30T10:38:00"/>
    <d v="2010-08-14T00:00:00"/>
    <d v="1899-12-30T13:31:00"/>
    <n v="50"/>
    <n v="173"/>
    <s v="Ticket"/>
    <s v="Saturday"/>
    <x v="0"/>
  </r>
  <r>
    <n v="1"/>
    <n v="6"/>
    <d v="2010-08-14T00:00:00"/>
    <d v="1899-12-30T12:26:00"/>
    <d v="2010-08-14T00:00:00"/>
    <d v="1899-12-30T15:51:00"/>
    <n v="70"/>
    <n v="205"/>
    <s v="Ticket"/>
    <s v="Saturday"/>
    <x v="0"/>
  </r>
  <r>
    <n v="1"/>
    <n v="5"/>
    <d v="2010-08-14T00:00:00"/>
    <d v="1899-12-30T12:42:00"/>
    <d v="2010-08-14T00:00:00"/>
    <d v="1899-12-30T17:45:00"/>
    <n v="110"/>
    <n v="303"/>
    <s v="Ticket"/>
    <s v="Saturday"/>
    <x v="0"/>
  </r>
  <r>
    <n v="1"/>
    <n v="6"/>
    <d v="2010-08-14T00:00:00"/>
    <d v="1899-12-30T13:49:00"/>
    <d v="2010-08-14T00:00:00"/>
    <d v="1899-12-30T15:47:00"/>
    <n v="50"/>
    <n v="118"/>
    <s v="Ticket"/>
    <s v="Saturday"/>
    <x v="0"/>
  </r>
  <r>
    <n v="1"/>
    <n v="6"/>
    <d v="2010-08-14T00:00:00"/>
    <d v="1899-12-30T15:22:00"/>
    <d v="2010-08-14T00:00:00"/>
    <d v="1899-12-30T15:56:00"/>
    <n v="50"/>
    <n v="34"/>
    <s v="Ticket"/>
    <s v="Saturday"/>
    <x v="1"/>
  </r>
  <r>
    <n v="1"/>
    <n v="8"/>
    <d v="2010-08-14T00:00:00"/>
    <d v="1899-12-30T15:23:00"/>
    <d v="2010-08-14T00:00:00"/>
    <d v="1899-12-30T17:55:00"/>
    <n v="50"/>
    <n v="152"/>
    <s v="Ticket"/>
    <s v="Saturday"/>
    <x v="1"/>
  </r>
  <r>
    <n v="1"/>
    <n v="5"/>
    <d v="2010-08-14T00:00:00"/>
    <d v="1899-12-30T15:35:00"/>
    <d v="2010-08-14T00:00:00"/>
    <d v="1899-12-30T18:11:00"/>
    <n v="50"/>
    <n v="156"/>
    <s v="Ticket"/>
    <s v="Saturday"/>
    <x v="1"/>
  </r>
  <r>
    <n v="1"/>
    <n v="6"/>
    <d v="2010-08-14T00:00:00"/>
    <d v="1899-12-30T16:07:00"/>
    <d v="2010-08-14T00:00:00"/>
    <d v="1899-12-30T18:43:00"/>
    <n v="50"/>
    <n v="156"/>
    <s v="Ticket"/>
    <s v="Saturday"/>
    <x v="1"/>
  </r>
  <r>
    <n v="1"/>
    <n v="6"/>
    <d v="2010-08-14T00:00:00"/>
    <d v="1899-12-30T16:12:00"/>
    <d v="2010-08-14T00:00:00"/>
    <d v="1899-12-30T19:36:00"/>
    <n v="70"/>
    <n v="204"/>
    <s v="Ticket"/>
    <s v="Saturday"/>
    <x v="1"/>
  </r>
  <r>
    <n v="1"/>
    <n v="6"/>
    <d v="2010-08-14T00:00:00"/>
    <d v="1899-12-30T16:28:00"/>
    <d v="2010-08-14T00:00:00"/>
    <d v="1899-12-30T18:53:00"/>
    <n v="50"/>
    <n v="145"/>
    <s v="Ticket"/>
    <s v="Saturday"/>
    <x v="1"/>
  </r>
  <r>
    <n v="1"/>
    <n v="8"/>
    <d v="2010-08-14T00:00:00"/>
    <d v="1899-12-30T17:10:00"/>
    <d v="2010-08-14T00:00:00"/>
    <d v="1899-12-30T18:12:00"/>
    <n v="50"/>
    <n v="62"/>
    <s v="Ticket"/>
    <s v="Saturday"/>
    <x v="1"/>
  </r>
  <r>
    <n v="1"/>
    <n v="6"/>
    <d v="2010-08-14T00:00:00"/>
    <d v="1899-12-30T17:54:00"/>
    <d v="2010-08-14T00:00:00"/>
    <d v="1899-12-30T21:41:00"/>
    <n v="70"/>
    <n v="227"/>
    <s v="Ticket"/>
    <s v="Saturday"/>
    <x v="1"/>
  </r>
  <r>
    <n v="1"/>
    <n v="8"/>
    <d v="2010-08-14T00:00:00"/>
    <d v="1899-12-30T18:20:00"/>
    <d v="2010-08-14T00:00:00"/>
    <d v="1899-12-30T19:56:00"/>
    <n v="50"/>
    <n v="96"/>
    <s v="Ticket"/>
    <s v="Saturday"/>
    <x v="2"/>
  </r>
  <r>
    <n v="1"/>
    <n v="6"/>
    <d v="2010-08-14T00:00:00"/>
    <d v="1899-12-30T18:25:00"/>
    <d v="2010-08-14T00:00:00"/>
    <d v="1899-12-30T21:29:00"/>
    <n v="70"/>
    <n v="184"/>
    <s v="Ticket"/>
    <s v="Saturday"/>
    <x v="2"/>
  </r>
  <r>
    <n v="1"/>
    <n v="8"/>
    <d v="2010-08-14T00:00:00"/>
    <d v="1899-12-30T19:42:00"/>
    <d v="2010-08-14T00:00:00"/>
    <d v="1899-12-30T20:44:00"/>
    <n v="50"/>
    <n v="62"/>
    <s v="Ticket"/>
    <s v="Saturday"/>
    <x v="2"/>
  </r>
  <r>
    <n v="1"/>
    <n v="8"/>
    <d v="2010-08-14T00:00:00"/>
    <d v="1899-12-30T20:02:00"/>
    <d v="2010-08-14T00:00:00"/>
    <d v="1899-12-30T23:26:00"/>
    <n v="70"/>
    <n v="204"/>
    <s v="Ticket"/>
    <s v="Saturday"/>
    <x v="2"/>
  </r>
  <r>
    <n v="1"/>
    <n v="5"/>
    <d v="2010-08-14T00:00:00"/>
    <d v="1899-12-30T21:43:00"/>
    <d v="2010-08-15T00:00:00"/>
    <d v="1899-12-30T01:15:00"/>
    <n v="70"/>
    <n v="212"/>
    <s v="Ticket"/>
    <s v="Saturday"/>
    <x v="2"/>
  </r>
  <r>
    <n v="1"/>
    <n v="5"/>
    <d v="2010-08-14T00:00:00"/>
    <d v="1899-12-30T23:10:00"/>
    <d v="2010-08-15T00:00:00"/>
    <d v="1899-12-30T02:19:00"/>
    <n v="70"/>
    <n v="189"/>
    <s v="Ticket"/>
    <s v="Saturday"/>
    <x v="3"/>
  </r>
  <r>
    <n v="1"/>
    <n v="5"/>
    <d v="2010-08-14T00:00:00"/>
    <d v="1899-12-30T23:27:00"/>
    <d v="2010-08-15T00:00:00"/>
    <d v="1899-12-30T01:31:00"/>
    <n v="50"/>
    <n v="124"/>
    <s v="Ticket"/>
    <s v="Saturday"/>
    <x v="3"/>
  </r>
  <r>
    <n v="1"/>
    <n v="5"/>
    <d v="2010-08-15T00:00:00"/>
    <d v="1899-12-30T10:36:00"/>
    <d v="2010-08-15T00:00:00"/>
    <d v="1899-12-30T18:22:00"/>
    <n v="0"/>
    <n v="466"/>
    <s v="Pass"/>
    <s v="Sunday"/>
    <x v="0"/>
  </r>
  <r>
    <n v="1"/>
    <n v="6"/>
    <d v="2010-08-15T00:00:00"/>
    <d v="1899-12-30T10:55:00"/>
    <d v="2010-08-15T00:00:00"/>
    <d v="1899-12-30T19:12:00"/>
    <n v="170"/>
    <n v="497"/>
    <s v="Ticket"/>
    <s v="Sunday"/>
    <x v="0"/>
  </r>
  <r>
    <n v="1"/>
    <n v="8"/>
    <d v="2010-08-15T00:00:00"/>
    <d v="1899-12-30T12:37:00"/>
    <d v="2010-08-15T00:00:00"/>
    <d v="1899-12-30T18:35:00"/>
    <n v="110"/>
    <n v="358"/>
    <s v="Ticket"/>
    <s v="Sunday"/>
    <x v="0"/>
  </r>
  <r>
    <n v="1"/>
    <n v="5"/>
    <d v="2010-08-15T00:00:00"/>
    <d v="1899-12-30T13:39:00"/>
    <d v="2010-08-15T00:00:00"/>
    <d v="1899-12-30T14:55:00"/>
    <n v="50"/>
    <n v="76"/>
    <s v="Ticket"/>
    <s v="Sunday"/>
    <x v="0"/>
  </r>
  <r>
    <n v="1"/>
    <n v="6"/>
    <d v="2010-08-15T00:00:00"/>
    <d v="1899-12-30T13:55:00"/>
    <d v="2010-08-15T00:00:00"/>
    <d v="1899-12-30T15:20:00"/>
    <n v="50"/>
    <n v="85"/>
    <s v="Ticket"/>
    <s v="Sunday"/>
    <x v="0"/>
  </r>
  <r>
    <n v="1"/>
    <n v="6"/>
    <d v="2010-08-15T00:00:00"/>
    <d v="1899-12-30T14:54:00"/>
    <d v="2010-08-15T00:00:00"/>
    <d v="1899-12-30T20:09:00"/>
    <n v="110"/>
    <n v="315"/>
    <s v="Ticket"/>
    <s v="Sunday"/>
    <x v="1"/>
  </r>
  <r>
    <n v="1"/>
    <n v="8"/>
    <d v="2010-08-15T00:00:00"/>
    <d v="1899-12-30T15:05:00"/>
    <d v="2010-08-15T00:00:00"/>
    <d v="1899-12-30T20:48:00"/>
    <n v="110"/>
    <n v="343"/>
    <s v="Ticket"/>
    <s v="Sunday"/>
    <x v="1"/>
  </r>
  <r>
    <n v="1"/>
    <n v="5"/>
    <d v="2010-08-15T00:00:00"/>
    <d v="1899-12-30T15:11:00"/>
    <d v="2010-08-15T00:00:00"/>
    <d v="1899-12-30T19:26:00"/>
    <n v="90"/>
    <n v="255"/>
    <s v="Ticket"/>
    <s v="Sunday"/>
    <x v="1"/>
  </r>
  <r>
    <n v="1"/>
    <n v="5"/>
    <d v="2010-08-15T00:00:00"/>
    <d v="1899-12-30T15:51:00"/>
    <d v="2010-08-15T00:00:00"/>
    <d v="1899-12-30T20:13:00"/>
    <n v="90"/>
    <n v="262"/>
    <s v="Ticket"/>
    <s v="Sunday"/>
    <x v="1"/>
  </r>
  <r>
    <n v="1"/>
    <n v="6"/>
    <d v="2010-08-15T00:00:00"/>
    <d v="1899-12-30T16:06:00"/>
    <d v="2010-08-15T00:00:00"/>
    <d v="1899-12-30T17:39:00"/>
    <n v="50"/>
    <n v="93"/>
    <s v="Ticket"/>
    <s v="Sunday"/>
    <x v="1"/>
  </r>
  <r>
    <n v="1"/>
    <n v="5"/>
    <d v="2010-08-15T00:00:00"/>
    <d v="1899-12-30T18:13:00"/>
    <d v="2010-08-15T00:00:00"/>
    <d v="1899-12-30T20:00:00"/>
    <n v="50"/>
    <n v="107"/>
    <s v="Ticket"/>
    <s v="Sunday"/>
    <x v="2"/>
  </r>
  <r>
    <n v="1"/>
    <n v="8"/>
    <d v="2010-08-15T00:00:00"/>
    <d v="1899-12-30T18:20:00"/>
    <d v="2010-08-15T00:00:00"/>
    <d v="1899-12-30T20:10:00"/>
    <n v="50"/>
    <n v="110"/>
    <s v="Ticket"/>
    <s v="Sunday"/>
    <x v="2"/>
  </r>
  <r>
    <n v="1"/>
    <n v="5"/>
    <d v="2010-08-15T00:00:00"/>
    <d v="1899-12-30T19:23:00"/>
    <d v="2010-08-15T00:00:00"/>
    <d v="1899-12-30T23:55:00"/>
    <n v="90"/>
    <n v="272"/>
    <s v="Ticket"/>
    <s v="Sunday"/>
    <x v="2"/>
  </r>
  <r>
    <n v="1"/>
    <n v="5"/>
    <d v="2010-08-15T00:00:00"/>
    <d v="1899-12-30T19:25:00"/>
    <d v="2010-08-15T00:00:00"/>
    <d v="1899-12-30T23:35:00"/>
    <n v="90"/>
    <n v="250"/>
    <s v="Ticket"/>
    <s v="Sunday"/>
    <x v="2"/>
  </r>
  <r>
    <n v="1"/>
    <n v="5"/>
    <d v="2010-08-15T00:00:00"/>
    <d v="1899-12-30T19:59:00"/>
    <d v="2010-08-15T00:00:00"/>
    <d v="1899-12-30T21:40:00"/>
    <n v="50"/>
    <n v="101"/>
    <s v="Ticket"/>
    <s v="Sunday"/>
    <x v="2"/>
  </r>
  <r>
    <n v="1"/>
    <n v="6"/>
    <d v="2010-08-15T00:00:00"/>
    <d v="1899-12-30T21:10:00"/>
    <d v="2010-08-15T00:00:00"/>
    <d v="1899-12-30T23:44:00"/>
    <n v="50"/>
    <n v="154"/>
    <s v="Ticket"/>
    <s v="Sunday"/>
    <x v="2"/>
  </r>
  <r>
    <n v="1"/>
    <n v="6"/>
    <d v="2010-08-21T00:00:00"/>
    <d v="1899-12-30T11:34:00"/>
    <d v="2010-08-21T00:00:00"/>
    <d v="1899-12-30T17:07:00"/>
    <n v="110"/>
    <n v="333"/>
    <s v="Ticket"/>
    <s v="Saturday"/>
    <x v="0"/>
  </r>
  <r>
    <n v="1"/>
    <n v="6"/>
    <d v="2010-08-21T00:00:00"/>
    <d v="1899-12-30T14:32:00"/>
    <d v="2010-08-21T00:00:00"/>
    <d v="1899-12-30T19:24:00"/>
    <n v="90"/>
    <n v="292"/>
    <s v="Ticket"/>
    <s v="Saturday"/>
    <x v="1"/>
  </r>
  <r>
    <n v="1"/>
    <n v="5"/>
    <d v="2010-08-21T00:00:00"/>
    <d v="1899-12-30T15:15:00"/>
    <d v="2010-08-21T00:00:00"/>
    <d v="1899-12-30T17:23:00"/>
    <n v="50"/>
    <n v="128"/>
    <s v="Ticket"/>
    <s v="Saturday"/>
    <x v="1"/>
  </r>
  <r>
    <n v="1"/>
    <n v="6"/>
    <d v="2010-08-21T00:00:00"/>
    <d v="1899-12-30T15:21:00"/>
    <d v="2010-08-21T00:00:00"/>
    <d v="1899-12-30T20:15:00"/>
    <n v="90"/>
    <n v="294"/>
    <s v="Ticket"/>
    <s v="Saturday"/>
    <x v="1"/>
  </r>
  <r>
    <n v="1"/>
    <n v="6"/>
    <d v="2010-08-21T00:00:00"/>
    <d v="1899-12-30T16:15:00"/>
    <d v="2010-08-21T00:00:00"/>
    <d v="1899-12-30T20:02:00"/>
    <n v="70"/>
    <n v="227"/>
    <s v="Ticket"/>
    <s v="Saturday"/>
    <x v="1"/>
  </r>
  <r>
    <n v="1"/>
    <n v="8"/>
    <d v="2010-08-21T00:00:00"/>
    <d v="1899-12-30T16:38:00"/>
    <d v="2010-08-21T00:00:00"/>
    <d v="1899-12-30T21:44:00"/>
    <n v="110"/>
    <n v="306"/>
    <s v="Ticket"/>
    <s v="Saturday"/>
    <x v="1"/>
  </r>
  <r>
    <n v="1"/>
    <n v="6"/>
    <d v="2010-08-21T00:00:00"/>
    <d v="1899-12-30T16:39:00"/>
    <d v="2010-08-21T00:00:00"/>
    <d v="1899-12-30T18:41:00"/>
    <n v="50"/>
    <n v="122"/>
    <s v="Ticket"/>
    <s v="Saturday"/>
    <x v="1"/>
  </r>
  <r>
    <n v="1"/>
    <n v="6"/>
    <d v="2010-08-21T00:00:00"/>
    <d v="1899-12-30T16:41:00"/>
    <d v="2010-08-21T00:00:00"/>
    <d v="1899-12-30T19:05:00"/>
    <n v="50"/>
    <n v="144"/>
    <s v="Manual"/>
    <s v="Saturday"/>
    <x v="1"/>
  </r>
  <r>
    <n v="1"/>
    <n v="5"/>
    <d v="2010-08-21T00:00:00"/>
    <d v="1899-12-30T16:48:00"/>
    <d v="2010-08-21T00:00:00"/>
    <d v="1899-12-30T18:19:00"/>
    <n v="50"/>
    <n v="91"/>
    <s v="Ticket"/>
    <s v="Saturday"/>
    <x v="1"/>
  </r>
  <r>
    <n v="1"/>
    <n v="8"/>
    <d v="2010-08-21T00:00:00"/>
    <d v="1899-12-30T16:56:00"/>
    <d v="2010-08-21T00:00:00"/>
    <d v="1899-12-30T21:09:00"/>
    <n v="90"/>
    <n v="253"/>
    <s v="Ticket"/>
    <s v="Saturday"/>
    <x v="1"/>
  </r>
  <r>
    <n v="1"/>
    <n v="5"/>
    <d v="2010-08-21T00:00:00"/>
    <d v="1899-12-30T16:57:00"/>
    <d v="2010-08-21T00:00:00"/>
    <d v="1899-12-30T19:05:00"/>
    <n v="50"/>
    <n v="128"/>
    <s v="Ticket"/>
    <s v="Saturday"/>
    <x v="1"/>
  </r>
  <r>
    <n v="1"/>
    <n v="8"/>
    <d v="2010-08-21T00:00:00"/>
    <d v="1899-12-30T17:03:00"/>
    <d v="2010-08-21T00:00:00"/>
    <d v="1899-12-30T17:34:00"/>
    <n v="50"/>
    <n v="31"/>
    <s v="Ticket"/>
    <s v="Saturday"/>
    <x v="1"/>
  </r>
  <r>
    <n v="1"/>
    <n v="5"/>
    <d v="2010-08-21T00:00:00"/>
    <d v="1899-12-30T17:14:00"/>
    <d v="2010-08-21T00:00:00"/>
    <d v="1899-12-30T17:47:00"/>
    <n v="50"/>
    <n v="33"/>
    <s v="Ticket"/>
    <s v="Saturday"/>
    <x v="1"/>
  </r>
  <r>
    <n v="1"/>
    <n v="5"/>
    <d v="2010-08-21T00:00:00"/>
    <d v="1899-12-30T17:31:00"/>
    <d v="2010-08-21T00:00:00"/>
    <d v="1899-12-30T20:55:00"/>
    <n v="70"/>
    <n v="204"/>
    <s v="Ticket"/>
    <s v="Saturday"/>
    <x v="1"/>
  </r>
  <r>
    <n v="1"/>
    <n v="5"/>
    <d v="2010-08-21T00:00:00"/>
    <d v="1899-12-30T17:39:00"/>
    <d v="2010-08-21T00:00:00"/>
    <d v="1899-12-30T18:42:00"/>
    <n v="50"/>
    <n v="63"/>
    <s v="Ticket"/>
    <s v="Saturday"/>
    <x v="1"/>
  </r>
  <r>
    <n v="1"/>
    <n v="6"/>
    <d v="2010-08-21T00:00:00"/>
    <d v="1899-12-30T17:53:00"/>
    <d v="2010-08-21T00:00:00"/>
    <d v="1899-12-30T21:56:00"/>
    <n v="90"/>
    <n v="243"/>
    <s v="Ticket"/>
    <s v="Saturday"/>
    <x v="1"/>
  </r>
  <r>
    <n v="1"/>
    <n v="6"/>
    <d v="2010-08-21T00:00:00"/>
    <d v="1899-12-30T18:36:00"/>
    <d v="2010-08-21T00:00:00"/>
    <d v="1899-12-30T21:01:00"/>
    <n v="50"/>
    <n v="145"/>
    <s v="Ticket"/>
    <s v="Saturday"/>
    <x v="2"/>
  </r>
  <r>
    <n v="1"/>
    <n v="6"/>
    <d v="2010-08-21T00:00:00"/>
    <d v="1899-12-30T19:20:00"/>
    <d v="2010-08-21T00:00:00"/>
    <d v="1899-12-30T20:39:00"/>
    <n v="50"/>
    <n v="79"/>
    <s v="Ticket"/>
    <s v="Saturday"/>
    <x v="2"/>
  </r>
  <r>
    <n v="1"/>
    <n v="5"/>
    <d v="2010-08-21T00:00:00"/>
    <d v="1899-12-30T19:54:00"/>
    <d v="2010-08-21T00:00:00"/>
    <d v="1899-12-30T22:59:00"/>
    <n v="70"/>
    <n v="185"/>
    <s v="Ticket"/>
    <s v="Saturday"/>
    <x v="2"/>
  </r>
  <r>
    <n v="1"/>
    <n v="5"/>
    <d v="2010-08-21T00:00:00"/>
    <d v="1899-12-30T21:16:00"/>
    <d v="2010-08-22T00:00:00"/>
    <d v="1899-12-30T01:20:00"/>
    <n v="90"/>
    <n v="244"/>
    <s v="Ticket"/>
    <s v="Saturday"/>
    <x v="2"/>
  </r>
  <r>
    <n v="1"/>
    <n v="5"/>
    <d v="2010-08-21T00:00:00"/>
    <d v="1899-12-30T21:27:00"/>
    <d v="2010-08-21T00:00:00"/>
    <d v="1899-12-30T23:52:00"/>
    <n v="50"/>
    <n v="145"/>
    <s v="Ticket"/>
    <s v="Saturday"/>
    <x v="2"/>
  </r>
  <r>
    <n v="1"/>
    <n v="5"/>
    <d v="2010-08-22T00:00:00"/>
    <d v="1899-12-30T11:18:00"/>
    <d v="2010-08-22T00:00:00"/>
    <d v="1899-12-30T11:52:00"/>
    <n v="50"/>
    <n v="34"/>
    <s v="Ticket"/>
    <s v="Sunday"/>
    <x v="0"/>
  </r>
  <r>
    <n v="1"/>
    <n v="8"/>
    <d v="2010-08-22T00:00:00"/>
    <d v="1899-12-30T12:07:00"/>
    <d v="2010-08-22T00:00:00"/>
    <d v="1899-12-30T15:48:00"/>
    <n v="70"/>
    <n v="221"/>
    <s v="Ticket"/>
    <s v="Sunday"/>
    <x v="0"/>
  </r>
  <r>
    <n v="1"/>
    <n v="6"/>
    <d v="2010-08-22T00:00:00"/>
    <d v="1899-12-30T12:22:00"/>
    <d v="2010-08-22T00:00:00"/>
    <d v="1899-12-30T13:42:00"/>
    <n v="50"/>
    <n v="80"/>
    <s v="Ticket"/>
    <s v="Sunday"/>
    <x v="0"/>
  </r>
  <r>
    <n v="1"/>
    <n v="5"/>
    <d v="2010-08-22T00:00:00"/>
    <d v="1899-12-30T12:23:00"/>
    <d v="2010-08-22T00:00:00"/>
    <d v="1899-12-30T17:09:00"/>
    <n v="90"/>
    <n v="286"/>
    <s v="Ticket"/>
    <s v="Sunday"/>
    <x v="0"/>
  </r>
  <r>
    <n v="1"/>
    <n v="5"/>
    <d v="2010-08-22T00:00:00"/>
    <d v="1899-12-30T12:48:00"/>
    <d v="2010-08-22T00:00:00"/>
    <d v="1899-12-30T14:05:00"/>
    <n v="50"/>
    <n v="77"/>
    <s v="Ticket"/>
    <s v="Sunday"/>
    <x v="0"/>
  </r>
  <r>
    <n v="1"/>
    <n v="5"/>
    <d v="2010-08-22T00:00:00"/>
    <d v="1899-12-30T14:04:00"/>
    <d v="2010-08-22T00:00:00"/>
    <d v="1899-12-30T15:35:00"/>
    <n v="50"/>
    <n v="91"/>
    <s v="Ticket"/>
    <s v="Sunday"/>
    <x v="1"/>
  </r>
  <r>
    <n v="1"/>
    <n v="5"/>
    <d v="2010-08-22T00:00:00"/>
    <d v="1899-12-30T14:24:00"/>
    <d v="2010-08-22T00:00:00"/>
    <d v="1899-12-30T16:20:00"/>
    <n v="50"/>
    <n v="116"/>
    <s v="Ticket"/>
    <s v="Sunday"/>
    <x v="1"/>
  </r>
  <r>
    <n v="1"/>
    <n v="5"/>
    <d v="2010-08-22T00:00:00"/>
    <d v="1899-12-30T15:38:00"/>
    <d v="2010-08-22T00:00:00"/>
    <d v="1899-12-30T18:03:00"/>
    <n v="50"/>
    <n v="145"/>
    <s v="Ticket"/>
    <s v="Sunday"/>
    <x v="1"/>
  </r>
  <r>
    <n v="1"/>
    <n v="5"/>
    <d v="2010-08-22T00:00:00"/>
    <d v="1899-12-30T15:52:00"/>
    <d v="2010-08-22T00:00:00"/>
    <d v="1899-12-30T18:23:00"/>
    <n v="50"/>
    <n v="151"/>
    <s v="Ticket"/>
    <s v="Sunday"/>
    <x v="1"/>
  </r>
  <r>
    <n v="1"/>
    <n v="6"/>
    <d v="2010-08-22T00:00:00"/>
    <d v="1899-12-30T17:36:00"/>
    <d v="2010-08-22T00:00:00"/>
    <d v="1899-12-30T19:18:00"/>
    <n v="50"/>
    <n v="102"/>
    <s v="Ticket"/>
    <s v="Sunday"/>
    <x v="1"/>
  </r>
  <r>
    <n v="1"/>
    <n v="6"/>
    <d v="2010-08-22T00:00:00"/>
    <d v="1899-12-30T17:40:00"/>
    <d v="2010-08-22T00:00:00"/>
    <d v="1899-12-30T20:54:00"/>
    <n v="70"/>
    <n v="194"/>
    <s v="Ticket"/>
    <s v="Sunday"/>
    <x v="1"/>
  </r>
  <r>
    <n v="1"/>
    <n v="8"/>
    <d v="2010-08-22T00:00:00"/>
    <d v="1899-12-30T18:04:00"/>
    <d v="2010-08-22T00:00:00"/>
    <d v="1899-12-30T21:03:00"/>
    <n v="50"/>
    <n v="179"/>
    <s v="Ticket"/>
    <s v="Sunday"/>
    <x v="2"/>
  </r>
  <r>
    <n v="1"/>
    <n v="5"/>
    <d v="2010-08-22T00:00:00"/>
    <d v="1899-12-30T19:01:00"/>
    <d v="2010-08-22T00:00:00"/>
    <d v="1899-12-30T22:22:00"/>
    <n v="70"/>
    <n v="201"/>
    <s v="Ticket"/>
    <s v="Sunday"/>
    <x v="2"/>
  </r>
  <r>
    <n v="1"/>
    <n v="6"/>
    <d v="2010-08-22T00:00:00"/>
    <d v="1899-12-30T19:20:00"/>
    <d v="2010-08-22T00:00:00"/>
    <d v="1899-12-30T22:44:00"/>
    <n v="70"/>
    <n v="204"/>
    <s v="Ticket"/>
    <s v="Sunday"/>
    <x v="2"/>
  </r>
  <r>
    <n v="1"/>
    <n v="6"/>
    <d v="2010-08-22T00:00:00"/>
    <d v="1899-12-30T19:36:00"/>
    <d v="2010-08-22T00:00:00"/>
    <d v="1899-12-30T21:01:00"/>
    <n v="50"/>
    <n v="85"/>
    <s v="Ticket"/>
    <s v="Sunday"/>
    <x v="2"/>
  </r>
  <r>
    <n v="1"/>
    <n v="8"/>
    <d v="2010-08-22T00:00:00"/>
    <d v="1899-12-30T20:10:00"/>
    <d v="2010-08-22T00:00:00"/>
    <d v="1899-12-30T22:06:00"/>
    <n v="50"/>
    <n v="116"/>
    <s v="Ticket"/>
    <s v="Sunday"/>
    <x v="2"/>
  </r>
  <r>
    <n v="1"/>
    <n v="6"/>
    <d v="2010-08-22T00:00:00"/>
    <d v="1899-12-30T21:51:00"/>
    <d v="2010-08-23T00:00:00"/>
    <d v="1899-12-30T01:12:00"/>
    <n v="70"/>
    <n v="201"/>
    <s v="Ticket"/>
    <s v="Sunday"/>
    <x v="2"/>
  </r>
  <r>
    <n v="1"/>
    <n v="5"/>
    <d v="2010-08-22T00:00:00"/>
    <d v="1899-12-30T22:11:00"/>
    <d v="2010-08-23T00:00:00"/>
    <d v="1899-12-30T00:01:00"/>
    <n v="50"/>
    <n v="110"/>
    <s v="Ticket"/>
    <s v="Sunday"/>
    <x v="3"/>
  </r>
  <r>
    <n v="1"/>
    <n v="5"/>
    <d v="2010-08-28T00:00:00"/>
    <d v="1899-12-30T11:36:00"/>
    <d v="2010-08-28T00:00:00"/>
    <d v="1899-12-30T17:31:00"/>
    <n v="110"/>
    <n v="355"/>
    <s v="Ticket"/>
    <s v="Saturday"/>
    <x v="0"/>
  </r>
  <r>
    <n v="1"/>
    <n v="6"/>
    <d v="2010-08-28T00:00:00"/>
    <d v="1899-12-30T13:47:00"/>
    <d v="2010-08-28T00:00:00"/>
    <d v="1899-12-30T17:14:00"/>
    <n v="70"/>
    <n v="207"/>
    <s v="Ticket"/>
    <s v="Saturday"/>
    <x v="0"/>
  </r>
  <r>
    <n v="1"/>
    <n v="5"/>
    <d v="2010-08-28T00:00:00"/>
    <d v="1899-12-30T14:23:00"/>
    <d v="2010-08-28T00:00:00"/>
    <d v="1899-12-30T15:46:00"/>
    <n v="50"/>
    <n v="83"/>
    <s v="Ticket"/>
    <s v="Saturday"/>
    <x v="1"/>
  </r>
  <r>
    <n v="1"/>
    <n v="6"/>
    <d v="2010-08-28T00:00:00"/>
    <d v="1899-12-30T15:29:00"/>
    <d v="2010-08-28T00:00:00"/>
    <d v="1899-12-30T18:06:00"/>
    <n v="50"/>
    <n v="157"/>
    <s v="Ticket"/>
    <s v="Saturday"/>
    <x v="1"/>
  </r>
  <r>
    <n v="1"/>
    <n v="6"/>
    <d v="2010-08-28T00:00:00"/>
    <d v="1899-12-30T16:37:00"/>
    <d v="2010-08-28T00:00:00"/>
    <d v="1899-12-30T20:59:00"/>
    <n v="90"/>
    <n v="262"/>
    <s v="Ticket"/>
    <s v="Saturday"/>
    <x v="1"/>
  </r>
  <r>
    <n v="1"/>
    <n v="5"/>
    <d v="2010-08-28T00:00:00"/>
    <d v="1899-12-30T16:53:00"/>
    <d v="2010-08-28T00:00:00"/>
    <d v="1899-12-30T19:23:00"/>
    <n v="300"/>
    <n v="150"/>
    <s v="Ticket"/>
    <s v="Saturday"/>
    <x v="1"/>
  </r>
  <r>
    <n v="1"/>
    <n v="8"/>
    <d v="2010-08-28T00:00:00"/>
    <d v="1899-12-30T17:11:00"/>
    <d v="2010-08-28T00:00:00"/>
    <d v="1899-12-30T17:48:00"/>
    <n v="50"/>
    <n v="37"/>
    <s v="Ticket"/>
    <s v="Saturday"/>
    <x v="1"/>
  </r>
  <r>
    <n v="1"/>
    <n v="6"/>
    <d v="2010-08-28T00:00:00"/>
    <d v="1899-12-30T17:33:00"/>
    <d v="2010-08-28T00:00:00"/>
    <d v="1899-12-30T18:42:00"/>
    <n v="50"/>
    <n v="69"/>
    <s v="Ticket"/>
    <s v="Saturday"/>
    <x v="1"/>
  </r>
  <r>
    <n v="1"/>
    <n v="6"/>
    <d v="2010-08-28T00:00:00"/>
    <d v="1899-12-30T18:53:00"/>
    <d v="2010-08-28T00:00:00"/>
    <d v="1899-12-30T20:42:00"/>
    <n v="50"/>
    <n v="109"/>
    <s v="Ticket"/>
    <s v="Saturday"/>
    <x v="2"/>
  </r>
  <r>
    <n v="1"/>
    <n v="6"/>
    <d v="2010-08-28T00:00:00"/>
    <d v="1899-12-30T19:04:00"/>
    <d v="2010-08-28T00:00:00"/>
    <d v="1899-12-30T22:40:00"/>
    <n v="70"/>
    <n v="216"/>
    <s v="Ticket"/>
    <s v="Saturday"/>
    <x v="2"/>
  </r>
  <r>
    <n v="1"/>
    <n v="6"/>
    <d v="2010-08-28T00:00:00"/>
    <d v="1899-12-30T19:48:00"/>
    <d v="2010-08-28T00:00:00"/>
    <d v="1899-12-30T23:41:00"/>
    <n v="70"/>
    <n v="233"/>
    <s v="Ticket"/>
    <s v="Saturday"/>
    <x v="2"/>
  </r>
  <r>
    <n v="1"/>
    <n v="6"/>
    <d v="2010-08-28T00:00:00"/>
    <d v="1899-12-30T19:52:00"/>
    <d v="2010-08-28T00:00:00"/>
    <d v="1899-12-30T22:51:00"/>
    <n v="50"/>
    <n v="179"/>
    <s v="Ticket"/>
    <s v="Saturday"/>
    <x v="2"/>
  </r>
  <r>
    <n v="1"/>
    <n v="5"/>
    <d v="2010-08-28T00:00:00"/>
    <d v="1899-12-30T19:55:00"/>
    <d v="2010-08-28T00:00:00"/>
    <d v="1899-12-30T21:25:00"/>
    <n v="50"/>
    <n v="90"/>
    <s v="Ticket"/>
    <s v="Saturday"/>
    <x v="2"/>
  </r>
  <r>
    <n v="1"/>
    <n v="5"/>
    <d v="2010-08-28T00:00:00"/>
    <d v="1899-12-30T20:20:00"/>
    <d v="2010-08-28T00:00:00"/>
    <d v="1899-12-30T23:00:00"/>
    <n v="50"/>
    <n v="160"/>
    <s v="Ticket"/>
    <s v="Saturday"/>
    <x v="2"/>
  </r>
  <r>
    <n v="1"/>
    <n v="5"/>
    <d v="2010-08-28T00:00:00"/>
    <d v="1899-12-30T22:43:00"/>
    <d v="2010-08-29T00:00:00"/>
    <d v="1899-12-30T00:22:00"/>
    <n v="50"/>
    <n v="99"/>
    <s v="Ticket"/>
    <s v="Saturday"/>
    <x v="3"/>
  </r>
  <r>
    <n v="1"/>
    <n v="6"/>
    <d v="2010-08-29T00:00:00"/>
    <d v="1899-12-30T10:54:00"/>
    <d v="2010-08-29T00:00:00"/>
    <d v="1899-12-30T12:43:00"/>
    <n v="50"/>
    <n v="109"/>
    <s v="Ticket"/>
    <s v="Sunday"/>
    <x v="0"/>
  </r>
  <r>
    <n v="1"/>
    <n v="5"/>
    <d v="2010-08-29T00:00:00"/>
    <d v="1899-12-30T12:19:00"/>
    <d v="2010-08-29T00:00:00"/>
    <d v="1899-12-30T13:19:00"/>
    <n v="50"/>
    <n v="60"/>
    <s v="Ticket"/>
    <s v="Sunday"/>
    <x v="0"/>
  </r>
  <r>
    <n v="1"/>
    <n v="6"/>
    <d v="2010-08-29T00:00:00"/>
    <d v="1899-12-30T12:50:00"/>
    <d v="2010-08-29T00:00:00"/>
    <d v="1899-12-30T14:49:00"/>
    <n v="50"/>
    <n v="119"/>
    <s v="Ticket"/>
    <s v="Sunday"/>
    <x v="0"/>
  </r>
  <r>
    <n v="1"/>
    <n v="6"/>
    <d v="2010-08-29T00:00:00"/>
    <d v="1899-12-30T13:32:00"/>
    <d v="2010-08-29T00:00:00"/>
    <d v="1899-12-30T16:15:00"/>
    <n v="50"/>
    <n v="163"/>
    <s v="Ticket"/>
    <s v="Sunday"/>
    <x v="0"/>
  </r>
  <r>
    <n v="1"/>
    <n v="6"/>
    <d v="2010-08-29T00:00:00"/>
    <d v="1899-12-30T14:49:00"/>
    <d v="2010-08-29T00:00:00"/>
    <d v="1899-12-30T16:57:00"/>
    <n v="50"/>
    <n v="128"/>
    <s v="Ticket"/>
    <s v="Sunday"/>
    <x v="1"/>
  </r>
  <r>
    <n v="1"/>
    <n v="5"/>
    <d v="2010-08-29T00:00:00"/>
    <d v="1899-12-30T14:52:00"/>
    <d v="2010-08-29T00:00:00"/>
    <d v="1899-12-30T16:13:00"/>
    <n v="50"/>
    <n v="81"/>
    <s v="Ticket"/>
    <s v="Sunday"/>
    <x v="1"/>
  </r>
  <r>
    <n v="1"/>
    <n v="5"/>
    <d v="2010-08-29T00:00:00"/>
    <d v="1899-12-30T15:22:00"/>
    <d v="2010-08-29T00:00:00"/>
    <d v="1899-12-30T16:11:00"/>
    <n v="50"/>
    <n v="49"/>
    <s v="Ticket"/>
    <s v="Sunday"/>
    <x v="1"/>
  </r>
  <r>
    <n v="1"/>
    <n v="5"/>
    <d v="2010-08-29T00:00:00"/>
    <d v="1899-12-30T16:58:00"/>
    <d v="2010-08-29T00:00:00"/>
    <d v="1899-12-30T18:07:00"/>
    <n v="50"/>
    <n v="69"/>
    <s v="Ticket"/>
    <s v="Sunday"/>
    <x v="1"/>
  </r>
  <r>
    <n v="1"/>
    <n v="6"/>
    <d v="2010-08-29T00:00:00"/>
    <d v="1899-12-30T17:45:00"/>
    <d v="2010-08-29T00:00:00"/>
    <d v="1899-12-30T19:47:00"/>
    <n v="50"/>
    <n v="122"/>
    <s v="Ticket"/>
    <s v="Sunday"/>
    <x v="1"/>
  </r>
  <r>
    <n v="1"/>
    <n v="8"/>
    <d v="2010-08-29T00:00:00"/>
    <d v="1899-12-30T17:57:00"/>
    <d v="2010-08-29T00:00:00"/>
    <d v="1899-12-30T19:04:00"/>
    <n v="50"/>
    <n v="67"/>
    <s v="Ticket"/>
    <s v="Sunday"/>
    <x v="1"/>
  </r>
  <r>
    <n v="1"/>
    <n v="6"/>
    <d v="2010-08-29T00:00:00"/>
    <d v="1899-12-30T18:36:00"/>
    <d v="2010-08-29T00:00:00"/>
    <d v="1899-12-30T20:38:00"/>
    <n v="50"/>
    <n v="122"/>
    <s v="Ticket"/>
    <s v="Sunday"/>
    <x v="2"/>
  </r>
  <r>
    <n v="1"/>
    <n v="5"/>
    <d v="2010-08-29T00:00:00"/>
    <d v="1899-12-30T19:42:00"/>
    <d v="2010-08-29T00:00:00"/>
    <d v="1899-12-30T22:28:00"/>
    <n v="50"/>
    <n v="166"/>
    <s v="Ticket"/>
    <s v="Sunday"/>
    <x v="2"/>
  </r>
  <r>
    <n v="1"/>
    <n v="6"/>
    <d v="2010-08-29T00:00:00"/>
    <d v="1899-12-30T20:13:00"/>
    <d v="2010-08-29T00:00:00"/>
    <d v="1899-12-30T21:23:00"/>
    <n v="50"/>
    <n v="70"/>
    <s v="Ticket"/>
    <s v="Sunday"/>
    <x v="2"/>
  </r>
  <r>
    <n v="1"/>
    <n v="6"/>
    <d v="2010-08-29T00:00:00"/>
    <d v="1899-12-30T20:54:00"/>
    <d v="2010-08-29T00:00:00"/>
    <d v="1899-12-30T22:32:00"/>
    <n v="50"/>
    <n v="98"/>
    <s v="Ticket"/>
    <s v="Sunday"/>
    <x v="2"/>
  </r>
  <r>
    <n v="1"/>
    <n v="6"/>
    <d v="2010-08-29T00:00:00"/>
    <d v="1899-12-30T21:37:00"/>
    <d v="2010-08-30T00:00:00"/>
    <d v="1899-12-30T00:44:00"/>
    <n v="70"/>
    <n v="187"/>
    <s v="Ticket"/>
    <s v="Sunday"/>
    <x v="2"/>
  </r>
  <r>
    <n v="1"/>
    <n v="5"/>
    <d v="2010-09-04T00:00:00"/>
    <d v="1899-12-30T11:04:00"/>
    <d v="2010-09-04T00:00:00"/>
    <d v="1899-12-30T16:18:00"/>
    <n v="110"/>
    <n v="314"/>
    <s v="Ticket"/>
    <s v="Saturday"/>
    <x v="0"/>
  </r>
  <r>
    <n v="1"/>
    <n v="6"/>
    <d v="2010-09-04T00:00:00"/>
    <d v="1899-12-30T11:58:00"/>
    <d v="2010-09-04T00:00:00"/>
    <d v="1899-12-30T14:14:00"/>
    <n v="50"/>
    <n v="136"/>
    <s v="Ticket"/>
    <s v="Saturday"/>
    <x v="0"/>
  </r>
  <r>
    <n v="1"/>
    <n v="6"/>
    <d v="2010-09-04T00:00:00"/>
    <d v="1899-12-30T12:17:00"/>
    <d v="2010-09-04T00:00:00"/>
    <d v="1899-12-30T15:21:00"/>
    <n v="70"/>
    <n v="184"/>
    <s v="Manual"/>
    <s v="Saturday"/>
    <x v="0"/>
  </r>
  <r>
    <n v="1"/>
    <n v="5"/>
    <d v="2010-09-04T00:00:00"/>
    <d v="1899-12-30T12:19:00"/>
    <d v="2010-09-04T00:00:00"/>
    <d v="1899-12-30T13:41:00"/>
    <n v="50"/>
    <n v="82"/>
    <s v="Ticket"/>
    <s v="Saturday"/>
    <x v="0"/>
  </r>
  <r>
    <n v="1"/>
    <n v="5"/>
    <d v="2010-09-04T00:00:00"/>
    <d v="1899-12-30T12:22:00"/>
    <d v="2010-09-04T00:00:00"/>
    <d v="1899-12-30T16:40:00"/>
    <n v="90"/>
    <n v="258"/>
    <s v="Ticket"/>
    <s v="Saturday"/>
    <x v="0"/>
  </r>
  <r>
    <n v="1"/>
    <n v="5"/>
    <d v="2010-09-04T00:00:00"/>
    <d v="1899-12-30T13:08:00"/>
    <d v="2010-09-04T00:00:00"/>
    <d v="1899-12-30T15:29:00"/>
    <n v="50"/>
    <n v="141"/>
    <s v="Ticket"/>
    <s v="Saturday"/>
    <x v="0"/>
  </r>
  <r>
    <n v="1"/>
    <n v="6"/>
    <d v="2010-09-04T00:00:00"/>
    <d v="1899-12-30T14:03:00"/>
    <d v="2010-09-04T00:00:00"/>
    <d v="1899-12-30T15:47:00"/>
    <n v="50"/>
    <n v="104"/>
    <s v="Ticket"/>
    <s v="Saturday"/>
    <x v="1"/>
  </r>
  <r>
    <n v="1"/>
    <n v="5"/>
    <d v="2010-09-04T00:00:00"/>
    <d v="1899-12-30T14:47:00"/>
    <d v="2010-09-04T00:00:00"/>
    <d v="1899-12-30T15:43:00"/>
    <n v="50"/>
    <n v="56"/>
    <s v="Ticket"/>
    <s v="Saturday"/>
    <x v="1"/>
  </r>
  <r>
    <n v="1"/>
    <n v="5"/>
    <d v="2010-09-04T00:00:00"/>
    <d v="1899-12-30T14:52:00"/>
    <d v="2010-09-04T00:00:00"/>
    <d v="1899-12-30T16:52:00"/>
    <n v="50"/>
    <n v="120"/>
    <s v="Ticket"/>
    <s v="Saturday"/>
    <x v="1"/>
  </r>
  <r>
    <n v="1"/>
    <n v="6"/>
    <d v="2010-09-04T00:00:00"/>
    <d v="1899-12-30T15:04:00"/>
    <d v="2010-09-04T00:00:00"/>
    <d v="1899-12-30T15:52:00"/>
    <n v="50"/>
    <n v="48"/>
    <s v="Ticket"/>
    <s v="Saturday"/>
    <x v="1"/>
  </r>
  <r>
    <n v="1"/>
    <n v="5"/>
    <d v="2010-09-04T00:00:00"/>
    <d v="1899-12-30T16:49:00"/>
    <d v="2010-09-04T00:00:00"/>
    <d v="1899-12-30T20:03:00"/>
    <n v="300"/>
    <n v="194"/>
    <s v="Ticket"/>
    <s v="Saturday"/>
    <x v="1"/>
  </r>
  <r>
    <n v="1"/>
    <n v="5"/>
    <d v="2010-09-04T00:00:00"/>
    <d v="1899-12-30T18:06:00"/>
    <d v="2010-09-04T00:00:00"/>
    <d v="1899-12-30T21:26:00"/>
    <n v="70"/>
    <n v="200"/>
    <s v="Ticket"/>
    <s v="Saturday"/>
    <x v="2"/>
  </r>
  <r>
    <n v="1"/>
    <n v="6"/>
    <d v="2010-09-04T00:00:00"/>
    <d v="1899-12-30T18:08:00"/>
    <d v="2010-09-04T00:00:00"/>
    <d v="1899-12-30T19:27:00"/>
    <n v="50"/>
    <n v="79"/>
    <s v="Ticket"/>
    <s v="Saturday"/>
    <x v="2"/>
  </r>
  <r>
    <n v="1"/>
    <n v="5"/>
    <d v="2010-09-04T00:00:00"/>
    <d v="1899-12-30T18:23:00"/>
    <d v="2010-09-04T00:00:00"/>
    <d v="1899-12-30T22:41:00"/>
    <n v="90"/>
    <n v="258"/>
    <s v="Ticket"/>
    <s v="Saturday"/>
    <x v="2"/>
  </r>
  <r>
    <n v="1"/>
    <n v="6"/>
    <d v="2010-09-04T00:00:00"/>
    <d v="1899-12-30T18:41:00"/>
    <d v="2010-09-04T00:00:00"/>
    <d v="1899-12-30T20:42:00"/>
    <n v="50"/>
    <n v="121"/>
    <s v="Ticket"/>
    <s v="Saturday"/>
    <x v="2"/>
  </r>
  <r>
    <n v="1"/>
    <n v="5"/>
    <d v="2010-09-04T00:00:00"/>
    <d v="1899-12-30T19:30:00"/>
    <d v="2010-09-04T00:00:00"/>
    <d v="1899-12-30T22:12:00"/>
    <n v="50"/>
    <n v="162"/>
    <s v="Ticket"/>
    <s v="Saturday"/>
    <x v="2"/>
  </r>
  <r>
    <n v="1"/>
    <n v="8"/>
    <d v="2010-09-04T00:00:00"/>
    <d v="1899-12-30T19:31:00"/>
    <d v="2010-09-04T00:00:00"/>
    <d v="1899-12-30T22:33:00"/>
    <n v="70"/>
    <n v="182"/>
    <s v="Ticket"/>
    <s v="Saturday"/>
    <x v="2"/>
  </r>
  <r>
    <n v="1"/>
    <n v="5"/>
    <d v="2010-09-04T00:00:00"/>
    <d v="1899-12-30T20:18:00"/>
    <d v="2010-09-04T00:00:00"/>
    <d v="1899-12-30T21:54:00"/>
    <n v="50"/>
    <n v="96"/>
    <s v="Ticket"/>
    <s v="Saturday"/>
    <x v="2"/>
  </r>
  <r>
    <n v="1"/>
    <n v="6"/>
    <d v="2010-09-04T00:00:00"/>
    <d v="1899-12-30T20:43:00"/>
    <d v="2010-09-04T00:00:00"/>
    <d v="1899-12-30T22:59:00"/>
    <n v="50"/>
    <n v="136"/>
    <s v="Ticket"/>
    <s v="Saturday"/>
    <x v="2"/>
  </r>
  <r>
    <n v="1"/>
    <n v="6"/>
    <d v="2010-09-04T00:00:00"/>
    <d v="1899-12-30T21:23:00"/>
    <d v="2010-09-04T00:00:00"/>
    <d v="1899-12-30T22:27:00"/>
    <n v="50"/>
    <n v="64"/>
    <s v="Ticket"/>
    <s v="Saturday"/>
    <x v="2"/>
  </r>
  <r>
    <n v="1"/>
    <n v="5"/>
    <d v="2010-09-04T00:00:00"/>
    <d v="1899-12-30T23:15:00"/>
    <d v="2010-09-05T00:00:00"/>
    <d v="1899-12-30T02:27:00"/>
    <n v="70"/>
    <n v="192"/>
    <s v="Ticket"/>
    <s v="Saturday"/>
    <x v="3"/>
  </r>
  <r>
    <n v="1"/>
    <n v="6"/>
    <d v="2010-09-05T00:00:00"/>
    <d v="1899-12-30T08:39:00"/>
    <d v="2010-09-05T00:00:00"/>
    <d v="1899-12-30T13:48:00"/>
    <n v="300"/>
    <n v="309"/>
    <s v="Ticket"/>
    <s v="Sunday"/>
    <x v="3"/>
  </r>
  <r>
    <n v="1"/>
    <n v="6"/>
    <d v="2010-09-05T00:00:00"/>
    <d v="1899-12-30T13:03:00"/>
    <d v="2010-09-05T00:00:00"/>
    <d v="1899-12-30T16:47:00"/>
    <n v="70"/>
    <n v="224"/>
    <s v="Ticket"/>
    <s v="Sunday"/>
    <x v="0"/>
  </r>
  <r>
    <n v="1"/>
    <n v="6"/>
    <d v="2010-09-05T00:00:00"/>
    <d v="1899-12-30T13:08:00"/>
    <d v="2010-09-05T00:00:00"/>
    <d v="1899-12-30T19:26:00"/>
    <n v="130"/>
    <n v="378"/>
    <s v="Ticket"/>
    <s v="Sunday"/>
    <x v="0"/>
  </r>
  <r>
    <n v="1"/>
    <n v="5"/>
    <d v="2010-09-05T00:00:00"/>
    <d v="1899-12-30T13:13:00"/>
    <d v="2010-09-05T00:00:00"/>
    <d v="1899-12-30T16:17:00"/>
    <n v="70"/>
    <n v="184"/>
    <s v="Ticket"/>
    <s v="Sunday"/>
    <x v="0"/>
  </r>
  <r>
    <n v="1"/>
    <n v="8"/>
    <d v="2010-09-05T00:00:00"/>
    <d v="1899-12-30T15:03:00"/>
    <d v="2010-09-05T00:00:00"/>
    <d v="1899-12-30T19:01:00"/>
    <n v="70"/>
    <n v="238"/>
    <s v="Ticket"/>
    <s v="Sunday"/>
    <x v="1"/>
  </r>
  <r>
    <n v="1"/>
    <n v="8"/>
    <d v="2010-09-05T00:00:00"/>
    <d v="1899-12-30T15:19:00"/>
    <d v="2010-09-05T00:00:00"/>
    <d v="1899-12-30T17:29:00"/>
    <n v="50"/>
    <n v="130"/>
    <s v="Ticket"/>
    <s v="Sunday"/>
    <x v="1"/>
  </r>
  <r>
    <n v="1"/>
    <n v="5"/>
    <d v="2010-09-05T00:00:00"/>
    <d v="1899-12-30T15:44:00"/>
    <d v="2010-09-05T00:00:00"/>
    <d v="1899-12-30T19:01:00"/>
    <n v="70"/>
    <n v="197"/>
    <s v="Ticket"/>
    <s v="Sunday"/>
    <x v="1"/>
  </r>
  <r>
    <n v="1"/>
    <n v="5"/>
    <d v="2010-09-05T00:00:00"/>
    <d v="1899-12-30T16:00:00"/>
    <d v="2010-09-05T00:00:00"/>
    <d v="1899-12-30T18:06:00"/>
    <n v="50"/>
    <n v="126"/>
    <s v="Ticket"/>
    <s v="Sunday"/>
    <x v="1"/>
  </r>
  <r>
    <n v="1"/>
    <n v="8"/>
    <d v="2010-09-05T00:00:00"/>
    <d v="1899-12-30T16:30:00"/>
    <d v="2010-09-05T00:00:00"/>
    <d v="1899-12-30T19:39:00"/>
    <n v="70"/>
    <n v="189"/>
    <s v="Ticket"/>
    <s v="Sunday"/>
    <x v="1"/>
  </r>
  <r>
    <n v="1"/>
    <n v="6"/>
    <d v="2010-09-05T00:00:00"/>
    <d v="1899-12-30T17:15:00"/>
    <d v="2010-09-05T00:00:00"/>
    <d v="1899-12-30T21:57:00"/>
    <n v="90"/>
    <n v="282"/>
    <s v="Ticket"/>
    <s v="Sunday"/>
    <x v="1"/>
  </r>
  <r>
    <n v="1"/>
    <n v="6"/>
    <d v="2010-09-05T00:00:00"/>
    <d v="1899-12-30T17:26:00"/>
    <d v="2010-09-05T00:00:00"/>
    <d v="1899-12-30T19:35:00"/>
    <n v="50"/>
    <n v="129"/>
    <s v="Ticket"/>
    <s v="Sunday"/>
    <x v="1"/>
  </r>
  <r>
    <n v="1"/>
    <n v="5"/>
    <d v="2010-09-05T00:00:00"/>
    <d v="1899-12-30T17:35:00"/>
    <d v="2010-09-05T00:00:00"/>
    <d v="1899-12-30T20:41:00"/>
    <n v="70"/>
    <n v="186"/>
    <s v="Ticket"/>
    <s v="Sunday"/>
    <x v="1"/>
  </r>
  <r>
    <n v="1"/>
    <n v="5"/>
    <d v="2010-09-05T00:00:00"/>
    <d v="1899-12-30T18:10:00"/>
    <d v="2010-09-05T00:00:00"/>
    <d v="1899-12-30T18:47:00"/>
    <n v="50"/>
    <n v="37"/>
    <s v="Ticket"/>
    <s v="Sunday"/>
    <x v="2"/>
  </r>
  <r>
    <n v="1"/>
    <n v="6"/>
    <d v="2010-09-05T00:00:00"/>
    <d v="1899-12-30T18:44:00"/>
    <d v="2010-09-05T00:00:00"/>
    <d v="1899-12-30T20:42:00"/>
    <n v="50"/>
    <n v="118"/>
    <s v="Manual"/>
    <s v="Sunday"/>
    <x v="2"/>
  </r>
  <r>
    <n v="1"/>
    <n v="8"/>
    <d v="2010-09-05T00:00:00"/>
    <d v="1899-12-30T18:51:00"/>
    <d v="2010-09-05T00:00:00"/>
    <d v="1899-12-30T21:13:00"/>
    <n v="50"/>
    <n v="142"/>
    <s v="Ticket"/>
    <s v="Sunday"/>
    <x v="2"/>
  </r>
  <r>
    <n v="1"/>
    <n v="8"/>
    <d v="2010-09-05T00:00:00"/>
    <d v="1899-12-30T19:27:00"/>
    <d v="2010-09-05T00:00:00"/>
    <d v="1899-12-30T22:19:00"/>
    <n v="50"/>
    <n v="172"/>
    <s v="Ticket"/>
    <s v="Sunday"/>
    <x v="2"/>
  </r>
  <r>
    <n v="1"/>
    <n v="5"/>
    <d v="2010-09-05T00:00:00"/>
    <d v="1899-12-30T19:56:00"/>
    <d v="2010-09-05T00:00:00"/>
    <d v="1899-12-30T22:30:00"/>
    <n v="50"/>
    <n v="154"/>
    <s v="Ticket"/>
    <s v="Sunday"/>
    <x v="2"/>
  </r>
  <r>
    <n v="1"/>
    <n v="5"/>
    <d v="2010-09-05T00:00:00"/>
    <d v="1899-12-30T20:03:00"/>
    <d v="2010-09-05T00:00:00"/>
    <d v="1899-12-30T22:02:00"/>
    <n v="50"/>
    <n v="119"/>
    <s v="Ticket"/>
    <s v="Sunday"/>
    <x v="2"/>
  </r>
  <r>
    <n v="1"/>
    <n v="8"/>
    <d v="2010-09-05T00:00:00"/>
    <d v="1899-12-30T20:23:00"/>
    <d v="2010-09-05T00:00:00"/>
    <d v="1899-12-30T22:03:00"/>
    <n v="50"/>
    <n v="100"/>
    <s v="Ticket"/>
    <s v="Sunday"/>
    <x v="2"/>
  </r>
  <r>
    <n v="1"/>
    <n v="6"/>
    <d v="2010-09-05T00:00:00"/>
    <d v="1899-12-30T20:42:00"/>
    <d v="2010-09-05T00:00:00"/>
    <d v="1899-12-30T21:18:00"/>
    <n v="50"/>
    <n v="36"/>
    <s v="Ticket"/>
    <s v="Sunday"/>
    <x v="2"/>
  </r>
  <r>
    <n v="1"/>
    <n v="6"/>
    <d v="2010-09-05T00:00:00"/>
    <d v="1899-12-30T21:29:00"/>
    <d v="2010-09-05T00:00:00"/>
    <d v="1899-12-30T22:39:00"/>
    <n v="50"/>
    <n v="70"/>
    <s v="Ticket"/>
    <s v="Sunday"/>
    <x v="2"/>
  </r>
  <r>
    <n v="1"/>
    <n v="6"/>
    <d v="2010-09-11T00:00:00"/>
    <d v="1899-12-30T12:57:00"/>
    <d v="2010-09-11T00:00:00"/>
    <d v="1899-12-30T17:55:00"/>
    <n v="90"/>
    <n v="298"/>
    <s v="Ticket"/>
    <s v="Saturday"/>
    <x v="0"/>
  </r>
  <r>
    <n v="1"/>
    <n v="6"/>
    <d v="2010-09-11T00:00:00"/>
    <d v="1899-12-30T13:14:00"/>
    <d v="2010-09-11T00:00:00"/>
    <d v="1899-12-30T15:57:00"/>
    <n v="50"/>
    <n v="163"/>
    <s v="Ticket"/>
    <s v="Saturday"/>
    <x v="0"/>
  </r>
  <r>
    <n v="1"/>
    <n v="5"/>
    <d v="2010-09-11T00:00:00"/>
    <d v="1899-12-30T14:46:00"/>
    <d v="2010-09-11T00:00:00"/>
    <d v="1899-12-30T18:53:00"/>
    <n v="90"/>
    <n v="247"/>
    <s v="Ticket"/>
    <s v="Saturday"/>
    <x v="1"/>
  </r>
  <r>
    <n v="1"/>
    <n v="8"/>
    <d v="2010-09-11T00:00:00"/>
    <d v="1899-12-30T14:59:00"/>
    <d v="2010-09-11T00:00:00"/>
    <d v="1899-12-30T18:46:00"/>
    <n v="70"/>
    <n v="227"/>
    <s v="Ticket"/>
    <s v="Saturday"/>
    <x v="1"/>
  </r>
  <r>
    <n v="1"/>
    <n v="6"/>
    <d v="2010-09-11T00:00:00"/>
    <d v="1899-12-30T15:17:00"/>
    <d v="2010-09-11T00:00:00"/>
    <d v="1899-12-30T16:25:00"/>
    <n v="50"/>
    <n v="68"/>
    <s v="Ticket"/>
    <s v="Saturday"/>
    <x v="1"/>
  </r>
  <r>
    <n v="1"/>
    <n v="8"/>
    <d v="2010-09-11T00:00:00"/>
    <d v="1899-12-30T15:52:00"/>
    <d v="2010-09-11T00:00:00"/>
    <d v="1899-12-30T18:47:00"/>
    <n v="50"/>
    <n v="175"/>
    <s v="Ticket"/>
    <s v="Saturday"/>
    <x v="1"/>
  </r>
  <r>
    <n v="1"/>
    <n v="6"/>
    <d v="2010-09-11T00:00:00"/>
    <d v="1899-12-30T15:54:00"/>
    <d v="2010-09-11T00:00:00"/>
    <d v="1899-12-30T17:36:00"/>
    <n v="300"/>
    <n v="102"/>
    <s v="Ticket"/>
    <s v="Saturday"/>
    <x v="1"/>
  </r>
  <r>
    <n v="1"/>
    <n v="5"/>
    <d v="2010-09-11T00:00:00"/>
    <d v="1899-12-30T16:18:00"/>
    <d v="2010-09-11T00:00:00"/>
    <d v="1899-12-30T19:56:00"/>
    <n v="70"/>
    <n v="218"/>
    <s v="Ticket"/>
    <s v="Saturday"/>
    <x v="1"/>
  </r>
  <r>
    <n v="1"/>
    <n v="6"/>
    <d v="2010-09-11T00:00:00"/>
    <d v="1899-12-30T16:20:00"/>
    <d v="2010-09-11T00:00:00"/>
    <d v="1899-12-30T17:34:00"/>
    <n v="50"/>
    <n v="74"/>
    <s v="Ticket"/>
    <s v="Saturday"/>
    <x v="1"/>
  </r>
  <r>
    <n v="1"/>
    <n v="8"/>
    <d v="2010-09-11T00:00:00"/>
    <d v="1899-12-30T17:37:00"/>
    <d v="2010-09-11T00:00:00"/>
    <d v="1899-12-30T19:16:00"/>
    <n v="50"/>
    <n v="99"/>
    <s v="Ticket"/>
    <s v="Saturday"/>
    <x v="1"/>
  </r>
  <r>
    <n v="1"/>
    <n v="8"/>
    <d v="2010-09-11T00:00:00"/>
    <d v="1899-12-30T18:30:00"/>
    <d v="2010-09-11T00:00:00"/>
    <d v="1899-12-30T19:10:00"/>
    <n v="50"/>
    <n v="40"/>
    <s v="Ticket"/>
    <s v="Saturday"/>
    <x v="2"/>
  </r>
  <r>
    <n v="1"/>
    <n v="6"/>
    <d v="2010-09-11T00:00:00"/>
    <d v="1899-12-30T18:49:00"/>
    <d v="2010-09-11T00:00:00"/>
    <d v="1899-12-30T22:17:00"/>
    <n v="70"/>
    <n v="208"/>
    <s v="Ticket"/>
    <s v="Saturday"/>
    <x v="2"/>
  </r>
  <r>
    <n v="1"/>
    <n v="5"/>
    <d v="2010-09-11T00:00:00"/>
    <d v="1899-12-30T19:45:00"/>
    <d v="2010-09-12T00:00:00"/>
    <d v="1899-12-30T02:40:00"/>
    <n v="300"/>
    <n v="415"/>
    <s v="Ticket"/>
    <s v="Saturday"/>
    <x v="2"/>
  </r>
  <r>
    <n v="1"/>
    <n v="5"/>
    <d v="2010-09-11T00:00:00"/>
    <d v="1899-12-30T20:15:00"/>
    <d v="2010-09-11T00:00:00"/>
    <d v="1899-12-30T22:55:00"/>
    <n v="50"/>
    <n v="160"/>
    <s v="Ticket"/>
    <s v="Saturday"/>
    <x v="2"/>
  </r>
  <r>
    <n v="1"/>
    <n v="6"/>
    <d v="2010-09-11T00:00:00"/>
    <d v="1899-12-30T21:07:00"/>
    <d v="2010-09-12T00:00:00"/>
    <d v="1899-12-30T00:18:00"/>
    <n v="70"/>
    <n v="191"/>
    <s v="Ticket"/>
    <s v="Saturday"/>
    <x v="2"/>
  </r>
  <r>
    <n v="1"/>
    <n v="5"/>
    <d v="2010-09-12T00:00:00"/>
    <d v="1899-12-30T11:44:00"/>
    <d v="2010-09-12T00:00:00"/>
    <d v="1899-12-30T14:43:00"/>
    <n v="50"/>
    <n v="179"/>
    <s v="Ticket"/>
    <s v="Sunday"/>
    <x v="0"/>
  </r>
  <r>
    <n v="1"/>
    <n v="5"/>
    <d v="2010-09-12T00:00:00"/>
    <d v="1899-12-30T12:37:00"/>
    <d v="2010-09-12T00:00:00"/>
    <d v="1899-12-30T14:29:00"/>
    <n v="50"/>
    <n v="112"/>
    <s v="Ticket"/>
    <s v="Sunday"/>
    <x v="0"/>
  </r>
  <r>
    <n v="1"/>
    <n v="5"/>
    <d v="2010-09-12T00:00:00"/>
    <d v="1899-12-30T13:11:00"/>
    <d v="2010-09-12T00:00:00"/>
    <d v="1899-12-30T16:28:00"/>
    <n v="70"/>
    <n v="197"/>
    <s v="Ticket"/>
    <s v="Sunday"/>
    <x v="0"/>
  </r>
  <r>
    <n v="1"/>
    <n v="6"/>
    <d v="2010-09-12T00:00:00"/>
    <d v="1899-12-30T13:26:00"/>
    <d v="2010-09-12T00:00:00"/>
    <d v="1899-12-30T14:01:00"/>
    <n v="50"/>
    <n v="35"/>
    <s v="Ticket"/>
    <s v="Sunday"/>
    <x v="0"/>
  </r>
  <r>
    <n v="1"/>
    <n v="6"/>
    <d v="2010-09-12T00:00:00"/>
    <d v="1899-12-30T14:13:00"/>
    <d v="2010-09-12T00:00:00"/>
    <d v="1899-12-30T17:06:00"/>
    <n v="50"/>
    <n v="173"/>
    <s v="Ticket"/>
    <s v="Sunday"/>
    <x v="1"/>
  </r>
  <r>
    <n v="1"/>
    <n v="8"/>
    <d v="2010-09-12T00:00:00"/>
    <d v="1899-12-30T15:38:00"/>
    <d v="2010-09-12T00:00:00"/>
    <d v="1899-12-30T18:03:00"/>
    <n v="50"/>
    <n v="145"/>
    <s v="Ticket"/>
    <s v="Sunday"/>
    <x v="1"/>
  </r>
  <r>
    <n v="1"/>
    <n v="6"/>
    <d v="2010-09-12T00:00:00"/>
    <d v="1899-12-30T15:46:00"/>
    <d v="2010-09-12T00:00:00"/>
    <d v="1899-12-30T18:00:00"/>
    <n v="50"/>
    <n v="134"/>
    <s v="Ticket"/>
    <s v="Sunday"/>
    <x v="1"/>
  </r>
  <r>
    <n v="1"/>
    <n v="6"/>
    <d v="2010-09-12T00:00:00"/>
    <d v="1899-12-30T16:01:00"/>
    <d v="2010-09-12T00:00:00"/>
    <d v="1899-12-30T18:18:00"/>
    <n v="50"/>
    <n v="137"/>
    <s v="Ticket"/>
    <s v="Sunday"/>
    <x v="1"/>
  </r>
  <r>
    <n v="1"/>
    <n v="6"/>
    <d v="2010-09-12T00:00:00"/>
    <d v="1899-12-30T16:26:00"/>
    <d v="2010-09-12T00:00:00"/>
    <d v="1899-12-30T17:50:00"/>
    <n v="50"/>
    <n v="84"/>
    <s v="Ticket"/>
    <s v="Sunday"/>
    <x v="1"/>
  </r>
  <r>
    <n v="1"/>
    <n v="8"/>
    <d v="2010-09-12T00:00:00"/>
    <d v="1899-12-30T16:40:00"/>
    <d v="2010-09-12T00:00:00"/>
    <d v="1899-12-30T19:19:00"/>
    <n v="300"/>
    <n v="159"/>
    <s v="Ticket"/>
    <s v="Sunday"/>
    <x v="1"/>
  </r>
  <r>
    <n v="1"/>
    <n v="8"/>
    <d v="2010-09-12T00:00:00"/>
    <d v="1899-12-30T17:18:00"/>
    <d v="2010-09-12T00:00:00"/>
    <d v="1899-12-30T17:55:00"/>
    <n v="50"/>
    <n v="37"/>
    <s v="Ticket"/>
    <s v="Sunday"/>
    <x v="1"/>
  </r>
  <r>
    <n v="1"/>
    <n v="5"/>
    <d v="2010-09-12T00:00:00"/>
    <d v="1899-12-30T17:36:00"/>
    <d v="2010-09-12T00:00:00"/>
    <d v="1899-12-30T19:37:00"/>
    <n v="50"/>
    <n v="121"/>
    <s v="Ticket"/>
    <s v="Sunday"/>
    <x v="1"/>
  </r>
  <r>
    <n v="1"/>
    <n v="6"/>
    <d v="2010-09-12T00:00:00"/>
    <d v="1899-12-30T19:38:00"/>
    <d v="2010-09-12T00:00:00"/>
    <d v="1899-12-30T20:30:00"/>
    <n v="50"/>
    <n v="52"/>
    <s v="Ticket"/>
    <s v="Sunday"/>
    <x v="2"/>
  </r>
  <r>
    <n v="1"/>
    <n v="6"/>
    <d v="2010-09-12T00:00:00"/>
    <d v="1899-12-30T19:43:00"/>
    <d v="2010-09-12T00:00:00"/>
    <d v="1899-12-30T21:27:00"/>
    <n v="50"/>
    <n v="104"/>
    <s v="Ticket"/>
    <s v="Sunday"/>
    <x v="2"/>
  </r>
  <r>
    <n v="1"/>
    <n v="6"/>
    <d v="2010-09-12T00:00:00"/>
    <d v="1899-12-30T20:26:00"/>
    <d v="2010-09-12T00:00:00"/>
    <d v="1899-12-30T22:10:00"/>
    <n v="50"/>
    <n v="104"/>
    <s v="Ticket"/>
    <s v="Sunday"/>
    <x v="2"/>
  </r>
  <r>
    <n v="1"/>
    <n v="5"/>
    <d v="2010-09-12T00:00:00"/>
    <d v="1899-12-30T20:30:00"/>
    <d v="2010-09-12T00:00:00"/>
    <d v="1899-12-30T23:54:00"/>
    <n v="70"/>
    <n v="204"/>
    <s v="Ticket"/>
    <s v="Sunday"/>
    <x v="2"/>
  </r>
  <r>
    <n v="1"/>
    <n v="6"/>
    <d v="2010-09-18T00:00:00"/>
    <d v="1899-12-30T10:47:00"/>
    <d v="2010-09-18T00:00:00"/>
    <d v="1899-12-30T18:55:00"/>
    <n v="0"/>
    <n v="488"/>
    <s v="Pass"/>
    <s v="Saturday"/>
    <x v="0"/>
  </r>
  <r>
    <n v="1"/>
    <n v="5"/>
    <d v="2010-09-18T00:00:00"/>
    <d v="1899-12-30T12:22:00"/>
    <d v="2010-09-18T00:00:00"/>
    <d v="1899-12-30T15:54:00"/>
    <n v="70"/>
    <n v="212"/>
    <s v="Ticket"/>
    <s v="Saturday"/>
    <x v="0"/>
  </r>
  <r>
    <n v="1"/>
    <n v="5"/>
    <d v="2010-09-18T00:00:00"/>
    <d v="1899-12-30T13:45:00"/>
    <d v="2010-09-18T00:00:00"/>
    <d v="1899-12-30T16:20:00"/>
    <n v="50"/>
    <n v="155"/>
    <s v="Ticket"/>
    <s v="Saturday"/>
    <x v="0"/>
  </r>
  <r>
    <n v="1"/>
    <n v="6"/>
    <d v="2010-09-18T00:00:00"/>
    <d v="1899-12-30T14:17:00"/>
    <d v="2010-09-18T00:00:00"/>
    <d v="1899-12-30T16:04:00"/>
    <n v="50"/>
    <n v="107"/>
    <s v="Ticket"/>
    <s v="Saturday"/>
    <x v="1"/>
  </r>
  <r>
    <n v="1"/>
    <n v="8"/>
    <d v="2010-09-18T00:00:00"/>
    <d v="1899-12-30T17:32:00"/>
    <d v="2010-09-18T00:00:00"/>
    <d v="1899-12-30T18:50:00"/>
    <n v="50"/>
    <n v="78"/>
    <s v="Ticket"/>
    <s v="Saturday"/>
    <x v="1"/>
  </r>
  <r>
    <n v="1"/>
    <n v="8"/>
    <d v="2010-09-18T00:00:00"/>
    <d v="1899-12-30T18:08:00"/>
    <d v="2010-09-18T00:00:00"/>
    <d v="1899-12-30T21:10:00"/>
    <n v="70"/>
    <n v="182"/>
    <s v="Ticket"/>
    <s v="Saturday"/>
    <x v="2"/>
  </r>
  <r>
    <n v="1"/>
    <n v="5"/>
    <d v="2010-09-18T00:00:00"/>
    <d v="1899-12-30T19:26:00"/>
    <d v="2010-09-18T00:00:00"/>
    <d v="1899-12-30T23:07:00"/>
    <n v="70"/>
    <n v="221"/>
    <s v="Ticket"/>
    <s v="Saturday"/>
    <x v="2"/>
  </r>
  <r>
    <n v="1"/>
    <n v="6"/>
    <d v="2010-09-18T00:00:00"/>
    <d v="1899-12-30T19:53:00"/>
    <d v="2010-09-18T00:00:00"/>
    <d v="1899-12-30T21:55:00"/>
    <n v="50"/>
    <n v="122"/>
    <s v="Ticket"/>
    <s v="Saturday"/>
    <x v="2"/>
  </r>
  <r>
    <n v="1"/>
    <n v="6"/>
    <d v="2010-09-18T00:00:00"/>
    <d v="1899-12-30T19:54:00"/>
    <d v="2010-09-18T00:00:00"/>
    <d v="1899-12-30T22:56:00"/>
    <n v="70"/>
    <n v="182"/>
    <s v="Ticket"/>
    <s v="Saturday"/>
    <x v="2"/>
  </r>
  <r>
    <n v="1"/>
    <n v="6"/>
    <d v="2010-09-18T00:00:00"/>
    <d v="1899-12-30T19:58:00"/>
    <d v="2010-09-18T00:00:00"/>
    <d v="1899-12-30T20:57:00"/>
    <n v="50"/>
    <n v="59"/>
    <s v="Ticket"/>
    <s v="Saturday"/>
    <x v="2"/>
  </r>
  <r>
    <n v="1"/>
    <n v="8"/>
    <d v="2010-09-18T00:00:00"/>
    <d v="1899-12-30T20:10:00"/>
    <d v="2010-09-18T00:00:00"/>
    <d v="1899-12-30T23:04:00"/>
    <n v="50"/>
    <n v="174"/>
    <s v="Ticket"/>
    <s v="Saturday"/>
    <x v="2"/>
  </r>
  <r>
    <n v="1"/>
    <n v="5"/>
    <d v="2010-09-18T00:00:00"/>
    <d v="1899-12-30T20:12:00"/>
    <d v="2010-09-18T00:00:00"/>
    <d v="1899-12-30T21:57:00"/>
    <n v="50"/>
    <n v="105"/>
    <s v="Ticket"/>
    <s v="Saturday"/>
    <x v="2"/>
  </r>
  <r>
    <n v="1"/>
    <n v="5"/>
    <d v="2010-09-18T00:00:00"/>
    <d v="1899-12-30T20:13:00"/>
    <d v="2010-09-18T00:00:00"/>
    <d v="1899-12-30T20:43:00"/>
    <n v="50"/>
    <n v="30"/>
    <s v="Ticket"/>
    <s v="Saturday"/>
    <x v="2"/>
  </r>
  <r>
    <n v="1"/>
    <n v="5"/>
    <d v="2010-09-18T00:00:00"/>
    <d v="1899-12-30T20:18:00"/>
    <d v="2010-09-18T00:00:00"/>
    <d v="1899-12-30T23:01:00"/>
    <n v="50"/>
    <n v="163"/>
    <s v="Ticket"/>
    <s v="Saturday"/>
    <x v="2"/>
  </r>
  <r>
    <n v="1"/>
    <n v="5"/>
    <d v="2010-09-18T00:00:00"/>
    <d v="1899-12-30T20:50:00"/>
    <d v="2010-09-18T00:00:00"/>
    <d v="1899-12-30T23:56:00"/>
    <n v="70"/>
    <n v="186"/>
    <s v="Ticket"/>
    <s v="Saturday"/>
    <x v="2"/>
  </r>
  <r>
    <n v="1"/>
    <n v="6"/>
    <d v="2010-09-18T00:00:00"/>
    <d v="1899-12-30T21:42:00"/>
    <d v="2010-09-19T00:00:00"/>
    <d v="1899-12-30T00:49:00"/>
    <n v="70"/>
    <n v="187"/>
    <s v="Ticket"/>
    <s v="Saturday"/>
    <x v="2"/>
  </r>
  <r>
    <n v="1"/>
    <n v="5"/>
    <d v="2010-09-18T00:00:00"/>
    <d v="1899-12-30T22:09:00"/>
    <d v="2010-09-18T00:00:00"/>
    <d v="1899-12-30T22:40:00"/>
    <n v="50"/>
    <n v="31"/>
    <s v="Ticket"/>
    <s v="Saturday"/>
    <x v="3"/>
  </r>
  <r>
    <n v="1"/>
    <n v="6"/>
    <d v="2010-09-18T00:00:00"/>
    <d v="1899-12-30T23:08:00"/>
    <d v="2010-09-19T00:00:00"/>
    <d v="1899-12-30T01:48:00"/>
    <n v="50"/>
    <n v="160"/>
    <s v="Ticket"/>
    <s v="Saturday"/>
    <x v="3"/>
  </r>
  <r>
    <n v="1"/>
    <n v="5"/>
    <d v="2010-09-19T00:00:00"/>
    <d v="1899-12-30T10:49:00"/>
    <d v="2010-09-19T00:00:00"/>
    <d v="1899-12-30T11:43:00"/>
    <n v="50"/>
    <n v="54"/>
    <s v="Ticket"/>
    <s v="Sunday"/>
    <x v="0"/>
  </r>
  <r>
    <n v="1"/>
    <n v="6"/>
    <d v="2010-09-19T00:00:00"/>
    <d v="1899-12-30T11:25:00"/>
    <d v="2010-09-19T00:00:00"/>
    <d v="1899-12-30T14:54:00"/>
    <n v="70"/>
    <n v="209"/>
    <s v="Ticket"/>
    <s v="Sunday"/>
    <x v="0"/>
  </r>
  <r>
    <n v="1"/>
    <n v="6"/>
    <d v="2010-09-19T00:00:00"/>
    <d v="1899-12-30T12:05:00"/>
    <d v="2010-09-19T00:00:00"/>
    <d v="1899-12-30T13:11:00"/>
    <n v="50"/>
    <n v="66"/>
    <s v="Ticket"/>
    <s v="Sunday"/>
    <x v="0"/>
  </r>
  <r>
    <n v="1"/>
    <n v="5"/>
    <d v="2010-09-19T00:00:00"/>
    <d v="1899-12-30T14:29:00"/>
    <d v="2010-09-19T00:00:00"/>
    <d v="1899-12-30T15:13:00"/>
    <n v="50"/>
    <n v="44"/>
    <s v="Ticket"/>
    <s v="Sunday"/>
    <x v="1"/>
  </r>
  <r>
    <n v="1"/>
    <n v="8"/>
    <d v="2010-09-19T00:00:00"/>
    <d v="1899-12-30T15:14:00"/>
    <d v="2010-09-19T00:00:00"/>
    <d v="1899-12-30T16:59:00"/>
    <n v="50"/>
    <n v="105"/>
    <s v="Ticket"/>
    <s v="Sunday"/>
    <x v="1"/>
  </r>
  <r>
    <n v="1"/>
    <n v="6"/>
    <d v="2010-09-19T00:00:00"/>
    <d v="1899-12-30T15:20:00"/>
    <d v="2010-09-19T00:00:00"/>
    <d v="1899-12-30T15:54:00"/>
    <n v="50"/>
    <n v="34"/>
    <s v="Ticket"/>
    <s v="Sunday"/>
    <x v="1"/>
  </r>
  <r>
    <n v="1"/>
    <n v="5"/>
    <d v="2010-09-19T00:00:00"/>
    <d v="1899-12-30T15:50:00"/>
    <d v="2010-09-19T00:00:00"/>
    <d v="1899-12-30T19:45:00"/>
    <n v="70"/>
    <n v="235"/>
    <s v="Ticket"/>
    <s v="Sunday"/>
    <x v="1"/>
  </r>
  <r>
    <n v="1"/>
    <n v="5"/>
    <d v="2010-09-19T00:00:00"/>
    <d v="1899-12-30T15:59:00"/>
    <d v="2010-09-19T00:00:00"/>
    <d v="1899-12-30T18:16:00"/>
    <n v="50"/>
    <n v="137"/>
    <s v="Ticket"/>
    <s v="Sunday"/>
    <x v="1"/>
  </r>
  <r>
    <n v="1"/>
    <n v="8"/>
    <d v="2010-09-19T00:00:00"/>
    <d v="1899-12-30T16:12:00"/>
    <d v="2010-09-19T00:00:00"/>
    <d v="1899-12-30T17:38:00"/>
    <n v="50"/>
    <n v="86"/>
    <s v="Ticket"/>
    <s v="Sunday"/>
    <x v="1"/>
  </r>
  <r>
    <n v="1"/>
    <n v="6"/>
    <d v="2010-09-19T00:00:00"/>
    <d v="1899-12-30T18:03:00"/>
    <d v="2010-09-19T00:00:00"/>
    <d v="1899-12-30T21:13:00"/>
    <n v="70"/>
    <n v="190"/>
    <s v="Ticket"/>
    <s v="Sunday"/>
    <x v="2"/>
  </r>
  <r>
    <n v="1"/>
    <n v="6"/>
    <d v="2010-09-19T00:00:00"/>
    <d v="1899-12-30T18:10:00"/>
    <d v="2010-09-19T00:00:00"/>
    <d v="1899-12-30T21:39:00"/>
    <n v="70"/>
    <n v="209"/>
    <s v="Ticket"/>
    <s v="Sunday"/>
    <x v="2"/>
  </r>
  <r>
    <n v="1"/>
    <n v="6"/>
    <d v="2010-09-19T00:00:00"/>
    <d v="1899-12-30T18:33:00"/>
    <d v="2010-09-19T00:00:00"/>
    <d v="1899-12-30T19:42:00"/>
    <n v="50"/>
    <n v="69"/>
    <s v="Ticket"/>
    <s v="Sunday"/>
    <x v="2"/>
  </r>
  <r>
    <n v="1"/>
    <n v="5"/>
    <d v="2010-09-19T00:00:00"/>
    <d v="1899-12-30T19:44:00"/>
    <d v="2010-09-19T00:00:00"/>
    <d v="1899-12-30T21:11:00"/>
    <n v="50"/>
    <n v="87"/>
    <s v="Ticket"/>
    <s v="Sunday"/>
    <x v="2"/>
  </r>
  <r>
    <n v="1"/>
    <n v="8"/>
    <d v="2010-09-19T00:00:00"/>
    <d v="1899-12-30T20:05:00"/>
    <d v="2010-09-19T00:00:00"/>
    <d v="1899-12-30T21:06:00"/>
    <n v="50"/>
    <n v="61"/>
    <s v="Ticket"/>
    <s v="Sunday"/>
    <x v="2"/>
  </r>
  <r>
    <n v="1"/>
    <n v="5"/>
    <d v="2010-09-19T00:00:00"/>
    <d v="1899-12-30T21:39:00"/>
    <d v="2010-09-19T00:00:00"/>
    <d v="1899-12-30T22:14:00"/>
    <n v="50"/>
    <n v="35"/>
    <s v="Ticket"/>
    <s v="Sunday"/>
    <x v="2"/>
  </r>
  <r>
    <n v="1"/>
    <n v="5"/>
    <d v="2010-09-19T00:00:00"/>
    <d v="1899-12-30T23:47:00"/>
    <d v="2010-09-20T00:00:00"/>
    <d v="1899-12-30T02:19:00"/>
    <n v="50"/>
    <n v="152"/>
    <s v="Ticket"/>
    <s v="Sunday"/>
    <x v="3"/>
  </r>
  <r>
    <n v="1"/>
    <n v="5"/>
    <d v="2010-09-25T00:00:00"/>
    <d v="1899-12-30T11:50:00"/>
    <d v="2010-09-25T00:00:00"/>
    <d v="1899-12-30T14:52:00"/>
    <n v="300"/>
    <n v="182"/>
    <s v="Ticket"/>
    <s v="Saturday"/>
    <x v="0"/>
  </r>
  <r>
    <n v="1"/>
    <n v="5"/>
    <d v="2010-09-25T00:00:00"/>
    <d v="1899-12-30T11:57:00"/>
    <d v="2010-09-25T00:00:00"/>
    <d v="1899-12-30T15:21:00"/>
    <n v="70"/>
    <n v="204"/>
    <s v="Ticket"/>
    <s v="Saturday"/>
    <x v="0"/>
  </r>
  <r>
    <n v="1"/>
    <n v="5"/>
    <d v="2010-09-25T00:00:00"/>
    <d v="1899-12-30T12:38:00"/>
    <d v="2010-09-25T00:00:00"/>
    <d v="1899-12-30T15:53:00"/>
    <n v="70"/>
    <n v="195"/>
    <s v="Ticket"/>
    <s v="Saturday"/>
    <x v="0"/>
  </r>
  <r>
    <n v="1"/>
    <n v="6"/>
    <d v="2010-09-25T00:00:00"/>
    <d v="1899-12-30T12:40:00"/>
    <d v="2010-09-25T00:00:00"/>
    <d v="1899-12-30T15:25:00"/>
    <n v="50"/>
    <n v="165"/>
    <s v="Ticket"/>
    <s v="Saturday"/>
    <x v="0"/>
  </r>
  <r>
    <n v="1"/>
    <n v="5"/>
    <d v="2010-09-25T00:00:00"/>
    <d v="1899-12-30T13:31:00"/>
    <d v="2010-09-25T00:00:00"/>
    <d v="1899-12-30T16:56:00"/>
    <n v="70"/>
    <n v="205"/>
    <s v="Ticket"/>
    <s v="Saturday"/>
    <x v="0"/>
  </r>
  <r>
    <n v="1"/>
    <n v="5"/>
    <d v="2010-09-25T00:00:00"/>
    <d v="1899-12-30T13:56:00"/>
    <d v="2010-09-25T00:00:00"/>
    <d v="1899-12-30T15:06:00"/>
    <n v="50"/>
    <n v="70"/>
    <s v="Ticket"/>
    <s v="Saturday"/>
    <x v="0"/>
  </r>
  <r>
    <n v="1"/>
    <n v="8"/>
    <d v="2010-09-25T00:00:00"/>
    <d v="1899-12-30T15:40:00"/>
    <d v="2010-09-25T00:00:00"/>
    <d v="1899-12-30T17:57:00"/>
    <n v="50"/>
    <n v="137"/>
    <s v="Ticket"/>
    <s v="Saturday"/>
    <x v="1"/>
  </r>
  <r>
    <n v="1"/>
    <n v="6"/>
    <d v="2010-09-25T00:00:00"/>
    <d v="1899-12-30T16:13:00"/>
    <d v="2010-09-25T00:00:00"/>
    <d v="1899-12-30T18:10:00"/>
    <n v="50"/>
    <n v="117"/>
    <s v="Ticket"/>
    <s v="Saturday"/>
    <x v="1"/>
  </r>
  <r>
    <n v="1"/>
    <n v="6"/>
    <d v="2010-09-25T00:00:00"/>
    <d v="1899-12-30T16:15:00"/>
    <d v="2010-09-25T00:00:00"/>
    <d v="1899-12-30T18:27:00"/>
    <n v="50"/>
    <n v="132"/>
    <s v="Ticket"/>
    <s v="Saturday"/>
    <x v="1"/>
  </r>
  <r>
    <n v="1"/>
    <n v="6"/>
    <d v="2010-09-25T00:00:00"/>
    <d v="1899-12-30T16:31:00"/>
    <d v="2010-09-25T00:00:00"/>
    <d v="1899-12-30T18:47:00"/>
    <n v="50"/>
    <n v="136"/>
    <s v="Ticket"/>
    <s v="Saturday"/>
    <x v="1"/>
  </r>
  <r>
    <n v="1"/>
    <n v="5"/>
    <d v="2010-09-25T00:00:00"/>
    <d v="1899-12-30T16:45:00"/>
    <d v="2010-09-25T00:00:00"/>
    <d v="1899-12-30T20:15:00"/>
    <n v="70"/>
    <n v="210"/>
    <s v="Ticket"/>
    <s v="Saturday"/>
    <x v="1"/>
  </r>
  <r>
    <n v="1"/>
    <n v="8"/>
    <d v="2010-09-25T00:00:00"/>
    <d v="1899-12-30T16:50:00"/>
    <d v="2010-09-25T00:00:00"/>
    <d v="1899-12-30T19:31:00"/>
    <n v="50"/>
    <n v="161"/>
    <s v="Ticket"/>
    <s v="Saturday"/>
    <x v="1"/>
  </r>
  <r>
    <n v="1"/>
    <n v="5"/>
    <d v="2010-09-25T00:00:00"/>
    <d v="1899-12-30T17:16:00"/>
    <d v="2010-09-25T00:00:00"/>
    <d v="1899-12-30T21:02:00"/>
    <n v="70"/>
    <n v="226"/>
    <s v="Ticket"/>
    <s v="Saturday"/>
    <x v="1"/>
  </r>
  <r>
    <n v="1"/>
    <n v="5"/>
    <d v="2010-09-25T00:00:00"/>
    <d v="1899-12-30T18:15:00"/>
    <d v="2010-09-25T00:00:00"/>
    <d v="1899-12-30T19:01:00"/>
    <n v="50"/>
    <n v="46"/>
    <s v="Ticket"/>
    <s v="Saturday"/>
    <x v="2"/>
  </r>
  <r>
    <n v="1"/>
    <n v="6"/>
    <d v="2010-09-25T00:00:00"/>
    <d v="1899-12-30T18:18:00"/>
    <d v="2010-09-25T00:00:00"/>
    <d v="1899-12-30T19:24:00"/>
    <n v="50"/>
    <n v="66"/>
    <s v="Ticket"/>
    <s v="Saturday"/>
    <x v="2"/>
  </r>
  <r>
    <n v="1"/>
    <n v="5"/>
    <d v="2010-09-25T00:00:00"/>
    <d v="1899-12-30T19:42:00"/>
    <d v="2010-09-25T00:00:00"/>
    <d v="1899-12-30T20:45:00"/>
    <n v="50"/>
    <n v="63"/>
    <s v="Ticket"/>
    <s v="Saturday"/>
    <x v="2"/>
  </r>
  <r>
    <n v="1"/>
    <n v="8"/>
    <d v="2010-09-25T00:00:00"/>
    <d v="1899-12-30T20:37:00"/>
    <d v="2010-09-25T00:00:00"/>
    <d v="1899-12-30T21:40:00"/>
    <n v="50"/>
    <n v="63"/>
    <s v="Ticket"/>
    <s v="Saturday"/>
    <x v="2"/>
  </r>
  <r>
    <n v="1"/>
    <n v="6"/>
    <d v="2010-09-25T00:00:00"/>
    <d v="1899-12-30T21:42:00"/>
    <d v="2010-09-25T00:00:00"/>
    <d v="1899-12-30T23:33:00"/>
    <n v="50"/>
    <n v="111"/>
    <s v="Ticket"/>
    <s v="Saturday"/>
    <x v="2"/>
  </r>
  <r>
    <n v="1"/>
    <n v="5"/>
    <d v="2010-09-26T00:00:00"/>
    <d v="1899-12-30T10:09:00"/>
    <d v="2010-09-26T00:00:00"/>
    <d v="1899-12-30T12:14:00"/>
    <n v="50"/>
    <n v="125"/>
    <s v="Ticket"/>
    <s v="Sunday"/>
    <x v="0"/>
  </r>
  <r>
    <n v="1"/>
    <n v="5"/>
    <d v="2010-09-26T00:00:00"/>
    <d v="1899-12-30T10:32:00"/>
    <d v="2010-09-26T00:00:00"/>
    <d v="1899-12-30T12:59:00"/>
    <n v="50"/>
    <n v="147"/>
    <s v="Ticket"/>
    <s v="Sunday"/>
    <x v="0"/>
  </r>
  <r>
    <n v="1"/>
    <n v="5"/>
    <d v="2010-09-26T00:00:00"/>
    <d v="1899-12-30T10:55:00"/>
    <d v="2010-09-26T00:00:00"/>
    <d v="1899-12-30T11:39:00"/>
    <n v="50"/>
    <n v="44"/>
    <s v="Ticket"/>
    <s v="Sunday"/>
    <x v="0"/>
  </r>
  <r>
    <n v="1"/>
    <n v="5"/>
    <d v="2010-09-26T00:00:00"/>
    <d v="1899-12-30T12:12:00"/>
    <d v="2010-09-26T00:00:00"/>
    <d v="1899-12-30T14:00:00"/>
    <n v="50"/>
    <n v="108"/>
    <s v="Ticket"/>
    <s v="Sunday"/>
    <x v="0"/>
  </r>
  <r>
    <n v="1"/>
    <n v="5"/>
    <d v="2010-09-26T00:00:00"/>
    <d v="1899-12-30T12:35:00"/>
    <d v="2010-09-26T00:00:00"/>
    <d v="1899-12-30T13:05:00"/>
    <n v="300"/>
    <n v="30"/>
    <s v="Ticket"/>
    <s v="Sunday"/>
    <x v="0"/>
  </r>
  <r>
    <n v="1"/>
    <n v="6"/>
    <d v="2010-09-26T00:00:00"/>
    <d v="1899-12-30T13:15:00"/>
    <d v="2010-09-26T00:00:00"/>
    <d v="1899-12-30T18:22:00"/>
    <n v="110"/>
    <n v="307"/>
    <s v="Ticket"/>
    <s v="Sunday"/>
    <x v="0"/>
  </r>
  <r>
    <n v="1"/>
    <n v="5"/>
    <d v="2010-09-26T00:00:00"/>
    <d v="1899-12-30T14:11:00"/>
    <d v="2010-09-26T00:00:00"/>
    <d v="1899-12-30T16:39:00"/>
    <n v="50"/>
    <n v="148"/>
    <s v="Ticket"/>
    <s v="Sunday"/>
    <x v="1"/>
  </r>
  <r>
    <n v="1"/>
    <n v="5"/>
    <d v="2010-09-26T00:00:00"/>
    <d v="1899-12-30T14:11:00"/>
    <d v="2010-09-26T00:00:00"/>
    <d v="1899-12-30T21:31:00"/>
    <n v="150"/>
    <n v="440"/>
    <s v="Ticket"/>
    <s v="Sunday"/>
    <x v="1"/>
  </r>
  <r>
    <n v="1"/>
    <n v="5"/>
    <d v="2010-09-26T00:00:00"/>
    <d v="1899-12-30T14:23:00"/>
    <d v="2010-09-26T00:00:00"/>
    <d v="1899-12-30T16:14:00"/>
    <n v="50"/>
    <n v="111"/>
    <s v="Ticket"/>
    <s v="Sunday"/>
    <x v="1"/>
  </r>
  <r>
    <n v="1"/>
    <n v="8"/>
    <d v="2010-09-26T00:00:00"/>
    <d v="1899-12-30T14:39:00"/>
    <d v="2010-09-26T00:00:00"/>
    <d v="1899-12-30T18:09:00"/>
    <n v="70"/>
    <n v="210"/>
    <s v="Ticket"/>
    <s v="Sunday"/>
    <x v="1"/>
  </r>
  <r>
    <n v="1"/>
    <n v="6"/>
    <d v="2010-09-26T00:00:00"/>
    <d v="1899-12-30T14:47:00"/>
    <d v="2010-09-26T00:00:00"/>
    <d v="1899-12-30T21:23:00"/>
    <n v="130"/>
    <n v="396"/>
    <s v="Ticket"/>
    <s v="Sunday"/>
    <x v="1"/>
  </r>
  <r>
    <n v="1"/>
    <n v="8"/>
    <d v="2010-09-26T00:00:00"/>
    <d v="1899-12-30T14:47:00"/>
    <d v="2010-09-26T00:00:00"/>
    <d v="1899-12-30T19:33:00"/>
    <n v="90"/>
    <n v="286"/>
    <s v="Ticket"/>
    <s v="Sunday"/>
    <x v="1"/>
  </r>
  <r>
    <n v="1"/>
    <n v="6"/>
    <d v="2010-09-26T00:00:00"/>
    <d v="1899-12-30T14:51:00"/>
    <d v="2010-09-26T00:00:00"/>
    <d v="1899-12-30T16:34:00"/>
    <n v="50"/>
    <n v="103"/>
    <s v="Ticket"/>
    <s v="Sunday"/>
    <x v="1"/>
  </r>
  <r>
    <n v="1"/>
    <n v="6"/>
    <d v="2010-09-26T00:00:00"/>
    <d v="1899-12-30T15:17:00"/>
    <d v="2010-09-26T00:00:00"/>
    <d v="1899-12-30T17:18:00"/>
    <n v="50"/>
    <n v="121"/>
    <s v="Ticket"/>
    <s v="Sunday"/>
    <x v="1"/>
  </r>
  <r>
    <n v="1"/>
    <n v="8"/>
    <d v="2010-09-26T00:00:00"/>
    <d v="1899-12-30T15:28:00"/>
    <d v="2010-09-26T00:00:00"/>
    <d v="1899-12-30T16:35:00"/>
    <n v="50"/>
    <n v="67"/>
    <s v="Ticket"/>
    <s v="Sunday"/>
    <x v="1"/>
  </r>
  <r>
    <n v="1"/>
    <n v="5"/>
    <d v="2010-09-26T00:00:00"/>
    <d v="1899-12-30T16:01:00"/>
    <d v="2010-09-26T00:00:00"/>
    <d v="1899-12-30T19:04:00"/>
    <n v="70"/>
    <n v="183"/>
    <s v="Ticket"/>
    <s v="Sunday"/>
    <x v="1"/>
  </r>
  <r>
    <n v="1"/>
    <n v="6"/>
    <d v="2010-09-26T00:00:00"/>
    <d v="1899-12-30T16:22:00"/>
    <d v="2010-09-26T00:00:00"/>
    <d v="1899-12-30T17:16:00"/>
    <n v="50"/>
    <n v="54"/>
    <s v="Ticket"/>
    <s v="Sunday"/>
    <x v="1"/>
  </r>
  <r>
    <n v="1"/>
    <n v="6"/>
    <d v="2010-09-26T00:00:00"/>
    <d v="1899-12-30T16:39:00"/>
    <d v="2010-09-26T00:00:00"/>
    <d v="1899-12-30T19:27:00"/>
    <n v="50"/>
    <n v="168"/>
    <s v="Ticket"/>
    <s v="Sunday"/>
    <x v="1"/>
  </r>
  <r>
    <n v="1"/>
    <n v="6"/>
    <d v="2010-09-26T00:00:00"/>
    <d v="1899-12-30T16:57:00"/>
    <d v="2010-09-26T00:00:00"/>
    <d v="1899-12-30T17:49:00"/>
    <n v="50"/>
    <n v="52"/>
    <s v="Ticket"/>
    <s v="Sunday"/>
    <x v="1"/>
  </r>
  <r>
    <n v="1"/>
    <n v="6"/>
    <d v="2010-09-26T00:00:00"/>
    <d v="1899-12-30T16:59:00"/>
    <d v="2010-09-26T00:00:00"/>
    <d v="1899-12-30T20:01:00"/>
    <n v="70"/>
    <n v="182"/>
    <s v="Ticket"/>
    <s v="Sunday"/>
    <x v="1"/>
  </r>
  <r>
    <n v="1"/>
    <n v="6"/>
    <d v="2010-09-26T00:00:00"/>
    <d v="1899-12-30T17:08:00"/>
    <d v="2010-09-26T00:00:00"/>
    <d v="1899-12-30T19:59:00"/>
    <n v="50"/>
    <n v="171"/>
    <s v="Ticket"/>
    <s v="Sunday"/>
    <x v="1"/>
  </r>
  <r>
    <n v="1"/>
    <n v="5"/>
    <d v="2010-09-26T00:00:00"/>
    <d v="1899-12-30T17:26:00"/>
    <d v="2010-09-26T00:00:00"/>
    <d v="1899-12-30T20:20:00"/>
    <n v="50"/>
    <n v="174"/>
    <s v="Ticket"/>
    <s v="Sunday"/>
    <x v="1"/>
  </r>
  <r>
    <n v="1"/>
    <n v="6"/>
    <d v="2010-09-26T00:00:00"/>
    <d v="1899-12-30T17:40:00"/>
    <d v="2010-09-26T00:00:00"/>
    <d v="1899-12-30T20:41:00"/>
    <n v="70"/>
    <n v="181"/>
    <s v="Ticket"/>
    <s v="Sunday"/>
    <x v="1"/>
  </r>
  <r>
    <n v="1"/>
    <n v="6"/>
    <d v="2010-09-26T00:00:00"/>
    <d v="1899-12-30T18:26:00"/>
    <d v="2010-09-26T00:00:00"/>
    <d v="1899-12-30T20:59:00"/>
    <n v="50"/>
    <n v="153"/>
    <s v="Ticket"/>
    <s v="Sunday"/>
    <x v="2"/>
  </r>
  <r>
    <n v="1"/>
    <n v="6"/>
    <d v="2010-09-26T00:00:00"/>
    <d v="1899-12-30T18:44:00"/>
    <d v="2010-09-26T00:00:00"/>
    <d v="1899-12-30T21:13:00"/>
    <n v="50"/>
    <n v="149"/>
    <s v="Ticket"/>
    <s v="Sunday"/>
    <x v="2"/>
  </r>
  <r>
    <n v="1"/>
    <n v="8"/>
    <d v="2010-09-26T00:00:00"/>
    <d v="1899-12-30T19:46:00"/>
    <d v="2010-09-26T00:00:00"/>
    <d v="1899-12-30T20:33:00"/>
    <n v="50"/>
    <n v="47"/>
    <s v="Ticket"/>
    <s v="Sunday"/>
    <x v="2"/>
  </r>
  <r>
    <n v="1"/>
    <n v="8"/>
    <d v="2010-09-26T00:00:00"/>
    <d v="1899-12-30T19:49:00"/>
    <d v="2010-09-26T00:00:00"/>
    <d v="1899-12-30T22:34:00"/>
    <n v="50"/>
    <n v="165"/>
    <s v="Ticket"/>
    <s v="Sunday"/>
    <x v="2"/>
  </r>
  <r>
    <n v="1"/>
    <n v="6"/>
    <d v="2010-09-26T00:00:00"/>
    <d v="1899-12-30T20:12:00"/>
    <d v="2010-09-26T00:00:00"/>
    <d v="1899-12-30T21:04:00"/>
    <n v="50"/>
    <n v="52"/>
    <s v="Ticket"/>
    <s v="Sunday"/>
    <x v="2"/>
  </r>
  <r>
    <n v="1"/>
    <n v="6"/>
    <d v="2010-09-26T00:00:00"/>
    <d v="1899-12-30T20:33:00"/>
    <d v="2010-09-26T00:00:00"/>
    <d v="1899-12-30T22:09:00"/>
    <n v="50"/>
    <n v="96"/>
    <s v="Ticket"/>
    <s v="Sunday"/>
    <x v="2"/>
  </r>
  <r>
    <n v="1"/>
    <n v="8"/>
    <d v="2010-09-26T00:00:00"/>
    <d v="1899-12-30T21:05:00"/>
    <d v="2010-09-26T00:00:00"/>
    <d v="1899-12-30T22:33:00"/>
    <n v="50"/>
    <n v="88"/>
    <s v="Ticket"/>
    <s v="Sunday"/>
    <x v="2"/>
  </r>
  <r>
    <n v="1"/>
    <n v="5"/>
    <d v="2010-09-26T00:00:00"/>
    <d v="1899-12-30T21:54:00"/>
    <d v="2010-09-26T00:00:00"/>
    <d v="1899-12-30T23:03:00"/>
    <n v="50"/>
    <n v="69"/>
    <s v="Ticket"/>
    <s v="Sunday"/>
    <x v="2"/>
  </r>
  <r>
    <n v="1"/>
    <n v="5"/>
    <d v="2010-10-02T00:00:00"/>
    <d v="1899-12-30T10:29:00"/>
    <d v="2010-10-02T00:00:00"/>
    <d v="1899-12-30T17:02:00"/>
    <n v="130"/>
    <n v="393"/>
    <s v="Ticket"/>
    <s v="Saturday"/>
    <x v="0"/>
  </r>
  <r>
    <n v="1"/>
    <n v="6"/>
    <d v="2010-10-02T00:00:00"/>
    <d v="1899-12-30T12:24:00"/>
    <d v="2010-10-02T00:00:00"/>
    <d v="1899-12-30T15:34:00"/>
    <n v="70"/>
    <n v="190"/>
    <s v="Ticket"/>
    <s v="Saturday"/>
    <x v="0"/>
  </r>
  <r>
    <n v="1"/>
    <n v="8"/>
    <d v="2010-10-02T00:00:00"/>
    <d v="1899-12-30T12:26:00"/>
    <d v="2010-10-02T00:00:00"/>
    <d v="1899-12-30T16:39:00"/>
    <n v="90"/>
    <n v="253"/>
    <s v="Ticket"/>
    <s v="Saturday"/>
    <x v="0"/>
  </r>
  <r>
    <n v="1"/>
    <n v="6"/>
    <d v="2010-10-02T00:00:00"/>
    <d v="1899-12-30T12:50:00"/>
    <d v="2010-10-02T00:00:00"/>
    <d v="1899-12-30T14:50:00"/>
    <n v="50"/>
    <n v="120"/>
    <s v="Ticket"/>
    <s v="Saturday"/>
    <x v="0"/>
  </r>
  <r>
    <n v="1"/>
    <n v="5"/>
    <d v="2010-10-02T00:00:00"/>
    <d v="1899-12-30T13:05:00"/>
    <d v="2010-10-02T00:00:00"/>
    <d v="1899-12-30T18:27:00"/>
    <n v="110"/>
    <n v="322"/>
    <s v="Ticket"/>
    <s v="Saturday"/>
    <x v="0"/>
  </r>
  <r>
    <n v="1"/>
    <n v="6"/>
    <d v="2010-10-02T00:00:00"/>
    <d v="1899-12-30T13:31:00"/>
    <d v="2010-10-02T00:00:00"/>
    <d v="1899-12-30T15:48:00"/>
    <n v="50"/>
    <n v="137"/>
    <s v="Ticket"/>
    <s v="Saturday"/>
    <x v="0"/>
  </r>
  <r>
    <n v="1"/>
    <n v="5"/>
    <d v="2010-10-02T00:00:00"/>
    <d v="1899-12-30T14:06:00"/>
    <d v="2010-10-02T00:00:00"/>
    <d v="1899-12-30T15:07:00"/>
    <n v="50"/>
    <n v="61"/>
    <s v="Ticket"/>
    <s v="Saturday"/>
    <x v="1"/>
  </r>
  <r>
    <n v="1"/>
    <n v="6"/>
    <d v="2010-10-02T00:00:00"/>
    <d v="1899-12-30T15:42:00"/>
    <d v="2010-10-02T00:00:00"/>
    <d v="1899-12-30T17:39:00"/>
    <n v="50"/>
    <n v="117"/>
    <s v="Ticket"/>
    <s v="Saturday"/>
    <x v="1"/>
  </r>
  <r>
    <n v="1"/>
    <n v="5"/>
    <d v="2010-10-02T00:00:00"/>
    <d v="1899-12-30T15:51:00"/>
    <d v="2010-10-02T00:00:00"/>
    <d v="1899-12-30T19:27:00"/>
    <n v="70"/>
    <n v="216"/>
    <s v="Ticket"/>
    <s v="Saturday"/>
    <x v="1"/>
  </r>
  <r>
    <n v="1"/>
    <n v="5"/>
    <d v="2010-10-02T00:00:00"/>
    <d v="1899-12-30T16:00:00"/>
    <d v="2010-10-02T00:00:00"/>
    <d v="1899-12-30T18:28:00"/>
    <n v="50"/>
    <n v="148"/>
    <s v="Ticket"/>
    <s v="Saturday"/>
    <x v="1"/>
  </r>
  <r>
    <n v="1"/>
    <n v="5"/>
    <d v="2010-10-02T00:00:00"/>
    <d v="1899-12-30T16:10:00"/>
    <d v="2010-10-02T00:00:00"/>
    <d v="1899-12-30T22:37:00"/>
    <n v="130"/>
    <n v="387"/>
    <s v="Ticket"/>
    <s v="Saturday"/>
    <x v="1"/>
  </r>
  <r>
    <n v="1"/>
    <n v="5"/>
    <d v="2010-10-02T00:00:00"/>
    <d v="1899-12-30T16:31:00"/>
    <d v="2010-10-02T00:00:00"/>
    <d v="1899-12-30T17:58:00"/>
    <n v="50"/>
    <n v="87"/>
    <s v="Ticket"/>
    <s v="Saturday"/>
    <x v="1"/>
  </r>
  <r>
    <n v="1"/>
    <n v="8"/>
    <d v="2010-10-02T00:00:00"/>
    <d v="1899-12-30T16:33:00"/>
    <d v="2010-10-02T00:00:00"/>
    <d v="1899-12-30T20:54:00"/>
    <n v="90"/>
    <n v="261"/>
    <s v="Ticket"/>
    <s v="Saturday"/>
    <x v="1"/>
  </r>
  <r>
    <n v="1"/>
    <n v="8"/>
    <d v="2010-10-02T00:00:00"/>
    <d v="1899-12-30T16:39:00"/>
    <d v="2010-10-02T00:00:00"/>
    <d v="1899-12-30T20:41:00"/>
    <n v="90"/>
    <n v="242"/>
    <s v="Ticket"/>
    <s v="Saturday"/>
    <x v="1"/>
  </r>
  <r>
    <n v="1"/>
    <n v="6"/>
    <d v="2010-10-02T00:00:00"/>
    <d v="1899-12-30T17:05:00"/>
    <d v="2010-10-02T00:00:00"/>
    <d v="1899-12-30T18:35:00"/>
    <n v="50"/>
    <n v="90"/>
    <s v="Ticket"/>
    <s v="Saturday"/>
    <x v="1"/>
  </r>
  <r>
    <n v="1"/>
    <n v="8"/>
    <d v="2010-10-02T00:00:00"/>
    <d v="1899-12-30T17:27:00"/>
    <d v="2010-10-02T00:00:00"/>
    <d v="1899-12-30T21:11:00"/>
    <n v="70"/>
    <n v="224"/>
    <s v="Ticket"/>
    <s v="Saturday"/>
    <x v="1"/>
  </r>
  <r>
    <n v="1"/>
    <n v="6"/>
    <d v="2010-10-02T00:00:00"/>
    <d v="1899-12-30T17:35:00"/>
    <d v="2010-10-02T00:00:00"/>
    <d v="1899-12-30T18:46:00"/>
    <n v="50"/>
    <n v="71"/>
    <s v="Ticket"/>
    <s v="Saturday"/>
    <x v="1"/>
  </r>
  <r>
    <n v="1"/>
    <n v="5"/>
    <d v="2010-10-02T00:00:00"/>
    <d v="1899-12-30T18:34:00"/>
    <d v="2010-10-02T00:00:00"/>
    <d v="1899-12-30T20:35:00"/>
    <n v="50"/>
    <n v="121"/>
    <s v="Ticket"/>
    <s v="Saturday"/>
    <x v="2"/>
  </r>
  <r>
    <n v="1"/>
    <n v="5"/>
    <d v="2010-10-02T00:00:00"/>
    <d v="1899-12-30T19:23:00"/>
    <d v="2010-10-02T00:00:00"/>
    <d v="1899-12-30T19:49:00"/>
    <n v="50"/>
    <n v="26"/>
    <s v="Ticket"/>
    <s v="Saturday"/>
    <x v="2"/>
  </r>
  <r>
    <n v="1"/>
    <n v="5"/>
    <d v="2010-10-02T00:00:00"/>
    <d v="1899-12-30T19:32:00"/>
    <d v="2010-10-02T00:00:00"/>
    <d v="1899-12-30T22:31:00"/>
    <n v="50"/>
    <n v="179"/>
    <s v="Ticket"/>
    <s v="Saturday"/>
    <x v="2"/>
  </r>
  <r>
    <n v="1"/>
    <n v="6"/>
    <d v="2010-10-02T00:00:00"/>
    <d v="1899-12-30T19:45:00"/>
    <d v="2010-10-02T00:00:00"/>
    <d v="1899-12-30T20:33:00"/>
    <n v="50"/>
    <n v="48"/>
    <s v="Ticket"/>
    <s v="Saturday"/>
    <x v="2"/>
  </r>
  <r>
    <n v="1"/>
    <n v="5"/>
    <d v="2010-10-02T00:00:00"/>
    <d v="1899-12-30T20:09:00"/>
    <d v="2010-10-02T00:00:00"/>
    <d v="1899-12-30T22:51:00"/>
    <n v="50"/>
    <n v="162"/>
    <s v="Ticket"/>
    <s v="Saturday"/>
    <x v="2"/>
  </r>
  <r>
    <n v="1"/>
    <n v="8"/>
    <d v="2010-10-02T00:00:00"/>
    <d v="1899-12-30T20:19:00"/>
    <d v="2010-10-03T00:00:00"/>
    <d v="1899-12-30T01:50:00"/>
    <n v="110"/>
    <n v="331"/>
    <s v="Ticket"/>
    <s v="Saturday"/>
    <x v="2"/>
  </r>
  <r>
    <n v="1"/>
    <n v="5"/>
    <d v="2010-10-03T00:00:00"/>
    <d v="1899-12-30T11:29:00"/>
    <d v="2010-10-03T00:00:00"/>
    <d v="1899-12-30T14:12:00"/>
    <n v="50"/>
    <n v="163"/>
    <s v="Ticket"/>
    <s v="Sunday"/>
    <x v="0"/>
  </r>
  <r>
    <n v="1"/>
    <n v="5"/>
    <d v="2010-10-03T00:00:00"/>
    <d v="1899-12-30T15:40:00"/>
    <d v="2010-10-03T00:00:00"/>
    <d v="1899-12-30T17:58:00"/>
    <n v="50"/>
    <n v="138"/>
    <s v="Ticket"/>
    <s v="Sunday"/>
    <x v="1"/>
  </r>
  <r>
    <n v="1"/>
    <n v="6"/>
    <d v="2010-10-03T00:00:00"/>
    <d v="1899-12-30T21:34:00"/>
    <d v="2010-10-03T00:00:00"/>
    <d v="1899-12-30T21:52:00"/>
    <n v="50"/>
    <n v="18"/>
    <s v="Ticket"/>
    <s v="Sunday"/>
    <x v="2"/>
  </r>
  <r>
    <n v="1"/>
    <n v="5"/>
    <d v="2010-10-03T00:00:00"/>
    <d v="1899-12-30T22:37:00"/>
    <d v="2010-10-04T00:00:00"/>
    <d v="1899-12-30T01:37:00"/>
    <n v="50"/>
    <n v="180"/>
    <s v="Ticket"/>
    <s v="Sunday"/>
    <x v="3"/>
  </r>
  <r>
    <n v="1"/>
    <n v="5"/>
    <d v="2010-10-09T00:00:00"/>
    <d v="1899-12-30T12:12:00"/>
    <d v="2010-10-09T00:00:00"/>
    <d v="1899-12-30T16:22:00"/>
    <n v="300"/>
    <n v="250"/>
    <s v="Ticket"/>
    <s v="Saturday"/>
    <x v="0"/>
  </r>
  <r>
    <n v="1"/>
    <n v="5"/>
    <d v="2010-10-09T00:00:00"/>
    <d v="1899-12-30T12:17:00"/>
    <d v="2010-10-09T00:00:00"/>
    <d v="1899-12-30T16:08:00"/>
    <n v="70"/>
    <n v="231"/>
    <s v="Ticket"/>
    <s v="Saturday"/>
    <x v="0"/>
  </r>
  <r>
    <n v="1"/>
    <n v="6"/>
    <d v="2010-10-09T00:00:00"/>
    <d v="1899-12-30T12:38:00"/>
    <d v="2010-10-09T00:00:00"/>
    <d v="1899-12-30T15:37:00"/>
    <n v="50"/>
    <n v="179"/>
    <s v="Ticket"/>
    <s v="Saturday"/>
    <x v="0"/>
  </r>
  <r>
    <n v="1"/>
    <n v="5"/>
    <d v="2010-10-09T00:00:00"/>
    <d v="1899-12-30T13:09:00"/>
    <d v="2010-10-09T00:00:00"/>
    <d v="1899-12-30T17:28:00"/>
    <n v="90"/>
    <n v="259"/>
    <s v="Ticket"/>
    <s v="Saturday"/>
    <x v="0"/>
  </r>
  <r>
    <n v="1"/>
    <n v="6"/>
    <d v="2010-10-09T00:00:00"/>
    <d v="1899-12-30T14:19:00"/>
    <d v="2010-10-09T00:00:00"/>
    <d v="1899-12-30T18:07:00"/>
    <n v="70"/>
    <n v="228"/>
    <s v="Ticket"/>
    <s v="Saturday"/>
    <x v="1"/>
  </r>
  <r>
    <n v="1"/>
    <n v="5"/>
    <d v="2010-10-09T00:00:00"/>
    <d v="1899-12-30T15:06:00"/>
    <d v="2010-10-09T00:00:00"/>
    <d v="1899-12-30T17:57:00"/>
    <n v="50"/>
    <n v="171"/>
    <s v="Ticket"/>
    <s v="Saturday"/>
    <x v="1"/>
  </r>
  <r>
    <n v="1"/>
    <n v="6"/>
    <d v="2010-10-09T00:00:00"/>
    <d v="1899-12-30T15:12:00"/>
    <d v="2010-10-09T00:00:00"/>
    <d v="1899-12-30T19:18:00"/>
    <n v="90"/>
    <n v="246"/>
    <s v="Ticket"/>
    <s v="Saturday"/>
    <x v="1"/>
  </r>
  <r>
    <n v="1"/>
    <n v="5"/>
    <d v="2010-10-09T00:00:00"/>
    <d v="1899-12-30T15:28:00"/>
    <d v="2010-10-09T00:00:00"/>
    <d v="1899-12-30T16:48:00"/>
    <n v="50"/>
    <n v="80"/>
    <s v="Ticket"/>
    <s v="Saturday"/>
    <x v="1"/>
  </r>
  <r>
    <n v="1"/>
    <n v="5"/>
    <d v="2010-10-09T00:00:00"/>
    <d v="1899-12-30T16:20:00"/>
    <d v="2010-10-09T00:00:00"/>
    <d v="1899-12-30T19:28:00"/>
    <n v="70"/>
    <n v="188"/>
    <s v="Ticket"/>
    <s v="Saturday"/>
    <x v="1"/>
  </r>
  <r>
    <n v="1"/>
    <n v="5"/>
    <d v="2010-10-09T00:00:00"/>
    <d v="1899-12-30T16:30:00"/>
    <d v="2010-10-09T00:00:00"/>
    <d v="1899-12-30T17:26:00"/>
    <n v="50"/>
    <n v="56"/>
    <s v="Ticket"/>
    <s v="Saturday"/>
    <x v="1"/>
  </r>
  <r>
    <n v="1"/>
    <n v="5"/>
    <d v="2010-10-09T00:00:00"/>
    <d v="1899-12-30T16:31:00"/>
    <d v="2010-10-09T00:00:00"/>
    <d v="1899-12-30T18:49:00"/>
    <n v="50"/>
    <n v="138"/>
    <s v="Ticket"/>
    <s v="Saturday"/>
    <x v="1"/>
  </r>
  <r>
    <n v="1"/>
    <n v="8"/>
    <d v="2010-10-09T00:00:00"/>
    <d v="1899-12-30T16:52:00"/>
    <d v="2010-10-09T00:00:00"/>
    <d v="1899-12-30T20:27:00"/>
    <n v="70"/>
    <n v="215"/>
    <s v="Ticket"/>
    <s v="Saturday"/>
    <x v="1"/>
  </r>
  <r>
    <n v="1"/>
    <n v="6"/>
    <d v="2010-10-09T00:00:00"/>
    <d v="1899-12-30T18:16:00"/>
    <d v="2010-10-09T00:00:00"/>
    <d v="1899-12-30T21:27:00"/>
    <n v="70"/>
    <n v="191"/>
    <s v="Ticket"/>
    <s v="Saturday"/>
    <x v="2"/>
  </r>
  <r>
    <n v="1"/>
    <n v="5"/>
    <d v="2010-10-09T00:00:00"/>
    <d v="1899-12-30T18:52:00"/>
    <d v="2010-10-09T00:00:00"/>
    <d v="1899-12-30T20:44:00"/>
    <n v="50"/>
    <n v="112"/>
    <s v="Ticket"/>
    <s v="Saturday"/>
    <x v="2"/>
  </r>
  <r>
    <n v="1"/>
    <n v="5"/>
    <d v="2010-10-09T00:00:00"/>
    <d v="1899-12-30T19:11:00"/>
    <d v="2010-10-09T00:00:00"/>
    <d v="1899-12-30T21:46:00"/>
    <n v="50"/>
    <n v="155"/>
    <s v="Ticket"/>
    <s v="Saturday"/>
    <x v="2"/>
  </r>
  <r>
    <n v="1"/>
    <n v="5"/>
    <d v="2010-10-09T00:00:00"/>
    <d v="1899-12-30T23:50:00"/>
    <d v="2010-10-10T00:00:00"/>
    <d v="1899-12-30T02:17:00"/>
    <n v="50"/>
    <n v="147"/>
    <s v="Ticket"/>
    <s v="Saturday"/>
    <x v="3"/>
  </r>
  <r>
    <n v="1"/>
    <n v="6"/>
    <d v="2010-10-10T00:00:00"/>
    <d v="1899-12-30T10:17:00"/>
    <d v="2010-10-10T00:00:00"/>
    <d v="1899-12-30T13:50:00"/>
    <n v="70"/>
    <n v="213"/>
    <s v="Ticket"/>
    <s v="Sunday"/>
    <x v="0"/>
  </r>
  <r>
    <n v="1"/>
    <n v="5"/>
    <d v="2010-10-10T00:00:00"/>
    <d v="1899-12-30T11:40:00"/>
    <d v="2010-10-10T00:00:00"/>
    <d v="1899-12-30T15:00:00"/>
    <n v="70"/>
    <n v="200"/>
    <s v="Ticket"/>
    <s v="Sunday"/>
    <x v="0"/>
  </r>
  <r>
    <n v="1"/>
    <n v="5"/>
    <d v="2010-10-10T00:00:00"/>
    <d v="1899-12-30T12:15:00"/>
    <d v="2010-10-10T00:00:00"/>
    <d v="1899-12-30T14:24:00"/>
    <n v="50"/>
    <n v="129"/>
    <s v="Ticket"/>
    <s v="Sunday"/>
    <x v="0"/>
  </r>
  <r>
    <n v="1"/>
    <n v="6"/>
    <d v="2010-10-10T00:00:00"/>
    <d v="1899-12-30T12:35:00"/>
    <d v="2010-10-10T00:00:00"/>
    <d v="1899-12-30T14:55:00"/>
    <n v="50"/>
    <n v="140"/>
    <s v="Ticket"/>
    <s v="Sunday"/>
    <x v="0"/>
  </r>
  <r>
    <n v="1"/>
    <n v="5"/>
    <d v="2010-10-10T00:00:00"/>
    <d v="1899-12-30T13:03:00"/>
    <d v="2010-10-10T00:00:00"/>
    <d v="1899-12-30T14:47:00"/>
    <n v="50"/>
    <n v="104"/>
    <s v="Ticket"/>
    <s v="Sunday"/>
    <x v="0"/>
  </r>
  <r>
    <n v="1"/>
    <n v="6"/>
    <d v="2010-10-10T00:00:00"/>
    <d v="1899-12-30T13:08:00"/>
    <d v="2010-10-10T00:00:00"/>
    <d v="1899-12-30T18:33:00"/>
    <n v="110"/>
    <n v="325"/>
    <s v="Ticket"/>
    <s v="Sunday"/>
    <x v="0"/>
  </r>
  <r>
    <n v="1"/>
    <n v="6"/>
    <d v="2010-10-10T00:00:00"/>
    <d v="1899-12-30T13:10:00"/>
    <d v="2010-10-10T00:00:00"/>
    <d v="1899-12-30T17:20:00"/>
    <n v="90"/>
    <n v="250"/>
    <s v="Ticket"/>
    <s v="Sunday"/>
    <x v="0"/>
  </r>
  <r>
    <n v="1"/>
    <n v="5"/>
    <d v="2010-10-10T00:00:00"/>
    <d v="1899-12-30T13:30:00"/>
    <d v="2010-10-10T00:00:00"/>
    <d v="1899-12-30T17:18:00"/>
    <n v="70"/>
    <n v="228"/>
    <s v="Ticket"/>
    <s v="Sunday"/>
    <x v="0"/>
  </r>
  <r>
    <n v="1"/>
    <n v="5"/>
    <d v="2010-10-10T00:00:00"/>
    <d v="1899-12-30T13:40:00"/>
    <d v="2010-10-10T00:00:00"/>
    <d v="1899-12-30T16:29:00"/>
    <n v="50"/>
    <n v="169"/>
    <s v="Ticket"/>
    <s v="Sunday"/>
    <x v="0"/>
  </r>
  <r>
    <n v="1"/>
    <n v="5"/>
    <d v="2010-10-10T00:00:00"/>
    <d v="1899-12-30T14:39:00"/>
    <d v="2010-10-10T00:00:00"/>
    <d v="1899-12-30T15:57:00"/>
    <n v="50"/>
    <n v="78"/>
    <s v="Ticket"/>
    <s v="Sunday"/>
    <x v="1"/>
  </r>
  <r>
    <n v="1"/>
    <n v="6"/>
    <d v="2010-10-10T00:00:00"/>
    <d v="1899-12-30T15:22:00"/>
    <d v="2010-10-10T00:00:00"/>
    <d v="1899-12-30T17:16:00"/>
    <n v="50"/>
    <n v="114"/>
    <s v="Ticket"/>
    <s v="Sunday"/>
    <x v="1"/>
  </r>
  <r>
    <n v="1"/>
    <n v="5"/>
    <d v="2010-10-10T00:00:00"/>
    <d v="1899-12-30T15:27:00"/>
    <d v="2010-10-10T00:00:00"/>
    <d v="1899-12-30T16:38:00"/>
    <n v="50"/>
    <n v="71"/>
    <s v="Ticket"/>
    <s v="Sunday"/>
    <x v="1"/>
  </r>
  <r>
    <n v="1"/>
    <n v="8"/>
    <d v="2010-10-10T00:00:00"/>
    <d v="1899-12-30T15:32:00"/>
    <d v="2010-10-10T00:00:00"/>
    <d v="1899-12-30T18:49:00"/>
    <n v="70"/>
    <n v="197"/>
    <s v="Ticket"/>
    <s v="Sunday"/>
    <x v="1"/>
  </r>
  <r>
    <n v="1"/>
    <n v="6"/>
    <d v="2010-10-10T00:00:00"/>
    <d v="1899-12-30T16:39:00"/>
    <d v="2010-10-10T00:00:00"/>
    <d v="1899-12-30T19:00:00"/>
    <n v="50"/>
    <n v="141"/>
    <s v="Ticket"/>
    <s v="Sunday"/>
    <x v="1"/>
  </r>
  <r>
    <n v="1"/>
    <n v="5"/>
    <d v="2010-10-10T00:00:00"/>
    <d v="1899-12-30T17:10:00"/>
    <d v="2010-10-10T00:00:00"/>
    <d v="1899-12-30T19:29:00"/>
    <n v="50"/>
    <n v="139"/>
    <s v="Ticket"/>
    <s v="Sunday"/>
    <x v="1"/>
  </r>
  <r>
    <n v="1"/>
    <n v="8"/>
    <d v="2010-10-10T00:00:00"/>
    <d v="1899-12-30T17:44:00"/>
    <d v="2010-10-10T00:00:00"/>
    <d v="1899-12-30T18:58:00"/>
    <n v="50"/>
    <n v="74"/>
    <s v="Ticket"/>
    <s v="Sunday"/>
    <x v="1"/>
  </r>
  <r>
    <n v="1"/>
    <n v="8"/>
    <d v="2010-10-10T00:00:00"/>
    <d v="1899-12-30T17:49:00"/>
    <d v="2010-10-10T00:00:00"/>
    <d v="1899-12-30T20:29:00"/>
    <n v="50"/>
    <n v="160"/>
    <s v="Ticket"/>
    <s v="Sunday"/>
    <x v="1"/>
  </r>
  <r>
    <n v="1"/>
    <n v="5"/>
    <d v="2010-10-10T00:00:00"/>
    <d v="1899-12-30T18:16:00"/>
    <d v="2010-10-10T00:00:00"/>
    <d v="1899-12-30T22:36:00"/>
    <n v="90"/>
    <n v="260"/>
    <s v="Ticket"/>
    <s v="Sunday"/>
    <x v="2"/>
  </r>
  <r>
    <n v="1"/>
    <n v="6"/>
    <d v="2010-10-10T00:00:00"/>
    <d v="1899-12-30T19:04:00"/>
    <d v="2010-10-10T00:00:00"/>
    <d v="1899-12-30T21:22:00"/>
    <n v="50"/>
    <n v="138"/>
    <s v="Ticket"/>
    <s v="Sunday"/>
    <x v="2"/>
  </r>
  <r>
    <n v="1"/>
    <n v="8"/>
    <d v="2010-10-10T00:00:00"/>
    <d v="1899-12-30T19:29:00"/>
    <d v="2010-10-10T00:00:00"/>
    <d v="1899-12-30T21:54:00"/>
    <n v="50"/>
    <n v="145"/>
    <s v="Ticket"/>
    <s v="Sunday"/>
    <x v="2"/>
  </r>
  <r>
    <n v="1"/>
    <n v="6"/>
    <d v="2010-10-10T00:00:00"/>
    <d v="1899-12-30T19:31:00"/>
    <d v="2010-10-10T00:00:00"/>
    <d v="1899-12-30T22:47:00"/>
    <n v="70"/>
    <n v="196"/>
    <s v="Ticket"/>
    <s v="Sunday"/>
    <x v="2"/>
  </r>
  <r>
    <n v="1"/>
    <n v="6"/>
    <d v="2010-10-10T00:00:00"/>
    <d v="1899-12-30T19:42:00"/>
    <d v="2010-10-10T00:00:00"/>
    <d v="1899-12-30T21:01:00"/>
    <n v="50"/>
    <n v="79"/>
    <s v="Ticket"/>
    <s v="Sunday"/>
    <x v="2"/>
  </r>
  <r>
    <n v="1"/>
    <n v="8"/>
    <d v="2010-10-10T00:00:00"/>
    <d v="1899-12-30T20:42:00"/>
    <d v="2010-10-10T00:00:00"/>
    <d v="1899-12-30T21:50:00"/>
    <n v="50"/>
    <n v="68"/>
    <s v="Ticket"/>
    <s v="Sunday"/>
    <x v="2"/>
  </r>
  <r>
    <n v="1"/>
    <n v="5"/>
    <d v="2010-10-10T00:00:00"/>
    <d v="1899-12-30T21:38:00"/>
    <d v="2010-10-10T00:00:00"/>
    <d v="1899-12-30T22:18:00"/>
    <n v="50"/>
    <n v="40"/>
    <s v="Ticket"/>
    <s v="Sunday"/>
    <x v="2"/>
  </r>
  <r>
    <n v="1"/>
    <n v="5"/>
    <d v="2010-10-10T00:00:00"/>
    <d v="1899-12-30T21:51:00"/>
    <d v="2010-10-10T00:00:00"/>
    <d v="1899-12-30T23:11:00"/>
    <n v="50"/>
    <n v="80"/>
    <s v="Ticket"/>
    <s v="Sunday"/>
    <x v="2"/>
  </r>
  <r>
    <n v="1"/>
    <n v="5"/>
    <d v="2010-10-16T00:00:00"/>
    <d v="1899-12-30T10:27:00"/>
    <d v="2010-10-16T00:00:00"/>
    <d v="1899-12-30T13:34:00"/>
    <n v="70"/>
    <n v="187"/>
    <s v="Ticket"/>
    <s v="Saturday"/>
    <x v="0"/>
  </r>
  <r>
    <n v="1"/>
    <n v="5"/>
    <d v="2010-10-16T00:00:00"/>
    <d v="1899-12-30T11:21:00"/>
    <d v="2010-10-16T00:00:00"/>
    <d v="1899-12-30T12:14:00"/>
    <n v="50"/>
    <n v="53"/>
    <s v="Ticket"/>
    <s v="Saturday"/>
    <x v="0"/>
  </r>
  <r>
    <n v="1"/>
    <n v="5"/>
    <d v="2010-10-16T00:00:00"/>
    <d v="1899-12-30T11:53:00"/>
    <d v="2010-10-16T00:00:00"/>
    <d v="1899-12-30T13:34:00"/>
    <n v="50"/>
    <n v="101"/>
    <s v="Ticket"/>
    <s v="Saturday"/>
    <x v="0"/>
  </r>
  <r>
    <n v="1"/>
    <n v="6"/>
    <d v="2010-10-16T00:00:00"/>
    <d v="1899-12-30T12:00:00"/>
    <d v="2010-10-16T00:00:00"/>
    <d v="1899-12-30T14:28:00"/>
    <n v="50"/>
    <n v="148"/>
    <s v="Ticket"/>
    <s v="Saturday"/>
    <x v="0"/>
  </r>
  <r>
    <n v="1"/>
    <n v="5"/>
    <d v="2010-10-16T00:00:00"/>
    <d v="1899-12-30T12:34:00"/>
    <d v="2010-10-16T00:00:00"/>
    <d v="1899-12-30T13:01:00"/>
    <n v="50"/>
    <n v="27"/>
    <s v="Ticket"/>
    <s v="Saturday"/>
    <x v="0"/>
  </r>
  <r>
    <n v="1"/>
    <n v="6"/>
    <d v="2010-10-16T00:00:00"/>
    <d v="1899-12-30T13:04:00"/>
    <d v="2010-10-16T00:00:00"/>
    <d v="1899-12-30T14:26:00"/>
    <n v="50"/>
    <n v="82"/>
    <s v="Ticket"/>
    <s v="Saturday"/>
    <x v="0"/>
  </r>
  <r>
    <n v="1"/>
    <n v="5"/>
    <d v="2010-10-16T00:00:00"/>
    <d v="1899-12-30T13:29:00"/>
    <d v="2010-10-16T00:00:00"/>
    <d v="1899-12-30T14:42:00"/>
    <n v="50"/>
    <n v="73"/>
    <s v="Ticket"/>
    <s v="Saturday"/>
    <x v="0"/>
  </r>
  <r>
    <n v="1"/>
    <n v="6"/>
    <d v="2010-10-16T00:00:00"/>
    <d v="1899-12-30T13:46:00"/>
    <d v="2010-10-16T00:00:00"/>
    <d v="1899-12-30T16:01:00"/>
    <n v="50"/>
    <n v="135"/>
    <s v="Ticket"/>
    <s v="Saturday"/>
    <x v="0"/>
  </r>
  <r>
    <n v="1"/>
    <n v="6"/>
    <d v="2010-10-16T00:00:00"/>
    <d v="1899-12-30T15:18:00"/>
    <d v="2010-10-16T00:00:00"/>
    <d v="1899-12-30T16:35:00"/>
    <n v="50"/>
    <n v="77"/>
    <s v="Ticket"/>
    <s v="Saturday"/>
    <x v="1"/>
  </r>
  <r>
    <n v="1"/>
    <n v="5"/>
    <d v="2010-10-23T00:00:00"/>
    <d v="1899-12-30T09:37:00"/>
    <d v="2010-10-23T00:00:00"/>
    <d v="1899-12-30T14:08:00"/>
    <n v="90"/>
    <n v="271"/>
    <s v="Ticket"/>
    <s v="Saturday"/>
    <x v="3"/>
  </r>
  <r>
    <n v="1"/>
    <n v="5"/>
    <d v="2010-10-23T00:00:00"/>
    <d v="1899-12-30T10:58:00"/>
    <d v="2010-10-23T00:00:00"/>
    <d v="1899-12-30T18:16:00"/>
    <n v="150"/>
    <n v="438"/>
    <s v="Ticket"/>
    <s v="Saturday"/>
    <x v="0"/>
  </r>
  <r>
    <n v="1"/>
    <n v="5"/>
    <d v="2010-10-23T00:00:00"/>
    <d v="1899-12-30T12:21:00"/>
    <d v="2010-10-23T00:00:00"/>
    <d v="1899-12-30T14:13:00"/>
    <n v="0"/>
    <n v="112"/>
    <s v="Pass"/>
    <s v="Saturday"/>
    <x v="0"/>
  </r>
  <r>
    <n v="1"/>
    <n v="6"/>
    <d v="2010-10-23T00:00:00"/>
    <d v="1899-12-30T13:48:00"/>
    <d v="2010-10-23T00:00:00"/>
    <d v="1899-12-30T15:58:00"/>
    <n v="50"/>
    <n v="130"/>
    <s v="Ticket"/>
    <s v="Saturday"/>
    <x v="0"/>
  </r>
  <r>
    <n v="1"/>
    <n v="5"/>
    <d v="2010-10-23T00:00:00"/>
    <d v="1899-12-30T13:50:00"/>
    <d v="2010-10-23T00:00:00"/>
    <d v="1899-12-30T16:09:00"/>
    <n v="50"/>
    <n v="139"/>
    <s v="Ticket"/>
    <s v="Saturday"/>
    <x v="0"/>
  </r>
  <r>
    <n v="1"/>
    <n v="5"/>
    <d v="2010-10-23T00:00:00"/>
    <d v="1899-12-30T14:42:00"/>
    <d v="2010-10-23T00:00:00"/>
    <d v="1899-12-30T15:48:00"/>
    <n v="50"/>
    <n v="66"/>
    <s v="Ticket"/>
    <s v="Saturday"/>
    <x v="1"/>
  </r>
  <r>
    <n v="1"/>
    <n v="6"/>
    <d v="2010-10-23T00:00:00"/>
    <d v="1899-12-30T15:38:00"/>
    <d v="2010-10-23T00:00:00"/>
    <d v="1899-12-30T16:43:00"/>
    <n v="50"/>
    <n v="65"/>
    <s v="Ticket"/>
    <s v="Saturday"/>
    <x v="1"/>
  </r>
  <r>
    <n v="1"/>
    <n v="6"/>
    <d v="2010-10-23T00:00:00"/>
    <d v="1899-12-30T15:44:00"/>
    <d v="2010-10-23T00:00:00"/>
    <d v="1899-12-30T17:09:00"/>
    <n v="50"/>
    <n v="85"/>
    <s v="Ticket"/>
    <s v="Saturday"/>
    <x v="1"/>
  </r>
  <r>
    <n v="1"/>
    <n v="6"/>
    <d v="2010-10-23T00:00:00"/>
    <d v="1899-12-30T15:56:00"/>
    <d v="2010-10-23T00:00:00"/>
    <d v="1899-12-30T19:33:00"/>
    <n v="70"/>
    <n v="217"/>
    <s v="Ticket"/>
    <s v="Saturday"/>
    <x v="1"/>
  </r>
  <r>
    <n v="1"/>
    <n v="6"/>
    <d v="2010-10-23T00:00:00"/>
    <d v="1899-12-30T17:12:00"/>
    <d v="2010-10-23T00:00:00"/>
    <d v="1899-12-30T18:29:00"/>
    <n v="50"/>
    <n v="77"/>
    <s v="Ticket"/>
    <s v="Saturday"/>
    <x v="1"/>
  </r>
  <r>
    <n v="1"/>
    <n v="6"/>
    <d v="2010-10-23T00:00:00"/>
    <d v="1899-12-30T17:27:00"/>
    <d v="2010-10-23T00:00:00"/>
    <d v="1899-12-30T18:46:00"/>
    <n v="50"/>
    <n v="79"/>
    <s v="Ticket"/>
    <s v="Saturday"/>
    <x v="1"/>
  </r>
  <r>
    <n v="1"/>
    <n v="6"/>
    <d v="2010-10-23T00:00:00"/>
    <d v="1899-12-30T20:04:00"/>
    <d v="2010-10-23T00:00:00"/>
    <d v="1899-12-30T21:54:00"/>
    <n v="50"/>
    <n v="110"/>
    <s v="Ticket"/>
    <s v="Saturday"/>
    <x v="2"/>
  </r>
  <r>
    <n v="1"/>
    <n v="5"/>
    <d v="2010-10-23T00:00:00"/>
    <d v="1899-12-30T21:23:00"/>
    <d v="2010-10-24T00:00:00"/>
    <d v="1899-12-30T00:49:00"/>
    <n v="70"/>
    <n v="206"/>
    <s v="Ticket"/>
    <s v="Saturday"/>
    <x v="2"/>
  </r>
  <r>
    <n v="1"/>
    <n v="5"/>
    <d v="2010-10-23T00:00:00"/>
    <d v="1899-12-30T23:00:00"/>
    <d v="2010-10-23T00:00:00"/>
    <d v="1899-12-30T23:07:00"/>
    <n v="50"/>
    <n v="7"/>
    <s v="Ticket"/>
    <s v="Saturday"/>
    <x v="3"/>
  </r>
  <r>
    <n v="1"/>
    <n v="5"/>
    <d v="2010-10-24T00:00:00"/>
    <d v="1899-12-30T11:49:00"/>
    <d v="2010-10-24T00:00:00"/>
    <d v="1899-12-30T13:45:00"/>
    <n v="50"/>
    <n v="116"/>
    <s v="Ticket"/>
    <s v="Sunday"/>
    <x v="0"/>
  </r>
  <r>
    <n v="1"/>
    <n v="6"/>
    <d v="2010-10-24T00:00:00"/>
    <d v="1899-12-30T12:58:00"/>
    <d v="2010-10-24T00:00:00"/>
    <d v="1899-12-30T15:42:00"/>
    <n v="50"/>
    <n v="164"/>
    <s v="Ticket"/>
    <s v="Sunday"/>
    <x v="0"/>
  </r>
  <r>
    <n v="1"/>
    <n v="5"/>
    <d v="2010-10-24T00:00:00"/>
    <d v="1899-12-30T12:58:00"/>
    <d v="2010-10-24T00:00:00"/>
    <d v="1899-12-30T14:15:00"/>
    <n v="50"/>
    <n v="77"/>
    <s v="Ticket"/>
    <s v="Sunday"/>
    <x v="0"/>
  </r>
  <r>
    <n v="1"/>
    <n v="5"/>
    <d v="2010-10-24T00:00:00"/>
    <d v="1899-12-30T13:35:00"/>
    <d v="2010-10-24T00:00:00"/>
    <d v="1899-12-30T16:33:00"/>
    <n v="50"/>
    <n v="178"/>
    <s v="Ticket"/>
    <s v="Sunday"/>
    <x v="0"/>
  </r>
  <r>
    <n v="1"/>
    <n v="5"/>
    <d v="2010-10-24T00:00:00"/>
    <d v="1899-12-30T16:22:00"/>
    <d v="2010-10-24T00:00:00"/>
    <d v="1899-12-30T21:37:00"/>
    <n v="110"/>
    <n v="315"/>
    <s v="Manual"/>
    <s v="Sunday"/>
    <x v="1"/>
  </r>
  <r>
    <n v="1"/>
    <n v="5"/>
    <d v="2010-10-24T00:00:00"/>
    <d v="1899-12-30T17:05:00"/>
    <d v="2010-10-24T00:00:00"/>
    <d v="1899-12-30T19:32:00"/>
    <n v="50"/>
    <n v="147"/>
    <s v="Ticket"/>
    <s v="Sunday"/>
    <x v="1"/>
  </r>
  <r>
    <n v="1"/>
    <n v="5"/>
    <d v="2010-10-24T00:00:00"/>
    <d v="1899-12-30T17:53:00"/>
    <d v="2010-10-24T00:00:00"/>
    <d v="1899-12-30T20:21:00"/>
    <n v="50"/>
    <n v="148"/>
    <s v="Ticket"/>
    <s v="Sunday"/>
    <x v="1"/>
  </r>
  <r>
    <n v="1"/>
    <n v="6"/>
    <d v="2010-10-24T00:00:00"/>
    <d v="1899-12-30T18:04:00"/>
    <d v="2010-10-24T00:00:00"/>
    <d v="1899-12-30T21:35:00"/>
    <n v="70"/>
    <n v="211"/>
    <s v="Ticket"/>
    <s v="Sunday"/>
    <x v="2"/>
  </r>
  <r>
    <n v="1"/>
    <n v="6"/>
    <d v="2010-10-24T00:00:00"/>
    <d v="1899-12-30T18:07:00"/>
    <d v="2010-10-24T00:00:00"/>
    <d v="1899-12-30T22:09:00"/>
    <n v="90"/>
    <n v="242"/>
    <s v="Ticket"/>
    <s v="Sunday"/>
    <x v="2"/>
  </r>
  <r>
    <n v="1"/>
    <n v="5"/>
    <d v="2010-10-24T00:00:00"/>
    <d v="1899-12-30T18:17:00"/>
    <d v="2010-10-24T00:00:00"/>
    <d v="1899-12-30T19:05:00"/>
    <n v="50"/>
    <n v="48"/>
    <s v="Ticket"/>
    <s v="Sunday"/>
    <x v="2"/>
  </r>
  <r>
    <n v="1"/>
    <n v="6"/>
    <d v="2010-10-24T00:00:00"/>
    <d v="1899-12-30T19:40:00"/>
    <d v="2010-10-24T00:00:00"/>
    <d v="1899-12-30T20:55:00"/>
    <n v="50"/>
    <n v="75"/>
    <s v="Ticket"/>
    <s v="Sunday"/>
    <x v="2"/>
  </r>
  <r>
    <n v="1"/>
    <n v="5"/>
    <d v="2010-10-24T00:00:00"/>
    <d v="1899-12-30T20:09:00"/>
    <d v="2010-10-24T00:00:00"/>
    <d v="1899-12-30T21:50:00"/>
    <n v="50"/>
    <n v="101"/>
    <s v="Ticket"/>
    <s v="Sunday"/>
    <x v="2"/>
  </r>
  <r>
    <n v="1"/>
    <n v="5"/>
    <d v="2010-10-24T00:00:00"/>
    <d v="1899-12-30T20:41:00"/>
    <d v="2010-10-24T00:00:00"/>
    <d v="1899-12-30T23:06:00"/>
    <n v="50"/>
    <n v="145"/>
    <s v="Ticket"/>
    <s v="Sunday"/>
    <x v="2"/>
  </r>
  <r>
    <n v="1"/>
    <n v="5"/>
    <d v="2010-10-24T00:00:00"/>
    <d v="1899-12-30T21:45:00"/>
    <d v="2010-10-25T00:00:00"/>
    <d v="1899-12-30T01:34:00"/>
    <n v="70"/>
    <n v="229"/>
    <s v="Ticket"/>
    <s v="Sunday"/>
    <x v="2"/>
  </r>
  <r>
    <n v="1"/>
    <n v="5"/>
    <d v="2010-10-30T00:00:00"/>
    <d v="1899-12-30T10:55:00"/>
    <d v="2010-10-30T00:00:00"/>
    <d v="1899-12-30T11:47:00"/>
    <n v="50"/>
    <n v="52"/>
    <s v="Ticket"/>
    <s v="Saturday"/>
    <x v="0"/>
  </r>
  <r>
    <n v="1"/>
    <n v="5"/>
    <d v="2010-10-30T00:00:00"/>
    <d v="1899-12-30T11:27:00"/>
    <d v="2010-10-30T00:00:00"/>
    <d v="1899-12-30T18:45:00"/>
    <n v="0"/>
    <n v="438"/>
    <s v="Pass"/>
    <s v="Saturday"/>
    <x v="0"/>
  </r>
  <r>
    <n v="1"/>
    <n v="6"/>
    <d v="2010-10-30T00:00:00"/>
    <d v="1899-12-30T13:17:00"/>
    <d v="2010-10-30T00:00:00"/>
    <d v="1899-12-30T15:52:00"/>
    <n v="50"/>
    <n v="155"/>
    <s v="Ticket"/>
    <s v="Saturday"/>
    <x v="0"/>
  </r>
  <r>
    <n v="1"/>
    <n v="5"/>
    <d v="2010-10-30T00:00:00"/>
    <d v="1899-12-30T15:48:00"/>
    <d v="2010-10-30T00:00:00"/>
    <d v="1899-12-30T19:28:00"/>
    <n v="70"/>
    <n v="220"/>
    <s v="Ticket"/>
    <s v="Saturday"/>
    <x v="1"/>
  </r>
  <r>
    <n v="1"/>
    <n v="6"/>
    <d v="2010-10-30T00:00:00"/>
    <d v="1899-12-30T16:10:00"/>
    <d v="2010-10-30T00:00:00"/>
    <d v="1899-12-30T20:21:00"/>
    <n v="300"/>
    <n v="251"/>
    <s v="Ticket"/>
    <s v="Saturday"/>
    <x v="1"/>
  </r>
  <r>
    <n v="1"/>
    <n v="6"/>
    <d v="2010-10-30T00:00:00"/>
    <d v="1899-12-30T17:18:00"/>
    <d v="2010-10-30T00:00:00"/>
    <d v="1899-12-30T21:49:00"/>
    <n v="90"/>
    <n v="271"/>
    <s v="Ticket"/>
    <s v="Saturday"/>
    <x v="1"/>
  </r>
  <r>
    <n v="1"/>
    <n v="5"/>
    <d v="2010-10-30T00:00:00"/>
    <d v="1899-12-30T17:31:00"/>
    <d v="2010-10-30T00:00:00"/>
    <d v="1899-12-30T19:03:00"/>
    <n v="50"/>
    <n v="92"/>
    <s v="Ticket"/>
    <s v="Saturday"/>
    <x v="1"/>
  </r>
  <r>
    <n v="1"/>
    <n v="6"/>
    <d v="2010-10-30T00:00:00"/>
    <d v="1899-12-30T17:34:00"/>
    <d v="2010-10-30T00:00:00"/>
    <d v="1899-12-30T22:33:00"/>
    <n v="90"/>
    <n v="299"/>
    <s v="Ticket"/>
    <s v="Saturday"/>
    <x v="1"/>
  </r>
  <r>
    <n v="1"/>
    <n v="6"/>
    <d v="2010-10-30T00:00:00"/>
    <d v="1899-12-30T18:06:00"/>
    <d v="2010-10-30T00:00:00"/>
    <d v="1899-12-30T22:33:00"/>
    <n v="90"/>
    <n v="267"/>
    <s v="Ticket"/>
    <s v="Saturday"/>
    <x v="2"/>
  </r>
  <r>
    <n v="1"/>
    <n v="5"/>
    <d v="2010-10-30T00:00:00"/>
    <d v="1899-12-30T18:08:00"/>
    <d v="2010-10-30T00:00:00"/>
    <d v="1899-12-30T18:58:00"/>
    <n v="50"/>
    <n v="50"/>
    <s v="Ticket"/>
    <s v="Saturday"/>
    <x v="2"/>
  </r>
  <r>
    <n v="1"/>
    <n v="5"/>
    <d v="2010-10-30T00:00:00"/>
    <d v="1899-12-30T18:59:00"/>
    <d v="2010-10-30T00:00:00"/>
    <d v="1899-12-30T20:19:00"/>
    <n v="50"/>
    <n v="80"/>
    <s v="Ticket"/>
    <s v="Saturday"/>
    <x v="2"/>
  </r>
  <r>
    <n v="1"/>
    <n v="5"/>
    <d v="2010-10-31T00:00:00"/>
    <d v="1899-12-30T11:21:00"/>
    <d v="2010-10-31T00:00:00"/>
    <d v="1899-12-30T14:34:00"/>
    <n v="70"/>
    <n v="193"/>
    <s v="Ticket"/>
    <s v="Sunday"/>
    <x v="0"/>
  </r>
  <r>
    <n v="1"/>
    <n v="5"/>
    <d v="2010-10-31T00:00:00"/>
    <d v="1899-12-30T12:03:00"/>
    <d v="2010-10-31T00:00:00"/>
    <d v="1899-12-30T12:48:00"/>
    <n v="50"/>
    <n v="45"/>
    <s v="Ticket"/>
    <s v="Sunday"/>
    <x v="0"/>
  </r>
  <r>
    <n v="1"/>
    <n v="6"/>
    <d v="2010-10-31T00:00:00"/>
    <d v="1899-12-30T12:09:00"/>
    <d v="2010-10-31T00:00:00"/>
    <d v="1899-12-30T14:50:00"/>
    <n v="50"/>
    <n v="161"/>
    <s v="Ticket"/>
    <s v="Sunday"/>
    <x v="0"/>
  </r>
  <r>
    <n v="1"/>
    <n v="5"/>
    <d v="2010-10-31T00:00:00"/>
    <d v="1899-12-30T12:35:00"/>
    <d v="2010-10-31T00:00:00"/>
    <d v="1899-12-30T13:51:00"/>
    <n v="50"/>
    <n v="76"/>
    <s v="Ticket"/>
    <s v="Sunday"/>
    <x v="0"/>
  </r>
  <r>
    <n v="1"/>
    <n v="6"/>
    <d v="2010-10-31T00:00:00"/>
    <d v="1899-12-30T13:27:00"/>
    <d v="2010-10-31T00:00:00"/>
    <d v="1899-12-30T17:30:00"/>
    <n v="90"/>
    <n v="243"/>
    <s v="Ticket"/>
    <s v="Sunday"/>
    <x v="0"/>
  </r>
  <r>
    <n v="1"/>
    <n v="5"/>
    <d v="2010-10-31T00:00:00"/>
    <d v="1899-12-30T13:34:00"/>
    <d v="2010-10-31T00:00:00"/>
    <d v="1899-12-30T15:22:00"/>
    <n v="50"/>
    <n v="108"/>
    <s v="Ticket"/>
    <s v="Sunday"/>
    <x v="0"/>
  </r>
  <r>
    <n v="1"/>
    <n v="5"/>
    <d v="2010-10-31T00:00:00"/>
    <d v="1899-12-30T14:12:00"/>
    <d v="2010-10-31T00:00:00"/>
    <d v="1899-12-30T16:13:00"/>
    <n v="50"/>
    <n v="121"/>
    <s v="Ticket"/>
    <s v="Sunday"/>
    <x v="1"/>
  </r>
  <r>
    <n v="1"/>
    <n v="5"/>
    <d v="2010-10-31T00:00:00"/>
    <d v="1899-12-30T15:26:00"/>
    <d v="2010-10-31T00:00:00"/>
    <d v="1899-12-30T17:29:00"/>
    <n v="50"/>
    <n v="123"/>
    <s v="Ticket"/>
    <s v="Sunday"/>
    <x v="1"/>
  </r>
  <r>
    <n v="1"/>
    <n v="5"/>
    <d v="2010-10-31T00:00:00"/>
    <d v="1899-12-30T16:56:00"/>
    <d v="2010-10-31T00:00:00"/>
    <d v="1899-12-30T18:48:00"/>
    <n v="50"/>
    <n v="112"/>
    <s v="Ticket"/>
    <s v="Sunday"/>
    <x v="1"/>
  </r>
  <r>
    <n v="1"/>
    <n v="6"/>
    <d v="2010-10-31T00:00:00"/>
    <d v="1899-12-30T18:02:00"/>
    <d v="2010-10-31T00:00:00"/>
    <d v="1899-12-30T18:34:00"/>
    <n v="50"/>
    <n v="32"/>
    <s v="Ticket"/>
    <s v="Sunday"/>
    <x v="2"/>
  </r>
  <r>
    <n v="1"/>
    <n v="5"/>
    <d v="2010-10-31T00:00:00"/>
    <d v="1899-12-30T18:32:00"/>
    <d v="2010-10-31T00:00:00"/>
    <d v="1899-12-30T21:17:00"/>
    <n v="50"/>
    <n v="165"/>
    <s v="Ticket"/>
    <s v="Sunday"/>
    <x v="2"/>
  </r>
  <r>
    <n v="1"/>
    <n v="5"/>
    <d v="2010-10-31T00:00:00"/>
    <d v="1899-12-30T19:31:00"/>
    <d v="2010-10-31T00:00:00"/>
    <d v="1899-12-30T23:37:00"/>
    <n v="90"/>
    <n v="246"/>
    <s v="Ticket"/>
    <s v="Sunday"/>
    <x v="2"/>
  </r>
  <r>
    <n v="1"/>
    <n v="6"/>
    <d v="2010-10-31T00:00:00"/>
    <d v="1899-12-30T19:38:00"/>
    <d v="2010-10-31T00:00:00"/>
    <d v="1899-12-30T20:16:00"/>
    <n v="50"/>
    <n v="38"/>
    <s v="Ticket"/>
    <s v="Sunday"/>
    <x v="2"/>
  </r>
  <r>
    <n v="1"/>
    <n v="5"/>
    <d v="2010-10-31T00:00:00"/>
    <d v="1899-12-30T19:53:00"/>
    <d v="2010-10-31T00:00:00"/>
    <d v="1899-12-30T23:23:00"/>
    <n v="70"/>
    <n v="210"/>
    <s v="Ticket"/>
    <s v="Sunday"/>
    <x v="2"/>
  </r>
  <r>
    <n v="1"/>
    <n v="5"/>
    <d v="2010-11-06T00:00:00"/>
    <d v="1899-12-30T12:41:00"/>
    <d v="2010-11-06T00:00:00"/>
    <d v="1899-12-30T14:37:00"/>
    <n v="50"/>
    <n v="116"/>
    <s v="Ticket"/>
    <s v="Saturday"/>
    <x v="0"/>
  </r>
  <r>
    <n v="1"/>
    <n v="5"/>
    <d v="2010-11-06T00:00:00"/>
    <d v="1899-12-30T12:45:00"/>
    <d v="2010-11-06T00:00:00"/>
    <d v="1899-12-30T15:49:00"/>
    <n v="70"/>
    <n v="184"/>
    <s v="Ticket"/>
    <s v="Saturday"/>
    <x v="0"/>
  </r>
  <r>
    <n v="1"/>
    <n v="6"/>
    <d v="2010-11-06T00:00:00"/>
    <d v="1899-12-30T12:50:00"/>
    <d v="2010-11-06T00:00:00"/>
    <d v="1899-12-30T15:00:00"/>
    <n v="50"/>
    <n v="130"/>
    <s v="Ticket"/>
    <s v="Saturday"/>
    <x v="0"/>
  </r>
  <r>
    <n v="1"/>
    <n v="6"/>
    <d v="2010-11-06T00:00:00"/>
    <d v="1899-12-30T13:52:00"/>
    <d v="2010-11-06T00:00:00"/>
    <d v="1899-12-30T15:43:00"/>
    <n v="50"/>
    <n v="111"/>
    <s v="Ticket"/>
    <s v="Saturday"/>
    <x v="0"/>
  </r>
  <r>
    <n v="1"/>
    <n v="8"/>
    <d v="2010-11-06T00:00:00"/>
    <d v="1899-12-30T14:48:00"/>
    <d v="2010-11-06T00:00:00"/>
    <d v="1899-12-30T16:06:00"/>
    <n v="50"/>
    <n v="78"/>
    <s v="Ticket"/>
    <s v="Saturday"/>
    <x v="1"/>
  </r>
  <r>
    <n v="1"/>
    <n v="5"/>
    <d v="2010-11-06T00:00:00"/>
    <d v="1899-12-30T15:32:00"/>
    <d v="2010-11-06T00:00:00"/>
    <d v="1899-12-30T18:03:00"/>
    <n v="50"/>
    <n v="151"/>
    <s v="Ticket"/>
    <s v="Saturday"/>
    <x v="1"/>
  </r>
  <r>
    <n v="1"/>
    <n v="6"/>
    <d v="2010-11-06T00:00:00"/>
    <d v="1899-12-30T17:15:00"/>
    <d v="2010-11-06T00:00:00"/>
    <d v="1899-12-30T18:58:00"/>
    <n v="50"/>
    <n v="103"/>
    <s v="Ticket"/>
    <s v="Saturday"/>
    <x v="1"/>
  </r>
  <r>
    <n v="1"/>
    <n v="6"/>
    <d v="2010-11-06T00:00:00"/>
    <d v="1899-12-30T17:31:00"/>
    <d v="2010-11-06T00:00:00"/>
    <d v="1899-12-30T20:26:00"/>
    <n v="50"/>
    <n v="175"/>
    <s v="Ticket"/>
    <s v="Saturday"/>
    <x v="1"/>
  </r>
  <r>
    <n v="1"/>
    <n v="6"/>
    <d v="2010-11-06T00:00:00"/>
    <d v="1899-12-30T18:20:00"/>
    <d v="2010-11-06T00:00:00"/>
    <d v="1899-12-30T20:16:00"/>
    <n v="50"/>
    <n v="116"/>
    <s v="Ticket"/>
    <s v="Saturday"/>
    <x v="2"/>
  </r>
  <r>
    <n v="1"/>
    <n v="5"/>
    <d v="2010-11-06T00:00:00"/>
    <d v="1899-12-30T18:54:00"/>
    <d v="2010-11-06T00:00:00"/>
    <d v="1899-12-30T21:06:00"/>
    <n v="50"/>
    <n v="132"/>
    <s v="Ticket"/>
    <s v="Saturday"/>
    <x v="2"/>
  </r>
  <r>
    <n v="1"/>
    <n v="5"/>
    <d v="2010-11-06T00:00:00"/>
    <d v="1899-12-30T18:58:00"/>
    <d v="2010-11-06T00:00:00"/>
    <d v="1899-12-30T22:43:00"/>
    <n v="70"/>
    <n v="225"/>
    <s v="Ticket"/>
    <s v="Saturday"/>
    <x v="2"/>
  </r>
  <r>
    <n v="1"/>
    <n v="6"/>
    <d v="2010-11-06T00:00:00"/>
    <d v="1899-12-30T19:03:00"/>
    <d v="2010-11-06T00:00:00"/>
    <d v="1899-12-30T21:34:00"/>
    <n v="50"/>
    <n v="151"/>
    <s v="Ticket"/>
    <s v="Saturday"/>
    <x v="2"/>
  </r>
  <r>
    <n v="1"/>
    <n v="6"/>
    <d v="2010-11-06T00:00:00"/>
    <d v="1899-12-30T19:04:00"/>
    <d v="2010-11-06T00:00:00"/>
    <d v="1899-12-30T20:21:00"/>
    <n v="50"/>
    <n v="77"/>
    <s v="Ticket"/>
    <s v="Saturday"/>
    <x v="2"/>
  </r>
  <r>
    <n v="1"/>
    <n v="8"/>
    <d v="2010-11-06T00:00:00"/>
    <d v="1899-12-30T19:05:00"/>
    <d v="2010-11-06T00:00:00"/>
    <d v="1899-12-30T22:59:00"/>
    <n v="70"/>
    <n v="234"/>
    <s v="Ticket"/>
    <s v="Saturday"/>
    <x v="2"/>
  </r>
  <r>
    <n v="1"/>
    <n v="8"/>
    <d v="2010-11-06T00:00:00"/>
    <d v="1899-12-30T19:11:00"/>
    <d v="2010-11-06T00:00:00"/>
    <d v="1899-12-30T22:34:00"/>
    <n v="70"/>
    <n v="203"/>
    <s v="Ticket"/>
    <s v="Saturday"/>
    <x v="2"/>
  </r>
  <r>
    <n v="1"/>
    <n v="5"/>
    <d v="2010-11-06T00:00:00"/>
    <d v="1899-12-30T19:12:00"/>
    <d v="2010-11-06T00:00:00"/>
    <d v="1899-12-30T20:26:00"/>
    <n v="50"/>
    <n v="74"/>
    <s v="Ticket"/>
    <s v="Saturday"/>
    <x v="2"/>
  </r>
  <r>
    <n v="1"/>
    <n v="6"/>
    <d v="2010-11-06T00:00:00"/>
    <d v="1899-12-30T19:12:00"/>
    <d v="2010-11-06T00:00:00"/>
    <d v="1899-12-30T23:39:00"/>
    <n v="90"/>
    <n v="267"/>
    <s v="Ticket"/>
    <s v="Saturday"/>
    <x v="2"/>
  </r>
  <r>
    <n v="1"/>
    <n v="5"/>
    <d v="2010-11-06T00:00:00"/>
    <d v="1899-12-30T19:30:00"/>
    <d v="2010-11-07T00:00:00"/>
    <d v="1899-12-30T00:55:00"/>
    <n v="110"/>
    <n v="325"/>
    <s v="Ticket"/>
    <s v="Saturday"/>
    <x v="2"/>
  </r>
  <r>
    <n v="1"/>
    <n v="6"/>
    <d v="2010-11-06T00:00:00"/>
    <d v="1899-12-30T19:58:00"/>
    <d v="2010-11-06T00:00:00"/>
    <d v="1899-12-30T22:48:00"/>
    <n v="50"/>
    <n v="170"/>
    <s v="Ticket"/>
    <s v="Saturday"/>
    <x v="2"/>
  </r>
  <r>
    <n v="1"/>
    <n v="6"/>
    <d v="2010-11-06T00:00:00"/>
    <d v="1899-12-30T20:08:00"/>
    <d v="2010-11-06T00:00:00"/>
    <d v="1899-12-30T21:54:00"/>
    <n v="50"/>
    <n v="106"/>
    <s v="Ticket"/>
    <s v="Saturday"/>
    <x v="2"/>
  </r>
  <r>
    <n v="1"/>
    <n v="5"/>
    <d v="2010-11-06T00:00:00"/>
    <d v="1899-12-30T20:20:00"/>
    <d v="2010-11-06T00:00:00"/>
    <d v="1899-12-30T23:40:00"/>
    <n v="70"/>
    <n v="200"/>
    <s v="Ticket"/>
    <s v="Saturday"/>
    <x v="2"/>
  </r>
  <r>
    <n v="1"/>
    <n v="8"/>
    <d v="2010-11-06T00:00:00"/>
    <d v="1899-12-30T20:33:00"/>
    <d v="2010-11-07T00:00:00"/>
    <d v="1899-12-30T01:20:00"/>
    <n v="90"/>
    <n v="287"/>
    <s v="Ticket"/>
    <s v="Saturday"/>
    <x v="2"/>
  </r>
  <r>
    <n v="1"/>
    <n v="5"/>
    <d v="2010-11-06T00:00:00"/>
    <d v="1899-12-30T21:26:00"/>
    <d v="2010-11-07T00:00:00"/>
    <d v="1899-12-30T00:55:00"/>
    <n v="70"/>
    <n v="209"/>
    <s v="Ticket"/>
    <s v="Saturday"/>
    <x v="2"/>
  </r>
  <r>
    <n v="1"/>
    <n v="5"/>
    <d v="2010-11-06T00:00:00"/>
    <d v="1899-12-30T21:44:00"/>
    <d v="2010-11-07T00:00:00"/>
    <d v="1899-12-30T01:09:00"/>
    <n v="70"/>
    <n v="205"/>
    <s v="Ticket"/>
    <s v="Saturday"/>
    <x v="2"/>
  </r>
  <r>
    <n v="1"/>
    <n v="5"/>
    <d v="2010-11-06T00:00:00"/>
    <d v="1899-12-30T22:08:00"/>
    <d v="2010-11-06T00:00:00"/>
    <d v="1899-12-30T23:42:00"/>
    <n v="50"/>
    <n v="94"/>
    <s v="Ticket"/>
    <s v="Saturday"/>
    <x v="3"/>
  </r>
  <r>
    <n v="1"/>
    <n v="6"/>
    <d v="2010-11-06T00:00:00"/>
    <d v="1899-12-30T22:26:00"/>
    <d v="2010-11-07T00:00:00"/>
    <d v="1899-12-30T01:34:00"/>
    <n v="70"/>
    <n v="188"/>
    <s v="Ticket"/>
    <s v="Saturday"/>
    <x v="3"/>
  </r>
  <r>
    <n v="1"/>
    <n v="6"/>
    <d v="2010-11-07T00:00:00"/>
    <d v="1899-12-30T09:10:00"/>
    <d v="2010-11-07T00:00:00"/>
    <d v="1899-12-30T14:47:00"/>
    <n v="110"/>
    <n v="337"/>
    <s v="Ticket"/>
    <s v="Sunday"/>
    <x v="3"/>
  </r>
  <r>
    <n v="1"/>
    <n v="5"/>
    <d v="2010-11-07T00:00:00"/>
    <d v="1899-12-30T12:57:00"/>
    <d v="2010-11-07T00:00:00"/>
    <d v="1899-12-30T15:23:00"/>
    <n v="50"/>
    <n v="146"/>
    <s v="Ticket"/>
    <s v="Sunday"/>
    <x v="0"/>
  </r>
  <r>
    <n v="1"/>
    <n v="5"/>
    <d v="2010-11-07T00:00:00"/>
    <d v="1899-12-30T13:02:00"/>
    <d v="2010-11-07T00:00:00"/>
    <d v="1899-12-30T14:52:00"/>
    <n v="50"/>
    <n v="110"/>
    <s v="Ticket"/>
    <s v="Sunday"/>
    <x v="0"/>
  </r>
  <r>
    <n v="1"/>
    <n v="5"/>
    <d v="2010-11-07T00:00:00"/>
    <d v="1899-12-30T13:34:00"/>
    <d v="2010-11-07T00:00:00"/>
    <d v="1899-12-30T15:10:00"/>
    <n v="50"/>
    <n v="96"/>
    <s v="Ticket"/>
    <s v="Sunday"/>
    <x v="0"/>
  </r>
  <r>
    <n v="1"/>
    <n v="8"/>
    <d v="2010-11-07T00:00:00"/>
    <d v="1899-12-30T15:51:00"/>
    <d v="2010-11-07T00:00:00"/>
    <d v="1899-12-30T17:28:00"/>
    <n v="50"/>
    <n v="97"/>
    <s v="Ticket"/>
    <s v="Sunday"/>
    <x v="1"/>
  </r>
  <r>
    <n v="1"/>
    <n v="8"/>
    <d v="2010-11-07T00:00:00"/>
    <d v="1899-12-30T17:14:00"/>
    <d v="2010-11-07T00:00:00"/>
    <d v="1899-12-30T18:19:00"/>
    <n v="50"/>
    <n v="65"/>
    <s v="Ticket"/>
    <s v="Sunday"/>
    <x v="1"/>
  </r>
  <r>
    <n v="1"/>
    <n v="8"/>
    <d v="2010-11-07T00:00:00"/>
    <d v="1899-12-30T17:24:00"/>
    <d v="2010-11-07T00:00:00"/>
    <d v="1899-12-30T18:43:00"/>
    <n v="300"/>
    <n v="79"/>
    <s v="Ticket"/>
    <s v="Sunday"/>
    <x v="1"/>
  </r>
  <r>
    <n v="1"/>
    <n v="6"/>
    <d v="2010-11-13T00:00:00"/>
    <d v="1899-12-30T11:23:00"/>
    <d v="2010-11-13T00:00:00"/>
    <d v="1899-12-30T16:25:00"/>
    <n v="110"/>
    <n v="302"/>
    <s v="Ticket"/>
    <s v="Saturday"/>
    <x v="0"/>
  </r>
  <r>
    <n v="1"/>
    <n v="5"/>
    <d v="2010-11-13T00:00:00"/>
    <d v="1899-12-30T11:26:00"/>
    <d v="2010-11-13T00:00:00"/>
    <d v="1899-12-30T14:21:00"/>
    <n v="50"/>
    <n v="175"/>
    <s v="Ticket"/>
    <s v="Saturday"/>
    <x v="0"/>
  </r>
  <r>
    <n v="1"/>
    <n v="5"/>
    <d v="2010-11-13T00:00:00"/>
    <d v="1899-12-30T12:40:00"/>
    <d v="2010-11-13T00:00:00"/>
    <d v="1899-12-30T14:41:00"/>
    <n v="50"/>
    <n v="121"/>
    <s v="Ticket"/>
    <s v="Saturday"/>
    <x v="0"/>
  </r>
  <r>
    <n v="1"/>
    <n v="5"/>
    <d v="2010-11-13T00:00:00"/>
    <d v="1899-12-30T12:57:00"/>
    <d v="2010-11-13T00:00:00"/>
    <d v="1899-12-30T16:07:00"/>
    <n v="70"/>
    <n v="190"/>
    <s v="Ticket"/>
    <s v="Saturday"/>
    <x v="0"/>
  </r>
  <r>
    <n v="1"/>
    <n v="5"/>
    <d v="2010-11-13T00:00:00"/>
    <d v="1899-12-30T13:00:00"/>
    <d v="2010-11-13T00:00:00"/>
    <d v="1899-12-30T15:41:00"/>
    <n v="50"/>
    <n v="161"/>
    <s v="Ticket"/>
    <s v="Saturday"/>
    <x v="0"/>
  </r>
  <r>
    <n v="1"/>
    <n v="5"/>
    <d v="2010-11-13T00:00:00"/>
    <d v="1899-12-30T13:11:00"/>
    <d v="2010-11-13T00:00:00"/>
    <d v="1899-12-30T14:34:00"/>
    <n v="50"/>
    <n v="83"/>
    <s v="Ticket"/>
    <s v="Saturday"/>
    <x v="0"/>
  </r>
  <r>
    <n v="1"/>
    <n v="8"/>
    <d v="2010-11-13T00:00:00"/>
    <d v="1899-12-30T13:12:00"/>
    <d v="2010-11-13T00:00:00"/>
    <d v="1899-12-30T16:43:00"/>
    <n v="70"/>
    <n v="211"/>
    <s v="Ticket"/>
    <s v="Saturday"/>
    <x v="0"/>
  </r>
  <r>
    <n v="1"/>
    <n v="6"/>
    <d v="2010-11-13T00:00:00"/>
    <d v="1899-12-30T15:02:00"/>
    <d v="2010-11-13T00:00:00"/>
    <d v="1899-12-30T16:36:00"/>
    <n v="50"/>
    <n v="94"/>
    <s v="Ticket"/>
    <s v="Saturday"/>
    <x v="1"/>
  </r>
  <r>
    <n v="1"/>
    <n v="5"/>
    <d v="2010-11-13T00:00:00"/>
    <d v="1899-12-30T15:26:00"/>
    <d v="2010-11-13T00:00:00"/>
    <d v="1899-12-30T19:11:00"/>
    <n v="70"/>
    <n v="225"/>
    <s v="Ticket"/>
    <s v="Saturday"/>
    <x v="1"/>
  </r>
  <r>
    <n v="1"/>
    <n v="6"/>
    <d v="2010-11-13T00:00:00"/>
    <d v="1899-12-30T16:10:00"/>
    <d v="2010-11-13T00:00:00"/>
    <d v="1899-12-30T19:18:00"/>
    <n v="70"/>
    <n v="188"/>
    <s v="Ticket"/>
    <s v="Saturday"/>
    <x v="1"/>
  </r>
  <r>
    <n v="1"/>
    <n v="5"/>
    <d v="2010-11-13T00:00:00"/>
    <d v="1899-12-30T16:49:00"/>
    <d v="2010-11-13T00:00:00"/>
    <d v="1899-12-30T17:51:00"/>
    <n v="50"/>
    <n v="62"/>
    <s v="Ticket"/>
    <s v="Saturday"/>
    <x v="1"/>
  </r>
  <r>
    <n v="1"/>
    <n v="5"/>
    <d v="2010-11-13T00:00:00"/>
    <d v="1899-12-30T17:04:00"/>
    <d v="2010-11-13T00:00:00"/>
    <d v="1899-12-30T19:16:00"/>
    <n v="50"/>
    <n v="132"/>
    <s v="Ticket"/>
    <s v="Saturday"/>
    <x v="1"/>
  </r>
  <r>
    <n v="1"/>
    <n v="8"/>
    <d v="2010-11-13T00:00:00"/>
    <d v="1899-12-30T18:31:00"/>
    <d v="2010-11-13T00:00:00"/>
    <d v="1899-12-30T20:31:00"/>
    <n v="50"/>
    <n v="120"/>
    <s v="Ticket"/>
    <s v="Saturday"/>
    <x v="2"/>
  </r>
  <r>
    <n v="1"/>
    <n v="5"/>
    <d v="2010-11-13T00:00:00"/>
    <d v="1899-12-30T18:49:00"/>
    <d v="2010-11-13T00:00:00"/>
    <d v="1899-12-30T23:10:00"/>
    <n v="90"/>
    <n v="261"/>
    <s v="Ticket"/>
    <s v="Saturday"/>
    <x v="2"/>
  </r>
  <r>
    <n v="1"/>
    <n v="5"/>
    <d v="2010-11-13T00:00:00"/>
    <d v="1899-12-30T18:55:00"/>
    <d v="2010-11-13T00:00:00"/>
    <d v="1899-12-30T23:10:00"/>
    <n v="90"/>
    <n v="255"/>
    <s v="Ticket"/>
    <s v="Saturday"/>
    <x v="2"/>
  </r>
  <r>
    <n v="1"/>
    <n v="5"/>
    <d v="2010-11-13T00:00:00"/>
    <d v="1899-12-30T19:14:00"/>
    <d v="2010-11-13T00:00:00"/>
    <d v="1899-12-30T20:14:00"/>
    <n v="50"/>
    <n v="60"/>
    <s v="Ticket"/>
    <s v="Saturday"/>
    <x v="2"/>
  </r>
  <r>
    <n v="1"/>
    <n v="5"/>
    <d v="2010-11-13T00:00:00"/>
    <d v="1899-12-30T19:23:00"/>
    <d v="2010-11-13T00:00:00"/>
    <d v="1899-12-30T22:29:00"/>
    <n v="70"/>
    <n v="186"/>
    <s v="Ticket"/>
    <s v="Saturday"/>
    <x v="2"/>
  </r>
  <r>
    <n v="1"/>
    <n v="6"/>
    <d v="2010-11-13T00:00:00"/>
    <d v="1899-12-30T20:23:00"/>
    <d v="2010-11-13T00:00:00"/>
    <d v="1899-12-30T23:12:00"/>
    <n v="50"/>
    <n v="169"/>
    <s v="Ticket"/>
    <s v="Saturday"/>
    <x v="2"/>
  </r>
  <r>
    <n v="1"/>
    <n v="5"/>
    <d v="2010-11-13T00:00:00"/>
    <d v="1899-12-30T21:00:00"/>
    <d v="2010-11-14T00:00:00"/>
    <d v="1899-12-30T00:19:00"/>
    <n v="70"/>
    <n v="199"/>
    <s v="Ticket"/>
    <s v="Saturday"/>
    <x v="2"/>
  </r>
  <r>
    <n v="1"/>
    <n v="5"/>
    <d v="2010-11-13T00:00:00"/>
    <d v="1899-12-30T21:25:00"/>
    <d v="2010-11-14T00:00:00"/>
    <d v="1899-12-30T00:32:00"/>
    <n v="70"/>
    <n v="187"/>
    <s v="Ticket"/>
    <s v="Saturday"/>
    <x v="2"/>
  </r>
  <r>
    <n v="1"/>
    <n v="5"/>
    <d v="2010-11-13T00:00:00"/>
    <d v="1899-12-30T22:26:00"/>
    <d v="2010-11-14T00:00:00"/>
    <d v="1899-12-30T01:35:00"/>
    <n v="70"/>
    <n v="189"/>
    <s v="Ticket"/>
    <s v="Saturday"/>
    <x v="3"/>
  </r>
  <r>
    <n v="1"/>
    <n v="6"/>
    <d v="2010-11-13T00:00:00"/>
    <d v="1899-12-30T22:57:00"/>
    <d v="2010-11-14T00:00:00"/>
    <d v="1899-12-30T02:23:00"/>
    <n v="70"/>
    <n v="206"/>
    <s v="Ticket"/>
    <s v="Saturday"/>
    <x v="3"/>
  </r>
  <r>
    <n v="1"/>
    <n v="6"/>
    <d v="2010-11-14T00:00:00"/>
    <d v="1899-12-30T00:21:00"/>
    <d v="2010-11-14T00:00:00"/>
    <d v="1899-12-30T00:41:00"/>
    <n v="50"/>
    <n v="20"/>
    <s v="Ticket"/>
    <s v="Sunday"/>
    <x v="3"/>
  </r>
  <r>
    <n v="1"/>
    <n v="6"/>
    <d v="2010-11-14T00:00:00"/>
    <d v="1899-12-30T09:41:00"/>
    <d v="2010-11-14T00:00:00"/>
    <d v="1899-12-30T13:10:00"/>
    <n v="70"/>
    <n v="209"/>
    <s v="Ticket"/>
    <s v="Sunday"/>
    <x v="3"/>
  </r>
  <r>
    <n v="1"/>
    <n v="5"/>
    <d v="2010-11-14T00:00:00"/>
    <d v="1899-12-30T12:38:00"/>
    <d v="2010-11-14T00:00:00"/>
    <d v="1899-12-30T14:41:00"/>
    <n v="50"/>
    <n v="123"/>
    <s v="Ticket"/>
    <s v="Sunday"/>
    <x v="0"/>
  </r>
  <r>
    <n v="1"/>
    <n v="6"/>
    <d v="2010-11-14T00:00:00"/>
    <d v="1899-12-30T12:47:00"/>
    <d v="2010-11-14T00:00:00"/>
    <d v="1899-12-30T13:24:00"/>
    <n v="50"/>
    <n v="37"/>
    <s v="Ticket"/>
    <s v="Sunday"/>
    <x v="0"/>
  </r>
  <r>
    <n v="1"/>
    <n v="5"/>
    <d v="2010-11-14T00:00:00"/>
    <d v="1899-12-30T13:00:00"/>
    <d v="2010-11-14T00:00:00"/>
    <d v="1899-12-30T17:58:00"/>
    <n v="90"/>
    <n v="298"/>
    <s v="Ticket"/>
    <s v="Sunday"/>
    <x v="0"/>
  </r>
  <r>
    <n v="1"/>
    <n v="5"/>
    <d v="2010-11-14T00:00:00"/>
    <d v="1899-12-30T13:01:00"/>
    <d v="2010-11-14T00:00:00"/>
    <d v="1899-12-30T14:20:00"/>
    <n v="50"/>
    <n v="79"/>
    <s v="Ticket"/>
    <s v="Sunday"/>
    <x v="0"/>
  </r>
  <r>
    <n v="1"/>
    <n v="8"/>
    <d v="2010-11-14T00:00:00"/>
    <d v="1899-12-30T13:22:00"/>
    <d v="2010-11-14T00:00:00"/>
    <d v="1899-12-30T16:24:00"/>
    <n v="70"/>
    <n v="182"/>
    <s v="Ticket"/>
    <s v="Sunday"/>
    <x v="0"/>
  </r>
  <r>
    <n v="1"/>
    <n v="6"/>
    <d v="2010-11-14T00:00:00"/>
    <d v="1899-12-30T14:28:00"/>
    <d v="2010-11-14T00:00:00"/>
    <d v="1899-12-30T15:47:00"/>
    <n v="50"/>
    <n v="79"/>
    <s v="Ticket"/>
    <s v="Sunday"/>
    <x v="1"/>
  </r>
  <r>
    <n v="1"/>
    <n v="8"/>
    <d v="2010-11-14T00:00:00"/>
    <d v="1899-12-30T14:39:00"/>
    <d v="2010-11-14T00:00:00"/>
    <d v="1899-12-30T17:46:00"/>
    <n v="70"/>
    <n v="187"/>
    <s v="Ticket"/>
    <s v="Sunday"/>
    <x v="1"/>
  </r>
  <r>
    <n v="1"/>
    <n v="5"/>
    <d v="2010-11-14T00:00:00"/>
    <d v="1899-12-30T14:45:00"/>
    <d v="2010-11-14T00:00:00"/>
    <d v="1899-12-30T18:11:00"/>
    <n v="70"/>
    <n v="206"/>
    <s v="Ticket"/>
    <s v="Sunday"/>
    <x v="1"/>
  </r>
  <r>
    <n v="1"/>
    <n v="6"/>
    <d v="2010-11-14T00:00:00"/>
    <d v="1899-12-30T14:54:00"/>
    <d v="2010-11-14T00:00:00"/>
    <d v="1899-12-30T17:04:00"/>
    <n v="50"/>
    <n v="130"/>
    <s v="Ticket"/>
    <s v="Sunday"/>
    <x v="1"/>
  </r>
  <r>
    <n v="1"/>
    <n v="5"/>
    <d v="2010-11-14T00:00:00"/>
    <d v="1899-12-30T15:56:00"/>
    <d v="2010-11-14T00:00:00"/>
    <d v="1899-12-30T19:15:00"/>
    <n v="70"/>
    <n v="199"/>
    <s v="Ticket"/>
    <s v="Sunday"/>
    <x v="1"/>
  </r>
  <r>
    <n v="1"/>
    <n v="5"/>
    <d v="2010-11-14T00:00:00"/>
    <d v="1899-12-30T16:47:00"/>
    <d v="2010-11-14T00:00:00"/>
    <d v="1899-12-30T18:36:00"/>
    <n v="50"/>
    <n v="109"/>
    <s v="Ticket"/>
    <s v="Sunday"/>
    <x v="1"/>
  </r>
  <r>
    <n v="1"/>
    <n v="6"/>
    <d v="2010-11-14T00:00:00"/>
    <d v="1899-12-30T17:19:00"/>
    <d v="2010-11-14T00:00:00"/>
    <d v="1899-12-30T21:41:00"/>
    <n v="90"/>
    <n v="262"/>
    <s v="Ticket"/>
    <s v="Sunday"/>
    <x v="1"/>
  </r>
  <r>
    <n v="1"/>
    <n v="5"/>
    <d v="2010-11-14T00:00:00"/>
    <d v="1899-12-30T17:37:00"/>
    <d v="2010-11-14T00:00:00"/>
    <d v="1899-12-30T21:44:00"/>
    <n v="90"/>
    <n v="247"/>
    <s v="Ticket"/>
    <s v="Sunday"/>
    <x v="1"/>
  </r>
  <r>
    <n v="1"/>
    <n v="5"/>
    <d v="2010-11-14T00:00:00"/>
    <d v="1899-12-30T18:18:00"/>
    <d v="2010-11-14T00:00:00"/>
    <d v="1899-12-30T19:57:00"/>
    <n v="50"/>
    <n v="99"/>
    <s v="Ticket"/>
    <s v="Sunday"/>
    <x v="2"/>
  </r>
  <r>
    <n v="1"/>
    <n v="6"/>
    <d v="2010-11-14T00:00:00"/>
    <d v="1899-12-30T18:32:00"/>
    <d v="2010-11-14T00:00:00"/>
    <d v="1899-12-30T20:55:00"/>
    <n v="50"/>
    <n v="143"/>
    <s v="Ticket"/>
    <s v="Sunday"/>
    <x v="2"/>
  </r>
  <r>
    <n v="1"/>
    <n v="5"/>
    <d v="2010-11-14T00:00:00"/>
    <d v="1899-12-30T19:26:00"/>
    <d v="2010-11-14T00:00:00"/>
    <d v="1899-12-30T22:05:00"/>
    <n v="50"/>
    <n v="159"/>
    <s v="Ticket"/>
    <s v="Sunday"/>
    <x v="2"/>
  </r>
  <r>
    <n v="1"/>
    <n v="8"/>
    <d v="2010-11-14T00:00:00"/>
    <d v="1899-12-30T19:26:00"/>
    <d v="2010-11-14T00:00:00"/>
    <d v="1899-12-30T20:13:00"/>
    <n v="50"/>
    <n v="47"/>
    <s v="Ticket"/>
    <s v="Sunday"/>
    <x v="2"/>
  </r>
  <r>
    <n v="1"/>
    <n v="6"/>
    <d v="2010-11-14T00:00:00"/>
    <d v="1899-12-30T19:52:00"/>
    <d v="2010-11-14T00:00:00"/>
    <d v="1899-12-30T22:56:00"/>
    <n v="70"/>
    <n v="184"/>
    <s v="Ticket"/>
    <s v="Sunday"/>
    <x v="2"/>
  </r>
  <r>
    <n v="1"/>
    <n v="6"/>
    <d v="2010-11-14T00:00:00"/>
    <d v="1899-12-30T20:01:00"/>
    <d v="2010-11-14T00:00:00"/>
    <d v="1899-12-30T21:07:00"/>
    <n v="50"/>
    <n v="66"/>
    <s v="Ticket"/>
    <s v="Sunday"/>
    <x v="2"/>
  </r>
  <r>
    <n v="1"/>
    <n v="6"/>
    <d v="2010-11-14T00:00:00"/>
    <d v="1899-12-30T20:39:00"/>
    <d v="2010-11-14T00:00:00"/>
    <d v="1899-12-30T23:24:00"/>
    <n v="50"/>
    <n v="165"/>
    <s v="Ticket"/>
    <s v="Sunday"/>
    <x v="2"/>
  </r>
  <r>
    <n v="1"/>
    <n v="5"/>
    <d v="2010-11-14T00:00:00"/>
    <d v="1899-12-30T20:49:00"/>
    <d v="2010-11-14T00:00:00"/>
    <d v="1899-12-30T23:07:00"/>
    <n v="50"/>
    <n v="138"/>
    <s v="Ticket"/>
    <s v="Sunday"/>
    <x v="2"/>
  </r>
  <r>
    <n v="1"/>
    <n v="5"/>
    <d v="2010-11-14T00:00:00"/>
    <d v="1899-12-30T20:55:00"/>
    <d v="2010-11-14T00:00:00"/>
    <d v="1899-12-30T23:14:00"/>
    <n v="50"/>
    <n v="139"/>
    <s v="Ticket"/>
    <s v="Sunday"/>
    <x v="2"/>
  </r>
  <r>
    <n v="1"/>
    <n v="5"/>
    <d v="2010-11-14T00:00:00"/>
    <d v="1899-12-30T21:26:00"/>
    <d v="2010-11-15T00:00:00"/>
    <d v="1899-12-30T00:37:00"/>
    <n v="70"/>
    <n v="191"/>
    <s v="Ticket"/>
    <s v="Sunday"/>
    <x v="2"/>
  </r>
  <r>
    <n v="1"/>
    <n v="6"/>
    <d v="2010-11-14T00:00:00"/>
    <d v="1899-12-30T22:15:00"/>
    <d v="2010-11-14T00:00:00"/>
    <d v="1899-12-30T22:57:00"/>
    <n v="50"/>
    <n v="42"/>
    <s v="Ticket"/>
    <s v="Sunday"/>
    <x v="3"/>
  </r>
  <r>
    <n v="1"/>
    <n v="5"/>
    <d v="2010-11-14T00:00:00"/>
    <d v="1899-12-30T22:59:00"/>
    <d v="2010-11-15T00:00:00"/>
    <d v="1899-12-30T00:33:00"/>
    <n v="50"/>
    <n v="94"/>
    <s v="Ticket"/>
    <s v="Sunday"/>
    <x v="3"/>
  </r>
  <r>
    <n v="1"/>
    <n v="6"/>
    <d v="2010-11-20T00:00:00"/>
    <d v="1899-12-30T10:41:00"/>
    <d v="2010-11-20T00:00:00"/>
    <d v="1899-12-30T12:20:00"/>
    <n v="50"/>
    <n v="99"/>
    <s v="Ticket"/>
    <s v="Saturday"/>
    <x v="0"/>
  </r>
  <r>
    <n v="1"/>
    <n v="5"/>
    <d v="2010-11-20T00:00:00"/>
    <d v="1899-12-30T12:34:00"/>
    <d v="2010-11-20T00:00:00"/>
    <d v="1899-12-30T15:12:00"/>
    <n v="50"/>
    <n v="158"/>
    <s v="Ticket"/>
    <s v="Saturday"/>
    <x v="0"/>
  </r>
  <r>
    <n v="1"/>
    <n v="5"/>
    <d v="2010-11-20T00:00:00"/>
    <d v="1899-12-30T13:47:00"/>
    <d v="2010-11-20T00:00:00"/>
    <d v="1899-12-30T17:38:00"/>
    <n v="70"/>
    <n v="231"/>
    <s v="Ticket"/>
    <s v="Saturday"/>
    <x v="0"/>
  </r>
  <r>
    <n v="1"/>
    <n v="6"/>
    <d v="2010-11-20T00:00:00"/>
    <d v="1899-12-30T13:54:00"/>
    <d v="2010-11-20T00:00:00"/>
    <d v="1899-12-30T15:29:00"/>
    <n v="50"/>
    <n v="95"/>
    <s v="Ticket"/>
    <s v="Saturday"/>
    <x v="0"/>
  </r>
  <r>
    <n v="1"/>
    <n v="6"/>
    <d v="2010-11-20T00:00:00"/>
    <d v="1899-12-30T14:08:00"/>
    <d v="2010-11-20T00:00:00"/>
    <d v="1899-12-30T16:45:00"/>
    <n v="50"/>
    <n v="157"/>
    <s v="Ticket"/>
    <s v="Saturday"/>
    <x v="1"/>
  </r>
  <r>
    <n v="1"/>
    <n v="5"/>
    <d v="2010-11-20T00:00:00"/>
    <d v="1899-12-30T14:58:00"/>
    <d v="2010-11-20T00:00:00"/>
    <d v="1899-12-30T17:51:00"/>
    <n v="50"/>
    <n v="173"/>
    <s v="Ticket"/>
    <s v="Saturday"/>
    <x v="1"/>
  </r>
  <r>
    <n v="1"/>
    <n v="5"/>
    <d v="2010-11-20T00:00:00"/>
    <d v="1899-12-30T15:26:00"/>
    <d v="2010-11-20T00:00:00"/>
    <d v="1899-12-30T15:54:00"/>
    <n v="50"/>
    <n v="28"/>
    <s v="Ticket"/>
    <s v="Saturday"/>
    <x v="1"/>
  </r>
  <r>
    <n v="1"/>
    <n v="6"/>
    <d v="2010-11-20T00:00:00"/>
    <d v="1899-12-30T15:26:00"/>
    <d v="2010-11-20T00:00:00"/>
    <d v="1899-12-30T17:39:00"/>
    <n v="50"/>
    <n v="133"/>
    <s v="Ticket"/>
    <s v="Saturday"/>
    <x v="1"/>
  </r>
  <r>
    <n v="1"/>
    <n v="6"/>
    <d v="2010-11-20T00:00:00"/>
    <d v="1899-12-30T16:13:00"/>
    <d v="2010-11-20T00:00:00"/>
    <d v="1899-12-30T16:40:00"/>
    <n v="50"/>
    <n v="27"/>
    <s v="Ticket"/>
    <s v="Saturday"/>
    <x v="1"/>
  </r>
  <r>
    <n v="1"/>
    <n v="8"/>
    <d v="2010-11-20T00:00:00"/>
    <d v="1899-12-30T17:21:00"/>
    <d v="2010-11-20T00:00:00"/>
    <d v="1899-12-30T19:36:00"/>
    <n v="50"/>
    <n v="135"/>
    <s v="Ticket"/>
    <s v="Saturday"/>
    <x v="1"/>
  </r>
  <r>
    <n v="1"/>
    <n v="8"/>
    <d v="2010-11-20T00:00:00"/>
    <d v="1899-12-30T18:18:00"/>
    <d v="2010-11-20T00:00:00"/>
    <d v="1899-12-30T20:00:00"/>
    <n v="50"/>
    <n v="102"/>
    <s v="Ticket"/>
    <s v="Saturday"/>
    <x v="2"/>
  </r>
  <r>
    <n v="1"/>
    <n v="5"/>
    <d v="2010-11-20T00:00:00"/>
    <d v="1899-12-30T18:27:00"/>
    <d v="2010-11-20T00:00:00"/>
    <d v="1899-12-30T22:03:00"/>
    <n v="70"/>
    <n v="216"/>
    <s v="Ticket"/>
    <s v="Saturday"/>
    <x v="2"/>
  </r>
  <r>
    <n v="1"/>
    <n v="6"/>
    <d v="2010-11-20T00:00:00"/>
    <d v="1899-12-30T18:33:00"/>
    <d v="2010-11-20T00:00:00"/>
    <d v="1899-12-30T21:07:00"/>
    <n v="50"/>
    <n v="154"/>
    <s v="Ticket"/>
    <s v="Saturday"/>
    <x v="2"/>
  </r>
  <r>
    <n v="1"/>
    <n v="5"/>
    <d v="2010-11-20T00:00:00"/>
    <d v="1899-12-30T18:59:00"/>
    <d v="2010-11-20T00:00:00"/>
    <d v="1899-12-30T20:12:00"/>
    <n v="50"/>
    <n v="73"/>
    <s v="Ticket"/>
    <s v="Saturday"/>
    <x v="2"/>
  </r>
  <r>
    <n v="1"/>
    <n v="8"/>
    <d v="2010-11-20T00:00:00"/>
    <d v="1899-12-30T20:34:00"/>
    <d v="2010-11-20T00:00:00"/>
    <d v="1899-12-30T22:53:00"/>
    <n v="50"/>
    <n v="139"/>
    <s v="Ticket"/>
    <s v="Saturday"/>
    <x v="2"/>
  </r>
  <r>
    <n v="1"/>
    <n v="5"/>
    <d v="2010-11-20T00:00:00"/>
    <d v="1899-12-30T21:18:00"/>
    <d v="2010-11-20T00:00:00"/>
    <d v="1899-12-30T23:53:00"/>
    <n v="50"/>
    <n v="155"/>
    <s v="Ticket"/>
    <s v="Saturday"/>
    <x v="2"/>
  </r>
  <r>
    <n v="1"/>
    <n v="5"/>
    <d v="2010-11-27T00:00:00"/>
    <d v="1899-12-30T10:37:00"/>
    <d v="2010-11-27T00:00:00"/>
    <d v="1899-12-30T14:23:00"/>
    <n v="70"/>
    <n v="226"/>
    <s v="Ticket"/>
    <s v="Saturday"/>
    <x v="0"/>
  </r>
  <r>
    <n v="1"/>
    <n v="6"/>
    <d v="2010-11-27T00:00:00"/>
    <d v="1899-12-30T12:08:00"/>
    <d v="2010-11-27T00:00:00"/>
    <d v="1899-12-30T14:37:00"/>
    <n v="300"/>
    <n v="149"/>
    <s v="Ticket"/>
    <s v="Saturday"/>
    <x v="0"/>
  </r>
  <r>
    <n v="1"/>
    <n v="5"/>
    <d v="2010-11-27T00:00:00"/>
    <d v="1899-12-30T12:12:00"/>
    <d v="2010-11-27T00:00:00"/>
    <d v="1899-12-30T13:21:00"/>
    <n v="50"/>
    <n v="69"/>
    <s v="Ticket"/>
    <s v="Saturday"/>
    <x v="0"/>
  </r>
  <r>
    <n v="1"/>
    <n v="5"/>
    <d v="2010-11-27T00:00:00"/>
    <d v="1899-12-30T13:20:00"/>
    <d v="2010-11-27T00:00:00"/>
    <d v="1899-12-30T15:32:00"/>
    <n v="50"/>
    <n v="132"/>
    <s v="Ticket"/>
    <s v="Saturday"/>
    <x v="0"/>
  </r>
  <r>
    <n v="1"/>
    <n v="5"/>
    <d v="2010-11-27T00:00:00"/>
    <d v="1899-12-30T14:02:00"/>
    <d v="2010-11-27T00:00:00"/>
    <d v="1899-12-30T14:14:00"/>
    <n v="50"/>
    <n v="12"/>
    <s v="Ticket"/>
    <s v="Saturday"/>
    <x v="1"/>
  </r>
  <r>
    <n v="1"/>
    <n v="5"/>
    <d v="2010-11-27T00:00:00"/>
    <d v="1899-12-30T14:06:00"/>
    <d v="2010-11-27T00:00:00"/>
    <d v="1899-12-30T17:03:00"/>
    <n v="50"/>
    <n v="177"/>
    <s v="Ticket"/>
    <s v="Saturday"/>
    <x v="1"/>
  </r>
  <r>
    <n v="1"/>
    <n v="8"/>
    <d v="2010-11-27T00:00:00"/>
    <d v="1899-12-30T14:12:00"/>
    <d v="2010-11-27T00:00:00"/>
    <d v="1899-12-30T19:13:00"/>
    <n v="110"/>
    <n v="301"/>
    <s v="Ticket"/>
    <s v="Saturday"/>
    <x v="1"/>
  </r>
  <r>
    <n v="1"/>
    <n v="5"/>
    <d v="2010-11-27T00:00:00"/>
    <d v="1899-12-30T15:29:00"/>
    <d v="2010-11-27T00:00:00"/>
    <d v="1899-12-30T16:39:00"/>
    <n v="50"/>
    <n v="70"/>
    <s v="Ticket"/>
    <s v="Saturday"/>
    <x v="1"/>
  </r>
  <r>
    <n v="1"/>
    <n v="5"/>
    <d v="2010-11-27T00:00:00"/>
    <d v="1899-12-30T15:41:00"/>
    <d v="2010-11-27T00:00:00"/>
    <d v="1899-12-30T17:58:00"/>
    <n v="50"/>
    <n v="137"/>
    <s v="Ticket"/>
    <s v="Saturday"/>
    <x v="1"/>
  </r>
  <r>
    <n v="1"/>
    <n v="6"/>
    <d v="2010-11-27T00:00:00"/>
    <d v="1899-12-30T16:45:00"/>
    <d v="2010-11-27T00:00:00"/>
    <d v="1899-12-30T19:55:00"/>
    <n v="70"/>
    <n v="190"/>
    <s v="Ticket"/>
    <s v="Saturday"/>
    <x v="1"/>
  </r>
  <r>
    <n v="1"/>
    <n v="5"/>
    <d v="2010-11-27T00:00:00"/>
    <d v="1899-12-30T16:55:00"/>
    <d v="2010-11-27T00:00:00"/>
    <d v="1899-12-30T19:35:00"/>
    <n v="50"/>
    <n v="160"/>
    <s v="Ticket"/>
    <s v="Saturday"/>
    <x v="1"/>
  </r>
  <r>
    <n v="1"/>
    <n v="5"/>
    <d v="2010-11-27T00:00:00"/>
    <d v="1899-12-30T18:50:00"/>
    <d v="2010-11-27T00:00:00"/>
    <d v="1899-12-30T19:47:00"/>
    <n v="50"/>
    <n v="57"/>
    <s v="Ticket"/>
    <s v="Saturday"/>
    <x v="2"/>
  </r>
  <r>
    <n v="1"/>
    <n v="6"/>
    <d v="2010-11-27T00:00:00"/>
    <d v="1899-12-30T19:20:00"/>
    <d v="2010-11-27T00:00:00"/>
    <d v="1899-12-30T21:11:00"/>
    <n v="50"/>
    <n v="111"/>
    <s v="Ticket"/>
    <s v="Saturday"/>
    <x v="2"/>
  </r>
  <r>
    <n v="1"/>
    <n v="5"/>
    <d v="2010-11-27T00:00:00"/>
    <d v="1899-12-30T20:45:00"/>
    <d v="2010-11-27T00:00:00"/>
    <d v="1899-12-30T23:26:00"/>
    <n v="50"/>
    <n v="161"/>
    <s v="Ticket"/>
    <s v="Saturday"/>
    <x v="2"/>
  </r>
  <r>
    <n v="1"/>
    <n v="5"/>
    <d v="2010-11-27T00:00:00"/>
    <d v="1899-12-30T21:49:00"/>
    <d v="2010-11-28T00:00:00"/>
    <d v="1899-12-30T01:00:00"/>
    <n v="70"/>
    <n v="191"/>
    <s v="Ticket"/>
    <s v="Saturday"/>
    <x v="2"/>
  </r>
  <r>
    <n v="1"/>
    <n v="6"/>
    <d v="2010-11-27T00:00:00"/>
    <d v="1899-12-30T22:36:00"/>
    <d v="2010-11-28T00:00:00"/>
    <d v="1899-12-30T00:11:00"/>
    <n v="50"/>
    <n v="95"/>
    <s v="Ticket"/>
    <s v="Saturday"/>
    <x v="3"/>
  </r>
  <r>
    <n v="1"/>
    <n v="6"/>
    <d v="2010-11-28T00:00:00"/>
    <d v="1899-12-30T10:56:00"/>
    <d v="2010-11-28T00:00:00"/>
    <d v="1899-12-30T13:54:00"/>
    <n v="50"/>
    <n v="178"/>
    <s v="Ticket"/>
    <s v="Sunday"/>
    <x v="0"/>
  </r>
  <r>
    <n v="1"/>
    <n v="6"/>
    <d v="2010-11-28T00:00:00"/>
    <d v="1899-12-30T11:54:00"/>
    <d v="2010-11-28T00:00:00"/>
    <d v="1899-12-30T13:42:00"/>
    <n v="50"/>
    <n v="108"/>
    <s v="Ticket"/>
    <s v="Sunday"/>
    <x v="0"/>
  </r>
  <r>
    <n v="1"/>
    <n v="8"/>
    <d v="2010-11-28T00:00:00"/>
    <d v="1899-12-30T12:14:00"/>
    <d v="2010-11-28T00:00:00"/>
    <d v="1899-12-30T17:08:00"/>
    <n v="90"/>
    <n v="294"/>
    <s v="Ticket"/>
    <s v="Sunday"/>
    <x v="0"/>
  </r>
  <r>
    <n v="1"/>
    <n v="5"/>
    <d v="2010-11-28T00:00:00"/>
    <d v="1899-12-30T12:32:00"/>
    <d v="2010-11-28T00:00:00"/>
    <d v="1899-12-30T13:31:00"/>
    <n v="50"/>
    <n v="59"/>
    <s v="Ticket"/>
    <s v="Sunday"/>
    <x v="0"/>
  </r>
  <r>
    <n v="1"/>
    <n v="6"/>
    <d v="2010-11-28T00:00:00"/>
    <d v="1899-12-30T12:46:00"/>
    <d v="2010-11-28T00:00:00"/>
    <d v="1899-12-30T13:16:00"/>
    <n v="50"/>
    <n v="30"/>
    <s v="Ticket"/>
    <s v="Sunday"/>
    <x v="0"/>
  </r>
  <r>
    <n v="1"/>
    <n v="5"/>
    <d v="2010-11-28T00:00:00"/>
    <d v="1899-12-30T12:56:00"/>
    <d v="2010-11-28T00:00:00"/>
    <d v="1899-12-30T17:54:00"/>
    <n v="90"/>
    <n v="298"/>
    <s v="Ticket"/>
    <s v="Sunday"/>
    <x v="0"/>
  </r>
  <r>
    <n v="1"/>
    <n v="6"/>
    <d v="2010-11-28T00:00:00"/>
    <d v="1899-12-30T13:56:00"/>
    <d v="2010-11-28T00:00:00"/>
    <d v="1899-12-30T15:27:00"/>
    <n v="50"/>
    <n v="91"/>
    <s v="Ticket"/>
    <s v="Sunday"/>
    <x v="0"/>
  </r>
  <r>
    <n v="1"/>
    <n v="6"/>
    <d v="2010-11-28T00:00:00"/>
    <d v="1899-12-30T14:07:00"/>
    <d v="2010-11-28T00:00:00"/>
    <d v="1899-12-30T16:25:00"/>
    <n v="50"/>
    <n v="138"/>
    <s v="Ticket"/>
    <s v="Sunday"/>
    <x v="1"/>
  </r>
  <r>
    <n v="1"/>
    <n v="6"/>
    <d v="2010-11-28T00:00:00"/>
    <d v="1899-12-30T14:12:00"/>
    <d v="2010-11-28T00:00:00"/>
    <d v="1899-12-30T16:29:00"/>
    <n v="50"/>
    <n v="137"/>
    <s v="Ticket"/>
    <s v="Sunday"/>
    <x v="1"/>
  </r>
  <r>
    <n v="1"/>
    <n v="8"/>
    <d v="2010-11-28T00:00:00"/>
    <d v="1899-12-30T14:12:00"/>
    <d v="2010-11-28T00:00:00"/>
    <d v="1899-12-30T17:30:00"/>
    <n v="70"/>
    <n v="198"/>
    <s v="Ticket"/>
    <s v="Sunday"/>
    <x v="1"/>
  </r>
  <r>
    <n v="1"/>
    <n v="8"/>
    <d v="2010-11-28T00:00:00"/>
    <d v="1899-12-30T15:13:00"/>
    <d v="2010-11-28T00:00:00"/>
    <d v="1899-12-30T19:03:00"/>
    <n v="300"/>
    <n v="230"/>
    <s v="Ticket"/>
    <s v="Sunday"/>
    <x v="1"/>
  </r>
  <r>
    <n v="1"/>
    <n v="5"/>
    <d v="2010-11-28T00:00:00"/>
    <d v="1899-12-30T15:54:00"/>
    <d v="2010-11-28T00:00:00"/>
    <d v="1899-12-30T18:00:00"/>
    <n v="50"/>
    <n v="126"/>
    <s v="Ticket"/>
    <s v="Sunday"/>
    <x v="1"/>
  </r>
  <r>
    <n v="1"/>
    <n v="8"/>
    <d v="2010-11-28T00:00:00"/>
    <d v="1899-12-30T16:24:00"/>
    <d v="2010-11-28T00:00:00"/>
    <d v="1899-12-30T17:43:00"/>
    <n v="50"/>
    <n v="79"/>
    <s v="Ticket"/>
    <s v="Sunday"/>
    <x v="1"/>
  </r>
  <r>
    <n v="1"/>
    <n v="6"/>
    <d v="2010-11-28T00:00:00"/>
    <d v="1899-12-30T17:12:00"/>
    <d v="2010-11-28T00:00:00"/>
    <d v="1899-12-30T19:19:00"/>
    <n v="50"/>
    <n v="127"/>
    <s v="Ticket"/>
    <s v="Sunday"/>
    <x v="1"/>
  </r>
  <r>
    <n v="1"/>
    <n v="6"/>
    <d v="2010-11-28T00:00:00"/>
    <d v="1899-12-30T17:26:00"/>
    <d v="2010-11-28T00:00:00"/>
    <d v="1899-12-30T18:58:00"/>
    <n v="50"/>
    <n v="92"/>
    <s v="Ticket"/>
    <s v="Sunday"/>
    <x v="1"/>
  </r>
  <r>
    <n v="1"/>
    <n v="6"/>
    <d v="2010-11-28T00:00:00"/>
    <d v="1899-12-30T17:29:00"/>
    <d v="2010-11-28T00:00:00"/>
    <d v="1899-12-30T20:00:00"/>
    <n v="50"/>
    <n v="151"/>
    <s v="Ticket"/>
    <s v="Sunday"/>
    <x v="1"/>
  </r>
  <r>
    <n v="1"/>
    <n v="8"/>
    <d v="2010-11-28T00:00:00"/>
    <d v="1899-12-30T17:52:00"/>
    <d v="2010-11-28T00:00:00"/>
    <d v="1899-12-30T20:46:00"/>
    <n v="50"/>
    <n v="174"/>
    <s v="Ticket"/>
    <s v="Sunday"/>
    <x v="1"/>
  </r>
  <r>
    <n v="1"/>
    <n v="8"/>
    <d v="2010-11-28T00:00:00"/>
    <d v="1899-12-30T18:32:00"/>
    <d v="2010-11-28T00:00:00"/>
    <d v="1899-12-30T21:51:00"/>
    <n v="70"/>
    <n v="199"/>
    <s v="Ticket"/>
    <s v="Sunday"/>
    <x v="2"/>
  </r>
  <r>
    <n v="1"/>
    <n v="6"/>
    <d v="2010-11-28T00:00:00"/>
    <d v="1899-12-30T19:14:00"/>
    <d v="2010-11-28T00:00:00"/>
    <d v="1899-12-30T21:22:00"/>
    <n v="50"/>
    <n v="128"/>
    <s v="Ticket"/>
    <s v="Sunday"/>
    <x v="2"/>
  </r>
  <r>
    <n v="1"/>
    <n v="8"/>
    <d v="2010-11-28T00:00:00"/>
    <d v="1899-12-30T19:23:00"/>
    <d v="2010-11-28T00:00:00"/>
    <d v="1899-12-30T21:37:00"/>
    <n v="50"/>
    <n v="134"/>
    <s v="Ticket"/>
    <s v="Sunday"/>
    <x v="2"/>
  </r>
  <r>
    <n v="1"/>
    <n v="5"/>
    <d v="2010-11-28T00:00:00"/>
    <d v="1899-12-30T19:23:00"/>
    <d v="2010-11-28T00:00:00"/>
    <d v="1899-12-30T22:05:00"/>
    <n v="50"/>
    <n v="162"/>
    <s v="Ticket"/>
    <s v="Sunday"/>
    <x v="2"/>
  </r>
  <r>
    <n v="1"/>
    <n v="6"/>
    <d v="2010-11-28T00:00:00"/>
    <d v="1899-12-30T19:37:00"/>
    <d v="2010-11-28T00:00:00"/>
    <d v="1899-12-30T22:35:00"/>
    <n v="50"/>
    <n v="178"/>
    <s v="Ticket"/>
    <s v="Sunday"/>
    <x v="2"/>
  </r>
  <r>
    <n v="1"/>
    <n v="8"/>
    <d v="2010-11-28T00:00:00"/>
    <d v="1899-12-30T20:02:00"/>
    <d v="2010-11-28T00:00:00"/>
    <d v="1899-12-30T21:41:00"/>
    <n v="50"/>
    <n v="99"/>
    <s v="Ticket"/>
    <s v="Sunday"/>
    <x v="2"/>
  </r>
  <r>
    <n v="1"/>
    <n v="8"/>
    <d v="2010-11-28T00:00:00"/>
    <d v="1899-12-30T20:11:00"/>
    <d v="2010-11-28T00:00:00"/>
    <d v="1899-12-30T20:42:00"/>
    <n v="50"/>
    <n v="31"/>
    <s v="Manual"/>
    <s v="Sunday"/>
    <x v="2"/>
  </r>
  <r>
    <n v="1"/>
    <n v="5"/>
    <d v="2010-12-04T00:00:00"/>
    <d v="1899-12-30T12:31:00"/>
    <d v="2010-12-04T00:00:00"/>
    <d v="1899-12-30T16:00:00"/>
    <n v="70"/>
    <n v="209"/>
    <s v="Ticket"/>
    <s v="Saturday"/>
    <x v="0"/>
  </r>
  <r>
    <n v="1"/>
    <n v="5"/>
    <d v="2010-12-04T00:00:00"/>
    <d v="1899-12-30T12:47:00"/>
    <d v="2010-12-04T00:00:00"/>
    <d v="1899-12-30T13:35:00"/>
    <n v="50"/>
    <n v="48"/>
    <s v="Ticket"/>
    <s v="Saturday"/>
    <x v="0"/>
  </r>
  <r>
    <n v="1"/>
    <n v="5"/>
    <d v="2010-12-04T00:00:00"/>
    <d v="1899-12-30T13:02:00"/>
    <d v="2010-12-04T00:00:00"/>
    <d v="1899-12-30T13:21:00"/>
    <n v="50"/>
    <n v="19"/>
    <s v="Ticket"/>
    <s v="Saturday"/>
    <x v="0"/>
  </r>
  <r>
    <n v="1"/>
    <n v="5"/>
    <d v="2010-12-04T00:00:00"/>
    <d v="1899-12-30T13:36:00"/>
    <d v="2010-12-04T00:00:00"/>
    <d v="1899-12-30T14:22:00"/>
    <n v="50"/>
    <n v="46"/>
    <s v="Ticket"/>
    <s v="Saturday"/>
    <x v="0"/>
  </r>
  <r>
    <n v="1"/>
    <n v="8"/>
    <d v="2010-12-04T00:00:00"/>
    <d v="1899-12-30T14:46:00"/>
    <d v="2010-12-04T00:00:00"/>
    <d v="1899-12-30T18:26:00"/>
    <n v="70"/>
    <n v="220"/>
    <s v="Ticket"/>
    <s v="Saturday"/>
    <x v="1"/>
  </r>
  <r>
    <n v="1"/>
    <n v="6"/>
    <d v="2010-12-04T00:00:00"/>
    <d v="1899-12-30T15:24:00"/>
    <d v="2010-12-04T00:00:00"/>
    <d v="1899-12-30T16:08:00"/>
    <n v="50"/>
    <n v="44"/>
    <s v="Ticket"/>
    <s v="Saturday"/>
    <x v="1"/>
  </r>
  <r>
    <n v="1"/>
    <n v="8"/>
    <d v="2010-12-04T00:00:00"/>
    <d v="1899-12-30T16:02:00"/>
    <d v="2010-12-04T00:00:00"/>
    <d v="1899-12-30T19:24:00"/>
    <n v="70"/>
    <n v="202"/>
    <s v="Ticket"/>
    <s v="Saturday"/>
    <x v="1"/>
  </r>
  <r>
    <n v="1"/>
    <n v="6"/>
    <d v="2010-12-04T00:00:00"/>
    <d v="1899-12-30T17:58:00"/>
    <d v="2010-12-04T00:00:00"/>
    <d v="1899-12-30T19:16:00"/>
    <n v="50"/>
    <n v="78"/>
    <s v="Ticket"/>
    <s v="Saturday"/>
    <x v="1"/>
  </r>
  <r>
    <n v="1"/>
    <n v="6"/>
    <d v="2010-12-05T00:00:00"/>
    <d v="1899-12-30T12:41:00"/>
    <d v="2010-12-05T00:00:00"/>
    <d v="1899-12-30T14:59:00"/>
    <n v="50"/>
    <n v="138"/>
    <s v="Ticket"/>
    <s v="Sunday"/>
    <x v="0"/>
  </r>
  <r>
    <n v="1"/>
    <n v="6"/>
    <d v="2010-12-05T00:00:00"/>
    <d v="1899-12-30T13:20:00"/>
    <d v="2010-12-05T00:00:00"/>
    <d v="1899-12-30T17:30:00"/>
    <n v="90"/>
    <n v="250"/>
    <s v="Ticket"/>
    <s v="Sunday"/>
    <x v="0"/>
  </r>
  <r>
    <n v="1"/>
    <n v="6"/>
    <d v="2010-12-05T00:00:00"/>
    <d v="1899-12-30T15:16:00"/>
    <d v="2010-12-05T00:00:00"/>
    <d v="1899-12-30T17:52:00"/>
    <n v="50"/>
    <n v="156"/>
    <s v="Ticket"/>
    <s v="Sunday"/>
    <x v="1"/>
  </r>
  <r>
    <n v="1"/>
    <n v="8"/>
    <d v="2010-12-05T00:00:00"/>
    <d v="1899-12-30T15:25:00"/>
    <d v="2010-12-05T00:00:00"/>
    <d v="1899-12-30T16:23:00"/>
    <n v="50"/>
    <n v="58"/>
    <s v="Ticket"/>
    <s v="Sunday"/>
    <x v="1"/>
  </r>
  <r>
    <n v="1"/>
    <n v="6"/>
    <d v="2010-12-05T00:00:00"/>
    <d v="1899-12-30T15:33:00"/>
    <d v="2010-12-05T00:00:00"/>
    <d v="1899-12-30T17:26:00"/>
    <n v="50"/>
    <n v="113"/>
    <s v="Ticket"/>
    <s v="Sunday"/>
    <x v="1"/>
  </r>
  <r>
    <n v="1"/>
    <n v="5"/>
    <d v="2010-12-05T00:00:00"/>
    <d v="1899-12-30T16:10:00"/>
    <d v="2010-12-05T00:00:00"/>
    <d v="1899-12-30T18:34:00"/>
    <n v="50"/>
    <n v="144"/>
    <s v="Ticket"/>
    <s v="Sunday"/>
    <x v="1"/>
  </r>
  <r>
    <n v="1"/>
    <n v="6"/>
    <d v="2010-12-05T00:00:00"/>
    <d v="1899-12-30T16:24:00"/>
    <d v="2010-12-05T00:00:00"/>
    <d v="1899-12-30T18:53:00"/>
    <n v="50"/>
    <n v="149"/>
    <s v="Ticket"/>
    <s v="Sunday"/>
    <x v="1"/>
  </r>
  <r>
    <n v="1"/>
    <n v="6"/>
    <d v="2010-12-05T00:00:00"/>
    <d v="1899-12-30T16:33:00"/>
    <d v="2010-12-05T00:00:00"/>
    <d v="1899-12-30T18:14:00"/>
    <n v="50"/>
    <n v="101"/>
    <s v="Ticket"/>
    <s v="Sunday"/>
    <x v="1"/>
  </r>
  <r>
    <n v="1"/>
    <n v="5"/>
    <d v="2010-12-05T00:00:00"/>
    <d v="1899-12-30T16:44:00"/>
    <d v="2010-12-05T00:00:00"/>
    <d v="1899-12-30T19:42:00"/>
    <n v="50"/>
    <n v="178"/>
    <s v="Ticket"/>
    <s v="Sunday"/>
    <x v="1"/>
  </r>
  <r>
    <n v="1"/>
    <n v="6"/>
    <d v="2010-12-05T00:00:00"/>
    <d v="1899-12-30T18:31:00"/>
    <d v="2010-12-05T00:00:00"/>
    <d v="1899-12-30T21:17:00"/>
    <n v="50"/>
    <n v="166"/>
    <s v="Ticket"/>
    <s v="Sunday"/>
    <x v="2"/>
  </r>
  <r>
    <n v="1"/>
    <n v="6"/>
    <d v="2010-12-05T00:00:00"/>
    <d v="1899-12-30T18:42:00"/>
    <d v="2010-12-05T00:00:00"/>
    <d v="1899-12-30T19:55:00"/>
    <n v="50"/>
    <n v="73"/>
    <s v="Ticket"/>
    <s v="Sunday"/>
    <x v="2"/>
  </r>
  <r>
    <n v="1"/>
    <n v="6"/>
    <d v="2010-12-05T00:00:00"/>
    <d v="1899-12-30T18:56:00"/>
    <d v="2010-12-05T00:00:00"/>
    <d v="1899-12-30T21:05:00"/>
    <n v="50"/>
    <n v="129"/>
    <s v="Ticket"/>
    <s v="Sunday"/>
    <x v="2"/>
  </r>
  <r>
    <n v="1"/>
    <n v="6"/>
    <d v="2010-12-05T00:00:00"/>
    <d v="1899-12-30T19:00:00"/>
    <d v="2010-12-05T00:00:00"/>
    <d v="1899-12-30T20:58:00"/>
    <n v="50"/>
    <n v="118"/>
    <s v="Ticket"/>
    <s v="Sunday"/>
    <x v="2"/>
  </r>
  <r>
    <n v="1"/>
    <n v="6"/>
    <d v="2010-12-05T00:00:00"/>
    <d v="1899-12-30T19:31:00"/>
    <d v="2010-12-05T00:00:00"/>
    <d v="1899-12-30T20:40:00"/>
    <n v="50"/>
    <n v="69"/>
    <s v="Ticket"/>
    <s v="Sunday"/>
    <x v="2"/>
  </r>
  <r>
    <n v="1"/>
    <n v="6"/>
    <d v="2010-12-05T00:00:00"/>
    <d v="1899-12-30T20:11:00"/>
    <d v="2010-12-05T00:00:00"/>
    <d v="1899-12-30T21:37:00"/>
    <n v="50"/>
    <n v="86"/>
    <s v="Ticket"/>
    <s v="Sunday"/>
    <x v="2"/>
  </r>
  <r>
    <n v="1"/>
    <n v="6"/>
    <d v="2010-12-05T00:00:00"/>
    <d v="1899-12-30T20:17:00"/>
    <d v="2010-12-05T00:00:00"/>
    <d v="1899-12-30T21:51:00"/>
    <n v="50"/>
    <n v="94"/>
    <s v="Ticket"/>
    <s v="Sunday"/>
    <x v="2"/>
  </r>
  <r>
    <n v="1"/>
    <n v="5"/>
    <d v="2010-12-05T00:00:00"/>
    <d v="1899-12-30T21:30:00"/>
    <d v="2010-12-05T00:00:00"/>
    <d v="1899-12-30T23:17:00"/>
    <n v="50"/>
    <n v="107"/>
    <s v="Ticket"/>
    <s v="Sunday"/>
    <x v="2"/>
  </r>
  <r>
    <n v="1"/>
    <n v="5"/>
    <d v="2010-12-05T00:00:00"/>
    <d v="1899-12-30T21:30:00"/>
    <d v="2010-12-06T00:00:00"/>
    <d v="1899-12-30T00:29:00"/>
    <n v="50"/>
    <n v="179"/>
    <s v="Ticket"/>
    <s v="Sunday"/>
    <x v="2"/>
  </r>
  <r>
    <n v="1"/>
    <n v="8"/>
    <d v="2010-12-05T00:00:00"/>
    <d v="1899-12-30T21:48:00"/>
    <d v="2010-12-05T00:00:00"/>
    <d v="1899-12-30T21:58:00"/>
    <n v="50"/>
    <n v="10"/>
    <s v="Ticket"/>
    <s v="Sunday"/>
    <x v="2"/>
  </r>
  <r>
    <n v="1"/>
    <n v="5"/>
    <d v="2010-12-11T00:00:00"/>
    <d v="1899-12-30T12:59:00"/>
    <d v="2010-12-11T00:00:00"/>
    <d v="1899-12-30T15:51:00"/>
    <n v="50"/>
    <n v="172"/>
    <s v="Ticket"/>
    <s v="Saturday"/>
    <x v="0"/>
  </r>
  <r>
    <n v="1"/>
    <n v="6"/>
    <d v="2010-12-11T00:00:00"/>
    <d v="1899-12-30T16:21:00"/>
    <d v="2010-12-11T00:00:00"/>
    <d v="1899-12-30T19:00:00"/>
    <n v="50"/>
    <n v="159"/>
    <s v="Ticket"/>
    <s v="Saturday"/>
    <x v="1"/>
  </r>
  <r>
    <n v="1"/>
    <n v="5"/>
    <d v="2010-12-11T00:00:00"/>
    <d v="1899-12-30T16:35:00"/>
    <d v="2010-12-11T00:00:00"/>
    <d v="1899-12-30T18:16:00"/>
    <n v="50"/>
    <n v="101"/>
    <s v="Ticket"/>
    <s v="Saturday"/>
    <x v="1"/>
  </r>
  <r>
    <n v="1"/>
    <n v="6"/>
    <d v="2010-12-11T00:00:00"/>
    <d v="1899-12-30T16:50:00"/>
    <d v="2010-12-11T00:00:00"/>
    <d v="1899-12-30T22:27:00"/>
    <n v="110"/>
    <n v="337"/>
    <s v="Ticket"/>
    <s v="Saturday"/>
    <x v="1"/>
  </r>
  <r>
    <n v="1"/>
    <n v="6"/>
    <d v="2010-12-11T00:00:00"/>
    <d v="1899-12-30T17:08:00"/>
    <d v="2010-12-11T00:00:00"/>
    <d v="1899-12-30T20:11:00"/>
    <n v="70"/>
    <n v="183"/>
    <s v="Ticket"/>
    <s v="Saturday"/>
    <x v="1"/>
  </r>
  <r>
    <n v="1"/>
    <n v="5"/>
    <d v="2010-12-11T00:00:00"/>
    <d v="1899-12-30T17:53:00"/>
    <d v="2010-12-11T00:00:00"/>
    <d v="1899-12-30T21:09:00"/>
    <n v="70"/>
    <n v="196"/>
    <s v="Ticket"/>
    <s v="Saturday"/>
    <x v="1"/>
  </r>
  <r>
    <n v="1"/>
    <n v="5"/>
    <d v="2010-12-11T00:00:00"/>
    <d v="1899-12-30T17:54:00"/>
    <d v="2010-12-11T00:00:00"/>
    <d v="1899-12-30T19:18:00"/>
    <n v="50"/>
    <n v="84"/>
    <s v="Ticket"/>
    <s v="Saturday"/>
    <x v="1"/>
  </r>
  <r>
    <n v="1"/>
    <n v="5"/>
    <d v="2010-12-11T00:00:00"/>
    <d v="1899-12-30T17:54:00"/>
    <d v="2010-12-11T00:00:00"/>
    <d v="1899-12-30T20:13:00"/>
    <n v="50"/>
    <n v="139"/>
    <s v="Ticket"/>
    <s v="Saturday"/>
    <x v="1"/>
  </r>
  <r>
    <n v="1"/>
    <n v="6"/>
    <d v="2010-12-11T00:00:00"/>
    <d v="1899-12-30T19:05:00"/>
    <d v="2010-12-11T00:00:00"/>
    <d v="1899-12-30T23:15:00"/>
    <n v="90"/>
    <n v="250"/>
    <s v="Ticket"/>
    <s v="Saturday"/>
    <x v="2"/>
  </r>
  <r>
    <n v="1"/>
    <n v="5"/>
    <d v="2010-12-11T00:00:00"/>
    <d v="1899-12-30T19:19:00"/>
    <d v="2010-12-11T00:00:00"/>
    <d v="1899-12-30T23:08:00"/>
    <n v="70"/>
    <n v="229"/>
    <s v="Ticket"/>
    <s v="Saturday"/>
    <x v="2"/>
  </r>
  <r>
    <n v="1"/>
    <n v="6"/>
    <d v="2010-12-11T00:00:00"/>
    <d v="1899-12-30T19:33:00"/>
    <d v="2010-12-11T00:00:00"/>
    <d v="1899-12-30T21:40:00"/>
    <n v="50"/>
    <n v="127"/>
    <s v="Ticket"/>
    <s v="Saturday"/>
    <x v="2"/>
  </r>
  <r>
    <n v="1"/>
    <n v="6"/>
    <d v="2010-12-11T00:00:00"/>
    <d v="1899-12-30T19:49:00"/>
    <d v="2010-12-11T00:00:00"/>
    <d v="1899-12-30T21:30:00"/>
    <n v="50"/>
    <n v="101"/>
    <s v="Ticket"/>
    <s v="Saturday"/>
    <x v="2"/>
  </r>
  <r>
    <n v="1"/>
    <n v="5"/>
    <d v="2010-12-11T00:00:00"/>
    <d v="1899-12-30T20:50:00"/>
    <d v="2010-12-11T00:00:00"/>
    <d v="1899-12-30T21:44:00"/>
    <n v="50"/>
    <n v="54"/>
    <s v="Ticket"/>
    <s v="Saturday"/>
    <x v="2"/>
  </r>
  <r>
    <n v="1"/>
    <n v="5"/>
    <d v="2010-12-11T00:00:00"/>
    <d v="1899-12-30T21:42:00"/>
    <d v="2010-12-12T00:00:00"/>
    <d v="1899-12-30T01:07:00"/>
    <n v="70"/>
    <n v="205"/>
    <s v="Ticket"/>
    <s v="Saturday"/>
    <x v="2"/>
  </r>
  <r>
    <n v="1"/>
    <n v="5"/>
    <d v="2010-12-12T00:00:00"/>
    <d v="1899-12-30T12:07:00"/>
    <d v="2010-12-12T00:00:00"/>
    <d v="1899-12-30T15:10:00"/>
    <n v="70"/>
    <n v="183"/>
    <s v="Ticket"/>
    <s v="Sunday"/>
    <x v="0"/>
  </r>
  <r>
    <n v="1"/>
    <n v="5"/>
    <d v="2010-12-12T00:00:00"/>
    <d v="1899-12-30T12:46:00"/>
    <d v="2010-12-12T00:00:00"/>
    <d v="1899-12-30T15:08:00"/>
    <n v="50"/>
    <n v="142"/>
    <s v="Ticket"/>
    <s v="Sunday"/>
    <x v="0"/>
  </r>
  <r>
    <n v="1"/>
    <n v="5"/>
    <d v="2010-12-12T00:00:00"/>
    <d v="1899-12-30T13:03:00"/>
    <d v="2010-12-12T00:00:00"/>
    <d v="1899-12-30T15:10:00"/>
    <n v="50"/>
    <n v="127"/>
    <s v="Ticket"/>
    <s v="Sunday"/>
    <x v="0"/>
  </r>
  <r>
    <n v="1"/>
    <n v="6"/>
    <d v="2010-12-12T00:00:00"/>
    <d v="1899-12-30T13:17:00"/>
    <d v="2010-12-12T00:00:00"/>
    <d v="1899-12-30T15:55:00"/>
    <n v="50"/>
    <n v="158"/>
    <s v="Ticket"/>
    <s v="Sunday"/>
    <x v="0"/>
  </r>
  <r>
    <n v="1"/>
    <n v="6"/>
    <d v="2010-12-12T00:00:00"/>
    <d v="1899-12-30T15:17:00"/>
    <d v="2010-12-12T00:00:00"/>
    <d v="1899-12-30T18:49:00"/>
    <n v="70"/>
    <n v="212"/>
    <s v="Ticket"/>
    <s v="Sunday"/>
    <x v="1"/>
  </r>
  <r>
    <n v="1"/>
    <n v="6"/>
    <d v="2010-12-12T00:00:00"/>
    <d v="1899-12-30T15:33:00"/>
    <d v="2010-12-12T00:00:00"/>
    <d v="1899-12-30T17:15:00"/>
    <n v="50"/>
    <n v="102"/>
    <s v="Ticket"/>
    <s v="Sunday"/>
    <x v="1"/>
  </r>
  <r>
    <n v="1"/>
    <n v="8"/>
    <d v="2010-12-12T00:00:00"/>
    <d v="1899-12-30T15:40:00"/>
    <d v="2010-12-12T00:00:00"/>
    <d v="1899-12-30T20:50:00"/>
    <n v="110"/>
    <n v="310"/>
    <s v="Ticket"/>
    <s v="Sunday"/>
    <x v="1"/>
  </r>
  <r>
    <n v="1"/>
    <n v="5"/>
    <d v="2010-12-12T00:00:00"/>
    <d v="1899-12-30T17:28:00"/>
    <d v="2010-12-12T00:00:00"/>
    <d v="1899-12-30T18:46:00"/>
    <n v="50"/>
    <n v="78"/>
    <s v="Ticket"/>
    <s v="Sunday"/>
    <x v="1"/>
  </r>
  <r>
    <n v="1"/>
    <n v="8"/>
    <d v="2010-12-12T00:00:00"/>
    <d v="1899-12-30T17:49:00"/>
    <d v="2010-12-12T00:00:00"/>
    <d v="1899-12-30T19:04:00"/>
    <n v="50"/>
    <n v="75"/>
    <s v="Ticket"/>
    <s v="Sunday"/>
    <x v="1"/>
  </r>
  <r>
    <n v="1"/>
    <n v="6"/>
    <d v="2010-12-12T00:00:00"/>
    <d v="1899-12-30T17:56:00"/>
    <d v="2010-12-12T00:00:00"/>
    <d v="1899-12-30T23:29:00"/>
    <n v="110"/>
    <n v="333"/>
    <s v="Ticket"/>
    <s v="Sunday"/>
    <x v="1"/>
  </r>
  <r>
    <n v="1"/>
    <n v="5"/>
    <d v="2010-12-12T00:00:00"/>
    <d v="1899-12-30T17:56:00"/>
    <d v="2010-12-12T00:00:00"/>
    <d v="1899-12-30T19:51:00"/>
    <n v="50"/>
    <n v="115"/>
    <s v="Ticket"/>
    <s v="Sunday"/>
    <x v="1"/>
  </r>
  <r>
    <n v="1"/>
    <n v="6"/>
    <d v="2010-12-12T00:00:00"/>
    <d v="1899-12-30T18:10:00"/>
    <d v="2010-12-12T00:00:00"/>
    <d v="1899-12-30T19:28:00"/>
    <n v="50"/>
    <n v="78"/>
    <s v="Ticket"/>
    <s v="Sunday"/>
    <x v="2"/>
  </r>
  <r>
    <n v="1"/>
    <n v="5"/>
    <d v="2010-12-12T00:00:00"/>
    <d v="1899-12-30T18:20:00"/>
    <d v="2010-12-12T00:00:00"/>
    <d v="1899-12-30T22:22:00"/>
    <n v="90"/>
    <n v="242"/>
    <s v="Ticket"/>
    <s v="Sunday"/>
    <x v="2"/>
  </r>
  <r>
    <n v="1"/>
    <n v="5"/>
    <d v="2010-12-12T00:00:00"/>
    <d v="1899-12-30T18:47:00"/>
    <d v="2010-12-12T00:00:00"/>
    <d v="1899-12-30T23:19:00"/>
    <n v="90"/>
    <n v="272"/>
    <s v="Ticket"/>
    <s v="Sunday"/>
    <x v="2"/>
  </r>
  <r>
    <n v="1"/>
    <n v="8"/>
    <d v="2010-12-12T00:00:00"/>
    <d v="1899-12-30T18:55:00"/>
    <d v="2010-12-12T00:00:00"/>
    <d v="1899-12-30T20:54:00"/>
    <n v="50"/>
    <n v="119"/>
    <s v="Ticket"/>
    <s v="Sunday"/>
    <x v="2"/>
  </r>
  <r>
    <n v="1"/>
    <n v="5"/>
    <d v="2010-12-12T00:00:00"/>
    <d v="1899-12-30T19:28:00"/>
    <d v="2010-12-12T00:00:00"/>
    <d v="1899-12-30T20:29:00"/>
    <n v="50"/>
    <n v="61"/>
    <s v="Ticket"/>
    <s v="Sunday"/>
    <x v="2"/>
  </r>
  <r>
    <n v="1"/>
    <n v="8"/>
    <d v="2010-12-12T00:00:00"/>
    <d v="1899-12-30T19:42:00"/>
    <d v="2010-12-12T00:00:00"/>
    <d v="1899-12-30T21:31:00"/>
    <n v="50"/>
    <n v="109"/>
    <s v="Ticket"/>
    <s v="Sunday"/>
    <x v="2"/>
  </r>
  <r>
    <n v="1"/>
    <n v="8"/>
    <d v="2010-12-12T00:00:00"/>
    <d v="1899-12-30T20:16:00"/>
    <d v="2010-12-12T00:00:00"/>
    <d v="1899-12-30T21:25:00"/>
    <n v="50"/>
    <n v="69"/>
    <s v="Ticket"/>
    <s v="Sunday"/>
    <x v="2"/>
  </r>
  <r>
    <n v="1"/>
    <n v="5"/>
    <d v="2010-12-12T00:00:00"/>
    <d v="1899-12-30T20:57:00"/>
    <d v="2010-12-13T00:00:00"/>
    <d v="1899-12-30T00:36:00"/>
    <n v="70"/>
    <n v="219"/>
    <s v="Ticket"/>
    <s v="Sunday"/>
    <x v="2"/>
  </r>
  <r>
    <n v="1"/>
    <n v="5"/>
    <d v="2010-12-18T00:00:00"/>
    <d v="1899-12-30T11:37:00"/>
    <d v="2010-12-18T00:00:00"/>
    <d v="1899-12-30T13:00:00"/>
    <n v="50"/>
    <n v="83"/>
    <s v="Ticket"/>
    <s v="Saturday"/>
    <x v="0"/>
  </r>
  <r>
    <n v="1"/>
    <n v="6"/>
    <d v="2010-12-18T00:00:00"/>
    <d v="1899-12-30T12:35:00"/>
    <d v="2010-12-18T00:00:00"/>
    <d v="1899-12-30T14:11:00"/>
    <n v="50"/>
    <n v="96"/>
    <s v="Ticket"/>
    <s v="Saturday"/>
    <x v="0"/>
  </r>
  <r>
    <n v="1"/>
    <n v="5"/>
    <d v="2010-12-18T00:00:00"/>
    <d v="1899-12-30T13:34:00"/>
    <d v="2010-12-18T00:00:00"/>
    <d v="1899-12-30T14:24:00"/>
    <n v="300"/>
    <n v="50"/>
    <s v="Ticket"/>
    <s v="Saturday"/>
    <x v="0"/>
  </r>
  <r>
    <n v="1"/>
    <n v="8"/>
    <d v="2010-12-18T00:00:00"/>
    <d v="1899-12-30T14:33:00"/>
    <d v="2010-12-18T00:00:00"/>
    <d v="1899-12-30T20:51:00"/>
    <n v="130"/>
    <n v="378"/>
    <s v="Ticket"/>
    <s v="Saturday"/>
    <x v="1"/>
  </r>
  <r>
    <n v="1"/>
    <n v="8"/>
    <d v="2010-12-18T00:00:00"/>
    <d v="1899-12-30T15:37:00"/>
    <d v="2010-12-18T00:00:00"/>
    <d v="1899-12-30T19:14:00"/>
    <n v="70"/>
    <n v="217"/>
    <s v="Ticket"/>
    <s v="Saturday"/>
    <x v="1"/>
  </r>
  <r>
    <n v="1"/>
    <n v="6"/>
    <d v="2010-12-18T00:00:00"/>
    <d v="1899-12-30T15:46:00"/>
    <d v="2010-12-18T00:00:00"/>
    <d v="1899-12-30T17:14:00"/>
    <n v="50"/>
    <n v="88"/>
    <s v="Ticket"/>
    <s v="Saturday"/>
    <x v="1"/>
  </r>
  <r>
    <n v="1"/>
    <n v="8"/>
    <d v="2010-12-18T00:00:00"/>
    <d v="1899-12-30T16:09:00"/>
    <d v="2010-12-18T00:00:00"/>
    <d v="1899-12-30T18:30:00"/>
    <n v="50"/>
    <n v="141"/>
    <s v="Ticket"/>
    <s v="Saturday"/>
    <x v="1"/>
  </r>
  <r>
    <n v="1"/>
    <n v="6"/>
    <d v="2010-12-18T00:00:00"/>
    <d v="1899-12-30T16:12:00"/>
    <d v="2010-12-18T00:00:00"/>
    <d v="1899-12-30T17:53:00"/>
    <n v="50"/>
    <n v="101"/>
    <s v="Ticket"/>
    <s v="Saturday"/>
    <x v="1"/>
  </r>
  <r>
    <n v="1"/>
    <n v="5"/>
    <d v="2010-12-18T00:00:00"/>
    <d v="1899-12-30T16:16:00"/>
    <d v="2010-12-18T00:00:00"/>
    <d v="1899-12-30T18:21:00"/>
    <n v="50"/>
    <n v="125"/>
    <s v="Ticket"/>
    <s v="Saturday"/>
    <x v="1"/>
  </r>
  <r>
    <n v="1"/>
    <n v="6"/>
    <d v="2010-12-18T00:00:00"/>
    <d v="1899-12-30T17:52:00"/>
    <d v="2010-12-18T00:00:00"/>
    <d v="1899-12-30T21:40:00"/>
    <n v="70"/>
    <n v="228"/>
    <s v="Ticket"/>
    <s v="Saturday"/>
    <x v="1"/>
  </r>
  <r>
    <n v="1"/>
    <n v="6"/>
    <d v="2010-12-18T00:00:00"/>
    <d v="1899-12-30T17:57:00"/>
    <d v="2010-12-18T00:00:00"/>
    <d v="1899-12-30T18:50:00"/>
    <n v="50"/>
    <n v="53"/>
    <s v="Ticket"/>
    <s v="Saturday"/>
    <x v="1"/>
  </r>
  <r>
    <n v="1"/>
    <n v="5"/>
    <d v="2010-12-18T00:00:00"/>
    <d v="1899-12-30T18:08:00"/>
    <d v="2010-12-18T00:00:00"/>
    <d v="1899-12-30T21:03:00"/>
    <n v="50"/>
    <n v="175"/>
    <s v="Ticket"/>
    <s v="Saturday"/>
    <x v="2"/>
  </r>
  <r>
    <n v="1"/>
    <n v="8"/>
    <d v="2010-12-18T00:00:00"/>
    <d v="1899-12-30T19:04:00"/>
    <d v="2010-12-18T00:00:00"/>
    <d v="1899-12-30T20:56:00"/>
    <n v="50"/>
    <n v="112"/>
    <s v="Ticket"/>
    <s v="Saturday"/>
    <x v="2"/>
  </r>
  <r>
    <n v="1"/>
    <n v="5"/>
    <d v="2010-12-18T00:00:00"/>
    <d v="1899-12-30T19:18:00"/>
    <d v="2010-12-19T00:00:00"/>
    <d v="1899-12-30T02:21:00"/>
    <n v="150"/>
    <n v="423"/>
    <s v="Ticket"/>
    <s v="Saturday"/>
    <x v="2"/>
  </r>
  <r>
    <n v="1"/>
    <n v="5"/>
    <d v="2010-12-18T00:00:00"/>
    <d v="1899-12-30T19:22:00"/>
    <d v="2010-12-18T00:00:00"/>
    <d v="1899-12-30T21:29:00"/>
    <n v="50"/>
    <n v="127"/>
    <s v="Ticket"/>
    <s v="Saturday"/>
    <x v="2"/>
  </r>
  <r>
    <n v="1"/>
    <n v="5"/>
    <d v="2010-12-18T00:00:00"/>
    <d v="1899-12-30T19:55:00"/>
    <d v="2010-12-18T00:00:00"/>
    <d v="1899-12-30T22:43:00"/>
    <n v="50"/>
    <n v="168"/>
    <s v="Ticket"/>
    <s v="Saturday"/>
    <x v="2"/>
  </r>
  <r>
    <n v="1"/>
    <n v="5"/>
    <d v="2010-12-18T00:00:00"/>
    <d v="1899-12-30T20:02:00"/>
    <d v="2010-12-19T00:00:00"/>
    <d v="1899-12-30T01:43:00"/>
    <n v="110"/>
    <n v="341"/>
    <s v="Ticket"/>
    <s v="Saturday"/>
    <x v="2"/>
  </r>
  <r>
    <n v="1"/>
    <n v="6"/>
    <d v="2010-12-18T00:00:00"/>
    <d v="1899-12-30T21:02:00"/>
    <d v="2010-12-19T00:00:00"/>
    <d v="1899-12-30T02:33:00"/>
    <n v="110"/>
    <n v="331"/>
    <s v="Ticket"/>
    <s v="Saturday"/>
    <x v="2"/>
  </r>
  <r>
    <n v="1"/>
    <n v="6"/>
    <d v="2010-12-18T00:00:00"/>
    <d v="1899-12-30T22:04:00"/>
    <d v="2010-12-18T00:00:00"/>
    <d v="1899-12-30T23:25:00"/>
    <n v="50"/>
    <n v="81"/>
    <s v="Ticket"/>
    <s v="Saturday"/>
    <x v="3"/>
  </r>
  <r>
    <n v="1"/>
    <n v="5"/>
    <d v="2010-12-18T00:00:00"/>
    <d v="1899-12-30T22:05:00"/>
    <d v="2010-12-19T00:00:00"/>
    <d v="1899-12-30T00:27:00"/>
    <n v="50"/>
    <n v="142"/>
    <s v="Ticket"/>
    <s v="Saturday"/>
    <x v="3"/>
  </r>
  <r>
    <n v="1"/>
    <n v="6"/>
    <d v="2010-12-19T00:00:00"/>
    <d v="1899-12-30T12:53:00"/>
    <d v="2010-12-19T00:00:00"/>
    <d v="1899-12-30T17:39:00"/>
    <n v="90"/>
    <n v="286"/>
    <s v="Ticket"/>
    <s v="Sunday"/>
    <x v="0"/>
  </r>
  <r>
    <n v="1"/>
    <n v="5"/>
    <d v="2010-12-19T00:00:00"/>
    <d v="1899-12-30T13:05:00"/>
    <d v="2010-12-19T00:00:00"/>
    <d v="1899-12-30T14:11:00"/>
    <n v="50"/>
    <n v="66"/>
    <s v="Ticket"/>
    <s v="Sunday"/>
    <x v="0"/>
  </r>
  <r>
    <n v="1"/>
    <n v="8"/>
    <d v="2010-12-19T00:00:00"/>
    <d v="1899-12-30T13:36:00"/>
    <d v="2010-12-19T00:00:00"/>
    <d v="1899-12-30T17:25:00"/>
    <n v="70"/>
    <n v="229"/>
    <s v="Ticket"/>
    <s v="Sunday"/>
    <x v="0"/>
  </r>
  <r>
    <n v="1"/>
    <n v="6"/>
    <d v="2010-12-19T00:00:00"/>
    <d v="1899-12-30T13:38:00"/>
    <d v="2010-12-19T00:00:00"/>
    <d v="1899-12-30T15:11:00"/>
    <n v="50"/>
    <n v="93"/>
    <s v="Ticket"/>
    <s v="Sunday"/>
    <x v="0"/>
  </r>
  <r>
    <n v="1"/>
    <n v="5"/>
    <d v="2010-12-19T00:00:00"/>
    <d v="1899-12-30T13:51:00"/>
    <d v="2010-12-19T00:00:00"/>
    <d v="1899-12-30T16:08:00"/>
    <n v="50"/>
    <n v="137"/>
    <s v="Ticket"/>
    <s v="Sunday"/>
    <x v="0"/>
  </r>
  <r>
    <n v="1"/>
    <n v="5"/>
    <d v="2010-12-19T00:00:00"/>
    <d v="1899-12-30T13:52:00"/>
    <d v="2010-12-19T00:00:00"/>
    <d v="1899-12-30T16:20:00"/>
    <n v="50"/>
    <n v="148"/>
    <s v="Ticket"/>
    <s v="Sunday"/>
    <x v="0"/>
  </r>
  <r>
    <n v="1"/>
    <n v="8"/>
    <d v="2010-12-19T00:00:00"/>
    <d v="1899-12-30T14:04:00"/>
    <d v="2010-12-19T00:00:00"/>
    <d v="1899-12-30T18:39:00"/>
    <n v="90"/>
    <n v="275"/>
    <s v="Ticket"/>
    <s v="Sunday"/>
    <x v="1"/>
  </r>
  <r>
    <n v="1"/>
    <n v="5"/>
    <d v="2010-12-19T00:00:00"/>
    <d v="1899-12-30T14:13:00"/>
    <d v="2010-12-19T00:00:00"/>
    <d v="1899-12-30T15:51:00"/>
    <n v="50"/>
    <n v="98"/>
    <s v="Ticket"/>
    <s v="Sunday"/>
    <x v="1"/>
  </r>
  <r>
    <n v="1"/>
    <n v="6"/>
    <d v="2010-12-19T00:00:00"/>
    <d v="1899-12-30T15:09:00"/>
    <d v="2010-12-19T00:00:00"/>
    <d v="1899-12-30T19:30:00"/>
    <n v="90"/>
    <n v="261"/>
    <s v="Ticket"/>
    <s v="Sunday"/>
    <x v="1"/>
  </r>
  <r>
    <n v="1"/>
    <n v="6"/>
    <d v="2010-12-19T00:00:00"/>
    <d v="1899-12-30T16:02:00"/>
    <d v="2010-12-19T00:00:00"/>
    <d v="1899-12-30T20:10:00"/>
    <n v="90"/>
    <n v="248"/>
    <s v="Ticket"/>
    <s v="Sunday"/>
    <x v="1"/>
  </r>
  <r>
    <n v="1"/>
    <n v="5"/>
    <d v="2010-12-19T00:00:00"/>
    <d v="1899-12-30T17:00:00"/>
    <d v="2010-12-19T00:00:00"/>
    <d v="1899-12-30T20:07:00"/>
    <n v="70"/>
    <n v="187"/>
    <s v="Ticket"/>
    <s v="Sunday"/>
    <x v="1"/>
  </r>
  <r>
    <n v="1"/>
    <n v="8"/>
    <d v="2010-12-19T00:00:00"/>
    <d v="1899-12-30T17:10:00"/>
    <d v="2010-12-19T00:00:00"/>
    <d v="1899-12-30T19:40:00"/>
    <n v="50"/>
    <n v="150"/>
    <s v="Ticket"/>
    <s v="Sunday"/>
    <x v="1"/>
  </r>
  <r>
    <n v="1"/>
    <n v="6"/>
    <d v="2010-12-19T00:00:00"/>
    <d v="1899-12-30T19:46:00"/>
    <d v="2010-12-19T00:00:00"/>
    <d v="1899-12-30T21:12:00"/>
    <n v="50"/>
    <n v="86"/>
    <s v="Ticket"/>
    <s v="Sunday"/>
    <x v="2"/>
  </r>
  <r>
    <n v="1"/>
    <n v="6"/>
    <d v="2011-01-01T00:00:00"/>
    <d v="1899-12-30T11:17:00"/>
    <d v="2011-01-01T00:00:00"/>
    <d v="1899-12-30T12:44:00"/>
    <n v="50"/>
    <n v="87"/>
    <s v="Ticket"/>
    <s v="Saturday"/>
    <x v="0"/>
  </r>
  <r>
    <n v="1"/>
    <n v="5"/>
    <d v="2011-01-01T00:00:00"/>
    <d v="1899-12-30T12:05:00"/>
    <d v="2011-01-01T00:00:00"/>
    <d v="1899-12-30T13:13:00"/>
    <n v="50"/>
    <n v="68"/>
    <s v="Ticket"/>
    <s v="Saturday"/>
    <x v="0"/>
  </r>
  <r>
    <n v="1"/>
    <n v="6"/>
    <d v="2011-01-01T00:00:00"/>
    <d v="1899-12-30T12:55:00"/>
    <d v="2011-01-01T00:00:00"/>
    <d v="1899-12-30T17:25:00"/>
    <n v="90"/>
    <n v="270"/>
    <s v="Ticket"/>
    <s v="Saturday"/>
    <x v="0"/>
  </r>
  <r>
    <n v="1"/>
    <n v="5"/>
    <d v="2011-01-01T00:00:00"/>
    <d v="1899-12-30T13:18:00"/>
    <d v="2011-01-01T00:00:00"/>
    <d v="1899-12-30T14:47:00"/>
    <n v="50"/>
    <n v="89"/>
    <s v="Ticket"/>
    <s v="Saturday"/>
    <x v="0"/>
  </r>
  <r>
    <n v="1"/>
    <n v="6"/>
    <d v="2011-01-01T00:00:00"/>
    <d v="1899-12-30T13:50:00"/>
    <d v="2011-01-01T00:00:00"/>
    <d v="1899-12-30T15:32:00"/>
    <n v="50"/>
    <n v="102"/>
    <s v="Ticket"/>
    <s v="Saturday"/>
    <x v="0"/>
  </r>
  <r>
    <n v="1"/>
    <n v="5"/>
    <d v="2011-01-01T00:00:00"/>
    <d v="1899-12-30T14:11:00"/>
    <d v="2011-01-01T00:00:00"/>
    <d v="1899-12-30T16:24:00"/>
    <n v="50"/>
    <n v="133"/>
    <s v="Ticket"/>
    <s v="Saturday"/>
    <x v="1"/>
  </r>
  <r>
    <n v="1"/>
    <n v="6"/>
    <d v="2011-01-01T00:00:00"/>
    <d v="1899-12-30T14:20:00"/>
    <d v="2011-01-01T00:00:00"/>
    <d v="1899-12-30T14:53:00"/>
    <n v="50"/>
    <n v="33"/>
    <s v="Ticket"/>
    <s v="Saturday"/>
    <x v="1"/>
  </r>
  <r>
    <n v="1"/>
    <n v="6"/>
    <d v="2011-01-01T00:00:00"/>
    <d v="1899-12-30T14:52:00"/>
    <d v="2011-01-01T00:00:00"/>
    <d v="1899-12-30T15:47:00"/>
    <n v="50"/>
    <n v="55"/>
    <s v="Ticket"/>
    <s v="Saturday"/>
    <x v="1"/>
  </r>
  <r>
    <n v="1"/>
    <n v="5"/>
    <d v="2011-01-01T00:00:00"/>
    <d v="1899-12-30T14:58:00"/>
    <d v="2011-01-01T00:00:00"/>
    <d v="1899-12-30T17:21:00"/>
    <n v="50"/>
    <n v="143"/>
    <s v="Ticket"/>
    <s v="Saturday"/>
    <x v="1"/>
  </r>
  <r>
    <n v="1"/>
    <n v="5"/>
    <d v="2011-01-01T00:00:00"/>
    <d v="1899-12-30T15:12:00"/>
    <d v="2011-01-01T00:00:00"/>
    <d v="1899-12-30T18:46:00"/>
    <n v="70"/>
    <n v="214"/>
    <s v="Ticket"/>
    <s v="Saturday"/>
    <x v="1"/>
  </r>
  <r>
    <n v="1"/>
    <n v="5"/>
    <d v="2011-01-01T00:00:00"/>
    <d v="1899-12-30T15:24:00"/>
    <d v="2011-01-01T00:00:00"/>
    <d v="1899-12-30T17:06:00"/>
    <n v="50"/>
    <n v="102"/>
    <s v="Ticket"/>
    <s v="Saturday"/>
    <x v="1"/>
  </r>
  <r>
    <n v="1"/>
    <n v="8"/>
    <d v="2011-01-01T00:00:00"/>
    <d v="1899-12-30T15:44:00"/>
    <d v="2011-01-01T00:00:00"/>
    <d v="1899-12-30T19:49:00"/>
    <n v="90"/>
    <n v="245"/>
    <s v="Ticket"/>
    <s v="Saturday"/>
    <x v="1"/>
  </r>
  <r>
    <n v="1"/>
    <n v="5"/>
    <d v="2011-01-01T00:00:00"/>
    <d v="1899-12-30T15:49:00"/>
    <d v="2011-01-01T00:00:00"/>
    <d v="1899-12-30T17:17:00"/>
    <n v="50"/>
    <n v="88"/>
    <s v="Ticket"/>
    <s v="Saturday"/>
    <x v="1"/>
  </r>
  <r>
    <n v="1"/>
    <n v="6"/>
    <d v="2011-01-01T00:00:00"/>
    <d v="1899-12-30T15:55:00"/>
    <d v="2011-01-01T00:00:00"/>
    <d v="1899-12-30T17:52:00"/>
    <n v="50"/>
    <n v="117"/>
    <s v="Ticket"/>
    <s v="Saturday"/>
    <x v="1"/>
  </r>
  <r>
    <n v="1"/>
    <n v="6"/>
    <d v="2011-01-01T00:00:00"/>
    <d v="1899-12-30T16:29:00"/>
    <d v="2011-01-01T00:00:00"/>
    <d v="1899-12-30T18:20:00"/>
    <n v="50"/>
    <n v="111"/>
    <s v="Ticket"/>
    <s v="Saturday"/>
    <x v="1"/>
  </r>
  <r>
    <n v="1"/>
    <n v="5"/>
    <d v="2011-01-01T00:00:00"/>
    <d v="1899-12-30T18:02:00"/>
    <d v="2011-01-01T00:00:00"/>
    <d v="1899-12-30T19:56:00"/>
    <n v="50"/>
    <n v="114"/>
    <s v="Ticket"/>
    <s v="Saturday"/>
    <x v="2"/>
  </r>
  <r>
    <n v="1"/>
    <n v="5"/>
    <d v="2011-01-01T00:00:00"/>
    <d v="1899-12-30T18:04:00"/>
    <d v="2011-01-01T00:00:00"/>
    <d v="1899-12-30T21:21:00"/>
    <n v="70"/>
    <n v="197"/>
    <s v="Ticket"/>
    <s v="Saturday"/>
    <x v="2"/>
  </r>
  <r>
    <n v="1"/>
    <n v="5"/>
    <d v="2011-01-01T00:00:00"/>
    <d v="1899-12-30T18:13:00"/>
    <d v="2011-01-01T00:00:00"/>
    <d v="1899-12-30T20:24:00"/>
    <n v="50"/>
    <n v="131"/>
    <s v="Ticket"/>
    <s v="Saturday"/>
    <x v="2"/>
  </r>
  <r>
    <n v="1"/>
    <n v="6"/>
    <d v="2011-01-01T00:00:00"/>
    <d v="1899-12-30T18:15:00"/>
    <d v="2011-01-01T00:00:00"/>
    <d v="1899-12-30T19:57:00"/>
    <n v="50"/>
    <n v="102"/>
    <s v="Ticket"/>
    <s v="Saturday"/>
    <x v="2"/>
  </r>
  <r>
    <n v="1"/>
    <n v="6"/>
    <d v="2011-01-01T00:00:00"/>
    <d v="1899-12-30T18:16:00"/>
    <d v="2011-01-01T00:00:00"/>
    <d v="1899-12-30T19:37:00"/>
    <n v="50"/>
    <n v="81"/>
    <s v="Ticket"/>
    <s v="Saturday"/>
    <x v="2"/>
  </r>
  <r>
    <n v="1"/>
    <n v="5"/>
    <d v="2011-01-01T00:00:00"/>
    <d v="1899-12-30T18:55:00"/>
    <d v="2011-01-01T00:00:00"/>
    <d v="1899-12-30T21:37:00"/>
    <n v="50"/>
    <n v="162"/>
    <s v="Ticket"/>
    <s v="Saturday"/>
    <x v="2"/>
  </r>
  <r>
    <n v="1"/>
    <n v="6"/>
    <d v="2011-01-01T00:00:00"/>
    <d v="1899-12-30T19:52:00"/>
    <d v="2011-01-01T00:00:00"/>
    <d v="1899-12-30T21:56:00"/>
    <n v="50"/>
    <n v="124"/>
    <s v="Ticket"/>
    <s v="Saturday"/>
    <x v="2"/>
  </r>
  <r>
    <n v="1"/>
    <n v="5"/>
    <d v="2011-01-01T00:00:00"/>
    <d v="1899-12-30T19:57:00"/>
    <d v="2011-01-01T00:00:00"/>
    <d v="1899-12-30T23:53:00"/>
    <n v="70"/>
    <n v="236"/>
    <s v="Ticket"/>
    <s v="Saturday"/>
    <x v="2"/>
  </r>
  <r>
    <n v="1"/>
    <n v="6"/>
    <d v="2011-01-01T00:00:00"/>
    <d v="1899-12-30T20:36:00"/>
    <d v="2011-01-01T00:00:00"/>
    <d v="1899-12-30T23:21:00"/>
    <n v="50"/>
    <n v="165"/>
    <s v="Ticket"/>
    <s v="Saturday"/>
    <x v="2"/>
  </r>
  <r>
    <n v="1"/>
    <n v="5"/>
    <d v="2011-01-01T00:00:00"/>
    <d v="1899-12-30T21:10:00"/>
    <d v="2011-01-01T00:00:00"/>
    <d v="1899-12-30T22:42:00"/>
    <n v="50"/>
    <n v="92"/>
    <s v="Ticket"/>
    <s v="Saturday"/>
    <x v="2"/>
  </r>
  <r>
    <n v="1"/>
    <n v="6"/>
    <d v="2011-01-02T00:00:00"/>
    <d v="1899-12-30T12:44:00"/>
    <d v="2011-01-02T00:00:00"/>
    <d v="1899-12-30T13:30:00"/>
    <n v="50"/>
    <n v="46"/>
    <s v="Ticket"/>
    <s v="Sunday"/>
    <x v="0"/>
  </r>
  <r>
    <n v="1"/>
    <n v="6"/>
    <d v="2011-01-02T00:00:00"/>
    <d v="1899-12-30T13:59:00"/>
    <d v="2011-01-02T00:00:00"/>
    <d v="1899-12-30T16:24:00"/>
    <n v="50"/>
    <n v="145"/>
    <s v="Ticket"/>
    <s v="Sunday"/>
    <x v="0"/>
  </r>
  <r>
    <n v="1"/>
    <n v="8"/>
    <d v="2011-01-02T00:00:00"/>
    <d v="1899-12-30T14:34:00"/>
    <d v="2011-01-02T00:00:00"/>
    <d v="1899-12-30T16:25:00"/>
    <n v="50"/>
    <n v="111"/>
    <s v="Ticket"/>
    <s v="Sunday"/>
    <x v="1"/>
  </r>
  <r>
    <n v="1"/>
    <n v="6"/>
    <d v="2011-01-02T00:00:00"/>
    <d v="1899-12-30T15:39:00"/>
    <d v="2011-01-02T00:00:00"/>
    <d v="1899-12-30T18:00:00"/>
    <n v="50"/>
    <n v="141"/>
    <s v="Ticket"/>
    <s v="Sunday"/>
    <x v="1"/>
  </r>
  <r>
    <n v="1"/>
    <n v="5"/>
    <d v="2011-01-02T00:00:00"/>
    <d v="1899-12-30T15:59:00"/>
    <d v="2011-01-02T00:00:00"/>
    <d v="1899-12-30T19:57:00"/>
    <n v="70"/>
    <n v="238"/>
    <s v="Ticket"/>
    <s v="Sunday"/>
    <x v="1"/>
  </r>
  <r>
    <n v="1"/>
    <n v="8"/>
    <d v="2011-01-02T00:00:00"/>
    <d v="1899-12-30T16:04:00"/>
    <d v="2011-01-02T00:00:00"/>
    <d v="1899-12-30T19:00:00"/>
    <n v="50"/>
    <n v="176"/>
    <s v="Ticket"/>
    <s v="Sunday"/>
    <x v="1"/>
  </r>
  <r>
    <n v="1"/>
    <n v="8"/>
    <d v="2011-01-02T00:00:00"/>
    <d v="1899-12-30T16:37:00"/>
    <d v="2011-01-02T00:00:00"/>
    <d v="1899-12-30T19:27:00"/>
    <n v="50"/>
    <n v="170"/>
    <s v="Ticket"/>
    <s v="Sunday"/>
    <x v="1"/>
  </r>
  <r>
    <n v="1"/>
    <n v="6"/>
    <d v="2011-01-02T00:00:00"/>
    <d v="1899-12-30T18:40:00"/>
    <d v="2011-01-02T00:00:00"/>
    <d v="1899-12-30T20:20:00"/>
    <n v="50"/>
    <n v="100"/>
    <s v="Ticket"/>
    <s v="Sunday"/>
    <x v="2"/>
  </r>
  <r>
    <n v="1"/>
    <n v="5"/>
    <d v="2011-01-02T00:00:00"/>
    <d v="1899-12-30T18:51:00"/>
    <d v="2011-01-02T00:00:00"/>
    <d v="1899-12-30T19:50:00"/>
    <n v="50"/>
    <n v="59"/>
    <s v="Ticket"/>
    <s v="Sunday"/>
    <x v="2"/>
  </r>
  <r>
    <n v="1"/>
    <n v="5"/>
    <d v="2011-01-02T00:00:00"/>
    <d v="1899-12-30T19:33:00"/>
    <d v="2011-01-02T00:00:00"/>
    <d v="1899-12-30T22:55:00"/>
    <n v="70"/>
    <n v="202"/>
    <s v="Ticket"/>
    <s v="Sunday"/>
    <x v="2"/>
  </r>
  <r>
    <n v="1"/>
    <n v="5"/>
    <d v="2011-01-02T00:00:00"/>
    <d v="1899-12-30T20:02:00"/>
    <d v="2011-01-02T00:00:00"/>
    <d v="1899-12-30T21:22:00"/>
    <n v="50"/>
    <n v="80"/>
    <s v="Ticket"/>
    <s v="Sunday"/>
    <x v="2"/>
  </r>
  <r>
    <n v="1"/>
    <n v="5"/>
    <d v="2011-01-02T00:00:00"/>
    <d v="1899-12-30T22:52:00"/>
    <d v="2011-01-03T00:00:00"/>
    <d v="1899-12-30T00:57:00"/>
    <n v="50"/>
    <n v="125"/>
    <s v="Ticket"/>
    <s v="Sunday"/>
    <x v="3"/>
  </r>
  <r>
    <n v="1"/>
    <n v="5"/>
    <d v="2011-01-08T00:00:00"/>
    <d v="1899-12-30T10:14:00"/>
    <d v="2011-01-08T00:00:00"/>
    <d v="1899-12-30T11:58:00"/>
    <n v="0"/>
    <n v="104"/>
    <s v="Pass"/>
    <s v="Saturday"/>
    <x v="0"/>
  </r>
  <r>
    <n v="1"/>
    <n v="6"/>
    <d v="2011-01-08T00:00:00"/>
    <d v="1899-12-30T12:52:00"/>
    <d v="2011-01-08T00:00:00"/>
    <d v="1899-12-30T15:33:00"/>
    <n v="50"/>
    <n v="161"/>
    <s v="Ticket"/>
    <s v="Saturday"/>
    <x v="0"/>
  </r>
  <r>
    <n v="1"/>
    <n v="6"/>
    <d v="2011-01-08T00:00:00"/>
    <d v="1899-12-30T12:53:00"/>
    <d v="2011-01-08T00:00:00"/>
    <d v="1899-12-30T16:55:00"/>
    <n v="90"/>
    <n v="242"/>
    <s v="Ticket"/>
    <s v="Saturday"/>
    <x v="0"/>
  </r>
  <r>
    <n v="1"/>
    <n v="6"/>
    <d v="2011-01-08T00:00:00"/>
    <d v="1899-12-30T13:07:00"/>
    <d v="2011-01-08T00:00:00"/>
    <d v="1899-12-30T14:57:00"/>
    <n v="50"/>
    <n v="110"/>
    <s v="Ticket"/>
    <s v="Saturday"/>
    <x v="0"/>
  </r>
  <r>
    <n v="1"/>
    <n v="5"/>
    <d v="2011-01-08T00:00:00"/>
    <d v="1899-12-30T13:12:00"/>
    <d v="2011-01-08T00:00:00"/>
    <d v="1899-12-30T17:05:00"/>
    <n v="70"/>
    <n v="233"/>
    <s v="Ticket"/>
    <s v="Saturday"/>
    <x v="0"/>
  </r>
  <r>
    <n v="1"/>
    <n v="5"/>
    <d v="2011-01-08T00:00:00"/>
    <d v="1899-12-30T13:33:00"/>
    <d v="2011-01-08T00:00:00"/>
    <d v="1899-12-30T14:47:00"/>
    <n v="50"/>
    <n v="74"/>
    <s v="Ticket"/>
    <s v="Saturday"/>
    <x v="0"/>
  </r>
  <r>
    <n v="1"/>
    <n v="6"/>
    <d v="2011-01-08T00:00:00"/>
    <d v="1899-12-30T14:27:00"/>
    <d v="2011-01-08T00:00:00"/>
    <d v="1899-12-30T16:26:00"/>
    <n v="50"/>
    <n v="119"/>
    <s v="Ticket"/>
    <s v="Saturday"/>
    <x v="1"/>
  </r>
  <r>
    <n v="1"/>
    <n v="8"/>
    <d v="2011-01-08T00:00:00"/>
    <d v="1899-12-30T14:36:00"/>
    <d v="2011-01-08T00:00:00"/>
    <d v="1899-12-30T17:27:00"/>
    <n v="50"/>
    <n v="171"/>
    <s v="Ticket"/>
    <s v="Saturday"/>
    <x v="1"/>
  </r>
  <r>
    <n v="1"/>
    <n v="8"/>
    <d v="2011-01-08T00:00:00"/>
    <d v="1899-12-30T15:04:00"/>
    <d v="2011-01-08T00:00:00"/>
    <d v="1899-12-30T17:25:00"/>
    <n v="50"/>
    <n v="141"/>
    <s v="Ticket"/>
    <s v="Saturday"/>
    <x v="1"/>
  </r>
  <r>
    <n v="1"/>
    <n v="8"/>
    <d v="2011-01-08T00:00:00"/>
    <d v="1899-12-30T15:39:00"/>
    <d v="2011-01-08T00:00:00"/>
    <d v="1899-12-30T17:45:00"/>
    <n v="50"/>
    <n v="126"/>
    <s v="Ticket"/>
    <s v="Saturday"/>
    <x v="1"/>
  </r>
  <r>
    <n v="1"/>
    <n v="8"/>
    <d v="2011-01-08T00:00:00"/>
    <d v="1899-12-30T15:43:00"/>
    <d v="2011-01-08T00:00:00"/>
    <d v="1899-12-30T19:22:00"/>
    <n v="70"/>
    <n v="219"/>
    <s v="Ticket"/>
    <s v="Saturday"/>
    <x v="1"/>
  </r>
  <r>
    <n v="1"/>
    <n v="6"/>
    <d v="2011-01-08T00:00:00"/>
    <d v="1899-12-30T16:41:00"/>
    <d v="2011-01-08T00:00:00"/>
    <d v="1899-12-30T18:17:00"/>
    <n v="50"/>
    <n v="96"/>
    <s v="Ticket"/>
    <s v="Saturday"/>
    <x v="1"/>
  </r>
  <r>
    <n v="1"/>
    <n v="8"/>
    <d v="2011-01-08T00:00:00"/>
    <d v="1899-12-30T17:19:00"/>
    <d v="2011-01-08T00:00:00"/>
    <d v="1899-12-30T19:08:00"/>
    <n v="50"/>
    <n v="109"/>
    <s v="Ticket"/>
    <s v="Saturday"/>
    <x v="1"/>
  </r>
  <r>
    <n v="1"/>
    <n v="6"/>
    <d v="2011-01-08T00:00:00"/>
    <d v="1899-12-30T17:46:00"/>
    <d v="2011-01-08T00:00:00"/>
    <d v="1899-12-30T18:57:00"/>
    <n v="50"/>
    <n v="71"/>
    <s v="Ticket"/>
    <s v="Saturday"/>
    <x v="1"/>
  </r>
  <r>
    <n v="1"/>
    <n v="5"/>
    <d v="2011-01-08T00:00:00"/>
    <d v="1899-12-30T17:46:00"/>
    <d v="2011-01-08T00:00:00"/>
    <d v="1899-12-30T20:15:00"/>
    <n v="50"/>
    <n v="149"/>
    <s v="Ticket"/>
    <s v="Saturday"/>
    <x v="1"/>
  </r>
  <r>
    <n v="1"/>
    <n v="6"/>
    <d v="2011-01-08T00:00:00"/>
    <d v="1899-12-30T17:59:00"/>
    <d v="2011-01-08T00:00:00"/>
    <d v="1899-12-30T20:24:00"/>
    <n v="50"/>
    <n v="145"/>
    <s v="Ticket"/>
    <s v="Saturday"/>
    <x v="1"/>
  </r>
  <r>
    <n v="1"/>
    <n v="5"/>
    <d v="2011-01-08T00:00:00"/>
    <d v="1899-12-30T18:32:00"/>
    <d v="2011-01-08T00:00:00"/>
    <d v="1899-12-30T20:17:00"/>
    <n v="50"/>
    <n v="105"/>
    <s v="Ticket"/>
    <s v="Saturday"/>
    <x v="2"/>
  </r>
  <r>
    <n v="1"/>
    <n v="6"/>
    <d v="2011-01-08T00:00:00"/>
    <d v="1899-12-30T18:38:00"/>
    <d v="2011-01-09T00:00:00"/>
    <d v="1899-12-30T01:00:00"/>
    <n v="130"/>
    <n v="382"/>
    <s v="Ticket"/>
    <s v="Saturday"/>
    <x v="2"/>
  </r>
  <r>
    <n v="1"/>
    <n v="8"/>
    <d v="2011-01-08T00:00:00"/>
    <d v="1899-12-30T18:49:00"/>
    <d v="2011-01-08T00:00:00"/>
    <d v="1899-12-30T22:47:00"/>
    <n v="70"/>
    <n v="238"/>
    <s v="Ticket"/>
    <s v="Saturday"/>
    <x v="2"/>
  </r>
  <r>
    <n v="1"/>
    <n v="6"/>
    <d v="2011-01-08T00:00:00"/>
    <d v="1899-12-30T20:13:00"/>
    <d v="2011-01-09T00:00:00"/>
    <d v="1899-12-30T01:01:00"/>
    <n v="90"/>
    <n v="288"/>
    <s v="Ticket"/>
    <s v="Saturday"/>
    <x v="2"/>
  </r>
  <r>
    <n v="1"/>
    <n v="6"/>
    <d v="2011-01-08T00:00:00"/>
    <d v="1899-12-30T20:14:00"/>
    <d v="2011-01-08T00:00:00"/>
    <d v="1899-12-30T22:52:00"/>
    <n v="50"/>
    <n v="158"/>
    <s v="Ticket"/>
    <s v="Saturday"/>
    <x v="2"/>
  </r>
  <r>
    <n v="1"/>
    <n v="6"/>
    <d v="2011-01-08T00:00:00"/>
    <d v="1899-12-30T20:17:00"/>
    <d v="2011-01-08T00:00:00"/>
    <d v="1899-12-30T21:27:00"/>
    <n v="50"/>
    <n v="70"/>
    <s v="Ticket"/>
    <s v="Saturday"/>
    <x v="2"/>
  </r>
  <r>
    <n v="1"/>
    <n v="5"/>
    <d v="2011-01-08T00:00:00"/>
    <d v="1899-12-30T20:19:00"/>
    <d v="2011-01-08T00:00:00"/>
    <d v="1899-12-30T23:07:00"/>
    <n v="50"/>
    <n v="168"/>
    <s v="Ticket"/>
    <s v="Saturday"/>
    <x v="2"/>
  </r>
  <r>
    <n v="1"/>
    <n v="5"/>
    <d v="2011-01-08T00:00:00"/>
    <d v="1899-12-30T20:37:00"/>
    <d v="2011-01-08T00:00:00"/>
    <d v="1899-12-30T20:59:00"/>
    <n v="50"/>
    <n v="22"/>
    <s v="Ticket"/>
    <s v="Saturday"/>
    <x v="2"/>
  </r>
  <r>
    <n v="1"/>
    <n v="5"/>
    <d v="2011-01-08T00:00:00"/>
    <d v="1899-12-30T20:38:00"/>
    <d v="2011-01-08T00:00:00"/>
    <d v="1899-12-30T22:51:00"/>
    <n v="50"/>
    <n v="133"/>
    <s v="Ticket"/>
    <s v="Saturday"/>
    <x v="2"/>
  </r>
  <r>
    <n v="1"/>
    <n v="5"/>
    <d v="2011-01-08T00:00:00"/>
    <d v="1899-12-30T21:29:00"/>
    <d v="2011-01-08T00:00:00"/>
    <d v="1899-12-30T22:47:00"/>
    <n v="50"/>
    <n v="78"/>
    <s v="Ticket"/>
    <s v="Saturday"/>
    <x v="2"/>
  </r>
  <r>
    <n v="1"/>
    <n v="5"/>
    <d v="2011-01-08T00:00:00"/>
    <d v="1899-12-30T22:19:00"/>
    <d v="2011-01-09T00:00:00"/>
    <d v="1899-12-30T00:56:00"/>
    <n v="50"/>
    <n v="157"/>
    <s v="Ticket"/>
    <s v="Saturday"/>
    <x v="3"/>
  </r>
  <r>
    <n v="1"/>
    <n v="5"/>
    <d v="2011-01-08T00:00:00"/>
    <d v="1899-12-30T22:48:00"/>
    <d v="2011-01-09T00:00:00"/>
    <d v="1899-12-30T01:27:00"/>
    <n v="50"/>
    <n v="159"/>
    <s v="Ticket"/>
    <s v="Saturday"/>
    <x v="3"/>
  </r>
  <r>
    <n v="1"/>
    <n v="5"/>
    <d v="2011-01-09T00:00:00"/>
    <d v="1899-12-30T10:43:00"/>
    <d v="2011-01-09T00:00:00"/>
    <d v="1899-12-30T11:01:00"/>
    <n v="50"/>
    <n v="18"/>
    <s v="Ticket"/>
    <s v="Sunday"/>
    <x v="0"/>
  </r>
  <r>
    <n v="1"/>
    <n v="8"/>
    <d v="2011-01-09T00:00:00"/>
    <d v="1899-12-30T13:24:00"/>
    <d v="2011-01-09T00:00:00"/>
    <d v="1899-12-30T17:40:00"/>
    <n v="90"/>
    <n v="256"/>
    <s v="Ticket"/>
    <s v="Sunday"/>
    <x v="0"/>
  </r>
  <r>
    <n v="1"/>
    <n v="5"/>
    <d v="2011-01-09T00:00:00"/>
    <d v="1899-12-30T15:08:00"/>
    <d v="2011-01-09T00:00:00"/>
    <d v="1899-12-30T17:11:00"/>
    <n v="50"/>
    <n v="123"/>
    <s v="Ticket"/>
    <s v="Sunday"/>
    <x v="1"/>
  </r>
  <r>
    <n v="1"/>
    <n v="5"/>
    <d v="2011-01-09T00:00:00"/>
    <d v="1899-12-30T16:21:00"/>
    <d v="2011-01-09T00:00:00"/>
    <d v="1899-12-30T16:30:00"/>
    <n v="300"/>
    <n v="9"/>
    <s v="Ticket"/>
    <s v="Sunday"/>
    <x v="1"/>
  </r>
  <r>
    <n v="1"/>
    <n v="8"/>
    <d v="2011-01-09T00:00:00"/>
    <d v="1899-12-30T16:29:00"/>
    <d v="2011-01-09T00:00:00"/>
    <d v="1899-12-30T18:37:00"/>
    <n v="50"/>
    <n v="128"/>
    <s v="Ticket"/>
    <s v="Sunday"/>
    <x v="1"/>
  </r>
  <r>
    <n v="1"/>
    <n v="5"/>
    <d v="2011-01-09T00:00:00"/>
    <d v="1899-12-30T17:40:00"/>
    <d v="2011-01-09T00:00:00"/>
    <d v="1899-12-30T22:50:00"/>
    <n v="110"/>
    <n v="310"/>
    <s v="Ticket"/>
    <s v="Sunday"/>
    <x v="1"/>
  </r>
  <r>
    <n v="1"/>
    <n v="8"/>
    <d v="2011-01-09T00:00:00"/>
    <d v="1899-12-30T19:30:00"/>
    <d v="2011-01-09T00:00:00"/>
    <d v="1899-12-30T20:46:00"/>
    <n v="50"/>
    <n v="76"/>
    <s v="Ticket"/>
    <s v="Sunday"/>
    <x v="2"/>
  </r>
  <r>
    <n v="1"/>
    <n v="8"/>
    <d v="2011-01-09T00:00:00"/>
    <d v="1899-12-30T20:29:00"/>
    <d v="2011-01-09T00:00:00"/>
    <d v="1899-12-30T21:49:00"/>
    <n v="50"/>
    <n v="80"/>
    <s v="Ticket"/>
    <s v="Sunday"/>
    <x v="2"/>
  </r>
  <r>
    <n v="1"/>
    <n v="6"/>
    <d v="2011-01-09T00:00:00"/>
    <d v="1899-12-30T21:27:00"/>
    <d v="2011-01-09T00:00:00"/>
    <d v="1899-12-30T22:51:00"/>
    <n v="50"/>
    <n v="84"/>
    <s v="Ticket"/>
    <s v="Sunday"/>
    <x v="2"/>
  </r>
  <r>
    <n v="1"/>
    <n v="5"/>
    <d v="2011-01-15T00:00:00"/>
    <d v="1899-12-30T10:43:00"/>
    <d v="2011-01-15T00:00:00"/>
    <d v="1899-12-30T12:49:00"/>
    <n v="0"/>
    <n v="126"/>
    <s v="Pass"/>
    <s v="Saturday"/>
    <x v="0"/>
  </r>
  <r>
    <n v="1"/>
    <n v="5"/>
    <d v="2011-01-15T00:00:00"/>
    <d v="1899-12-30T11:00:00"/>
    <d v="2011-01-15T00:00:00"/>
    <d v="1899-12-30T14:06:00"/>
    <n v="70"/>
    <n v="186"/>
    <s v="Ticket"/>
    <s v="Saturday"/>
    <x v="0"/>
  </r>
  <r>
    <n v="1"/>
    <n v="5"/>
    <d v="2011-01-15T00:00:00"/>
    <d v="1899-12-30T11:11:00"/>
    <d v="2011-01-15T00:00:00"/>
    <d v="1899-12-30T15:06:00"/>
    <n v="70"/>
    <n v="235"/>
    <s v="Ticket"/>
    <s v="Saturday"/>
    <x v="0"/>
  </r>
  <r>
    <n v="1"/>
    <n v="5"/>
    <d v="2011-01-15T00:00:00"/>
    <d v="1899-12-30T11:18:00"/>
    <d v="2011-01-15T00:00:00"/>
    <d v="1899-12-30T13:32:00"/>
    <n v="50"/>
    <n v="134"/>
    <s v="Ticket"/>
    <s v="Saturday"/>
    <x v="0"/>
  </r>
  <r>
    <n v="1"/>
    <n v="5"/>
    <d v="2011-01-15T00:00:00"/>
    <d v="1899-12-30T11:55:00"/>
    <d v="2011-01-15T00:00:00"/>
    <d v="1899-12-30T13:22:00"/>
    <n v="50"/>
    <n v="87"/>
    <s v="Ticket"/>
    <s v="Saturday"/>
    <x v="0"/>
  </r>
  <r>
    <n v="1"/>
    <n v="6"/>
    <d v="2011-01-15T00:00:00"/>
    <d v="1899-12-30T12:41:00"/>
    <d v="2011-01-15T00:00:00"/>
    <d v="1899-12-30T16:09:00"/>
    <n v="70"/>
    <n v="208"/>
    <s v="Ticket"/>
    <s v="Saturday"/>
    <x v="0"/>
  </r>
  <r>
    <n v="1"/>
    <n v="5"/>
    <d v="2011-01-15T00:00:00"/>
    <d v="1899-12-30T12:53:00"/>
    <d v="2011-01-15T00:00:00"/>
    <d v="1899-12-30T15:43:00"/>
    <n v="50"/>
    <n v="170"/>
    <s v="Ticket"/>
    <s v="Saturday"/>
    <x v="0"/>
  </r>
  <r>
    <n v="1"/>
    <n v="5"/>
    <d v="2011-01-15T00:00:00"/>
    <d v="1899-12-30T12:54:00"/>
    <d v="2011-01-15T00:00:00"/>
    <d v="1899-12-30T16:02:00"/>
    <n v="70"/>
    <n v="188"/>
    <s v="Ticket"/>
    <s v="Saturday"/>
    <x v="0"/>
  </r>
  <r>
    <n v="1"/>
    <n v="6"/>
    <d v="2011-01-15T00:00:00"/>
    <d v="1899-12-30T14:04:00"/>
    <d v="2011-01-15T00:00:00"/>
    <d v="1899-12-30T19:35:00"/>
    <n v="110"/>
    <n v="331"/>
    <s v="Ticket"/>
    <s v="Saturday"/>
    <x v="1"/>
  </r>
  <r>
    <n v="1"/>
    <n v="6"/>
    <d v="2011-01-15T00:00:00"/>
    <d v="1899-12-30T14:24:00"/>
    <d v="2011-01-15T00:00:00"/>
    <d v="1899-12-30T15:31:00"/>
    <n v="50"/>
    <n v="67"/>
    <s v="Ticket"/>
    <s v="Saturday"/>
    <x v="1"/>
  </r>
  <r>
    <n v="1"/>
    <n v="8"/>
    <d v="2011-01-15T00:00:00"/>
    <d v="1899-12-30T15:02:00"/>
    <d v="2011-01-15T00:00:00"/>
    <d v="1899-12-30T18:09:00"/>
    <n v="70"/>
    <n v="187"/>
    <s v="Ticket"/>
    <s v="Saturday"/>
    <x v="1"/>
  </r>
  <r>
    <n v="1"/>
    <n v="6"/>
    <d v="2011-01-15T00:00:00"/>
    <d v="1899-12-30T15:52:00"/>
    <d v="2011-01-15T00:00:00"/>
    <d v="1899-12-30T18:52:00"/>
    <n v="50"/>
    <n v="180"/>
    <s v="Ticket"/>
    <s v="Saturday"/>
    <x v="1"/>
  </r>
  <r>
    <n v="1"/>
    <n v="5"/>
    <d v="2011-01-15T00:00:00"/>
    <d v="1899-12-30T16:00:00"/>
    <d v="2011-01-15T00:00:00"/>
    <d v="1899-12-30T17:05:00"/>
    <n v="50"/>
    <n v="65"/>
    <s v="Ticket"/>
    <s v="Saturday"/>
    <x v="1"/>
  </r>
  <r>
    <n v="1"/>
    <n v="6"/>
    <d v="2011-01-15T00:00:00"/>
    <d v="1899-12-30T16:21:00"/>
    <d v="2011-01-15T00:00:00"/>
    <d v="1899-12-30T19:33:00"/>
    <n v="70"/>
    <n v="192"/>
    <s v="Ticket"/>
    <s v="Saturday"/>
    <x v="1"/>
  </r>
  <r>
    <n v="1"/>
    <n v="6"/>
    <d v="2011-01-15T00:00:00"/>
    <d v="1899-12-30T17:04:00"/>
    <d v="2011-01-15T00:00:00"/>
    <d v="1899-12-30T19:06:00"/>
    <n v="50"/>
    <n v="122"/>
    <s v="Ticket"/>
    <s v="Saturday"/>
    <x v="1"/>
  </r>
  <r>
    <n v="1"/>
    <n v="8"/>
    <d v="2011-01-15T00:00:00"/>
    <d v="1899-12-30T17:15:00"/>
    <d v="2011-01-15T00:00:00"/>
    <d v="1899-12-30T20:27:00"/>
    <n v="70"/>
    <n v="192"/>
    <s v="Ticket"/>
    <s v="Saturday"/>
    <x v="1"/>
  </r>
  <r>
    <n v="1"/>
    <n v="8"/>
    <d v="2011-01-15T00:00:00"/>
    <d v="1899-12-30T17:23:00"/>
    <d v="2011-01-15T00:00:00"/>
    <d v="1899-12-30T21:24:00"/>
    <n v="90"/>
    <n v="241"/>
    <s v="Ticket"/>
    <s v="Saturday"/>
    <x v="1"/>
  </r>
  <r>
    <n v="1"/>
    <n v="6"/>
    <d v="2011-01-15T00:00:00"/>
    <d v="1899-12-30T17:24:00"/>
    <d v="2011-01-15T00:00:00"/>
    <d v="1899-12-30T18:21:00"/>
    <n v="50"/>
    <n v="57"/>
    <s v="Ticket"/>
    <s v="Saturday"/>
    <x v="1"/>
  </r>
  <r>
    <n v="1"/>
    <n v="5"/>
    <d v="2011-01-15T00:00:00"/>
    <d v="1899-12-30T18:44:00"/>
    <d v="2011-01-15T00:00:00"/>
    <d v="1899-12-30T21:24:00"/>
    <n v="50"/>
    <n v="160"/>
    <s v="Ticket"/>
    <s v="Saturday"/>
    <x v="2"/>
  </r>
  <r>
    <n v="1"/>
    <n v="5"/>
    <d v="2011-01-15T00:00:00"/>
    <d v="1899-12-30T18:59:00"/>
    <d v="2011-01-15T00:00:00"/>
    <d v="1899-12-30T22:09:00"/>
    <n v="70"/>
    <n v="190"/>
    <s v="Ticket"/>
    <s v="Saturday"/>
    <x v="2"/>
  </r>
  <r>
    <n v="1"/>
    <n v="6"/>
    <d v="2011-01-15T00:00:00"/>
    <d v="1899-12-30T21:25:00"/>
    <d v="2011-01-16T00:00:00"/>
    <d v="1899-12-30T01:04:00"/>
    <n v="70"/>
    <n v="219"/>
    <s v="Ticket"/>
    <s v="Saturday"/>
    <x v="2"/>
  </r>
  <r>
    <n v="1"/>
    <n v="6"/>
    <d v="2011-01-16T00:00:00"/>
    <d v="1899-12-30T11:51:00"/>
    <d v="2011-01-16T00:00:00"/>
    <d v="1899-12-30T16:51:00"/>
    <n v="90"/>
    <n v="300"/>
    <s v="Ticket"/>
    <s v="Sunday"/>
    <x v="0"/>
  </r>
  <r>
    <n v="1"/>
    <n v="5"/>
    <d v="2011-01-16T00:00:00"/>
    <d v="1899-12-30T12:03:00"/>
    <d v="2011-01-16T00:00:00"/>
    <d v="1899-12-30T13:50:00"/>
    <n v="50"/>
    <n v="107"/>
    <s v="Ticket"/>
    <s v="Sunday"/>
    <x v="0"/>
  </r>
  <r>
    <n v="1"/>
    <n v="6"/>
    <d v="2011-01-16T00:00:00"/>
    <d v="1899-12-30T13:24:00"/>
    <d v="2011-01-16T00:00:00"/>
    <d v="1899-12-30T16:48:00"/>
    <n v="70"/>
    <n v="204"/>
    <s v="Ticket"/>
    <s v="Sunday"/>
    <x v="0"/>
  </r>
  <r>
    <n v="1"/>
    <n v="5"/>
    <d v="2011-01-16T00:00:00"/>
    <d v="1899-12-30T13:40:00"/>
    <d v="2011-01-16T00:00:00"/>
    <d v="1899-12-30T16:19:00"/>
    <n v="50"/>
    <n v="159"/>
    <s v="Ticket"/>
    <s v="Sunday"/>
    <x v="0"/>
  </r>
  <r>
    <n v="1"/>
    <n v="5"/>
    <d v="2011-01-16T00:00:00"/>
    <d v="1899-12-30T13:47:00"/>
    <d v="2011-01-16T00:00:00"/>
    <d v="1899-12-30T16:57:00"/>
    <n v="70"/>
    <n v="190"/>
    <s v="Ticket"/>
    <s v="Sunday"/>
    <x v="0"/>
  </r>
  <r>
    <n v="1"/>
    <n v="5"/>
    <d v="2011-01-16T00:00:00"/>
    <d v="1899-12-30T14:08:00"/>
    <d v="2011-01-16T00:00:00"/>
    <d v="1899-12-30T15:34:00"/>
    <n v="50"/>
    <n v="86"/>
    <s v="Ticket"/>
    <s v="Sunday"/>
    <x v="1"/>
  </r>
  <r>
    <n v="1"/>
    <n v="8"/>
    <d v="2011-01-16T00:00:00"/>
    <d v="1899-12-30T14:19:00"/>
    <d v="2011-01-16T00:00:00"/>
    <d v="1899-12-30T17:37:00"/>
    <n v="70"/>
    <n v="198"/>
    <s v="Ticket"/>
    <s v="Sunday"/>
    <x v="1"/>
  </r>
  <r>
    <n v="1"/>
    <n v="8"/>
    <d v="2011-01-16T00:00:00"/>
    <d v="1899-12-30T14:20:00"/>
    <d v="2011-01-16T00:00:00"/>
    <d v="1899-12-30T16:06:00"/>
    <n v="50"/>
    <n v="106"/>
    <s v="Ticket"/>
    <s v="Sunday"/>
    <x v="1"/>
  </r>
  <r>
    <n v="1"/>
    <n v="6"/>
    <d v="2011-01-16T00:00:00"/>
    <d v="1899-12-30T14:20:00"/>
    <d v="2011-01-16T00:00:00"/>
    <d v="1899-12-30T15:14:00"/>
    <n v="50"/>
    <n v="54"/>
    <s v="Ticket"/>
    <s v="Sunday"/>
    <x v="1"/>
  </r>
  <r>
    <n v="1"/>
    <n v="5"/>
    <d v="2011-01-16T00:00:00"/>
    <d v="1899-12-30T14:21:00"/>
    <d v="2011-01-16T00:00:00"/>
    <d v="1899-12-30T18:00:00"/>
    <n v="70"/>
    <n v="219"/>
    <s v="Ticket"/>
    <s v="Sunday"/>
    <x v="1"/>
  </r>
  <r>
    <n v="1"/>
    <n v="6"/>
    <d v="2011-01-16T00:00:00"/>
    <d v="1899-12-30T14:34:00"/>
    <d v="2011-01-16T00:00:00"/>
    <d v="1899-12-30T15:56:00"/>
    <n v="50"/>
    <n v="82"/>
    <s v="Ticket"/>
    <s v="Sunday"/>
    <x v="1"/>
  </r>
  <r>
    <n v="1"/>
    <n v="6"/>
    <d v="2011-01-16T00:00:00"/>
    <d v="1899-12-30T15:03:00"/>
    <d v="2011-01-16T00:00:00"/>
    <d v="1899-12-30T19:43:00"/>
    <n v="90"/>
    <n v="280"/>
    <s v="Ticket"/>
    <s v="Sunday"/>
    <x v="1"/>
  </r>
  <r>
    <n v="1"/>
    <n v="6"/>
    <d v="2011-01-16T00:00:00"/>
    <d v="1899-12-30T15:11:00"/>
    <d v="2011-01-16T00:00:00"/>
    <d v="1899-12-30T16:09:00"/>
    <n v="50"/>
    <n v="58"/>
    <s v="Ticket"/>
    <s v="Sunday"/>
    <x v="1"/>
  </r>
  <r>
    <n v="1"/>
    <n v="5"/>
    <d v="2011-01-16T00:00:00"/>
    <d v="1899-12-30T15:11:00"/>
    <d v="2011-01-16T00:00:00"/>
    <d v="1899-12-30T17:26:00"/>
    <n v="50"/>
    <n v="135"/>
    <s v="Ticket"/>
    <s v="Sunday"/>
    <x v="1"/>
  </r>
  <r>
    <n v="1"/>
    <n v="8"/>
    <d v="2011-01-16T00:00:00"/>
    <d v="1899-12-30T15:26:00"/>
    <d v="2011-01-16T00:00:00"/>
    <d v="1899-12-30T17:16:00"/>
    <n v="50"/>
    <n v="110"/>
    <s v="Ticket"/>
    <s v="Sunday"/>
    <x v="1"/>
  </r>
  <r>
    <n v="1"/>
    <n v="5"/>
    <d v="2011-01-16T00:00:00"/>
    <d v="1899-12-30T22:50:00"/>
    <d v="2011-01-17T00:00:00"/>
    <d v="1899-12-30T02:31:00"/>
    <n v="70"/>
    <n v="221"/>
    <s v="Ticket"/>
    <s v="Sunday"/>
    <x v="3"/>
  </r>
  <r>
    <n v="1"/>
    <n v="6"/>
    <d v="2011-01-22T00:00:00"/>
    <d v="1899-12-30T14:16:00"/>
    <d v="2011-01-22T00:00:00"/>
    <d v="1899-12-30T17:55:00"/>
    <n v="300"/>
    <n v="219"/>
    <s v="Ticket"/>
    <s v="Saturday"/>
    <x v="1"/>
  </r>
  <r>
    <n v="1"/>
    <n v="8"/>
    <d v="2011-01-22T00:00:00"/>
    <d v="1899-12-30T16:01:00"/>
    <d v="2011-01-22T00:00:00"/>
    <d v="1899-12-30T18:23:00"/>
    <n v="50"/>
    <n v="142"/>
    <s v="Ticket"/>
    <s v="Saturday"/>
    <x v="1"/>
  </r>
  <r>
    <n v="1"/>
    <n v="5"/>
    <d v="2011-01-22T00:00:00"/>
    <d v="1899-12-30T16:32:00"/>
    <d v="2011-01-22T00:00:00"/>
    <d v="1899-12-30T17:44:00"/>
    <n v="50"/>
    <n v="72"/>
    <s v="Ticket"/>
    <s v="Saturday"/>
    <x v="1"/>
  </r>
  <r>
    <n v="1"/>
    <n v="5"/>
    <d v="2011-01-22T00:00:00"/>
    <d v="1899-12-30T16:52:00"/>
    <d v="2011-01-22T00:00:00"/>
    <d v="1899-12-30T18:44:00"/>
    <n v="50"/>
    <n v="112"/>
    <s v="Ticket"/>
    <s v="Saturday"/>
    <x v="1"/>
  </r>
  <r>
    <n v="1"/>
    <n v="8"/>
    <d v="2011-01-22T00:00:00"/>
    <d v="1899-12-30T17:10:00"/>
    <d v="2011-01-22T00:00:00"/>
    <d v="1899-12-30T20:01:00"/>
    <n v="50"/>
    <n v="171"/>
    <s v="Ticket"/>
    <s v="Saturday"/>
    <x v="1"/>
  </r>
  <r>
    <n v="1"/>
    <n v="5"/>
    <d v="2011-01-22T00:00:00"/>
    <d v="1899-12-30T17:33:00"/>
    <d v="2011-01-22T00:00:00"/>
    <d v="1899-12-30T20:42:00"/>
    <n v="70"/>
    <n v="189"/>
    <s v="Ticket"/>
    <s v="Saturday"/>
    <x v="1"/>
  </r>
  <r>
    <n v="1"/>
    <n v="5"/>
    <d v="2011-01-22T00:00:00"/>
    <d v="1899-12-30T17:58:00"/>
    <d v="2011-01-22T00:00:00"/>
    <d v="1899-12-30T20:30:00"/>
    <n v="50"/>
    <n v="152"/>
    <s v="Ticket"/>
    <s v="Saturday"/>
    <x v="1"/>
  </r>
  <r>
    <n v="1"/>
    <n v="8"/>
    <d v="2011-01-22T00:00:00"/>
    <d v="1899-12-30T18:25:00"/>
    <d v="2011-01-22T00:00:00"/>
    <d v="1899-12-30T19:44:00"/>
    <n v="50"/>
    <n v="79"/>
    <s v="Ticket"/>
    <s v="Saturday"/>
    <x v="2"/>
  </r>
  <r>
    <n v="1"/>
    <n v="8"/>
    <d v="2011-01-22T00:00:00"/>
    <d v="1899-12-30T18:42:00"/>
    <d v="2011-01-22T00:00:00"/>
    <d v="1899-12-30T21:31:00"/>
    <n v="50"/>
    <n v="169"/>
    <s v="Ticket"/>
    <s v="Saturday"/>
    <x v="2"/>
  </r>
  <r>
    <n v="1"/>
    <n v="5"/>
    <d v="2011-01-22T00:00:00"/>
    <d v="1899-12-30T18:57:00"/>
    <d v="2011-01-22T00:00:00"/>
    <d v="1899-12-30T21:41:00"/>
    <n v="50"/>
    <n v="164"/>
    <s v="Ticket"/>
    <s v="Saturday"/>
    <x v="2"/>
  </r>
  <r>
    <n v="1"/>
    <n v="6"/>
    <d v="2011-01-22T00:00:00"/>
    <d v="1899-12-30T19:32:00"/>
    <d v="2011-01-22T00:00:00"/>
    <d v="1899-12-30T21:46:00"/>
    <n v="50"/>
    <n v="134"/>
    <s v="Ticket"/>
    <s v="Saturday"/>
    <x v="2"/>
  </r>
  <r>
    <n v="1"/>
    <n v="8"/>
    <d v="2011-01-22T00:00:00"/>
    <d v="1899-12-30T19:35:00"/>
    <d v="2011-01-22T00:00:00"/>
    <d v="1899-12-30T20:23:00"/>
    <n v="50"/>
    <n v="48"/>
    <s v="Ticket"/>
    <s v="Saturday"/>
    <x v="2"/>
  </r>
  <r>
    <n v="1"/>
    <n v="8"/>
    <d v="2011-01-22T00:00:00"/>
    <d v="1899-12-30T20:20:00"/>
    <d v="2011-01-22T00:00:00"/>
    <d v="1899-12-30T22:46:00"/>
    <n v="50"/>
    <n v="146"/>
    <s v="Ticket"/>
    <s v="Saturday"/>
    <x v="2"/>
  </r>
  <r>
    <n v="1"/>
    <n v="6"/>
    <d v="2011-01-22T00:00:00"/>
    <d v="1899-12-30T20:46:00"/>
    <d v="2011-01-23T00:00:00"/>
    <d v="1899-12-30T01:24:00"/>
    <n v="90"/>
    <n v="278"/>
    <s v="Ticket"/>
    <s v="Saturday"/>
    <x v="2"/>
  </r>
  <r>
    <n v="1"/>
    <n v="8"/>
    <d v="2011-01-22T00:00:00"/>
    <d v="1899-12-30T20:48:00"/>
    <d v="2011-01-22T00:00:00"/>
    <d v="1899-12-30T22:03:00"/>
    <n v="50"/>
    <n v="75"/>
    <s v="Ticket"/>
    <s v="Saturday"/>
    <x v="2"/>
  </r>
  <r>
    <n v="1"/>
    <n v="5"/>
    <d v="2011-01-22T00:00:00"/>
    <d v="1899-12-30T21:37:00"/>
    <d v="2011-01-23T00:00:00"/>
    <d v="1899-12-30T01:24:00"/>
    <n v="70"/>
    <n v="227"/>
    <s v="Ticket"/>
    <s v="Saturday"/>
    <x v="2"/>
  </r>
  <r>
    <n v="1"/>
    <n v="6"/>
    <d v="2011-01-23T00:00:00"/>
    <d v="1899-12-30T10:30:00"/>
    <d v="2011-01-23T00:00:00"/>
    <d v="1899-12-30T14:02:00"/>
    <n v="70"/>
    <n v="212"/>
    <s v="Ticket"/>
    <s v="Sunday"/>
    <x v="0"/>
  </r>
  <r>
    <n v="1"/>
    <n v="5"/>
    <d v="2011-01-23T00:00:00"/>
    <d v="1899-12-30T10:40:00"/>
    <d v="2011-01-23T00:00:00"/>
    <d v="1899-12-30T13:06:00"/>
    <n v="50"/>
    <n v="146"/>
    <s v="Ticket"/>
    <s v="Sunday"/>
    <x v="0"/>
  </r>
  <r>
    <n v="1"/>
    <n v="6"/>
    <d v="2011-01-23T00:00:00"/>
    <d v="1899-12-30T11:35:00"/>
    <d v="2011-01-23T00:00:00"/>
    <d v="1899-12-30T14:16:00"/>
    <n v="50"/>
    <n v="161"/>
    <s v="Ticket"/>
    <s v="Sunday"/>
    <x v="0"/>
  </r>
  <r>
    <n v="1"/>
    <n v="6"/>
    <d v="2011-01-23T00:00:00"/>
    <d v="1899-12-30T12:28:00"/>
    <d v="2011-01-23T00:00:00"/>
    <d v="1899-12-30T17:28:00"/>
    <n v="90"/>
    <n v="300"/>
    <s v="Ticket"/>
    <s v="Sunday"/>
    <x v="0"/>
  </r>
  <r>
    <n v="1"/>
    <n v="6"/>
    <d v="2011-01-23T00:00:00"/>
    <d v="1899-12-30T12:45:00"/>
    <d v="2011-01-23T00:00:00"/>
    <d v="1899-12-30T14:10:00"/>
    <n v="50"/>
    <n v="85"/>
    <s v="Ticket"/>
    <s v="Sunday"/>
    <x v="0"/>
  </r>
  <r>
    <n v="1"/>
    <n v="5"/>
    <d v="2011-01-23T00:00:00"/>
    <d v="1899-12-30T13:18:00"/>
    <d v="2011-01-23T00:00:00"/>
    <d v="1899-12-30T15:26:00"/>
    <n v="50"/>
    <n v="128"/>
    <s v="Ticket"/>
    <s v="Sunday"/>
    <x v="0"/>
  </r>
  <r>
    <n v="1"/>
    <n v="6"/>
    <d v="2011-01-23T00:00:00"/>
    <d v="1899-12-30T13:51:00"/>
    <d v="2011-01-23T00:00:00"/>
    <d v="1899-12-30T19:23:00"/>
    <n v="110"/>
    <n v="332"/>
    <s v="Ticket"/>
    <s v="Sunday"/>
    <x v="0"/>
  </r>
  <r>
    <n v="1"/>
    <n v="5"/>
    <d v="2011-01-23T00:00:00"/>
    <d v="1899-12-30T13:54:00"/>
    <d v="2011-01-23T00:00:00"/>
    <d v="1899-12-30T18:45:00"/>
    <n v="90"/>
    <n v="291"/>
    <s v="Ticket"/>
    <s v="Sunday"/>
    <x v="0"/>
  </r>
  <r>
    <n v="1"/>
    <n v="5"/>
    <d v="2011-01-23T00:00:00"/>
    <d v="1899-12-30T14:22:00"/>
    <d v="2011-01-23T00:00:00"/>
    <d v="1899-12-30T18:29:00"/>
    <n v="90"/>
    <n v="247"/>
    <s v="Ticket"/>
    <s v="Sunday"/>
    <x v="1"/>
  </r>
  <r>
    <n v="1"/>
    <n v="5"/>
    <d v="2011-01-23T00:00:00"/>
    <d v="1899-12-30T14:30:00"/>
    <d v="2011-01-23T00:00:00"/>
    <d v="1899-12-30T17:01:00"/>
    <n v="50"/>
    <n v="151"/>
    <s v="Ticket"/>
    <s v="Sunday"/>
    <x v="1"/>
  </r>
  <r>
    <n v="1"/>
    <n v="5"/>
    <d v="2011-01-23T00:00:00"/>
    <d v="1899-12-30T14:51:00"/>
    <d v="2011-01-23T00:00:00"/>
    <d v="1899-12-30T17:41:00"/>
    <n v="50"/>
    <n v="170"/>
    <s v="Ticket"/>
    <s v="Sunday"/>
    <x v="1"/>
  </r>
  <r>
    <n v="1"/>
    <n v="6"/>
    <d v="2011-01-23T00:00:00"/>
    <d v="1899-12-30T14:54:00"/>
    <d v="2011-01-23T00:00:00"/>
    <d v="1899-12-30T18:36:00"/>
    <n v="70"/>
    <n v="222"/>
    <s v="Ticket"/>
    <s v="Sunday"/>
    <x v="1"/>
  </r>
  <r>
    <n v="1"/>
    <n v="8"/>
    <d v="2011-01-23T00:00:00"/>
    <d v="1899-12-30T15:27:00"/>
    <d v="2011-01-23T00:00:00"/>
    <d v="1899-12-30T17:51:00"/>
    <n v="50"/>
    <n v="144"/>
    <s v="Ticket"/>
    <s v="Sunday"/>
    <x v="1"/>
  </r>
  <r>
    <n v="1"/>
    <n v="8"/>
    <d v="2011-01-23T00:00:00"/>
    <d v="1899-12-30T16:32:00"/>
    <d v="2011-01-23T00:00:00"/>
    <d v="1899-12-30T19:33:00"/>
    <n v="70"/>
    <n v="181"/>
    <s v="Ticket"/>
    <s v="Sunday"/>
    <x v="1"/>
  </r>
  <r>
    <n v="1"/>
    <n v="8"/>
    <d v="2011-01-23T00:00:00"/>
    <d v="1899-12-30T16:49:00"/>
    <d v="2011-01-23T00:00:00"/>
    <d v="1899-12-30T19:53:00"/>
    <n v="70"/>
    <n v="184"/>
    <s v="Ticket"/>
    <s v="Sunday"/>
    <x v="1"/>
  </r>
  <r>
    <n v="1"/>
    <n v="8"/>
    <d v="2011-01-23T00:00:00"/>
    <d v="1899-12-30T17:41:00"/>
    <d v="2011-01-23T00:00:00"/>
    <d v="1899-12-30T20:33:00"/>
    <n v="50"/>
    <n v="172"/>
    <s v="Ticket"/>
    <s v="Sunday"/>
    <x v="1"/>
  </r>
  <r>
    <n v="1"/>
    <n v="6"/>
    <d v="2011-01-23T00:00:00"/>
    <d v="1899-12-30T17:44:00"/>
    <d v="2011-01-23T00:00:00"/>
    <d v="1899-12-30T21:05:00"/>
    <n v="70"/>
    <n v="201"/>
    <s v="Ticket"/>
    <s v="Sunday"/>
    <x v="1"/>
  </r>
  <r>
    <n v="1"/>
    <n v="5"/>
    <d v="2011-01-23T00:00:00"/>
    <d v="1899-12-30T17:46:00"/>
    <d v="2011-01-23T00:00:00"/>
    <d v="1899-12-30T18:21:00"/>
    <n v="50"/>
    <n v="35"/>
    <s v="Ticket"/>
    <s v="Sunday"/>
    <x v="1"/>
  </r>
  <r>
    <n v="1"/>
    <n v="5"/>
    <d v="2011-01-23T00:00:00"/>
    <d v="1899-12-30T18:20:00"/>
    <d v="2011-01-23T00:00:00"/>
    <d v="1899-12-30T23:11:00"/>
    <n v="90"/>
    <n v="291"/>
    <s v="Ticket"/>
    <s v="Sunday"/>
    <x v="2"/>
  </r>
  <r>
    <n v="1"/>
    <n v="5"/>
    <d v="2011-01-23T00:00:00"/>
    <d v="1899-12-30T19:01:00"/>
    <d v="2011-01-23T00:00:00"/>
    <d v="1899-12-30T21:16:00"/>
    <n v="50"/>
    <n v="135"/>
    <s v="Ticket"/>
    <s v="Sunday"/>
    <x v="2"/>
  </r>
  <r>
    <n v="1"/>
    <n v="5"/>
    <d v="2011-01-23T00:00:00"/>
    <d v="1899-12-30T20:09:00"/>
    <d v="2011-01-23T00:00:00"/>
    <d v="1899-12-30T22:34:00"/>
    <n v="50"/>
    <n v="145"/>
    <s v="Ticket"/>
    <s v="Sunday"/>
    <x v="2"/>
  </r>
  <r>
    <n v="1"/>
    <n v="5"/>
    <d v="2011-01-23T00:00:00"/>
    <d v="1899-12-30T20:14:00"/>
    <d v="2011-01-23T00:00:00"/>
    <d v="1899-12-30T21:29:00"/>
    <n v="50"/>
    <n v="75"/>
    <s v="Ticket"/>
    <s v="Sunday"/>
    <x v="2"/>
  </r>
  <r>
    <n v="1"/>
    <n v="6"/>
    <d v="2011-01-23T00:00:00"/>
    <d v="1899-12-30T20:41:00"/>
    <d v="2011-01-23T00:00:00"/>
    <d v="1899-12-30T22:28:00"/>
    <n v="50"/>
    <n v="107"/>
    <s v="Ticket"/>
    <s v="Sunday"/>
    <x v="2"/>
  </r>
  <r>
    <n v="1"/>
    <n v="6"/>
    <d v="2011-01-23T00:00:00"/>
    <d v="1899-12-30T21:26:00"/>
    <d v="2011-01-24T00:00:00"/>
    <d v="1899-12-30T00:35:00"/>
    <n v="70"/>
    <n v="189"/>
    <s v="Ticket"/>
    <s v="Sunday"/>
    <x v="2"/>
  </r>
  <r>
    <n v="1"/>
    <n v="5"/>
    <d v="2011-01-29T00:00:00"/>
    <d v="1899-12-30T12:54:00"/>
    <d v="2011-01-29T00:00:00"/>
    <d v="1899-12-30T15:28:00"/>
    <n v="300"/>
    <n v="154"/>
    <s v="Ticket"/>
    <s v="Saturday"/>
    <x v="0"/>
  </r>
  <r>
    <n v="1"/>
    <n v="6"/>
    <d v="2011-01-29T00:00:00"/>
    <d v="1899-12-30T13:03:00"/>
    <d v="2011-01-29T00:00:00"/>
    <d v="1899-12-30T14:46:00"/>
    <n v="50"/>
    <n v="103"/>
    <s v="Ticket"/>
    <s v="Saturday"/>
    <x v="0"/>
  </r>
  <r>
    <n v="1"/>
    <n v="6"/>
    <d v="2011-01-29T00:00:00"/>
    <d v="1899-12-30T13:21:00"/>
    <d v="2011-01-29T00:00:00"/>
    <d v="1899-12-30T17:58:00"/>
    <n v="90"/>
    <n v="277"/>
    <s v="Ticket"/>
    <s v="Saturday"/>
    <x v="0"/>
  </r>
  <r>
    <n v="1"/>
    <n v="6"/>
    <d v="2011-01-29T00:00:00"/>
    <d v="1899-12-30T13:55:00"/>
    <d v="2011-01-29T00:00:00"/>
    <d v="1899-12-30T21:56:00"/>
    <n v="170"/>
    <n v="481"/>
    <s v="Ticket"/>
    <s v="Saturday"/>
    <x v="0"/>
  </r>
  <r>
    <n v="1"/>
    <n v="6"/>
    <d v="2011-01-29T00:00:00"/>
    <d v="1899-12-30T14:32:00"/>
    <d v="2011-01-29T00:00:00"/>
    <d v="1899-12-30T16:51:00"/>
    <n v="50"/>
    <n v="139"/>
    <s v="Ticket"/>
    <s v="Saturday"/>
    <x v="1"/>
  </r>
  <r>
    <n v="1"/>
    <n v="6"/>
    <d v="2011-01-29T00:00:00"/>
    <d v="1899-12-30T15:20:00"/>
    <d v="2011-01-29T00:00:00"/>
    <d v="1899-12-30T20:46:00"/>
    <n v="110"/>
    <n v="326"/>
    <s v="Ticket"/>
    <s v="Saturday"/>
    <x v="1"/>
  </r>
  <r>
    <n v="1"/>
    <n v="8"/>
    <d v="2011-01-29T00:00:00"/>
    <d v="1899-12-30T16:16:00"/>
    <d v="2011-01-29T00:00:00"/>
    <d v="1899-12-30T18:20:00"/>
    <n v="50"/>
    <n v="124"/>
    <s v="Ticket"/>
    <s v="Saturday"/>
    <x v="1"/>
  </r>
  <r>
    <n v="1"/>
    <n v="6"/>
    <d v="2011-01-29T00:00:00"/>
    <d v="1899-12-30T17:20:00"/>
    <d v="2011-01-29T00:00:00"/>
    <d v="1899-12-30T17:53:00"/>
    <n v="50"/>
    <n v="33"/>
    <s v="Ticket"/>
    <s v="Saturday"/>
    <x v="1"/>
  </r>
  <r>
    <n v="1"/>
    <n v="8"/>
    <d v="2011-01-29T00:00:00"/>
    <d v="1899-12-30T18:01:00"/>
    <d v="2011-01-29T00:00:00"/>
    <d v="1899-12-30T22:11:00"/>
    <n v="90"/>
    <n v="250"/>
    <s v="Ticket"/>
    <s v="Saturday"/>
    <x v="2"/>
  </r>
  <r>
    <n v="1"/>
    <n v="5"/>
    <d v="2011-01-29T00:00:00"/>
    <d v="1899-12-30T19:18:00"/>
    <d v="2011-01-29T00:00:00"/>
    <d v="1899-12-30T21:51:00"/>
    <n v="50"/>
    <n v="153"/>
    <s v="Ticket"/>
    <s v="Saturday"/>
    <x v="2"/>
  </r>
  <r>
    <n v="1"/>
    <n v="8"/>
    <d v="2011-01-29T00:00:00"/>
    <d v="1899-12-30T19:44:00"/>
    <d v="2011-01-29T00:00:00"/>
    <d v="1899-12-30T22:33:00"/>
    <n v="50"/>
    <n v="169"/>
    <s v="Ticket"/>
    <s v="Saturday"/>
    <x v="2"/>
  </r>
  <r>
    <n v="1"/>
    <n v="6"/>
    <d v="2011-01-29T00:00:00"/>
    <d v="1899-12-30T20:00:00"/>
    <d v="2011-01-29T00:00:00"/>
    <d v="1899-12-30T22:46:00"/>
    <n v="50"/>
    <n v="166"/>
    <s v="Ticket"/>
    <s v="Saturday"/>
    <x v="2"/>
  </r>
  <r>
    <n v="1"/>
    <n v="5"/>
    <d v="2011-01-29T00:00:00"/>
    <d v="1899-12-30T20:22:00"/>
    <d v="2011-01-29T00:00:00"/>
    <d v="1899-12-30T23:04:00"/>
    <n v="50"/>
    <n v="162"/>
    <s v="Ticket"/>
    <s v="Saturday"/>
    <x v="2"/>
  </r>
  <r>
    <n v="1"/>
    <n v="6"/>
    <d v="2011-01-29T00:00:00"/>
    <d v="1899-12-30T22:10:00"/>
    <d v="2011-01-30T00:00:00"/>
    <d v="1899-12-30T01:19:00"/>
    <n v="70"/>
    <n v="189"/>
    <s v="Ticket"/>
    <s v="Saturday"/>
    <x v="3"/>
  </r>
  <r>
    <n v="1"/>
    <n v="5"/>
    <d v="2011-01-30T00:00:00"/>
    <d v="1899-12-30T09:58:00"/>
    <d v="2011-01-30T00:00:00"/>
    <d v="1899-12-30T11:18:00"/>
    <n v="50"/>
    <n v="80"/>
    <s v="Ticket"/>
    <s v="Sunday"/>
    <x v="3"/>
  </r>
  <r>
    <n v="1"/>
    <n v="6"/>
    <d v="2011-01-30T00:00:00"/>
    <d v="1899-12-30T10:35:00"/>
    <d v="2011-01-30T00:00:00"/>
    <d v="1899-12-30T17:25:00"/>
    <n v="130"/>
    <n v="410"/>
    <s v="Ticket"/>
    <s v="Sunday"/>
    <x v="0"/>
  </r>
  <r>
    <n v="1"/>
    <n v="5"/>
    <d v="2011-01-30T00:00:00"/>
    <d v="1899-12-30T12:29:00"/>
    <d v="2011-01-30T00:00:00"/>
    <d v="1899-12-30T14:30:00"/>
    <n v="50"/>
    <n v="121"/>
    <s v="Ticket"/>
    <s v="Sunday"/>
    <x v="0"/>
  </r>
  <r>
    <n v="1"/>
    <n v="5"/>
    <d v="2011-01-30T00:00:00"/>
    <d v="1899-12-30T13:30:00"/>
    <d v="2011-01-30T00:00:00"/>
    <d v="1899-12-30T18:04:00"/>
    <n v="90"/>
    <n v="274"/>
    <s v="Ticket"/>
    <s v="Sunday"/>
    <x v="0"/>
  </r>
  <r>
    <n v="1"/>
    <n v="5"/>
    <d v="2011-01-30T00:00:00"/>
    <d v="1899-12-30T13:43:00"/>
    <d v="2011-01-30T00:00:00"/>
    <d v="1899-12-30T16:02:00"/>
    <n v="50"/>
    <n v="139"/>
    <s v="Ticket"/>
    <s v="Sunday"/>
    <x v="0"/>
  </r>
  <r>
    <n v="1"/>
    <n v="5"/>
    <d v="2011-01-30T00:00:00"/>
    <d v="1899-12-30T15:10:00"/>
    <d v="2011-01-30T00:00:00"/>
    <d v="1899-12-30T16:43:00"/>
    <n v="50"/>
    <n v="93"/>
    <s v="Ticket"/>
    <s v="Sunday"/>
    <x v="1"/>
  </r>
  <r>
    <n v="1"/>
    <n v="5"/>
    <d v="2011-01-30T00:00:00"/>
    <d v="1899-12-30T16:05:00"/>
    <d v="2011-01-30T00:00:00"/>
    <d v="1899-12-30T17:00:00"/>
    <n v="50"/>
    <n v="55"/>
    <s v="Ticket"/>
    <s v="Sunday"/>
    <x v="1"/>
  </r>
  <r>
    <n v="1"/>
    <n v="6"/>
    <d v="2011-01-30T00:00:00"/>
    <d v="1899-12-30T16:21:00"/>
    <d v="2011-01-30T00:00:00"/>
    <d v="1899-12-30T17:48:00"/>
    <n v="50"/>
    <n v="87"/>
    <s v="Ticket"/>
    <s v="Sunday"/>
    <x v="1"/>
  </r>
  <r>
    <n v="1"/>
    <n v="8"/>
    <d v="2011-01-30T00:00:00"/>
    <d v="1899-12-30T16:32:00"/>
    <d v="2011-01-30T00:00:00"/>
    <d v="1899-12-30T16:53:00"/>
    <n v="50"/>
    <n v="21"/>
    <s v="Ticket"/>
    <s v="Sunday"/>
    <x v="1"/>
  </r>
  <r>
    <n v="1"/>
    <n v="5"/>
    <d v="2011-01-30T00:00:00"/>
    <d v="1899-12-30T16:57:00"/>
    <d v="2011-01-30T00:00:00"/>
    <d v="1899-12-30T19:30:00"/>
    <n v="50"/>
    <n v="153"/>
    <s v="Ticket"/>
    <s v="Sunday"/>
    <x v="1"/>
  </r>
  <r>
    <n v="1"/>
    <n v="8"/>
    <d v="2011-01-30T00:00:00"/>
    <d v="1899-12-30T18:06:00"/>
    <d v="2011-01-30T00:00:00"/>
    <d v="1899-12-30T20:05:00"/>
    <n v="50"/>
    <n v="119"/>
    <s v="Ticket"/>
    <s v="Sunday"/>
    <x v="2"/>
  </r>
  <r>
    <n v="1"/>
    <n v="5"/>
    <d v="2011-01-30T00:00:00"/>
    <d v="1899-12-30T18:41:00"/>
    <d v="2011-01-30T00:00:00"/>
    <d v="1899-12-30T20:06:00"/>
    <n v="50"/>
    <n v="85"/>
    <s v="Ticket"/>
    <s v="Sunday"/>
    <x v="2"/>
  </r>
  <r>
    <n v="1"/>
    <n v="6"/>
    <d v="2011-01-30T00:00:00"/>
    <d v="1899-12-30T18:43:00"/>
    <d v="2011-01-30T00:00:00"/>
    <d v="1899-12-30T21:48:00"/>
    <n v="70"/>
    <n v="185"/>
    <s v="Ticket"/>
    <s v="Sunday"/>
    <x v="2"/>
  </r>
  <r>
    <n v="1"/>
    <n v="6"/>
    <d v="2011-01-30T00:00:00"/>
    <d v="1899-12-30T19:06:00"/>
    <d v="2011-01-30T00:00:00"/>
    <d v="1899-12-30T20:47:00"/>
    <n v="50"/>
    <n v="101"/>
    <s v="Ticket"/>
    <s v="Sunday"/>
    <x v="2"/>
  </r>
  <r>
    <n v="1"/>
    <n v="8"/>
    <d v="2011-01-30T00:00:00"/>
    <d v="1899-12-30T19:12:00"/>
    <d v="2011-01-30T00:00:00"/>
    <d v="1899-12-30T20:55:00"/>
    <n v="50"/>
    <n v="103"/>
    <s v="Ticket"/>
    <s v="Sunday"/>
    <x v="2"/>
  </r>
  <r>
    <n v="1"/>
    <n v="5"/>
    <d v="2011-01-30T00:00:00"/>
    <d v="1899-12-30T19:24:00"/>
    <d v="2011-01-30T00:00:00"/>
    <d v="1899-12-30T22:20:00"/>
    <n v="50"/>
    <n v="176"/>
    <s v="Ticket"/>
    <s v="Sunday"/>
    <x v="2"/>
  </r>
  <r>
    <n v="1"/>
    <n v="5"/>
    <d v="2011-01-30T00:00:00"/>
    <d v="1899-12-30T19:27:00"/>
    <d v="2011-01-30T00:00:00"/>
    <d v="1899-12-30T20:39:00"/>
    <n v="50"/>
    <n v="72"/>
    <s v="Ticket"/>
    <s v="Sunday"/>
    <x v="2"/>
  </r>
  <r>
    <n v="1"/>
    <n v="6"/>
    <d v="2011-01-30T00:00:00"/>
    <d v="1899-12-30T19:54:00"/>
    <d v="2011-01-30T00:00:00"/>
    <d v="1899-12-30T21:30:00"/>
    <n v="50"/>
    <n v="96"/>
    <s v="Ticket"/>
    <s v="Sunday"/>
    <x v="2"/>
  </r>
  <r>
    <n v="1"/>
    <n v="5"/>
    <d v="2011-01-30T00:00:00"/>
    <d v="1899-12-30T20:14:00"/>
    <d v="2011-01-30T00:00:00"/>
    <d v="1899-12-30T21:46:00"/>
    <n v="50"/>
    <n v="92"/>
    <s v="Ticket"/>
    <s v="Sunday"/>
    <x v="2"/>
  </r>
  <r>
    <n v="1"/>
    <n v="5"/>
    <d v="2011-01-30T00:00:00"/>
    <d v="1899-12-30T22:22:00"/>
    <d v="2011-01-31T00:00:00"/>
    <d v="1899-12-30T01:09:00"/>
    <n v="50"/>
    <n v="167"/>
    <s v="Ticket"/>
    <s v="Sunday"/>
    <x v="3"/>
  </r>
  <r>
    <n v="1"/>
    <n v="6"/>
    <d v="2011-02-05T00:00:00"/>
    <d v="1899-12-30T11:30:00"/>
    <d v="2011-02-05T00:00:00"/>
    <d v="1899-12-30T14:58:00"/>
    <n v="70"/>
    <n v="208"/>
    <s v="Ticket"/>
    <s v="Saturday"/>
    <x v="0"/>
  </r>
  <r>
    <n v="1"/>
    <n v="5"/>
    <d v="2011-02-05T00:00:00"/>
    <d v="1899-12-30T14:20:00"/>
    <d v="2011-02-05T00:00:00"/>
    <d v="1899-12-30T18:20:00"/>
    <n v="70"/>
    <n v="240"/>
    <s v="Ticket"/>
    <s v="Saturday"/>
    <x v="1"/>
  </r>
  <r>
    <n v="1"/>
    <n v="8"/>
    <d v="2011-02-05T00:00:00"/>
    <d v="1899-12-30T14:38:00"/>
    <d v="2011-02-05T00:00:00"/>
    <d v="1899-12-30T16:34:00"/>
    <n v="50"/>
    <n v="116"/>
    <s v="Ticket"/>
    <s v="Saturday"/>
    <x v="1"/>
  </r>
  <r>
    <n v="1"/>
    <n v="5"/>
    <d v="2011-02-05T00:00:00"/>
    <d v="1899-12-30T15:26:00"/>
    <d v="2011-02-05T00:00:00"/>
    <d v="1899-12-30T16:19:00"/>
    <n v="50"/>
    <n v="53"/>
    <s v="Ticket"/>
    <s v="Saturday"/>
    <x v="1"/>
  </r>
  <r>
    <n v="1"/>
    <n v="6"/>
    <d v="2011-02-05T00:00:00"/>
    <d v="1899-12-30T15:54:00"/>
    <d v="2011-02-05T00:00:00"/>
    <d v="1899-12-30T16:27:00"/>
    <n v="50"/>
    <n v="33"/>
    <s v="Ticket"/>
    <s v="Saturday"/>
    <x v="1"/>
  </r>
  <r>
    <n v="1"/>
    <n v="5"/>
    <d v="2011-02-05T00:00:00"/>
    <d v="1899-12-30T16:10:00"/>
    <d v="2011-02-05T00:00:00"/>
    <d v="1899-12-30T19:22:00"/>
    <n v="70"/>
    <n v="192"/>
    <s v="Ticket"/>
    <s v="Saturday"/>
    <x v="1"/>
  </r>
  <r>
    <n v="1"/>
    <n v="6"/>
    <d v="2011-02-05T00:00:00"/>
    <d v="1899-12-30T16:41:00"/>
    <d v="2011-02-05T00:00:00"/>
    <d v="1899-12-30T19:35:00"/>
    <n v="50"/>
    <n v="174"/>
    <s v="Ticket"/>
    <s v="Saturday"/>
    <x v="1"/>
  </r>
  <r>
    <n v="1"/>
    <n v="6"/>
    <d v="2011-02-05T00:00:00"/>
    <d v="1899-12-30T19:57:00"/>
    <d v="2011-02-05T00:00:00"/>
    <d v="1899-12-30T20:57:00"/>
    <n v="50"/>
    <n v="60"/>
    <s v="Ticket"/>
    <s v="Saturday"/>
    <x v="2"/>
  </r>
  <r>
    <n v="1"/>
    <n v="5"/>
    <d v="2011-02-05T00:00:00"/>
    <d v="1899-12-30T21:16:00"/>
    <d v="2011-02-05T00:00:00"/>
    <d v="1899-12-30T22:15:00"/>
    <n v="50"/>
    <n v="59"/>
    <s v="Ticket"/>
    <s v="Saturday"/>
    <x v="2"/>
  </r>
  <r>
    <n v="1"/>
    <n v="6"/>
    <d v="2011-02-05T00:00:00"/>
    <d v="1899-12-30T21:16:00"/>
    <d v="2011-02-05T00:00:00"/>
    <d v="1899-12-30T23:01:00"/>
    <n v="50"/>
    <n v="105"/>
    <s v="Ticket"/>
    <s v="Saturday"/>
    <x v="2"/>
  </r>
  <r>
    <n v="1"/>
    <n v="6"/>
    <d v="2011-02-05T00:00:00"/>
    <d v="1899-12-30T21:27:00"/>
    <d v="2011-02-05T00:00:00"/>
    <d v="1899-12-30T22:15:00"/>
    <n v="50"/>
    <n v="48"/>
    <s v="Ticket"/>
    <s v="Saturday"/>
    <x v="2"/>
  </r>
  <r>
    <n v="1"/>
    <n v="5"/>
    <d v="2011-02-05T00:00:00"/>
    <d v="1899-12-30T22:45:00"/>
    <d v="2011-02-06T00:00:00"/>
    <d v="1899-12-30T01:36:00"/>
    <n v="50"/>
    <n v="171"/>
    <s v="Ticket"/>
    <s v="Saturday"/>
    <x v="3"/>
  </r>
  <r>
    <n v="1"/>
    <n v="5"/>
    <d v="2011-02-06T00:00:00"/>
    <d v="1899-12-30T11:57:00"/>
    <d v="2011-02-06T00:00:00"/>
    <d v="1899-12-30T13:12:00"/>
    <n v="50"/>
    <n v="75"/>
    <s v="Ticket"/>
    <s v="Sunday"/>
    <x v="0"/>
  </r>
  <r>
    <n v="1"/>
    <n v="5"/>
    <d v="2011-02-06T00:00:00"/>
    <d v="1899-12-30T13:31:00"/>
    <d v="2011-02-06T00:00:00"/>
    <d v="1899-12-30T14:08:00"/>
    <n v="50"/>
    <n v="37"/>
    <s v="Ticket"/>
    <s v="Sunday"/>
    <x v="0"/>
  </r>
  <r>
    <n v="1"/>
    <n v="8"/>
    <d v="2011-02-06T00:00:00"/>
    <d v="1899-12-30T15:22:00"/>
    <d v="2011-02-06T00:00:00"/>
    <d v="1899-12-30T18:33:00"/>
    <n v="70"/>
    <n v="191"/>
    <s v="Ticket"/>
    <s v="Sunday"/>
    <x v="1"/>
  </r>
  <r>
    <n v="1"/>
    <n v="5"/>
    <d v="2011-02-06T00:00:00"/>
    <d v="1899-12-30T16:54:00"/>
    <d v="2011-02-06T00:00:00"/>
    <d v="1899-12-30T18:44:00"/>
    <n v="50"/>
    <n v="110"/>
    <s v="Ticket"/>
    <s v="Sunday"/>
    <x v="1"/>
  </r>
  <r>
    <n v="1"/>
    <n v="5"/>
    <d v="2011-02-06T00:00:00"/>
    <d v="1899-12-30T16:56:00"/>
    <d v="2011-02-06T00:00:00"/>
    <d v="1899-12-30T20:47:00"/>
    <n v="70"/>
    <n v="231"/>
    <s v="Ticket"/>
    <s v="Sunday"/>
    <x v="1"/>
  </r>
  <r>
    <n v="1"/>
    <n v="6"/>
    <d v="2011-02-06T00:00:00"/>
    <d v="1899-12-30T17:01:00"/>
    <d v="2011-02-06T00:00:00"/>
    <d v="1899-12-30T20:52:00"/>
    <n v="70"/>
    <n v="231"/>
    <s v="Ticket"/>
    <s v="Sunday"/>
    <x v="1"/>
  </r>
  <r>
    <n v="1"/>
    <n v="6"/>
    <d v="2011-02-06T00:00:00"/>
    <d v="1899-12-30T17:07:00"/>
    <d v="2011-02-06T00:00:00"/>
    <d v="1899-12-30T19:31:00"/>
    <n v="50"/>
    <n v="144"/>
    <s v="Ticket"/>
    <s v="Sunday"/>
    <x v="1"/>
  </r>
  <r>
    <n v="1"/>
    <n v="8"/>
    <d v="2011-02-06T00:00:00"/>
    <d v="1899-12-30T17:15:00"/>
    <d v="2011-02-06T00:00:00"/>
    <d v="1899-12-30T20:00:00"/>
    <n v="50"/>
    <n v="165"/>
    <s v="Ticket"/>
    <s v="Sunday"/>
    <x v="1"/>
  </r>
  <r>
    <n v="1"/>
    <n v="5"/>
    <d v="2011-02-06T00:00:00"/>
    <d v="1899-12-30T17:32:00"/>
    <d v="2011-02-06T00:00:00"/>
    <d v="1899-12-30T20:31:00"/>
    <n v="50"/>
    <n v="179"/>
    <s v="Ticket"/>
    <s v="Sunday"/>
    <x v="1"/>
  </r>
  <r>
    <n v="1"/>
    <n v="6"/>
    <d v="2011-02-06T00:00:00"/>
    <d v="1899-12-30T19:19:00"/>
    <d v="2011-02-06T00:00:00"/>
    <d v="1899-12-30T21:26:00"/>
    <n v="50"/>
    <n v="127"/>
    <s v="Ticket"/>
    <s v="Sunday"/>
    <x v="2"/>
  </r>
  <r>
    <n v="1"/>
    <n v="5"/>
    <d v="2011-02-06T00:00:00"/>
    <d v="1899-12-30T21:03:00"/>
    <d v="2011-02-06T00:00:00"/>
    <d v="1899-12-30T23:07:00"/>
    <n v="50"/>
    <n v="124"/>
    <s v="Ticket"/>
    <s v="Sunday"/>
    <x v="2"/>
  </r>
  <r>
    <n v="1"/>
    <n v="6"/>
    <d v="2011-02-06T00:00:00"/>
    <d v="1899-12-30T21:13:00"/>
    <d v="2011-02-07T00:00:00"/>
    <d v="1899-12-30T01:52:00"/>
    <n v="90"/>
    <n v="279"/>
    <s v="Ticket"/>
    <s v="Sunday"/>
    <x v="2"/>
  </r>
  <r>
    <n v="1"/>
    <n v="6"/>
    <d v="2011-02-06T00:00:00"/>
    <d v="1899-12-30T21:58:00"/>
    <d v="2011-02-07T00:00:00"/>
    <d v="1899-12-30T00:42:00"/>
    <n v="50"/>
    <n v="164"/>
    <s v="Ticket"/>
    <s v="Sunday"/>
    <x v="2"/>
  </r>
  <r>
    <n v="1"/>
    <n v="6"/>
    <d v="2011-02-12T00:00:00"/>
    <d v="1899-12-30T12:00:00"/>
    <d v="2011-02-12T00:00:00"/>
    <d v="1899-12-30T14:12:00"/>
    <n v="50"/>
    <n v="132"/>
    <s v="Ticket"/>
    <s v="Saturday"/>
    <x v="0"/>
  </r>
  <r>
    <n v="1"/>
    <n v="5"/>
    <d v="2011-02-12T00:00:00"/>
    <d v="1899-12-30T12:04:00"/>
    <d v="2011-02-12T00:00:00"/>
    <d v="1899-12-30T14:18:00"/>
    <n v="50"/>
    <n v="134"/>
    <s v="Ticket"/>
    <s v="Saturday"/>
    <x v="0"/>
  </r>
  <r>
    <n v="1"/>
    <n v="5"/>
    <d v="2011-02-12T00:00:00"/>
    <d v="1899-12-30T12:30:00"/>
    <d v="2011-02-12T00:00:00"/>
    <d v="1899-12-30T16:55:00"/>
    <n v="90"/>
    <n v="265"/>
    <s v="Ticket"/>
    <s v="Saturday"/>
    <x v="0"/>
  </r>
  <r>
    <n v="1"/>
    <n v="5"/>
    <d v="2011-02-12T00:00:00"/>
    <d v="1899-12-30T12:39:00"/>
    <d v="2011-02-12T00:00:00"/>
    <d v="1899-12-30T15:22:00"/>
    <n v="50"/>
    <n v="163"/>
    <s v="Ticket"/>
    <s v="Saturday"/>
    <x v="0"/>
  </r>
  <r>
    <n v="1"/>
    <n v="5"/>
    <d v="2011-02-12T00:00:00"/>
    <d v="1899-12-30T12:53:00"/>
    <d v="2011-02-12T00:00:00"/>
    <d v="1899-12-30T14:06:00"/>
    <n v="50"/>
    <n v="73"/>
    <s v="Ticket"/>
    <s v="Saturday"/>
    <x v="0"/>
  </r>
  <r>
    <n v="1"/>
    <n v="5"/>
    <d v="2011-02-12T00:00:00"/>
    <d v="1899-12-30T13:16:00"/>
    <d v="2011-02-12T00:00:00"/>
    <d v="1899-12-30T14:04:00"/>
    <n v="50"/>
    <n v="48"/>
    <s v="Ticket"/>
    <s v="Saturday"/>
    <x v="0"/>
  </r>
  <r>
    <n v="1"/>
    <n v="8"/>
    <d v="2011-02-12T00:00:00"/>
    <d v="1899-12-30T14:45:00"/>
    <d v="2011-02-12T00:00:00"/>
    <d v="1899-12-30T16:22:00"/>
    <n v="50"/>
    <n v="97"/>
    <s v="Ticket"/>
    <s v="Saturday"/>
    <x v="1"/>
  </r>
  <r>
    <n v="1"/>
    <n v="5"/>
    <d v="2011-02-12T00:00:00"/>
    <d v="1899-12-30T14:55:00"/>
    <d v="2011-02-12T00:00:00"/>
    <d v="1899-12-30T19:49:00"/>
    <n v="90"/>
    <n v="294"/>
    <s v="Ticket"/>
    <s v="Saturday"/>
    <x v="1"/>
  </r>
  <r>
    <n v="1"/>
    <n v="6"/>
    <d v="2011-02-12T00:00:00"/>
    <d v="1899-12-30T15:10:00"/>
    <d v="2011-02-12T00:00:00"/>
    <d v="1899-12-30T18:03:00"/>
    <n v="50"/>
    <n v="173"/>
    <s v="Ticket"/>
    <s v="Saturday"/>
    <x v="1"/>
  </r>
  <r>
    <n v="1"/>
    <n v="5"/>
    <d v="2011-02-12T00:00:00"/>
    <d v="1899-12-30T15:26:00"/>
    <d v="2011-02-12T00:00:00"/>
    <d v="1899-12-30T19:41:00"/>
    <n v="90"/>
    <n v="255"/>
    <s v="Ticket"/>
    <s v="Saturday"/>
    <x v="1"/>
  </r>
  <r>
    <n v="1"/>
    <n v="5"/>
    <d v="2011-02-12T00:00:00"/>
    <d v="1899-12-30T16:06:00"/>
    <d v="2011-02-12T00:00:00"/>
    <d v="1899-12-30T17:00:00"/>
    <n v="50"/>
    <n v="54"/>
    <s v="Ticket"/>
    <s v="Saturday"/>
    <x v="1"/>
  </r>
  <r>
    <n v="1"/>
    <n v="5"/>
    <d v="2011-02-12T00:00:00"/>
    <d v="1899-12-30T17:23:00"/>
    <d v="2011-02-12T00:00:00"/>
    <d v="1899-12-30T17:43:00"/>
    <n v="50"/>
    <n v="20"/>
    <s v="Ticket"/>
    <s v="Saturday"/>
    <x v="1"/>
  </r>
  <r>
    <n v="1"/>
    <n v="6"/>
    <d v="2011-02-12T00:00:00"/>
    <d v="1899-12-30T17:28:00"/>
    <d v="2011-02-12T00:00:00"/>
    <d v="1899-12-30T19:33:00"/>
    <n v="50"/>
    <n v="125"/>
    <s v="Ticket"/>
    <s v="Saturday"/>
    <x v="1"/>
  </r>
  <r>
    <n v="1"/>
    <n v="6"/>
    <d v="2011-02-12T00:00:00"/>
    <d v="1899-12-30T17:37:00"/>
    <d v="2011-02-12T00:00:00"/>
    <d v="1899-12-30T19:40:00"/>
    <n v="50"/>
    <n v="123"/>
    <s v="Ticket"/>
    <s v="Saturday"/>
    <x v="1"/>
  </r>
  <r>
    <n v="1"/>
    <n v="6"/>
    <d v="2011-02-12T00:00:00"/>
    <d v="1899-12-30T17:39:00"/>
    <d v="2011-02-12T00:00:00"/>
    <d v="1899-12-30T18:51:00"/>
    <n v="50"/>
    <n v="72"/>
    <s v="Ticket"/>
    <s v="Saturday"/>
    <x v="1"/>
  </r>
  <r>
    <n v="1"/>
    <n v="8"/>
    <d v="2011-02-12T00:00:00"/>
    <d v="1899-12-30T18:49:00"/>
    <d v="2011-02-12T00:00:00"/>
    <d v="1899-12-30T20:26:00"/>
    <n v="50"/>
    <n v="97"/>
    <s v="Ticket"/>
    <s v="Saturday"/>
    <x v="2"/>
  </r>
  <r>
    <n v="1"/>
    <n v="6"/>
    <d v="2011-02-12T00:00:00"/>
    <d v="1899-12-30T18:53:00"/>
    <d v="2011-02-12T00:00:00"/>
    <d v="1899-12-30T21:01:00"/>
    <n v="50"/>
    <n v="128"/>
    <s v="Ticket"/>
    <s v="Saturday"/>
    <x v="2"/>
  </r>
  <r>
    <n v="1"/>
    <n v="5"/>
    <d v="2011-02-12T00:00:00"/>
    <d v="1899-12-30T19:53:00"/>
    <d v="2011-02-12T00:00:00"/>
    <d v="1899-12-30T23:00:00"/>
    <n v="70"/>
    <n v="187"/>
    <s v="Ticket"/>
    <s v="Saturday"/>
    <x v="2"/>
  </r>
  <r>
    <n v="1"/>
    <n v="8"/>
    <d v="2011-02-12T00:00:00"/>
    <d v="1899-12-30T20:02:00"/>
    <d v="2011-02-12T00:00:00"/>
    <d v="1899-12-30T23:32:00"/>
    <n v="70"/>
    <n v="210"/>
    <s v="Ticket"/>
    <s v="Saturday"/>
    <x v="2"/>
  </r>
  <r>
    <n v="1"/>
    <n v="6"/>
    <d v="2011-02-12T00:00:00"/>
    <d v="1899-12-30T21:00:00"/>
    <d v="2011-02-13T00:00:00"/>
    <d v="1899-12-30T01:46:00"/>
    <n v="90"/>
    <n v="286"/>
    <s v="Ticket"/>
    <s v="Saturday"/>
    <x v="2"/>
  </r>
  <r>
    <n v="1"/>
    <n v="5"/>
    <d v="2011-02-12T00:00:00"/>
    <d v="1899-12-30T21:09:00"/>
    <d v="2011-02-12T00:00:00"/>
    <d v="1899-12-30T23:11:00"/>
    <n v="50"/>
    <n v="122"/>
    <s v="Ticket"/>
    <s v="Saturday"/>
    <x v="2"/>
  </r>
  <r>
    <n v="1"/>
    <n v="8"/>
    <d v="2011-02-12T00:00:00"/>
    <d v="1899-12-30T21:09:00"/>
    <d v="2011-02-12T00:00:00"/>
    <d v="1899-12-30T22:33:00"/>
    <n v="50"/>
    <n v="84"/>
    <s v="Ticket"/>
    <s v="Saturday"/>
    <x v="2"/>
  </r>
  <r>
    <n v="1"/>
    <n v="5"/>
    <d v="2011-02-13T00:00:00"/>
    <d v="1899-12-30T11:18:00"/>
    <d v="2011-02-13T00:00:00"/>
    <d v="1899-12-30T14:36:00"/>
    <n v="70"/>
    <n v="198"/>
    <s v="Ticket"/>
    <s v="Sunday"/>
    <x v="0"/>
  </r>
  <r>
    <n v="1"/>
    <n v="6"/>
    <d v="2011-02-13T00:00:00"/>
    <d v="1899-12-30T12:57:00"/>
    <d v="2011-02-13T00:00:00"/>
    <d v="1899-12-30T16:26:00"/>
    <n v="70"/>
    <n v="209"/>
    <s v="Ticket"/>
    <s v="Sunday"/>
    <x v="0"/>
  </r>
  <r>
    <n v="1"/>
    <n v="8"/>
    <d v="2011-02-13T00:00:00"/>
    <d v="1899-12-30T13:12:00"/>
    <d v="2011-02-13T00:00:00"/>
    <d v="1899-12-30T17:34:00"/>
    <n v="90"/>
    <n v="262"/>
    <s v="Ticket"/>
    <s v="Sunday"/>
    <x v="0"/>
  </r>
  <r>
    <n v="1"/>
    <n v="5"/>
    <d v="2011-02-13T00:00:00"/>
    <d v="1899-12-30T13:16:00"/>
    <d v="2011-02-13T00:00:00"/>
    <d v="1899-12-30T16:03:00"/>
    <n v="50"/>
    <n v="167"/>
    <s v="Ticket"/>
    <s v="Sunday"/>
    <x v="0"/>
  </r>
  <r>
    <n v="1"/>
    <n v="5"/>
    <d v="2011-02-13T00:00:00"/>
    <d v="1899-12-30T13:27:00"/>
    <d v="2011-02-13T00:00:00"/>
    <d v="1899-12-30T14:04:00"/>
    <n v="50"/>
    <n v="37"/>
    <s v="Ticket"/>
    <s v="Sunday"/>
    <x v="0"/>
  </r>
  <r>
    <n v="1"/>
    <n v="8"/>
    <d v="2011-02-13T00:00:00"/>
    <d v="1899-12-30T13:47:00"/>
    <d v="2011-02-13T00:00:00"/>
    <d v="1899-12-30T20:16:00"/>
    <n v="130"/>
    <n v="389"/>
    <s v="Ticket"/>
    <s v="Sunday"/>
    <x v="0"/>
  </r>
  <r>
    <n v="1"/>
    <n v="5"/>
    <d v="2011-02-13T00:00:00"/>
    <d v="1899-12-30T13:58:00"/>
    <d v="2011-02-13T00:00:00"/>
    <d v="1899-12-30T16:55:00"/>
    <n v="50"/>
    <n v="177"/>
    <s v="Ticket"/>
    <s v="Sunday"/>
    <x v="0"/>
  </r>
  <r>
    <n v="1"/>
    <n v="8"/>
    <d v="2011-02-13T00:00:00"/>
    <d v="1899-12-30T14:09:00"/>
    <d v="2011-02-13T00:00:00"/>
    <d v="1899-12-30T22:38:00"/>
    <n v="170"/>
    <n v="509"/>
    <s v="Ticket"/>
    <s v="Sunday"/>
    <x v="1"/>
  </r>
  <r>
    <n v="1"/>
    <n v="5"/>
    <d v="2011-02-13T00:00:00"/>
    <d v="1899-12-30T15:16:00"/>
    <d v="2011-02-13T00:00:00"/>
    <d v="1899-12-30T16:11:00"/>
    <n v="50"/>
    <n v="55"/>
    <s v="Ticket"/>
    <s v="Sunday"/>
    <x v="1"/>
  </r>
  <r>
    <n v="1"/>
    <n v="5"/>
    <d v="2011-02-13T00:00:00"/>
    <d v="1899-12-30T15:39:00"/>
    <d v="2011-02-13T00:00:00"/>
    <d v="1899-12-30T17:09:00"/>
    <n v="50"/>
    <n v="90"/>
    <s v="Ticket"/>
    <s v="Sunday"/>
    <x v="1"/>
  </r>
  <r>
    <n v="1"/>
    <n v="6"/>
    <d v="2011-02-13T00:00:00"/>
    <d v="1899-12-30T15:50:00"/>
    <d v="2011-02-13T00:00:00"/>
    <d v="1899-12-30T17:45:00"/>
    <n v="50"/>
    <n v="115"/>
    <s v="Ticket"/>
    <s v="Sunday"/>
    <x v="1"/>
  </r>
  <r>
    <n v="1"/>
    <n v="6"/>
    <d v="2011-02-13T00:00:00"/>
    <d v="1899-12-30T17:34:00"/>
    <d v="2011-02-13T00:00:00"/>
    <d v="1899-12-30T20:19:00"/>
    <n v="50"/>
    <n v="165"/>
    <s v="Ticket"/>
    <s v="Sunday"/>
    <x v="1"/>
  </r>
  <r>
    <n v="1"/>
    <n v="5"/>
    <d v="2011-02-13T00:00:00"/>
    <d v="1899-12-30T17:36:00"/>
    <d v="2011-02-13T00:00:00"/>
    <d v="1899-12-30T18:49:00"/>
    <n v="50"/>
    <n v="73"/>
    <s v="Ticket"/>
    <s v="Sunday"/>
    <x v="1"/>
  </r>
  <r>
    <n v="1"/>
    <n v="5"/>
    <d v="2011-02-13T00:00:00"/>
    <d v="1899-12-30T18:59:00"/>
    <d v="2011-02-13T00:00:00"/>
    <d v="1899-12-30T20:23:00"/>
    <n v="50"/>
    <n v="84"/>
    <s v="Ticket"/>
    <s v="Sunday"/>
    <x v="2"/>
  </r>
  <r>
    <n v="1"/>
    <n v="5"/>
    <d v="2011-02-13T00:00:00"/>
    <d v="1899-12-30T19:05:00"/>
    <d v="2011-02-13T00:00:00"/>
    <d v="1899-12-30T21:23:00"/>
    <n v="50"/>
    <n v="138"/>
    <s v="Ticket"/>
    <s v="Sunday"/>
    <x v="2"/>
  </r>
  <r>
    <n v="1"/>
    <n v="8"/>
    <d v="2011-02-13T00:00:00"/>
    <d v="1899-12-30T19:11:00"/>
    <d v="2011-02-13T00:00:00"/>
    <d v="1899-12-30T20:56:00"/>
    <n v="50"/>
    <n v="105"/>
    <s v="Ticket"/>
    <s v="Sunday"/>
    <x v="2"/>
  </r>
  <r>
    <n v="1"/>
    <n v="5"/>
    <d v="2011-02-13T00:00:00"/>
    <d v="1899-12-30T19:34:00"/>
    <d v="2011-02-13T00:00:00"/>
    <d v="1899-12-30T20:11:00"/>
    <n v="50"/>
    <n v="37"/>
    <s v="Ticket"/>
    <s v="Sunday"/>
    <x v="2"/>
  </r>
  <r>
    <n v="1"/>
    <n v="5"/>
    <d v="2011-02-13T00:00:00"/>
    <d v="1899-12-30T19:58:00"/>
    <d v="2011-02-13T00:00:00"/>
    <d v="1899-12-30T23:10:00"/>
    <n v="70"/>
    <n v="192"/>
    <s v="Ticket"/>
    <s v="Sunday"/>
    <x v="2"/>
  </r>
  <r>
    <n v="1"/>
    <n v="6"/>
    <d v="2011-02-13T00:00:00"/>
    <d v="1899-12-30T20:00:00"/>
    <d v="2011-02-14T00:00:00"/>
    <d v="1899-12-30T00:45:00"/>
    <n v="90"/>
    <n v="285"/>
    <s v="Ticket"/>
    <s v="Sunday"/>
    <x v="2"/>
  </r>
  <r>
    <n v="1"/>
    <n v="8"/>
    <d v="2011-02-13T00:00:00"/>
    <d v="1899-12-30T20:05:00"/>
    <d v="2011-02-13T00:00:00"/>
    <d v="1899-12-30T23:17:00"/>
    <n v="70"/>
    <n v="192"/>
    <s v="Ticket"/>
    <s v="Sunday"/>
    <x v="2"/>
  </r>
  <r>
    <n v="1"/>
    <n v="8"/>
    <d v="2011-02-13T00:00:00"/>
    <d v="1899-12-30T20:38:00"/>
    <d v="2011-02-13T00:00:00"/>
    <d v="1899-12-30T21:33:00"/>
    <n v="50"/>
    <n v="55"/>
    <s v="Ticket"/>
    <s v="Sunday"/>
    <x v="2"/>
  </r>
  <r>
    <n v="1"/>
    <n v="5"/>
    <d v="2011-02-13T00:00:00"/>
    <d v="1899-12-30T22:20:00"/>
    <d v="2011-02-14T00:00:00"/>
    <d v="1899-12-30T01:49:00"/>
    <n v="70"/>
    <n v="209"/>
    <s v="Ticket"/>
    <s v="Sunday"/>
    <x v="3"/>
  </r>
  <r>
    <n v="1"/>
    <n v="5"/>
    <d v="2011-02-19T00:00:00"/>
    <d v="1899-12-30T12:05:00"/>
    <d v="2011-02-19T00:00:00"/>
    <d v="1899-12-30T15:19:00"/>
    <n v="70"/>
    <n v="194"/>
    <s v="Ticket"/>
    <s v="Saturday"/>
    <x v="0"/>
  </r>
  <r>
    <n v="1"/>
    <n v="6"/>
    <d v="2011-02-19T00:00:00"/>
    <d v="1899-12-30T12:43:00"/>
    <d v="2011-02-19T00:00:00"/>
    <d v="1899-12-30T14:44:00"/>
    <n v="50"/>
    <n v="121"/>
    <s v="Ticket"/>
    <s v="Saturday"/>
    <x v="0"/>
  </r>
  <r>
    <n v="1"/>
    <n v="5"/>
    <d v="2011-02-19T00:00:00"/>
    <d v="1899-12-30T14:15:00"/>
    <d v="2011-02-19T00:00:00"/>
    <d v="1899-12-30T15:42:00"/>
    <n v="50"/>
    <n v="87"/>
    <s v="Ticket"/>
    <s v="Saturday"/>
    <x v="1"/>
  </r>
  <r>
    <n v="1"/>
    <n v="6"/>
    <d v="2011-02-19T00:00:00"/>
    <d v="1899-12-30T16:10:00"/>
    <d v="2011-02-19T00:00:00"/>
    <d v="1899-12-30T18:39:00"/>
    <n v="50"/>
    <n v="149"/>
    <s v="Ticket"/>
    <s v="Saturday"/>
    <x v="1"/>
  </r>
  <r>
    <n v="1"/>
    <n v="6"/>
    <d v="2011-02-19T00:00:00"/>
    <d v="1899-12-30T18:32:00"/>
    <d v="2011-02-19T00:00:00"/>
    <d v="1899-12-30T19:41:00"/>
    <n v="50"/>
    <n v="69"/>
    <s v="Ticket"/>
    <s v="Saturday"/>
    <x v="2"/>
  </r>
  <r>
    <n v="1"/>
    <n v="5"/>
    <d v="2011-02-19T00:00:00"/>
    <d v="1899-12-30T18:53:00"/>
    <d v="2011-02-19T00:00:00"/>
    <d v="1899-12-30T19:38:00"/>
    <n v="50"/>
    <n v="45"/>
    <s v="Ticket"/>
    <s v="Saturday"/>
    <x v="2"/>
  </r>
  <r>
    <n v="1"/>
    <n v="5"/>
    <d v="2011-02-19T00:00:00"/>
    <d v="1899-12-30T19:10:00"/>
    <d v="2011-02-19T00:00:00"/>
    <d v="1899-12-30T19:49:00"/>
    <n v="50"/>
    <n v="39"/>
    <s v="Ticket"/>
    <s v="Saturday"/>
    <x v="2"/>
  </r>
  <r>
    <n v="1"/>
    <n v="6"/>
    <d v="2011-02-19T00:00:00"/>
    <d v="1899-12-30T19:28:00"/>
    <d v="2011-02-19T00:00:00"/>
    <d v="1899-12-30T20:27:00"/>
    <n v="50"/>
    <n v="59"/>
    <s v="Ticket"/>
    <s v="Saturday"/>
    <x v="2"/>
  </r>
  <r>
    <n v="1"/>
    <n v="5"/>
    <d v="2011-02-19T00:00:00"/>
    <d v="1899-12-30T20:35:00"/>
    <d v="2011-02-20T00:00:00"/>
    <d v="1899-12-30T01:11:00"/>
    <n v="90"/>
    <n v="276"/>
    <s v="Ticket"/>
    <s v="Saturday"/>
    <x v="2"/>
  </r>
  <r>
    <n v="1"/>
    <n v="6"/>
    <d v="2011-02-19T00:00:00"/>
    <d v="1899-12-30T21:22:00"/>
    <d v="2011-02-19T00:00:00"/>
    <d v="1899-12-30T23:26:00"/>
    <n v="50"/>
    <n v="124"/>
    <s v="Ticket"/>
    <s v="Saturday"/>
    <x v="2"/>
  </r>
  <r>
    <n v="1"/>
    <n v="5"/>
    <d v="2011-02-19T00:00:00"/>
    <d v="1899-12-30T22:06:00"/>
    <d v="2011-02-20T00:00:00"/>
    <d v="1899-12-30T01:33:00"/>
    <n v="70"/>
    <n v="207"/>
    <s v="Ticket"/>
    <s v="Saturday"/>
    <x v="3"/>
  </r>
  <r>
    <n v="1"/>
    <n v="5"/>
    <d v="2011-02-20T00:00:00"/>
    <d v="1899-12-30T10:57:00"/>
    <d v="2011-02-20T00:00:00"/>
    <d v="1899-12-30T13:56:00"/>
    <n v="50"/>
    <n v="179"/>
    <s v="Manual"/>
    <s v="Sunday"/>
    <x v="0"/>
  </r>
  <r>
    <n v="1"/>
    <n v="6"/>
    <d v="2011-02-20T00:00:00"/>
    <d v="1899-12-30T11:56:00"/>
    <d v="2011-02-20T00:00:00"/>
    <d v="1899-12-30T12:28:00"/>
    <n v="50"/>
    <n v="32"/>
    <s v="Ticket"/>
    <s v="Sunday"/>
    <x v="0"/>
  </r>
  <r>
    <n v="1"/>
    <n v="6"/>
    <d v="2011-02-20T00:00:00"/>
    <d v="1899-12-30T13:01:00"/>
    <d v="2011-02-20T00:00:00"/>
    <d v="1899-12-30T16:23:00"/>
    <n v="70"/>
    <n v="202"/>
    <s v="Ticket"/>
    <s v="Sunday"/>
    <x v="0"/>
  </r>
  <r>
    <n v="1"/>
    <n v="5"/>
    <d v="2011-02-20T00:00:00"/>
    <d v="1899-12-30T14:54:00"/>
    <d v="2011-02-20T00:00:00"/>
    <d v="1899-12-30T17:43:00"/>
    <n v="50"/>
    <n v="169"/>
    <s v="Ticket"/>
    <s v="Sunday"/>
    <x v="1"/>
  </r>
  <r>
    <n v="1"/>
    <n v="5"/>
    <d v="2011-02-20T00:00:00"/>
    <d v="1899-12-30T15:01:00"/>
    <d v="2011-02-20T00:00:00"/>
    <d v="1899-12-30T16:51:00"/>
    <n v="50"/>
    <n v="110"/>
    <s v="Ticket"/>
    <s v="Sunday"/>
    <x v="1"/>
  </r>
  <r>
    <n v="1"/>
    <n v="6"/>
    <d v="2011-02-20T00:00:00"/>
    <d v="1899-12-30T15:39:00"/>
    <d v="2011-02-20T00:00:00"/>
    <d v="1899-12-30T17:13:00"/>
    <n v="50"/>
    <n v="94"/>
    <s v="Ticket"/>
    <s v="Sunday"/>
    <x v="1"/>
  </r>
  <r>
    <n v="1"/>
    <n v="5"/>
    <d v="2011-02-20T00:00:00"/>
    <d v="1899-12-30T16:35:00"/>
    <d v="2011-02-20T00:00:00"/>
    <d v="1899-12-30T20:02:00"/>
    <n v="70"/>
    <n v="207"/>
    <s v="Ticket"/>
    <s v="Sunday"/>
    <x v="1"/>
  </r>
  <r>
    <n v="1"/>
    <n v="8"/>
    <d v="2011-02-20T00:00:00"/>
    <d v="1899-12-30T18:06:00"/>
    <d v="2011-02-20T00:00:00"/>
    <d v="1899-12-30T19:20:00"/>
    <n v="50"/>
    <n v="74"/>
    <s v="Ticket"/>
    <s v="Sunday"/>
    <x v="2"/>
  </r>
  <r>
    <n v="1"/>
    <n v="6"/>
    <d v="2011-02-20T00:00:00"/>
    <d v="1899-12-30T19:04:00"/>
    <d v="2011-02-20T00:00:00"/>
    <d v="1899-12-30T21:45:00"/>
    <n v="50"/>
    <n v="161"/>
    <s v="Ticket"/>
    <s v="Sunday"/>
    <x v="2"/>
  </r>
  <r>
    <n v="1"/>
    <n v="8"/>
    <d v="2011-02-20T00:00:00"/>
    <d v="1899-12-30T19:26:00"/>
    <d v="2011-02-20T00:00:00"/>
    <d v="1899-12-30T20:23:00"/>
    <n v="50"/>
    <n v="57"/>
    <s v="Ticket"/>
    <s v="Sunday"/>
    <x v="2"/>
  </r>
  <r>
    <n v="1"/>
    <n v="5"/>
    <d v="2011-02-20T00:00:00"/>
    <d v="1899-12-30T19:39:00"/>
    <d v="2011-02-20T00:00:00"/>
    <d v="1899-12-30T22:02:00"/>
    <n v="50"/>
    <n v="143"/>
    <s v="Ticket"/>
    <s v="Sunday"/>
    <x v="2"/>
  </r>
  <r>
    <n v="1"/>
    <n v="6"/>
    <d v="2011-02-20T00:00:00"/>
    <d v="1899-12-30T19:49:00"/>
    <d v="2011-02-20T00:00:00"/>
    <d v="1899-12-30T23:22:00"/>
    <n v="70"/>
    <n v="213"/>
    <s v="Ticket"/>
    <s v="Sunday"/>
    <x v="2"/>
  </r>
  <r>
    <n v="1"/>
    <n v="6"/>
    <d v="2011-02-20T00:00:00"/>
    <d v="1899-12-30T19:52:00"/>
    <d v="2011-02-20T00:00:00"/>
    <d v="1899-12-30T22:09:00"/>
    <n v="50"/>
    <n v="137"/>
    <s v="Ticket"/>
    <s v="Sunday"/>
    <x v="2"/>
  </r>
  <r>
    <n v="1"/>
    <n v="5"/>
    <d v="2011-02-26T00:00:00"/>
    <d v="1899-12-30T12:23:00"/>
    <d v="2011-02-26T00:00:00"/>
    <d v="1899-12-30T13:44:00"/>
    <n v="50"/>
    <n v="81"/>
    <s v="Ticket"/>
    <s v="Saturday"/>
    <x v="0"/>
  </r>
  <r>
    <n v="1"/>
    <n v="5"/>
    <d v="2011-02-26T00:00:00"/>
    <d v="1899-12-30T13:05:00"/>
    <d v="2011-02-26T00:00:00"/>
    <d v="1899-12-30T13:51:00"/>
    <n v="50"/>
    <n v="46"/>
    <s v="Ticket"/>
    <s v="Saturday"/>
    <x v="0"/>
  </r>
  <r>
    <n v="1"/>
    <n v="6"/>
    <d v="2011-02-26T00:00:00"/>
    <d v="1899-12-30T13:28:00"/>
    <d v="2011-02-26T00:00:00"/>
    <d v="1899-12-30T16:28:00"/>
    <n v="50"/>
    <n v="180"/>
    <s v="Ticket"/>
    <s v="Saturday"/>
    <x v="0"/>
  </r>
  <r>
    <n v="1"/>
    <n v="6"/>
    <d v="2011-02-26T00:00:00"/>
    <d v="1899-12-30T13:39:00"/>
    <d v="2011-02-26T00:00:00"/>
    <d v="1899-12-30T16:00:00"/>
    <n v="50"/>
    <n v="141"/>
    <s v="Ticket"/>
    <s v="Saturday"/>
    <x v="0"/>
  </r>
  <r>
    <n v="1"/>
    <n v="6"/>
    <d v="2011-02-26T00:00:00"/>
    <d v="1899-12-30T15:34:00"/>
    <d v="2011-02-26T00:00:00"/>
    <d v="1899-12-30T17:56:00"/>
    <n v="50"/>
    <n v="142"/>
    <s v="Ticket"/>
    <s v="Saturday"/>
    <x v="1"/>
  </r>
  <r>
    <n v="1"/>
    <n v="6"/>
    <d v="2011-02-26T00:00:00"/>
    <d v="1899-12-30T15:54:00"/>
    <d v="2011-02-26T00:00:00"/>
    <d v="1899-12-30T18:42:00"/>
    <n v="50"/>
    <n v="168"/>
    <s v="Ticket"/>
    <s v="Saturday"/>
    <x v="1"/>
  </r>
  <r>
    <n v="1"/>
    <n v="5"/>
    <d v="2011-02-26T00:00:00"/>
    <d v="1899-12-30T17:12:00"/>
    <d v="2011-02-26T00:00:00"/>
    <d v="1899-12-30T19:55:00"/>
    <n v="50"/>
    <n v="163"/>
    <s v="Ticket"/>
    <s v="Saturday"/>
    <x v="1"/>
  </r>
  <r>
    <n v="1"/>
    <n v="5"/>
    <d v="2011-02-26T00:00:00"/>
    <d v="1899-12-30T19:05:00"/>
    <d v="2011-02-26T00:00:00"/>
    <d v="1899-12-30T20:16:00"/>
    <n v="50"/>
    <n v="71"/>
    <s v="Ticket"/>
    <s v="Saturday"/>
    <x v="2"/>
  </r>
  <r>
    <n v="1"/>
    <n v="5"/>
    <d v="2011-02-26T00:00:00"/>
    <d v="1899-12-30T19:36:00"/>
    <d v="2011-02-26T00:00:00"/>
    <d v="1899-12-30T23:24:00"/>
    <n v="300"/>
    <n v="228"/>
    <s v="Ticket"/>
    <s v="Saturday"/>
    <x v="2"/>
  </r>
  <r>
    <n v="1"/>
    <n v="6"/>
    <d v="2011-02-26T00:00:00"/>
    <d v="1899-12-30T21:17:00"/>
    <d v="2011-02-26T00:00:00"/>
    <d v="1899-12-30T22:07:00"/>
    <n v="50"/>
    <n v="50"/>
    <s v="Ticket"/>
    <s v="Saturday"/>
    <x v="2"/>
  </r>
  <r>
    <n v="1"/>
    <n v="6"/>
    <d v="2011-02-26T00:00:00"/>
    <d v="1899-12-30T21:54:00"/>
    <d v="2011-02-27T00:00:00"/>
    <d v="1899-12-30T01:28:00"/>
    <n v="70"/>
    <n v="214"/>
    <s v="Ticket"/>
    <s v="Saturday"/>
    <x v="2"/>
  </r>
  <r>
    <n v="1"/>
    <n v="6"/>
    <d v="2011-02-27T00:00:00"/>
    <d v="1899-12-30T12:40:00"/>
    <d v="2011-02-27T00:00:00"/>
    <d v="1899-12-30T16:08:00"/>
    <n v="70"/>
    <n v="208"/>
    <s v="Ticket"/>
    <s v="Sunday"/>
    <x v="0"/>
  </r>
  <r>
    <n v="1"/>
    <n v="6"/>
    <d v="2011-02-27T00:00:00"/>
    <d v="1899-12-30T13:13:00"/>
    <d v="2011-02-27T00:00:00"/>
    <d v="1899-12-30T14:25:00"/>
    <n v="50"/>
    <n v="72"/>
    <s v="Ticket"/>
    <s v="Sunday"/>
    <x v="0"/>
  </r>
  <r>
    <n v="1"/>
    <n v="6"/>
    <d v="2011-02-27T00:00:00"/>
    <d v="1899-12-30T13:27:00"/>
    <d v="2011-02-27T00:00:00"/>
    <d v="1899-12-30T15:38:00"/>
    <n v="50"/>
    <n v="131"/>
    <s v="Ticket"/>
    <s v="Sunday"/>
    <x v="0"/>
  </r>
  <r>
    <n v="1"/>
    <n v="6"/>
    <d v="2011-02-27T00:00:00"/>
    <d v="1899-12-30T13:41:00"/>
    <d v="2011-02-27T00:00:00"/>
    <d v="1899-12-30T17:25:00"/>
    <n v="70"/>
    <n v="224"/>
    <s v="Ticket"/>
    <s v="Sunday"/>
    <x v="0"/>
  </r>
  <r>
    <n v="1"/>
    <n v="6"/>
    <d v="2011-02-27T00:00:00"/>
    <d v="1899-12-30T14:52:00"/>
    <d v="2011-02-27T00:00:00"/>
    <d v="1899-12-30T15:32:00"/>
    <n v="50"/>
    <n v="40"/>
    <s v="Ticket"/>
    <s v="Sunday"/>
    <x v="1"/>
  </r>
  <r>
    <n v="1"/>
    <n v="5"/>
    <d v="2011-02-27T00:00:00"/>
    <d v="1899-12-30T16:03:00"/>
    <d v="2011-02-27T00:00:00"/>
    <d v="1899-12-30T20:01:00"/>
    <n v="70"/>
    <n v="238"/>
    <s v="Ticket"/>
    <s v="Sunday"/>
    <x v="1"/>
  </r>
  <r>
    <n v="1"/>
    <n v="6"/>
    <d v="2011-02-27T00:00:00"/>
    <d v="1899-12-30T16:21:00"/>
    <d v="2011-02-27T00:00:00"/>
    <d v="1899-12-30T20:47:00"/>
    <n v="90"/>
    <n v="266"/>
    <s v="Ticket"/>
    <s v="Sunday"/>
    <x v="1"/>
  </r>
  <r>
    <n v="1"/>
    <n v="6"/>
    <d v="2011-02-27T00:00:00"/>
    <d v="1899-12-30T16:56:00"/>
    <d v="2011-02-27T00:00:00"/>
    <d v="1899-12-30T18:05:00"/>
    <n v="50"/>
    <n v="69"/>
    <s v="Ticket"/>
    <s v="Sunday"/>
    <x v="1"/>
  </r>
  <r>
    <n v="1"/>
    <n v="6"/>
    <d v="2011-02-27T00:00:00"/>
    <d v="1899-12-30T18:35:00"/>
    <d v="2011-02-27T00:00:00"/>
    <d v="1899-12-30T18:58:00"/>
    <n v="50"/>
    <n v="23"/>
    <s v="Ticket"/>
    <s v="Sunday"/>
    <x v="2"/>
  </r>
  <r>
    <n v="1"/>
    <n v="5"/>
    <d v="2011-02-27T00:00:00"/>
    <d v="1899-12-30T21:20:00"/>
    <d v="2011-02-27T00:00:00"/>
    <d v="1899-12-30T22:19:00"/>
    <n v="50"/>
    <n v="59"/>
    <s v="Ticket"/>
    <s v="Sunday"/>
    <x v="2"/>
  </r>
  <r>
    <n v="1"/>
    <n v="5"/>
    <d v="2011-02-27T00:00:00"/>
    <d v="1899-12-30T22:04:00"/>
    <d v="2011-02-27T00:00:00"/>
    <d v="1899-12-30T23:31:00"/>
    <n v="50"/>
    <n v="87"/>
    <s v="Ticket"/>
    <s v="Sunday"/>
    <x v="3"/>
  </r>
  <r>
    <n v="1"/>
    <n v="6"/>
    <d v="2011-03-05T00:00:00"/>
    <d v="1899-12-30T11:47:00"/>
    <d v="2011-03-05T00:00:00"/>
    <d v="1899-12-30T12:46:00"/>
    <n v="50"/>
    <n v="59"/>
    <s v="Ticket"/>
    <s v="Saturday"/>
    <x v="0"/>
  </r>
  <r>
    <n v="1"/>
    <n v="5"/>
    <d v="2011-03-05T00:00:00"/>
    <d v="1899-12-30T12:59:00"/>
    <d v="2011-03-05T00:00:00"/>
    <d v="1899-12-30T15:27:00"/>
    <n v="50"/>
    <n v="148"/>
    <s v="Ticket"/>
    <s v="Saturday"/>
    <x v="0"/>
  </r>
  <r>
    <n v="1"/>
    <n v="6"/>
    <d v="2011-03-05T00:00:00"/>
    <d v="1899-12-30T14:20:00"/>
    <d v="2011-03-05T00:00:00"/>
    <d v="1899-12-30T18:41:00"/>
    <n v="90"/>
    <n v="261"/>
    <s v="Ticket"/>
    <s v="Saturday"/>
    <x v="1"/>
  </r>
  <r>
    <n v="1"/>
    <n v="6"/>
    <d v="2011-03-05T00:00:00"/>
    <d v="1899-12-30T14:36:00"/>
    <d v="2011-03-05T00:00:00"/>
    <d v="1899-12-30T15:32:00"/>
    <n v="50"/>
    <n v="56"/>
    <s v="Ticket"/>
    <s v="Saturday"/>
    <x v="1"/>
  </r>
  <r>
    <n v="1"/>
    <n v="5"/>
    <d v="2011-03-05T00:00:00"/>
    <d v="1899-12-30T17:21:00"/>
    <d v="2011-03-05T00:00:00"/>
    <d v="1899-12-30T20:02:00"/>
    <n v="50"/>
    <n v="161"/>
    <s v="Ticket"/>
    <s v="Saturday"/>
    <x v="1"/>
  </r>
  <r>
    <n v="1"/>
    <n v="6"/>
    <d v="2011-03-05T00:00:00"/>
    <d v="1899-12-30T17:23:00"/>
    <d v="2011-03-05T00:00:00"/>
    <d v="1899-12-30T19:12:00"/>
    <n v="50"/>
    <n v="109"/>
    <s v="Ticket"/>
    <s v="Saturday"/>
    <x v="1"/>
  </r>
  <r>
    <n v="1"/>
    <n v="5"/>
    <d v="2011-03-05T00:00:00"/>
    <d v="1899-12-30T17:23:00"/>
    <d v="2011-03-05T00:00:00"/>
    <d v="1899-12-30T18:28:00"/>
    <n v="50"/>
    <n v="65"/>
    <s v="Ticket"/>
    <s v="Saturday"/>
    <x v="1"/>
  </r>
  <r>
    <n v="1"/>
    <n v="6"/>
    <d v="2011-03-05T00:00:00"/>
    <d v="1899-12-30T17:32:00"/>
    <d v="2011-03-05T00:00:00"/>
    <d v="1899-12-30T18:24:00"/>
    <n v="50"/>
    <n v="52"/>
    <s v="Ticket"/>
    <s v="Saturday"/>
    <x v="1"/>
  </r>
  <r>
    <n v="1"/>
    <n v="5"/>
    <d v="2011-03-05T00:00:00"/>
    <d v="1899-12-30T18:18:00"/>
    <d v="2011-03-05T00:00:00"/>
    <d v="1899-12-30T20:48:00"/>
    <n v="50"/>
    <n v="150"/>
    <s v="Ticket"/>
    <s v="Saturday"/>
    <x v="2"/>
  </r>
  <r>
    <n v="1"/>
    <n v="6"/>
    <d v="2011-03-05T00:00:00"/>
    <d v="1899-12-30T18:18:00"/>
    <d v="2011-03-05T00:00:00"/>
    <d v="1899-12-30T20:42:00"/>
    <n v="50"/>
    <n v="144"/>
    <s v="Ticket"/>
    <s v="Saturday"/>
    <x v="2"/>
  </r>
  <r>
    <n v="1"/>
    <n v="6"/>
    <d v="2011-03-05T00:00:00"/>
    <d v="1899-12-30T18:32:00"/>
    <d v="2011-03-05T00:00:00"/>
    <d v="1899-12-30T21:43:00"/>
    <n v="70"/>
    <n v="191"/>
    <s v="Ticket"/>
    <s v="Saturday"/>
    <x v="2"/>
  </r>
  <r>
    <n v="1"/>
    <n v="5"/>
    <d v="2011-03-05T00:00:00"/>
    <d v="1899-12-30T18:38:00"/>
    <d v="2011-03-05T00:00:00"/>
    <d v="1899-12-30T22:08:00"/>
    <n v="70"/>
    <n v="210"/>
    <s v="Ticket"/>
    <s v="Saturday"/>
    <x v="2"/>
  </r>
  <r>
    <n v="1"/>
    <n v="6"/>
    <d v="2011-03-05T00:00:00"/>
    <d v="1899-12-30T18:40:00"/>
    <d v="2011-03-05T00:00:00"/>
    <d v="1899-12-30T21:33:00"/>
    <n v="50"/>
    <n v="173"/>
    <s v="Ticket"/>
    <s v="Saturday"/>
    <x v="2"/>
  </r>
  <r>
    <n v="1"/>
    <n v="6"/>
    <d v="2011-03-05T00:00:00"/>
    <d v="1899-12-30T21:40:00"/>
    <d v="2011-03-05T00:00:00"/>
    <d v="1899-12-30T22:21:00"/>
    <n v="50"/>
    <n v="41"/>
    <s v="Ticket"/>
    <s v="Saturday"/>
    <x v="2"/>
  </r>
  <r>
    <n v="1"/>
    <n v="5"/>
    <d v="2011-03-05T00:00:00"/>
    <d v="1899-12-30T22:15:00"/>
    <d v="2011-03-06T00:00:00"/>
    <d v="1899-12-30T00:20:00"/>
    <n v="50"/>
    <n v="125"/>
    <s v="Ticket"/>
    <s v="Saturday"/>
    <x v="3"/>
  </r>
  <r>
    <n v="1"/>
    <n v="5"/>
    <d v="2011-03-05T00:00:00"/>
    <d v="1899-12-30T22:22:00"/>
    <d v="2011-03-05T00:00:00"/>
    <d v="1899-12-30T23:33:00"/>
    <n v="50"/>
    <n v="71"/>
    <s v="Ticket"/>
    <s v="Saturday"/>
    <x v="3"/>
  </r>
  <r>
    <n v="1"/>
    <n v="5"/>
    <d v="2011-03-05T00:00:00"/>
    <d v="1899-12-30T23:29:00"/>
    <d v="2011-03-06T00:00:00"/>
    <d v="1899-12-30T00:32:00"/>
    <n v="50"/>
    <n v="63"/>
    <s v="Ticket"/>
    <s v="Saturday"/>
    <x v="3"/>
  </r>
  <r>
    <n v="1"/>
    <n v="5"/>
    <d v="2011-03-06T00:00:00"/>
    <d v="1899-12-30T10:28:00"/>
    <d v="2011-03-06T00:00:00"/>
    <d v="1899-12-30T11:57:00"/>
    <n v="50"/>
    <n v="89"/>
    <s v="Ticket"/>
    <s v="Sunday"/>
    <x v="0"/>
  </r>
  <r>
    <n v="1"/>
    <n v="6"/>
    <d v="2011-03-06T00:00:00"/>
    <d v="1899-12-30T12:54:00"/>
    <d v="2011-03-06T00:00:00"/>
    <d v="1899-12-30T13:25:00"/>
    <n v="50"/>
    <n v="31"/>
    <s v="Ticket"/>
    <s v="Sunday"/>
    <x v="0"/>
  </r>
  <r>
    <n v="1"/>
    <n v="6"/>
    <d v="2011-03-06T00:00:00"/>
    <d v="1899-12-30T13:02:00"/>
    <d v="2011-03-06T00:00:00"/>
    <d v="1899-12-30T14:23:00"/>
    <n v="50"/>
    <n v="81"/>
    <s v="Ticket"/>
    <s v="Sunday"/>
    <x v="0"/>
  </r>
  <r>
    <n v="1"/>
    <n v="5"/>
    <d v="2011-03-06T00:00:00"/>
    <d v="1899-12-30T13:32:00"/>
    <d v="2011-03-06T00:00:00"/>
    <d v="1899-12-30T15:15:00"/>
    <n v="50"/>
    <n v="103"/>
    <s v="Ticket"/>
    <s v="Sunday"/>
    <x v="0"/>
  </r>
  <r>
    <n v="1"/>
    <n v="6"/>
    <d v="2011-03-06T00:00:00"/>
    <d v="1899-12-30T13:51:00"/>
    <d v="2011-03-06T00:00:00"/>
    <d v="1899-12-30T15:54:00"/>
    <n v="50"/>
    <n v="123"/>
    <s v="Ticket"/>
    <s v="Sunday"/>
    <x v="0"/>
  </r>
  <r>
    <n v="1"/>
    <n v="5"/>
    <d v="2011-03-06T00:00:00"/>
    <d v="1899-12-30T14:00:00"/>
    <d v="2011-03-06T00:00:00"/>
    <d v="1899-12-30T14:18:00"/>
    <n v="50"/>
    <n v="18"/>
    <s v="Ticket"/>
    <s v="Sunday"/>
    <x v="0"/>
  </r>
  <r>
    <n v="1"/>
    <n v="5"/>
    <d v="2011-03-06T00:00:00"/>
    <d v="1899-12-30T14:13:00"/>
    <d v="2011-03-06T00:00:00"/>
    <d v="1899-12-30T15:34:00"/>
    <n v="50"/>
    <n v="81"/>
    <s v="Ticket"/>
    <s v="Sunday"/>
    <x v="1"/>
  </r>
  <r>
    <n v="1"/>
    <n v="6"/>
    <d v="2011-03-06T00:00:00"/>
    <d v="1899-12-30T14:14:00"/>
    <d v="2011-03-06T00:00:00"/>
    <d v="1899-12-30T16:59:00"/>
    <n v="50"/>
    <n v="165"/>
    <s v="Ticket"/>
    <s v="Sunday"/>
    <x v="1"/>
  </r>
  <r>
    <n v="1"/>
    <n v="6"/>
    <d v="2011-03-06T00:00:00"/>
    <d v="1899-12-30T16:01:00"/>
    <d v="2011-03-06T00:00:00"/>
    <d v="1899-12-30T18:09:00"/>
    <n v="50"/>
    <n v="128"/>
    <s v="Ticket"/>
    <s v="Sunday"/>
    <x v="1"/>
  </r>
  <r>
    <n v="1"/>
    <n v="6"/>
    <d v="2011-03-06T00:00:00"/>
    <d v="1899-12-30T16:06:00"/>
    <d v="2011-03-06T00:00:00"/>
    <d v="1899-12-30T16:48:00"/>
    <n v="50"/>
    <n v="42"/>
    <s v="Ticket"/>
    <s v="Sunday"/>
    <x v="1"/>
  </r>
  <r>
    <n v="1"/>
    <n v="8"/>
    <d v="2011-03-06T00:00:00"/>
    <d v="1899-12-30T16:41:00"/>
    <d v="2011-03-06T00:00:00"/>
    <d v="1899-12-30T19:21:00"/>
    <n v="50"/>
    <n v="160"/>
    <s v="Ticket"/>
    <s v="Sunday"/>
    <x v="1"/>
  </r>
  <r>
    <n v="1"/>
    <n v="6"/>
    <d v="2011-03-06T00:00:00"/>
    <d v="1899-12-30T16:45:00"/>
    <d v="2011-03-06T00:00:00"/>
    <d v="1899-12-30T17:53:00"/>
    <n v="50"/>
    <n v="68"/>
    <s v="Ticket"/>
    <s v="Sunday"/>
    <x v="1"/>
  </r>
  <r>
    <n v="1"/>
    <n v="5"/>
    <d v="2011-03-06T00:00:00"/>
    <d v="1899-12-30T16:55:00"/>
    <d v="2011-03-06T00:00:00"/>
    <d v="1899-12-30T18:40:00"/>
    <n v="50"/>
    <n v="105"/>
    <s v="Ticket"/>
    <s v="Sunday"/>
    <x v="1"/>
  </r>
  <r>
    <n v="1"/>
    <n v="5"/>
    <d v="2011-03-06T00:00:00"/>
    <d v="1899-12-30T16:55:00"/>
    <d v="2011-03-06T00:00:00"/>
    <d v="1899-12-30T20:19:00"/>
    <n v="70"/>
    <n v="204"/>
    <s v="Ticket"/>
    <s v="Sunday"/>
    <x v="1"/>
  </r>
  <r>
    <n v="1"/>
    <n v="6"/>
    <d v="2011-03-06T00:00:00"/>
    <d v="1899-12-30T16:58:00"/>
    <d v="2011-03-06T00:00:00"/>
    <d v="1899-12-30T19:13:00"/>
    <n v="50"/>
    <n v="135"/>
    <s v="Ticket"/>
    <s v="Sunday"/>
    <x v="1"/>
  </r>
  <r>
    <n v="1"/>
    <n v="6"/>
    <d v="2011-03-06T00:00:00"/>
    <d v="1899-12-30T17:43:00"/>
    <d v="2011-03-06T00:00:00"/>
    <d v="1899-12-30T19:21:00"/>
    <n v="50"/>
    <n v="98"/>
    <s v="Ticket"/>
    <s v="Sunday"/>
    <x v="1"/>
  </r>
  <r>
    <n v="1"/>
    <n v="5"/>
    <d v="2011-03-06T00:00:00"/>
    <d v="1899-12-30T18:54:00"/>
    <d v="2011-03-06T00:00:00"/>
    <d v="1899-12-30T21:09:00"/>
    <n v="50"/>
    <n v="135"/>
    <s v="Ticket"/>
    <s v="Sunday"/>
    <x v="2"/>
  </r>
  <r>
    <n v="1"/>
    <n v="5"/>
    <d v="2011-03-06T00:00:00"/>
    <d v="1899-12-30T19:10:00"/>
    <d v="2011-03-06T00:00:00"/>
    <d v="1899-12-30T21:51:00"/>
    <n v="50"/>
    <n v="161"/>
    <s v="Ticket"/>
    <s v="Sunday"/>
    <x v="2"/>
  </r>
  <r>
    <n v="1"/>
    <n v="6"/>
    <d v="2011-03-06T00:00:00"/>
    <d v="1899-12-30T19:10:00"/>
    <d v="2011-03-06T00:00:00"/>
    <d v="1899-12-30T21:30:00"/>
    <n v="50"/>
    <n v="140"/>
    <s v="Ticket"/>
    <s v="Sunday"/>
    <x v="2"/>
  </r>
  <r>
    <n v="1"/>
    <n v="6"/>
    <d v="2011-03-06T00:00:00"/>
    <d v="1899-12-30T21:00:00"/>
    <d v="2011-03-06T00:00:00"/>
    <d v="1899-12-30T23:58:00"/>
    <n v="50"/>
    <n v="178"/>
    <s v="Ticket"/>
    <s v="Sunday"/>
    <x v="2"/>
  </r>
  <r>
    <n v="1"/>
    <n v="5"/>
    <d v="2011-03-06T00:00:00"/>
    <d v="1899-12-30T21:43:00"/>
    <d v="2011-03-06T00:00:00"/>
    <d v="1899-12-30T23:32:00"/>
    <n v="50"/>
    <n v="109"/>
    <s v="Ticket"/>
    <s v="Sunday"/>
    <x v="2"/>
  </r>
  <r>
    <n v="1"/>
    <n v="5"/>
    <d v="2011-03-06T00:00:00"/>
    <d v="1899-12-30T21:44:00"/>
    <d v="2011-03-06T00:00:00"/>
    <d v="1899-12-30T23:42:00"/>
    <n v="50"/>
    <n v="118"/>
    <s v="Ticket"/>
    <s v="Sunday"/>
    <x v="2"/>
  </r>
  <r>
    <n v="1"/>
    <n v="5"/>
    <d v="2011-03-06T00:00:00"/>
    <d v="1899-12-30T22:02:00"/>
    <d v="2011-03-07T00:00:00"/>
    <d v="1899-12-30T01:03:00"/>
    <n v="70"/>
    <n v="181"/>
    <s v="Ticket"/>
    <s v="Sunday"/>
    <x v="3"/>
  </r>
  <r>
    <n v="1"/>
    <n v="5"/>
    <d v="2011-03-12T00:00:00"/>
    <d v="1899-12-30T11:27:00"/>
    <d v="2011-03-12T00:00:00"/>
    <d v="1899-12-30T13:33:00"/>
    <n v="50"/>
    <n v="126"/>
    <s v="Ticket"/>
    <s v="Saturday"/>
    <x v="0"/>
  </r>
  <r>
    <n v="1"/>
    <n v="6"/>
    <d v="2011-03-12T00:00:00"/>
    <d v="1899-12-30T11:41:00"/>
    <d v="2011-03-12T00:00:00"/>
    <d v="1899-12-30T17:12:00"/>
    <n v="110"/>
    <n v="331"/>
    <s v="Ticket"/>
    <s v="Saturday"/>
    <x v="0"/>
  </r>
  <r>
    <n v="1"/>
    <n v="5"/>
    <d v="2011-03-12T00:00:00"/>
    <d v="1899-12-30T12:38:00"/>
    <d v="2011-03-12T00:00:00"/>
    <d v="1899-12-30T14:19:00"/>
    <n v="50"/>
    <n v="101"/>
    <s v="Ticket"/>
    <s v="Saturday"/>
    <x v="0"/>
  </r>
  <r>
    <n v="1"/>
    <n v="5"/>
    <d v="2011-03-12T00:00:00"/>
    <d v="1899-12-30T13:39:00"/>
    <d v="2011-03-12T00:00:00"/>
    <d v="1899-12-30T15:20:00"/>
    <n v="50"/>
    <n v="101"/>
    <s v="Ticket"/>
    <s v="Saturday"/>
    <x v="0"/>
  </r>
  <r>
    <n v="1"/>
    <n v="6"/>
    <d v="2011-03-12T00:00:00"/>
    <d v="1899-12-30T14:31:00"/>
    <d v="2011-03-12T00:00:00"/>
    <d v="1899-12-30T20:09:00"/>
    <n v="110"/>
    <n v="338"/>
    <s v="Ticket"/>
    <s v="Saturday"/>
    <x v="1"/>
  </r>
  <r>
    <n v="1"/>
    <n v="6"/>
    <d v="2011-03-12T00:00:00"/>
    <d v="1899-12-30T14:48:00"/>
    <d v="2011-03-12T00:00:00"/>
    <d v="1899-12-30T15:34:00"/>
    <n v="50"/>
    <n v="46"/>
    <s v="Ticket"/>
    <s v="Saturday"/>
    <x v="1"/>
  </r>
  <r>
    <n v="1"/>
    <n v="5"/>
    <d v="2011-03-12T00:00:00"/>
    <d v="1899-12-30T14:52:00"/>
    <d v="2011-03-12T00:00:00"/>
    <d v="1899-12-30T17:28:00"/>
    <n v="50"/>
    <n v="156"/>
    <s v="Ticket"/>
    <s v="Saturday"/>
    <x v="1"/>
  </r>
  <r>
    <n v="1"/>
    <n v="6"/>
    <d v="2011-03-12T00:00:00"/>
    <d v="1899-12-30T15:26:00"/>
    <d v="2011-03-12T00:00:00"/>
    <d v="1899-12-30T18:32:00"/>
    <n v="70"/>
    <n v="186"/>
    <s v="Ticket"/>
    <s v="Saturday"/>
    <x v="1"/>
  </r>
  <r>
    <n v="1"/>
    <n v="5"/>
    <d v="2011-03-12T00:00:00"/>
    <d v="1899-12-30T15:40:00"/>
    <d v="2011-03-12T00:00:00"/>
    <d v="1899-12-30T18:03:00"/>
    <n v="50"/>
    <n v="143"/>
    <s v="Ticket"/>
    <s v="Saturday"/>
    <x v="1"/>
  </r>
  <r>
    <n v="1"/>
    <n v="5"/>
    <d v="2011-03-12T00:00:00"/>
    <d v="1899-12-30T17:15:00"/>
    <d v="2011-03-12T00:00:00"/>
    <d v="1899-12-30T17:36:00"/>
    <n v="50"/>
    <n v="21"/>
    <s v="Ticket"/>
    <s v="Saturday"/>
    <x v="1"/>
  </r>
  <r>
    <n v="1"/>
    <n v="6"/>
    <d v="2011-03-12T00:00:00"/>
    <d v="1899-12-30T17:49:00"/>
    <d v="2011-03-12T00:00:00"/>
    <d v="1899-12-30T19:02:00"/>
    <n v="50"/>
    <n v="73"/>
    <s v="Ticket"/>
    <s v="Saturday"/>
    <x v="1"/>
  </r>
  <r>
    <n v="1"/>
    <n v="5"/>
    <d v="2011-03-12T00:00:00"/>
    <d v="1899-12-30T18:53:00"/>
    <d v="2011-03-12T00:00:00"/>
    <d v="1899-12-30T20:21:00"/>
    <n v="50"/>
    <n v="88"/>
    <s v="Ticket"/>
    <s v="Saturday"/>
    <x v="2"/>
  </r>
  <r>
    <n v="1"/>
    <n v="5"/>
    <d v="2011-03-12T00:00:00"/>
    <d v="1899-12-30T18:53:00"/>
    <d v="2011-03-12T00:00:00"/>
    <d v="1899-12-30T20:27:00"/>
    <n v="50"/>
    <n v="94"/>
    <s v="Ticket"/>
    <s v="Saturday"/>
    <x v="2"/>
  </r>
  <r>
    <n v="1"/>
    <n v="5"/>
    <d v="2011-03-12T00:00:00"/>
    <d v="1899-12-30T19:15:00"/>
    <d v="2011-03-12T00:00:00"/>
    <d v="1899-12-30T19:40:00"/>
    <n v="50"/>
    <n v="25"/>
    <s v="Ticket"/>
    <s v="Saturday"/>
    <x v="2"/>
  </r>
  <r>
    <n v="1"/>
    <n v="5"/>
    <d v="2011-03-12T00:00:00"/>
    <d v="1899-12-30T21:18:00"/>
    <d v="2011-03-12T00:00:00"/>
    <d v="1899-12-30T23:10:00"/>
    <n v="50"/>
    <n v="112"/>
    <s v="Ticket"/>
    <s v="Saturday"/>
    <x v="2"/>
  </r>
  <r>
    <n v="1"/>
    <n v="5"/>
    <d v="2011-03-13T00:00:00"/>
    <d v="1899-12-30T00:45:00"/>
    <d v="2011-03-13T00:00:00"/>
    <d v="1899-12-30T08:19:00"/>
    <n v="0"/>
    <n v="454"/>
    <s v="Pass"/>
    <s v="Sunday"/>
    <x v="3"/>
  </r>
  <r>
    <n v="1"/>
    <n v="5"/>
    <d v="2011-03-13T00:00:00"/>
    <d v="1899-12-30T12:24:00"/>
    <d v="2011-03-13T00:00:00"/>
    <d v="1899-12-30T15:18:00"/>
    <n v="50"/>
    <n v="174"/>
    <s v="Ticket"/>
    <s v="Sunday"/>
    <x v="0"/>
  </r>
  <r>
    <n v="1"/>
    <n v="5"/>
    <d v="2011-03-13T00:00:00"/>
    <d v="1899-12-30T13:22:00"/>
    <d v="2011-03-13T00:00:00"/>
    <d v="1899-12-30T16:07:00"/>
    <n v="50"/>
    <n v="165"/>
    <s v="Ticket"/>
    <s v="Sunday"/>
    <x v="0"/>
  </r>
  <r>
    <n v="1"/>
    <n v="8"/>
    <d v="2011-03-13T00:00:00"/>
    <d v="1899-12-30T14:04:00"/>
    <d v="2011-03-13T00:00:00"/>
    <d v="1899-12-30T17:10:00"/>
    <n v="70"/>
    <n v="186"/>
    <s v="Ticket"/>
    <s v="Sunday"/>
    <x v="1"/>
  </r>
  <r>
    <n v="1"/>
    <n v="8"/>
    <d v="2011-03-13T00:00:00"/>
    <d v="1899-12-30T14:48:00"/>
    <d v="2011-03-13T00:00:00"/>
    <d v="1899-12-30T20:31:00"/>
    <n v="110"/>
    <n v="343"/>
    <s v="Ticket"/>
    <s v="Sunday"/>
    <x v="1"/>
  </r>
  <r>
    <n v="1"/>
    <n v="8"/>
    <d v="2011-03-13T00:00:00"/>
    <d v="1899-12-30T16:19:00"/>
    <d v="2011-03-13T00:00:00"/>
    <d v="1899-12-30T17:47:00"/>
    <n v="50"/>
    <n v="88"/>
    <s v="Ticket"/>
    <s v="Sunday"/>
    <x v="1"/>
  </r>
  <r>
    <n v="1"/>
    <n v="5"/>
    <d v="2011-03-13T00:00:00"/>
    <d v="1899-12-30T16:29:00"/>
    <d v="2011-03-13T00:00:00"/>
    <d v="1899-12-30T21:42:00"/>
    <n v="110"/>
    <n v="313"/>
    <s v="Ticket"/>
    <s v="Sunday"/>
    <x v="1"/>
  </r>
  <r>
    <n v="1"/>
    <n v="5"/>
    <d v="2011-03-13T00:00:00"/>
    <d v="1899-12-30T17:10:00"/>
    <d v="2011-03-13T00:00:00"/>
    <d v="1899-12-30T18:29:00"/>
    <n v="50"/>
    <n v="79"/>
    <s v="Ticket"/>
    <s v="Sunday"/>
    <x v="1"/>
  </r>
  <r>
    <n v="1"/>
    <n v="5"/>
    <d v="2011-03-13T00:00:00"/>
    <d v="1899-12-30T18:16:00"/>
    <d v="2011-03-13T00:00:00"/>
    <d v="1899-12-30T19:47:00"/>
    <n v="50"/>
    <n v="91"/>
    <s v="Ticket"/>
    <s v="Sunday"/>
    <x v="2"/>
  </r>
  <r>
    <n v="1"/>
    <n v="6"/>
    <d v="2011-03-13T00:00:00"/>
    <d v="1899-12-30T19:15:00"/>
    <d v="2011-03-13T00:00:00"/>
    <d v="1899-12-30T21:05:00"/>
    <n v="50"/>
    <n v="110"/>
    <s v="Ticket"/>
    <s v="Sunday"/>
    <x v="2"/>
  </r>
  <r>
    <n v="1"/>
    <n v="8"/>
    <d v="2011-03-13T00:00:00"/>
    <d v="1899-12-30T19:27:00"/>
    <d v="2011-03-13T00:00:00"/>
    <d v="1899-12-30T22:03:00"/>
    <n v="50"/>
    <n v="156"/>
    <s v="Ticket"/>
    <s v="Sunday"/>
    <x v="2"/>
  </r>
  <r>
    <n v="1"/>
    <n v="6"/>
    <d v="2011-03-19T00:00:00"/>
    <d v="1899-12-30T10:59:00"/>
    <d v="2011-03-19T00:00:00"/>
    <d v="1899-12-30T15:01:00"/>
    <n v="90"/>
    <n v="242"/>
    <s v="Ticket"/>
    <s v="Saturday"/>
    <x v="0"/>
  </r>
  <r>
    <n v="1"/>
    <n v="5"/>
    <d v="2011-03-19T00:00:00"/>
    <d v="1899-12-30T11:11:00"/>
    <d v="2011-03-19T00:00:00"/>
    <d v="1899-12-30T12:51:00"/>
    <n v="50"/>
    <n v="100"/>
    <s v="Ticket"/>
    <s v="Saturday"/>
    <x v="0"/>
  </r>
  <r>
    <n v="1"/>
    <n v="5"/>
    <d v="2011-03-19T00:00:00"/>
    <d v="1899-12-30T11:47:00"/>
    <d v="2011-03-19T00:00:00"/>
    <d v="1899-12-30T13:37:00"/>
    <n v="50"/>
    <n v="110"/>
    <s v="Ticket"/>
    <s v="Saturday"/>
    <x v="0"/>
  </r>
  <r>
    <n v="1"/>
    <n v="5"/>
    <d v="2011-03-19T00:00:00"/>
    <d v="1899-12-30T11:51:00"/>
    <d v="2011-03-19T00:00:00"/>
    <d v="1899-12-30T13:10:00"/>
    <n v="50"/>
    <n v="79"/>
    <s v="Ticket"/>
    <s v="Saturday"/>
    <x v="0"/>
  </r>
  <r>
    <n v="1"/>
    <n v="5"/>
    <d v="2011-03-19T00:00:00"/>
    <d v="1899-12-30T12:27:00"/>
    <d v="2011-03-19T00:00:00"/>
    <d v="1899-12-30T15:50:00"/>
    <n v="70"/>
    <n v="203"/>
    <s v="Ticket"/>
    <s v="Saturday"/>
    <x v="0"/>
  </r>
  <r>
    <n v="1"/>
    <n v="5"/>
    <d v="2011-03-19T00:00:00"/>
    <d v="1899-12-30T12:41:00"/>
    <d v="2011-03-19T00:00:00"/>
    <d v="1899-12-30T12:58:00"/>
    <n v="50"/>
    <n v="17"/>
    <s v="Ticket"/>
    <s v="Saturday"/>
    <x v="0"/>
  </r>
  <r>
    <n v="1"/>
    <n v="6"/>
    <d v="2011-03-19T00:00:00"/>
    <d v="1899-12-30T13:23:00"/>
    <d v="2011-03-19T00:00:00"/>
    <d v="1899-12-30T17:35:00"/>
    <n v="90"/>
    <n v="252"/>
    <s v="Ticket"/>
    <s v="Saturday"/>
    <x v="0"/>
  </r>
  <r>
    <n v="1"/>
    <n v="5"/>
    <d v="2011-03-19T00:00:00"/>
    <d v="1899-12-30T16:04:00"/>
    <d v="2011-03-19T00:00:00"/>
    <d v="1899-12-30T17:30:00"/>
    <n v="50"/>
    <n v="86"/>
    <s v="Ticket"/>
    <s v="Saturday"/>
    <x v="1"/>
  </r>
  <r>
    <n v="1"/>
    <n v="6"/>
    <d v="2011-03-19T00:00:00"/>
    <d v="1899-12-30T17:32:00"/>
    <d v="2011-03-19T00:00:00"/>
    <d v="1899-12-30T17:52:00"/>
    <n v="50"/>
    <n v="20"/>
    <s v="Ticket"/>
    <s v="Saturday"/>
    <x v="1"/>
  </r>
  <r>
    <n v="1"/>
    <n v="8"/>
    <d v="2011-03-19T00:00:00"/>
    <d v="1899-12-30T17:44:00"/>
    <d v="2011-03-19T00:00:00"/>
    <d v="1899-12-30T18:58:00"/>
    <n v="50"/>
    <n v="74"/>
    <s v="Ticket"/>
    <s v="Saturday"/>
    <x v="1"/>
  </r>
  <r>
    <n v="1"/>
    <n v="5"/>
    <d v="2011-03-19T00:00:00"/>
    <d v="1899-12-30T17:59:00"/>
    <d v="2011-03-19T00:00:00"/>
    <d v="1899-12-30T18:45:00"/>
    <n v="50"/>
    <n v="46"/>
    <s v="Ticket"/>
    <s v="Saturday"/>
    <x v="1"/>
  </r>
  <r>
    <n v="1"/>
    <n v="5"/>
    <d v="2011-03-19T00:00:00"/>
    <d v="1899-12-30T18:33:00"/>
    <d v="2011-03-19T00:00:00"/>
    <d v="1899-12-30T19:19:00"/>
    <n v="50"/>
    <n v="46"/>
    <s v="Ticket"/>
    <s v="Saturday"/>
    <x v="2"/>
  </r>
  <r>
    <n v="1"/>
    <n v="5"/>
    <d v="2011-03-19T00:00:00"/>
    <d v="1899-12-30T18:49:00"/>
    <d v="2011-03-19T00:00:00"/>
    <d v="1899-12-30T19:37:00"/>
    <n v="50"/>
    <n v="48"/>
    <s v="Ticket"/>
    <s v="Saturday"/>
    <x v="2"/>
  </r>
  <r>
    <n v="1"/>
    <n v="5"/>
    <d v="2011-03-19T00:00:00"/>
    <d v="1899-12-30T19:18:00"/>
    <d v="2011-03-19T00:00:00"/>
    <d v="1899-12-30T21:52:00"/>
    <n v="50"/>
    <n v="154"/>
    <s v="Ticket"/>
    <s v="Saturday"/>
    <x v="2"/>
  </r>
  <r>
    <n v="1"/>
    <n v="5"/>
    <d v="2011-03-19T00:00:00"/>
    <d v="1899-12-30T19:20:00"/>
    <d v="2011-03-19T00:00:00"/>
    <d v="1899-12-30T21:24:00"/>
    <n v="50"/>
    <n v="124"/>
    <s v="Ticket"/>
    <s v="Saturday"/>
    <x v="2"/>
  </r>
  <r>
    <n v="1"/>
    <n v="5"/>
    <d v="2011-03-19T00:00:00"/>
    <d v="1899-12-30T19:33:00"/>
    <d v="2011-03-19T00:00:00"/>
    <d v="1899-12-30T20:50:00"/>
    <n v="50"/>
    <n v="77"/>
    <s v="Ticket"/>
    <s v="Saturday"/>
    <x v="2"/>
  </r>
  <r>
    <n v="1"/>
    <n v="5"/>
    <d v="2011-03-19T00:00:00"/>
    <d v="1899-12-30T20:45:00"/>
    <d v="2011-03-20T00:00:00"/>
    <d v="1899-12-30T00:02:00"/>
    <n v="70"/>
    <n v="197"/>
    <s v="Ticket"/>
    <s v="Saturday"/>
    <x v="2"/>
  </r>
  <r>
    <n v="1"/>
    <n v="6"/>
    <d v="2011-03-19T00:00:00"/>
    <d v="1899-12-30T20:53:00"/>
    <d v="2011-03-19T00:00:00"/>
    <d v="1899-12-30T23:12:00"/>
    <n v="50"/>
    <n v="139"/>
    <s v="Ticket"/>
    <s v="Saturday"/>
    <x v="2"/>
  </r>
  <r>
    <n v="1"/>
    <n v="5"/>
    <d v="2011-03-20T00:00:00"/>
    <d v="1899-12-30T16:47:00"/>
    <d v="2011-03-20T00:00:00"/>
    <d v="1899-12-30T18:24:00"/>
    <n v="50"/>
    <n v="97"/>
    <s v="Ticket"/>
    <s v="Sunday"/>
    <x v="1"/>
  </r>
  <r>
    <n v="1"/>
    <n v="5"/>
    <d v="2011-03-20T00:00:00"/>
    <d v="1899-12-30T17:01:00"/>
    <d v="2011-03-20T00:00:00"/>
    <d v="1899-12-30T19:30:00"/>
    <n v="50"/>
    <n v="149"/>
    <s v="Ticket"/>
    <s v="Sunday"/>
    <x v="1"/>
  </r>
  <r>
    <n v="1"/>
    <n v="6"/>
    <d v="2011-03-20T00:00:00"/>
    <d v="1899-12-30T18:01:00"/>
    <d v="2011-03-20T00:00:00"/>
    <d v="1899-12-30T22:26:00"/>
    <n v="90"/>
    <n v="265"/>
    <s v="Ticket"/>
    <s v="Sunday"/>
    <x v="2"/>
  </r>
  <r>
    <n v="1"/>
    <n v="6"/>
    <d v="2011-03-20T00:00:00"/>
    <d v="1899-12-30T18:50:00"/>
    <d v="2011-03-20T00:00:00"/>
    <d v="1899-12-30T19:16:00"/>
    <n v="50"/>
    <n v="26"/>
    <s v="Ticket"/>
    <s v="Sunday"/>
    <x v="2"/>
  </r>
  <r>
    <n v="1"/>
    <n v="5"/>
    <d v="2011-03-20T00:00:00"/>
    <d v="1899-12-30T19:56:00"/>
    <d v="2011-03-20T00:00:00"/>
    <d v="1899-12-30T20:32:00"/>
    <n v="50"/>
    <n v="36"/>
    <s v="Ticket"/>
    <s v="Sunday"/>
    <x v="2"/>
  </r>
  <r>
    <n v="1"/>
    <n v="6"/>
    <d v="2011-03-20T00:00:00"/>
    <d v="1899-12-30T20:05:00"/>
    <d v="2011-03-20T00:00:00"/>
    <d v="1899-12-30T22:21:00"/>
    <n v="50"/>
    <n v="136"/>
    <s v="Ticket"/>
    <s v="Sunday"/>
    <x v="2"/>
  </r>
  <r>
    <n v="1"/>
    <n v="5"/>
    <d v="2011-03-26T00:00:00"/>
    <d v="1899-12-30T10:53:00"/>
    <d v="2011-03-26T00:00:00"/>
    <d v="1899-12-30T11:32:00"/>
    <n v="50"/>
    <n v="39"/>
    <s v="Ticket"/>
    <s v="Saturday"/>
    <x v="0"/>
  </r>
  <r>
    <n v="1"/>
    <n v="5"/>
    <d v="2011-03-26T00:00:00"/>
    <d v="1899-12-30T12:27:00"/>
    <d v="2011-03-26T00:00:00"/>
    <d v="1899-12-30T12:59:00"/>
    <n v="50"/>
    <n v="32"/>
    <s v="Ticket"/>
    <s v="Saturday"/>
    <x v="0"/>
  </r>
  <r>
    <n v="1"/>
    <n v="5"/>
    <d v="2011-03-26T00:00:00"/>
    <d v="1899-12-30T13:00:00"/>
    <d v="2011-03-26T00:00:00"/>
    <d v="1899-12-30T18:45:00"/>
    <n v="110"/>
    <n v="345"/>
    <s v="Ticket"/>
    <s v="Saturday"/>
    <x v="0"/>
  </r>
  <r>
    <n v="1"/>
    <n v="6"/>
    <d v="2011-03-26T00:00:00"/>
    <d v="1899-12-30T13:32:00"/>
    <d v="2011-03-26T00:00:00"/>
    <d v="1899-12-30T16:38:00"/>
    <n v="70"/>
    <n v="186"/>
    <s v="Ticket"/>
    <s v="Saturday"/>
    <x v="0"/>
  </r>
  <r>
    <n v="1"/>
    <n v="6"/>
    <d v="2011-03-26T00:00:00"/>
    <d v="1899-12-30T13:35:00"/>
    <d v="2011-03-26T00:00:00"/>
    <d v="1899-12-30T16:35:00"/>
    <n v="50"/>
    <n v="180"/>
    <s v="Ticket"/>
    <s v="Saturday"/>
    <x v="0"/>
  </r>
  <r>
    <n v="1"/>
    <n v="5"/>
    <d v="2011-03-26T00:00:00"/>
    <d v="1899-12-30T14:14:00"/>
    <d v="2011-03-26T00:00:00"/>
    <d v="1899-12-30T19:22:00"/>
    <n v="110"/>
    <n v="308"/>
    <s v="Ticket"/>
    <s v="Saturday"/>
    <x v="1"/>
  </r>
  <r>
    <n v="1"/>
    <n v="5"/>
    <d v="2011-03-26T00:00:00"/>
    <d v="1899-12-30T15:49:00"/>
    <d v="2011-03-26T00:00:00"/>
    <d v="1899-12-30T17:37:00"/>
    <n v="50"/>
    <n v="108"/>
    <s v="Ticket"/>
    <s v="Saturday"/>
    <x v="1"/>
  </r>
  <r>
    <n v="1"/>
    <n v="6"/>
    <d v="2011-03-26T00:00:00"/>
    <d v="1899-12-30T16:16:00"/>
    <d v="2011-03-26T00:00:00"/>
    <d v="1899-12-30T18:38:00"/>
    <n v="50"/>
    <n v="142"/>
    <s v="Ticket"/>
    <s v="Saturday"/>
    <x v="1"/>
  </r>
  <r>
    <n v="1"/>
    <n v="8"/>
    <d v="2011-03-26T00:00:00"/>
    <d v="1899-12-30T16:31:00"/>
    <d v="2011-03-26T00:00:00"/>
    <d v="1899-12-30T16:39:00"/>
    <n v="50"/>
    <n v="8"/>
    <s v="Ticket"/>
    <s v="Saturday"/>
    <x v="1"/>
  </r>
  <r>
    <n v="1"/>
    <n v="8"/>
    <d v="2011-03-26T00:00:00"/>
    <d v="1899-12-30T17:04:00"/>
    <d v="2011-03-26T00:00:00"/>
    <d v="1899-12-30T20:24:00"/>
    <n v="70"/>
    <n v="200"/>
    <s v="Ticket"/>
    <s v="Saturday"/>
    <x v="1"/>
  </r>
  <r>
    <n v="1"/>
    <n v="5"/>
    <d v="2011-03-26T00:00:00"/>
    <d v="1899-12-30T17:12:00"/>
    <d v="2011-03-26T00:00:00"/>
    <d v="1899-12-30T22:40:00"/>
    <n v="110"/>
    <n v="328"/>
    <s v="Ticket"/>
    <s v="Saturday"/>
    <x v="1"/>
  </r>
  <r>
    <n v="1"/>
    <n v="5"/>
    <d v="2011-03-26T00:00:00"/>
    <d v="1899-12-30T17:35:00"/>
    <d v="2011-03-26T00:00:00"/>
    <d v="1899-12-30T20:17:00"/>
    <n v="50"/>
    <n v="162"/>
    <s v="Ticket"/>
    <s v="Saturday"/>
    <x v="1"/>
  </r>
  <r>
    <n v="1"/>
    <n v="6"/>
    <d v="2011-03-26T00:00:00"/>
    <d v="1899-12-30T17:48:00"/>
    <d v="2011-03-26T00:00:00"/>
    <d v="1899-12-30T20:09:00"/>
    <n v="50"/>
    <n v="141"/>
    <s v="Ticket"/>
    <s v="Saturday"/>
    <x v="1"/>
  </r>
  <r>
    <n v="1"/>
    <n v="6"/>
    <d v="2011-03-26T00:00:00"/>
    <d v="1899-12-30T18:06:00"/>
    <d v="2011-03-26T00:00:00"/>
    <d v="1899-12-30T20:23:00"/>
    <n v="50"/>
    <n v="137"/>
    <s v="Ticket"/>
    <s v="Saturday"/>
    <x v="2"/>
  </r>
  <r>
    <n v="1"/>
    <n v="5"/>
    <d v="2011-03-26T00:00:00"/>
    <d v="1899-12-30T18:19:00"/>
    <d v="2011-03-26T00:00:00"/>
    <d v="1899-12-30T19:45:00"/>
    <n v="50"/>
    <n v="86"/>
    <s v="Ticket"/>
    <s v="Saturday"/>
    <x v="2"/>
  </r>
  <r>
    <n v="1"/>
    <n v="5"/>
    <d v="2011-03-26T00:00:00"/>
    <d v="1899-12-30T18:45:00"/>
    <d v="2011-03-26T00:00:00"/>
    <d v="1899-12-30T20:22:00"/>
    <n v="50"/>
    <n v="97"/>
    <s v="Ticket"/>
    <s v="Saturday"/>
    <x v="2"/>
  </r>
  <r>
    <n v="1"/>
    <n v="8"/>
    <d v="2011-03-26T00:00:00"/>
    <d v="1899-12-30T19:02:00"/>
    <d v="2011-03-26T00:00:00"/>
    <d v="1899-12-30T21:39:00"/>
    <n v="50"/>
    <n v="157"/>
    <s v="Ticket"/>
    <s v="Saturday"/>
    <x v="2"/>
  </r>
  <r>
    <n v="1"/>
    <n v="6"/>
    <d v="2011-03-26T00:00:00"/>
    <d v="1899-12-30T19:31:00"/>
    <d v="2011-03-26T00:00:00"/>
    <d v="1899-12-30T20:53:00"/>
    <n v="50"/>
    <n v="82"/>
    <s v="Ticket"/>
    <s v="Saturday"/>
    <x v="2"/>
  </r>
  <r>
    <n v="1"/>
    <n v="6"/>
    <d v="2011-03-26T00:00:00"/>
    <d v="1899-12-30T19:35:00"/>
    <d v="2011-03-26T00:00:00"/>
    <d v="1899-12-30T21:45:00"/>
    <n v="50"/>
    <n v="130"/>
    <s v="Ticket"/>
    <s v="Saturday"/>
    <x v="2"/>
  </r>
  <r>
    <n v="1"/>
    <n v="5"/>
    <d v="2011-03-26T00:00:00"/>
    <d v="1899-12-30T19:37:00"/>
    <d v="2011-03-26T00:00:00"/>
    <d v="1899-12-30T22:30:00"/>
    <n v="50"/>
    <n v="173"/>
    <s v="Ticket"/>
    <s v="Saturday"/>
    <x v="2"/>
  </r>
  <r>
    <n v="1"/>
    <n v="6"/>
    <d v="2011-03-26T00:00:00"/>
    <d v="1899-12-30T20:02:00"/>
    <d v="2011-03-26T00:00:00"/>
    <d v="1899-12-30T22:26:00"/>
    <n v="50"/>
    <n v="144"/>
    <s v="Ticket"/>
    <s v="Saturday"/>
    <x v="2"/>
  </r>
  <r>
    <n v="1"/>
    <n v="8"/>
    <d v="2011-03-26T00:00:00"/>
    <d v="1899-12-30T20:05:00"/>
    <d v="2011-03-26T00:00:00"/>
    <d v="1899-12-30T22:20:00"/>
    <n v="50"/>
    <n v="135"/>
    <s v="Ticket"/>
    <s v="Saturday"/>
    <x v="2"/>
  </r>
  <r>
    <n v="1"/>
    <n v="8"/>
    <d v="2011-03-26T00:00:00"/>
    <d v="1899-12-30T20:13:00"/>
    <d v="2011-03-26T00:00:00"/>
    <d v="1899-12-30T21:27:00"/>
    <n v="50"/>
    <n v="74"/>
    <s v="Ticket"/>
    <s v="Saturday"/>
    <x v="2"/>
  </r>
  <r>
    <n v="1"/>
    <n v="6"/>
    <d v="2011-04-02T00:00:00"/>
    <d v="1899-12-30T09:32:00"/>
    <d v="2011-04-02T00:00:00"/>
    <d v="1899-12-30T13:45:00"/>
    <n v="90"/>
    <n v="253"/>
    <s v="Ticket"/>
    <s v="Saturday"/>
    <x v="3"/>
  </r>
  <r>
    <n v="1"/>
    <n v="5"/>
    <d v="2011-04-02T00:00:00"/>
    <d v="1899-12-30T10:16:00"/>
    <d v="2011-04-02T00:00:00"/>
    <d v="1899-12-30T12:35:00"/>
    <n v="50"/>
    <n v="139"/>
    <s v="Ticket"/>
    <s v="Saturday"/>
    <x v="0"/>
  </r>
  <r>
    <n v="1"/>
    <n v="6"/>
    <d v="2011-04-02T00:00:00"/>
    <d v="1899-12-30T11:57:00"/>
    <d v="2011-04-02T00:00:00"/>
    <d v="1899-12-30T13:32:00"/>
    <n v="50"/>
    <n v="95"/>
    <s v="Ticket"/>
    <s v="Saturday"/>
    <x v="0"/>
  </r>
  <r>
    <n v="1"/>
    <n v="6"/>
    <d v="2011-04-02T00:00:00"/>
    <d v="1899-12-30T12:06:00"/>
    <d v="2011-04-02T00:00:00"/>
    <d v="1899-12-30T13:47:00"/>
    <n v="50"/>
    <n v="101"/>
    <s v="Ticket"/>
    <s v="Saturday"/>
    <x v="0"/>
  </r>
  <r>
    <n v="1"/>
    <n v="5"/>
    <d v="2011-04-02T00:00:00"/>
    <d v="1899-12-30T13:01:00"/>
    <d v="2011-04-02T00:00:00"/>
    <d v="1899-12-30T14:56:00"/>
    <n v="50"/>
    <n v="115"/>
    <s v="Ticket"/>
    <s v="Saturday"/>
    <x v="0"/>
  </r>
  <r>
    <n v="1"/>
    <n v="6"/>
    <d v="2011-04-02T00:00:00"/>
    <d v="1899-12-30T13:40:00"/>
    <d v="2011-04-02T00:00:00"/>
    <d v="1899-12-30T21:46:00"/>
    <n v="170"/>
    <n v="486"/>
    <s v="Manual"/>
    <s v="Saturday"/>
    <x v="0"/>
  </r>
  <r>
    <n v="1"/>
    <n v="6"/>
    <d v="2011-04-02T00:00:00"/>
    <d v="1899-12-30T13:42:00"/>
    <d v="2011-04-02T00:00:00"/>
    <d v="1899-12-30T14:11:00"/>
    <n v="50"/>
    <n v="29"/>
    <s v="Ticket"/>
    <s v="Saturday"/>
    <x v="0"/>
  </r>
  <r>
    <n v="1"/>
    <n v="6"/>
    <d v="2011-04-02T00:00:00"/>
    <d v="1899-12-30T14:33:00"/>
    <d v="2011-04-02T00:00:00"/>
    <d v="1899-12-30T19:14:00"/>
    <n v="90"/>
    <n v="281"/>
    <s v="Ticket"/>
    <s v="Saturday"/>
    <x v="1"/>
  </r>
  <r>
    <n v="1"/>
    <n v="6"/>
    <d v="2011-04-02T00:00:00"/>
    <d v="1899-12-30T14:54:00"/>
    <d v="2011-04-02T00:00:00"/>
    <d v="1899-12-30T17:28:00"/>
    <n v="50"/>
    <n v="154"/>
    <s v="Ticket"/>
    <s v="Saturday"/>
    <x v="1"/>
  </r>
  <r>
    <n v="1"/>
    <n v="5"/>
    <d v="2011-04-02T00:00:00"/>
    <d v="1899-12-30T14:55:00"/>
    <d v="2011-04-02T00:00:00"/>
    <d v="1899-12-30T23:52:00"/>
    <n v="170"/>
    <n v="537"/>
    <s v="Ticket"/>
    <s v="Saturday"/>
    <x v="1"/>
  </r>
  <r>
    <n v="1"/>
    <n v="5"/>
    <d v="2011-04-02T00:00:00"/>
    <d v="1899-12-30T15:31:00"/>
    <d v="2011-04-02T00:00:00"/>
    <d v="1899-12-30T18:21:00"/>
    <n v="50"/>
    <n v="170"/>
    <s v="Ticket"/>
    <s v="Saturday"/>
    <x v="1"/>
  </r>
  <r>
    <n v="1"/>
    <n v="6"/>
    <d v="2011-04-02T00:00:00"/>
    <d v="1899-12-30T16:37:00"/>
    <d v="2011-04-02T00:00:00"/>
    <d v="1899-12-30T23:53:00"/>
    <n v="150"/>
    <n v="436"/>
    <s v="Ticket"/>
    <s v="Saturday"/>
    <x v="1"/>
  </r>
  <r>
    <n v="1"/>
    <n v="6"/>
    <d v="2011-04-02T00:00:00"/>
    <d v="1899-12-30T16:47:00"/>
    <d v="2011-04-02T00:00:00"/>
    <d v="1899-12-30T17:40:00"/>
    <n v="50"/>
    <n v="53"/>
    <s v="Ticket"/>
    <s v="Saturday"/>
    <x v="1"/>
  </r>
  <r>
    <n v="1"/>
    <n v="6"/>
    <d v="2011-04-02T00:00:00"/>
    <d v="1899-12-30T17:11:00"/>
    <d v="2011-04-02T00:00:00"/>
    <d v="1899-12-30T17:30:00"/>
    <n v="50"/>
    <n v="19"/>
    <s v="Ticket"/>
    <s v="Saturday"/>
    <x v="1"/>
  </r>
  <r>
    <n v="1"/>
    <n v="5"/>
    <d v="2011-04-02T00:00:00"/>
    <d v="1899-12-30T19:30:00"/>
    <d v="2011-04-02T00:00:00"/>
    <d v="1899-12-30T20:15:00"/>
    <n v="50"/>
    <n v="45"/>
    <s v="Ticket"/>
    <s v="Saturday"/>
    <x v="2"/>
  </r>
  <r>
    <n v="1"/>
    <n v="5"/>
    <d v="2011-04-02T00:00:00"/>
    <d v="1899-12-30T19:39:00"/>
    <d v="2011-04-02T00:00:00"/>
    <d v="1899-12-30T20:26:00"/>
    <n v="50"/>
    <n v="47"/>
    <s v="Ticket"/>
    <s v="Saturday"/>
    <x v="2"/>
  </r>
  <r>
    <n v="1"/>
    <n v="5"/>
    <d v="2011-04-02T00:00:00"/>
    <d v="1899-12-30T19:57:00"/>
    <d v="2011-04-02T00:00:00"/>
    <d v="1899-12-30T21:38:00"/>
    <n v="50"/>
    <n v="101"/>
    <s v="Ticket"/>
    <s v="Saturday"/>
    <x v="2"/>
  </r>
  <r>
    <n v="1"/>
    <n v="6"/>
    <d v="2011-04-03T00:00:00"/>
    <d v="1899-12-30T11:45:00"/>
    <d v="2011-04-03T00:00:00"/>
    <d v="1899-12-30T13:40:00"/>
    <n v="50"/>
    <n v="115"/>
    <s v="Ticket"/>
    <s v="Sunday"/>
    <x v="0"/>
  </r>
  <r>
    <n v="1"/>
    <n v="5"/>
    <d v="2011-04-03T00:00:00"/>
    <d v="1899-12-30T12:45:00"/>
    <d v="2011-04-03T00:00:00"/>
    <d v="1899-12-30T18:30:00"/>
    <n v="110"/>
    <n v="345"/>
    <s v="Ticket"/>
    <s v="Sunday"/>
    <x v="0"/>
  </r>
  <r>
    <n v="1"/>
    <n v="8"/>
    <d v="2011-04-03T00:00:00"/>
    <d v="1899-12-30T13:06:00"/>
    <d v="2011-04-03T00:00:00"/>
    <d v="1899-12-30T19:30:00"/>
    <n v="130"/>
    <n v="384"/>
    <s v="Ticket"/>
    <s v="Sunday"/>
    <x v="0"/>
  </r>
  <r>
    <n v="1"/>
    <n v="5"/>
    <d v="2011-04-03T00:00:00"/>
    <d v="1899-12-30T13:08:00"/>
    <d v="2011-04-03T00:00:00"/>
    <d v="1899-12-30T15:48:00"/>
    <n v="50"/>
    <n v="160"/>
    <s v="Ticket"/>
    <s v="Sunday"/>
    <x v="0"/>
  </r>
  <r>
    <n v="1"/>
    <n v="5"/>
    <d v="2011-04-03T00:00:00"/>
    <d v="1899-12-30T13:14:00"/>
    <d v="2011-04-03T00:00:00"/>
    <d v="1899-12-30T15:49:00"/>
    <n v="50"/>
    <n v="155"/>
    <s v="Ticket"/>
    <s v="Sunday"/>
    <x v="0"/>
  </r>
  <r>
    <n v="1"/>
    <n v="5"/>
    <d v="2011-04-03T00:00:00"/>
    <d v="1899-12-30T13:21:00"/>
    <d v="2011-04-03T00:00:00"/>
    <d v="1899-12-30T14:45:00"/>
    <n v="50"/>
    <n v="84"/>
    <s v="Ticket"/>
    <s v="Sunday"/>
    <x v="0"/>
  </r>
  <r>
    <n v="1"/>
    <n v="5"/>
    <d v="2011-04-03T00:00:00"/>
    <d v="1899-12-30T13:45:00"/>
    <d v="2011-04-03T00:00:00"/>
    <d v="1899-12-30T15:01:00"/>
    <n v="50"/>
    <n v="76"/>
    <s v="Ticket"/>
    <s v="Sunday"/>
    <x v="0"/>
  </r>
  <r>
    <n v="1"/>
    <n v="8"/>
    <d v="2011-04-03T00:00:00"/>
    <d v="1899-12-30T13:56:00"/>
    <d v="2011-04-03T00:00:00"/>
    <d v="1899-12-30T18:16:00"/>
    <n v="90"/>
    <n v="260"/>
    <s v="Ticket"/>
    <s v="Sunday"/>
    <x v="0"/>
  </r>
  <r>
    <n v="1"/>
    <n v="5"/>
    <d v="2011-04-03T00:00:00"/>
    <d v="1899-12-30T13:58:00"/>
    <d v="2011-04-03T00:00:00"/>
    <d v="1899-12-30T17:03:00"/>
    <n v="70"/>
    <n v="185"/>
    <s v="Ticket"/>
    <s v="Sunday"/>
    <x v="0"/>
  </r>
  <r>
    <n v="1"/>
    <n v="8"/>
    <d v="2011-04-03T00:00:00"/>
    <d v="1899-12-30T15:14:00"/>
    <d v="2011-04-03T00:00:00"/>
    <d v="1899-12-30T18:09:00"/>
    <n v="50"/>
    <n v="175"/>
    <s v="Ticket"/>
    <s v="Sunday"/>
    <x v="1"/>
  </r>
  <r>
    <n v="1"/>
    <n v="8"/>
    <d v="2011-04-03T00:00:00"/>
    <d v="1899-12-30T15:19:00"/>
    <d v="2011-04-03T00:00:00"/>
    <d v="1899-12-30T16:33:00"/>
    <n v="50"/>
    <n v="74"/>
    <s v="Ticket"/>
    <s v="Sunday"/>
    <x v="1"/>
  </r>
  <r>
    <n v="1"/>
    <n v="6"/>
    <d v="2011-04-03T00:00:00"/>
    <d v="1899-12-30T16:26:00"/>
    <d v="2011-04-03T00:00:00"/>
    <d v="1899-12-30T18:52:00"/>
    <n v="50"/>
    <n v="146"/>
    <s v="Ticket"/>
    <s v="Sunday"/>
    <x v="1"/>
  </r>
  <r>
    <n v="1"/>
    <n v="5"/>
    <d v="2011-04-03T00:00:00"/>
    <d v="1899-12-30T16:40:00"/>
    <d v="2011-04-03T00:00:00"/>
    <d v="1899-12-30T19:19:00"/>
    <n v="50"/>
    <n v="159"/>
    <s v="Ticket"/>
    <s v="Sunday"/>
    <x v="1"/>
  </r>
  <r>
    <n v="1"/>
    <n v="8"/>
    <d v="2011-04-03T00:00:00"/>
    <d v="1899-12-30T16:52:00"/>
    <d v="2011-04-03T00:00:00"/>
    <d v="1899-12-30T18:49:00"/>
    <n v="50"/>
    <n v="117"/>
    <s v="Ticket"/>
    <s v="Sunday"/>
    <x v="1"/>
  </r>
  <r>
    <n v="1"/>
    <n v="5"/>
    <d v="2011-04-03T00:00:00"/>
    <d v="1899-12-30T17:14:00"/>
    <d v="2011-04-03T00:00:00"/>
    <d v="1899-12-30T20:02:00"/>
    <n v="50"/>
    <n v="168"/>
    <s v="Ticket"/>
    <s v="Sunday"/>
    <x v="1"/>
  </r>
  <r>
    <n v="1"/>
    <n v="5"/>
    <d v="2011-04-03T00:00:00"/>
    <d v="1899-12-30T17:58:00"/>
    <d v="2011-04-03T00:00:00"/>
    <d v="1899-12-30T20:10:00"/>
    <n v="50"/>
    <n v="132"/>
    <s v="Ticket"/>
    <s v="Sunday"/>
    <x v="1"/>
  </r>
  <r>
    <n v="1"/>
    <n v="8"/>
    <d v="2011-04-03T00:00:00"/>
    <d v="1899-12-30T18:15:00"/>
    <d v="2011-04-03T00:00:00"/>
    <d v="1899-12-30T21:14:00"/>
    <n v="50"/>
    <n v="179"/>
    <s v="Ticket"/>
    <s v="Sunday"/>
    <x v="2"/>
  </r>
  <r>
    <n v="1"/>
    <n v="8"/>
    <d v="2011-04-03T00:00:00"/>
    <d v="1899-12-30T18:45:00"/>
    <d v="2011-04-03T00:00:00"/>
    <d v="1899-12-30T19:49:00"/>
    <n v="50"/>
    <n v="64"/>
    <s v="Ticket"/>
    <s v="Sunday"/>
    <x v="2"/>
  </r>
  <r>
    <n v="1"/>
    <n v="5"/>
    <d v="2011-04-03T00:00:00"/>
    <d v="1899-12-30T19:09:00"/>
    <d v="2011-04-03T00:00:00"/>
    <d v="1899-12-30T23:44:00"/>
    <n v="90"/>
    <n v="275"/>
    <s v="Ticket"/>
    <s v="Sunday"/>
    <x v="2"/>
  </r>
  <r>
    <n v="1"/>
    <n v="8"/>
    <d v="2011-04-03T00:00:00"/>
    <d v="1899-12-30T19:47:00"/>
    <d v="2011-04-03T00:00:00"/>
    <d v="1899-12-30T22:10:00"/>
    <n v="50"/>
    <n v="143"/>
    <s v="Ticket"/>
    <s v="Sunday"/>
    <x v="2"/>
  </r>
  <r>
    <n v="1"/>
    <n v="6"/>
    <d v="2011-04-03T00:00:00"/>
    <d v="1899-12-30T19:56:00"/>
    <d v="2011-04-03T00:00:00"/>
    <d v="1899-12-30T20:50:00"/>
    <n v="50"/>
    <n v="54"/>
    <s v="Ticket"/>
    <s v="Sunday"/>
    <x v="2"/>
  </r>
  <r>
    <n v="1"/>
    <n v="6"/>
    <d v="2011-04-03T00:00:00"/>
    <d v="1899-12-30T20:17:00"/>
    <d v="2011-04-03T00:00:00"/>
    <d v="1899-12-30T23:29:00"/>
    <n v="70"/>
    <n v="192"/>
    <s v="Ticket"/>
    <s v="Sunday"/>
    <x v="2"/>
  </r>
  <r>
    <n v="1"/>
    <n v="6"/>
    <d v="2011-04-09T00:00:00"/>
    <d v="1899-12-30T10:01:00"/>
    <d v="2011-04-09T00:00:00"/>
    <d v="1899-12-30T13:12:00"/>
    <n v="70"/>
    <n v="191"/>
    <s v="Ticket"/>
    <s v="Saturday"/>
    <x v="0"/>
  </r>
  <r>
    <n v="1"/>
    <n v="6"/>
    <d v="2011-04-09T00:00:00"/>
    <d v="1899-12-30T11:06:00"/>
    <d v="2011-04-09T00:00:00"/>
    <d v="1899-12-30T13:39:00"/>
    <n v="50"/>
    <n v="153"/>
    <s v="Manual"/>
    <s v="Saturday"/>
    <x v="0"/>
  </r>
  <r>
    <n v="1"/>
    <n v="5"/>
    <d v="2011-04-09T00:00:00"/>
    <d v="1899-12-30T12:13:00"/>
    <d v="2011-04-09T00:00:00"/>
    <d v="1899-12-30T12:30:00"/>
    <n v="50"/>
    <n v="17"/>
    <s v="Ticket"/>
    <s v="Saturday"/>
    <x v="0"/>
  </r>
  <r>
    <n v="1"/>
    <n v="5"/>
    <d v="2011-04-09T00:00:00"/>
    <d v="1899-12-30T13:19:00"/>
    <d v="2011-04-09T00:00:00"/>
    <d v="1899-12-30T17:24:00"/>
    <n v="90"/>
    <n v="245"/>
    <s v="Ticket"/>
    <s v="Saturday"/>
    <x v="0"/>
  </r>
  <r>
    <n v="1"/>
    <n v="6"/>
    <d v="2011-04-09T00:00:00"/>
    <d v="1899-12-30T13:48:00"/>
    <d v="2011-04-09T00:00:00"/>
    <d v="1899-12-30T14:42:00"/>
    <n v="50"/>
    <n v="54"/>
    <s v="Ticket"/>
    <s v="Saturday"/>
    <x v="0"/>
  </r>
  <r>
    <n v="1"/>
    <n v="5"/>
    <d v="2011-04-09T00:00:00"/>
    <d v="1899-12-30T15:00:00"/>
    <d v="2011-04-09T00:00:00"/>
    <d v="1899-12-30T17:59:00"/>
    <n v="50"/>
    <n v="179"/>
    <s v="Ticket"/>
    <s v="Saturday"/>
    <x v="1"/>
  </r>
  <r>
    <n v="1"/>
    <n v="6"/>
    <d v="2011-04-09T00:00:00"/>
    <d v="1899-12-30T16:39:00"/>
    <d v="2011-04-09T00:00:00"/>
    <d v="1899-12-30T17:29:00"/>
    <n v="50"/>
    <n v="50"/>
    <s v="Ticket"/>
    <s v="Saturday"/>
    <x v="1"/>
  </r>
  <r>
    <n v="1"/>
    <n v="6"/>
    <d v="2011-04-09T00:00:00"/>
    <d v="1899-12-30T16:59:00"/>
    <d v="2011-04-09T00:00:00"/>
    <d v="1899-12-30T22:49:00"/>
    <n v="110"/>
    <n v="350"/>
    <s v="Ticket"/>
    <s v="Saturday"/>
    <x v="1"/>
  </r>
  <r>
    <n v="1"/>
    <n v="6"/>
    <d v="2011-04-09T00:00:00"/>
    <d v="1899-12-30T17:03:00"/>
    <d v="2011-04-09T00:00:00"/>
    <d v="1899-12-30T19:19:00"/>
    <n v="50"/>
    <n v="136"/>
    <s v="Ticket"/>
    <s v="Saturday"/>
    <x v="1"/>
  </r>
  <r>
    <n v="1"/>
    <n v="6"/>
    <d v="2011-04-09T00:00:00"/>
    <d v="1899-12-30T17:32:00"/>
    <d v="2011-04-09T00:00:00"/>
    <d v="1899-12-30T19:23:00"/>
    <n v="50"/>
    <n v="111"/>
    <s v="Ticket"/>
    <s v="Saturday"/>
    <x v="1"/>
  </r>
  <r>
    <n v="1"/>
    <n v="5"/>
    <d v="2011-04-09T00:00:00"/>
    <d v="1899-12-30T17:39:00"/>
    <d v="2011-04-09T00:00:00"/>
    <d v="1899-12-30T19:36:00"/>
    <n v="50"/>
    <n v="117"/>
    <s v="Ticket"/>
    <s v="Saturday"/>
    <x v="1"/>
  </r>
  <r>
    <n v="1"/>
    <n v="6"/>
    <d v="2011-04-09T00:00:00"/>
    <d v="1899-12-30T17:42:00"/>
    <d v="2011-04-09T00:00:00"/>
    <d v="1899-12-30T19:59:00"/>
    <n v="50"/>
    <n v="137"/>
    <s v="Ticket"/>
    <s v="Saturday"/>
    <x v="1"/>
  </r>
  <r>
    <n v="1"/>
    <n v="6"/>
    <d v="2011-04-09T00:00:00"/>
    <d v="1899-12-30T19:06:00"/>
    <d v="2011-04-09T00:00:00"/>
    <d v="1899-12-30T20:33:00"/>
    <n v="50"/>
    <n v="87"/>
    <s v="Ticket"/>
    <s v="Saturday"/>
    <x v="2"/>
  </r>
  <r>
    <n v="1"/>
    <n v="6"/>
    <d v="2011-04-09T00:00:00"/>
    <d v="1899-12-30T19:56:00"/>
    <d v="2011-04-09T00:00:00"/>
    <d v="1899-12-30T22:57:00"/>
    <n v="70"/>
    <n v="181"/>
    <s v="Ticket"/>
    <s v="Saturday"/>
    <x v="2"/>
  </r>
  <r>
    <n v="1"/>
    <n v="5"/>
    <d v="2011-04-09T00:00:00"/>
    <d v="1899-12-30T20:21:00"/>
    <d v="2011-04-10T00:00:00"/>
    <d v="1899-12-30T02:16:00"/>
    <n v="110"/>
    <n v="355"/>
    <s v="Ticket"/>
    <s v="Saturday"/>
    <x v="2"/>
  </r>
  <r>
    <n v="1"/>
    <n v="6"/>
    <d v="2011-04-09T00:00:00"/>
    <d v="1899-12-30T20:56:00"/>
    <d v="2011-04-09T00:00:00"/>
    <d v="1899-12-30T22:22:00"/>
    <n v="50"/>
    <n v="86"/>
    <s v="Ticket"/>
    <s v="Saturday"/>
    <x v="2"/>
  </r>
  <r>
    <n v="1"/>
    <n v="6"/>
    <d v="2011-04-09T00:00:00"/>
    <d v="1899-12-30T21:13:00"/>
    <d v="2011-04-09T00:00:00"/>
    <d v="1899-12-30T22:12:00"/>
    <n v="50"/>
    <n v="59"/>
    <s v="Ticket"/>
    <s v="Saturday"/>
    <x v="2"/>
  </r>
  <r>
    <n v="1"/>
    <n v="5"/>
    <d v="2011-04-09T00:00:00"/>
    <d v="1899-12-30T23:02:00"/>
    <d v="2011-04-10T00:00:00"/>
    <d v="1899-12-30T01:18:00"/>
    <n v="50"/>
    <n v="136"/>
    <s v="Ticket"/>
    <s v="Saturday"/>
    <x v="3"/>
  </r>
  <r>
    <n v="1"/>
    <n v="5"/>
    <d v="2011-04-10T00:00:00"/>
    <d v="1899-12-30T09:22:00"/>
    <d v="2011-04-10T00:00:00"/>
    <d v="1899-12-30T12:00:00"/>
    <n v="50"/>
    <n v="158"/>
    <s v="Ticket"/>
    <s v="Sunday"/>
    <x v="3"/>
  </r>
  <r>
    <n v="1"/>
    <n v="5"/>
    <d v="2011-04-10T00:00:00"/>
    <d v="1899-12-30T11:20:00"/>
    <d v="2011-04-10T00:00:00"/>
    <d v="1899-12-30T16:23:00"/>
    <n v="110"/>
    <n v="303"/>
    <s v="Ticket"/>
    <s v="Sunday"/>
    <x v="0"/>
  </r>
  <r>
    <n v="1"/>
    <n v="5"/>
    <d v="2011-04-10T00:00:00"/>
    <d v="1899-12-30T11:57:00"/>
    <d v="2011-04-10T00:00:00"/>
    <d v="1899-12-30T15:57:00"/>
    <n v="70"/>
    <n v="240"/>
    <s v="Ticket"/>
    <s v="Sunday"/>
    <x v="0"/>
  </r>
  <r>
    <n v="1"/>
    <n v="6"/>
    <d v="2011-04-10T00:00:00"/>
    <d v="1899-12-30T13:32:00"/>
    <d v="2011-04-10T00:00:00"/>
    <d v="1899-12-30T16:56:00"/>
    <n v="70"/>
    <n v="204"/>
    <s v="Ticket"/>
    <s v="Sunday"/>
    <x v="0"/>
  </r>
  <r>
    <n v="1"/>
    <n v="5"/>
    <d v="2011-04-10T00:00:00"/>
    <d v="1899-12-30T13:40:00"/>
    <d v="2011-04-10T00:00:00"/>
    <d v="1899-12-30T16:12:00"/>
    <n v="50"/>
    <n v="152"/>
    <s v="Ticket"/>
    <s v="Sunday"/>
    <x v="0"/>
  </r>
  <r>
    <n v="1"/>
    <n v="5"/>
    <d v="2011-04-10T00:00:00"/>
    <d v="1899-12-30T14:13:00"/>
    <d v="2011-04-10T00:00:00"/>
    <d v="1899-12-30T16:35:00"/>
    <n v="50"/>
    <n v="142"/>
    <s v="Ticket"/>
    <s v="Sunday"/>
    <x v="1"/>
  </r>
  <r>
    <n v="1"/>
    <n v="6"/>
    <d v="2011-04-10T00:00:00"/>
    <d v="1899-12-30T14:56:00"/>
    <d v="2011-04-10T00:00:00"/>
    <d v="1899-12-30T17:42:00"/>
    <n v="50"/>
    <n v="166"/>
    <s v="Ticket"/>
    <s v="Sunday"/>
    <x v="1"/>
  </r>
  <r>
    <n v="1"/>
    <n v="6"/>
    <d v="2011-04-10T00:00:00"/>
    <d v="1899-12-30T15:24:00"/>
    <d v="2011-04-10T00:00:00"/>
    <d v="1899-12-30T18:05:00"/>
    <n v="50"/>
    <n v="161"/>
    <s v="Ticket"/>
    <s v="Sunday"/>
    <x v="1"/>
  </r>
  <r>
    <n v="1"/>
    <n v="6"/>
    <d v="2011-04-10T00:00:00"/>
    <d v="1899-12-30T15:45:00"/>
    <d v="2011-04-10T00:00:00"/>
    <d v="1899-12-30T17:05:00"/>
    <n v="50"/>
    <n v="80"/>
    <s v="Ticket"/>
    <s v="Sunday"/>
    <x v="1"/>
  </r>
  <r>
    <n v="1"/>
    <n v="6"/>
    <d v="2011-04-10T00:00:00"/>
    <d v="1899-12-30T16:21:00"/>
    <d v="2011-04-10T00:00:00"/>
    <d v="1899-12-30T18:47:00"/>
    <n v="50"/>
    <n v="146"/>
    <s v="Ticket"/>
    <s v="Sunday"/>
    <x v="1"/>
  </r>
  <r>
    <n v="1"/>
    <n v="5"/>
    <d v="2011-04-10T00:00:00"/>
    <d v="1899-12-30T17:26:00"/>
    <d v="2011-04-10T00:00:00"/>
    <d v="1899-12-30T19:06:00"/>
    <n v="50"/>
    <n v="100"/>
    <s v="Ticket"/>
    <s v="Sunday"/>
    <x v="1"/>
  </r>
  <r>
    <n v="1"/>
    <n v="6"/>
    <d v="2011-04-10T00:00:00"/>
    <d v="1899-12-30T20:49:00"/>
    <d v="2011-04-11T00:00:00"/>
    <d v="1899-12-30T00:41:00"/>
    <n v="70"/>
    <n v="232"/>
    <s v="Ticket"/>
    <s v="Sunday"/>
    <x v="2"/>
  </r>
  <r>
    <n v="1"/>
    <n v="5"/>
    <d v="2011-04-16T00:00:00"/>
    <d v="1899-12-30T10:11:00"/>
    <d v="2011-04-16T00:00:00"/>
    <d v="1899-12-30T14:19:00"/>
    <n v="90"/>
    <n v="248"/>
    <s v="Ticket"/>
    <s v="Saturday"/>
    <x v="0"/>
  </r>
  <r>
    <n v="1"/>
    <n v="6"/>
    <d v="2011-04-16T00:00:00"/>
    <d v="1899-12-30T10:44:00"/>
    <d v="2011-04-16T00:00:00"/>
    <d v="1899-12-30T13:13:00"/>
    <n v="50"/>
    <n v="149"/>
    <s v="Ticket"/>
    <s v="Saturday"/>
    <x v="0"/>
  </r>
  <r>
    <n v="1"/>
    <n v="5"/>
    <d v="2011-04-16T00:00:00"/>
    <d v="1899-12-30T11:54:00"/>
    <d v="2011-04-16T00:00:00"/>
    <d v="1899-12-30T19:39:00"/>
    <n v="150"/>
    <n v="465"/>
    <s v="Ticket"/>
    <s v="Saturday"/>
    <x v="0"/>
  </r>
  <r>
    <n v="1"/>
    <n v="5"/>
    <d v="2011-04-16T00:00:00"/>
    <d v="1899-12-30T12:30:00"/>
    <d v="2011-04-16T00:00:00"/>
    <d v="1899-12-30T18:28:00"/>
    <n v="110"/>
    <n v="358"/>
    <s v="Ticket"/>
    <s v="Saturday"/>
    <x v="0"/>
  </r>
  <r>
    <n v="1"/>
    <n v="5"/>
    <d v="2011-04-16T00:00:00"/>
    <d v="1899-12-30T12:43:00"/>
    <d v="2011-04-16T00:00:00"/>
    <d v="1899-12-30T14:12:00"/>
    <n v="50"/>
    <n v="89"/>
    <s v="Ticket"/>
    <s v="Saturday"/>
    <x v="0"/>
  </r>
  <r>
    <n v="1"/>
    <n v="5"/>
    <d v="2011-04-16T00:00:00"/>
    <d v="1899-12-30T12:45:00"/>
    <d v="2011-04-16T00:00:00"/>
    <d v="1899-12-30T17:28:00"/>
    <n v="90"/>
    <n v="283"/>
    <s v="Ticket"/>
    <s v="Saturday"/>
    <x v="0"/>
  </r>
  <r>
    <n v="1"/>
    <n v="6"/>
    <d v="2011-04-16T00:00:00"/>
    <d v="1899-12-30T13:07:00"/>
    <d v="2011-04-16T00:00:00"/>
    <d v="1899-12-30T16:00:00"/>
    <n v="50"/>
    <n v="173"/>
    <s v="Ticket"/>
    <s v="Saturday"/>
    <x v="0"/>
  </r>
  <r>
    <n v="1"/>
    <n v="6"/>
    <d v="2011-04-16T00:00:00"/>
    <d v="1899-12-30T13:14:00"/>
    <d v="2011-04-16T00:00:00"/>
    <d v="1899-12-30T14:53:00"/>
    <n v="50"/>
    <n v="99"/>
    <s v="Ticket"/>
    <s v="Saturday"/>
    <x v="0"/>
  </r>
  <r>
    <n v="1"/>
    <n v="5"/>
    <d v="2011-04-16T00:00:00"/>
    <d v="1899-12-30T14:26:00"/>
    <d v="2011-04-16T00:00:00"/>
    <d v="1899-12-30T15:56:00"/>
    <n v="50"/>
    <n v="90"/>
    <s v="Ticket"/>
    <s v="Saturday"/>
    <x v="1"/>
  </r>
  <r>
    <n v="1"/>
    <n v="6"/>
    <d v="2011-04-16T00:00:00"/>
    <d v="1899-12-30T14:57:00"/>
    <d v="2011-04-16T00:00:00"/>
    <d v="1899-12-30T20:49:00"/>
    <n v="110"/>
    <n v="352"/>
    <s v="Ticket"/>
    <s v="Saturday"/>
    <x v="1"/>
  </r>
  <r>
    <n v="1"/>
    <n v="6"/>
    <d v="2011-04-16T00:00:00"/>
    <d v="1899-12-30T15:42:00"/>
    <d v="2011-04-16T00:00:00"/>
    <d v="1899-12-30T17:44:00"/>
    <n v="50"/>
    <n v="122"/>
    <s v="Ticket"/>
    <s v="Saturday"/>
    <x v="1"/>
  </r>
  <r>
    <n v="1"/>
    <n v="5"/>
    <d v="2011-04-16T00:00:00"/>
    <d v="1899-12-30T15:46:00"/>
    <d v="2011-04-16T00:00:00"/>
    <d v="1899-12-30T16:50:00"/>
    <n v="50"/>
    <n v="64"/>
    <s v="Ticket"/>
    <s v="Saturday"/>
    <x v="1"/>
  </r>
  <r>
    <n v="1"/>
    <n v="5"/>
    <d v="2011-04-16T00:00:00"/>
    <d v="1899-12-30T15:56:00"/>
    <d v="2011-04-16T00:00:00"/>
    <d v="1899-12-30T17:44:00"/>
    <n v="50"/>
    <n v="108"/>
    <s v="Ticket"/>
    <s v="Saturday"/>
    <x v="1"/>
  </r>
  <r>
    <n v="1"/>
    <n v="5"/>
    <d v="2011-04-16T00:00:00"/>
    <d v="1899-12-30T16:02:00"/>
    <d v="2011-04-16T00:00:00"/>
    <d v="1899-12-30T16:17:00"/>
    <n v="50"/>
    <n v="15"/>
    <s v="Ticket"/>
    <s v="Saturday"/>
    <x v="1"/>
  </r>
  <r>
    <n v="1"/>
    <n v="6"/>
    <d v="2011-04-16T00:00:00"/>
    <d v="1899-12-30T17:40:00"/>
    <d v="2011-04-16T00:00:00"/>
    <d v="1899-12-30T20:26:00"/>
    <n v="50"/>
    <n v="166"/>
    <s v="Ticket"/>
    <s v="Saturday"/>
    <x v="1"/>
  </r>
  <r>
    <n v="1"/>
    <n v="5"/>
    <d v="2011-04-16T00:00:00"/>
    <d v="1899-12-30T17:47:00"/>
    <d v="2011-04-16T00:00:00"/>
    <d v="1899-12-30T21:10:00"/>
    <n v="70"/>
    <n v="203"/>
    <s v="Ticket"/>
    <s v="Saturday"/>
    <x v="1"/>
  </r>
  <r>
    <n v="1"/>
    <n v="6"/>
    <d v="2011-04-16T00:00:00"/>
    <d v="1899-12-30T18:34:00"/>
    <d v="2011-04-16T00:00:00"/>
    <d v="1899-12-30T20:41:00"/>
    <n v="50"/>
    <n v="127"/>
    <s v="Ticket"/>
    <s v="Saturday"/>
    <x v="2"/>
  </r>
  <r>
    <n v="1"/>
    <n v="5"/>
    <d v="2011-04-16T00:00:00"/>
    <d v="1899-12-30T19:04:00"/>
    <d v="2011-04-16T00:00:00"/>
    <d v="1899-12-30T23:10:00"/>
    <n v="90"/>
    <n v="246"/>
    <s v="Ticket"/>
    <s v="Saturday"/>
    <x v="2"/>
  </r>
  <r>
    <n v="1"/>
    <n v="6"/>
    <d v="2011-04-16T00:00:00"/>
    <d v="1899-12-30T19:56:00"/>
    <d v="2011-04-16T00:00:00"/>
    <d v="1899-12-30T20:38:00"/>
    <n v="50"/>
    <n v="42"/>
    <s v="Ticket"/>
    <s v="Saturday"/>
    <x v="2"/>
  </r>
  <r>
    <n v="1"/>
    <n v="5"/>
    <d v="2011-04-16T00:00:00"/>
    <d v="1899-12-30T21:22:00"/>
    <d v="2011-04-16T00:00:00"/>
    <d v="1899-12-30T23:47:00"/>
    <n v="50"/>
    <n v="145"/>
    <s v="Ticket"/>
    <s v="Saturday"/>
    <x v="2"/>
  </r>
  <r>
    <n v="1"/>
    <n v="6"/>
    <d v="2011-04-16T00:00:00"/>
    <d v="1899-12-30T21:52:00"/>
    <d v="2011-04-17T00:00:00"/>
    <d v="1899-12-30T00:16:00"/>
    <n v="50"/>
    <n v="144"/>
    <s v="Ticket"/>
    <s v="Saturday"/>
    <x v="2"/>
  </r>
  <r>
    <n v="1"/>
    <n v="5"/>
    <d v="2011-04-16T00:00:00"/>
    <d v="1899-12-30T22:02:00"/>
    <d v="2011-04-17T00:00:00"/>
    <d v="1899-12-30T00:07:00"/>
    <n v="50"/>
    <n v="125"/>
    <s v="Ticket"/>
    <s v="Saturday"/>
    <x v="3"/>
  </r>
  <r>
    <n v="1"/>
    <n v="5"/>
    <d v="2011-04-17T00:00:00"/>
    <d v="1899-12-30T11:13:00"/>
    <d v="2011-04-17T00:00:00"/>
    <d v="1899-12-30T11:35:00"/>
    <n v="50"/>
    <n v="22"/>
    <s v="Ticket"/>
    <s v="Sunday"/>
    <x v="0"/>
  </r>
  <r>
    <n v="1"/>
    <n v="5"/>
    <d v="2011-04-17T00:00:00"/>
    <d v="1899-12-30T12:54:00"/>
    <d v="2011-04-17T00:00:00"/>
    <d v="1899-12-30T16:20:00"/>
    <n v="70"/>
    <n v="206"/>
    <s v="Ticket"/>
    <s v="Sunday"/>
    <x v="0"/>
  </r>
  <r>
    <n v="1"/>
    <n v="5"/>
    <d v="2011-04-17T00:00:00"/>
    <d v="1899-12-30T12:58:00"/>
    <d v="2011-04-17T00:00:00"/>
    <d v="1899-12-30T16:14:00"/>
    <n v="70"/>
    <n v="196"/>
    <s v="Ticket"/>
    <s v="Sunday"/>
    <x v="0"/>
  </r>
  <r>
    <n v="1"/>
    <n v="5"/>
    <d v="2011-04-17T00:00:00"/>
    <d v="1899-12-30T13:16:00"/>
    <d v="2011-04-17T00:00:00"/>
    <d v="1899-12-30T16:48:00"/>
    <n v="70"/>
    <n v="212"/>
    <s v="Ticket"/>
    <s v="Sunday"/>
    <x v="0"/>
  </r>
  <r>
    <n v="1"/>
    <n v="5"/>
    <d v="2011-04-17T00:00:00"/>
    <d v="1899-12-30T15:22:00"/>
    <d v="2011-04-17T00:00:00"/>
    <d v="1899-12-30T21:00:00"/>
    <n v="110"/>
    <n v="338"/>
    <s v="Ticket"/>
    <s v="Sunday"/>
    <x v="1"/>
  </r>
  <r>
    <n v="1"/>
    <n v="5"/>
    <d v="2011-04-17T00:00:00"/>
    <d v="1899-12-30T16:35:00"/>
    <d v="2011-04-17T00:00:00"/>
    <d v="1899-12-30T19:27:00"/>
    <n v="50"/>
    <n v="172"/>
    <s v="Ticket"/>
    <s v="Sunday"/>
    <x v="1"/>
  </r>
  <r>
    <n v="1"/>
    <n v="5"/>
    <d v="2011-04-17T00:00:00"/>
    <d v="1899-12-30T16:41:00"/>
    <d v="2011-04-17T00:00:00"/>
    <d v="1899-12-30T18:21:00"/>
    <n v="50"/>
    <n v="100"/>
    <s v="Ticket"/>
    <s v="Sunday"/>
    <x v="1"/>
  </r>
  <r>
    <n v="1"/>
    <n v="5"/>
    <d v="2011-04-17T00:00:00"/>
    <d v="1899-12-30T16:54:00"/>
    <d v="2011-04-17T00:00:00"/>
    <d v="1899-12-30T19:56:00"/>
    <n v="70"/>
    <n v="182"/>
    <s v="Ticket"/>
    <s v="Sunday"/>
    <x v="1"/>
  </r>
  <r>
    <n v="1"/>
    <n v="6"/>
    <d v="2011-04-17T00:00:00"/>
    <d v="1899-12-30T17:10:00"/>
    <d v="2011-04-17T00:00:00"/>
    <d v="1899-12-30T21:22:00"/>
    <n v="90"/>
    <n v="252"/>
    <s v="Ticket"/>
    <s v="Sunday"/>
    <x v="1"/>
  </r>
  <r>
    <n v="1"/>
    <n v="6"/>
    <d v="2011-04-17T00:00:00"/>
    <d v="1899-12-30T17:16:00"/>
    <d v="2011-04-17T00:00:00"/>
    <d v="1899-12-30T20:28:00"/>
    <n v="70"/>
    <n v="192"/>
    <s v="Ticket"/>
    <s v="Sunday"/>
    <x v="1"/>
  </r>
  <r>
    <n v="1"/>
    <n v="5"/>
    <d v="2011-04-17T00:00:00"/>
    <d v="1899-12-30T17:20:00"/>
    <d v="2011-04-17T00:00:00"/>
    <d v="1899-12-30T20:17:00"/>
    <n v="50"/>
    <n v="177"/>
    <s v="Ticket"/>
    <s v="Sunday"/>
    <x v="1"/>
  </r>
  <r>
    <n v="1"/>
    <n v="5"/>
    <d v="2011-04-17T00:00:00"/>
    <d v="1899-12-30T18:03:00"/>
    <d v="2011-04-18T00:00:00"/>
    <d v="1899-12-30T01:31:00"/>
    <n v="150"/>
    <n v="448"/>
    <s v="Ticket"/>
    <s v="Sunday"/>
    <x v="2"/>
  </r>
  <r>
    <n v="1"/>
    <n v="5"/>
    <d v="2011-04-17T00:00:00"/>
    <d v="1899-12-30T18:33:00"/>
    <d v="2011-04-17T00:00:00"/>
    <d v="1899-12-30T21:01:00"/>
    <n v="50"/>
    <n v="148"/>
    <s v="Ticket"/>
    <s v="Sunday"/>
    <x v="2"/>
  </r>
  <r>
    <n v="1"/>
    <n v="6"/>
    <d v="2011-04-17T00:00:00"/>
    <d v="1899-12-30T18:56:00"/>
    <d v="2011-04-17T00:00:00"/>
    <d v="1899-12-30T20:58:00"/>
    <n v="50"/>
    <n v="122"/>
    <s v="Ticket"/>
    <s v="Sunday"/>
    <x v="2"/>
  </r>
  <r>
    <n v="1"/>
    <n v="6"/>
    <d v="2011-04-17T00:00:00"/>
    <d v="1899-12-30T20:00:00"/>
    <d v="2011-04-17T00:00:00"/>
    <d v="1899-12-30T20:56:00"/>
    <n v="50"/>
    <n v="56"/>
    <s v="Ticket"/>
    <s v="Sunday"/>
    <x v="2"/>
  </r>
  <r>
    <n v="1"/>
    <n v="5"/>
    <d v="2011-04-23T00:00:00"/>
    <d v="1899-12-30T08:44:00"/>
    <d v="2011-04-23T00:00:00"/>
    <d v="1899-12-30T19:01:00"/>
    <n v="0"/>
    <n v="617"/>
    <s v="Pass"/>
    <s v="Saturday"/>
    <x v="3"/>
  </r>
  <r>
    <n v="1"/>
    <n v="5"/>
    <d v="2011-04-23T00:00:00"/>
    <d v="1899-12-30T09:40:00"/>
    <d v="2011-04-23T00:00:00"/>
    <d v="1899-12-30T13:08:00"/>
    <n v="70"/>
    <n v="208"/>
    <s v="Ticket"/>
    <s v="Saturday"/>
    <x v="3"/>
  </r>
  <r>
    <n v="1"/>
    <n v="5"/>
    <d v="2011-04-23T00:00:00"/>
    <d v="1899-12-30T10:16:00"/>
    <d v="2011-04-23T00:00:00"/>
    <d v="1899-12-30T14:08:00"/>
    <n v="70"/>
    <n v="232"/>
    <s v="Ticket"/>
    <s v="Saturday"/>
    <x v="0"/>
  </r>
  <r>
    <n v="1"/>
    <n v="6"/>
    <d v="2011-04-23T00:00:00"/>
    <d v="1899-12-30T12:46:00"/>
    <d v="2011-04-23T00:00:00"/>
    <d v="1899-12-30T16:32:00"/>
    <n v="70"/>
    <n v="226"/>
    <s v="Ticket"/>
    <s v="Saturday"/>
    <x v="0"/>
  </r>
  <r>
    <n v="1"/>
    <n v="5"/>
    <d v="2011-04-23T00:00:00"/>
    <d v="1899-12-30T15:08:00"/>
    <d v="2011-04-23T00:00:00"/>
    <d v="1899-12-30T17:55:00"/>
    <n v="50"/>
    <n v="167"/>
    <s v="Ticket"/>
    <s v="Saturday"/>
    <x v="1"/>
  </r>
  <r>
    <n v="1"/>
    <n v="8"/>
    <d v="2011-04-23T00:00:00"/>
    <d v="1899-12-30T15:35:00"/>
    <d v="2011-04-23T00:00:00"/>
    <d v="1899-12-30T19:09:00"/>
    <n v="70"/>
    <n v="214"/>
    <s v="Ticket"/>
    <s v="Saturday"/>
    <x v="1"/>
  </r>
  <r>
    <n v="1"/>
    <n v="6"/>
    <d v="2011-04-23T00:00:00"/>
    <d v="1899-12-30T16:47:00"/>
    <d v="2011-04-23T00:00:00"/>
    <d v="1899-12-30T19:08:00"/>
    <n v="50"/>
    <n v="141"/>
    <s v="Ticket"/>
    <s v="Saturday"/>
    <x v="1"/>
  </r>
  <r>
    <n v="1"/>
    <n v="8"/>
    <d v="2011-04-23T00:00:00"/>
    <d v="1899-12-30T18:24:00"/>
    <d v="2011-04-23T00:00:00"/>
    <d v="1899-12-30T20:28:00"/>
    <n v="50"/>
    <n v="124"/>
    <s v="Ticket"/>
    <s v="Saturday"/>
    <x v="2"/>
  </r>
  <r>
    <n v="1"/>
    <n v="5"/>
    <d v="2011-04-23T00:00:00"/>
    <d v="1899-12-30T18:47:00"/>
    <d v="2011-04-23T00:00:00"/>
    <d v="1899-12-30T21:07:00"/>
    <n v="50"/>
    <n v="140"/>
    <s v="Ticket"/>
    <s v="Saturday"/>
    <x v="2"/>
  </r>
  <r>
    <n v="1"/>
    <n v="5"/>
    <d v="2011-04-23T00:00:00"/>
    <d v="1899-12-30T20:14:00"/>
    <d v="2011-04-23T00:00:00"/>
    <d v="1899-12-30T21:07:00"/>
    <n v="50"/>
    <n v="53"/>
    <s v="Ticket"/>
    <s v="Saturday"/>
    <x v="2"/>
  </r>
  <r>
    <n v="1"/>
    <n v="5"/>
    <d v="2011-04-23T00:00:00"/>
    <d v="1899-12-30T20:20:00"/>
    <d v="2011-04-23T00:00:00"/>
    <d v="1899-12-30T22:33:00"/>
    <n v="50"/>
    <n v="133"/>
    <s v="Ticket"/>
    <s v="Saturday"/>
    <x v="2"/>
  </r>
  <r>
    <n v="1"/>
    <n v="6"/>
    <d v="2011-04-23T00:00:00"/>
    <d v="1899-12-30T20:35:00"/>
    <d v="2011-04-23T00:00:00"/>
    <d v="1899-12-30T22:05:00"/>
    <n v="50"/>
    <n v="90"/>
    <s v="Ticket"/>
    <s v="Saturday"/>
    <x v="2"/>
  </r>
  <r>
    <n v="1"/>
    <n v="8"/>
    <d v="2011-04-23T00:00:00"/>
    <d v="1899-12-30T21:44:00"/>
    <d v="2011-04-24T00:00:00"/>
    <d v="1899-12-30T00:38:00"/>
    <n v="50"/>
    <n v="174"/>
    <s v="Ticket"/>
    <s v="Saturday"/>
    <x v="2"/>
  </r>
  <r>
    <n v="1"/>
    <n v="5"/>
    <d v="2011-04-24T00:00:00"/>
    <d v="1899-12-30T11:56:00"/>
    <d v="2011-04-24T00:00:00"/>
    <d v="1899-12-30T13:52:00"/>
    <n v="50"/>
    <n v="116"/>
    <s v="Ticket"/>
    <s v="Sunday"/>
    <x v="0"/>
  </r>
  <r>
    <n v="1"/>
    <n v="5"/>
    <d v="2011-04-24T00:00:00"/>
    <d v="1899-12-30T12:44:00"/>
    <d v="2011-04-24T00:00:00"/>
    <d v="1899-12-30T14:44:00"/>
    <n v="50"/>
    <n v="120"/>
    <s v="Ticket"/>
    <s v="Sunday"/>
    <x v="0"/>
  </r>
  <r>
    <n v="1"/>
    <n v="6"/>
    <d v="2011-04-24T00:00:00"/>
    <d v="1899-12-30T13:14:00"/>
    <d v="2011-04-24T00:00:00"/>
    <d v="1899-12-30T16:14:00"/>
    <n v="50"/>
    <n v="180"/>
    <s v="Ticket"/>
    <s v="Sunday"/>
    <x v="0"/>
  </r>
  <r>
    <n v="1"/>
    <n v="5"/>
    <d v="2011-04-24T00:00:00"/>
    <d v="1899-12-30T13:29:00"/>
    <d v="2011-04-24T00:00:00"/>
    <d v="1899-12-30T18:04:00"/>
    <n v="90"/>
    <n v="275"/>
    <s v="Manual"/>
    <s v="Sunday"/>
    <x v="0"/>
  </r>
  <r>
    <n v="1"/>
    <n v="5"/>
    <d v="2011-04-24T00:00:00"/>
    <d v="1899-12-30T14:05:00"/>
    <d v="2011-04-24T00:00:00"/>
    <d v="1899-12-30T15:08:00"/>
    <n v="50"/>
    <n v="63"/>
    <s v="Ticket"/>
    <s v="Sunday"/>
    <x v="1"/>
  </r>
  <r>
    <n v="1"/>
    <n v="5"/>
    <d v="2011-04-24T00:00:00"/>
    <d v="1899-12-30T14:33:00"/>
    <d v="2011-04-24T00:00:00"/>
    <d v="1899-12-30T16:31:00"/>
    <n v="50"/>
    <n v="118"/>
    <s v="Ticket"/>
    <s v="Sunday"/>
    <x v="1"/>
  </r>
  <r>
    <n v="1"/>
    <n v="5"/>
    <d v="2011-04-24T00:00:00"/>
    <d v="1899-12-30T14:44:00"/>
    <d v="2011-04-24T00:00:00"/>
    <d v="1899-12-30T16:07:00"/>
    <n v="50"/>
    <n v="83"/>
    <s v="Ticket"/>
    <s v="Sunday"/>
    <x v="1"/>
  </r>
  <r>
    <n v="1"/>
    <n v="6"/>
    <d v="2011-04-24T00:00:00"/>
    <d v="1899-12-30T15:07:00"/>
    <d v="2011-04-24T00:00:00"/>
    <d v="1899-12-30T21:01:00"/>
    <n v="110"/>
    <n v="354"/>
    <s v="Ticket"/>
    <s v="Sunday"/>
    <x v="1"/>
  </r>
  <r>
    <n v="1"/>
    <n v="6"/>
    <d v="2011-04-24T00:00:00"/>
    <d v="1899-12-30T15:08:00"/>
    <d v="2011-04-24T00:00:00"/>
    <d v="1899-12-30T15:10:00"/>
    <n v="50"/>
    <n v="2"/>
    <s v="Ticket"/>
    <s v="Sunday"/>
    <x v="1"/>
  </r>
  <r>
    <n v="1"/>
    <n v="5"/>
    <d v="2011-04-24T00:00:00"/>
    <d v="1899-12-30T16:26:00"/>
    <d v="2011-04-24T00:00:00"/>
    <d v="1899-12-30T17:32:00"/>
    <n v="50"/>
    <n v="66"/>
    <s v="Ticket"/>
    <s v="Sunday"/>
    <x v="1"/>
  </r>
  <r>
    <n v="1"/>
    <n v="6"/>
    <d v="2011-04-24T00:00:00"/>
    <d v="1899-12-30T16:31:00"/>
    <d v="2011-04-24T00:00:00"/>
    <d v="1899-12-30T17:57:00"/>
    <n v="50"/>
    <n v="86"/>
    <s v="Ticket"/>
    <s v="Sunday"/>
    <x v="1"/>
  </r>
  <r>
    <n v="1"/>
    <n v="6"/>
    <d v="2011-04-24T00:00:00"/>
    <d v="1899-12-30T17:01:00"/>
    <d v="2011-04-24T00:00:00"/>
    <d v="1899-12-30T18:55:00"/>
    <n v="50"/>
    <n v="114"/>
    <s v="Ticket"/>
    <s v="Sunday"/>
    <x v="1"/>
  </r>
  <r>
    <n v="1"/>
    <n v="5"/>
    <d v="2011-04-24T00:00:00"/>
    <d v="1899-12-30T18:01:00"/>
    <d v="2011-04-24T00:00:00"/>
    <d v="1899-12-30T21:27:00"/>
    <n v="70"/>
    <n v="206"/>
    <s v="Ticket"/>
    <s v="Sunday"/>
    <x v="2"/>
  </r>
  <r>
    <n v="1"/>
    <n v="5"/>
    <d v="2011-04-24T00:00:00"/>
    <d v="1899-12-30T18:34:00"/>
    <d v="2011-04-24T00:00:00"/>
    <d v="1899-12-30T21:02:00"/>
    <n v="50"/>
    <n v="148"/>
    <s v="Ticket"/>
    <s v="Sunday"/>
    <x v="2"/>
  </r>
  <r>
    <n v="1"/>
    <n v="8"/>
    <d v="2011-04-24T00:00:00"/>
    <d v="1899-12-30T18:57:00"/>
    <d v="2011-04-24T00:00:00"/>
    <d v="1899-12-30T21:40:00"/>
    <n v="50"/>
    <n v="163"/>
    <s v="Ticket"/>
    <s v="Sunday"/>
    <x v="2"/>
  </r>
  <r>
    <n v="1"/>
    <n v="5"/>
    <d v="2011-04-24T00:00:00"/>
    <d v="1899-12-30T19:00:00"/>
    <d v="2011-04-24T00:00:00"/>
    <d v="1899-12-30T21:06:00"/>
    <n v="50"/>
    <n v="126"/>
    <s v="Ticket"/>
    <s v="Sunday"/>
    <x v="2"/>
  </r>
  <r>
    <n v="1"/>
    <n v="6"/>
    <d v="2011-04-24T00:00:00"/>
    <d v="1899-12-30T19:26:00"/>
    <d v="2011-04-24T00:00:00"/>
    <d v="1899-12-30T19:57:00"/>
    <n v="50"/>
    <n v="31"/>
    <s v="Ticket"/>
    <s v="Sunday"/>
    <x v="2"/>
  </r>
  <r>
    <n v="1"/>
    <n v="6"/>
    <d v="2011-04-24T00:00:00"/>
    <d v="1899-12-30T19:57:00"/>
    <d v="2011-04-24T00:00:00"/>
    <d v="1899-12-30T23:14:00"/>
    <n v="70"/>
    <n v="197"/>
    <s v="Ticket"/>
    <s v="Sunday"/>
    <x v="2"/>
  </r>
  <r>
    <n v="1"/>
    <n v="5"/>
    <d v="2011-04-24T00:00:00"/>
    <d v="1899-12-30T22:38:00"/>
    <d v="2011-04-25T00:00:00"/>
    <d v="1899-12-30T01:22:00"/>
    <n v="50"/>
    <n v="164"/>
    <s v="Ticket"/>
    <s v="Sunday"/>
    <x v="3"/>
  </r>
  <r>
    <n v="1"/>
    <n v="5"/>
    <d v="2011-04-30T00:00:00"/>
    <d v="1899-12-30T11:13:00"/>
    <d v="2011-04-30T00:00:00"/>
    <d v="1899-12-30T12:06:00"/>
    <n v="50"/>
    <n v="53"/>
    <s v="Ticket"/>
    <s v="Saturday"/>
    <x v="0"/>
  </r>
  <r>
    <n v="1"/>
    <n v="5"/>
    <d v="2011-04-30T00:00:00"/>
    <d v="1899-12-30T11:35:00"/>
    <d v="2011-04-30T00:00:00"/>
    <d v="1899-12-30T17:47:00"/>
    <n v="130"/>
    <n v="372"/>
    <s v="Ticket"/>
    <s v="Saturday"/>
    <x v="0"/>
  </r>
  <r>
    <n v="1"/>
    <n v="5"/>
    <d v="2011-04-30T00:00:00"/>
    <d v="1899-12-30T12:01:00"/>
    <d v="2011-04-30T00:00:00"/>
    <d v="1899-12-30T13:34:00"/>
    <n v="50"/>
    <n v="93"/>
    <s v="Ticket"/>
    <s v="Saturday"/>
    <x v="0"/>
  </r>
  <r>
    <n v="1"/>
    <n v="5"/>
    <d v="2011-04-30T00:00:00"/>
    <d v="1899-12-30T12:27:00"/>
    <d v="2011-04-30T00:00:00"/>
    <d v="1899-12-30T15:08:00"/>
    <n v="50"/>
    <n v="161"/>
    <s v="Ticket"/>
    <s v="Saturday"/>
    <x v="0"/>
  </r>
  <r>
    <n v="1"/>
    <n v="6"/>
    <d v="2011-04-30T00:00:00"/>
    <d v="1899-12-30T13:18:00"/>
    <d v="2011-04-30T00:00:00"/>
    <d v="1899-12-30T21:24:00"/>
    <n v="170"/>
    <n v="486"/>
    <s v="Ticket"/>
    <s v="Saturday"/>
    <x v="0"/>
  </r>
  <r>
    <n v="1"/>
    <n v="5"/>
    <d v="2011-04-30T00:00:00"/>
    <d v="1899-12-30T13:24:00"/>
    <d v="2011-04-30T00:00:00"/>
    <d v="1899-12-30T16:20:00"/>
    <n v="50"/>
    <n v="176"/>
    <s v="Ticket"/>
    <s v="Saturday"/>
    <x v="0"/>
  </r>
  <r>
    <n v="1"/>
    <n v="5"/>
    <d v="2011-04-30T00:00:00"/>
    <d v="1899-12-30T13:47:00"/>
    <d v="2011-04-30T00:00:00"/>
    <d v="1899-12-30T16:52:00"/>
    <n v="70"/>
    <n v="185"/>
    <s v="Manual"/>
    <s v="Saturday"/>
    <x v="0"/>
  </r>
  <r>
    <n v="1"/>
    <n v="5"/>
    <d v="2011-04-30T00:00:00"/>
    <d v="1899-12-30T14:28:00"/>
    <d v="2011-04-30T00:00:00"/>
    <d v="1899-12-30T15:58:00"/>
    <n v="50"/>
    <n v="90"/>
    <s v="Ticket"/>
    <s v="Saturday"/>
    <x v="1"/>
  </r>
  <r>
    <n v="1"/>
    <n v="6"/>
    <d v="2011-04-30T00:00:00"/>
    <d v="1899-12-30T16:47:00"/>
    <d v="2011-04-30T00:00:00"/>
    <d v="1899-12-30T18:20:00"/>
    <n v="50"/>
    <n v="93"/>
    <s v="Ticket"/>
    <s v="Saturday"/>
    <x v="1"/>
  </r>
  <r>
    <n v="1"/>
    <n v="8"/>
    <d v="2011-04-30T00:00:00"/>
    <d v="1899-12-30T17:45:00"/>
    <d v="2011-04-30T00:00:00"/>
    <d v="1899-12-30T20:22:00"/>
    <n v="50"/>
    <n v="157"/>
    <s v="Ticket"/>
    <s v="Saturday"/>
    <x v="1"/>
  </r>
  <r>
    <n v="1"/>
    <n v="8"/>
    <d v="2011-04-30T00:00:00"/>
    <d v="1899-12-30T18:02:00"/>
    <d v="2011-04-30T00:00:00"/>
    <d v="1899-12-30T19:31:00"/>
    <n v="50"/>
    <n v="89"/>
    <s v="Ticket"/>
    <s v="Saturday"/>
    <x v="2"/>
  </r>
  <r>
    <n v="1"/>
    <n v="6"/>
    <d v="2011-04-30T00:00:00"/>
    <d v="1899-12-30T18:56:00"/>
    <d v="2011-04-30T00:00:00"/>
    <d v="1899-12-30T20:40:00"/>
    <n v="50"/>
    <n v="104"/>
    <s v="Ticket"/>
    <s v="Saturday"/>
    <x v="2"/>
  </r>
  <r>
    <n v="1"/>
    <n v="6"/>
    <d v="2011-04-30T00:00:00"/>
    <d v="1899-12-30T19:41:00"/>
    <d v="2011-04-30T00:00:00"/>
    <d v="1899-12-30T22:02:00"/>
    <n v="50"/>
    <n v="141"/>
    <s v="Ticket"/>
    <s v="Saturday"/>
    <x v="2"/>
  </r>
  <r>
    <n v="1"/>
    <n v="6"/>
    <d v="2011-04-30T00:00:00"/>
    <d v="1899-12-30T19:53:00"/>
    <d v="2011-04-30T00:00:00"/>
    <d v="1899-12-30T21:12:00"/>
    <n v="50"/>
    <n v="79"/>
    <s v="Ticket"/>
    <s v="Saturday"/>
    <x v="2"/>
  </r>
  <r>
    <n v="1"/>
    <n v="6"/>
    <d v="2011-04-30T00:00:00"/>
    <d v="1899-12-30T20:56:00"/>
    <d v="2011-04-30T00:00:00"/>
    <d v="1899-12-30T23:00:00"/>
    <n v="50"/>
    <n v="124"/>
    <s v="Ticket"/>
    <s v="Saturday"/>
    <x v="2"/>
  </r>
  <r>
    <n v="1"/>
    <n v="5"/>
    <d v="2011-04-30T00:00:00"/>
    <d v="1899-12-30T21:17:00"/>
    <d v="2011-04-30T00:00:00"/>
    <d v="1899-12-30T22:52:00"/>
    <n v="50"/>
    <n v="95"/>
    <s v="Ticket"/>
    <s v="Saturday"/>
    <x v="2"/>
  </r>
  <r>
    <n v="1"/>
    <n v="8"/>
    <d v="2011-04-30T00:00:00"/>
    <d v="1899-12-30T21:30:00"/>
    <d v="2011-04-30T00:00:00"/>
    <d v="1899-12-30T22:43:00"/>
    <n v="50"/>
    <n v="73"/>
    <s v="Ticket"/>
    <s v="Saturday"/>
    <x v="2"/>
  </r>
  <r>
    <n v="1"/>
    <n v="6"/>
    <d v="2011-04-30T00:00:00"/>
    <d v="1899-12-30T21:52:00"/>
    <d v="2011-04-30T00:00:00"/>
    <d v="1899-12-30T23:30:00"/>
    <n v="50"/>
    <n v="98"/>
    <s v="Ticket"/>
    <s v="Saturday"/>
    <x v="2"/>
  </r>
  <r>
    <n v="1"/>
    <n v="6"/>
    <d v="2011-04-30T00:00:00"/>
    <d v="1899-12-30T21:54:00"/>
    <d v="2011-04-30T00:00:00"/>
    <d v="1899-12-30T23:47:00"/>
    <n v="50"/>
    <n v="113"/>
    <s v="Ticket"/>
    <s v="Saturday"/>
    <x v="2"/>
  </r>
  <r>
    <n v="1"/>
    <n v="6"/>
    <d v="2011-05-01T00:00:00"/>
    <d v="1899-12-30T11:26:00"/>
    <d v="2011-05-01T00:00:00"/>
    <d v="1899-12-30T14:14:00"/>
    <n v="50"/>
    <n v="168"/>
    <s v="Ticket"/>
    <s v="Sunday"/>
    <x v="0"/>
  </r>
  <r>
    <n v="1"/>
    <n v="6"/>
    <d v="2011-05-01T00:00:00"/>
    <d v="1899-12-30T11:56:00"/>
    <d v="2011-05-01T00:00:00"/>
    <d v="1899-12-30T14:57:00"/>
    <n v="70"/>
    <n v="181"/>
    <s v="Ticket"/>
    <s v="Sunday"/>
    <x v="0"/>
  </r>
  <r>
    <n v="1"/>
    <n v="6"/>
    <d v="2011-05-01T00:00:00"/>
    <d v="1899-12-30T12:08:00"/>
    <d v="2011-05-01T00:00:00"/>
    <d v="1899-12-30T13:22:00"/>
    <n v="50"/>
    <n v="74"/>
    <s v="Ticket"/>
    <s v="Sunday"/>
    <x v="0"/>
  </r>
  <r>
    <n v="1"/>
    <n v="5"/>
    <d v="2011-05-01T00:00:00"/>
    <d v="1899-12-30T13:15:00"/>
    <d v="2011-05-01T00:00:00"/>
    <d v="1899-12-30T17:16:00"/>
    <n v="90"/>
    <n v="241"/>
    <s v="Ticket"/>
    <s v="Sunday"/>
    <x v="0"/>
  </r>
  <r>
    <n v="1"/>
    <n v="5"/>
    <d v="2011-05-01T00:00:00"/>
    <d v="1899-12-30T13:33:00"/>
    <d v="2011-05-01T00:00:00"/>
    <d v="1899-12-30T15:10:00"/>
    <n v="50"/>
    <n v="97"/>
    <s v="Ticket"/>
    <s v="Sunday"/>
    <x v="0"/>
  </r>
  <r>
    <n v="1"/>
    <n v="6"/>
    <d v="2011-05-01T00:00:00"/>
    <d v="1899-12-30T13:52:00"/>
    <d v="2011-05-01T00:00:00"/>
    <d v="1899-12-30T17:10:00"/>
    <n v="70"/>
    <n v="198"/>
    <s v="Ticket"/>
    <s v="Sunday"/>
    <x v="0"/>
  </r>
  <r>
    <n v="1"/>
    <n v="8"/>
    <d v="2011-05-01T00:00:00"/>
    <d v="1899-12-30T14:04:00"/>
    <d v="2011-05-01T00:00:00"/>
    <d v="1899-12-30T16:30:00"/>
    <n v="50"/>
    <n v="146"/>
    <s v="Ticket"/>
    <s v="Sunday"/>
    <x v="1"/>
  </r>
  <r>
    <n v="1"/>
    <n v="8"/>
    <d v="2011-05-01T00:00:00"/>
    <d v="1899-12-30T14:26:00"/>
    <d v="2011-05-01T00:00:00"/>
    <d v="1899-12-30T17:15:00"/>
    <n v="50"/>
    <n v="169"/>
    <s v="Ticket"/>
    <s v="Sunday"/>
    <x v="1"/>
  </r>
  <r>
    <n v="1"/>
    <n v="6"/>
    <d v="2011-05-01T00:00:00"/>
    <d v="1899-12-30T14:50:00"/>
    <d v="2011-05-01T00:00:00"/>
    <d v="1899-12-30T18:06:00"/>
    <n v="70"/>
    <n v="196"/>
    <s v="Ticket"/>
    <s v="Sunday"/>
    <x v="1"/>
  </r>
  <r>
    <n v="1"/>
    <n v="8"/>
    <d v="2011-05-01T00:00:00"/>
    <d v="1899-12-30T14:52:00"/>
    <d v="2011-05-01T00:00:00"/>
    <d v="1899-12-30T18:15:00"/>
    <n v="70"/>
    <n v="203"/>
    <s v="Ticket"/>
    <s v="Sunday"/>
    <x v="1"/>
  </r>
  <r>
    <n v="1"/>
    <n v="5"/>
    <d v="2011-05-01T00:00:00"/>
    <d v="1899-12-30T14:59:00"/>
    <d v="2011-05-01T00:00:00"/>
    <d v="1899-12-30T15:58:00"/>
    <n v="50"/>
    <n v="59"/>
    <s v="Ticket"/>
    <s v="Sunday"/>
    <x v="1"/>
  </r>
  <r>
    <n v="1"/>
    <n v="5"/>
    <d v="2011-05-01T00:00:00"/>
    <d v="1899-12-30T14:59:00"/>
    <d v="2011-05-01T00:00:00"/>
    <d v="1899-12-30T16:01:00"/>
    <n v="50"/>
    <n v="62"/>
    <s v="Ticket"/>
    <s v="Sunday"/>
    <x v="1"/>
  </r>
  <r>
    <n v="1"/>
    <n v="6"/>
    <d v="2011-05-01T00:00:00"/>
    <d v="1899-12-30T15:09:00"/>
    <d v="2011-05-01T00:00:00"/>
    <d v="1899-12-30T16:43:00"/>
    <n v="50"/>
    <n v="94"/>
    <s v="Ticket"/>
    <s v="Sunday"/>
    <x v="1"/>
  </r>
  <r>
    <n v="1"/>
    <n v="6"/>
    <d v="2011-05-01T00:00:00"/>
    <d v="1899-12-30T15:23:00"/>
    <d v="2011-05-01T00:00:00"/>
    <d v="1899-12-30T16:09:00"/>
    <n v="50"/>
    <n v="46"/>
    <s v="Ticket"/>
    <s v="Sunday"/>
    <x v="1"/>
  </r>
  <r>
    <n v="1"/>
    <n v="6"/>
    <d v="2011-05-01T00:00:00"/>
    <d v="1899-12-30T16:11:00"/>
    <d v="2011-05-01T00:00:00"/>
    <d v="1899-12-30T18:35:00"/>
    <n v="50"/>
    <n v="144"/>
    <s v="Ticket"/>
    <s v="Sunday"/>
    <x v="1"/>
  </r>
  <r>
    <n v="1"/>
    <n v="8"/>
    <d v="2011-05-01T00:00:00"/>
    <d v="1899-12-30T19:20:00"/>
    <d v="2011-05-01T00:00:00"/>
    <d v="1899-12-30T21:04:00"/>
    <n v="50"/>
    <n v="104"/>
    <s v="Ticket"/>
    <s v="Sunday"/>
    <x v="2"/>
  </r>
  <r>
    <n v="1"/>
    <n v="5"/>
    <d v="2011-05-01T00:00:00"/>
    <d v="1899-12-30T20:39:00"/>
    <d v="2011-05-01T00:00:00"/>
    <d v="1899-12-30T22:40:00"/>
    <n v="50"/>
    <n v="121"/>
    <s v="Ticket"/>
    <s v="Sunday"/>
    <x v="2"/>
  </r>
  <r>
    <n v="1"/>
    <n v="8"/>
    <d v="2011-05-01T00:00:00"/>
    <d v="1899-12-30T20:43:00"/>
    <d v="2011-05-01T00:00:00"/>
    <d v="1899-12-30T23:13:00"/>
    <n v="50"/>
    <n v="150"/>
    <s v="Ticket"/>
    <s v="Sunday"/>
    <x v="2"/>
  </r>
  <r>
    <n v="1"/>
    <n v="5"/>
    <d v="2011-05-01T00:00:00"/>
    <d v="1899-12-30T21:06:00"/>
    <d v="2011-05-01T00:00:00"/>
    <d v="1899-12-30T23:08:00"/>
    <n v="50"/>
    <n v="122"/>
    <s v="Ticket"/>
    <s v="Sunday"/>
    <x v="2"/>
  </r>
  <r>
    <n v="1"/>
    <n v="5"/>
    <d v="2011-05-01T00:00:00"/>
    <d v="1899-12-30T21:12:00"/>
    <d v="2011-05-01T00:00:00"/>
    <d v="1899-12-30T21:41:00"/>
    <n v="50"/>
    <n v="29"/>
    <s v="Ticket"/>
    <s v="Sunday"/>
    <x v="2"/>
  </r>
  <r>
    <n v="1"/>
    <n v="5"/>
    <d v="2011-05-01T00:00:00"/>
    <d v="1899-12-30T22:02:00"/>
    <d v="2011-05-02T00:00:00"/>
    <d v="1899-12-30T00:31:00"/>
    <n v="50"/>
    <n v="149"/>
    <s v="Ticket"/>
    <s v="Sunday"/>
    <x v="3"/>
  </r>
  <r>
    <n v="1"/>
    <n v="5"/>
    <d v="2011-05-07T00:00:00"/>
    <d v="1899-12-30T10:24:00"/>
    <d v="2011-05-07T00:00:00"/>
    <d v="1899-12-30T14:51:00"/>
    <n v="90"/>
    <n v="267"/>
    <s v="Ticket"/>
    <s v="Saturday"/>
    <x v="0"/>
  </r>
  <r>
    <n v="1"/>
    <n v="5"/>
    <d v="2011-05-07T00:00:00"/>
    <d v="1899-12-30T11:44:00"/>
    <d v="2011-05-07T00:00:00"/>
    <d v="1899-12-30T15:21:00"/>
    <n v="70"/>
    <n v="217"/>
    <s v="Ticket"/>
    <s v="Saturday"/>
    <x v="0"/>
  </r>
  <r>
    <n v="1"/>
    <n v="5"/>
    <d v="2011-05-07T00:00:00"/>
    <d v="1899-12-30T12:15:00"/>
    <d v="2011-05-07T00:00:00"/>
    <d v="1899-12-30T13:17:00"/>
    <n v="50"/>
    <n v="62"/>
    <s v="Ticket"/>
    <s v="Saturday"/>
    <x v="0"/>
  </r>
  <r>
    <n v="1"/>
    <n v="5"/>
    <d v="2011-05-07T00:00:00"/>
    <d v="1899-12-30T13:18:00"/>
    <d v="2011-05-07T00:00:00"/>
    <d v="1899-12-30T17:45:00"/>
    <n v="90"/>
    <n v="267"/>
    <s v="Ticket"/>
    <s v="Saturday"/>
    <x v="0"/>
  </r>
  <r>
    <n v="1"/>
    <n v="5"/>
    <d v="2011-05-07T00:00:00"/>
    <d v="1899-12-30T13:52:00"/>
    <d v="2011-05-07T00:00:00"/>
    <d v="1899-12-30T15:45:00"/>
    <n v="50"/>
    <n v="113"/>
    <s v="Ticket"/>
    <s v="Saturday"/>
    <x v="0"/>
  </r>
  <r>
    <n v="1"/>
    <n v="5"/>
    <d v="2011-05-07T00:00:00"/>
    <d v="1899-12-30T14:32:00"/>
    <d v="2011-05-07T00:00:00"/>
    <d v="1899-12-30T16:04:00"/>
    <n v="50"/>
    <n v="92"/>
    <s v="Ticket"/>
    <s v="Saturday"/>
    <x v="1"/>
  </r>
  <r>
    <n v="1"/>
    <n v="8"/>
    <d v="2011-05-07T00:00:00"/>
    <d v="1899-12-30T14:40:00"/>
    <d v="2011-05-07T00:00:00"/>
    <d v="1899-12-30T18:19:00"/>
    <n v="70"/>
    <n v="219"/>
    <s v="Ticket"/>
    <s v="Saturday"/>
    <x v="1"/>
  </r>
  <r>
    <n v="1"/>
    <n v="8"/>
    <d v="2011-05-07T00:00:00"/>
    <d v="1899-12-30T14:42:00"/>
    <d v="2011-05-07T00:00:00"/>
    <d v="1899-12-30T18:05:00"/>
    <n v="70"/>
    <n v="203"/>
    <s v="Ticket"/>
    <s v="Saturday"/>
    <x v="1"/>
  </r>
  <r>
    <n v="1"/>
    <n v="5"/>
    <d v="2011-05-07T00:00:00"/>
    <d v="1899-12-30T15:16:00"/>
    <d v="2011-05-07T00:00:00"/>
    <d v="1899-12-30T17:34:00"/>
    <n v="50"/>
    <n v="138"/>
    <s v="Ticket"/>
    <s v="Saturday"/>
    <x v="1"/>
  </r>
  <r>
    <n v="1"/>
    <n v="6"/>
    <d v="2011-05-07T00:00:00"/>
    <d v="1899-12-30T15:41:00"/>
    <d v="2011-05-07T00:00:00"/>
    <d v="1899-12-30T17:24:00"/>
    <n v="50"/>
    <n v="103"/>
    <s v="Ticket"/>
    <s v="Saturday"/>
    <x v="1"/>
  </r>
  <r>
    <n v="1"/>
    <n v="6"/>
    <d v="2011-05-07T00:00:00"/>
    <d v="1899-12-30T15:58:00"/>
    <d v="2011-05-07T00:00:00"/>
    <d v="1899-12-30T17:05:00"/>
    <n v="50"/>
    <n v="67"/>
    <s v="Ticket"/>
    <s v="Saturday"/>
    <x v="1"/>
  </r>
  <r>
    <n v="1"/>
    <n v="6"/>
    <d v="2011-05-07T00:00:00"/>
    <d v="1899-12-30T16:10:00"/>
    <d v="2011-05-07T00:00:00"/>
    <d v="1899-12-30T18:22:00"/>
    <n v="50"/>
    <n v="132"/>
    <s v="Ticket"/>
    <s v="Saturday"/>
    <x v="1"/>
  </r>
  <r>
    <n v="1"/>
    <n v="5"/>
    <d v="2011-05-07T00:00:00"/>
    <d v="1899-12-30T16:14:00"/>
    <d v="2011-05-07T00:00:00"/>
    <d v="1899-12-30T19:20:00"/>
    <n v="70"/>
    <n v="186"/>
    <s v="Ticket"/>
    <s v="Saturday"/>
    <x v="1"/>
  </r>
  <r>
    <n v="1"/>
    <n v="8"/>
    <d v="2011-05-07T00:00:00"/>
    <d v="1899-12-30T16:26:00"/>
    <d v="2011-05-07T00:00:00"/>
    <d v="1899-12-30T18:47:00"/>
    <n v="50"/>
    <n v="141"/>
    <s v="Ticket"/>
    <s v="Saturday"/>
    <x v="1"/>
  </r>
  <r>
    <n v="1"/>
    <n v="8"/>
    <d v="2011-05-07T00:00:00"/>
    <d v="1899-12-30T17:01:00"/>
    <d v="2011-05-07T00:00:00"/>
    <d v="1899-12-30T19:02:00"/>
    <n v="50"/>
    <n v="121"/>
    <s v="Ticket"/>
    <s v="Saturday"/>
    <x v="1"/>
  </r>
  <r>
    <n v="1"/>
    <n v="8"/>
    <d v="2011-05-07T00:00:00"/>
    <d v="1899-12-30T17:19:00"/>
    <d v="2011-05-07T00:00:00"/>
    <d v="1899-12-30T18:59:00"/>
    <n v="50"/>
    <n v="100"/>
    <s v="Ticket"/>
    <s v="Saturday"/>
    <x v="1"/>
  </r>
  <r>
    <n v="1"/>
    <n v="5"/>
    <d v="2011-05-07T00:00:00"/>
    <d v="1899-12-30T17:46:00"/>
    <d v="2011-05-07T00:00:00"/>
    <d v="1899-12-30T20:08:00"/>
    <n v="50"/>
    <n v="142"/>
    <s v="Ticket"/>
    <s v="Saturday"/>
    <x v="1"/>
  </r>
  <r>
    <n v="1"/>
    <n v="8"/>
    <d v="2011-05-07T00:00:00"/>
    <d v="1899-12-30T18:36:00"/>
    <d v="2011-05-07T00:00:00"/>
    <d v="1899-12-30T20:47:00"/>
    <n v="50"/>
    <n v="131"/>
    <s v="Ticket"/>
    <s v="Saturday"/>
    <x v="2"/>
  </r>
  <r>
    <n v="1"/>
    <n v="6"/>
    <d v="2011-05-07T00:00:00"/>
    <d v="1899-12-30T18:50:00"/>
    <d v="2011-05-07T00:00:00"/>
    <d v="1899-12-30T22:19:00"/>
    <n v="70"/>
    <n v="209"/>
    <s v="Ticket"/>
    <s v="Saturday"/>
    <x v="2"/>
  </r>
  <r>
    <n v="1"/>
    <n v="6"/>
    <d v="2011-05-07T00:00:00"/>
    <d v="1899-12-30T18:59:00"/>
    <d v="2011-05-07T00:00:00"/>
    <d v="1899-12-30T20:44:00"/>
    <n v="50"/>
    <n v="105"/>
    <s v="Ticket"/>
    <s v="Saturday"/>
    <x v="2"/>
  </r>
  <r>
    <n v="1"/>
    <n v="6"/>
    <d v="2011-05-07T00:00:00"/>
    <d v="1899-12-30T19:17:00"/>
    <d v="2011-05-07T00:00:00"/>
    <d v="1899-12-30T23:44:00"/>
    <n v="90"/>
    <n v="267"/>
    <s v="Ticket"/>
    <s v="Saturday"/>
    <x v="2"/>
  </r>
  <r>
    <n v="1"/>
    <n v="5"/>
    <d v="2011-05-07T00:00:00"/>
    <d v="1899-12-30T19:40:00"/>
    <d v="2011-05-07T00:00:00"/>
    <d v="1899-12-30T23:18:00"/>
    <n v="70"/>
    <n v="218"/>
    <s v="Ticket"/>
    <s v="Saturday"/>
    <x v="2"/>
  </r>
  <r>
    <n v="1"/>
    <n v="8"/>
    <d v="2011-05-07T00:00:00"/>
    <d v="1899-12-30T19:48:00"/>
    <d v="2011-05-07T00:00:00"/>
    <d v="1899-12-30T22:14:00"/>
    <n v="50"/>
    <n v="146"/>
    <s v="Ticket"/>
    <s v="Saturday"/>
    <x v="2"/>
  </r>
  <r>
    <n v="1"/>
    <n v="6"/>
    <d v="2011-05-07T00:00:00"/>
    <d v="1899-12-30T19:53:00"/>
    <d v="2011-05-08T00:00:00"/>
    <d v="1899-12-30T00:53:00"/>
    <n v="90"/>
    <n v="300"/>
    <s v="Ticket"/>
    <s v="Saturday"/>
    <x v="2"/>
  </r>
  <r>
    <n v="1"/>
    <n v="6"/>
    <d v="2011-05-07T00:00:00"/>
    <d v="1899-12-30T20:08:00"/>
    <d v="2011-05-07T00:00:00"/>
    <d v="1899-12-30T22:15:00"/>
    <n v="50"/>
    <n v="127"/>
    <s v="Ticket"/>
    <s v="Saturday"/>
    <x v="2"/>
  </r>
  <r>
    <n v="1"/>
    <n v="8"/>
    <d v="2011-05-07T00:00:00"/>
    <d v="1899-12-30T20:17:00"/>
    <d v="2011-05-07T00:00:00"/>
    <d v="1899-12-30T21:29:00"/>
    <n v="50"/>
    <n v="72"/>
    <s v="Ticket"/>
    <s v="Saturday"/>
    <x v="2"/>
  </r>
  <r>
    <n v="1"/>
    <n v="5"/>
    <d v="2011-05-07T00:00:00"/>
    <d v="1899-12-30T20:47:00"/>
    <d v="2011-05-07T00:00:00"/>
    <d v="1899-12-30T22:44:00"/>
    <n v="50"/>
    <n v="117"/>
    <s v="Ticket"/>
    <s v="Saturday"/>
    <x v="2"/>
  </r>
  <r>
    <n v="1"/>
    <n v="6"/>
    <d v="2011-05-07T00:00:00"/>
    <d v="1899-12-30T21:11:00"/>
    <d v="2011-05-07T00:00:00"/>
    <d v="1899-12-30T22:37:00"/>
    <n v="50"/>
    <n v="86"/>
    <s v="Ticket"/>
    <s v="Saturday"/>
    <x v="2"/>
  </r>
  <r>
    <n v="1"/>
    <n v="6"/>
    <d v="2011-05-07T00:00:00"/>
    <d v="1899-12-30T22:53:00"/>
    <d v="2011-05-08T00:00:00"/>
    <d v="1899-12-30T01:54:00"/>
    <n v="70"/>
    <n v="181"/>
    <s v="Ticket"/>
    <s v="Saturday"/>
    <x v="3"/>
  </r>
  <r>
    <n v="1"/>
    <n v="5"/>
    <d v="2011-05-08T00:00:00"/>
    <d v="1899-12-30T11:35:00"/>
    <d v="2011-05-08T00:00:00"/>
    <d v="1899-12-30T15:05:00"/>
    <n v="70"/>
    <n v="210"/>
    <s v="Ticket"/>
    <s v="Sunday"/>
    <x v="0"/>
  </r>
  <r>
    <n v="1"/>
    <n v="6"/>
    <d v="2011-05-08T00:00:00"/>
    <d v="1899-12-30T12:50:00"/>
    <d v="2011-05-08T00:00:00"/>
    <d v="1899-12-30T15:08:00"/>
    <n v="50"/>
    <n v="138"/>
    <s v="Ticket"/>
    <s v="Sunday"/>
    <x v="0"/>
  </r>
  <r>
    <n v="1"/>
    <n v="6"/>
    <d v="2011-05-08T00:00:00"/>
    <d v="1899-12-30T12:55:00"/>
    <d v="2011-05-08T00:00:00"/>
    <d v="1899-12-30T14:39:00"/>
    <n v="50"/>
    <n v="104"/>
    <s v="Ticket"/>
    <s v="Sunday"/>
    <x v="0"/>
  </r>
  <r>
    <n v="1"/>
    <n v="6"/>
    <d v="2011-05-08T00:00:00"/>
    <d v="1899-12-30T13:10:00"/>
    <d v="2011-05-08T00:00:00"/>
    <d v="1899-12-30T15:02:00"/>
    <n v="50"/>
    <n v="112"/>
    <s v="Ticket"/>
    <s v="Sunday"/>
    <x v="0"/>
  </r>
  <r>
    <n v="1"/>
    <n v="5"/>
    <d v="2011-05-08T00:00:00"/>
    <d v="1899-12-30T13:42:00"/>
    <d v="2011-05-08T00:00:00"/>
    <d v="1899-12-30T15:30:00"/>
    <n v="50"/>
    <n v="108"/>
    <s v="Ticket"/>
    <s v="Sunday"/>
    <x v="0"/>
  </r>
  <r>
    <n v="1"/>
    <n v="6"/>
    <d v="2011-05-08T00:00:00"/>
    <d v="1899-12-30T13:43:00"/>
    <d v="2011-05-08T00:00:00"/>
    <d v="1899-12-30T15:41:00"/>
    <n v="50"/>
    <n v="118"/>
    <s v="Ticket"/>
    <s v="Sunday"/>
    <x v="0"/>
  </r>
  <r>
    <n v="1"/>
    <n v="5"/>
    <d v="2011-05-08T00:00:00"/>
    <d v="1899-12-30T14:14:00"/>
    <d v="2011-05-08T00:00:00"/>
    <d v="1899-12-30T21:48:00"/>
    <n v="150"/>
    <n v="454"/>
    <s v="Ticket"/>
    <s v="Sunday"/>
    <x v="1"/>
  </r>
  <r>
    <n v="1"/>
    <n v="5"/>
    <d v="2011-05-08T00:00:00"/>
    <d v="1899-12-30T14:27:00"/>
    <d v="2011-05-08T00:00:00"/>
    <d v="1899-12-30T16:36:00"/>
    <n v="50"/>
    <n v="129"/>
    <s v="Ticket"/>
    <s v="Sunday"/>
    <x v="1"/>
  </r>
  <r>
    <n v="1"/>
    <n v="5"/>
    <d v="2011-05-08T00:00:00"/>
    <d v="1899-12-30T15:10:00"/>
    <d v="2011-05-08T00:00:00"/>
    <d v="1899-12-30T20:48:00"/>
    <n v="110"/>
    <n v="338"/>
    <s v="Ticket"/>
    <s v="Sunday"/>
    <x v="1"/>
  </r>
  <r>
    <n v="1"/>
    <n v="8"/>
    <d v="2011-05-08T00:00:00"/>
    <d v="1899-12-30T15:15:00"/>
    <d v="2011-05-08T00:00:00"/>
    <d v="1899-12-30T18:21:00"/>
    <n v="70"/>
    <n v="186"/>
    <s v="Ticket"/>
    <s v="Sunday"/>
    <x v="1"/>
  </r>
  <r>
    <n v="1"/>
    <n v="8"/>
    <d v="2011-05-08T00:00:00"/>
    <d v="1899-12-30T15:55:00"/>
    <d v="2011-05-08T00:00:00"/>
    <d v="1899-12-30T19:26:00"/>
    <n v="70"/>
    <n v="211"/>
    <s v="Ticket"/>
    <s v="Sunday"/>
    <x v="1"/>
  </r>
  <r>
    <n v="1"/>
    <n v="8"/>
    <d v="2011-05-08T00:00:00"/>
    <d v="1899-12-30T17:39:00"/>
    <d v="2011-05-08T00:00:00"/>
    <d v="1899-12-30T18:18:00"/>
    <n v="50"/>
    <n v="39"/>
    <s v="Ticket"/>
    <s v="Sunday"/>
    <x v="1"/>
  </r>
  <r>
    <n v="1"/>
    <n v="8"/>
    <d v="2011-05-08T00:00:00"/>
    <d v="1899-12-30T18:07:00"/>
    <d v="2011-05-08T00:00:00"/>
    <d v="1899-12-30T20:52:00"/>
    <n v="50"/>
    <n v="165"/>
    <s v="Ticket"/>
    <s v="Sunday"/>
    <x v="2"/>
  </r>
  <r>
    <n v="1"/>
    <n v="8"/>
    <d v="2011-05-08T00:00:00"/>
    <d v="1899-12-30T18:34:00"/>
    <d v="2011-05-08T00:00:00"/>
    <d v="1899-12-30T21:10:00"/>
    <n v="50"/>
    <n v="156"/>
    <s v="Ticket"/>
    <s v="Sunday"/>
    <x v="2"/>
  </r>
  <r>
    <n v="1"/>
    <n v="8"/>
    <d v="2011-05-08T00:00:00"/>
    <d v="1899-12-30T18:50:00"/>
    <d v="2011-05-08T00:00:00"/>
    <d v="1899-12-30T23:21:00"/>
    <n v="90"/>
    <n v="271"/>
    <s v="Ticket"/>
    <s v="Sunday"/>
    <x v="2"/>
  </r>
  <r>
    <n v="1"/>
    <n v="5"/>
    <d v="2011-05-08T00:00:00"/>
    <d v="1899-12-30T19:00:00"/>
    <d v="2011-05-08T00:00:00"/>
    <d v="1899-12-30T20:53:00"/>
    <n v="50"/>
    <n v="113"/>
    <s v="Manual"/>
    <s v="Sunday"/>
    <x v="2"/>
  </r>
  <r>
    <n v="1"/>
    <n v="5"/>
    <d v="2011-05-08T00:00:00"/>
    <d v="1899-12-30T19:05:00"/>
    <d v="2011-05-08T00:00:00"/>
    <d v="1899-12-30T21:13:00"/>
    <n v="50"/>
    <n v="128"/>
    <s v="Ticket"/>
    <s v="Sunday"/>
    <x v="2"/>
  </r>
  <r>
    <n v="1"/>
    <n v="5"/>
    <d v="2011-05-08T00:00:00"/>
    <d v="1899-12-30T20:02:00"/>
    <d v="2011-05-09T00:00:00"/>
    <d v="1899-12-30T01:51:00"/>
    <n v="110"/>
    <n v="349"/>
    <s v="Ticket"/>
    <s v="Sunday"/>
    <x v="2"/>
  </r>
  <r>
    <n v="1"/>
    <n v="5"/>
    <d v="2011-05-08T00:00:00"/>
    <d v="1899-12-30T20:10:00"/>
    <d v="2011-05-08T00:00:00"/>
    <d v="1899-12-30T21:55:00"/>
    <n v="50"/>
    <n v="105"/>
    <s v="Ticket"/>
    <s v="Sunday"/>
    <x v="2"/>
  </r>
  <r>
    <n v="1"/>
    <n v="8"/>
    <d v="2011-05-08T00:00:00"/>
    <d v="1899-12-30T20:42:00"/>
    <d v="2011-05-08T00:00:00"/>
    <d v="1899-12-30T22:44:00"/>
    <n v="50"/>
    <n v="122"/>
    <s v="Ticket"/>
    <s v="Sunday"/>
    <x v="2"/>
  </r>
  <r>
    <n v="1"/>
    <n v="8"/>
    <d v="2011-05-08T00:00:00"/>
    <d v="1899-12-30T20:55:00"/>
    <d v="2011-05-08T00:00:00"/>
    <d v="1899-12-30T23:27:00"/>
    <n v="50"/>
    <n v="152"/>
    <s v="Ticket"/>
    <s v="Sunday"/>
    <x v="2"/>
  </r>
  <r>
    <n v="1"/>
    <n v="5"/>
    <d v="2011-05-08T00:00:00"/>
    <d v="1899-12-30T21:09:00"/>
    <d v="2011-05-08T00:00:00"/>
    <d v="1899-12-30T23:26:00"/>
    <n v="50"/>
    <n v="137"/>
    <s v="Ticket"/>
    <s v="Sunday"/>
    <x v="2"/>
  </r>
  <r>
    <n v="1"/>
    <n v="8"/>
    <d v="2011-05-14T00:00:00"/>
    <d v="1899-12-30T12:11:00"/>
    <d v="2011-05-14T00:00:00"/>
    <d v="1899-12-30T19:05:00"/>
    <n v="130"/>
    <n v="414"/>
    <s v="Ticket"/>
    <s v="Saturday"/>
    <x v="0"/>
  </r>
  <r>
    <n v="1"/>
    <n v="6"/>
    <d v="2011-05-14T00:00:00"/>
    <d v="1899-12-30T12:55:00"/>
    <d v="2011-05-14T00:00:00"/>
    <d v="1899-12-30T15:02:00"/>
    <n v="50"/>
    <n v="127"/>
    <s v="Ticket"/>
    <s v="Saturday"/>
    <x v="0"/>
  </r>
  <r>
    <n v="1"/>
    <n v="5"/>
    <d v="2011-05-14T00:00:00"/>
    <d v="1899-12-30T13:11:00"/>
    <d v="2011-05-14T00:00:00"/>
    <d v="1899-12-30T13:34:00"/>
    <n v="50"/>
    <n v="23"/>
    <s v="Ticket"/>
    <s v="Saturday"/>
    <x v="0"/>
  </r>
  <r>
    <n v="1"/>
    <n v="6"/>
    <d v="2011-05-14T00:00:00"/>
    <d v="1899-12-30T13:51:00"/>
    <d v="2011-05-14T00:00:00"/>
    <d v="1899-12-30T17:14:00"/>
    <n v="70"/>
    <n v="203"/>
    <s v="Ticket"/>
    <s v="Saturday"/>
    <x v="0"/>
  </r>
  <r>
    <n v="1"/>
    <n v="5"/>
    <d v="2011-05-14T00:00:00"/>
    <d v="1899-12-30T14:59:00"/>
    <d v="2011-05-14T00:00:00"/>
    <d v="1899-12-30T17:54:00"/>
    <n v="50"/>
    <n v="175"/>
    <s v="Ticket"/>
    <s v="Saturday"/>
    <x v="1"/>
  </r>
  <r>
    <n v="1"/>
    <n v="6"/>
    <d v="2011-05-14T00:00:00"/>
    <d v="1899-12-30T15:33:00"/>
    <d v="2011-05-14T00:00:00"/>
    <d v="1899-12-30T16:53:00"/>
    <n v="50"/>
    <n v="80"/>
    <s v="Ticket"/>
    <s v="Saturday"/>
    <x v="1"/>
  </r>
  <r>
    <n v="1"/>
    <n v="6"/>
    <d v="2011-05-14T00:00:00"/>
    <d v="1899-12-30T15:58:00"/>
    <d v="2011-05-14T00:00:00"/>
    <d v="1899-12-30T19:44:00"/>
    <n v="70"/>
    <n v="226"/>
    <s v="Ticket"/>
    <s v="Saturday"/>
    <x v="1"/>
  </r>
  <r>
    <n v="1"/>
    <n v="6"/>
    <d v="2011-05-14T00:00:00"/>
    <d v="1899-12-30T18:08:00"/>
    <d v="2011-05-14T00:00:00"/>
    <d v="1899-12-30T19:05:00"/>
    <n v="50"/>
    <n v="57"/>
    <s v="Ticket"/>
    <s v="Saturday"/>
    <x v="2"/>
  </r>
  <r>
    <n v="1"/>
    <n v="5"/>
    <d v="2011-05-15T00:00:00"/>
    <d v="1899-12-30T16:25:00"/>
    <d v="2011-05-15T00:00:00"/>
    <d v="1899-12-30T18:40:00"/>
    <n v="50"/>
    <n v="135"/>
    <s v="Ticket"/>
    <s v="Sunday"/>
    <x v="1"/>
  </r>
  <r>
    <n v="1"/>
    <n v="8"/>
    <d v="2011-05-15T00:00:00"/>
    <d v="1899-12-30T18:21:00"/>
    <d v="2011-05-15T00:00:00"/>
    <d v="1899-12-30T20:22:00"/>
    <n v="50"/>
    <n v="121"/>
    <s v="Ticket"/>
    <s v="Sunday"/>
    <x v="2"/>
  </r>
  <r>
    <n v="1"/>
    <n v="5"/>
    <d v="2011-05-15T00:00:00"/>
    <d v="1899-12-30T18:44:00"/>
    <d v="2011-05-15T00:00:00"/>
    <d v="1899-12-30T20:07:00"/>
    <n v="50"/>
    <n v="83"/>
    <s v="Ticket"/>
    <s v="Sunday"/>
    <x v="2"/>
  </r>
  <r>
    <n v="1"/>
    <n v="8"/>
    <d v="2011-05-15T00:00:00"/>
    <d v="1899-12-30T19:26:00"/>
    <d v="2011-05-15T00:00:00"/>
    <d v="1899-12-30T22:47:00"/>
    <n v="70"/>
    <n v="201"/>
    <s v="Ticket"/>
    <s v="Sunday"/>
    <x v="2"/>
  </r>
  <r>
    <n v="1"/>
    <n v="5"/>
    <d v="2011-05-15T00:00:00"/>
    <d v="1899-12-30T19:30:00"/>
    <d v="2011-05-15T00:00:00"/>
    <d v="1899-12-30T21:22:00"/>
    <n v="50"/>
    <n v="112"/>
    <s v="Ticket"/>
    <s v="Sunday"/>
    <x v="2"/>
  </r>
  <r>
    <n v="1"/>
    <n v="5"/>
    <d v="2011-05-15T00:00:00"/>
    <d v="1899-12-30T19:57:00"/>
    <d v="2011-05-15T00:00:00"/>
    <d v="1899-12-30T22:00:00"/>
    <n v="50"/>
    <n v="123"/>
    <s v="Ticket"/>
    <s v="Sunday"/>
    <x v="2"/>
  </r>
  <r>
    <n v="1"/>
    <n v="5"/>
    <d v="2011-05-15T00:00:00"/>
    <d v="1899-12-30T21:17:00"/>
    <d v="2011-05-15T00:00:00"/>
    <d v="1899-12-30T23:52:00"/>
    <n v="50"/>
    <n v="155"/>
    <s v="Ticket"/>
    <s v="Sunday"/>
    <x v="2"/>
  </r>
  <r>
    <n v="1"/>
    <n v="5"/>
    <d v="2011-05-15T00:00:00"/>
    <d v="1899-12-30T22:19:00"/>
    <d v="2011-05-16T00:00:00"/>
    <d v="1899-12-30T02:17:00"/>
    <n v="70"/>
    <n v="238"/>
    <s v="Ticket"/>
    <s v="Sunday"/>
    <x v="3"/>
  </r>
  <r>
    <n v="1"/>
    <n v="6"/>
    <d v="2011-05-21T00:00:00"/>
    <d v="1899-12-30T11:51:00"/>
    <d v="2011-05-21T00:00:00"/>
    <d v="1899-12-30T15:05:00"/>
    <n v="70"/>
    <n v="194"/>
    <s v="Ticket"/>
    <s v="Saturday"/>
    <x v="0"/>
  </r>
  <r>
    <n v="1"/>
    <n v="5"/>
    <d v="2011-05-21T00:00:00"/>
    <d v="1899-12-30T12:39:00"/>
    <d v="2011-05-21T00:00:00"/>
    <d v="1899-12-30T16:14:00"/>
    <n v="70"/>
    <n v="215"/>
    <s v="Ticket"/>
    <s v="Saturday"/>
    <x v="0"/>
  </r>
  <r>
    <n v="1"/>
    <n v="6"/>
    <d v="2011-05-21T00:00:00"/>
    <d v="1899-12-30T12:57:00"/>
    <d v="2011-05-21T00:00:00"/>
    <d v="1899-12-30T13:35:00"/>
    <n v="50"/>
    <n v="38"/>
    <s v="Ticket"/>
    <s v="Saturday"/>
    <x v="0"/>
  </r>
  <r>
    <n v="1"/>
    <n v="5"/>
    <d v="2011-05-21T00:00:00"/>
    <d v="1899-12-30T13:17:00"/>
    <d v="2011-05-21T00:00:00"/>
    <d v="1899-12-30T17:49:00"/>
    <n v="90"/>
    <n v="272"/>
    <s v="Ticket"/>
    <s v="Saturday"/>
    <x v="0"/>
  </r>
  <r>
    <n v="1"/>
    <n v="6"/>
    <d v="2011-05-21T00:00:00"/>
    <d v="1899-12-30T13:30:00"/>
    <d v="2011-05-21T00:00:00"/>
    <d v="1899-12-30T16:53:00"/>
    <n v="70"/>
    <n v="203"/>
    <s v="Ticket"/>
    <s v="Saturday"/>
    <x v="0"/>
  </r>
  <r>
    <n v="1"/>
    <n v="6"/>
    <d v="2011-05-21T00:00:00"/>
    <d v="1899-12-30T14:44:00"/>
    <d v="2011-05-21T00:00:00"/>
    <d v="1899-12-30T17:11:00"/>
    <n v="50"/>
    <n v="147"/>
    <s v="Ticket"/>
    <s v="Saturday"/>
    <x v="1"/>
  </r>
  <r>
    <n v="1"/>
    <n v="5"/>
    <d v="2011-05-21T00:00:00"/>
    <d v="1899-12-30T15:25:00"/>
    <d v="2011-05-21T00:00:00"/>
    <d v="1899-12-30T19:18:00"/>
    <n v="70"/>
    <n v="233"/>
    <s v="Ticket"/>
    <s v="Saturday"/>
    <x v="1"/>
  </r>
  <r>
    <n v="1"/>
    <n v="5"/>
    <d v="2011-05-21T00:00:00"/>
    <d v="1899-12-30T15:42:00"/>
    <d v="2011-05-21T00:00:00"/>
    <d v="1899-12-30T17:53:00"/>
    <n v="50"/>
    <n v="131"/>
    <s v="Ticket"/>
    <s v="Saturday"/>
    <x v="1"/>
  </r>
  <r>
    <n v="1"/>
    <n v="6"/>
    <d v="2011-05-21T00:00:00"/>
    <d v="1899-12-30T15:47:00"/>
    <d v="2011-05-21T00:00:00"/>
    <d v="1899-12-30T19:36:00"/>
    <n v="70"/>
    <n v="229"/>
    <s v="Ticket"/>
    <s v="Saturday"/>
    <x v="1"/>
  </r>
  <r>
    <n v="1"/>
    <n v="8"/>
    <d v="2011-05-21T00:00:00"/>
    <d v="1899-12-30T16:12:00"/>
    <d v="2011-05-21T00:00:00"/>
    <d v="1899-12-30T18:42:00"/>
    <n v="50"/>
    <n v="150"/>
    <s v="Ticket"/>
    <s v="Saturday"/>
    <x v="1"/>
  </r>
  <r>
    <n v="1"/>
    <n v="5"/>
    <d v="2011-05-21T00:00:00"/>
    <d v="1899-12-30T17:12:00"/>
    <d v="2011-05-21T00:00:00"/>
    <d v="1899-12-30T21:02:00"/>
    <n v="70"/>
    <n v="230"/>
    <s v="Ticket"/>
    <s v="Saturday"/>
    <x v="1"/>
  </r>
  <r>
    <n v="1"/>
    <n v="6"/>
    <d v="2011-05-21T00:00:00"/>
    <d v="1899-12-30T17:55:00"/>
    <d v="2011-05-21T00:00:00"/>
    <d v="1899-12-30T19:07:00"/>
    <n v="50"/>
    <n v="72"/>
    <s v="Ticket"/>
    <s v="Saturday"/>
    <x v="1"/>
  </r>
  <r>
    <n v="1"/>
    <n v="5"/>
    <d v="2011-05-21T00:00:00"/>
    <d v="1899-12-30T17:59:00"/>
    <d v="2011-05-21T00:00:00"/>
    <d v="1899-12-30T19:28:00"/>
    <n v="50"/>
    <n v="89"/>
    <s v="Ticket"/>
    <s v="Saturday"/>
    <x v="1"/>
  </r>
  <r>
    <n v="1"/>
    <n v="8"/>
    <d v="2011-05-21T00:00:00"/>
    <d v="1899-12-30T18:29:00"/>
    <d v="2011-05-21T00:00:00"/>
    <d v="1899-12-30T20:59:00"/>
    <n v="50"/>
    <n v="150"/>
    <s v="Ticket"/>
    <s v="Saturday"/>
    <x v="2"/>
  </r>
  <r>
    <n v="1"/>
    <n v="8"/>
    <d v="2011-05-21T00:00:00"/>
    <d v="1899-12-30T19:11:00"/>
    <d v="2011-05-21T00:00:00"/>
    <d v="1899-12-30T20:24:00"/>
    <n v="50"/>
    <n v="73"/>
    <s v="Ticket"/>
    <s v="Saturday"/>
    <x v="2"/>
  </r>
  <r>
    <n v="1"/>
    <n v="6"/>
    <d v="2011-05-21T00:00:00"/>
    <d v="1899-12-30T20:10:00"/>
    <d v="2011-05-21T00:00:00"/>
    <d v="1899-12-30T22:06:00"/>
    <n v="50"/>
    <n v="116"/>
    <s v="Ticket"/>
    <s v="Saturday"/>
    <x v="2"/>
  </r>
  <r>
    <n v="1"/>
    <n v="6"/>
    <d v="2011-05-21T00:00:00"/>
    <d v="1899-12-30T20:13:00"/>
    <d v="2011-05-21T00:00:00"/>
    <d v="1899-12-30T21:31:00"/>
    <n v="50"/>
    <n v="78"/>
    <s v="Ticket"/>
    <s v="Saturday"/>
    <x v="2"/>
  </r>
  <r>
    <n v="1"/>
    <n v="6"/>
    <d v="2011-05-21T00:00:00"/>
    <d v="1899-12-30T20:28:00"/>
    <d v="2011-05-21T00:00:00"/>
    <d v="1899-12-30T23:41:00"/>
    <n v="70"/>
    <n v="193"/>
    <s v="Ticket"/>
    <s v="Saturday"/>
    <x v="2"/>
  </r>
  <r>
    <n v="1"/>
    <n v="6"/>
    <d v="2011-05-21T00:00:00"/>
    <d v="1899-12-30T20:52:00"/>
    <d v="2011-05-21T00:00:00"/>
    <d v="1899-12-30T23:18:00"/>
    <n v="50"/>
    <n v="146"/>
    <s v="Ticket"/>
    <s v="Saturday"/>
    <x v="2"/>
  </r>
  <r>
    <n v="1"/>
    <n v="8"/>
    <d v="2011-05-21T00:00:00"/>
    <d v="1899-12-30T21:20:00"/>
    <d v="2011-05-21T00:00:00"/>
    <d v="1899-12-30T23:06:00"/>
    <n v="50"/>
    <n v="106"/>
    <s v="Ticket"/>
    <s v="Saturday"/>
    <x v="2"/>
  </r>
  <r>
    <n v="1"/>
    <n v="5"/>
    <d v="2011-05-21T00:00:00"/>
    <d v="1899-12-30T21:28:00"/>
    <d v="2011-05-21T00:00:00"/>
    <d v="1899-12-30T22:23:00"/>
    <n v="50"/>
    <n v="55"/>
    <s v="Ticket"/>
    <s v="Saturday"/>
    <x v="2"/>
  </r>
  <r>
    <n v="1"/>
    <n v="6"/>
    <d v="2011-05-22T00:00:00"/>
    <d v="1899-12-30T11:07:00"/>
    <d v="2011-05-22T00:00:00"/>
    <d v="1899-12-30T13:48:00"/>
    <n v="50"/>
    <n v="161"/>
    <s v="Ticket"/>
    <s v="Sunday"/>
    <x v="0"/>
  </r>
  <r>
    <n v="1"/>
    <n v="5"/>
    <d v="2011-05-22T00:00:00"/>
    <d v="1899-12-30T11:32:00"/>
    <d v="2011-05-22T00:00:00"/>
    <d v="1899-12-30T16:58:00"/>
    <n v="110"/>
    <n v="326"/>
    <s v="Ticket"/>
    <s v="Sunday"/>
    <x v="0"/>
  </r>
  <r>
    <n v="1"/>
    <n v="5"/>
    <d v="2011-05-22T00:00:00"/>
    <d v="1899-12-30T13:13:00"/>
    <d v="2011-05-22T00:00:00"/>
    <d v="1899-12-30T15:55:00"/>
    <n v="50"/>
    <n v="162"/>
    <s v="Ticket"/>
    <s v="Sunday"/>
    <x v="0"/>
  </r>
  <r>
    <n v="1"/>
    <n v="6"/>
    <d v="2011-05-22T00:00:00"/>
    <d v="1899-12-30T13:30:00"/>
    <d v="2011-05-22T00:00:00"/>
    <d v="1899-12-30T16:23:00"/>
    <n v="50"/>
    <n v="173"/>
    <s v="Ticket"/>
    <s v="Sunday"/>
    <x v="0"/>
  </r>
  <r>
    <n v="1"/>
    <n v="6"/>
    <d v="2011-05-22T00:00:00"/>
    <d v="1899-12-30T13:34:00"/>
    <d v="2011-05-22T00:00:00"/>
    <d v="1899-12-30T14:34:00"/>
    <n v="50"/>
    <n v="60"/>
    <s v="Ticket"/>
    <s v="Sunday"/>
    <x v="0"/>
  </r>
  <r>
    <n v="1"/>
    <n v="6"/>
    <d v="2011-05-22T00:00:00"/>
    <d v="1899-12-30T14:04:00"/>
    <d v="2011-05-22T00:00:00"/>
    <d v="1899-12-30T15:20:00"/>
    <n v="50"/>
    <n v="76"/>
    <s v="Ticket"/>
    <s v="Sunday"/>
    <x v="1"/>
  </r>
  <r>
    <n v="1"/>
    <n v="5"/>
    <d v="2011-05-22T00:00:00"/>
    <d v="1899-12-30T14:33:00"/>
    <d v="2011-05-22T00:00:00"/>
    <d v="1899-12-30T19:30:00"/>
    <n v="90"/>
    <n v="297"/>
    <s v="Ticket"/>
    <s v="Sunday"/>
    <x v="1"/>
  </r>
  <r>
    <n v="1"/>
    <n v="8"/>
    <d v="2011-05-22T00:00:00"/>
    <d v="1899-12-30T15:15:00"/>
    <d v="2011-05-22T00:00:00"/>
    <d v="1899-12-30T16:03:00"/>
    <n v="50"/>
    <n v="48"/>
    <s v="Ticket"/>
    <s v="Sunday"/>
    <x v="1"/>
  </r>
  <r>
    <n v="1"/>
    <n v="6"/>
    <d v="2011-05-22T00:00:00"/>
    <d v="1899-12-30T15:35:00"/>
    <d v="2011-05-22T00:00:00"/>
    <d v="1899-12-30T17:21:00"/>
    <n v="50"/>
    <n v="106"/>
    <s v="Ticket"/>
    <s v="Sunday"/>
    <x v="1"/>
  </r>
  <r>
    <n v="1"/>
    <n v="5"/>
    <d v="2011-05-22T00:00:00"/>
    <d v="1899-12-30T15:39:00"/>
    <d v="2011-05-22T00:00:00"/>
    <d v="1899-12-30T18:36:00"/>
    <n v="50"/>
    <n v="177"/>
    <s v="Ticket"/>
    <s v="Sunday"/>
    <x v="1"/>
  </r>
  <r>
    <n v="1"/>
    <n v="6"/>
    <d v="2011-05-22T00:00:00"/>
    <d v="1899-12-30T15:57:00"/>
    <d v="2011-05-22T00:00:00"/>
    <d v="1899-12-30T17:11:00"/>
    <n v="50"/>
    <n v="74"/>
    <s v="Ticket"/>
    <s v="Sunday"/>
    <x v="1"/>
  </r>
  <r>
    <n v="1"/>
    <n v="8"/>
    <d v="2011-05-22T00:00:00"/>
    <d v="1899-12-30T16:03:00"/>
    <d v="2011-05-22T00:00:00"/>
    <d v="1899-12-30T19:08:00"/>
    <n v="70"/>
    <n v="185"/>
    <s v="Ticket"/>
    <s v="Sunday"/>
    <x v="1"/>
  </r>
  <r>
    <n v="1"/>
    <n v="6"/>
    <d v="2011-05-22T00:00:00"/>
    <d v="1899-12-30T16:23:00"/>
    <d v="2011-05-22T00:00:00"/>
    <d v="1899-12-30T18:08:00"/>
    <n v="50"/>
    <n v="105"/>
    <s v="Ticket"/>
    <s v="Sunday"/>
    <x v="1"/>
  </r>
  <r>
    <n v="1"/>
    <n v="5"/>
    <d v="2011-05-22T00:00:00"/>
    <d v="1899-12-30T17:47:00"/>
    <d v="2011-05-22T00:00:00"/>
    <d v="1899-12-30T19:59:00"/>
    <n v="50"/>
    <n v="132"/>
    <s v="Ticket"/>
    <s v="Sunday"/>
    <x v="1"/>
  </r>
  <r>
    <n v="1"/>
    <n v="5"/>
    <d v="2011-05-22T00:00:00"/>
    <d v="1899-12-30T17:48:00"/>
    <d v="2011-05-22T00:00:00"/>
    <d v="1899-12-30T20:20:00"/>
    <n v="50"/>
    <n v="152"/>
    <s v="Ticket"/>
    <s v="Sunday"/>
    <x v="1"/>
  </r>
  <r>
    <n v="1"/>
    <n v="8"/>
    <d v="2011-05-22T00:00:00"/>
    <d v="1899-12-30T18:18:00"/>
    <d v="2011-05-22T00:00:00"/>
    <d v="1899-12-30T20:15:00"/>
    <n v="50"/>
    <n v="117"/>
    <s v="Ticket"/>
    <s v="Sunday"/>
    <x v="2"/>
  </r>
  <r>
    <n v="1"/>
    <n v="6"/>
    <d v="2011-05-22T00:00:00"/>
    <d v="1899-12-30T20:59:00"/>
    <d v="2011-05-22T00:00:00"/>
    <d v="1899-12-30T22:01:00"/>
    <n v="50"/>
    <n v="62"/>
    <s v="Ticket"/>
    <s v="Sunday"/>
    <x v="2"/>
  </r>
  <r>
    <n v="1"/>
    <n v="5"/>
    <d v="2011-05-22T00:00:00"/>
    <d v="1899-12-30T21:54:00"/>
    <d v="2011-05-22T00:00:00"/>
    <d v="1899-12-30T22:52:00"/>
    <n v="50"/>
    <n v="58"/>
    <s v="Ticket"/>
    <s v="Sunday"/>
    <x v="2"/>
  </r>
  <r>
    <n v="1"/>
    <n v="6"/>
    <d v="2011-05-22T00:00:00"/>
    <d v="1899-12-30T22:02:00"/>
    <d v="2011-05-23T00:00:00"/>
    <d v="1899-12-30T01:56:00"/>
    <n v="70"/>
    <n v="234"/>
    <s v="Ticket"/>
    <s v="Sunday"/>
    <x v="3"/>
  </r>
  <r>
    <n v="1"/>
    <n v="6"/>
    <d v="2011-05-28T00:00:00"/>
    <d v="1899-12-30T10:29:00"/>
    <d v="2011-05-28T00:00:00"/>
    <d v="1899-12-30T13:37:00"/>
    <n v="70"/>
    <n v="188"/>
    <s v="Ticket"/>
    <s v="Saturday"/>
    <x v="0"/>
  </r>
  <r>
    <n v="1"/>
    <n v="6"/>
    <d v="2011-05-28T00:00:00"/>
    <d v="1899-12-30T11:40:00"/>
    <d v="2011-05-28T00:00:00"/>
    <d v="1899-12-30T16:24:00"/>
    <n v="90"/>
    <n v="284"/>
    <s v="Ticket"/>
    <s v="Saturday"/>
    <x v="0"/>
  </r>
  <r>
    <n v="1"/>
    <n v="5"/>
    <d v="2011-05-28T00:00:00"/>
    <d v="1899-12-30T11:44:00"/>
    <d v="2011-05-28T00:00:00"/>
    <d v="1899-12-30T15:58:00"/>
    <n v="90"/>
    <n v="254"/>
    <s v="Ticket"/>
    <s v="Saturday"/>
    <x v="0"/>
  </r>
  <r>
    <n v="1"/>
    <n v="5"/>
    <d v="2011-05-28T00:00:00"/>
    <d v="1899-12-30T12:15:00"/>
    <d v="2011-05-28T00:00:00"/>
    <d v="1899-12-30T13:02:00"/>
    <n v="50"/>
    <n v="47"/>
    <s v="Ticket"/>
    <s v="Saturday"/>
    <x v="0"/>
  </r>
  <r>
    <n v="1"/>
    <n v="5"/>
    <d v="2011-05-28T00:00:00"/>
    <d v="1899-12-30T12:33:00"/>
    <d v="2011-05-28T00:00:00"/>
    <d v="1899-12-30T14:42:00"/>
    <n v="50"/>
    <n v="129"/>
    <s v="Ticket"/>
    <s v="Saturday"/>
    <x v="0"/>
  </r>
  <r>
    <n v="1"/>
    <n v="5"/>
    <d v="2011-05-28T00:00:00"/>
    <d v="1899-12-30T12:56:00"/>
    <d v="2011-05-28T00:00:00"/>
    <d v="1899-12-30T14:29:00"/>
    <n v="50"/>
    <n v="93"/>
    <s v="Ticket"/>
    <s v="Saturday"/>
    <x v="0"/>
  </r>
  <r>
    <n v="1"/>
    <n v="6"/>
    <d v="2011-05-28T00:00:00"/>
    <d v="1899-12-30T13:08:00"/>
    <d v="2011-05-28T00:00:00"/>
    <d v="1899-12-30T17:33:00"/>
    <n v="90"/>
    <n v="265"/>
    <s v="Ticket"/>
    <s v="Saturday"/>
    <x v="0"/>
  </r>
  <r>
    <n v="1"/>
    <n v="6"/>
    <d v="2011-05-28T00:00:00"/>
    <d v="1899-12-30T13:31:00"/>
    <d v="2011-05-28T00:00:00"/>
    <d v="1899-12-30T16:47:00"/>
    <n v="70"/>
    <n v="196"/>
    <s v="Ticket"/>
    <s v="Saturday"/>
    <x v="0"/>
  </r>
  <r>
    <n v="1"/>
    <n v="8"/>
    <d v="2011-05-28T00:00:00"/>
    <d v="1899-12-30T13:41:00"/>
    <d v="2011-05-28T00:00:00"/>
    <d v="1899-12-30T16:25:00"/>
    <n v="50"/>
    <n v="164"/>
    <s v="Ticket"/>
    <s v="Saturday"/>
    <x v="0"/>
  </r>
  <r>
    <n v="1"/>
    <n v="5"/>
    <d v="2011-05-28T00:00:00"/>
    <d v="1899-12-30T14:15:00"/>
    <d v="2011-05-28T00:00:00"/>
    <d v="1899-12-30T15:31:00"/>
    <n v="50"/>
    <n v="76"/>
    <s v="Ticket"/>
    <s v="Saturday"/>
    <x v="1"/>
  </r>
  <r>
    <n v="1"/>
    <n v="6"/>
    <d v="2011-05-28T00:00:00"/>
    <d v="1899-12-30T14:39:00"/>
    <d v="2011-05-28T00:00:00"/>
    <d v="1899-12-30T15:38:00"/>
    <n v="50"/>
    <n v="59"/>
    <s v="Ticket"/>
    <s v="Saturday"/>
    <x v="1"/>
  </r>
  <r>
    <n v="1"/>
    <n v="8"/>
    <d v="2011-05-28T00:00:00"/>
    <d v="1899-12-30T14:45:00"/>
    <d v="2011-05-28T00:00:00"/>
    <d v="1899-12-30T16:36:00"/>
    <n v="50"/>
    <n v="111"/>
    <s v="Ticket"/>
    <s v="Saturday"/>
    <x v="1"/>
  </r>
  <r>
    <n v="1"/>
    <n v="6"/>
    <d v="2011-05-28T00:00:00"/>
    <d v="1899-12-30T14:55:00"/>
    <d v="2011-05-28T00:00:00"/>
    <d v="1899-12-30T16:30:00"/>
    <n v="50"/>
    <n v="95"/>
    <s v="Ticket"/>
    <s v="Saturday"/>
    <x v="1"/>
  </r>
  <r>
    <n v="1"/>
    <n v="8"/>
    <d v="2011-05-28T00:00:00"/>
    <d v="1899-12-30T16:00:00"/>
    <d v="2011-05-28T00:00:00"/>
    <d v="1899-12-30T21:19:00"/>
    <n v="110"/>
    <n v="319"/>
    <s v="Ticket"/>
    <s v="Saturday"/>
    <x v="1"/>
  </r>
  <r>
    <n v="1"/>
    <n v="5"/>
    <d v="2011-05-28T00:00:00"/>
    <d v="1899-12-30T16:14:00"/>
    <d v="2011-05-28T00:00:00"/>
    <d v="1899-12-30T19:10:00"/>
    <n v="50"/>
    <n v="176"/>
    <s v="Ticket"/>
    <s v="Saturday"/>
    <x v="1"/>
  </r>
  <r>
    <n v="1"/>
    <n v="6"/>
    <d v="2011-05-28T00:00:00"/>
    <d v="1899-12-30T17:11:00"/>
    <d v="2011-05-28T00:00:00"/>
    <d v="1899-12-30T18:09:00"/>
    <n v="50"/>
    <n v="58"/>
    <s v="Ticket"/>
    <s v="Saturday"/>
    <x v="1"/>
  </r>
  <r>
    <n v="1"/>
    <n v="8"/>
    <d v="2011-05-28T00:00:00"/>
    <d v="1899-12-30T17:24:00"/>
    <d v="2011-05-28T00:00:00"/>
    <d v="1899-12-30T21:43:00"/>
    <n v="90"/>
    <n v="259"/>
    <s v="Ticket"/>
    <s v="Saturday"/>
    <x v="1"/>
  </r>
  <r>
    <n v="1"/>
    <n v="6"/>
    <d v="2011-05-28T00:00:00"/>
    <d v="1899-12-30T17:25:00"/>
    <d v="2011-05-28T00:00:00"/>
    <d v="1899-12-30T20:50:00"/>
    <n v="70"/>
    <n v="205"/>
    <s v="Ticket"/>
    <s v="Saturday"/>
    <x v="1"/>
  </r>
  <r>
    <n v="1"/>
    <n v="5"/>
    <d v="2011-05-28T00:00:00"/>
    <d v="1899-12-30T18:20:00"/>
    <d v="2011-05-28T00:00:00"/>
    <d v="1899-12-30T20:11:00"/>
    <n v="50"/>
    <n v="111"/>
    <s v="Ticket"/>
    <s v="Saturday"/>
    <x v="2"/>
  </r>
  <r>
    <n v="1"/>
    <n v="6"/>
    <d v="2011-05-28T00:00:00"/>
    <d v="1899-12-30T18:34:00"/>
    <d v="2011-05-28T00:00:00"/>
    <d v="1899-12-30T21:46:00"/>
    <n v="70"/>
    <n v="192"/>
    <s v="Ticket"/>
    <s v="Saturday"/>
    <x v="2"/>
  </r>
  <r>
    <n v="1"/>
    <n v="8"/>
    <d v="2011-05-28T00:00:00"/>
    <d v="1899-12-30T18:40:00"/>
    <d v="2011-05-28T00:00:00"/>
    <d v="1899-12-30T19:36:00"/>
    <n v="50"/>
    <n v="56"/>
    <s v="Ticket"/>
    <s v="Saturday"/>
    <x v="2"/>
  </r>
  <r>
    <n v="1"/>
    <n v="5"/>
    <d v="2011-05-28T00:00:00"/>
    <d v="1899-12-30T19:16:00"/>
    <d v="2011-05-28T00:00:00"/>
    <d v="1899-12-30T23:41:00"/>
    <n v="90"/>
    <n v="265"/>
    <s v="Ticket"/>
    <s v="Saturday"/>
    <x v="2"/>
  </r>
  <r>
    <n v="1"/>
    <n v="5"/>
    <d v="2011-05-28T00:00:00"/>
    <d v="1899-12-30T19:44:00"/>
    <d v="2011-05-28T00:00:00"/>
    <d v="1899-12-30T22:36:00"/>
    <n v="50"/>
    <n v="172"/>
    <s v="Ticket"/>
    <s v="Saturday"/>
    <x v="2"/>
  </r>
  <r>
    <n v="1"/>
    <n v="5"/>
    <d v="2011-05-28T00:00:00"/>
    <d v="1899-12-30T20:20:00"/>
    <d v="2011-05-28T00:00:00"/>
    <d v="1899-12-30T23:28:00"/>
    <n v="70"/>
    <n v="188"/>
    <s v="Ticket"/>
    <s v="Saturday"/>
    <x v="2"/>
  </r>
  <r>
    <n v="1"/>
    <n v="8"/>
    <d v="2011-05-28T00:00:00"/>
    <d v="1899-12-30T21:32:00"/>
    <d v="2011-05-28T00:00:00"/>
    <d v="1899-12-30T23:41:00"/>
    <n v="50"/>
    <n v="129"/>
    <s v="Ticket"/>
    <s v="Saturday"/>
    <x v="2"/>
  </r>
  <r>
    <n v="1"/>
    <n v="6"/>
    <d v="2011-05-28T00:00:00"/>
    <d v="1899-12-30T22:02:00"/>
    <d v="2011-05-29T00:00:00"/>
    <d v="1899-12-30T01:46:00"/>
    <n v="70"/>
    <n v="224"/>
    <s v="Ticket"/>
    <s v="Saturday"/>
    <x v="3"/>
  </r>
  <r>
    <n v="1"/>
    <n v="6"/>
    <d v="2011-05-28T00:00:00"/>
    <d v="1899-12-30T22:27:00"/>
    <d v="2011-05-29T00:00:00"/>
    <d v="1899-12-30T00:06:00"/>
    <n v="50"/>
    <n v="99"/>
    <s v="Ticket"/>
    <s v="Saturday"/>
    <x v="3"/>
  </r>
  <r>
    <n v="1"/>
    <n v="6"/>
    <d v="2011-05-28T00:00:00"/>
    <d v="1899-12-30T22:45:00"/>
    <d v="2011-05-29T00:00:00"/>
    <d v="1899-12-30T01:53:00"/>
    <n v="70"/>
    <n v="188"/>
    <s v="Ticket"/>
    <s v="Saturday"/>
    <x v="3"/>
  </r>
  <r>
    <n v="1"/>
    <n v="5"/>
    <d v="2011-05-29T00:00:00"/>
    <d v="1899-12-30T11:33:00"/>
    <d v="2011-05-29T00:00:00"/>
    <d v="1899-12-30T14:57:00"/>
    <n v="70"/>
    <n v="204"/>
    <s v="Ticket"/>
    <s v="Sunday"/>
    <x v="0"/>
  </r>
  <r>
    <n v="1"/>
    <n v="6"/>
    <d v="2011-05-29T00:00:00"/>
    <d v="1899-12-30T11:40:00"/>
    <d v="2011-05-29T00:00:00"/>
    <d v="1899-12-30T13:08:00"/>
    <n v="50"/>
    <n v="88"/>
    <s v="Ticket"/>
    <s v="Sunday"/>
    <x v="0"/>
  </r>
  <r>
    <n v="1"/>
    <n v="5"/>
    <d v="2011-05-29T00:00:00"/>
    <d v="1899-12-30T11:55:00"/>
    <d v="2011-05-29T00:00:00"/>
    <d v="1899-12-30T15:13:00"/>
    <n v="70"/>
    <n v="198"/>
    <s v="Ticket"/>
    <s v="Sunday"/>
    <x v="0"/>
  </r>
  <r>
    <n v="1"/>
    <n v="6"/>
    <d v="2011-05-29T00:00:00"/>
    <d v="1899-12-30T12:20:00"/>
    <d v="2011-05-29T00:00:00"/>
    <d v="1899-12-30T13:25:00"/>
    <n v="50"/>
    <n v="65"/>
    <s v="Ticket"/>
    <s v="Sunday"/>
    <x v="0"/>
  </r>
  <r>
    <n v="1"/>
    <n v="6"/>
    <d v="2011-05-29T00:00:00"/>
    <d v="1899-12-30T12:41:00"/>
    <d v="2011-05-29T00:00:00"/>
    <d v="1899-12-30T15:18:00"/>
    <n v="50"/>
    <n v="157"/>
    <s v="Ticket"/>
    <s v="Sunday"/>
    <x v="0"/>
  </r>
  <r>
    <n v="1"/>
    <n v="6"/>
    <d v="2011-05-29T00:00:00"/>
    <d v="1899-12-30T12:50:00"/>
    <d v="2011-05-29T00:00:00"/>
    <d v="1899-12-30T15:42:00"/>
    <n v="50"/>
    <n v="172"/>
    <s v="Ticket"/>
    <s v="Sunday"/>
    <x v="0"/>
  </r>
  <r>
    <n v="1"/>
    <n v="6"/>
    <d v="2011-05-29T00:00:00"/>
    <d v="1899-12-30T13:02:00"/>
    <d v="2011-05-29T00:00:00"/>
    <d v="1899-12-30T14:07:00"/>
    <n v="50"/>
    <n v="65"/>
    <s v="Ticket"/>
    <s v="Sunday"/>
    <x v="0"/>
  </r>
  <r>
    <n v="1"/>
    <n v="6"/>
    <d v="2011-05-29T00:00:00"/>
    <d v="1899-12-30T13:10:00"/>
    <d v="2011-05-29T00:00:00"/>
    <d v="1899-12-30T13:28:00"/>
    <n v="50"/>
    <n v="18"/>
    <s v="Ticket"/>
    <s v="Sunday"/>
    <x v="0"/>
  </r>
  <r>
    <n v="1"/>
    <n v="6"/>
    <d v="2011-05-29T00:00:00"/>
    <d v="1899-12-30T13:32:00"/>
    <d v="2011-05-29T00:00:00"/>
    <d v="1899-12-30T14:59:00"/>
    <n v="50"/>
    <n v="87"/>
    <s v="Ticket"/>
    <s v="Sunday"/>
    <x v="0"/>
  </r>
  <r>
    <n v="1"/>
    <n v="6"/>
    <d v="2011-05-29T00:00:00"/>
    <d v="1899-12-30T13:54:00"/>
    <d v="2011-05-29T00:00:00"/>
    <d v="1899-12-30T14:56:00"/>
    <n v="50"/>
    <n v="62"/>
    <s v="Ticket"/>
    <s v="Sunday"/>
    <x v="0"/>
  </r>
  <r>
    <n v="1"/>
    <n v="8"/>
    <d v="2011-05-29T00:00:00"/>
    <d v="1899-12-30T14:20:00"/>
    <d v="2011-05-29T00:00:00"/>
    <d v="1899-12-30T16:27:00"/>
    <n v="50"/>
    <n v="127"/>
    <s v="Ticket"/>
    <s v="Sunday"/>
    <x v="1"/>
  </r>
  <r>
    <n v="1"/>
    <n v="5"/>
    <d v="2011-05-29T00:00:00"/>
    <d v="1899-12-30T15:30:00"/>
    <d v="2011-05-29T00:00:00"/>
    <d v="1899-12-30T17:33:00"/>
    <n v="50"/>
    <n v="123"/>
    <s v="Ticket"/>
    <s v="Sunday"/>
    <x v="1"/>
  </r>
  <r>
    <n v="1"/>
    <n v="5"/>
    <d v="2011-05-29T00:00:00"/>
    <d v="1899-12-30T15:48:00"/>
    <d v="2011-05-29T00:00:00"/>
    <d v="1899-12-30T18:16:00"/>
    <n v="50"/>
    <n v="148"/>
    <s v="Ticket"/>
    <s v="Sunday"/>
    <x v="1"/>
  </r>
  <r>
    <n v="1"/>
    <n v="5"/>
    <d v="2011-05-29T00:00:00"/>
    <d v="1899-12-30T16:36:00"/>
    <d v="2011-05-29T00:00:00"/>
    <d v="1899-12-30T19:49:00"/>
    <n v="70"/>
    <n v="193"/>
    <s v="Ticket"/>
    <s v="Sunday"/>
    <x v="1"/>
  </r>
  <r>
    <n v="1"/>
    <n v="6"/>
    <d v="2011-05-29T00:00:00"/>
    <d v="1899-12-30T17:03:00"/>
    <d v="2011-05-29T00:00:00"/>
    <d v="1899-12-30T19:11:00"/>
    <n v="50"/>
    <n v="128"/>
    <s v="Ticket"/>
    <s v="Sunday"/>
    <x v="1"/>
  </r>
  <r>
    <n v="1"/>
    <n v="6"/>
    <d v="2011-05-29T00:00:00"/>
    <d v="1899-12-30T17:09:00"/>
    <d v="2011-05-29T00:00:00"/>
    <d v="1899-12-30T18:57:00"/>
    <n v="50"/>
    <n v="108"/>
    <s v="Ticket"/>
    <s v="Sunday"/>
    <x v="1"/>
  </r>
  <r>
    <n v="1"/>
    <n v="5"/>
    <d v="2011-05-29T00:00:00"/>
    <d v="1899-12-30T17:19:00"/>
    <d v="2011-05-29T00:00:00"/>
    <d v="1899-12-30T20:01:00"/>
    <n v="50"/>
    <n v="162"/>
    <s v="Ticket"/>
    <s v="Sunday"/>
    <x v="1"/>
  </r>
  <r>
    <n v="1"/>
    <n v="5"/>
    <d v="2011-05-29T00:00:00"/>
    <d v="1899-12-30T17:30:00"/>
    <d v="2011-05-29T00:00:00"/>
    <d v="1899-12-30T19:33:00"/>
    <n v="50"/>
    <n v="123"/>
    <s v="Ticket"/>
    <s v="Sunday"/>
    <x v="1"/>
  </r>
  <r>
    <n v="1"/>
    <n v="8"/>
    <d v="2011-05-29T00:00:00"/>
    <d v="1899-12-30T17:44:00"/>
    <d v="2011-05-29T00:00:00"/>
    <d v="1899-12-30T19:55:00"/>
    <n v="50"/>
    <n v="131"/>
    <s v="Ticket"/>
    <s v="Sunday"/>
    <x v="1"/>
  </r>
  <r>
    <n v="1"/>
    <n v="5"/>
    <d v="2011-05-29T00:00:00"/>
    <d v="1899-12-30T18:31:00"/>
    <d v="2011-05-29T00:00:00"/>
    <d v="1899-12-30T21:55:00"/>
    <n v="70"/>
    <n v="204"/>
    <s v="Ticket"/>
    <s v="Sunday"/>
    <x v="2"/>
  </r>
  <r>
    <n v="1"/>
    <n v="6"/>
    <d v="2011-05-29T00:00:00"/>
    <d v="1899-12-30T19:18:00"/>
    <d v="2011-05-29T00:00:00"/>
    <d v="1899-12-30T20:34:00"/>
    <n v="50"/>
    <n v="76"/>
    <s v="Ticket"/>
    <s v="Sunday"/>
    <x v="2"/>
  </r>
  <r>
    <n v="1"/>
    <n v="5"/>
    <d v="2011-05-29T00:00:00"/>
    <d v="1899-12-30T19:21:00"/>
    <d v="2011-05-29T00:00:00"/>
    <d v="1899-12-30T20:37:00"/>
    <n v="50"/>
    <n v="76"/>
    <s v="Ticket"/>
    <s v="Sunday"/>
    <x v="2"/>
  </r>
  <r>
    <n v="1"/>
    <n v="5"/>
    <d v="2011-05-29T00:00:00"/>
    <d v="1899-12-30T19:36:00"/>
    <d v="2011-05-29T00:00:00"/>
    <d v="1899-12-30T23:13:00"/>
    <n v="70"/>
    <n v="217"/>
    <s v="Ticket"/>
    <s v="Sunday"/>
    <x v="2"/>
  </r>
  <r>
    <n v="1"/>
    <n v="8"/>
    <d v="2011-05-29T00:00:00"/>
    <d v="1899-12-30T19:40:00"/>
    <d v="2011-05-29T00:00:00"/>
    <d v="1899-12-30T22:04:00"/>
    <n v="50"/>
    <n v="144"/>
    <s v="Ticket"/>
    <s v="Sunday"/>
    <x v="2"/>
  </r>
  <r>
    <n v="1"/>
    <n v="8"/>
    <d v="2011-05-29T00:00:00"/>
    <d v="1899-12-30T19:48:00"/>
    <d v="2011-05-29T00:00:00"/>
    <d v="1899-12-30T22:14:00"/>
    <n v="50"/>
    <n v="146"/>
    <s v="Ticket"/>
    <s v="Sunday"/>
    <x v="2"/>
  </r>
  <r>
    <n v="1"/>
    <n v="5"/>
    <d v="2011-05-29T00:00:00"/>
    <d v="1899-12-30T20:43:00"/>
    <d v="2011-05-29T00:00:00"/>
    <d v="1899-12-30T21:38:00"/>
    <n v="50"/>
    <n v="55"/>
    <s v="Ticket"/>
    <s v="Sunday"/>
    <x v="2"/>
  </r>
  <r>
    <n v="1"/>
    <n v="6"/>
    <d v="2011-05-29T00:00:00"/>
    <d v="1899-12-30T20:44:00"/>
    <d v="2011-05-29T00:00:00"/>
    <d v="1899-12-30T21:38:00"/>
    <n v="50"/>
    <n v="54"/>
    <s v="Ticket"/>
    <s v="Sunday"/>
    <x v="2"/>
  </r>
  <r>
    <n v="1"/>
    <n v="8"/>
    <d v="2011-05-29T00:00:00"/>
    <d v="1899-12-30T21:34:00"/>
    <d v="2011-05-29T00:00:00"/>
    <d v="1899-12-30T23:06:00"/>
    <n v="50"/>
    <n v="92"/>
    <s v="Ticket"/>
    <s v="Sunday"/>
    <x v="2"/>
  </r>
  <r>
    <n v="1"/>
    <n v="6"/>
    <d v="2011-05-29T00:00:00"/>
    <d v="1899-12-30T22:07:00"/>
    <d v="2011-05-29T00:00:00"/>
    <d v="1899-12-30T23:29:00"/>
    <n v="50"/>
    <n v="82"/>
    <s v="Ticket"/>
    <s v="Sunday"/>
    <x v="3"/>
  </r>
  <r>
    <n v="1"/>
    <n v="5"/>
    <d v="2011-05-29T00:00:00"/>
    <d v="1899-12-30T23:25:00"/>
    <d v="2011-05-30T00:00:00"/>
    <d v="1899-12-30T01:42:00"/>
    <n v="50"/>
    <n v="137"/>
    <s v="Ticket"/>
    <s v="Sunday"/>
    <x v="3"/>
  </r>
  <r>
    <n v="1"/>
    <n v="5"/>
    <d v="2011-06-04T00:00:00"/>
    <d v="1899-12-30T04:00:00"/>
    <d v="2011-06-04T00:00:00"/>
    <d v="1899-12-30T10:58:00"/>
    <n v="300"/>
    <n v="418"/>
    <s v="Ticket"/>
    <s v="Saturday"/>
    <x v="3"/>
  </r>
  <r>
    <n v="1"/>
    <n v="6"/>
    <d v="2011-06-04T00:00:00"/>
    <d v="1899-12-30T10:54:00"/>
    <d v="2011-06-04T00:00:00"/>
    <d v="1899-12-30T13:49:00"/>
    <n v="50"/>
    <n v="175"/>
    <s v="Ticket"/>
    <s v="Saturday"/>
    <x v="0"/>
  </r>
  <r>
    <n v="1"/>
    <n v="5"/>
    <d v="2011-06-04T00:00:00"/>
    <d v="1899-12-30T12:41:00"/>
    <d v="2011-06-04T00:00:00"/>
    <d v="1899-12-30T15:56:00"/>
    <n v="70"/>
    <n v="195"/>
    <s v="Ticket"/>
    <s v="Saturday"/>
    <x v="0"/>
  </r>
  <r>
    <n v="1"/>
    <n v="6"/>
    <d v="2011-06-04T00:00:00"/>
    <d v="1899-12-30T12:43:00"/>
    <d v="2011-06-04T00:00:00"/>
    <d v="1899-12-30T16:09:00"/>
    <n v="70"/>
    <n v="206"/>
    <s v="Ticket"/>
    <s v="Saturday"/>
    <x v="0"/>
  </r>
  <r>
    <n v="1"/>
    <n v="5"/>
    <d v="2011-06-04T00:00:00"/>
    <d v="1899-12-30T12:59:00"/>
    <d v="2011-06-04T00:00:00"/>
    <d v="1899-12-30T14:57:00"/>
    <n v="50"/>
    <n v="118"/>
    <s v="Ticket"/>
    <s v="Saturday"/>
    <x v="0"/>
  </r>
  <r>
    <n v="1"/>
    <n v="5"/>
    <d v="2011-06-04T00:00:00"/>
    <d v="1899-12-30T13:17:00"/>
    <d v="2011-06-04T00:00:00"/>
    <d v="1899-12-30T14:49:00"/>
    <n v="50"/>
    <n v="92"/>
    <s v="Ticket"/>
    <s v="Saturday"/>
    <x v="0"/>
  </r>
  <r>
    <n v="1"/>
    <n v="5"/>
    <d v="2011-06-04T00:00:00"/>
    <d v="1899-12-30T14:22:00"/>
    <d v="2011-06-04T00:00:00"/>
    <d v="1899-12-30T15:01:00"/>
    <n v="50"/>
    <n v="39"/>
    <s v="Ticket"/>
    <s v="Saturday"/>
    <x v="1"/>
  </r>
  <r>
    <n v="1"/>
    <n v="5"/>
    <d v="2011-06-04T00:00:00"/>
    <d v="1899-12-30T15:50:00"/>
    <d v="2011-06-04T00:00:00"/>
    <d v="1899-12-30T17:48:00"/>
    <n v="50"/>
    <n v="118"/>
    <s v="Ticket"/>
    <s v="Saturday"/>
    <x v="1"/>
  </r>
  <r>
    <n v="1"/>
    <n v="6"/>
    <d v="2011-06-04T00:00:00"/>
    <d v="1899-12-30T16:04:00"/>
    <d v="2011-06-04T00:00:00"/>
    <d v="1899-12-30T17:18:00"/>
    <n v="50"/>
    <n v="74"/>
    <s v="Ticket"/>
    <s v="Saturday"/>
    <x v="1"/>
  </r>
  <r>
    <n v="1"/>
    <n v="8"/>
    <d v="2011-06-04T00:00:00"/>
    <d v="1899-12-30T17:12:00"/>
    <d v="2011-06-04T00:00:00"/>
    <d v="1899-12-30T19:40:00"/>
    <n v="50"/>
    <n v="148"/>
    <s v="Ticket"/>
    <s v="Saturday"/>
    <x v="1"/>
  </r>
  <r>
    <n v="1"/>
    <n v="6"/>
    <d v="2011-06-05T00:00:00"/>
    <d v="1899-12-30T09:49:00"/>
    <d v="2011-06-05T00:00:00"/>
    <d v="1899-12-30T11:37:00"/>
    <n v="50"/>
    <n v="108"/>
    <s v="Ticket"/>
    <s v="Sunday"/>
    <x v="3"/>
  </r>
  <r>
    <n v="1"/>
    <n v="6"/>
    <d v="2011-06-05T00:00:00"/>
    <d v="1899-12-30T12:24:00"/>
    <d v="2011-06-05T00:00:00"/>
    <d v="1899-12-30T13:04:00"/>
    <n v="50"/>
    <n v="40"/>
    <s v="Ticket"/>
    <s v="Sunday"/>
    <x v="0"/>
  </r>
  <r>
    <n v="1"/>
    <n v="6"/>
    <d v="2011-06-05T00:00:00"/>
    <d v="1899-12-30T12:48:00"/>
    <d v="2011-06-05T00:00:00"/>
    <d v="1899-12-30T13:43:00"/>
    <n v="50"/>
    <n v="55"/>
    <s v="Ticket"/>
    <s v="Sunday"/>
    <x v="0"/>
  </r>
  <r>
    <n v="1"/>
    <n v="8"/>
    <d v="2011-06-05T00:00:00"/>
    <d v="1899-12-30T14:06:00"/>
    <d v="2011-06-05T00:00:00"/>
    <d v="1899-12-30T18:04:00"/>
    <n v="70"/>
    <n v="238"/>
    <s v="Ticket"/>
    <s v="Sunday"/>
    <x v="1"/>
  </r>
  <r>
    <n v="1"/>
    <n v="5"/>
    <d v="2011-06-05T00:00:00"/>
    <d v="1899-12-30T15:24:00"/>
    <d v="2011-06-05T00:00:00"/>
    <d v="1899-12-30T17:20:00"/>
    <n v="50"/>
    <n v="116"/>
    <s v="Ticket"/>
    <s v="Sunday"/>
    <x v="1"/>
  </r>
  <r>
    <n v="1"/>
    <n v="6"/>
    <d v="2011-06-05T00:00:00"/>
    <d v="1899-12-30T16:23:00"/>
    <d v="2011-06-05T00:00:00"/>
    <d v="1899-12-30T22:31:00"/>
    <n v="130"/>
    <n v="368"/>
    <s v="Ticket"/>
    <s v="Sunday"/>
    <x v="1"/>
  </r>
  <r>
    <n v="1"/>
    <n v="6"/>
    <d v="2011-06-05T00:00:00"/>
    <d v="1899-12-30T16:39:00"/>
    <d v="2011-06-05T00:00:00"/>
    <d v="1899-12-30T19:44:00"/>
    <n v="70"/>
    <n v="185"/>
    <s v="Ticket"/>
    <s v="Sunday"/>
    <x v="1"/>
  </r>
  <r>
    <n v="1"/>
    <n v="8"/>
    <d v="2011-06-05T00:00:00"/>
    <d v="1899-12-30T16:50:00"/>
    <d v="2011-06-05T00:00:00"/>
    <d v="1899-12-30T19:17:00"/>
    <n v="50"/>
    <n v="147"/>
    <s v="Ticket"/>
    <s v="Sunday"/>
    <x v="1"/>
  </r>
  <r>
    <n v="1"/>
    <n v="6"/>
    <d v="2011-06-05T00:00:00"/>
    <d v="1899-12-30T17:41:00"/>
    <d v="2011-06-05T00:00:00"/>
    <d v="1899-12-30T19:40:00"/>
    <n v="50"/>
    <n v="119"/>
    <s v="Ticket"/>
    <s v="Sunday"/>
    <x v="1"/>
  </r>
  <r>
    <n v="1"/>
    <n v="8"/>
    <d v="2011-06-05T00:00:00"/>
    <d v="1899-12-30T17:44:00"/>
    <d v="2011-06-05T00:00:00"/>
    <d v="1899-12-30T19:37:00"/>
    <n v="50"/>
    <n v="113"/>
    <s v="Ticket"/>
    <s v="Sunday"/>
    <x v="1"/>
  </r>
  <r>
    <n v="1"/>
    <n v="5"/>
    <d v="2011-06-05T00:00:00"/>
    <d v="1899-12-30T19:04:00"/>
    <d v="2011-06-06T00:00:00"/>
    <d v="1899-12-30T00:05:00"/>
    <n v="110"/>
    <n v="301"/>
    <s v="Ticket"/>
    <s v="Sunday"/>
    <x v="2"/>
  </r>
  <r>
    <n v="1"/>
    <n v="5"/>
    <d v="2011-06-05T00:00:00"/>
    <d v="1899-12-30T20:02:00"/>
    <d v="2011-06-05T00:00:00"/>
    <d v="1899-12-30T22:47:00"/>
    <n v="50"/>
    <n v="165"/>
    <s v="Ticket"/>
    <s v="Sunday"/>
    <x v="2"/>
  </r>
  <r>
    <n v="1"/>
    <n v="6"/>
    <d v="2011-06-05T00:00:00"/>
    <d v="1899-12-30T20:26:00"/>
    <d v="2011-06-05T00:00:00"/>
    <d v="1899-12-30T22:27:00"/>
    <n v="50"/>
    <n v="121"/>
    <s v="Ticket"/>
    <s v="Sunday"/>
    <x v="2"/>
  </r>
  <r>
    <n v="1"/>
    <n v="6"/>
    <d v="2011-06-05T00:00:00"/>
    <d v="1899-12-30T20:33:00"/>
    <d v="2011-06-05T00:00:00"/>
    <d v="1899-12-30T22:53:00"/>
    <n v="50"/>
    <n v="140"/>
    <s v="Ticket"/>
    <s v="Sunday"/>
    <x v="2"/>
  </r>
  <r>
    <n v="1"/>
    <n v="5"/>
    <d v="2011-06-05T00:00:00"/>
    <d v="1899-12-30T20:52:00"/>
    <d v="2011-06-05T00:00:00"/>
    <d v="1899-12-30T23:37:00"/>
    <n v="50"/>
    <n v="165"/>
    <s v="Ticket"/>
    <s v="Sunday"/>
    <x v="2"/>
  </r>
  <r>
    <n v="1"/>
    <n v="8"/>
    <d v="2011-06-05T00:00:00"/>
    <d v="1899-12-30T20:59:00"/>
    <d v="2011-06-05T00:00:00"/>
    <d v="1899-12-30T23:47:00"/>
    <n v="50"/>
    <n v="168"/>
    <s v="Ticket"/>
    <s v="Sunday"/>
    <x v="2"/>
  </r>
  <r>
    <n v="1"/>
    <n v="5"/>
    <d v="2011-06-05T00:00:00"/>
    <d v="1899-12-30T21:19:00"/>
    <d v="2011-06-06T00:00:00"/>
    <d v="1899-12-30T02:44:00"/>
    <n v="110"/>
    <n v="325"/>
    <s v="Ticket"/>
    <s v="Sunday"/>
    <x v="2"/>
  </r>
  <r>
    <n v="1"/>
    <n v="6"/>
    <d v="2011-06-05T00:00:00"/>
    <d v="1899-12-30T21:47:00"/>
    <d v="2011-06-05T00:00:00"/>
    <d v="1899-12-30T23:34:00"/>
    <n v="50"/>
    <n v="107"/>
    <s v="Ticket"/>
    <s v="Sunday"/>
    <x v="2"/>
  </r>
  <r>
    <n v="1"/>
    <n v="5"/>
    <d v="2011-06-05T00:00:00"/>
    <d v="1899-12-30T22:19:00"/>
    <d v="2011-06-06T00:00:00"/>
    <d v="1899-12-30T01:47:00"/>
    <n v="70"/>
    <n v="208"/>
    <s v="Ticket"/>
    <s v="Sunday"/>
    <x v="3"/>
  </r>
  <r>
    <n v="1"/>
    <n v="8"/>
    <d v="2011-06-11T00:00:00"/>
    <d v="1899-12-30T10:17:00"/>
    <d v="2011-06-11T00:00:00"/>
    <d v="1899-12-30T11:10:00"/>
    <n v="50"/>
    <n v="53"/>
    <s v="Ticket"/>
    <s v="Saturday"/>
    <x v="0"/>
  </r>
  <r>
    <n v="1"/>
    <n v="5"/>
    <d v="2011-06-11T00:00:00"/>
    <d v="1899-12-30T10:46:00"/>
    <d v="2011-06-11T00:00:00"/>
    <d v="1899-12-30T17:23:00"/>
    <n v="130"/>
    <n v="397"/>
    <s v="Ticket"/>
    <s v="Saturday"/>
    <x v="0"/>
  </r>
  <r>
    <n v="1"/>
    <n v="5"/>
    <d v="2011-06-11T00:00:00"/>
    <d v="1899-12-30T11:15:00"/>
    <d v="2011-06-11T00:00:00"/>
    <d v="1899-12-30T12:31:00"/>
    <n v="50"/>
    <n v="76"/>
    <s v="Ticket"/>
    <s v="Saturday"/>
    <x v="0"/>
  </r>
  <r>
    <n v="1"/>
    <n v="6"/>
    <d v="2011-06-11T00:00:00"/>
    <d v="1899-12-30T11:51:00"/>
    <d v="2011-06-11T00:00:00"/>
    <d v="1899-12-30T14:12:00"/>
    <n v="50"/>
    <n v="141"/>
    <s v="Ticket"/>
    <s v="Saturday"/>
    <x v="0"/>
  </r>
  <r>
    <n v="1"/>
    <n v="6"/>
    <d v="2011-06-11T00:00:00"/>
    <d v="1899-12-30T11:52:00"/>
    <d v="2011-06-11T00:00:00"/>
    <d v="1899-12-30T21:43:00"/>
    <n v="0"/>
    <n v="591"/>
    <s v="Pass"/>
    <s v="Saturday"/>
    <x v="0"/>
  </r>
  <r>
    <n v="1"/>
    <n v="6"/>
    <d v="2011-06-11T00:00:00"/>
    <d v="1899-12-30T12:43:00"/>
    <d v="2011-06-11T00:00:00"/>
    <d v="1899-12-30T18:28:00"/>
    <n v="110"/>
    <n v="345"/>
    <s v="Ticket"/>
    <s v="Saturday"/>
    <x v="0"/>
  </r>
  <r>
    <n v="1"/>
    <n v="6"/>
    <d v="2011-06-11T00:00:00"/>
    <d v="1899-12-30T12:44:00"/>
    <d v="2011-06-11T00:00:00"/>
    <d v="1899-12-30T13:55:00"/>
    <n v="50"/>
    <n v="71"/>
    <s v="Ticket"/>
    <s v="Saturday"/>
    <x v="0"/>
  </r>
  <r>
    <n v="1"/>
    <n v="5"/>
    <d v="2011-06-11T00:00:00"/>
    <d v="1899-12-30T13:10:00"/>
    <d v="2011-06-11T00:00:00"/>
    <d v="1899-12-30T13:57:00"/>
    <n v="300"/>
    <n v="47"/>
    <s v="Ticket"/>
    <s v="Saturday"/>
    <x v="0"/>
  </r>
  <r>
    <n v="1"/>
    <n v="5"/>
    <d v="2011-06-11T00:00:00"/>
    <d v="1899-12-30T14:11:00"/>
    <d v="2011-06-11T00:00:00"/>
    <d v="1899-12-30T16:37:00"/>
    <n v="50"/>
    <n v="146"/>
    <s v="Ticket"/>
    <s v="Saturday"/>
    <x v="1"/>
  </r>
  <r>
    <n v="1"/>
    <n v="6"/>
    <d v="2011-06-11T00:00:00"/>
    <d v="1899-12-30T14:17:00"/>
    <d v="2011-06-12T00:00:00"/>
    <d v="1899-12-30T01:41:00"/>
    <n v="230"/>
    <n v="684"/>
    <s v="Ticket"/>
    <s v="Saturday"/>
    <x v="1"/>
  </r>
  <r>
    <n v="1"/>
    <n v="8"/>
    <d v="2011-06-11T00:00:00"/>
    <d v="1899-12-30T15:26:00"/>
    <d v="2011-06-11T00:00:00"/>
    <d v="1899-12-30T17:28:00"/>
    <n v="50"/>
    <n v="122"/>
    <s v="Ticket"/>
    <s v="Saturday"/>
    <x v="1"/>
  </r>
  <r>
    <n v="1"/>
    <n v="6"/>
    <d v="2011-06-11T00:00:00"/>
    <d v="1899-12-30T15:51:00"/>
    <d v="2011-06-11T00:00:00"/>
    <d v="1899-12-30T17:20:00"/>
    <n v="50"/>
    <n v="89"/>
    <s v="Ticket"/>
    <s v="Saturday"/>
    <x v="1"/>
  </r>
  <r>
    <n v="1"/>
    <n v="5"/>
    <d v="2011-06-11T00:00:00"/>
    <d v="1899-12-30T16:02:00"/>
    <d v="2011-06-11T00:00:00"/>
    <d v="1899-12-30T17:11:00"/>
    <n v="50"/>
    <n v="69"/>
    <s v="Ticket"/>
    <s v="Saturday"/>
    <x v="1"/>
  </r>
  <r>
    <n v="1"/>
    <n v="5"/>
    <d v="2011-06-11T00:00:00"/>
    <d v="1899-12-30T16:53:00"/>
    <d v="2011-06-11T00:00:00"/>
    <d v="1899-12-30T18:25:00"/>
    <n v="50"/>
    <n v="92"/>
    <s v="Ticket"/>
    <s v="Saturday"/>
    <x v="1"/>
  </r>
  <r>
    <n v="1"/>
    <n v="8"/>
    <d v="2011-06-11T00:00:00"/>
    <d v="1899-12-30T17:37:00"/>
    <d v="2011-06-11T00:00:00"/>
    <d v="1899-12-30T19:40:00"/>
    <n v="50"/>
    <n v="123"/>
    <s v="Ticket"/>
    <s v="Saturday"/>
    <x v="1"/>
  </r>
  <r>
    <n v="1"/>
    <n v="6"/>
    <d v="2011-06-11T00:00:00"/>
    <d v="1899-12-30T17:43:00"/>
    <d v="2011-06-11T00:00:00"/>
    <d v="1899-12-30T21:28:00"/>
    <n v="70"/>
    <n v="225"/>
    <s v="Ticket"/>
    <s v="Saturday"/>
    <x v="1"/>
  </r>
  <r>
    <n v="1"/>
    <n v="5"/>
    <d v="2011-06-11T00:00:00"/>
    <d v="1899-12-30T18:24:00"/>
    <d v="2011-06-11T00:00:00"/>
    <d v="1899-12-30T22:39:00"/>
    <n v="90"/>
    <n v="255"/>
    <s v="Ticket"/>
    <s v="Saturday"/>
    <x v="2"/>
  </r>
  <r>
    <n v="1"/>
    <n v="5"/>
    <d v="2011-06-11T00:00:00"/>
    <d v="1899-12-30T18:30:00"/>
    <d v="2011-06-11T00:00:00"/>
    <d v="1899-12-30T23:59:00"/>
    <n v="110"/>
    <n v="329"/>
    <s v="Ticket"/>
    <s v="Saturday"/>
    <x v="2"/>
  </r>
  <r>
    <n v="1"/>
    <n v="5"/>
    <d v="2011-06-11T00:00:00"/>
    <d v="1899-12-30T20:39:00"/>
    <d v="2011-06-11T00:00:00"/>
    <d v="1899-12-30T23:19:00"/>
    <n v="50"/>
    <n v="160"/>
    <s v="Ticket"/>
    <s v="Saturday"/>
    <x v="2"/>
  </r>
  <r>
    <n v="1"/>
    <n v="6"/>
    <d v="2011-06-11T00:00:00"/>
    <d v="1899-12-30T23:01:00"/>
    <d v="2011-06-11T00:00:00"/>
    <d v="1899-12-30T23:37:00"/>
    <n v="50"/>
    <n v="36"/>
    <s v="Ticket"/>
    <s v="Saturday"/>
    <x v="3"/>
  </r>
  <r>
    <n v="1"/>
    <n v="5"/>
    <d v="2011-06-12T00:00:00"/>
    <d v="1899-12-30T12:03:00"/>
    <d v="2011-06-12T00:00:00"/>
    <d v="1899-12-30T14:57:00"/>
    <n v="50"/>
    <n v="174"/>
    <s v="Ticket"/>
    <s v="Sunday"/>
    <x v="0"/>
  </r>
  <r>
    <n v="1"/>
    <n v="8"/>
    <d v="2011-06-12T00:00:00"/>
    <d v="1899-12-30T12:24:00"/>
    <d v="2011-06-12T00:00:00"/>
    <d v="1899-12-30T16:26:00"/>
    <n v="90"/>
    <n v="242"/>
    <s v="Ticket"/>
    <s v="Sunday"/>
    <x v="0"/>
  </r>
  <r>
    <n v="1"/>
    <n v="5"/>
    <d v="2011-06-12T00:00:00"/>
    <d v="1899-12-30T12:53:00"/>
    <d v="2011-06-12T00:00:00"/>
    <d v="1899-12-30T17:44:00"/>
    <n v="90"/>
    <n v="291"/>
    <s v="Ticket"/>
    <s v="Sunday"/>
    <x v="0"/>
  </r>
  <r>
    <n v="1"/>
    <n v="6"/>
    <d v="2011-06-12T00:00:00"/>
    <d v="1899-12-30T13:31:00"/>
    <d v="2011-06-12T00:00:00"/>
    <d v="1899-12-30T14:27:00"/>
    <n v="50"/>
    <n v="56"/>
    <s v="Ticket"/>
    <s v="Sunday"/>
    <x v="0"/>
  </r>
  <r>
    <n v="1"/>
    <n v="8"/>
    <d v="2011-06-12T00:00:00"/>
    <d v="1899-12-30T14:51:00"/>
    <d v="2011-06-12T00:00:00"/>
    <d v="1899-12-30T16:08:00"/>
    <n v="50"/>
    <n v="77"/>
    <s v="Ticket"/>
    <s v="Sunday"/>
    <x v="1"/>
  </r>
  <r>
    <n v="1"/>
    <n v="6"/>
    <d v="2011-06-12T00:00:00"/>
    <d v="1899-12-30T15:47:00"/>
    <d v="2011-06-12T00:00:00"/>
    <d v="1899-12-30T17:08:00"/>
    <n v="50"/>
    <n v="81"/>
    <s v="Ticket"/>
    <s v="Sunday"/>
    <x v="1"/>
  </r>
  <r>
    <n v="1"/>
    <n v="5"/>
    <d v="2011-06-12T00:00:00"/>
    <d v="1899-12-30T16:40:00"/>
    <d v="2011-06-12T00:00:00"/>
    <d v="1899-12-30T20:49:00"/>
    <n v="90"/>
    <n v="249"/>
    <s v="Ticket"/>
    <s v="Sunday"/>
    <x v="1"/>
  </r>
  <r>
    <n v="1"/>
    <n v="6"/>
    <d v="2011-06-12T00:00:00"/>
    <d v="1899-12-30T16:55:00"/>
    <d v="2011-06-12T00:00:00"/>
    <d v="1899-12-30T21:24:00"/>
    <n v="90"/>
    <n v="269"/>
    <s v="Ticket"/>
    <s v="Sunday"/>
    <x v="1"/>
  </r>
  <r>
    <n v="1"/>
    <n v="5"/>
    <d v="2011-06-12T00:00:00"/>
    <d v="1899-12-30T17:08:00"/>
    <d v="2011-06-12T00:00:00"/>
    <d v="1899-12-30T19:12:00"/>
    <n v="50"/>
    <n v="124"/>
    <s v="Ticket"/>
    <s v="Sunday"/>
    <x v="1"/>
  </r>
  <r>
    <n v="1"/>
    <n v="6"/>
    <d v="2011-06-12T00:00:00"/>
    <d v="1899-12-30T17:35:00"/>
    <d v="2011-06-12T00:00:00"/>
    <d v="1899-12-30T21:35:00"/>
    <n v="70"/>
    <n v="240"/>
    <s v="Ticket"/>
    <s v="Sunday"/>
    <x v="1"/>
  </r>
  <r>
    <n v="1"/>
    <n v="8"/>
    <d v="2011-06-12T00:00:00"/>
    <d v="1899-12-30T17:39:00"/>
    <d v="2011-06-12T00:00:00"/>
    <d v="1899-12-30T18:36:00"/>
    <n v="50"/>
    <n v="57"/>
    <s v="Ticket"/>
    <s v="Sunday"/>
    <x v="1"/>
  </r>
  <r>
    <n v="1"/>
    <n v="8"/>
    <d v="2011-06-12T00:00:00"/>
    <d v="1899-12-30T18:00:00"/>
    <d v="2011-06-12T00:00:00"/>
    <d v="1899-12-30T21:29:00"/>
    <n v="70"/>
    <n v="209"/>
    <s v="Ticket"/>
    <s v="Sunday"/>
    <x v="1"/>
  </r>
  <r>
    <n v="1"/>
    <n v="8"/>
    <d v="2011-06-12T00:00:00"/>
    <d v="1899-12-30T18:37:00"/>
    <d v="2011-06-12T00:00:00"/>
    <d v="1899-12-30T22:43:00"/>
    <n v="90"/>
    <n v="246"/>
    <s v="Ticket"/>
    <s v="Sunday"/>
    <x v="2"/>
  </r>
  <r>
    <n v="1"/>
    <n v="5"/>
    <d v="2011-06-12T00:00:00"/>
    <d v="1899-12-30T19:18:00"/>
    <d v="2011-06-12T00:00:00"/>
    <d v="1899-12-30T23:23:00"/>
    <n v="90"/>
    <n v="245"/>
    <s v="Ticket"/>
    <s v="Sunday"/>
    <x v="2"/>
  </r>
  <r>
    <n v="1"/>
    <n v="5"/>
    <d v="2011-06-12T00:00:00"/>
    <d v="1899-12-30T19:27:00"/>
    <d v="2011-06-12T00:00:00"/>
    <d v="1899-12-30T22:02:00"/>
    <n v="50"/>
    <n v="155"/>
    <s v="Ticket"/>
    <s v="Sunday"/>
    <x v="2"/>
  </r>
  <r>
    <n v="1"/>
    <n v="8"/>
    <d v="2011-06-12T00:00:00"/>
    <d v="1899-12-30T19:56:00"/>
    <d v="2011-06-12T00:00:00"/>
    <d v="1899-12-30T21:41:00"/>
    <n v="50"/>
    <n v="105"/>
    <s v="Ticket"/>
    <s v="Sunday"/>
    <x v="2"/>
  </r>
  <r>
    <n v="1"/>
    <n v="6"/>
    <d v="2011-06-12T00:00:00"/>
    <d v="1899-12-30T21:55:00"/>
    <d v="2011-06-12T00:00:00"/>
    <d v="1899-12-30T22:44:00"/>
    <n v="50"/>
    <n v="49"/>
    <s v="Ticket"/>
    <s v="Sunday"/>
    <x v="2"/>
  </r>
  <r>
    <n v="1"/>
    <n v="6"/>
    <d v="2011-06-12T00:00:00"/>
    <d v="1899-12-30T22:05:00"/>
    <d v="2011-06-12T00:00:00"/>
    <d v="1899-12-30T23:34:00"/>
    <n v="50"/>
    <n v="89"/>
    <s v="Ticket"/>
    <s v="Sunday"/>
    <x v="3"/>
  </r>
  <r>
    <n v="1"/>
    <n v="6"/>
    <d v="2011-06-12T00:00:00"/>
    <d v="1899-12-30T23:13:00"/>
    <d v="2011-06-13T00:00:00"/>
    <d v="1899-12-30T01:53:00"/>
    <n v="50"/>
    <n v="160"/>
    <s v="Ticket"/>
    <s v="Sunday"/>
    <x v="3"/>
  </r>
  <r>
    <n v="1"/>
    <n v="5"/>
    <d v="2011-06-18T00:00:00"/>
    <d v="1899-12-30T07:07:00"/>
    <d v="2011-06-18T00:00:00"/>
    <d v="1899-12-30T08:56:00"/>
    <n v="50"/>
    <n v="109"/>
    <s v="Ticket"/>
    <s v="Saturday"/>
    <x v="3"/>
  </r>
  <r>
    <n v="1"/>
    <n v="5"/>
    <d v="2011-06-18T00:00:00"/>
    <d v="1899-12-30T07:39:00"/>
    <d v="2011-06-18T00:00:00"/>
    <d v="1899-12-30T09:50:00"/>
    <n v="50"/>
    <n v="131"/>
    <s v="Ticket"/>
    <s v="Saturday"/>
    <x v="3"/>
  </r>
  <r>
    <n v="1"/>
    <n v="6"/>
    <d v="2011-06-18T00:00:00"/>
    <d v="1899-12-30T11:17:00"/>
    <d v="2011-06-18T00:00:00"/>
    <d v="1899-12-30T13:40:00"/>
    <n v="50"/>
    <n v="143"/>
    <s v="Ticket"/>
    <s v="Saturday"/>
    <x v="0"/>
  </r>
  <r>
    <n v="1"/>
    <n v="5"/>
    <d v="2011-06-18T00:00:00"/>
    <d v="1899-12-30T12:23:00"/>
    <d v="2011-06-18T00:00:00"/>
    <d v="1899-12-30T15:23:00"/>
    <n v="50"/>
    <n v="180"/>
    <s v="Ticket"/>
    <s v="Saturday"/>
    <x v="0"/>
  </r>
  <r>
    <n v="1"/>
    <n v="8"/>
    <d v="2011-06-18T00:00:00"/>
    <d v="1899-12-30T12:48:00"/>
    <d v="2011-06-18T00:00:00"/>
    <d v="1899-12-30T14:52:00"/>
    <n v="50"/>
    <n v="124"/>
    <s v="Ticket"/>
    <s v="Saturday"/>
    <x v="0"/>
  </r>
  <r>
    <n v="1"/>
    <n v="5"/>
    <d v="2011-06-18T00:00:00"/>
    <d v="1899-12-30T13:01:00"/>
    <d v="2011-06-18T00:00:00"/>
    <d v="1899-12-30T15:42:00"/>
    <n v="50"/>
    <n v="161"/>
    <s v="Ticket"/>
    <s v="Saturday"/>
    <x v="0"/>
  </r>
  <r>
    <n v="1"/>
    <n v="6"/>
    <d v="2011-06-18T00:00:00"/>
    <d v="1899-12-30T14:21:00"/>
    <d v="2011-06-18T00:00:00"/>
    <d v="1899-12-30T17:51:00"/>
    <n v="70"/>
    <n v="210"/>
    <s v="Ticket"/>
    <s v="Saturday"/>
    <x v="1"/>
  </r>
  <r>
    <n v="1"/>
    <n v="5"/>
    <d v="2011-06-18T00:00:00"/>
    <d v="1899-12-30T14:28:00"/>
    <d v="2011-06-18T00:00:00"/>
    <d v="1899-12-30T18:25:00"/>
    <n v="70"/>
    <n v="237"/>
    <s v="Ticket"/>
    <s v="Saturday"/>
    <x v="1"/>
  </r>
  <r>
    <n v="1"/>
    <n v="6"/>
    <d v="2011-06-18T00:00:00"/>
    <d v="1899-12-30T14:32:00"/>
    <d v="2011-06-18T00:00:00"/>
    <d v="1899-12-30T17:46:00"/>
    <n v="70"/>
    <n v="194"/>
    <s v="Ticket"/>
    <s v="Saturday"/>
    <x v="1"/>
  </r>
  <r>
    <n v="1"/>
    <n v="8"/>
    <d v="2011-06-18T00:00:00"/>
    <d v="1899-12-30T14:43:00"/>
    <d v="2011-06-18T00:00:00"/>
    <d v="1899-12-30T16:20:00"/>
    <n v="50"/>
    <n v="97"/>
    <s v="Ticket"/>
    <s v="Saturday"/>
    <x v="1"/>
  </r>
  <r>
    <n v="1"/>
    <n v="6"/>
    <d v="2011-06-18T00:00:00"/>
    <d v="1899-12-30T15:08:00"/>
    <d v="2011-06-18T00:00:00"/>
    <d v="1899-12-30T16:27:00"/>
    <n v="50"/>
    <n v="79"/>
    <s v="Ticket"/>
    <s v="Saturday"/>
    <x v="1"/>
  </r>
  <r>
    <n v="1"/>
    <n v="5"/>
    <d v="2011-06-18T00:00:00"/>
    <d v="1899-12-30T15:50:00"/>
    <d v="2011-06-18T00:00:00"/>
    <d v="1899-12-30T16:27:00"/>
    <n v="50"/>
    <n v="37"/>
    <s v="Ticket"/>
    <s v="Saturday"/>
    <x v="1"/>
  </r>
  <r>
    <n v="1"/>
    <n v="8"/>
    <d v="2011-06-18T00:00:00"/>
    <d v="1899-12-30T16:11:00"/>
    <d v="2011-06-18T00:00:00"/>
    <d v="1899-12-30T18:15:00"/>
    <n v="50"/>
    <n v="124"/>
    <s v="Ticket"/>
    <s v="Saturday"/>
    <x v="1"/>
  </r>
  <r>
    <n v="1"/>
    <n v="6"/>
    <d v="2011-06-18T00:00:00"/>
    <d v="1899-12-30T16:16:00"/>
    <d v="2011-06-18T00:00:00"/>
    <d v="1899-12-30T18:20:00"/>
    <n v="50"/>
    <n v="124"/>
    <s v="Ticket"/>
    <s v="Saturday"/>
    <x v="1"/>
  </r>
  <r>
    <n v="1"/>
    <n v="6"/>
    <d v="2011-06-18T00:00:00"/>
    <d v="1899-12-30T16:37:00"/>
    <d v="2011-06-18T00:00:00"/>
    <d v="1899-12-30T18:45:00"/>
    <n v="50"/>
    <n v="128"/>
    <s v="Ticket"/>
    <s v="Saturday"/>
    <x v="1"/>
  </r>
  <r>
    <n v="1"/>
    <n v="8"/>
    <d v="2011-06-18T00:00:00"/>
    <d v="1899-12-30T17:33:00"/>
    <d v="2011-06-18T00:00:00"/>
    <d v="1899-12-30T19:40:00"/>
    <n v="50"/>
    <n v="127"/>
    <s v="Ticket"/>
    <s v="Saturday"/>
    <x v="1"/>
  </r>
  <r>
    <n v="1"/>
    <n v="8"/>
    <d v="2011-06-18T00:00:00"/>
    <d v="1899-12-30T18:18:00"/>
    <d v="2011-06-18T00:00:00"/>
    <d v="1899-12-30T19:19:00"/>
    <n v="50"/>
    <n v="61"/>
    <s v="Ticket"/>
    <s v="Saturday"/>
    <x v="2"/>
  </r>
  <r>
    <n v="1"/>
    <n v="8"/>
    <d v="2011-06-18T00:00:00"/>
    <d v="1899-12-30T19:19:00"/>
    <d v="2011-06-18T00:00:00"/>
    <d v="1899-12-30T20:20:00"/>
    <n v="50"/>
    <n v="61"/>
    <s v="Ticket"/>
    <s v="Saturday"/>
    <x v="2"/>
  </r>
  <r>
    <n v="1"/>
    <n v="8"/>
    <d v="2011-06-19T00:00:00"/>
    <d v="1899-12-30T13:46:00"/>
    <d v="2011-06-19T00:00:00"/>
    <d v="1899-12-30T16:19:00"/>
    <n v="50"/>
    <n v="153"/>
    <s v="Ticket"/>
    <s v="Sunday"/>
    <x v="0"/>
  </r>
  <r>
    <n v="1"/>
    <n v="6"/>
    <d v="2011-06-19T00:00:00"/>
    <d v="1899-12-30T14:09:00"/>
    <d v="2011-06-19T00:00:00"/>
    <d v="1899-12-30T18:13:00"/>
    <n v="90"/>
    <n v="244"/>
    <s v="Ticket"/>
    <s v="Sunday"/>
    <x v="1"/>
  </r>
  <r>
    <n v="1"/>
    <n v="8"/>
    <d v="2011-06-19T00:00:00"/>
    <d v="1899-12-30T14:13:00"/>
    <d v="2011-06-19T00:00:00"/>
    <d v="1899-12-30T15:56:00"/>
    <n v="50"/>
    <n v="103"/>
    <s v="Ticket"/>
    <s v="Sunday"/>
    <x v="1"/>
  </r>
  <r>
    <n v="1"/>
    <n v="8"/>
    <d v="2011-06-19T00:00:00"/>
    <d v="1899-12-30T14:30:00"/>
    <d v="2011-06-19T00:00:00"/>
    <d v="1899-12-30T19:34:00"/>
    <n v="110"/>
    <n v="304"/>
    <s v="Ticket"/>
    <s v="Sunday"/>
    <x v="1"/>
  </r>
  <r>
    <n v="1"/>
    <n v="6"/>
    <d v="2011-06-19T00:00:00"/>
    <d v="1899-12-30T14:36:00"/>
    <d v="2011-06-19T00:00:00"/>
    <d v="1899-12-30T19:38:00"/>
    <n v="110"/>
    <n v="302"/>
    <s v="Ticket"/>
    <s v="Sunday"/>
    <x v="1"/>
  </r>
  <r>
    <n v="1"/>
    <n v="6"/>
    <d v="2011-06-19T00:00:00"/>
    <d v="1899-12-30T14:58:00"/>
    <d v="2011-06-19T00:00:00"/>
    <d v="1899-12-30T17:29:00"/>
    <n v="50"/>
    <n v="151"/>
    <s v="Ticket"/>
    <s v="Sunday"/>
    <x v="1"/>
  </r>
  <r>
    <n v="1"/>
    <n v="6"/>
    <d v="2011-06-19T00:00:00"/>
    <d v="1899-12-30T15:05:00"/>
    <d v="2011-06-19T00:00:00"/>
    <d v="1899-12-30T20:35:00"/>
    <n v="110"/>
    <n v="330"/>
    <s v="Ticket"/>
    <s v="Sunday"/>
    <x v="1"/>
  </r>
  <r>
    <n v="1"/>
    <n v="5"/>
    <d v="2011-06-19T00:00:00"/>
    <d v="1899-12-30T15:17:00"/>
    <d v="2011-06-19T00:00:00"/>
    <d v="1899-12-30T17:58:00"/>
    <n v="50"/>
    <n v="161"/>
    <s v="Ticket"/>
    <s v="Sunday"/>
    <x v="1"/>
  </r>
  <r>
    <n v="1"/>
    <n v="5"/>
    <d v="2011-06-19T00:00:00"/>
    <d v="1899-12-30T16:20:00"/>
    <d v="2011-06-19T00:00:00"/>
    <d v="1899-12-30T20:10:00"/>
    <n v="70"/>
    <n v="230"/>
    <s v="Ticket"/>
    <s v="Sunday"/>
    <x v="1"/>
  </r>
  <r>
    <n v="1"/>
    <n v="6"/>
    <d v="2011-06-19T00:00:00"/>
    <d v="1899-12-30T16:26:00"/>
    <d v="2011-06-19T00:00:00"/>
    <d v="1899-12-30T19:08:00"/>
    <n v="50"/>
    <n v="162"/>
    <s v="Ticket"/>
    <s v="Sunday"/>
    <x v="1"/>
  </r>
  <r>
    <n v="1"/>
    <n v="5"/>
    <d v="2011-06-19T00:00:00"/>
    <d v="1899-12-30T16:43:00"/>
    <d v="2011-06-19T00:00:00"/>
    <d v="1899-12-30T20:02:00"/>
    <n v="70"/>
    <n v="199"/>
    <s v="Ticket"/>
    <s v="Sunday"/>
    <x v="1"/>
  </r>
  <r>
    <n v="1"/>
    <n v="8"/>
    <d v="2011-06-19T00:00:00"/>
    <d v="1899-12-30T17:30:00"/>
    <d v="2011-06-19T00:00:00"/>
    <d v="1899-12-30T21:02:00"/>
    <n v="70"/>
    <n v="212"/>
    <s v="Ticket"/>
    <s v="Sunday"/>
    <x v="1"/>
  </r>
  <r>
    <n v="1"/>
    <n v="6"/>
    <d v="2011-06-19T00:00:00"/>
    <d v="1899-12-30T18:07:00"/>
    <d v="2011-06-19T00:00:00"/>
    <d v="1899-12-30T19:39:00"/>
    <n v="50"/>
    <n v="92"/>
    <s v="Ticket"/>
    <s v="Sunday"/>
    <x v="2"/>
  </r>
  <r>
    <n v="1"/>
    <n v="8"/>
    <d v="2011-06-19T00:00:00"/>
    <d v="1899-12-30T18:10:00"/>
    <d v="2011-06-19T00:00:00"/>
    <d v="1899-12-30T20:22:00"/>
    <n v="50"/>
    <n v="132"/>
    <s v="Ticket"/>
    <s v="Sunday"/>
    <x v="2"/>
  </r>
  <r>
    <n v="1"/>
    <n v="5"/>
    <d v="2011-06-19T00:00:00"/>
    <d v="1899-12-30T18:22:00"/>
    <d v="2011-06-19T00:00:00"/>
    <d v="1899-12-30T23:00:00"/>
    <n v="90"/>
    <n v="278"/>
    <s v="Ticket"/>
    <s v="Sunday"/>
    <x v="2"/>
  </r>
  <r>
    <n v="1"/>
    <n v="5"/>
    <d v="2011-06-19T00:00:00"/>
    <d v="1899-12-30T19:43:00"/>
    <d v="2011-06-19T00:00:00"/>
    <d v="1899-12-30T22:07:00"/>
    <n v="50"/>
    <n v="144"/>
    <s v="Ticket"/>
    <s v="Sunday"/>
    <x v="2"/>
  </r>
  <r>
    <n v="1"/>
    <n v="8"/>
    <d v="2011-06-19T00:00:00"/>
    <d v="1899-12-30T20:28:00"/>
    <d v="2011-06-19T00:00:00"/>
    <d v="1899-12-30T21:56:00"/>
    <n v="50"/>
    <n v="88"/>
    <s v="Ticket"/>
    <s v="Sunday"/>
    <x v="2"/>
  </r>
  <r>
    <n v="1"/>
    <n v="8"/>
    <d v="2011-06-19T00:00:00"/>
    <d v="1899-12-30T20:29:00"/>
    <d v="2011-06-19T00:00:00"/>
    <d v="1899-12-30T21:47:00"/>
    <n v="50"/>
    <n v="78"/>
    <s v="Ticket"/>
    <s v="Sunday"/>
    <x v="2"/>
  </r>
  <r>
    <n v="1"/>
    <n v="6"/>
    <d v="2011-06-19T00:00:00"/>
    <d v="1899-12-30T20:36:00"/>
    <d v="2011-06-19T00:00:00"/>
    <d v="1899-12-30T22:47:00"/>
    <n v="50"/>
    <n v="131"/>
    <s v="Ticket"/>
    <s v="Sunday"/>
    <x v="2"/>
  </r>
  <r>
    <n v="1"/>
    <n v="5"/>
    <d v="2011-06-19T00:00:00"/>
    <d v="1899-12-30T21:17:00"/>
    <d v="2011-06-20T00:00:00"/>
    <d v="1899-12-30T00:14:00"/>
    <n v="50"/>
    <n v="177"/>
    <s v="Ticket"/>
    <s v="Sunday"/>
    <x v="2"/>
  </r>
  <r>
    <n v="1"/>
    <n v="8"/>
    <d v="2011-06-25T00:00:00"/>
    <d v="1899-12-30T12:10:00"/>
    <d v="2011-06-25T00:00:00"/>
    <d v="1899-12-30T13:23:00"/>
    <n v="50"/>
    <n v="73"/>
    <s v="Ticket"/>
    <s v="Saturday"/>
    <x v="0"/>
  </r>
  <r>
    <n v="1"/>
    <n v="6"/>
    <d v="2011-06-25T00:00:00"/>
    <d v="1899-12-30T13:43:00"/>
    <d v="2011-06-25T00:00:00"/>
    <d v="1899-12-30T17:46:00"/>
    <n v="90"/>
    <n v="243"/>
    <s v="Ticket"/>
    <s v="Saturday"/>
    <x v="0"/>
  </r>
  <r>
    <n v="1"/>
    <n v="8"/>
    <d v="2011-06-25T00:00:00"/>
    <d v="1899-12-30T13:45:00"/>
    <d v="2011-06-25T00:00:00"/>
    <d v="1899-12-30T16:30:00"/>
    <n v="50"/>
    <n v="165"/>
    <s v="Ticket"/>
    <s v="Saturday"/>
    <x v="0"/>
  </r>
  <r>
    <n v="1"/>
    <n v="8"/>
    <d v="2011-06-25T00:00:00"/>
    <d v="1899-12-30T13:55:00"/>
    <d v="2011-06-25T00:00:00"/>
    <d v="1899-12-30T17:17:00"/>
    <n v="70"/>
    <n v="202"/>
    <s v="Ticket"/>
    <s v="Saturday"/>
    <x v="0"/>
  </r>
  <r>
    <n v="1"/>
    <n v="6"/>
    <d v="2011-06-25T00:00:00"/>
    <d v="1899-12-30T14:03:00"/>
    <d v="2011-06-25T00:00:00"/>
    <d v="1899-12-30T18:04:00"/>
    <n v="90"/>
    <n v="241"/>
    <s v="Ticket"/>
    <s v="Saturday"/>
    <x v="1"/>
  </r>
  <r>
    <n v="1"/>
    <n v="5"/>
    <d v="2011-06-25T00:00:00"/>
    <d v="1899-12-30T14:41:00"/>
    <d v="2011-06-25T00:00:00"/>
    <d v="1899-12-30T17:28:00"/>
    <n v="50"/>
    <n v="167"/>
    <s v="Ticket"/>
    <s v="Saturday"/>
    <x v="1"/>
  </r>
  <r>
    <n v="1"/>
    <n v="5"/>
    <d v="2011-06-25T00:00:00"/>
    <d v="1899-12-30T15:00:00"/>
    <d v="2011-06-25T00:00:00"/>
    <d v="1899-12-30T18:32:00"/>
    <n v="70"/>
    <n v="212"/>
    <s v="Ticket"/>
    <s v="Saturday"/>
    <x v="1"/>
  </r>
  <r>
    <n v="1"/>
    <n v="5"/>
    <d v="2011-06-25T00:00:00"/>
    <d v="1899-12-30T15:07:00"/>
    <d v="2011-06-25T00:00:00"/>
    <d v="1899-12-30T16:43:00"/>
    <n v="50"/>
    <n v="96"/>
    <s v="Ticket"/>
    <s v="Saturday"/>
    <x v="1"/>
  </r>
  <r>
    <n v="1"/>
    <n v="6"/>
    <d v="2011-06-25T00:00:00"/>
    <d v="1899-12-30T16:22:00"/>
    <d v="2011-06-25T00:00:00"/>
    <d v="1899-12-30T19:51:00"/>
    <n v="70"/>
    <n v="209"/>
    <s v="Ticket"/>
    <s v="Saturday"/>
    <x v="1"/>
  </r>
  <r>
    <n v="1"/>
    <n v="6"/>
    <d v="2011-06-25T00:00:00"/>
    <d v="1899-12-30T16:36:00"/>
    <d v="2011-06-25T00:00:00"/>
    <d v="1899-12-30T18:46:00"/>
    <n v="50"/>
    <n v="130"/>
    <s v="Ticket"/>
    <s v="Saturday"/>
    <x v="1"/>
  </r>
  <r>
    <n v="1"/>
    <n v="6"/>
    <d v="2011-06-25T00:00:00"/>
    <d v="1899-12-30T16:55:00"/>
    <d v="2011-06-25T00:00:00"/>
    <d v="1899-12-30T17:15:00"/>
    <n v="50"/>
    <n v="20"/>
    <s v="Ticket"/>
    <s v="Saturday"/>
    <x v="1"/>
  </r>
  <r>
    <n v="1"/>
    <n v="8"/>
    <d v="2011-06-25T00:00:00"/>
    <d v="1899-12-30T17:03:00"/>
    <d v="2011-06-25T00:00:00"/>
    <d v="1899-12-30T18:54:00"/>
    <n v="50"/>
    <n v="111"/>
    <s v="Ticket"/>
    <s v="Saturday"/>
    <x v="1"/>
  </r>
  <r>
    <n v="1"/>
    <n v="6"/>
    <d v="2011-06-25T00:00:00"/>
    <d v="1899-12-30T17:11:00"/>
    <d v="2011-06-25T00:00:00"/>
    <d v="1899-12-30T19:27:00"/>
    <n v="50"/>
    <n v="136"/>
    <s v="Ticket"/>
    <s v="Saturday"/>
    <x v="1"/>
  </r>
  <r>
    <n v="1"/>
    <n v="5"/>
    <d v="2011-06-25T00:00:00"/>
    <d v="1899-12-30T17:29:00"/>
    <d v="2011-06-25T00:00:00"/>
    <d v="1899-12-30T20:03:00"/>
    <n v="50"/>
    <n v="154"/>
    <s v="Ticket"/>
    <s v="Saturday"/>
    <x v="1"/>
  </r>
  <r>
    <n v="1"/>
    <n v="6"/>
    <d v="2011-06-25T00:00:00"/>
    <d v="1899-12-30T18:01:00"/>
    <d v="2011-06-25T00:00:00"/>
    <d v="1899-12-30T18:54:00"/>
    <n v="50"/>
    <n v="53"/>
    <s v="Ticket"/>
    <s v="Saturday"/>
    <x v="2"/>
  </r>
  <r>
    <n v="1"/>
    <n v="6"/>
    <d v="2011-06-26T00:00:00"/>
    <d v="1899-12-30T09:41:00"/>
    <d v="2011-06-26T00:00:00"/>
    <d v="1899-12-30T14:54:00"/>
    <n v="110"/>
    <n v="313"/>
    <s v="Ticket"/>
    <s v="Sunday"/>
    <x v="3"/>
  </r>
  <r>
    <n v="1"/>
    <n v="6"/>
    <d v="2011-06-26T00:00:00"/>
    <d v="1899-12-30T12:12:00"/>
    <d v="2011-06-26T00:00:00"/>
    <d v="1899-12-30T16:23:00"/>
    <n v="90"/>
    <n v="251"/>
    <s v="Ticket"/>
    <s v="Sunday"/>
    <x v="0"/>
  </r>
  <r>
    <n v="1"/>
    <n v="5"/>
    <d v="2011-06-26T00:00:00"/>
    <d v="1899-12-30T12:46:00"/>
    <d v="2011-06-26T00:00:00"/>
    <d v="1899-12-30T21:16:00"/>
    <n v="170"/>
    <n v="510"/>
    <s v="Ticket"/>
    <s v="Sunday"/>
    <x v="0"/>
  </r>
  <r>
    <n v="1"/>
    <n v="5"/>
    <d v="2011-06-26T00:00:00"/>
    <d v="1899-12-30T14:03:00"/>
    <d v="2011-06-26T00:00:00"/>
    <d v="1899-12-30T18:15:00"/>
    <n v="90"/>
    <n v="252"/>
    <s v="Ticket"/>
    <s v="Sunday"/>
    <x v="1"/>
  </r>
  <r>
    <n v="1"/>
    <n v="5"/>
    <d v="2011-06-26T00:00:00"/>
    <d v="1899-12-30T14:28:00"/>
    <d v="2011-06-26T00:00:00"/>
    <d v="1899-12-30T17:27:00"/>
    <n v="50"/>
    <n v="179"/>
    <s v="Ticket"/>
    <s v="Sunday"/>
    <x v="1"/>
  </r>
  <r>
    <n v="1"/>
    <n v="6"/>
    <d v="2011-06-26T00:00:00"/>
    <d v="1899-12-30T14:33:00"/>
    <d v="2011-06-26T00:00:00"/>
    <d v="1899-12-30T18:00:00"/>
    <n v="70"/>
    <n v="207"/>
    <s v="Ticket"/>
    <s v="Sunday"/>
    <x v="1"/>
  </r>
  <r>
    <n v="1"/>
    <n v="5"/>
    <d v="2011-06-26T00:00:00"/>
    <d v="1899-12-30T15:00:00"/>
    <d v="2011-06-26T00:00:00"/>
    <d v="1899-12-30T16:10:00"/>
    <n v="50"/>
    <n v="70"/>
    <s v="Ticket"/>
    <s v="Sunday"/>
    <x v="1"/>
  </r>
  <r>
    <n v="1"/>
    <n v="6"/>
    <d v="2011-06-26T00:00:00"/>
    <d v="1899-12-30T15:24:00"/>
    <d v="2011-06-26T00:00:00"/>
    <d v="1899-12-30T16:31:00"/>
    <n v="50"/>
    <n v="67"/>
    <s v="Ticket"/>
    <s v="Sunday"/>
    <x v="1"/>
  </r>
  <r>
    <n v="1"/>
    <n v="6"/>
    <d v="2011-06-26T00:00:00"/>
    <d v="1899-12-30T17:00:00"/>
    <d v="2011-06-26T00:00:00"/>
    <d v="1899-12-30T20:11:00"/>
    <n v="70"/>
    <n v="191"/>
    <s v="Ticket"/>
    <s v="Sunday"/>
    <x v="1"/>
  </r>
  <r>
    <n v="1"/>
    <n v="5"/>
    <d v="2011-06-26T00:00:00"/>
    <d v="1899-12-30T17:15:00"/>
    <d v="2011-06-26T00:00:00"/>
    <d v="1899-12-30T18:33:00"/>
    <n v="50"/>
    <n v="78"/>
    <s v="Ticket"/>
    <s v="Sunday"/>
    <x v="1"/>
  </r>
  <r>
    <n v="1"/>
    <n v="5"/>
    <d v="2011-06-26T00:00:00"/>
    <d v="1899-12-30T17:26:00"/>
    <d v="2011-06-26T00:00:00"/>
    <d v="1899-12-30T18:39:00"/>
    <n v="50"/>
    <n v="73"/>
    <s v="Ticket"/>
    <s v="Sunday"/>
    <x v="1"/>
  </r>
  <r>
    <n v="1"/>
    <n v="5"/>
    <d v="2011-06-26T00:00:00"/>
    <d v="1899-12-30T17:27:00"/>
    <d v="2011-06-26T00:00:00"/>
    <d v="1899-12-30T20:15:00"/>
    <n v="50"/>
    <n v="168"/>
    <s v="Ticket"/>
    <s v="Sunday"/>
    <x v="1"/>
  </r>
  <r>
    <n v="1"/>
    <n v="6"/>
    <d v="2011-06-26T00:00:00"/>
    <d v="1899-12-30T18:23:00"/>
    <d v="2011-06-26T00:00:00"/>
    <d v="1899-12-30T20:23:00"/>
    <n v="50"/>
    <n v="120"/>
    <s v="Ticket"/>
    <s v="Sunday"/>
    <x v="2"/>
  </r>
  <r>
    <n v="1"/>
    <n v="8"/>
    <d v="2011-06-26T00:00:00"/>
    <d v="1899-12-30T18:46:00"/>
    <d v="2011-06-26T00:00:00"/>
    <d v="1899-12-30T21:35:00"/>
    <n v="50"/>
    <n v="169"/>
    <s v="Ticket"/>
    <s v="Sunday"/>
    <x v="2"/>
  </r>
  <r>
    <n v="1"/>
    <n v="5"/>
    <d v="2011-06-26T00:00:00"/>
    <d v="1899-12-30T19:25:00"/>
    <d v="2011-06-26T00:00:00"/>
    <d v="1899-12-30T21:50:00"/>
    <n v="50"/>
    <n v="145"/>
    <s v="Ticket"/>
    <s v="Sunday"/>
    <x v="2"/>
  </r>
  <r>
    <n v="1"/>
    <n v="5"/>
    <d v="2011-06-26T00:00:00"/>
    <d v="1899-12-30T20:18:00"/>
    <d v="2011-06-26T00:00:00"/>
    <d v="1899-12-30T23:21:00"/>
    <n v="70"/>
    <n v="183"/>
    <s v="Ticket"/>
    <s v="Sunday"/>
    <x v="2"/>
  </r>
  <r>
    <n v="1"/>
    <n v="5"/>
    <d v="2011-06-26T00:00:00"/>
    <d v="1899-12-30T20:49:00"/>
    <d v="2011-06-27T00:00:00"/>
    <d v="1899-12-30T00:24:00"/>
    <n v="70"/>
    <n v="215"/>
    <s v="Ticket"/>
    <s v="Sunday"/>
    <x v="2"/>
  </r>
  <r>
    <n v="1"/>
    <n v="5"/>
    <d v="2011-06-26T00:00:00"/>
    <d v="1899-12-30T20:58:00"/>
    <d v="2011-06-26T00:00:00"/>
    <d v="1899-12-30T22:31:00"/>
    <n v="50"/>
    <n v="93"/>
    <s v="Ticket"/>
    <s v="Sunday"/>
    <x v="2"/>
  </r>
  <r>
    <n v="1"/>
    <n v="5"/>
    <d v="2011-06-26T00:00:00"/>
    <d v="1899-12-30T22:42:00"/>
    <d v="2011-06-26T00:00:00"/>
    <d v="1899-12-30T23:56:00"/>
    <n v="50"/>
    <n v="74"/>
    <s v="Ticket"/>
    <s v="Sunday"/>
    <x v="3"/>
  </r>
  <r>
    <n v="1"/>
    <n v="6"/>
    <d v="2011-07-02T00:00:00"/>
    <d v="1899-12-30T11:28:00"/>
    <d v="2011-07-02T00:00:00"/>
    <d v="1899-12-30T20:51:00"/>
    <n v="190"/>
    <n v="563"/>
    <s v="Ticket"/>
    <s v="Saturday"/>
    <x v="0"/>
  </r>
  <r>
    <n v="1"/>
    <n v="6"/>
    <d v="2011-07-02T00:00:00"/>
    <d v="1899-12-30T11:39:00"/>
    <d v="2011-07-02T00:00:00"/>
    <d v="1899-12-30T14:31:00"/>
    <n v="50"/>
    <n v="172"/>
    <s v="Ticket"/>
    <s v="Saturday"/>
    <x v="0"/>
  </r>
  <r>
    <n v="1"/>
    <n v="5"/>
    <d v="2011-07-02T00:00:00"/>
    <d v="1899-12-30T12:18:00"/>
    <d v="2011-07-02T00:00:00"/>
    <d v="1899-12-30T18:10:00"/>
    <n v="110"/>
    <n v="352"/>
    <s v="Ticket"/>
    <s v="Saturday"/>
    <x v="0"/>
  </r>
  <r>
    <n v="1"/>
    <n v="8"/>
    <d v="2011-07-02T00:00:00"/>
    <d v="1899-12-30T12:27:00"/>
    <d v="2011-07-02T00:00:00"/>
    <d v="1899-12-30T18:50:00"/>
    <n v="130"/>
    <n v="383"/>
    <s v="Ticket"/>
    <s v="Saturday"/>
    <x v="0"/>
  </r>
  <r>
    <n v="1"/>
    <n v="6"/>
    <d v="2011-07-02T00:00:00"/>
    <d v="1899-12-30T12:53:00"/>
    <d v="2011-07-02T00:00:00"/>
    <d v="1899-12-30T17:59:00"/>
    <n v="110"/>
    <n v="306"/>
    <s v="Ticket"/>
    <s v="Saturday"/>
    <x v="0"/>
  </r>
  <r>
    <n v="1"/>
    <n v="5"/>
    <d v="2011-07-02T00:00:00"/>
    <d v="1899-12-30T14:02:00"/>
    <d v="2011-07-02T00:00:00"/>
    <d v="1899-12-30T18:15:00"/>
    <n v="90"/>
    <n v="253"/>
    <s v="Ticket"/>
    <s v="Saturday"/>
    <x v="1"/>
  </r>
  <r>
    <n v="1"/>
    <n v="5"/>
    <d v="2011-07-02T00:00:00"/>
    <d v="1899-12-30T14:51:00"/>
    <d v="2011-07-02T00:00:00"/>
    <d v="1899-12-30T17:59:00"/>
    <n v="70"/>
    <n v="188"/>
    <s v="Ticket"/>
    <s v="Saturday"/>
    <x v="1"/>
  </r>
  <r>
    <n v="1"/>
    <n v="5"/>
    <d v="2011-07-02T00:00:00"/>
    <d v="1899-12-30T14:55:00"/>
    <d v="2011-07-02T00:00:00"/>
    <d v="1899-12-30T18:44:00"/>
    <n v="70"/>
    <n v="229"/>
    <s v="Ticket"/>
    <s v="Saturday"/>
    <x v="1"/>
  </r>
  <r>
    <n v="1"/>
    <n v="8"/>
    <d v="2011-07-02T00:00:00"/>
    <d v="1899-12-30T16:01:00"/>
    <d v="2011-07-02T00:00:00"/>
    <d v="1899-12-30T17:10:00"/>
    <n v="50"/>
    <n v="69"/>
    <s v="Ticket"/>
    <s v="Saturday"/>
    <x v="1"/>
  </r>
  <r>
    <n v="1"/>
    <n v="5"/>
    <d v="2011-07-02T00:00:00"/>
    <d v="1899-12-30T16:27:00"/>
    <d v="2011-07-02T00:00:00"/>
    <d v="1899-12-30T20:43:00"/>
    <n v="90"/>
    <n v="256"/>
    <s v="Ticket"/>
    <s v="Saturday"/>
    <x v="1"/>
  </r>
  <r>
    <n v="1"/>
    <n v="8"/>
    <d v="2011-07-02T00:00:00"/>
    <d v="1899-12-30T16:37:00"/>
    <d v="2011-07-02T00:00:00"/>
    <d v="1899-12-30T19:42:00"/>
    <n v="70"/>
    <n v="185"/>
    <s v="Ticket"/>
    <s v="Saturday"/>
    <x v="1"/>
  </r>
  <r>
    <n v="1"/>
    <n v="8"/>
    <d v="2011-07-02T00:00:00"/>
    <d v="1899-12-30T18:20:00"/>
    <d v="2011-07-02T00:00:00"/>
    <d v="1899-12-30T21:11:00"/>
    <n v="50"/>
    <n v="171"/>
    <s v="Ticket"/>
    <s v="Saturday"/>
    <x v="2"/>
  </r>
  <r>
    <n v="1"/>
    <n v="5"/>
    <d v="2011-07-02T00:00:00"/>
    <d v="1899-12-30T18:35:00"/>
    <d v="2011-07-02T00:00:00"/>
    <d v="1899-12-30T19:54:00"/>
    <n v="50"/>
    <n v="79"/>
    <s v="Ticket"/>
    <s v="Saturday"/>
    <x v="2"/>
  </r>
  <r>
    <n v="1"/>
    <n v="6"/>
    <d v="2011-07-02T00:00:00"/>
    <d v="1899-12-30T18:51:00"/>
    <d v="2011-07-02T00:00:00"/>
    <d v="1899-12-30T21:18:00"/>
    <n v="50"/>
    <n v="147"/>
    <s v="Ticket"/>
    <s v="Saturday"/>
    <x v="2"/>
  </r>
  <r>
    <n v="1"/>
    <n v="6"/>
    <d v="2011-07-02T00:00:00"/>
    <d v="1899-12-30T20:26:00"/>
    <d v="2011-07-02T00:00:00"/>
    <d v="1899-12-30T21:21:00"/>
    <n v="50"/>
    <n v="55"/>
    <s v="Ticket"/>
    <s v="Saturday"/>
    <x v="2"/>
  </r>
  <r>
    <n v="1"/>
    <n v="5"/>
    <d v="2011-07-02T00:00:00"/>
    <d v="1899-12-30T20:51:00"/>
    <d v="2011-07-02T00:00:00"/>
    <d v="1899-12-30T21:50:00"/>
    <n v="50"/>
    <n v="59"/>
    <s v="Ticket"/>
    <s v="Saturday"/>
    <x v="2"/>
  </r>
  <r>
    <n v="1"/>
    <n v="5"/>
    <d v="2011-07-02T00:00:00"/>
    <d v="1899-12-30T21:42:00"/>
    <d v="2011-07-02T00:00:00"/>
    <d v="1899-12-30T22:28:00"/>
    <n v="50"/>
    <n v="46"/>
    <s v="Ticket"/>
    <s v="Saturday"/>
    <x v="2"/>
  </r>
  <r>
    <n v="1"/>
    <n v="6"/>
    <d v="2011-07-02T00:00:00"/>
    <d v="1899-12-30T21:54:00"/>
    <d v="2011-07-03T00:00:00"/>
    <d v="1899-12-30T01:54:00"/>
    <n v="70"/>
    <n v="240"/>
    <s v="Ticket"/>
    <s v="Saturday"/>
    <x v="2"/>
  </r>
  <r>
    <n v="1"/>
    <n v="5"/>
    <d v="2011-07-02T00:00:00"/>
    <d v="1899-12-30T21:59:00"/>
    <d v="2011-07-02T00:00:00"/>
    <d v="1899-12-30T23:56:00"/>
    <n v="50"/>
    <n v="117"/>
    <s v="Ticket"/>
    <s v="Saturday"/>
    <x v="2"/>
  </r>
  <r>
    <n v="1"/>
    <n v="5"/>
    <d v="2011-07-02T00:00:00"/>
    <d v="1899-12-30T23:57:00"/>
    <d v="2011-07-03T00:00:00"/>
    <d v="1899-12-30T08:36:00"/>
    <n v="0"/>
    <n v="519"/>
    <s v="Pass"/>
    <s v="Saturday"/>
    <x v="3"/>
  </r>
  <r>
    <n v="1"/>
    <n v="6"/>
    <d v="2011-07-03T00:00:00"/>
    <d v="1899-12-30T13:44:00"/>
    <d v="2011-07-03T00:00:00"/>
    <d v="1899-12-30T16:26:00"/>
    <n v="50"/>
    <n v="162"/>
    <s v="Ticket"/>
    <s v="Sunday"/>
    <x v="0"/>
  </r>
  <r>
    <n v="1"/>
    <n v="8"/>
    <d v="2011-07-03T00:00:00"/>
    <d v="1899-12-30T13:48:00"/>
    <d v="2011-07-03T00:00:00"/>
    <d v="1899-12-30T16:41:00"/>
    <n v="50"/>
    <n v="173"/>
    <s v="Ticket"/>
    <s v="Sunday"/>
    <x v="0"/>
  </r>
  <r>
    <n v="1"/>
    <n v="6"/>
    <d v="2011-07-03T00:00:00"/>
    <d v="1899-12-30T13:50:00"/>
    <d v="2011-07-03T00:00:00"/>
    <d v="1899-12-30T18:38:00"/>
    <n v="90"/>
    <n v="288"/>
    <s v="Ticket"/>
    <s v="Sunday"/>
    <x v="0"/>
  </r>
  <r>
    <n v="1"/>
    <n v="8"/>
    <d v="2011-07-03T00:00:00"/>
    <d v="1899-12-30T14:07:00"/>
    <d v="2011-07-03T00:00:00"/>
    <d v="1899-12-30T15:50:00"/>
    <n v="50"/>
    <n v="103"/>
    <s v="Ticket"/>
    <s v="Sunday"/>
    <x v="1"/>
  </r>
  <r>
    <n v="1"/>
    <n v="8"/>
    <d v="2011-07-03T00:00:00"/>
    <d v="1899-12-30T14:15:00"/>
    <d v="2011-07-03T00:00:00"/>
    <d v="1899-12-30T15:40:00"/>
    <n v="50"/>
    <n v="85"/>
    <s v="Ticket"/>
    <s v="Sunday"/>
    <x v="1"/>
  </r>
  <r>
    <n v="1"/>
    <n v="6"/>
    <d v="2011-07-03T00:00:00"/>
    <d v="1899-12-30T14:29:00"/>
    <d v="2011-07-03T00:00:00"/>
    <d v="1899-12-30T15:27:00"/>
    <n v="50"/>
    <n v="58"/>
    <s v="Ticket"/>
    <s v="Sunday"/>
    <x v="1"/>
  </r>
  <r>
    <n v="1"/>
    <n v="5"/>
    <d v="2011-07-03T00:00:00"/>
    <d v="1899-12-30T14:32:00"/>
    <d v="2011-07-03T00:00:00"/>
    <d v="1899-12-30T17:57:00"/>
    <n v="70"/>
    <n v="205"/>
    <s v="Ticket"/>
    <s v="Sunday"/>
    <x v="1"/>
  </r>
  <r>
    <n v="1"/>
    <n v="5"/>
    <d v="2011-07-03T00:00:00"/>
    <d v="1899-12-30T14:32:00"/>
    <d v="2011-07-03T00:00:00"/>
    <d v="1899-12-30T16:10:00"/>
    <n v="50"/>
    <n v="98"/>
    <s v="Ticket"/>
    <s v="Sunday"/>
    <x v="1"/>
  </r>
  <r>
    <n v="1"/>
    <n v="5"/>
    <d v="2011-07-03T00:00:00"/>
    <d v="1899-12-30T14:37:00"/>
    <d v="2011-07-03T00:00:00"/>
    <d v="1899-12-30T16:19:00"/>
    <n v="50"/>
    <n v="102"/>
    <s v="Ticket"/>
    <s v="Sunday"/>
    <x v="1"/>
  </r>
  <r>
    <n v="1"/>
    <n v="5"/>
    <d v="2011-07-03T00:00:00"/>
    <d v="1899-12-30T15:28:00"/>
    <d v="2011-07-03T00:00:00"/>
    <d v="1899-12-30T16:47:00"/>
    <n v="50"/>
    <n v="79"/>
    <s v="Ticket"/>
    <s v="Sunday"/>
    <x v="1"/>
  </r>
  <r>
    <n v="1"/>
    <n v="6"/>
    <d v="2011-07-03T00:00:00"/>
    <d v="1899-12-30T15:29:00"/>
    <d v="2011-07-03T00:00:00"/>
    <d v="1899-12-30T19:23:00"/>
    <n v="70"/>
    <n v="234"/>
    <s v="Ticket"/>
    <s v="Sunday"/>
    <x v="1"/>
  </r>
  <r>
    <n v="1"/>
    <n v="6"/>
    <d v="2011-07-03T00:00:00"/>
    <d v="1899-12-30T15:51:00"/>
    <d v="2011-07-03T00:00:00"/>
    <d v="1899-12-30T22:35:00"/>
    <n v="130"/>
    <n v="404"/>
    <s v="Ticket"/>
    <s v="Sunday"/>
    <x v="1"/>
  </r>
  <r>
    <n v="1"/>
    <n v="6"/>
    <d v="2011-07-03T00:00:00"/>
    <d v="1899-12-30T15:57:00"/>
    <d v="2011-07-03T00:00:00"/>
    <d v="1899-12-30T18:31:00"/>
    <n v="50"/>
    <n v="154"/>
    <s v="Ticket"/>
    <s v="Sunday"/>
    <x v="1"/>
  </r>
  <r>
    <n v="1"/>
    <n v="6"/>
    <d v="2011-07-03T00:00:00"/>
    <d v="1899-12-30T16:07:00"/>
    <d v="2011-07-03T00:00:00"/>
    <d v="1899-12-30T18:48:00"/>
    <n v="50"/>
    <n v="161"/>
    <s v="Ticket"/>
    <s v="Sunday"/>
    <x v="1"/>
  </r>
  <r>
    <n v="1"/>
    <n v="8"/>
    <d v="2011-07-03T00:00:00"/>
    <d v="1899-12-30T16:19:00"/>
    <d v="2011-07-03T00:00:00"/>
    <d v="1899-12-30T20:11:00"/>
    <n v="70"/>
    <n v="232"/>
    <s v="Ticket"/>
    <s v="Sunday"/>
    <x v="1"/>
  </r>
  <r>
    <n v="1"/>
    <n v="8"/>
    <d v="2011-07-03T00:00:00"/>
    <d v="1899-12-30T16:52:00"/>
    <d v="2011-07-03T00:00:00"/>
    <d v="1899-12-30T20:32:00"/>
    <n v="70"/>
    <n v="220"/>
    <s v="Ticket"/>
    <s v="Sunday"/>
    <x v="1"/>
  </r>
  <r>
    <n v="1"/>
    <n v="6"/>
    <d v="2011-07-03T00:00:00"/>
    <d v="1899-12-30T17:19:00"/>
    <d v="2011-07-03T00:00:00"/>
    <d v="1899-12-30T20:50:00"/>
    <n v="70"/>
    <n v="211"/>
    <s v="Ticket"/>
    <s v="Sunday"/>
    <x v="1"/>
  </r>
  <r>
    <n v="1"/>
    <n v="6"/>
    <d v="2011-07-03T00:00:00"/>
    <d v="1899-12-30T17:20:00"/>
    <d v="2011-07-03T00:00:00"/>
    <d v="1899-12-30T18:06:00"/>
    <n v="50"/>
    <n v="46"/>
    <s v="Ticket"/>
    <s v="Sunday"/>
    <x v="1"/>
  </r>
  <r>
    <n v="1"/>
    <n v="5"/>
    <d v="2011-07-03T00:00:00"/>
    <d v="1899-12-30T18:11:00"/>
    <d v="2011-07-03T00:00:00"/>
    <d v="1899-12-30T20:00:00"/>
    <n v="50"/>
    <n v="109"/>
    <s v="Ticket"/>
    <s v="Sunday"/>
    <x v="2"/>
  </r>
  <r>
    <n v="1"/>
    <n v="5"/>
    <d v="2011-07-03T00:00:00"/>
    <d v="1899-12-30T18:27:00"/>
    <d v="2011-07-03T00:00:00"/>
    <d v="1899-12-30T21:12:00"/>
    <n v="50"/>
    <n v="165"/>
    <s v="Ticket"/>
    <s v="Sunday"/>
    <x v="2"/>
  </r>
  <r>
    <n v="1"/>
    <n v="8"/>
    <d v="2011-07-03T00:00:00"/>
    <d v="1899-12-30T18:33:00"/>
    <d v="2011-07-03T00:00:00"/>
    <d v="1899-12-30T20:11:00"/>
    <n v="50"/>
    <n v="98"/>
    <s v="Ticket"/>
    <s v="Sunday"/>
    <x v="2"/>
  </r>
  <r>
    <n v="1"/>
    <n v="5"/>
    <d v="2011-07-03T00:00:00"/>
    <d v="1899-12-30T18:59:00"/>
    <d v="2011-07-03T00:00:00"/>
    <d v="1899-12-30T20:40:00"/>
    <n v="50"/>
    <n v="101"/>
    <s v="Ticket"/>
    <s v="Sunday"/>
    <x v="2"/>
  </r>
  <r>
    <n v="1"/>
    <n v="6"/>
    <d v="2011-07-03T00:00:00"/>
    <d v="1899-12-30T19:30:00"/>
    <d v="2011-07-03T00:00:00"/>
    <d v="1899-12-30T20:44:00"/>
    <n v="50"/>
    <n v="74"/>
    <s v="Ticket"/>
    <s v="Sunday"/>
    <x v="2"/>
  </r>
  <r>
    <n v="1"/>
    <n v="8"/>
    <d v="2011-07-03T00:00:00"/>
    <d v="1899-12-30T20:13:00"/>
    <d v="2011-07-03T00:00:00"/>
    <d v="1899-12-30T23:31:00"/>
    <n v="70"/>
    <n v="198"/>
    <s v="Ticket"/>
    <s v="Sunday"/>
    <x v="2"/>
  </r>
  <r>
    <n v="1"/>
    <n v="5"/>
    <d v="2011-07-03T00:00:00"/>
    <d v="1899-12-30T20:50:00"/>
    <d v="2011-07-03T00:00:00"/>
    <d v="1899-12-30T23:50:00"/>
    <n v="50"/>
    <n v="180"/>
    <s v="Ticket"/>
    <s v="Sunday"/>
    <x v="2"/>
  </r>
  <r>
    <n v="1"/>
    <n v="5"/>
    <d v="2011-07-03T00:00:00"/>
    <d v="1899-12-30T22:37:00"/>
    <d v="2011-07-03T00:00:00"/>
    <d v="1899-12-30T23:16:00"/>
    <n v="50"/>
    <n v="39"/>
    <s v="Ticket"/>
    <s v="Sunday"/>
    <x v="3"/>
  </r>
  <r>
    <n v="1"/>
    <n v="5"/>
    <d v="2011-07-03T00:00:00"/>
    <d v="1899-12-30T23:21:00"/>
    <d v="2011-07-04T00:00:00"/>
    <d v="1899-12-30T01:54:00"/>
    <n v="50"/>
    <n v="153"/>
    <s v="Ticket"/>
    <s v="Sunday"/>
    <x v="3"/>
  </r>
  <r>
    <n v="1"/>
    <n v="5"/>
    <d v="2011-07-09T00:00:00"/>
    <d v="1899-12-30T09:50:00"/>
    <d v="2011-07-09T00:00:00"/>
    <d v="1899-12-30T10:58:00"/>
    <n v="50"/>
    <n v="68"/>
    <s v="Ticket"/>
    <s v="Saturday"/>
    <x v="3"/>
  </r>
  <r>
    <n v="1"/>
    <n v="5"/>
    <d v="2011-07-09T00:00:00"/>
    <d v="1899-12-30T11:22:00"/>
    <d v="2011-07-09T00:00:00"/>
    <d v="1899-12-30T13:01:00"/>
    <n v="50"/>
    <n v="99"/>
    <s v="Ticket"/>
    <s v="Saturday"/>
    <x v="0"/>
  </r>
  <r>
    <n v="1"/>
    <n v="5"/>
    <d v="2011-07-09T00:00:00"/>
    <d v="1899-12-30T11:52:00"/>
    <d v="2011-07-09T00:00:00"/>
    <d v="1899-12-30T17:54:00"/>
    <n v="130"/>
    <n v="362"/>
    <s v="Ticket"/>
    <s v="Saturday"/>
    <x v="0"/>
  </r>
  <r>
    <n v="1"/>
    <n v="5"/>
    <d v="2011-07-09T00:00:00"/>
    <d v="1899-12-30T12:40:00"/>
    <d v="2011-07-09T00:00:00"/>
    <d v="1899-12-30T14:37:00"/>
    <n v="50"/>
    <n v="117"/>
    <s v="Ticket"/>
    <s v="Saturday"/>
    <x v="0"/>
  </r>
  <r>
    <n v="1"/>
    <n v="5"/>
    <d v="2011-07-09T00:00:00"/>
    <d v="1899-12-30T12:42:00"/>
    <d v="2011-07-09T00:00:00"/>
    <d v="1899-12-30T16:41:00"/>
    <n v="70"/>
    <n v="239"/>
    <s v="Ticket"/>
    <s v="Saturday"/>
    <x v="0"/>
  </r>
  <r>
    <n v="1"/>
    <n v="8"/>
    <d v="2011-07-09T00:00:00"/>
    <d v="1899-12-30T13:14:00"/>
    <d v="2011-07-09T00:00:00"/>
    <d v="1899-12-30T15:46:00"/>
    <n v="50"/>
    <n v="152"/>
    <s v="Ticket"/>
    <s v="Saturday"/>
    <x v="0"/>
  </r>
  <r>
    <n v="1"/>
    <n v="8"/>
    <d v="2011-07-09T00:00:00"/>
    <d v="1899-12-30T13:42:00"/>
    <d v="2011-07-09T00:00:00"/>
    <d v="1899-12-30T17:18:00"/>
    <n v="70"/>
    <n v="216"/>
    <s v="Ticket"/>
    <s v="Saturday"/>
    <x v="0"/>
  </r>
  <r>
    <n v="1"/>
    <n v="6"/>
    <d v="2011-07-09T00:00:00"/>
    <d v="1899-12-30T13:48:00"/>
    <d v="2011-07-09T00:00:00"/>
    <d v="1899-12-30T15:26:00"/>
    <n v="50"/>
    <n v="98"/>
    <s v="Ticket"/>
    <s v="Saturday"/>
    <x v="0"/>
  </r>
  <r>
    <n v="1"/>
    <n v="6"/>
    <d v="2011-07-09T00:00:00"/>
    <d v="1899-12-30T13:52:00"/>
    <d v="2011-07-09T00:00:00"/>
    <d v="1899-12-30T19:40:00"/>
    <n v="110"/>
    <n v="348"/>
    <s v="Ticket"/>
    <s v="Saturday"/>
    <x v="0"/>
  </r>
  <r>
    <n v="1"/>
    <n v="8"/>
    <d v="2011-07-09T00:00:00"/>
    <d v="1899-12-30T14:27:00"/>
    <d v="2011-07-09T00:00:00"/>
    <d v="1899-12-30T16:23:00"/>
    <n v="50"/>
    <n v="116"/>
    <s v="Ticket"/>
    <s v="Saturday"/>
    <x v="1"/>
  </r>
  <r>
    <n v="1"/>
    <n v="6"/>
    <d v="2011-07-09T00:00:00"/>
    <d v="1899-12-30T15:09:00"/>
    <d v="2011-07-09T00:00:00"/>
    <d v="1899-12-30T18:41:00"/>
    <n v="70"/>
    <n v="212"/>
    <s v="Ticket"/>
    <s v="Saturday"/>
    <x v="1"/>
  </r>
  <r>
    <n v="1"/>
    <n v="5"/>
    <d v="2011-07-09T00:00:00"/>
    <d v="1899-12-30T15:49:00"/>
    <d v="2011-07-09T00:00:00"/>
    <d v="1899-12-30T18:17:00"/>
    <n v="50"/>
    <n v="148"/>
    <s v="Ticket"/>
    <s v="Saturday"/>
    <x v="1"/>
  </r>
  <r>
    <n v="1"/>
    <n v="5"/>
    <d v="2011-07-09T00:00:00"/>
    <d v="1899-12-30T16:08:00"/>
    <d v="2011-07-09T00:00:00"/>
    <d v="1899-12-30T19:31:00"/>
    <n v="70"/>
    <n v="203"/>
    <s v="Ticket"/>
    <s v="Saturday"/>
    <x v="1"/>
  </r>
  <r>
    <n v="1"/>
    <n v="8"/>
    <d v="2011-07-09T00:00:00"/>
    <d v="1899-12-30T16:10:00"/>
    <d v="2011-07-09T00:00:00"/>
    <d v="1899-12-30T19:06:00"/>
    <n v="50"/>
    <n v="176"/>
    <s v="Ticket"/>
    <s v="Saturday"/>
    <x v="1"/>
  </r>
  <r>
    <n v="1"/>
    <n v="6"/>
    <d v="2011-07-09T00:00:00"/>
    <d v="1899-12-30T16:18:00"/>
    <d v="2011-07-09T00:00:00"/>
    <d v="1899-12-30T19:01:00"/>
    <n v="50"/>
    <n v="163"/>
    <s v="Ticket"/>
    <s v="Saturday"/>
    <x v="1"/>
  </r>
  <r>
    <n v="1"/>
    <n v="6"/>
    <d v="2011-07-09T00:00:00"/>
    <d v="1899-12-30T16:38:00"/>
    <d v="2011-07-09T00:00:00"/>
    <d v="1899-12-30T19:21:00"/>
    <n v="50"/>
    <n v="163"/>
    <s v="Ticket"/>
    <s v="Saturday"/>
    <x v="1"/>
  </r>
  <r>
    <n v="1"/>
    <n v="5"/>
    <d v="2011-07-09T00:00:00"/>
    <d v="1899-12-30T16:41:00"/>
    <d v="2011-07-09T00:00:00"/>
    <d v="1899-12-30T19:30:00"/>
    <n v="50"/>
    <n v="169"/>
    <s v="Ticket"/>
    <s v="Saturday"/>
    <x v="1"/>
  </r>
  <r>
    <n v="1"/>
    <n v="6"/>
    <d v="2011-07-09T00:00:00"/>
    <d v="1899-12-30T16:48:00"/>
    <d v="2011-07-09T00:00:00"/>
    <d v="1899-12-30T20:00:00"/>
    <n v="70"/>
    <n v="192"/>
    <s v="Ticket"/>
    <s v="Saturday"/>
    <x v="1"/>
  </r>
  <r>
    <n v="1"/>
    <n v="6"/>
    <d v="2011-07-09T00:00:00"/>
    <d v="1899-12-30T18:13:00"/>
    <d v="2011-07-09T00:00:00"/>
    <d v="1899-12-30T21:15:00"/>
    <n v="70"/>
    <n v="182"/>
    <s v="Ticket"/>
    <s v="Saturday"/>
    <x v="2"/>
  </r>
  <r>
    <n v="1"/>
    <n v="8"/>
    <d v="2011-07-09T00:00:00"/>
    <d v="1899-12-30T19:40:00"/>
    <d v="2011-07-09T00:00:00"/>
    <d v="1899-12-30T21:16:00"/>
    <n v="50"/>
    <n v="96"/>
    <s v="Ticket"/>
    <s v="Saturday"/>
    <x v="2"/>
  </r>
  <r>
    <n v="1"/>
    <n v="8"/>
    <d v="2011-07-09T00:00:00"/>
    <d v="1899-12-30T19:53:00"/>
    <d v="2011-07-09T00:00:00"/>
    <d v="1899-12-30T21:15:00"/>
    <n v="300"/>
    <n v="82"/>
    <s v="Ticket"/>
    <s v="Saturday"/>
    <x v="2"/>
  </r>
  <r>
    <n v="1"/>
    <n v="8"/>
    <d v="2011-07-09T00:00:00"/>
    <d v="1899-12-30T20:03:00"/>
    <d v="2011-07-09T00:00:00"/>
    <d v="1899-12-30T21:25:00"/>
    <n v="50"/>
    <n v="82"/>
    <s v="Ticket"/>
    <s v="Saturday"/>
    <x v="2"/>
  </r>
  <r>
    <n v="1"/>
    <n v="5"/>
    <d v="2011-07-10T00:00:00"/>
    <d v="1899-12-30T10:46:00"/>
    <d v="2011-07-10T00:00:00"/>
    <d v="1899-12-30T12:44:00"/>
    <n v="50"/>
    <n v="118"/>
    <s v="Ticket"/>
    <s v="Sunday"/>
    <x v="0"/>
  </r>
  <r>
    <n v="1"/>
    <n v="5"/>
    <d v="2011-07-10T00:00:00"/>
    <d v="1899-12-30T11:32:00"/>
    <d v="2011-07-10T00:00:00"/>
    <d v="1899-12-30T13:51:00"/>
    <n v="50"/>
    <n v="139"/>
    <s v="Ticket"/>
    <s v="Sunday"/>
    <x v="0"/>
  </r>
  <r>
    <n v="1"/>
    <n v="5"/>
    <d v="2011-07-10T00:00:00"/>
    <d v="1899-12-30T12:13:00"/>
    <d v="2011-07-10T00:00:00"/>
    <d v="1899-12-30T14:07:00"/>
    <n v="50"/>
    <n v="114"/>
    <s v="Ticket"/>
    <s v="Sunday"/>
    <x v="0"/>
  </r>
  <r>
    <n v="1"/>
    <n v="6"/>
    <d v="2011-07-10T00:00:00"/>
    <d v="1899-12-30T12:31:00"/>
    <d v="2011-07-10T00:00:00"/>
    <d v="1899-12-30T14:02:00"/>
    <n v="50"/>
    <n v="91"/>
    <s v="Ticket"/>
    <s v="Sunday"/>
    <x v="0"/>
  </r>
  <r>
    <n v="1"/>
    <n v="8"/>
    <d v="2011-07-10T00:00:00"/>
    <d v="1899-12-30T12:38:00"/>
    <d v="2011-07-10T00:00:00"/>
    <d v="1899-12-30T13:52:00"/>
    <n v="50"/>
    <n v="74"/>
    <s v="Ticket"/>
    <s v="Sunday"/>
    <x v="0"/>
  </r>
  <r>
    <n v="1"/>
    <n v="8"/>
    <d v="2011-07-10T00:00:00"/>
    <d v="1899-12-30T14:03:00"/>
    <d v="2011-07-10T00:00:00"/>
    <d v="1899-12-30T15:27:00"/>
    <n v="50"/>
    <n v="84"/>
    <s v="Ticket"/>
    <s v="Sunday"/>
    <x v="1"/>
  </r>
  <r>
    <n v="1"/>
    <n v="5"/>
    <d v="2011-07-10T00:00:00"/>
    <d v="1899-12-30T14:31:00"/>
    <d v="2011-07-10T00:00:00"/>
    <d v="1899-12-30T17:10:00"/>
    <n v="50"/>
    <n v="159"/>
    <s v="Ticket"/>
    <s v="Sunday"/>
    <x v="1"/>
  </r>
  <r>
    <n v="1"/>
    <n v="6"/>
    <d v="2011-07-10T00:00:00"/>
    <d v="1899-12-30T14:58:00"/>
    <d v="2011-07-10T00:00:00"/>
    <d v="1899-12-30T19:43:00"/>
    <n v="90"/>
    <n v="285"/>
    <s v="Ticket"/>
    <s v="Sunday"/>
    <x v="1"/>
  </r>
  <r>
    <n v="1"/>
    <n v="5"/>
    <d v="2011-07-10T00:00:00"/>
    <d v="1899-12-30T15:38:00"/>
    <d v="2011-07-10T00:00:00"/>
    <d v="1899-12-30T17:13:00"/>
    <n v="50"/>
    <n v="95"/>
    <s v="Ticket"/>
    <s v="Sunday"/>
    <x v="1"/>
  </r>
  <r>
    <n v="1"/>
    <n v="6"/>
    <d v="2011-07-10T00:00:00"/>
    <d v="1899-12-30T15:42:00"/>
    <d v="2011-07-10T00:00:00"/>
    <d v="1899-12-30T18:41:00"/>
    <n v="50"/>
    <n v="179"/>
    <s v="Ticket"/>
    <s v="Sunday"/>
    <x v="1"/>
  </r>
  <r>
    <n v="1"/>
    <n v="8"/>
    <d v="2011-07-10T00:00:00"/>
    <d v="1899-12-30T15:43:00"/>
    <d v="2011-07-10T00:00:00"/>
    <d v="1899-12-30T17:07:00"/>
    <n v="50"/>
    <n v="84"/>
    <s v="Ticket"/>
    <s v="Sunday"/>
    <x v="1"/>
  </r>
  <r>
    <n v="1"/>
    <n v="8"/>
    <d v="2011-07-10T00:00:00"/>
    <d v="1899-12-30T17:16:00"/>
    <d v="2011-07-10T00:00:00"/>
    <d v="1899-12-30T20:19:00"/>
    <n v="70"/>
    <n v="183"/>
    <s v="Ticket"/>
    <s v="Sunday"/>
    <x v="1"/>
  </r>
  <r>
    <n v="1"/>
    <n v="6"/>
    <d v="2011-07-10T00:00:00"/>
    <d v="1899-12-30T17:17:00"/>
    <d v="2011-07-10T00:00:00"/>
    <d v="1899-12-30T18:53:00"/>
    <n v="50"/>
    <n v="96"/>
    <s v="Ticket"/>
    <s v="Sunday"/>
    <x v="1"/>
  </r>
  <r>
    <n v="1"/>
    <n v="8"/>
    <d v="2011-07-10T00:00:00"/>
    <d v="1899-12-30T17:23:00"/>
    <d v="2011-07-10T00:00:00"/>
    <d v="1899-12-30T20:15:00"/>
    <n v="50"/>
    <n v="172"/>
    <s v="Ticket"/>
    <s v="Sunday"/>
    <x v="1"/>
  </r>
  <r>
    <n v="1"/>
    <n v="8"/>
    <d v="2011-07-10T00:00:00"/>
    <d v="1899-12-30T17:26:00"/>
    <d v="2011-07-10T00:00:00"/>
    <d v="1899-12-30T21:04:00"/>
    <n v="70"/>
    <n v="218"/>
    <s v="Ticket"/>
    <s v="Sunday"/>
    <x v="1"/>
  </r>
  <r>
    <n v="1"/>
    <n v="5"/>
    <d v="2011-07-10T00:00:00"/>
    <d v="1899-12-30T18:10:00"/>
    <d v="2011-07-10T00:00:00"/>
    <d v="1899-12-30T21:21:00"/>
    <n v="70"/>
    <n v="191"/>
    <s v="Ticket"/>
    <s v="Sunday"/>
    <x v="2"/>
  </r>
  <r>
    <n v="1"/>
    <n v="6"/>
    <d v="2011-07-10T00:00:00"/>
    <d v="1899-12-30T18:27:00"/>
    <d v="2011-07-10T00:00:00"/>
    <d v="1899-12-30T22:01:00"/>
    <n v="70"/>
    <n v="214"/>
    <s v="Ticket"/>
    <s v="Sunday"/>
    <x v="2"/>
  </r>
  <r>
    <n v="1"/>
    <n v="5"/>
    <d v="2011-07-10T00:00:00"/>
    <d v="1899-12-30T18:27:00"/>
    <d v="2011-07-10T00:00:00"/>
    <d v="1899-12-30T19:45:00"/>
    <n v="50"/>
    <n v="78"/>
    <s v="Ticket"/>
    <s v="Sunday"/>
    <x v="2"/>
  </r>
  <r>
    <n v="1"/>
    <n v="6"/>
    <d v="2011-07-10T00:00:00"/>
    <d v="1899-12-30T18:28:00"/>
    <d v="2011-07-10T00:00:00"/>
    <d v="1899-12-30T20:19:00"/>
    <n v="50"/>
    <n v="111"/>
    <s v="Ticket"/>
    <s v="Sunday"/>
    <x v="2"/>
  </r>
  <r>
    <n v="1"/>
    <n v="8"/>
    <d v="2011-07-10T00:00:00"/>
    <d v="1899-12-30T18:35:00"/>
    <d v="2011-07-10T00:00:00"/>
    <d v="1899-12-30T20:22:00"/>
    <n v="50"/>
    <n v="107"/>
    <s v="Ticket"/>
    <s v="Sunday"/>
    <x v="2"/>
  </r>
  <r>
    <n v="1"/>
    <n v="5"/>
    <d v="2011-07-10T00:00:00"/>
    <d v="1899-12-30T19:21:00"/>
    <d v="2011-07-10T00:00:00"/>
    <d v="1899-12-30T19:44:00"/>
    <n v="50"/>
    <n v="23"/>
    <s v="Ticket"/>
    <s v="Sunday"/>
    <x v="2"/>
  </r>
  <r>
    <n v="1"/>
    <n v="5"/>
    <d v="2011-07-10T00:00:00"/>
    <d v="1899-12-30T19:32:00"/>
    <d v="2011-07-10T00:00:00"/>
    <d v="1899-12-30T21:33:00"/>
    <n v="50"/>
    <n v="121"/>
    <s v="Ticket"/>
    <s v="Sunday"/>
    <x v="2"/>
  </r>
  <r>
    <n v="1"/>
    <n v="6"/>
    <d v="2011-07-10T00:00:00"/>
    <d v="1899-12-30T20:33:00"/>
    <d v="2011-07-10T00:00:00"/>
    <d v="1899-12-30T23:17:00"/>
    <n v="50"/>
    <n v="164"/>
    <s v="Ticket"/>
    <s v="Sunday"/>
    <x v="2"/>
  </r>
  <r>
    <n v="1"/>
    <n v="6"/>
    <d v="2011-07-10T00:00:00"/>
    <d v="1899-12-30T21:15:00"/>
    <d v="2011-07-10T00:00:00"/>
    <d v="1899-12-30T23:24:00"/>
    <n v="50"/>
    <n v="129"/>
    <s v="Ticket"/>
    <s v="Sunday"/>
    <x v="2"/>
  </r>
  <r>
    <n v="1"/>
    <n v="5"/>
    <d v="2011-07-10T00:00:00"/>
    <d v="1899-12-30T23:04:00"/>
    <d v="2011-07-11T00:00:00"/>
    <d v="1899-12-30T01:44:00"/>
    <n v="50"/>
    <n v="160"/>
    <s v="Ticket"/>
    <s v="Sunday"/>
    <x v="3"/>
  </r>
  <r>
    <n v="1"/>
    <n v="5"/>
    <d v="2011-07-16T00:00:00"/>
    <d v="1899-12-30T11:08:00"/>
    <d v="2011-07-16T00:00:00"/>
    <d v="1899-12-30T18:06:00"/>
    <n v="130"/>
    <n v="418"/>
    <s v="Ticket"/>
    <s v="Saturday"/>
    <x v="0"/>
  </r>
  <r>
    <n v="1"/>
    <n v="6"/>
    <d v="2011-07-16T00:00:00"/>
    <d v="1899-12-30T12:23:00"/>
    <d v="2011-07-16T00:00:00"/>
    <d v="1899-12-30T15:29:00"/>
    <n v="70"/>
    <n v="186"/>
    <s v="Ticket"/>
    <s v="Saturday"/>
    <x v="0"/>
  </r>
  <r>
    <n v="1"/>
    <n v="6"/>
    <d v="2011-07-16T00:00:00"/>
    <d v="1899-12-30T12:44:00"/>
    <d v="2011-07-16T00:00:00"/>
    <d v="1899-12-30T14:45:00"/>
    <n v="50"/>
    <n v="121"/>
    <s v="Ticket"/>
    <s v="Saturday"/>
    <x v="0"/>
  </r>
  <r>
    <n v="1"/>
    <n v="8"/>
    <d v="2011-07-16T00:00:00"/>
    <d v="1899-12-30T13:23:00"/>
    <d v="2011-07-16T00:00:00"/>
    <d v="1899-12-30T17:18:00"/>
    <n v="70"/>
    <n v="235"/>
    <s v="Ticket"/>
    <s v="Saturday"/>
    <x v="0"/>
  </r>
  <r>
    <n v="1"/>
    <n v="5"/>
    <d v="2011-07-16T00:00:00"/>
    <d v="1899-12-30T14:17:00"/>
    <d v="2011-07-16T00:00:00"/>
    <d v="1899-12-30T19:09:00"/>
    <n v="90"/>
    <n v="292"/>
    <s v="Ticket"/>
    <s v="Saturday"/>
    <x v="1"/>
  </r>
  <r>
    <n v="1"/>
    <n v="8"/>
    <d v="2011-07-16T00:00:00"/>
    <d v="1899-12-30T14:20:00"/>
    <d v="2011-07-16T00:00:00"/>
    <d v="1899-12-30T17:16:00"/>
    <n v="50"/>
    <n v="176"/>
    <s v="Ticket"/>
    <s v="Saturday"/>
    <x v="1"/>
  </r>
  <r>
    <n v="1"/>
    <n v="6"/>
    <d v="2011-07-16T00:00:00"/>
    <d v="1899-12-30T14:53:00"/>
    <d v="2011-07-16T00:00:00"/>
    <d v="1899-12-30T16:34:00"/>
    <n v="50"/>
    <n v="101"/>
    <s v="Ticket"/>
    <s v="Saturday"/>
    <x v="1"/>
  </r>
  <r>
    <n v="1"/>
    <n v="5"/>
    <d v="2011-07-16T00:00:00"/>
    <d v="1899-12-30T15:36:00"/>
    <d v="2011-07-16T00:00:00"/>
    <d v="1899-12-30T17:14:00"/>
    <n v="50"/>
    <n v="98"/>
    <s v="Ticket"/>
    <s v="Saturday"/>
    <x v="1"/>
  </r>
  <r>
    <n v="1"/>
    <n v="5"/>
    <d v="2011-07-16T00:00:00"/>
    <d v="1899-12-30T16:12:00"/>
    <d v="2011-07-16T00:00:00"/>
    <d v="1899-12-30T22:56:00"/>
    <n v="130"/>
    <n v="404"/>
    <s v="Ticket"/>
    <s v="Saturday"/>
    <x v="1"/>
  </r>
  <r>
    <n v="1"/>
    <n v="8"/>
    <d v="2011-07-16T00:00:00"/>
    <d v="1899-12-30T17:36:00"/>
    <d v="2011-07-16T00:00:00"/>
    <d v="1899-12-30T19:04:00"/>
    <n v="50"/>
    <n v="88"/>
    <s v="Ticket"/>
    <s v="Saturday"/>
    <x v="1"/>
  </r>
  <r>
    <n v="1"/>
    <n v="6"/>
    <d v="2011-07-16T00:00:00"/>
    <d v="1899-12-30T17:42:00"/>
    <d v="2011-07-16T00:00:00"/>
    <d v="1899-12-30T20:23:00"/>
    <n v="50"/>
    <n v="161"/>
    <s v="Ticket"/>
    <s v="Saturday"/>
    <x v="1"/>
  </r>
  <r>
    <n v="1"/>
    <n v="6"/>
    <d v="2011-07-16T00:00:00"/>
    <d v="1899-12-30T18:01:00"/>
    <d v="2011-07-16T00:00:00"/>
    <d v="1899-12-30T19:58:00"/>
    <n v="50"/>
    <n v="117"/>
    <s v="Ticket"/>
    <s v="Saturday"/>
    <x v="2"/>
  </r>
  <r>
    <n v="1"/>
    <n v="6"/>
    <d v="2011-07-16T00:00:00"/>
    <d v="1899-12-30T18:30:00"/>
    <d v="2011-07-16T00:00:00"/>
    <d v="1899-12-30T20:24:00"/>
    <n v="50"/>
    <n v="114"/>
    <s v="Ticket"/>
    <s v="Saturday"/>
    <x v="2"/>
  </r>
  <r>
    <n v="1"/>
    <n v="6"/>
    <d v="2011-07-16T00:00:00"/>
    <d v="1899-12-30T18:33:00"/>
    <d v="2011-07-16T00:00:00"/>
    <d v="1899-12-30T19:36:00"/>
    <n v="50"/>
    <n v="63"/>
    <s v="Ticket"/>
    <s v="Saturday"/>
    <x v="2"/>
  </r>
  <r>
    <n v="1"/>
    <n v="6"/>
    <d v="2011-07-16T00:00:00"/>
    <d v="1899-12-30T18:57:00"/>
    <d v="2011-07-16T00:00:00"/>
    <d v="1899-12-30T19:49:00"/>
    <n v="50"/>
    <n v="52"/>
    <s v="Ticket"/>
    <s v="Saturday"/>
    <x v="2"/>
  </r>
  <r>
    <n v="1"/>
    <n v="8"/>
    <d v="2011-07-16T00:00:00"/>
    <d v="1899-12-30T19:21:00"/>
    <d v="2011-07-16T00:00:00"/>
    <d v="1899-12-30T20:48:00"/>
    <n v="50"/>
    <n v="87"/>
    <s v="Ticket"/>
    <s v="Saturday"/>
    <x v="2"/>
  </r>
  <r>
    <n v="1"/>
    <n v="5"/>
    <d v="2011-07-16T00:00:00"/>
    <d v="1899-12-30T19:30:00"/>
    <d v="2011-07-17T00:00:00"/>
    <d v="1899-12-30T00:16:00"/>
    <n v="90"/>
    <n v="286"/>
    <s v="Ticket"/>
    <s v="Saturday"/>
    <x v="2"/>
  </r>
  <r>
    <n v="1"/>
    <n v="5"/>
    <d v="2011-07-16T00:00:00"/>
    <d v="1899-12-30T19:47:00"/>
    <d v="2011-07-16T00:00:00"/>
    <d v="1899-12-30T21:23:00"/>
    <n v="50"/>
    <n v="96"/>
    <s v="Ticket"/>
    <s v="Saturday"/>
    <x v="2"/>
  </r>
  <r>
    <n v="1"/>
    <n v="6"/>
    <d v="2011-07-16T00:00:00"/>
    <d v="1899-12-30T21:00:00"/>
    <d v="2011-07-17T00:00:00"/>
    <d v="1899-12-30T00:05:00"/>
    <n v="70"/>
    <n v="185"/>
    <s v="Ticket"/>
    <s v="Saturday"/>
    <x v="2"/>
  </r>
  <r>
    <n v="1"/>
    <n v="8"/>
    <d v="2011-07-16T00:00:00"/>
    <d v="1899-12-30T21:26:00"/>
    <d v="2011-07-16T00:00:00"/>
    <d v="1899-12-30T23:45:00"/>
    <n v="50"/>
    <n v="139"/>
    <s v="Ticket"/>
    <s v="Saturday"/>
    <x v="2"/>
  </r>
  <r>
    <n v="1"/>
    <n v="6"/>
    <d v="2011-07-16T00:00:00"/>
    <d v="1899-12-30T21:32:00"/>
    <d v="2011-07-17T00:00:00"/>
    <d v="1899-12-30T02:35:00"/>
    <n v="110"/>
    <n v="303"/>
    <s v="Ticket"/>
    <s v="Saturday"/>
    <x v="2"/>
  </r>
  <r>
    <n v="1"/>
    <n v="8"/>
    <d v="2011-07-16T00:00:00"/>
    <d v="1899-12-30T22:47:00"/>
    <d v="2011-07-17T00:00:00"/>
    <d v="1899-12-30T02:35:00"/>
    <n v="70"/>
    <n v="228"/>
    <s v="Ticket"/>
    <s v="Saturday"/>
    <x v="3"/>
  </r>
  <r>
    <n v="1"/>
    <n v="5"/>
    <d v="2011-07-16T00:00:00"/>
    <d v="1899-12-30T23:10:00"/>
    <d v="2011-07-17T00:00:00"/>
    <d v="1899-12-30T02:58:00"/>
    <n v="70"/>
    <n v="228"/>
    <s v="Ticket"/>
    <s v="Saturday"/>
    <x v="3"/>
  </r>
  <r>
    <n v="1"/>
    <n v="5"/>
    <d v="2011-07-16T00:00:00"/>
    <d v="1899-12-30T23:19:00"/>
    <d v="2011-07-16T00:00:00"/>
    <d v="1899-12-30T23:48:00"/>
    <n v="50"/>
    <n v="29"/>
    <s v="Ticket"/>
    <s v="Saturday"/>
    <x v="3"/>
  </r>
  <r>
    <n v="1"/>
    <n v="6"/>
    <d v="2011-07-16T00:00:00"/>
    <d v="1899-12-30T23:24:00"/>
    <d v="2011-07-17T00:00:00"/>
    <d v="1899-12-30T01:39:00"/>
    <n v="50"/>
    <n v="135"/>
    <s v="Ticket"/>
    <s v="Saturday"/>
    <x v="3"/>
  </r>
  <r>
    <n v="1"/>
    <n v="5"/>
    <d v="2011-07-16T00:00:00"/>
    <d v="1899-12-30T23:34:00"/>
    <d v="2011-07-17T00:00:00"/>
    <d v="1899-12-30T02:58:00"/>
    <n v="70"/>
    <n v="204"/>
    <s v="Ticket"/>
    <s v="Saturday"/>
    <x v="3"/>
  </r>
  <r>
    <n v="1"/>
    <n v="5"/>
    <d v="2011-07-17T00:00:00"/>
    <d v="1899-12-30T10:59:00"/>
    <d v="2011-07-17T00:00:00"/>
    <d v="1899-12-30T13:55:00"/>
    <n v="50"/>
    <n v="176"/>
    <s v="Ticket"/>
    <s v="Sunday"/>
    <x v="0"/>
  </r>
  <r>
    <n v="1"/>
    <n v="5"/>
    <d v="2011-07-17T00:00:00"/>
    <d v="1899-12-30T11:09:00"/>
    <d v="2011-07-17T00:00:00"/>
    <d v="1899-12-30T13:05:00"/>
    <n v="50"/>
    <n v="116"/>
    <s v="Ticket"/>
    <s v="Sunday"/>
    <x v="0"/>
  </r>
  <r>
    <n v="1"/>
    <n v="6"/>
    <d v="2011-07-17T00:00:00"/>
    <d v="1899-12-30T12:18:00"/>
    <d v="2011-07-17T00:00:00"/>
    <d v="1899-12-30T15:26:00"/>
    <n v="70"/>
    <n v="188"/>
    <s v="Ticket"/>
    <s v="Sunday"/>
    <x v="0"/>
  </r>
  <r>
    <n v="1"/>
    <n v="5"/>
    <d v="2011-07-17T00:00:00"/>
    <d v="1899-12-30T12:46:00"/>
    <d v="2011-07-17T00:00:00"/>
    <d v="1899-12-30T14:50:00"/>
    <n v="50"/>
    <n v="124"/>
    <s v="Ticket"/>
    <s v="Sunday"/>
    <x v="0"/>
  </r>
  <r>
    <n v="1"/>
    <n v="6"/>
    <d v="2011-07-17T00:00:00"/>
    <d v="1899-12-30T13:00:00"/>
    <d v="2011-07-17T00:00:00"/>
    <d v="1899-12-30T20:21:00"/>
    <n v="150"/>
    <n v="441"/>
    <s v="Ticket"/>
    <s v="Sunday"/>
    <x v="0"/>
  </r>
  <r>
    <n v="1"/>
    <n v="5"/>
    <d v="2011-07-17T00:00:00"/>
    <d v="1899-12-30T14:04:00"/>
    <d v="2011-07-17T00:00:00"/>
    <d v="1899-12-30T18:18:00"/>
    <n v="90"/>
    <n v="254"/>
    <s v="Ticket"/>
    <s v="Sunday"/>
    <x v="1"/>
  </r>
  <r>
    <n v="1"/>
    <n v="6"/>
    <d v="2011-07-17T00:00:00"/>
    <d v="1899-12-30T14:55:00"/>
    <d v="2011-07-17T00:00:00"/>
    <d v="1899-12-30T18:21:00"/>
    <n v="70"/>
    <n v="206"/>
    <s v="Ticket"/>
    <s v="Sunday"/>
    <x v="1"/>
  </r>
  <r>
    <n v="1"/>
    <n v="8"/>
    <d v="2011-07-17T00:00:00"/>
    <d v="1899-12-30T15:00:00"/>
    <d v="2011-07-17T00:00:00"/>
    <d v="1899-12-30T18:50:00"/>
    <n v="70"/>
    <n v="230"/>
    <s v="Ticket"/>
    <s v="Sunday"/>
    <x v="1"/>
  </r>
  <r>
    <n v="1"/>
    <n v="8"/>
    <d v="2011-07-17T00:00:00"/>
    <d v="1899-12-30T15:15:00"/>
    <d v="2011-07-17T00:00:00"/>
    <d v="1899-12-30T17:27:00"/>
    <n v="50"/>
    <n v="132"/>
    <s v="Ticket"/>
    <s v="Sunday"/>
    <x v="1"/>
  </r>
  <r>
    <n v="1"/>
    <n v="6"/>
    <d v="2011-07-17T00:00:00"/>
    <d v="1899-12-30T15:49:00"/>
    <d v="2011-07-17T00:00:00"/>
    <d v="1899-12-30T19:17:00"/>
    <n v="70"/>
    <n v="208"/>
    <s v="Ticket"/>
    <s v="Sunday"/>
    <x v="1"/>
  </r>
  <r>
    <n v="1"/>
    <n v="5"/>
    <d v="2011-07-17T00:00:00"/>
    <d v="1899-12-30T16:35:00"/>
    <d v="2011-07-17T00:00:00"/>
    <d v="1899-12-30T20:06:00"/>
    <n v="70"/>
    <n v="211"/>
    <s v="Ticket"/>
    <s v="Sunday"/>
    <x v="1"/>
  </r>
  <r>
    <n v="1"/>
    <n v="6"/>
    <d v="2011-07-17T00:00:00"/>
    <d v="1899-12-30T16:42:00"/>
    <d v="2011-07-17T00:00:00"/>
    <d v="1899-12-30T19:55:00"/>
    <n v="70"/>
    <n v="193"/>
    <s v="Ticket"/>
    <s v="Sunday"/>
    <x v="1"/>
  </r>
  <r>
    <n v="1"/>
    <n v="6"/>
    <d v="2011-07-17T00:00:00"/>
    <d v="1899-12-30T16:50:00"/>
    <d v="2011-07-17T00:00:00"/>
    <d v="1899-12-30T17:10:00"/>
    <n v="50"/>
    <n v="20"/>
    <s v="Ticket"/>
    <s v="Sunday"/>
    <x v="1"/>
  </r>
  <r>
    <n v="1"/>
    <n v="8"/>
    <d v="2011-07-17T00:00:00"/>
    <d v="1899-12-30T17:54:00"/>
    <d v="2011-07-17T00:00:00"/>
    <d v="1899-12-30T22:59:00"/>
    <n v="110"/>
    <n v="305"/>
    <s v="Ticket"/>
    <s v="Sunday"/>
    <x v="1"/>
  </r>
  <r>
    <n v="1"/>
    <n v="6"/>
    <d v="2011-07-17T00:00:00"/>
    <d v="1899-12-30T18:18:00"/>
    <d v="2011-07-17T00:00:00"/>
    <d v="1899-12-30T21:22:00"/>
    <n v="70"/>
    <n v="184"/>
    <s v="Ticket"/>
    <s v="Sunday"/>
    <x v="2"/>
  </r>
  <r>
    <n v="1"/>
    <n v="5"/>
    <d v="2011-07-17T00:00:00"/>
    <d v="1899-12-30T18:28:00"/>
    <d v="2011-07-17T00:00:00"/>
    <d v="1899-12-30T22:07:00"/>
    <n v="70"/>
    <n v="219"/>
    <s v="Ticket"/>
    <s v="Sunday"/>
    <x v="2"/>
  </r>
  <r>
    <n v="1"/>
    <n v="8"/>
    <d v="2011-07-17T00:00:00"/>
    <d v="1899-12-30T19:22:00"/>
    <d v="2011-07-17T00:00:00"/>
    <d v="1899-12-30T23:27:00"/>
    <n v="90"/>
    <n v="245"/>
    <s v="Ticket"/>
    <s v="Sunday"/>
    <x v="2"/>
  </r>
  <r>
    <n v="1"/>
    <n v="8"/>
    <d v="2011-07-17T00:00:00"/>
    <d v="1899-12-30T19:58:00"/>
    <d v="2011-07-17T00:00:00"/>
    <d v="1899-12-30T21:12:00"/>
    <n v="50"/>
    <n v="74"/>
    <s v="Ticket"/>
    <s v="Sunday"/>
    <x v="2"/>
  </r>
  <r>
    <n v="1"/>
    <n v="5"/>
    <d v="2011-07-17T00:00:00"/>
    <d v="1899-12-30T20:57:00"/>
    <d v="2011-07-17T00:00:00"/>
    <d v="1899-12-30T23:51:00"/>
    <n v="50"/>
    <n v="174"/>
    <s v="Ticket"/>
    <s v="Sunday"/>
    <x v="2"/>
  </r>
  <r>
    <n v="1"/>
    <n v="5"/>
    <d v="2011-07-17T00:00:00"/>
    <d v="1899-12-30T21:13:00"/>
    <d v="2011-07-17T00:00:00"/>
    <d v="1899-12-30T23:06:00"/>
    <n v="50"/>
    <n v="113"/>
    <s v="Ticket"/>
    <s v="Sunday"/>
    <x v="2"/>
  </r>
  <r>
    <n v="1"/>
    <n v="8"/>
    <d v="2011-07-23T00:00:00"/>
    <d v="1899-12-30T11:15:00"/>
    <d v="2011-07-23T00:00:00"/>
    <d v="1899-12-30T12:51:00"/>
    <n v="50"/>
    <n v="96"/>
    <s v="Ticket"/>
    <s v="Saturday"/>
    <x v="0"/>
  </r>
  <r>
    <n v="1"/>
    <n v="8"/>
    <d v="2011-07-23T00:00:00"/>
    <d v="1899-12-30T11:26:00"/>
    <d v="2011-07-23T00:00:00"/>
    <d v="1899-12-30T12:18:00"/>
    <n v="50"/>
    <n v="52"/>
    <s v="Ticket"/>
    <s v="Saturday"/>
    <x v="0"/>
  </r>
  <r>
    <n v="1"/>
    <n v="5"/>
    <d v="2011-07-23T00:00:00"/>
    <d v="1899-12-30T11:39:00"/>
    <d v="2011-07-23T00:00:00"/>
    <d v="1899-12-30T12:21:00"/>
    <n v="50"/>
    <n v="42"/>
    <s v="Ticket"/>
    <s v="Saturday"/>
    <x v="0"/>
  </r>
  <r>
    <n v="1"/>
    <n v="6"/>
    <d v="2011-07-23T00:00:00"/>
    <d v="1899-12-30T12:19:00"/>
    <d v="2011-07-23T00:00:00"/>
    <d v="1899-12-30T18:53:00"/>
    <n v="130"/>
    <n v="394"/>
    <s v="Ticket"/>
    <s v="Saturday"/>
    <x v="0"/>
  </r>
  <r>
    <n v="1"/>
    <n v="8"/>
    <d v="2011-07-23T00:00:00"/>
    <d v="1899-12-30T12:35:00"/>
    <d v="2011-07-23T00:00:00"/>
    <d v="1899-12-30T12:55:00"/>
    <n v="50"/>
    <n v="20"/>
    <s v="Ticket"/>
    <s v="Saturday"/>
    <x v="0"/>
  </r>
  <r>
    <n v="1"/>
    <n v="5"/>
    <d v="2011-07-23T00:00:00"/>
    <d v="1899-12-30T13:58:00"/>
    <d v="2011-07-23T00:00:00"/>
    <d v="1899-12-30T16:51:00"/>
    <n v="50"/>
    <n v="173"/>
    <s v="Ticket"/>
    <s v="Saturday"/>
    <x v="0"/>
  </r>
  <r>
    <n v="1"/>
    <n v="8"/>
    <d v="2011-07-23T00:00:00"/>
    <d v="1899-12-30T14:00:00"/>
    <d v="2011-07-23T00:00:00"/>
    <d v="1899-12-30T17:55:00"/>
    <n v="70"/>
    <n v="235"/>
    <s v="Ticket"/>
    <s v="Saturday"/>
    <x v="0"/>
  </r>
  <r>
    <n v="1"/>
    <n v="5"/>
    <d v="2011-07-23T00:00:00"/>
    <d v="1899-12-30T14:42:00"/>
    <d v="2011-07-23T00:00:00"/>
    <d v="1899-12-30T17:50:00"/>
    <n v="70"/>
    <n v="188"/>
    <s v="Ticket"/>
    <s v="Saturday"/>
    <x v="1"/>
  </r>
  <r>
    <n v="1"/>
    <n v="5"/>
    <d v="2011-07-23T00:00:00"/>
    <d v="1899-12-30T14:46:00"/>
    <d v="2011-07-23T00:00:00"/>
    <d v="1899-12-30T17:44:00"/>
    <n v="50"/>
    <n v="178"/>
    <s v="Ticket"/>
    <s v="Saturday"/>
    <x v="1"/>
  </r>
  <r>
    <n v="1"/>
    <n v="5"/>
    <d v="2011-07-23T00:00:00"/>
    <d v="1899-12-30T15:01:00"/>
    <d v="2011-07-23T00:00:00"/>
    <d v="1899-12-30T17:46:00"/>
    <n v="50"/>
    <n v="165"/>
    <s v="Ticket"/>
    <s v="Saturday"/>
    <x v="1"/>
  </r>
  <r>
    <n v="1"/>
    <n v="5"/>
    <d v="2011-07-23T00:00:00"/>
    <d v="1899-12-30T15:24:00"/>
    <d v="2011-07-23T00:00:00"/>
    <d v="1899-12-30T18:39:00"/>
    <n v="70"/>
    <n v="195"/>
    <s v="Ticket"/>
    <s v="Saturday"/>
    <x v="1"/>
  </r>
  <r>
    <n v="1"/>
    <n v="5"/>
    <d v="2011-07-23T00:00:00"/>
    <d v="1899-12-30T15:32:00"/>
    <d v="2011-07-23T00:00:00"/>
    <d v="1899-12-30T15:47:00"/>
    <n v="50"/>
    <n v="15"/>
    <s v="Ticket"/>
    <s v="Saturday"/>
    <x v="1"/>
  </r>
  <r>
    <n v="1"/>
    <n v="6"/>
    <d v="2011-07-23T00:00:00"/>
    <d v="1899-12-30T16:04:00"/>
    <d v="2011-07-23T00:00:00"/>
    <d v="1899-12-30T17:58:00"/>
    <n v="50"/>
    <n v="114"/>
    <s v="Ticket"/>
    <s v="Saturday"/>
    <x v="1"/>
  </r>
  <r>
    <n v="1"/>
    <n v="8"/>
    <d v="2011-07-23T00:00:00"/>
    <d v="1899-12-30T16:10:00"/>
    <d v="2011-07-23T00:00:00"/>
    <d v="1899-12-30T19:09:00"/>
    <n v="50"/>
    <n v="179"/>
    <s v="Ticket"/>
    <s v="Saturday"/>
    <x v="1"/>
  </r>
  <r>
    <n v="1"/>
    <n v="8"/>
    <d v="2011-07-23T00:00:00"/>
    <d v="1899-12-30T18:28:00"/>
    <d v="2011-07-23T00:00:00"/>
    <d v="1899-12-30T21:00:00"/>
    <n v="50"/>
    <n v="152"/>
    <s v="Ticket"/>
    <s v="Saturday"/>
    <x v="2"/>
  </r>
  <r>
    <n v="1"/>
    <n v="6"/>
    <d v="2011-07-23T00:00:00"/>
    <d v="1899-12-30T19:47:00"/>
    <d v="2011-07-23T00:00:00"/>
    <d v="1899-12-30T23:42:00"/>
    <n v="70"/>
    <n v="235"/>
    <s v="Ticket"/>
    <s v="Saturday"/>
    <x v="2"/>
  </r>
  <r>
    <n v="1"/>
    <n v="5"/>
    <d v="2011-07-23T00:00:00"/>
    <d v="1899-12-30T19:48:00"/>
    <d v="2011-07-23T00:00:00"/>
    <d v="1899-12-30T23:31:00"/>
    <n v="70"/>
    <n v="223"/>
    <s v="Ticket"/>
    <s v="Saturday"/>
    <x v="2"/>
  </r>
  <r>
    <n v="1"/>
    <n v="5"/>
    <d v="2011-07-23T00:00:00"/>
    <d v="1899-12-30T20:15:00"/>
    <d v="2011-07-24T00:00:00"/>
    <d v="1899-12-30T00:03:00"/>
    <n v="70"/>
    <n v="228"/>
    <s v="Ticket"/>
    <s v="Saturday"/>
    <x v="2"/>
  </r>
  <r>
    <n v="1"/>
    <n v="5"/>
    <d v="2011-07-23T00:00:00"/>
    <d v="1899-12-30T22:07:00"/>
    <d v="2011-07-24T00:00:00"/>
    <d v="1899-12-30T01:32:00"/>
    <n v="70"/>
    <n v="205"/>
    <s v="Ticket"/>
    <s v="Saturday"/>
    <x v="3"/>
  </r>
  <r>
    <n v="1"/>
    <n v="6"/>
    <d v="2011-07-24T00:00:00"/>
    <d v="1899-12-30T10:49:00"/>
    <d v="2011-07-24T00:00:00"/>
    <d v="1899-12-30T13:27:00"/>
    <n v="50"/>
    <n v="158"/>
    <s v="Ticket"/>
    <s v="Sunday"/>
    <x v="0"/>
  </r>
  <r>
    <n v="1"/>
    <n v="8"/>
    <d v="2011-07-24T00:00:00"/>
    <d v="1899-12-30T10:59:00"/>
    <d v="2011-07-24T00:00:00"/>
    <d v="1899-12-30T14:34:00"/>
    <n v="70"/>
    <n v="215"/>
    <s v="Ticket"/>
    <s v="Sunday"/>
    <x v="0"/>
  </r>
  <r>
    <n v="1"/>
    <n v="6"/>
    <d v="2011-07-24T00:00:00"/>
    <d v="1899-12-30T11:28:00"/>
    <d v="2011-07-24T00:00:00"/>
    <d v="1899-12-30T12:31:00"/>
    <n v="50"/>
    <n v="63"/>
    <s v="Ticket"/>
    <s v="Sunday"/>
    <x v="0"/>
  </r>
  <r>
    <n v="1"/>
    <n v="5"/>
    <d v="2011-07-24T00:00:00"/>
    <d v="1899-12-30T11:43:00"/>
    <d v="2011-07-24T00:00:00"/>
    <d v="1899-12-30T13:22:00"/>
    <n v="50"/>
    <n v="99"/>
    <s v="Ticket"/>
    <s v="Sunday"/>
    <x v="0"/>
  </r>
  <r>
    <n v="1"/>
    <n v="5"/>
    <d v="2011-07-24T00:00:00"/>
    <d v="1899-12-30T11:54:00"/>
    <d v="2011-07-24T00:00:00"/>
    <d v="1899-12-30T12:56:00"/>
    <n v="50"/>
    <n v="62"/>
    <s v="Ticket"/>
    <s v="Sunday"/>
    <x v="0"/>
  </r>
  <r>
    <n v="1"/>
    <n v="5"/>
    <d v="2011-07-24T00:00:00"/>
    <d v="1899-12-30T12:14:00"/>
    <d v="2011-07-24T00:00:00"/>
    <d v="1899-12-30T14:53:00"/>
    <n v="50"/>
    <n v="159"/>
    <s v="Ticket"/>
    <s v="Sunday"/>
    <x v="0"/>
  </r>
  <r>
    <n v="1"/>
    <n v="8"/>
    <d v="2011-07-24T00:00:00"/>
    <d v="1899-12-30T12:37:00"/>
    <d v="2011-07-24T00:00:00"/>
    <d v="1899-12-30T18:29:00"/>
    <n v="110"/>
    <n v="352"/>
    <s v="Ticket"/>
    <s v="Sunday"/>
    <x v="0"/>
  </r>
  <r>
    <n v="1"/>
    <n v="6"/>
    <d v="2011-07-24T00:00:00"/>
    <d v="1899-12-30T13:06:00"/>
    <d v="2011-07-24T00:00:00"/>
    <d v="1899-12-30T14:34:00"/>
    <n v="50"/>
    <n v="88"/>
    <s v="Ticket"/>
    <s v="Sunday"/>
    <x v="0"/>
  </r>
  <r>
    <n v="1"/>
    <n v="6"/>
    <d v="2011-07-24T00:00:00"/>
    <d v="1899-12-30T13:13:00"/>
    <d v="2011-07-24T00:00:00"/>
    <d v="1899-12-30T16:42:00"/>
    <n v="70"/>
    <n v="209"/>
    <s v="Ticket"/>
    <s v="Sunday"/>
    <x v="0"/>
  </r>
  <r>
    <n v="1"/>
    <n v="5"/>
    <d v="2011-07-24T00:00:00"/>
    <d v="1899-12-30T13:37:00"/>
    <d v="2011-07-24T00:00:00"/>
    <d v="1899-12-30T22:26:00"/>
    <n v="170"/>
    <n v="529"/>
    <s v="Ticket"/>
    <s v="Sunday"/>
    <x v="0"/>
  </r>
  <r>
    <n v="1"/>
    <n v="5"/>
    <d v="2011-07-24T00:00:00"/>
    <d v="1899-12-30T13:46:00"/>
    <d v="2011-07-24T00:00:00"/>
    <d v="1899-12-30T15:54:00"/>
    <n v="50"/>
    <n v="128"/>
    <s v="Ticket"/>
    <s v="Sunday"/>
    <x v="0"/>
  </r>
  <r>
    <n v="1"/>
    <n v="5"/>
    <d v="2011-07-24T00:00:00"/>
    <d v="1899-12-30T14:00:00"/>
    <d v="2011-07-24T00:00:00"/>
    <d v="1899-12-30T17:23:00"/>
    <n v="70"/>
    <n v="203"/>
    <s v="Ticket"/>
    <s v="Sunday"/>
    <x v="0"/>
  </r>
  <r>
    <n v="1"/>
    <n v="5"/>
    <d v="2011-07-24T00:00:00"/>
    <d v="1899-12-30T14:16:00"/>
    <d v="2011-07-24T00:00:00"/>
    <d v="1899-12-30T16:20:00"/>
    <n v="50"/>
    <n v="124"/>
    <s v="Ticket"/>
    <s v="Sunday"/>
    <x v="1"/>
  </r>
  <r>
    <n v="1"/>
    <n v="8"/>
    <d v="2011-07-24T00:00:00"/>
    <d v="1899-12-30T14:21:00"/>
    <d v="2011-07-24T00:00:00"/>
    <d v="1899-12-30T16:30:00"/>
    <n v="50"/>
    <n v="129"/>
    <s v="Ticket"/>
    <s v="Sunday"/>
    <x v="1"/>
  </r>
  <r>
    <n v="1"/>
    <n v="5"/>
    <d v="2011-07-24T00:00:00"/>
    <d v="1899-12-30T14:33:00"/>
    <d v="2011-07-24T00:00:00"/>
    <d v="1899-12-30T17:21:00"/>
    <n v="50"/>
    <n v="168"/>
    <s v="Ticket"/>
    <s v="Sunday"/>
    <x v="1"/>
  </r>
  <r>
    <n v="1"/>
    <n v="8"/>
    <d v="2011-07-24T00:00:00"/>
    <d v="1899-12-30T15:29:00"/>
    <d v="2011-07-24T00:00:00"/>
    <d v="1899-12-30T17:11:00"/>
    <n v="50"/>
    <n v="102"/>
    <s v="Ticket"/>
    <s v="Sunday"/>
    <x v="1"/>
  </r>
  <r>
    <n v="1"/>
    <n v="6"/>
    <d v="2011-07-24T00:00:00"/>
    <d v="1899-12-30T15:32:00"/>
    <d v="2011-07-24T00:00:00"/>
    <d v="1899-12-30T18:44:00"/>
    <n v="70"/>
    <n v="192"/>
    <s v="Ticket"/>
    <s v="Sunday"/>
    <x v="1"/>
  </r>
  <r>
    <n v="1"/>
    <n v="5"/>
    <d v="2011-07-24T00:00:00"/>
    <d v="1899-12-30T15:49:00"/>
    <d v="2011-07-24T00:00:00"/>
    <d v="1899-12-30T17:04:00"/>
    <n v="50"/>
    <n v="75"/>
    <s v="Ticket"/>
    <s v="Sunday"/>
    <x v="1"/>
  </r>
  <r>
    <n v="1"/>
    <n v="5"/>
    <d v="2011-07-24T00:00:00"/>
    <d v="1899-12-30T15:51:00"/>
    <d v="2011-07-24T00:00:00"/>
    <d v="1899-12-30T18:18:00"/>
    <n v="50"/>
    <n v="147"/>
    <s v="Ticket"/>
    <s v="Sunday"/>
    <x v="1"/>
  </r>
  <r>
    <n v="1"/>
    <n v="8"/>
    <d v="2011-07-24T00:00:00"/>
    <d v="1899-12-30T15:54:00"/>
    <d v="2011-07-24T00:00:00"/>
    <d v="1899-12-30T19:30:00"/>
    <n v="70"/>
    <n v="216"/>
    <s v="Ticket"/>
    <s v="Sunday"/>
    <x v="1"/>
  </r>
  <r>
    <n v="1"/>
    <n v="6"/>
    <d v="2011-07-24T00:00:00"/>
    <d v="1899-12-30T16:38:00"/>
    <d v="2011-07-24T00:00:00"/>
    <d v="1899-12-30T20:04:00"/>
    <n v="70"/>
    <n v="206"/>
    <s v="Ticket"/>
    <s v="Sunday"/>
    <x v="1"/>
  </r>
  <r>
    <n v="1"/>
    <n v="5"/>
    <d v="2011-07-24T00:00:00"/>
    <d v="1899-12-30T16:39:00"/>
    <d v="2011-07-24T00:00:00"/>
    <d v="1899-12-30T19:20:00"/>
    <n v="50"/>
    <n v="161"/>
    <s v="Ticket"/>
    <s v="Sunday"/>
    <x v="1"/>
  </r>
  <r>
    <n v="1"/>
    <n v="6"/>
    <d v="2011-07-24T00:00:00"/>
    <d v="1899-12-30T16:43:00"/>
    <d v="2011-07-24T00:00:00"/>
    <d v="1899-12-30T18:08:00"/>
    <n v="50"/>
    <n v="85"/>
    <s v="Ticket"/>
    <s v="Sunday"/>
    <x v="1"/>
  </r>
  <r>
    <n v="1"/>
    <n v="8"/>
    <d v="2011-07-24T00:00:00"/>
    <d v="1899-12-30T16:45:00"/>
    <d v="2011-07-24T00:00:00"/>
    <d v="1899-12-30T17:59:00"/>
    <n v="50"/>
    <n v="74"/>
    <s v="Ticket"/>
    <s v="Sunday"/>
    <x v="1"/>
  </r>
  <r>
    <n v="1"/>
    <n v="6"/>
    <d v="2011-07-24T00:00:00"/>
    <d v="1899-12-30T16:47:00"/>
    <d v="2011-07-24T00:00:00"/>
    <d v="1899-12-30T18:34:00"/>
    <n v="50"/>
    <n v="107"/>
    <s v="Ticket"/>
    <s v="Sunday"/>
    <x v="1"/>
  </r>
  <r>
    <n v="1"/>
    <n v="8"/>
    <d v="2011-07-24T00:00:00"/>
    <d v="1899-12-30T16:52:00"/>
    <d v="2011-07-24T00:00:00"/>
    <d v="1899-12-30T20:01:00"/>
    <n v="70"/>
    <n v="189"/>
    <s v="Ticket"/>
    <s v="Sunday"/>
    <x v="1"/>
  </r>
  <r>
    <n v="1"/>
    <n v="6"/>
    <d v="2011-07-24T00:00:00"/>
    <d v="1899-12-30T18:07:00"/>
    <d v="2011-07-24T00:00:00"/>
    <d v="1899-12-30T19:03:00"/>
    <n v="50"/>
    <n v="56"/>
    <s v="Ticket"/>
    <s v="Sunday"/>
    <x v="2"/>
  </r>
  <r>
    <n v="1"/>
    <n v="5"/>
    <d v="2011-07-24T00:00:00"/>
    <d v="1899-12-30T18:20:00"/>
    <d v="2011-07-24T00:00:00"/>
    <d v="1899-12-30T23:02:00"/>
    <n v="90"/>
    <n v="282"/>
    <s v="Ticket"/>
    <s v="Sunday"/>
    <x v="2"/>
  </r>
  <r>
    <n v="1"/>
    <n v="6"/>
    <d v="2011-07-24T00:00:00"/>
    <d v="1899-12-30T18:20:00"/>
    <d v="2011-07-24T00:00:00"/>
    <d v="1899-12-30T19:59:00"/>
    <n v="50"/>
    <n v="99"/>
    <s v="Ticket"/>
    <s v="Sunday"/>
    <x v="2"/>
  </r>
  <r>
    <n v="1"/>
    <n v="5"/>
    <d v="2011-07-24T00:00:00"/>
    <d v="1899-12-30T18:44:00"/>
    <d v="2011-07-24T00:00:00"/>
    <d v="1899-12-30T19:54:00"/>
    <n v="50"/>
    <n v="70"/>
    <s v="Ticket"/>
    <s v="Sunday"/>
    <x v="2"/>
  </r>
  <r>
    <n v="1"/>
    <n v="6"/>
    <d v="2011-07-24T00:00:00"/>
    <d v="1899-12-30T19:18:00"/>
    <d v="2011-07-24T00:00:00"/>
    <d v="1899-12-30T21:47:00"/>
    <n v="50"/>
    <n v="149"/>
    <s v="Ticket"/>
    <s v="Sunday"/>
    <x v="2"/>
  </r>
  <r>
    <n v="1"/>
    <n v="6"/>
    <d v="2011-07-24T00:00:00"/>
    <d v="1899-12-30T19:42:00"/>
    <d v="2011-07-24T00:00:00"/>
    <d v="1899-12-30T20:44:00"/>
    <n v="50"/>
    <n v="62"/>
    <s v="Ticket"/>
    <s v="Sunday"/>
    <x v="2"/>
  </r>
  <r>
    <n v="1"/>
    <n v="8"/>
    <d v="2011-07-24T00:00:00"/>
    <d v="1899-12-30T20:12:00"/>
    <d v="2011-07-24T00:00:00"/>
    <d v="1899-12-30T23:00:00"/>
    <n v="50"/>
    <n v="168"/>
    <s v="Ticket"/>
    <s v="Sunday"/>
    <x v="2"/>
  </r>
  <r>
    <n v="1"/>
    <n v="5"/>
    <d v="2011-07-24T00:00:00"/>
    <d v="1899-12-30T20:24:00"/>
    <d v="2011-07-24T00:00:00"/>
    <d v="1899-12-30T23:08:00"/>
    <n v="50"/>
    <n v="164"/>
    <s v="Ticket"/>
    <s v="Sunday"/>
    <x v="2"/>
  </r>
  <r>
    <n v="1"/>
    <n v="6"/>
    <d v="2011-07-24T00:00:00"/>
    <d v="1899-12-30T20:58:00"/>
    <d v="2011-07-25T00:00:00"/>
    <d v="1899-12-30T02:11:00"/>
    <n v="110"/>
    <n v="313"/>
    <s v="Ticket"/>
    <s v="Sunday"/>
    <x v="2"/>
  </r>
  <r>
    <n v="1"/>
    <n v="5"/>
    <d v="2011-07-24T00:00:00"/>
    <d v="1899-12-30T22:38:00"/>
    <d v="2011-07-24T00:00:00"/>
    <d v="1899-12-30T23:51:00"/>
    <n v="50"/>
    <n v="73"/>
    <s v="Ticket"/>
    <s v="Sunday"/>
    <x v="3"/>
  </r>
  <r>
    <n v="1"/>
    <n v="5"/>
    <d v="2011-07-30T00:00:00"/>
    <d v="1899-12-30T07:05:00"/>
    <d v="2011-07-30T00:00:00"/>
    <d v="1899-12-30T08:56:00"/>
    <n v="50"/>
    <n v="111"/>
    <s v="Ticket"/>
    <s v="Saturday"/>
    <x v="3"/>
  </r>
  <r>
    <n v="1"/>
    <n v="5"/>
    <d v="2011-07-30T00:00:00"/>
    <d v="1899-12-30T12:18:00"/>
    <d v="2011-07-30T00:00:00"/>
    <d v="1899-12-30T12:45:00"/>
    <n v="50"/>
    <n v="27"/>
    <s v="Ticket"/>
    <s v="Saturday"/>
    <x v="0"/>
  </r>
  <r>
    <n v="1"/>
    <n v="5"/>
    <d v="2011-07-30T00:00:00"/>
    <d v="1899-12-30T12:29:00"/>
    <d v="2011-07-30T00:00:00"/>
    <d v="1899-12-30T15:18:00"/>
    <n v="50"/>
    <n v="169"/>
    <s v="Ticket"/>
    <s v="Saturday"/>
    <x v="0"/>
  </r>
  <r>
    <n v="1"/>
    <n v="8"/>
    <d v="2011-07-30T00:00:00"/>
    <d v="1899-12-30T12:35:00"/>
    <d v="2011-07-30T00:00:00"/>
    <d v="1899-12-30T18:32:00"/>
    <n v="110"/>
    <n v="357"/>
    <s v="Ticket"/>
    <s v="Saturday"/>
    <x v="0"/>
  </r>
  <r>
    <n v="1"/>
    <n v="8"/>
    <d v="2011-07-30T00:00:00"/>
    <d v="1899-12-30T13:00:00"/>
    <d v="2011-07-30T00:00:00"/>
    <d v="1899-12-30T17:45:00"/>
    <n v="90"/>
    <n v="285"/>
    <s v="Ticket"/>
    <s v="Saturday"/>
    <x v="0"/>
  </r>
  <r>
    <n v="1"/>
    <n v="5"/>
    <d v="2011-07-30T00:00:00"/>
    <d v="1899-12-30T13:23:00"/>
    <d v="2011-07-30T00:00:00"/>
    <d v="1899-12-30T20:00:00"/>
    <n v="130"/>
    <n v="397"/>
    <s v="Ticket"/>
    <s v="Saturday"/>
    <x v="0"/>
  </r>
  <r>
    <n v="1"/>
    <n v="6"/>
    <d v="2011-07-30T00:00:00"/>
    <d v="1899-12-30T13:23:00"/>
    <d v="2011-07-30T00:00:00"/>
    <d v="1899-12-30T18:58:00"/>
    <n v="110"/>
    <n v="335"/>
    <s v="Ticket"/>
    <s v="Saturday"/>
    <x v="0"/>
  </r>
  <r>
    <n v="1"/>
    <n v="5"/>
    <d v="2011-07-30T00:00:00"/>
    <d v="1899-12-30T14:25:00"/>
    <d v="2011-07-30T00:00:00"/>
    <d v="1899-12-30T16:53:00"/>
    <n v="50"/>
    <n v="148"/>
    <s v="Ticket"/>
    <s v="Saturday"/>
    <x v="1"/>
  </r>
  <r>
    <n v="1"/>
    <n v="5"/>
    <d v="2011-07-30T00:00:00"/>
    <d v="1899-12-30T14:42:00"/>
    <d v="2011-07-30T00:00:00"/>
    <d v="1899-12-30T17:36:00"/>
    <n v="50"/>
    <n v="174"/>
    <s v="Ticket"/>
    <s v="Saturday"/>
    <x v="1"/>
  </r>
  <r>
    <n v="1"/>
    <n v="8"/>
    <d v="2011-07-30T00:00:00"/>
    <d v="1899-12-30T15:22:00"/>
    <d v="2011-07-30T00:00:00"/>
    <d v="1899-12-30T19:25:00"/>
    <n v="90"/>
    <n v="243"/>
    <s v="Ticket"/>
    <s v="Saturday"/>
    <x v="1"/>
  </r>
  <r>
    <n v="1"/>
    <n v="5"/>
    <d v="2011-07-30T00:00:00"/>
    <d v="1899-12-30T17:23:00"/>
    <d v="2011-07-30T00:00:00"/>
    <d v="1899-12-30T20:42:00"/>
    <n v="70"/>
    <n v="199"/>
    <s v="Ticket"/>
    <s v="Saturday"/>
    <x v="1"/>
  </r>
  <r>
    <n v="1"/>
    <n v="5"/>
    <d v="2011-07-30T00:00:00"/>
    <d v="1899-12-30T17:31:00"/>
    <d v="2011-07-30T00:00:00"/>
    <d v="1899-12-30T20:46:00"/>
    <n v="70"/>
    <n v="195"/>
    <s v="Ticket"/>
    <s v="Saturday"/>
    <x v="1"/>
  </r>
  <r>
    <n v="1"/>
    <n v="5"/>
    <d v="2011-07-30T00:00:00"/>
    <d v="1899-12-30T18:10:00"/>
    <d v="2011-07-31T00:00:00"/>
    <d v="1899-12-30T01:36:00"/>
    <n v="150"/>
    <n v="446"/>
    <s v="Ticket"/>
    <s v="Saturday"/>
    <x v="2"/>
  </r>
  <r>
    <n v="1"/>
    <n v="6"/>
    <d v="2011-07-30T00:00:00"/>
    <d v="1899-12-30T19:44:00"/>
    <d v="2011-07-30T00:00:00"/>
    <d v="1899-12-30T22:52:00"/>
    <n v="70"/>
    <n v="188"/>
    <s v="Ticket"/>
    <s v="Saturday"/>
    <x v="2"/>
  </r>
  <r>
    <n v="1"/>
    <n v="6"/>
    <d v="2011-07-30T00:00:00"/>
    <d v="1899-12-30T21:56:00"/>
    <d v="2011-07-31T00:00:00"/>
    <d v="1899-12-30T00:09:00"/>
    <n v="50"/>
    <n v="133"/>
    <s v="Ticket"/>
    <s v="Saturday"/>
    <x v="2"/>
  </r>
  <r>
    <n v="1"/>
    <n v="6"/>
    <d v="2011-07-30T00:00:00"/>
    <d v="1899-12-30T22:32:00"/>
    <d v="2011-07-31T00:00:00"/>
    <d v="1899-12-30T00:51:00"/>
    <n v="50"/>
    <n v="139"/>
    <s v="Ticket"/>
    <s v="Saturday"/>
    <x v="3"/>
  </r>
  <r>
    <n v="1"/>
    <n v="8"/>
    <d v="2011-07-31T00:00:00"/>
    <d v="1899-12-30T11:58:00"/>
    <d v="2011-07-31T00:00:00"/>
    <d v="1899-12-30T14:13:00"/>
    <n v="50"/>
    <n v="135"/>
    <s v="Ticket"/>
    <s v="Sunday"/>
    <x v="0"/>
  </r>
  <r>
    <n v="1"/>
    <n v="6"/>
    <d v="2011-07-31T00:00:00"/>
    <d v="1899-12-30T12:19:00"/>
    <d v="2011-07-31T00:00:00"/>
    <d v="1899-12-30T15:34:00"/>
    <n v="70"/>
    <n v="195"/>
    <s v="Ticket"/>
    <s v="Sunday"/>
    <x v="0"/>
  </r>
  <r>
    <n v="1"/>
    <n v="8"/>
    <d v="2011-07-31T00:00:00"/>
    <d v="1899-12-30T12:36:00"/>
    <d v="2011-07-31T00:00:00"/>
    <d v="1899-12-30T15:48:00"/>
    <n v="70"/>
    <n v="192"/>
    <s v="Ticket"/>
    <s v="Sunday"/>
    <x v="0"/>
  </r>
  <r>
    <n v="1"/>
    <n v="5"/>
    <d v="2011-07-31T00:00:00"/>
    <d v="1899-12-30T12:48:00"/>
    <d v="2011-07-31T00:00:00"/>
    <d v="1899-12-30T14:42:00"/>
    <n v="50"/>
    <n v="114"/>
    <s v="Ticket"/>
    <s v="Sunday"/>
    <x v="0"/>
  </r>
  <r>
    <n v="1"/>
    <n v="6"/>
    <d v="2011-07-31T00:00:00"/>
    <d v="1899-12-30T13:05:00"/>
    <d v="2011-07-31T00:00:00"/>
    <d v="1899-12-30T15:38:00"/>
    <n v="50"/>
    <n v="153"/>
    <s v="Ticket"/>
    <s v="Sunday"/>
    <x v="0"/>
  </r>
  <r>
    <n v="1"/>
    <n v="5"/>
    <d v="2011-07-31T00:00:00"/>
    <d v="1899-12-30T14:28:00"/>
    <d v="2011-07-31T00:00:00"/>
    <d v="1899-12-30T15:55:00"/>
    <n v="50"/>
    <n v="87"/>
    <s v="Ticket"/>
    <s v="Sunday"/>
    <x v="1"/>
  </r>
  <r>
    <n v="1"/>
    <n v="6"/>
    <d v="2011-07-31T00:00:00"/>
    <d v="1899-12-30T14:53:00"/>
    <d v="2011-07-31T00:00:00"/>
    <d v="1899-12-30T17:12:00"/>
    <n v="50"/>
    <n v="139"/>
    <s v="Ticket"/>
    <s v="Sunday"/>
    <x v="1"/>
  </r>
  <r>
    <n v="1"/>
    <n v="5"/>
    <d v="2011-07-31T00:00:00"/>
    <d v="1899-12-30T16:50:00"/>
    <d v="2011-07-31T00:00:00"/>
    <d v="1899-12-30T20:21:00"/>
    <n v="70"/>
    <n v="211"/>
    <s v="Ticket"/>
    <s v="Sunday"/>
    <x v="1"/>
  </r>
  <r>
    <n v="1"/>
    <n v="8"/>
    <d v="2011-07-31T00:00:00"/>
    <d v="1899-12-30T17:30:00"/>
    <d v="2011-07-31T00:00:00"/>
    <d v="1899-12-30T22:08:00"/>
    <n v="90"/>
    <n v="278"/>
    <s v="Ticket"/>
    <s v="Sunday"/>
    <x v="1"/>
  </r>
  <r>
    <n v="1"/>
    <n v="5"/>
    <d v="2011-07-31T00:00:00"/>
    <d v="1899-12-30T17:37:00"/>
    <d v="2011-07-31T00:00:00"/>
    <d v="1899-12-30T19:50:00"/>
    <n v="50"/>
    <n v="133"/>
    <s v="Ticket"/>
    <s v="Sunday"/>
    <x v="1"/>
  </r>
  <r>
    <n v="1"/>
    <n v="5"/>
    <d v="2011-07-31T00:00:00"/>
    <d v="1899-12-30T17:58:00"/>
    <d v="2011-07-31T00:00:00"/>
    <d v="1899-12-30T19:50:00"/>
    <n v="50"/>
    <n v="112"/>
    <s v="Ticket"/>
    <s v="Sunday"/>
    <x v="1"/>
  </r>
  <r>
    <n v="1"/>
    <n v="8"/>
    <d v="2011-07-31T00:00:00"/>
    <d v="1899-12-30T18:06:00"/>
    <d v="2011-07-31T00:00:00"/>
    <d v="1899-12-30T22:30:00"/>
    <n v="90"/>
    <n v="264"/>
    <s v="Ticket"/>
    <s v="Sunday"/>
    <x v="2"/>
  </r>
  <r>
    <n v="1"/>
    <n v="5"/>
    <d v="2011-07-31T00:00:00"/>
    <d v="1899-12-30T19:05:00"/>
    <d v="2011-08-01T00:00:00"/>
    <d v="1899-12-30T00:15:00"/>
    <n v="110"/>
    <n v="310"/>
    <s v="Ticket"/>
    <s v="Sunday"/>
    <x v="2"/>
  </r>
  <r>
    <n v="1"/>
    <n v="5"/>
    <d v="2011-07-31T00:00:00"/>
    <d v="1899-12-30T19:07:00"/>
    <d v="2011-07-31T00:00:00"/>
    <d v="1899-12-30T23:11:00"/>
    <n v="90"/>
    <n v="244"/>
    <s v="Ticket"/>
    <s v="Sunday"/>
    <x v="2"/>
  </r>
  <r>
    <n v="1"/>
    <n v="8"/>
    <d v="2011-07-31T00:00:00"/>
    <d v="1899-12-30T19:26:00"/>
    <d v="2011-07-31T00:00:00"/>
    <d v="1899-12-30T22:05:00"/>
    <n v="50"/>
    <n v="159"/>
    <s v="Ticket"/>
    <s v="Sunday"/>
    <x v="2"/>
  </r>
  <r>
    <n v="1"/>
    <n v="8"/>
    <d v="2011-07-31T00:00:00"/>
    <d v="1899-12-30T20:31:00"/>
    <d v="2011-07-31T00:00:00"/>
    <d v="1899-12-30T22:58:00"/>
    <n v="50"/>
    <n v="147"/>
    <s v="Ticket"/>
    <s v="Sunday"/>
    <x v="2"/>
  </r>
  <r>
    <n v="1"/>
    <n v="5"/>
    <d v="2011-07-31T00:00:00"/>
    <d v="1899-12-30T20:35:00"/>
    <d v="2011-08-01T00:00:00"/>
    <d v="1899-12-30T00:05:00"/>
    <n v="70"/>
    <n v="210"/>
    <s v="Ticket"/>
    <s v="Sunday"/>
    <x v="2"/>
  </r>
  <r>
    <n v="1"/>
    <n v="8"/>
    <d v="2011-07-31T00:00:00"/>
    <d v="1899-12-30T22:02:00"/>
    <d v="2011-07-31T00:00:00"/>
    <d v="1899-12-30T22:11:00"/>
    <n v="0"/>
    <n v="9"/>
    <s v="Pass"/>
    <s v="Sunday"/>
    <x v="3"/>
  </r>
  <r>
    <n v="1"/>
    <n v="6"/>
    <d v="2011-07-31T00:00:00"/>
    <d v="1899-12-30T22:15:00"/>
    <d v="2011-07-31T00:00:00"/>
    <d v="1899-12-30T23:13:00"/>
    <n v="50"/>
    <n v="58"/>
    <s v="Ticket"/>
    <s v="Sunday"/>
    <x v="3"/>
  </r>
  <r>
    <n v="1"/>
    <n v="6"/>
    <d v="2011-07-31T00:00:00"/>
    <d v="1899-12-30T22:45:00"/>
    <d v="2011-08-01T00:00:00"/>
    <d v="1899-12-30T01:44:00"/>
    <n v="50"/>
    <n v="179"/>
    <s v="Ticket"/>
    <s v="Sunday"/>
    <x v="3"/>
  </r>
  <r>
    <n v="1"/>
    <n v="8"/>
    <d v="2011-08-06T00:00:00"/>
    <d v="1899-12-30T10:39:00"/>
    <d v="2011-08-06T00:00:00"/>
    <d v="1899-12-30T13:45:00"/>
    <n v="70"/>
    <n v="186"/>
    <s v="Ticket"/>
    <s v="Saturday"/>
    <x v="0"/>
  </r>
  <r>
    <n v="1"/>
    <n v="5"/>
    <d v="2011-08-06T00:00:00"/>
    <d v="1899-12-30T10:55:00"/>
    <d v="2011-08-06T00:00:00"/>
    <d v="1899-12-30T15:57:00"/>
    <n v="110"/>
    <n v="302"/>
    <s v="Ticket"/>
    <s v="Saturday"/>
    <x v="0"/>
  </r>
  <r>
    <n v="1"/>
    <n v="5"/>
    <d v="2011-08-06T00:00:00"/>
    <d v="1899-12-30T12:37:00"/>
    <d v="2011-08-06T00:00:00"/>
    <d v="1899-12-30T15:24:00"/>
    <n v="50"/>
    <n v="167"/>
    <s v="Ticket"/>
    <s v="Saturday"/>
    <x v="0"/>
  </r>
  <r>
    <n v="1"/>
    <n v="8"/>
    <d v="2011-08-06T00:00:00"/>
    <d v="1899-12-30T12:53:00"/>
    <d v="2011-08-06T00:00:00"/>
    <d v="1899-12-30T14:15:00"/>
    <n v="50"/>
    <n v="82"/>
    <s v="Ticket"/>
    <s v="Saturday"/>
    <x v="0"/>
  </r>
  <r>
    <n v="1"/>
    <n v="5"/>
    <d v="2011-08-06T00:00:00"/>
    <d v="1899-12-30T13:13:00"/>
    <d v="2011-08-06T00:00:00"/>
    <d v="1899-12-30T17:11:00"/>
    <n v="70"/>
    <n v="238"/>
    <s v="Ticket"/>
    <s v="Saturday"/>
    <x v="0"/>
  </r>
  <r>
    <n v="1"/>
    <n v="5"/>
    <d v="2011-08-06T00:00:00"/>
    <d v="1899-12-30T13:21:00"/>
    <d v="2011-08-06T00:00:00"/>
    <d v="1899-12-30T19:06:00"/>
    <n v="110"/>
    <n v="345"/>
    <s v="Ticket"/>
    <s v="Saturday"/>
    <x v="0"/>
  </r>
  <r>
    <n v="1"/>
    <n v="6"/>
    <d v="2011-08-06T00:00:00"/>
    <d v="1899-12-30T13:58:00"/>
    <d v="2011-08-06T00:00:00"/>
    <d v="1899-12-30T16:11:00"/>
    <n v="50"/>
    <n v="133"/>
    <s v="Ticket"/>
    <s v="Saturday"/>
    <x v="0"/>
  </r>
  <r>
    <n v="1"/>
    <n v="5"/>
    <d v="2011-08-06T00:00:00"/>
    <d v="1899-12-30T14:13:00"/>
    <d v="2011-08-06T00:00:00"/>
    <d v="1899-12-30T16:23:00"/>
    <n v="50"/>
    <n v="130"/>
    <s v="Ticket"/>
    <s v="Saturday"/>
    <x v="1"/>
  </r>
  <r>
    <n v="1"/>
    <n v="5"/>
    <d v="2011-08-06T00:00:00"/>
    <d v="1899-12-30T14:56:00"/>
    <d v="2011-08-06T00:00:00"/>
    <d v="1899-12-30T17:43:00"/>
    <n v="50"/>
    <n v="167"/>
    <s v="Ticket"/>
    <s v="Saturday"/>
    <x v="1"/>
  </r>
  <r>
    <n v="1"/>
    <n v="8"/>
    <d v="2011-08-06T00:00:00"/>
    <d v="1899-12-30T15:21:00"/>
    <d v="2011-08-06T00:00:00"/>
    <d v="1899-12-30T18:58:00"/>
    <n v="70"/>
    <n v="217"/>
    <s v="Ticket"/>
    <s v="Saturday"/>
    <x v="1"/>
  </r>
  <r>
    <n v="1"/>
    <n v="8"/>
    <d v="2011-08-06T00:00:00"/>
    <d v="1899-12-30T16:08:00"/>
    <d v="2011-08-06T00:00:00"/>
    <d v="1899-12-30T18:14:00"/>
    <n v="50"/>
    <n v="126"/>
    <s v="Ticket"/>
    <s v="Saturday"/>
    <x v="1"/>
  </r>
  <r>
    <n v="1"/>
    <n v="5"/>
    <d v="2011-08-06T00:00:00"/>
    <d v="1899-12-30T16:36:00"/>
    <d v="2011-08-06T00:00:00"/>
    <d v="1899-12-30T20:28:00"/>
    <n v="70"/>
    <n v="232"/>
    <s v="Ticket"/>
    <s v="Saturday"/>
    <x v="1"/>
  </r>
  <r>
    <n v="1"/>
    <n v="8"/>
    <d v="2011-08-06T00:00:00"/>
    <d v="1899-12-30T16:36:00"/>
    <d v="2011-08-06T00:00:00"/>
    <d v="1899-12-30T19:20:00"/>
    <n v="50"/>
    <n v="164"/>
    <s v="Ticket"/>
    <s v="Saturday"/>
    <x v="1"/>
  </r>
  <r>
    <n v="1"/>
    <n v="8"/>
    <d v="2011-08-06T00:00:00"/>
    <d v="1899-12-30T16:39:00"/>
    <d v="2011-08-06T00:00:00"/>
    <d v="1899-12-30T21:28:00"/>
    <n v="90"/>
    <n v="289"/>
    <s v="Ticket"/>
    <s v="Saturday"/>
    <x v="1"/>
  </r>
  <r>
    <n v="1"/>
    <n v="5"/>
    <d v="2011-08-06T00:00:00"/>
    <d v="1899-12-30T16:44:00"/>
    <d v="2011-08-06T00:00:00"/>
    <d v="1899-12-30T17:35:00"/>
    <n v="50"/>
    <n v="51"/>
    <s v="Ticket"/>
    <s v="Saturday"/>
    <x v="1"/>
  </r>
  <r>
    <n v="1"/>
    <n v="5"/>
    <d v="2011-08-06T00:00:00"/>
    <d v="1899-12-30T16:52:00"/>
    <d v="2011-08-06T00:00:00"/>
    <d v="1899-12-30T18:28:00"/>
    <n v="50"/>
    <n v="96"/>
    <s v="Ticket"/>
    <s v="Saturday"/>
    <x v="1"/>
  </r>
  <r>
    <n v="1"/>
    <n v="8"/>
    <d v="2011-08-06T00:00:00"/>
    <d v="1899-12-30T17:04:00"/>
    <d v="2011-08-06T00:00:00"/>
    <d v="1899-12-30T18:24:00"/>
    <n v="50"/>
    <n v="80"/>
    <s v="Ticket"/>
    <s v="Saturday"/>
    <x v="1"/>
  </r>
  <r>
    <n v="1"/>
    <n v="5"/>
    <d v="2011-08-06T00:00:00"/>
    <d v="1899-12-30T18:13:00"/>
    <d v="2011-08-06T00:00:00"/>
    <d v="1899-12-30T20:55:00"/>
    <n v="50"/>
    <n v="162"/>
    <s v="Ticket"/>
    <s v="Saturday"/>
    <x v="2"/>
  </r>
  <r>
    <n v="1"/>
    <n v="5"/>
    <d v="2011-08-06T00:00:00"/>
    <d v="1899-12-30T18:39:00"/>
    <d v="2011-08-06T00:00:00"/>
    <d v="1899-12-30T19:35:00"/>
    <n v="50"/>
    <n v="56"/>
    <s v="Ticket"/>
    <s v="Saturday"/>
    <x v="2"/>
  </r>
  <r>
    <n v="1"/>
    <n v="5"/>
    <d v="2011-08-06T00:00:00"/>
    <d v="1899-12-30T18:56:00"/>
    <d v="2011-08-06T00:00:00"/>
    <d v="1899-12-30T22:59:00"/>
    <n v="90"/>
    <n v="243"/>
    <s v="Ticket"/>
    <s v="Saturday"/>
    <x v="2"/>
  </r>
  <r>
    <n v="1"/>
    <n v="5"/>
    <d v="2011-08-06T00:00:00"/>
    <d v="1899-12-30T19:14:00"/>
    <d v="2011-08-06T00:00:00"/>
    <d v="1899-12-30T22:16:00"/>
    <n v="70"/>
    <n v="182"/>
    <s v="Ticket"/>
    <s v="Saturday"/>
    <x v="2"/>
  </r>
  <r>
    <n v="1"/>
    <n v="8"/>
    <d v="2011-08-06T00:00:00"/>
    <d v="1899-12-30T19:40:00"/>
    <d v="2011-08-06T00:00:00"/>
    <d v="1899-12-30T23:17:00"/>
    <n v="70"/>
    <n v="217"/>
    <s v="Ticket"/>
    <s v="Saturday"/>
    <x v="2"/>
  </r>
  <r>
    <n v="1"/>
    <n v="5"/>
    <d v="2011-08-06T00:00:00"/>
    <d v="1899-12-30T19:48:00"/>
    <d v="2011-08-07T00:00:00"/>
    <d v="1899-12-30T00:01:00"/>
    <n v="90"/>
    <n v="253"/>
    <s v="Ticket"/>
    <s v="Saturday"/>
    <x v="2"/>
  </r>
  <r>
    <n v="1"/>
    <n v="5"/>
    <d v="2011-08-06T00:00:00"/>
    <d v="1899-12-30T20:01:00"/>
    <d v="2011-08-06T00:00:00"/>
    <d v="1899-12-30T21:28:00"/>
    <n v="50"/>
    <n v="87"/>
    <s v="Ticket"/>
    <s v="Saturday"/>
    <x v="2"/>
  </r>
  <r>
    <n v="1"/>
    <n v="6"/>
    <d v="2011-08-06T00:00:00"/>
    <d v="1899-12-30T20:20:00"/>
    <d v="2011-08-06T00:00:00"/>
    <d v="1899-12-30T21:35:00"/>
    <n v="50"/>
    <n v="75"/>
    <s v="Ticket"/>
    <s v="Saturday"/>
    <x v="2"/>
  </r>
  <r>
    <n v="1"/>
    <n v="6"/>
    <d v="2011-08-06T00:00:00"/>
    <d v="1899-12-30T20:41:00"/>
    <d v="2011-08-06T00:00:00"/>
    <d v="1899-12-30T23:19:00"/>
    <n v="50"/>
    <n v="158"/>
    <s v="Ticket"/>
    <s v="Saturday"/>
    <x v="2"/>
  </r>
  <r>
    <n v="1"/>
    <n v="6"/>
    <d v="2011-08-06T00:00:00"/>
    <d v="1899-12-30T20:49:00"/>
    <d v="2011-08-06T00:00:00"/>
    <d v="1899-12-30T23:17:00"/>
    <n v="50"/>
    <n v="148"/>
    <s v="Ticket"/>
    <s v="Saturday"/>
    <x v="2"/>
  </r>
  <r>
    <n v="1"/>
    <n v="6"/>
    <d v="2011-08-06T00:00:00"/>
    <d v="1899-12-30T21:00:00"/>
    <d v="2011-08-07T00:00:00"/>
    <d v="1899-12-30T00:39:00"/>
    <n v="70"/>
    <n v="219"/>
    <s v="Ticket"/>
    <s v="Saturday"/>
    <x v="2"/>
  </r>
  <r>
    <n v="1"/>
    <n v="5"/>
    <d v="2011-08-06T00:00:00"/>
    <d v="1899-12-30T21:04:00"/>
    <d v="2011-08-06T00:00:00"/>
    <d v="1899-12-30T23:38:00"/>
    <n v="50"/>
    <n v="154"/>
    <s v="Ticket"/>
    <s v="Saturday"/>
    <x v="2"/>
  </r>
  <r>
    <n v="1"/>
    <n v="6"/>
    <d v="2011-08-06T00:00:00"/>
    <d v="1899-12-30T21:29:00"/>
    <d v="2011-08-07T00:00:00"/>
    <d v="1899-12-30T00:08:00"/>
    <n v="50"/>
    <n v="159"/>
    <s v="Ticket"/>
    <s v="Saturday"/>
    <x v="2"/>
  </r>
  <r>
    <n v="1"/>
    <n v="5"/>
    <d v="2011-08-07T00:00:00"/>
    <d v="1899-12-30T10:56:00"/>
    <d v="2011-08-07T00:00:00"/>
    <d v="1899-12-30T21:50:00"/>
    <n v="0"/>
    <n v="654"/>
    <s v="Pass"/>
    <s v="Sunday"/>
    <x v="0"/>
  </r>
  <r>
    <n v="1"/>
    <n v="6"/>
    <d v="2011-08-07T00:00:00"/>
    <d v="1899-12-30T13:07:00"/>
    <d v="2011-08-07T00:00:00"/>
    <d v="1899-12-30T17:28:00"/>
    <n v="90"/>
    <n v="261"/>
    <s v="Ticket"/>
    <s v="Sunday"/>
    <x v="0"/>
  </r>
  <r>
    <n v="1"/>
    <n v="5"/>
    <d v="2011-08-07T00:00:00"/>
    <d v="1899-12-30T13:19:00"/>
    <d v="2011-08-07T00:00:00"/>
    <d v="1899-12-30T18:25:00"/>
    <n v="110"/>
    <n v="306"/>
    <s v="Ticket"/>
    <s v="Sunday"/>
    <x v="0"/>
  </r>
  <r>
    <n v="1"/>
    <n v="8"/>
    <d v="2011-08-07T00:00:00"/>
    <d v="1899-12-30T13:21:00"/>
    <d v="2011-08-07T00:00:00"/>
    <d v="1899-12-30T15:43:00"/>
    <n v="50"/>
    <n v="142"/>
    <s v="Ticket"/>
    <s v="Sunday"/>
    <x v="0"/>
  </r>
  <r>
    <n v="1"/>
    <n v="8"/>
    <d v="2011-08-07T00:00:00"/>
    <d v="1899-12-30T13:32:00"/>
    <d v="2011-08-07T00:00:00"/>
    <d v="1899-12-30T19:20:00"/>
    <n v="110"/>
    <n v="348"/>
    <s v="Ticket"/>
    <s v="Sunday"/>
    <x v="0"/>
  </r>
  <r>
    <n v="1"/>
    <n v="8"/>
    <d v="2011-08-07T00:00:00"/>
    <d v="1899-12-30T13:32:00"/>
    <d v="2011-08-07T00:00:00"/>
    <d v="1899-12-30T21:54:00"/>
    <n v="170"/>
    <n v="502"/>
    <s v="Ticket"/>
    <s v="Sunday"/>
    <x v="0"/>
  </r>
  <r>
    <n v="1"/>
    <n v="5"/>
    <d v="2011-08-07T00:00:00"/>
    <d v="1899-12-30T13:45:00"/>
    <d v="2011-08-07T00:00:00"/>
    <d v="1899-12-30T15:00:00"/>
    <n v="50"/>
    <n v="75"/>
    <s v="Ticket"/>
    <s v="Sunday"/>
    <x v="0"/>
  </r>
  <r>
    <n v="1"/>
    <n v="8"/>
    <d v="2011-08-07T00:00:00"/>
    <d v="1899-12-30T13:51:00"/>
    <d v="2011-08-07T00:00:00"/>
    <d v="1899-12-30T17:25:00"/>
    <n v="70"/>
    <n v="214"/>
    <s v="Ticket"/>
    <s v="Sunday"/>
    <x v="0"/>
  </r>
  <r>
    <n v="1"/>
    <n v="6"/>
    <d v="2011-08-07T00:00:00"/>
    <d v="1899-12-30T13:57:00"/>
    <d v="2011-08-07T00:00:00"/>
    <d v="1899-12-30T16:22:00"/>
    <n v="50"/>
    <n v="145"/>
    <s v="Ticket"/>
    <s v="Sunday"/>
    <x v="0"/>
  </r>
  <r>
    <n v="1"/>
    <n v="8"/>
    <d v="2011-08-07T00:00:00"/>
    <d v="1899-12-30T14:05:00"/>
    <d v="2011-08-07T00:00:00"/>
    <d v="1899-12-30T17:05:00"/>
    <n v="50"/>
    <n v="180"/>
    <s v="Ticket"/>
    <s v="Sunday"/>
    <x v="1"/>
  </r>
  <r>
    <n v="1"/>
    <n v="6"/>
    <d v="2011-08-07T00:00:00"/>
    <d v="1899-12-30T14:47:00"/>
    <d v="2011-08-07T00:00:00"/>
    <d v="1899-12-30T19:40:00"/>
    <n v="90"/>
    <n v="293"/>
    <s v="Ticket"/>
    <s v="Sunday"/>
    <x v="1"/>
  </r>
  <r>
    <n v="1"/>
    <n v="6"/>
    <d v="2011-08-07T00:00:00"/>
    <d v="1899-12-30T14:48:00"/>
    <d v="2011-08-07T00:00:00"/>
    <d v="1899-12-30T16:52:00"/>
    <n v="50"/>
    <n v="124"/>
    <s v="Ticket"/>
    <s v="Sunday"/>
    <x v="1"/>
  </r>
  <r>
    <n v="1"/>
    <n v="5"/>
    <d v="2011-08-07T00:00:00"/>
    <d v="1899-12-30T15:51:00"/>
    <d v="2011-08-07T00:00:00"/>
    <d v="1899-12-30T18:11:00"/>
    <n v="50"/>
    <n v="140"/>
    <s v="Ticket"/>
    <s v="Sunday"/>
    <x v="1"/>
  </r>
  <r>
    <n v="1"/>
    <n v="6"/>
    <d v="2011-08-07T00:00:00"/>
    <d v="1899-12-30T15:53:00"/>
    <d v="2011-08-07T00:00:00"/>
    <d v="1899-12-30T19:28:00"/>
    <n v="70"/>
    <n v="215"/>
    <s v="Ticket"/>
    <s v="Sunday"/>
    <x v="1"/>
  </r>
  <r>
    <n v="1"/>
    <n v="5"/>
    <d v="2011-08-07T00:00:00"/>
    <d v="1899-12-30T18:15:00"/>
    <d v="2011-08-07T00:00:00"/>
    <d v="1899-12-30T22:53:00"/>
    <n v="90"/>
    <n v="278"/>
    <s v="Ticket"/>
    <s v="Sunday"/>
    <x v="2"/>
  </r>
  <r>
    <n v="1"/>
    <n v="5"/>
    <d v="2011-08-07T00:00:00"/>
    <d v="1899-12-30T18:18:00"/>
    <d v="2011-08-07T00:00:00"/>
    <d v="1899-12-30T21:33:00"/>
    <n v="70"/>
    <n v="195"/>
    <s v="Ticket"/>
    <s v="Sunday"/>
    <x v="2"/>
  </r>
  <r>
    <n v="1"/>
    <n v="5"/>
    <d v="2011-08-07T00:00:00"/>
    <d v="1899-12-30T18:22:00"/>
    <d v="2011-08-07T00:00:00"/>
    <d v="1899-12-30T21:23:00"/>
    <n v="70"/>
    <n v="181"/>
    <s v="Ticket"/>
    <s v="Sunday"/>
    <x v="2"/>
  </r>
  <r>
    <n v="1"/>
    <n v="8"/>
    <d v="2011-08-07T00:00:00"/>
    <d v="1899-12-30T18:26:00"/>
    <d v="2011-08-07T00:00:00"/>
    <d v="1899-12-30T20:30:00"/>
    <n v="50"/>
    <n v="124"/>
    <s v="Ticket"/>
    <s v="Sunday"/>
    <x v="2"/>
  </r>
  <r>
    <n v="1"/>
    <n v="5"/>
    <d v="2011-08-07T00:00:00"/>
    <d v="1899-12-30T18:44:00"/>
    <d v="2011-08-07T00:00:00"/>
    <d v="1899-12-30T23:23:00"/>
    <n v="90"/>
    <n v="279"/>
    <s v="Ticket"/>
    <s v="Sunday"/>
    <x v="2"/>
  </r>
  <r>
    <n v="1"/>
    <n v="5"/>
    <d v="2011-08-07T00:00:00"/>
    <d v="1899-12-30T19:04:00"/>
    <d v="2011-08-07T00:00:00"/>
    <d v="1899-12-30T22:22:00"/>
    <n v="70"/>
    <n v="198"/>
    <s v="Ticket"/>
    <s v="Sunday"/>
    <x v="2"/>
  </r>
  <r>
    <n v="1"/>
    <n v="5"/>
    <d v="2011-08-07T00:00:00"/>
    <d v="1899-12-30T19:29:00"/>
    <d v="2011-08-07T00:00:00"/>
    <d v="1899-12-30T20:42:00"/>
    <n v="50"/>
    <n v="73"/>
    <s v="Ticket"/>
    <s v="Sunday"/>
    <x v="2"/>
  </r>
  <r>
    <n v="1"/>
    <n v="8"/>
    <d v="2011-08-07T00:00:00"/>
    <d v="1899-12-30T20:13:00"/>
    <d v="2011-08-07T00:00:00"/>
    <d v="1899-12-30T23:21:00"/>
    <n v="70"/>
    <n v="188"/>
    <s v="Ticket"/>
    <s v="Sunday"/>
    <x v="2"/>
  </r>
  <r>
    <n v="1"/>
    <n v="6"/>
    <d v="2011-08-07T00:00:00"/>
    <d v="1899-12-30T20:45:00"/>
    <d v="2011-08-07T00:00:00"/>
    <d v="1899-12-30T23:11:00"/>
    <n v="50"/>
    <n v="146"/>
    <s v="Ticket"/>
    <s v="Sunday"/>
    <x v="2"/>
  </r>
  <r>
    <n v="1"/>
    <n v="6"/>
    <d v="2011-08-07T00:00:00"/>
    <d v="1899-12-30T20:51:00"/>
    <d v="2011-08-07T00:00:00"/>
    <d v="1899-12-30T23:05:00"/>
    <n v="50"/>
    <n v="134"/>
    <s v="Ticket"/>
    <s v="Sunday"/>
    <x v="2"/>
  </r>
  <r>
    <n v="1"/>
    <n v="6"/>
    <d v="2011-08-07T00:00:00"/>
    <d v="1899-12-30T21:27:00"/>
    <d v="2011-08-07T00:00:00"/>
    <d v="1899-12-30T23:56:00"/>
    <n v="50"/>
    <n v="149"/>
    <s v="Ticket"/>
    <s v="Sunday"/>
    <x v="2"/>
  </r>
  <r>
    <n v="1"/>
    <n v="5"/>
    <d v="2011-08-07T00:00:00"/>
    <d v="1899-12-30T21:34:00"/>
    <d v="2011-08-07T00:00:00"/>
    <d v="1899-12-30T23:05:00"/>
    <n v="50"/>
    <n v="91"/>
    <s v="Ticket"/>
    <s v="Sunday"/>
    <x v="2"/>
  </r>
  <r>
    <n v="1"/>
    <n v="8"/>
    <d v="2011-08-13T00:00:00"/>
    <d v="1899-12-30T12:05:00"/>
    <d v="2011-08-13T00:00:00"/>
    <d v="1899-12-30T14:37:00"/>
    <n v="50"/>
    <n v="152"/>
    <s v="Ticket"/>
    <s v="Saturday"/>
    <x v="0"/>
  </r>
  <r>
    <n v="1"/>
    <n v="5"/>
    <d v="2011-08-13T00:00:00"/>
    <d v="1899-12-30T12:11:00"/>
    <d v="2011-08-13T00:00:00"/>
    <d v="1899-12-30T14:38:00"/>
    <n v="50"/>
    <n v="147"/>
    <s v="Ticket"/>
    <s v="Saturday"/>
    <x v="0"/>
  </r>
  <r>
    <n v="1"/>
    <n v="5"/>
    <d v="2011-08-13T00:00:00"/>
    <d v="1899-12-30T12:59:00"/>
    <d v="2011-08-13T00:00:00"/>
    <d v="1899-12-30T16:31:00"/>
    <n v="70"/>
    <n v="212"/>
    <s v="Ticket"/>
    <s v="Saturday"/>
    <x v="0"/>
  </r>
  <r>
    <n v="1"/>
    <n v="5"/>
    <d v="2011-08-13T00:00:00"/>
    <d v="1899-12-30T13:46:00"/>
    <d v="2011-08-13T00:00:00"/>
    <d v="1899-12-30T16:23:00"/>
    <n v="50"/>
    <n v="157"/>
    <s v="Ticket"/>
    <s v="Saturday"/>
    <x v="0"/>
  </r>
  <r>
    <n v="1"/>
    <n v="6"/>
    <d v="2011-08-13T00:00:00"/>
    <d v="1899-12-30T13:54:00"/>
    <d v="2011-08-13T00:00:00"/>
    <d v="1899-12-30T16:03:00"/>
    <n v="50"/>
    <n v="129"/>
    <s v="Ticket"/>
    <s v="Saturday"/>
    <x v="0"/>
  </r>
  <r>
    <n v="1"/>
    <n v="5"/>
    <d v="2011-08-13T00:00:00"/>
    <d v="1899-12-30T15:06:00"/>
    <d v="2011-08-13T00:00:00"/>
    <d v="1899-12-30T17:08:00"/>
    <n v="50"/>
    <n v="122"/>
    <s v="Ticket"/>
    <s v="Saturday"/>
    <x v="1"/>
  </r>
  <r>
    <n v="1"/>
    <n v="5"/>
    <d v="2011-08-13T00:00:00"/>
    <d v="1899-12-30T15:09:00"/>
    <d v="2011-08-13T00:00:00"/>
    <d v="1899-12-30T17:05:00"/>
    <n v="50"/>
    <n v="116"/>
    <s v="Ticket"/>
    <s v="Saturday"/>
    <x v="1"/>
  </r>
  <r>
    <n v="1"/>
    <n v="8"/>
    <d v="2011-08-13T00:00:00"/>
    <d v="1899-12-30T15:57:00"/>
    <d v="2011-08-13T00:00:00"/>
    <d v="1899-12-30T16:54:00"/>
    <n v="50"/>
    <n v="57"/>
    <s v="Ticket"/>
    <s v="Saturday"/>
    <x v="1"/>
  </r>
  <r>
    <n v="1"/>
    <n v="6"/>
    <d v="2011-08-13T00:00:00"/>
    <d v="1899-12-30T16:39:00"/>
    <d v="2011-08-13T00:00:00"/>
    <d v="1899-12-30T18:32:00"/>
    <n v="50"/>
    <n v="113"/>
    <s v="Ticket"/>
    <s v="Saturday"/>
    <x v="1"/>
  </r>
  <r>
    <n v="1"/>
    <n v="5"/>
    <d v="2011-08-13T00:00:00"/>
    <d v="1899-12-30T17:10:00"/>
    <d v="2011-08-13T00:00:00"/>
    <d v="1899-12-30T17:56:00"/>
    <n v="50"/>
    <n v="46"/>
    <s v="Ticket"/>
    <s v="Saturday"/>
    <x v="1"/>
  </r>
  <r>
    <n v="1"/>
    <n v="5"/>
    <d v="2011-08-13T00:00:00"/>
    <d v="1899-12-30T17:42:00"/>
    <d v="2011-08-13T00:00:00"/>
    <d v="1899-12-30T22:09:00"/>
    <n v="90"/>
    <n v="267"/>
    <s v="Ticket"/>
    <s v="Saturday"/>
    <x v="1"/>
  </r>
  <r>
    <n v="1"/>
    <n v="6"/>
    <d v="2011-08-13T00:00:00"/>
    <d v="1899-12-30T17:51:00"/>
    <d v="2011-08-13T00:00:00"/>
    <d v="1899-12-30T21:51:00"/>
    <n v="70"/>
    <n v="240"/>
    <s v="Ticket"/>
    <s v="Saturday"/>
    <x v="1"/>
  </r>
  <r>
    <n v="1"/>
    <n v="5"/>
    <d v="2011-08-13T00:00:00"/>
    <d v="1899-12-30T18:12:00"/>
    <d v="2011-08-13T00:00:00"/>
    <d v="1899-12-30T21:07:00"/>
    <n v="50"/>
    <n v="175"/>
    <s v="Ticket"/>
    <s v="Saturday"/>
    <x v="2"/>
  </r>
  <r>
    <n v="1"/>
    <n v="6"/>
    <d v="2011-08-13T00:00:00"/>
    <d v="1899-12-30T19:17:00"/>
    <d v="2011-08-13T00:00:00"/>
    <d v="1899-12-30T22:36:00"/>
    <n v="70"/>
    <n v="199"/>
    <s v="Ticket"/>
    <s v="Saturday"/>
    <x v="2"/>
  </r>
  <r>
    <n v="1"/>
    <n v="8"/>
    <d v="2011-08-13T00:00:00"/>
    <d v="1899-12-30T20:18:00"/>
    <d v="2011-08-13T00:00:00"/>
    <d v="1899-12-30T22:28:00"/>
    <n v="50"/>
    <n v="130"/>
    <s v="Ticket"/>
    <s v="Saturday"/>
    <x v="2"/>
  </r>
  <r>
    <n v="1"/>
    <n v="6"/>
    <d v="2011-08-13T00:00:00"/>
    <d v="1899-12-30T20:55:00"/>
    <d v="2011-08-13T00:00:00"/>
    <d v="1899-12-30T21:56:00"/>
    <n v="50"/>
    <n v="61"/>
    <s v="Ticket"/>
    <s v="Saturday"/>
    <x v="2"/>
  </r>
  <r>
    <n v="1"/>
    <n v="5"/>
    <d v="2011-08-13T00:00:00"/>
    <d v="1899-12-30T21:46:00"/>
    <d v="2011-08-13T00:00:00"/>
    <d v="1899-12-30T23:28:00"/>
    <n v="50"/>
    <n v="102"/>
    <s v="Ticket"/>
    <s v="Saturday"/>
    <x v="2"/>
  </r>
  <r>
    <n v="1"/>
    <n v="8"/>
    <d v="2011-08-14T00:00:00"/>
    <d v="1899-12-30T08:09:00"/>
    <d v="2011-08-14T00:00:00"/>
    <d v="1899-12-30T11:11:00"/>
    <n v="70"/>
    <n v="182"/>
    <s v="Ticket"/>
    <s v="Sunday"/>
    <x v="3"/>
  </r>
  <r>
    <n v="1"/>
    <n v="8"/>
    <d v="2011-08-14T00:00:00"/>
    <d v="1899-12-30T09:30:00"/>
    <d v="2011-08-14T00:00:00"/>
    <d v="1899-12-30T12:36:00"/>
    <n v="70"/>
    <n v="186"/>
    <s v="Ticket"/>
    <s v="Sunday"/>
    <x v="3"/>
  </r>
  <r>
    <n v="1"/>
    <n v="5"/>
    <d v="2011-08-14T00:00:00"/>
    <d v="1899-12-30T11:29:00"/>
    <d v="2011-08-14T00:00:00"/>
    <d v="1899-12-30T16:21:00"/>
    <n v="90"/>
    <n v="292"/>
    <s v="Ticket"/>
    <s v="Sunday"/>
    <x v="0"/>
  </r>
  <r>
    <n v="1"/>
    <n v="6"/>
    <d v="2011-08-14T00:00:00"/>
    <d v="1899-12-30T11:52:00"/>
    <d v="2011-08-14T00:00:00"/>
    <d v="1899-12-30T17:00:00"/>
    <n v="110"/>
    <n v="308"/>
    <s v="Ticket"/>
    <s v="Sunday"/>
    <x v="0"/>
  </r>
  <r>
    <n v="1"/>
    <n v="8"/>
    <d v="2011-08-14T00:00:00"/>
    <d v="1899-12-30T12:18:00"/>
    <d v="2011-08-14T00:00:00"/>
    <d v="1899-12-30T13:37:00"/>
    <n v="300"/>
    <n v="79"/>
    <s v="Ticket"/>
    <s v="Sunday"/>
    <x v="0"/>
  </r>
  <r>
    <n v="1"/>
    <n v="5"/>
    <d v="2011-08-14T00:00:00"/>
    <d v="1899-12-30T13:00:00"/>
    <d v="2011-08-14T00:00:00"/>
    <d v="1899-12-30T17:07:00"/>
    <n v="90"/>
    <n v="247"/>
    <s v="Ticket"/>
    <s v="Sunday"/>
    <x v="0"/>
  </r>
  <r>
    <n v="1"/>
    <n v="5"/>
    <d v="2011-08-14T00:00:00"/>
    <d v="1899-12-30T13:34:00"/>
    <d v="2011-08-14T00:00:00"/>
    <d v="1899-12-30T14:42:00"/>
    <n v="50"/>
    <n v="68"/>
    <s v="Ticket"/>
    <s v="Sunday"/>
    <x v="0"/>
  </r>
  <r>
    <n v="1"/>
    <n v="8"/>
    <d v="2011-08-14T00:00:00"/>
    <d v="1899-12-30T13:43:00"/>
    <d v="2011-08-14T00:00:00"/>
    <d v="1899-12-30T15:07:00"/>
    <n v="50"/>
    <n v="84"/>
    <s v="Ticket"/>
    <s v="Sunday"/>
    <x v="0"/>
  </r>
  <r>
    <n v="1"/>
    <n v="8"/>
    <d v="2011-08-14T00:00:00"/>
    <d v="1899-12-30T14:00:00"/>
    <d v="2011-08-14T00:00:00"/>
    <d v="1899-12-30T16:42:00"/>
    <n v="50"/>
    <n v="162"/>
    <s v="Ticket"/>
    <s v="Sunday"/>
    <x v="0"/>
  </r>
  <r>
    <n v="1"/>
    <n v="6"/>
    <d v="2011-08-14T00:00:00"/>
    <d v="1899-12-30T14:07:00"/>
    <d v="2011-08-14T00:00:00"/>
    <d v="1899-12-30T16:30:00"/>
    <n v="50"/>
    <n v="143"/>
    <s v="Ticket"/>
    <s v="Sunday"/>
    <x v="1"/>
  </r>
  <r>
    <n v="1"/>
    <n v="6"/>
    <d v="2011-08-14T00:00:00"/>
    <d v="1899-12-30T15:08:00"/>
    <d v="2011-08-14T00:00:00"/>
    <d v="1899-12-30T21:40:00"/>
    <n v="130"/>
    <n v="392"/>
    <s v="Ticket"/>
    <s v="Sunday"/>
    <x v="1"/>
  </r>
  <r>
    <n v="1"/>
    <n v="8"/>
    <d v="2011-08-14T00:00:00"/>
    <d v="1899-12-30T15:20:00"/>
    <d v="2011-08-14T00:00:00"/>
    <d v="1899-12-30T18:30:00"/>
    <n v="70"/>
    <n v="190"/>
    <s v="Ticket"/>
    <s v="Sunday"/>
    <x v="1"/>
  </r>
  <r>
    <n v="1"/>
    <n v="8"/>
    <d v="2011-08-14T00:00:00"/>
    <d v="1899-12-30T15:39:00"/>
    <d v="2011-08-14T00:00:00"/>
    <d v="1899-12-30T17:31:00"/>
    <n v="50"/>
    <n v="112"/>
    <s v="Ticket"/>
    <s v="Sunday"/>
    <x v="1"/>
  </r>
  <r>
    <n v="1"/>
    <n v="5"/>
    <d v="2011-08-14T00:00:00"/>
    <d v="1899-12-30T17:14:00"/>
    <d v="2011-08-14T00:00:00"/>
    <d v="1899-12-30T20:40:00"/>
    <n v="70"/>
    <n v="206"/>
    <s v="Ticket"/>
    <s v="Sunday"/>
    <x v="1"/>
  </r>
  <r>
    <n v="1"/>
    <n v="6"/>
    <d v="2011-08-14T00:00:00"/>
    <d v="1899-12-30T17:46:00"/>
    <d v="2011-08-14T00:00:00"/>
    <d v="1899-12-30T22:17:00"/>
    <n v="90"/>
    <n v="271"/>
    <s v="Ticket"/>
    <s v="Sunday"/>
    <x v="1"/>
  </r>
  <r>
    <n v="1"/>
    <n v="5"/>
    <d v="2011-08-14T00:00:00"/>
    <d v="1899-12-30T17:51:00"/>
    <d v="2011-08-14T00:00:00"/>
    <d v="1899-12-30T22:38:00"/>
    <n v="90"/>
    <n v="287"/>
    <s v="Ticket"/>
    <s v="Sunday"/>
    <x v="1"/>
  </r>
  <r>
    <n v="1"/>
    <n v="5"/>
    <d v="2011-08-14T00:00:00"/>
    <d v="1899-12-30T18:16:00"/>
    <d v="2011-08-14T00:00:00"/>
    <d v="1899-12-30T18:35:00"/>
    <n v="50"/>
    <n v="19"/>
    <s v="Ticket"/>
    <s v="Sunday"/>
    <x v="2"/>
  </r>
  <r>
    <n v="1"/>
    <n v="8"/>
    <d v="2011-08-14T00:00:00"/>
    <d v="1899-12-30T18:24:00"/>
    <d v="2011-08-14T00:00:00"/>
    <d v="1899-12-30T22:38:00"/>
    <n v="90"/>
    <n v="254"/>
    <s v="Ticket"/>
    <s v="Sunday"/>
    <x v="2"/>
  </r>
  <r>
    <n v="1"/>
    <n v="6"/>
    <d v="2011-08-14T00:00:00"/>
    <d v="1899-12-30T19:41:00"/>
    <d v="2011-08-14T00:00:00"/>
    <d v="1899-12-30T21:24:00"/>
    <n v="50"/>
    <n v="103"/>
    <s v="Ticket"/>
    <s v="Sunday"/>
    <x v="2"/>
  </r>
  <r>
    <n v="1"/>
    <n v="5"/>
    <d v="2011-08-14T00:00:00"/>
    <d v="1899-12-30T19:50:00"/>
    <d v="2011-08-14T00:00:00"/>
    <d v="1899-12-30T21:24:00"/>
    <n v="50"/>
    <n v="94"/>
    <s v="Ticket"/>
    <s v="Sunday"/>
    <x v="2"/>
  </r>
  <r>
    <n v="1"/>
    <n v="8"/>
    <d v="2011-08-14T00:00:00"/>
    <d v="1899-12-30T20:01:00"/>
    <d v="2011-08-14T00:00:00"/>
    <d v="1899-12-30T23:31:00"/>
    <n v="70"/>
    <n v="210"/>
    <s v="Ticket"/>
    <s v="Sunday"/>
    <x v="2"/>
  </r>
  <r>
    <n v="1"/>
    <n v="8"/>
    <d v="2011-08-14T00:00:00"/>
    <d v="1899-12-30T20:52:00"/>
    <d v="2011-08-14T00:00:00"/>
    <d v="1899-12-30T23:40:00"/>
    <n v="50"/>
    <n v="168"/>
    <s v="Ticket"/>
    <s v="Sunday"/>
    <x v="2"/>
  </r>
  <r>
    <n v="1"/>
    <n v="5"/>
    <d v="2011-08-14T00:00:00"/>
    <d v="1899-12-30T21:04:00"/>
    <d v="2011-08-14T00:00:00"/>
    <d v="1899-12-30T22:53:00"/>
    <n v="50"/>
    <n v="109"/>
    <s v="Ticket"/>
    <s v="Sunday"/>
    <x v="2"/>
  </r>
  <r>
    <n v="1"/>
    <n v="5"/>
    <d v="2011-08-14T00:00:00"/>
    <d v="1899-12-30T21:16:00"/>
    <d v="2011-08-14T00:00:00"/>
    <d v="1899-12-30T22:30:00"/>
    <n v="50"/>
    <n v="74"/>
    <s v="Ticket"/>
    <s v="Sunday"/>
    <x v="2"/>
  </r>
  <r>
    <n v="1"/>
    <n v="8"/>
    <d v="2011-08-14T00:00:00"/>
    <d v="1899-12-30T21:24:00"/>
    <d v="2011-08-15T00:00:00"/>
    <d v="1899-12-30T01:29:00"/>
    <n v="90"/>
    <n v="245"/>
    <s v="Ticket"/>
    <s v="Sunday"/>
    <x v="2"/>
  </r>
  <r>
    <n v="1"/>
    <n v="5"/>
    <d v="2011-08-14T00:00:00"/>
    <d v="1899-12-30T21:36:00"/>
    <d v="2011-08-14T00:00:00"/>
    <d v="1899-12-30T23:04:00"/>
    <n v="50"/>
    <n v="88"/>
    <s v="Ticket"/>
    <s v="Sunday"/>
    <x v="2"/>
  </r>
  <r>
    <n v="1"/>
    <n v="6"/>
    <d v="2011-08-14T00:00:00"/>
    <d v="1899-12-30T22:06:00"/>
    <d v="2011-08-15T00:00:00"/>
    <d v="1899-12-30T01:32:00"/>
    <n v="70"/>
    <n v="206"/>
    <s v="Ticket"/>
    <s v="Sunday"/>
    <x v="3"/>
  </r>
  <r>
    <n v="1"/>
    <n v="5"/>
    <d v="2011-08-20T00:00:00"/>
    <d v="1899-12-30T08:26:00"/>
    <d v="2011-08-20T00:00:00"/>
    <d v="1899-12-30T09:52:00"/>
    <n v="50"/>
    <n v="86"/>
    <s v="Ticket"/>
    <s v="Saturday"/>
    <x v="3"/>
  </r>
  <r>
    <n v="1"/>
    <n v="6"/>
    <d v="2011-08-20T00:00:00"/>
    <d v="1899-12-30T10:54:00"/>
    <d v="2011-08-20T00:00:00"/>
    <d v="1899-12-30T13:35:00"/>
    <n v="50"/>
    <n v="161"/>
    <s v="Ticket"/>
    <s v="Saturday"/>
    <x v="0"/>
  </r>
  <r>
    <n v="1"/>
    <n v="5"/>
    <d v="2011-08-20T00:00:00"/>
    <d v="1899-12-30T12:34:00"/>
    <d v="2011-08-20T00:00:00"/>
    <d v="1899-12-30T15:25:00"/>
    <n v="50"/>
    <n v="171"/>
    <s v="Ticket"/>
    <s v="Saturday"/>
    <x v="0"/>
  </r>
  <r>
    <n v="1"/>
    <n v="5"/>
    <d v="2011-08-20T00:00:00"/>
    <d v="1899-12-30T12:36:00"/>
    <d v="2011-08-20T00:00:00"/>
    <d v="1899-12-30T14:06:00"/>
    <n v="50"/>
    <n v="90"/>
    <s v="Ticket"/>
    <s v="Saturday"/>
    <x v="0"/>
  </r>
  <r>
    <n v="1"/>
    <n v="5"/>
    <d v="2011-08-20T00:00:00"/>
    <d v="1899-12-30T13:08:00"/>
    <d v="2011-08-20T00:00:00"/>
    <d v="1899-12-30T16:06:00"/>
    <n v="50"/>
    <n v="178"/>
    <s v="Ticket"/>
    <s v="Saturday"/>
    <x v="0"/>
  </r>
  <r>
    <n v="1"/>
    <n v="5"/>
    <d v="2011-08-20T00:00:00"/>
    <d v="1899-12-30T13:10:00"/>
    <d v="2011-08-20T00:00:00"/>
    <d v="1899-12-30T17:44:00"/>
    <n v="90"/>
    <n v="274"/>
    <s v="Ticket"/>
    <s v="Saturday"/>
    <x v="0"/>
  </r>
  <r>
    <n v="1"/>
    <n v="8"/>
    <d v="2011-08-20T00:00:00"/>
    <d v="1899-12-30T15:07:00"/>
    <d v="2011-08-20T00:00:00"/>
    <d v="1899-12-30T16:15:00"/>
    <n v="50"/>
    <n v="68"/>
    <s v="Ticket"/>
    <s v="Saturday"/>
    <x v="1"/>
  </r>
  <r>
    <n v="1"/>
    <n v="8"/>
    <d v="2011-08-20T00:00:00"/>
    <d v="1899-12-30T15:43:00"/>
    <d v="2011-08-20T00:00:00"/>
    <d v="1899-12-30T18:52:00"/>
    <n v="70"/>
    <n v="189"/>
    <s v="Ticket"/>
    <s v="Saturday"/>
    <x v="1"/>
  </r>
  <r>
    <n v="1"/>
    <n v="6"/>
    <d v="2011-08-20T00:00:00"/>
    <d v="1899-12-30T15:51:00"/>
    <d v="2011-08-20T00:00:00"/>
    <d v="1899-12-30T18:16:00"/>
    <n v="50"/>
    <n v="145"/>
    <s v="Ticket"/>
    <s v="Saturday"/>
    <x v="1"/>
  </r>
  <r>
    <n v="1"/>
    <n v="5"/>
    <d v="2011-08-20T00:00:00"/>
    <d v="1899-12-30T15:52:00"/>
    <d v="2011-08-20T00:00:00"/>
    <d v="1899-12-30T16:22:00"/>
    <n v="50"/>
    <n v="30"/>
    <s v="Ticket"/>
    <s v="Saturday"/>
    <x v="1"/>
  </r>
  <r>
    <n v="1"/>
    <n v="5"/>
    <d v="2011-08-20T00:00:00"/>
    <d v="1899-12-30T15:58:00"/>
    <d v="2011-08-20T00:00:00"/>
    <d v="1899-12-30T19:18:00"/>
    <n v="70"/>
    <n v="200"/>
    <s v="Ticket"/>
    <s v="Saturday"/>
    <x v="1"/>
  </r>
  <r>
    <n v="1"/>
    <n v="8"/>
    <d v="2011-08-20T00:00:00"/>
    <d v="1899-12-30T16:14:00"/>
    <d v="2011-08-20T00:00:00"/>
    <d v="1899-12-30T18:35:00"/>
    <n v="50"/>
    <n v="141"/>
    <s v="Ticket"/>
    <s v="Saturday"/>
    <x v="1"/>
  </r>
  <r>
    <n v="1"/>
    <n v="6"/>
    <d v="2011-08-20T00:00:00"/>
    <d v="1899-12-30T16:48:00"/>
    <d v="2011-08-20T00:00:00"/>
    <d v="1899-12-30T21:56:00"/>
    <n v="110"/>
    <n v="308"/>
    <s v="Ticket"/>
    <s v="Saturday"/>
    <x v="1"/>
  </r>
  <r>
    <n v="1"/>
    <n v="6"/>
    <d v="2011-08-20T00:00:00"/>
    <d v="1899-12-30T16:59:00"/>
    <d v="2011-08-20T00:00:00"/>
    <d v="1899-12-30T18:23:00"/>
    <n v="50"/>
    <n v="84"/>
    <s v="Ticket"/>
    <s v="Saturday"/>
    <x v="1"/>
  </r>
  <r>
    <n v="1"/>
    <n v="6"/>
    <d v="2011-08-20T00:00:00"/>
    <d v="1899-12-30T18:31:00"/>
    <d v="2011-08-20T00:00:00"/>
    <d v="1899-12-30T22:02:00"/>
    <n v="70"/>
    <n v="211"/>
    <s v="Ticket"/>
    <s v="Saturday"/>
    <x v="2"/>
  </r>
  <r>
    <n v="1"/>
    <n v="8"/>
    <d v="2011-08-20T00:00:00"/>
    <d v="1899-12-30T18:36:00"/>
    <d v="2011-08-20T00:00:00"/>
    <d v="1899-12-30T20:08:00"/>
    <n v="50"/>
    <n v="92"/>
    <s v="Ticket"/>
    <s v="Saturday"/>
    <x v="2"/>
  </r>
  <r>
    <n v="1"/>
    <n v="8"/>
    <d v="2011-08-20T00:00:00"/>
    <d v="1899-12-30T18:42:00"/>
    <d v="2011-08-20T00:00:00"/>
    <d v="1899-12-30T21:44:00"/>
    <n v="70"/>
    <n v="182"/>
    <s v="Ticket"/>
    <s v="Saturday"/>
    <x v="2"/>
  </r>
  <r>
    <n v="1"/>
    <n v="8"/>
    <d v="2011-08-20T00:00:00"/>
    <d v="1899-12-30T19:20:00"/>
    <d v="2011-08-20T00:00:00"/>
    <d v="1899-12-30T21:05:00"/>
    <n v="50"/>
    <n v="105"/>
    <s v="Ticket"/>
    <s v="Saturday"/>
    <x v="2"/>
  </r>
  <r>
    <n v="1"/>
    <n v="5"/>
    <d v="2011-08-20T00:00:00"/>
    <d v="1899-12-30T19:31:00"/>
    <d v="2011-08-20T00:00:00"/>
    <d v="1899-12-30T21:26:00"/>
    <n v="50"/>
    <n v="115"/>
    <s v="Ticket"/>
    <s v="Saturday"/>
    <x v="2"/>
  </r>
  <r>
    <n v="1"/>
    <n v="5"/>
    <d v="2011-08-20T00:00:00"/>
    <d v="1899-12-30T19:58:00"/>
    <d v="2011-08-21T00:00:00"/>
    <d v="1899-12-30T01:27:00"/>
    <n v="110"/>
    <n v="329"/>
    <s v="Ticket"/>
    <s v="Saturday"/>
    <x v="2"/>
  </r>
  <r>
    <n v="1"/>
    <n v="6"/>
    <d v="2011-08-20T00:00:00"/>
    <d v="1899-12-30T19:59:00"/>
    <d v="2011-08-20T00:00:00"/>
    <d v="1899-12-30T22:49:00"/>
    <n v="50"/>
    <n v="170"/>
    <s v="Ticket"/>
    <s v="Saturday"/>
    <x v="2"/>
  </r>
  <r>
    <n v="1"/>
    <n v="6"/>
    <d v="2011-08-20T00:00:00"/>
    <d v="1899-12-30T20:28:00"/>
    <d v="2011-08-20T00:00:00"/>
    <d v="1899-12-30T22:22:00"/>
    <n v="50"/>
    <n v="114"/>
    <s v="Ticket"/>
    <s v="Saturday"/>
    <x v="2"/>
  </r>
  <r>
    <n v="1"/>
    <n v="8"/>
    <d v="2011-08-20T00:00:00"/>
    <d v="1899-12-30T20:33:00"/>
    <d v="2011-08-20T00:00:00"/>
    <d v="1899-12-30T23:30:00"/>
    <n v="50"/>
    <n v="177"/>
    <s v="Ticket"/>
    <s v="Saturday"/>
    <x v="2"/>
  </r>
  <r>
    <n v="1"/>
    <n v="5"/>
    <d v="2011-08-20T00:00:00"/>
    <d v="1899-12-30T20:45:00"/>
    <d v="2011-08-20T00:00:00"/>
    <d v="1899-12-30T22:27:00"/>
    <n v="50"/>
    <n v="102"/>
    <s v="Ticket"/>
    <s v="Saturday"/>
    <x v="2"/>
  </r>
  <r>
    <n v="1"/>
    <n v="6"/>
    <d v="2011-08-20T00:00:00"/>
    <d v="1899-12-30T20:57:00"/>
    <d v="2011-08-20T00:00:00"/>
    <d v="1899-12-30T23:14:00"/>
    <n v="50"/>
    <n v="137"/>
    <s v="Ticket"/>
    <s v="Saturday"/>
    <x v="2"/>
  </r>
  <r>
    <n v="1"/>
    <n v="6"/>
    <d v="2011-08-20T00:00:00"/>
    <d v="1899-12-30T22:00:00"/>
    <d v="2011-08-20T00:00:00"/>
    <d v="1899-12-30T23:29:00"/>
    <n v="50"/>
    <n v="89"/>
    <s v="Ticket"/>
    <s v="Saturday"/>
    <x v="2"/>
  </r>
  <r>
    <n v="1"/>
    <n v="5"/>
    <d v="2011-08-21T00:00:00"/>
    <d v="1899-12-30T09:45:00"/>
    <d v="2011-08-21T00:00:00"/>
    <d v="1899-12-30T10:20:00"/>
    <n v="50"/>
    <n v="35"/>
    <s v="Ticket"/>
    <s v="Sunday"/>
    <x v="3"/>
  </r>
  <r>
    <n v="1"/>
    <n v="8"/>
    <d v="2011-08-21T00:00:00"/>
    <d v="1899-12-30T10:41:00"/>
    <d v="2011-08-21T00:00:00"/>
    <d v="1899-12-30T13:33:00"/>
    <n v="50"/>
    <n v="172"/>
    <s v="Ticket"/>
    <s v="Sunday"/>
    <x v="0"/>
  </r>
  <r>
    <n v="1"/>
    <n v="5"/>
    <d v="2011-08-27T00:00:00"/>
    <d v="1899-12-30T11:26:00"/>
    <d v="2011-08-27T00:00:00"/>
    <d v="1899-12-30T13:35:00"/>
    <n v="50"/>
    <n v="129"/>
    <s v="Ticket"/>
    <s v="Saturday"/>
    <x v="0"/>
  </r>
  <r>
    <n v="1"/>
    <n v="6"/>
    <d v="2011-08-27T00:00:00"/>
    <d v="1899-12-30T12:39:00"/>
    <d v="2011-08-27T00:00:00"/>
    <d v="1899-12-30T14:53:00"/>
    <n v="50"/>
    <n v="134"/>
    <s v="Ticket"/>
    <s v="Saturday"/>
    <x v="0"/>
  </r>
  <r>
    <n v="1"/>
    <n v="8"/>
    <d v="2011-08-27T00:00:00"/>
    <d v="1899-12-30T13:23:00"/>
    <d v="2011-08-27T00:00:00"/>
    <d v="1899-12-30T16:07:00"/>
    <n v="50"/>
    <n v="164"/>
    <s v="Ticket"/>
    <s v="Saturday"/>
    <x v="0"/>
  </r>
  <r>
    <n v="1"/>
    <n v="6"/>
    <d v="2011-08-27T00:00:00"/>
    <d v="1899-12-30T15:10:00"/>
    <d v="2011-08-27T00:00:00"/>
    <d v="1899-12-30T21:29:00"/>
    <n v="130"/>
    <n v="379"/>
    <s v="Ticket"/>
    <s v="Saturday"/>
    <x v="1"/>
  </r>
  <r>
    <n v="1"/>
    <n v="6"/>
    <d v="2011-08-27T00:00:00"/>
    <d v="1899-12-30T15:43:00"/>
    <d v="2011-08-27T00:00:00"/>
    <d v="1899-12-30T18:05:00"/>
    <n v="50"/>
    <n v="142"/>
    <s v="Ticket"/>
    <s v="Saturday"/>
    <x v="1"/>
  </r>
  <r>
    <n v="1"/>
    <n v="5"/>
    <d v="2011-08-27T00:00:00"/>
    <d v="1899-12-30T16:11:00"/>
    <d v="2011-08-27T00:00:00"/>
    <d v="1899-12-30T17:56:00"/>
    <n v="50"/>
    <n v="105"/>
    <s v="Ticket"/>
    <s v="Saturday"/>
    <x v="1"/>
  </r>
  <r>
    <n v="1"/>
    <n v="8"/>
    <d v="2011-08-27T00:00:00"/>
    <d v="1899-12-30T16:25:00"/>
    <d v="2011-08-27T00:00:00"/>
    <d v="1899-12-30T18:49:00"/>
    <n v="50"/>
    <n v="144"/>
    <s v="Ticket"/>
    <s v="Saturday"/>
    <x v="1"/>
  </r>
  <r>
    <n v="1"/>
    <n v="6"/>
    <d v="2011-08-27T00:00:00"/>
    <d v="1899-12-30T16:28:00"/>
    <d v="2011-08-27T00:00:00"/>
    <d v="1899-12-30T18:27:00"/>
    <n v="50"/>
    <n v="119"/>
    <s v="Ticket"/>
    <s v="Saturday"/>
    <x v="1"/>
  </r>
  <r>
    <n v="1"/>
    <n v="5"/>
    <d v="2011-08-27T00:00:00"/>
    <d v="1899-12-30T17:10:00"/>
    <d v="2011-08-27T00:00:00"/>
    <d v="1899-12-30T20:33:00"/>
    <n v="70"/>
    <n v="203"/>
    <s v="Ticket"/>
    <s v="Saturday"/>
    <x v="1"/>
  </r>
  <r>
    <n v="1"/>
    <n v="5"/>
    <d v="2011-08-27T00:00:00"/>
    <d v="1899-12-30T18:29:00"/>
    <d v="2011-08-27T00:00:00"/>
    <d v="1899-12-30T19:52:00"/>
    <n v="50"/>
    <n v="83"/>
    <s v="Ticket"/>
    <s v="Saturday"/>
    <x v="2"/>
  </r>
  <r>
    <n v="1"/>
    <n v="6"/>
    <d v="2011-08-27T00:00:00"/>
    <d v="1899-12-30T18:57:00"/>
    <d v="2011-08-27T00:00:00"/>
    <d v="1899-12-30T22:39:00"/>
    <n v="70"/>
    <n v="222"/>
    <s v="Ticket"/>
    <s v="Saturday"/>
    <x v="2"/>
  </r>
  <r>
    <n v="1"/>
    <n v="5"/>
    <d v="2011-08-27T00:00:00"/>
    <d v="1899-12-30T19:58:00"/>
    <d v="2011-08-27T00:00:00"/>
    <d v="1899-12-30T21:57:00"/>
    <n v="50"/>
    <n v="119"/>
    <s v="Ticket"/>
    <s v="Saturday"/>
    <x v="2"/>
  </r>
  <r>
    <n v="1"/>
    <n v="8"/>
    <d v="2011-08-27T00:00:00"/>
    <d v="1899-12-30T20:08:00"/>
    <d v="2011-08-27T00:00:00"/>
    <d v="1899-12-30T21:35:00"/>
    <n v="50"/>
    <n v="87"/>
    <s v="Ticket"/>
    <s v="Saturday"/>
    <x v="2"/>
  </r>
  <r>
    <n v="1"/>
    <n v="6"/>
    <d v="2011-08-27T00:00:00"/>
    <d v="1899-12-30T20:30:00"/>
    <d v="2011-08-27T00:00:00"/>
    <d v="1899-12-30T21:48:00"/>
    <n v="50"/>
    <n v="78"/>
    <s v="Ticket"/>
    <s v="Saturday"/>
    <x v="2"/>
  </r>
  <r>
    <n v="1"/>
    <n v="6"/>
    <d v="2011-08-27T00:00:00"/>
    <d v="1899-12-30T20:44:00"/>
    <d v="2011-08-27T00:00:00"/>
    <d v="1899-12-30T23:15:00"/>
    <n v="50"/>
    <n v="151"/>
    <s v="Ticket"/>
    <s v="Saturday"/>
    <x v="2"/>
  </r>
  <r>
    <n v="1"/>
    <n v="6"/>
    <d v="2011-08-27T00:00:00"/>
    <d v="1899-12-30T20:51:00"/>
    <d v="2011-08-27T00:00:00"/>
    <d v="1899-12-30T23:07:00"/>
    <n v="50"/>
    <n v="136"/>
    <s v="Ticket"/>
    <s v="Saturday"/>
    <x v="2"/>
  </r>
  <r>
    <n v="1"/>
    <n v="6"/>
    <d v="2011-08-27T00:00:00"/>
    <d v="1899-12-30T21:06:00"/>
    <d v="2011-08-27T00:00:00"/>
    <d v="1899-12-30T23:54:00"/>
    <n v="50"/>
    <n v="168"/>
    <s v="Ticket"/>
    <s v="Saturday"/>
    <x v="2"/>
  </r>
  <r>
    <n v="1"/>
    <n v="5"/>
    <d v="2011-08-27T00:00:00"/>
    <d v="1899-12-30T21:08:00"/>
    <d v="2011-08-27T00:00:00"/>
    <d v="1899-12-30T22:14:00"/>
    <n v="50"/>
    <n v="66"/>
    <s v="Ticket"/>
    <s v="Saturday"/>
    <x v="2"/>
  </r>
  <r>
    <n v="1"/>
    <n v="5"/>
    <d v="2011-08-27T00:00:00"/>
    <d v="1899-12-30T21:33:00"/>
    <d v="2011-08-28T00:00:00"/>
    <d v="1899-12-30T00:27:00"/>
    <n v="50"/>
    <n v="174"/>
    <s v="Ticket"/>
    <s v="Saturday"/>
    <x v="2"/>
  </r>
  <r>
    <n v="1"/>
    <n v="8"/>
    <d v="2011-08-28T00:00:00"/>
    <d v="1899-12-30T13:03:00"/>
    <d v="2011-08-28T00:00:00"/>
    <d v="1899-12-30T16:34:00"/>
    <n v="70"/>
    <n v="211"/>
    <s v="Ticket"/>
    <s v="Sunday"/>
    <x v="0"/>
  </r>
  <r>
    <n v="1"/>
    <n v="5"/>
    <d v="2011-08-28T00:00:00"/>
    <d v="1899-12-30T13:31:00"/>
    <d v="2011-08-28T00:00:00"/>
    <d v="1899-12-30T14:55:00"/>
    <n v="50"/>
    <n v="84"/>
    <s v="Ticket"/>
    <s v="Sunday"/>
    <x v="0"/>
  </r>
  <r>
    <n v="1"/>
    <n v="6"/>
    <d v="2011-08-28T00:00:00"/>
    <d v="1899-12-30T14:01:00"/>
    <d v="2011-08-28T00:00:00"/>
    <d v="1899-12-30T16:44:00"/>
    <n v="50"/>
    <n v="163"/>
    <s v="Ticket"/>
    <s v="Sunday"/>
    <x v="1"/>
  </r>
  <r>
    <n v="1"/>
    <n v="5"/>
    <d v="2011-08-28T00:00:00"/>
    <d v="1899-12-30T14:07:00"/>
    <d v="2011-08-28T00:00:00"/>
    <d v="1899-12-30T14:29:00"/>
    <n v="50"/>
    <n v="22"/>
    <s v="Ticket"/>
    <s v="Sunday"/>
    <x v="1"/>
  </r>
  <r>
    <n v="1"/>
    <n v="5"/>
    <d v="2011-08-28T00:00:00"/>
    <d v="1899-12-30T15:19:00"/>
    <d v="2011-08-28T00:00:00"/>
    <d v="1899-12-30T18:29:00"/>
    <n v="70"/>
    <n v="190"/>
    <s v="Ticket"/>
    <s v="Sunday"/>
    <x v="1"/>
  </r>
  <r>
    <n v="1"/>
    <n v="5"/>
    <d v="2011-08-28T00:00:00"/>
    <d v="1899-12-30T15:47:00"/>
    <d v="2011-08-28T00:00:00"/>
    <d v="1899-12-30T18:57:00"/>
    <n v="70"/>
    <n v="190"/>
    <s v="Ticket"/>
    <s v="Sunday"/>
    <x v="1"/>
  </r>
  <r>
    <n v="1"/>
    <n v="5"/>
    <d v="2011-08-28T00:00:00"/>
    <d v="1899-12-30T15:53:00"/>
    <d v="2011-08-28T00:00:00"/>
    <d v="1899-12-30T17:54:00"/>
    <n v="50"/>
    <n v="121"/>
    <s v="Ticket"/>
    <s v="Sunday"/>
    <x v="1"/>
  </r>
  <r>
    <n v="1"/>
    <n v="8"/>
    <d v="2011-08-28T00:00:00"/>
    <d v="1899-12-30T16:23:00"/>
    <d v="2011-08-28T00:00:00"/>
    <d v="1899-12-30T18:18:00"/>
    <n v="50"/>
    <n v="115"/>
    <s v="Ticket"/>
    <s v="Sunday"/>
    <x v="1"/>
  </r>
  <r>
    <n v="1"/>
    <n v="6"/>
    <d v="2011-08-28T00:00:00"/>
    <d v="1899-12-30T17:27:00"/>
    <d v="2011-08-28T00:00:00"/>
    <d v="1899-12-30T18:38:00"/>
    <n v="50"/>
    <n v="71"/>
    <s v="Ticket"/>
    <s v="Sunday"/>
    <x v="1"/>
  </r>
  <r>
    <n v="1"/>
    <n v="5"/>
    <d v="2011-08-28T00:00:00"/>
    <d v="1899-12-30T17:31:00"/>
    <d v="2011-08-28T00:00:00"/>
    <d v="1899-12-30T20:12:00"/>
    <n v="50"/>
    <n v="161"/>
    <s v="Ticket"/>
    <s v="Sunday"/>
    <x v="1"/>
  </r>
  <r>
    <n v="1"/>
    <n v="5"/>
    <d v="2011-08-28T00:00:00"/>
    <d v="1899-12-30T18:14:00"/>
    <d v="2011-08-28T00:00:00"/>
    <d v="1899-12-30T19:26:00"/>
    <n v="50"/>
    <n v="72"/>
    <s v="Ticket"/>
    <s v="Sunday"/>
    <x v="2"/>
  </r>
  <r>
    <n v="1"/>
    <n v="5"/>
    <d v="2011-08-28T00:00:00"/>
    <d v="1899-12-30T18:41:00"/>
    <d v="2011-08-28T00:00:00"/>
    <d v="1899-12-30T20:39:00"/>
    <n v="50"/>
    <n v="118"/>
    <s v="Ticket"/>
    <s v="Sunday"/>
    <x v="2"/>
  </r>
  <r>
    <n v="1"/>
    <n v="5"/>
    <d v="2011-08-28T00:00:00"/>
    <d v="1899-12-30T18:53:00"/>
    <d v="2011-08-28T00:00:00"/>
    <d v="1899-12-30T21:43:00"/>
    <n v="50"/>
    <n v="170"/>
    <s v="Ticket"/>
    <s v="Sunday"/>
    <x v="2"/>
  </r>
  <r>
    <n v="1"/>
    <n v="8"/>
    <d v="2011-08-28T00:00:00"/>
    <d v="1899-12-30T19:13:00"/>
    <d v="2011-08-28T00:00:00"/>
    <d v="1899-12-30T20:42:00"/>
    <n v="50"/>
    <n v="89"/>
    <s v="Ticket"/>
    <s v="Sunday"/>
    <x v="2"/>
  </r>
  <r>
    <n v="1"/>
    <n v="6"/>
    <d v="2011-08-28T00:00:00"/>
    <d v="1899-12-30T19:14:00"/>
    <d v="2011-08-28T00:00:00"/>
    <d v="1899-12-30T21:20:00"/>
    <n v="50"/>
    <n v="126"/>
    <s v="Ticket"/>
    <s v="Sunday"/>
    <x v="2"/>
  </r>
  <r>
    <n v="1"/>
    <n v="6"/>
    <d v="2011-08-28T00:00:00"/>
    <d v="1899-12-30T19:49:00"/>
    <d v="2011-08-28T00:00:00"/>
    <d v="1899-12-30T22:16:00"/>
    <n v="50"/>
    <n v="147"/>
    <s v="Ticket"/>
    <s v="Sunday"/>
    <x v="2"/>
  </r>
  <r>
    <n v="1"/>
    <n v="6"/>
    <d v="2011-08-28T00:00:00"/>
    <d v="1899-12-30T19:53:00"/>
    <d v="2011-08-28T00:00:00"/>
    <d v="1899-12-30T21:43:00"/>
    <n v="50"/>
    <n v="110"/>
    <s v="Ticket"/>
    <s v="Sunday"/>
    <x v="2"/>
  </r>
  <r>
    <n v="1"/>
    <n v="8"/>
    <d v="2011-08-28T00:00:00"/>
    <d v="1899-12-30T20:10:00"/>
    <d v="2011-08-28T00:00:00"/>
    <d v="1899-12-30T22:09:00"/>
    <n v="50"/>
    <n v="119"/>
    <s v="Ticket"/>
    <s v="Sunday"/>
    <x v="2"/>
  </r>
  <r>
    <n v="1"/>
    <n v="8"/>
    <d v="2011-08-28T00:00:00"/>
    <d v="1899-12-30T20:50:00"/>
    <d v="2011-08-28T00:00:00"/>
    <d v="1899-12-30T23:06:00"/>
    <n v="50"/>
    <n v="136"/>
    <s v="Ticket"/>
    <s v="Sunday"/>
    <x v="2"/>
  </r>
  <r>
    <n v="1"/>
    <n v="5"/>
    <d v="2011-09-03T00:00:00"/>
    <d v="1899-12-30T10:47:00"/>
    <d v="2011-09-03T00:00:00"/>
    <d v="1899-12-30T11:57:00"/>
    <n v="50"/>
    <n v="70"/>
    <s v="Ticket"/>
    <s v="Saturday"/>
    <x v="0"/>
  </r>
  <r>
    <n v="1"/>
    <n v="8"/>
    <d v="2011-09-03T00:00:00"/>
    <d v="1899-12-30T12:14:00"/>
    <d v="2011-09-03T00:00:00"/>
    <d v="1899-12-30T13:11:00"/>
    <n v="50"/>
    <n v="57"/>
    <s v="Ticket"/>
    <s v="Saturday"/>
    <x v="0"/>
  </r>
  <r>
    <n v="1"/>
    <n v="8"/>
    <d v="2011-09-03T00:00:00"/>
    <d v="1899-12-30T14:25:00"/>
    <d v="2011-09-03T00:00:00"/>
    <d v="1899-12-30T16:28:00"/>
    <n v="50"/>
    <n v="123"/>
    <s v="Ticket"/>
    <s v="Saturday"/>
    <x v="1"/>
  </r>
  <r>
    <n v="1"/>
    <n v="5"/>
    <d v="2011-09-03T00:00:00"/>
    <d v="1899-12-30T15:20:00"/>
    <d v="2011-09-03T00:00:00"/>
    <d v="1899-12-30T18:21:00"/>
    <n v="70"/>
    <n v="181"/>
    <s v="Ticket"/>
    <s v="Saturday"/>
    <x v="1"/>
  </r>
  <r>
    <n v="1"/>
    <n v="6"/>
    <d v="2011-09-03T00:00:00"/>
    <d v="1899-12-30T15:43:00"/>
    <d v="2011-09-03T00:00:00"/>
    <d v="1899-12-30T16:45:00"/>
    <n v="50"/>
    <n v="62"/>
    <s v="Ticket"/>
    <s v="Saturday"/>
    <x v="1"/>
  </r>
  <r>
    <n v="1"/>
    <n v="8"/>
    <d v="2011-09-03T00:00:00"/>
    <d v="1899-12-30T15:51:00"/>
    <d v="2011-09-03T00:00:00"/>
    <d v="1899-12-30T17:42:00"/>
    <n v="50"/>
    <n v="111"/>
    <s v="Ticket"/>
    <s v="Saturday"/>
    <x v="1"/>
  </r>
  <r>
    <n v="1"/>
    <n v="8"/>
    <d v="2011-09-03T00:00:00"/>
    <d v="1899-12-30T17:38:00"/>
    <d v="2011-09-03T00:00:00"/>
    <d v="1899-12-30T22:04:00"/>
    <n v="90"/>
    <n v="266"/>
    <s v="Ticket"/>
    <s v="Saturday"/>
    <x v="1"/>
  </r>
  <r>
    <n v="1"/>
    <n v="5"/>
    <d v="2011-09-03T00:00:00"/>
    <d v="1899-12-30T17:55:00"/>
    <d v="2011-09-03T00:00:00"/>
    <d v="1899-12-30T19:38:00"/>
    <n v="50"/>
    <n v="103"/>
    <s v="Ticket"/>
    <s v="Saturday"/>
    <x v="1"/>
  </r>
  <r>
    <n v="1"/>
    <n v="5"/>
    <d v="2011-09-03T00:00:00"/>
    <d v="1899-12-30T18:07:00"/>
    <d v="2011-09-03T00:00:00"/>
    <d v="1899-12-30T20:00:00"/>
    <n v="50"/>
    <n v="113"/>
    <s v="Ticket"/>
    <s v="Saturday"/>
    <x v="2"/>
  </r>
  <r>
    <n v="1"/>
    <n v="6"/>
    <d v="2011-09-03T00:00:00"/>
    <d v="1899-12-30T19:24:00"/>
    <d v="2011-09-03T00:00:00"/>
    <d v="1899-12-30T21:00:00"/>
    <n v="50"/>
    <n v="96"/>
    <s v="Ticket"/>
    <s v="Saturday"/>
    <x v="2"/>
  </r>
  <r>
    <n v="1"/>
    <n v="8"/>
    <d v="2011-09-03T00:00:00"/>
    <d v="1899-12-30T19:43:00"/>
    <d v="2011-09-03T00:00:00"/>
    <d v="1899-12-30T23:21:00"/>
    <n v="70"/>
    <n v="218"/>
    <s v="Ticket"/>
    <s v="Saturday"/>
    <x v="2"/>
  </r>
  <r>
    <n v="1"/>
    <n v="6"/>
    <d v="2011-09-03T00:00:00"/>
    <d v="1899-12-30T19:55:00"/>
    <d v="2011-09-03T00:00:00"/>
    <d v="1899-12-30T20:45:00"/>
    <n v="50"/>
    <n v="50"/>
    <s v="Ticket"/>
    <s v="Saturday"/>
    <x v="2"/>
  </r>
  <r>
    <n v="1"/>
    <n v="6"/>
    <d v="2011-09-03T00:00:00"/>
    <d v="1899-12-30T21:43:00"/>
    <d v="2011-09-04T00:00:00"/>
    <d v="1899-12-30T00:36:00"/>
    <n v="50"/>
    <n v="173"/>
    <s v="Ticket"/>
    <s v="Saturday"/>
    <x v="2"/>
  </r>
  <r>
    <n v="1"/>
    <n v="5"/>
    <d v="2011-09-03T00:00:00"/>
    <d v="1899-12-30T22:25:00"/>
    <d v="2011-09-04T00:00:00"/>
    <d v="1899-12-30T02:00:00"/>
    <n v="70"/>
    <n v="215"/>
    <s v="Ticket"/>
    <s v="Saturday"/>
    <x v="3"/>
  </r>
  <r>
    <n v="1"/>
    <n v="6"/>
    <d v="2011-09-04T00:00:00"/>
    <d v="1899-12-30T10:25:00"/>
    <d v="2011-09-04T00:00:00"/>
    <d v="1899-12-30T12:54:00"/>
    <n v="50"/>
    <n v="149"/>
    <s v="Ticket"/>
    <s v="Sunday"/>
    <x v="0"/>
  </r>
  <r>
    <n v="1"/>
    <n v="5"/>
    <d v="2011-09-04T00:00:00"/>
    <d v="1899-12-30T11:42:00"/>
    <d v="2011-09-04T00:00:00"/>
    <d v="1899-12-30T14:12:00"/>
    <n v="50"/>
    <n v="150"/>
    <s v="Ticket"/>
    <s v="Sunday"/>
    <x v="0"/>
  </r>
  <r>
    <n v="1"/>
    <n v="5"/>
    <d v="2011-09-04T00:00:00"/>
    <d v="1899-12-30T12:11:00"/>
    <d v="2011-09-04T00:00:00"/>
    <d v="1899-12-30T14:29:00"/>
    <n v="50"/>
    <n v="138"/>
    <s v="Ticket"/>
    <s v="Sunday"/>
    <x v="0"/>
  </r>
  <r>
    <n v="1"/>
    <n v="5"/>
    <d v="2011-09-04T00:00:00"/>
    <d v="1899-12-30T12:36:00"/>
    <d v="2011-09-04T00:00:00"/>
    <d v="1899-12-30T15:18:00"/>
    <n v="50"/>
    <n v="162"/>
    <s v="Ticket"/>
    <s v="Sunday"/>
    <x v="0"/>
  </r>
  <r>
    <n v="1"/>
    <n v="6"/>
    <d v="2011-09-04T00:00:00"/>
    <d v="1899-12-30T12:49:00"/>
    <d v="2011-09-04T00:00:00"/>
    <d v="1899-12-30T13:22:00"/>
    <n v="50"/>
    <n v="33"/>
    <s v="Ticket"/>
    <s v="Sunday"/>
    <x v="0"/>
  </r>
  <r>
    <n v="1"/>
    <n v="6"/>
    <d v="2011-09-04T00:00:00"/>
    <d v="1899-12-30T12:57:00"/>
    <d v="2011-09-04T00:00:00"/>
    <d v="1899-12-30T16:35:00"/>
    <n v="70"/>
    <n v="218"/>
    <s v="Ticket"/>
    <s v="Sunday"/>
    <x v="0"/>
  </r>
  <r>
    <n v="1"/>
    <n v="5"/>
    <d v="2011-09-04T00:00:00"/>
    <d v="1899-12-30T13:12:00"/>
    <d v="2011-09-04T00:00:00"/>
    <d v="1899-12-30T16:55:00"/>
    <n v="70"/>
    <n v="223"/>
    <s v="Ticket"/>
    <s v="Sunday"/>
    <x v="0"/>
  </r>
  <r>
    <n v="1"/>
    <n v="6"/>
    <d v="2011-09-04T00:00:00"/>
    <d v="1899-12-30T13:19:00"/>
    <d v="2011-09-04T00:00:00"/>
    <d v="1899-12-30T16:37:00"/>
    <n v="70"/>
    <n v="198"/>
    <s v="Ticket"/>
    <s v="Sunday"/>
    <x v="0"/>
  </r>
  <r>
    <n v="1"/>
    <n v="8"/>
    <d v="2011-09-04T00:00:00"/>
    <d v="1899-12-30T13:26:00"/>
    <d v="2011-09-04T00:00:00"/>
    <d v="1899-12-30T16:06:00"/>
    <n v="50"/>
    <n v="160"/>
    <s v="Ticket"/>
    <s v="Sunday"/>
    <x v="0"/>
  </r>
  <r>
    <n v="1"/>
    <n v="5"/>
    <d v="2011-09-04T00:00:00"/>
    <d v="1899-12-30T13:45:00"/>
    <d v="2011-09-04T00:00:00"/>
    <d v="1899-12-30T18:31:00"/>
    <n v="90"/>
    <n v="286"/>
    <s v="Ticket"/>
    <s v="Sunday"/>
    <x v="0"/>
  </r>
  <r>
    <n v="1"/>
    <n v="8"/>
    <d v="2011-09-04T00:00:00"/>
    <d v="1899-12-30T14:00:00"/>
    <d v="2011-09-04T00:00:00"/>
    <d v="1899-12-30T16:19:00"/>
    <n v="50"/>
    <n v="139"/>
    <s v="Ticket"/>
    <s v="Sunday"/>
    <x v="0"/>
  </r>
  <r>
    <n v="1"/>
    <n v="6"/>
    <d v="2011-09-04T00:00:00"/>
    <d v="1899-12-30T14:05:00"/>
    <d v="2011-09-04T00:00:00"/>
    <d v="1899-12-30T16:28:00"/>
    <n v="50"/>
    <n v="143"/>
    <s v="Ticket"/>
    <s v="Sunday"/>
    <x v="1"/>
  </r>
  <r>
    <n v="1"/>
    <n v="5"/>
    <d v="2011-09-04T00:00:00"/>
    <d v="1899-12-30T14:32:00"/>
    <d v="2011-09-04T00:00:00"/>
    <d v="1899-12-30T17:58:00"/>
    <n v="70"/>
    <n v="206"/>
    <s v="Ticket"/>
    <s v="Sunday"/>
    <x v="1"/>
  </r>
  <r>
    <n v="1"/>
    <n v="8"/>
    <d v="2011-09-04T00:00:00"/>
    <d v="1899-12-30T14:34:00"/>
    <d v="2011-09-04T00:00:00"/>
    <d v="1899-12-30T18:10:00"/>
    <n v="70"/>
    <n v="216"/>
    <s v="Ticket"/>
    <s v="Sunday"/>
    <x v="1"/>
  </r>
  <r>
    <n v="1"/>
    <n v="8"/>
    <d v="2011-09-04T00:00:00"/>
    <d v="1899-12-30T14:38:00"/>
    <d v="2011-09-04T00:00:00"/>
    <d v="1899-12-30T16:09:00"/>
    <n v="50"/>
    <n v="91"/>
    <s v="Ticket"/>
    <s v="Sunday"/>
    <x v="1"/>
  </r>
  <r>
    <n v="1"/>
    <n v="6"/>
    <d v="2011-09-04T00:00:00"/>
    <d v="1899-12-30T15:03:00"/>
    <d v="2011-09-04T00:00:00"/>
    <d v="1899-12-30T16:37:00"/>
    <n v="50"/>
    <n v="94"/>
    <s v="Ticket"/>
    <s v="Sunday"/>
    <x v="1"/>
  </r>
  <r>
    <n v="1"/>
    <n v="5"/>
    <d v="2011-09-04T00:00:00"/>
    <d v="1899-12-30T15:46:00"/>
    <d v="2011-09-04T00:00:00"/>
    <d v="1899-12-30T16:57:00"/>
    <n v="50"/>
    <n v="71"/>
    <s v="Ticket"/>
    <s v="Sunday"/>
    <x v="1"/>
  </r>
  <r>
    <n v="1"/>
    <n v="8"/>
    <d v="2011-09-04T00:00:00"/>
    <d v="1899-12-30T16:08:00"/>
    <d v="2011-09-04T00:00:00"/>
    <d v="1899-12-30T19:06:00"/>
    <n v="50"/>
    <n v="178"/>
    <s v="Ticket"/>
    <s v="Sunday"/>
    <x v="1"/>
  </r>
  <r>
    <n v="1"/>
    <n v="6"/>
    <d v="2011-09-04T00:00:00"/>
    <d v="1899-12-30T16:31:00"/>
    <d v="2011-09-04T00:00:00"/>
    <d v="1899-12-30T19:13:00"/>
    <n v="50"/>
    <n v="162"/>
    <s v="Ticket"/>
    <s v="Sunday"/>
    <x v="1"/>
  </r>
  <r>
    <n v="1"/>
    <n v="6"/>
    <d v="2011-09-04T00:00:00"/>
    <d v="1899-12-30T17:28:00"/>
    <d v="2011-09-04T00:00:00"/>
    <d v="1899-12-30T19:12:00"/>
    <n v="50"/>
    <n v="104"/>
    <s v="Ticket"/>
    <s v="Sunday"/>
    <x v="1"/>
  </r>
  <r>
    <n v="1"/>
    <n v="8"/>
    <d v="2011-09-04T00:00:00"/>
    <d v="1899-12-30T19:10:00"/>
    <d v="2011-09-04T00:00:00"/>
    <d v="1899-12-30T21:06:00"/>
    <n v="50"/>
    <n v="116"/>
    <s v="Ticket"/>
    <s v="Sunday"/>
    <x v="2"/>
  </r>
  <r>
    <n v="1"/>
    <n v="8"/>
    <d v="2011-09-04T00:00:00"/>
    <d v="1899-12-30T19:19:00"/>
    <d v="2011-09-04T00:00:00"/>
    <d v="1899-12-30T22:20:00"/>
    <n v="70"/>
    <n v="181"/>
    <s v="Ticket"/>
    <s v="Sunday"/>
    <x v="2"/>
  </r>
  <r>
    <n v="1"/>
    <n v="8"/>
    <d v="2011-09-04T00:00:00"/>
    <d v="1899-12-30T19:37:00"/>
    <d v="2011-09-04T00:00:00"/>
    <d v="1899-12-30T22:15:00"/>
    <n v="50"/>
    <n v="158"/>
    <s v="Ticket"/>
    <s v="Sunday"/>
    <x v="2"/>
  </r>
  <r>
    <n v="1"/>
    <n v="6"/>
    <d v="2011-09-04T00:00:00"/>
    <d v="1899-12-30T19:47:00"/>
    <d v="2011-09-04T00:00:00"/>
    <d v="1899-12-30T23:14:00"/>
    <n v="70"/>
    <n v="207"/>
    <s v="Ticket"/>
    <s v="Sunday"/>
    <x v="2"/>
  </r>
  <r>
    <n v="1"/>
    <n v="5"/>
    <d v="2011-09-04T00:00:00"/>
    <d v="1899-12-30T20:36:00"/>
    <d v="2011-09-05T00:00:00"/>
    <d v="1899-12-30T00:36:00"/>
    <n v="70"/>
    <n v="240"/>
    <s v="Ticket"/>
    <s v="Sunday"/>
    <x v="2"/>
  </r>
  <r>
    <n v="1"/>
    <n v="5"/>
    <d v="2011-09-04T00:00:00"/>
    <d v="1899-12-30T20:47:00"/>
    <d v="2011-09-04T00:00:00"/>
    <d v="1899-12-30T23:27:00"/>
    <n v="50"/>
    <n v="160"/>
    <s v="Ticket"/>
    <s v="Sunday"/>
    <x v="2"/>
  </r>
  <r>
    <n v="1"/>
    <n v="6"/>
    <d v="2011-09-04T00:00:00"/>
    <d v="1899-12-30T21:08:00"/>
    <d v="2011-09-05T00:00:00"/>
    <d v="1899-12-30T00:41:00"/>
    <n v="70"/>
    <n v="213"/>
    <s v="Ticket"/>
    <s v="Sunday"/>
    <x v="2"/>
  </r>
  <r>
    <n v="1"/>
    <n v="5"/>
    <d v="2011-09-04T00:00:00"/>
    <d v="1899-12-30T21:12:00"/>
    <d v="2011-09-04T00:00:00"/>
    <d v="1899-12-30T23:05:00"/>
    <n v="50"/>
    <n v="113"/>
    <s v="Ticket"/>
    <s v="Sunday"/>
    <x v="2"/>
  </r>
  <r>
    <n v="1"/>
    <n v="5"/>
    <d v="2011-09-10T00:00:00"/>
    <d v="1899-12-30T09:37:00"/>
    <d v="2011-09-10T00:00:00"/>
    <d v="1899-12-30T14:02:00"/>
    <n v="90"/>
    <n v="265"/>
    <s v="Ticket"/>
    <s v="Saturday"/>
    <x v="3"/>
  </r>
  <r>
    <n v="1"/>
    <n v="5"/>
    <d v="2011-09-10T00:00:00"/>
    <d v="1899-12-30T12:08:00"/>
    <d v="2011-09-10T00:00:00"/>
    <d v="1899-12-30T12:23:00"/>
    <n v="50"/>
    <n v="15"/>
    <s v="Ticket"/>
    <s v="Saturday"/>
    <x v="0"/>
  </r>
  <r>
    <n v="1"/>
    <n v="5"/>
    <d v="2011-09-10T00:00:00"/>
    <d v="1899-12-30T12:48:00"/>
    <d v="2011-09-10T00:00:00"/>
    <d v="1899-12-30T14:34:00"/>
    <n v="50"/>
    <n v="106"/>
    <s v="Ticket"/>
    <s v="Saturday"/>
    <x v="0"/>
  </r>
  <r>
    <n v="1"/>
    <n v="5"/>
    <d v="2011-09-10T00:00:00"/>
    <d v="1899-12-30T13:39:00"/>
    <d v="2011-09-10T00:00:00"/>
    <d v="1899-12-30T16:29:00"/>
    <n v="50"/>
    <n v="170"/>
    <s v="Ticket"/>
    <s v="Saturday"/>
    <x v="0"/>
  </r>
  <r>
    <n v="1"/>
    <n v="8"/>
    <d v="2011-09-10T00:00:00"/>
    <d v="1899-12-30T14:20:00"/>
    <d v="2011-09-10T00:00:00"/>
    <d v="1899-12-30T17:45:00"/>
    <n v="70"/>
    <n v="205"/>
    <s v="Ticket"/>
    <s v="Saturday"/>
    <x v="1"/>
  </r>
  <r>
    <n v="1"/>
    <n v="6"/>
    <d v="2011-09-10T00:00:00"/>
    <d v="1899-12-30T14:35:00"/>
    <d v="2011-09-10T00:00:00"/>
    <d v="1899-12-30T17:12:00"/>
    <n v="50"/>
    <n v="157"/>
    <s v="Ticket"/>
    <s v="Saturday"/>
    <x v="1"/>
  </r>
  <r>
    <n v="1"/>
    <n v="8"/>
    <d v="2011-09-10T00:00:00"/>
    <d v="1899-12-30T15:36:00"/>
    <d v="2011-09-10T00:00:00"/>
    <d v="1899-12-30T17:18:00"/>
    <n v="50"/>
    <n v="102"/>
    <s v="Ticket"/>
    <s v="Saturday"/>
    <x v="1"/>
  </r>
  <r>
    <n v="1"/>
    <n v="8"/>
    <d v="2011-09-10T00:00:00"/>
    <d v="1899-12-30T16:41:00"/>
    <d v="2011-09-10T00:00:00"/>
    <d v="1899-12-30T22:00:00"/>
    <n v="110"/>
    <n v="319"/>
    <s v="Ticket"/>
    <s v="Saturday"/>
    <x v="1"/>
  </r>
  <r>
    <n v="1"/>
    <n v="6"/>
    <d v="2011-09-10T00:00:00"/>
    <d v="1899-12-30T17:08:00"/>
    <d v="2011-09-10T00:00:00"/>
    <d v="1899-12-30T17:38:00"/>
    <n v="50"/>
    <n v="30"/>
    <s v="Ticket"/>
    <s v="Saturday"/>
    <x v="1"/>
  </r>
  <r>
    <n v="1"/>
    <n v="5"/>
    <d v="2011-09-10T00:00:00"/>
    <d v="1899-12-30T17:24:00"/>
    <d v="2011-09-10T00:00:00"/>
    <d v="1899-12-30T21:07:00"/>
    <n v="70"/>
    <n v="223"/>
    <s v="Ticket"/>
    <s v="Saturday"/>
    <x v="1"/>
  </r>
  <r>
    <n v="1"/>
    <n v="5"/>
    <d v="2011-09-10T00:00:00"/>
    <d v="1899-12-30T17:30:00"/>
    <d v="2011-09-10T00:00:00"/>
    <d v="1899-12-30T19:52:00"/>
    <n v="50"/>
    <n v="142"/>
    <s v="Ticket"/>
    <s v="Saturday"/>
    <x v="1"/>
  </r>
  <r>
    <n v="1"/>
    <n v="6"/>
    <d v="2011-09-10T00:00:00"/>
    <d v="1899-12-30T18:32:00"/>
    <d v="2011-09-10T00:00:00"/>
    <d v="1899-12-30T20:29:00"/>
    <n v="50"/>
    <n v="117"/>
    <s v="Ticket"/>
    <s v="Saturday"/>
    <x v="2"/>
  </r>
  <r>
    <n v="1"/>
    <n v="8"/>
    <d v="2011-09-10T00:00:00"/>
    <d v="1899-12-30T18:47:00"/>
    <d v="2011-09-10T00:00:00"/>
    <d v="1899-12-30T23:02:00"/>
    <n v="90"/>
    <n v="255"/>
    <s v="Ticket"/>
    <s v="Saturday"/>
    <x v="2"/>
  </r>
  <r>
    <n v="1"/>
    <n v="5"/>
    <d v="2011-09-10T00:00:00"/>
    <d v="1899-12-30T18:55:00"/>
    <d v="2011-09-10T00:00:00"/>
    <d v="1899-12-30T20:30:00"/>
    <n v="50"/>
    <n v="95"/>
    <s v="Ticket"/>
    <s v="Saturday"/>
    <x v="2"/>
  </r>
  <r>
    <n v="1"/>
    <n v="5"/>
    <d v="2011-09-10T00:00:00"/>
    <d v="1899-12-30T19:42:00"/>
    <d v="2011-09-10T00:00:00"/>
    <d v="1899-12-30T23:48:00"/>
    <n v="90"/>
    <n v="246"/>
    <s v="Ticket"/>
    <s v="Saturday"/>
    <x v="2"/>
  </r>
  <r>
    <n v="1"/>
    <n v="8"/>
    <d v="2011-09-10T00:00:00"/>
    <d v="1899-12-30T21:32:00"/>
    <d v="2011-09-11T00:00:00"/>
    <d v="1899-12-30T00:56:00"/>
    <n v="70"/>
    <n v="204"/>
    <s v="Ticket"/>
    <s v="Saturday"/>
    <x v="2"/>
  </r>
  <r>
    <n v="1"/>
    <n v="8"/>
    <d v="2011-09-11T00:00:00"/>
    <d v="1899-12-30T10:05:00"/>
    <d v="2011-09-11T00:00:00"/>
    <d v="1899-12-30T16:58:00"/>
    <n v="130"/>
    <n v="413"/>
    <s v="Ticket"/>
    <s v="Sunday"/>
    <x v="0"/>
  </r>
  <r>
    <n v="1"/>
    <n v="5"/>
    <d v="2011-09-11T00:00:00"/>
    <d v="1899-12-30T10:28:00"/>
    <d v="2011-09-11T00:00:00"/>
    <d v="1899-12-30T12:31:00"/>
    <n v="50"/>
    <n v="123"/>
    <s v="Ticket"/>
    <s v="Sunday"/>
    <x v="0"/>
  </r>
  <r>
    <n v="1"/>
    <n v="8"/>
    <d v="2011-09-11T00:00:00"/>
    <d v="1899-12-30T12:11:00"/>
    <d v="2011-09-11T00:00:00"/>
    <d v="1899-12-30T14:26:00"/>
    <n v="50"/>
    <n v="135"/>
    <s v="Ticket"/>
    <s v="Sunday"/>
    <x v="0"/>
  </r>
  <r>
    <n v="1"/>
    <n v="8"/>
    <d v="2011-09-11T00:00:00"/>
    <d v="1899-12-30T12:15:00"/>
    <d v="2011-09-11T00:00:00"/>
    <d v="1899-12-30T14:35:00"/>
    <n v="50"/>
    <n v="140"/>
    <s v="Ticket"/>
    <s v="Sunday"/>
    <x v="0"/>
  </r>
  <r>
    <n v="1"/>
    <n v="6"/>
    <d v="2011-09-11T00:00:00"/>
    <d v="1899-12-30T12:41:00"/>
    <d v="2011-09-11T00:00:00"/>
    <d v="1899-12-30T15:00:00"/>
    <n v="50"/>
    <n v="139"/>
    <s v="Ticket"/>
    <s v="Sunday"/>
    <x v="0"/>
  </r>
  <r>
    <n v="1"/>
    <n v="5"/>
    <d v="2011-09-11T00:00:00"/>
    <d v="1899-12-30T13:24:00"/>
    <d v="2011-09-11T00:00:00"/>
    <d v="1899-12-30T16:07:00"/>
    <n v="50"/>
    <n v="163"/>
    <s v="Ticket"/>
    <s v="Sunday"/>
    <x v="0"/>
  </r>
  <r>
    <n v="1"/>
    <n v="5"/>
    <d v="2011-09-11T00:00:00"/>
    <d v="1899-12-30T13:30:00"/>
    <d v="2011-09-11T00:00:00"/>
    <d v="1899-12-30T15:53:00"/>
    <n v="50"/>
    <n v="143"/>
    <s v="Ticket"/>
    <s v="Sunday"/>
    <x v="0"/>
  </r>
  <r>
    <n v="1"/>
    <n v="8"/>
    <d v="2011-09-11T00:00:00"/>
    <d v="1899-12-30T15:26:00"/>
    <d v="2011-09-11T00:00:00"/>
    <d v="1899-12-30T16:52:00"/>
    <n v="50"/>
    <n v="86"/>
    <s v="Ticket"/>
    <s v="Sunday"/>
    <x v="1"/>
  </r>
  <r>
    <n v="1"/>
    <n v="6"/>
    <d v="2011-09-11T00:00:00"/>
    <d v="1899-12-30T15:30:00"/>
    <d v="2011-09-11T00:00:00"/>
    <d v="1899-12-30T16:03:00"/>
    <n v="50"/>
    <n v="33"/>
    <s v="Ticket"/>
    <s v="Sunday"/>
    <x v="1"/>
  </r>
  <r>
    <n v="1"/>
    <n v="8"/>
    <d v="2011-09-11T00:00:00"/>
    <d v="1899-12-30T16:05:00"/>
    <d v="2011-09-11T00:00:00"/>
    <d v="1899-12-30T17:49:00"/>
    <n v="50"/>
    <n v="104"/>
    <s v="Ticket"/>
    <s v="Sunday"/>
    <x v="1"/>
  </r>
  <r>
    <n v="1"/>
    <n v="8"/>
    <d v="2011-09-11T00:00:00"/>
    <d v="1899-12-30T17:00:00"/>
    <d v="2011-09-11T00:00:00"/>
    <d v="1899-12-30T18:19:00"/>
    <n v="50"/>
    <n v="79"/>
    <s v="Ticket"/>
    <s v="Sunday"/>
    <x v="1"/>
  </r>
  <r>
    <n v="1"/>
    <n v="8"/>
    <d v="2011-09-11T00:00:00"/>
    <d v="1899-12-30T17:06:00"/>
    <d v="2011-09-11T00:00:00"/>
    <d v="1899-12-30T20:17:00"/>
    <n v="70"/>
    <n v="191"/>
    <s v="Ticket"/>
    <s v="Sunday"/>
    <x v="1"/>
  </r>
  <r>
    <n v="1"/>
    <n v="8"/>
    <d v="2011-09-11T00:00:00"/>
    <d v="1899-12-30T18:30:00"/>
    <d v="2011-09-11T00:00:00"/>
    <d v="1899-12-30T22:19:00"/>
    <n v="70"/>
    <n v="229"/>
    <s v="Manual"/>
    <s v="Sunday"/>
    <x v="2"/>
  </r>
  <r>
    <n v="1"/>
    <n v="8"/>
    <d v="2011-09-11T00:00:00"/>
    <d v="1899-12-30T19:36:00"/>
    <d v="2011-09-11T00:00:00"/>
    <d v="1899-12-30T23:50:00"/>
    <n v="90"/>
    <n v="254"/>
    <s v="Ticket"/>
    <s v="Sunday"/>
    <x v="2"/>
  </r>
  <r>
    <n v="1"/>
    <n v="6"/>
    <d v="2011-09-11T00:00:00"/>
    <d v="1899-12-30T19:53:00"/>
    <d v="2011-09-11T00:00:00"/>
    <d v="1899-12-30T23:00:00"/>
    <n v="70"/>
    <n v="187"/>
    <s v="Ticket"/>
    <s v="Sunday"/>
    <x v="2"/>
  </r>
  <r>
    <n v="1"/>
    <n v="5"/>
    <d v="2011-09-11T00:00:00"/>
    <d v="1899-12-30T20:41:00"/>
    <d v="2011-09-11T00:00:00"/>
    <d v="1899-12-30T21:41:00"/>
    <n v="50"/>
    <n v="60"/>
    <s v="Ticket"/>
    <s v="Sunday"/>
    <x v="2"/>
  </r>
  <r>
    <n v="1"/>
    <n v="8"/>
    <d v="2011-09-11T00:00:00"/>
    <d v="1899-12-30T20:54:00"/>
    <d v="2011-09-11T00:00:00"/>
    <d v="1899-12-30T23:25:00"/>
    <n v="50"/>
    <n v="151"/>
    <s v="Ticket"/>
    <s v="Sunday"/>
    <x v="2"/>
  </r>
  <r>
    <n v="1"/>
    <n v="6"/>
    <d v="2011-09-11T00:00:00"/>
    <d v="1899-12-30T21:28:00"/>
    <d v="2011-09-12T00:00:00"/>
    <d v="1899-12-30T01:18:00"/>
    <n v="70"/>
    <n v="230"/>
    <s v="Ticket"/>
    <s v="Sunday"/>
    <x v="2"/>
  </r>
  <r>
    <n v="1"/>
    <n v="5"/>
    <d v="2011-09-17T00:00:00"/>
    <d v="1899-12-30T12:02:00"/>
    <d v="2011-09-17T00:00:00"/>
    <d v="1899-12-30T14:23:00"/>
    <n v="50"/>
    <n v="141"/>
    <s v="Ticket"/>
    <s v="Saturday"/>
    <x v="0"/>
  </r>
  <r>
    <n v="1"/>
    <n v="6"/>
    <d v="2011-09-17T00:00:00"/>
    <d v="1899-12-30T12:21:00"/>
    <d v="2011-09-17T00:00:00"/>
    <d v="1899-12-30T16:48:00"/>
    <n v="90"/>
    <n v="267"/>
    <s v="Ticket"/>
    <s v="Saturday"/>
    <x v="0"/>
  </r>
  <r>
    <n v="1"/>
    <n v="6"/>
    <d v="2011-09-17T00:00:00"/>
    <d v="1899-12-30T15:00:00"/>
    <d v="2011-09-17T00:00:00"/>
    <d v="1899-12-30T18:41:00"/>
    <n v="70"/>
    <n v="221"/>
    <s v="Ticket"/>
    <s v="Saturday"/>
    <x v="1"/>
  </r>
  <r>
    <n v="1"/>
    <n v="6"/>
    <d v="2011-09-17T00:00:00"/>
    <d v="1899-12-30T15:50:00"/>
    <d v="2011-09-17T00:00:00"/>
    <d v="1899-12-30T18:46:00"/>
    <n v="50"/>
    <n v="176"/>
    <s v="Ticket"/>
    <s v="Saturday"/>
    <x v="1"/>
  </r>
  <r>
    <n v="1"/>
    <n v="8"/>
    <d v="2011-09-17T00:00:00"/>
    <d v="1899-12-30T15:55:00"/>
    <d v="2011-09-17T00:00:00"/>
    <d v="1899-12-30T21:28:00"/>
    <n v="110"/>
    <n v="333"/>
    <s v="Ticket"/>
    <s v="Saturday"/>
    <x v="1"/>
  </r>
  <r>
    <n v="1"/>
    <n v="8"/>
    <d v="2011-09-17T00:00:00"/>
    <d v="1899-12-30T15:57:00"/>
    <d v="2011-09-17T00:00:00"/>
    <d v="1899-12-30T18:09:00"/>
    <n v="50"/>
    <n v="132"/>
    <s v="Ticket"/>
    <s v="Saturday"/>
    <x v="1"/>
  </r>
  <r>
    <n v="1"/>
    <n v="6"/>
    <d v="2011-09-17T00:00:00"/>
    <d v="1899-12-30T16:15:00"/>
    <d v="2011-09-17T00:00:00"/>
    <d v="1899-12-30T19:23:00"/>
    <n v="70"/>
    <n v="188"/>
    <s v="Ticket"/>
    <s v="Saturday"/>
    <x v="1"/>
  </r>
  <r>
    <n v="1"/>
    <n v="5"/>
    <d v="2011-09-17T00:00:00"/>
    <d v="1899-12-30T16:40:00"/>
    <d v="2011-09-17T00:00:00"/>
    <d v="1899-12-30T18:18:00"/>
    <n v="50"/>
    <n v="98"/>
    <s v="Ticket"/>
    <s v="Saturday"/>
    <x v="1"/>
  </r>
  <r>
    <n v="1"/>
    <n v="6"/>
    <d v="2011-09-17T00:00:00"/>
    <d v="1899-12-30T16:42:00"/>
    <d v="2011-09-17T00:00:00"/>
    <d v="1899-12-30T18:17:00"/>
    <n v="50"/>
    <n v="95"/>
    <s v="Ticket"/>
    <s v="Saturday"/>
    <x v="1"/>
  </r>
  <r>
    <n v="1"/>
    <n v="8"/>
    <d v="2011-09-17T00:00:00"/>
    <d v="1899-12-30T16:47:00"/>
    <d v="2011-09-17T00:00:00"/>
    <d v="1899-12-30T18:47:00"/>
    <n v="50"/>
    <n v="120"/>
    <s v="Ticket"/>
    <s v="Saturday"/>
    <x v="1"/>
  </r>
  <r>
    <n v="1"/>
    <n v="6"/>
    <d v="2011-09-17T00:00:00"/>
    <d v="1899-12-30T16:59:00"/>
    <d v="2011-09-17T00:00:00"/>
    <d v="1899-12-30T18:43:00"/>
    <n v="50"/>
    <n v="104"/>
    <s v="Ticket"/>
    <s v="Saturday"/>
    <x v="1"/>
  </r>
  <r>
    <n v="1"/>
    <n v="6"/>
    <d v="2011-09-17T00:00:00"/>
    <d v="1899-12-30T17:21:00"/>
    <d v="2011-09-17T00:00:00"/>
    <d v="1899-12-30T20:35:00"/>
    <n v="70"/>
    <n v="194"/>
    <s v="Ticket"/>
    <s v="Saturday"/>
    <x v="1"/>
  </r>
  <r>
    <n v="1"/>
    <n v="5"/>
    <d v="2011-09-17T00:00:00"/>
    <d v="1899-12-30T17:30:00"/>
    <d v="2011-09-17T00:00:00"/>
    <d v="1899-12-30T18:07:00"/>
    <n v="50"/>
    <n v="37"/>
    <s v="Ticket"/>
    <s v="Saturday"/>
    <x v="1"/>
  </r>
  <r>
    <n v="1"/>
    <n v="5"/>
    <d v="2011-09-17T00:00:00"/>
    <d v="1899-12-30T18:25:00"/>
    <d v="2011-09-17T00:00:00"/>
    <d v="1899-12-30T20:36:00"/>
    <n v="50"/>
    <n v="131"/>
    <s v="Ticket"/>
    <s v="Saturday"/>
    <x v="2"/>
  </r>
  <r>
    <n v="1"/>
    <n v="8"/>
    <d v="2011-09-17T00:00:00"/>
    <d v="1899-12-30T18:50:00"/>
    <d v="2011-09-17T00:00:00"/>
    <d v="1899-12-30T19:35:00"/>
    <n v="50"/>
    <n v="45"/>
    <s v="Ticket"/>
    <s v="Saturday"/>
    <x v="2"/>
  </r>
  <r>
    <n v="1"/>
    <n v="5"/>
    <d v="2011-09-17T00:00:00"/>
    <d v="1899-12-30T19:02:00"/>
    <d v="2011-09-17T00:00:00"/>
    <d v="1899-12-30T19:22:00"/>
    <n v="50"/>
    <n v="20"/>
    <s v="Ticket"/>
    <s v="Saturday"/>
    <x v="2"/>
  </r>
  <r>
    <n v="1"/>
    <n v="6"/>
    <d v="2011-09-17T00:00:00"/>
    <d v="1899-12-30T19:20:00"/>
    <d v="2011-09-17T00:00:00"/>
    <d v="1899-12-30T23:05:00"/>
    <n v="70"/>
    <n v="225"/>
    <s v="Ticket"/>
    <s v="Saturday"/>
    <x v="2"/>
  </r>
  <r>
    <n v="1"/>
    <n v="5"/>
    <d v="2011-09-17T00:00:00"/>
    <d v="1899-12-30T20:28:00"/>
    <d v="2011-09-17T00:00:00"/>
    <d v="1899-12-30T20:54:00"/>
    <n v="0"/>
    <n v="26"/>
    <s v="Pass"/>
    <s v="Saturday"/>
    <x v="2"/>
  </r>
  <r>
    <n v="1"/>
    <n v="6"/>
    <d v="2011-09-17T00:00:00"/>
    <d v="1899-12-30T21:19:00"/>
    <d v="2011-09-17T00:00:00"/>
    <d v="1899-12-30T23:39:00"/>
    <n v="50"/>
    <n v="140"/>
    <s v="Ticket"/>
    <s v="Saturday"/>
    <x v="2"/>
  </r>
  <r>
    <n v="1"/>
    <n v="6"/>
    <d v="2011-09-17T00:00:00"/>
    <d v="1899-12-30T21:37:00"/>
    <d v="2011-09-18T00:00:00"/>
    <d v="1899-12-30T01:10:00"/>
    <n v="70"/>
    <n v="213"/>
    <s v="Ticket"/>
    <s v="Saturday"/>
    <x v="2"/>
  </r>
  <r>
    <n v="1"/>
    <n v="6"/>
    <d v="2011-09-17T00:00:00"/>
    <d v="1899-12-30T21:52:00"/>
    <d v="2011-09-17T00:00:00"/>
    <d v="1899-12-30T23:20:00"/>
    <n v="50"/>
    <n v="88"/>
    <s v="Ticket"/>
    <s v="Saturday"/>
    <x v="2"/>
  </r>
  <r>
    <n v="1"/>
    <n v="5"/>
    <d v="2011-09-18T00:00:00"/>
    <d v="1899-12-30T07:56:00"/>
    <d v="2011-09-18T00:00:00"/>
    <d v="1899-12-30T08:34:00"/>
    <n v="50"/>
    <n v="38"/>
    <s v="Ticket"/>
    <s v="Sunday"/>
    <x v="3"/>
  </r>
  <r>
    <n v="1"/>
    <n v="5"/>
    <d v="2011-09-18T00:00:00"/>
    <d v="1899-12-30T08:49:00"/>
    <d v="2011-09-18T00:00:00"/>
    <d v="1899-12-30T11:41:00"/>
    <n v="50"/>
    <n v="172"/>
    <s v="Ticket"/>
    <s v="Sunday"/>
    <x v="3"/>
  </r>
  <r>
    <n v="1"/>
    <n v="5"/>
    <d v="2011-09-18T00:00:00"/>
    <d v="1899-12-30T09:58:00"/>
    <d v="2011-09-18T00:00:00"/>
    <d v="1899-12-30T12:03:00"/>
    <n v="50"/>
    <n v="125"/>
    <s v="Ticket"/>
    <s v="Sunday"/>
    <x v="3"/>
  </r>
  <r>
    <n v="1"/>
    <n v="6"/>
    <d v="2011-09-18T00:00:00"/>
    <d v="1899-12-30T11:10:00"/>
    <d v="2011-09-18T00:00:00"/>
    <d v="1899-12-30T14:21:00"/>
    <n v="70"/>
    <n v="191"/>
    <s v="Ticket"/>
    <s v="Sunday"/>
    <x v="0"/>
  </r>
  <r>
    <n v="1"/>
    <n v="8"/>
    <d v="2011-09-18T00:00:00"/>
    <d v="1899-12-30T12:01:00"/>
    <d v="2011-09-18T00:00:00"/>
    <d v="1899-12-30T13:20:00"/>
    <n v="50"/>
    <n v="79"/>
    <s v="Ticket"/>
    <s v="Sunday"/>
    <x v="0"/>
  </r>
  <r>
    <n v="1"/>
    <n v="8"/>
    <d v="2011-09-18T00:00:00"/>
    <d v="1899-12-30T12:02:00"/>
    <d v="2011-09-18T00:00:00"/>
    <d v="1899-12-30T13:06:00"/>
    <n v="50"/>
    <n v="64"/>
    <s v="Ticket"/>
    <s v="Sunday"/>
    <x v="0"/>
  </r>
  <r>
    <n v="1"/>
    <n v="6"/>
    <d v="2011-09-18T00:00:00"/>
    <d v="1899-12-30T12:10:00"/>
    <d v="2011-09-18T00:00:00"/>
    <d v="1899-12-30T13:05:00"/>
    <n v="50"/>
    <n v="55"/>
    <s v="Ticket"/>
    <s v="Sunday"/>
    <x v="0"/>
  </r>
  <r>
    <n v="1"/>
    <n v="6"/>
    <d v="2011-09-18T00:00:00"/>
    <d v="1899-12-30T13:48:00"/>
    <d v="2011-09-18T00:00:00"/>
    <d v="1899-12-30T14:20:00"/>
    <n v="50"/>
    <n v="32"/>
    <s v="Ticket"/>
    <s v="Sunday"/>
    <x v="0"/>
  </r>
  <r>
    <n v="1"/>
    <n v="5"/>
    <d v="2011-09-18T00:00:00"/>
    <d v="1899-12-30T13:58:00"/>
    <d v="2011-09-18T00:00:00"/>
    <d v="1899-12-30T15:41:00"/>
    <n v="50"/>
    <n v="103"/>
    <s v="Ticket"/>
    <s v="Sunday"/>
    <x v="0"/>
  </r>
  <r>
    <n v="1"/>
    <n v="6"/>
    <d v="2011-09-18T00:00:00"/>
    <d v="1899-12-30T14:43:00"/>
    <d v="2011-09-18T00:00:00"/>
    <d v="1899-12-30T17:16:00"/>
    <n v="50"/>
    <n v="153"/>
    <s v="Ticket"/>
    <s v="Sunday"/>
    <x v="1"/>
  </r>
  <r>
    <n v="1"/>
    <n v="8"/>
    <d v="2011-09-18T00:00:00"/>
    <d v="1899-12-30T14:48:00"/>
    <d v="2011-09-18T00:00:00"/>
    <d v="1899-12-30T19:21:00"/>
    <n v="90"/>
    <n v="273"/>
    <s v="Ticket"/>
    <s v="Sunday"/>
    <x v="1"/>
  </r>
  <r>
    <n v="1"/>
    <n v="8"/>
    <d v="2011-09-18T00:00:00"/>
    <d v="1899-12-30T14:57:00"/>
    <d v="2011-09-18T00:00:00"/>
    <d v="1899-12-30T18:35:00"/>
    <n v="70"/>
    <n v="218"/>
    <s v="Ticket"/>
    <s v="Sunday"/>
    <x v="1"/>
  </r>
  <r>
    <n v="1"/>
    <n v="8"/>
    <d v="2011-09-18T00:00:00"/>
    <d v="1899-12-30T16:24:00"/>
    <d v="2011-09-18T00:00:00"/>
    <d v="1899-12-30T20:11:00"/>
    <n v="70"/>
    <n v="227"/>
    <s v="Ticket"/>
    <s v="Sunday"/>
    <x v="1"/>
  </r>
  <r>
    <n v="1"/>
    <n v="6"/>
    <d v="2011-09-18T00:00:00"/>
    <d v="1899-12-30T17:08:00"/>
    <d v="2011-09-18T00:00:00"/>
    <d v="1899-12-30T17:23:00"/>
    <n v="50"/>
    <n v="15"/>
    <s v="Ticket"/>
    <s v="Sunday"/>
    <x v="1"/>
  </r>
  <r>
    <n v="1"/>
    <n v="5"/>
    <d v="2011-09-18T00:00:00"/>
    <d v="1899-12-30T17:18:00"/>
    <d v="2011-09-18T00:00:00"/>
    <d v="1899-12-30T20:51:00"/>
    <n v="70"/>
    <n v="213"/>
    <s v="Ticket"/>
    <s v="Sunday"/>
    <x v="1"/>
  </r>
  <r>
    <n v="1"/>
    <n v="6"/>
    <d v="2011-09-18T00:00:00"/>
    <d v="1899-12-30T17:19:00"/>
    <d v="2011-09-18T00:00:00"/>
    <d v="1899-12-30T20:19:00"/>
    <n v="50"/>
    <n v="180"/>
    <s v="Ticket"/>
    <s v="Sunday"/>
    <x v="1"/>
  </r>
  <r>
    <n v="1"/>
    <n v="8"/>
    <d v="2011-09-18T00:00:00"/>
    <d v="1899-12-30T17:44:00"/>
    <d v="2011-09-18T00:00:00"/>
    <d v="1899-12-30T20:17:00"/>
    <n v="50"/>
    <n v="153"/>
    <s v="Ticket"/>
    <s v="Sunday"/>
    <x v="1"/>
  </r>
  <r>
    <n v="1"/>
    <n v="6"/>
    <d v="2011-09-18T00:00:00"/>
    <d v="1899-12-30T18:00:00"/>
    <d v="2011-09-18T00:00:00"/>
    <d v="1899-12-30T20:03:00"/>
    <n v="50"/>
    <n v="123"/>
    <s v="Ticket"/>
    <s v="Sunday"/>
    <x v="1"/>
  </r>
  <r>
    <n v="1"/>
    <n v="6"/>
    <d v="2011-09-18T00:00:00"/>
    <d v="1899-12-30T18:13:00"/>
    <d v="2011-09-18T00:00:00"/>
    <d v="1899-12-30T19:49:00"/>
    <n v="50"/>
    <n v="96"/>
    <s v="Ticket"/>
    <s v="Sunday"/>
    <x v="2"/>
  </r>
  <r>
    <n v="1"/>
    <n v="8"/>
    <d v="2011-09-18T00:00:00"/>
    <d v="1899-12-30T18:38:00"/>
    <d v="2011-09-18T00:00:00"/>
    <d v="1899-12-30T21:35:00"/>
    <n v="50"/>
    <n v="177"/>
    <s v="Ticket"/>
    <s v="Sunday"/>
    <x v="2"/>
  </r>
  <r>
    <n v="1"/>
    <n v="5"/>
    <d v="2011-09-18T00:00:00"/>
    <d v="1899-12-30T19:10:00"/>
    <d v="2011-09-18T00:00:00"/>
    <d v="1899-12-30T20:46:00"/>
    <n v="50"/>
    <n v="96"/>
    <s v="Ticket"/>
    <s v="Sunday"/>
    <x v="2"/>
  </r>
  <r>
    <n v="1"/>
    <n v="8"/>
    <d v="2011-09-18T00:00:00"/>
    <d v="1899-12-30T19:51:00"/>
    <d v="2011-09-18T00:00:00"/>
    <d v="1899-12-30T21:29:00"/>
    <n v="50"/>
    <n v="98"/>
    <s v="Ticket"/>
    <s v="Sunday"/>
    <x v="2"/>
  </r>
  <r>
    <n v="1"/>
    <n v="5"/>
    <d v="2011-09-18T00:00:00"/>
    <d v="1899-12-30T21:49:00"/>
    <d v="2011-09-18T00:00:00"/>
    <d v="1899-12-30T22:51:00"/>
    <n v="50"/>
    <n v="62"/>
    <s v="Ticket"/>
    <s v="Sunday"/>
    <x v="2"/>
  </r>
  <r>
    <n v="1"/>
    <n v="5"/>
    <d v="2011-09-24T00:00:00"/>
    <d v="1899-12-30T10:07:00"/>
    <d v="2011-09-24T00:00:00"/>
    <d v="1899-12-30T11:55:00"/>
    <n v="50"/>
    <n v="108"/>
    <s v="Ticket"/>
    <s v="Saturday"/>
    <x v="0"/>
  </r>
  <r>
    <n v="1"/>
    <n v="5"/>
    <d v="2011-09-24T00:00:00"/>
    <d v="1899-12-30T10:47:00"/>
    <d v="2011-09-24T00:00:00"/>
    <d v="1899-12-30T12:06:00"/>
    <n v="50"/>
    <n v="79"/>
    <s v="Ticket"/>
    <s v="Saturday"/>
    <x v="0"/>
  </r>
  <r>
    <n v="1"/>
    <n v="8"/>
    <d v="2011-09-24T00:00:00"/>
    <d v="1899-12-30T11:01:00"/>
    <d v="2011-09-24T00:00:00"/>
    <d v="1899-12-30T12:14:00"/>
    <n v="50"/>
    <n v="73"/>
    <s v="Ticket"/>
    <s v="Saturday"/>
    <x v="0"/>
  </r>
  <r>
    <n v="1"/>
    <n v="5"/>
    <d v="2011-09-24T00:00:00"/>
    <d v="1899-12-30T11:41:00"/>
    <d v="2011-09-24T00:00:00"/>
    <d v="1899-12-30T12:12:00"/>
    <n v="50"/>
    <n v="31"/>
    <s v="Ticket"/>
    <s v="Saturday"/>
    <x v="0"/>
  </r>
  <r>
    <n v="1"/>
    <n v="8"/>
    <d v="2011-09-24T00:00:00"/>
    <d v="1899-12-30T12:37:00"/>
    <d v="2011-09-24T00:00:00"/>
    <d v="1899-12-30T15:55:00"/>
    <n v="70"/>
    <n v="198"/>
    <s v="Ticket"/>
    <s v="Saturday"/>
    <x v="0"/>
  </r>
  <r>
    <n v="1"/>
    <n v="5"/>
    <d v="2011-09-24T00:00:00"/>
    <d v="1899-12-30T15:14:00"/>
    <d v="2011-09-24T00:00:00"/>
    <d v="1899-12-30T19:50:00"/>
    <n v="90"/>
    <n v="276"/>
    <s v="Ticket"/>
    <s v="Saturday"/>
    <x v="1"/>
  </r>
  <r>
    <n v="1"/>
    <n v="5"/>
    <d v="2011-09-24T00:00:00"/>
    <d v="1899-12-30T17:08:00"/>
    <d v="2011-09-24T00:00:00"/>
    <d v="1899-12-30T17:57:00"/>
    <n v="50"/>
    <n v="49"/>
    <s v="Ticket"/>
    <s v="Saturday"/>
    <x v="1"/>
  </r>
  <r>
    <n v="1"/>
    <n v="8"/>
    <d v="2011-09-24T00:00:00"/>
    <d v="1899-12-30T17:35:00"/>
    <d v="2011-09-24T00:00:00"/>
    <d v="1899-12-30T19:07:00"/>
    <n v="50"/>
    <n v="92"/>
    <s v="Ticket"/>
    <s v="Saturday"/>
    <x v="1"/>
  </r>
  <r>
    <n v="1"/>
    <n v="5"/>
    <d v="2011-09-24T00:00:00"/>
    <d v="1899-12-30T18:42:00"/>
    <d v="2011-09-24T00:00:00"/>
    <d v="1899-12-30T20:33:00"/>
    <n v="50"/>
    <n v="111"/>
    <s v="Ticket"/>
    <s v="Saturday"/>
    <x v="2"/>
  </r>
  <r>
    <n v="1"/>
    <n v="8"/>
    <d v="2011-09-24T00:00:00"/>
    <d v="1899-12-30T19:01:00"/>
    <d v="2011-09-24T00:00:00"/>
    <d v="1899-12-30T22:01:00"/>
    <n v="50"/>
    <n v="180"/>
    <s v="Ticket"/>
    <s v="Saturday"/>
    <x v="2"/>
  </r>
  <r>
    <n v="1"/>
    <n v="8"/>
    <d v="2011-09-24T00:00:00"/>
    <d v="1899-12-30T19:11:00"/>
    <d v="2011-09-24T00:00:00"/>
    <d v="1899-12-30T21:14:00"/>
    <n v="50"/>
    <n v="123"/>
    <s v="Ticket"/>
    <s v="Saturday"/>
    <x v="2"/>
  </r>
  <r>
    <n v="1"/>
    <n v="5"/>
    <d v="2011-09-24T00:00:00"/>
    <d v="1899-12-30T19:39:00"/>
    <d v="2011-09-24T00:00:00"/>
    <d v="1899-12-30T22:22:00"/>
    <n v="50"/>
    <n v="163"/>
    <s v="Ticket"/>
    <s v="Saturday"/>
    <x v="2"/>
  </r>
  <r>
    <n v="1"/>
    <n v="8"/>
    <d v="2011-09-24T00:00:00"/>
    <d v="1899-12-30T20:56:00"/>
    <d v="2011-09-24T00:00:00"/>
    <d v="1899-12-30T22:57:00"/>
    <n v="50"/>
    <n v="121"/>
    <s v="Ticket"/>
    <s v="Saturday"/>
    <x v="2"/>
  </r>
  <r>
    <n v="1"/>
    <n v="8"/>
    <d v="2011-09-24T00:00:00"/>
    <d v="1899-12-30T23:41:00"/>
    <d v="2011-09-25T00:00:00"/>
    <d v="1899-12-30T01:39:00"/>
    <n v="50"/>
    <n v="118"/>
    <s v="Ticket"/>
    <s v="Saturday"/>
    <x v="3"/>
  </r>
  <r>
    <n v="1"/>
    <n v="5"/>
    <d v="2011-09-25T00:00:00"/>
    <d v="1899-12-30T10:37:00"/>
    <d v="2011-09-25T00:00:00"/>
    <d v="1899-12-30T13:57:00"/>
    <n v="70"/>
    <n v="200"/>
    <s v="Ticket"/>
    <s v="Sunday"/>
    <x v="0"/>
  </r>
  <r>
    <n v="1"/>
    <n v="5"/>
    <d v="2011-09-25T00:00:00"/>
    <d v="1899-12-30T12:05:00"/>
    <d v="2011-09-25T00:00:00"/>
    <d v="1899-12-30T14:12:00"/>
    <n v="50"/>
    <n v="127"/>
    <s v="Ticket"/>
    <s v="Sunday"/>
    <x v="0"/>
  </r>
  <r>
    <n v="1"/>
    <n v="5"/>
    <d v="2011-09-25T00:00:00"/>
    <d v="1899-12-30T12:11:00"/>
    <d v="2011-09-25T00:00:00"/>
    <d v="1899-12-30T14:08:00"/>
    <n v="50"/>
    <n v="117"/>
    <s v="Ticket"/>
    <s v="Sunday"/>
    <x v="0"/>
  </r>
  <r>
    <n v="1"/>
    <n v="5"/>
    <d v="2011-09-25T00:00:00"/>
    <d v="1899-12-30T13:48:00"/>
    <d v="2011-09-25T00:00:00"/>
    <d v="1899-12-30T18:03:00"/>
    <n v="90"/>
    <n v="255"/>
    <s v="Ticket"/>
    <s v="Sunday"/>
    <x v="0"/>
  </r>
  <r>
    <n v="1"/>
    <n v="8"/>
    <d v="2011-09-25T00:00:00"/>
    <d v="1899-12-30T14:22:00"/>
    <d v="2011-09-25T00:00:00"/>
    <d v="1899-12-30T15:59:00"/>
    <n v="50"/>
    <n v="97"/>
    <s v="Ticket"/>
    <s v="Sunday"/>
    <x v="1"/>
  </r>
  <r>
    <n v="1"/>
    <n v="5"/>
    <d v="2011-09-25T00:00:00"/>
    <d v="1899-12-30T15:12:00"/>
    <d v="2011-09-25T00:00:00"/>
    <d v="1899-12-30T17:58:00"/>
    <n v="50"/>
    <n v="166"/>
    <s v="Ticket"/>
    <s v="Sunday"/>
    <x v="1"/>
  </r>
  <r>
    <n v="1"/>
    <n v="5"/>
    <d v="2011-09-25T00:00:00"/>
    <d v="1899-12-30T17:44:00"/>
    <d v="2011-09-25T00:00:00"/>
    <d v="1899-12-30T21:34:00"/>
    <n v="70"/>
    <n v="230"/>
    <s v="Ticket"/>
    <s v="Sunday"/>
    <x v="1"/>
  </r>
  <r>
    <n v="1"/>
    <n v="5"/>
    <d v="2011-09-25T00:00:00"/>
    <d v="1899-12-30T19:06:00"/>
    <d v="2011-09-25T00:00:00"/>
    <d v="1899-12-30T22:12:00"/>
    <n v="70"/>
    <n v="186"/>
    <s v="Ticket"/>
    <s v="Sunday"/>
    <x v="2"/>
  </r>
  <r>
    <n v="1"/>
    <n v="5"/>
    <d v="2011-09-25T00:00:00"/>
    <d v="1899-12-30T21:19:00"/>
    <d v="2011-09-25T00:00:00"/>
    <d v="1899-12-30T22:34:00"/>
    <n v="50"/>
    <n v="75"/>
    <s v="Ticket"/>
    <s v="Sunday"/>
    <x v="2"/>
  </r>
  <r>
    <n v="1"/>
    <n v="6"/>
    <d v="2011-09-25T00:00:00"/>
    <d v="1899-12-30T22:29:00"/>
    <d v="2011-09-25T00:00:00"/>
    <d v="1899-12-30T23:28:00"/>
    <n v="50"/>
    <n v="59"/>
    <s v="Ticket"/>
    <s v="Sunday"/>
    <x v="3"/>
  </r>
  <r>
    <n v="1"/>
    <n v="5"/>
    <d v="2011-09-25T00:00:00"/>
    <d v="1899-12-30T23:17:00"/>
    <d v="2011-09-26T00:00:00"/>
    <d v="1899-12-30T01:33:00"/>
    <n v="50"/>
    <n v="136"/>
    <s v="Ticket"/>
    <s v="Sunday"/>
    <x v="3"/>
  </r>
  <r>
    <n v="1"/>
    <n v="5"/>
    <d v="2011-10-01T00:00:00"/>
    <d v="1899-12-30T07:13:00"/>
    <d v="2011-10-01T00:00:00"/>
    <d v="1899-12-30T19:05:00"/>
    <n v="0"/>
    <n v="712"/>
    <s v="Pass"/>
    <s v="Saturday"/>
    <x v="3"/>
  </r>
  <r>
    <n v="1"/>
    <n v="8"/>
    <d v="2011-10-01T00:00:00"/>
    <d v="1899-12-30T08:06:00"/>
    <d v="2011-10-01T00:00:00"/>
    <d v="1899-12-30T10:02:00"/>
    <n v="50"/>
    <n v="116"/>
    <s v="Ticket"/>
    <s v="Saturday"/>
    <x v="3"/>
  </r>
  <r>
    <n v="1"/>
    <n v="8"/>
    <d v="2011-10-01T00:00:00"/>
    <d v="1899-12-30T11:28:00"/>
    <d v="2011-10-01T00:00:00"/>
    <d v="1899-12-30T19:40:00"/>
    <n v="300"/>
    <n v="492"/>
    <s v="Ticket"/>
    <s v="Saturday"/>
    <x v="0"/>
  </r>
  <r>
    <n v="1"/>
    <n v="6"/>
    <d v="2011-10-01T00:00:00"/>
    <d v="1899-12-30T12:55:00"/>
    <d v="2011-10-01T00:00:00"/>
    <d v="1899-12-30T15:20:00"/>
    <n v="50"/>
    <n v="145"/>
    <s v="Ticket"/>
    <s v="Saturday"/>
    <x v="0"/>
  </r>
  <r>
    <n v="1"/>
    <n v="8"/>
    <d v="2011-10-01T00:00:00"/>
    <d v="1899-12-30T14:05:00"/>
    <d v="2011-10-01T00:00:00"/>
    <d v="1899-12-30T15:23:00"/>
    <n v="50"/>
    <n v="78"/>
    <s v="Ticket"/>
    <s v="Saturday"/>
    <x v="1"/>
  </r>
  <r>
    <n v="1"/>
    <n v="5"/>
    <d v="2011-10-01T00:00:00"/>
    <d v="1899-12-30T15:34:00"/>
    <d v="2011-10-01T00:00:00"/>
    <d v="1899-12-30T16:47:00"/>
    <n v="50"/>
    <n v="73"/>
    <s v="Ticket"/>
    <s v="Saturday"/>
    <x v="1"/>
  </r>
  <r>
    <n v="1"/>
    <n v="8"/>
    <d v="2011-10-01T00:00:00"/>
    <d v="1899-12-30T16:00:00"/>
    <d v="2011-10-01T00:00:00"/>
    <d v="1899-12-30T18:38:00"/>
    <n v="50"/>
    <n v="158"/>
    <s v="Ticket"/>
    <s v="Saturday"/>
    <x v="1"/>
  </r>
  <r>
    <n v="1"/>
    <n v="5"/>
    <d v="2011-10-01T00:00:00"/>
    <d v="1899-12-30T16:00:00"/>
    <d v="2011-10-01T00:00:00"/>
    <d v="1899-12-30T17:27:00"/>
    <n v="50"/>
    <n v="87"/>
    <s v="Ticket"/>
    <s v="Saturday"/>
    <x v="1"/>
  </r>
  <r>
    <n v="1"/>
    <n v="5"/>
    <d v="2011-10-01T00:00:00"/>
    <d v="1899-12-30T16:40:00"/>
    <d v="2011-10-01T00:00:00"/>
    <d v="1899-12-30T17:31:00"/>
    <n v="50"/>
    <n v="51"/>
    <s v="Ticket"/>
    <s v="Saturday"/>
    <x v="1"/>
  </r>
  <r>
    <n v="1"/>
    <n v="5"/>
    <d v="2011-10-01T00:00:00"/>
    <d v="1899-12-30T16:50:00"/>
    <d v="2011-10-01T00:00:00"/>
    <d v="1899-12-30T21:50:00"/>
    <n v="90"/>
    <n v="300"/>
    <s v="Ticket"/>
    <s v="Saturday"/>
    <x v="1"/>
  </r>
  <r>
    <n v="1"/>
    <n v="6"/>
    <d v="2011-10-01T00:00:00"/>
    <d v="1899-12-30T17:01:00"/>
    <d v="2011-10-01T00:00:00"/>
    <d v="1899-12-30T19:11:00"/>
    <n v="50"/>
    <n v="130"/>
    <s v="Ticket"/>
    <s v="Saturday"/>
    <x v="1"/>
  </r>
  <r>
    <n v="1"/>
    <n v="6"/>
    <d v="2011-10-01T00:00:00"/>
    <d v="1899-12-30T17:30:00"/>
    <d v="2011-10-01T00:00:00"/>
    <d v="1899-12-30T19:49:00"/>
    <n v="50"/>
    <n v="139"/>
    <s v="Ticket"/>
    <s v="Saturday"/>
    <x v="1"/>
  </r>
  <r>
    <n v="1"/>
    <n v="6"/>
    <d v="2011-10-01T00:00:00"/>
    <d v="1899-12-30T18:02:00"/>
    <d v="2011-10-01T00:00:00"/>
    <d v="1899-12-30T21:55:00"/>
    <n v="70"/>
    <n v="233"/>
    <s v="Ticket"/>
    <s v="Saturday"/>
    <x v="2"/>
  </r>
  <r>
    <n v="1"/>
    <n v="6"/>
    <d v="2011-10-01T00:00:00"/>
    <d v="1899-12-30T18:44:00"/>
    <d v="2011-10-01T00:00:00"/>
    <d v="1899-12-30T20:15:00"/>
    <n v="50"/>
    <n v="91"/>
    <s v="Ticket"/>
    <s v="Saturday"/>
    <x v="2"/>
  </r>
  <r>
    <n v="1"/>
    <n v="6"/>
    <d v="2011-10-01T00:00:00"/>
    <d v="1899-12-30T18:57:00"/>
    <d v="2011-10-01T00:00:00"/>
    <d v="1899-12-30T20:30:00"/>
    <n v="50"/>
    <n v="93"/>
    <s v="Ticket"/>
    <s v="Saturday"/>
    <x v="2"/>
  </r>
  <r>
    <n v="1"/>
    <n v="5"/>
    <d v="2011-10-01T00:00:00"/>
    <d v="1899-12-30T19:21:00"/>
    <d v="2011-10-01T00:00:00"/>
    <d v="1899-12-30T20:23:00"/>
    <n v="50"/>
    <n v="62"/>
    <s v="Ticket"/>
    <s v="Saturday"/>
    <x v="2"/>
  </r>
  <r>
    <n v="1"/>
    <n v="6"/>
    <d v="2011-10-01T00:00:00"/>
    <d v="1899-12-30T21:51:00"/>
    <d v="2011-10-02T00:00:00"/>
    <d v="1899-12-30T00:56:00"/>
    <n v="70"/>
    <n v="185"/>
    <s v="Ticket"/>
    <s v="Saturday"/>
    <x v="2"/>
  </r>
  <r>
    <n v="1"/>
    <n v="5"/>
    <d v="2011-10-01T00:00:00"/>
    <d v="1899-12-30T22:28:00"/>
    <d v="2011-10-01T00:00:00"/>
    <d v="1899-12-30T23:10:00"/>
    <n v="50"/>
    <n v="42"/>
    <s v="Ticket"/>
    <s v="Saturday"/>
    <x v="3"/>
  </r>
  <r>
    <n v="1"/>
    <n v="5"/>
    <d v="2011-10-02T00:00:00"/>
    <d v="1899-12-30T02:05:00"/>
    <d v="2011-10-02T00:00:00"/>
    <d v="1899-12-30T13:58:00"/>
    <n v="300"/>
    <n v="713"/>
    <s v="Ticket"/>
    <s v="Sunday"/>
    <x v="3"/>
  </r>
  <r>
    <n v="1"/>
    <n v="5"/>
    <d v="2011-10-02T00:00:00"/>
    <d v="1899-12-30T12:25:00"/>
    <d v="2011-10-02T00:00:00"/>
    <d v="1899-12-30T13:26:00"/>
    <n v="50"/>
    <n v="61"/>
    <s v="Ticket"/>
    <s v="Sunday"/>
    <x v="0"/>
  </r>
  <r>
    <n v="1"/>
    <n v="5"/>
    <d v="2011-10-02T00:00:00"/>
    <d v="1899-12-30T13:35:00"/>
    <d v="2011-10-02T00:00:00"/>
    <d v="1899-12-30T14:50:00"/>
    <n v="50"/>
    <n v="75"/>
    <s v="Ticket"/>
    <s v="Sunday"/>
    <x v="0"/>
  </r>
  <r>
    <n v="1"/>
    <n v="5"/>
    <d v="2011-10-02T00:00:00"/>
    <d v="1899-12-30T16:04:00"/>
    <d v="2011-10-02T00:00:00"/>
    <d v="1899-12-30T19:32:00"/>
    <n v="70"/>
    <n v="208"/>
    <s v="Ticket"/>
    <s v="Sunday"/>
    <x v="1"/>
  </r>
  <r>
    <n v="1"/>
    <n v="6"/>
    <d v="2011-10-02T00:00:00"/>
    <d v="1899-12-30T17:10:00"/>
    <d v="2011-10-02T00:00:00"/>
    <d v="1899-12-30T19:03:00"/>
    <n v="50"/>
    <n v="113"/>
    <s v="Ticket"/>
    <s v="Sunday"/>
    <x v="1"/>
  </r>
  <r>
    <n v="1"/>
    <n v="5"/>
    <d v="2011-10-02T00:00:00"/>
    <d v="1899-12-30T17:25:00"/>
    <d v="2011-10-02T00:00:00"/>
    <d v="1899-12-30T22:10:00"/>
    <n v="90"/>
    <n v="285"/>
    <s v="Ticket"/>
    <s v="Sunday"/>
    <x v="1"/>
  </r>
  <r>
    <n v="1"/>
    <n v="8"/>
    <d v="2011-10-02T00:00:00"/>
    <d v="1899-12-30T17:42:00"/>
    <d v="2011-10-02T00:00:00"/>
    <d v="1899-12-30T20:01:00"/>
    <n v="50"/>
    <n v="139"/>
    <s v="Ticket"/>
    <s v="Sunday"/>
    <x v="1"/>
  </r>
  <r>
    <n v="1"/>
    <n v="5"/>
    <d v="2011-10-02T00:00:00"/>
    <d v="1899-12-30T17:53:00"/>
    <d v="2011-10-02T00:00:00"/>
    <d v="1899-12-30T19:49:00"/>
    <n v="50"/>
    <n v="116"/>
    <s v="Ticket"/>
    <s v="Sunday"/>
    <x v="1"/>
  </r>
  <r>
    <n v="1"/>
    <n v="8"/>
    <d v="2011-10-02T00:00:00"/>
    <d v="1899-12-30T18:41:00"/>
    <d v="2011-10-02T00:00:00"/>
    <d v="1899-12-30T20:37:00"/>
    <n v="50"/>
    <n v="116"/>
    <s v="Ticket"/>
    <s v="Sunday"/>
    <x v="2"/>
  </r>
  <r>
    <n v="1"/>
    <n v="8"/>
    <d v="2011-10-02T00:00:00"/>
    <d v="1899-12-30T19:45:00"/>
    <d v="2011-10-02T00:00:00"/>
    <d v="1899-12-30T22:55:00"/>
    <n v="70"/>
    <n v="190"/>
    <s v="Ticket"/>
    <s v="Sunday"/>
    <x v="2"/>
  </r>
  <r>
    <n v="1"/>
    <n v="6"/>
    <d v="2011-10-02T00:00:00"/>
    <d v="1899-12-30T20:10:00"/>
    <d v="2011-10-02T00:00:00"/>
    <d v="1899-12-30T22:12:00"/>
    <n v="50"/>
    <n v="122"/>
    <s v="Ticket"/>
    <s v="Sunday"/>
    <x v="2"/>
  </r>
  <r>
    <n v="1"/>
    <n v="5"/>
    <d v="2011-10-02T00:00:00"/>
    <d v="1899-12-30T20:26:00"/>
    <d v="2011-10-02T00:00:00"/>
    <d v="1899-12-30T23:11:00"/>
    <n v="50"/>
    <n v="165"/>
    <s v="Ticket"/>
    <s v="Sunday"/>
    <x v="2"/>
  </r>
  <r>
    <n v="1"/>
    <n v="6"/>
    <d v="2011-10-02T00:00:00"/>
    <d v="1899-12-30T20:31:00"/>
    <d v="2011-10-02T00:00:00"/>
    <d v="1899-12-30T22:38:00"/>
    <n v="50"/>
    <n v="127"/>
    <s v="Ticket"/>
    <s v="Sunday"/>
    <x v="2"/>
  </r>
  <r>
    <n v="1"/>
    <n v="5"/>
    <d v="2011-10-02T00:00:00"/>
    <d v="1899-12-30T20:42:00"/>
    <d v="2011-10-02T00:00:00"/>
    <d v="1899-12-30T22:38:00"/>
    <n v="50"/>
    <n v="116"/>
    <s v="Ticket"/>
    <s v="Sunday"/>
    <x v="2"/>
  </r>
  <r>
    <n v="1"/>
    <n v="5"/>
    <d v="2011-10-02T00:00:00"/>
    <d v="1899-12-30T23:13:00"/>
    <d v="2011-10-02T00:00:00"/>
    <d v="1899-12-30T23:30:00"/>
    <n v="50"/>
    <n v="17"/>
    <s v="Ticket"/>
    <s v="Sunday"/>
    <x v="3"/>
  </r>
  <r>
    <n v="1"/>
    <n v="5"/>
    <d v="2011-10-08T00:00:00"/>
    <d v="1899-12-30T07:15:00"/>
    <d v="2011-10-08T00:00:00"/>
    <d v="1899-12-30T08:59:00"/>
    <n v="50"/>
    <n v="104"/>
    <s v="Ticket"/>
    <s v="Saturday"/>
    <x v="3"/>
  </r>
  <r>
    <n v="1"/>
    <n v="6"/>
    <d v="2011-10-08T00:00:00"/>
    <d v="1899-12-30T10:45:00"/>
    <d v="2011-10-08T00:00:00"/>
    <d v="1899-12-30T13:11:00"/>
    <n v="50"/>
    <n v="146"/>
    <s v="Ticket"/>
    <s v="Saturday"/>
    <x v="0"/>
  </r>
  <r>
    <n v="1"/>
    <n v="8"/>
    <d v="2011-10-08T00:00:00"/>
    <d v="1899-12-30T11:24:00"/>
    <d v="2011-10-08T00:00:00"/>
    <d v="1899-12-30T13:05:00"/>
    <n v="50"/>
    <n v="101"/>
    <s v="Ticket"/>
    <s v="Saturday"/>
    <x v="0"/>
  </r>
  <r>
    <n v="1"/>
    <n v="6"/>
    <d v="2011-10-08T00:00:00"/>
    <d v="1899-12-30T12:45:00"/>
    <d v="2011-10-08T00:00:00"/>
    <d v="1899-12-30T14:28:00"/>
    <n v="50"/>
    <n v="103"/>
    <s v="Ticket"/>
    <s v="Saturday"/>
    <x v="0"/>
  </r>
  <r>
    <n v="1"/>
    <n v="8"/>
    <d v="2011-10-08T00:00:00"/>
    <d v="1899-12-30T14:59:00"/>
    <d v="2011-10-08T00:00:00"/>
    <d v="1899-12-30T19:54:00"/>
    <n v="90"/>
    <n v="295"/>
    <s v="Ticket"/>
    <s v="Saturday"/>
    <x v="1"/>
  </r>
  <r>
    <n v="1"/>
    <n v="6"/>
    <d v="2011-10-08T00:00:00"/>
    <d v="1899-12-30T15:06:00"/>
    <d v="2011-10-08T00:00:00"/>
    <d v="1899-12-30T18:00:00"/>
    <n v="50"/>
    <n v="174"/>
    <s v="Ticket"/>
    <s v="Saturday"/>
    <x v="1"/>
  </r>
  <r>
    <n v="1"/>
    <n v="5"/>
    <d v="2011-10-08T00:00:00"/>
    <d v="1899-12-30T15:20:00"/>
    <d v="2011-10-08T00:00:00"/>
    <d v="1899-12-30T19:19:00"/>
    <n v="70"/>
    <n v="239"/>
    <s v="Ticket"/>
    <s v="Saturday"/>
    <x v="1"/>
  </r>
  <r>
    <n v="1"/>
    <n v="6"/>
    <d v="2011-10-08T00:00:00"/>
    <d v="1899-12-30T15:47:00"/>
    <d v="2011-10-08T00:00:00"/>
    <d v="1899-12-30T16:01:00"/>
    <n v="50"/>
    <n v="14"/>
    <s v="Ticket"/>
    <s v="Saturday"/>
    <x v="1"/>
  </r>
  <r>
    <n v="1"/>
    <n v="5"/>
    <d v="2011-10-08T00:00:00"/>
    <d v="1899-12-30T15:59:00"/>
    <d v="2011-10-08T00:00:00"/>
    <d v="1899-12-30T16:20:00"/>
    <n v="50"/>
    <n v="21"/>
    <s v="Ticket"/>
    <s v="Saturday"/>
    <x v="1"/>
  </r>
  <r>
    <n v="1"/>
    <n v="5"/>
    <d v="2011-10-08T00:00:00"/>
    <d v="1899-12-30T18:04:00"/>
    <d v="2011-10-08T00:00:00"/>
    <d v="1899-12-30T20:40:00"/>
    <n v="50"/>
    <n v="156"/>
    <s v="Ticket"/>
    <s v="Saturday"/>
    <x v="2"/>
  </r>
  <r>
    <n v="1"/>
    <n v="5"/>
    <d v="2011-10-08T00:00:00"/>
    <d v="1899-12-30T19:15:00"/>
    <d v="2011-10-08T00:00:00"/>
    <d v="1899-12-30T20:16:00"/>
    <n v="50"/>
    <n v="61"/>
    <s v="Ticket"/>
    <s v="Saturday"/>
    <x v="2"/>
  </r>
  <r>
    <n v="1"/>
    <n v="5"/>
    <d v="2011-10-08T00:00:00"/>
    <d v="1899-12-30T19:49:00"/>
    <d v="2011-10-08T00:00:00"/>
    <d v="1899-12-30T20:48:00"/>
    <n v="50"/>
    <n v="59"/>
    <s v="Ticket"/>
    <s v="Saturday"/>
    <x v="2"/>
  </r>
  <r>
    <n v="1"/>
    <n v="8"/>
    <d v="2011-10-08T00:00:00"/>
    <d v="1899-12-30T20:23:00"/>
    <d v="2011-10-08T00:00:00"/>
    <d v="1899-12-30T21:01:00"/>
    <n v="50"/>
    <n v="38"/>
    <s v="Ticket"/>
    <s v="Saturday"/>
    <x v="2"/>
  </r>
  <r>
    <n v="1"/>
    <n v="5"/>
    <d v="2011-10-08T00:00:00"/>
    <d v="1899-12-30T21:07:00"/>
    <d v="2011-10-08T00:00:00"/>
    <d v="1899-12-30T21:33:00"/>
    <n v="50"/>
    <n v="26"/>
    <s v="Ticket"/>
    <s v="Saturday"/>
    <x v="2"/>
  </r>
  <r>
    <n v="1"/>
    <n v="8"/>
    <d v="2011-10-09T00:00:00"/>
    <d v="1899-12-30T11:21:00"/>
    <d v="2011-10-09T00:00:00"/>
    <d v="1899-12-30T12:11:00"/>
    <n v="50"/>
    <n v="50"/>
    <s v="Ticket"/>
    <s v="Sunday"/>
    <x v="0"/>
  </r>
  <r>
    <n v="1"/>
    <n v="8"/>
    <d v="2011-10-09T00:00:00"/>
    <d v="1899-12-30T12:24:00"/>
    <d v="2011-10-09T00:00:00"/>
    <d v="1899-12-30T14:20:00"/>
    <n v="50"/>
    <n v="116"/>
    <s v="Ticket"/>
    <s v="Sunday"/>
    <x v="0"/>
  </r>
  <r>
    <n v="1"/>
    <n v="6"/>
    <d v="2011-10-09T00:00:00"/>
    <d v="1899-12-30T12:26:00"/>
    <d v="2011-10-09T00:00:00"/>
    <d v="1899-12-30T13:27:00"/>
    <n v="50"/>
    <n v="61"/>
    <s v="Ticket"/>
    <s v="Sunday"/>
    <x v="0"/>
  </r>
  <r>
    <n v="1"/>
    <n v="5"/>
    <d v="2011-10-09T00:00:00"/>
    <d v="1899-12-30T12:40:00"/>
    <d v="2011-10-09T00:00:00"/>
    <d v="1899-12-30T14:26:00"/>
    <n v="50"/>
    <n v="106"/>
    <s v="Ticket"/>
    <s v="Sunday"/>
    <x v="0"/>
  </r>
  <r>
    <n v="1"/>
    <n v="6"/>
    <d v="2011-10-09T00:00:00"/>
    <d v="1899-12-30T13:45:00"/>
    <d v="2011-10-09T00:00:00"/>
    <d v="1899-12-30T15:45:00"/>
    <n v="50"/>
    <n v="120"/>
    <s v="Ticket"/>
    <s v="Sunday"/>
    <x v="0"/>
  </r>
  <r>
    <n v="1"/>
    <n v="5"/>
    <d v="2011-10-09T00:00:00"/>
    <d v="1899-12-30T14:01:00"/>
    <d v="2011-10-09T00:00:00"/>
    <d v="1899-12-30T17:14:00"/>
    <n v="70"/>
    <n v="193"/>
    <s v="Ticket"/>
    <s v="Sunday"/>
    <x v="1"/>
  </r>
  <r>
    <n v="1"/>
    <n v="5"/>
    <d v="2011-10-09T00:00:00"/>
    <d v="1899-12-30T14:43:00"/>
    <d v="2011-10-09T00:00:00"/>
    <d v="1899-12-30T15:18:00"/>
    <n v="50"/>
    <n v="35"/>
    <s v="Ticket"/>
    <s v="Sunday"/>
    <x v="1"/>
  </r>
  <r>
    <n v="1"/>
    <n v="8"/>
    <d v="2011-10-09T00:00:00"/>
    <d v="1899-12-30T15:00:00"/>
    <d v="2011-10-09T00:00:00"/>
    <d v="1899-12-30T17:29:00"/>
    <n v="50"/>
    <n v="149"/>
    <s v="Ticket"/>
    <s v="Sunday"/>
    <x v="1"/>
  </r>
  <r>
    <n v="1"/>
    <n v="6"/>
    <d v="2011-10-09T00:00:00"/>
    <d v="1899-12-30T15:11:00"/>
    <d v="2011-10-09T00:00:00"/>
    <d v="1899-12-30T16:20:00"/>
    <n v="50"/>
    <n v="69"/>
    <s v="Ticket"/>
    <s v="Sunday"/>
    <x v="1"/>
  </r>
  <r>
    <n v="1"/>
    <n v="8"/>
    <d v="2011-10-09T00:00:00"/>
    <d v="1899-12-30T15:16:00"/>
    <d v="2011-10-09T00:00:00"/>
    <d v="1899-12-30T18:21:00"/>
    <n v="70"/>
    <n v="185"/>
    <s v="Ticket"/>
    <s v="Sunday"/>
    <x v="1"/>
  </r>
  <r>
    <n v="1"/>
    <n v="6"/>
    <d v="2011-10-09T00:00:00"/>
    <d v="1899-12-30T15:29:00"/>
    <d v="2011-10-09T00:00:00"/>
    <d v="1899-12-30T16:53:00"/>
    <n v="50"/>
    <n v="84"/>
    <s v="Ticket"/>
    <s v="Sunday"/>
    <x v="1"/>
  </r>
  <r>
    <n v="1"/>
    <n v="8"/>
    <d v="2011-10-09T00:00:00"/>
    <d v="1899-12-30T16:11:00"/>
    <d v="2011-10-09T00:00:00"/>
    <d v="1899-12-30T20:01:00"/>
    <n v="70"/>
    <n v="230"/>
    <s v="Ticket"/>
    <s v="Sunday"/>
    <x v="1"/>
  </r>
  <r>
    <n v="1"/>
    <n v="5"/>
    <d v="2011-10-09T00:00:00"/>
    <d v="1899-12-30T18:10:00"/>
    <d v="2011-10-09T00:00:00"/>
    <d v="1899-12-30T19:46:00"/>
    <n v="50"/>
    <n v="96"/>
    <s v="Ticket"/>
    <s v="Sunday"/>
    <x v="2"/>
  </r>
  <r>
    <n v="1"/>
    <n v="6"/>
    <d v="2011-10-09T00:00:00"/>
    <d v="1899-12-30T18:42:00"/>
    <d v="2011-10-09T00:00:00"/>
    <d v="1899-12-30T23:06:00"/>
    <n v="90"/>
    <n v="264"/>
    <s v="Ticket"/>
    <s v="Sunday"/>
    <x v="2"/>
  </r>
  <r>
    <n v="1"/>
    <n v="8"/>
    <d v="2011-10-09T00:00:00"/>
    <d v="1899-12-30T18:50:00"/>
    <d v="2011-10-09T00:00:00"/>
    <d v="1899-12-30T21:45:00"/>
    <n v="50"/>
    <n v="175"/>
    <s v="Ticket"/>
    <s v="Sunday"/>
    <x v="2"/>
  </r>
  <r>
    <n v="1"/>
    <n v="8"/>
    <d v="2011-10-09T00:00:00"/>
    <d v="1899-12-30T19:49:00"/>
    <d v="2011-10-09T00:00:00"/>
    <d v="1899-12-30T22:39:00"/>
    <n v="50"/>
    <n v="170"/>
    <s v="Ticket"/>
    <s v="Sunday"/>
    <x v="2"/>
  </r>
  <r>
    <n v="1"/>
    <n v="5"/>
    <d v="2011-10-09T00:00:00"/>
    <d v="1899-12-30T19:49:00"/>
    <d v="2011-10-09T00:00:00"/>
    <d v="1899-12-30T21:34:00"/>
    <n v="50"/>
    <n v="105"/>
    <s v="Ticket"/>
    <s v="Sunday"/>
    <x v="2"/>
  </r>
  <r>
    <n v="1"/>
    <n v="5"/>
    <d v="2011-10-09T00:00:00"/>
    <d v="1899-12-30T19:51:00"/>
    <d v="2011-10-09T00:00:00"/>
    <d v="1899-12-30T21:49:00"/>
    <n v="50"/>
    <n v="118"/>
    <s v="Ticket"/>
    <s v="Sunday"/>
    <x v="2"/>
  </r>
  <r>
    <n v="1"/>
    <n v="6"/>
    <d v="2011-10-09T00:00:00"/>
    <d v="1899-12-30T20:38:00"/>
    <d v="2011-10-09T00:00:00"/>
    <d v="1899-12-30T23:38:00"/>
    <n v="50"/>
    <n v="180"/>
    <s v="Ticket"/>
    <s v="Sunday"/>
    <x v="2"/>
  </r>
  <r>
    <n v="1"/>
    <n v="5"/>
    <d v="2011-10-15T00:00:00"/>
    <d v="1899-12-30T10:17:00"/>
    <d v="2011-10-15T00:00:00"/>
    <d v="1899-12-30T12:27:00"/>
    <n v="50"/>
    <n v="130"/>
    <s v="Ticket"/>
    <s v="Saturday"/>
    <x v="0"/>
  </r>
  <r>
    <n v="1"/>
    <n v="5"/>
    <d v="2011-10-15T00:00:00"/>
    <d v="1899-12-30T12:14:00"/>
    <d v="2011-10-15T00:00:00"/>
    <d v="1899-12-30T14:26:00"/>
    <n v="50"/>
    <n v="132"/>
    <s v="Ticket"/>
    <s v="Saturday"/>
    <x v="0"/>
  </r>
  <r>
    <n v="1"/>
    <n v="5"/>
    <d v="2011-10-15T00:00:00"/>
    <d v="1899-12-30T12:21:00"/>
    <d v="2011-10-15T00:00:00"/>
    <d v="1899-12-30T15:28:00"/>
    <n v="70"/>
    <n v="187"/>
    <s v="Ticket"/>
    <s v="Saturday"/>
    <x v="0"/>
  </r>
  <r>
    <n v="1"/>
    <n v="5"/>
    <d v="2011-10-15T00:00:00"/>
    <d v="1899-12-30T13:39:00"/>
    <d v="2011-10-15T00:00:00"/>
    <d v="1899-12-30T16:26:00"/>
    <n v="50"/>
    <n v="167"/>
    <s v="Ticket"/>
    <s v="Saturday"/>
    <x v="0"/>
  </r>
  <r>
    <n v="1"/>
    <n v="5"/>
    <d v="2011-10-15T00:00:00"/>
    <d v="1899-12-30T17:29:00"/>
    <d v="2011-10-15T00:00:00"/>
    <d v="1899-12-30T18:35:00"/>
    <n v="50"/>
    <n v="66"/>
    <s v="Ticket"/>
    <s v="Saturday"/>
    <x v="1"/>
  </r>
  <r>
    <n v="1"/>
    <n v="5"/>
    <d v="2011-10-15T00:00:00"/>
    <d v="1899-12-30T19:19:00"/>
    <d v="2011-10-15T00:00:00"/>
    <d v="1899-12-30T21:41:00"/>
    <n v="50"/>
    <n v="142"/>
    <s v="Ticket"/>
    <s v="Saturday"/>
    <x v="2"/>
  </r>
  <r>
    <n v="1"/>
    <n v="5"/>
    <d v="2011-10-15T00:00:00"/>
    <d v="1899-12-30T19:22:00"/>
    <d v="2011-10-15T00:00:00"/>
    <d v="1899-12-30T20:56:00"/>
    <n v="50"/>
    <n v="94"/>
    <s v="Ticket"/>
    <s v="Saturday"/>
    <x v="2"/>
  </r>
  <r>
    <n v="1"/>
    <n v="5"/>
    <d v="2011-10-15T00:00:00"/>
    <d v="1899-12-30T19:45:00"/>
    <d v="2011-10-15T00:00:00"/>
    <d v="1899-12-30T21:33:00"/>
    <n v="50"/>
    <n v="108"/>
    <s v="Ticket"/>
    <s v="Saturday"/>
    <x v="2"/>
  </r>
  <r>
    <n v="1"/>
    <n v="5"/>
    <d v="2011-10-16T00:00:00"/>
    <d v="1899-12-30T11:13:00"/>
    <d v="2011-10-16T00:00:00"/>
    <d v="1899-12-30T14:36:00"/>
    <n v="70"/>
    <n v="203"/>
    <s v="Ticket"/>
    <s v="Sunday"/>
    <x v="0"/>
  </r>
  <r>
    <n v="1"/>
    <n v="8"/>
    <d v="2011-10-16T00:00:00"/>
    <d v="1899-12-30T12:05:00"/>
    <d v="2011-10-16T00:00:00"/>
    <d v="1899-12-30T15:25:00"/>
    <n v="70"/>
    <n v="200"/>
    <s v="Ticket"/>
    <s v="Sunday"/>
    <x v="0"/>
  </r>
  <r>
    <n v="1"/>
    <n v="8"/>
    <d v="2011-10-16T00:00:00"/>
    <d v="1899-12-30T12:29:00"/>
    <d v="2011-10-16T00:00:00"/>
    <d v="1899-12-30T16:23:00"/>
    <n v="70"/>
    <n v="234"/>
    <s v="Ticket"/>
    <s v="Sunday"/>
    <x v="0"/>
  </r>
  <r>
    <n v="1"/>
    <n v="5"/>
    <d v="2011-10-16T00:00:00"/>
    <d v="1899-12-30T13:39:00"/>
    <d v="2011-10-16T00:00:00"/>
    <d v="1899-12-30T15:51:00"/>
    <n v="50"/>
    <n v="132"/>
    <s v="Ticket"/>
    <s v="Sunday"/>
    <x v="0"/>
  </r>
  <r>
    <n v="1"/>
    <n v="8"/>
    <d v="2011-10-16T00:00:00"/>
    <d v="1899-12-30T14:16:00"/>
    <d v="2011-10-16T00:00:00"/>
    <d v="1899-12-30T17:53:00"/>
    <n v="70"/>
    <n v="217"/>
    <s v="Ticket"/>
    <s v="Sunday"/>
    <x v="1"/>
  </r>
  <r>
    <n v="1"/>
    <n v="8"/>
    <d v="2011-10-16T00:00:00"/>
    <d v="1899-12-30T14:28:00"/>
    <d v="2011-10-16T00:00:00"/>
    <d v="1899-12-30T15:20:00"/>
    <n v="50"/>
    <n v="52"/>
    <s v="Ticket"/>
    <s v="Sunday"/>
    <x v="1"/>
  </r>
  <r>
    <n v="1"/>
    <n v="6"/>
    <d v="2011-10-16T00:00:00"/>
    <d v="1899-12-30T14:45:00"/>
    <d v="2011-10-16T00:00:00"/>
    <d v="1899-12-30T16:22:00"/>
    <n v="50"/>
    <n v="97"/>
    <s v="Ticket"/>
    <s v="Sunday"/>
    <x v="1"/>
  </r>
  <r>
    <n v="1"/>
    <n v="5"/>
    <d v="2011-10-16T00:00:00"/>
    <d v="1899-12-30T15:19:00"/>
    <d v="2011-10-16T00:00:00"/>
    <d v="1899-12-30T18:25:00"/>
    <n v="70"/>
    <n v="186"/>
    <s v="Ticket"/>
    <s v="Sunday"/>
    <x v="1"/>
  </r>
  <r>
    <n v="1"/>
    <n v="6"/>
    <d v="2011-10-16T00:00:00"/>
    <d v="1899-12-30T18:20:00"/>
    <d v="2011-10-16T00:00:00"/>
    <d v="1899-12-30T19:03:00"/>
    <n v="50"/>
    <n v="43"/>
    <s v="Ticket"/>
    <s v="Sunday"/>
    <x v="2"/>
  </r>
  <r>
    <n v="1"/>
    <n v="5"/>
    <d v="2011-10-16T00:00:00"/>
    <d v="1899-12-30T19:50:00"/>
    <d v="2011-10-16T00:00:00"/>
    <d v="1899-12-30T21:30:00"/>
    <n v="50"/>
    <n v="100"/>
    <s v="Ticket"/>
    <s v="Sunday"/>
    <x v="2"/>
  </r>
  <r>
    <n v="1"/>
    <n v="6"/>
    <d v="2011-10-16T00:00:00"/>
    <d v="1899-12-30T22:20:00"/>
    <d v="2011-10-17T00:00:00"/>
    <d v="1899-12-30T01:07:00"/>
    <n v="50"/>
    <n v="167"/>
    <s v="Ticket"/>
    <s v="Sunday"/>
    <x v="3"/>
  </r>
  <r>
    <n v="1"/>
    <n v="5"/>
    <d v="2011-10-22T00:00:00"/>
    <d v="1899-12-30T10:45:00"/>
    <d v="2011-10-22T00:00:00"/>
    <d v="1899-12-30T13:15:00"/>
    <n v="50"/>
    <n v="150"/>
    <s v="Ticket"/>
    <s v="Saturday"/>
    <x v="0"/>
  </r>
  <r>
    <n v="1"/>
    <n v="6"/>
    <d v="2011-10-22T00:00:00"/>
    <d v="1899-12-30T11:02:00"/>
    <d v="2011-10-22T00:00:00"/>
    <d v="1899-12-30T13:10:00"/>
    <n v="50"/>
    <n v="128"/>
    <s v="Ticket"/>
    <s v="Saturday"/>
    <x v="0"/>
  </r>
  <r>
    <n v="1"/>
    <n v="8"/>
    <d v="2011-10-22T00:00:00"/>
    <d v="1899-12-30T11:04:00"/>
    <d v="2011-10-22T00:00:00"/>
    <d v="1899-12-30T20:12:00"/>
    <n v="300"/>
    <n v="548"/>
    <s v="Ticket"/>
    <s v="Saturday"/>
    <x v="0"/>
  </r>
  <r>
    <n v="1"/>
    <n v="8"/>
    <d v="2011-10-22T00:00:00"/>
    <d v="1899-12-30T12:13:00"/>
    <d v="2011-10-22T00:00:00"/>
    <d v="1899-12-30T12:56:00"/>
    <n v="50"/>
    <n v="43"/>
    <s v="Ticket"/>
    <s v="Saturday"/>
    <x v="0"/>
  </r>
  <r>
    <n v="1"/>
    <n v="8"/>
    <d v="2011-10-22T00:00:00"/>
    <d v="1899-12-30T12:52:00"/>
    <d v="2011-10-22T00:00:00"/>
    <d v="1899-12-30T15:28:00"/>
    <n v="50"/>
    <n v="156"/>
    <s v="Ticket"/>
    <s v="Saturday"/>
    <x v="0"/>
  </r>
  <r>
    <n v="1"/>
    <n v="6"/>
    <d v="2011-10-22T00:00:00"/>
    <d v="1899-12-30T13:18:00"/>
    <d v="2011-10-22T00:00:00"/>
    <d v="1899-12-30T15:51:00"/>
    <n v="50"/>
    <n v="153"/>
    <s v="Ticket"/>
    <s v="Saturday"/>
    <x v="0"/>
  </r>
  <r>
    <n v="1"/>
    <n v="5"/>
    <d v="2011-10-22T00:00:00"/>
    <d v="1899-12-30T13:53:00"/>
    <d v="2011-10-22T00:00:00"/>
    <d v="1899-12-30T16:29:00"/>
    <n v="50"/>
    <n v="156"/>
    <s v="Ticket"/>
    <s v="Saturday"/>
    <x v="0"/>
  </r>
  <r>
    <n v="1"/>
    <n v="5"/>
    <d v="2011-10-22T00:00:00"/>
    <d v="1899-12-30T15:23:00"/>
    <d v="2011-10-22T00:00:00"/>
    <d v="1899-12-30T19:09:00"/>
    <n v="70"/>
    <n v="226"/>
    <s v="Ticket"/>
    <s v="Saturday"/>
    <x v="1"/>
  </r>
  <r>
    <n v="1"/>
    <n v="5"/>
    <d v="2011-10-22T00:00:00"/>
    <d v="1899-12-30T15:58:00"/>
    <d v="2011-10-22T00:00:00"/>
    <d v="1899-12-30T16:59:00"/>
    <n v="50"/>
    <n v="61"/>
    <s v="Ticket"/>
    <s v="Saturday"/>
    <x v="1"/>
  </r>
  <r>
    <n v="1"/>
    <n v="6"/>
    <d v="2011-10-22T00:00:00"/>
    <d v="1899-12-30T16:43:00"/>
    <d v="2011-10-22T00:00:00"/>
    <d v="1899-12-30T18:15:00"/>
    <n v="50"/>
    <n v="92"/>
    <s v="Ticket"/>
    <s v="Saturday"/>
    <x v="1"/>
  </r>
  <r>
    <n v="1"/>
    <n v="6"/>
    <d v="2011-10-22T00:00:00"/>
    <d v="1899-12-30T17:00:00"/>
    <d v="2011-10-22T00:00:00"/>
    <d v="1899-12-30T17:58:00"/>
    <n v="50"/>
    <n v="58"/>
    <s v="Ticket"/>
    <s v="Saturday"/>
    <x v="1"/>
  </r>
  <r>
    <n v="1"/>
    <n v="6"/>
    <d v="2011-10-22T00:00:00"/>
    <d v="1899-12-30T17:10:00"/>
    <d v="2011-10-22T00:00:00"/>
    <d v="1899-12-30T19:38:00"/>
    <n v="50"/>
    <n v="148"/>
    <s v="Ticket"/>
    <s v="Saturday"/>
    <x v="1"/>
  </r>
  <r>
    <n v="1"/>
    <n v="5"/>
    <d v="2011-10-22T00:00:00"/>
    <d v="1899-12-30T17:12:00"/>
    <d v="2011-10-22T00:00:00"/>
    <d v="1899-12-30T18:05:00"/>
    <n v="50"/>
    <n v="53"/>
    <s v="Ticket"/>
    <s v="Saturday"/>
    <x v="1"/>
  </r>
  <r>
    <n v="1"/>
    <n v="8"/>
    <d v="2011-10-22T00:00:00"/>
    <d v="1899-12-30T17:14:00"/>
    <d v="2011-10-22T00:00:00"/>
    <d v="1899-12-30T19:55:00"/>
    <n v="50"/>
    <n v="161"/>
    <s v="Ticket"/>
    <s v="Saturday"/>
    <x v="1"/>
  </r>
  <r>
    <n v="1"/>
    <n v="5"/>
    <d v="2011-10-22T00:00:00"/>
    <d v="1899-12-30T17:18:00"/>
    <d v="2011-10-22T00:00:00"/>
    <d v="1899-12-30T19:24:00"/>
    <n v="50"/>
    <n v="126"/>
    <s v="Ticket"/>
    <s v="Saturday"/>
    <x v="1"/>
  </r>
  <r>
    <n v="1"/>
    <n v="5"/>
    <d v="2011-10-22T00:00:00"/>
    <d v="1899-12-30T17:24:00"/>
    <d v="2011-10-22T00:00:00"/>
    <d v="1899-12-30T19:55:00"/>
    <n v="50"/>
    <n v="151"/>
    <s v="Ticket"/>
    <s v="Saturday"/>
    <x v="1"/>
  </r>
  <r>
    <n v="1"/>
    <n v="8"/>
    <d v="2011-10-22T00:00:00"/>
    <d v="1899-12-30T17:32:00"/>
    <d v="2011-10-22T00:00:00"/>
    <d v="1899-12-30T18:29:00"/>
    <n v="50"/>
    <n v="57"/>
    <s v="Ticket"/>
    <s v="Saturday"/>
    <x v="1"/>
  </r>
  <r>
    <n v="1"/>
    <n v="6"/>
    <d v="2011-10-22T00:00:00"/>
    <d v="1899-12-30T17:53:00"/>
    <d v="2011-10-22T00:00:00"/>
    <d v="1899-12-30T19:16:00"/>
    <n v="50"/>
    <n v="83"/>
    <s v="Ticket"/>
    <s v="Saturday"/>
    <x v="1"/>
  </r>
  <r>
    <n v="1"/>
    <n v="6"/>
    <d v="2011-10-22T00:00:00"/>
    <d v="1899-12-30T20:07:00"/>
    <d v="2011-10-23T00:00:00"/>
    <d v="1899-12-30T00:28:00"/>
    <n v="90"/>
    <n v="261"/>
    <s v="Ticket"/>
    <s v="Saturday"/>
    <x v="2"/>
  </r>
  <r>
    <n v="1"/>
    <n v="6"/>
    <d v="2011-10-22T00:00:00"/>
    <d v="1899-12-30T21:43:00"/>
    <d v="2011-10-23T00:00:00"/>
    <d v="1899-12-30T01:15:00"/>
    <n v="70"/>
    <n v="212"/>
    <s v="Ticket"/>
    <s v="Saturday"/>
    <x v="2"/>
  </r>
  <r>
    <n v="1"/>
    <n v="8"/>
    <d v="2011-10-23T00:00:00"/>
    <d v="1899-12-30T12:02:00"/>
    <d v="2011-10-23T00:00:00"/>
    <d v="1899-12-30T13:42:00"/>
    <n v="50"/>
    <n v="100"/>
    <s v="Ticket"/>
    <s v="Sunday"/>
    <x v="0"/>
  </r>
  <r>
    <n v="1"/>
    <n v="6"/>
    <d v="2011-10-23T00:00:00"/>
    <d v="1899-12-30T12:11:00"/>
    <d v="2011-10-23T00:00:00"/>
    <d v="1899-12-30T14:17:00"/>
    <n v="50"/>
    <n v="126"/>
    <s v="Ticket"/>
    <s v="Sunday"/>
    <x v="0"/>
  </r>
  <r>
    <n v="1"/>
    <n v="8"/>
    <d v="2011-10-23T00:00:00"/>
    <d v="1899-12-30T12:50:00"/>
    <d v="2011-10-23T00:00:00"/>
    <d v="1899-12-30T14:36:00"/>
    <n v="50"/>
    <n v="106"/>
    <s v="Ticket"/>
    <s v="Sunday"/>
    <x v="0"/>
  </r>
  <r>
    <n v="1"/>
    <n v="6"/>
    <d v="2011-10-23T00:00:00"/>
    <d v="1899-12-30T12:58:00"/>
    <d v="2011-10-23T00:00:00"/>
    <d v="1899-12-30T15:22:00"/>
    <n v="50"/>
    <n v="144"/>
    <s v="Ticket"/>
    <s v="Sunday"/>
    <x v="0"/>
  </r>
  <r>
    <n v="1"/>
    <n v="5"/>
    <d v="2011-10-23T00:00:00"/>
    <d v="1899-12-30T15:15:00"/>
    <d v="2011-10-23T00:00:00"/>
    <d v="1899-12-30T17:17:00"/>
    <n v="50"/>
    <n v="122"/>
    <s v="Ticket"/>
    <s v="Sunday"/>
    <x v="1"/>
  </r>
  <r>
    <n v="1"/>
    <n v="5"/>
    <d v="2011-10-23T00:00:00"/>
    <d v="1899-12-30T15:29:00"/>
    <d v="2011-10-23T00:00:00"/>
    <d v="1899-12-30T20:23:00"/>
    <n v="90"/>
    <n v="294"/>
    <s v="Ticket"/>
    <s v="Sunday"/>
    <x v="1"/>
  </r>
  <r>
    <n v="1"/>
    <n v="5"/>
    <d v="2011-10-23T00:00:00"/>
    <d v="1899-12-30T16:23:00"/>
    <d v="2011-10-23T00:00:00"/>
    <d v="1899-12-30T18:22:00"/>
    <n v="50"/>
    <n v="119"/>
    <s v="Ticket"/>
    <s v="Sunday"/>
    <x v="1"/>
  </r>
  <r>
    <n v="1"/>
    <n v="8"/>
    <d v="2011-10-23T00:00:00"/>
    <d v="1899-12-30T17:24:00"/>
    <d v="2011-10-23T00:00:00"/>
    <d v="1899-12-30T19:48:00"/>
    <n v="50"/>
    <n v="144"/>
    <s v="Ticket"/>
    <s v="Sunday"/>
    <x v="1"/>
  </r>
  <r>
    <n v="1"/>
    <n v="5"/>
    <d v="2011-10-23T00:00:00"/>
    <d v="1899-12-30T19:20:00"/>
    <d v="2011-10-23T00:00:00"/>
    <d v="1899-12-30T23:00:00"/>
    <n v="70"/>
    <n v="220"/>
    <s v="Ticket"/>
    <s v="Sunday"/>
    <x v="2"/>
  </r>
  <r>
    <n v="1"/>
    <n v="5"/>
    <d v="2011-10-23T00:00:00"/>
    <d v="1899-12-30T20:11:00"/>
    <d v="2011-10-23T00:00:00"/>
    <d v="1899-12-30T22:19:00"/>
    <n v="50"/>
    <n v="128"/>
    <s v="Ticket"/>
    <s v="Sunday"/>
    <x v="2"/>
  </r>
  <r>
    <n v="1"/>
    <n v="5"/>
    <d v="2011-10-23T00:00:00"/>
    <d v="1899-12-30T21:40:00"/>
    <d v="2011-10-23T00:00:00"/>
    <d v="1899-12-30T22:28:00"/>
    <n v="50"/>
    <n v="48"/>
    <s v="Ticket"/>
    <s v="Sunday"/>
    <x v="2"/>
  </r>
  <r>
    <n v="1"/>
    <n v="6"/>
    <d v="2011-10-23T00:00:00"/>
    <d v="1899-12-30T21:44:00"/>
    <d v="2011-10-23T00:00:00"/>
    <d v="1899-12-30T22:02:00"/>
    <n v="50"/>
    <n v="18"/>
    <s v="Ticket"/>
    <s v="Sunday"/>
    <x v="2"/>
  </r>
  <r>
    <n v="1"/>
    <n v="5"/>
    <d v="2011-10-29T00:00:00"/>
    <d v="1899-12-30T10:46:00"/>
    <d v="2011-10-29T00:00:00"/>
    <d v="1899-12-30T12:57:00"/>
    <n v="50"/>
    <n v="131"/>
    <s v="Ticket"/>
    <s v="Saturday"/>
    <x v="0"/>
  </r>
  <r>
    <n v="1"/>
    <n v="5"/>
    <d v="2011-10-29T00:00:00"/>
    <d v="1899-12-30T13:18:00"/>
    <d v="2011-10-29T00:00:00"/>
    <d v="1899-12-30T17:14:00"/>
    <n v="70"/>
    <n v="236"/>
    <s v="Ticket"/>
    <s v="Saturday"/>
    <x v="0"/>
  </r>
  <r>
    <n v="1"/>
    <n v="6"/>
    <d v="2011-10-29T00:00:00"/>
    <d v="1899-12-30T13:21:00"/>
    <d v="2011-10-29T00:00:00"/>
    <d v="1899-12-30T16:12:00"/>
    <n v="50"/>
    <n v="171"/>
    <s v="Ticket"/>
    <s v="Saturday"/>
    <x v="0"/>
  </r>
  <r>
    <n v="1"/>
    <n v="5"/>
    <d v="2011-10-29T00:00:00"/>
    <d v="1899-12-30T13:51:00"/>
    <d v="2011-10-29T00:00:00"/>
    <d v="1899-12-30T16:39:00"/>
    <n v="50"/>
    <n v="168"/>
    <s v="Ticket"/>
    <s v="Saturday"/>
    <x v="0"/>
  </r>
  <r>
    <n v="1"/>
    <n v="8"/>
    <d v="2011-10-29T00:00:00"/>
    <d v="1899-12-30T13:51:00"/>
    <d v="2011-10-29T00:00:00"/>
    <d v="1899-12-30T18:29:00"/>
    <n v="90"/>
    <n v="278"/>
    <s v="Ticket"/>
    <s v="Saturday"/>
    <x v="0"/>
  </r>
  <r>
    <n v="1"/>
    <n v="8"/>
    <d v="2011-10-29T00:00:00"/>
    <d v="1899-12-30T13:52:00"/>
    <d v="2011-10-29T00:00:00"/>
    <d v="1899-12-30T16:17:00"/>
    <n v="50"/>
    <n v="145"/>
    <s v="Ticket"/>
    <s v="Saturday"/>
    <x v="0"/>
  </r>
  <r>
    <n v="1"/>
    <n v="6"/>
    <d v="2011-10-29T00:00:00"/>
    <d v="1899-12-30T14:02:00"/>
    <d v="2011-10-29T00:00:00"/>
    <d v="1899-12-30T16:16:00"/>
    <n v="50"/>
    <n v="134"/>
    <s v="Ticket"/>
    <s v="Saturday"/>
    <x v="1"/>
  </r>
  <r>
    <n v="1"/>
    <n v="6"/>
    <d v="2011-10-29T00:00:00"/>
    <d v="1899-12-30T14:18:00"/>
    <d v="2011-10-29T00:00:00"/>
    <d v="1899-12-30T18:25:00"/>
    <n v="90"/>
    <n v="247"/>
    <s v="Ticket"/>
    <s v="Saturday"/>
    <x v="1"/>
  </r>
  <r>
    <n v="1"/>
    <n v="5"/>
    <d v="2011-10-29T00:00:00"/>
    <d v="1899-12-30T15:09:00"/>
    <d v="2011-10-29T00:00:00"/>
    <d v="1899-12-30T16:04:00"/>
    <n v="50"/>
    <n v="55"/>
    <s v="Ticket"/>
    <s v="Saturday"/>
    <x v="1"/>
  </r>
  <r>
    <n v="1"/>
    <n v="5"/>
    <d v="2011-10-29T00:00:00"/>
    <d v="1899-12-30T15:09:00"/>
    <d v="2011-10-29T00:00:00"/>
    <d v="1899-12-30T18:35:00"/>
    <n v="70"/>
    <n v="206"/>
    <s v="Ticket"/>
    <s v="Saturday"/>
    <x v="1"/>
  </r>
  <r>
    <n v="1"/>
    <n v="6"/>
    <d v="2011-10-29T00:00:00"/>
    <d v="1899-12-30T15:20:00"/>
    <d v="2011-10-29T00:00:00"/>
    <d v="1899-12-30T16:44:00"/>
    <n v="50"/>
    <n v="84"/>
    <s v="Ticket"/>
    <s v="Saturday"/>
    <x v="1"/>
  </r>
  <r>
    <n v="1"/>
    <n v="6"/>
    <d v="2011-10-29T00:00:00"/>
    <d v="1899-12-30T15:33:00"/>
    <d v="2011-10-29T00:00:00"/>
    <d v="1899-12-30T19:20:00"/>
    <n v="70"/>
    <n v="227"/>
    <s v="Ticket"/>
    <s v="Saturday"/>
    <x v="1"/>
  </r>
  <r>
    <n v="1"/>
    <n v="5"/>
    <d v="2011-10-29T00:00:00"/>
    <d v="1899-12-30T15:40:00"/>
    <d v="2011-10-29T00:00:00"/>
    <d v="1899-12-30T18:05:00"/>
    <n v="50"/>
    <n v="145"/>
    <s v="Ticket"/>
    <s v="Saturday"/>
    <x v="1"/>
  </r>
  <r>
    <n v="1"/>
    <n v="5"/>
    <d v="2011-10-29T00:00:00"/>
    <d v="1899-12-30T16:07:00"/>
    <d v="2011-10-29T00:00:00"/>
    <d v="1899-12-30T19:45:00"/>
    <n v="70"/>
    <n v="218"/>
    <s v="Ticket"/>
    <s v="Saturday"/>
    <x v="1"/>
  </r>
  <r>
    <n v="1"/>
    <n v="8"/>
    <d v="2011-10-29T00:00:00"/>
    <d v="1899-12-30T16:53:00"/>
    <d v="2011-10-29T00:00:00"/>
    <d v="1899-12-30T22:25:00"/>
    <n v="110"/>
    <n v="332"/>
    <s v="Ticket"/>
    <s v="Saturday"/>
    <x v="1"/>
  </r>
  <r>
    <n v="1"/>
    <n v="5"/>
    <d v="2011-10-29T00:00:00"/>
    <d v="1899-12-30T16:58:00"/>
    <d v="2011-10-29T00:00:00"/>
    <d v="1899-12-30T18:55:00"/>
    <n v="50"/>
    <n v="117"/>
    <s v="Ticket"/>
    <s v="Saturday"/>
    <x v="1"/>
  </r>
  <r>
    <n v="1"/>
    <n v="5"/>
    <d v="2011-10-29T00:00:00"/>
    <d v="1899-12-30T17:05:00"/>
    <d v="2011-10-29T00:00:00"/>
    <d v="1899-12-30T18:42:00"/>
    <n v="50"/>
    <n v="97"/>
    <s v="Ticket"/>
    <s v="Saturday"/>
    <x v="1"/>
  </r>
  <r>
    <n v="1"/>
    <n v="6"/>
    <d v="2011-10-29T00:00:00"/>
    <d v="1899-12-30T18:00:00"/>
    <d v="2011-10-29T00:00:00"/>
    <d v="1899-12-30T19:36:00"/>
    <n v="50"/>
    <n v="96"/>
    <s v="Ticket"/>
    <s v="Saturday"/>
    <x v="1"/>
  </r>
  <r>
    <n v="1"/>
    <n v="6"/>
    <d v="2011-10-29T00:00:00"/>
    <d v="1899-12-30T18:38:00"/>
    <d v="2011-10-29T00:00:00"/>
    <d v="1899-12-30T19:04:00"/>
    <n v="50"/>
    <n v="26"/>
    <s v="Ticket"/>
    <s v="Saturday"/>
    <x v="2"/>
  </r>
  <r>
    <n v="1"/>
    <n v="5"/>
    <d v="2011-10-29T00:00:00"/>
    <d v="1899-12-30T19:18:00"/>
    <d v="2011-10-30T00:00:00"/>
    <d v="1899-12-30T00:19:00"/>
    <n v="110"/>
    <n v="301"/>
    <s v="Ticket"/>
    <s v="Saturday"/>
    <x v="2"/>
  </r>
  <r>
    <n v="1"/>
    <n v="5"/>
    <d v="2011-10-29T00:00:00"/>
    <d v="1899-12-30T20:14:00"/>
    <d v="2011-10-29T00:00:00"/>
    <d v="1899-12-30T22:31:00"/>
    <n v="50"/>
    <n v="137"/>
    <s v="Ticket"/>
    <s v="Saturday"/>
    <x v="2"/>
  </r>
  <r>
    <n v="1"/>
    <n v="5"/>
    <d v="2011-10-29T00:00:00"/>
    <d v="1899-12-30T20:42:00"/>
    <d v="2011-10-29T00:00:00"/>
    <d v="1899-12-30T23:29:00"/>
    <n v="50"/>
    <n v="167"/>
    <s v="Ticket"/>
    <s v="Saturday"/>
    <x v="2"/>
  </r>
  <r>
    <n v="1"/>
    <n v="5"/>
    <d v="2011-10-29T00:00:00"/>
    <d v="1899-12-30T22:46:00"/>
    <d v="2011-10-30T00:00:00"/>
    <d v="1899-12-30T00:36:00"/>
    <n v="50"/>
    <n v="110"/>
    <s v="Ticket"/>
    <s v="Saturday"/>
    <x v="3"/>
  </r>
  <r>
    <n v="1"/>
    <n v="6"/>
    <d v="2011-10-30T00:00:00"/>
    <d v="1899-12-30T15:04:00"/>
    <d v="2011-10-30T00:00:00"/>
    <d v="1899-12-30T19:55:00"/>
    <n v="90"/>
    <n v="291"/>
    <s v="Ticket"/>
    <s v="Sunday"/>
    <x v="1"/>
  </r>
  <r>
    <n v="1"/>
    <n v="8"/>
    <d v="2011-10-30T00:00:00"/>
    <d v="1899-12-30T15:24:00"/>
    <d v="2011-10-30T00:00:00"/>
    <d v="1899-12-30T18:46:00"/>
    <n v="70"/>
    <n v="202"/>
    <s v="Ticket"/>
    <s v="Sunday"/>
    <x v="1"/>
  </r>
  <r>
    <n v="1"/>
    <n v="8"/>
    <d v="2011-10-30T00:00:00"/>
    <d v="1899-12-30T15:40:00"/>
    <d v="2011-10-30T00:00:00"/>
    <d v="1899-12-30T22:06:00"/>
    <n v="130"/>
    <n v="386"/>
    <s v="Ticket"/>
    <s v="Sunday"/>
    <x v="1"/>
  </r>
  <r>
    <n v="1"/>
    <n v="5"/>
    <d v="2011-10-30T00:00:00"/>
    <d v="1899-12-30T17:06:00"/>
    <d v="2011-10-30T00:00:00"/>
    <d v="1899-12-30T20:42:00"/>
    <n v="70"/>
    <n v="216"/>
    <s v="Ticket"/>
    <s v="Sunday"/>
    <x v="1"/>
  </r>
  <r>
    <n v="1"/>
    <n v="5"/>
    <d v="2011-10-30T00:00:00"/>
    <d v="1899-12-30T19:32:00"/>
    <d v="2011-10-31T00:00:00"/>
    <d v="1899-12-30T01:18:00"/>
    <n v="110"/>
    <n v="346"/>
    <s v="Ticket"/>
    <s v="Sunday"/>
    <x v="2"/>
  </r>
  <r>
    <n v="1"/>
    <n v="6"/>
    <d v="2011-10-30T00:00:00"/>
    <d v="1899-12-30T20:57:00"/>
    <d v="2011-10-30T00:00:00"/>
    <d v="1899-12-30T22:08:00"/>
    <n v="50"/>
    <n v="71"/>
    <s v="Ticket"/>
    <s v="Sunday"/>
    <x v="2"/>
  </r>
  <r>
    <n v="1"/>
    <n v="6"/>
    <d v="2011-10-30T00:00:00"/>
    <d v="1899-12-30T21:20:00"/>
    <d v="2011-10-30T00:00:00"/>
    <d v="1899-12-30T22:56:00"/>
    <n v="50"/>
    <n v="96"/>
    <s v="Ticket"/>
    <s v="Sunday"/>
    <x v="2"/>
  </r>
  <r>
    <n v="1"/>
    <n v="5"/>
    <d v="2011-11-05T00:00:00"/>
    <d v="1899-12-30T12:15:00"/>
    <d v="2011-11-05T00:00:00"/>
    <d v="1899-12-30T17:24:00"/>
    <n v="110"/>
    <n v="309"/>
    <s v="Ticket"/>
    <s v="Saturday"/>
    <x v="0"/>
  </r>
  <r>
    <n v="1"/>
    <n v="6"/>
    <d v="2011-11-05T00:00:00"/>
    <d v="1899-12-30T12:50:00"/>
    <d v="2011-11-05T00:00:00"/>
    <d v="1899-12-30T15:59:00"/>
    <n v="300"/>
    <n v="189"/>
    <s v="Ticket"/>
    <s v="Saturday"/>
    <x v="0"/>
  </r>
  <r>
    <n v="1"/>
    <n v="5"/>
    <d v="2011-11-05T00:00:00"/>
    <d v="1899-12-30T12:51:00"/>
    <d v="2011-11-05T00:00:00"/>
    <d v="1899-12-30T14:51:00"/>
    <n v="50"/>
    <n v="120"/>
    <s v="Ticket"/>
    <s v="Saturday"/>
    <x v="0"/>
  </r>
  <r>
    <n v="1"/>
    <n v="5"/>
    <d v="2011-11-05T00:00:00"/>
    <d v="1899-12-30T14:24:00"/>
    <d v="2011-11-05T00:00:00"/>
    <d v="1899-12-30T17:40:00"/>
    <n v="70"/>
    <n v="196"/>
    <s v="Ticket"/>
    <s v="Saturday"/>
    <x v="1"/>
  </r>
  <r>
    <n v="1"/>
    <n v="5"/>
    <d v="2011-11-05T00:00:00"/>
    <d v="1899-12-30T15:33:00"/>
    <d v="2011-11-05T00:00:00"/>
    <d v="1899-12-30T18:09:00"/>
    <n v="50"/>
    <n v="156"/>
    <s v="Ticket"/>
    <s v="Saturday"/>
    <x v="1"/>
  </r>
  <r>
    <n v="1"/>
    <n v="6"/>
    <d v="2011-11-05T00:00:00"/>
    <d v="1899-12-30T15:46:00"/>
    <d v="2011-11-05T00:00:00"/>
    <d v="1899-12-30T16:58:00"/>
    <n v="50"/>
    <n v="72"/>
    <s v="Ticket"/>
    <s v="Saturday"/>
    <x v="1"/>
  </r>
  <r>
    <n v="1"/>
    <n v="5"/>
    <d v="2011-11-05T00:00:00"/>
    <d v="1899-12-30T18:15:00"/>
    <d v="2011-11-05T00:00:00"/>
    <d v="1899-12-30T20:13:00"/>
    <n v="50"/>
    <n v="118"/>
    <s v="Ticket"/>
    <s v="Saturday"/>
    <x v="2"/>
  </r>
  <r>
    <n v="1"/>
    <n v="6"/>
    <d v="2011-11-05T00:00:00"/>
    <d v="1899-12-30T18:35:00"/>
    <d v="2011-11-05T00:00:00"/>
    <d v="1899-12-30T22:05:00"/>
    <n v="70"/>
    <n v="210"/>
    <s v="Ticket"/>
    <s v="Saturday"/>
    <x v="2"/>
  </r>
  <r>
    <n v="1"/>
    <n v="5"/>
    <d v="2011-11-05T00:00:00"/>
    <d v="1899-12-30T19:00:00"/>
    <d v="2011-11-05T00:00:00"/>
    <d v="1899-12-30T20:45:00"/>
    <n v="50"/>
    <n v="105"/>
    <s v="Ticket"/>
    <s v="Saturday"/>
    <x v="2"/>
  </r>
  <r>
    <n v="1"/>
    <n v="5"/>
    <d v="2011-11-05T00:00:00"/>
    <d v="1899-12-30T19:09:00"/>
    <d v="2011-11-05T00:00:00"/>
    <d v="1899-12-30T23:01:00"/>
    <n v="70"/>
    <n v="232"/>
    <s v="Ticket"/>
    <s v="Saturday"/>
    <x v="2"/>
  </r>
  <r>
    <n v="1"/>
    <n v="5"/>
    <d v="2011-11-06T00:00:00"/>
    <d v="1899-12-30T09:42:00"/>
    <d v="2011-11-06T00:00:00"/>
    <d v="1899-12-30T13:10:00"/>
    <n v="70"/>
    <n v="208"/>
    <s v="Ticket"/>
    <s v="Sunday"/>
    <x v="3"/>
  </r>
  <r>
    <n v="1"/>
    <n v="5"/>
    <d v="2011-11-06T00:00:00"/>
    <d v="1899-12-30T10:18:00"/>
    <d v="2011-11-06T00:00:00"/>
    <d v="1899-12-30T13:08:00"/>
    <n v="50"/>
    <n v="170"/>
    <s v="Ticket"/>
    <s v="Sunday"/>
    <x v="0"/>
  </r>
  <r>
    <n v="1"/>
    <n v="5"/>
    <d v="2011-11-06T00:00:00"/>
    <d v="1899-12-30T10:52:00"/>
    <d v="2011-11-06T00:00:00"/>
    <d v="1899-12-30T14:00:00"/>
    <n v="70"/>
    <n v="188"/>
    <s v="Ticket"/>
    <s v="Sunday"/>
    <x v="0"/>
  </r>
  <r>
    <n v="1"/>
    <n v="5"/>
    <d v="2011-11-06T00:00:00"/>
    <d v="1899-12-30T10:54:00"/>
    <d v="2011-11-06T00:00:00"/>
    <d v="1899-12-30T12:23:00"/>
    <n v="50"/>
    <n v="89"/>
    <s v="Ticket"/>
    <s v="Sunday"/>
    <x v="0"/>
  </r>
  <r>
    <n v="1"/>
    <n v="5"/>
    <d v="2011-11-06T00:00:00"/>
    <d v="1899-12-30T11:47:00"/>
    <d v="2011-11-06T00:00:00"/>
    <d v="1899-12-30T13:15:00"/>
    <n v="50"/>
    <n v="88"/>
    <s v="Ticket"/>
    <s v="Sunday"/>
    <x v="0"/>
  </r>
  <r>
    <n v="1"/>
    <n v="5"/>
    <d v="2011-11-06T00:00:00"/>
    <d v="1899-12-30T12:03:00"/>
    <d v="2011-11-06T00:00:00"/>
    <d v="1899-12-30T14:32:00"/>
    <n v="300"/>
    <n v="149"/>
    <s v="Ticket"/>
    <s v="Sunday"/>
    <x v="0"/>
  </r>
  <r>
    <n v="1"/>
    <n v="5"/>
    <d v="2011-11-06T00:00:00"/>
    <d v="1899-12-30T12:18:00"/>
    <d v="2011-11-06T00:00:00"/>
    <d v="1899-12-30T16:39:00"/>
    <n v="90"/>
    <n v="261"/>
    <s v="Ticket"/>
    <s v="Sunday"/>
    <x v="0"/>
  </r>
  <r>
    <n v="1"/>
    <n v="6"/>
    <d v="2011-11-06T00:00:00"/>
    <d v="1899-12-30T12:20:00"/>
    <d v="2011-11-06T00:00:00"/>
    <d v="1899-12-30T18:21:00"/>
    <n v="0"/>
    <n v="361"/>
    <s v="Pass"/>
    <s v="Sunday"/>
    <x v="0"/>
  </r>
  <r>
    <n v="1"/>
    <n v="6"/>
    <d v="2011-11-06T00:00:00"/>
    <d v="1899-12-30T12:53:00"/>
    <d v="2011-11-06T00:00:00"/>
    <d v="1899-12-30T17:21:00"/>
    <n v="90"/>
    <n v="268"/>
    <s v="Ticket"/>
    <s v="Sunday"/>
    <x v="0"/>
  </r>
  <r>
    <n v="1"/>
    <n v="5"/>
    <d v="2011-11-06T00:00:00"/>
    <d v="1899-12-30T14:25:00"/>
    <d v="2011-11-06T00:00:00"/>
    <d v="1899-12-30T16:24:00"/>
    <n v="50"/>
    <n v="119"/>
    <s v="Ticket"/>
    <s v="Sunday"/>
    <x v="1"/>
  </r>
  <r>
    <n v="1"/>
    <n v="5"/>
    <d v="2011-11-06T00:00:00"/>
    <d v="1899-12-30T15:48:00"/>
    <d v="2011-11-06T00:00:00"/>
    <d v="1899-12-30T18:49:00"/>
    <n v="70"/>
    <n v="181"/>
    <s v="Ticket"/>
    <s v="Sunday"/>
    <x v="1"/>
  </r>
  <r>
    <n v="1"/>
    <n v="5"/>
    <d v="2011-11-06T00:00:00"/>
    <d v="1899-12-30T16:35:00"/>
    <d v="2011-11-06T00:00:00"/>
    <d v="1899-12-30T18:42:00"/>
    <n v="50"/>
    <n v="127"/>
    <s v="Ticket"/>
    <s v="Sunday"/>
    <x v="1"/>
  </r>
  <r>
    <n v="1"/>
    <n v="8"/>
    <d v="2011-11-06T00:00:00"/>
    <d v="1899-12-30T17:06:00"/>
    <d v="2011-11-06T00:00:00"/>
    <d v="1899-12-30T18:02:00"/>
    <n v="50"/>
    <n v="56"/>
    <s v="Ticket"/>
    <s v="Sunday"/>
    <x v="1"/>
  </r>
  <r>
    <n v="1"/>
    <n v="5"/>
    <d v="2011-11-06T00:00:00"/>
    <d v="1899-12-30T17:33:00"/>
    <d v="2011-11-06T00:00:00"/>
    <d v="1899-12-30T20:38:00"/>
    <n v="0"/>
    <n v="185"/>
    <s v="Pass"/>
    <s v="Sunday"/>
    <x v="1"/>
  </r>
  <r>
    <n v="1"/>
    <n v="6"/>
    <d v="2011-11-06T00:00:00"/>
    <d v="1899-12-30T17:45:00"/>
    <d v="2011-11-06T00:00:00"/>
    <d v="1899-12-30T19:09:00"/>
    <n v="50"/>
    <n v="84"/>
    <s v="Ticket"/>
    <s v="Sunday"/>
    <x v="1"/>
  </r>
  <r>
    <n v="1"/>
    <n v="8"/>
    <d v="2011-11-06T00:00:00"/>
    <d v="1899-12-30T17:58:00"/>
    <d v="2011-11-06T00:00:00"/>
    <d v="1899-12-30T20:28:00"/>
    <n v="50"/>
    <n v="150"/>
    <s v="Ticket"/>
    <s v="Sunday"/>
    <x v="1"/>
  </r>
  <r>
    <n v="1"/>
    <n v="6"/>
    <d v="2011-11-06T00:00:00"/>
    <d v="1899-12-30T18:05:00"/>
    <d v="2011-11-06T00:00:00"/>
    <d v="1899-12-30T21:17:00"/>
    <n v="70"/>
    <n v="192"/>
    <s v="Ticket"/>
    <s v="Sunday"/>
    <x v="2"/>
  </r>
  <r>
    <n v="1"/>
    <n v="8"/>
    <d v="2011-11-06T00:00:00"/>
    <d v="1899-12-30T19:06:00"/>
    <d v="2011-11-06T00:00:00"/>
    <d v="1899-12-30T22:21:00"/>
    <n v="70"/>
    <n v="195"/>
    <s v="Ticket"/>
    <s v="Sunday"/>
    <x v="2"/>
  </r>
  <r>
    <n v="1"/>
    <n v="6"/>
    <d v="2011-11-06T00:00:00"/>
    <d v="1899-12-30T19:19:00"/>
    <d v="2011-11-06T00:00:00"/>
    <d v="1899-12-30T23:10:00"/>
    <n v="70"/>
    <n v="231"/>
    <s v="Ticket"/>
    <s v="Sunday"/>
    <x v="2"/>
  </r>
  <r>
    <n v="1"/>
    <n v="6"/>
    <d v="2011-11-06T00:00:00"/>
    <d v="1899-12-30T19:39:00"/>
    <d v="2011-11-06T00:00:00"/>
    <d v="1899-12-30T23:02:00"/>
    <n v="70"/>
    <n v="203"/>
    <s v="Ticket"/>
    <s v="Sunday"/>
    <x v="2"/>
  </r>
  <r>
    <n v="1"/>
    <n v="8"/>
    <d v="2011-11-06T00:00:00"/>
    <d v="1899-12-30T19:45:00"/>
    <d v="2011-11-06T00:00:00"/>
    <d v="1899-12-30T22:28:00"/>
    <n v="50"/>
    <n v="163"/>
    <s v="Ticket"/>
    <s v="Sunday"/>
    <x v="2"/>
  </r>
  <r>
    <n v="1"/>
    <n v="5"/>
    <d v="2011-11-06T00:00:00"/>
    <d v="1899-12-30T20:09:00"/>
    <d v="2011-11-06T00:00:00"/>
    <d v="1899-12-30T22:46:00"/>
    <n v="50"/>
    <n v="157"/>
    <s v="Ticket"/>
    <s v="Sunday"/>
    <x v="2"/>
  </r>
  <r>
    <n v="1"/>
    <n v="6"/>
    <d v="2011-11-06T00:00:00"/>
    <d v="1899-12-30T21:15:00"/>
    <d v="2011-11-07T00:00:00"/>
    <d v="1899-12-30T01:28:00"/>
    <n v="90"/>
    <n v="253"/>
    <s v="Ticket"/>
    <s v="Sunday"/>
    <x v="2"/>
  </r>
  <r>
    <n v="1"/>
    <n v="5"/>
    <d v="2011-11-12T00:00:00"/>
    <d v="1899-12-30T10:30:00"/>
    <d v="2011-11-12T00:00:00"/>
    <d v="1899-12-30T13:07:00"/>
    <n v="50"/>
    <n v="157"/>
    <s v="Ticket"/>
    <s v="Saturday"/>
    <x v="0"/>
  </r>
  <r>
    <n v="1"/>
    <n v="7"/>
    <d v="2011-11-12T00:00:00"/>
    <d v="1899-12-30T11:14:00"/>
    <d v="2011-11-12T00:00:00"/>
    <d v="1899-12-30T15:37:00"/>
    <n v="90"/>
    <n v="263"/>
    <s v="Ticket"/>
    <s v="Saturday"/>
    <x v="0"/>
  </r>
  <r>
    <n v="1"/>
    <n v="6"/>
    <d v="2011-11-12T00:00:00"/>
    <d v="1899-12-30T11:56:00"/>
    <d v="2011-11-12T00:00:00"/>
    <d v="1899-12-30T15:21:00"/>
    <n v="70"/>
    <n v="205"/>
    <s v="Manual"/>
    <s v="Saturday"/>
    <x v="0"/>
  </r>
  <r>
    <n v="1"/>
    <n v="5"/>
    <d v="2011-11-12T00:00:00"/>
    <d v="1899-12-30T12:01:00"/>
    <d v="2011-11-12T00:00:00"/>
    <d v="1899-12-30T13:22:00"/>
    <n v="50"/>
    <n v="81"/>
    <s v="Ticket"/>
    <s v="Saturday"/>
    <x v="0"/>
  </r>
  <r>
    <n v="1"/>
    <n v="5"/>
    <d v="2011-11-12T00:00:00"/>
    <d v="1899-12-30T12:04:00"/>
    <d v="2011-11-12T00:00:00"/>
    <d v="1899-12-30T12:41:00"/>
    <n v="50"/>
    <n v="37"/>
    <s v="Manual"/>
    <s v="Saturday"/>
    <x v="0"/>
  </r>
  <r>
    <n v="1"/>
    <n v="6"/>
    <d v="2011-11-12T00:00:00"/>
    <d v="1899-12-30T12:38:00"/>
    <d v="2011-11-12T00:00:00"/>
    <d v="1899-12-30T13:35:00"/>
    <n v="50"/>
    <n v="57"/>
    <s v="Ticket"/>
    <s v="Saturday"/>
    <x v="0"/>
  </r>
  <r>
    <n v="1"/>
    <n v="5"/>
    <d v="2011-11-12T00:00:00"/>
    <d v="1899-12-30T13:33:00"/>
    <d v="2011-11-12T00:00:00"/>
    <d v="1899-12-30T17:26:00"/>
    <n v="70"/>
    <n v="233"/>
    <s v="Ticket"/>
    <s v="Saturday"/>
    <x v="0"/>
  </r>
  <r>
    <n v="1"/>
    <n v="7"/>
    <d v="2011-11-12T00:00:00"/>
    <d v="1899-12-30T14:27:00"/>
    <d v="2011-11-12T00:00:00"/>
    <d v="1899-12-30T15:18:00"/>
    <n v="50"/>
    <n v="51"/>
    <s v="Ticket"/>
    <s v="Saturday"/>
    <x v="1"/>
  </r>
  <r>
    <n v="1"/>
    <n v="8"/>
    <d v="2011-11-12T00:00:00"/>
    <d v="1899-12-30T16:57:00"/>
    <d v="2011-11-12T00:00:00"/>
    <d v="1899-12-30T20:08:00"/>
    <n v="70"/>
    <n v="191"/>
    <s v="Ticket"/>
    <s v="Saturday"/>
    <x v="1"/>
  </r>
  <r>
    <n v="1"/>
    <n v="5"/>
    <d v="2011-11-12T00:00:00"/>
    <d v="1899-12-30T17:53:00"/>
    <d v="2011-11-12T00:00:00"/>
    <d v="1899-12-30T19:49:00"/>
    <n v="50"/>
    <n v="116"/>
    <s v="Ticket"/>
    <s v="Saturday"/>
    <x v="1"/>
  </r>
  <r>
    <n v="1"/>
    <n v="5"/>
    <d v="2011-11-12T00:00:00"/>
    <d v="1899-12-30T18:26:00"/>
    <d v="2011-11-12T00:00:00"/>
    <d v="1899-12-30T19:33:00"/>
    <n v="50"/>
    <n v="67"/>
    <s v="Ticket"/>
    <s v="Saturday"/>
    <x v="2"/>
  </r>
  <r>
    <n v="1"/>
    <n v="8"/>
    <d v="2011-11-12T00:00:00"/>
    <d v="1899-12-30T18:32:00"/>
    <d v="2011-11-12T00:00:00"/>
    <d v="1899-12-30T23:33:00"/>
    <n v="110"/>
    <n v="301"/>
    <s v="Ticket"/>
    <s v="Saturday"/>
    <x v="2"/>
  </r>
  <r>
    <n v="1"/>
    <n v="5"/>
    <d v="2011-11-12T00:00:00"/>
    <d v="1899-12-30T18:40:00"/>
    <d v="2011-11-13T00:00:00"/>
    <d v="1899-12-30T00:56:00"/>
    <n v="130"/>
    <n v="376"/>
    <s v="Ticket"/>
    <s v="Saturday"/>
    <x v="2"/>
  </r>
  <r>
    <n v="1"/>
    <n v="5"/>
    <d v="2011-11-12T00:00:00"/>
    <d v="1899-12-30T19:14:00"/>
    <d v="2011-11-12T00:00:00"/>
    <d v="1899-12-30T22:12:00"/>
    <n v="50"/>
    <n v="178"/>
    <s v="Ticket"/>
    <s v="Saturday"/>
    <x v="2"/>
  </r>
  <r>
    <n v="1"/>
    <n v="8"/>
    <d v="2011-11-12T00:00:00"/>
    <d v="1899-12-30T19:41:00"/>
    <d v="2011-11-12T00:00:00"/>
    <d v="1899-12-30T21:53:00"/>
    <n v="50"/>
    <n v="132"/>
    <s v="Ticket"/>
    <s v="Saturday"/>
    <x v="2"/>
  </r>
  <r>
    <n v="1"/>
    <n v="8"/>
    <d v="2011-11-12T00:00:00"/>
    <d v="1899-12-30T19:51:00"/>
    <d v="2011-11-12T00:00:00"/>
    <d v="1899-12-30T23:36:00"/>
    <n v="70"/>
    <n v="225"/>
    <s v="Ticket"/>
    <s v="Saturday"/>
    <x v="2"/>
  </r>
  <r>
    <n v="1"/>
    <n v="8"/>
    <d v="2011-11-12T00:00:00"/>
    <d v="1899-12-30T19:52:00"/>
    <d v="2011-11-12T00:00:00"/>
    <d v="1899-12-30T22:44:00"/>
    <n v="50"/>
    <n v="172"/>
    <s v="Ticket"/>
    <s v="Saturday"/>
    <x v="2"/>
  </r>
  <r>
    <n v="1"/>
    <n v="5"/>
    <d v="2011-11-12T00:00:00"/>
    <d v="1899-12-30T20:57:00"/>
    <d v="2011-11-12T00:00:00"/>
    <d v="1899-12-30T21:51:00"/>
    <n v="50"/>
    <n v="54"/>
    <s v="Ticket"/>
    <s v="Saturday"/>
    <x v="2"/>
  </r>
  <r>
    <n v="1"/>
    <n v="5"/>
    <d v="2011-11-12T00:00:00"/>
    <d v="1899-12-30T22:41:00"/>
    <d v="2011-11-13T00:00:00"/>
    <d v="1899-12-30T02:03:00"/>
    <n v="70"/>
    <n v="202"/>
    <s v="Ticket"/>
    <s v="Saturday"/>
    <x v="3"/>
  </r>
  <r>
    <n v="1"/>
    <n v="5"/>
    <d v="2011-11-13T00:00:00"/>
    <d v="1899-12-30T09:14:00"/>
    <d v="2011-11-13T00:00:00"/>
    <d v="1899-12-30T10:15:00"/>
    <n v="50"/>
    <n v="61"/>
    <s v="Ticket"/>
    <s v="Sunday"/>
    <x v="3"/>
  </r>
  <r>
    <n v="1"/>
    <n v="5"/>
    <d v="2011-11-13T00:00:00"/>
    <d v="1899-12-30T10:37:00"/>
    <d v="2011-11-13T00:00:00"/>
    <d v="1899-12-30T14:44:00"/>
    <n v="90"/>
    <n v="247"/>
    <s v="Ticket"/>
    <s v="Sunday"/>
    <x v="0"/>
  </r>
  <r>
    <n v="1"/>
    <n v="5"/>
    <d v="2011-11-13T00:00:00"/>
    <d v="1899-12-30T12:14:00"/>
    <d v="2011-11-13T00:00:00"/>
    <d v="1899-12-30T13:26:00"/>
    <n v="50"/>
    <n v="72"/>
    <s v="Ticket"/>
    <s v="Sunday"/>
    <x v="0"/>
  </r>
  <r>
    <n v="1"/>
    <n v="8"/>
    <d v="2011-11-13T00:00:00"/>
    <d v="1899-12-30T12:21:00"/>
    <d v="2011-11-13T00:00:00"/>
    <d v="1899-12-30T16:35:00"/>
    <n v="90"/>
    <n v="254"/>
    <s v="Ticket"/>
    <s v="Sunday"/>
    <x v="0"/>
  </r>
  <r>
    <n v="1"/>
    <n v="6"/>
    <d v="2011-11-13T00:00:00"/>
    <d v="1899-12-30T12:58:00"/>
    <d v="2011-11-13T00:00:00"/>
    <d v="1899-12-30T17:07:00"/>
    <n v="90"/>
    <n v="249"/>
    <s v="Ticket"/>
    <s v="Sunday"/>
    <x v="0"/>
  </r>
  <r>
    <n v="1"/>
    <n v="5"/>
    <d v="2011-11-13T00:00:00"/>
    <d v="1899-12-30T14:00:00"/>
    <d v="2011-11-13T00:00:00"/>
    <d v="1899-12-30T17:58:00"/>
    <n v="70"/>
    <n v="238"/>
    <s v="Ticket"/>
    <s v="Sunday"/>
    <x v="0"/>
  </r>
  <r>
    <n v="1"/>
    <n v="6"/>
    <d v="2011-11-13T00:00:00"/>
    <d v="1899-12-30T14:10:00"/>
    <d v="2011-11-13T00:00:00"/>
    <d v="1899-12-30T18:42:00"/>
    <n v="90"/>
    <n v="272"/>
    <s v="Ticket"/>
    <s v="Sunday"/>
    <x v="1"/>
  </r>
  <r>
    <n v="1"/>
    <n v="8"/>
    <d v="2011-11-13T00:00:00"/>
    <d v="1899-12-30T15:20:00"/>
    <d v="2011-11-13T00:00:00"/>
    <d v="1899-12-30T16:40:00"/>
    <n v="50"/>
    <n v="80"/>
    <s v="Ticket"/>
    <s v="Sunday"/>
    <x v="1"/>
  </r>
  <r>
    <n v="1"/>
    <n v="8"/>
    <d v="2011-11-13T00:00:00"/>
    <d v="1899-12-30T15:30:00"/>
    <d v="2011-11-13T00:00:00"/>
    <d v="1899-12-30T19:26:00"/>
    <n v="70"/>
    <n v="236"/>
    <s v="Ticket"/>
    <s v="Sunday"/>
    <x v="1"/>
  </r>
  <r>
    <n v="1"/>
    <n v="6"/>
    <d v="2011-11-13T00:00:00"/>
    <d v="1899-12-30T15:54:00"/>
    <d v="2011-11-13T00:00:00"/>
    <d v="1899-12-30T19:28:00"/>
    <n v="70"/>
    <n v="214"/>
    <s v="Ticket"/>
    <s v="Sunday"/>
    <x v="1"/>
  </r>
  <r>
    <n v="1"/>
    <n v="5"/>
    <d v="2011-11-13T00:00:00"/>
    <d v="1899-12-30T16:14:00"/>
    <d v="2011-11-13T00:00:00"/>
    <d v="1899-12-30T20:59:00"/>
    <n v="90"/>
    <n v="285"/>
    <s v="Manual"/>
    <s v="Sunday"/>
    <x v="1"/>
  </r>
  <r>
    <n v="1"/>
    <n v="8"/>
    <d v="2011-11-13T00:00:00"/>
    <d v="1899-12-30T16:26:00"/>
    <d v="2011-11-13T00:00:00"/>
    <d v="1899-12-30T20:36:00"/>
    <n v="90"/>
    <n v="250"/>
    <s v="Ticket"/>
    <s v="Sunday"/>
    <x v="1"/>
  </r>
  <r>
    <n v="1"/>
    <n v="8"/>
    <d v="2011-11-13T00:00:00"/>
    <d v="1899-12-30T16:32:00"/>
    <d v="2011-11-13T00:00:00"/>
    <d v="1899-12-30T20:31:00"/>
    <n v="70"/>
    <n v="239"/>
    <s v="Ticket"/>
    <s v="Sunday"/>
    <x v="1"/>
  </r>
  <r>
    <n v="1"/>
    <n v="6"/>
    <d v="2011-11-13T00:00:00"/>
    <d v="1899-12-30T17:14:00"/>
    <d v="2011-11-13T00:00:00"/>
    <d v="1899-12-30T20:58:00"/>
    <n v="70"/>
    <n v="224"/>
    <s v="Ticket"/>
    <s v="Sunday"/>
    <x v="1"/>
  </r>
  <r>
    <n v="1"/>
    <n v="6"/>
    <d v="2011-11-13T00:00:00"/>
    <d v="1899-12-30T18:25:00"/>
    <d v="2011-11-13T00:00:00"/>
    <d v="1899-12-30T21:10:00"/>
    <n v="50"/>
    <n v="165"/>
    <s v="Ticket"/>
    <s v="Sunday"/>
    <x v="2"/>
  </r>
  <r>
    <n v="1"/>
    <n v="6"/>
    <d v="2011-11-13T00:00:00"/>
    <d v="1899-12-30T18:49:00"/>
    <d v="2011-11-13T00:00:00"/>
    <d v="1899-12-30T20:19:00"/>
    <n v="50"/>
    <n v="90"/>
    <s v="Ticket"/>
    <s v="Sunday"/>
    <x v="2"/>
  </r>
  <r>
    <n v="1"/>
    <n v="8"/>
    <d v="2011-11-13T00:00:00"/>
    <d v="1899-12-30T19:26:00"/>
    <d v="2011-11-13T00:00:00"/>
    <d v="1899-12-30T21:33:00"/>
    <n v="50"/>
    <n v="127"/>
    <s v="Ticket"/>
    <s v="Sunday"/>
    <x v="2"/>
  </r>
  <r>
    <n v="1"/>
    <n v="5"/>
    <d v="2011-11-13T00:00:00"/>
    <d v="1899-12-30T20:37:00"/>
    <d v="2011-11-13T00:00:00"/>
    <d v="1899-12-30T23:15:00"/>
    <n v="50"/>
    <n v="158"/>
    <s v="Ticket"/>
    <s v="Sunday"/>
    <x v="2"/>
  </r>
  <r>
    <n v="1"/>
    <n v="6"/>
    <d v="2011-11-13T00:00:00"/>
    <d v="1899-12-30T20:58:00"/>
    <d v="2011-11-13T00:00:00"/>
    <d v="1899-12-30T23:15:00"/>
    <n v="50"/>
    <n v="137"/>
    <s v="Ticket"/>
    <s v="Sunday"/>
    <x v="2"/>
  </r>
  <r>
    <n v="1"/>
    <n v="6"/>
    <d v="2011-11-13T00:00:00"/>
    <d v="1899-12-30T22:42:00"/>
    <d v="2011-11-14T00:00:00"/>
    <d v="1899-12-30T02:14:00"/>
    <n v="70"/>
    <n v="212"/>
    <s v="Ticket"/>
    <s v="Sunday"/>
    <x v="3"/>
  </r>
  <r>
    <n v="1"/>
    <n v="5"/>
    <d v="2011-11-19T00:00:00"/>
    <d v="1899-12-30T10:14:00"/>
    <d v="2011-11-19T00:00:00"/>
    <d v="1899-12-30T10:27:00"/>
    <n v="50"/>
    <n v="13"/>
    <s v="Ticket"/>
    <s v="Saturday"/>
    <x v="0"/>
  </r>
  <r>
    <n v="1"/>
    <n v="5"/>
    <d v="2011-11-19T00:00:00"/>
    <d v="1899-12-30T11:14:00"/>
    <d v="2011-11-19T00:00:00"/>
    <d v="1899-12-30T14:28:00"/>
    <n v="70"/>
    <n v="194"/>
    <s v="Ticket"/>
    <s v="Saturday"/>
    <x v="0"/>
  </r>
  <r>
    <n v="1"/>
    <n v="8"/>
    <d v="2011-11-19T00:00:00"/>
    <d v="1899-12-30T12:32:00"/>
    <d v="2011-11-19T00:00:00"/>
    <d v="1899-12-30T13:01:00"/>
    <n v="50"/>
    <n v="29"/>
    <s v="Ticket"/>
    <s v="Saturday"/>
    <x v="0"/>
  </r>
  <r>
    <n v="1"/>
    <n v="8"/>
    <d v="2011-11-19T00:00:00"/>
    <d v="1899-12-30T12:50:00"/>
    <d v="2011-11-19T00:00:00"/>
    <d v="1899-12-30T15:28:00"/>
    <n v="50"/>
    <n v="158"/>
    <s v="Ticket"/>
    <s v="Saturday"/>
    <x v="0"/>
  </r>
  <r>
    <n v="1"/>
    <n v="5"/>
    <d v="2011-11-19T00:00:00"/>
    <d v="1899-12-30T13:25:00"/>
    <d v="2011-11-19T00:00:00"/>
    <d v="1899-12-30T14:40:00"/>
    <n v="50"/>
    <n v="75"/>
    <s v="Ticket"/>
    <s v="Saturday"/>
    <x v="0"/>
  </r>
  <r>
    <n v="1"/>
    <n v="6"/>
    <d v="2011-11-19T00:00:00"/>
    <d v="1899-12-30T14:04:00"/>
    <d v="2011-11-19T00:00:00"/>
    <d v="1899-12-30T15:46:00"/>
    <n v="50"/>
    <n v="102"/>
    <s v="Ticket"/>
    <s v="Saturday"/>
    <x v="1"/>
  </r>
  <r>
    <n v="1"/>
    <n v="8"/>
    <d v="2011-11-19T00:00:00"/>
    <d v="1899-12-30T14:10:00"/>
    <d v="2011-11-19T00:00:00"/>
    <d v="1899-12-30T17:20:00"/>
    <n v="70"/>
    <n v="190"/>
    <s v="Ticket"/>
    <s v="Saturday"/>
    <x v="1"/>
  </r>
  <r>
    <n v="1"/>
    <n v="8"/>
    <d v="2011-11-19T00:00:00"/>
    <d v="1899-12-30T14:46:00"/>
    <d v="2011-11-19T00:00:00"/>
    <d v="1899-12-30T17:22:00"/>
    <n v="50"/>
    <n v="156"/>
    <s v="Ticket"/>
    <s v="Saturday"/>
    <x v="1"/>
  </r>
  <r>
    <n v="1"/>
    <n v="8"/>
    <d v="2011-11-19T00:00:00"/>
    <d v="1899-12-30T14:57:00"/>
    <d v="2011-11-19T00:00:00"/>
    <d v="1899-12-30T18:38:00"/>
    <n v="70"/>
    <n v="221"/>
    <s v="Ticket"/>
    <s v="Saturday"/>
    <x v="1"/>
  </r>
  <r>
    <n v="1"/>
    <n v="5"/>
    <d v="2011-11-19T00:00:00"/>
    <d v="1899-12-30T15:14:00"/>
    <d v="2011-11-19T00:00:00"/>
    <d v="1899-12-30T17:26:00"/>
    <n v="50"/>
    <n v="132"/>
    <s v="Ticket"/>
    <s v="Saturday"/>
    <x v="1"/>
  </r>
  <r>
    <n v="1"/>
    <n v="8"/>
    <d v="2011-11-19T00:00:00"/>
    <d v="1899-12-30T15:33:00"/>
    <d v="2011-11-19T00:00:00"/>
    <d v="1899-12-30T16:39:00"/>
    <n v="50"/>
    <n v="66"/>
    <s v="Ticket"/>
    <s v="Saturday"/>
    <x v="1"/>
  </r>
  <r>
    <n v="1"/>
    <n v="5"/>
    <d v="2011-11-19T00:00:00"/>
    <d v="1899-12-30T15:47:00"/>
    <d v="2011-11-19T00:00:00"/>
    <d v="1899-12-30T17:41:00"/>
    <n v="50"/>
    <n v="114"/>
    <s v="Ticket"/>
    <s v="Saturday"/>
    <x v="1"/>
  </r>
  <r>
    <n v="1"/>
    <n v="6"/>
    <d v="2011-11-19T00:00:00"/>
    <d v="1899-12-30T16:04:00"/>
    <d v="2011-11-19T00:00:00"/>
    <d v="1899-12-30T17:10:00"/>
    <n v="50"/>
    <n v="66"/>
    <s v="Ticket"/>
    <s v="Saturday"/>
    <x v="1"/>
  </r>
  <r>
    <n v="1"/>
    <n v="6"/>
    <d v="2011-11-19T00:00:00"/>
    <d v="1899-12-30T16:30:00"/>
    <d v="2011-11-19T00:00:00"/>
    <d v="1899-12-30T19:57:00"/>
    <n v="70"/>
    <n v="207"/>
    <s v="Ticket"/>
    <s v="Saturday"/>
    <x v="1"/>
  </r>
  <r>
    <n v="1"/>
    <n v="6"/>
    <d v="2011-11-19T00:00:00"/>
    <d v="1899-12-30T16:52:00"/>
    <d v="2011-11-19T00:00:00"/>
    <d v="1899-12-30T21:27:00"/>
    <n v="90"/>
    <n v="275"/>
    <s v="Ticket"/>
    <s v="Saturday"/>
    <x v="1"/>
  </r>
  <r>
    <n v="1"/>
    <n v="8"/>
    <d v="2011-11-19T00:00:00"/>
    <d v="1899-12-30T17:31:00"/>
    <d v="2011-11-19T00:00:00"/>
    <d v="1899-12-30T18:25:00"/>
    <n v="50"/>
    <n v="54"/>
    <s v="Ticket"/>
    <s v="Saturday"/>
    <x v="1"/>
  </r>
  <r>
    <n v="1"/>
    <n v="8"/>
    <d v="2011-11-19T00:00:00"/>
    <d v="1899-12-30T17:51:00"/>
    <d v="2011-11-19T00:00:00"/>
    <d v="1899-12-30T23:26:00"/>
    <n v="110"/>
    <n v="335"/>
    <s v="Ticket"/>
    <s v="Saturday"/>
    <x v="1"/>
  </r>
  <r>
    <n v="1"/>
    <n v="5"/>
    <d v="2011-11-19T00:00:00"/>
    <d v="1899-12-30T18:05:00"/>
    <d v="2011-11-19T00:00:00"/>
    <d v="1899-12-30T22:09:00"/>
    <n v="90"/>
    <n v="244"/>
    <s v="Ticket"/>
    <s v="Saturday"/>
    <x v="2"/>
  </r>
  <r>
    <n v="1"/>
    <n v="6"/>
    <d v="2011-11-19T00:00:00"/>
    <d v="1899-12-30T19:39:00"/>
    <d v="2011-11-19T00:00:00"/>
    <d v="1899-12-30T20:51:00"/>
    <n v="50"/>
    <n v="72"/>
    <s v="Ticket"/>
    <s v="Saturday"/>
    <x v="2"/>
  </r>
  <r>
    <n v="1"/>
    <n v="5"/>
    <d v="2011-11-19T00:00:00"/>
    <d v="1899-12-30T19:43:00"/>
    <d v="2011-11-19T00:00:00"/>
    <d v="1899-12-30T22:28:00"/>
    <n v="50"/>
    <n v="165"/>
    <s v="Ticket"/>
    <s v="Saturday"/>
    <x v="2"/>
  </r>
  <r>
    <n v="1"/>
    <n v="8"/>
    <d v="2011-11-19T00:00:00"/>
    <d v="1899-12-30T19:44:00"/>
    <d v="2011-11-19T00:00:00"/>
    <d v="1899-12-30T20:17:00"/>
    <n v="50"/>
    <n v="33"/>
    <s v="Ticket"/>
    <s v="Saturday"/>
    <x v="2"/>
  </r>
  <r>
    <n v="1"/>
    <n v="6"/>
    <d v="2011-11-19T00:00:00"/>
    <d v="1899-12-30T19:50:00"/>
    <d v="2011-11-19T00:00:00"/>
    <d v="1899-12-30T22:20:00"/>
    <n v="50"/>
    <n v="150"/>
    <s v="Ticket"/>
    <s v="Saturday"/>
    <x v="2"/>
  </r>
  <r>
    <n v="1"/>
    <n v="6"/>
    <d v="2011-11-19T00:00:00"/>
    <d v="1899-12-30T20:47:00"/>
    <d v="2011-11-19T00:00:00"/>
    <d v="1899-12-30T22:50:00"/>
    <n v="50"/>
    <n v="123"/>
    <s v="Ticket"/>
    <s v="Saturday"/>
    <x v="2"/>
  </r>
  <r>
    <n v="1"/>
    <n v="8"/>
    <d v="2011-11-19T00:00:00"/>
    <d v="1899-12-30T20:50:00"/>
    <d v="2011-11-19T00:00:00"/>
    <d v="1899-12-30T23:29:00"/>
    <n v="50"/>
    <n v="159"/>
    <s v="Ticket"/>
    <s v="Saturday"/>
    <x v="2"/>
  </r>
  <r>
    <n v="1"/>
    <n v="5"/>
    <d v="2011-11-19T00:00:00"/>
    <d v="1899-12-30T21:00:00"/>
    <d v="2011-11-19T00:00:00"/>
    <d v="1899-12-30T23:30:00"/>
    <n v="50"/>
    <n v="150"/>
    <s v="Ticket"/>
    <s v="Saturday"/>
    <x v="2"/>
  </r>
  <r>
    <n v="1"/>
    <n v="5"/>
    <d v="2011-11-19T00:00:00"/>
    <d v="1899-12-30T21:01:00"/>
    <d v="2011-11-19T00:00:00"/>
    <d v="1899-12-30T22:53:00"/>
    <n v="50"/>
    <n v="112"/>
    <s v="Ticket"/>
    <s v="Saturday"/>
    <x v="2"/>
  </r>
  <r>
    <n v="1"/>
    <n v="5"/>
    <d v="2011-11-19T00:00:00"/>
    <d v="1899-12-30T23:06:00"/>
    <d v="2011-11-19T00:00:00"/>
    <d v="1899-12-30T23:49:00"/>
    <n v="50"/>
    <n v="43"/>
    <s v="Ticket"/>
    <s v="Saturday"/>
    <x v="3"/>
  </r>
  <r>
    <n v="1"/>
    <n v="5"/>
    <d v="2011-11-20T00:00:00"/>
    <d v="1899-12-30T11:05:00"/>
    <d v="2011-11-20T00:00:00"/>
    <d v="1899-12-30T13:37:00"/>
    <n v="50"/>
    <n v="152"/>
    <s v="Ticket"/>
    <s v="Sunday"/>
    <x v="0"/>
  </r>
  <r>
    <n v="1"/>
    <n v="5"/>
    <d v="2011-11-20T00:00:00"/>
    <d v="1899-12-30T12:07:00"/>
    <d v="2011-11-20T00:00:00"/>
    <d v="1899-12-30T12:52:00"/>
    <n v="50"/>
    <n v="45"/>
    <s v="Ticket"/>
    <s v="Sunday"/>
    <x v="0"/>
  </r>
  <r>
    <n v="1"/>
    <n v="6"/>
    <d v="2011-11-20T00:00:00"/>
    <d v="1899-12-30T12:59:00"/>
    <d v="2011-11-20T00:00:00"/>
    <d v="1899-12-30T14:40:00"/>
    <n v="50"/>
    <n v="101"/>
    <s v="Ticket"/>
    <s v="Sunday"/>
    <x v="0"/>
  </r>
  <r>
    <n v="1"/>
    <n v="5"/>
    <d v="2011-11-20T00:00:00"/>
    <d v="1899-12-30T13:00:00"/>
    <d v="2011-11-20T00:00:00"/>
    <d v="1899-12-30T15:51:00"/>
    <n v="50"/>
    <n v="171"/>
    <s v="Ticket"/>
    <s v="Sunday"/>
    <x v="0"/>
  </r>
  <r>
    <n v="1"/>
    <n v="6"/>
    <d v="2011-11-20T00:00:00"/>
    <d v="1899-12-30T13:14:00"/>
    <d v="2011-11-20T00:00:00"/>
    <d v="1899-12-30T16:01:00"/>
    <n v="50"/>
    <n v="167"/>
    <s v="Ticket"/>
    <s v="Sunday"/>
    <x v="0"/>
  </r>
  <r>
    <n v="1"/>
    <n v="6"/>
    <d v="2011-11-20T00:00:00"/>
    <d v="1899-12-30T13:17:00"/>
    <d v="2011-11-20T00:00:00"/>
    <d v="1899-12-30T17:00:00"/>
    <n v="70"/>
    <n v="223"/>
    <s v="Ticket"/>
    <s v="Sunday"/>
    <x v="0"/>
  </r>
  <r>
    <n v="1"/>
    <n v="6"/>
    <d v="2011-11-20T00:00:00"/>
    <d v="1899-12-30T13:37:00"/>
    <d v="2011-11-20T00:00:00"/>
    <d v="1899-12-30T17:41:00"/>
    <n v="90"/>
    <n v="244"/>
    <s v="Ticket"/>
    <s v="Sunday"/>
    <x v="0"/>
  </r>
  <r>
    <n v="1"/>
    <n v="5"/>
    <d v="2011-11-20T00:00:00"/>
    <d v="1899-12-30T13:41:00"/>
    <d v="2011-11-20T00:00:00"/>
    <d v="1899-12-30T17:01:00"/>
    <n v="70"/>
    <n v="200"/>
    <s v="Ticket"/>
    <s v="Sunday"/>
    <x v="0"/>
  </r>
  <r>
    <n v="1"/>
    <n v="5"/>
    <d v="2011-11-20T00:00:00"/>
    <d v="1899-12-30T13:50:00"/>
    <d v="2011-11-20T00:00:00"/>
    <d v="1899-12-30T15:58:00"/>
    <n v="50"/>
    <n v="128"/>
    <s v="Ticket"/>
    <s v="Sunday"/>
    <x v="0"/>
  </r>
  <r>
    <n v="1"/>
    <n v="5"/>
    <d v="2011-11-20T00:00:00"/>
    <d v="1899-12-30T13:55:00"/>
    <d v="2011-11-20T00:00:00"/>
    <d v="1899-12-30T14:50:00"/>
    <n v="50"/>
    <n v="55"/>
    <s v="Ticket"/>
    <s v="Sunday"/>
    <x v="0"/>
  </r>
  <r>
    <n v="1"/>
    <n v="6"/>
    <d v="2011-11-20T00:00:00"/>
    <d v="1899-12-30T14:11:00"/>
    <d v="2011-11-20T00:00:00"/>
    <d v="1899-12-30T17:25:00"/>
    <n v="70"/>
    <n v="194"/>
    <s v="Ticket"/>
    <s v="Sunday"/>
    <x v="1"/>
  </r>
  <r>
    <n v="1"/>
    <n v="8"/>
    <d v="2011-11-20T00:00:00"/>
    <d v="1899-12-30T14:43:00"/>
    <d v="2011-11-20T00:00:00"/>
    <d v="1899-12-30T18:26:00"/>
    <n v="70"/>
    <n v="223"/>
    <s v="Ticket"/>
    <s v="Sunday"/>
    <x v="1"/>
  </r>
  <r>
    <n v="1"/>
    <n v="8"/>
    <d v="2011-11-20T00:00:00"/>
    <d v="1899-12-30T14:49:00"/>
    <d v="2011-11-20T00:00:00"/>
    <d v="1899-12-30T16:49:00"/>
    <n v="50"/>
    <n v="120"/>
    <s v="Ticket"/>
    <s v="Sunday"/>
    <x v="1"/>
  </r>
  <r>
    <n v="1"/>
    <n v="5"/>
    <d v="2011-11-20T00:00:00"/>
    <d v="1899-12-30T16:25:00"/>
    <d v="2011-11-20T00:00:00"/>
    <d v="1899-12-30T17:29:00"/>
    <n v="50"/>
    <n v="64"/>
    <s v="Ticket"/>
    <s v="Sunday"/>
    <x v="1"/>
  </r>
  <r>
    <n v="1"/>
    <n v="6"/>
    <d v="2011-11-20T00:00:00"/>
    <d v="1899-12-30T16:44:00"/>
    <d v="2011-11-20T00:00:00"/>
    <d v="1899-12-30T19:00:00"/>
    <n v="50"/>
    <n v="136"/>
    <s v="Ticket"/>
    <s v="Sunday"/>
    <x v="1"/>
  </r>
  <r>
    <n v="1"/>
    <n v="6"/>
    <d v="2011-11-20T00:00:00"/>
    <d v="1899-12-30T17:01:00"/>
    <d v="2011-11-20T00:00:00"/>
    <d v="1899-12-30T17:57:00"/>
    <n v="50"/>
    <n v="56"/>
    <s v="Ticket"/>
    <s v="Sunday"/>
    <x v="1"/>
  </r>
  <r>
    <n v="1"/>
    <n v="8"/>
    <d v="2011-11-20T00:00:00"/>
    <d v="1899-12-30T17:07:00"/>
    <d v="2011-11-20T00:00:00"/>
    <d v="1899-12-30T18:51:00"/>
    <n v="50"/>
    <n v="104"/>
    <s v="Ticket"/>
    <s v="Sunday"/>
    <x v="1"/>
  </r>
  <r>
    <n v="1"/>
    <n v="6"/>
    <d v="2011-11-20T00:00:00"/>
    <d v="1899-12-30T17:34:00"/>
    <d v="2011-11-20T00:00:00"/>
    <d v="1899-12-30T17:59:00"/>
    <n v="50"/>
    <n v="25"/>
    <s v="Ticket"/>
    <s v="Sunday"/>
    <x v="1"/>
  </r>
  <r>
    <n v="1"/>
    <n v="5"/>
    <d v="2011-11-20T00:00:00"/>
    <d v="1899-12-30T17:37:00"/>
    <d v="2011-11-20T00:00:00"/>
    <d v="1899-12-30T18:23:00"/>
    <n v="50"/>
    <n v="46"/>
    <s v="Ticket"/>
    <s v="Sunday"/>
    <x v="1"/>
  </r>
  <r>
    <n v="1"/>
    <n v="8"/>
    <d v="2011-11-20T00:00:00"/>
    <d v="1899-12-30T17:49:00"/>
    <d v="2011-11-20T00:00:00"/>
    <d v="1899-12-30T19:21:00"/>
    <n v="50"/>
    <n v="92"/>
    <s v="Ticket"/>
    <s v="Sunday"/>
    <x v="1"/>
  </r>
  <r>
    <n v="1"/>
    <n v="6"/>
    <d v="2011-11-27T00:00:00"/>
    <d v="1899-12-30T18:29:00"/>
    <d v="2011-11-27T00:00:00"/>
    <d v="1899-12-30T22:17:00"/>
    <n v="70"/>
    <n v="228"/>
    <s v="Ticket"/>
    <s v="Sunday"/>
    <x v="2"/>
  </r>
  <r>
    <n v="1"/>
    <n v="5"/>
    <d v="2011-11-27T00:00:00"/>
    <d v="1899-12-30T20:01:00"/>
    <d v="2011-11-28T00:00:00"/>
    <d v="1899-12-30T01:02:00"/>
    <n v="110"/>
    <n v="301"/>
    <s v="Ticket"/>
    <s v="Sunday"/>
    <x v="2"/>
  </r>
  <r>
    <n v="1"/>
    <n v="5"/>
    <d v="2011-11-27T00:00:00"/>
    <d v="1899-12-30T21:16:00"/>
    <d v="2011-11-27T00:00:00"/>
    <d v="1899-12-30T22:26:00"/>
    <n v="50"/>
    <n v="70"/>
    <s v="Ticket"/>
    <s v="Sunday"/>
    <x v="2"/>
  </r>
  <r>
    <n v="1"/>
    <n v="5"/>
    <d v="2011-11-27T00:00:00"/>
    <d v="1899-12-30T21:22:00"/>
    <d v="2011-11-27T00:00:00"/>
    <d v="1899-12-30T23:23:00"/>
    <n v="50"/>
    <n v="121"/>
    <s v="Ticket"/>
    <s v="Sunday"/>
    <x v="2"/>
  </r>
  <r>
    <n v="1"/>
    <n v="8"/>
    <d v="2011-12-03T00:00:00"/>
    <d v="1899-12-30T10:09:00"/>
    <d v="2011-12-03T00:00:00"/>
    <d v="1899-12-30T13:07:00"/>
    <n v="0"/>
    <n v="178"/>
    <s v="Pass"/>
    <s v="Saturday"/>
    <x v="0"/>
  </r>
  <r>
    <n v="1"/>
    <n v="8"/>
    <d v="2011-12-03T00:00:00"/>
    <d v="1899-12-30T10:54:00"/>
    <d v="2011-12-03T00:00:00"/>
    <d v="1899-12-30T12:57:00"/>
    <n v="300"/>
    <n v="123"/>
    <s v="Ticket"/>
    <s v="Saturday"/>
    <x v="0"/>
  </r>
  <r>
    <n v="1"/>
    <n v="6"/>
    <d v="2011-12-03T00:00:00"/>
    <d v="1899-12-30T12:30:00"/>
    <d v="2011-12-03T00:00:00"/>
    <d v="1899-12-30T16:46:00"/>
    <n v="90"/>
    <n v="256"/>
    <s v="Ticket"/>
    <s v="Saturday"/>
    <x v="0"/>
  </r>
  <r>
    <n v="1"/>
    <n v="5"/>
    <d v="2011-12-03T00:00:00"/>
    <d v="1899-12-30T14:26:00"/>
    <d v="2011-12-03T00:00:00"/>
    <d v="1899-12-30T15:44:00"/>
    <n v="50"/>
    <n v="78"/>
    <s v="Ticket"/>
    <s v="Saturday"/>
    <x v="1"/>
  </r>
  <r>
    <n v="1"/>
    <n v="5"/>
    <d v="2011-12-03T00:00:00"/>
    <d v="1899-12-30T14:52:00"/>
    <d v="2011-12-03T00:00:00"/>
    <d v="1899-12-30T15:42:00"/>
    <n v="50"/>
    <n v="50"/>
    <s v="Ticket"/>
    <s v="Saturday"/>
    <x v="1"/>
  </r>
  <r>
    <n v="1"/>
    <n v="8"/>
    <d v="2011-12-03T00:00:00"/>
    <d v="1899-12-30T15:29:00"/>
    <d v="2011-12-03T00:00:00"/>
    <d v="1899-12-30T17:48:00"/>
    <n v="50"/>
    <n v="139"/>
    <s v="Ticket"/>
    <s v="Saturday"/>
    <x v="1"/>
  </r>
  <r>
    <n v="1"/>
    <n v="8"/>
    <d v="2011-12-03T00:00:00"/>
    <d v="1899-12-30T15:34:00"/>
    <d v="2011-12-03T00:00:00"/>
    <d v="1899-12-30T16:58:00"/>
    <n v="50"/>
    <n v="84"/>
    <s v="Ticket"/>
    <s v="Saturday"/>
    <x v="1"/>
  </r>
  <r>
    <n v="1"/>
    <n v="5"/>
    <d v="2011-12-03T00:00:00"/>
    <d v="1899-12-30T15:57:00"/>
    <d v="2011-12-03T00:00:00"/>
    <d v="1899-12-30T17:22:00"/>
    <n v="50"/>
    <n v="85"/>
    <s v="Ticket"/>
    <s v="Saturday"/>
    <x v="1"/>
  </r>
  <r>
    <n v="1"/>
    <n v="6"/>
    <d v="2011-12-03T00:00:00"/>
    <d v="1899-12-30T16:13:00"/>
    <d v="2011-12-03T00:00:00"/>
    <d v="1899-12-30T17:03:00"/>
    <n v="50"/>
    <n v="50"/>
    <s v="Ticket"/>
    <s v="Saturday"/>
    <x v="1"/>
  </r>
  <r>
    <n v="1"/>
    <n v="5"/>
    <d v="2011-12-03T00:00:00"/>
    <d v="1899-12-30T16:31:00"/>
    <d v="2011-12-03T00:00:00"/>
    <d v="1899-12-30T17:55:00"/>
    <n v="50"/>
    <n v="84"/>
    <s v="Ticket"/>
    <s v="Saturday"/>
    <x v="1"/>
  </r>
  <r>
    <n v="1"/>
    <n v="5"/>
    <d v="2011-12-03T00:00:00"/>
    <d v="1899-12-30T16:43:00"/>
    <d v="2011-12-03T00:00:00"/>
    <d v="1899-12-30T17:26:00"/>
    <n v="50"/>
    <n v="43"/>
    <s v="Ticket"/>
    <s v="Saturday"/>
    <x v="1"/>
  </r>
  <r>
    <n v="1"/>
    <n v="8"/>
    <d v="2011-12-03T00:00:00"/>
    <d v="1899-12-30T17:01:00"/>
    <d v="2011-12-03T00:00:00"/>
    <d v="1899-12-30T18:39:00"/>
    <n v="50"/>
    <n v="98"/>
    <s v="Ticket"/>
    <s v="Saturday"/>
    <x v="1"/>
  </r>
  <r>
    <n v="1"/>
    <n v="8"/>
    <d v="2011-12-03T00:00:00"/>
    <d v="1899-12-30T17:14:00"/>
    <d v="2011-12-03T00:00:00"/>
    <d v="1899-12-30T19:06:00"/>
    <n v="50"/>
    <n v="112"/>
    <s v="Ticket"/>
    <s v="Saturday"/>
    <x v="1"/>
  </r>
  <r>
    <n v="1"/>
    <n v="5"/>
    <d v="2011-12-03T00:00:00"/>
    <d v="1899-12-30T17:21:00"/>
    <d v="2011-12-03T00:00:00"/>
    <d v="1899-12-30T22:11:00"/>
    <n v="90"/>
    <n v="290"/>
    <s v="Ticket"/>
    <s v="Saturday"/>
    <x v="1"/>
  </r>
  <r>
    <n v="1"/>
    <n v="6"/>
    <d v="2011-12-03T00:00:00"/>
    <d v="1899-12-30T17:22:00"/>
    <d v="2011-12-03T00:00:00"/>
    <d v="1899-12-30T19:27:00"/>
    <n v="50"/>
    <n v="125"/>
    <s v="Ticket"/>
    <s v="Saturday"/>
    <x v="1"/>
  </r>
  <r>
    <n v="1"/>
    <n v="8"/>
    <d v="2011-12-03T00:00:00"/>
    <d v="1899-12-30T18:05:00"/>
    <d v="2011-12-03T00:00:00"/>
    <d v="1899-12-30T22:21:00"/>
    <n v="90"/>
    <n v="256"/>
    <s v="Ticket"/>
    <s v="Saturday"/>
    <x v="2"/>
  </r>
  <r>
    <n v="1"/>
    <n v="8"/>
    <d v="2011-12-03T00:00:00"/>
    <d v="1899-12-30T18:43:00"/>
    <d v="2011-12-03T00:00:00"/>
    <d v="1899-12-30T19:55:00"/>
    <n v="50"/>
    <n v="72"/>
    <s v="Ticket"/>
    <s v="Saturday"/>
    <x v="2"/>
  </r>
  <r>
    <n v="1"/>
    <n v="5"/>
    <d v="2011-12-03T00:00:00"/>
    <d v="1899-12-30T21:13:00"/>
    <d v="2011-12-03T00:00:00"/>
    <d v="1899-12-30T23:37:00"/>
    <n v="50"/>
    <n v="144"/>
    <s v="Ticket"/>
    <s v="Saturday"/>
    <x v="2"/>
  </r>
  <r>
    <n v="1"/>
    <n v="8"/>
    <d v="2011-12-03T00:00:00"/>
    <d v="1899-12-30T21:19:00"/>
    <d v="2011-12-03T00:00:00"/>
    <d v="1899-12-30T22:36:00"/>
    <n v="50"/>
    <n v="77"/>
    <s v="Ticket"/>
    <s v="Saturday"/>
    <x v="2"/>
  </r>
  <r>
    <n v="1"/>
    <n v="5"/>
    <d v="2011-12-03T00:00:00"/>
    <d v="1899-12-30T22:32:00"/>
    <d v="2011-12-04T00:00:00"/>
    <d v="1899-12-30T01:40:00"/>
    <n v="70"/>
    <n v="188"/>
    <s v="Ticket"/>
    <s v="Saturday"/>
    <x v="3"/>
  </r>
  <r>
    <n v="1"/>
    <n v="5"/>
    <d v="2011-12-04T00:00:00"/>
    <d v="1899-12-30T06:56:00"/>
    <d v="2011-12-04T00:00:00"/>
    <d v="1899-12-30T08:44:00"/>
    <n v="50"/>
    <n v="108"/>
    <s v="Ticket"/>
    <s v="Sunday"/>
    <x v="3"/>
  </r>
  <r>
    <n v="1"/>
    <n v="6"/>
    <d v="2011-12-04T00:00:00"/>
    <d v="1899-12-30T11:42:00"/>
    <d v="2011-12-04T00:00:00"/>
    <d v="1899-12-30T12:48:00"/>
    <n v="50"/>
    <n v="66"/>
    <s v="Ticket"/>
    <s v="Sunday"/>
    <x v="0"/>
  </r>
  <r>
    <n v="1"/>
    <n v="5"/>
    <d v="2011-12-04T00:00:00"/>
    <d v="1899-12-30T13:23:00"/>
    <d v="2011-12-04T00:00:00"/>
    <d v="1899-12-30T17:32:00"/>
    <n v="90"/>
    <n v="249"/>
    <s v="Ticket"/>
    <s v="Sunday"/>
    <x v="0"/>
  </r>
  <r>
    <n v="1"/>
    <n v="6"/>
    <d v="2011-12-04T00:00:00"/>
    <d v="1899-12-30T14:25:00"/>
    <d v="2011-12-04T00:00:00"/>
    <d v="1899-12-30T20:07:00"/>
    <n v="110"/>
    <n v="342"/>
    <s v="Ticket"/>
    <s v="Sunday"/>
    <x v="1"/>
  </r>
  <r>
    <n v="1"/>
    <n v="8"/>
    <d v="2011-12-04T00:00:00"/>
    <d v="1899-12-30T15:37:00"/>
    <d v="2011-12-04T00:00:00"/>
    <d v="1899-12-30T18:51:00"/>
    <n v="70"/>
    <n v="194"/>
    <s v="Ticket"/>
    <s v="Sunday"/>
    <x v="1"/>
  </r>
  <r>
    <n v="1"/>
    <n v="8"/>
    <d v="2011-12-04T00:00:00"/>
    <d v="1899-12-30T16:32:00"/>
    <d v="2011-12-04T00:00:00"/>
    <d v="1899-12-30T19:58:00"/>
    <n v="70"/>
    <n v="206"/>
    <s v="Ticket"/>
    <s v="Sunday"/>
    <x v="1"/>
  </r>
  <r>
    <n v="1"/>
    <n v="8"/>
    <d v="2011-12-04T00:00:00"/>
    <d v="1899-12-30T16:54:00"/>
    <d v="2011-12-04T00:00:00"/>
    <d v="1899-12-30T19:07:00"/>
    <n v="50"/>
    <n v="133"/>
    <s v="Ticket"/>
    <s v="Sunday"/>
    <x v="1"/>
  </r>
  <r>
    <n v="1"/>
    <n v="5"/>
    <d v="2011-12-04T00:00:00"/>
    <d v="1899-12-30T17:15:00"/>
    <d v="2011-12-04T00:00:00"/>
    <d v="1899-12-30T20:29:00"/>
    <n v="70"/>
    <n v="194"/>
    <s v="Ticket"/>
    <s v="Sunday"/>
    <x v="1"/>
  </r>
  <r>
    <n v="1"/>
    <n v="5"/>
    <d v="2011-12-04T00:00:00"/>
    <d v="1899-12-30T17:15:00"/>
    <d v="2011-12-04T00:00:00"/>
    <d v="1899-12-30T18:10:00"/>
    <n v="50"/>
    <n v="55"/>
    <s v="Ticket"/>
    <s v="Sunday"/>
    <x v="1"/>
  </r>
  <r>
    <n v="1"/>
    <n v="5"/>
    <d v="2011-12-04T00:00:00"/>
    <d v="1899-12-30T17:35:00"/>
    <d v="2011-12-04T00:00:00"/>
    <d v="1899-12-30T19:21:00"/>
    <n v="50"/>
    <n v="106"/>
    <s v="Ticket"/>
    <s v="Sunday"/>
    <x v="1"/>
  </r>
  <r>
    <n v="1"/>
    <n v="5"/>
    <d v="2011-12-04T00:00:00"/>
    <d v="1899-12-30T17:59:00"/>
    <d v="2011-12-04T00:00:00"/>
    <d v="1899-12-30T21:54:00"/>
    <n v="70"/>
    <n v="235"/>
    <s v="Ticket"/>
    <s v="Sunday"/>
    <x v="1"/>
  </r>
  <r>
    <n v="1"/>
    <n v="8"/>
    <d v="2011-12-04T00:00:00"/>
    <d v="1899-12-30T18:13:00"/>
    <d v="2011-12-04T00:00:00"/>
    <d v="1899-12-30T22:40:00"/>
    <n v="90"/>
    <n v="267"/>
    <s v="Ticket"/>
    <s v="Sunday"/>
    <x v="2"/>
  </r>
  <r>
    <n v="1"/>
    <n v="6"/>
    <d v="2011-12-04T00:00:00"/>
    <d v="1899-12-30T18:15:00"/>
    <d v="2011-12-04T00:00:00"/>
    <d v="1899-12-30T20:21:00"/>
    <n v="50"/>
    <n v="126"/>
    <s v="Ticket"/>
    <s v="Sunday"/>
    <x v="2"/>
  </r>
  <r>
    <n v="1"/>
    <n v="6"/>
    <d v="2011-12-04T00:00:00"/>
    <d v="1899-12-30T18:26:00"/>
    <d v="2011-12-04T00:00:00"/>
    <d v="1899-12-30T19:41:00"/>
    <n v="50"/>
    <n v="75"/>
    <s v="Ticket"/>
    <s v="Sunday"/>
    <x v="2"/>
  </r>
  <r>
    <n v="1"/>
    <n v="5"/>
    <d v="2011-12-04T00:00:00"/>
    <d v="1899-12-30T20:05:00"/>
    <d v="2011-12-04T00:00:00"/>
    <d v="1899-12-30T21:25:00"/>
    <n v="50"/>
    <n v="80"/>
    <s v="Ticket"/>
    <s v="Sunday"/>
    <x v="2"/>
  </r>
  <r>
    <n v="1"/>
    <n v="8"/>
    <d v="2011-12-04T00:00:00"/>
    <d v="1899-12-30T20:55:00"/>
    <d v="2011-12-04T00:00:00"/>
    <d v="1899-12-30T22:49:00"/>
    <n v="50"/>
    <n v="114"/>
    <s v="Ticket"/>
    <s v="Sunday"/>
    <x v="2"/>
  </r>
  <r>
    <n v="1"/>
    <n v="5"/>
    <d v="2011-12-10T00:00:00"/>
    <d v="1899-12-30T09:51:00"/>
    <d v="2011-12-10T00:00:00"/>
    <d v="1899-12-30T18:17:00"/>
    <n v="300"/>
    <n v="506"/>
    <s v="Ticket"/>
    <s v="Saturday"/>
    <x v="3"/>
  </r>
  <r>
    <n v="1"/>
    <n v="8"/>
    <d v="2011-12-10T00:00:00"/>
    <d v="1899-12-30T11:08:00"/>
    <d v="2011-12-10T00:00:00"/>
    <d v="1899-12-30T16:46:00"/>
    <n v="110"/>
    <n v="338"/>
    <s v="Ticket"/>
    <s v="Saturday"/>
    <x v="0"/>
  </r>
  <r>
    <n v="1"/>
    <n v="5"/>
    <d v="2011-12-10T00:00:00"/>
    <d v="1899-12-30T13:26:00"/>
    <d v="2011-12-10T00:00:00"/>
    <d v="1899-12-30T16:53:00"/>
    <n v="70"/>
    <n v="207"/>
    <s v="Ticket"/>
    <s v="Saturday"/>
    <x v="0"/>
  </r>
  <r>
    <n v="1"/>
    <n v="8"/>
    <d v="2011-12-10T00:00:00"/>
    <d v="1899-12-30T14:29:00"/>
    <d v="2011-12-10T00:00:00"/>
    <d v="1899-12-30T17:43:00"/>
    <n v="70"/>
    <n v="194"/>
    <s v="Ticket"/>
    <s v="Saturday"/>
    <x v="1"/>
  </r>
  <r>
    <n v="1"/>
    <n v="8"/>
    <d v="2011-12-10T00:00:00"/>
    <d v="1899-12-30T16:24:00"/>
    <d v="2011-12-10T00:00:00"/>
    <d v="1899-12-30T17:46:00"/>
    <n v="50"/>
    <n v="82"/>
    <s v="Ticket"/>
    <s v="Saturday"/>
    <x v="1"/>
  </r>
  <r>
    <n v="1"/>
    <n v="5"/>
    <d v="2011-12-10T00:00:00"/>
    <d v="1899-12-30T16:30:00"/>
    <d v="2011-12-10T00:00:00"/>
    <d v="1899-12-30T19:06:00"/>
    <n v="50"/>
    <n v="156"/>
    <s v="Ticket"/>
    <s v="Saturday"/>
    <x v="1"/>
  </r>
  <r>
    <n v="1"/>
    <n v="5"/>
    <d v="2011-12-10T00:00:00"/>
    <d v="1899-12-30T17:33:00"/>
    <d v="2011-12-10T00:00:00"/>
    <d v="1899-12-30T18:21:00"/>
    <n v="50"/>
    <n v="48"/>
    <s v="Ticket"/>
    <s v="Saturday"/>
    <x v="1"/>
  </r>
  <r>
    <n v="1"/>
    <n v="6"/>
    <d v="2011-12-10T00:00:00"/>
    <d v="1899-12-30T17:42:00"/>
    <d v="2011-12-10T00:00:00"/>
    <d v="1899-12-30T22:48:00"/>
    <n v="110"/>
    <n v="306"/>
    <s v="Ticket"/>
    <s v="Saturday"/>
    <x v="1"/>
  </r>
  <r>
    <n v="1"/>
    <n v="8"/>
    <d v="2011-12-10T00:00:00"/>
    <d v="1899-12-30T18:13:00"/>
    <d v="2011-12-10T00:00:00"/>
    <d v="1899-12-30T19:22:00"/>
    <n v="50"/>
    <n v="69"/>
    <s v="Ticket"/>
    <s v="Saturday"/>
    <x v="2"/>
  </r>
  <r>
    <n v="1"/>
    <n v="8"/>
    <d v="2011-12-10T00:00:00"/>
    <d v="1899-12-30T18:39:00"/>
    <d v="2011-12-10T00:00:00"/>
    <d v="1899-12-30T21:28:00"/>
    <n v="50"/>
    <n v="169"/>
    <s v="Ticket"/>
    <s v="Saturday"/>
    <x v="2"/>
  </r>
  <r>
    <n v="1"/>
    <n v="5"/>
    <d v="2011-12-10T00:00:00"/>
    <d v="1899-12-30T19:02:00"/>
    <d v="2011-12-10T00:00:00"/>
    <d v="1899-12-30T20:46:00"/>
    <n v="50"/>
    <n v="104"/>
    <s v="Ticket"/>
    <s v="Saturday"/>
    <x v="2"/>
  </r>
  <r>
    <n v="1"/>
    <n v="8"/>
    <d v="2011-12-10T00:00:00"/>
    <d v="1899-12-30T19:20:00"/>
    <d v="2011-12-10T00:00:00"/>
    <d v="1899-12-30T22:36:00"/>
    <n v="70"/>
    <n v="196"/>
    <s v="Ticket"/>
    <s v="Saturday"/>
    <x v="2"/>
  </r>
  <r>
    <n v="1"/>
    <n v="5"/>
    <d v="2011-12-10T00:00:00"/>
    <d v="1899-12-30T19:33:00"/>
    <d v="2011-12-10T00:00:00"/>
    <d v="1899-12-30T21:12:00"/>
    <n v="50"/>
    <n v="99"/>
    <s v="Ticket"/>
    <s v="Saturday"/>
    <x v="2"/>
  </r>
  <r>
    <n v="1"/>
    <n v="8"/>
    <d v="2011-12-10T00:00:00"/>
    <d v="1899-12-30T19:33:00"/>
    <d v="2011-12-10T00:00:00"/>
    <d v="1899-12-30T19:57:00"/>
    <n v="50"/>
    <n v="24"/>
    <s v="Ticket"/>
    <s v="Saturday"/>
    <x v="2"/>
  </r>
  <r>
    <n v="1"/>
    <n v="5"/>
    <d v="2011-12-10T00:00:00"/>
    <d v="1899-12-30T19:36:00"/>
    <d v="2011-12-10T00:00:00"/>
    <d v="1899-12-30T21:39:00"/>
    <n v="50"/>
    <n v="123"/>
    <s v="Ticket"/>
    <s v="Saturday"/>
    <x v="2"/>
  </r>
  <r>
    <n v="1"/>
    <n v="8"/>
    <d v="2011-12-10T00:00:00"/>
    <d v="1899-12-30T19:40:00"/>
    <d v="2011-12-10T00:00:00"/>
    <d v="1899-12-30T20:38:00"/>
    <n v="50"/>
    <n v="58"/>
    <s v="Ticket"/>
    <s v="Saturday"/>
    <x v="2"/>
  </r>
  <r>
    <n v="1"/>
    <n v="8"/>
    <d v="2011-12-10T00:00:00"/>
    <d v="1899-12-30T19:43:00"/>
    <d v="2011-12-10T00:00:00"/>
    <d v="1899-12-30T22:35:00"/>
    <n v="50"/>
    <n v="172"/>
    <s v="Ticket"/>
    <s v="Saturday"/>
    <x v="2"/>
  </r>
  <r>
    <n v="1"/>
    <n v="6"/>
    <d v="2011-12-10T00:00:00"/>
    <d v="1899-12-30T20:13:00"/>
    <d v="2011-12-10T00:00:00"/>
    <d v="1899-12-30T22:58:00"/>
    <n v="50"/>
    <n v="165"/>
    <s v="Ticket"/>
    <s v="Saturday"/>
    <x v="2"/>
  </r>
  <r>
    <n v="1"/>
    <n v="6"/>
    <d v="2011-12-10T00:00:00"/>
    <d v="1899-12-30T20:13:00"/>
    <d v="2011-12-10T00:00:00"/>
    <d v="1899-12-30T22:46:00"/>
    <n v="50"/>
    <n v="153"/>
    <s v="Ticket"/>
    <s v="Saturday"/>
    <x v="2"/>
  </r>
  <r>
    <n v="1"/>
    <n v="6"/>
    <d v="2011-12-10T00:00:00"/>
    <d v="1899-12-30T20:21:00"/>
    <d v="2011-12-11T00:00:00"/>
    <d v="1899-12-30T01:26:00"/>
    <n v="110"/>
    <n v="305"/>
    <s v="Ticket"/>
    <s v="Saturday"/>
    <x v="2"/>
  </r>
  <r>
    <n v="1"/>
    <n v="5"/>
    <d v="2011-12-10T00:00:00"/>
    <d v="1899-12-30T21:43:00"/>
    <d v="2011-12-11T00:00:00"/>
    <d v="1899-12-30T00:54:00"/>
    <n v="70"/>
    <n v="191"/>
    <s v="Ticket"/>
    <s v="Saturday"/>
    <x v="2"/>
  </r>
  <r>
    <n v="1"/>
    <n v="8"/>
    <d v="2011-12-10T00:00:00"/>
    <d v="1899-12-30T21:54:00"/>
    <d v="2011-12-10T00:00:00"/>
    <d v="1899-12-30T23:48:00"/>
    <n v="50"/>
    <n v="114"/>
    <s v="Ticket"/>
    <s v="Saturday"/>
    <x v="2"/>
  </r>
  <r>
    <n v="1"/>
    <n v="5"/>
    <d v="2011-12-10T00:00:00"/>
    <d v="1899-12-30T22:22:00"/>
    <d v="2011-12-11T00:00:00"/>
    <d v="1899-12-30T01:23:00"/>
    <n v="70"/>
    <n v="181"/>
    <s v="Ticket"/>
    <s v="Saturday"/>
    <x v="3"/>
  </r>
  <r>
    <n v="1"/>
    <n v="5"/>
    <d v="2011-12-10T00:00:00"/>
    <d v="1899-12-30T22:35:00"/>
    <d v="2011-12-11T00:00:00"/>
    <d v="1899-12-30T00:16:00"/>
    <n v="50"/>
    <n v="101"/>
    <s v="Ticket"/>
    <s v="Saturday"/>
    <x v="3"/>
  </r>
  <r>
    <n v="1"/>
    <n v="5"/>
    <d v="2011-12-11T00:00:00"/>
    <d v="1899-12-30T08:51:00"/>
    <d v="2011-12-11T00:00:00"/>
    <d v="1899-12-30T11:41:00"/>
    <n v="50"/>
    <n v="170"/>
    <s v="Ticket"/>
    <s v="Sunday"/>
    <x v="3"/>
  </r>
  <r>
    <n v="1"/>
    <n v="5"/>
    <d v="2011-12-11T00:00:00"/>
    <d v="1899-12-30T09:58:00"/>
    <d v="2011-12-11T00:00:00"/>
    <d v="1899-12-30T11:50:00"/>
    <n v="50"/>
    <n v="112"/>
    <s v="Ticket"/>
    <s v="Sunday"/>
    <x v="3"/>
  </r>
  <r>
    <n v="1"/>
    <n v="5"/>
    <d v="2011-12-11T00:00:00"/>
    <d v="1899-12-30T12:15:00"/>
    <d v="2011-12-11T00:00:00"/>
    <d v="1899-12-30T13:04:00"/>
    <n v="50"/>
    <n v="49"/>
    <s v="Ticket"/>
    <s v="Sunday"/>
    <x v="0"/>
  </r>
  <r>
    <n v="1"/>
    <n v="5"/>
    <d v="2011-12-11T00:00:00"/>
    <d v="1899-12-30T12:18:00"/>
    <d v="2011-12-11T00:00:00"/>
    <d v="1899-12-30T13:39:00"/>
    <n v="50"/>
    <n v="81"/>
    <s v="Manual"/>
    <s v="Sunday"/>
    <x v="0"/>
  </r>
  <r>
    <n v="1"/>
    <n v="5"/>
    <d v="2011-12-11T00:00:00"/>
    <d v="1899-12-30T12:41:00"/>
    <d v="2011-12-11T00:00:00"/>
    <d v="1899-12-30T18:23:00"/>
    <n v="110"/>
    <n v="342"/>
    <s v="Ticket"/>
    <s v="Sunday"/>
    <x v="0"/>
  </r>
  <r>
    <n v="1"/>
    <n v="5"/>
    <d v="2011-12-11T00:00:00"/>
    <d v="1899-12-30T12:46:00"/>
    <d v="2011-12-11T00:00:00"/>
    <d v="1899-12-30T15:04:00"/>
    <n v="50"/>
    <n v="138"/>
    <s v="Ticket"/>
    <s v="Sunday"/>
    <x v="0"/>
  </r>
  <r>
    <n v="1"/>
    <n v="8"/>
    <d v="2011-12-11T00:00:00"/>
    <d v="1899-12-30T13:23:00"/>
    <d v="2011-12-11T00:00:00"/>
    <d v="1899-12-30T17:26:00"/>
    <n v="90"/>
    <n v="243"/>
    <s v="Ticket"/>
    <s v="Sunday"/>
    <x v="0"/>
  </r>
  <r>
    <n v="1"/>
    <n v="5"/>
    <d v="2011-12-11T00:00:00"/>
    <d v="1899-12-30T13:27:00"/>
    <d v="2011-12-11T00:00:00"/>
    <d v="1899-12-30T17:25:00"/>
    <n v="70"/>
    <n v="238"/>
    <s v="Ticket"/>
    <s v="Sunday"/>
    <x v="0"/>
  </r>
  <r>
    <n v="1"/>
    <n v="5"/>
    <d v="2011-12-11T00:00:00"/>
    <d v="1899-12-30T13:53:00"/>
    <d v="2011-12-11T00:00:00"/>
    <d v="1899-12-30T16:33:00"/>
    <n v="50"/>
    <n v="160"/>
    <s v="Manual"/>
    <s v="Sunday"/>
    <x v="0"/>
  </r>
  <r>
    <n v="1"/>
    <n v="8"/>
    <d v="2011-12-11T00:00:00"/>
    <d v="1899-12-30T14:09:00"/>
    <d v="2011-12-11T00:00:00"/>
    <d v="1899-12-30T17:54:00"/>
    <n v="70"/>
    <n v="225"/>
    <s v="Ticket"/>
    <s v="Sunday"/>
    <x v="1"/>
  </r>
  <r>
    <n v="1"/>
    <n v="5"/>
    <d v="2011-12-11T00:00:00"/>
    <d v="1899-12-30T14:13:00"/>
    <d v="2011-12-11T00:00:00"/>
    <d v="1899-12-30T16:28:00"/>
    <n v="50"/>
    <n v="135"/>
    <s v="Manual"/>
    <s v="Sunday"/>
    <x v="1"/>
  </r>
  <r>
    <n v="1"/>
    <n v="8"/>
    <d v="2011-12-11T00:00:00"/>
    <d v="1899-12-30T14:39:00"/>
    <d v="2011-12-11T00:00:00"/>
    <d v="1899-12-30T17:16:00"/>
    <n v="50"/>
    <n v="157"/>
    <s v="Ticket"/>
    <s v="Sunday"/>
    <x v="1"/>
  </r>
  <r>
    <n v="1"/>
    <n v="5"/>
    <d v="2011-12-11T00:00:00"/>
    <d v="1899-12-30T14:42:00"/>
    <d v="2011-12-11T00:00:00"/>
    <d v="1899-12-30T16:32:00"/>
    <n v="50"/>
    <n v="110"/>
    <s v="Ticket"/>
    <s v="Sunday"/>
    <x v="1"/>
  </r>
  <r>
    <n v="1"/>
    <n v="8"/>
    <d v="2011-12-11T00:00:00"/>
    <d v="1899-12-30T14:49:00"/>
    <d v="2011-12-11T00:00:00"/>
    <d v="1899-12-30T15:59:00"/>
    <n v="50"/>
    <n v="70"/>
    <s v="Ticket"/>
    <s v="Sunday"/>
    <x v="1"/>
  </r>
  <r>
    <n v="1"/>
    <n v="8"/>
    <d v="2011-12-11T00:00:00"/>
    <d v="1899-12-30T14:59:00"/>
    <d v="2011-12-11T00:00:00"/>
    <d v="1899-12-30T19:30:00"/>
    <n v="90"/>
    <n v="271"/>
    <s v="Ticket"/>
    <s v="Sunday"/>
    <x v="1"/>
  </r>
  <r>
    <n v="1"/>
    <n v="8"/>
    <d v="2011-12-11T00:00:00"/>
    <d v="1899-12-30T15:24:00"/>
    <d v="2011-12-11T00:00:00"/>
    <d v="1899-12-30T15:53:00"/>
    <n v="50"/>
    <n v="29"/>
    <s v="Ticket"/>
    <s v="Sunday"/>
    <x v="1"/>
  </r>
  <r>
    <n v="1"/>
    <n v="5"/>
    <d v="2011-12-11T00:00:00"/>
    <d v="1899-12-30T15:33:00"/>
    <d v="2011-12-11T00:00:00"/>
    <d v="1899-12-30T17:21:00"/>
    <n v="50"/>
    <n v="108"/>
    <s v="Ticket"/>
    <s v="Sunday"/>
    <x v="1"/>
  </r>
  <r>
    <n v="1"/>
    <n v="8"/>
    <d v="2011-12-11T00:00:00"/>
    <d v="1899-12-30T15:37:00"/>
    <d v="2011-12-11T00:00:00"/>
    <d v="1899-12-30T17:47:00"/>
    <n v="50"/>
    <n v="130"/>
    <s v="Ticket"/>
    <s v="Sunday"/>
    <x v="1"/>
  </r>
  <r>
    <n v="1"/>
    <n v="8"/>
    <d v="2011-12-11T00:00:00"/>
    <d v="1899-12-30T16:34:00"/>
    <d v="2011-12-11T00:00:00"/>
    <d v="1899-12-30T18:05:00"/>
    <n v="50"/>
    <n v="91"/>
    <s v="Manual"/>
    <s v="Sunday"/>
    <x v="1"/>
  </r>
  <r>
    <n v="1"/>
    <n v="6"/>
    <d v="2011-12-11T00:00:00"/>
    <d v="1899-12-30T17:02:00"/>
    <d v="2011-12-11T00:00:00"/>
    <d v="1899-12-30T18:02:00"/>
    <n v="50"/>
    <n v="60"/>
    <s v="Ticket"/>
    <s v="Sunday"/>
    <x v="1"/>
  </r>
  <r>
    <n v="1"/>
    <n v="6"/>
    <d v="2011-12-11T00:00:00"/>
    <d v="1899-12-30T17:31:00"/>
    <d v="2011-12-11T00:00:00"/>
    <d v="1899-12-30T19:45:00"/>
    <n v="50"/>
    <n v="134"/>
    <s v="Ticket"/>
    <s v="Sunday"/>
    <x v="1"/>
  </r>
  <r>
    <n v="1"/>
    <n v="8"/>
    <d v="2011-12-11T00:00:00"/>
    <d v="1899-12-30T17:35:00"/>
    <d v="2011-12-11T00:00:00"/>
    <d v="1899-12-30T21:08:00"/>
    <n v="70"/>
    <n v="213"/>
    <s v="Ticket"/>
    <s v="Sunday"/>
    <x v="1"/>
  </r>
  <r>
    <n v="1"/>
    <n v="8"/>
    <d v="2011-12-11T00:00:00"/>
    <d v="1899-12-30T18:10:00"/>
    <d v="2011-12-11T00:00:00"/>
    <d v="1899-12-30T20:17:00"/>
    <n v="50"/>
    <n v="127"/>
    <s v="Ticket"/>
    <s v="Sunday"/>
    <x v="2"/>
  </r>
  <r>
    <n v="1"/>
    <n v="5"/>
    <d v="2011-12-11T00:00:00"/>
    <d v="1899-12-30T18:16:00"/>
    <d v="2011-12-11T00:00:00"/>
    <d v="1899-12-30T20:13:00"/>
    <n v="50"/>
    <n v="117"/>
    <s v="Ticket"/>
    <s v="Sunday"/>
    <x v="2"/>
  </r>
  <r>
    <n v="1"/>
    <n v="5"/>
    <d v="2011-12-11T00:00:00"/>
    <d v="1899-12-30T18:30:00"/>
    <d v="2011-12-11T00:00:00"/>
    <d v="1899-12-30T19:23:00"/>
    <n v="50"/>
    <n v="53"/>
    <s v="Ticket"/>
    <s v="Sunday"/>
    <x v="2"/>
  </r>
  <r>
    <n v="1"/>
    <n v="5"/>
    <d v="2011-12-11T00:00:00"/>
    <d v="1899-12-30T18:40:00"/>
    <d v="2011-12-11T00:00:00"/>
    <d v="1899-12-30T20:12:00"/>
    <n v="50"/>
    <n v="92"/>
    <s v="Manual"/>
    <s v="Sunday"/>
    <x v="2"/>
  </r>
  <r>
    <n v="1"/>
    <n v="5"/>
    <d v="2011-12-11T00:00:00"/>
    <d v="1899-12-30T19:42:00"/>
    <d v="2011-12-11T00:00:00"/>
    <d v="1899-12-30T22:55:00"/>
    <n v="70"/>
    <n v="193"/>
    <s v="Ticket"/>
    <s v="Sunday"/>
    <x v="2"/>
  </r>
  <r>
    <n v="1"/>
    <n v="5"/>
    <d v="2011-12-11T00:00:00"/>
    <d v="1899-12-30T20:08:00"/>
    <d v="2011-12-11T00:00:00"/>
    <d v="1899-12-30T23:41:00"/>
    <n v="70"/>
    <n v="213"/>
    <s v="Ticket"/>
    <s v="Sunday"/>
    <x v="2"/>
  </r>
  <r>
    <n v="1"/>
    <n v="5"/>
    <d v="2011-12-11T00:00:00"/>
    <d v="1899-12-30T20:08:00"/>
    <d v="2011-12-11T00:00:00"/>
    <d v="1899-12-30T22:47:00"/>
    <n v="50"/>
    <n v="159"/>
    <s v="Ticket"/>
    <s v="Sunday"/>
    <x v="2"/>
  </r>
  <r>
    <n v="1"/>
    <n v="5"/>
    <d v="2011-12-11T00:00:00"/>
    <d v="1899-12-30T20:11:00"/>
    <d v="2011-12-11T00:00:00"/>
    <d v="1899-12-30T21:48:00"/>
    <n v="50"/>
    <n v="97"/>
    <s v="Manual"/>
    <s v="Sunday"/>
    <x v="2"/>
  </r>
  <r>
    <n v="1"/>
    <n v="5"/>
    <d v="2011-12-11T00:00:00"/>
    <d v="1899-12-30T20:41:00"/>
    <d v="2011-12-11T00:00:00"/>
    <d v="1899-12-30T23:38:00"/>
    <n v="50"/>
    <n v="177"/>
    <s v="Ticket"/>
    <s v="Sunday"/>
    <x v="2"/>
  </r>
  <r>
    <n v="1"/>
    <n v="5"/>
    <d v="2011-12-11T00:00:00"/>
    <d v="1899-12-30T20:57:00"/>
    <d v="2011-12-11T00:00:00"/>
    <d v="1899-12-30T23:28:00"/>
    <n v="50"/>
    <n v="151"/>
    <s v="Ticket"/>
    <s v="Sunday"/>
    <x v="2"/>
  </r>
  <r>
    <n v="1"/>
    <n v="8"/>
    <d v="2011-12-11T00:00:00"/>
    <d v="1899-12-30T21:01:00"/>
    <d v="2011-12-11T00:00:00"/>
    <d v="1899-12-30T23:38:00"/>
    <n v="50"/>
    <n v="157"/>
    <s v="Ticket"/>
    <s v="Sunday"/>
    <x v="2"/>
  </r>
  <r>
    <n v="1"/>
    <n v="8"/>
    <d v="2011-12-11T00:00:00"/>
    <d v="1899-12-30T21:47:00"/>
    <d v="2011-12-12T00:00:00"/>
    <d v="1899-12-30T00:58:00"/>
    <n v="70"/>
    <n v="191"/>
    <s v="Ticket"/>
    <s v="Sunday"/>
    <x v="2"/>
  </r>
  <r>
    <n v="1"/>
    <n v="6"/>
    <d v="2011-12-17T00:00:00"/>
    <d v="1899-12-30T11:29:00"/>
    <d v="2011-12-17T00:00:00"/>
    <d v="1899-12-30T13:47:00"/>
    <n v="50"/>
    <n v="138"/>
    <s v="Ticket"/>
    <s v="Saturday"/>
    <x v="0"/>
  </r>
  <r>
    <n v="1"/>
    <n v="5"/>
    <d v="2011-12-17T00:00:00"/>
    <d v="1899-12-30T11:32:00"/>
    <d v="2011-12-17T00:00:00"/>
    <d v="1899-12-30T14:56:00"/>
    <n v="70"/>
    <n v="204"/>
    <s v="Ticket"/>
    <s v="Saturday"/>
    <x v="0"/>
  </r>
  <r>
    <n v="1"/>
    <n v="5"/>
    <d v="2011-12-17T00:00:00"/>
    <d v="1899-12-30T12:05:00"/>
    <d v="2011-12-17T00:00:00"/>
    <d v="1899-12-30T16:04:00"/>
    <n v="70"/>
    <n v="239"/>
    <s v="Ticket"/>
    <s v="Saturday"/>
    <x v="0"/>
  </r>
  <r>
    <n v="1"/>
    <n v="8"/>
    <d v="2011-12-17T00:00:00"/>
    <d v="1899-12-30T12:32:00"/>
    <d v="2011-12-17T00:00:00"/>
    <d v="1899-12-30T13:17:00"/>
    <n v="50"/>
    <n v="45"/>
    <s v="Ticket"/>
    <s v="Saturday"/>
    <x v="0"/>
  </r>
  <r>
    <n v="1"/>
    <n v="5"/>
    <d v="2011-12-17T00:00:00"/>
    <d v="1899-12-30T12:55:00"/>
    <d v="2011-12-17T00:00:00"/>
    <d v="1899-12-30T14:54:00"/>
    <n v="50"/>
    <n v="119"/>
    <s v="Manual"/>
    <s v="Saturday"/>
    <x v="0"/>
  </r>
  <r>
    <n v="1"/>
    <n v="6"/>
    <d v="2011-12-17T00:00:00"/>
    <d v="1899-12-30T13:11:00"/>
    <d v="2011-12-17T00:00:00"/>
    <d v="1899-12-30T14:57:00"/>
    <n v="50"/>
    <n v="106"/>
    <s v="Ticket"/>
    <s v="Saturday"/>
    <x v="0"/>
  </r>
  <r>
    <n v="1"/>
    <n v="6"/>
    <d v="2011-12-17T00:00:00"/>
    <d v="1899-12-30T13:21:00"/>
    <d v="2011-12-17T00:00:00"/>
    <d v="1899-12-30T16:22:00"/>
    <n v="70"/>
    <n v="181"/>
    <s v="Ticket"/>
    <s v="Saturday"/>
    <x v="0"/>
  </r>
  <r>
    <n v="1"/>
    <n v="5"/>
    <d v="2011-12-17T00:00:00"/>
    <d v="1899-12-30T13:26:00"/>
    <d v="2011-12-17T00:00:00"/>
    <d v="1899-12-30T14:33:00"/>
    <n v="50"/>
    <n v="67"/>
    <s v="Ticket"/>
    <s v="Saturday"/>
    <x v="0"/>
  </r>
  <r>
    <n v="1"/>
    <n v="8"/>
    <d v="2011-12-17T00:00:00"/>
    <d v="1899-12-30T13:58:00"/>
    <d v="2011-12-17T00:00:00"/>
    <d v="1899-12-30T15:10:00"/>
    <n v="50"/>
    <n v="72"/>
    <s v="Ticket"/>
    <s v="Saturday"/>
    <x v="0"/>
  </r>
  <r>
    <n v="1"/>
    <n v="8"/>
    <d v="2011-12-17T00:00:00"/>
    <d v="1899-12-30T14:07:00"/>
    <d v="2011-12-17T00:00:00"/>
    <d v="1899-12-30T16:26:00"/>
    <n v="50"/>
    <n v="139"/>
    <s v="Ticket"/>
    <s v="Saturday"/>
    <x v="1"/>
  </r>
  <r>
    <n v="1"/>
    <n v="5"/>
    <d v="2011-12-17T00:00:00"/>
    <d v="1899-12-30T14:48:00"/>
    <d v="2011-12-17T00:00:00"/>
    <d v="1899-12-30T16:04:00"/>
    <n v="50"/>
    <n v="76"/>
    <s v="Ticket"/>
    <s v="Saturday"/>
    <x v="1"/>
  </r>
  <r>
    <n v="1"/>
    <n v="8"/>
    <d v="2011-12-17T00:00:00"/>
    <d v="1899-12-30T16:19:00"/>
    <d v="2011-12-17T00:00:00"/>
    <d v="1899-12-30T20:16:00"/>
    <n v="70"/>
    <n v="237"/>
    <s v="Ticket"/>
    <s v="Saturday"/>
    <x v="1"/>
  </r>
  <r>
    <n v="1"/>
    <n v="8"/>
    <d v="2011-12-17T00:00:00"/>
    <d v="1899-12-30T17:32:00"/>
    <d v="2011-12-17T00:00:00"/>
    <d v="1899-12-30T20:38:00"/>
    <n v="70"/>
    <n v="186"/>
    <s v="Ticket"/>
    <s v="Saturday"/>
    <x v="1"/>
  </r>
  <r>
    <n v="1"/>
    <n v="5"/>
    <d v="2011-12-17T00:00:00"/>
    <d v="1899-12-30T17:40:00"/>
    <d v="2011-12-17T00:00:00"/>
    <d v="1899-12-30T19:01:00"/>
    <n v="50"/>
    <n v="81"/>
    <s v="Ticket"/>
    <s v="Saturday"/>
    <x v="1"/>
  </r>
  <r>
    <n v="1"/>
    <n v="6"/>
    <d v="2011-12-17T00:00:00"/>
    <d v="1899-12-30T17:47:00"/>
    <d v="2011-12-17T00:00:00"/>
    <d v="1899-12-30T18:48:00"/>
    <n v="50"/>
    <n v="61"/>
    <s v="Ticket"/>
    <s v="Saturday"/>
    <x v="1"/>
  </r>
  <r>
    <n v="1"/>
    <n v="6"/>
    <d v="2011-12-17T00:00:00"/>
    <d v="1899-12-30T18:46:00"/>
    <d v="2011-12-17T00:00:00"/>
    <d v="1899-12-30T19:42:00"/>
    <n v="50"/>
    <n v="56"/>
    <s v="Ticket"/>
    <s v="Saturday"/>
    <x v="2"/>
  </r>
  <r>
    <n v="1"/>
    <n v="6"/>
    <d v="2011-12-17T00:00:00"/>
    <d v="1899-12-30T19:09:00"/>
    <d v="2011-12-17T00:00:00"/>
    <d v="1899-12-30T23:22:00"/>
    <n v="90"/>
    <n v="253"/>
    <s v="Ticket"/>
    <s v="Saturday"/>
    <x v="2"/>
  </r>
  <r>
    <n v="1"/>
    <n v="5"/>
    <d v="2011-12-17T00:00:00"/>
    <d v="1899-12-30T20:15:00"/>
    <d v="2011-12-17T00:00:00"/>
    <d v="1899-12-30T21:52:00"/>
    <n v="50"/>
    <n v="97"/>
    <s v="Ticket"/>
    <s v="Saturday"/>
    <x v="2"/>
  </r>
  <r>
    <n v="1"/>
    <n v="5"/>
    <d v="2011-12-17T00:00:00"/>
    <d v="1899-12-30T20:41:00"/>
    <d v="2011-12-17T00:00:00"/>
    <d v="1899-12-30T22:21:00"/>
    <n v="50"/>
    <n v="100"/>
    <s v="Ticket"/>
    <s v="Saturday"/>
    <x v="2"/>
  </r>
  <r>
    <n v="1"/>
    <n v="6"/>
    <d v="2011-12-17T00:00:00"/>
    <d v="1899-12-30T22:02:00"/>
    <d v="2011-12-17T00:00:00"/>
    <d v="1899-12-30T22:32:00"/>
    <n v="50"/>
    <n v="30"/>
    <s v="Ticket"/>
    <s v="Saturday"/>
    <x v="3"/>
  </r>
  <r>
    <n v="1"/>
    <n v="6"/>
    <d v="2011-12-17T00:00:00"/>
    <d v="1899-12-30T22:47:00"/>
    <d v="2011-12-18T00:00:00"/>
    <d v="1899-12-30T01:49:00"/>
    <n v="70"/>
    <n v="182"/>
    <s v="Ticket"/>
    <s v="Saturday"/>
    <x v="3"/>
  </r>
  <r>
    <n v="1"/>
    <n v="8"/>
    <d v="2011-12-17T00:00:00"/>
    <d v="1899-12-30T23:39:00"/>
    <d v="2011-12-18T00:00:00"/>
    <d v="1899-12-30T02:42:00"/>
    <n v="70"/>
    <n v="183"/>
    <s v="Ticket"/>
    <s v="Saturday"/>
    <x v="3"/>
  </r>
  <r>
    <n v="1"/>
    <n v="5"/>
    <d v="2011-12-18T00:00:00"/>
    <d v="1899-12-30T13:02:00"/>
    <d v="2011-12-18T00:00:00"/>
    <d v="1899-12-30T14:25:00"/>
    <n v="50"/>
    <n v="83"/>
    <s v="Ticket"/>
    <s v="Sunday"/>
    <x v="0"/>
  </r>
  <r>
    <n v="1"/>
    <n v="5"/>
    <d v="2011-12-18T00:00:00"/>
    <d v="1899-12-30T13:08:00"/>
    <d v="2011-12-18T00:00:00"/>
    <d v="1899-12-30T16:08:00"/>
    <n v="50"/>
    <n v="180"/>
    <s v="Ticket"/>
    <s v="Sunday"/>
    <x v="0"/>
  </r>
  <r>
    <n v="1"/>
    <n v="8"/>
    <d v="2011-12-18T00:00:00"/>
    <d v="1899-12-30T14:02:00"/>
    <d v="2011-12-18T00:00:00"/>
    <d v="1899-12-30T16:08:00"/>
    <n v="300"/>
    <n v="126"/>
    <s v="Ticket"/>
    <s v="Sunday"/>
    <x v="1"/>
  </r>
  <r>
    <n v="1"/>
    <n v="6"/>
    <d v="2011-12-18T00:00:00"/>
    <d v="1899-12-30T14:25:00"/>
    <d v="2011-12-18T00:00:00"/>
    <d v="1899-12-30T15:26:00"/>
    <n v="50"/>
    <n v="61"/>
    <s v="Ticket"/>
    <s v="Sunday"/>
    <x v="1"/>
  </r>
  <r>
    <n v="1"/>
    <n v="8"/>
    <d v="2011-12-18T00:00:00"/>
    <d v="1899-12-30T14:43:00"/>
    <d v="2011-12-18T00:00:00"/>
    <d v="1899-12-30T17:03:00"/>
    <n v="50"/>
    <n v="140"/>
    <s v="Ticket"/>
    <s v="Sunday"/>
    <x v="1"/>
  </r>
  <r>
    <n v="1"/>
    <n v="5"/>
    <d v="2011-12-18T00:00:00"/>
    <d v="1899-12-30T15:40:00"/>
    <d v="2011-12-18T00:00:00"/>
    <d v="1899-12-30T19:49:00"/>
    <n v="90"/>
    <n v="249"/>
    <s v="Ticket"/>
    <s v="Sunday"/>
    <x v="1"/>
  </r>
  <r>
    <n v="1"/>
    <n v="5"/>
    <d v="2011-12-18T00:00:00"/>
    <d v="1899-12-30T15:41:00"/>
    <d v="2011-12-18T00:00:00"/>
    <d v="1899-12-30T21:55:00"/>
    <n v="130"/>
    <n v="374"/>
    <s v="Ticket"/>
    <s v="Sunday"/>
    <x v="1"/>
  </r>
  <r>
    <n v="1"/>
    <n v="6"/>
    <d v="2011-12-18T00:00:00"/>
    <d v="1899-12-30T15:53:00"/>
    <d v="2011-12-18T00:00:00"/>
    <d v="1899-12-30T17:41:00"/>
    <n v="50"/>
    <n v="108"/>
    <s v="Ticket"/>
    <s v="Sunday"/>
    <x v="1"/>
  </r>
  <r>
    <n v="1"/>
    <n v="6"/>
    <d v="2011-12-18T00:00:00"/>
    <d v="1899-12-30T18:05:00"/>
    <d v="2011-12-18T00:00:00"/>
    <d v="1899-12-30T21:18:00"/>
    <n v="70"/>
    <n v="193"/>
    <s v="Ticket"/>
    <s v="Sunday"/>
    <x v="2"/>
  </r>
  <r>
    <n v="1"/>
    <n v="8"/>
    <d v="2011-12-18T00:00:00"/>
    <d v="1899-12-30T18:17:00"/>
    <d v="2011-12-18T00:00:00"/>
    <d v="1899-12-30T21:15:00"/>
    <n v="50"/>
    <n v="178"/>
    <s v="Ticket"/>
    <s v="Sunday"/>
    <x v="2"/>
  </r>
  <r>
    <n v="1"/>
    <n v="6"/>
    <d v="2011-12-18T00:00:00"/>
    <d v="1899-12-30T18:17:00"/>
    <d v="2011-12-18T00:00:00"/>
    <d v="1899-12-30T21:05:00"/>
    <n v="50"/>
    <n v="168"/>
    <s v="Ticket"/>
    <s v="Sunday"/>
    <x v="2"/>
  </r>
  <r>
    <n v="1"/>
    <n v="6"/>
    <d v="2011-12-18T00:00:00"/>
    <d v="1899-12-30T19:58:00"/>
    <d v="2011-12-18T00:00:00"/>
    <d v="1899-12-30T23:43:00"/>
    <n v="70"/>
    <n v="225"/>
    <s v="Ticket"/>
    <s v="Sunday"/>
    <x v="2"/>
  </r>
  <r>
    <n v="1"/>
    <n v="8"/>
    <d v="2011-12-18T00:00:00"/>
    <d v="1899-12-30T20:09:00"/>
    <d v="2011-12-18T00:00:00"/>
    <d v="1899-12-30T23:05:00"/>
    <n v="50"/>
    <n v="176"/>
    <s v="Ticket"/>
    <s v="Sunday"/>
    <x v="2"/>
  </r>
  <r>
    <n v="1"/>
    <n v="6"/>
    <d v="2011-12-18T00:00:00"/>
    <d v="1899-12-30T20:30:00"/>
    <d v="2011-12-18T00:00:00"/>
    <d v="1899-12-30T22:32:00"/>
    <n v="50"/>
    <n v="122"/>
    <s v="Ticket"/>
    <s v="Sunday"/>
    <x v="2"/>
  </r>
  <r>
    <n v="1"/>
    <n v="6"/>
    <d v="2011-12-18T00:00:00"/>
    <d v="1899-12-30T20:31:00"/>
    <d v="2011-12-18T00:00:00"/>
    <d v="1899-12-30T22:45:00"/>
    <n v="50"/>
    <n v="134"/>
    <s v="Ticket"/>
    <s v="Sunday"/>
    <x v="2"/>
  </r>
  <r>
    <n v="1"/>
    <n v="8"/>
    <d v="2011-12-18T00:00:00"/>
    <d v="1899-12-30T20:34:00"/>
    <d v="2011-12-18T00:00:00"/>
    <d v="1899-12-30T22:29:00"/>
    <n v="50"/>
    <n v="115"/>
    <s v="Ticket"/>
    <s v="Sunday"/>
    <x v="2"/>
  </r>
  <r>
    <n v="1"/>
    <n v="5"/>
    <d v="2011-12-18T00:00:00"/>
    <d v="1899-12-30T20:34:00"/>
    <d v="2011-12-18T00:00:00"/>
    <d v="1899-12-30T23:38:00"/>
    <n v="70"/>
    <n v="184"/>
    <s v="Ticket"/>
    <s v="Sunday"/>
    <x v="2"/>
  </r>
  <r>
    <n v="1"/>
    <n v="8"/>
    <d v="2011-12-18T00:00:00"/>
    <d v="1899-12-30T20:40:00"/>
    <d v="2011-12-18T00:00:00"/>
    <d v="1899-12-30T21:13:00"/>
    <n v="50"/>
    <n v="33"/>
    <s v="Ticket"/>
    <s v="Sunday"/>
    <x v="2"/>
  </r>
  <r>
    <n v="1"/>
    <n v="5"/>
    <d v="2011-12-18T00:00:00"/>
    <d v="1899-12-30T20:53:00"/>
    <d v="2011-12-18T00:00:00"/>
    <d v="1899-12-30T21:41:00"/>
    <n v="50"/>
    <n v="48"/>
    <s v="Ticket"/>
    <s v="Sunday"/>
    <x v="2"/>
  </r>
  <r>
    <n v="1"/>
    <n v="6"/>
    <d v="2011-12-18T00:00:00"/>
    <d v="1899-12-30T21:05:00"/>
    <d v="2011-12-18T00:00:00"/>
    <d v="1899-12-30T21:20:00"/>
    <n v="50"/>
    <n v="15"/>
    <s v="Ticket"/>
    <s v="Sunday"/>
    <x v="2"/>
  </r>
  <r>
    <n v="1"/>
    <n v="5"/>
    <d v="2011-12-24T00:00:00"/>
    <d v="1899-12-30T12:18:00"/>
    <d v="2011-12-24T00:00:00"/>
    <d v="1899-12-30T17:16:00"/>
    <n v="90"/>
    <n v="298"/>
    <s v="Ticket"/>
    <s v="Saturday"/>
    <x v="0"/>
  </r>
  <r>
    <n v="1"/>
    <n v="6"/>
    <d v="2011-12-24T00:00:00"/>
    <d v="1899-12-30T12:38:00"/>
    <d v="2011-12-24T00:00:00"/>
    <d v="1899-12-30T16:37:00"/>
    <n v="70"/>
    <n v="239"/>
    <s v="Ticket"/>
    <s v="Saturday"/>
    <x v="0"/>
  </r>
  <r>
    <n v="1"/>
    <n v="8"/>
    <d v="2011-12-24T00:00:00"/>
    <d v="1899-12-30T13:44:00"/>
    <d v="2011-12-24T00:00:00"/>
    <d v="1899-12-30T16:17:00"/>
    <n v="50"/>
    <n v="153"/>
    <s v="Ticket"/>
    <s v="Saturday"/>
    <x v="0"/>
  </r>
  <r>
    <n v="1"/>
    <n v="8"/>
    <d v="2011-12-24T00:00:00"/>
    <d v="1899-12-30T14:58:00"/>
    <d v="2011-12-24T00:00:00"/>
    <d v="1899-12-30T18:24:00"/>
    <n v="70"/>
    <n v="206"/>
    <s v="Ticket"/>
    <s v="Saturday"/>
    <x v="1"/>
  </r>
  <r>
    <n v="1"/>
    <n v="5"/>
    <d v="2011-12-24T00:00:00"/>
    <d v="1899-12-30T17:28:00"/>
    <d v="2011-12-24T00:00:00"/>
    <d v="1899-12-30T21:12:00"/>
    <n v="70"/>
    <n v="224"/>
    <s v="Ticket"/>
    <s v="Saturday"/>
    <x v="1"/>
  </r>
  <r>
    <n v="1"/>
    <n v="8"/>
    <d v="2011-12-24T00:00:00"/>
    <d v="1899-12-30T17:51:00"/>
    <d v="2011-12-24T00:00:00"/>
    <d v="1899-12-30T20:18:00"/>
    <n v="50"/>
    <n v="147"/>
    <s v="Ticket"/>
    <s v="Saturday"/>
    <x v="1"/>
  </r>
  <r>
    <n v="1"/>
    <n v="5"/>
    <d v="2011-12-24T00:00:00"/>
    <d v="1899-12-30T17:52:00"/>
    <d v="2011-12-24T00:00:00"/>
    <d v="1899-12-30T20:40:00"/>
    <n v="50"/>
    <n v="168"/>
    <s v="Ticket"/>
    <s v="Saturday"/>
    <x v="1"/>
  </r>
  <r>
    <n v="1"/>
    <n v="8"/>
    <d v="2011-12-24T00:00:00"/>
    <d v="1899-12-30T18:19:00"/>
    <d v="2011-12-24T00:00:00"/>
    <d v="1899-12-30T19:50:00"/>
    <n v="50"/>
    <n v="91"/>
    <s v="Ticket"/>
    <s v="Saturday"/>
    <x v="2"/>
  </r>
  <r>
    <n v="1"/>
    <n v="8"/>
    <d v="2011-12-24T00:00:00"/>
    <d v="1899-12-30T18:22:00"/>
    <d v="2011-12-24T00:00:00"/>
    <d v="1899-12-30T20:29:00"/>
    <n v="50"/>
    <n v="127"/>
    <s v="Ticket"/>
    <s v="Saturday"/>
    <x v="2"/>
  </r>
  <r>
    <n v="1"/>
    <n v="6"/>
    <d v="2011-12-24T00:00:00"/>
    <d v="1899-12-30T19:41:00"/>
    <d v="2011-12-24T00:00:00"/>
    <d v="1899-12-30T22:04:00"/>
    <n v="50"/>
    <n v="143"/>
    <s v="Manual"/>
    <s v="Saturday"/>
    <x v="2"/>
  </r>
  <r>
    <n v="1"/>
    <n v="5"/>
    <d v="2011-12-24T00:00:00"/>
    <d v="1899-12-30T19:44:00"/>
    <d v="2011-12-24T00:00:00"/>
    <d v="1899-12-30T21:05:00"/>
    <n v="50"/>
    <n v="81"/>
    <s v="Ticket"/>
    <s v="Saturday"/>
    <x v="2"/>
  </r>
  <r>
    <n v="1"/>
    <n v="5"/>
    <d v="2011-12-24T00:00:00"/>
    <d v="1899-12-30T19:48:00"/>
    <d v="2011-12-24T00:00:00"/>
    <d v="1899-12-30T22:14:00"/>
    <n v="50"/>
    <n v="146"/>
    <s v="Ticket"/>
    <s v="Saturday"/>
    <x v="2"/>
  </r>
  <r>
    <n v="1"/>
    <n v="5"/>
    <d v="2011-12-24T00:00:00"/>
    <d v="1899-12-30T19:53:00"/>
    <d v="2011-12-24T00:00:00"/>
    <d v="1899-12-30T21:00:00"/>
    <n v="50"/>
    <n v="67"/>
    <s v="Ticket"/>
    <s v="Saturday"/>
    <x v="2"/>
  </r>
  <r>
    <n v="1"/>
    <n v="5"/>
    <d v="2011-12-24T00:00:00"/>
    <d v="1899-12-30T19:58:00"/>
    <d v="2011-12-24T00:00:00"/>
    <d v="1899-12-30T21:55:00"/>
    <n v="50"/>
    <n v="117"/>
    <s v="Ticket"/>
    <s v="Saturday"/>
    <x v="2"/>
  </r>
  <r>
    <n v="1"/>
    <n v="8"/>
    <d v="2011-12-24T00:00:00"/>
    <d v="1899-12-30T20:11:00"/>
    <d v="2011-12-24T00:00:00"/>
    <d v="1899-12-30T22:22:00"/>
    <n v="50"/>
    <n v="131"/>
    <s v="Ticket"/>
    <s v="Saturday"/>
    <x v="2"/>
  </r>
  <r>
    <n v="1"/>
    <n v="6"/>
    <d v="2011-12-24T00:00:00"/>
    <d v="1899-12-30T20:14:00"/>
    <d v="2011-12-24T00:00:00"/>
    <d v="1899-12-30T21:05:00"/>
    <n v="50"/>
    <n v="51"/>
    <s v="Ticket"/>
    <s v="Saturday"/>
    <x v="2"/>
  </r>
  <r>
    <n v="1"/>
    <n v="5"/>
    <d v="2011-12-24T00:00:00"/>
    <d v="1899-12-30T20:25:00"/>
    <d v="2011-12-24T00:00:00"/>
    <d v="1899-12-30T22:03:00"/>
    <n v="50"/>
    <n v="98"/>
    <s v="Ticket"/>
    <s v="Saturday"/>
    <x v="2"/>
  </r>
  <r>
    <n v="1"/>
    <n v="6"/>
    <d v="2011-12-24T00:00:00"/>
    <d v="1899-12-30T20:56:00"/>
    <d v="2011-12-25T00:00:00"/>
    <d v="1899-12-30T00:10:00"/>
    <n v="70"/>
    <n v="194"/>
    <s v="Ticket"/>
    <s v="Saturday"/>
    <x v="2"/>
  </r>
  <r>
    <n v="1"/>
    <n v="8"/>
    <d v="2011-12-24T00:00:00"/>
    <d v="1899-12-30T21:05:00"/>
    <d v="2011-12-24T00:00:00"/>
    <d v="1899-12-30T22:09:00"/>
    <n v="50"/>
    <n v="64"/>
    <s v="Ticket"/>
    <s v="Saturday"/>
    <x v="2"/>
  </r>
  <r>
    <n v="1"/>
    <n v="5"/>
    <d v="2011-12-24T00:00:00"/>
    <d v="1899-12-30T21:11:00"/>
    <d v="2011-12-24T00:00:00"/>
    <d v="1899-12-30T23:22:00"/>
    <n v="50"/>
    <n v="131"/>
    <s v="Ticket"/>
    <s v="Saturday"/>
    <x v="2"/>
  </r>
  <r>
    <n v="1"/>
    <n v="5"/>
    <d v="2011-12-24T00:00:00"/>
    <d v="1899-12-30T21:20:00"/>
    <d v="2011-12-24T00:00:00"/>
    <d v="1899-12-30T22:28:00"/>
    <n v="50"/>
    <n v="68"/>
    <s v="Ticket"/>
    <s v="Saturday"/>
    <x v="2"/>
  </r>
  <r>
    <n v="1"/>
    <n v="5"/>
    <d v="2011-12-24T00:00:00"/>
    <d v="1899-12-30T21:37:00"/>
    <d v="2011-12-24T00:00:00"/>
    <d v="1899-12-30T23:36:00"/>
    <n v="50"/>
    <n v="119"/>
    <s v="Ticket"/>
    <s v="Saturday"/>
    <x v="2"/>
  </r>
  <r>
    <n v="1"/>
    <n v="6"/>
    <d v="2011-12-24T00:00:00"/>
    <d v="1899-12-30T21:39:00"/>
    <d v="2011-12-24T00:00:00"/>
    <d v="1899-12-30T23:52:00"/>
    <n v="50"/>
    <n v="133"/>
    <s v="Manual"/>
    <s v="Saturday"/>
    <x v="2"/>
  </r>
  <r>
    <n v="1"/>
    <n v="5"/>
    <d v="2011-12-24T00:00:00"/>
    <d v="1899-12-30T23:52:00"/>
    <d v="2011-12-25T00:00:00"/>
    <d v="1899-12-30T00:42:00"/>
    <n v="50"/>
    <n v="50"/>
    <s v="Ticket"/>
    <s v="Saturday"/>
    <x v="3"/>
  </r>
  <r>
    <n v="1"/>
    <n v="5"/>
    <d v="2011-12-25T00:00:00"/>
    <d v="1899-12-30T11:02:00"/>
    <d v="2011-12-25T00:00:00"/>
    <d v="1899-12-30T12:10:00"/>
    <n v="50"/>
    <n v="68"/>
    <s v="Ticket"/>
    <s v="Sunday"/>
    <x v="0"/>
  </r>
  <r>
    <n v="1"/>
    <n v="8"/>
    <d v="2011-12-25T00:00:00"/>
    <d v="1899-12-30T13:35:00"/>
    <d v="2011-12-25T00:00:00"/>
    <d v="1899-12-30T15:46:00"/>
    <n v="50"/>
    <n v="131"/>
    <s v="Ticket"/>
    <s v="Sunday"/>
    <x v="0"/>
  </r>
  <r>
    <n v="1"/>
    <n v="8"/>
    <d v="2011-12-25T00:00:00"/>
    <d v="1899-12-30T13:38:00"/>
    <d v="2011-12-25T00:00:00"/>
    <d v="1899-12-30T14:02:00"/>
    <n v="50"/>
    <n v="24"/>
    <s v="Ticket"/>
    <s v="Sunday"/>
    <x v="0"/>
  </r>
  <r>
    <n v="1"/>
    <n v="5"/>
    <d v="2011-12-25T00:00:00"/>
    <d v="1899-12-30T14:43:00"/>
    <d v="2011-12-25T00:00:00"/>
    <d v="1899-12-30T17:30:00"/>
    <n v="50"/>
    <n v="167"/>
    <s v="Ticket"/>
    <s v="Sunday"/>
    <x v="1"/>
  </r>
  <r>
    <n v="1"/>
    <n v="6"/>
    <d v="2011-12-25T00:00:00"/>
    <d v="1899-12-30T14:57:00"/>
    <d v="2011-12-25T00:00:00"/>
    <d v="1899-12-30T15:49:00"/>
    <n v="50"/>
    <n v="52"/>
    <s v="Ticket"/>
    <s v="Sunday"/>
    <x v="1"/>
  </r>
  <r>
    <n v="1"/>
    <n v="6"/>
    <d v="2011-12-25T00:00:00"/>
    <d v="1899-12-30T15:10:00"/>
    <d v="2011-12-25T00:00:00"/>
    <d v="1899-12-30T17:09:00"/>
    <n v="50"/>
    <n v="119"/>
    <s v="Ticket"/>
    <s v="Sunday"/>
    <x v="1"/>
  </r>
  <r>
    <n v="1"/>
    <n v="8"/>
    <d v="2011-12-25T00:00:00"/>
    <d v="1899-12-30T17:10:00"/>
    <d v="2011-12-25T00:00:00"/>
    <d v="1899-12-30T17:49:00"/>
    <n v="50"/>
    <n v="39"/>
    <s v="Ticket"/>
    <s v="Sunday"/>
    <x v="1"/>
  </r>
  <r>
    <n v="1"/>
    <n v="5"/>
    <d v="2011-12-25T00:00:00"/>
    <d v="1899-12-30T17:12:00"/>
    <d v="2011-12-25T00:00:00"/>
    <d v="1899-12-30T20:20:00"/>
    <n v="70"/>
    <n v="188"/>
    <s v="Ticket"/>
    <s v="Sunday"/>
    <x v="1"/>
  </r>
  <r>
    <n v="1"/>
    <n v="5"/>
    <d v="2011-12-25T00:00:00"/>
    <d v="1899-12-30T17:15:00"/>
    <d v="2011-12-25T00:00:00"/>
    <d v="1899-12-30T19:24:00"/>
    <n v="50"/>
    <n v="129"/>
    <s v="Ticket"/>
    <s v="Sunday"/>
    <x v="1"/>
  </r>
  <r>
    <n v="1"/>
    <n v="8"/>
    <d v="2011-12-25T00:00:00"/>
    <d v="1899-12-30T18:00:00"/>
    <d v="2011-12-25T00:00:00"/>
    <d v="1899-12-30T18:56:00"/>
    <n v="50"/>
    <n v="56"/>
    <s v="Ticket"/>
    <s v="Sunday"/>
    <x v="1"/>
  </r>
  <r>
    <n v="1"/>
    <n v="6"/>
    <d v="2011-12-25T00:00:00"/>
    <d v="1899-12-30T19:26:00"/>
    <d v="2011-12-25T00:00:00"/>
    <d v="1899-12-30T22:01:00"/>
    <n v="50"/>
    <n v="155"/>
    <s v="Ticket"/>
    <s v="Sunday"/>
    <x v="2"/>
  </r>
  <r>
    <n v="1"/>
    <n v="6"/>
    <d v="2011-12-25T00:00:00"/>
    <d v="1899-12-30T19:28:00"/>
    <d v="2011-12-25T00:00:00"/>
    <d v="1899-12-30T22:28:00"/>
    <n v="50"/>
    <n v="180"/>
    <s v="Ticket"/>
    <s v="Sunday"/>
    <x v="2"/>
  </r>
  <r>
    <n v="1"/>
    <n v="5"/>
    <d v="2011-12-25T00:00:00"/>
    <d v="1899-12-30T19:39:00"/>
    <d v="2011-12-25T00:00:00"/>
    <d v="1899-12-30T21:45:00"/>
    <n v="50"/>
    <n v="126"/>
    <s v="Ticket"/>
    <s v="Sunday"/>
    <x v="2"/>
  </r>
  <r>
    <n v="1"/>
    <n v="5"/>
    <d v="2011-12-25T00:00:00"/>
    <d v="1899-12-30T20:21:00"/>
    <d v="2011-12-25T00:00:00"/>
    <d v="1899-12-30T21:37:00"/>
    <n v="50"/>
    <n v="76"/>
    <s v="Ticket"/>
    <s v="Sunday"/>
    <x v="2"/>
  </r>
  <r>
    <n v="1"/>
    <n v="5"/>
    <d v="2011-12-25T00:00:00"/>
    <d v="1899-12-30T20:30:00"/>
    <d v="2011-12-25T00:00:00"/>
    <d v="1899-12-30T21:18:00"/>
    <n v="50"/>
    <n v="48"/>
    <s v="Ticket"/>
    <s v="Sunday"/>
    <x v="2"/>
  </r>
  <r>
    <n v="1"/>
    <n v="6"/>
    <d v="2011-12-25T00:00:00"/>
    <d v="1899-12-30T21:31:00"/>
    <d v="2011-12-25T00:00:00"/>
    <d v="1899-12-30T21:57:00"/>
    <n v="50"/>
    <n v="26"/>
    <s v="Ticket"/>
    <s v="Sunday"/>
    <x v="2"/>
  </r>
  <r>
    <n v="1"/>
    <n v="5"/>
    <d v="2011-12-25T00:00:00"/>
    <d v="1899-12-30T21:37:00"/>
    <d v="2011-12-26T00:00:00"/>
    <d v="1899-12-30T00:03:00"/>
    <n v="50"/>
    <n v="146"/>
    <s v="Ticket"/>
    <s v="Sunday"/>
    <x v="2"/>
  </r>
  <r>
    <n v="1"/>
    <n v="6"/>
    <d v="2011-12-25T00:00:00"/>
    <d v="1899-12-30T21:48:00"/>
    <d v="2011-12-26T00:00:00"/>
    <d v="1899-12-30T00:07:00"/>
    <n v="50"/>
    <n v="139"/>
    <s v="Ticket"/>
    <s v="Sunday"/>
    <x v="2"/>
  </r>
  <r>
    <n v="1"/>
    <n v="6"/>
    <d v="2011-12-25T00:00:00"/>
    <d v="1899-12-30T21:57:00"/>
    <d v="2011-12-26T00:00:00"/>
    <d v="1899-12-30T00:11:00"/>
    <n v="50"/>
    <n v="134"/>
    <s v="Ticket"/>
    <s v="Sunday"/>
    <x v="2"/>
  </r>
  <r>
    <n v="1"/>
    <n v="6"/>
    <d v="2011-12-31T00:00:00"/>
    <d v="1899-12-30T13:08:00"/>
    <d v="2011-12-31T00:00:00"/>
    <d v="1899-12-30T16:06:00"/>
    <n v="50"/>
    <n v="178"/>
    <s v="Ticket"/>
    <s v="Saturday"/>
    <x v="0"/>
  </r>
  <r>
    <n v="1"/>
    <n v="5"/>
    <d v="2011-12-31T00:00:00"/>
    <d v="1899-12-30T13:15:00"/>
    <d v="2011-12-31T00:00:00"/>
    <d v="1899-12-30T14:02:00"/>
    <n v="50"/>
    <n v="47"/>
    <s v="Ticket"/>
    <s v="Saturday"/>
    <x v="0"/>
  </r>
  <r>
    <n v="1"/>
    <n v="6"/>
    <d v="2011-12-31T00:00:00"/>
    <d v="1899-12-30T13:20:00"/>
    <d v="2011-12-31T00:00:00"/>
    <d v="1899-12-30T17:32:00"/>
    <n v="90"/>
    <n v="252"/>
    <s v="Ticket"/>
    <s v="Saturday"/>
    <x v="0"/>
  </r>
  <r>
    <n v="1"/>
    <n v="6"/>
    <d v="2011-12-31T00:00:00"/>
    <d v="1899-12-30T13:26:00"/>
    <d v="2011-12-31T00:00:00"/>
    <d v="1899-12-30T15:13:00"/>
    <n v="50"/>
    <n v="107"/>
    <s v="Ticket"/>
    <s v="Saturday"/>
    <x v="0"/>
  </r>
  <r>
    <n v="1"/>
    <n v="8"/>
    <d v="2011-12-31T00:00:00"/>
    <d v="1899-12-30T13:34:00"/>
    <d v="2011-12-31T00:00:00"/>
    <d v="1899-12-30T15:27:00"/>
    <n v="50"/>
    <n v="113"/>
    <s v="Ticket"/>
    <s v="Saturday"/>
    <x v="0"/>
  </r>
  <r>
    <n v="1"/>
    <n v="6"/>
    <d v="2011-12-31T00:00:00"/>
    <d v="1899-12-30T13:58:00"/>
    <d v="2011-12-31T00:00:00"/>
    <d v="1899-12-30T15:12:00"/>
    <n v="50"/>
    <n v="74"/>
    <s v="Ticket"/>
    <s v="Saturday"/>
    <x v="0"/>
  </r>
  <r>
    <n v="1"/>
    <n v="6"/>
    <d v="2011-12-31T00:00:00"/>
    <d v="1899-12-30T15:34:00"/>
    <d v="2011-12-31T00:00:00"/>
    <d v="1899-12-30T18:38:00"/>
    <n v="70"/>
    <n v="184"/>
    <s v="Ticket"/>
    <s v="Saturday"/>
    <x v="1"/>
  </r>
  <r>
    <n v="1"/>
    <n v="6"/>
    <d v="2011-12-31T00:00:00"/>
    <d v="1899-12-30T15:53:00"/>
    <d v="2011-12-31T00:00:00"/>
    <d v="1899-12-30T17:13:00"/>
    <n v="50"/>
    <n v="80"/>
    <s v="Ticket"/>
    <s v="Saturday"/>
    <x v="1"/>
  </r>
  <r>
    <n v="1"/>
    <n v="8"/>
    <d v="2011-12-31T00:00:00"/>
    <d v="1899-12-30T15:58:00"/>
    <d v="2011-12-31T00:00:00"/>
    <d v="1899-12-30T18:50:00"/>
    <n v="50"/>
    <n v="172"/>
    <s v="Ticket"/>
    <s v="Saturday"/>
    <x v="1"/>
  </r>
  <r>
    <n v="1"/>
    <n v="8"/>
    <d v="2011-12-31T00:00:00"/>
    <d v="1899-12-30T16:57:00"/>
    <d v="2011-12-31T00:00:00"/>
    <d v="1899-12-30T20:43:00"/>
    <n v="70"/>
    <n v="226"/>
    <s v="Ticket"/>
    <s v="Saturday"/>
    <x v="1"/>
  </r>
  <r>
    <n v="1"/>
    <n v="6"/>
    <d v="2011-12-31T00:00:00"/>
    <d v="1899-12-30T17:00:00"/>
    <d v="2011-12-31T00:00:00"/>
    <d v="1899-12-30T20:50:00"/>
    <n v="70"/>
    <n v="230"/>
    <s v="Ticket"/>
    <s v="Saturday"/>
    <x v="1"/>
  </r>
  <r>
    <n v="1"/>
    <n v="8"/>
    <d v="2011-12-31T00:00:00"/>
    <d v="1899-12-30T17:17:00"/>
    <d v="2011-12-31T00:00:00"/>
    <d v="1899-12-30T18:55:00"/>
    <n v="50"/>
    <n v="98"/>
    <s v="Ticket"/>
    <s v="Saturday"/>
    <x v="1"/>
  </r>
  <r>
    <n v="1"/>
    <n v="5"/>
    <d v="2011-12-31T00:00:00"/>
    <d v="1899-12-30T17:35:00"/>
    <d v="2011-12-31T00:00:00"/>
    <d v="1899-12-30T22:03:00"/>
    <n v="90"/>
    <n v="268"/>
    <s v="Ticket"/>
    <s v="Saturday"/>
    <x v="1"/>
  </r>
  <r>
    <n v="1"/>
    <n v="6"/>
    <d v="2011-12-31T00:00:00"/>
    <d v="1899-12-30T18:05:00"/>
    <d v="2011-12-31T00:00:00"/>
    <d v="1899-12-30T18:53:00"/>
    <n v="50"/>
    <n v="48"/>
    <s v="Ticket"/>
    <s v="Saturday"/>
    <x v="2"/>
  </r>
  <r>
    <n v="1"/>
    <n v="5"/>
    <d v="2011-12-31T00:00:00"/>
    <d v="1899-12-30T19:46:00"/>
    <d v="2011-12-31T00:00:00"/>
    <d v="1899-12-30T23:10:00"/>
    <n v="70"/>
    <n v="204"/>
    <s v="Ticket"/>
    <s v="Saturday"/>
    <x v="2"/>
  </r>
  <r>
    <n v="1"/>
    <n v="5"/>
    <d v="2011-12-31T00:00:00"/>
    <d v="1899-12-30T19:56:00"/>
    <d v="2011-12-31T00:00:00"/>
    <d v="1899-12-30T22:40:00"/>
    <n v="50"/>
    <n v="164"/>
    <s v="Manual"/>
    <s v="Saturday"/>
    <x v="2"/>
  </r>
  <r>
    <n v="1"/>
    <n v="6"/>
    <d v="2011-12-31T00:00:00"/>
    <d v="1899-12-30T20:13:00"/>
    <d v="2011-12-31T00:00:00"/>
    <d v="1899-12-30T23:31:00"/>
    <n v="70"/>
    <n v="198"/>
    <s v="Ticket"/>
    <s v="Saturday"/>
    <x v="2"/>
  </r>
  <r>
    <n v="1"/>
    <n v="5"/>
    <d v="2011-12-31T00:00:00"/>
    <d v="1899-12-30T20:15:00"/>
    <d v="2011-12-31T00:00:00"/>
    <d v="1899-12-30T21:20:00"/>
    <n v="50"/>
    <n v="65"/>
    <s v="Ticket"/>
    <s v="Saturday"/>
    <x v="2"/>
  </r>
  <r>
    <n v="1"/>
    <n v="5"/>
    <d v="2012-01-01T00:00:00"/>
    <d v="1899-12-30T10:19:00"/>
    <d v="2012-01-01T00:00:00"/>
    <d v="1899-12-30T10:31:00"/>
    <n v="50"/>
    <n v="12"/>
    <s v="Ticket"/>
    <s v="Sunday"/>
    <x v="0"/>
  </r>
  <r>
    <n v="1"/>
    <n v="5"/>
    <d v="2012-01-01T00:00:00"/>
    <d v="1899-12-30T11:48:00"/>
    <d v="2012-01-01T00:00:00"/>
    <d v="1899-12-30T13:08:00"/>
    <n v="50"/>
    <n v="80"/>
    <s v="Ticket"/>
    <s v="Sunday"/>
    <x v="0"/>
  </r>
  <r>
    <n v="1"/>
    <n v="5"/>
    <d v="2012-01-01T00:00:00"/>
    <d v="1899-12-30T11:56:00"/>
    <d v="2012-01-01T00:00:00"/>
    <d v="1899-12-30T13:13:00"/>
    <n v="50"/>
    <n v="77"/>
    <s v="Ticket"/>
    <s v="Sunday"/>
    <x v="0"/>
  </r>
  <r>
    <n v="1"/>
    <n v="5"/>
    <d v="2012-01-01T00:00:00"/>
    <d v="1899-12-30T13:30:00"/>
    <d v="2012-01-01T00:00:00"/>
    <d v="1899-12-30T17:34:00"/>
    <n v="90"/>
    <n v="244"/>
    <s v="Ticket"/>
    <s v="Sunday"/>
    <x v="0"/>
  </r>
  <r>
    <n v="1"/>
    <n v="6"/>
    <d v="2012-01-01T00:00:00"/>
    <d v="1899-12-30T14:35:00"/>
    <d v="2012-01-01T00:00:00"/>
    <d v="1899-12-30T16:58:00"/>
    <n v="50"/>
    <n v="143"/>
    <s v="Ticket"/>
    <s v="Sunday"/>
    <x v="1"/>
  </r>
  <r>
    <n v="1"/>
    <n v="5"/>
    <d v="2012-01-01T00:00:00"/>
    <d v="1899-12-30T15:14:00"/>
    <d v="2012-01-01T00:00:00"/>
    <d v="1899-12-30T20:22:00"/>
    <n v="110"/>
    <n v="308"/>
    <s v="Ticket"/>
    <s v="Sunday"/>
    <x v="1"/>
  </r>
  <r>
    <n v="1"/>
    <n v="8"/>
    <d v="2012-01-01T00:00:00"/>
    <d v="1899-12-30T15:19:00"/>
    <d v="2012-01-01T00:00:00"/>
    <d v="1899-12-30T19:16:00"/>
    <n v="70"/>
    <n v="237"/>
    <s v="Ticket"/>
    <s v="Sunday"/>
    <x v="1"/>
  </r>
  <r>
    <n v="1"/>
    <n v="6"/>
    <d v="2012-01-01T00:00:00"/>
    <d v="1899-12-30T15:38:00"/>
    <d v="2012-01-01T00:00:00"/>
    <d v="1899-12-30T17:19:00"/>
    <n v="50"/>
    <n v="101"/>
    <s v="Ticket"/>
    <s v="Sunday"/>
    <x v="1"/>
  </r>
  <r>
    <n v="1"/>
    <n v="6"/>
    <d v="2012-01-01T00:00:00"/>
    <d v="1899-12-30T15:39:00"/>
    <d v="2012-01-01T00:00:00"/>
    <d v="1899-12-30T18:19:00"/>
    <n v="50"/>
    <n v="160"/>
    <s v="Ticket"/>
    <s v="Sunday"/>
    <x v="1"/>
  </r>
  <r>
    <n v="1"/>
    <n v="5"/>
    <d v="2012-01-01T00:00:00"/>
    <d v="1899-12-30T16:40:00"/>
    <d v="2012-01-01T00:00:00"/>
    <d v="1899-12-30T19:05:00"/>
    <n v="300"/>
    <n v="145"/>
    <s v="Ticket"/>
    <s v="Sunday"/>
    <x v="1"/>
  </r>
  <r>
    <n v="1"/>
    <n v="5"/>
    <d v="2012-01-01T00:00:00"/>
    <d v="1899-12-30T17:43:00"/>
    <d v="2012-01-01T00:00:00"/>
    <d v="1899-12-30T22:43:00"/>
    <n v="90"/>
    <n v="300"/>
    <s v="Ticket"/>
    <s v="Sunday"/>
    <x v="1"/>
  </r>
  <r>
    <n v="1"/>
    <n v="8"/>
    <d v="2012-01-01T00:00:00"/>
    <d v="1899-12-30T18:08:00"/>
    <d v="2012-01-01T00:00:00"/>
    <d v="1899-12-30T19:38:00"/>
    <n v="50"/>
    <n v="90"/>
    <s v="Ticket"/>
    <s v="Sunday"/>
    <x v="2"/>
  </r>
  <r>
    <n v="1"/>
    <n v="6"/>
    <d v="2012-01-01T00:00:00"/>
    <d v="1899-12-30T18:28:00"/>
    <d v="2012-01-01T00:00:00"/>
    <d v="1899-12-30T18:57:00"/>
    <n v="50"/>
    <n v="29"/>
    <s v="Ticket"/>
    <s v="Sunday"/>
    <x v="2"/>
  </r>
  <r>
    <n v="1"/>
    <n v="8"/>
    <d v="2012-01-01T00:00:00"/>
    <d v="1899-12-30T18:47:00"/>
    <d v="2012-01-01T00:00:00"/>
    <d v="1899-12-30T20:03:00"/>
    <n v="50"/>
    <n v="76"/>
    <s v="Ticket"/>
    <s v="Sunday"/>
    <x v="2"/>
  </r>
  <r>
    <n v="1"/>
    <n v="6"/>
    <d v="2012-01-01T00:00:00"/>
    <d v="1899-12-30T18:50:00"/>
    <d v="2012-01-01T00:00:00"/>
    <d v="1899-12-30T20:53:00"/>
    <n v="50"/>
    <n v="123"/>
    <s v="Ticket"/>
    <s v="Sunday"/>
    <x v="2"/>
  </r>
  <r>
    <n v="1"/>
    <n v="5"/>
    <d v="2012-01-01T00:00:00"/>
    <d v="1899-12-30T19:25:00"/>
    <d v="2012-01-01T00:00:00"/>
    <d v="1899-12-30T22:10:00"/>
    <n v="50"/>
    <n v="165"/>
    <s v="Ticket"/>
    <s v="Sunday"/>
    <x v="2"/>
  </r>
  <r>
    <n v="1"/>
    <n v="5"/>
    <d v="2012-01-01T00:00:00"/>
    <d v="1899-12-30T19:46:00"/>
    <d v="2012-01-01T00:00:00"/>
    <d v="1899-12-30T22:34:00"/>
    <n v="50"/>
    <n v="168"/>
    <s v="Ticket"/>
    <s v="Sunday"/>
    <x v="2"/>
  </r>
  <r>
    <n v="1"/>
    <n v="6"/>
    <d v="2012-01-01T00:00:00"/>
    <d v="1899-12-30T19:58:00"/>
    <d v="2012-01-01T00:00:00"/>
    <d v="1899-12-30T20:55:00"/>
    <n v="50"/>
    <n v="57"/>
    <s v="Ticket"/>
    <s v="Sunday"/>
    <x v="2"/>
  </r>
  <r>
    <n v="1"/>
    <n v="6"/>
    <d v="2012-01-01T00:00:00"/>
    <d v="1899-12-30T20:11:00"/>
    <d v="2012-01-01T00:00:00"/>
    <d v="1899-12-30T23:26:00"/>
    <n v="70"/>
    <n v="195"/>
    <s v="Ticket"/>
    <s v="Sunday"/>
    <x v="2"/>
  </r>
  <r>
    <n v="1"/>
    <n v="5"/>
    <d v="2012-01-01T00:00:00"/>
    <d v="1899-12-30T20:38:00"/>
    <d v="2012-01-01T00:00:00"/>
    <d v="1899-12-30T22:36:00"/>
    <n v="50"/>
    <n v="118"/>
    <s v="Ticket"/>
    <s v="Sunday"/>
    <x v="2"/>
  </r>
  <r>
    <n v="1"/>
    <n v="5"/>
    <d v="2012-01-01T00:00:00"/>
    <d v="1899-12-30T21:08:00"/>
    <d v="2012-01-01T00:00:00"/>
    <d v="1899-12-30T23:08:00"/>
    <n v="50"/>
    <n v="120"/>
    <s v="Ticket"/>
    <s v="Sunday"/>
    <x v="2"/>
  </r>
  <r>
    <n v="1"/>
    <n v="5"/>
    <d v="2012-01-01T00:00:00"/>
    <d v="1899-12-30T22:30:00"/>
    <d v="2012-01-02T00:00:00"/>
    <d v="1899-12-30T02:13:00"/>
    <n v="70"/>
    <n v="223"/>
    <s v="Ticket"/>
    <s v="Sunday"/>
    <x v="3"/>
  </r>
  <r>
    <n v="1"/>
    <n v="5"/>
    <d v="2012-01-01T00:00:00"/>
    <d v="1899-12-30T23:16:00"/>
    <d v="2012-01-02T00:00:00"/>
    <d v="1899-12-30T02:07:00"/>
    <n v="50"/>
    <n v="171"/>
    <s v="Ticket"/>
    <s v="Sunday"/>
    <x v="3"/>
  </r>
  <r>
    <n v="1"/>
    <n v="8"/>
    <d v="2012-01-07T00:00:00"/>
    <d v="1899-12-30T09:01:00"/>
    <d v="2012-01-07T00:00:00"/>
    <d v="1899-12-30T10:45:00"/>
    <n v="50"/>
    <n v="104"/>
    <s v="Ticket"/>
    <s v="Saturday"/>
    <x v="3"/>
  </r>
  <r>
    <n v="1"/>
    <n v="6"/>
    <d v="2012-01-07T00:00:00"/>
    <d v="1899-12-30T11:43:00"/>
    <d v="2012-01-07T00:00:00"/>
    <d v="1899-12-30T14:38:00"/>
    <n v="50"/>
    <n v="175"/>
    <s v="Ticket"/>
    <s v="Saturday"/>
    <x v="0"/>
  </r>
  <r>
    <n v="1"/>
    <n v="6"/>
    <d v="2012-01-07T00:00:00"/>
    <d v="1899-12-30T12:34:00"/>
    <d v="2012-01-07T00:00:00"/>
    <d v="1899-12-30T15:06:00"/>
    <n v="50"/>
    <n v="152"/>
    <s v="Ticket"/>
    <s v="Saturday"/>
    <x v="0"/>
  </r>
  <r>
    <n v="1"/>
    <n v="5"/>
    <d v="2012-01-07T00:00:00"/>
    <d v="1899-12-30T13:26:00"/>
    <d v="2012-01-07T00:00:00"/>
    <d v="1899-12-30T13:52:00"/>
    <n v="50"/>
    <n v="26"/>
    <s v="Ticket"/>
    <s v="Saturday"/>
    <x v="0"/>
  </r>
  <r>
    <n v="1"/>
    <n v="8"/>
    <d v="2012-01-07T00:00:00"/>
    <d v="1899-12-30T14:15:00"/>
    <d v="2012-01-07T00:00:00"/>
    <d v="1899-12-30T16:42:00"/>
    <n v="50"/>
    <n v="147"/>
    <s v="Ticket"/>
    <s v="Saturday"/>
    <x v="1"/>
  </r>
  <r>
    <n v="1"/>
    <n v="5"/>
    <d v="2012-01-07T00:00:00"/>
    <d v="1899-12-30T14:16:00"/>
    <d v="2012-01-07T00:00:00"/>
    <d v="1899-12-30T18:23:00"/>
    <n v="90"/>
    <n v="247"/>
    <s v="Ticket"/>
    <s v="Saturday"/>
    <x v="1"/>
  </r>
  <r>
    <n v="1"/>
    <n v="6"/>
    <d v="2012-01-07T00:00:00"/>
    <d v="1899-12-30T15:07:00"/>
    <d v="2012-01-07T00:00:00"/>
    <d v="1899-12-30T18:53:00"/>
    <n v="70"/>
    <n v="226"/>
    <s v="Ticket"/>
    <s v="Saturday"/>
    <x v="1"/>
  </r>
  <r>
    <n v="1"/>
    <n v="5"/>
    <d v="2012-01-07T00:00:00"/>
    <d v="1899-12-30T15:07:00"/>
    <d v="2012-01-07T00:00:00"/>
    <d v="1899-12-30T20:39:00"/>
    <n v="110"/>
    <n v="332"/>
    <s v="Ticket"/>
    <s v="Saturday"/>
    <x v="1"/>
  </r>
  <r>
    <n v="1"/>
    <n v="6"/>
    <d v="2012-01-07T00:00:00"/>
    <d v="1899-12-30T15:12:00"/>
    <d v="2012-01-07T00:00:00"/>
    <d v="1899-12-30T19:08:00"/>
    <n v="70"/>
    <n v="236"/>
    <s v="Ticket"/>
    <s v="Saturday"/>
    <x v="1"/>
  </r>
  <r>
    <n v="1"/>
    <n v="5"/>
    <d v="2012-01-07T00:00:00"/>
    <d v="1899-12-30T15:14:00"/>
    <d v="2012-01-07T00:00:00"/>
    <d v="1899-12-30T17:31:00"/>
    <n v="50"/>
    <n v="137"/>
    <s v="Ticket"/>
    <s v="Saturday"/>
    <x v="1"/>
  </r>
  <r>
    <n v="1"/>
    <n v="8"/>
    <d v="2012-01-07T00:00:00"/>
    <d v="1899-12-30T16:29:00"/>
    <d v="2012-01-07T00:00:00"/>
    <d v="1899-12-30T18:16:00"/>
    <n v="50"/>
    <n v="107"/>
    <s v="Ticket"/>
    <s v="Saturday"/>
    <x v="1"/>
  </r>
  <r>
    <n v="1"/>
    <n v="5"/>
    <d v="2012-01-07T00:00:00"/>
    <d v="1899-12-30T18:25:00"/>
    <d v="2012-01-07T00:00:00"/>
    <d v="1899-12-30T19:10:00"/>
    <n v="50"/>
    <n v="45"/>
    <s v="Ticket"/>
    <s v="Saturday"/>
    <x v="2"/>
  </r>
  <r>
    <n v="1"/>
    <n v="8"/>
    <d v="2012-01-07T00:00:00"/>
    <d v="1899-12-30T18:29:00"/>
    <d v="2012-01-07T00:00:00"/>
    <d v="1899-12-30T20:25:00"/>
    <n v="50"/>
    <n v="116"/>
    <s v="Ticket"/>
    <s v="Saturday"/>
    <x v="2"/>
  </r>
  <r>
    <n v="1"/>
    <n v="8"/>
    <d v="2012-01-07T00:00:00"/>
    <d v="1899-12-30T18:42:00"/>
    <d v="2012-01-07T00:00:00"/>
    <d v="1899-12-30T23:26:00"/>
    <n v="90"/>
    <n v="284"/>
    <s v="Ticket"/>
    <s v="Saturday"/>
    <x v="2"/>
  </r>
  <r>
    <n v="1"/>
    <n v="5"/>
    <d v="2012-01-07T00:00:00"/>
    <d v="1899-12-30T18:52:00"/>
    <d v="2012-01-07T00:00:00"/>
    <d v="1899-12-30T21:20:00"/>
    <n v="50"/>
    <n v="148"/>
    <s v="Ticket"/>
    <s v="Saturday"/>
    <x v="2"/>
  </r>
  <r>
    <n v="1"/>
    <n v="6"/>
    <d v="2012-01-07T00:00:00"/>
    <d v="1899-12-30T19:08:00"/>
    <d v="2012-01-07T00:00:00"/>
    <d v="1899-12-30T21:15:00"/>
    <n v="50"/>
    <n v="127"/>
    <s v="Ticket"/>
    <s v="Saturday"/>
    <x v="2"/>
  </r>
  <r>
    <n v="1"/>
    <n v="8"/>
    <d v="2012-01-07T00:00:00"/>
    <d v="1899-12-30T19:24:00"/>
    <d v="2012-01-07T00:00:00"/>
    <d v="1899-12-30T20:19:00"/>
    <n v="50"/>
    <n v="55"/>
    <s v="Ticket"/>
    <s v="Saturday"/>
    <x v="2"/>
  </r>
  <r>
    <n v="1"/>
    <n v="5"/>
    <d v="2012-01-07T00:00:00"/>
    <d v="1899-12-30T19:33:00"/>
    <d v="2012-01-07T00:00:00"/>
    <d v="1899-12-30T23:29:00"/>
    <n v="70"/>
    <n v="236"/>
    <s v="Ticket"/>
    <s v="Saturday"/>
    <x v="2"/>
  </r>
  <r>
    <n v="1"/>
    <n v="5"/>
    <d v="2012-01-07T00:00:00"/>
    <d v="1899-12-30T21:30:00"/>
    <d v="2012-01-08T00:00:00"/>
    <d v="1899-12-30T00:58:00"/>
    <n v="70"/>
    <n v="208"/>
    <s v="Ticket"/>
    <s v="Saturday"/>
    <x v="2"/>
  </r>
  <r>
    <n v="1"/>
    <n v="5"/>
    <d v="2012-01-07T00:00:00"/>
    <d v="1899-12-30T22:42:00"/>
    <d v="2012-01-08T00:00:00"/>
    <d v="1899-12-30T01:38:00"/>
    <n v="50"/>
    <n v="176"/>
    <s v="Ticket"/>
    <s v="Saturday"/>
    <x v="3"/>
  </r>
  <r>
    <n v="1"/>
    <n v="8"/>
    <d v="2012-01-08T00:00:00"/>
    <d v="1899-12-30T11:54:00"/>
    <d v="2012-01-08T00:00:00"/>
    <d v="1899-12-30T16:09:00"/>
    <n v="90"/>
    <n v="255"/>
    <s v="Ticket"/>
    <s v="Sunday"/>
    <x v="0"/>
  </r>
  <r>
    <n v="1"/>
    <n v="5"/>
    <d v="2012-01-08T00:00:00"/>
    <d v="1899-12-30T12:11:00"/>
    <d v="2012-01-08T00:00:00"/>
    <d v="1899-12-30T15:19:00"/>
    <n v="70"/>
    <n v="188"/>
    <s v="Ticket"/>
    <s v="Sunday"/>
    <x v="0"/>
  </r>
  <r>
    <n v="1"/>
    <n v="5"/>
    <d v="2012-01-08T00:00:00"/>
    <d v="1899-12-30T12:19:00"/>
    <d v="2012-01-08T00:00:00"/>
    <d v="1899-12-30T16:20:00"/>
    <n v="90"/>
    <n v="241"/>
    <s v="Ticket"/>
    <s v="Sunday"/>
    <x v="0"/>
  </r>
  <r>
    <n v="1"/>
    <n v="5"/>
    <d v="2012-01-08T00:00:00"/>
    <d v="1899-12-30T12:30:00"/>
    <d v="2012-01-08T00:00:00"/>
    <d v="1899-12-30T17:45:00"/>
    <n v="110"/>
    <n v="315"/>
    <s v="Ticket"/>
    <s v="Sunday"/>
    <x v="0"/>
  </r>
  <r>
    <n v="1"/>
    <n v="6"/>
    <d v="2012-01-08T00:00:00"/>
    <d v="1899-12-30T12:52:00"/>
    <d v="2012-01-08T00:00:00"/>
    <d v="1899-12-30T15:08:00"/>
    <n v="50"/>
    <n v="136"/>
    <s v="Ticket"/>
    <s v="Sunday"/>
    <x v="0"/>
  </r>
  <r>
    <n v="1"/>
    <n v="6"/>
    <d v="2012-01-08T00:00:00"/>
    <d v="1899-12-30T13:06:00"/>
    <d v="2012-01-08T00:00:00"/>
    <d v="1899-12-30T16:33:00"/>
    <n v="70"/>
    <n v="207"/>
    <s v="Ticket"/>
    <s v="Sunday"/>
    <x v="0"/>
  </r>
  <r>
    <n v="1"/>
    <n v="6"/>
    <d v="2012-01-08T00:00:00"/>
    <d v="1899-12-30T14:00:00"/>
    <d v="2012-01-08T00:00:00"/>
    <d v="1899-12-30T16:48:00"/>
    <n v="50"/>
    <n v="168"/>
    <s v="Ticket"/>
    <s v="Sunday"/>
    <x v="0"/>
  </r>
  <r>
    <n v="1"/>
    <n v="5"/>
    <d v="2012-01-08T00:00:00"/>
    <d v="1899-12-30T14:02:00"/>
    <d v="2012-01-08T00:00:00"/>
    <d v="1899-12-30T16:09:00"/>
    <n v="50"/>
    <n v="127"/>
    <s v="Ticket"/>
    <s v="Sunday"/>
    <x v="1"/>
  </r>
  <r>
    <n v="1"/>
    <n v="6"/>
    <d v="2012-01-08T00:00:00"/>
    <d v="1899-12-30T14:07:00"/>
    <d v="2012-01-08T00:00:00"/>
    <d v="1899-12-30T16:48:00"/>
    <n v="50"/>
    <n v="161"/>
    <s v="Ticket"/>
    <s v="Sunday"/>
    <x v="1"/>
  </r>
  <r>
    <n v="1"/>
    <n v="5"/>
    <d v="2012-01-08T00:00:00"/>
    <d v="1899-12-30T14:24:00"/>
    <d v="2012-01-08T00:00:00"/>
    <d v="1899-12-30T17:34:00"/>
    <n v="70"/>
    <n v="190"/>
    <s v="Ticket"/>
    <s v="Sunday"/>
    <x v="1"/>
  </r>
  <r>
    <n v="1"/>
    <n v="8"/>
    <d v="2012-01-08T00:00:00"/>
    <d v="1899-12-30T14:52:00"/>
    <d v="2012-01-08T00:00:00"/>
    <d v="1899-12-30T17:35:00"/>
    <n v="50"/>
    <n v="163"/>
    <s v="Ticket"/>
    <s v="Sunday"/>
    <x v="1"/>
  </r>
  <r>
    <n v="1"/>
    <n v="6"/>
    <d v="2012-01-08T00:00:00"/>
    <d v="1899-12-30T15:22:00"/>
    <d v="2012-01-08T00:00:00"/>
    <d v="1899-12-30T17:07:00"/>
    <n v="0"/>
    <n v="105"/>
    <s v="Pass"/>
    <s v="Sunday"/>
    <x v="1"/>
  </r>
  <r>
    <n v="1"/>
    <n v="6"/>
    <d v="2012-01-08T00:00:00"/>
    <d v="1899-12-30T15:30:00"/>
    <d v="2012-01-08T00:00:00"/>
    <d v="1899-12-30T20:17:00"/>
    <n v="90"/>
    <n v="287"/>
    <s v="Ticket"/>
    <s v="Sunday"/>
    <x v="1"/>
  </r>
  <r>
    <n v="1"/>
    <n v="6"/>
    <d v="2012-01-08T00:00:00"/>
    <d v="1899-12-30T16:07:00"/>
    <d v="2012-01-08T00:00:00"/>
    <d v="1899-12-30T20:41:00"/>
    <n v="90"/>
    <n v="274"/>
    <s v="Manual"/>
    <s v="Sunday"/>
    <x v="1"/>
  </r>
  <r>
    <n v="1"/>
    <n v="8"/>
    <d v="2012-01-08T00:00:00"/>
    <d v="1899-12-30T16:09:00"/>
    <d v="2012-01-08T00:00:00"/>
    <d v="1899-12-30T18:00:00"/>
    <n v="50"/>
    <n v="111"/>
    <s v="Ticket"/>
    <s v="Sunday"/>
    <x v="1"/>
  </r>
  <r>
    <n v="1"/>
    <n v="6"/>
    <d v="2012-01-08T00:00:00"/>
    <d v="1899-12-30T16:52:00"/>
    <d v="2012-01-08T00:00:00"/>
    <d v="1899-12-30T20:44:00"/>
    <n v="70"/>
    <n v="232"/>
    <s v="Ticket"/>
    <s v="Sunday"/>
    <x v="1"/>
  </r>
  <r>
    <n v="1"/>
    <n v="5"/>
    <d v="2012-01-08T00:00:00"/>
    <d v="1899-12-30T16:53:00"/>
    <d v="2012-01-08T00:00:00"/>
    <d v="1899-12-30T18:45:00"/>
    <n v="50"/>
    <n v="112"/>
    <s v="Ticket"/>
    <s v="Sunday"/>
    <x v="1"/>
  </r>
  <r>
    <n v="1"/>
    <n v="8"/>
    <d v="2012-01-08T00:00:00"/>
    <d v="1899-12-30T17:14:00"/>
    <d v="2012-01-08T00:00:00"/>
    <d v="1899-12-30T19:26:00"/>
    <n v="50"/>
    <n v="132"/>
    <s v="Ticket"/>
    <s v="Sunday"/>
    <x v="1"/>
  </r>
  <r>
    <n v="1"/>
    <n v="5"/>
    <d v="2012-01-08T00:00:00"/>
    <d v="1899-12-30T17:18:00"/>
    <d v="2012-01-08T00:00:00"/>
    <d v="1899-12-30T19:35:00"/>
    <n v="50"/>
    <n v="137"/>
    <s v="Ticket"/>
    <s v="Sunday"/>
    <x v="1"/>
  </r>
  <r>
    <n v="1"/>
    <n v="5"/>
    <d v="2012-01-08T00:00:00"/>
    <d v="1899-12-30T18:46:00"/>
    <d v="2012-01-08T00:00:00"/>
    <d v="1899-12-30T19:38:00"/>
    <n v="50"/>
    <n v="52"/>
    <s v="Ticket"/>
    <s v="Sunday"/>
    <x v="2"/>
  </r>
  <r>
    <n v="1"/>
    <n v="8"/>
    <d v="2012-01-08T00:00:00"/>
    <d v="1899-12-30T19:07:00"/>
    <d v="2012-01-08T00:00:00"/>
    <d v="1899-12-30T20:29:00"/>
    <n v="50"/>
    <n v="82"/>
    <s v="Ticket"/>
    <s v="Sunday"/>
    <x v="2"/>
  </r>
  <r>
    <n v="1"/>
    <n v="6"/>
    <d v="2012-01-08T00:00:00"/>
    <d v="1899-12-30T19:58:00"/>
    <d v="2012-01-08T00:00:00"/>
    <d v="1899-12-30T21:07:00"/>
    <n v="50"/>
    <n v="69"/>
    <s v="Ticket"/>
    <s v="Sunday"/>
    <x v="2"/>
  </r>
  <r>
    <n v="1"/>
    <n v="8"/>
    <d v="2012-01-08T00:00:00"/>
    <d v="1899-12-30T20:21:00"/>
    <d v="2012-01-08T00:00:00"/>
    <d v="1899-12-30T22:28:00"/>
    <n v="50"/>
    <n v="127"/>
    <s v="Ticket"/>
    <s v="Sunday"/>
    <x v="2"/>
  </r>
  <r>
    <n v="1"/>
    <n v="5"/>
    <d v="2012-01-08T00:00:00"/>
    <d v="1899-12-30T20:41:00"/>
    <d v="2012-01-08T00:00:00"/>
    <d v="1899-12-30T23:27:00"/>
    <n v="50"/>
    <n v="166"/>
    <s v="Ticket"/>
    <s v="Sunday"/>
    <x v="2"/>
  </r>
  <r>
    <n v="1"/>
    <n v="5"/>
    <d v="2012-01-14T00:00:00"/>
    <d v="1899-12-30T08:04:00"/>
    <d v="2012-01-14T00:00:00"/>
    <d v="1899-12-30T09:21:00"/>
    <n v="50"/>
    <n v="77"/>
    <s v="Ticket"/>
    <s v="Saturday"/>
    <x v="3"/>
  </r>
  <r>
    <n v="1"/>
    <n v="5"/>
    <d v="2012-01-14T00:00:00"/>
    <d v="1899-12-30T08:58:00"/>
    <d v="2012-01-14T00:00:00"/>
    <d v="1899-12-30T10:03:00"/>
    <n v="50"/>
    <n v="65"/>
    <s v="Ticket"/>
    <s v="Saturday"/>
    <x v="3"/>
  </r>
  <r>
    <n v="1"/>
    <n v="6"/>
    <d v="2012-01-14T00:00:00"/>
    <d v="1899-12-30T17:45:00"/>
    <d v="2012-01-14T00:00:00"/>
    <d v="1899-12-30T21:37:00"/>
    <n v="70"/>
    <n v="232"/>
    <s v="Ticket"/>
    <s v="Saturday"/>
    <x v="1"/>
  </r>
  <r>
    <n v="1"/>
    <n v="5"/>
    <d v="2012-01-14T00:00:00"/>
    <d v="1899-12-30T18:06:00"/>
    <d v="2012-01-14T00:00:00"/>
    <d v="1899-12-30T21:26:00"/>
    <n v="70"/>
    <n v="200"/>
    <s v="Ticket"/>
    <s v="Saturday"/>
    <x v="2"/>
  </r>
  <r>
    <n v="1"/>
    <n v="5"/>
    <d v="2012-01-14T00:00:00"/>
    <d v="1899-12-30T20:04:00"/>
    <d v="2012-01-14T00:00:00"/>
    <d v="1899-12-30T21:51:00"/>
    <n v="50"/>
    <n v="107"/>
    <s v="Ticket"/>
    <s v="Saturday"/>
    <x v="2"/>
  </r>
  <r>
    <n v="1"/>
    <n v="8"/>
    <d v="2012-01-14T00:00:00"/>
    <d v="1899-12-30T20:41:00"/>
    <d v="2012-01-14T00:00:00"/>
    <d v="1899-12-30T21:59:00"/>
    <n v="50"/>
    <n v="78"/>
    <s v="Ticket"/>
    <s v="Saturday"/>
    <x v="2"/>
  </r>
  <r>
    <n v="1"/>
    <n v="8"/>
    <d v="2012-01-14T00:00:00"/>
    <d v="1899-12-30T20:43:00"/>
    <d v="2012-01-14T00:00:00"/>
    <d v="1899-12-30T23:02:00"/>
    <n v="50"/>
    <n v="139"/>
    <s v="Ticket"/>
    <s v="Saturday"/>
    <x v="2"/>
  </r>
  <r>
    <n v="1"/>
    <n v="5"/>
    <d v="2012-01-14T00:00:00"/>
    <d v="1899-12-30T20:52:00"/>
    <d v="2012-01-14T00:00:00"/>
    <d v="1899-12-30T23:25:00"/>
    <n v="50"/>
    <n v="153"/>
    <s v="Ticket"/>
    <s v="Saturday"/>
    <x v="2"/>
  </r>
  <r>
    <n v="1"/>
    <n v="5"/>
    <d v="2012-01-14T00:00:00"/>
    <d v="1899-12-30T22:43:00"/>
    <d v="2012-01-15T00:00:00"/>
    <d v="1899-12-30T00:56:00"/>
    <n v="50"/>
    <n v="133"/>
    <s v="Ticket"/>
    <s v="Saturday"/>
    <x v="3"/>
  </r>
  <r>
    <n v="1"/>
    <n v="5"/>
    <d v="2012-01-14T00:00:00"/>
    <d v="1899-12-30T23:00:00"/>
    <d v="2012-01-15T00:00:00"/>
    <d v="1899-12-30T00:51:00"/>
    <n v="50"/>
    <n v="111"/>
    <s v="Ticket"/>
    <s v="Saturday"/>
    <x v="3"/>
  </r>
  <r>
    <n v="1"/>
    <n v="5"/>
    <d v="2012-01-15T00:00:00"/>
    <d v="1899-12-30T10:32:00"/>
    <d v="2012-01-15T00:00:00"/>
    <d v="1899-12-30T11:23:00"/>
    <n v="50"/>
    <n v="51"/>
    <s v="Ticket"/>
    <s v="Sunday"/>
    <x v="0"/>
  </r>
  <r>
    <n v="1"/>
    <n v="5"/>
    <d v="2012-01-15T00:00:00"/>
    <d v="1899-12-30T12:31:00"/>
    <d v="2012-01-15T00:00:00"/>
    <d v="1899-12-30T15:40:00"/>
    <n v="70"/>
    <n v="189"/>
    <s v="Ticket"/>
    <s v="Sunday"/>
    <x v="0"/>
  </r>
  <r>
    <n v="1"/>
    <n v="5"/>
    <d v="2012-01-15T00:00:00"/>
    <d v="1899-12-30T13:33:00"/>
    <d v="2012-01-15T00:00:00"/>
    <d v="1899-12-30T17:32:00"/>
    <n v="70"/>
    <n v="239"/>
    <s v="Ticket"/>
    <s v="Sunday"/>
    <x v="0"/>
  </r>
  <r>
    <n v="1"/>
    <n v="6"/>
    <d v="2012-01-15T00:00:00"/>
    <d v="1899-12-30T13:48:00"/>
    <d v="2012-01-15T00:00:00"/>
    <d v="1899-12-30T14:21:00"/>
    <n v="50"/>
    <n v="33"/>
    <s v="Ticket"/>
    <s v="Sunday"/>
    <x v="0"/>
  </r>
  <r>
    <n v="1"/>
    <n v="5"/>
    <d v="2012-01-15T00:00:00"/>
    <d v="1899-12-30T14:23:00"/>
    <d v="2012-01-15T00:00:00"/>
    <d v="1899-12-30T16:19:00"/>
    <n v="50"/>
    <n v="116"/>
    <s v="Ticket"/>
    <s v="Sunday"/>
    <x v="1"/>
  </r>
  <r>
    <n v="1"/>
    <n v="8"/>
    <d v="2012-01-15T00:00:00"/>
    <d v="1899-12-30T15:14:00"/>
    <d v="2012-01-15T00:00:00"/>
    <d v="1899-12-30T16:18:00"/>
    <n v="50"/>
    <n v="64"/>
    <s v="Ticket"/>
    <s v="Sunday"/>
    <x v="1"/>
  </r>
  <r>
    <n v="1"/>
    <n v="6"/>
    <d v="2012-01-15T00:00:00"/>
    <d v="1899-12-30T16:50:00"/>
    <d v="2012-01-15T00:00:00"/>
    <d v="1899-12-30T17:59:00"/>
    <n v="50"/>
    <n v="69"/>
    <s v="Ticket"/>
    <s v="Sunday"/>
    <x v="1"/>
  </r>
  <r>
    <n v="1"/>
    <n v="8"/>
    <d v="2012-01-15T00:00:00"/>
    <d v="1899-12-30T16:56:00"/>
    <d v="2012-01-15T00:00:00"/>
    <d v="1899-12-30T19:33:00"/>
    <n v="50"/>
    <n v="157"/>
    <s v="Ticket"/>
    <s v="Sunday"/>
    <x v="1"/>
  </r>
  <r>
    <n v="1"/>
    <n v="5"/>
    <d v="2012-01-15T00:00:00"/>
    <d v="1899-12-30T16:57:00"/>
    <d v="2012-01-15T00:00:00"/>
    <d v="1899-12-30T19:37:00"/>
    <n v="50"/>
    <n v="160"/>
    <s v="Ticket"/>
    <s v="Sunday"/>
    <x v="1"/>
  </r>
  <r>
    <n v="1"/>
    <n v="5"/>
    <d v="2012-01-15T00:00:00"/>
    <d v="1899-12-30T17:51:00"/>
    <d v="2012-01-15T00:00:00"/>
    <d v="1899-12-30T20:09:00"/>
    <n v="50"/>
    <n v="138"/>
    <s v="Ticket"/>
    <s v="Sunday"/>
    <x v="1"/>
  </r>
  <r>
    <n v="1"/>
    <n v="5"/>
    <d v="2012-01-15T00:00:00"/>
    <d v="1899-12-30T18:15:00"/>
    <d v="2012-01-15T00:00:00"/>
    <d v="1899-12-30T19:07:00"/>
    <n v="50"/>
    <n v="52"/>
    <s v="Ticket"/>
    <s v="Sunday"/>
    <x v="2"/>
  </r>
  <r>
    <n v="1"/>
    <n v="6"/>
    <d v="2012-01-15T00:00:00"/>
    <d v="1899-12-30T18:31:00"/>
    <d v="2012-01-15T00:00:00"/>
    <d v="1899-12-30T19:45:00"/>
    <n v="50"/>
    <n v="74"/>
    <s v="Ticket"/>
    <s v="Sunday"/>
    <x v="2"/>
  </r>
  <r>
    <n v="1"/>
    <n v="8"/>
    <d v="2012-01-15T00:00:00"/>
    <d v="1899-12-30T18:44:00"/>
    <d v="2012-01-15T00:00:00"/>
    <d v="1899-12-30T20:58:00"/>
    <n v="50"/>
    <n v="134"/>
    <s v="Ticket"/>
    <s v="Sunday"/>
    <x v="2"/>
  </r>
  <r>
    <n v="1"/>
    <n v="8"/>
    <d v="2012-01-15T00:00:00"/>
    <d v="1899-12-30T19:02:00"/>
    <d v="2012-01-15T00:00:00"/>
    <d v="1899-12-30T21:39:00"/>
    <n v="50"/>
    <n v="157"/>
    <s v="Ticket"/>
    <s v="Sunday"/>
    <x v="2"/>
  </r>
  <r>
    <n v="1"/>
    <n v="8"/>
    <d v="2012-01-15T00:00:00"/>
    <d v="1899-12-30T20:13:00"/>
    <d v="2012-01-15T00:00:00"/>
    <d v="1899-12-30T23:19:00"/>
    <n v="70"/>
    <n v="186"/>
    <s v="Ticket"/>
    <s v="Sunday"/>
    <x v="2"/>
  </r>
  <r>
    <n v="1"/>
    <n v="5"/>
    <d v="2012-01-15T00:00:00"/>
    <d v="1899-12-30T21:19:00"/>
    <d v="2012-01-15T00:00:00"/>
    <d v="1899-12-30T23:32:00"/>
    <n v="50"/>
    <n v="133"/>
    <s v="Ticket"/>
    <s v="Sunday"/>
    <x v="2"/>
  </r>
  <r>
    <n v="1"/>
    <n v="8"/>
    <d v="2012-01-15T00:00:00"/>
    <d v="1899-12-30T21:28:00"/>
    <d v="2012-01-15T00:00:00"/>
    <d v="1899-12-30T23:15:00"/>
    <n v="50"/>
    <n v="107"/>
    <s v="Ticket"/>
    <s v="Sunday"/>
    <x v="2"/>
  </r>
  <r>
    <n v="1"/>
    <n v="8"/>
    <d v="2012-01-21T00:00:00"/>
    <d v="1899-12-30T14:55:00"/>
    <d v="2012-01-21T00:00:00"/>
    <d v="1899-12-30T21:05:00"/>
    <n v="130"/>
    <n v="370"/>
    <s v="Ticket"/>
    <s v="Saturday"/>
    <x v="1"/>
  </r>
  <r>
    <n v="1"/>
    <n v="5"/>
    <d v="2012-01-21T00:00:00"/>
    <d v="1899-12-30T17:13:00"/>
    <d v="2012-01-21T00:00:00"/>
    <d v="1899-12-30T19:22:00"/>
    <n v="50"/>
    <n v="129"/>
    <s v="Ticket"/>
    <s v="Saturday"/>
    <x v="1"/>
  </r>
  <r>
    <n v="1"/>
    <n v="5"/>
    <d v="2012-01-21T00:00:00"/>
    <d v="1899-12-30T18:00:00"/>
    <d v="2012-01-21T00:00:00"/>
    <d v="1899-12-30T20:34:00"/>
    <n v="50"/>
    <n v="154"/>
    <s v="Ticket"/>
    <s v="Saturday"/>
    <x v="1"/>
  </r>
  <r>
    <n v="1"/>
    <n v="8"/>
    <d v="2012-01-21T00:00:00"/>
    <d v="1899-12-30T18:01:00"/>
    <d v="2012-01-21T00:00:00"/>
    <d v="1899-12-30T22:42:00"/>
    <n v="90"/>
    <n v="281"/>
    <s v="Ticket"/>
    <s v="Saturday"/>
    <x v="2"/>
  </r>
  <r>
    <n v="1"/>
    <n v="5"/>
    <d v="2012-01-21T00:00:00"/>
    <d v="1899-12-30T18:16:00"/>
    <d v="2012-01-21T00:00:00"/>
    <d v="1899-12-30T19:21:00"/>
    <n v="50"/>
    <n v="65"/>
    <s v="Ticket"/>
    <s v="Saturday"/>
    <x v="2"/>
  </r>
  <r>
    <n v="1"/>
    <n v="8"/>
    <d v="2012-01-21T00:00:00"/>
    <d v="1899-12-30T19:20:00"/>
    <d v="2012-01-21T00:00:00"/>
    <d v="1899-12-30T21:34:00"/>
    <n v="50"/>
    <n v="134"/>
    <s v="Ticket"/>
    <s v="Saturday"/>
    <x v="2"/>
  </r>
  <r>
    <n v="1"/>
    <n v="6"/>
    <d v="2012-01-21T00:00:00"/>
    <d v="1899-12-30T20:12:00"/>
    <d v="2012-01-21T00:00:00"/>
    <d v="1899-12-30T22:53:00"/>
    <n v="50"/>
    <n v="161"/>
    <s v="Ticket"/>
    <s v="Saturday"/>
    <x v="2"/>
  </r>
  <r>
    <n v="1"/>
    <n v="8"/>
    <d v="2012-01-21T00:00:00"/>
    <d v="1899-12-30T20:17:00"/>
    <d v="2012-01-21T00:00:00"/>
    <d v="1899-12-30T23:08:00"/>
    <n v="50"/>
    <n v="171"/>
    <s v="Ticket"/>
    <s v="Saturday"/>
    <x v="2"/>
  </r>
  <r>
    <n v="1"/>
    <n v="5"/>
    <d v="2012-01-21T00:00:00"/>
    <d v="1899-12-30T20:22:00"/>
    <d v="2012-01-21T00:00:00"/>
    <d v="1899-12-30T23:50:00"/>
    <n v="70"/>
    <n v="208"/>
    <s v="Ticket"/>
    <s v="Saturday"/>
    <x v="2"/>
  </r>
  <r>
    <n v="1"/>
    <n v="6"/>
    <d v="2012-01-21T00:00:00"/>
    <d v="1899-12-30T20:52:00"/>
    <d v="2012-01-22T00:00:00"/>
    <d v="1899-12-30T00:11:00"/>
    <n v="70"/>
    <n v="199"/>
    <s v="Ticket"/>
    <s v="Saturday"/>
    <x v="2"/>
  </r>
  <r>
    <n v="1"/>
    <n v="8"/>
    <d v="2012-01-21T00:00:00"/>
    <d v="1899-12-30T21:04:00"/>
    <d v="2012-01-22T00:00:00"/>
    <d v="1899-12-30T00:34:00"/>
    <n v="70"/>
    <n v="210"/>
    <s v="Ticket"/>
    <s v="Saturday"/>
    <x v="2"/>
  </r>
  <r>
    <n v="1"/>
    <n v="6"/>
    <d v="2012-01-21T00:00:00"/>
    <d v="1899-12-30T21:13:00"/>
    <d v="2012-01-21T00:00:00"/>
    <d v="1899-12-30T23:27:00"/>
    <n v="50"/>
    <n v="134"/>
    <s v="Ticket"/>
    <s v="Saturday"/>
    <x v="2"/>
  </r>
  <r>
    <n v="1"/>
    <n v="5"/>
    <d v="2012-01-21T00:00:00"/>
    <d v="1899-12-30T21:15:00"/>
    <d v="2012-01-21T00:00:00"/>
    <d v="1899-12-30T23:51:00"/>
    <n v="50"/>
    <n v="156"/>
    <s v="Ticket"/>
    <s v="Saturday"/>
    <x v="2"/>
  </r>
  <r>
    <n v="1"/>
    <n v="5"/>
    <d v="2012-01-21T00:00:00"/>
    <d v="1899-12-30T21:44:00"/>
    <d v="2012-01-21T00:00:00"/>
    <d v="1899-12-30T23:03:00"/>
    <n v="50"/>
    <n v="79"/>
    <s v="Ticket"/>
    <s v="Saturday"/>
    <x v="2"/>
  </r>
  <r>
    <n v="1"/>
    <n v="6"/>
    <d v="2012-01-21T00:00:00"/>
    <d v="1899-12-30T21:54:00"/>
    <d v="2012-01-21T00:00:00"/>
    <d v="1899-12-30T23:02:00"/>
    <n v="50"/>
    <n v="68"/>
    <s v="Ticket"/>
    <s v="Saturday"/>
    <x v="2"/>
  </r>
  <r>
    <n v="1"/>
    <n v="5"/>
    <d v="2012-01-21T00:00:00"/>
    <d v="1899-12-30T22:12:00"/>
    <d v="2012-01-22T00:00:00"/>
    <d v="1899-12-30T01:44:00"/>
    <n v="70"/>
    <n v="212"/>
    <s v="Ticket"/>
    <s v="Saturday"/>
    <x v="3"/>
  </r>
  <r>
    <n v="1"/>
    <n v="6"/>
    <d v="2012-01-22T00:00:00"/>
    <d v="1899-12-30T15:03:00"/>
    <d v="2012-01-22T00:00:00"/>
    <d v="1899-12-30T22:20:00"/>
    <n v="150"/>
    <n v="437"/>
    <s v="Ticket"/>
    <s v="Sunday"/>
    <x v="1"/>
  </r>
  <r>
    <n v="1"/>
    <n v="6"/>
    <d v="2012-01-22T00:00:00"/>
    <d v="1899-12-30T15:06:00"/>
    <d v="2012-01-22T00:00:00"/>
    <d v="1899-12-30T18:13:00"/>
    <n v="70"/>
    <n v="187"/>
    <s v="Ticket"/>
    <s v="Sunday"/>
    <x v="1"/>
  </r>
  <r>
    <n v="1"/>
    <n v="5"/>
    <d v="2012-01-22T00:00:00"/>
    <d v="1899-12-30T16:27:00"/>
    <d v="2012-01-22T00:00:00"/>
    <d v="1899-12-30T20:13:00"/>
    <n v="70"/>
    <n v="226"/>
    <s v="Ticket"/>
    <s v="Sunday"/>
    <x v="1"/>
  </r>
  <r>
    <n v="1"/>
    <n v="5"/>
    <d v="2012-01-22T00:00:00"/>
    <d v="1899-12-30T16:34:00"/>
    <d v="2012-01-22T00:00:00"/>
    <d v="1899-12-30T20:05:00"/>
    <n v="70"/>
    <n v="211"/>
    <s v="Ticket"/>
    <s v="Sunday"/>
    <x v="1"/>
  </r>
  <r>
    <n v="1"/>
    <n v="6"/>
    <d v="2012-01-22T00:00:00"/>
    <d v="1899-12-30T16:46:00"/>
    <d v="2012-01-22T00:00:00"/>
    <d v="1899-12-30T22:17:00"/>
    <n v="110"/>
    <n v="331"/>
    <s v="Ticket"/>
    <s v="Sunday"/>
    <x v="1"/>
  </r>
  <r>
    <n v="1"/>
    <n v="8"/>
    <d v="2012-01-22T00:00:00"/>
    <d v="1899-12-30T18:49:00"/>
    <d v="2012-01-22T00:00:00"/>
    <d v="1899-12-30T21:18:00"/>
    <n v="50"/>
    <n v="149"/>
    <s v="Ticket"/>
    <s v="Sunday"/>
    <x v="2"/>
  </r>
  <r>
    <n v="1"/>
    <n v="8"/>
    <d v="2012-01-22T00:00:00"/>
    <d v="1899-12-30T18:51:00"/>
    <d v="2012-01-22T00:00:00"/>
    <d v="1899-12-30T22:35:00"/>
    <n v="70"/>
    <n v="224"/>
    <s v="Ticket"/>
    <s v="Sunday"/>
    <x v="2"/>
  </r>
  <r>
    <n v="1"/>
    <n v="5"/>
    <d v="2012-01-22T00:00:00"/>
    <d v="1899-12-30T19:24:00"/>
    <d v="2012-01-22T00:00:00"/>
    <d v="1899-12-30T20:33:00"/>
    <n v="50"/>
    <n v="69"/>
    <s v="Ticket"/>
    <s v="Sunday"/>
    <x v="2"/>
  </r>
  <r>
    <n v="1"/>
    <n v="6"/>
    <d v="2012-01-22T00:00:00"/>
    <d v="1899-12-30T19:57:00"/>
    <d v="2012-01-22T00:00:00"/>
    <d v="1899-12-30T23:15:00"/>
    <n v="70"/>
    <n v="198"/>
    <s v="Ticket"/>
    <s v="Sunday"/>
    <x v="2"/>
  </r>
  <r>
    <n v="1"/>
    <n v="5"/>
    <d v="2012-01-22T00:00:00"/>
    <d v="1899-12-30T21:17:00"/>
    <d v="2012-01-23T00:00:00"/>
    <d v="1899-12-30T01:15:00"/>
    <n v="70"/>
    <n v="238"/>
    <s v="Ticket"/>
    <s v="Sunday"/>
    <x v="2"/>
  </r>
  <r>
    <n v="1"/>
    <n v="5"/>
    <d v="2012-01-28T00:00:00"/>
    <d v="1899-12-30T11:51:00"/>
    <d v="2012-01-28T00:00:00"/>
    <d v="1899-12-30T13:27:00"/>
    <n v="50"/>
    <n v="96"/>
    <s v="Ticket"/>
    <s v="Saturday"/>
    <x v="0"/>
  </r>
  <r>
    <n v="1"/>
    <n v="5"/>
    <d v="2012-01-28T00:00:00"/>
    <d v="1899-12-30T12:42:00"/>
    <d v="2012-01-28T00:00:00"/>
    <d v="1899-12-30T16:31:00"/>
    <n v="70"/>
    <n v="229"/>
    <s v="Ticket"/>
    <s v="Saturday"/>
    <x v="0"/>
  </r>
  <r>
    <n v="1"/>
    <n v="5"/>
    <d v="2012-01-28T00:00:00"/>
    <d v="1899-12-30T13:16:00"/>
    <d v="2012-01-28T00:00:00"/>
    <d v="1899-12-30T15:27:00"/>
    <n v="50"/>
    <n v="131"/>
    <s v="Ticket"/>
    <s v="Saturday"/>
    <x v="0"/>
  </r>
  <r>
    <n v="1"/>
    <n v="5"/>
    <d v="2012-01-28T00:00:00"/>
    <d v="1899-12-30T13:57:00"/>
    <d v="2012-01-28T00:00:00"/>
    <d v="1899-12-30T20:00:00"/>
    <n v="130"/>
    <n v="363"/>
    <s v="Ticket"/>
    <s v="Saturday"/>
    <x v="0"/>
  </r>
  <r>
    <n v="1"/>
    <n v="8"/>
    <d v="2012-01-28T00:00:00"/>
    <d v="1899-12-30T15:04:00"/>
    <d v="2012-01-28T00:00:00"/>
    <d v="1899-12-30T19:57:00"/>
    <n v="90"/>
    <n v="293"/>
    <s v="Ticket"/>
    <s v="Saturday"/>
    <x v="1"/>
  </r>
  <r>
    <n v="1"/>
    <n v="5"/>
    <d v="2012-01-28T00:00:00"/>
    <d v="1899-12-30T15:20:00"/>
    <d v="2012-01-28T00:00:00"/>
    <d v="1899-12-30T19:12:00"/>
    <n v="70"/>
    <n v="232"/>
    <s v="Ticket"/>
    <s v="Saturday"/>
    <x v="1"/>
  </r>
  <r>
    <n v="1"/>
    <n v="8"/>
    <d v="2012-01-28T00:00:00"/>
    <d v="1899-12-30T15:21:00"/>
    <d v="2012-01-28T00:00:00"/>
    <d v="1899-12-30T20:58:00"/>
    <n v="110"/>
    <n v="337"/>
    <s v="Ticket"/>
    <s v="Saturday"/>
    <x v="1"/>
  </r>
  <r>
    <n v="1"/>
    <n v="5"/>
    <d v="2012-01-28T00:00:00"/>
    <d v="1899-12-30T15:43:00"/>
    <d v="2012-01-28T00:00:00"/>
    <d v="1899-12-30T17:12:00"/>
    <n v="50"/>
    <n v="89"/>
    <s v="Ticket"/>
    <s v="Saturday"/>
    <x v="1"/>
  </r>
  <r>
    <n v="1"/>
    <n v="5"/>
    <d v="2012-01-28T00:00:00"/>
    <d v="1899-12-30T16:47:00"/>
    <d v="2012-01-28T00:00:00"/>
    <d v="1899-12-30T20:51:00"/>
    <n v="90"/>
    <n v="244"/>
    <s v="Ticket"/>
    <s v="Saturday"/>
    <x v="1"/>
  </r>
  <r>
    <n v="1"/>
    <n v="5"/>
    <d v="2012-01-28T00:00:00"/>
    <d v="1899-12-30T17:07:00"/>
    <d v="2012-01-28T00:00:00"/>
    <d v="1899-12-30T20:03:00"/>
    <n v="50"/>
    <n v="176"/>
    <s v="Ticket"/>
    <s v="Saturday"/>
    <x v="1"/>
  </r>
  <r>
    <n v="1"/>
    <n v="5"/>
    <d v="2012-01-28T00:00:00"/>
    <d v="1899-12-30T17:58:00"/>
    <d v="2012-01-29T00:00:00"/>
    <d v="1899-12-30T00:54:00"/>
    <n v="130"/>
    <n v="416"/>
    <s v="Ticket"/>
    <s v="Saturday"/>
    <x v="1"/>
  </r>
  <r>
    <n v="1"/>
    <n v="5"/>
    <d v="2012-01-28T00:00:00"/>
    <d v="1899-12-30T21:45:00"/>
    <d v="2012-01-28T00:00:00"/>
    <d v="1899-12-30T22:14:00"/>
    <n v="50"/>
    <n v="29"/>
    <s v="Ticket"/>
    <s v="Saturday"/>
    <x v="2"/>
  </r>
  <r>
    <n v="1"/>
    <n v="5"/>
    <d v="2012-01-28T00:00:00"/>
    <d v="1899-12-30T22:02:00"/>
    <d v="2012-01-29T00:00:00"/>
    <d v="1899-12-30T01:03:00"/>
    <n v="70"/>
    <n v="181"/>
    <s v="Ticket"/>
    <s v="Saturday"/>
    <x v="3"/>
  </r>
  <r>
    <n v="1"/>
    <n v="5"/>
    <d v="2012-01-28T00:00:00"/>
    <d v="1899-12-30T22:27:00"/>
    <d v="2012-01-29T00:00:00"/>
    <d v="1899-12-30T01:25:00"/>
    <n v="50"/>
    <n v="178"/>
    <s v="Ticket"/>
    <s v="Saturday"/>
    <x v="3"/>
  </r>
  <r>
    <n v="1"/>
    <n v="5"/>
    <d v="2012-01-29T00:00:00"/>
    <d v="1899-12-30T11:23:00"/>
    <d v="2012-01-29T00:00:00"/>
    <d v="1899-12-30T11:55:00"/>
    <n v="0"/>
    <n v="32"/>
    <s v="Pass"/>
    <s v="Sunday"/>
    <x v="0"/>
  </r>
  <r>
    <n v="1"/>
    <n v="5"/>
    <d v="2012-01-29T00:00:00"/>
    <d v="1899-12-30T11:34:00"/>
    <d v="2012-01-29T00:00:00"/>
    <d v="1899-12-30T13:46:00"/>
    <n v="50"/>
    <n v="132"/>
    <s v="Ticket"/>
    <s v="Sunday"/>
    <x v="0"/>
  </r>
  <r>
    <n v="1"/>
    <n v="8"/>
    <d v="2012-01-29T00:00:00"/>
    <d v="1899-12-30T12:28:00"/>
    <d v="2012-01-29T00:00:00"/>
    <d v="1899-12-30T16:41:00"/>
    <n v="90"/>
    <n v="253"/>
    <s v="Ticket"/>
    <s v="Sunday"/>
    <x v="0"/>
  </r>
  <r>
    <n v="1"/>
    <n v="5"/>
    <d v="2012-01-29T00:00:00"/>
    <d v="1899-12-30T13:43:00"/>
    <d v="2012-01-29T00:00:00"/>
    <d v="1899-12-30T15:36:00"/>
    <n v="50"/>
    <n v="113"/>
    <s v="Ticket"/>
    <s v="Sunday"/>
    <x v="0"/>
  </r>
  <r>
    <n v="1"/>
    <n v="8"/>
    <d v="2012-01-29T00:00:00"/>
    <d v="1899-12-30T13:49:00"/>
    <d v="2012-01-29T00:00:00"/>
    <d v="1899-12-30T17:01:00"/>
    <n v="70"/>
    <n v="192"/>
    <s v="Ticket"/>
    <s v="Sunday"/>
    <x v="0"/>
  </r>
  <r>
    <n v="1"/>
    <n v="5"/>
    <d v="2012-01-29T00:00:00"/>
    <d v="1899-12-30T14:04:00"/>
    <d v="2012-01-29T00:00:00"/>
    <d v="1899-12-30T17:23:00"/>
    <n v="70"/>
    <n v="199"/>
    <s v="Ticket"/>
    <s v="Sunday"/>
    <x v="1"/>
  </r>
  <r>
    <n v="1"/>
    <n v="8"/>
    <d v="2012-01-29T00:00:00"/>
    <d v="1899-12-30T14:33:00"/>
    <d v="2012-01-29T00:00:00"/>
    <d v="1899-12-30T18:28:00"/>
    <n v="70"/>
    <n v="235"/>
    <s v="Ticket"/>
    <s v="Sunday"/>
    <x v="1"/>
  </r>
  <r>
    <n v="1"/>
    <n v="8"/>
    <d v="2012-01-29T00:00:00"/>
    <d v="1899-12-30T14:47:00"/>
    <d v="2012-01-29T00:00:00"/>
    <d v="1899-12-30T17:33:00"/>
    <n v="50"/>
    <n v="166"/>
    <s v="Ticket"/>
    <s v="Sunday"/>
    <x v="1"/>
  </r>
  <r>
    <n v="1"/>
    <n v="5"/>
    <d v="2012-01-29T00:00:00"/>
    <d v="1899-12-30T15:05:00"/>
    <d v="2012-01-29T00:00:00"/>
    <d v="1899-12-30T17:54:00"/>
    <n v="50"/>
    <n v="169"/>
    <s v="Ticket"/>
    <s v="Sunday"/>
    <x v="1"/>
  </r>
  <r>
    <n v="1"/>
    <n v="8"/>
    <d v="2012-01-29T00:00:00"/>
    <d v="1899-12-30T15:06:00"/>
    <d v="2012-01-29T00:00:00"/>
    <d v="1899-12-30T19:19:00"/>
    <n v="90"/>
    <n v="253"/>
    <s v="Ticket"/>
    <s v="Sunday"/>
    <x v="1"/>
  </r>
  <r>
    <n v="1"/>
    <n v="5"/>
    <d v="2012-01-29T00:00:00"/>
    <d v="1899-12-30T15:18:00"/>
    <d v="2012-01-29T00:00:00"/>
    <d v="1899-12-30T18:56:00"/>
    <n v="70"/>
    <n v="218"/>
    <s v="Ticket"/>
    <s v="Sunday"/>
    <x v="1"/>
  </r>
  <r>
    <n v="1"/>
    <n v="8"/>
    <d v="2012-01-29T00:00:00"/>
    <d v="1899-12-30T15:31:00"/>
    <d v="2012-01-29T00:00:00"/>
    <d v="1899-12-30T16:42:00"/>
    <n v="50"/>
    <n v="71"/>
    <s v="Ticket"/>
    <s v="Sunday"/>
    <x v="1"/>
  </r>
  <r>
    <n v="1"/>
    <n v="5"/>
    <d v="2012-01-29T00:00:00"/>
    <d v="1899-12-30T15:38:00"/>
    <d v="2012-01-29T00:00:00"/>
    <d v="1899-12-30T20:37:00"/>
    <n v="90"/>
    <n v="299"/>
    <s v="Ticket"/>
    <s v="Sunday"/>
    <x v="1"/>
  </r>
  <r>
    <n v="1"/>
    <n v="8"/>
    <d v="2012-01-29T00:00:00"/>
    <d v="1899-12-30T15:52:00"/>
    <d v="2012-01-29T00:00:00"/>
    <d v="1899-12-30T17:07:00"/>
    <n v="50"/>
    <n v="75"/>
    <s v="Ticket"/>
    <s v="Sunday"/>
    <x v="1"/>
  </r>
  <r>
    <n v="1"/>
    <n v="5"/>
    <d v="2012-01-29T00:00:00"/>
    <d v="1899-12-30T16:48:00"/>
    <d v="2012-01-29T00:00:00"/>
    <d v="1899-12-30T18:32:00"/>
    <n v="50"/>
    <n v="104"/>
    <s v="Ticket"/>
    <s v="Sunday"/>
    <x v="1"/>
  </r>
  <r>
    <n v="1"/>
    <n v="8"/>
    <d v="2012-01-29T00:00:00"/>
    <d v="1899-12-30T16:57:00"/>
    <d v="2012-01-29T00:00:00"/>
    <d v="1899-12-30T21:02:00"/>
    <n v="90"/>
    <n v="245"/>
    <s v="Ticket"/>
    <s v="Sunday"/>
    <x v="1"/>
  </r>
  <r>
    <n v="1"/>
    <n v="5"/>
    <d v="2012-01-29T00:00:00"/>
    <d v="1899-12-30T18:49:00"/>
    <d v="2012-01-29T00:00:00"/>
    <d v="1899-12-30T22:28:00"/>
    <n v="70"/>
    <n v="219"/>
    <s v="Ticket"/>
    <s v="Sunday"/>
    <x v="2"/>
  </r>
  <r>
    <n v="1"/>
    <n v="8"/>
    <d v="2012-01-29T00:00:00"/>
    <d v="1899-12-30T18:56:00"/>
    <d v="2012-01-29T00:00:00"/>
    <d v="1899-12-30T21:17:00"/>
    <n v="50"/>
    <n v="141"/>
    <s v="Ticket"/>
    <s v="Sunday"/>
    <x v="2"/>
  </r>
  <r>
    <n v="1"/>
    <n v="5"/>
    <d v="2012-01-29T00:00:00"/>
    <d v="1899-12-30T20:37:00"/>
    <d v="2012-01-29T00:00:00"/>
    <d v="1899-12-30T22:37:00"/>
    <n v="50"/>
    <n v="120"/>
    <s v="Ticket"/>
    <s v="Sunday"/>
    <x v="2"/>
  </r>
  <r>
    <n v="1"/>
    <n v="5"/>
    <d v="2012-01-29T00:00:00"/>
    <d v="1899-12-30T20:47:00"/>
    <d v="2012-01-29T00:00:00"/>
    <d v="1899-12-30T22:39:00"/>
    <n v="50"/>
    <n v="112"/>
    <s v="Ticket"/>
    <s v="Sunday"/>
    <x v="2"/>
  </r>
  <r>
    <n v="1"/>
    <n v="5"/>
    <d v="2012-01-29T00:00:00"/>
    <d v="1899-12-30T21:39:00"/>
    <d v="2012-01-30T00:00:00"/>
    <d v="1899-12-30T01:22:00"/>
    <n v="70"/>
    <n v="223"/>
    <s v="Ticket"/>
    <s v="Sunday"/>
    <x v="2"/>
  </r>
  <r>
    <n v="1"/>
    <n v="5"/>
    <d v="2012-02-04T00:00:00"/>
    <d v="1899-12-30T11:16:00"/>
    <d v="2012-02-04T00:00:00"/>
    <d v="1899-12-30T13:03:00"/>
    <n v="50"/>
    <n v="107"/>
    <s v="Ticket"/>
    <s v="Saturday"/>
    <x v="0"/>
  </r>
  <r>
    <n v="1"/>
    <n v="5"/>
    <d v="2012-02-04T00:00:00"/>
    <d v="1899-12-30T11:56:00"/>
    <d v="2012-02-04T00:00:00"/>
    <d v="1899-12-30T12:51:00"/>
    <n v="50"/>
    <n v="55"/>
    <s v="Ticket"/>
    <s v="Saturday"/>
    <x v="0"/>
  </r>
  <r>
    <n v="1"/>
    <n v="5"/>
    <d v="2012-02-04T00:00:00"/>
    <d v="1899-12-30T12:08:00"/>
    <d v="2012-02-04T00:00:00"/>
    <d v="1899-12-30T17:44:00"/>
    <n v="110"/>
    <n v="336"/>
    <s v="Ticket"/>
    <s v="Saturday"/>
    <x v="0"/>
  </r>
  <r>
    <n v="1"/>
    <n v="8"/>
    <d v="2012-02-04T00:00:00"/>
    <d v="1899-12-30T13:07:00"/>
    <d v="2012-02-04T00:00:00"/>
    <d v="1899-12-30T16:55:00"/>
    <n v="70"/>
    <n v="228"/>
    <s v="Ticket"/>
    <s v="Saturday"/>
    <x v="0"/>
  </r>
  <r>
    <n v="1"/>
    <n v="8"/>
    <d v="2012-02-04T00:00:00"/>
    <d v="1899-12-30T13:17:00"/>
    <d v="2012-02-04T00:00:00"/>
    <d v="1899-12-30T15:48:00"/>
    <n v="300"/>
    <n v="151"/>
    <s v="Ticket"/>
    <s v="Saturday"/>
    <x v="0"/>
  </r>
  <r>
    <n v="1"/>
    <n v="8"/>
    <d v="2012-02-04T00:00:00"/>
    <d v="1899-12-30T13:58:00"/>
    <d v="2012-02-04T00:00:00"/>
    <d v="1899-12-30T15:00:00"/>
    <n v="50"/>
    <n v="62"/>
    <s v="Ticket"/>
    <s v="Saturday"/>
    <x v="0"/>
  </r>
  <r>
    <n v="1"/>
    <n v="8"/>
    <d v="2012-02-04T00:00:00"/>
    <d v="1899-12-30T14:16:00"/>
    <d v="2012-02-04T00:00:00"/>
    <d v="1899-12-30T17:37:00"/>
    <n v="70"/>
    <n v="201"/>
    <s v="Ticket"/>
    <s v="Saturday"/>
    <x v="1"/>
  </r>
  <r>
    <n v="1"/>
    <n v="5"/>
    <d v="2012-02-04T00:00:00"/>
    <d v="1899-12-30T14:59:00"/>
    <d v="2012-02-04T00:00:00"/>
    <d v="1899-12-30T15:42:00"/>
    <n v="50"/>
    <n v="43"/>
    <s v="Ticket"/>
    <s v="Saturday"/>
    <x v="1"/>
  </r>
  <r>
    <n v="1"/>
    <n v="5"/>
    <d v="2012-02-04T00:00:00"/>
    <d v="1899-12-30T15:40:00"/>
    <d v="2012-02-04T00:00:00"/>
    <d v="1899-12-30T17:22:00"/>
    <n v="50"/>
    <n v="102"/>
    <s v="Ticket"/>
    <s v="Saturday"/>
    <x v="1"/>
  </r>
  <r>
    <n v="1"/>
    <n v="5"/>
    <d v="2012-02-04T00:00:00"/>
    <d v="1899-12-30T16:20:00"/>
    <d v="2012-02-04T00:00:00"/>
    <d v="1899-12-30T21:35:00"/>
    <n v="110"/>
    <n v="315"/>
    <s v="Ticket"/>
    <s v="Saturday"/>
    <x v="1"/>
  </r>
  <r>
    <n v="1"/>
    <n v="8"/>
    <d v="2012-02-04T00:00:00"/>
    <d v="1899-12-30T16:25:00"/>
    <d v="2012-02-04T00:00:00"/>
    <d v="1899-12-30T18:16:00"/>
    <n v="50"/>
    <n v="111"/>
    <s v="Ticket"/>
    <s v="Saturday"/>
    <x v="1"/>
  </r>
  <r>
    <n v="1"/>
    <n v="8"/>
    <d v="2012-02-04T00:00:00"/>
    <d v="1899-12-30T18:19:00"/>
    <d v="2012-02-04T00:00:00"/>
    <d v="1899-12-30T18:53:00"/>
    <n v="0"/>
    <n v="34"/>
    <s v="Pass"/>
    <s v="Saturday"/>
    <x v="2"/>
  </r>
  <r>
    <n v="1"/>
    <n v="5"/>
    <d v="2012-02-04T00:00:00"/>
    <d v="1899-12-30T20:49:00"/>
    <d v="2012-02-05T00:00:00"/>
    <d v="1899-12-30T00:34:00"/>
    <n v="70"/>
    <n v="225"/>
    <s v="Ticket"/>
    <s v="Saturday"/>
    <x v="2"/>
  </r>
  <r>
    <n v="1"/>
    <n v="5"/>
    <d v="2012-02-05T00:00:00"/>
    <d v="1899-12-30T07:59:00"/>
    <d v="2012-02-05T00:00:00"/>
    <d v="1899-12-30T09:31:00"/>
    <n v="50"/>
    <n v="92"/>
    <s v="Ticket"/>
    <s v="Sunday"/>
    <x v="3"/>
  </r>
  <r>
    <n v="1"/>
    <n v="5"/>
    <d v="2012-02-05T00:00:00"/>
    <d v="1899-12-30T09:14:00"/>
    <d v="2012-02-05T00:00:00"/>
    <d v="1899-12-30T10:40:00"/>
    <n v="50"/>
    <n v="86"/>
    <s v="Ticket"/>
    <s v="Sunday"/>
    <x v="3"/>
  </r>
  <r>
    <n v="1"/>
    <n v="5"/>
    <d v="2012-02-05T00:00:00"/>
    <d v="1899-12-30T13:31:00"/>
    <d v="2012-02-05T00:00:00"/>
    <d v="1899-12-30T17:07:00"/>
    <n v="70"/>
    <n v="216"/>
    <s v="Ticket"/>
    <s v="Sunday"/>
    <x v="0"/>
  </r>
  <r>
    <n v="1"/>
    <n v="5"/>
    <d v="2012-02-05T00:00:00"/>
    <d v="1899-12-30T13:32:00"/>
    <d v="2012-02-05T00:00:00"/>
    <d v="1899-12-30T14:02:00"/>
    <n v="50"/>
    <n v="30"/>
    <s v="Ticket"/>
    <s v="Sunday"/>
    <x v="0"/>
  </r>
  <r>
    <n v="1"/>
    <n v="5"/>
    <d v="2012-02-05T00:00:00"/>
    <d v="1899-12-30T13:51:00"/>
    <d v="2012-02-05T00:00:00"/>
    <d v="1899-12-30T15:40:00"/>
    <n v="50"/>
    <n v="109"/>
    <s v="Ticket"/>
    <s v="Sunday"/>
    <x v="0"/>
  </r>
  <r>
    <n v="1"/>
    <n v="5"/>
    <d v="2012-02-05T00:00:00"/>
    <d v="1899-12-30T14:42:00"/>
    <d v="2012-02-05T00:00:00"/>
    <d v="1899-12-30T20:01:00"/>
    <n v="110"/>
    <n v="319"/>
    <s v="Ticket"/>
    <s v="Sunday"/>
    <x v="1"/>
  </r>
  <r>
    <n v="1"/>
    <n v="8"/>
    <d v="2012-02-05T00:00:00"/>
    <d v="1899-12-30T15:14:00"/>
    <d v="2012-02-05T00:00:00"/>
    <d v="1899-12-30T18:08:00"/>
    <n v="50"/>
    <n v="174"/>
    <s v="Ticket"/>
    <s v="Sunday"/>
    <x v="1"/>
  </r>
  <r>
    <n v="1"/>
    <n v="8"/>
    <d v="2012-02-05T00:00:00"/>
    <d v="1899-12-30T15:31:00"/>
    <d v="2012-02-05T00:00:00"/>
    <d v="1899-12-30T18:04:00"/>
    <n v="50"/>
    <n v="153"/>
    <s v="Ticket"/>
    <s v="Sunday"/>
    <x v="1"/>
  </r>
  <r>
    <n v="1"/>
    <n v="5"/>
    <d v="2012-02-05T00:00:00"/>
    <d v="1899-12-30T16:02:00"/>
    <d v="2012-02-05T00:00:00"/>
    <d v="1899-12-30T19:14:00"/>
    <n v="70"/>
    <n v="192"/>
    <s v="Ticket"/>
    <s v="Sunday"/>
    <x v="1"/>
  </r>
  <r>
    <n v="1"/>
    <n v="5"/>
    <d v="2012-02-05T00:00:00"/>
    <d v="1899-12-30T16:23:00"/>
    <d v="2012-02-05T00:00:00"/>
    <d v="1899-12-30T17:29:00"/>
    <n v="50"/>
    <n v="66"/>
    <s v="Ticket"/>
    <s v="Sunday"/>
    <x v="1"/>
  </r>
  <r>
    <n v="1"/>
    <n v="5"/>
    <d v="2012-02-05T00:00:00"/>
    <d v="1899-12-30T16:33:00"/>
    <d v="2012-02-05T00:00:00"/>
    <d v="1899-12-30T18:43:00"/>
    <n v="50"/>
    <n v="130"/>
    <s v="Ticket"/>
    <s v="Sunday"/>
    <x v="1"/>
  </r>
  <r>
    <n v="1"/>
    <n v="8"/>
    <d v="2012-02-05T00:00:00"/>
    <d v="1899-12-30T16:34:00"/>
    <d v="2012-02-05T00:00:00"/>
    <d v="1899-12-30T17:46:00"/>
    <n v="50"/>
    <n v="72"/>
    <s v="Ticket"/>
    <s v="Sunday"/>
    <x v="1"/>
  </r>
  <r>
    <n v="1"/>
    <n v="5"/>
    <d v="2012-02-05T00:00:00"/>
    <d v="1899-12-30T16:38:00"/>
    <d v="2012-02-05T00:00:00"/>
    <d v="1899-12-30T17:17:00"/>
    <n v="50"/>
    <n v="39"/>
    <s v="Ticket"/>
    <s v="Sunday"/>
    <x v="1"/>
  </r>
  <r>
    <n v="1"/>
    <n v="8"/>
    <d v="2012-02-05T00:00:00"/>
    <d v="1899-12-30T16:58:00"/>
    <d v="2012-02-05T00:00:00"/>
    <d v="1899-12-30T18:27:00"/>
    <n v="50"/>
    <n v="89"/>
    <s v="Ticket"/>
    <s v="Sunday"/>
    <x v="1"/>
  </r>
  <r>
    <n v="1"/>
    <n v="5"/>
    <d v="2012-02-05T00:00:00"/>
    <d v="1899-12-30T17:19:00"/>
    <d v="2012-02-05T00:00:00"/>
    <d v="1899-12-30T22:13:00"/>
    <n v="90"/>
    <n v="294"/>
    <s v="Ticket"/>
    <s v="Sunday"/>
    <x v="1"/>
  </r>
  <r>
    <n v="1"/>
    <n v="5"/>
    <d v="2012-02-05T00:00:00"/>
    <d v="1899-12-30T17:29:00"/>
    <d v="2012-02-05T00:00:00"/>
    <d v="1899-12-30T20:40:00"/>
    <n v="70"/>
    <n v="191"/>
    <s v="Ticket"/>
    <s v="Sunday"/>
    <x v="1"/>
  </r>
  <r>
    <n v="1"/>
    <n v="8"/>
    <d v="2012-02-05T00:00:00"/>
    <d v="1899-12-30T18:17:00"/>
    <d v="2012-02-05T00:00:00"/>
    <d v="1899-12-30T20:19:00"/>
    <n v="50"/>
    <n v="122"/>
    <s v="Ticket"/>
    <s v="Sunday"/>
    <x v="2"/>
  </r>
  <r>
    <n v="1"/>
    <n v="8"/>
    <d v="2012-02-05T00:00:00"/>
    <d v="1899-12-30T18:20:00"/>
    <d v="2012-02-05T00:00:00"/>
    <d v="1899-12-30T19:58:00"/>
    <n v="50"/>
    <n v="98"/>
    <s v="Ticket"/>
    <s v="Sunday"/>
    <x v="2"/>
  </r>
  <r>
    <n v="1"/>
    <n v="8"/>
    <d v="2012-02-05T00:00:00"/>
    <d v="1899-12-30T20:23:00"/>
    <d v="2012-02-05T00:00:00"/>
    <d v="1899-12-30T22:31:00"/>
    <n v="50"/>
    <n v="128"/>
    <s v="Ticket"/>
    <s v="Sunday"/>
    <x v="2"/>
  </r>
  <r>
    <n v="1"/>
    <n v="5"/>
    <d v="2012-02-05T00:00:00"/>
    <d v="1899-12-30T20:51:00"/>
    <d v="2012-02-05T00:00:00"/>
    <d v="1899-12-30T23:05:00"/>
    <n v="50"/>
    <n v="134"/>
    <s v="Ticket"/>
    <s v="Sunday"/>
    <x v="2"/>
  </r>
  <r>
    <n v="1"/>
    <n v="5"/>
    <d v="2012-02-05T00:00:00"/>
    <d v="1899-12-30T21:12:00"/>
    <d v="2012-02-05T00:00:00"/>
    <d v="1899-12-30T22:13:00"/>
    <n v="50"/>
    <n v="61"/>
    <s v="Ticket"/>
    <s v="Sunday"/>
    <x v="2"/>
  </r>
  <r>
    <n v="1"/>
    <n v="5"/>
    <d v="2012-02-05T00:00:00"/>
    <d v="1899-12-30T21:34:00"/>
    <d v="2012-02-05T00:00:00"/>
    <d v="1899-12-30T22:45:00"/>
    <n v="50"/>
    <n v="71"/>
    <s v="Ticket"/>
    <s v="Sunday"/>
    <x v="2"/>
  </r>
  <r>
    <n v="1"/>
    <n v="5"/>
    <d v="2012-02-11T00:00:00"/>
    <d v="1899-12-30T10:22:00"/>
    <d v="2012-02-11T00:00:00"/>
    <d v="1899-12-30T12:27:00"/>
    <n v="50"/>
    <n v="125"/>
    <s v="Ticket"/>
    <s v="Saturday"/>
    <x v="0"/>
  </r>
  <r>
    <n v="1"/>
    <n v="5"/>
    <d v="2012-02-11T00:00:00"/>
    <d v="1899-12-30T12:14:00"/>
    <d v="2012-02-11T00:00:00"/>
    <d v="1899-12-30T13:37:00"/>
    <n v="50"/>
    <n v="83"/>
    <s v="Ticket"/>
    <s v="Saturday"/>
    <x v="0"/>
  </r>
  <r>
    <n v="1"/>
    <n v="8"/>
    <d v="2012-02-11T00:00:00"/>
    <d v="1899-12-30T12:53:00"/>
    <d v="2012-02-11T00:00:00"/>
    <d v="1899-12-30T16:57:00"/>
    <n v="90"/>
    <n v="244"/>
    <s v="Ticket"/>
    <s v="Saturday"/>
    <x v="0"/>
  </r>
  <r>
    <n v="1"/>
    <n v="5"/>
    <d v="2012-02-11T00:00:00"/>
    <d v="1899-12-30T13:58:00"/>
    <d v="2012-02-11T00:00:00"/>
    <d v="1899-12-30T14:41:00"/>
    <n v="50"/>
    <n v="43"/>
    <s v="Ticket"/>
    <s v="Saturday"/>
    <x v="0"/>
  </r>
  <r>
    <n v="1"/>
    <n v="5"/>
    <d v="2012-02-11T00:00:00"/>
    <d v="1899-12-30T14:01:00"/>
    <d v="2012-02-11T00:00:00"/>
    <d v="1899-12-30T15:09:00"/>
    <n v="50"/>
    <n v="68"/>
    <s v="Ticket"/>
    <s v="Saturday"/>
    <x v="1"/>
  </r>
  <r>
    <n v="1"/>
    <n v="8"/>
    <d v="2012-02-11T00:00:00"/>
    <d v="1899-12-30T16:14:00"/>
    <d v="2012-02-11T00:00:00"/>
    <d v="1899-12-30T19:03:00"/>
    <n v="50"/>
    <n v="169"/>
    <s v="Ticket"/>
    <s v="Saturday"/>
    <x v="1"/>
  </r>
  <r>
    <n v="1"/>
    <n v="8"/>
    <d v="2012-02-11T00:00:00"/>
    <d v="1899-12-30T16:46:00"/>
    <d v="2012-02-11T00:00:00"/>
    <d v="1899-12-30T18:45:00"/>
    <n v="50"/>
    <n v="119"/>
    <s v="Ticket"/>
    <s v="Saturday"/>
    <x v="1"/>
  </r>
  <r>
    <n v="1"/>
    <n v="8"/>
    <d v="2012-02-11T00:00:00"/>
    <d v="1899-12-30T17:32:00"/>
    <d v="2012-02-11T00:00:00"/>
    <d v="1899-12-30T21:59:00"/>
    <n v="90"/>
    <n v="267"/>
    <s v="Ticket"/>
    <s v="Saturday"/>
    <x v="1"/>
  </r>
  <r>
    <n v="1"/>
    <n v="5"/>
    <d v="2012-02-11T00:00:00"/>
    <d v="1899-12-30T18:05:00"/>
    <d v="2012-02-11T00:00:00"/>
    <d v="1899-12-30T21:16:00"/>
    <n v="70"/>
    <n v="191"/>
    <s v="Ticket"/>
    <s v="Saturday"/>
    <x v="2"/>
  </r>
  <r>
    <n v="1"/>
    <n v="5"/>
    <d v="2012-02-11T00:00:00"/>
    <d v="1899-12-30T18:32:00"/>
    <d v="2012-02-11T00:00:00"/>
    <d v="1899-12-30T21:52:00"/>
    <n v="70"/>
    <n v="200"/>
    <s v="Ticket"/>
    <s v="Saturday"/>
    <x v="2"/>
  </r>
  <r>
    <n v="1"/>
    <n v="5"/>
    <d v="2012-02-11T00:00:00"/>
    <d v="1899-12-30T18:55:00"/>
    <d v="2012-02-11T00:00:00"/>
    <d v="1899-12-30T20:47:00"/>
    <n v="50"/>
    <n v="112"/>
    <s v="Ticket"/>
    <s v="Saturday"/>
    <x v="2"/>
  </r>
  <r>
    <n v="1"/>
    <n v="5"/>
    <d v="2012-02-11T00:00:00"/>
    <d v="1899-12-30T21:11:00"/>
    <d v="2012-02-11T00:00:00"/>
    <d v="1899-12-30T23:34:00"/>
    <n v="50"/>
    <n v="143"/>
    <s v="Ticket"/>
    <s v="Saturday"/>
    <x v="2"/>
  </r>
  <r>
    <n v="1"/>
    <n v="5"/>
    <d v="2012-02-12T00:00:00"/>
    <d v="1899-12-30T11:24:00"/>
    <d v="2012-02-12T00:00:00"/>
    <d v="1899-12-30T14:32:00"/>
    <n v="70"/>
    <n v="188"/>
    <s v="Ticket"/>
    <s v="Sunday"/>
    <x v="0"/>
  </r>
  <r>
    <n v="1"/>
    <n v="8"/>
    <d v="2012-02-12T00:00:00"/>
    <d v="1899-12-30T13:43:00"/>
    <d v="2012-02-12T00:00:00"/>
    <d v="1899-12-30T16:25:00"/>
    <n v="50"/>
    <n v="162"/>
    <s v="Ticket"/>
    <s v="Sunday"/>
    <x v="0"/>
  </r>
  <r>
    <n v="1"/>
    <n v="5"/>
    <d v="2012-02-12T00:00:00"/>
    <d v="1899-12-30T14:21:00"/>
    <d v="2012-02-12T00:00:00"/>
    <d v="1899-12-30T16:52:00"/>
    <n v="50"/>
    <n v="151"/>
    <s v="Ticket"/>
    <s v="Sunday"/>
    <x v="1"/>
  </r>
  <r>
    <n v="1"/>
    <n v="8"/>
    <d v="2012-02-12T00:00:00"/>
    <d v="1899-12-30T14:21:00"/>
    <d v="2012-02-12T00:00:00"/>
    <d v="1899-12-30T15:39:00"/>
    <n v="50"/>
    <n v="78"/>
    <s v="Ticket"/>
    <s v="Sunday"/>
    <x v="1"/>
  </r>
  <r>
    <n v="1"/>
    <n v="5"/>
    <d v="2012-02-12T00:00:00"/>
    <d v="1899-12-30T14:47:00"/>
    <d v="2012-02-12T00:00:00"/>
    <d v="1899-12-30T18:08:00"/>
    <n v="70"/>
    <n v="201"/>
    <s v="Ticket"/>
    <s v="Sunday"/>
    <x v="1"/>
  </r>
  <r>
    <n v="1"/>
    <n v="8"/>
    <d v="2012-02-12T00:00:00"/>
    <d v="1899-12-30T15:39:00"/>
    <d v="2012-02-12T00:00:00"/>
    <d v="1899-12-30T17:31:00"/>
    <n v="50"/>
    <n v="112"/>
    <s v="Ticket"/>
    <s v="Sunday"/>
    <x v="1"/>
  </r>
  <r>
    <n v="1"/>
    <n v="5"/>
    <d v="2012-02-12T00:00:00"/>
    <d v="1899-12-30T17:58:00"/>
    <d v="2012-02-12T00:00:00"/>
    <d v="1899-12-30T20:46:00"/>
    <n v="50"/>
    <n v="168"/>
    <s v="Ticket"/>
    <s v="Sunday"/>
    <x v="1"/>
  </r>
  <r>
    <n v="1"/>
    <n v="5"/>
    <d v="2012-02-12T00:00:00"/>
    <d v="1899-12-30T19:19:00"/>
    <d v="2012-02-12T00:00:00"/>
    <d v="1899-12-30T20:48:00"/>
    <n v="50"/>
    <n v="89"/>
    <s v="Ticket"/>
    <s v="Sunday"/>
    <x v="2"/>
  </r>
  <r>
    <n v="1"/>
    <n v="8"/>
    <d v="2012-02-12T00:00:00"/>
    <d v="1899-12-30T19:39:00"/>
    <d v="2012-02-12T00:00:00"/>
    <d v="1899-12-30T21:42:00"/>
    <n v="50"/>
    <n v="123"/>
    <s v="Ticket"/>
    <s v="Sunday"/>
    <x v="2"/>
  </r>
  <r>
    <n v="1"/>
    <n v="8"/>
    <d v="2012-02-12T00:00:00"/>
    <d v="1899-12-30T19:45:00"/>
    <d v="2012-02-12T00:00:00"/>
    <d v="1899-12-30T20:08:00"/>
    <n v="50"/>
    <n v="23"/>
    <s v="Ticket"/>
    <s v="Sunday"/>
    <x v="2"/>
  </r>
  <r>
    <n v="1"/>
    <n v="5"/>
    <d v="2012-02-12T00:00:00"/>
    <d v="1899-12-30T19:50:00"/>
    <d v="2012-02-12T00:00:00"/>
    <d v="1899-12-30T21:11:00"/>
    <n v="50"/>
    <n v="81"/>
    <s v="Ticket"/>
    <s v="Sunday"/>
    <x v="2"/>
  </r>
  <r>
    <n v="1"/>
    <n v="5"/>
    <d v="2012-02-18T00:00:00"/>
    <d v="1899-12-30T12:19:00"/>
    <d v="2012-02-18T00:00:00"/>
    <d v="1899-12-30T13:52:00"/>
    <n v="50"/>
    <n v="93"/>
    <s v="Ticket"/>
    <s v="Saturday"/>
    <x v="0"/>
  </r>
  <r>
    <n v="1"/>
    <n v="5"/>
    <d v="2012-02-18T00:00:00"/>
    <d v="1899-12-30T12:30:00"/>
    <d v="2012-02-18T00:00:00"/>
    <d v="1899-12-30T14:22:00"/>
    <n v="50"/>
    <n v="112"/>
    <s v="Ticket"/>
    <s v="Saturday"/>
    <x v="0"/>
  </r>
  <r>
    <n v="1"/>
    <n v="8"/>
    <d v="2012-02-18T00:00:00"/>
    <d v="1899-12-30T13:25:00"/>
    <d v="2012-02-18T00:00:00"/>
    <d v="1899-12-30T19:11:00"/>
    <n v="110"/>
    <n v="346"/>
    <s v="Ticket"/>
    <s v="Saturday"/>
    <x v="0"/>
  </r>
  <r>
    <n v="1"/>
    <n v="8"/>
    <d v="2012-02-18T00:00:00"/>
    <d v="1899-12-30T13:55:00"/>
    <d v="2012-02-18T00:00:00"/>
    <d v="1899-12-30T18:47:00"/>
    <n v="90"/>
    <n v="292"/>
    <s v="Ticket"/>
    <s v="Saturday"/>
    <x v="0"/>
  </r>
  <r>
    <n v="1"/>
    <n v="8"/>
    <d v="2012-02-18T00:00:00"/>
    <d v="1899-12-30T15:10:00"/>
    <d v="2012-02-18T00:00:00"/>
    <d v="1899-12-30T17:22:00"/>
    <n v="50"/>
    <n v="132"/>
    <s v="Ticket"/>
    <s v="Saturday"/>
    <x v="1"/>
  </r>
  <r>
    <n v="1"/>
    <n v="5"/>
    <d v="2012-02-18T00:00:00"/>
    <d v="1899-12-30T15:38:00"/>
    <d v="2012-02-18T00:00:00"/>
    <d v="1899-12-30T20:31:00"/>
    <n v="90"/>
    <n v="293"/>
    <s v="Ticket"/>
    <s v="Saturday"/>
    <x v="1"/>
  </r>
  <r>
    <n v="1"/>
    <n v="5"/>
    <d v="2012-02-18T00:00:00"/>
    <d v="1899-12-30T16:17:00"/>
    <d v="2012-02-18T00:00:00"/>
    <d v="1899-12-30T19:15:00"/>
    <n v="50"/>
    <n v="178"/>
    <s v="Ticket"/>
    <s v="Saturday"/>
    <x v="1"/>
  </r>
  <r>
    <n v="1"/>
    <n v="8"/>
    <d v="2012-02-18T00:00:00"/>
    <d v="1899-12-30T16:27:00"/>
    <d v="2012-02-18T00:00:00"/>
    <d v="1899-12-30T18:28:00"/>
    <n v="50"/>
    <n v="121"/>
    <s v="Ticket"/>
    <s v="Saturday"/>
    <x v="1"/>
  </r>
  <r>
    <n v="1"/>
    <n v="5"/>
    <d v="2012-02-18T00:00:00"/>
    <d v="1899-12-30T17:32:00"/>
    <d v="2012-02-18T00:00:00"/>
    <d v="1899-12-30T18:20:00"/>
    <n v="50"/>
    <n v="48"/>
    <s v="Ticket"/>
    <s v="Saturday"/>
    <x v="1"/>
  </r>
  <r>
    <n v="1"/>
    <n v="5"/>
    <d v="2012-02-18T00:00:00"/>
    <d v="1899-12-30T19:37:00"/>
    <d v="2012-02-18T00:00:00"/>
    <d v="1899-12-30T20:18:00"/>
    <n v="50"/>
    <n v="41"/>
    <s v="Ticket"/>
    <s v="Saturday"/>
    <x v="2"/>
  </r>
  <r>
    <n v="1"/>
    <n v="5"/>
    <d v="2012-02-18T00:00:00"/>
    <d v="1899-12-30T20:01:00"/>
    <d v="2012-02-18T00:00:00"/>
    <d v="1899-12-30T23:19:00"/>
    <n v="70"/>
    <n v="198"/>
    <s v="Ticket"/>
    <s v="Saturday"/>
    <x v="2"/>
  </r>
  <r>
    <n v="1"/>
    <n v="5"/>
    <d v="2012-02-18T00:00:00"/>
    <d v="1899-12-30T20:28:00"/>
    <d v="2012-02-18T00:00:00"/>
    <d v="1899-12-30T22:24:00"/>
    <n v="50"/>
    <n v="116"/>
    <s v="Ticket"/>
    <s v="Saturday"/>
    <x v="2"/>
  </r>
  <r>
    <n v="1"/>
    <n v="5"/>
    <d v="2012-02-18T00:00:00"/>
    <d v="1899-12-30T21:36:00"/>
    <d v="2012-02-18T00:00:00"/>
    <d v="1899-12-30T21:59:00"/>
    <n v="50"/>
    <n v="23"/>
    <s v="Ticket"/>
    <s v="Saturday"/>
    <x v="2"/>
  </r>
  <r>
    <n v="1"/>
    <n v="5"/>
    <d v="2012-02-19T00:00:00"/>
    <d v="1899-12-30T10:54:00"/>
    <d v="2012-02-19T00:00:00"/>
    <d v="1899-12-30T12:55:00"/>
    <n v="50"/>
    <n v="121"/>
    <s v="Ticket"/>
    <s v="Sunday"/>
    <x v="0"/>
  </r>
  <r>
    <n v="1"/>
    <n v="8"/>
    <d v="2012-02-19T00:00:00"/>
    <d v="1899-12-30T11:26:00"/>
    <d v="2012-02-19T00:00:00"/>
    <d v="1899-12-30T12:35:00"/>
    <n v="50"/>
    <n v="69"/>
    <s v="Ticket"/>
    <s v="Sunday"/>
    <x v="0"/>
  </r>
  <r>
    <n v="1"/>
    <n v="5"/>
    <d v="2012-02-19T00:00:00"/>
    <d v="1899-12-30T12:17:00"/>
    <d v="2012-02-19T00:00:00"/>
    <d v="1899-12-30T13:59:00"/>
    <n v="50"/>
    <n v="102"/>
    <s v="Ticket"/>
    <s v="Sunday"/>
    <x v="0"/>
  </r>
  <r>
    <n v="1"/>
    <n v="5"/>
    <d v="2012-02-19T00:00:00"/>
    <d v="1899-12-30T12:55:00"/>
    <d v="2012-02-19T00:00:00"/>
    <d v="1899-12-30T16:34:00"/>
    <n v="70"/>
    <n v="219"/>
    <s v="Ticket"/>
    <s v="Sunday"/>
    <x v="0"/>
  </r>
  <r>
    <n v="1"/>
    <n v="5"/>
    <d v="2012-02-19T00:00:00"/>
    <d v="1899-12-30T12:57:00"/>
    <d v="2012-02-19T00:00:00"/>
    <d v="1899-12-30T12:59:00"/>
    <n v="50"/>
    <n v="2"/>
    <s v="Ticket"/>
    <s v="Sunday"/>
    <x v="0"/>
  </r>
  <r>
    <n v="1"/>
    <n v="8"/>
    <d v="2012-02-19T00:00:00"/>
    <d v="1899-12-30T13:20:00"/>
    <d v="2012-02-19T00:00:00"/>
    <d v="1899-12-30T17:12:00"/>
    <n v="70"/>
    <n v="232"/>
    <s v="Ticket"/>
    <s v="Sunday"/>
    <x v="0"/>
  </r>
  <r>
    <n v="1"/>
    <n v="8"/>
    <d v="2012-02-19T00:00:00"/>
    <d v="1899-12-30T15:11:00"/>
    <d v="2012-02-19T00:00:00"/>
    <d v="1899-12-30T18:26:00"/>
    <n v="70"/>
    <n v="195"/>
    <s v="Ticket"/>
    <s v="Sunday"/>
    <x v="1"/>
  </r>
  <r>
    <n v="1"/>
    <n v="8"/>
    <d v="2012-02-19T00:00:00"/>
    <d v="1899-12-30T15:11:00"/>
    <d v="2012-02-19T00:00:00"/>
    <d v="1899-12-30T16:25:00"/>
    <n v="50"/>
    <n v="74"/>
    <s v="Ticket"/>
    <s v="Sunday"/>
    <x v="1"/>
  </r>
  <r>
    <n v="1"/>
    <n v="8"/>
    <d v="2012-02-19T00:00:00"/>
    <d v="1899-12-30T15:21:00"/>
    <d v="2012-02-19T00:00:00"/>
    <d v="1899-12-30T16:29:00"/>
    <n v="50"/>
    <n v="68"/>
    <s v="Ticket"/>
    <s v="Sunday"/>
    <x v="1"/>
  </r>
  <r>
    <n v="1"/>
    <n v="8"/>
    <d v="2012-02-19T00:00:00"/>
    <d v="1899-12-30T15:28:00"/>
    <d v="2012-02-19T00:00:00"/>
    <d v="1899-12-30T19:25:00"/>
    <n v="70"/>
    <n v="237"/>
    <s v="Ticket"/>
    <s v="Sunday"/>
    <x v="1"/>
  </r>
  <r>
    <n v="1"/>
    <n v="5"/>
    <d v="2012-02-19T00:00:00"/>
    <d v="1899-12-30T15:35:00"/>
    <d v="2012-02-19T00:00:00"/>
    <d v="1899-12-30T18:23:00"/>
    <n v="50"/>
    <n v="168"/>
    <s v="Ticket"/>
    <s v="Sunday"/>
    <x v="1"/>
  </r>
  <r>
    <n v="1"/>
    <n v="5"/>
    <d v="2012-02-19T00:00:00"/>
    <d v="1899-12-30T15:38:00"/>
    <d v="2012-02-19T00:00:00"/>
    <d v="1899-12-30T18:16:00"/>
    <n v="50"/>
    <n v="158"/>
    <s v="Ticket"/>
    <s v="Sunday"/>
    <x v="1"/>
  </r>
  <r>
    <n v="1"/>
    <n v="5"/>
    <d v="2012-02-19T00:00:00"/>
    <d v="1899-12-30T16:17:00"/>
    <d v="2012-02-19T00:00:00"/>
    <d v="1899-12-30T18:38:00"/>
    <n v="50"/>
    <n v="141"/>
    <s v="Ticket"/>
    <s v="Sunday"/>
    <x v="1"/>
  </r>
  <r>
    <n v="1"/>
    <n v="8"/>
    <d v="2012-02-19T00:00:00"/>
    <d v="1899-12-30T16:37:00"/>
    <d v="2012-02-19T00:00:00"/>
    <d v="1899-12-30T20:41:00"/>
    <n v="90"/>
    <n v="244"/>
    <s v="Ticket"/>
    <s v="Sunday"/>
    <x v="1"/>
  </r>
  <r>
    <n v="1"/>
    <n v="8"/>
    <d v="2012-02-19T00:00:00"/>
    <d v="1899-12-30T16:37:00"/>
    <d v="2012-02-19T00:00:00"/>
    <d v="1899-12-30T17:57:00"/>
    <n v="50"/>
    <n v="80"/>
    <s v="Ticket"/>
    <s v="Sunday"/>
    <x v="1"/>
  </r>
  <r>
    <n v="1"/>
    <n v="5"/>
    <d v="2012-02-19T00:00:00"/>
    <d v="1899-12-30T18:38:00"/>
    <d v="2012-02-19T00:00:00"/>
    <d v="1899-12-30T21:41:00"/>
    <n v="70"/>
    <n v="183"/>
    <s v="Ticket"/>
    <s v="Sunday"/>
    <x v="2"/>
  </r>
  <r>
    <n v="1"/>
    <n v="5"/>
    <d v="2012-02-19T00:00:00"/>
    <d v="1899-12-30T19:26:00"/>
    <d v="2012-02-19T00:00:00"/>
    <d v="1899-12-30T21:32:00"/>
    <n v="50"/>
    <n v="126"/>
    <s v="Ticket"/>
    <s v="Sunday"/>
    <x v="2"/>
  </r>
  <r>
    <n v="1"/>
    <n v="5"/>
    <d v="2012-02-25T00:00:00"/>
    <d v="1899-12-30T09:23:00"/>
    <d v="2012-02-25T00:00:00"/>
    <d v="1899-12-30T13:37:00"/>
    <n v="90"/>
    <n v="254"/>
    <s v="Ticket"/>
    <s v="Saturday"/>
    <x v="3"/>
  </r>
  <r>
    <n v="1"/>
    <n v="5"/>
    <d v="2012-02-25T00:00:00"/>
    <d v="1899-12-30T11:09:00"/>
    <d v="2012-02-25T00:00:00"/>
    <d v="1899-12-30T12:20:00"/>
    <n v="50"/>
    <n v="71"/>
    <s v="Ticket"/>
    <s v="Saturday"/>
    <x v="0"/>
  </r>
  <r>
    <n v="1"/>
    <n v="5"/>
    <d v="2012-02-25T00:00:00"/>
    <d v="1899-12-30T12:23:00"/>
    <d v="2012-02-25T00:00:00"/>
    <d v="1899-12-30T14:09:00"/>
    <n v="50"/>
    <n v="106"/>
    <s v="Ticket"/>
    <s v="Saturday"/>
    <x v="0"/>
  </r>
  <r>
    <n v="1"/>
    <n v="5"/>
    <d v="2012-02-25T00:00:00"/>
    <d v="1899-12-30T14:10:00"/>
    <d v="2012-02-25T00:00:00"/>
    <d v="1899-12-30T19:14:00"/>
    <n v="110"/>
    <n v="304"/>
    <s v="Ticket"/>
    <s v="Saturday"/>
    <x v="1"/>
  </r>
  <r>
    <n v="1"/>
    <n v="5"/>
    <d v="2012-02-25T00:00:00"/>
    <d v="1899-12-30T15:56:00"/>
    <d v="2012-02-25T00:00:00"/>
    <d v="1899-12-30T17:46:00"/>
    <n v="50"/>
    <n v="110"/>
    <s v="Ticket"/>
    <s v="Saturday"/>
    <x v="1"/>
  </r>
  <r>
    <n v="1"/>
    <n v="8"/>
    <d v="2012-02-25T00:00:00"/>
    <d v="1899-12-30T16:22:00"/>
    <d v="2012-02-25T00:00:00"/>
    <d v="1899-12-30T18:05:00"/>
    <n v="50"/>
    <n v="103"/>
    <s v="Ticket"/>
    <s v="Saturday"/>
    <x v="1"/>
  </r>
  <r>
    <n v="1"/>
    <n v="5"/>
    <d v="2012-02-25T00:00:00"/>
    <d v="1899-12-30T17:49:00"/>
    <d v="2012-02-25T00:00:00"/>
    <d v="1899-12-30T19:39:00"/>
    <n v="50"/>
    <n v="110"/>
    <s v="Ticket"/>
    <s v="Saturday"/>
    <x v="1"/>
  </r>
  <r>
    <n v="1"/>
    <n v="5"/>
    <d v="2012-02-25T00:00:00"/>
    <d v="1899-12-30T19:58:00"/>
    <d v="2012-02-25T00:00:00"/>
    <d v="1899-12-30T22:33:00"/>
    <n v="50"/>
    <n v="155"/>
    <s v="Ticket"/>
    <s v="Saturday"/>
    <x v="2"/>
  </r>
  <r>
    <n v="1"/>
    <n v="8"/>
    <d v="2012-02-25T00:00:00"/>
    <d v="1899-12-30T20:15:00"/>
    <d v="2012-02-25T00:00:00"/>
    <d v="1899-12-30T22:20:00"/>
    <n v="50"/>
    <n v="125"/>
    <s v="Ticket"/>
    <s v="Saturday"/>
    <x v="2"/>
  </r>
  <r>
    <n v="1"/>
    <n v="8"/>
    <d v="2012-02-25T00:00:00"/>
    <d v="1899-12-30T21:03:00"/>
    <d v="2012-02-25T00:00:00"/>
    <d v="1899-12-30T22:36:00"/>
    <n v="50"/>
    <n v="93"/>
    <s v="Ticket"/>
    <s v="Saturday"/>
    <x v="2"/>
  </r>
  <r>
    <n v="1"/>
    <n v="5"/>
    <d v="2012-03-03T00:00:00"/>
    <d v="1899-12-30T11:52:00"/>
    <d v="2012-03-03T00:00:00"/>
    <d v="1899-12-30T16:04:00"/>
    <n v="90"/>
    <n v="252"/>
    <s v="Ticket"/>
    <s v="Saturday"/>
    <x v="0"/>
  </r>
  <r>
    <n v="1"/>
    <n v="5"/>
    <d v="2012-03-03T00:00:00"/>
    <d v="1899-12-30T12:47:00"/>
    <d v="2012-03-03T00:00:00"/>
    <d v="1899-12-30T14:51:00"/>
    <n v="50"/>
    <n v="124"/>
    <s v="Ticket"/>
    <s v="Saturday"/>
    <x v="0"/>
  </r>
  <r>
    <n v="1"/>
    <n v="8"/>
    <d v="2012-03-03T00:00:00"/>
    <d v="1899-12-30T13:14:00"/>
    <d v="2012-03-03T00:00:00"/>
    <d v="1899-12-30T16:07:00"/>
    <n v="50"/>
    <n v="173"/>
    <s v="Ticket"/>
    <s v="Saturday"/>
    <x v="0"/>
  </r>
  <r>
    <n v="1"/>
    <n v="8"/>
    <d v="2012-03-03T00:00:00"/>
    <d v="1899-12-30T14:25:00"/>
    <d v="2012-03-03T00:00:00"/>
    <d v="1899-12-30T17:10:00"/>
    <n v="50"/>
    <n v="165"/>
    <s v="Ticket"/>
    <s v="Saturday"/>
    <x v="1"/>
  </r>
  <r>
    <n v="1"/>
    <n v="8"/>
    <d v="2012-03-03T00:00:00"/>
    <d v="1899-12-30T14:58:00"/>
    <d v="2012-03-03T00:00:00"/>
    <d v="1899-12-30T17:42:00"/>
    <n v="50"/>
    <n v="164"/>
    <s v="Ticket"/>
    <s v="Saturday"/>
    <x v="1"/>
  </r>
  <r>
    <n v="1"/>
    <n v="8"/>
    <d v="2012-03-03T00:00:00"/>
    <d v="1899-12-30T17:23:00"/>
    <d v="2012-03-03T00:00:00"/>
    <d v="1899-12-30T19:27:00"/>
    <n v="50"/>
    <n v="124"/>
    <s v="Ticket"/>
    <s v="Saturday"/>
    <x v="1"/>
  </r>
  <r>
    <n v="1"/>
    <n v="5"/>
    <d v="2012-03-03T00:00:00"/>
    <d v="1899-12-30T18:35:00"/>
    <d v="2012-03-03T00:00:00"/>
    <d v="1899-12-30T21:18:00"/>
    <n v="50"/>
    <n v="163"/>
    <s v="Ticket"/>
    <s v="Saturday"/>
    <x v="2"/>
  </r>
  <r>
    <n v="1"/>
    <n v="8"/>
    <d v="2012-03-03T00:00:00"/>
    <d v="1899-12-30T19:06:00"/>
    <d v="2012-03-03T00:00:00"/>
    <d v="1899-12-30T20:28:00"/>
    <n v="50"/>
    <n v="82"/>
    <s v="Ticket"/>
    <s v="Saturday"/>
    <x v="2"/>
  </r>
  <r>
    <n v="1"/>
    <n v="5"/>
    <d v="2012-03-03T00:00:00"/>
    <d v="1899-12-30T19:23:00"/>
    <d v="2012-03-03T00:00:00"/>
    <d v="1899-12-30T20:10:00"/>
    <n v="50"/>
    <n v="47"/>
    <s v="Ticket"/>
    <s v="Saturday"/>
    <x v="2"/>
  </r>
  <r>
    <n v="1"/>
    <n v="5"/>
    <d v="2012-03-03T00:00:00"/>
    <d v="1899-12-30T19:31:00"/>
    <d v="2012-03-03T00:00:00"/>
    <d v="1899-12-30T23:34:00"/>
    <n v="90"/>
    <n v="243"/>
    <s v="Ticket"/>
    <s v="Saturday"/>
    <x v="2"/>
  </r>
  <r>
    <n v="1"/>
    <n v="5"/>
    <d v="2012-03-03T00:00:00"/>
    <d v="1899-12-30T21:32:00"/>
    <d v="2012-03-04T00:00:00"/>
    <d v="1899-12-30T01:28:00"/>
    <n v="70"/>
    <n v="236"/>
    <s v="Ticket"/>
    <s v="Saturday"/>
    <x v="2"/>
  </r>
  <r>
    <n v="1"/>
    <n v="5"/>
    <d v="2012-03-04T00:00:00"/>
    <d v="1899-12-30T14:23:00"/>
    <d v="2012-03-04T00:00:00"/>
    <d v="1899-12-30T14:59:00"/>
    <n v="50"/>
    <n v="36"/>
    <s v="Ticket"/>
    <s v="Sunday"/>
    <x v="1"/>
  </r>
  <r>
    <n v="1"/>
    <n v="8"/>
    <d v="2012-03-04T00:00:00"/>
    <d v="1899-12-30T14:41:00"/>
    <d v="2012-03-04T00:00:00"/>
    <d v="1899-12-30T18:28:00"/>
    <n v="70"/>
    <n v="227"/>
    <s v="Ticket"/>
    <s v="Sunday"/>
    <x v="1"/>
  </r>
  <r>
    <n v="1"/>
    <n v="5"/>
    <d v="2012-03-04T00:00:00"/>
    <d v="1899-12-30T15:54:00"/>
    <d v="2012-03-04T00:00:00"/>
    <d v="1899-12-30T18:50:00"/>
    <n v="50"/>
    <n v="176"/>
    <s v="Ticket"/>
    <s v="Sunday"/>
    <x v="1"/>
  </r>
  <r>
    <n v="1"/>
    <n v="8"/>
    <d v="2012-03-04T00:00:00"/>
    <d v="1899-12-30T16:12:00"/>
    <d v="2012-03-04T00:00:00"/>
    <d v="1899-12-30T16:23:00"/>
    <n v="50"/>
    <n v="11"/>
    <s v="Ticket"/>
    <s v="Sunday"/>
    <x v="1"/>
  </r>
  <r>
    <n v="1"/>
    <n v="5"/>
    <d v="2012-03-04T00:00:00"/>
    <d v="1899-12-30T16:44:00"/>
    <d v="2012-03-04T00:00:00"/>
    <d v="1899-12-30T18:19:00"/>
    <n v="50"/>
    <n v="95"/>
    <s v="Ticket"/>
    <s v="Sunday"/>
    <x v="1"/>
  </r>
  <r>
    <n v="1"/>
    <n v="5"/>
    <d v="2012-03-04T00:00:00"/>
    <d v="1899-12-30T17:29:00"/>
    <d v="2012-03-04T00:00:00"/>
    <d v="1899-12-30T20:39:00"/>
    <n v="70"/>
    <n v="190"/>
    <s v="Ticket"/>
    <s v="Sunday"/>
    <x v="1"/>
  </r>
  <r>
    <n v="1"/>
    <n v="5"/>
    <d v="2012-03-04T00:00:00"/>
    <d v="1899-12-30T17:48:00"/>
    <d v="2012-03-04T00:00:00"/>
    <d v="1899-12-30T19:12:00"/>
    <n v="50"/>
    <n v="84"/>
    <s v="Ticket"/>
    <s v="Sunday"/>
    <x v="1"/>
  </r>
  <r>
    <n v="1"/>
    <n v="8"/>
    <d v="2012-03-04T00:00:00"/>
    <d v="1899-12-30T18:46:00"/>
    <d v="2012-03-04T00:00:00"/>
    <d v="1899-12-30T22:06:00"/>
    <n v="70"/>
    <n v="200"/>
    <s v="Ticket"/>
    <s v="Sunday"/>
    <x v="2"/>
  </r>
  <r>
    <n v="1"/>
    <n v="5"/>
    <d v="2012-03-04T00:00:00"/>
    <d v="1899-12-30T19:33:00"/>
    <d v="2012-03-04T00:00:00"/>
    <d v="1899-12-30T23:19:00"/>
    <n v="70"/>
    <n v="226"/>
    <s v="Ticket"/>
    <s v="Sunday"/>
    <x v="2"/>
  </r>
  <r>
    <n v="1"/>
    <n v="5"/>
    <d v="2012-03-04T00:00:00"/>
    <d v="1899-12-30T21:14:00"/>
    <d v="2012-03-04T00:00:00"/>
    <d v="1899-12-30T23:23:00"/>
    <n v="50"/>
    <n v="129"/>
    <s v="Manual"/>
    <s v="Sunday"/>
    <x v="2"/>
  </r>
  <r>
    <n v="1"/>
    <n v="8"/>
    <d v="2012-03-10T00:00:00"/>
    <d v="1899-12-30T09:45:00"/>
    <d v="2012-03-10T00:00:00"/>
    <d v="1899-12-30T11:46:00"/>
    <n v="50"/>
    <n v="121"/>
    <s v="Ticket"/>
    <s v="Saturday"/>
    <x v="3"/>
  </r>
  <r>
    <n v="1"/>
    <n v="8"/>
    <d v="2012-03-10T00:00:00"/>
    <d v="1899-12-30T10:12:00"/>
    <d v="2012-03-10T00:00:00"/>
    <d v="1899-12-30T14:46:00"/>
    <n v="90"/>
    <n v="274"/>
    <s v="Ticket"/>
    <s v="Saturday"/>
    <x v="0"/>
  </r>
  <r>
    <n v="1"/>
    <n v="8"/>
    <d v="2012-03-10T00:00:00"/>
    <d v="1899-12-30T10:26:00"/>
    <d v="2012-03-10T00:00:00"/>
    <d v="1899-12-30T14:13:00"/>
    <n v="70"/>
    <n v="227"/>
    <s v="Ticket"/>
    <s v="Saturday"/>
    <x v="0"/>
  </r>
  <r>
    <n v="1"/>
    <n v="8"/>
    <d v="2012-03-10T00:00:00"/>
    <d v="1899-12-30T11:07:00"/>
    <d v="2012-03-10T00:00:00"/>
    <d v="1899-12-30T13:45:00"/>
    <n v="50"/>
    <n v="158"/>
    <s v="Ticket"/>
    <s v="Saturday"/>
    <x v="0"/>
  </r>
  <r>
    <n v="1"/>
    <n v="8"/>
    <d v="2012-03-10T00:00:00"/>
    <d v="1899-12-30T15:13:00"/>
    <d v="2012-03-10T00:00:00"/>
    <d v="1899-12-30T22:45:00"/>
    <n v="150"/>
    <n v="452"/>
    <s v="Ticket"/>
    <s v="Saturday"/>
    <x v="1"/>
  </r>
  <r>
    <n v="1"/>
    <n v="8"/>
    <d v="2012-03-10T00:00:00"/>
    <d v="1899-12-30T16:21:00"/>
    <d v="2012-03-10T00:00:00"/>
    <d v="1899-12-30T19:11:00"/>
    <n v="50"/>
    <n v="170"/>
    <s v="Ticket"/>
    <s v="Saturday"/>
    <x v="1"/>
  </r>
  <r>
    <n v="1"/>
    <n v="8"/>
    <d v="2012-03-10T00:00:00"/>
    <d v="1899-12-30T17:05:00"/>
    <d v="2012-03-10T00:00:00"/>
    <d v="1899-12-30T20:48:00"/>
    <n v="70"/>
    <n v="223"/>
    <s v="Ticket"/>
    <s v="Saturday"/>
    <x v="1"/>
  </r>
  <r>
    <n v="1"/>
    <n v="8"/>
    <d v="2012-03-10T00:00:00"/>
    <d v="1899-12-30T17:53:00"/>
    <d v="2012-03-10T00:00:00"/>
    <d v="1899-12-30T19:10:00"/>
    <n v="50"/>
    <n v="77"/>
    <s v="Ticket"/>
    <s v="Saturday"/>
    <x v="1"/>
  </r>
  <r>
    <n v="1"/>
    <n v="8"/>
    <d v="2012-03-10T00:00:00"/>
    <d v="1899-12-30T18:15:00"/>
    <d v="2012-03-10T00:00:00"/>
    <d v="1899-12-30T21:22:00"/>
    <n v="70"/>
    <n v="187"/>
    <s v="Ticket"/>
    <s v="Saturday"/>
    <x v="2"/>
  </r>
  <r>
    <n v="1"/>
    <n v="8"/>
    <d v="2012-03-10T00:00:00"/>
    <d v="1899-12-30T19:22:00"/>
    <d v="2012-03-10T00:00:00"/>
    <d v="1899-12-30T19:27:00"/>
    <n v="50"/>
    <n v="5"/>
    <s v="Ticket"/>
    <s v="Saturday"/>
    <x v="2"/>
  </r>
  <r>
    <n v="1"/>
    <n v="8"/>
    <d v="2012-03-10T00:00:00"/>
    <d v="1899-12-30T20:31:00"/>
    <d v="2012-03-11T00:00:00"/>
    <d v="1899-12-30T00:10:00"/>
    <n v="70"/>
    <n v="219"/>
    <s v="Ticket"/>
    <s v="Saturday"/>
    <x v="2"/>
  </r>
  <r>
    <n v="1"/>
    <n v="8"/>
    <d v="2012-03-11T00:00:00"/>
    <d v="1899-12-30T12:42:00"/>
    <d v="2012-03-11T00:00:00"/>
    <d v="1899-12-30T14:59:00"/>
    <n v="50"/>
    <n v="137"/>
    <s v="Ticket"/>
    <s v="Sunday"/>
    <x v="0"/>
  </r>
  <r>
    <n v="1"/>
    <n v="8"/>
    <d v="2012-03-11T00:00:00"/>
    <d v="1899-12-30T12:44:00"/>
    <d v="2012-03-11T00:00:00"/>
    <d v="1899-12-30T16:01:00"/>
    <n v="70"/>
    <n v="197"/>
    <s v="Ticket"/>
    <s v="Sunday"/>
    <x v="0"/>
  </r>
  <r>
    <n v="1"/>
    <n v="8"/>
    <d v="2012-03-11T00:00:00"/>
    <d v="1899-12-30T22:32:00"/>
    <d v="2012-03-12T00:00:00"/>
    <d v="1899-12-30T01:19:00"/>
    <n v="50"/>
    <n v="167"/>
    <s v="Ticket"/>
    <s v="Sunday"/>
    <x v="3"/>
  </r>
  <r>
    <n v="1"/>
    <n v="5"/>
    <d v="2012-03-17T00:00:00"/>
    <d v="1899-12-30T10:17:00"/>
    <d v="2012-03-17T00:00:00"/>
    <d v="1899-12-30T10:31:00"/>
    <n v="50"/>
    <n v="14"/>
    <s v="Ticket"/>
    <s v="Saturday"/>
    <x v="0"/>
  </r>
  <r>
    <n v="1"/>
    <n v="5"/>
    <d v="2012-03-17T00:00:00"/>
    <d v="1899-12-30T11:13:00"/>
    <d v="2012-03-17T00:00:00"/>
    <d v="1899-12-30T13:44:00"/>
    <n v="50"/>
    <n v="151"/>
    <s v="Ticket"/>
    <s v="Saturday"/>
    <x v="0"/>
  </r>
  <r>
    <n v="1"/>
    <n v="5"/>
    <d v="2012-03-17T00:00:00"/>
    <d v="1899-12-30T12:14:00"/>
    <d v="2012-03-17T00:00:00"/>
    <d v="1899-12-30T12:43:00"/>
    <n v="50"/>
    <n v="29"/>
    <s v="Ticket"/>
    <s v="Saturday"/>
    <x v="0"/>
  </r>
  <r>
    <n v="1"/>
    <n v="8"/>
    <d v="2012-03-17T00:00:00"/>
    <d v="1899-12-30T14:01:00"/>
    <d v="2012-03-17T00:00:00"/>
    <d v="1899-12-30T16:14:00"/>
    <n v="50"/>
    <n v="133"/>
    <s v="Ticket"/>
    <s v="Saturday"/>
    <x v="1"/>
  </r>
  <r>
    <n v="1"/>
    <n v="8"/>
    <d v="2012-03-17T00:00:00"/>
    <d v="1899-12-30T16:19:00"/>
    <d v="2012-03-17T00:00:00"/>
    <d v="1899-12-30T18:05:00"/>
    <n v="50"/>
    <n v="106"/>
    <s v="Ticket"/>
    <s v="Saturday"/>
    <x v="1"/>
  </r>
  <r>
    <n v="1"/>
    <n v="5"/>
    <d v="2012-03-17T00:00:00"/>
    <d v="1899-12-30T16:57:00"/>
    <d v="2012-03-17T00:00:00"/>
    <d v="1899-12-30T21:20:00"/>
    <n v="90"/>
    <n v="263"/>
    <s v="Ticket"/>
    <s v="Saturday"/>
    <x v="1"/>
  </r>
  <r>
    <n v="1"/>
    <n v="5"/>
    <d v="2012-03-17T00:00:00"/>
    <d v="1899-12-30T17:08:00"/>
    <d v="2012-03-17T00:00:00"/>
    <d v="1899-12-30T19:13:00"/>
    <n v="50"/>
    <n v="125"/>
    <s v="Ticket"/>
    <s v="Saturday"/>
    <x v="1"/>
  </r>
  <r>
    <n v="1"/>
    <n v="5"/>
    <d v="2012-03-17T00:00:00"/>
    <d v="1899-12-30T18:45:00"/>
    <d v="2012-03-17T00:00:00"/>
    <d v="1899-12-30T19:59:00"/>
    <n v="50"/>
    <n v="74"/>
    <s v="Ticket"/>
    <s v="Saturday"/>
    <x v="2"/>
  </r>
  <r>
    <n v="1"/>
    <n v="5"/>
    <d v="2012-03-17T00:00:00"/>
    <d v="1899-12-30T19:10:00"/>
    <d v="2012-03-17T00:00:00"/>
    <d v="1899-12-30T21:00:00"/>
    <n v="50"/>
    <n v="110"/>
    <s v="Ticket"/>
    <s v="Saturday"/>
    <x v="2"/>
  </r>
  <r>
    <n v="1"/>
    <n v="5"/>
    <d v="2012-03-17T00:00:00"/>
    <d v="1899-12-30T19:12:00"/>
    <d v="2012-03-17T00:00:00"/>
    <d v="1899-12-30T22:12:00"/>
    <n v="50"/>
    <n v="180"/>
    <s v="Ticket"/>
    <s v="Saturday"/>
    <x v="2"/>
  </r>
  <r>
    <n v="1"/>
    <n v="5"/>
    <d v="2012-03-17T00:00:00"/>
    <d v="1899-12-30T20:17:00"/>
    <d v="2012-03-17T00:00:00"/>
    <d v="1899-12-30T21:08:00"/>
    <n v="50"/>
    <n v="51"/>
    <s v="Ticket"/>
    <s v="Saturday"/>
    <x v="2"/>
  </r>
  <r>
    <n v="1"/>
    <n v="8"/>
    <d v="2012-03-17T00:00:00"/>
    <d v="1899-12-30T21:26:00"/>
    <d v="2012-03-18T00:00:00"/>
    <d v="1899-12-30T01:08:00"/>
    <n v="70"/>
    <n v="222"/>
    <s v="Ticket"/>
    <s v="Saturday"/>
    <x v="2"/>
  </r>
  <r>
    <n v="1"/>
    <n v="8"/>
    <d v="2012-03-17T00:00:00"/>
    <d v="1899-12-30T21:30:00"/>
    <d v="2012-03-17T00:00:00"/>
    <d v="1899-12-30T23:14:00"/>
    <n v="50"/>
    <n v="104"/>
    <s v="Ticket"/>
    <s v="Saturday"/>
    <x v="2"/>
  </r>
  <r>
    <n v="1"/>
    <n v="5"/>
    <d v="2012-03-17T00:00:00"/>
    <d v="1899-12-30T22:30:00"/>
    <d v="2012-03-18T00:00:00"/>
    <d v="1899-12-30T00:30:00"/>
    <n v="50"/>
    <n v="120"/>
    <s v="Ticket"/>
    <s v="Saturday"/>
    <x v="3"/>
  </r>
  <r>
    <n v="1"/>
    <n v="5"/>
    <d v="2012-03-17T00:00:00"/>
    <d v="1899-12-30T22:49:00"/>
    <d v="2012-03-18T00:00:00"/>
    <d v="1899-12-30T01:57:00"/>
    <n v="70"/>
    <n v="188"/>
    <s v="Ticket"/>
    <s v="Saturday"/>
    <x v="3"/>
  </r>
  <r>
    <n v="1"/>
    <n v="5"/>
    <d v="2012-03-17T00:00:00"/>
    <d v="1899-12-30T22:53:00"/>
    <d v="2012-03-18T00:00:00"/>
    <d v="1899-12-30T01:58:00"/>
    <n v="70"/>
    <n v="185"/>
    <s v="Ticket"/>
    <s v="Saturday"/>
    <x v="3"/>
  </r>
  <r>
    <n v="1"/>
    <n v="5"/>
    <d v="2012-03-18T00:00:00"/>
    <d v="1899-12-30T10:58:00"/>
    <d v="2012-03-18T00:00:00"/>
    <d v="1899-12-30T11:33:00"/>
    <n v="50"/>
    <n v="35"/>
    <s v="Ticket"/>
    <s v="Sunday"/>
    <x v="0"/>
  </r>
  <r>
    <n v="1"/>
    <n v="5"/>
    <d v="2012-03-18T00:00:00"/>
    <d v="1899-12-30T13:32:00"/>
    <d v="2012-03-18T00:00:00"/>
    <d v="1899-12-30T14:29:00"/>
    <n v="50"/>
    <n v="57"/>
    <s v="Ticket"/>
    <s v="Sunday"/>
    <x v="0"/>
  </r>
  <r>
    <n v="1"/>
    <n v="5"/>
    <d v="2012-03-18T00:00:00"/>
    <d v="1899-12-30T13:46:00"/>
    <d v="2012-03-18T00:00:00"/>
    <d v="1899-12-30T17:06:00"/>
    <n v="70"/>
    <n v="200"/>
    <s v="Ticket"/>
    <s v="Sunday"/>
    <x v="0"/>
  </r>
  <r>
    <n v="1"/>
    <n v="5"/>
    <d v="2012-03-18T00:00:00"/>
    <d v="1899-12-30T13:58:00"/>
    <d v="2012-03-18T00:00:00"/>
    <d v="1899-12-30T16:00:00"/>
    <n v="50"/>
    <n v="122"/>
    <s v="Ticket"/>
    <s v="Sunday"/>
    <x v="0"/>
  </r>
  <r>
    <n v="1"/>
    <n v="8"/>
    <d v="2012-03-18T00:00:00"/>
    <d v="1899-12-30T15:30:00"/>
    <d v="2012-03-18T00:00:00"/>
    <d v="1899-12-30T18:18:00"/>
    <n v="50"/>
    <n v="168"/>
    <s v="Ticket"/>
    <s v="Sunday"/>
    <x v="1"/>
  </r>
  <r>
    <n v="1"/>
    <n v="5"/>
    <d v="2012-03-18T00:00:00"/>
    <d v="1899-12-30T15:56:00"/>
    <d v="2012-03-18T00:00:00"/>
    <d v="1899-12-30T17:13:00"/>
    <n v="50"/>
    <n v="77"/>
    <s v="Ticket"/>
    <s v="Sunday"/>
    <x v="1"/>
  </r>
  <r>
    <n v="1"/>
    <n v="5"/>
    <d v="2012-03-18T00:00:00"/>
    <d v="1899-12-30T16:01:00"/>
    <d v="2012-03-18T00:00:00"/>
    <d v="1899-12-30T21:36:00"/>
    <n v="110"/>
    <n v="335"/>
    <s v="Ticket"/>
    <s v="Sunday"/>
    <x v="1"/>
  </r>
  <r>
    <n v="1"/>
    <n v="5"/>
    <d v="2012-03-18T00:00:00"/>
    <d v="1899-12-30T16:26:00"/>
    <d v="2012-03-18T00:00:00"/>
    <d v="1899-12-30T18:24:00"/>
    <n v="50"/>
    <n v="118"/>
    <s v="Ticket"/>
    <s v="Sunday"/>
    <x v="1"/>
  </r>
  <r>
    <n v="1"/>
    <n v="8"/>
    <d v="2012-03-18T00:00:00"/>
    <d v="1899-12-30T17:49:00"/>
    <d v="2012-03-18T00:00:00"/>
    <d v="1899-12-30T19:53:00"/>
    <n v="50"/>
    <n v="124"/>
    <s v="Ticket"/>
    <s v="Sunday"/>
    <x v="1"/>
  </r>
  <r>
    <n v="1"/>
    <n v="5"/>
    <d v="2012-03-18T00:00:00"/>
    <d v="1899-12-30T18:23:00"/>
    <d v="2012-03-18T00:00:00"/>
    <d v="1899-12-30T21:28:00"/>
    <n v="70"/>
    <n v="185"/>
    <s v="Ticket"/>
    <s v="Sunday"/>
    <x v="2"/>
  </r>
  <r>
    <n v="1"/>
    <n v="8"/>
    <d v="2012-03-18T00:00:00"/>
    <d v="1899-12-30T19:19:00"/>
    <d v="2012-03-18T00:00:00"/>
    <d v="1899-12-30T22:14:00"/>
    <n v="50"/>
    <n v="175"/>
    <s v="Ticket"/>
    <s v="Sunday"/>
    <x v="2"/>
  </r>
  <r>
    <n v="1"/>
    <n v="5"/>
    <d v="2012-03-18T00:00:00"/>
    <d v="1899-12-30T20:52:00"/>
    <d v="2012-03-18T00:00:00"/>
    <d v="1899-12-30T22:35:00"/>
    <n v="50"/>
    <n v="103"/>
    <s v="Ticket"/>
    <s v="Sunday"/>
    <x v="2"/>
  </r>
  <r>
    <n v="1"/>
    <n v="5"/>
    <d v="2012-03-18T00:00:00"/>
    <d v="1899-12-30T21:16:00"/>
    <d v="2012-03-19T00:00:00"/>
    <d v="1899-12-30T00:49:00"/>
    <n v="70"/>
    <n v="213"/>
    <s v="Ticket"/>
    <s v="Sunday"/>
    <x v="2"/>
  </r>
  <r>
    <n v="1"/>
    <n v="5"/>
    <d v="2012-03-24T00:00:00"/>
    <d v="1899-12-30T10:44:00"/>
    <d v="2012-03-24T00:00:00"/>
    <d v="1899-12-30T12:38:00"/>
    <n v="50"/>
    <n v="114"/>
    <s v="Ticket"/>
    <s v="Saturday"/>
    <x v="0"/>
  </r>
  <r>
    <n v="1"/>
    <n v="8"/>
    <d v="2012-03-24T00:00:00"/>
    <d v="1899-12-30T11:37:00"/>
    <d v="2012-03-24T00:00:00"/>
    <d v="1899-12-30T18:33:00"/>
    <n v="130"/>
    <n v="416"/>
    <s v="Ticket"/>
    <s v="Saturday"/>
    <x v="0"/>
  </r>
  <r>
    <n v="1"/>
    <n v="5"/>
    <d v="2012-03-24T00:00:00"/>
    <d v="1899-12-30T12:24:00"/>
    <d v="2012-03-24T00:00:00"/>
    <d v="1899-12-30T13:38:00"/>
    <n v="50"/>
    <n v="74"/>
    <s v="Ticket"/>
    <s v="Saturday"/>
    <x v="0"/>
  </r>
  <r>
    <n v="1"/>
    <n v="5"/>
    <d v="2012-03-24T00:00:00"/>
    <d v="1899-12-30T13:20:00"/>
    <d v="2012-03-24T00:00:00"/>
    <d v="1899-12-30T16:24:00"/>
    <n v="70"/>
    <n v="184"/>
    <s v="Ticket"/>
    <s v="Saturday"/>
    <x v="0"/>
  </r>
  <r>
    <n v="1"/>
    <n v="5"/>
    <d v="2012-03-24T00:00:00"/>
    <d v="1899-12-30T15:12:00"/>
    <d v="2012-03-24T00:00:00"/>
    <d v="1899-12-30T19:40:00"/>
    <n v="90"/>
    <n v="268"/>
    <s v="Ticket"/>
    <s v="Saturday"/>
    <x v="1"/>
  </r>
  <r>
    <n v="1"/>
    <n v="8"/>
    <d v="2012-03-24T00:00:00"/>
    <d v="1899-12-30T15:22:00"/>
    <d v="2012-03-24T00:00:00"/>
    <d v="1899-12-30T18:22:00"/>
    <n v="50"/>
    <n v="180"/>
    <s v="Ticket"/>
    <s v="Saturday"/>
    <x v="1"/>
  </r>
  <r>
    <n v="1"/>
    <n v="8"/>
    <d v="2012-03-24T00:00:00"/>
    <d v="1899-12-30T15:36:00"/>
    <d v="2012-03-24T00:00:00"/>
    <d v="1899-12-30T21:16:00"/>
    <n v="110"/>
    <n v="340"/>
    <s v="Ticket"/>
    <s v="Saturday"/>
    <x v="1"/>
  </r>
  <r>
    <n v="1"/>
    <n v="5"/>
    <d v="2012-03-24T00:00:00"/>
    <d v="1899-12-30T16:50:00"/>
    <d v="2012-03-24T00:00:00"/>
    <d v="1899-12-30T19:40:00"/>
    <n v="50"/>
    <n v="170"/>
    <s v="Ticket"/>
    <s v="Saturday"/>
    <x v="1"/>
  </r>
  <r>
    <n v="1"/>
    <n v="8"/>
    <d v="2012-03-24T00:00:00"/>
    <d v="1899-12-30T16:55:00"/>
    <d v="2012-03-24T00:00:00"/>
    <d v="1899-12-30T18:05:00"/>
    <n v="50"/>
    <n v="70"/>
    <s v="Ticket"/>
    <s v="Saturday"/>
    <x v="1"/>
  </r>
  <r>
    <n v="1"/>
    <n v="5"/>
    <d v="2012-03-24T00:00:00"/>
    <d v="1899-12-30T21:08:00"/>
    <d v="2012-03-24T00:00:00"/>
    <d v="1899-12-30T22:25:00"/>
    <n v="50"/>
    <n v="77"/>
    <s v="Ticket"/>
    <s v="Saturday"/>
    <x v="2"/>
  </r>
  <r>
    <n v="1"/>
    <n v="5"/>
    <d v="2012-03-25T00:00:00"/>
    <d v="1899-12-30T11:32:00"/>
    <d v="2012-03-25T00:00:00"/>
    <d v="1899-12-30T14:01:00"/>
    <n v="50"/>
    <n v="149"/>
    <s v="Ticket"/>
    <s v="Sunday"/>
    <x v="0"/>
  </r>
  <r>
    <n v="1"/>
    <n v="8"/>
    <d v="2012-03-25T00:00:00"/>
    <d v="1899-12-30T12:36:00"/>
    <d v="2012-03-25T00:00:00"/>
    <d v="1899-12-30T14:07:00"/>
    <n v="50"/>
    <n v="91"/>
    <s v="Ticket"/>
    <s v="Sunday"/>
    <x v="0"/>
  </r>
  <r>
    <n v="1"/>
    <n v="8"/>
    <d v="2012-03-25T00:00:00"/>
    <d v="1899-12-30T12:40:00"/>
    <d v="2012-03-25T00:00:00"/>
    <d v="1899-12-30T17:05:00"/>
    <n v="90"/>
    <n v="265"/>
    <s v="Ticket"/>
    <s v="Sunday"/>
    <x v="0"/>
  </r>
  <r>
    <n v="1"/>
    <n v="5"/>
    <d v="2012-03-25T00:00:00"/>
    <d v="1899-12-30T14:05:00"/>
    <d v="2012-03-25T00:00:00"/>
    <d v="1899-12-30T21:40:00"/>
    <n v="150"/>
    <n v="455"/>
    <s v="Ticket"/>
    <s v="Sunday"/>
    <x v="1"/>
  </r>
  <r>
    <n v="1"/>
    <n v="8"/>
    <d v="2012-03-25T00:00:00"/>
    <d v="1899-12-30T14:12:00"/>
    <d v="2012-03-25T00:00:00"/>
    <d v="1899-12-30T15:22:00"/>
    <n v="50"/>
    <n v="70"/>
    <s v="Ticket"/>
    <s v="Sunday"/>
    <x v="1"/>
  </r>
  <r>
    <n v="1"/>
    <n v="8"/>
    <d v="2012-03-25T00:00:00"/>
    <d v="1899-12-30T14:35:00"/>
    <d v="2012-03-25T00:00:00"/>
    <d v="1899-12-30T16:27:00"/>
    <n v="50"/>
    <n v="112"/>
    <s v="Ticket"/>
    <s v="Sunday"/>
    <x v="1"/>
  </r>
  <r>
    <n v="1"/>
    <n v="5"/>
    <d v="2012-03-25T00:00:00"/>
    <d v="1899-12-30T15:10:00"/>
    <d v="2012-03-26T00:00:00"/>
    <d v="1899-12-30T02:08:00"/>
    <n v="210"/>
    <n v="658"/>
    <s v="Ticket"/>
    <s v="Sunday"/>
    <x v="1"/>
  </r>
  <r>
    <n v="1"/>
    <n v="5"/>
    <d v="2012-03-25T00:00:00"/>
    <d v="1899-12-30T15:45:00"/>
    <d v="2012-03-25T00:00:00"/>
    <d v="1899-12-30T17:10:00"/>
    <n v="50"/>
    <n v="85"/>
    <s v="Ticket"/>
    <s v="Sunday"/>
    <x v="1"/>
  </r>
  <r>
    <n v="1"/>
    <n v="5"/>
    <d v="2012-03-25T00:00:00"/>
    <d v="1899-12-30T16:25:00"/>
    <d v="2012-03-25T00:00:00"/>
    <d v="1899-12-30T20:06:00"/>
    <n v="70"/>
    <n v="221"/>
    <s v="Ticket"/>
    <s v="Sunday"/>
    <x v="1"/>
  </r>
  <r>
    <n v="1"/>
    <n v="5"/>
    <d v="2012-03-25T00:00:00"/>
    <d v="1899-12-30T16:29:00"/>
    <d v="2012-03-25T00:00:00"/>
    <d v="1899-12-30T17:43:00"/>
    <n v="50"/>
    <n v="74"/>
    <s v="Ticket"/>
    <s v="Sunday"/>
    <x v="1"/>
  </r>
  <r>
    <n v="1"/>
    <n v="8"/>
    <d v="2012-03-25T00:00:00"/>
    <d v="1899-12-30T17:30:00"/>
    <d v="2012-03-25T00:00:00"/>
    <d v="1899-12-30T21:02:00"/>
    <n v="70"/>
    <n v="212"/>
    <s v="Ticket"/>
    <s v="Sunday"/>
    <x v="1"/>
  </r>
  <r>
    <n v="1"/>
    <n v="5"/>
    <d v="2012-03-25T00:00:00"/>
    <d v="1899-12-30T17:42:00"/>
    <d v="2012-03-25T00:00:00"/>
    <d v="1899-12-30T20:09:00"/>
    <n v="50"/>
    <n v="147"/>
    <s v="Ticket"/>
    <s v="Sunday"/>
    <x v="1"/>
  </r>
  <r>
    <n v="1"/>
    <n v="5"/>
    <d v="2012-03-25T00:00:00"/>
    <d v="1899-12-30T20:28:00"/>
    <d v="2012-03-26T00:00:00"/>
    <d v="1899-12-30T01:01:00"/>
    <n v="90"/>
    <n v="273"/>
    <s v="Ticket"/>
    <s v="Sunday"/>
    <x v="2"/>
  </r>
  <r>
    <n v="1"/>
    <n v="5"/>
    <d v="2012-03-25T00:00:00"/>
    <d v="1899-12-30T21:48:00"/>
    <d v="2012-03-25T00:00:00"/>
    <d v="1899-12-30T23:49:00"/>
    <n v="50"/>
    <n v="121"/>
    <s v="Ticket"/>
    <s v="Sunday"/>
    <x v="2"/>
  </r>
  <r>
    <n v="1"/>
    <n v="8"/>
    <d v="2012-03-31T00:00:00"/>
    <d v="1899-12-30T11:51:00"/>
    <d v="2012-03-31T00:00:00"/>
    <d v="1899-12-30T14:38:00"/>
    <n v="50"/>
    <n v="167"/>
    <s v="Ticket"/>
    <s v="Saturday"/>
    <x v="0"/>
  </r>
  <r>
    <n v="1"/>
    <n v="8"/>
    <d v="2012-03-31T00:00:00"/>
    <d v="1899-12-30T20:12:00"/>
    <d v="2012-03-31T00:00:00"/>
    <d v="1899-12-30T21:30:00"/>
    <n v="50"/>
    <n v="78"/>
    <s v="Ticket"/>
    <s v="Saturday"/>
    <x v="2"/>
  </r>
  <r>
    <n v="1"/>
    <n v="8"/>
    <d v="2012-03-31T00:00:00"/>
    <d v="1899-12-30T22:47:00"/>
    <d v="2012-04-01T00:00:00"/>
    <d v="1899-12-30T01:44:00"/>
    <n v="50"/>
    <n v="177"/>
    <s v="Ticket"/>
    <s v="Saturday"/>
    <x v="3"/>
  </r>
  <r>
    <n v="1"/>
    <n v="8"/>
    <d v="2012-03-31T00:00:00"/>
    <d v="1899-12-30T22:50:00"/>
    <d v="2012-03-31T00:00:00"/>
    <d v="1899-12-30T22:55:00"/>
    <n v="50"/>
    <n v="5"/>
    <s v="Ticket"/>
    <s v="Saturday"/>
    <x v="3"/>
  </r>
  <r>
    <m/>
    <m/>
    <m/>
    <m/>
    <m/>
    <m/>
    <m/>
    <m/>
    <m/>
    <m/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001">
  <r>
    <n v="1"/>
    <n v="5"/>
    <d v="2009-07-06T00:00:00"/>
    <x v="0"/>
    <d v="1899-12-30T13:42:00"/>
    <d v="2009-07-06T00:00:00"/>
    <d v="1899-12-30T17:25:00"/>
    <n v="40"/>
    <n v="223"/>
    <s v="Ticket"/>
    <s v="Monday"/>
    <s v="Morning"/>
    <x v="0"/>
    <s v="17"/>
  </r>
  <r>
    <n v="1"/>
    <n v="5"/>
    <d v="2009-07-06T00:00:00"/>
    <x v="0"/>
    <d v="1899-12-30T14:01:00"/>
    <d v="2009-07-06T00:00:00"/>
    <d v="1899-12-30T16:23:00"/>
    <n v="30"/>
    <n v="142"/>
    <s v="Ticket"/>
    <s v="Monday"/>
    <s v="Afternoon"/>
    <x v="1"/>
    <s v="16"/>
  </r>
  <r>
    <n v="1"/>
    <n v="6"/>
    <d v="2009-07-06T00:00:00"/>
    <x v="0"/>
    <d v="1899-12-30T15:25:00"/>
    <d v="2009-07-06T00:00:00"/>
    <d v="1899-12-30T17:44:00"/>
    <n v="30"/>
    <n v="139"/>
    <s v="Ticket"/>
    <s v="Monday"/>
    <s v="Afternoon"/>
    <x v="2"/>
    <s v="17"/>
  </r>
  <r>
    <n v="1"/>
    <n v="6"/>
    <d v="2009-07-06T00:00:00"/>
    <x v="0"/>
    <d v="1899-12-30T17:05:00"/>
    <d v="2009-07-06T00:00:00"/>
    <d v="1899-12-30T18:41:00"/>
    <n v="30"/>
    <n v="96"/>
    <s v="Ticket"/>
    <s v="Monday"/>
    <s v="Afternoon"/>
    <x v="3"/>
    <s v="18"/>
  </r>
  <r>
    <n v="1"/>
    <n v="5"/>
    <d v="2009-07-06T00:00:00"/>
    <x v="0"/>
    <d v="1899-12-30T17:18:00"/>
    <d v="2009-07-06T00:00:00"/>
    <d v="1899-12-30T19:57:00"/>
    <n v="30"/>
    <n v="159"/>
    <s v="Ticket"/>
    <s v="Monday"/>
    <s v="Afternoon"/>
    <x v="3"/>
    <s v="19"/>
  </r>
  <r>
    <n v="1"/>
    <n v="6"/>
    <d v="2009-07-06T00:00:00"/>
    <x v="0"/>
    <d v="1899-12-30T19:35:00"/>
    <d v="2009-07-06T00:00:00"/>
    <d v="1899-12-30T22:43:00"/>
    <n v="40"/>
    <n v="188"/>
    <s v="Ticket"/>
    <s v="Monday"/>
    <s v="Evening"/>
    <x v="4"/>
    <s v="22"/>
  </r>
  <r>
    <n v="1"/>
    <n v="6"/>
    <d v="2009-07-06T00:00:00"/>
    <x v="0"/>
    <d v="1899-12-30T19:36:00"/>
    <d v="2009-07-06T00:00:00"/>
    <d v="1899-12-30T22:55:00"/>
    <n v="40"/>
    <n v="199"/>
    <s v="Ticket"/>
    <s v="Monday"/>
    <s v="Evening"/>
    <x v="4"/>
    <s v="22"/>
  </r>
  <r>
    <n v="1"/>
    <n v="6"/>
    <d v="2009-07-07T00:00:00"/>
    <x v="1"/>
    <d v="1899-12-30T13:45:00"/>
    <d v="2009-07-07T00:00:00"/>
    <d v="1899-12-30T16:57:00"/>
    <n v="40"/>
    <n v="192"/>
    <s v="Ticket"/>
    <s v="Tuesday"/>
    <s v="Morning"/>
    <x v="0"/>
    <s v="16"/>
  </r>
  <r>
    <n v="1"/>
    <n v="6"/>
    <d v="2009-07-07T00:00:00"/>
    <x v="1"/>
    <d v="1899-12-30T15:35:00"/>
    <d v="2009-07-07T00:00:00"/>
    <d v="1899-12-30T17:47:00"/>
    <n v="30"/>
    <n v="132"/>
    <s v="Ticket"/>
    <s v="Tuesday"/>
    <s v="Afternoon"/>
    <x v="2"/>
    <s v="17"/>
  </r>
  <r>
    <n v="1"/>
    <n v="6"/>
    <d v="2009-07-07T00:00:00"/>
    <x v="1"/>
    <d v="1899-12-30T16:21:00"/>
    <d v="2009-07-07T00:00:00"/>
    <d v="1899-12-30T18:02:00"/>
    <n v="30"/>
    <n v="101"/>
    <s v="Ticket"/>
    <s v="Tuesday"/>
    <s v="Afternoon"/>
    <x v="5"/>
    <s v="18"/>
  </r>
  <r>
    <n v="1"/>
    <n v="5"/>
    <d v="2009-07-07T00:00:00"/>
    <x v="1"/>
    <d v="1899-12-30T22:17:00"/>
    <d v="2009-07-08T00:00:00"/>
    <d v="1899-12-30T02:00:00"/>
    <n v="40"/>
    <n v="223"/>
    <s v="Ticket"/>
    <s v="Tuesday"/>
    <s v="Night"/>
    <x v="6"/>
    <s v="02"/>
  </r>
  <r>
    <n v="1"/>
    <n v="5"/>
    <d v="2009-07-08T00:00:00"/>
    <x v="2"/>
    <d v="1899-12-30T12:45:00"/>
    <d v="2009-07-08T00:00:00"/>
    <d v="1899-12-30T15:19:00"/>
    <n v="30"/>
    <n v="154"/>
    <s v="Ticket"/>
    <s v="Wednesday"/>
    <s v="Morning"/>
    <x v="7"/>
    <s v="15"/>
  </r>
  <r>
    <n v="1"/>
    <n v="6"/>
    <d v="2009-07-08T00:00:00"/>
    <x v="2"/>
    <d v="1899-12-30T14:03:00"/>
    <d v="2009-07-08T00:00:00"/>
    <d v="1899-12-30T17:08:00"/>
    <n v="40"/>
    <n v="185"/>
    <s v="Ticket"/>
    <s v="Wednesday"/>
    <s v="Afternoon"/>
    <x v="1"/>
    <s v="17"/>
  </r>
  <r>
    <n v="1"/>
    <n v="5"/>
    <d v="2009-07-08T00:00:00"/>
    <x v="2"/>
    <d v="1899-12-30T14:08:00"/>
    <d v="2009-07-08T00:00:00"/>
    <d v="1899-12-30T15:31:00"/>
    <n v="30"/>
    <n v="83"/>
    <s v="Ticket"/>
    <s v="Wednesday"/>
    <s v="Afternoon"/>
    <x v="1"/>
    <s v="15"/>
  </r>
  <r>
    <n v="1"/>
    <n v="5"/>
    <d v="2009-07-08T00:00:00"/>
    <x v="2"/>
    <d v="1899-12-30T15:12:00"/>
    <d v="2009-07-08T00:00:00"/>
    <d v="1899-12-30T17:29:00"/>
    <n v="30"/>
    <n v="137"/>
    <s v="Ticket"/>
    <s v="Wednesday"/>
    <s v="Afternoon"/>
    <x v="2"/>
    <s v="17"/>
  </r>
  <r>
    <n v="1"/>
    <n v="5"/>
    <d v="2009-07-08T00:00:00"/>
    <x v="2"/>
    <d v="1899-12-30T16:41:00"/>
    <d v="2009-07-08T00:00:00"/>
    <d v="1899-12-30T22:25:00"/>
    <n v="60"/>
    <n v="344"/>
    <s v="Ticket"/>
    <s v="Wednesday"/>
    <s v="Afternoon"/>
    <x v="5"/>
    <s v="22"/>
  </r>
  <r>
    <n v="1"/>
    <n v="6"/>
    <d v="2009-07-08T00:00:00"/>
    <x v="2"/>
    <d v="1899-12-30T17:21:00"/>
    <d v="2009-07-08T00:00:00"/>
    <d v="1899-12-30T19:52:00"/>
    <n v="30"/>
    <n v="151"/>
    <s v="Ticket"/>
    <s v="Wednesday"/>
    <s v="Afternoon"/>
    <x v="3"/>
    <s v="19"/>
  </r>
  <r>
    <n v="1"/>
    <n v="6"/>
    <d v="2009-07-08T00:00:00"/>
    <x v="2"/>
    <d v="1899-12-30T17:23:00"/>
    <d v="2009-07-08T00:00:00"/>
    <d v="1899-12-30T18:32:00"/>
    <n v="30"/>
    <n v="69"/>
    <s v="Ticket"/>
    <s v="Wednesday"/>
    <s v="Afternoon"/>
    <x v="3"/>
    <s v="18"/>
  </r>
  <r>
    <n v="1"/>
    <n v="5"/>
    <d v="2009-07-08T00:00:00"/>
    <x v="2"/>
    <d v="1899-12-30T17:51:00"/>
    <d v="2009-07-08T00:00:00"/>
    <d v="1899-12-30T20:21:00"/>
    <n v="30"/>
    <n v="150"/>
    <s v="Ticket"/>
    <s v="Wednesday"/>
    <s v="Afternoon"/>
    <x v="3"/>
    <s v="20"/>
  </r>
  <r>
    <n v="1"/>
    <n v="5"/>
    <d v="2009-07-08T00:00:00"/>
    <x v="2"/>
    <d v="1899-12-30T18:06:00"/>
    <d v="2009-07-08T00:00:00"/>
    <d v="1899-12-30T18:53:00"/>
    <n v="30"/>
    <n v="47"/>
    <s v="Ticket"/>
    <s v="Wednesday"/>
    <s v="Evening"/>
    <x v="8"/>
    <s v="18"/>
  </r>
  <r>
    <n v="1"/>
    <n v="5"/>
    <d v="2009-07-08T00:00:00"/>
    <x v="2"/>
    <d v="1899-12-30T18:21:00"/>
    <d v="2009-07-08T00:00:00"/>
    <d v="1899-12-30T19:45:00"/>
    <n v="30"/>
    <n v="84"/>
    <s v="Ticket"/>
    <s v="Wednesday"/>
    <s v="Evening"/>
    <x v="8"/>
    <s v="19"/>
  </r>
  <r>
    <n v="1"/>
    <n v="5"/>
    <d v="2009-07-08T00:00:00"/>
    <x v="2"/>
    <d v="1899-12-30T18:26:00"/>
    <d v="2009-07-08T00:00:00"/>
    <d v="1899-12-30T19:06:00"/>
    <n v="30"/>
    <n v="40"/>
    <s v="Ticket"/>
    <s v="Wednesday"/>
    <s v="Evening"/>
    <x v="8"/>
    <s v="19"/>
  </r>
  <r>
    <n v="1"/>
    <n v="5"/>
    <d v="2009-07-08T00:00:00"/>
    <x v="2"/>
    <d v="1899-12-30T19:12:00"/>
    <d v="2009-07-08T00:00:00"/>
    <d v="1899-12-30T21:16:00"/>
    <n v="30"/>
    <n v="124"/>
    <s v="Ticket"/>
    <s v="Wednesday"/>
    <s v="Evening"/>
    <x v="4"/>
    <s v="21"/>
  </r>
  <r>
    <n v="1"/>
    <n v="6"/>
    <d v="2009-07-08T00:00:00"/>
    <x v="2"/>
    <d v="1899-12-30T19:35:00"/>
    <d v="2009-07-08T00:00:00"/>
    <d v="1899-12-30T22:18:00"/>
    <n v="30"/>
    <n v="163"/>
    <s v="Ticket"/>
    <s v="Wednesday"/>
    <s v="Evening"/>
    <x v="4"/>
    <s v="22"/>
  </r>
  <r>
    <n v="1"/>
    <n v="6"/>
    <d v="2009-07-08T00:00:00"/>
    <x v="2"/>
    <d v="1899-12-30T19:58:00"/>
    <d v="2009-07-08T00:00:00"/>
    <d v="1899-12-30T23:36:00"/>
    <n v="40"/>
    <n v="218"/>
    <s v="Ticket"/>
    <s v="Wednesday"/>
    <s v="Evening"/>
    <x v="4"/>
    <s v="23"/>
  </r>
  <r>
    <n v="1"/>
    <n v="6"/>
    <d v="2009-07-08T00:00:00"/>
    <x v="2"/>
    <d v="1899-12-30T20:00:00"/>
    <d v="2009-07-08T00:00:00"/>
    <d v="1899-12-30T21:27:00"/>
    <n v="30"/>
    <n v="87"/>
    <s v="Ticket"/>
    <s v="Wednesday"/>
    <s v="Evening"/>
    <x v="9"/>
    <s v="21"/>
  </r>
  <r>
    <n v="1"/>
    <n v="5"/>
    <d v="2009-07-08T00:00:00"/>
    <x v="2"/>
    <d v="1899-12-30T21:26:00"/>
    <d v="2009-07-08T00:00:00"/>
    <d v="1899-12-30T22:20:00"/>
    <n v="30"/>
    <n v="54"/>
    <s v="Ticket"/>
    <s v="Wednesday"/>
    <s v="Evening"/>
    <x v="10"/>
    <s v="22"/>
  </r>
  <r>
    <n v="1"/>
    <n v="5"/>
    <d v="2009-07-09T00:00:00"/>
    <x v="3"/>
    <d v="1899-12-30T10:56:00"/>
    <d v="2009-07-09T00:00:00"/>
    <d v="1899-12-30T11:29:00"/>
    <n v="30"/>
    <n v="33"/>
    <s v="Ticket"/>
    <s v="Thursday"/>
    <s v="Morning"/>
    <x v="11"/>
    <s v="11"/>
  </r>
  <r>
    <n v="1"/>
    <n v="5"/>
    <d v="2009-07-09T00:00:00"/>
    <x v="3"/>
    <d v="1899-12-30T12:08:00"/>
    <d v="2009-07-09T00:00:00"/>
    <d v="1899-12-30T14:00:00"/>
    <n v="30"/>
    <n v="112"/>
    <s v="Ticket"/>
    <s v="Thursday"/>
    <s v="Morning"/>
    <x v="7"/>
    <s v="14"/>
  </r>
  <r>
    <n v="1"/>
    <n v="5"/>
    <d v="2009-07-09T00:00:00"/>
    <x v="3"/>
    <d v="1899-12-30T12:37:00"/>
    <d v="2009-07-09T00:00:00"/>
    <d v="1899-12-30T14:35:00"/>
    <n v="30"/>
    <n v="118"/>
    <s v="Ticket"/>
    <s v="Thursday"/>
    <s v="Morning"/>
    <x v="7"/>
    <s v="14"/>
  </r>
  <r>
    <n v="1"/>
    <n v="5"/>
    <d v="2009-07-09T00:00:00"/>
    <x v="3"/>
    <d v="1899-12-30T12:57:00"/>
    <d v="2009-07-09T00:00:00"/>
    <d v="1899-12-30T14:52:00"/>
    <n v="30"/>
    <n v="115"/>
    <s v="Ticket"/>
    <s v="Thursday"/>
    <s v="Morning"/>
    <x v="7"/>
    <s v="14"/>
  </r>
  <r>
    <n v="1"/>
    <n v="6"/>
    <d v="2009-07-09T00:00:00"/>
    <x v="3"/>
    <d v="1899-12-30T13:36:00"/>
    <d v="2009-07-09T00:00:00"/>
    <d v="1899-12-30T14:35:00"/>
    <n v="30"/>
    <n v="59"/>
    <s v="Ticket"/>
    <s v="Thursday"/>
    <s v="Morning"/>
    <x v="0"/>
    <s v="14"/>
  </r>
  <r>
    <n v="1"/>
    <n v="6"/>
    <d v="2009-07-09T00:00:00"/>
    <x v="3"/>
    <d v="1899-12-30T14:48:00"/>
    <d v="2009-07-09T00:00:00"/>
    <d v="1899-12-30T16:34:00"/>
    <n v="30"/>
    <n v="106"/>
    <s v="Ticket"/>
    <s v="Thursday"/>
    <s v="Afternoon"/>
    <x v="1"/>
    <s v="16"/>
  </r>
  <r>
    <n v="1"/>
    <n v="5"/>
    <d v="2009-07-09T00:00:00"/>
    <x v="3"/>
    <d v="1899-12-30T15:47:00"/>
    <d v="2009-07-09T00:00:00"/>
    <d v="1899-12-30T16:43:00"/>
    <n v="30"/>
    <n v="56"/>
    <s v="Ticket"/>
    <s v="Thursday"/>
    <s v="Afternoon"/>
    <x v="2"/>
    <s v="16"/>
  </r>
  <r>
    <n v="1"/>
    <n v="6"/>
    <d v="2009-07-09T00:00:00"/>
    <x v="3"/>
    <d v="1899-12-30T19:42:00"/>
    <d v="2009-07-09T00:00:00"/>
    <d v="1899-12-30T21:04:00"/>
    <n v="30"/>
    <n v="82"/>
    <s v="Ticket"/>
    <s v="Thursday"/>
    <s v="Evening"/>
    <x v="4"/>
    <s v="21"/>
  </r>
  <r>
    <n v="1"/>
    <n v="5"/>
    <d v="2009-07-09T00:00:00"/>
    <x v="3"/>
    <d v="1899-12-30T20:34:00"/>
    <d v="2009-07-09T00:00:00"/>
    <d v="1899-12-30T22:54:00"/>
    <n v="30"/>
    <n v="140"/>
    <s v="Ticket"/>
    <s v="Thursday"/>
    <s v="Evening"/>
    <x v="9"/>
    <s v="22"/>
  </r>
  <r>
    <n v="1"/>
    <n v="5"/>
    <d v="2009-07-09T00:00:00"/>
    <x v="3"/>
    <d v="1899-12-30T20:35:00"/>
    <d v="2009-07-09T00:00:00"/>
    <d v="1899-12-30T21:02:00"/>
    <n v="30"/>
    <n v="27"/>
    <s v="Ticket"/>
    <s v="Thursday"/>
    <s v="Evening"/>
    <x v="9"/>
    <s v="21"/>
  </r>
  <r>
    <n v="1"/>
    <n v="5"/>
    <d v="2009-07-09T00:00:00"/>
    <x v="3"/>
    <d v="1899-12-30T21:10:00"/>
    <d v="2009-07-09T00:00:00"/>
    <d v="1899-12-30T22:26:00"/>
    <n v="30"/>
    <n v="76"/>
    <s v="Ticket"/>
    <s v="Thursday"/>
    <s v="Evening"/>
    <x v="10"/>
    <s v="22"/>
  </r>
  <r>
    <n v="1"/>
    <n v="5"/>
    <d v="2009-07-10T00:00:00"/>
    <x v="4"/>
    <d v="1899-12-30T11:00:00"/>
    <d v="2009-07-10T00:00:00"/>
    <d v="1899-12-30T11:41:00"/>
    <n v="30"/>
    <n v="41"/>
    <s v="Ticket"/>
    <s v="Friday"/>
    <s v="Morning"/>
    <x v="12"/>
    <s v="11"/>
  </r>
  <r>
    <n v="1"/>
    <n v="6"/>
    <d v="2009-07-10T00:00:00"/>
    <x v="4"/>
    <d v="1899-12-30T13:12:00"/>
    <d v="2009-07-10T00:00:00"/>
    <d v="1899-12-30T14:48:00"/>
    <n v="30"/>
    <n v="96"/>
    <s v="Ticket"/>
    <s v="Friday"/>
    <s v="Morning"/>
    <x v="0"/>
    <s v="14"/>
  </r>
  <r>
    <n v="1"/>
    <n v="6"/>
    <d v="2009-07-10T00:00:00"/>
    <x v="4"/>
    <d v="1899-12-30T14:59:00"/>
    <d v="2009-07-10T00:00:00"/>
    <d v="1899-12-30T15:57:00"/>
    <n v="30"/>
    <n v="58"/>
    <s v="Ticket"/>
    <s v="Friday"/>
    <s v="Afternoon"/>
    <x v="1"/>
    <s v="15"/>
  </r>
  <r>
    <n v="1"/>
    <n v="5"/>
    <d v="2009-07-10T00:00:00"/>
    <x v="4"/>
    <d v="1899-12-30T15:36:00"/>
    <d v="2009-07-10T00:00:00"/>
    <d v="1899-12-30T15:58:00"/>
    <n v="30"/>
    <n v="22"/>
    <s v="Ticket"/>
    <s v="Friday"/>
    <s v="Afternoon"/>
    <x v="2"/>
    <s v="15"/>
  </r>
  <r>
    <n v="1"/>
    <n v="6"/>
    <d v="2009-07-10T00:00:00"/>
    <x v="4"/>
    <d v="1899-12-30T16:31:00"/>
    <d v="2009-07-10T00:00:00"/>
    <d v="1899-12-30T19:24:00"/>
    <n v="30"/>
    <n v="173"/>
    <s v="Ticket"/>
    <s v="Friday"/>
    <s v="Afternoon"/>
    <x v="5"/>
    <s v="19"/>
  </r>
  <r>
    <n v="1"/>
    <n v="6"/>
    <d v="2009-07-10T00:00:00"/>
    <x v="4"/>
    <d v="1899-12-30T17:44:00"/>
    <d v="2009-07-10T00:00:00"/>
    <d v="1899-12-30T19:14:00"/>
    <n v="30"/>
    <n v="90"/>
    <s v="Ticket"/>
    <s v="Friday"/>
    <s v="Afternoon"/>
    <x v="3"/>
    <s v="19"/>
  </r>
  <r>
    <n v="1"/>
    <n v="5"/>
    <d v="2009-07-10T00:00:00"/>
    <x v="4"/>
    <d v="1899-12-30T19:38:00"/>
    <d v="2009-07-10T00:00:00"/>
    <d v="1899-12-30T20:19:00"/>
    <n v="30"/>
    <n v="41"/>
    <s v="Ticket"/>
    <s v="Friday"/>
    <s v="Evening"/>
    <x v="4"/>
    <s v="20"/>
  </r>
  <r>
    <n v="1"/>
    <n v="6"/>
    <d v="2009-07-10T00:00:00"/>
    <x v="4"/>
    <d v="1899-12-30T20:18:00"/>
    <d v="2009-07-10T00:00:00"/>
    <d v="1899-12-30T21:21:00"/>
    <n v="30"/>
    <n v="63"/>
    <s v="Ticket"/>
    <s v="Friday"/>
    <s v="Evening"/>
    <x v="9"/>
    <s v="21"/>
  </r>
  <r>
    <n v="1"/>
    <n v="6"/>
    <d v="2009-07-10T00:00:00"/>
    <x v="4"/>
    <d v="1899-12-30T20:59:00"/>
    <d v="2009-07-10T00:00:00"/>
    <d v="1899-12-30T23:19:00"/>
    <n v="30"/>
    <n v="140"/>
    <s v="Ticket"/>
    <s v="Friday"/>
    <s v="Evening"/>
    <x v="9"/>
    <s v="23"/>
  </r>
  <r>
    <n v="1"/>
    <n v="5"/>
    <d v="2009-07-10T00:00:00"/>
    <x v="4"/>
    <d v="1899-12-30T21:29:00"/>
    <d v="2009-07-10T00:00:00"/>
    <d v="1899-12-30T22:29:00"/>
    <n v="30"/>
    <n v="60"/>
    <s v="Ticket"/>
    <s v="Friday"/>
    <s v="Evening"/>
    <x v="10"/>
    <s v="22"/>
  </r>
  <r>
    <n v="1"/>
    <n v="6"/>
    <d v="2009-07-13T00:00:00"/>
    <x v="5"/>
    <d v="1899-12-30T13:58:00"/>
    <d v="2009-07-13T00:00:00"/>
    <d v="1899-12-30T14:57:00"/>
    <n v="30"/>
    <n v="59"/>
    <s v="Ticket"/>
    <s v="Monday"/>
    <s v="Morning"/>
    <x v="0"/>
    <s v="14"/>
  </r>
  <r>
    <n v="1"/>
    <n v="6"/>
    <d v="2009-07-13T00:00:00"/>
    <x v="5"/>
    <d v="1899-12-30T14:22:00"/>
    <d v="2009-07-13T00:00:00"/>
    <d v="1899-12-30T17:08:00"/>
    <n v="30"/>
    <n v="166"/>
    <s v="Ticket"/>
    <s v="Monday"/>
    <s v="Afternoon"/>
    <x v="1"/>
    <s v="17"/>
  </r>
  <r>
    <n v="1"/>
    <n v="5"/>
    <d v="2009-07-13T00:00:00"/>
    <x v="5"/>
    <d v="1899-12-30T17:50:00"/>
    <d v="2009-07-13T00:00:00"/>
    <d v="1899-12-30T19:30:00"/>
    <n v="30"/>
    <n v="100"/>
    <s v="Ticket"/>
    <s v="Monday"/>
    <s v="Afternoon"/>
    <x v="3"/>
    <s v="19"/>
  </r>
  <r>
    <n v="1"/>
    <n v="6"/>
    <d v="2009-07-13T00:00:00"/>
    <x v="5"/>
    <d v="1899-12-30T18:27:00"/>
    <d v="2009-07-13T00:00:00"/>
    <d v="1899-12-30T19:19:00"/>
    <n v="30"/>
    <n v="52"/>
    <s v="Ticket"/>
    <s v="Monday"/>
    <s v="Evening"/>
    <x v="8"/>
    <s v="19"/>
  </r>
  <r>
    <n v="1"/>
    <n v="5"/>
    <d v="2009-07-13T00:00:00"/>
    <x v="5"/>
    <d v="1899-12-30T19:17:00"/>
    <d v="2009-07-13T00:00:00"/>
    <d v="1899-12-30T20:31:00"/>
    <n v="30"/>
    <n v="74"/>
    <s v="Ticket"/>
    <s v="Monday"/>
    <s v="Evening"/>
    <x v="4"/>
    <s v="20"/>
  </r>
  <r>
    <n v="1"/>
    <n v="5"/>
    <d v="2009-07-13T00:00:00"/>
    <x v="5"/>
    <d v="1899-12-30T19:21:00"/>
    <d v="2009-07-13T00:00:00"/>
    <d v="1899-12-30T20:45:00"/>
    <n v="30"/>
    <n v="84"/>
    <s v="Ticket"/>
    <s v="Monday"/>
    <s v="Evening"/>
    <x v="4"/>
    <s v="20"/>
  </r>
  <r>
    <n v="1"/>
    <n v="5"/>
    <d v="2009-07-13T00:00:00"/>
    <x v="5"/>
    <d v="1899-12-30T19:34:00"/>
    <d v="2009-07-13T00:00:00"/>
    <d v="1899-12-30T20:57:00"/>
    <n v="30"/>
    <n v="83"/>
    <s v="Ticket"/>
    <s v="Monday"/>
    <s v="Evening"/>
    <x v="4"/>
    <s v="20"/>
  </r>
  <r>
    <n v="1"/>
    <n v="5"/>
    <d v="2009-07-13T00:00:00"/>
    <x v="5"/>
    <d v="1899-12-30T20:20:00"/>
    <d v="2009-07-13T00:00:00"/>
    <d v="1899-12-30T23:15:00"/>
    <n v="30"/>
    <n v="175"/>
    <s v="Ticket"/>
    <s v="Monday"/>
    <s v="Evening"/>
    <x v="9"/>
    <s v="23"/>
  </r>
  <r>
    <n v="1"/>
    <n v="5"/>
    <d v="2009-07-13T00:00:00"/>
    <x v="5"/>
    <d v="1899-12-30T22:38:00"/>
    <d v="2009-07-14T00:00:00"/>
    <d v="1899-12-30T01:28:00"/>
    <n v="30"/>
    <n v="170"/>
    <s v="Ticket"/>
    <s v="Monday"/>
    <s v="Night"/>
    <x v="6"/>
    <s v="01"/>
  </r>
  <r>
    <n v="1"/>
    <n v="6"/>
    <d v="2009-07-14T00:00:00"/>
    <x v="6"/>
    <d v="1899-12-30T14:44:00"/>
    <d v="2009-07-14T00:00:00"/>
    <d v="1899-12-30T16:17:00"/>
    <n v="30"/>
    <n v="93"/>
    <s v="Ticket"/>
    <s v="Tuesday"/>
    <s v="Afternoon"/>
    <x v="1"/>
    <s v="16"/>
  </r>
  <r>
    <n v="1"/>
    <n v="5"/>
    <d v="2009-07-14T00:00:00"/>
    <x v="6"/>
    <d v="1899-12-30T15:35:00"/>
    <d v="2009-07-14T00:00:00"/>
    <d v="1899-12-30T17:44:00"/>
    <n v="30"/>
    <n v="129"/>
    <s v="Ticket"/>
    <s v="Tuesday"/>
    <s v="Afternoon"/>
    <x v="2"/>
    <s v="17"/>
  </r>
  <r>
    <n v="1"/>
    <n v="5"/>
    <d v="2009-07-14T00:00:00"/>
    <x v="6"/>
    <d v="1899-12-30T16:29:00"/>
    <d v="2009-07-14T00:00:00"/>
    <d v="1899-12-30T18:32:00"/>
    <n v="30"/>
    <n v="123"/>
    <s v="Ticket"/>
    <s v="Tuesday"/>
    <s v="Afternoon"/>
    <x v="5"/>
    <s v="18"/>
  </r>
  <r>
    <n v="1"/>
    <n v="5"/>
    <d v="2009-07-14T00:00:00"/>
    <x v="6"/>
    <d v="1899-12-30T17:57:00"/>
    <d v="2009-07-14T00:00:00"/>
    <d v="1899-12-30T19:10:00"/>
    <n v="30"/>
    <n v="73"/>
    <s v="Ticket"/>
    <s v="Tuesday"/>
    <s v="Afternoon"/>
    <x v="3"/>
    <s v="19"/>
  </r>
  <r>
    <n v="1"/>
    <n v="5"/>
    <d v="2009-07-14T00:00:00"/>
    <x v="6"/>
    <d v="1899-12-30T18:03:00"/>
    <d v="2009-07-14T00:00:00"/>
    <d v="1899-12-30T20:07:00"/>
    <n v="30"/>
    <n v="124"/>
    <s v="Ticket"/>
    <s v="Tuesday"/>
    <s v="Evening"/>
    <x v="8"/>
    <s v="20"/>
  </r>
  <r>
    <n v="1"/>
    <n v="5"/>
    <d v="2009-07-14T00:00:00"/>
    <x v="6"/>
    <d v="1899-12-30T18:43:00"/>
    <d v="2009-07-14T00:00:00"/>
    <d v="1899-12-30T21:01:00"/>
    <n v="30"/>
    <n v="138"/>
    <s v="Ticket"/>
    <s v="Tuesday"/>
    <s v="Evening"/>
    <x v="8"/>
    <s v="21"/>
  </r>
  <r>
    <n v="1"/>
    <n v="6"/>
    <d v="2009-07-14T00:00:00"/>
    <x v="6"/>
    <d v="1899-12-30T19:10:00"/>
    <d v="2009-07-14T00:00:00"/>
    <d v="1899-12-30T20:45:00"/>
    <n v="30"/>
    <n v="95"/>
    <s v="Ticket"/>
    <s v="Tuesday"/>
    <s v="Evening"/>
    <x v="4"/>
    <s v="20"/>
  </r>
  <r>
    <n v="1"/>
    <n v="6"/>
    <d v="2009-07-15T00:00:00"/>
    <x v="7"/>
    <d v="1899-12-30T12:15:00"/>
    <d v="2009-07-15T00:00:00"/>
    <d v="1899-12-30T15:48:00"/>
    <n v="40"/>
    <n v="213"/>
    <s v="Ticket"/>
    <s v="Wednesday"/>
    <s v="Morning"/>
    <x v="7"/>
    <s v="15"/>
  </r>
  <r>
    <n v="1"/>
    <n v="6"/>
    <d v="2009-07-15T00:00:00"/>
    <x v="7"/>
    <d v="1899-12-30T14:34:00"/>
    <d v="2009-07-15T00:00:00"/>
    <d v="1899-12-30T16:56:00"/>
    <n v="30"/>
    <n v="142"/>
    <s v="Ticket"/>
    <s v="Wednesday"/>
    <s v="Afternoon"/>
    <x v="1"/>
    <s v="16"/>
  </r>
  <r>
    <n v="1"/>
    <n v="5"/>
    <d v="2009-07-15T00:00:00"/>
    <x v="7"/>
    <d v="1899-12-30T15:05:00"/>
    <d v="2009-07-15T00:00:00"/>
    <d v="1899-12-30T16:57:00"/>
    <n v="30"/>
    <n v="112"/>
    <s v="Ticket"/>
    <s v="Wednesday"/>
    <s v="Afternoon"/>
    <x v="2"/>
    <s v="16"/>
  </r>
  <r>
    <n v="1"/>
    <n v="6"/>
    <d v="2009-07-15T00:00:00"/>
    <x v="7"/>
    <d v="1899-12-30T16:05:00"/>
    <d v="2009-07-15T00:00:00"/>
    <d v="1899-12-30T18:34:00"/>
    <n v="30"/>
    <n v="149"/>
    <s v="Ticket"/>
    <s v="Wednesday"/>
    <s v="Afternoon"/>
    <x v="5"/>
    <s v="18"/>
  </r>
  <r>
    <n v="1"/>
    <n v="6"/>
    <d v="2009-07-15T00:00:00"/>
    <x v="7"/>
    <d v="1899-12-30T16:41:00"/>
    <d v="2009-07-15T00:00:00"/>
    <d v="1899-12-30T19:57:00"/>
    <n v="40"/>
    <n v="196"/>
    <s v="Ticket"/>
    <s v="Wednesday"/>
    <s v="Afternoon"/>
    <x v="5"/>
    <s v="19"/>
  </r>
  <r>
    <n v="1"/>
    <n v="6"/>
    <d v="2009-07-15T00:00:00"/>
    <x v="7"/>
    <d v="1899-12-30T17:19:00"/>
    <d v="2009-07-15T00:00:00"/>
    <d v="1899-12-30T18:24:00"/>
    <n v="30"/>
    <n v="65"/>
    <s v="Ticket"/>
    <s v="Wednesday"/>
    <s v="Afternoon"/>
    <x v="3"/>
    <s v="18"/>
  </r>
  <r>
    <n v="1"/>
    <n v="6"/>
    <d v="2009-07-15T00:00:00"/>
    <x v="7"/>
    <d v="1899-12-30T18:06:00"/>
    <d v="2009-07-15T00:00:00"/>
    <d v="1899-12-30T20:23:00"/>
    <n v="30"/>
    <n v="137"/>
    <s v="Ticket"/>
    <s v="Wednesday"/>
    <s v="Evening"/>
    <x v="8"/>
    <s v="20"/>
  </r>
  <r>
    <n v="1"/>
    <n v="6"/>
    <d v="2009-07-15T00:00:00"/>
    <x v="7"/>
    <d v="1899-12-30T18:09:00"/>
    <d v="2009-07-15T00:00:00"/>
    <d v="1899-12-30T21:56:00"/>
    <n v="40"/>
    <n v="227"/>
    <s v="Ticket"/>
    <s v="Wednesday"/>
    <s v="Evening"/>
    <x v="8"/>
    <s v="21"/>
  </r>
  <r>
    <n v="1"/>
    <n v="6"/>
    <d v="2009-07-15T00:00:00"/>
    <x v="7"/>
    <d v="1899-12-30T18:18:00"/>
    <d v="2009-07-15T00:00:00"/>
    <d v="1899-12-30T18:47:00"/>
    <n v="30"/>
    <n v="29"/>
    <s v="Ticket"/>
    <s v="Wednesday"/>
    <s v="Evening"/>
    <x v="8"/>
    <s v="18"/>
  </r>
  <r>
    <n v="1"/>
    <n v="5"/>
    <d v="2009-07-15T00:00:00"/>
    <x v="7"/>
    <d v="1899-12-30T18:28:00"/>
    <d v="2009-07-15T00:00:00"/>
    <d v="1899-12-30T20:02:00"/>
    <n v="30"/>
    <n v="94"/>
    <s v="Ticket"/>
    <s v="Wednesday"/>
    <s v="Evening"/>
    <x v="8"/>
    <s v="20"/>
  </r>
  <r>
    <n v="1"/>
    <n v="5"/>
    <d v="2009-07-15T00:00:00"/>
    <x v="7"/>
    <d v="1899-12-30T22:39:00"/>
    <d v="2009-07-16T00:00:00"/>
    <d v="1899-12-30T01:39:00"/>
    <n v="30"/>
    <n v="180"/>
    <s v="Ticket"/>
    <s v="Wednesday"/>
    <s v="Night"/>
    <x v="6"/>
    <s v="01"/>
  </r>
  <r>
    <n v="1"/>
    <n v="5"/>
    <d v="2009-07-16T00:00:00"/>
    <x v="8"/>
    <d v="1899-12-30T11:46:00"/>
    <d v="2009-07-16T00:00:00"/>
    <d v="1899-12-30T12:50:00"/>
    <n v="30"/>
    <n v="64"/>
    <s v="Ticket"/>
    <s v="Thursday"/>
    <s v="Morning"/>
    <x v="12"/>
    <s v="12"/>
  </r>
  <r>
    <n v="1"/>
    <n v="6"/>
    <d v="2009-07-16T00:00:00"/>
    <x v="8"/>
    <d v="1899-12-30T12:23:00"/>
    <d v="2009-07-16T00:00:00"/>
    <d v="1899-12-30T13:44:00"/>
    <n v="30"/>
    <n v="81"/>
    <s v="Ticket"/>
    <s v="Thursday"/>
    <s v="Morning"/>
    <x v="7"/>
    <s v="13"/>
  </r>
  <r>
    <n v="1"/>
    <n v="6"/>
    <d v="2009-07-16T00:00:00"/>
    <x v="8"/>
    <d v="1899-12-30T12:45:00"/>
    <d v="2009-07-16T00:00:00"/>
    <d v="1899-12-30T13:53:00"/>
    <n v="30"/>
    <n v="68"/>
    <s v="Ticket"/>
    <s v="Thursday"/>
    <s v="Morning"/>
    <x v="7"/>
    <s v="13"/>
  </r>
  <r>
    <n v="1"/>
    <n v="5"/>
    <d v="2009-07-16T00:00:00"/>
    <x v="8"/>
    <d v="1899-12-30T14:10:00"/>
    <d v="2009-07-16T00:00:00"/>
    <d v="1899-12-30T16:33:00"/>
    <n v="30"/>
    <n v="143"/>
    <s v="Ticket"/>
    <s v="Thursday"/>
    <s v="Afternoon"/>
    <x v="1"/>
    <s v="16"/>
  </r>
  <r>
    <n v="1"/>
    <n v="5"/>
    <d v="2009-07-16T00:00:00"/>
    <x v="8"/>
    <d v="1899-12-30T15:22:00"/>
    <d v="2009-07-16T00:00:00"/>
    <d v="1899-12-30T18:26:00"/>
    <n v="40"/>
    <n v="184"/>
    <s v="Ticket"/>
    <s v="Thursday"/>
    <s v="Afternoon"/>
    <x v="2"/>
    <s v="18"/>
  </r>
  <r>
    <n v="1"/>
    <n v="5"/>
    <d v="2009-07-16T00:00:00"/>
    <x v="8"/>
    <d v="1899-12-30T15:26:00"/>
    <d v="2009-07-16T00:00:00"/>
    <d v="1899-12-30T17:13:00"/>
    <n v="30"/>
    <n v="107"/>
    <s v="Ticket"/>
    <s v="Thursday"/>
    <s v="Afternoon"/>
    <x v="2"/>
    <s v="17"/>
  </r>
  <r>
    <n v="1"/>
    <n v="5"/>
    <d v="2009-07-16T00:00:00"/>
    <x v="8"/>
    <d v="1899-12-30T16:20:00"/>
    <d v="2009-07-16T00:00:00"/>
    <d v="1899-12-30T20:15:00"/>
    <n v="40"/>
    <n v="235"/>
    <s v="Ticket"/>
    <s v="Thursday"/>
    <s v="Afternoon"/>
    <x v="5"/>
    <s v="20"/>
  </r>
  <r>
    <n v="1"/>
    <n v="5"/>
    <d v="2009-07-16T00:00:00"/>
    <x v="8"/>
    <d v="1899-12-30T17:08:00"/>
    <d v="2009-07-16T00:00:00"/>
    <d v="1899-12-30T20:59:00"/>
    <n v="40"/>
    <n v="231"/>
    <s v="Ticket"/>
    <s v="Thursday"/>
    <s v="Afternoon"/>
    <x v="3"/>
    <s v="20"/>
  </r>
  <r>
    <n v="1"/>
    <n v="5"/>
    <d v="2009-07-16T00:00:00"/>
    <x v="8"/>
    <d v="1899-12-30T17:29:00"/>
    <d v="2009-07-16T00:00:00"/>
    <d v="1899-12-30T18:48:00"/>
    <n v="30"/>
    <n v="79"/>
    <s v="Ticket"/>
    <s v="Thursday"/>
    <s v="Afternoon"/>
    <x v="3"/>
    <s v="18"/>
  </r>
  <r>
    <n v="1"/>
    <n v="5"/>
    <d v="2009-07-17T00:00:00"/>
    <x v="9"/>
    <d v="1899-12-30T10:34:00"/>
    <d v="2009-07-17T00:00:00"/>
    <d v="1899-12-30T13:38:00"/>
    <n v="40"/>
    <n v="184"/>
    <s v="Ticket"/>
    <s v="Friday"/>
    <s v="Morning"/>
    <x v="11"/>
    <s v="13"/>
  </r>
  <r>
    <n v="1"/>
    <n v="6"/>
    <d v="2009-07-17T00:00:00"/>
    <x v="9"/>
    <d v="1899-12-30T13:13:00"/>
    <d v="2009-07-17T00:00:00"/>
    <d v="1899-12-30T14:15:00"/>
    <n v="30"/>
    <n v="62"/>
    <s v="Ticket"/>
    <s v="Friday"/>
    <s v="Morning"/>
    <x v="0"/>
    <s v="14"/>
  </r>
  <r>
    <n v="1"/>
    <n v="5"/>
    <d v="2009-07-17T00:00:00"/>
    <x v="9"/>
    <d v="1899-12-30T13:19:00"/>
    <d v="2009-07-17T00:00:00"/>
    <d v="1899-12-30T14:46:00"/>
    <n v="30"/>
    <n v="87"/>
    <s v="Ticket"/>
    <s v="Friday"/>
    <s v="Morning"/>
    <x v="0"/>
    <s v="14"/>
  </r>
  <r>
    <n v="1"/>
    <n v="6"/>
    <d v="2009-07-17T00:00:00"/>
    <x v="9"/>
    <d v="1899-12-30T15:54:00"/>
    <d v="2009-07-17T00:00:00"/>
    <d v="1899-12-30T19:01:00"/>
    <n v="40"/>
    <n v="187"/>
    <s v="Ticket"/>
    <s v="Friday"/>
    <s v="Afternoon"/>
    <x v="2"/>
    <s v="19"/>
  </r>
  <r>
    <n v="1"/>
    <n v="5"/>
    <d v="2009-07-17T00:00:00"/>
    <x v="9"/>
    <d v="1899-12-30T16:12:00"/>
    <d v="2009-07-17T00:00:00"/>
    <d v="1899-12-30T17:44:00"/>
    <n v="30"/>
    <n v="92"/>
    <s v="Ticket"/>
    <s v="Friday"/>
    <s v="Afternoon"/>
    <x v="5"/>
    <s v="17"/>
  </r>
  <r>
    <n v="1"/>
    <n v="6"/>
    <d v="2009-07-17T00:00:00"/>
    <x v="9"/>
    <d v="1899-12-30T16:22:00"/>
    <d v="2009-07-17T00:00:00"/>
    <d v="1899-12-30T18:45:00"/>
    <n v="30"/>
    <n v="143"/>
    <s v="Ticket"/>
    <s v="Friday"/>
    <s v="Afternoon"/>
    <x v="5"/>
    <s v="18"/>
  </r>
  <r>
    <n v="1"/>
    <n v="6"/>
    <d v="2009-07-17T00:00:00"/>
    <x v="9"/>
    <d v="1899-12-30T17:58:00"/>
    <d v="2009-07-17T00:00:00"/>
    <d v="1899-12-30T18:45:00"/>
    <n v="30"/>
    <n v="47"/>
    <s v="Ticket"/>
    <s v="Friday"/>
    <s v="Afternoon"/>
    <x v="3"/>
    <s v="18"/>
  </r>
  <r>
    <n v="1"/>
    <n v="5"/>
    <d v="2009-07-17T00:00:00"/>
    <x v="9"/>
    <d v="1899-12-30T18:40:00"/>
    <d v="2009-07-17T00:00:00"/>
    <d v="1899-12-30T19:17:00"/>
    <n v="30"/>
    <n v="37"/>
    <s v="Ticket"/>
    <s v="Friday"/>
    <s v="Evening"/>
    <x v="8"/>
    <s v="19"/>
  </r>
  <r>
    <n v="1"/>
    <n v="5"/>
    <d v="2009-07-17T00:00:00"/>
    <x v="9"/>
    <d v="1899-12-30T19:25:00"/>
    <d v="2009-07-17T00:00:00"/>
    <d v="1899-12-30T20:25:00"/>
    <n v="30"/>
    <n v="60"/>
    <s v="Ticket"/>
    <s v="Friday"/>
    <s v="Evening"/>
    <x v="4"/>
    <s v="20"/>
  </r>
  <r>
    <n v="1"/>
    <n v="6"/>
    <d v="2009-07-17T00:00:00"/>
    <x v="9"/>
    <d v="1899-12-30T19:38:00"/>
    <d v="2009-07-17T00:00:00"/>
    <d v="1899-12-30T23:21:00"/>
    <n v="40"/>
    <n v="223"/>
    <s v="Ticket"/>
    <s v="Friday"/>
    <s v="Evening"/>
    <x v="4"/>
    <s v="23"/>
  </r>
  <r>
    <n v="1"/>
    <n v="6"/>
    <d v="2009-07-17T00:00:00"/>
    <x v="9"/>
    <d v="1899-12-30T21:01:00"/>
    <d v="2009-07-18T00:00:00"/>
    <d v="1899-12-30T01:42:00"/>
    <n v="50"/>
    <n v="281"/>
    <s v="Ticket"/>
    <s v="Friday"/>
    <s v="Evening"/>
    <x v="10"/>
    <s v="01"/>
  </r>
  <r>
    <n v="1"/>
    <n v="5"/>
    <d v="2009-07-17T00:00:00"/>
    <x v="9"/>
    <d v="1899-12-30T22:16:00"/>
    <d v="2009-07-17T00:00:00"/>
    <d v="1899-12-30T23:46:00"/>
    <n v="30"/>
    <n v="90"/>
    <s v="Ticket"/>
    <s v="Friday"/>
    <s v="Night"/>
    <x v="6"/>
    <s v="23"/>
  </r>
  <r>
    <n v="1"/>
    <n v="5"/>
    <d v="2009-07-17T00:00:00"/>
    <x v="9"/>
    <d v="1899-12-30T22:29:00"/>
    <d v="2009-07-18T00:00:00"/>
    <d v="1899-12-30T01:45:00"/>
    <n v="40"/>
    <n v="196"/>
    <s v="Ticket"/>
    <s v="Friday"/>
    <s v="Night"/>
    <x v="6"/>
    <s v="01"/>
  </r>
  <r>
    <n v="1"/>
    <n v="5"/>
    <d v="2009-07-20T00:00:00"/>
    <x v="10"/>
    <d v="1899-12-30T13:33:00"/>
    <d v="2009-07-20T00:00:00"/>
    <d v="1899-12-30T13:51:00"/>
    <n v="30"/>
    <n v="18"/>
    <s v="Ticket"/>
    <s v="Monday"/>
    <s v="Morning"/>
    <x v="0"/>
    <s v="13"/>
  </r>
  <r>
    <n v="1"/>
    <n v="5"/>
    <d v="2009-07-20T00:00:00"/>
    <x v="10"/>
    <d v="1899-12-30T19:07:00"/>
    <d v="2009-07-20T00:00:00"/>
    <d v="1899-12-30T21:39:00"/>
    <n v="30"/>
    <n v="152"/>
    <s v="Ticket"/>
    <s v="Monday"/>
    <s v="Evening"/>
    <x v="4"/>
    <s v="21"/>
  </r>
  <r>
    <n v="1"/>
    <n v="5"/>
    <d v="2009-07-20T00:00:00"/>
    <x v="10"/>
    <d v="1899-12-30T20:23:00"/>
    <d v="2009-07-20T00:00:00"/>
    <d v="1899-12-30T22:56:00"/>
    <n v="300"/>
    <n v="153"/>
    <s v="Ticket"/>
    <s v="Monday"/>
    <s v="Evening"/>
    <x v="9"/>
    <s v="22"/>
  </r>
  <r>
    <n v="1"/>
    <n v="5"/>
    <d v="2009-07-21T00:00:00"/>
    <x v="11"/>
    <d v="1899-12-30T12:24:00"/>
    <d v="2009-07-21T00:00:00"/>
    <d v="1899-12-30T13:07:00"/>
    <n v="30"/>
    <n v="43"/>
    <s v="Ticket"/>
    <s v="Tuesday"/>
    <s v="Morning"/>
    <x v="7"/>
    <s v="13"/>
  </r>
  <r>
    <n v="1"/>
    <n v="5"/>
    <d v="2009-07-21T00:00:00"/>
    <x v="11"/>
    <d v="1899-12-30T14:59:00"/>
    <d v="2009-07-21T00:00:00"/>
    <d v="1899-12-30T16:13:00"/>
    <n v="30"/>
    <n v="74"/>
    <s v="Ticket"/>
    <s v="Tuesday"/>
    <s v="Afternoon"/>
    <x v="1"/>
    <s v="16"/>
  </r>
  <r>
    <n v="1"/>
    <n v="5"/>
    <d v="2009-07-21T00:00:00"/>
    <x v="11"/>
    <d v="1899-12-30T15:10:00"/>
    <d v="2009-07-21T00:00:00"/>
    <d v="1899-12-30T17:36:00"/>
    <n v="30"/>
    <n v="146"/>
    <s v="Ticket"/>
    <s v="Tuesday"/>
    <s v="Afternoon"/>
    <x v="2"/>
    <s v="17"/>
  </r>
  <r>
    <n v="1"/>
    <n v="6"/>
    <d v="2009-07-21T00:00:00"/>
    <x v="11"/>
    <d v="1899-12-30T16:00:00"/>
    <d v="2009-07-21T00:00:00"/>
    <d v="1899-12-30T20:19:00"/>
    <n v="50"/>
    <n v="259"/>
    <s v="Ticket"/>
    <s v="Tuesday"/>
    <s v="Afternoon"/>
    <x v="5"/>
    <s v="20"/>
  </r>
  <r>
    <n v="1"/>
    <n v="6"/>
    <d v="2009-07-21T00:00:00"/>
    <x v="11"/>
    <d v="1899-12-30T16:18:00"/>
    <d v="2009-07-21T00:00:00"/>
    <d v="1899-12-30T17:57:00"/>
    <n v="30"/>
    <n v="99"/>
    <s v="Ticket"/>
    <s v="Tuesday"/>
    <s v="Afternoon"/>
    <x v="5"/>
    <s v="17"/>
  </r>
  <r>
    <n v="1"/>
    <n v="5"/>
    <d v="2009-07-21T00:00:00"/>
    <x v="11"/>
    <d v="1899-12-30T16:33:00"/>
    <d v="2009-07-21T00:00:00"/>
    <d v="1899-12-30T19:00:00"/>
    <n v="30"/>
    <n v="147"/>
    <s v="Ticket"/>
    <s v="Tuesday"/>
    <s v="Afternoon"/>
    <x v="5"/>
    <s v="19"/>
  </r>
  <r>
    <n v="1"/>
    <n v="5"/>
    <d v="2009-07-21T00:00:00"/>
    <x v="11"/>
    <d v="1899-12-30T19:30:00"/>
    <d v="2009-07-21T00:00:00"/>
    <d v="1899-12-30T22:09:00"/>
    <n v="30"/>
    <n v="159"/>
    <s v="Ticket"/>
    <s v="Tuesday"/>
    <s v="Evening"/>
    <x v="4"/>
    <s v="22"/>
  </r>
  <r>
    <n v="1"/>
    <n v="5"/>
    <d v="2009-07-22T00:00:00"/>
    <x v="12"/>
    <d v="1899-12-30T12:00:00"/>
    <d v="2009-07-22T00:00:00"/>
    <d v="1899-12-30T14:11:00"/>
    <n v="30"/>
    <n v="131"/>
    <s v="Ticket"/>
    <s v="Wednesday"/>
    <s v="Morning"/>
    <x v="7"/>
    <s v="14"/>
  </r>
  <r>
    <n v="1"/>
    <n v="5"/>
    <d v="2009-07-22T00:00:00"/>
    <x v="12"/>
    <d v="1899-12-30T12:01:00"/>
    <d v="2009-07-22T00:00:00"/>
    <d v="1899-12-30T15:36:00"/>
    <n v="40"/>
    <n v="215"/>
    <s v="Ticket"/>
    <s v="Wednesday"/>
    <s v="Morning"/>
    <x v="7"/>
    <s v="15"/>
  </r>
  <r>
    <n v="1"/>
    <n v="5"/>
    <d v="2009-07-22T00:00:00"/>
    <x v="12"/>
    <d v="1899-12-30T12:46:00"/>
    <d v="2009-07-22T00:00:00"/>
    <d v="1899-12-30T16:38:00"/>
    <n v="40"/>
    <n v="232"/>
    <s v="Ticket"/>
    <s v="Wednesday"/>
    <s v="Morning"/>
    <x v="7"/>
    <s v="16"/>
  </r>
  <r>
    <n v="1"/>
    <n v="5"/>
    <d v="2009-07-22T00:00:00"/>
    <x v="12"/>
    <d v="1899-12-30T13:08:00"/>
    <d v="2009-07-22T00:00:00"/>
    <d v="1899-12-30T15:56:00"/>
    <n v="30"/>
    <n v="168"/>
    <s v="Ticket"/>
    <s v="Wednesday"/>
    <s v="Morning"/>
    <x v="0"/>
    <s v="15"/>
  </r>
  <r>
    <n v="1"/>
    <n v="6"/>
    <d v="2009-07-22T00:00:00"/>
    <x v="12"/>
    <d v="1899-12-30T14:12:00"/>
    <d v="2009-07-22T00:00:00"/>
    <d v="1899-12-30T15:26:00"/>
    <n v="30"/>
    <n v="74"/>
    <s v="Ticket"/>
    <s v="Wednesday"/>
    <s v="Afternoon"/>
    <x v="1"/>
    <s v="15"/>
  </r>
  <r>
    <n v="1"/>
    <n v="6"/>
    <d v="2009-07-22T00:00:00"/>
    <x v="12"/>
    <d v="1899-12-30T14:34:00"/>
    <d v="2009-07-22T00:00:00"/>
    <d v="1899-12-30T16:57:00"/>
    <n v="30"/>
    <n v="143"/>
    <s v="Ticket"/>
    <s v="Wednesday"/>
    <s v="Afternoon"/>
    <x v="1"/>
    <s v="16"/>
  </r>
  <r>
    <n v="1"/>
    <n v="6"/>
    <d v="2009-07-22T00:00:00"/>
    <x v="12"/>
    <d v="1899-12-30T15:13:00"/>
    <d v="2009-07-22T00:00:00"/>
    <d v="1899-12-30T16:59:00"/>
    <n v="30"/>
    <n v="106"/>
    <s v="Ticket"/>
    <s v="Wednesday"/>
    <s v="Afternoon"/>
    <x v="2"/>
    <s v="16"/>
  </r>
  <r>
    <n v="1"/>
    <n v="5"/>
    <d v="2009-07-22T00:00:00"/>
    <x v="12"/>
    <d v="1899-12-30T15:48:00"/>
    <d v="2009-07-22T00:00:00"/>
    <d v="1899-12-30T21:28:00"/>
    <n v="60"/>
    <n v="340"/>
    <s v="Ticket"/>
    <s v="Wednesday"/>
    <s v="Afternoon"/>
    <x v="2"/>
    <s v="21"/>
  </r>
  <r>
    <n v="1"/>
    <n v="5"/>
    <d v="2009-07-22T00:00:00"/>
    <x v="12"/>
    <d v="1899-12-30T16:56:00"/>
    <d v="2009-07-22T00:00:00"/>
    <d v="1899-12-30T17:31:00"/>
    <n v="30"/>
    <n v="35"/>
    <s v="Ticket"/>
    <s v="Wednesday"/>
    <s v="Afternoon"/>
    <x v="5"/>
    <s v="17"/>
  </r>
  <r>
    <n v="1"/>
    <n v="5"/>
    <d v="2009-07-22T00:00:00"/>
    <x v="12"/>
    <d v="1899-12-30T17:45:00"/>
    <d v="2009-07-22T00:00:00"/>
    <d v="1899-12-30T19:31:00"/>
    <n v="30"/>
    <n v="106"/>
    <s v="Ticket"/>
    <s v="Wednesday"/>
    <s v="Afternoon"/>
    <x v="3"/>
    <s v="19"/>
  </r>
  <r>
    <n v="1"/>
    <n v="6"/>
    <d v="2009-07-22T00:00:00"/>
    <x v="12"/>
    <d v="1899-12-30T19:29:00"/>
    <d v="2009-07-22T00:00:00"/>
    <d v="1899-12-30T20:43:00"/>
    <n v="30"/>
    <n v="74"/>
    <s v="Ticket"/>
    <s v="Wednesday"/>
    <s v="Evening"/>
    <x v="4"/>
    <s v="20"/>
  </r>
  <r>
    <n v="1"/>
    <n v="5"/>
    <d v="2009-07-22T00:00:00"/>
    <x v="12"/>
    <d v="1899-12-30T20:22:00"/>
    <d v="2009-07-22T00:00:00"/>
    <d v="1899-12-30T22:46:00"/>
    <n v="30"/>
    <n v="144"/>
    <s v="Ticket"/>
    <s v="Wednesday"/>
    <s v="Evening"/>
    <x v="9"/>
    <s v="22"/>
  </r>
  <r>
    <n v="1"/>
    <n v="6"/>
    <d v="2009-07-22T00:00:00"/>
    <x v="12"/>
    <d v="1899-12-30T21:21:00"/>
    <d v="2009-07-22T00:00:00"/>
    <d v="1899-12-30T22:52:00"/>
    <n v="30"/>
    <n v="91"/>
    <s v="Ticket"/>
    <s v="Wednesday"/>
    <s v="Evening"/>
    <x v="10"/>
    <s v="22"/>
  </r>
  <r>
    <n v="1"/>
    <n v="5"/>
    <d v="2009-07-23T00:00:00"/>
    <x v="13"/>
    <d v="1899-12-30T10:50:00"/>
    <d v="2009-07-23T00:00:00"/>
    <d v="1899-12-30T13:41:00"/>
    <n v="30"/>
    <n v="171"/>
    <s v="Ticket"/>
    <s v="Thursday"/>
    <s v="Morning"/>
    <x v="11"/>
    <s v="13"/>
  </r>
  <r>
    <n v="1"/>
    <n v="6"/>
    <d v="2009-07-23T00:00:00"/>
    <x v="13"/>
    <d v="1899-12-30T13:11:00"/>
    <d v="2009-07-23T00:00:00"/>
    <d v="1899-12-30T17:49:00"/>
    <n v="50"/>
    <n v="278"/>
    <s v="Ticket"/>
    <s v="Thursday"/>
    <s v="Morning"/>
    <x v="0"/>
    <s v="17"/>
  </r>
  <r>
    <n v="1"/>
    <n v="5"/>
    <d v="2009-07-23T00:00:00"/>
    <x v="13"/>
    <d v="1899-12-30T14:59:00"/>
    <d v="2009-07-23T00:00:00"/>
    <d v="1899-12-30T17:17:00"/>
    <n v="30"/>
    <n v="138"/>
    <s v="Ticket"/>
    <s v="Thursday"/>
    <s v="Afternoon"/>
    <x v="1"/>
    <s v="17"/>
  </r>
  <r>
    <n v="1"/>
    <n v="5"/>
    <d v="2009-07-24T00:00:00"/>
    <x v="14"/>
    <d v="1899-12-30T10:47:00"/>
    <d v="2009-07-24T00:00:00"/>
    <d v="1899-12-30T16:19:00"/>
    <n v="60"/>
    <n v="332"/>
    <s v="Ticket"/>
    <s v="Friday"/>
    <s v="Morning"/>
    <x v="11"/>
    <s v="16"/>
  </r>
  <r>
    <n v="1"/>
    <n v="5"/>
    <d v="2009-07-24T00:00:00"/>
    <x v="14"/>
    <d v="1899-12-30T13:12:00"/>
    <d v="2009-07-24T00:00:00"/>
    <d v="1899-12-30T14:09:00"/>
    <n v="30"/>
    <n v="57"/>
    <s v="Ticket"/>
    <s v="Friday"/>
    <s v="Morning"/>
    <x v="0"/>
    <s v="14"/>
  </r>
  <r>
    <n v="1"/>
    <n v="6"/>
    <d v="2009-07-24T00:00:00"/>
    <x v="14"/>
    <d v="1899-12-30T14:05:00"/>
    <d v="2009-07-24T00:00:00"/>
    <d v="1899-12-30T15:14:00"/>
    <n v="30"/>
    <n v="69"/>
    <s v="Ticket"/>
    <s v="Friday"/>
    <s v="Afternoon"/>
    <x v="1"/>
    <s v="15"/>
  </r>
  <r>
    <n v="1"/>
    <n v="6"/>
    <d v="2009-07-24T00:00:00"/>
    <x v="14"/>
    <d v="1899-12-30T15:05:00"/>
    <d v="2009-07-24T00:00:00"/>
    <d v="1899-12-30T18:20:00"/>
    <n v="40"/>
    <n v="195"/>
    <s v="Ticket"/>
    <s v="Friday"/>
    <s v="Afternoon"/>
    <x v="2"/>
    <s v="18"/>
  </r>
  <r>
    <n v="1"/>
    <n v="5"/>
    <d v="2009-07-24T00:00:00"/>
    <x v="14"/>
    <d v="1899-12-30T17:49:00"/>
    <d v="2009-07-24T00:00:00"/>
    <d v="1899-12-30T20:28:00"/>
    <n v="30"/>
    <n v="159"/>
    <s v="Ticket"/>
    <s v="Friday"/>
    <s v="Afternoon"/>
    <x v="3"/>
    <s v="20"/>
  </r>
  <r>
    <n v="1"/>
    <n v="5"/>
    <d v="2009-07-24T00:00:00"/>
    <x v="14"/>
    <d v="1899-12-30T19:01:00"/>
    <d v="2009-07-24T00:00:00"/>
    <d v="1899-12-30T22:20:00"/>
    <n v="40"/>
    <n v="199"/>
    <s v="Ticket"/>
    <s v="Friday"/>
    <s v="Evening"/>
    <x v="4"/>
    <s v="22"/>
  </r>
  <r>
    <n v="1"/>
    <n v="5"/>
    <d v="2009-07-24T00:00:00"/>
    <x v="14"/>
    <d v="1899-12-30T20:37:00"/>
    <d v="2009-07-24T00:00:00"/>
    <d v="1899-12-30T21:28:00"/>
    <n v="30"/>
    <n v="51"/>
    <s v="Ticket"/>
    <s v="Friday"/>
    <s v="Evening"/>
    <x v="9"/>
    <s v="21"/>
  </r>
  <r>
    <n v="1"/>
    <n v="6"/>
    <d v="2009-07-24T00:00:00"/>
    <x v="14"/>
    <d v="1899-12-30T20:44:00"/>
    <d v="2009-07-24T00:00:00"/>
    <d v="1899-12-30T21:53:00"/>
    <n v="30"/>
    <n v="69"/>
    <s v="Ticket"/>
    <s v="Friday"/>
    <s v="Evening"/>
    <x v="9"/>
    <s v="21"/>
  </r>
  <r>
    <n v="1"/>
    <n v="5"/>
    <d v="2009-07-24T00:00:00"/>
    <x v="14"/>
    <d v="1899-12-30T22:05:00"/>
    <d v="2009-07-24T00:00:00"/>
    <d v="1899-12-30T23:53:00"/>
    <n v="30"/>
    <n v="108"/>
    <s v="Ticket"/>
    <s v="Friday"/>
    <s v="Night"/>
    <x v="6"/>
    <s v="23"/>
  </r>
  <r>
    <n v="1"/>
    <n v="6"/>
    <d v="2009-07-27T00:00:00"/>
    <x v="15"/>
    <d v="1899-12-30T11:57:00"/>
    <d v="2009-07-27T00:00:00"/>
    <d v="1899-12-30T15:11:00"/>
    <n v="40"/>
    <n v="194"/>
    <s v="Ticket"/>
    <s v="Monday"/>
    <s v="Morning"/>
    <x v="12"/>
    <s v="15"/>
  </r>
  <r>
    <n v="1"/>
    <n v="5"/>
    <d v="2009-07-27T00:00:00"/>
    <x v="15"/>
    <d v="1899-12-30T12:26:00"/>
    <d v="2009-07-27T00:00:00"/>
    <d v="1899-12-30T16:34:00"/>
    <n v="50"/>
    <n v="248"/>
    <s v="Ticket"/>
    <s v="Monday"/>
    <s v="Morning"/>
    <x v="7"/>
    <s v="16"/>
  </r>
  <r>
    <n v="1"/>
    <n v="5"/>
    <d v="2009-07-27T00:00:00"/>
    <x v="15"/>
    <d v="1899-12-30T13:14:00"/>
    <d v="2009-07-27T00:00:00"/>
    <d v="1899-12-30T18:06:00"/>
    <n v="50"/>
    <n v="292"/>
    <s v="Ticket"/>
    <s v="Monday"/>
    <s v="Morning"/>
    <x v="0"/>
    <s v="18"/>
  </r>
  <r>
    <n v="1"/>
    <n v="6"/>
    <d v="2009-07-27T00:00:00"/>
    <x v="15"/>
    <d v="1899-12-30T14:08:00"/>
    <d v="2009-07-27T00:00:00"/>
    <d v="1899-12-30T17:09:00"/>
    <n v="40"/>
    <n v="181"/>
    <s v="Ticket"/>
    <s v="Monday"/>
    <s v="Afternoon"/>
    <x v="1"/>
    <s v="17"/>
  </r>
  <r>
    <n v="1"/>
    <n v="5"/>
    <d v="2009-07-27T00:00:00"/>
    <x v="15"/>
    <d v="1899-12-30T14:17:00"/>
    <d v="2009-07-27T00:00:00"/>
    <d v="1899-12-30T15:04:00"/>
    <n v="30"/>
    <n v="47"/>
    <s v="Ticket"/>
    <s v="Monday"/>
    <s v="Afternoon"/>
    <x v="1"/>
    <s v="15"/>
  </r>
  <r>
    <n v="1"/>
    <n v="6"/>
    <d v="2009-07-27T00:00:00"/>
    <x v="15"/>
    <d v="1899-12-30T14:24:00"/>
    <d v="2009-07-27T00:00:00"/>
    <d v="1899-12-30T15:26:00"/>
    <n v="30"/>
    <n v="62"/>
    <s v="Ticket"/>
    <s v="Monday"/>
    <s v="Afternoon"/>
    <x v="1"/>
    <s v="15"/>
  </r>
  <r>
    <n v="1"/>
    <n v="6"/>
    <d v="2009-07-27T00:00:00"/>
    <x v="15"/>
    <d v="1899-12-30T14:51:00"/>
    <d v="2009-07-27T00:00:00"/>
    <d v="1899-12-30T17:08:00"/>
    <n v="30"/>
    <n v="137"/>
    <s v="Ticket"/>
    <s v="Monday"/>
    <s v="Afternoon"/>
    <x v="1"/>
    <s v="17"/>
  </r>
  <r>
    <n v="1"/>
    <n v="5"/>
    <d v="2009-07-27T00:00:00"/>
    <x v="15"/>
    <d v="1899-12-30T15:22:00"/>
    <d v="2009-07-27T00:00:00"/>
    <d v="1899-12-30T18:16:00"/>
    <n v="30"/>
    <n v="174"/>
    <s v="Ticket"/>
    <s v="Monday"/>
    <s v="Afternoon"/>
    <x v="2"/>
    <s v="18"/>
  </r>
  <r>
    <n v="1"/>
    <n v="5"/>
    <d v="2009-07-27T00:00:00"/>
    <x v="15"/>
    <d v="1899-12-30T16:22:00"/>
    <d v="2009-07-27T00:00:00"/>
    <d v="1899-12-30T18:24:00"/>
    <n v="30"/>
    <n v="122"/>
    <s v="Ticket"/>
    <s v="Monday"/>
    <s v="Afternoon"/>
    <x v="5"/>
    <s v="18"/>
  </r>
  <r>
    <n v="1"/>
    <n v="5"/>
    <d v="2009-07-29T00:00:00"/>
    <x v="16"/>
    <d v="1899-12-30T11:45:00"/>
    <d v="2009-07-29T00:00:00"/>
    <d v="1899-12-30T14:45:00"/>
    <n v="30"/>
    <n v="180"/>
    <s v="Ticket"/>
    <s v="Wednesday"/>
    <s v="Morning"/>
    <x v="12"/>
    <s v="14"/>
  </r>
  <r>
    <n v="1"/>
    <n v="5"/>
    <d v="2009-07-29T00:00:00"/>
    <x v="16"/>
    <d v="1899-12-30T15:21:00"/>
    <d v="2009-07-29T00:00:00"/>
    <d v="1899-12-30T16:43:00"/>
    <n v="30"/>
    <n v="82"/>
    <s v="Ticket"/>
    <s v="Wednesday"/>
    <s v="Afternoon"/>
    <x v="2"/>
    <s v="16"/>
  </r>
  <r>
    <n v="1"/>
    <n v="5"/>
    <d v="2009-07-29T00:00:00"/>
    <x v="16"/>
    <d v="1899-12-30T15:28:00"/>
    <d v="2009-07-29T00:00:00"/>
    <d v="1899-12-30T19:13:00"/>
    <n v="40"/>
    <n v="225"/>
    <s v="Ticket"/>
    <s v="Wednesday"/>
    <s v="Afternoon"/>
    <x v="2"/>
    <s v="19"/>
  </r>
  <r>
    <n v="1"/>
    <n v="6"/>
    <d v="2009-07-29T00:00:00"/>
    <x v="16"/>
    <d v="1899-12-30T17:27:00"/>
    <d v="2009-07-29T00:00:00"/>
    <d v="1899-12-30T19:17:00"/>
    <n v="30"/>
    <n v="110"/>
    <s v="Ticket"/>
    <s v="Wednesday"/>
    <s v="Afternoon"/>
    <x v="3"/>
    <s v="19"/>
  </r>
  <r>
    <n v="1"/>
    <n v="5"/>
    <d v="2009-07-29T00:00:00"/>
    <x v="16"/>
    <d v="1899-12-30T17:36:00"/>
    <d v="2009-07-29T00:00:00"/>
    <d v="1899-12-30T18:06:00"/>
    <n v="30"/>
    <n v="30"/>
    <s v="Ticket"/>
    <s v="Wednesday"/>
    <s v="Afternoon"/>
    <x v="3"/>
    <s v="18"/>
  </r>
  <r>
    <n v="1"/>
    <n v="5"/>
    <d v="2009-07-29T00:00:00"/>
    <x v="16"/>
    <d v="1899-12-30T19:15:00"/>
    <d v="2009-07-29T00:00:00"/>
    <d v="1899-12-30T21:37:00"/>
    <n v="30"/>
    <n v="142"/>
    <s v="Ticket"/>
    <s v="Wednesday"/>
    <s v="Evening"/>
    <x v="4"/>
    <s v="21"/>
  </r>
  <r>
    <n v="1"/>
    <n v="6"/>
    <d v="2009-07-29T00:00:00"/>
    <x v="16"/>
    <d v="1899-12-30T19:24:00"/>
    <d v="2009-07-29T00:00:00"/>
    <d v="1899-12-30T21:23:00"/>
    <n v="30"/>
    <n v="119"/>
    <s v="Ticket"/>
    <s v="Wednesday"/>
    <s v="Evening"/>
    <x v="4"/>
    <s v="21"/>
  </r>
  <r>
    <n v="1"/>
    <n v="5"/>
    <d v="2009-07-29T00:00:00"/>
    <x v="16"/>
    <d v="1899-12-30T20:39:00"/>
    <d v="2009-07-29T00:00:00"/>
    <d v="1899-12-30T23:04:00"/>
    <n v="30"/>
    <n v="145"/>
    <s v="Ticket"/>
    <s v="Wednesday"/>
    <s v="Evening"/>
    <x v="9"/>
    <s v="23"/>
  </r>
  <r>
    <n v="1"/>
    <n v="6"/>
    <d v="2009-07-30T00:00:00"/>
    <x v="17"/>
    <d v="1899-12-30T10:02:00"/>
    <d v="2009-07-30T00:00:00"/>
    <d v="1899-12-30T14:57:00"/>
    <n v="50"/>
    <n v="295"/>
    <s v="Ticket"/>
    <s v="Thursday"/>
    <s v="Morning"/>
    <x v="11"/>
    <s v="14"/>
  </r>
  <r>
    <n v="1"/>
    <n v="6"/>
    <d v="2009-07-30T00:00:00"/>
    <x v="17"/>
    <d v="1899-12-30T12:51:00"/>
    <d v="2009-07-30T00:00:00"/>
    <d v="1899-12-30T16:52:00"/>
    <n v="50"/>
    <n v="241"/>
    <s v="Ticket"/>
    <s v="Thursday"/>
    <s v="Morning"/>
    <x v="7"/>
    <s v="16"/>
  </r>
  <r>
    <n v="1"/>
    <n v="5"/>
    <d v="2009-07-30T00:00:00"/>
    <x v="17"/>
    <d v="1899-12-30T14:14:00"/>
    <d v="2009-07-30T00:00:00"/>
    <d v="1899-12-30T16:18:00"/>
    <n v="30"/>
    <n v="124"/>
    <s v="Ticket"/>
    <s v="Thursday"/>
    <s v="Afternoon"/>
    <x v="1"/>
    <s v="16"/>
  </r>
  <r>
    <n v="1"/>
    <n v="5"/>
    <d v="2009-07-30T00:00:00"/>
    <x v="17"/>
    <d v="1899-12-30T17:18:00"/>
    <d v="2009-07-30T00:00:00"/>
    <d v="1899-12-30T20:46:00"/>
    <n v="40"/>
    <n v="208"/>
    <s v="Ticket"/>
    <s v="Thursday"/>
    <s v="Afternoon"/>
    <x v="3"/>
    <s v="20"/>
  </r>
  <r>
    <n v="1"/>
    <n v="5"/>
    <d v="2009-07-30T00:00:00"/>
    <x v="17"/>
    <d v="1899-12-30T17:25:00"/>
    <d v="2009-07-30T00:00:00"/>
    <d v="1899-12-30T19:26:00"/>
    <n v="30"/>
    <n v="121"/>
    <s v="Ticket"/>
    <s v="Thursday"/>
    <s v="Afternoon"/>
    <x v="3"/>
    <s v="19"/>
  </r>
  <r>
    <n v="1"/>
    <n v="5"/>
    <d v="2009-07-30T00:00:00"/>
    <x v="17"/>
    <d v="1899-12-30T18:43:00"/>
    <d v="2009-07-30T00:00:00"/>
    <d v="1899-12-30T20:07:00"/>
    <n v="30"/>
    <n v="84"/>
    <s v="Ticket"/>
    <s v="Thursday"/>
    <s v="Evening"/>
    <x v="8"/>
    <s v="20"/>
  </r>
  <r>
    <n v="1"/>
    <n v="6"/>
    <d v="2009-07-30T00:00:00"/>
    <x v="17"/>
    <d v="1899-12-30T20:47:00"/>
    <d v="2009-07-30T00:00:00"/>
    <d v="1899-12-30T20:51:00"/>
    <n v="30"/>
    <n v="4"/>
    <s v="Ticket"/>
    <s v="Thursday"/>
    <s v="Evening"/>
    <x v="9"/>
    <s v="20"/>
  </r>
  <r>
    <n v="1"/>
    <n v="5"/>
    <d v="2009-07-30T00:00:00"/>
    <x v="17"/>
    <d v="1899-12-30T21:13:00"/>
    <d v="2009-07-30T00:00:00"/>
    <d v="1899-12-30T21:27:00"/>
    <n v="30"/>
    <n v="14"/>
    <s v="Ticket"/>
    <s v="Thursday"/>
    <s v="Evening"/>
    <x v="10"/>
    <s v="21"/>
  </r>
  <r>
    <n v="1"/>
    <n v="5"/>
    <d v="2009-07-31T00:00:00"/>
    <x v="18"/>
    <d v="1899-12-30T09:49:00"/>
    <d v="2009-07-31T00:00:00"/>
    <d v="1899-12-30T11:19:00"/>
    <n v="30"/>
    <n v="90"/>
    <s v="Ticket"/>
    <s v="Friday"/>
    <s v="Night"/>
    <x v="13"/>
    <s v="11"/>
  </r>
  <r>
    <n v="1"/>
    <n v="5"/>
    <d v="2009-07-31T00:00:00"/>
    <x v="18"/>
    <d v="1899-12-30T09:51:00"/>
    <d v="2009-07-31T00:00:00"/>
    <d v="1899-12-30T13:04:00"/>
    <n v="40"/>
    <n v="193"/>
    <s v="Ticket"/>
    <s v="Friday"/>
    <s v="Night"/>
    <x v="13"/>
    <s v="13"/>
  </r>
  <r>
    <n v="1"/>
    <n v="5"/>
    <d v="2009-07-31T00:00:00"/>
    <x v="18"/>
    <d v="1899-12-30T13:50:00"/>
    <d v="2009-07-31T00:00:00"/>
    <d v="1899-12-30T16:25:00"/>
    <n v="30"/>
    <n v="155"/>
    <s v="Ticket"/>
    <s v="Friday"/>
    <s v="Morning"/>
    <x v="0"/>
    <s v="16"/>
  </r>
  <r>
    <n v="1"/>
    <n v="5"/>
    <d v="2009-07-31T00:00:00"/>
    <x v="18"/>
    <d v="1899-12-30T14:06:00"/>
    <d v="2009-07-31T00:00:00"/>
    <d v="1899-12-30T15:38:00"/>
    <n v="30"/>
    <n v="92"/>
    <s v="Ticket"/>
    <s v="Friday"/>
    <s v="Afternoon"/>
    <x v="1"/>
    <s v="15"/>
  </r>
  <r>
    <n v="1"/>
    <n v="6"/>
    <d v="2009-07-31T00:00:00"/>
    <x v="18"/>
    <d v="1899-12-30T14:45:00"/>
    <d v="2009-07-31T00:00:00"/>
    <d v="1899-12-30T18:28:00"/>
    <n v="40"/>
    <n v="223"/>
    <s v="Ticket"/>
    <s v="Friday"/>
    <s v="Afternoon"/>
    <x v="1"/>
    <s v="18"/>
  </r>
  <r>
    <n v="1"/>
    <n v="5"/>
    <d v="2009-07-31T00:00:00"/>
    <x v="18"/>
    <d v="1899-12-30T15:14:00"/>
    <d v="2009-07-31T00:00:00"/>
    <d v="1899-12-30T18:54:00"/>
    <n v="40"/>
    <n v="220"/>
    <s v="Ticket"/>
    <s v="Friday"/>
    <s v="Afternoon"/>
    <x v="2"/>
    <s v="18"/>
  </r>
  <r>
    <n v="1"/>
    <n v="5"/>
    <d v="2009-07-31T00:00:00"/>
    <x v="18"/>
    <d v="1899-12-30T16:24:00"/>
    <d v="2009-07-31T00:00:00"/>
    <d v="1899-12-30T17:36:00"/>
    <n v="30"/>
    <n v="72"/>
    <s v="Ticket"/>
    <s v="Friday"/>
    <s v="Afternoon"/>
    <x v="5"/>
    <s v="17"/>
  </r>
  <r>
    <n v="1"/>
    <n v="5"/>
    <d v="2009-07-31T00:00:00"/>
    <x v="18"/>
    <d v="1899-12-30T16:28:00"/>
    <d v="2009-07-31T00:00:00"/>
    <d v="1899-12-30T18:02:00"/>
    <n v="30"/>
    <n v="94"/>
    <s v="Ticket"/>
    <s v="Friday"/>
    <s v="Afternoon"/>
    <x v="5"/>
    <s v="18"/>
  </r>
  <r>
    <n v="1"/>
    <n v="6"/>
    <d v="2009-07-31T00:00:00"/>
    <x v="18"/>
    <d v="1899-12-30T17:09:00"/>
    <d v="2009-07-31T00:00:00"/>
    <d v="1899-12-30T18:56:00"/>
    <n v="30"/>
    <n v="107"/>
    <s v="Ticket"/>
    <s v="Friday"/>
    <s v="Afternoon"/>
    <x v="3"/>
    <s v="18"/>
  </r>
  <r>
    <n v="1"/>
    <n v="6"/>
    <d v="2009-08-03T00:00:00"/>
    <x v="19"/>
    <d v="1899-12-30T11:31:00"/>
    <d v="2009-08-03T00:00:00"/>
    <d v="1899-12-30T13:44:00"/>
    <n v="30"/>
    <n v="133"/>
    <s v="Ticket"/>
    <s v="Monday"/>
    <s v="Morning"/>
    <x v="12"/>
    <s v="13"/>
  </r>
  <r>
    <n v="1"/>
    <n v="5"/>
    <d v="2009-08-03T00:00:00"/>
    <x v="19"/>
    <d v="1899-12-30T13:51:00"/>
    <d v="2009-08-03T00:00:00"/>
    <d v="1899-12-30T15:51:00"/>
    <n v="30"/>
    <n v="120"/>
    <s v="Ticket"/>
    <s v="Monday"/>
    <s v="Morning"/>
    <x v="0"/>
    <s v="15"/>
  </r>
  <r>
    <n v="1"/>
    <n v="5"/>
    <d v="2009-08-03T00:00:00"/>
    <x v="19"/>
    <d v="1899-12-30T15:09:00"/>
    <d v="2009-08-03T00:00:00"/>
    <d v="1899-12-30T20:21:00"/>
    <n v="60"/>
    <n v="312"/>
    <s v="Ticket"/>
    <s v="Monday"/>
    <s v="Afternoon"/>
    <x v="2"/>
    <s v="20"/>
  </r>
  <r>
    <n v="1"/>
    <n v="5"/>
    <d v="2009-08-03T00:00:00"/>
    <x v="19"/>
    <d v="1899-12-30T15:38:00"/>
    <d v="2009-08-03T00:00:00"/>
    <d v="1899-12-30T17:15:00"/>
    <n v="30"/>
    <n v="97"/>
    <s v="Ticket"/>
    <s v="Monday"/>
    <s v="Afternoon"/>
    <x v="2"/>
    <s v="17"/>
  </r>
  <r>
    <n v="1"/>
    <n v="6"/>
    <d v="2009-08-03T00:00:00"/>
    <x v="19"/>
    <d v="1899-12-30T18:19:00"/>
    <d v="2009-08-03T00:00:00"/>
    <d v="1899-12-30T19:03:00"/>
    <n v="30"/>
    <n v="44"/>
    <s v="Ticket"/>
    <s v="Monday"/>
    <s v="Evening"/>
    <x v="8"/>
    <s v="19"/>
  </r>
  <r>
    <n v="1"/>
    <n v="6"/>
    <d v="2009-08-04T00:00:00"/>
    <x v="20"/>
    <d v="1899-12-30T10:21:00"/>
    <d v="2009-08-04T00:00:00"/>
    <d v="1899-12-30T13:37:00"/>
    <n v="40"/>
    <n v="196"/>
    <s v="Ticket"/>
    <s v="Tuesday"/>
    <s v="Morning"/>
    <x v="11"/>
    <s v="13"/>
  </r>
  <r>
    <n v="1"/>
    <n v="5"/>
    <d v="2009-08-04T00:00:00"/>
    <x v="20"/>
    <d v="1899-12-30T12:04:00"/>
    <d v="2009-08-04T00:00:00"/>
    <d v="1899-12-30T12:55:00"/>
    <n v="30"/>
    <n v="51"/>
    <s v="Ticket"/>
    <s v="Tuesday"/>
    <s v="Morning"/>
    <x v="7"/>
    <s v="12"/>
  </r>
  <r>
    <n v="1"/>
    <n v="5"/>
    <d v="2009-08-04T00:00:00"/>
    <x v="20"/>
    <d v="1899-12-30T13:49:00"/>
    <d v="2009-08-04T00:00:00"/>
    <d v="1899-12-30T20:08:00"/>
    <n v="70"/>
    <n v="379"/>
    <s v="Ticket"/>
    <s v="Tuesday"/>
    <s v="Morning"/>
    <x v="0"/>
    <s v="20"/>
  </r>
  <r>
    <n v="1"/>
    <n v="5"/>
    <d v="2009-08-04T00:00:00"/>
    <x v="20"/>
    <d v="1899-12-30T14:29:00"/>
    <d v="2009-08-04T00:00:00"/>
    <d v="1899-12-30T15:27:00"/>
    <n v="30"/>
    <n v="58"/>
    <s v="Ticket"/>
    <s v="Tuesday"/>
    <s v="Afternoon"/>
    <x v="1"/>
    <s v="15"/>
  </r>
  <r>
    <n v="1"/>
    <n v="5"/>
    <d v="2009-08-04T00:00:00"/>
    <x v="20"/>
    <d v="1899-12-30T15:45:00"/>
    <d v="2009-08-04T00:00:00"/>
    <d v="1899-12-30T19:44:00"/>
    <n v="40"/>
    <n v="239"/>
    <s v="Ticket"/>
    <s v="Tuesday"/>
    <s v="Afternoon"/>
    <x v="2"/>
    <s v="19"/>
  </r>
  <r>
    <n v="1"/>
    <n v="5"/>
    <d v="2009-08-04T00:00:00"/>
    <x v="20"/>
    <d v="1899-12-30T16:47:00"/>
    <d v="2009-08-04T00:00:00"/>
    <d v="1899-12-30T18:29:00"/>
    <n v="30"/>
    <n v="102"/>
    <s v="Ticket"/>
    <s v="Tuesday"/>
    <s v="Afternoon"/>
    <x v="5"/>
    <s v="18"/>
  </r>
  <r>
    <n v="1"/>
    <n v="6"/>
    <d v="2009-08-04T00:00:00"/>
    <x v="20"/>
    <d v="1899-12-30T16:50:00"/>
    <d v="2009-08-04T00:00:00"/>
    <d v="1899-12-30T20:43:00"/>
    <n v="40"/>
    <n v="233"/>
    <s v="Ticket"/>
    <s v="Tuesday"/>
    <s v="Afternoon"/>
    <x v="5"/>
    <s v="20"/>
  </r>
  <r>
    <n v="1"/>
    <n v="6"/>
    <d v="2009-08-04T00:00:00"/>
    <x v="20"/>
    <d v="1899-12-30T19:14:00"/>
    <d v="2009-08-04T00:00:00"/>
    <d v="1899-12-30T22:47:00"/>
    <n v="40"/>
    <n v="213"/>
    <s v="Ticket"/>
    <s v="Tuesday"/>
    <s v="Evening"/>
    <x v="4"/>
    <s v="22"/>
  </r>
  <r>
    <n v="1"/>
    <n v="5"/>
    <d v="2009-08-04T00:00:00"/>
    <x v="20"/>
    <d v="1899-12-30T19:40:00"/>
    <d v="2009-08-04T00:00:00"/>
    <d v="1899-12-30T23:06:00"/>
    <n v="40"/>
    <n v="206"/>
    <s v="Ticket"/>
    <s v="Tuesday"/>
    <s v="Evening"/>
    <x v="4"/>
    <s v="23"/>
  </r>
  <r>
    <n v="1"/>
    <n v="5"/>
    <d v="2009-08-04T00:00:00"/>
    <x v="20"/>
    <d v="1899-12-30T22:46:00"/>
    <d v="2009-08-05T00:00:00"/>
    <d v="1899-12-30T01:40:00"/>
    <n v="30"/>
    <n v="174"/>
    <s v="Ticket"/>
    <s v="Tuesday"/>
    <s v="Night"/>
    <x v="6"/>
    <s v="01"/>
  </r>
  <r>
    <n v="1"/>
    <n v="5"/>
    <d v="2009-08-04T00:00:00"/>
    <x v="20"/>
    <d v="1899-12-30T23:01:00"/>
    <d v="2009-08-04T00:00:00"/>
    <d v="1899-12-30T23:06:00"/>
    <n v="30"/>
    <n v="5"/>
    <s v="Ticket"/>
    <s v="Tuesday"/>
    <s v="Night"/>
    <x v="14"/>
    <s v="23"/>
  </r>
  <r>
    <n v="1"/>
    <n v="6"/>
    <d v="2009-08-05T00:00:00"/>
    <x v="21"/>
    <d v="1899-12-30T13:27:00"/>
    <d v="2009-08-05T00:00:00"/>
    <d v="1899-12-30T17:33:00"/>
    <n v="50"/>
    <n v="246"/>
    <s v="Ticket"/>
    <s v="Wednesday"/>
    <s v="Morning"/>
    <x v="0"/>
    <s v="17"/>
  </r>
  <r>
    <n v="1"/>
    <n v="5"/>
    <d v="2009-08-05T00:00:00"/>
    <x v="21"/>
    <d v="1899-12-30T14:08:00"/>
    <d v="2009-08-05T00:00:00"/>
    <d v="1899-12-30T18:55:00"/>
    <n v="50"/>
    <n v="287"/>
    <s v="Ticket"/>
    <s v="Wednesday"/>
    <s v="Afternoon"/>
    <x v="1"/>
    <s v="18"/>
  </r>
  <r>
    <n v="1"/>
    <n v="5"/>
    <d v="2009-08-05T00:00:00"/>
    <x v="21"/>
    <d v="1899-12-30T14:31:00"/>
    <d v="2009-08-05T00:00:00"/>
    <d v="1899-12-30T23:21:00"/>
    <n v="90"/>
    <n v="530"/>
    <s v="Ticket"/>
    <s v="Wednesday"/>
    <s v="Afternoon"/>
    <x v="1"/>
    <s v="23"/>
  </r>
  <r>
    <n v="1"/>
    <n v="8"/>
    <d v="2009-08-05T00:00:00"/>
    <x v="21"/>
    <d v="1899-12-30T15:27:00"/>
    <d v="2009-08-05T00:00:00"/>
    <d v="1899-12-30T19:09:00"/>
    <n v="40"/>
    <n v="222"/>
    <s v="Ticket"/>
    <s v="Wednesday"/>
    <s v="Afternoon"/>
    <x v="2"/>
    <s v="19"/>
  </r>
  <r>
    <n v="1"/>
    <n v="5"/>
    <d v="2009-08-05T00:00:00"/>
    <x v="21"/>
    <d v="1899-12-30T17:24:00"/>
    <d v="2009-08-05T00:00:00"/>
    <d v="1899-12-30T18:55:00"/>
    <n v="30"/>
    <n v="91"/>
    <s v="Ticket"/>
    <s v="Wednesday"/>
    <s v="Afternoon"/>
    <x v="3"/>
    <s v="18"/>
  </r>
  <r>
    <n v="1"/>
    <n v="5"/>
    <d v="2009-08-05T00:00:00"/>
    <x v="21"/>
    <d v="1899-12-30T17:36:00"/>
    <d v="2009-08-05T00:00:00"/>
    <d v="1899-12-30T20:16:00"/>
    <n v="30"/>
    <n v="160"/>
    <s v="Ticket"/>
    <s v="Wednesday"/>
    <s v="Afternoon"/>
    <x v="3"/>
    <s v="20"/>
  </r>
  <r>
    <n v="1"/>
    <n v="8"/>
    <d v="2009-08-05T00:00:00"/>
    <x v="21"/>
    <d v="1899-12-30T17:46:00"/>
    <d v="2009-08-05T00:00:00"/>
    <d v="1899-12-30T19:55:00"/>
    <n v="30"/>
    <n v="129"/>
    <s v="Ticket"/>
    <s v="Wednesday"/>
    <s v="Afternoon"/>
    <x v="3"/>
    <s v="19"/>
  </r>
  <r>
    <n v="1"/>
    <n v="5"/>
    <d v="2009-08-05T00:00:00"/>
    <x v="21"/>
    <d v="1899-12-30T18:50:00"/>
    <d v="2009-08-05T00:00:00"/>
    <d v="1899-12-30T22:30:00"/>
    <n v="40"/>
    <n v="220"/>
    <s v="Ticket"/>
    <s v="Wednesday"/>
    <s v="Evening"/>
    <x v="8"/>
    <s v="22"/>
  </r>
  <r>
    <n v="1"/>
    <n v="5"/>
    <d v="2009-08-05T00:00:00"/>
    <x v="21"/>
    <d v="1899-12-30T19:05:00"/>
    <d v="2009-08-05T00:00:00"/>
    <d v="1899-12-30T23:28:00"/>
    <n v="50"/>
    <n v="263"/>
    <s v="Ticket"/>
    <s v="Wednesday"/>
    <s v="Evening"/>
    <x v="4"/>
    <s v="23"/>
  </r>
  <r>
    <n v="1"/>
    <n v="8"/>
    <d v="2009-08-05T00:00:00"/>
    <x v="21"/>
    <d v="1899-12-30T19:09:00"/>
    <d v="2009-08-05T00:00:00"/>
    <d v="1899-12-30T20:35:00"/>
    <n v="30"/>
    <n v="86"/>
    <s v="Ticket"/>
    <s v="Wednesday"/>
    <s v="Evening"/>
    <x v="4"/>
    <s v="20"/>
  </r>
  <r>
    <n v="1"/>
    <n v="5"/>
    <d v="2009-08-05T00:00:00"/>
    <x v="21"/>
    <d v="1899-12-30T19:42:00"/>
    <d v="2009-08-05T00:00:00"/>
    <d v="1899-12-30T20:33:00"/>
    <n v="30"/>
    <n v="51"/>
    <s v="Ticket"/>
    <s v="Wednesday"/>
    <s v="Evening"/>
    <x v="4"/>
    <s v="20"/>
  </r>
  <r>
    <n v="1"/>
    <n v="8"/>
    <d v="2009-08-05T00:00:00"/>
    <x v="21"/>
    <d v="1899-12-30T19:47:00"/>
    <d v="2009-08-05T00:00:00"/>
    <d v="1899-12-30T20:33:00"/>
    <n v="30"/>
    <n v="46"/>
    <s v="Ticket"/>
    <s v="Wednesday"/>
    <s v="Evening"/>
    <x v="4"/>
    <s v="20"/>
  </r>
  <r>
    <n v="1"/>
    <n v="5"/>
    <d v="2009-08-05T00:00:00"/>
    <x v="21"/>
    <d v="1899-12-30T20:27:00"/>
    <d v="2009-08-06T00:00:00"/>
    <d v="1899-12-30T01:57:00"/>
    <n v="60"/>
    <n v="330"/>
    <s v="Ticket"/>
    <s v="Wednesday"/>
    <s v="Evening"/>
    <x v="9"/>
    <s v="01"/>
  </r>
  <r>
    <n v="1"/>
    <n v="5"/>
    <d v="2009-08-06T00:00:00"/>
    <x v="22"/>
    <d v="1899-12-30T09:41:00"/>
    <d v="2009-08-06T00:00:00"/>
    <d v="1899-12-30T10:43:00"/>
    <n v="30"/>
    <n v="62"/>
    <s v="Ticket"/>
    <s v="Thursday"/>
    <s v="Night"/>
    <x v="13"/>
    <s v="10"/>
  </r>
  <r>
    <n v="1"/>
    <n v="5"/>
    <d v="2009-08-06T00:00:00"/>
    <x v="22"/>
    <d v="1899-12-30T10:43:00"/>
    <d v="2009-08-06T00:00:00"/>
    <d v="1899-12-30T16:15:00"/>
    <n v="60"/>
    <n v="332"/>
    <s v="Ticket"/>
    <s v="Thursday"/>
    <s v="Morning"/>
    <x v="11"/>
    <s v="16"/>
  </r>
  <r>
    <n v="1"/>
    <n v="5"/>
    <d v="2009-08-06T00:00:00"/>
    <x v="22"/>
    <d v="1899-12-30T12:31:00"/>
    <d v="2009-08-06T00:00:00"/>
    <d v="1899-12-30T13:45:00"/>
    <n v="30"/>
    <n v="74"/>
    <s v="Ticket"/>
    <s v="Thursday"/>
    <s v="Morning"/>
    <x v="7"/>
    <s v="13"/>
  </r>
  <r>
    <n v="1"/>
    <n v="5"/>
    <d v="2009-08-06T00:00:00"/>
    <x v="22"/>
    <d v="1899-12-30T12:38:00"/>
    <d v="2009-08-06T00:00:00"/>
    <d v="1899-12-30T14:59:00"/>
    <n v="30"/>
    <n v="141"/>
    <s v="Ticket"/>
    <s v="Thursday"/>
    <s v="Morning"/>
    <x v="7"/>
    <s v="14"/>
  </r>
  <r>
    <n v="1"/>
    <n v="6"/>
    <d v="2009-08-06T00:00:00"/>
    <x v="22"/>
    <d v="1899-12-30T12:40:00"/>
    <d v="2009-08-06T00:00:00"/>
    <d v="1899-12-30T15:39:00"/>
    <n v="30"/>
    <n v="179"/>
    <s v="Ticket"/>
    <s v="Thursday"/>
    <s v="Morning"/>
    <x v="7"/>
    <s v="15"/>
  </r>
  <r>
    <n v="1"/>
    <n v="5"/>
    <d v="2009-08-06T00:00:00"/>
    <x v="22"/>
    <d v="1899-12-30T21:36:00"/>
    <d v="2009-08-07T00:00:00"/>
    <d v="1899-12-30T01:04:00"/>
    <n v="40"/>
    <n v="208"/>
    <s v="Ticket"/>
    <s v="Thursday"/>
    <s v="Evening"/>
    <x v="10"/>
    <s v="01"/>
  </r>
  <r>
    <n v="1"/>
    <n v="6"/>
    <d v="2009-08-07T00:00:00"/>
    <x v="23"/>
    <d v="1899-12-30T12:21:00"/>
    <d v="2009-08-07T00:00:00"/>
    <d v="1899-12-30T13:24:00"/>
    <n v="30"/>
    <n v="63"/>
    <s v="Ticket"/>
    <s v="Friday"/>
    <s v="Morning"/>
    <x v="7"/>
    <s v="13"/>
  </r>
  <r>
    <n v="1"/>
    <n v="6"/>
    <d v="2009-08-07T00:00:00"/>
    <x v="23"/>
    <d v="1899-12-30T15:46:00"/>
    <d v="2009-08-07T00:00:00"/>
    <d v="1899-12-30T18:00:00"/>
    <n v="30"/>
    <n v="134"/>
    <s v="Ticket"/>
    <s v="Friday"/>
    <s v="Afternoon"/>
    <x v="2"/>
    <s v="18"/>
  </r>
  <r>
    <n v="1"/>
    <n v="6"/>
    <d v="2009-08-07T00:00:00"/>
    <x v="23"/>
    <d v="1899-12-30T15:47:00"/>
    <d v="2009-08-07T00:00:00"/>
    <d v="1899-12-30T16:43:00"/>
    <n v="30"/>
    <n v="56"/>
    <s v="Ticket"/>
    <s v="Friday"/>
    <s v="Afternoon"/>
    <x v="2"/>
    <s v="16"/>
  </r>
  <r>
    <n v="1"/>
    <n v="5"/>
    <d v="2009-08-07T00:00:00"/>
    <x v="23"/>
    <d v="1899-12-30T17:15:00"/>
    <d v="2009-08-07T00:00:00"/>
    <d v="1899-12-30T20:19:00"/>
    <n v="40"/>
    <n v="184"/>
    <s v="Ticket"/>
    <s v="Friday"/>
    <s v="Afternoon"/>
    <x v="3"/>
    <s v="20"/>
  </r>
  <r>
    <n v="1"/>
    <n v="5"/>
    <d v="2009-08-07T00:00:00"/>
    <x v="23"/>
    <d v="1899-12-30T17:25:00"/>
    <d v="2009-08-07T00:00:00"/>
    <d v="1899-12-30T20:20:00"/>
    <n v="30"/>
    <n v="175"/>
    <s v="Ticket"/>
    <s v="Friday"/>
    <s v="Afternoon"/>
    <x v="3"/>
    <s v="20"/>
  </r>
  <r>
    <n v="1"/>
    <n v="6"/>
    <d v="2009-08-07T00:00:00"/>
    <x v="23"/>
    <d v="1899-12-30T17:44:00"/>
    <d v="2009-08-07T00:00:00"/>
    <d v="1899-12-30T19:12:00"/>
    <n v="30"/>
    <n v="88"/>
    <s v="Ticket"/>
    <s v="Friday"/>
    <s v="Afternoon"/>
    <x v="3"/>
    <s v="19"/>
  </r>
  <r>
    <n v="1"/>
    <n v="6"/>
    <d v="2009-08-07T00:00:00"/>
    <x v="23"/>
    <d v="1899-12-30T18:08:00"/>
    <d v="2009-08-07T00:00:00"/>
    <d v="1899-12-30T19:47:00"/>
    <n v="30"/>
    <n v="99"/>
    <s v="Ticket"/>
    <s v="Friday"/>
    <s v="Evening"/>
    <x v="8"/>
    <s v="19"/>
  </r>
  <r>
    <n v="1"/>
    <n v="5"/>
    <d v="2009-08-07T00:00:00"/>
    <x v="23"/>
    <d v="1899-12-30T20:01:00"/>
    <d v="2009-08-07T00:00:00"/>
    <d v="1899-12-30T22:04:00"/>
    <n v="30"/>
    <n v="123"/>
    <s v="Ticket"/>
    <s v="Friday"/>
    <s v="Evening"/>
    <x v="9"/>
    <s v="22"/>
  </r>
  <r>
    <n v="1"/>
    <n v="5"/>
    <d v="2009-08-07T00:00:00"/>
    <x v="23"/>
    <d v="1899-12-30T20:23:00"/>
    <d v="2009-08-07T00:00:00"/>
    <d v="1899-12-30T21:31:00"/>
    <n v="30"/>
    <n v="68"/>
    <s v="Ticket"/>
    <s v="Friday"/>
    <s v="Evening"/>
    <x v="9"/>
    <s v="21"/>
  </r>
  <r>
    <n v="1"/>
    <n v="6"/>
    <d v="2009-08-07T00:00:00"/>
    <x v="23"/>
    <d v="1899-12-30T20:58:00"/>
    <d v="2009-08-07T00:00:00"/>
    <d v="1899-12-30T22:38:00"/>
    <n v="30"/>
    <n v="100"/>
    <s v="Ticket"/>
    <s v="Friday"/>
    <s v="Evening"/>
    <x v="9"/>
    <s v="22"/>
  </r>
  <r>
    <n v="1"/>
    <n v="5"/>
    <d v="2009-08-07T00:00:00"/>
    <x v="23"/>
    <d v="1899-12-30T22:16:00"/>
    <d v="2009-08-08T00:00:00"/>
    <d v="1899-12-30T01:20:00"/>
    <n v="40"/>
    <n v="184"/>
    <s v="Ticket"/>
    <s v="Friday"/>
    <s v="Night"/>
    <x v="6"/>
    <s v="01"/>
  </r>
  <r>
    <n v="1"/>
    <n v="5"/>
    <d v="2009-08-10T00:00:00"/>
    <x v="24"/>
    <d v="1899-12-30T09:46:00"/>
    <d v="2009-08-10T00:00:00"/>
    <d v="1899-12-30T15:20:00"/>
    <n v="60"/>
    <n v="334"/>
    <s v="Ticket"/>
    <s v="Monday"/>
    <s v="Night"/>
    <x v="13"/>
    <s v="15"/>
  </r>
  <r>
    <n v="1"/>
    <n v="6"/>
    <d v="2009-08-10T00:00:00"/>
    <x v="24"/>
    <d v="1899-12-30T11:30:00"/>
    <d v="2009-08-10T00:00:00"/>
    <d v="1899-12-30T14:55:00"/>
    <n v="40"/>
    <n v="205"/>
    <s v="Ticket"/>
    <s v="Monday"/>
    <s v="Morning"/>
    <x v="12"/>
    <s v="14"/>
  </r>
  <r>
    <n v="1"/>
    <n v="6"/>
    <d v="2009-08-10T00:00:00"/>
    <x v="24"/>
    <d v="1899-12-30T12:04:00"/>
    <d v="2009-08-10T00:00:00"/>
    <d v="1899-12-30T14:03:00"/>
    <n v="30"/>
    <n v="119"/>
    <s v="Ticket"/>
    <s v="Monday"/>
    <s v="Morning"/>
    <x v="7"/>
    <s v="14"/>
  </r>
  <r>
    <n v="1"/>
    <n v="5"/>
    <d v="2009-08-10T00:00:00"/>
    <x v="24"/>
    <d v="1899-12-30T12:46:00"/>
    <d v="2009-08-10T00:00:00"/>
    <d v="1899-12-30T16:58:00"/>
    <n v="50"/>
    <n v="252"/>
    <s v="Ticket"/>
    <s v="Monday"/>
    <s v="Morning"/>
    <x v="7"/>
    <s v="16"/>
  </r>
  <r>
    <n v="1"/>
    <n v="6"/>
    <d v="2009-08-10T00:00:00"/>
    <x v="24"/>
    <d v="1899-12-30T14:48:00"/>
    <d v="2009-08-10T00:00:00"/>
    <d v="1899-12-30T17:31:00"/>
    <n v="30"/>
    <n v="163"/>
    <s v="Ticket"/>
    <s v="Monday"/>
    <s v="Afternoon"/>
    <x v="1"/>
    <s v="17"/>
  </r>
  <r>
    <n v="1"/>
    <n v="5"/>
    <d v="2009-08-10T00:00:00"/>
    <x v="24"/>
    <d v="1899-12-30T14:54:00"/>
    <d v="2009-08-10T00:00:00"/>
    <d v="1899-12-30T15:15:00"/>
    <n v="30"/>
    <n v="21"/>
    <s v="Ticket"/>
    <s v="Monday"/>
    <s v="Afternoon"/>
    <x v="1"/>
    <s v="15"/>
  </r>
  <r>
    <n v="1"/>
    <n v="6"/>
    <d v="2009-08-10T00:00:00"/>
    <x v="24"/>
    <d v="1899-12-30T15:55:00"/>
    <d v="2009-08-10T00:00:00"/>
    <d v="1899-12-30T18:14:00"/>
    <n v="30"/>
    <n v="139"/>
    <s v="Ticket"/>
    <s v="Monday"/>
    <s v="Afternoon"/>
    <x v="2"/>
    <s v="18"/>
  </r>
  <r>
    <n v="1"/>
    <n v="5"/>
    <d v="2009-08-10T00:00:00"/>
    <x v="24"/>
    <d v="1899-12-30T18:30:00"/>
    <d v="2009-08-10T00:00:00"/>
    <d v="1899-12-30T19:56:00"/>
    <n v="30"/>
    <n v="86"/>
    <s v="Ticket"/>
    <s v="Monday"/>
    <s v="Evening"/>
    <x v="8"/>
    <s v="19"/>
  </r>
  <r>
    <n v="1"/>
    <n v="6"/>
    <d v="2009-08-10T00:00:00"/>
    <x v="24"/>
    <d v="1899-12-30T20:23:00"/>
    <d v="2009-08-10T00:00:00"/>
    <d v="1899-12-30T21:35:00"/>
    <n v="30"/>
    <n v="72"/>
    <s v="Ticket"/>
    <s v="Monday"/>
    <s v="Evening"/>
    <x v="9"/>
    <s v="21"/>
  </r>
  <r>
    <n v="1"/>
    <n v="6"/>
    <d v="2009-08-10T00:00:00"/>
    <x v="24"/>
    <d v="1899-12-30T20:29:00"/>
    <d v="2009-08-10T00:00:00"/>
    <d v="1899-12-30T22:04:00"/>
    <n v="30"/>
    <n v="95"/>
    <s v="Ticket"/>
    <s v="Monday"/>
    <s v="Evening"/>
    <x v="9"/>
    <s v="22"/>
  </r>
  <r>
    <n v="1"/>
    <n v="5"/>
    <d v="2009-08-11T00:00:00"/>
    <x v="25"/>
    <d v="1899-12-30T11:22:00"/>
    <d v="2009-08-11T00:00:00"/>
    <d v="1899-12-30T11:53:00"/>
    <n v="30"/>
    <n v="31"/>
    <s v="Ticket"/>
    <s v="Tuesday"/>
    <s v="Morning"/>
    <x v="12"/>
    <s v="11"/>
  </r>
  <r>
    <n v="1"/>
    <n v="5"/>
    <d v="2009-08-11T00:00:00"/>
    <x v="25"/>
    <d v="1899-12-30T11:33:00"/>
    <d v="2009-08-11T00:00:00"/>
    <d v="1899-12-30T11:35:00"/>
    <n v="30"/>
    <n v="2"/>
    <s v="Ticket"/>
    <s v="Tuesday"/>
    <s v="Morning"/>
    <x v="12"/>
    <s v="11"/>
  </r>
  <r>
    <n v="1"/>
    <n v="5"/>
    <d v="2009-08-11T00:00:00"/>
    <x v="25"/>
    <d v="1899-12-30T12:10:00"/>
    <d v="2009-08-11T00:00:00"/>
    <d v="1899-12-30T14:04:00"/>
    <n v="30"/>
    <n v="114"/>
    <s v="Ticket"/>
    <s v="Tuesday"/>
    <s v="Morning"/>
    <x v="7"/>
    <s v="14"/>
  </r>
  <r>
    <n v="1"/>
    <n v="5"/>
    <d v="2009-08-11T00:00:00"/>
    <x v="25"/>
    <d v="1899-12-30T12:37:00"/>
    <d v="2009-08-11T00:00:00"/>
    <d v="1899-12-30T15:59:00"/>
    <n v="40"/>
    <n v="202"/>
    <s v="Ticket"/>
    <s v="Tuesday"/>
    <s v="Morning"/>
    <x v="7"/>
    <s v="15"/>
  </r>
  <r>
    <n v="1"/>
    <n v="5"/>
    <d v="2009-08-11T00:00:00"/>
    <x v="25"/>
    <d v="1899-12-30T13:48:00"/>
    <d v="2009-08-11T00:00:00"/>
    <d v="1899-12-30T14:32:00"/>
    <n v="30"/>
    <n v="44"/>
    <s v="Ticket"/>
    <s v="Tuesday"/>
    <s v="Morning"/>
    <x v="0"/>
    <s v="14"/>
  </r>
  <r>
    <n v="1"/>
    <n v="5"/>
    <d v="2009-08-11T00:00:00"/>
    <x v="25"/>
    <d v="1899-12-30T14:34:00"/>
    <d v="2009-08-11T00:00:00"/>
    <d v="1899-12-30T16:29:00"/>
    <n v="30"/>
    <n v="115"/>
    <s v="Ticket"/>
    <s v="Tuesday"/>
    <s v="Afternoon"/>
    <x v="1"/>
    <s v="16"/>
  </r>
  <r>
    <n v="1"/>
    <n v="5"/>
    <d v="2009-08-11T00:00:00"/>
    <x v="25"/>
    <d v="1899-12-30T14:41:00"/>
    <d v="2009-08-11T00:00:00"/>
    <d v="1899-12-30T18:06:00"/>
    <n v="40"/>
    <n v="205"/>
    <s v="Ticket"/>
    <s v="Tuesday"/>
    <s v="Afternoon"/>
    <x v="1"/>
    <s v="18"/>
  </r>
  <r>
    <n v="1"/>
    <n v="5"/>
    <d v="2009-08-11T00:00:00"/>
    <x v="25"/>
    <d v="1899-12-30T14:42:00"/>
    <d v="2009-08-11T00:00:00"/>
    <d v="1899-12-30T18:06:00"/>
    <n v="40"/>
    <n v="204"/>
    <s v="Ticket"/>
    <s v="Tuesday"/>
    <s v="Afternoon"/>
    <x v="1"/>
    <s v="18"/>
  </r>
  <r>
    <n v="1"/>
    <n v="5"/>
    <d v="2009-08-11T00:00:00"/>
    <x v="25"/>
    <d v="1899-12-30T18:17:00"/>
    <d v="2009-08-11T00:00:00"/>
    <d v="1899-12-30T19:01:00"/>
    <n v="30"/>
    <n v="44"/>
    <s v="Ticket"/>
    <s v="Tuesday"/>
    <s v="Evening"/>
    <x v="8"/>
    <s v="19"/>
  </r>
  <r>
    <n v="1"/>
    <n v="5"/>
    <d v="2009-08-11T00:00:00"/>
    <x v="25"/>
    <d v="1899-12-30T22:14:00"/>
    <d v="2009-08-12T00:00:00"/>
    <d v="1899-12-30T01:13:00"/>
    <n v="30"/>
    <n v="179"/>
    <s v="Ticket"/>
    <s v="Tuesday"/>
    <s v="Night"/>
    <x v="6"/>
    <s v="01"/>
  </r>
  <r>
    <n v="1"/>
    <n v="5"/>
    <d v="2009-08-12T00:00:00"/>
    <x v="26"/>
    <d v="1899-12-30T00:57:00"/>
    <d v="2009-08-12T00:00:00"/>
    <d v="1899-12-30T08:51:00"/>
    <n v="80"/>
    <n v="474"/>
    <s v="Ticket"/>
    <s v="Wednesday"/>
    <s v="Night"/>
    <x v="15"/>
    <s v="08"/>
  </r>
  <r>
    <n v="1"/>
    <n v="5"/>
    <d v="2009-08-12T00:00:00"/>
    <x v="26"/>
    <d v="1899-12-30T11:46:00"/>
    <d v="2009-08-12T00:00:00"/>
    <d v="1899-12-30T12:47:00"/>
    <n v="30"/>
    <n v="61"/>
    <s v="Ticket"/>
    <s v="Wednesday"/>
    <s v="Morning"/>
    <x v="12"/>
    <s v="12"/>
  </r>
  <r>
    <n v="1"/>
    <n v="5"/>
    <d v="2009-08-12T00:00:00"/>
    <x v="26"/>
    <d v="1899-12-30T12:31:00"/>
    <d v="2009-08-12T00:00:00"/>
    <d v="1899-12-30T14:24:00"/>
    <n v="30"/>
    <n v="113"/>
    <s v="Ticket"/>
    <s v="Wednesday"/>
    <s v="Morning"/>
    <x v="7"/>
    <s v="14"/>
  </r>
  <r>
    <n v="1"/>
    <n v="6"/>
    <d v="2009-08-12T00:00:00"/>
    <x v="26"/>
    <d v="1899-12-30T12:54:00"/>
    <d v="2009-08-12T00:00:00"/>
    <d v="1899-12-30T16:33:00"/>
    <n v="40"/>
    <n v="219"/>
    <s v="Ticket"/>
    <s v="Wednesday"/>
    <s v="Morning"/>
    <x v="7"/>
    <s v="16"/>
  </r>
  <r>
    <n v="1"/>
    <n v="5"/>
    <d v="2009-08-12T00:00:00"/>
    <x v="26"/>
    <d v="1899-12-30T13:19:00"/>
    <d v="2009-08-13T00:00:00"/>
    <d v="1899-12-30T00:13:00"/>
    <n v="110"/>
    <n v="654"/>
    <s v="Manual"/>
    <s v="Wednesday"/>
    <s v="Morning"/>
    <x v="0"/>
    <s v="00"/>
  </r>
  <r>
    <n v="1"/>
    <n v="6"/>
    <d v="2009-08-12T00:00:00"/>
    <x v="26"/>
    <d v="1899-12-30T16:18:00"/>
    <d v="2009-08-12T00:00:00"/>
    <d v="1899-12-30T17:32:00"/>
    <n v="30"/>
    <n v="74"/>
    <s v="Ticket"/>
    <s v="Wednesday"/>
    <s v="Afternoon"/>
    <x v="5"/>
    <s v="17"/>
  </r>
  <r>
    <n v="1"/>
    <n v="5"/>
    <d v="2009-08-12T00:00:00"/>
    <x v="26"/>
    <d v="1899-12-30T18:01:00"/>
    <d v="2009-08-12T00:00:00"/>
    <d v="1899-12-30T21:11:00"/>
    <n v="40"/>
    <n v="190"/>
    <s v="Ticket"/>
    <s v="Wednesday"/>
    <s v="Evening"/>
    <x v="8"/>
    <s v="21"/>
  </r>
  <r>
    <n v="1"/>
    <n v="5"/>
    <d v="2009-08-12T00:00:00"/>
    <x v="26"/>
    <d v="1899-12-30T19:19:00"/>
    <d v="2009-08-12T00:00:00"/>
    <d v="1899-12-30T23:37:00"/>
    <n v="50"/>
    <n v="258"/>
    <s v="Ticket"/>
    <s v="Wednesday"/>
    <s v="Evening"/>
    <x v="4"/>
    <s v="23"/>
  </r>
  <r>
    <n v="1"/>
    <n v="5"/>
    <d v="2009-08-12T00:00:00"/>
    <x v="26"/>
    <d v="1899-12-30T19:22:00"/>
    <d v="2009-08-12T00:00:00"/>
    <d v="1899-12-30T23:11:00"/>
    <n v="40"/>
    <n v="229"/>
    <s v="Ticket"/>
    <s v="Wednesday"/>
    <s v="Evening"/>
    <x v="4"/>
    <s v="23"/>
  </r>
  <r>
    <n v="1"/>
    <n v="5"/>
    <d v="2009-08-12T00:00:00"/>
    <x v="26"/>
    <d v="1899-12-30T21:35:00"/>
    <d v="2009-08-12T00:00:00"/>
    <d v="1899-12-30T21:55:00"/>
    <n v="30"/>
    <n v="20"/>
    <s v="Ticket"/>
    <s v="Wednesday"/>
    <s v="Evening"/>
    <x v="10"/>
    <s v="21"/>
  </r>
  <r>
    <n v="1"/>
    <n v="5"/>
    <d v="2009-08-12T00:00:00"/>
    <x v="26"/>
    <d v="1899-12-30T21:41:00"/>
    <d v="2009-08-13T00:00:00"/>
    <d v="1899-12-30T01:22:00"/>
    <n v="40"/>
    <n v="221"/>
    <s v="Ticket"/>
    <s v="Wednesday"/>
    <s v="Evening"/>
    <x v="10"/>
    <s v="01"/>
  </r>
  <r>
    <n v="1"/>
    <n v="6"/>
    <d v="2009-08-13T00:00:00"/>
    <x v="27"/>
    <d v="1899-12-30T11:11:00"/>
    <d v="2009-08-13T00:00:00"/>
    <d v="1899-12-30T13:29:00"/>
    <n v="30"/>
    <n v="138"/>
    <s v="Ticket"/>
    <s v="Thursday"/>
    <s v="Morning"/>
    <x v="12"/>
    <s v="13"/>
  </r>
  <r>
    <n v="1"/>
    <n v="6"/>
    <d v="2009-08-13T00:00:00"/>
    <x v="27"/>
    <d v="1899-12-30T12:33:00"/>
    <d v="2009-08-13T00:00:00"/>
    <d v="1899-12-30T13:25:00"/>
    <n v="30"/>
    <n v="52"/>
    <s v="Ticket"/>
    <s v="Thursday"/>
    <s v="Morning"/>
    <x v="7"/>
    <s v="13"/>
  </r>
  <r>
    <n v="1"/>
    <n v="5"/>
    <d v="2009-08-13T00:00:00"/>
    <x v="27"/>
    <d v="1899-12-30T14:49:00"/>
    <d v="2009-08-13T00:00:00"/>
    <d v="1899-12-30T15:49:00"/>
    <n v="30"/>
    <n v="60"/>
    <s v="Ticket"/>
    <s v="Thursday"/>
    <s v="Afternoon"/>
    <x v="1"/>
    <s v="15"/>
  </r>
  <r>
    <n v="1"/>
    <n v="5"/>
    <d v="2009-08-13T00:00:00"/>
    <x v="27"/>
    <d v="1899-12-30T16:32:00"/>
    <d v="2009-08-13T00:00:00"/>
    <d v="1899-12-30T19:02:00"/>
    <n v="30"/>
    <n v="150"/>
    <s v="Ticket"/>
    <s v="Thursday"/>
    <s v="Afternoon"/>
    <x v="5"/>
    <s v="19"/>
  </r>
  <r>
    <n v="1"/>
    <n v="5"/>
    <d v="2009-08-14T00:00:00"/>
    <x v="28"/>
    <d v="1899-12-30T07:48:00"/>
    <d v="2009-08-14T00:00:00"/>
    <d v="1899-12-30T11:09:00"/>
    <n v="40"/>
    <n v="201"/>
    <s v="Ticket"/>
    <s v="Friday"/>
    <s v="Night"/>
    <x v="16"/>
    <s v="11"/>
  </r>
  <r>
    <n v="1"/>
    <n v="6"/>
    <d v="2009-08-14T00:00:00"/>
    <x v="28"/>
    <d v="1899-12-30T12:23:00"/>
    <d v="2009-08-14T00:00:00"/>
    <d v="1899-12-30T16:36:00"/>
    <n v="50"/>
    <n v="253"/>
    <s v="Ticket"/>
    <s v="Friday"/>
    <s v="Morning"/>
    <x v="7"/>
    <s v="16"/>
  </r>
  <r>
    <n v="1"/>
    <n v="5"/>
    <d v="2009-08-14T00:00:00"/>
    <x v="28"/>
    <d v="1899-12-30T13:01:00"/>
    <d v="2009-08-14T00:00:00"/>
    <d v="1899-12-30T17:59:00"/>
    <n v="50"/>
    <n v="298"/>
    <s v="Ticket"/>
    <s v="Friday"/>
    <s v="Morning"/>
    <x v="0"/>
    <s v="17"/>
  </r>
  <r>
    <n v="1"/>
    <n v="5"/>
    <d v="2009-08-14T00:00:00"/>
    <x v="28"/>
    <d v="1899-12-30T14:00:00"/>
    <d v="2009-08-14T00:00:00"/>
    <d v="1899-12-30T14:39:00"/>
    <n v="30"/>
    <n v="39"/>
    <s v="Ticket"/>
    <s v="Friday"/>
    <s v="Morning"/>
    <x v="1"/>
    <s v="14"/>
  </r>
  <r>
    <n v="1"/>
    <n v="6"/>
    <d v="2009-08-14T00:00:00"/>
    <x v="28"/>
    <d v="1899-12-30T14:59:00"/>
    <d v="2009-08-14T00:00:00"/>
    <d v="1899-12-30T17:25:00"/>
    <n v="30"/>
    <n v="146"/>
    <s v="Ticket"/>
    <s v="Friday"/>
    <s v="Afternoon"/>
    <x v="1"/>
    <s v="17"/>
  </r>
  <r>
    <n v="1"/>
    <n v="5"/>
    <d v="2009-08-14T00:00:00"/>
    <x v="28"/>
    <d v="1899-12-30T15:24:00"/>
    <d v="2009-08-14T00:00:00"/>
    <d v="1899-12-30T18:21:00"/>
    <n v="30"/>
    <n v="177"/>
    <s v="Ticket"/>
    <s v="Friday"/>
    <s v="Afternoon"/>
    <x v="2"/>
    <s v="18"/>
  </r>
  <r>
    <n v="1"/>
    <n v="5"/>
    <d v="2009-08-14T00:00:00"/>
    <x v="28"/>
    <d v="1899-12-30T15:34:00"/>
    <d v="2009-08-14T00:00:00"/>
    <d v="1899-12-30T17:43:00"/>
    <n v="30"/>
    <n v="129"/>
    <s v="Ticket"/>
    <s v="Friday"/>
    <s v="Afternoon"/>
    <x v="2"/>
    <s v="17"/>
  </r>
  <r>
    <n v="1"/>
    <n v="5"/>
    <d v="2009-08-14T00:00:00"/>
    <x v="28"/>
    <d v="1899-12-30T16:04:00"/>
    <d v="2009-08-14T00:00:00"/>
    <d v="1899-12-30T19:54:00"/>
    <n v="40"/>
    <n v="230"/>
    <s v="Ticket"/>
    <s v="Friday"/>
    <s v="Afternoon"/>
    <x v="5"/>
    <s v="19"/>
  </r>
  <r>
    <n v="1"/>
    <n v="8"/>
    <d v="2009-08-14T00:00:00"/>
    <x v="28"/>
    <d v="1899-12-30T16:46:00"/>
    <d v="2009-08-14T00:00:00"/>
    <d v="1899-12-30T18:37:00"/>
    <n v="30"/>
    <n v="111"/>
    <s v="Ticket"/>
    <s v="Friday"/>
    <s v="Afternoon"/>
    <x v="5"/>
    <s v="18"/>
  </r>
  <r>
    <n v="1"/>
    <n v="8"/>
    <d v="2009-08-14T00:00:00"/>
    <x v="28"/>
    <d v="1899-12-30T17:53:00"/>
    <d v="2009-08-14T00:00:00"/>
    <d v="1899-12-30T20:48:00"/>
    <n v="30"/>
    <n v="175"/>
    <s v="Ticket"/>
    <s v="Friday"/>
    <s v="Afternoon"/>
    <x v="3"/>
    <s v="20"/>
  </r>
  <r>
    <n v="1"/>
    <n v="6"/>
    <d v="2009-08-14T00:00:00"/>
    <x v="28"/>
    <d v="1899-12-30T18:06:00"/>
    <d v="2009-08-14T00:00:00"/>
    <d v="1899-12-30T23:11:00"/>
    <n v="60"/>
    <n v="305"/>
    <s v="Ticket"/>
    <s v="Friday"/>
    <s v="Evening"/>
    <x v="8"/>
    <s v="23"/>
  </r>
  <r>
    <n v="1"/>
    <n v="5"/>
    <d v="2009-08-14T00:00:00"/>
    <x v="28"/>
    <d v="1899-12-30T18:14:00"/>
    <d v="2009-08-14T00:00:00"/>
    <d v="1899-12-30T18:31:00"/>
    <n v="300"/>
    <n v="17"/>
    <s v="Ticket"/>
    <s v="Friday"/>
    <s v="Evening"/>
    <x v="8"/>
    <s v="18"/>
  </r>
  <r>
    <n v="1"/>
    <n v="5"/>
    <d v="2009-08-14T00:00:00"/>
    <x v="28"/>
    <d v="1899-12-30T19:13:00"/>
    <d v="2009-08-14T00:00:00"/>
    <d v="1899-12-30T20:08:00"/>
    <n v="30"/>
    <n v="55"/>
    <s v="Ticket"/>
    <s v="Friday"/>
    <s v="Evening"/>
    <x v="4"/>
    <s v="20"/>
  </r>
  <r>
    <n v="1"/>
    <n v="8"/>
    <d v="2009-08-14T00:00:00"/>
    <x v="28"/>
    <d v="1899-12-30T19:25:00"/>
    <d v="2009-08-14T00:00:00"/>
    <d v="1899-12-30T20:10:00"/>
    <n v="30"/>
    <n v="45"/>
    <s v="Ticket"/>
    <s v="Friday"/>
    <s v="Evening"/>
    <x v="4"/>
    <s v="20"/>
  </r>
  <r>
    <n v="1"/>
    <n v="8"/>
    <d v="2009-08-14T00:00:00"/>
    <x v="28"/>
    <d v="1899-12-30T19:39:00"/>
    <d v="2009-08-14T00:00:00"/>
    <d v="1899-12-30T20:57:00"/>
    <n v="30"/>
    <n v="78"/>
    <s v="Ticket"/>
    <s v="Friday"/>
    <s v="Evening"/>
    <x v="4"/>
    <s v="20"/>
  </r>
  <r>
    <n v="1"/>
    <n v="6"/>
    <d v="2009-08-14T00:00:00"/>
    <x v="28"/>
    <d v="1899-12-30T20:20:00"/>
    <d v="2009-08-14T00:00:00"/>
    <d v="1899-12-30T22:13:00"/>
    <n v="30"/>
    <n v="113"/>
    <s v="Ticket"/>
    <s v="Friday"/>
    <s v="Evening"/>
    <x v="9"/>
    <s v="22"/>
  </r>
  <r>
    <n v="1"/>
    <n v="5"/>
    <d v="2009-08-14T00:00:00"/>
    <x v="28"/>
    <d v="1899-12-30T20:39:00"/>
    <d v="2009-08-14T00:00:00"/>
    <d v="1899-12-30T21:29:00"/>
    <n v="300"/>
    <n v="50"/>
    <s v="Ticket"/>
    <s v="Friday"/>
    <s v="Evening"/>
    <x v="9"/>
    <s v="21"/>
  </r>
  <r>
    <n v="1"/>
    <n v="5"/>
    <d v="2009-08-14T00:00:00"/>
    <x v="28"/>
    <d v="1899-12-30T21:44:00"/>
    <d v="2009-08-15T00:00:00"/>
    <d v="1899-12-30T00:31:00"/>
    <n v="30"/>
    <n v="167"/>
    <s v="Ticket"/>
    <s v="Friday"/>
    <s v="Evening"/>
    <x v="10"/>
    <s v="00"/>
  </r>
  <r>
    <n v="1"/>
    <n v="6"/>
    <d v="2009-08-14T00:00:00"/>
    <x v="28"/>
    <d v="1899-12-30T22:37:00"/>
    <d v="2009-08-15T00:00:00"/>
    <d v="1899-12-30T01:28:00"/>
    <n v="30"/>
    <n v="171"/>
    <s v="Ticket"/>
    <s v="Friday"/>
    <s v="Night"/>
    <x v="6"/>
    <s v="01"/>
  </r>
  <r>
    <n v="1"/>
    <n v="5"/>
    <d v="2009-08-14T00:00:00"/>
    <x v="28"/>
    <d v="1899-12-30T22:47:00"/>
    <d v="2009-08-15T00:00:00"/>
    <d v="1899-12-30T01:44:00"/>
    <n v="30"/>
    <n v="177"/>
    <s v="Ticket"/>
    <s v="Friday"/>
    <s v="Night"/>
    <x v="6"/>
    <s v="01"/>
  </r>
  <r>
    <n v="1"/>
    <n v="6"/>
    <d v="2009-08-17T00:00:00"/>
    <x v="29"/>
    <d v="1899-12-30T13:11:00"/>
    <d v="2009-08-17T00:00:00"/>
    <d v="1899-12-30T14:29:00"/>
    <n v="30"/>
    <n v="78"/>
    <s v="Ticket"/>
    <s v="Monday"/>
    <s v="Morning"/>
    <x v="0"/>
    <s v="14"/>
  </r>
  <r>
    <n v="1"/>
    <n v="5"/>
    <d v="2009-08-17T00:00:00"/>
    <x v="29"/>
    <d v="1899-12-30T13:47:00"/>
    <d v="2009-08-17T00:00:00"/>
    <d v="1899-12-30T15:33:00"/>
    <n v="30"/>
    <n v="106"/>
    <s v="Ticket"/>
    <s v="Monday"/>
    <s v="Morning"/>
    <x v="0"/>
    <s v="15"/>
  </r>
  <r>
    <n v="1"/>
    <n v="5"/>
    <d v="2009-08-17T00:00:00"/>
    <x v="29"/>
    <d v="1899-12-30T16:32:00"/>
    <d v="2009-08-17T00:00:00"/>
    <d v="1899-12-30T17:15:00"/>
    <n v="30"/>
    <n v="43"/>
    <s v="Ticket"/>
    <s v="Monday"/>
    <s v="Afternoon"/>
    <x v="5"/>
    <s v="17"/>
  </r>
  <r>
    <n v="1"/>
    <n v="6"/>
    <d v="2009-08-17T00:00:00"/>
    <x v="29"/>
    <d v="1899-12-30T17:41:00"/>
    <d v="2009-08-17T00:00:00"/>
    <d v="1899-12-30T18:09:00"/>
    <n v="30"/>
    <n v="28"/>
    <s v="Ticket"/>
    <s v="Monday"/>
    <s v="Afternoon"/>
    <x v="3"/>
    <s v="18"/>
  </r>
  <r>
    <n v="1"/>
    <n v="5"/>
    <d v="2009-08-17T00:00:00"/>
    <x v="29"/>
    <d v="1899-12-30T17:57:00"/>
    <d v="2009-08-17T00:00:00"/>
    <d v="1899-12-30T18:10:00"/>
    <n v="30"/>
    <n v="13"/>
    <s v="Ticket"/>
    <s v="Monday"/>
    <s v="Afternoon"/>
    <x v="3"/>
    <s v="18"/>
  </r>
  <r>
    <n v="1"/>
    <n v="5"/>
    <d v="2009-08-17T00:00:00"/>
    <x v="29"/>
    <d v="1899-12-30T19:33:00"/>
    <d v="2009-08-17T00:00:00"/>
    <d v="1899-12-30T21:06:00"/>
    <n v="30"/>
    <n v="93"/>
    <s v="Ticket"/>
    <s v="Monday"/>
    <s v="Evening"/>
    <x v="4"/>
    <s v="21"/>
  </r>
  <r>
    <n v="1"/>
    <n v="5"/>
    <d v="2009-08-17T00:00:00"/>
    <x v="29"/>
    <d v="1899-12-30T19:34:00"/>
    <d v="2009-08-17T00:00:00"/>
    <d v="1899-12-30T21:47:00"/>
    <n v="30"/>
    <n v="133"/>
    <s v="Ticket"/>
    <s v="Monday"/>
    <s v="Evening"/>
    <x v="4"/>
    <s v="21"/>
  </r>
  <r>
    <n v="1"/>
    <n v="5"/>
    <d v="2009-08-18T00:00:00"/>
    <x v="30"/>
    <d v="1899-12-30T13:11:00"/>
    <d v="2009-08-18T00:00:00"/>
    <d v="1899-12-30T14:07:00"/>
    <n v="30"/>
    <n v="56"/>
    <s v="Ticket"/>
    <s v="Tuesday"/>
    <s v="Morning"/>
    <x v="0"/>
    <s v="14"/>
  </r>
  <r>
    <n v="1"/>
    <n v="5"/>
    <d v="2009-08-18T00:00:00"/>
    <x v="30"/>
    <d v="1899-12-30T13:40:00"/>
    <d v="2009-08-18T00:00:00"/>
    <d v="1899-12-30T14:13:00"/>
    <n v="30"/>
    <n v="33"/>
    <s v="Ticket"/>
    <s v="Tuesday"/>
    <s v="Morning"/>
    <x v="0"/>
    <s v="14"/>
  </r>
  <r>
    <n v="1"/>
    <n v="6"/>
    <d v="2009-08-18T00:00:00"/>
    <x v="30"/>
    <d v="1899-12-30T21:14:00"/>
    <d v="2009-08-18T00:00:00"/>
    <d v="1899-12-30T21:20:00"/>
    <n v="30"/>
    <n v="6"/>
    <s v="Ticket"/>
    <s v="Tuesday"/>
    <s v="Evening"/>
    <x v="10"/>
    <s v="21"/>
  </r>
  <r>
    <n v="1"/>
    <n v="6"/>
    <d v="2009-08-18T00:00:00"/>
    <x v="30"/>
    <d v="1899-12-30T23:43:00"/>
    <d v="2009-08-19T00:00:00"/>
    <d v="1899-12-30T00:06:00"/>
    <n v="30"/>
    <n v="23"/>
    <s v="Ticket"/>
    <s v="Tuesday"/>
    <s v="Night"/>
    <x v="14"/>
    <s v="00"/>
  </r>
  <r>
    <n v="1"/>
    <n v="5"/>
    <d v="2009-08-19T00:00:00"/>
    <x v="31"/>
    <d v="1899-12-30T11:58:00"/>
    <d v="2009-08-19T00:00:00"/>
    <d v="1899-12-30T14:47:00"/>
    <n v="30"/>
    <n v="169"/>
    <s v="Ticket"/>
    <s v="Wednesday"/>
    <s v="Morning"/>
    <x v="12"/>
    <s v="14"/>
  </r>
  <r>
    <n v="1"/>
    <n v="6"/>
    <d v="2009-08-19T00:00:00"/>
    <x v="31"/>
    <d v="1899-12-30T12:14:00"/>
    <d v="2009-08-19T00:00:00"/>
    <d v="1899-12-30T13:45:00"/>
    <n v="30"/>
    <n v="91"/>
    <s v="Ticket"/>
    <s v="Wednesday"/>
    <s v="Morning"/>
    <x v="7"/>
    <s v="13"/>
  </r>
  <r>
    <n v="1"/>
    <n v="5"/>
    <d v="2009-08-19T00:00:00"/>
    <x v="31"/>
    <d v="1899-12-30T14:20:00"/>
    <d v="2009-08-19T00:00:00"/>
    <d v="1899-12-30T17:19:00"/>
    <n v="30"/>
    <n v="179"/>
    <s v="Ticket"/>
    <s v="Wednesday"/>
    <s v="Afternoon"/>
    <x v="1"/>
    <s v="17"/>
  </r>
  <r>
    <n v="1"/>
    <n v="6"/>
    <d v="2009-08-19T00:00:00"/>
    <x v="31"/>
    <d v="1899-12-30T16:04:00"/>
    <d v="2009-08-19T00:00:00"/>
    <d v="1899-12-30T17:57:00"/>
    <n v="30"/>
    <n v="113"/>
    <s v="Ticket"/>
    <s v="Wednesday"/>
    <s v="Afternoon"/>
    <x v="5"/>
    <s v="17"/>
  </r>
  <r>
    <n v="1"/>
    <n v="5"/>
    <d v="2009-08-19T00:00:00"/>
    <x v="31"/>
    <d v="1899-12-30T18:13:00"/>
    <d v="2009-08-19T00:00:00"/>
    <d v="1899-12-30T20:50:00"/>
    <n v="30"/>
    <n v="157"/>
    <s v="Ticket"/>
    <s v="Wednesday"/>
    <s v="Evening"/>
    <x v="8"/>
    <s v="20"/>
  </r>
  <r>
    <n v="1"/>
    <n v="6"/>
    <d v="2009-08-19T00:00:00"/>
    <x v="31"/>
    <d v="1899-12-30T19:08:00"/>
    <d v="2009-08-19T00:00:00"/>
    <d v="1899-12-30T19:20:00"/>
    <n v="30"/>
    <n v="12"/>
    <s v="Ticket"/>
    <s v="Wednesday"/>
    <s v="Evening"/>
    <x v="4"/>
    <s v="19"/>
  </r>
  <r>
    <n v="1"/>
    <n v="5"/>
    <d v="2009-08-19T00:00:00"/>
    <x v="31"/>
    <d v="1899-12-30T20:07:00"/>
    <d v="2009-08-19T00:00:00"/>
    <d v="1899-12-30T20:27:00"/>
    <n v="30"/>
    <n v="20"/>
    <s v="Ticket"/>
    <s v="Wednesday"/>
    <s v="Evening"/>
    <x v="9"/>
    <s v="20"/>
  </r>
  <r>
    <n v="1"/>
    <n v="5"/>
    <d v="2009-08-20T00:00:00"/>
    <x v="32"/>
    <d v="1899-12-30T10:21:00"/>
    <d v="2009-08-20T00:00:00"/>
    <d v="1899-12-30T13:05:00"/>
    <n v="30"/>
    <n v="164"/>
    <s v="Ticket"/>
    <s v="Thursday"/>
    <s v="Morning"/>
    <x v="11"/>
    <s v="13"/>
  </r>
  <r>
    <n v="1"/>
    <n v="6"/>
    <d v="2009-08-20T00:00:00"/>
    <x v="32"/>
    <d v="1899-12-30T11:43:00"/>
    <d v="2009-08-20T00:00:00"/>
    <d v="1899-12-30T12:35:00"/>
    <n v="30"/>
    <n v="52"/>
    <s v="Ticket"/>
    <s v="Thursday"/>
    <s v="Morning"/>
    <x v="12"/>
    <s v="12"/>
  </r>
  <r>
    <n v="1"/>
    <n v="5"/>
    <d v="2009-08-20T00:00:00"/>
    <x v="32"/>
    <d v="1899-12-30T12:26:00"/>
    <d v="2009-08-20T00:00:00"/>
    <d v="1899-12-30T14:42:00"/>
    <n v="30"/>
    <n v="136"/>
    <s v="Ticket"/>
    <s v="Thursday"/>
    <s v="Morning"/>
    <x v="7"/>
    <s v="14"/>
  </r>
  <r>
    <n v="1"/>
    <n v="6"/>
    <d v="2009-08-20T00:00:00"/>
    <x v="32"/>
    <d v="1899-12-30T13:05:00"/>
    <d v="2009-08-20T00:00:00"/>
    <d v="1899-12-30T14:11:00"/>
    <n v="30"/>
    <n v="66"/>
    <s v="Ticket"/>
    <s v="Thursday"/>
    <s v="Morning"/>
    <x v="0"/>
    <s v="14"/>
  </r>
  <r>
    <n v="1"/>
    <n v="6"/>
    <d v="2009-08-20T00:00:00"/>
    <x v="32"/>
    <d v="1899-12-30T15:25:00"/>
    <d v="2009-08-20T00:00:00"/>
    <d v="1899-12-30T18:11:00"/>
    <n v="30"/>
    <n v="166"/>
    <s v="Ticket"/>
    <s v="Thursday"/>
    <s v="Afternoon"/>
    <x v="2"/>
    <s v="18"/>
  </r>
  <r>
    <n v="1"/>
    <n v="5"/>
    <d v="2009-08-20T00:00:00"/>
    <x v="32"/>
    <d v="1899-12-30T17:30:00"/>
    <d v="2009-08-20T00:00:00"/>
    <d v="1899-12-30T20:43:00"/>
    <n v="40"/>
    <n v="193"/>
    <s v="Ticket"/>
    <s v="Thursday"/>
    <s v="Afternoon"/>
    <x v="3"/>
    <s v="20"/>
  </r>
  <r>
    <n v="1"/>
    <n v="5"/>
    <d v="2009-08-20T00:00:00"/>
    <x v="32"/>
    <d v="1899-12-30T18:04:00"/>
    <d v="2009-08-20T00:00:00"/>
    <d v="1899-12-30T22:00:00"/>
    <n v="40"/>
    <n v="236"/>
    <s v="Ticket"/>
    <s v="Thursday"/>
    <s v="Evening"/>
    <x v="8"/>
    <s v="22"/>
  </r>
  <r>
    <n v="1"/>
    <n v="5"/>
    <d v="2009-08-21T00:00:00"/>
    <x v="33"/>
    <d v="1899-12-30T12:02:00"/>
    <d v="2009-08-21T00:00:00"/>
    <d v="1899-12-30T18:11:00"/>
    <n v="70"/>
    <n v="369"/>
    <s v="Ticket"/>
    <s v="Friday"/>
    <s v="Morning"/>
    <x v="7"/>
    <s v="18"/>
  </r>
  <r>
    <n v="1"/>
    <n v="5"/>
    <d v="2009-08-21T00:00:00"/>
    <x v="33"/>
    <d v="1899-12-30T14:05:00"/>
    <d v="2009-08-21T00:00:00"/>
    <d v="1899-12-30T15:31:00"/>
    <n v="30"/>
    <n v="86"/>
    <s v="Ticket"/>
    <s v="Friday"/>
    <s v="Afternoon"/>
    <x v="1"/>
    <s v="15"/>
  </r>
  <r>
    <n v="1"/>
    <n v="6"/>
    <d v="2009-08-21T00:00:00"/>
    <x v="33"/>
    <d v="1899-12-30T14:44:00"/>
    <d v="2009-08-21T00:00:00"/>
    <d v="1899-12-30T16:58:00"/>
    <n v="30"/>
    <n v="134"/>
    <s v="Ticket"/>
    <s v="Friday"/>
    <s v="Afternoon"/>
    <x v="1"/>
    <s v="16"/>
  </r>
  <r>
    <n v="1"/>
    <n v="5"/>
    <d v="2009-08-24T00:00:00"/>
    <x v="34"/>
    <d v="1899-12-30T16:14:00"/>
    <d v="2009-08-24T00:00:00"/>
    <d v="1899-12-30T18:46:00"/>
    <n v="30"/>
    <n v="152"/>
    <s v="Ticket"/>
    <s v="Monday"/>
    <s v="Afternoon"/>
    <x v="5"/>
    <s v="18"/>
  </r>
  <r>
    <n v="1"/>
    <n v="5"/>
    <d v="2009-08-24T00:00:00"/>
    <x v="34"/>
    <d v="1899-12-30T17:07:00"/>
    <d v="2009-08-24T00:00:00"/>
    <d v="1899-12-30T18:35:00"/>
    <n v="30"/>
    <n v="88"/>
    <s v="Ticket"/>
    <s v="Monday"/>
    <s v="Afternoon"/>
    <x v="3"/>
    <s v="18"/>
  </r>
  <r>
    <n v="1"/>
    <n v="5"/>
    <d v="2009-08-24T00:00:00"/>
    <x v="34"/>
    <d v="1899-12-30T21:15:00"/>
    <d v="2009-08-25T00:00:00"/>
    <d v="1899-12-30T00:58:00"/>
    <n v="40"/>
    <n v="223"/>
    <s v="Ticket"/>
    <s v="Monday"/>
    <s v="Evening"/>
    <x v="10"/>
    <s v="00"/>
  </r>
  <r>
    <n v="1"/>
    <n v="5"/>
    <d v="2009-08-25T00:00:00"/>
    <x v="35"/>
    <d v="1899-12-30T11:15:00"/>
    <d v="2009-08-25T00:00:00"/>
    <d v="1899-12-30T12:03:00"/>
    <n v="30"/>
    <n v="48"/>
    <s v="Ticket"/>
    <s v="Tuesday"/>
    <s v="Morning"/>
    <x v="12"/>
    <s v="12"/>
  </r>
  <r>
    <n v="1"/>
    <n v="5"/>
    <d v="2009-08-25T00:00:00"/>
    <x v="35"/>
    <d v="1899-12-30T11:54:00"/>
    <d v="2009-08-25T00:00:00"/>
    <d v="1899-12-30T13:57:00"/>
    <n v="30"/>
    <n v="123"/>
    <s v="Ticket"/>
    <s v="Tuesday"/>
    <s v="Morning"/>
    <x v="12"/>
    <s v="13"/>
  </r>
  <r>
    <n v="1"/>
    <n v="5"/>
    <d v="2009-08-25T00:00:00"/>
    <x v="35"/>
    <d v="1899-12-30T12:12:00"/>
    <d v="2009-08-25T00:00:00"/>
    <d v="1899-12-30T12:44:00"/>
    <n v="30"/>
    <n v="32"/>
    <s v="Ticket"/>
    <s v="Tuesday"/>
    <s v="Morning"/>
    <x v="7"/>
    <s v="12"/>
  </r>
  <r>
    <n v="1"/>
    <n v="5"/>
    <d v="2009-08-25T00:00:00"/>
    <x v="35"/>
    <d v="1899-12-30T12:40:00"/>
    <d v="2009-08-25T00:00:00"/>
    <d v="1899-12-30T14:39:00"/>
    <n v="30"/>
    <n v="119"/>
    <s v="Ticket"/>
    <s v="Tuesday"/>
    <s v="Morning"/>
    <x v="7"/>
    <s v="14"/>
  </r>
  <r>
    <n v="1"/>
    <n v="5"/>
    <d v="2009-08-25T00:00:00"/>
    <x v="35"/>
    <d v="1899-12-30T12:58:00"/>
    <d v="2009-08-25T00:00:00"/>
    <d v="1899-12-30T14:57:00"/>
    <n v="30"/>
    <n v="119"/>
    <s v="Ticket"/>
    <s v="Tuesday"/>
    <s v="Morning"/>
    <x v="7"/>
    <s v="14"/>
  </r>
  <r>
    <n v="1"/>
    <n v="5"/>
    <d v="2009-08-25T00:00:00"/>
    <x v="35"/>
    <d v="1899-12-30T13:22:00"/>
    <d v="2009-08-25T00:00:00"/>
    <d v="1899-12-30T17:15:00"/>
    <n v="40"/>
    <n v="233"/>
    <s v="Ticket"/>
    <s v="Tuesday"/>
    <s v="Morning"/>
    <x v="0"/>
    <s v="17"/>
  </r>
  <r>
    <n v="1"/>
    <n v="6"/>
    <d v="2009-08-25T00:00:00"/>
    <x v="35"/>
    <d v="1899-12-30T13:54:00"/>
    <d v="2009-08-25T00:00:00"/>
    <d v="1899-12-30T15:59:00"/>
    <n v="30"/>
    <n v="125"/>
    <s v="Ticket"/>
    <s v="Tuesday"/>
    <s v="Morning"/>
    <x v="0"/>
    <s v="15"/>
  </r>
  <r>
    <n v="1"/>
    <n v="5"/>
    <d v="2009-08-25T00:00:00"/>
    <x v="35"/>
    <d v="1899-12-30T14:30:00"/>
    <d v="2009-08-25T00:00:00"/>
    <d v="1899-12-30T15:23:00"/>
    <n v="30"/>
    <n v="53"/>
    <s v="Ticket"/>
    <s v="Tuesday"/>
    <s v="Afternoon"/>
    <x v="1"/>
    <s v="15"/>
  </r>
  <r>
    <n v="1"/>
    <n v="5"/>
    <d v="2009-08-25T00:00:00"/>
    <x v="35"/>
    <d v="1899-12-30T17:12:00"/>
    <d v="2009-08-25T00:00:00"/>
    <d v="1899-12-30T18:41:00"/>
    <n v="30"/>
    <n v="89"/>
    <s v="Ticket"/>
    <s v="Tuesday"/>
    <s v="Afternoon"/>
    <x v="3"/>
    <s v="18"/>
  </r>
  <r>
    <n v="1"/>
    <n v="5"/>
    <d v="2009-08-25T00:00:00"/>
    <x v="35"/>
    <d v="1899-12-30T18:15:00"/>
    <d v="2009-08-25T00:00:00"/>
    <d v="1899-12-30T20:25:00"/>
    <n v="30"/>
    <n v="130"/>
    <s v="Ticket"/>
    <s v="Tuesday"/>
    <s v="Evening"/>
    <x v="8"/>
    <s v="20"/>
  </r>
  <r>
    <n v="1"/>
    <n v="6"/>
    <d v="2009-08-25T00:00:00"/>
    <x v="35"/>
    <d v="1899-12-30T19:04:00"/>
    <d v="2009-08-25T00:00:00"/>
    <d v="1899-12-30T21:32:00"/>
    <n v="30"/>
    <n v="148"/>
    <s v="Ticket"/>
    <s v="Tuesday"/>
    <s v="Evening"/>
    <x v="4"/>
    <s v="21"/>
  </r>
  <r>
    <n v="1"/>
    <n v="6"/>
    <d v="2009-08-25T00:00:00"/>
    <x v="35"/>
    <d v="1899-12-30T19:39:00"/>
    <d v="2009-08-25T00:00:00"/>
    <d v="1899-12-30T22:11:00"/>
    <n v="30"/>
    <n v="152"/>
    <s v="Ticket"/>
    <s v="Tuesday"/>
    <s v="Evening"/>
    <x v="4"/>
    <s v="22"/>
  </r>
  <r>
    <n v="1"/>
    <n v="6"/>
    <d v="2009-08-25T00:00:00"/>
    <x v="35"/>
    <d v="1899-12-30T19:48:00"/>
    <d v="2009-08-25T00:00:00"/>
    <d v="1899-12-30T22:27:00"/>
    <n v="30"/>
    <n v="159"/>
    <s v="Ticket"/>
    <s v="Tuesday"/>
    <s v="Evening"/>
    <x v="4"/>
    <s v="22"/>
  </r>
  <r>
    <n v="1"/>
    <n v="5"/>
    <d v="2009-08-26T00:00:00"/>
    <x v="36"/>
    <d v="1899-12-30T10:54:00"/>
    <d v="2009-08-26T00:00:00"/>
    <d v="1899-12-30T11:24:00"/>
    <n v="30"/>
    <n v="30"/>
    <s v="Ticket"/>
    <s v="Wednesday"/>
    <s v="Morning"/>
    <x v="11"/>
    <s v="11"/>
  </r>
  <r>
    <n v="1"/>
    <n v="5"/>
    <d v="2009-08-26T00:00:00"/>
    <x v="36"/>
    <d v="1899-12-30T11:12:00"/>
    <d v="2009-08-26T00:00:00"/>
    <d v="1899-12-30T11:42:00"/>
    <n v="30"/>
    <n v="30"/>
    <s v="Ticket"/>
    <s v="Wednesday"/>
    <s v="Morning"/>
    <x v="12"/>
    <s v="11"/>
  </r>
  <r>
    <n v="1"/>
    <n v="5"/>
    <d v="2009-08-26T00:00:00"/>
    <x v="36"/>
    <d v="1899-12-30T11:47:00"/>
    <d v="2009-08-26T00:00:00"/>
    <d v="1899-12-30T15:00:00"/>
    <n v="40"/>
    <n v="193"/>
    <s v="Ticket"/>
    <s v="Wednesday"/>
    <s v="Morning"/>
    <x v="12"/>
    <s v="15"/>
  </r>
  <r>
    <n v="1"/>
    <n v="6"/>
    <d v="2009-08-26T00:00:00"/>
    <x v="36"/>
    <d v="1899-12-30T20:11:00"/>
    <d v="2009-08-26T00:00:00"/>
    <d v="1899-12-30T22:33:00"/>
    <n v="30"/>
    <n v="142"/>
    <s v="Ticket"/>
    <s v="Wednesday"/>
    <s v="Evening"/>
    <x v="9"/>
    <s v="22"/>
  </r>
  <r>
    <n v="1"/>
    <n v="5"/>
    <d v="2009-08-26T00:00:00"/>
    <x v="36"/>
    <d v="1899-12-30T20:32:00"/>
    <d v="2009-08-26T00:00:00"/>
    <d v="1899-12-30T21:48:00"/>
    <n v="30"/>
    <n v="76"/>
    <s v="Ticket"/>
    <s v="Wednesday"/>
    <s v="Evening"/>
    <x v="9"/>
    <s v="21"/>
  </r>
  <r>
    <n v="1"/>
    <n v="5"/>
    <d v="2009-08-26T00:00:00"/>
    <x v="36"/>
    <d v="1899-12-30T20:50:00"/>
    <d v="2009-08-26T00:00:00"/>
    <d v="1899-12-30T22:38:00"/>
    <n v="30"/>
    <n v="108"/>
    <s v="Ticket"/>
    <s v="Wednesday"/>
    <s v="Evening"/>
    <x v="9"/>
    <s v="22"/>
  </r>
  <r>
    <n v="1"/>
    <n v="6"/>
    <d v="2009-08-27T00:00:00"/>
    <x v="37"/>
    <d v="1899-12-30T11:12:00"/>
    <d v="2009-08-27T00:00:00"/>
    <d v="1899-12-30T23:14:00"/>
    <n v="130"/>
    <n v="722"/>
    <s v="Ticket"/>
    <s v="Thursday"/>
    <s v="Morning"/>
    <x v="12"/>
    <s v="23"/>
  </r>
  <r>
    <n v="1"/>
    <n v="5"/>
    <d v="2009-08-27T00:00:00"/>
    <x v="37"/>
    <d v="1899-12-30T15:55:00"/>
    <d v="2009-08-27T00:00:00"/>
    <d v="1899-12-30T17:50:00"/>
    <n v="30"/>
    <n v="115"/>
    <s v="Ticket"/>
    <s v="Thursday"/>
    <s v="Afternoon"/>
    <x v="2"/>
    <s v="17"/>
  </r>
  <r>
    <n v="1"/>
    <n v="6"/>
    <d v="2009-08-27T00:00:00"/>
    <x v="37"/>
    <d v="1899-12-30T19:37:00"/>
    <d v="2009-08-27T00:00:00"/>
    <d v="1899-12-30T22:15:00"/>
    <n v="30"/>
    <n v="158"/>
    <s v="Ticket"/>
    <s v="Thursday"/>
    <s v="Evening"/>
    <x v="4"/>
    <s v="22"/>
  </r>
  <r>
    <n v="1"/>
    <n v="5"/>
    <d v="2009-08-27T00:00:00"/>
    <x v="37"/>
    <d v="1899-12-30T19:54:00"/>
    <d v="2009-08-27T00:00:00"/>
    <d v="1899-12-30T22:30:00"/>
    <n v="30"/>
    <n v="156"/>
    <s v="Ticket"/>
    <s v="Thursday"/>
    <s v="Evening"/>
    <x v="4"/>
    <s v="22"/>
  </r>
  <r>
    <n v="1"/>
    <n v="5"/>
    <d v="2009-08-28T00:00:00"/>
    <x v="38"/>
    <d v="1899-12-30T13:03:00"/>
    <d v="2009-08-28T00:00:00"/>
    <d v="1899-12-30T16:32:00"/>
    <n v="40"/>
    <n v="209"/>
    <s v="Ticket"/>
    <s v="Friday"/>
    <s v="Morning"/>
    <x v="0"/>
    <s v="16"/>
  </r>
  <r>
    <n v="1"/>
    <n v="5"/>
    <d v="2009-08-28T00:00:00"/>
    <x v="38"/>
    <d v="1899-12-30T14:25:00"/>
    <d v="2009-08-28T00:00:00"/>
    <d v="1899-12-30T15:16:00"/>
    <n v="30"/>
    <n v="51"/>
    <s v="Ticket"/>
    <s v="Friday"/>
    <s v="Afternoon"/>
    <x v="1"/>
    <s v="15"/>
  </r>
  <r>
    <n v="1"/>
    <n v="6"/>
    <d v="2009-08-28T00:00:00"/>
    <x v="38"/>
    <d v="1899-12-30T17:50:00"/>
    <d v="2009-08-28T00:00:00"/>
    <d v="1899-12-30T18:23:00"/>
    <n v="30"/>
    <n v="33"/>
    <s v="Ticket"/>
    <s v="Friday"/>
    <s v="Afternoon"/>
    <x v="3"/>
    <s v="18"/>
  </r>
  <r>
    <n v="1"/>
    <n v="5"/>
    <d v="2009-08-28T00:00:00"/>
    <x v="38"/>
    <d v="1899-12-30T18:05:00"/>
    <d v="2009-08-28T00:00:00"/>
    <d v="1899-12-30T21:31:00"/>
    <n v="40"/>
    <n v="206"/>
    <s v="Ticket"/>
    <s v="Friday"/>
    <s v="Evening"/>
    <x v="8"/>
    <s v="21"/>
  </r>
  <r>
    <n v="1"/>
    <n v="5"/>
    <d v="2009-08-28T00:00:00"/>
    <x v="38"/>
    <d v="1899-12-30T19:23:00"/>
    <d v="2009-08-28T00:00:00"/>
    <d v="1899-12-30T21:38:00"/>
    <n v="30"/>
    <n v="135"/>
    <s v="Ticket"/>
    <s v="Friday"/>
    <s v="Evening"/>
    <x v="4"/>
    <s v="21"/>
  </r>
  <r>
    <n v="1"/>
    <n v="5"/>
    <d v="2009-08-28T00:00:00"/>
    <x v="38"/>
    <d v="1899-12-30T20:00:00"/>
    <d v="2009-08-28T00:00:00"/>
    <d v="1899-12-30T22:53:00"/>
    <n v="30"/>
    <n v="173"/>
    <s v="Manual"/>
    <s v="Friday"/>
    <s v="Evening"/>
    <x v="9"/>
    <s v="22"/>
  </r>
  <r>
    <n v="1"/>
    <n v="5"/>
    <d v="2009-08-31T00:00:00"/>
    <x v="39"/>
    <d v="1899-12-30T11:29:00"/>
    <d v="2009-08-31T00:00:00"/>
    <d v="1899-12-30T13:26:00"/>
    <n v="30"/>
    <n v="117"/>
    <s v="Ticket"/>
    <s v="Monday"/>
    <s v="Morning"/>
    <x v="12"/>
    <s v="13"/>
  </r>
  <r>
    <n v="1"/>
    <n v="5"/>
    <d v="2009-08-31T00:00:00"/>
    <x v="39"/>
    <d v="1899-12-30T16:43:00"/>
    <d v="2009-08-31T00:00:00"/>
    <d v="1899-12-30T17:46:00"/>
    <n v="30"/>
    <n v="63"/>
    <s v="Ticket"/>
    <s v="Monday"/>
    <s v="Afternoon"/>
    <x v="5"/>
    <s v="17"/>
  </r>
  <r>
    <n v="1"/>
    <n v="6"/>
    <d v="2009-08-31T00:00:00"/>
    <x v="39"/>
    <d v="1899-12-30T17:25:00"/>
    <d v="2009-08-31T00:00:00"/>
    <d v="1899-12-30T20:20:00"/>
    <n v="30"/>
    <n v="175"/>
    <s v="Ticket"/>
    <s v="Monday"/>
    <s v="Afternoon"/>
    <x v="3"/>
    <s v="20"/>
  </r>
  <r>
    <n v="1"/>
    <n v="5"/>
    <d v="2009-08-31T00:00:00"/>
    <x v="39"/>
    <d v="1899-12-30T18:09:00"/>
    <d v="2009-08-31T00:00:00"/>
    <d v="1899-12-30T19:44:00"/>
    <n v="30"/>
    <n v="95"/>
    <s v="Ticket"/>
    <s v="Monday"/>
    <s v="Evening"/>
    <x v="8"/>
    <s v="19"/>
  </r>
  <r>
    <n v="1"/>
    <n v="6"/>
    <d v="2009-08-31T00:00:00"/>
    <x v="39"/>
    <d v="1899-12-30T19:55:00"/>
    <d v="2009-08-31T00:00:00"/>
    <d v="1899-12-30T21:17:00"/>
    <n v="30"/>
    <n v="82"/>
    <s v="Ticket"/>
    <s v="Monday"/>
    <s v="Evening"/>
    <x v="4"/>
    <s v="21"/>
  </r>
  <r>
    <n v="1"/>
    <n v="5"/>
    <d v="2009-08-31T00:00:00"/>
    <x v="39"/>
    <d v="1899-12-30T20:35:00"/>
    <d v="2009-08-31T00:00:00"/>
    <d v="1899-12-30T21:31:00"/>
    <n v="30"/>
    <n v="56"/>
    <s v="Ticket"/>
    <s v="Monday"/>
    <s v="Evening"/>
    <x v="9"/>
    <s v="21"/>
  </r>
  <r>
    <n v="1"/>
    <n v="5"/>
    <d v="2009-08-31T00:00:00"/>
    <x v="39"/>
    <d v="1899-12-30T22:25:00"/>
    <d v="2009-09-01T00:00:00"/>
    <d v="1899-12-30T01:14:00"/>
    <n v="30"/>
    <n v="169"/>
    <s v="Ticket"/>
    <s v="Monday"/>
    <s v="Night"/>
    <x v="6"/>
    <s v="01"/>
  </r>
  <r>
    <n v="1"/>
    <n v="5"/>
    <d v="2009-08-31T00:00:00"/>
    <x v="39"/>
    <d v="1899-12-30T22:34:00"/>
    <d v="2009-08-31T00:00:00"/>
    <d v="1899-12-30T23:17:00"/>
    <n v="30"/>
    <n v="43"/>
    <s v="Ticket"/>
    <s v="Monday"/>
    <s v="Night"/>
    <x v="6"/>
    <s v="23"/>
  </r>
  <r>
    <n v="1"/>
    <n v="5"/>
    <d v="2009-09-01T00:00:00"/>
    <x v="40"/>
    <d v="1899-12-30T10:48:00"/>
    <d v="2009-09-01T00:00:00"/>
    <d v="1899-12-30T15:07:00"/>
    <n v="50"/>
    <n v="259"/>
    <s v="Ticket"/>
    <s v="Tuesday"/>
    <s v="Morning"/>
    <x v="11"/>
    <s v="15"/>
  </r>
  <r>
    <n v="1"/>
    <n v="5"/>
    <d v="2009-09-01T00:00:00"/>
    <x v="40"/>
    <d v="1899-12-30T11:00:00"/>
    <d v="2009-09-01T00:00:00"/>
    <d v="1899-12-30T13:10:00"/>
    <n v="30"/>
    <n v="130"/>
    <s v="Ticket"/>
    <s v="Tuesday"/>
    <s v="Morning"/>
    <x v="12"/>
    <s v="13"/>
  </r>
  <r>
    <n v="1"/>
    <n v="5"/>
    <d v="2009-09-01T00:00:00"/>
    <x v="40"/>
    <d v="1899-12-30T13:24:00"/>
    <d v="2009-09-01T00:00:00"/>
    <d v="1899-12-30T17:07:00"/>
    <n v="40"/>
    <n v="223"/>
    <s v="Ticket"/>
    <s v="Tuesday"/>
    <s v="Morning"/>
    <x v="0"/>
    <s v="17"/>
  </r>
  <r>
    <n v="1"/>
    <n v="5"/>
    <d v="2009-09-01T00:00:00"/>
    <x v="40"/>
    <d v="1899-12-30T13:54:00"/>
    <d v="2009-09-01T00:00:00"/>
    <d v="1899-12-30T14:38:00"/>
    <n v="30"/>
    <n v="44"/>
    <s v="Ticket"/>
    <s v="Tuesday"/>
    <s v="Morning"/>
    <x v="0"/>
    <s v="14"/>
  </r>
  <r>
    <n v="1"/>
    <n v="5"/>
    <d v="2009-09-01T00:00:00"/>
    <x v="40"/>
    <d v="1899-12-30T14:11:00"/>
    <d v="2009-09-01T00:00:00"/>
    <d v="1899-12-30T15:01:00"/>
    <n v="30"/>
    <n v="50"/>
    <s v="Ticket"/>
    <s v="Tuesday"/>
    <s v="Afternoon"/>
    <x v="1"/>
    <s v="15"/>
  </r>
  <r>
    <n v="1"/>
    <n v="6"/>
    <d v="2009-09-01T00:00:00"/>
    <x v="40"/>
    <d v="1899-12-30T14:27:00"/>
    <d v="2009-09-01T00:00:00"/>
    <d v="1899-12-30T14:34:00"/>
    <n v="300"/>
    <n v="7"/>
    <s v="Ticket"/>
    <s v="Tuesday"/>
    <s v="Afternoon"/>
    <x v="1"/>
    <s v="14"/>
  </r>
  <r>
    <n v="1"/>
    <n v="6"/>
    <d v="2009-09-01T00:00:00"/>
    <x v="40"/>
    <d v="1899-12-30T14:55:00"/>
    <d v="2009-09-01T00:00:00"/>
    <d v="1899-12-30T15:54:00"/>
    <n v="30"/>
    <n v="59"/>
    <s v="Ticket"/>
    <s v="Tuesday"/>
    <s v="Afternoon"/>
    <x v="1"/>
    <s v="15"/>
  </r>
  <r>
    <n v="1"/>
    <n v="5"/>
    <d v="2009-09-01T00:00:00"/>
    <x v="40"/>
    <d v="1899-12-30T15:30:00"/>
    <d v="2009-09-01T00:00:00"/>
    <d v="1899-12-30T17:34:00"/>
    <n v="30"/>
    <n v="124"/>
    <s v="Ticket"/>
    <s v="Tuesday"/>
    <s v="Afternoon"/>
    <x v="2"/>
    <s v="17"/>
  </r>
  <r>
    <n v="1"/>
    <n v="6"/>
    <d v="2009-09-01T00:00:00"/>
    <x v="40"/>
    <d v="1899-12-30T19:11:00"/>
    <d v="2009-09-01T00:00:00"/>
    <d v="1899-12-30T19:58:00"/>
    <n v="30"/>
    <n v="47"/>
    <s v="Ticket"/>
    <s v="Tuesday"/>
    <s v="Evening"/>
    <x v="4"/>
    <s v="19"/>
  </r>
  <r>
    <n v="1"/>
    <n v="5"/>
    <d v="2009-09-02T00:00:00"/>
    <x v="41"/>
    <d v="1899-12-30T13:03:00"/>
    <d v="2009-09-02T00:00:00"/>
    <d v="1899-12-30T13:32:00"/>
    <n v="30"/>
    <n v="29"/>
    <s v="Ticket"/>
    <s v="Wednesday"/>
    <s v="Morning"/>
    <x v="0"/>
    <s v="13"/>
  </r>
  <r>
    <n v="1"/>
    <n v="5"/>
    <d v="2009-09-02T00:00:00"/>
    <x v="41"/>
    <d v="1899-12-30T13:21:00"/>
    <d v="2009-09-02T00:00:00"/>
    <d v="1899-12-30T16:56:00"/>
    <n v="40"/>
    <n v="215"/>
    <s v="Ticket"/>
    <s v="Wednesday"/>
    <s v="Morning"/>
    <x v="0"/>
    <s v="16"/>
  </r>
  <r>
    <n v="1"/>
    <n v="6"/>
    <d v="2009-09-02T00:00:00"/>
    <x v="41"/>
    <d v="1899-12-30T18:00:00"/>
    <d v="2009-09-02T00:00:00"/>
    <d v="1899-12-30T19:10:00"/>
    <n v="30"/>
    <n v="70"/>
    <s v="Ticket"/>
    <s v="Wednesday"/>
    <s v="Afternoon"/>
    <x v="8"/>
    <s v="19"/>
  </r>
  <r>
    <n v="1"/>
    <n v="6"/>
    <d v="2009-09-03T00:00:00"/>
    <x v="42"/>
    <d v="1899-12-30T10:15:00"/>
    <d v="2009-09-03T00:00:00"/>
    <d v="1899-12-30T19:00:00"/>
    <n v="90"/>
    <n v="525"/>
    <s v="Ticket"/>
    <s v="Thursday"/>
    <s v="Morning"/>
    <x v="11"/>
    <s v="19"/>
  </r>
  <r>
    <n v="1"/>
    <n v="5"/>
    <d v="2009-09-03T00:00:00"/>
    <x v="42"/>
    <d v="1899-12-30T13:08:00"/>
    <d v="2009-09-03T00:00:00"/>
    <d v="1899-12-30T14:47:00"/>
    <n v="30"/>
    <n v="99"/>
    <s v="Ticket"/>
    <s v="Thursday"/>
    <s v="Morning"/>
    <x v="0"/>
    <s v="14"/>
  </r>
  <r>
    <n v="1"/>
    <n v="5"/>
    <d v="2009-09-03T00:00:00"/>
    <x v="42"/>
    <d v="1899-12-30T20:05:00"/>
    <d v="2009-09-03T00:00:00"/>
    <d v="1899-12-30T22:08:00"/>
    <n v="30"/>
    <n v="123"/>
    <s v="Ticket"/>
    <s v="Thursday"/>
    <s v="Evening"/>
    <x v="9"/>
    <s v="22"/>
  </r>
  <r>
    <n v="1"/>
    <n v="6"/>
    <d v="2009-09-04T00:00:00"/>
    <x v="43"/>
    <d v="1899-12-30T13:23:00"/>
    <d v="2009-09-04T00:00:00"/>
    <d v="1899-12-30T14:21:00"/>
    <n v="30"/>
    <n v="58"/>
    <s v="Ticket"/>
    <s v="Friday"/>
    <s v="Morning"/>
    <x v="0"/>
    <s v="14"/>
  </r>
  <r>
    <n v="1"/>
    <n v="5"/>
    <d v="2009-09-04T00:00:00"/>
    <x v="43"/>
    <d v="1899-12-30T14:07:00"/>
    <d v="2009-09-04T00:00:00"/>
    <d v="1899-12-30T18:19:00"/>
    <n v="50"/>
    <n v="252"/>
    <s v="Ticket"/>
    <s v="Friday"/>
    <s v="Afternoon"/>
    <x v="1"/>
    <s v="18"/>
  </r>
  <r>
    <n v="1"/>
    <n v="6"/>
    <d v="2009-09-04T00:00:00"/>
    <x v="43"/>
    <d v="1899-12-30T15:07:00"/>
    <d v="2009-09-04T00:00:00"/>
    <d v="1899-12-30T15:42:00"/>
    <n v="30"/>
    <n v="35"/>
    <s v="Ticket"/>
    <s v="Friday"/>
    <s v="Afternoon"/>
    <x v="2"/>
    <s v="15"/>
  </r>
  <r>
    <n v="1"/>
    <n v="5"/>
    <d v="2009-09-04T00:00:00"/>
    <x v="43"/>
    <d v="1899-12-30T15:15:00"/>
    <d v="2009-09-04T00:00:00"/>
    <d v="1899-12-30T17:04:00"/>
    <n v="30"/>
    <n v="109"/>
    <s v="Ticket"/>
    <s v="Friday"/>
    <s v="Afternoon"/>
    <x v="2"/>
    <s v="17"/>
  </r>
  <r>
    <n v="1"/>
    <n v="6"/>
    <d v="2009-09-04T00:00:00"/>
    <x v="43"/>
    <d v="1899-12-30T18:09:00"/>
    <d v="2009-09-04T00:00:00"/>
    <d v="1899-12-30T19:27:00"/>
    <n v="30"/>
    <n v="78"/>
    <s v="Ticket"/>
    <s v="Friday"/>
    <s v="Evening"/>
    <x v="8"/>
    <s v="19"/>
  </r>
  <r>
    <n v="1"/>
    <n v="5"/>
    <d v="2009-09-04T00:00:00"/>
    <x v="43"/>
    <d v="1899-12-30T20:21:00"/>
    <d v="2009-09-04T00:00:00"/>
    <d v="1899-12-30T21:54:00"/>
    <n v="30"/>
    <n v="93"/>
    <s v="Ticket"/>
    <s v="Friday"/>
    <s v="Evening"/>
    <x v="9"/>
    <s v="21"/>
  </r>
  <r>
    <n v="1"/>
    <n v="5"/>
    <d v="2009-09-04T00:00:00"/>
    <x v="43"/>
    <d v="1899-12-30T20:25:00"/>
    <d v="2009-09-04T00:00:00"/>
    <d v="1899-12-30T21:47:00"/>
    <n v="30"/>
    <n v="82"/>
    <s v="Ticket"/>
    <s v="Friday"/>
    <s v="Evening"/>
    <x v="9"/>
    <s v="21"/>
  </r>
  <r>
    <n v="1"/>
    <n v="5"/>
    <d v="2009-09-04T00:00:00"/>
    <x v="43"/>
    <d v="1899-12-30T20:36:00"/>
    <d v="2009-09-04T00:00:00"/>
    <d v="1899-12-30T22:18:00"/>
    <n v="30"/>
    <n v="102"/>
    <s v="Ticket"/>
    <s v="Friday"/>
    <s v="Evening"/>
    <x v="9"/>
    <s v="22"/>
  </r>
  <r>
    <n v="1"/>
    <n v="5"/>
    <d v="2009-09-07T00:00:00"/>
    <x v="44"/>
    <d v="1899-12-30T10:02:00"/>
    <d v="2009-09-07T00:00:00"/>
    <d v="1899-12-30T12:31:00"/>
    <n v="30"/>
    <n v="149"/>
    <s v="Ticket"/>
    <s v="Monday"/>
    <s v="Morning"/>
    <x v="11"/>
    <s v="12"/>
  </r>
  <r>
    <n v="1"/>
    <n v="5"/>
    <d v="2009-09-07T00:00:00"/>
    <x v="44"/>
    <d v="1899-12-30T11:45:00"/>
    <d v="2009-09-07T00:00:00"/>
    <d v="1899-12-30T12:35:00"/>
    <n v="30"/>
    <n v="50"/>
    <s v="Ticket"/>
    <s v="Monday"/>
    <s v="Morning"/>
    <x v="12"/>
    <s v="12"/>
  </r>
  <r>
    <n v="1"/>
    <n v="6"/>
    <d v="2009-09-07T00:00:00"/>
    <x v="44"/>
    <d v="1899-12-30T15:15:00"/>
    <d v="2009-09-07T00:00:00"/>
    <d v="1899-12-30T17:12:00"/>
    <n v="30"/>
    <n v="117"/>
    <s v="Ticket"/>
    <s v="Monday"/>
    <s v="Afternoon"/>
    <x v="2"/>
    <s v="17"/>
  </r>
  <r>
    <n v="1"/>
    <n v="6"/>
    <d v="2009-09-07T00:00:00"/>
    <x v="44"/>
    <d v="1899-12-30T19:29:00"/>
    <d v="2009-09-07T00:00:00"/>
    <d v="1899-12-30T20:39:00"/>
    <n v="30"/>
    <n v="70"/>
    <s v="Ticket"/>
    <s v="Monday"/>
    <s v="Evening"/>
    <x v="4"/>
    <s v="20"/>
  </r>
  <r>
    <n v="1"/>
    <n v="5"/>
    <d v="2009-09-08T00:00:00"/>
    <x v="45"/>
    <d v="1899-12-30T12:32:00"/>
    <d v="2009-09-08T00:00:00"/>
    <d v="1899-12-30T13:36:00"/>
    <n v="30"/>
    <n v="64"/>
    <s v="Ticket"/>
    <s v="Tuesday"/>
    <s v="Morning"/>
    <x v="7"/>
    <s v="13"/>
  </r>
  <r>
    <n v="1"/>
    <n v="5"/>
    <d v="2009-09-08T00:00:00"/>
    <x v="45"/>
    <d v="1899-12-30T15:25:00"/>
    <d v="2009-09-08T00:00:00"/>
    <d v="1899-12-30T16:11:00"/>
    <n v="30"/>
    <n v="46"/>
    <s v="Ticket"/>
    <s v="Tuesday"/>
    <s v="Afternoon"/>
    <x v="2"/>
    <s v="16"/>
  </r>
  <r>
    <n v="1"/>
    <n v="6"/>
    <d v="2009-09-08T00:00:00"/>
    <x v="45"/>
    <d v="1899-12-30T17:45:00"/>
    <d v="2009-09-08T00:00:00"/>
    <d v="1899-12-30T19:00:00"/>
    <n v="30"/>
    <n v="75"/>
    <s v="Ticket"/>
    <s v="Tuesday"/>
    <s v="Afternoon"/>
    <x v="3"/>
    <s v="19"/>
  </r>
  <r>
    <n v="1"/>
    <n v="5"/>
    <d v="2009-09-08T00:00:00"/>
    <x v="45"/>
    <d v="1899-12-30T18:01:00"/>
    <d v="2009-09-08T00:00:00"/>
    <d v="1899-12-30T19:35:00"/>
    <n v="30"/>
    <n v="94"/>
    <s v="Ticket"/>
    <s v="Tuesday"/>
    <s v="Evening"/>
    <x v="8"/>
    <s v="19"/>
  </r>
  <r>
    <n v="1"/>
    <n v="5"/>
    <d v="2009-09-08T00:00:00"/>
    <x v="45"/>
    <d v="1899-12-30T19:26:00"/>
    <d v="2009-09-08T00:00:00"/>
    <d v="1899-12-30T21:20:00"/>
    <n v="30"/>
    <n v="114"/>
    <s v="Ticket"/>
    <s v="Tuesday"/>
    <s v="Evening"/>
    <x v="4"/>
    <s v="21"/>
  </r>
  <r>
    <n v="1"/>
    <n v="6"/>
    <d v="2009-09-08T00:00:00"/>
    <x v="45"/>
    <d v="1899-12-30T19:50:00"/>
    <d v="2009-09-08T00:00:00"/>
    <d v="1899-12-30T19:54:00"/>
    <n v="30"/>
    <n v="4"/>
    <s v="Ticket"/>
    <s v="Tuesday"/>
    <s v="Evening"/>
    <x v="4"/>
    <s v="19"/>
  </r>
  <r>
    <n v="1"/>
    <n v="5"/>
    <d v="2009-09-09T00:00:00"/>
    <x v="46"/>
    <d v="1899-12-30T10:27:00"/>
    <d v="2009-09-09T00:00:00"/>
    <d v="1899-12-30T11:50:00"/>
    <n v="30"/>
    <n v="83"/>
    <s v="Ticket"/>
    <s v="Wednesday"/>
    <s v="Morning"/>
    <x v="11"/>
    <s v="11"/>
  </r>
  <r>
    <n v="1"/>
    <n v="5"/>
    <d v="2009-09-09T00:00:00"/>
    <x v="46"/>
    <d v="1899-12-30T18:52:00"/>
    <d v="2009-09-09T00:00:00"/>
    <d v="1899-12-30T19:50:00"/>
    <n v="30"/>
    <n v="58"/>
    <s v="Ticket"/>
    <s v="Wednesday"/>
    <s v="Evening"/>
    <x v="8"/>
    <s v="19"/>
  </r>
  <r>
    <n v="1"/>
    <n v="5"/>
    <d v="2009-09-09T00:00:00"/>
    <x v="46"/>
    <d v="1899-12-30T19:14:00"/>
    <d v="2009-09-09T00:00:00"/>
    <d v="1899-12-30T20:39:00"/>
    <n v="30"/>
    <n v="85"/>
    <s v="Ticket"/>
    <s v="Wednesday"/>
    <s v="Evening"/>
    <x v="4"/>
    <s v="20"/>
  </r>
  <r>
    <n v="1"/>
    <n v="5"/>
    <d v="2009-09-10T00:00:00"/>
    <x v="47"/>
    <d v="1899-12-30T15:20:00"/>
    <d v="2009-09-10T00:00:00"/>
    <d v="1899-12-30T16:16:00"/>
    <n v="30"/>
    <n v="56"/>
    <s v="Ticket"/>
    <s v="Thursday"/>
    <s v="Afternoon"/>
    <x v="2"/>
    <s v="16"/>
  </r>
  <r>
    <n v="1"/>
    <n v="5"/>
    <d v="2009-09-10T00:00:00"/>
    <x v="47"/>
    <d v="1899-12-30T17:52:00"/>
    <d v="2009-09-10T00:00:00"/>
    <d v="1899-12-30T18:44:00"/>
    <n v="30"/>
    <n v="52"/>
    <s v="Ticket"/>
    <s v="Thursday"/>
    <s v="Afternoon"/>
    <x v="3"/>
    <s v="18"/>
  </r>
  <r>
    <n v="1"/>
    <n v="6"/>
    <d v="2009-09-10T00:00:00"/>
    <x v="47"/>
    <d v="1899-12-30T20:57:00"/>
    <d v="2009-09-10T00:00:00"/>
    <d v="1899-12-30T23:10:00"/>
    <n v="30"/>
    <n v="133"/>
    <s v="Ticket"/>
    <s v="Thursday"/>
    <s v="Evening"/>
    <x v="9"/>
    <s v="23"/>
  </r>
  <r>
    <n v="1"/>
    <n v="5"/>
    <d v="2009-09-11T00:00:00"/>
    <x v="48"/>
    <d v="1899-12-30T10:06:00"/>
    <d v="2009-09-11T00:00:00"/>
    <d v="1899-12-30T12:43:00"/>
    <n v="30"/>
    <n v="157"/>
    <s v="Ticket"/>
    <s v="Friday"/>
    <s v="Morning"/>
    <x v="11"/>
    <s v="12"/>
  </r>
  <r>
    <n v="1"/>
    <n v="5"/>
    <d v="2009-09-11T00:00:00"/>
    <x v="48"/>
    <d v="1899-12-30T11:48:00"/>
    <d v="2009-09-11T00:00:00"/>
    <d v="1899-12-30T13:10:00"/>
    <n v="30"/>
    <n v="82"/>
    <s v="Ticket"/>
    <s v="Friday"/>
    <s v="Morning"/>
    <x v="12"/>
    <s v="13"/>
  </r>
  <r>
    <n v="1"/>
    <n v="5"/>
    <d v="2009-09-11T00:00:00"/>
    <x v="48"/>
    <d v="1899-12-30T11:52:00"/>
    <d v="2009-09-11T00:00:00"/>
    <d v="1899-12-30T13:39:00"/>
    <n v="30"/>
    <n v="107"/>
    <s v="Ticket"/>
    <s v="Friday"/>
    <s v="Morning"/>
    <x v="12"/>
    <s v="13"/>
  </r>
  <r>
    <n v="1"/>
    <n v="5"/>
    <d v="2009-09-11T00:00:00"/>
    <x v="48"/>
    <d v="1899-12-30T13:19:00"/>
    <d v="2009-09-11T00:00:00"/>
    <d v="1899-12-30T15:31:00"/>
    <n v="30"/>
    <n v="132"/>
    <s v="Ticket"/>
    <s v="Friday"/>
    <s v="Morning"/>
    <x v="0"/>
    <s v="15"/>
  </r>
  <r>
    <n v="1"/>
    <n v="5"/>
    <d v="2009-09-11T00:00:00"/>
    <x v="48"/>
    <d v="1899-12-30T14:25:00"/>
    <d v="2009-09-11T00:00:00"/>
    <d v="1899-12-30T18:00:00"/>
    <n v="40"/>
    <n v="215"/>
    <s v="Ticket"/>
    <s v="Friday"/>
    <s v="Afternoon"/>
    <x v="1"/>
    <s v="18"/>
  </r>
  <r>
    <n v="1"/>
    <n v="5"/>
    <d v="2009-09-11T00:00:00"/>
    <x v="48"/>
    <d v="1899-12-30T14:58:00"/>
    <d v="2009-09-11T00:00:00"/>
    <d v="1899-12-30T15:54:00"/>
    <n v="30"/>
    <n v="56"/>
    <s v="Ticket"/>
    <s v="Friday"/>
    <s v="Afternoon"/>
    <x v="1"/>
    <s v="15"/>
  </r>
  <r>
    <n v="1"/>
    <n v="5"/>
    <d v="2009-09-11T00:00:00"/>
    <x v="48"/>
    <d v="1899-12-30T17:03:00"/>
    <d v="2009-09-11T00:00:00"/>
    <d v="1899-12-30T19:00:00"/>
    <n v="30"/>
    <n v="117"/>
    <s v="Ticket"/>
    <s v="Friday"/>
    <s v="Afternoon"/>
    <x v="3"/>
    <s v="19"/>
  </r>
  <r>
    <n v="1"/>
    <n v="5"/>
    <d v="2009-09-11T00:00:00"/>
    <x v="48"/>
    <d v="1899-12-30T22:29:00"/>
    <d v="2009-09-12T00:00:00"/>
    <d v="1899-12-30T00:07:00"/>
    <n v="30"/>
    <n v="98"/>
    <s v="Ticket"/>
    <s v="Friday"/>
    <s v="Night"/>
    <x v="6"/>
    <s v="00"/>
  </r>
  <r>
    <n v="1"/>
    <n v="6"/>
    <d v="2009-09-14T00:00:00"/>
    <x v="49"/>
    <d v="1899-12-30T11:40:00"/>
    <d v="2009-09-14T00:00:00"/>
    <d v="1899-12-30T13:17:00"/>
    <n v="30"/>
    <n v="97"/>
    <s v="Ticket"/>
    <s v="Monday"/>
    <s v="Morning"/>
    <x v="12"/>
    <s v="13"/>
  </r>
  <r>
    <n v="1"/>
    <n v="5"/>
    <d v="2009-09-14T00:00:00"/>
    <x v="49"/>
    <d v="1899-12-30T13:28:00"/>
    <d v="2009-09-14T00:00:00"/>
    <d v="1899-12-30T15:49:00"/>
    <n v="30"/>
    <n v="141"/>
    <s v="Ticket"/>
    <s v="Monday"/>
    <s v="Morning"/>
    <x v="0"/>
    <s v="15"/>
  </r>
  <r>
    <n v="1"/>
    <n v="5"/>
    <d v="2009-09-15T00:00:00"/>
    <x v="50"/>
    <d v="1899-12-30T12:42:00"/>
    <d v="2009-09-15T00:00:00"/>
    <d v="1899-12-30T14:21:00"/>
    <n v="30"/>
    <n v="99"/>
    <s v="Ticket"/>
    <s v="Tuesday"/>
    <s v="Morning"/>
    <x v="7"/>
    <s v="14"/>
  </r>
  <r>
    <n v="1"/>
    <n v="6"/>
    <d v="2009-09-15T00:00:00"/>
    <x v="50"/>
    <d v="1899-12-30T18:21:00"/>
    <d v="2009-09-15T00:00:00"/>
    <d v="1899-12-30T18:46:00"/>
    <n v="30"/>
    <n v="25"/>
    <s v="Ticket"/>
    <s v="Tuesday"/>
    <s v="Evening"/>
    <x v="8"/>
    <s v="18"/>
  </r>
  <r>
    <n v="1"/>
    <n v="5"/>
    <d v="2009-09-15T00:00:00"/>
    <x v="50"/>
    <d v="1899-12-30T21:47:00"/>
    <d v="2009-09-15T00:00:00"/>
    <d v="1899-12-30T23:27:00"/>
    <n v="30"/>
    <n v="100"/>
    <s v="Ticket"/>
    <s v="Tuesday"/>
    <s v="Evening"/>
    <x v="10"/>
    <s v="23"/>
  </r>
  <r>
    <n v="1"/>
    <n v="5"/>
    <d v="2009-09-16T00:00:00"/>
    <x v="51"/>
    <d v="1899-12-30T11:28:00"/>
    <d v="2009-09-16T00:00:00"/>
    <d v="1899-12-30T12:54:00"/>
    <n v="30"/>
    <n v="86"/>
    <s v="Ticket"/>
    <s v="Wednesday"/>
    <s v="Morning"/>
    <x v="12"/>
    <s v="12"/>
  </r>
  <r>
    <n v="1"/>
    <n v="6"/>
    <d v="2009-09-16T00:00:00"/>
    <x v="51"/>
    <d v="1899-12-30T14:14:00"/>
    <d v="2009-09-16T00:00:00"/>
    <d v="1899-12-30T17:53:00"/>
    <n v="40"/>
    <n v="219"/>
    <s v="Ticket"/>
    <s v="Wednesday"/>
    <s v="Afternoon"/>
    <x v="1"/>
    <s v="17"/>
  </r>
  <r>
    <n v="1"/>
    <n v="6"/>
    <d v="2009-09-16T00:00:00"/>
    <x v="51"/>
    <d v="1899-12-30T14:15:00"/>
    <d v="2009-09-16T00:00:00"/>
    <d v="1899-12-30T17:43:00"/>
    <n v="40"/>
    <n v="208"/>
    <s v="Ticket"/>
    <s v="Wednesday"/>
    <s v="Afternoon"/>
    <x v="1"/>
    <s v="17"/>
  </r>
  <r>
    <n v="1"/>
    <n v="5"/>
    <d v="2009-09-16T00:00:00"/>
    <x v="51"/>
    <d v="1899-12-30T15:28:00"/>
    <d v="2009-09-16T00:00:00"/>
    <d v="1899-12-30T19:13:00"/>
    <n v="40"/>
    <n v="225"/>
    <s v="Ticket"/>
    <s v="Wednesday"/>
    <s v="Afternoon"/>
    <x v="2"/>
    <s v="19"/>
  </r>
  <r>
    <n v="1"/>
    <n v="6"/>
    <d v="2009-09-16T00:00:00"/>
    <x v="51"/>
    <d v="1899-12-30T16:39:00"/>
    <d v="2009-09-16T00:00:00"/>
    <d v="1899-12-30T18:12:00"/>
    <n v="30"/>
    <n v="93"/>
    <s v="Ticket"/>
    <s v="Wednesday"/>
    <s v="Afternoon"/>
    <x v="5"/>
    <s v="18"/>
  </r>
  <r>
    <n v="1"/>
    <n v="5"/>
    <d v="2009-09-16T00:00:00"/>
    <x v="51"/>
    <d v="1899-12-30T17:18:00"/>
    <d v="2009-09-16T00:00:00"/>
    <d v="1899-12-30T19:18:00"/>
    <n v="30"/>
    <n v="120"/>
    <s v="Ticket"/>
    <s v="Wednesday"/>
    <s v="Afternoon"/>
    <x v="3"/>
    <s v="19"/>
  </r>
  <r>
    <n v="1"/>
    <n v="6"/>
    <d v="2009-09-16T00:00:00"/>
    <x v="51"/>
    <d v="1899-12-30T17:26:00"/>
    <d v="2009-09-16T00:00:00"/>
    <d v="1899-12-30T19:52:00"/>
    <n v="30"/>
    <n v="146"/>
    <s v="Ticket"/>
    <s v="Wednesday"/>
    <s v="Afternoon"/>
    <x v="3"/>
    <s v="19"/>
  </r>
  <r>
    <n v="1"/>
    <n v="6"/>
    <d v="2009-09-16T00:00:00"/>
    <x v="51"/>
    <d v="1899-12-30T19:20:00"/>
    <d v="2009-09-16T00:00:00"/>
    <d v="1899-12-30T20:22:00"/>
    <n v="30"/>
    <n v="62"/>
    <s v="Ticket"/>
    <s v="Wednesday"/>
    <s v="Evening"/>
    <x v="4"/>
    <s v="20"/>
  </r>
  <r>
    <n v="1"/>
    <n v="5"/>
    <d v="2009-09-16T00:00:00"/>
    <x v="51"/>
    <d v="1899-12-30T21:36:00"/>
    <d v="2009-09-16T00:00:00"/>
    <d v="1899-12-30T23:27:00"/>
    <n v="30"/>
    <n v="111"/>
    <s v="Ticket"/>
    <s v="Wednesday"/>
    <s v="Evening"/>
    <x v="10"/>
    <s v="23"/>
  </r>
  <r>
    <n v="1"/>
    <n v="5"/>
    <d v="2009-09-17T00:00:00"/>
    <x v="52"/>
    <d v="1899-12-30T11:31:00"/>
    <d v="2009-09-17T00:00:00"/>
    <d v="1899-12-30T12:50:00"/>
    <n v="30"/>
    <n v="79"/>
    <s v="Ticket"/>
    <s v="Thursday"/>
    <s v="Morning"/>
    <x v="12"/>
    <s v="12"/>
  </r>
  <r>
    <n v="1"/>
    <n v="6"/>
    <d v="2009-09-17T00:00:00"/>
    <x v="52"/>
    <d v="1899-12-30T13:48:00"/>
    <d v="2009-09-17T00:00:00"/>
    <d v="1899-12-30T18:40:00"/>
    <n v="50"/>
    <n v="292"/>
    <s v="Ticket"/>
    <s v="Thursday"/>
    <s v="Morning"/>
    <x v="0"/>
    <s v="18"/>
  </r>
  <r>
    <n v="1"/>
    <n v="6"/>
    <d v="2009-09-17T00:00:00"/>
    <x v="52"/>
    <d v="1899-12-30T14:29:00"/>
    <d v="2009-09-17T00:00:00"/>
    <d v="1899-12-30T19:05:00"/>
    <n v="50"/>
    <n v="276"/>
    <s v="Ticket"/>
    <s v="Thursday"/>
    <s v="Afternoon"/>
    <x v="1"/>
    <s v="19"/>
  </r>
  <r>
    <n v="1"/>
    <n v="5"/>
    <d v="2009-09-17T00:00:00"/>
    <x v="52"/>
    <d v="1899-12-30T15:22:00"/>
    <d v="2009-09-17T00:00:00"/>
    <d v="1899-12-30T15:50:00"/>
    <n v="30"/>
    <n v="28"/>
    <s v="Ticket"/>
    <s v="Thursday"/>
    <s v="Afternoon"/>
    <x v="2"/>
    <s v="15"/>
  </r>
  <r>
    <n v="1"/>
    <n v="5"/>
    <d v="2009-09-17T00:00:00"/>
    <x v="52"/>
    <d v="1899-12-30T16:40:00"/>
    <d v="2009-09-17T00:00:00"/>
    <d v="1899-12-30T18:55:00"/>
    <n v="30"/>
    <n v="135"/>
    <s v="Ticket"/>
    <s v="Thursday"/>
    <s v="Afternoon"/>
    <x v="5"/>
    <s v="18"/>
  </r>
  <r>
    <n v="1"/>
    <n v="5"/>
    <d v="2009-09-17T00:00:00"/>
    <x v="52"/>
    <d v="1899-12-30T20:42:00"/>
    <d v="2009-09-17T00:00:00"/>
    <d v="1899-12-30T22:37:00"/>
    <n v="30"/>
    <n v="115"/>
    <s v="Ticket"/>
    <s v="Thursday"/>
    <s v="Evening"/>
    <x v="9"/>
    <s v="22"/>
  </r>
  <r>
    <n v="1"/>
    <n v="5"/>
    <d v="2009-09-18T00:00:00"/>
    <x v="53"/>
    <d v="1899-12-30T07:41:00"/>
    <d v="2009-09-18T00:00:00"/>
    <d v="1899-12-30T08:11:00"/>
    <n v="30"/>
    <n v="30"/>
    <s v="Ticket"/>
    <s v="Friday"/>
    <s v="Night"/>
    <x v="16"/>
    <s v="08"/>
  </r>
  <r>
    <n v="1"/>
    <n v="5"/>
    <d v="2009-09-18T00:00:00"/>
    <x v="53"/>
    <d v="1899-12-30T09:51:00"/>
    <d v="2009-09-18T00:00:00"/>
    <d v="1899-12-30T11:15:00"/>
    <n v="30"/>
    <n v="84"/>
    <s v="Ticket"/>
    <s v="Friday"/>
    <s v="Night"/>
    <x v="13"/>
    <s v="11"/>
  </r>
  <r>
    <n v="1"/>
    <n v="6"/>
    <d v="2009-09-18T00:00:00"/>
    <x v="53"/>
    <d v="1899-12-30T13:24:00"/>
    <d v="2009-09-18T00:00:00"/>
    <d v="1899-12-30T17:04:00"/>
    <n v="40"/>
    <n v="220"/>
    <s v="Ticket"/>
    <s v="Friday"/>
    <s v="Morning"/>
    <x v="0"/>
    <s v="17"/>
  </r>
  <r>
    <n v="1"/>
    <n v="5"/>
    <d v="2009-09-18T00:00:00"/>
    <x v="53"/>
    <d v="1899-12-30T14:51:00"/>
    <d v="2009-09-18T00:00:00"/>
    <d v="1899-12-30T16:36:00"/>
    <n v="30"/>
    <n v="105"/>
    <s v="Ticket"/>
    <s v="Friday"/>
    <s v="Afternoon"/>
    <x v="1"/>
    <s v="16"/>
  </r>
  <r>
    <n v="1"/>
    <n v="6"/>
    <d v="2009-09-18T00:00:00"/>
    <x v="53"/>
    <d v="1899-12-30T16:32:00"/>
    <d v="2009-09-18T00:00:00"/>
    <d v="1899-12-30T21:30:00"/>
    <n v="50"/>
    <n v="298"/>
    <s v="Ticket"/>
    <s v="Friday"/>
    <s v="Afternoon"/>
    <x v="5"/>
    <s v="21"/>
  </r>
  <r>
    <n v="1"/>
    <n v="5"/>
    <d v="2009-09-18T00:00:00"/>
    <x v="53"/>
    <d v="1899-12-30T16:39:00"/>
    <d v="2009-09-18T00:00:00"/>
    <d v="1899-12-30T20:04:00"/>
    <n v="40"/>
    <n v="205"/>
    <s v="Ticket"/>
    <s v="Friday"/>
    <s v="Afternoon"/>
    <x v="5"/>
    <s v="20"/>
  </r>
  <r>
    <n v="1"/>
    <n v="5"/>
    <d v="2009-09-18T00:00:00"/>
    <x v="53"/>
    <d v="1899-12-30T17:32:00"/>
    <d v="2009-09-18T00:00:00"/>
    <d v="1899-12-30T19:25:00"/>
    <n v="30"/>
    <n v="113"/>
    <s v="Ticket"/>
    <s v="Friday"/>
    <s v="Afternoon"/>
    <x v="3"/>
    <s v="19"/>
  </r>
  <r>
    <n v="1"/>
    <n v="5"/>
    <d v="2009-09-18T00:00:00"/>
    <x v="53"/>
    <d v="1899-12-30T18:44:00"/>
    <d v="2009-09-18T00:00:00"/>
    <d v="1899-12-30T20:19:00"/>
    <n v="30"/>
    <n v="95"/>
    <s v="Ticket"/>
    <s v="Friday"/>
    <s v="Evening"/>
    <x v="8"/>
    <s v="20"/>
  </r>
  <r>
    <n v="1"/>
    <n v="5"/>
    <d v="2009-09-21T00:00:00"/>
    <x v="54"/>
    <d v="1899-12-30T15:13:00"/>
    <d v="2009-09-21T00:00:00"/>
    <d v="1899-12-30T16:54:00"/>
    <n v="30"/>
    <n v="101"/>
    <s v="Ticket"/>
    <s v="Monday"/>
    <s v="Afternoon"/>
    <x v="2"/>
    <s v="16"/>
  </r>
  <r>
    <n v="1"/>
    <n v="5"/>
    <d v="2009-09-21T00:00:00"/>
    <x v="54"/>
    <d v="1899-12-30T15:50:00"/>
    <d v="2009-09-21T00:00:00"/>
    <d v="1899-12-30T18:29:00"/>
    <n v="30"/>
    <n v="159"/>
    <s v="Ticket"/>
    <s v="Monday"/>
    <s v="Afternoon"/>
    <x v="2"/>
    <s v="18"/>
  </r>
  <r>
    <n v="1"/>
    <n v="5"/>
    <d v="2009-09-21T00:00:00"/>
    <x v="54"/>
    <d v="1899-12-30T15:56:00"/>
    <d v="2009-09-21T00:00:00"/>
    <d v="1899-12-30T19:33:00"/>
    <n v="40"/>
    <n v="217"/>
    <s v="Ticket"/>
    <s v="Monday"/>
    <s v="Afternoon"/>
    <x v="2"/>
    <s v="19"/>
  </r>
  <r>
    <n v="1"/>
    <n v="6"/>
    <d v="2009-09-21T00:00:00"/>
    <x v="54"/>
    <d v="1899-12-30T16:22:00"/>
    <d v="2009-09-21T00:00:00"/>
    <d v="1899-12-30T18:32:00"/>
    <n v="30"/>
    <n v="130"/>
    <s v="Ticket"/>
    <s v="Monday"/>
    <s v="Afternoon"/>
    <x v="5"/>
    <s v="18"/>
  </r>
  <r>
    <n v="1"/>
    <n v="6"/>
    <d v="2009-09-21T00:00:00"/>
    <x v="54"/>
    <d v="1899-12-30T16:58:00"/>
    <d v="2009-09-21T00:00:00"/>
    <d v="1899-12-30T18:58:00"/>
    <n v="30"/>
    <n v="120"/>
    <s v="Ticket"/>
    <s v="Monday"/>
    <s v="Afternoon"/>
    <x v="5"/>
    <s v="18"/>
  </r>
  <r>
    <n v="1"/>
    <n v="6"/>
    <d v="2009-09-21T00:00:00"/>
    <x v="54"/>
    <d v="1899-12-30T17:33:00"/>
    <d v="2009-09-21T00:00:00"/>
    <d v="1899-12-30T20:39:00"/>
    <n v="40"/>
    <n v="186"/>
    <s v="Ticket"/>
    <s v="Monday"/>
    <s v="Afternoon"/>
    <x v="3"/>
    <s v="20"/>
  </r>
  <r>
    <n v="1"/>
    <n v="6"/>
    <d v="2009-09-21T00:00:00"/>
    <x v="54"/>
    <d v="1899-12-30T18:58:00"/>
    <d v="2009-09-21T00:00:00"/>
    <d v="1899-12-30T20:31:00"/>
    <n v="30"/>
    <n v="93"/>
    <s v="Ticket"/>
    <s v="Monday"/>
    <s v="Evening"/>
    <x v="8"/>
    <s v="20"/>
  </r>
  <r>
    <n v="1"/>
    <n v="6"/>
    <d v="2009-09-21T00:00:00"/>
    <x v="54"/>
    <d v="1899-12-30T19:19:00"/>
    <d v="2009-09-21T00:00:00"/>
    <d v="1899-12-30T23:07:00"/>
    <n v="40"/>
    <n v="228"/>
    <s v="Ticket"/>
    <s v="Monday"/>
    <s v="Evening"/>
    <x v="4"/>
    <s v="23"/>
  </r>
  <r>
    <n v="1"/>
    <n v="5"/>
    <d v="2009-09-22T00:00:00"/>
    <x v="55"/>
    <d v="1899-12-30T13:25:00"/>
    <d v="2009-09-22T00:00:00"/>
    <d v="1899-12-30T14:05:00"/>
    <n v="30"/>
    <n v="40"/>
    <s v="Ticket"/>
    <s v="Tuesday"/>
    <s v="Morning"/>
    <x v="0"/>
    <s v="14"/>
  </r>
  <r>
    <n v="1"/>
    <n v="5"/>
    <d v="2009-09-22T00:00:00"/>
    <x v="55"/>
    <d v="1899-12-30T13:31:00"/>
    <d v="2009-09-22T00:00:00"/>
    <d v="1899-12-30T14:40:00"/>
    <n v="30"/>
    <n v="69"/>
    <s v="Ticket"/>
    <s v="Tuesday"/>
    <s v="Morning"/>
    <x v="0"/>
    <s v="14"/>
  </r>
  <r>
    <n v="1"/>
    <n v="6"/>
    <d v="2009-09-22T00:00:00"/>
    <x v="55"/>
    <d v="1899-12-30T13:59:00"/>
    <d v="2009-09-22T00:00:00"/>
    <d v="1899-12-30T19:33:00"/>
    <n v="60"/>
    <n v="334"/>
    <s v="Ticket"/>
    <s v="Tuesday"/>
    <s v="Morning"/>
    <x v="0"/>
    <s v="19"/>
  </r>
  <r>
    <n v="1"/>
    <n v="5"/>
    <d v="2009-09-22T00:00:00"/>
    <x v="55"/>
    <d v="1899-12-30T14:00:00"/>
    <d v="2009-09-22T00:00:00"/>
    <d v="1899-12-30T14:51:00"/>
    <n v="30"/>
    <n v="51"/>
    <s v="Ticket"/>
    <s v="Tuesday"/>
    <s v="Morning"/>
    <x v="1"/>
    <s v="14"/>
  </r>
  <r>
    <n v="1"/>
    <n v="5"/>
    <d v="2009-09-22T00:00:00"/>
    <x v="55"/>
    <d v="1899-12-30T15:48:00"/>
    <d v="2009-09-22T00:00:00"/>
    <d v="1899-12-30T17:26:00"/>
    <n v="30"/>
    <n v="98"/>
    <s v="Ticket"/>
    <s v="Tuesday"/>
    <s v="Afternoon"/>
    <x v="2"/>
    <s v="17"/>
  </r>
  <r>
    <n v="1"/>
    <n v="5"/>
    <d v="2009-09-22T00:00:00"/>
    <x v="55"/>
    <d v="1899-12-30T16:48:00"/>
    <d v="2009-09-22T00:00:00"/>
    <d v="1899-12-30T20:07:00"/>
    <n v="40"/>
    <n v="199"/>
    <s v="Ticket"/>
    <s v="Tuesday"/>
    <s v="Afternoon"/>
    <x v="5"/>
    <s v="20"/>
  </r>
  <r>
    <n v="1"/>
    <n v="5"/>
    <d v="2009-09-24T00:00:00"/>
    <x v="56"/>
    <d v="1899-12-30T13:05:00"/>
    <d v="2009-09-24T00:00:00"/>
    <d v="1899-12-30T13:37:00"/>
    <n v="30"/>
    <n v="32"/>
    <s v="Ticket"/>
    <s v="Thursday"/>
    <s v="Morning"/>
    <x v="0"/>
    <s v="13"/>
  </r>
  <r>
    <n v="1"/>
    <n v="5"/>
    <d v="2009-09-24T00:00:00"/>
    <x v="56"/>
    <d v="1899-12-30T13:55:00"/>
    <d v="2009-09-24T00:00:00"/>
    <d v="1899-12-30T14:54:00"/>
    <n v="30"/>
    <n v="59"/>
    <s v="Ticket"/>
    <s v="Thursday"/>
    <s v="Morning"/>
    <x v="0"/>
    <s v="14"/>
  </r>
  <r>
    <n v="1"/>
    <n v="6"/>
    <d v="2009-09-24T00:00:00"/>
    <x v="56"/>
    <d v="1899-12-30T14:23:00"/>
    <d v="2009-09-24T00:00:00"/>
    <d v="1899-12-30T18:57:00"/>
    <n v="50"/>
    <n v="274"/>
    <s v="Ticket"/>
    <s v="Thursday"/>
    <s v="Afternoon"/>
    <x v="1"/>
    <s v="18"/>
  </r>
  <r>
    <n v="1"/>
    <n v="6"/>
    <d v="2009-09-24T00:00:00"/>
    <x v="56"/>
    <d v="1899-12-30T17:48:00"/>
    <d v="2009-09-24T00:00:00"/>
    <d v="1899-12-30T20:04:00"/>
    <n v="30"/>
    <n v="136"/>
    <s v="Ticket"/>
    <s v="Thursday"/>
    <s v="Afternoon"/>
    <x v="3"/>
    <s v="20"/>
  </r>
  <r>
    <n v="1"/>
    <n v="5"/>
    <d v="2009-09-24T00:00:00"/>
    <x v="56"/>
    <d v="1899-12-30T18:54:00"/>
    <d v="2009-09-24T00:00:00"/>
    <d v="1899-12-30T20:58:00"/>
    <n v="30"/>
    <n v="124"/>
    <s v="Ticket"/>
    <s v="Thursday"/>
    <s v="Evening"/>
    <x v="8"/>
    <s v="20"/>
  </r>
  <r>
    <n v="1"/>
    <n v="5"/>
    <d v="2009-09-24T00:00:00"/>
    <x v="56"/>
    <d v="1899-12-30T19:02:00"/>
    <d v="2009-09-24T00:00:00"/>
    <d v="1899-12-30T19:20:00"/>
    <n v="30"/>
    <n v="18"/>
    <s v="Ticket"/>
    <s v="Thursday"/>
    <s v="Evening"/>
    <x v="4"/>
    <s v="19"/>
  </r>
  <r>
    <n v="1"/>
    <n v="5"/>
    <d v="2009-09-24T00:00:00"/>
    <x v="56"/>
    <d v="1899-12-30T19:21:00"/>
    <d v="2009-09-24T00:00:00"/>
    <d v="1899-12-30T19:42:00"/>
    <n v="30"/>
    <n v="21"/>
    <s v="Ticket"/>
    <s v="Thursday"/>
    <s v="Evening"/>
    <x v="4"/>
    <s v="19"/>
  </r>
  <r>
    <n v="1"/>
    <n v="5"/>
    <d v="2009-09-25T00:00:00"/>
    <x v="57"/>
    <d v="1899-12-30T15:38:00"/>
    <d v="2009-09-25T00:00:00"/>
    <d v="1899-12-30T17:47:00"/>
    <n v="30"/>
    <n v="129"/>
    <s v="Ticket"/>
    <s v="Friday"/>
    <s v="Afternoon"/>
    <x v="2"/>
    <s v="17"/>
  </r>
  <r>
    <n v="1"/>
    <n v="5"/>
    <d v="2009-09-25T00:00:00"/>
    <x v="57"/>
    <d v="1899-12-30T20:06:00"/>
    <d v="2009-09-25T00:00:00"/>
    <d v="1899-12-30T20:21:00"/>
    <n v="30"/>
    <n v="15"/>
    <s v="Ticket"/>
    <s v="Friday"/>
    <s v="Evening"/>
    <x v="9"/>
    <s v="20"/>
  </r>
  <r>
    <n v="1"/>
    <n v="5"/>
    <d v="2009-09-28T00:00:00"/>
    <x v="58"/>
    <d v="1899-12-30T11:18:00"/>
    <d v="2009-09-28T00:00:00"/>
    <d v="1899-12-30T12:46:00"/>
    <n v="30"/>
    <n v="88"/>
    <s v="Ticket"/>
    <s v="Monday"/>
    <s v="Morning"/>
    <x v="12"/>
    <s v="12"/>
  </r>
  <r>
    <n v="1"/>
    <n v="6"/>
    <d v="2009-09-28T00:00:00"/>
    <x v="58"/>
    <d v="1899-12-30T12:19:00"/>
    <d v="2009-09-28T00:00:00"/>
    <d v="1899-12-30T20:14:00"/>
    <n v="80"/>
    <n v="475"/>
    <s v="Ticket"/>
    <s v="Monday"/>
    <s v="Morning"/>
    <x v="7"/>
    <s v="20"/>
  </r>
  <r>
    <n v="1"/>
    <n v="8"/>
    <d v="2009-09-28T00:00:00"/>
    <x v="58"/>
    <d v="1899-12-30T12:44:00"/>
    <d v="2009-09-28T00:00:00"/>
    <d v="1899-12-30T17:06:00"/>
    <n v="50"/>
    <n v="262"/>
    <s v="Ticket"/>
    <s v="Monday"/>
    <s v="Morning"/>
    <x v="7"/>
    <s v="17"/>
  </r>
  <r>
    <n v="1"/>
    <n v="5"/>
    <d v="2009-09-28T00:00:00"/>
    <x v="58"/>
    <d v="1899-12-30T13:49:00"/>
    <d v="2009-09-28T00:00:00"/>
    <d v="1899-12-30T17:10:00"/>
    <n v="40"/>
    <n v="201"/>
    <s v="Ticket"/>
    <s v="Monday"/>
    <s v="Morning"/>
    <x v="0"/>
    <s v="17"/>
  </r>
  <r>
    <n v="1"/>
    <n v="5"/>
    <d v="2009-09-28T00:00:00"/>
    <x v="58"/>
    <d v="1899-12-30T14:09:00"/>
    <d v="2009-09-28T00:00:00"/>
    <d v="1899-12-30T18:18:00"/>
    <n v="50"/>
    <n v="249"/>
    <s v="Ticket"/>
    <s v="Monday"/>
    <s v="Afternoon"/>
    <x v="1"/>
    <s v="18"/>
  </r>
  <r>
    <n v="1"/>
    <n v="6"/>
    <d v="2009-09-28T00:00:00"/>
    <x v="58"/>
    <d v="1899-12-30T15:28:00"/>
    <d v="2009-09-28T00:00:00"/>
    <d v="1899-12-30T16:50:00"/>
    <n v="30"/>
    <n v="82"/>
    <s v="Ticket"/>
    <s v="Monday"/>
    <s v="Afternoon"/>
    <x v="2"/>
    <s v="16"/>
  </r>
  <r>
    <n v="1"/>
    <n v="5"/>
    <d v="2009-09-28T00:00:00"/>
    <x v="58"/>
    <d v="1899-12-30T16:55:00"/>
    <d v="2009-09-28T00:00:00"/>
    <d v="1899-12-30T22:50:00"/>
    <n v="60"/>
    <n v="355"/>
    <s v="Ticket"/>
    <s v="Monday"/>
    <s v="Afternoon"/>
    <x v="5"/>
    <s v="22"/>
  </r>
  <r>
    <n v="1"/>
    <n v="5"/>
    <d v="2009-09-28T00:00:00"/>
    <x v="58"/>
    <d v="1899-12-30T19:09:00"/>
    <d v="2009-09-28T00:00:00"/>
    <d v="1899-12-30T22:36:00"/>
    <n v="40"/>
    <n v="207"/>
    <s v="Ticket"/>
    <s v="Monday"/>
    <s v="Evening"/>
    <x v="4"/>
    <s v="22"/>
  </r>
  <r>
    <n v="1"/>
    <n v="6"/>
    <d v="2009-09-28T00:00:00"/>
    <x v="58"/>
    <d v="1899-12-30T19:16:00"/>
    <d v="2009-09-28T00:00:00"/>
    <d v="1899-12-30T21:13:00"/>
    <n v="30"/>
    <n v="117"/>
    <s v="Ticket"/>
    <s v="Monday"/>
    <s v="Evening"/>
    <x v="4"/>
    <s v="21"/>
  </r>
  <r>
    <n v="1"/>
    <n v="5"/>
    <d v="2009-09-28T00:00:00"/>
    <x v="58"/>
    <d v="1899-12-30T19:58:00"/>
    <d v="2009-09-28T00:00:00"/>
    <d v="1899-12-30T20:55:00"/>
    <n v="30"/>
    <n v="57"/>
    <s v="Ticket"/>
    <s v="Monday"/>
    <s v="Evening"/>
    <x v="4"/>
    <s v="20"/>
  </r>
  <r>
    <n v="1"/>
    <n v="5"/>
    <d v="2009-09-28T00:00:00"/>
    <x v="58"/>
    <d v="1899-12-30T20:03:00"/>
    <d v="2009-09-28T00:00:00"/>
    <d v="1899-12-30T21:37:00"/>
    <n v="30"/>
    <n v="94"/>
    <s v="Ticket"/>
    <s v="Monday"/>
    <s v="Evening"/>
    <x v="9"/>
    <s v="21"/>
  </r>
  <r>
    <n v="1"/>
    <n v="5"/>
    <d v="2009-09-28T00:00:00"/>
    <x v="58"/>
    <d v="1899-12-30T20:58:00"/>
    <d v="2009-09-28T00:00:00"/>
    <d v="1899-12-30T22:16:00"/>
    <n v="30"/>
    <n v="78"/>
    <s v="Ticket"/>
    <s v="Monday"/>
    <s v="Evening"/>
    <x v="9"/>
    <s v="22"/>
  </r>
  <r>
    <n v="1"/>
    <n v="5"/>
    <d v="2009-09-28T00:00:00"/>
    <x v="58"/>
    <d v="1899-12-30T22:19:00"/>
    <d v="2009-09-28T00:00:00"/>
    <d v="1899-12-30T23:39:00"/>
    <n v="30"/>
    <n v="80"/>
    <s v="Ticket"/>
    <s v="Monday"/>
    <s v="Night"/>
    <x v="6"/>
    <s v="23"/>
  </r>
  <r>
    <n v="1"/>
    <n v="5"/>
    <d v="2009-09-28T00:00:00"/>
    <x v="58"/>
    <d v="1899-12-30T22:41:00"/>
    <d v="2009-09-29T00:00:00"/>
    <d v="1899-12-30T02:50:00"/>
    <n v="50"/>
    <n v="249"/>
    <s v="Ticket"/>
    <s v="Monday"/>
    <s v="Night"/>
    <x v="6"/>
    <s v="02"/>
  </r>
  <r>
    <n v="1"/>
    <n v="5"/>
    <d v="2009-09-29T00:00:00"/>
    <x v="59"/>
    <d v="1899-12-30T10:13:00"/>
    <d v="2009-09-29T00:00:00"/>
    <d v="1899-12-30T11:25:00"/>
    <n v="30"/>
    <n v="72"/>
    <s v="Ticket"/>
    <s v="Tuesday"/>
    <s v="Morning"/>
    <x v="11"/>
    <s v="11"/>
  </r>
  <r>
    <n v="1"/>
    <n v="5"/>
    <d v="2009-09-29T00:00:00"/>
    <x v="59"/>
    <d v="1899-12-30T13:08:00"/>
    <d v="2009-09-29T00:00:00"/>
    <d v="1899-12-30T17:17:00"/>
    <n v="50"/>
    <n v="249"/>
    <s v="Ticket"/>
    <s v="Tuesday"/>
    <s v="Morning"/>
    <x v="0"/>
    <s v="17"/>
  </r>
  <r>
    <n v="1"/>
    <n v="5"/>
    <d v="2009-09-29T00:00:00"/>
    <x v="59"/>
    <d v="1899-12-30T15:24:00"/>
    <d v="2009-09-29T00:00:00"/>
    <d v="1899-12-30T16:05:00"/>
    <n v="30"/>
    <n v="41"/>
    <s v="Ticket"/>
    <s v="Tuesday"/>
    <s v="Afternoon"/>
    <x v="2"/>
    <s v="16"/>
  </r>
  <r>
    <n v="1"/>
    <n v="5"/>
    <d v="2009-09-29T00:00:00"/>
    <x v="59"/>
    <d v="1899-12-30T21:52:00"/>
    <d v="2009-09-30T00:00:00"/>
    <d v="1899-12-30T00:07:00"/>
    <n v="30"/>
    <n v="135"/>
    <s v="Ticket"/>
    <s v="Tuesday"/>
    <s v="Evening"/>
    <x v="10"/>
    <s v="00"/>
  </r>
  <r>
    <n v="1"/>
    <n v="5"/>
    <d v="2009-09-30T00:00:00"/>
    <x v="60"/>
    <d v="1899-12-30T14:51:00"/>
    <d v="2009-09-30T00:00:00"/>
    <d v="1899-12-30T22:55:00"/>
    <n v="90"/>
    <n v="484"/>
    <s v="Ticket"/>
    <s v="Wednesday"/>
    <s v="Afternoon"/>
    <x v="1"/>
    <s v="22"/>
  </r>
  <r>
    <n v="1"/>
    <n v="6"/>
    <d v="2009-09-30T00:00:00"/>
    <x v="60"/>
    <d v="1899-12-30T15:00:00"/>
    <d v="2009-09-30T00:00:00"/>
    <d v="1899-12-30T15:13:00"/>
    <n v="30"/>
    <n v="13"/>
    <s v="Ticket"/>
    <s v="Wednesday"/>
    <s v="Afternoon"/>
    <x v="2"/>
    <s v="15"/>
  </r>
  <r>
    <n v="1"/>
    <n v="5"/>
    <d v="2009-09-30T00:00:00"/>
    <x v="60"/>
    <d v="1899-12-30T15:11:00"/>
    <d v="2009-09-30T00:00:00"/>
    <d v="1899-12-30T17:38:00"/>
    <n v="30"/>
    <n v="147"/>
    <s v="Ticket"/>
    <s v="Wednesday"/>
    <s v="Afternoon"/>
    <x v="2"/>
    <s v="17"/>
  </r>
  <r>
    <n v="1"/>
    <n v="6"/>
    <d v="2009-09-30T00:00:00"/>
    <x v="60"/>
    <d v="1899-12-30T15:30:00"/>
    <d v="2009-09-30T00:00:00"/>
    <d v="1899-12-30T16:31:00"/>
    <n v="30"/>
    <n v="61"/>
    <s v="Ticket"/>
    <s v="Wednesday"/>
    <s v="Afternoon"/>
    <x v="2"/>
    <s v="16"/>
  </r>
  <r>
    <n v="1"/>
    <n v="5"/>
    <d v="2009-09-30T00:00:00"/>
    <x v="60"/>
    <d v="1899-12-30T15:54:00"/>
    <d v="2009-09-30T00:00:00"/>
    <d v="1899-12-30T22:43:00"/>
    <n v="70"/>
    <n v="409"/>
    <s v="Ticket"/>
    <s v="Wednesday"/>
    <s v="Afternoon"/>
    <x v="2"/>
    <s v="22"/>
  </r>
  <r>
    <n v="1"/>
    <n v="6"/>
    <d v="2009-09-30T00:00:00"/>
    <x v="60"/>
    <d v="1899-12-30T16:09:00"/>
    <d v="2009-09-30T00:00:00"/>
    <d v="1899-12-30T18:34:00"/>
    <n v="30"/>
    <n v="145"/>
    <s v="Ticket"/>
    <s v="Wednesday"/>
    <s v="Afternoon"/>
    <x v="5"/>
    <s v="18"/>
  </r>
  <r>
    <n v="1"/>
    <n v="6"/>
    <d v="2009-09-30T00:00:00"/>
    <x v="60"/>
    <d v="1899-12-30T16:44:00"/>
    <d v="2009-09-30T00:00:00"/>
    <d v="1899-12-30T18:57:00"/>
    <n v="30"/>
    <n v="133"/>
    <s v="Ticket"/>
    <s v="Wednesday"/>
    <s v="Afternoon"/>
    <x v="5"/>
    <s v="18"/>
  </r>
  <r>
    <n v="1"/>
    <n v="6"/>
    <d v="2009-09-30T00:00:00"/>
    <x v="60"/>
    <d v="1899-12-30T17:02:00"/>
    <d v="2009-09-30T00:00:00"/>
    <d v="1899-12-30T19:20:00"/>
    <n v="30"/>
    <n v="138"/>
    <s v="Ticket"/>
    <s v="Wednesday"/>
    <s v="Afternoon"/>
    <x v="3"/>
    <s v="19"/>
  </r>
  <r>
    <n v="1"/>
    <n v="6"/>
    <d v="2009-09-30T00:00:00"/>
    <x v="60"/>
    <d v="1899-12-30T17:41:00"/>
    <d v="2009-09-30T00:00:00"/>
    <d v="1899-12-30T18:20:00"/>
    <n v="30"/>
    <n v="39"/>
    <s v="Ticket"/>
    <s v="Wednesday"/>
    <s v="Afternoon"/>
    <x v="3"/>
    <s v="18"/>
  </r>
  <r>
    <n v="1"/>
    <n v="5"/>
    <d v="2009-09-30T00:00:00"/>
    <x v="60"/>
    <d v="1899-12-30T18:34:00"/>
    <d v="2009-09-30T00:00:00"/>
    <d v="1899-12-30T21:17:00"/>
    <n v="30"/>
    <n v="163"/>
    <s v="Ticket"/>
    <s v="Wednesday"/>
    <s v="Evening"/>
    <x v="8"/>
    <s v="21"/>
  </r>
  <r>
    <n v="1"/>
    <n v="5"/>
    <d v="2009-09-30T00:00:00"/>
    <x v="60"/>
    <d v="1899-12-30T19:08:00"/>
    <d v="2009-09-30T00:00:00"/>
    <d v="1899-12-30T21:10:00"/>
    <n v="30"/>
    <n v="122"/>
    <s v="Ticket"/>
    <s v="Wednesday"/>
    <s v="Evening"/>
    <x v="4"/>
    <s v="21"/>
  </r>
  <r>
    <n v="1"/>
    <n v="5"/>
    <d v="2009-09-30T00:00:00"/>
    <x v="60"/>
    <d v="1899-12-30T19:14:00"/>
    <d v="2009-09-30T00:00:00"/>
    <d v="1899-12-30T19:52:00"/>
    <n v="30"/>
    <n v="38"/>
    <s v="Ticket"/>
    <s v="Wednesday"/>
    <s v="Evening"/>
    <x v="4"/>
    <s v="19"/>
  </r>
  <r>
    <n v="1"/>
    <n v="8"/>
    <d v="2009-09-30T00:00:00"/>
    <x v="60"/>
    <d v="1899-12-30T19:16:00"/>
    <d v="2009-09-30T00:00:00"/>
    <d v="1899-12-30T21:41:00"/>
    <n v="30"/>
    <n v="145"/>
    <s v="Ticket"/>
    <s v="Wednesday"/>
    <s v="Evening"/>
    <x v="4"/>
    <s v="21"/>
  </r>
  <r>
    <n v="1"/>
    <n v="5"/>
    <d v="2009-09-30T00:00:00"/>
    <x v="60"/>
    <d v="1899-12-30T19:23:00"/>
    <d v="2009-09-30T00:00:00"/>
    <d v="1899-12-30T20:57:00"/>
    <n v="30"/>
    <n v="94"/>
    <s v="Ticket"/>
    <s v="Wednesday"/>
    <s v="Evening"/>
    <x v="4"/>
    <s v="20"/>
  </r>
  <r>
    <n v="1"/>
    <n v="5"/>
    <d v="2009-09-30T00:00:00"/>
    <x v="60"/>
    <d v="1899-12-30T19:25:00"/>
    <d v="2009-09-30T00:00:00"/>
    <d v="1899-12-30T20:24:00"/>
    <n v="30"/>
    <n v="59"/>
    <s v="Ticket"/>
    <s v="Wednesday"/>
    <s v="Evening"/>
    <x v="4"/>
    <s v="20"/>
  </r>
  <r>
    <n v="1"/>
    <n v="8"/>
    <d v="2009-09-30T00:00:00"/>
    <x v="60"/>
    <d v="1899-12-30T20:56:00"/>
    <d v="2009-09-30T00:00:00"/>
    <d v="1899-12-30T22:00:00"/>
    <n v="30"/>
    <n v="64"/>
    <s v="Ticket"/>
    <s v="Wednesday"/>
    <s v="Evening"/>
    <x v="9"/>
    <s v="22"/>
  </r>
  <r>
    <n v="1"/>
    <n v="5"/>
    <d v="2009-09-30T00:00:00"/>
    <x v="60"/>
    <d v="1899-12-30T21:27:00"/>
    <d v="2009-09-30T00:00:00"/>
    <d v="1899-12-30T23:29:00"/>
    <n v="30"/>
    <n v="122"/>
    <s v="Ticket"/>
    <s v="Wednesday"/>
    <s v="Evening"/>
    <x v="10"/>
    <s v="23"/>
  </r>
  <r>
    <n v="1"/>
    <n v="5"/>
    <d v="2009-09-30T00:00:00"/>
    <x v="60"/>
    <d v="1899-12-30T21:59:00"/>
    <d v="2009-09-30T00:00:00"/>
    <d v="1899-12-30T23:24:00"/>
    <n v="30"/>
    <n v="85"/>
    <s v="Ticket"/>
    <s v="Wednesday"/>
    <s v="Evening"/>
    <x v="10"/>
    <s v="23"/>
  </r>
  <r>
    <n v="1"/>
    <n v="5"/>
    <d v="2009-09-30T00:00:00"/>
    <x v="60"/>
    <d v="1899-12-30T22:10:00"/>
    <d v="2009-09-30T00:00:00"/>
    <d v="1899-12-30T22:36:00"/>
    <n v="30"/>
    <n v="26"/>
    <s v="Ticket"/>
    <s v="Wednesday"/>
    <s v="Night"/>
    <x v="6"/>
    <s v="22"/>
  </r>
  <r>
    <n v="1"/>
    <n v="5"/>
    <d v="2009-09-30T00:00:00"/>
    <x v="60"/>
    <d v="1899-12-30T22:41:00"/>
    <d v="2009-10-01T00:00:00"/>
    <d v="1899-12-30T01:51:00"/>
    <n v="40"/>
    <n v="190"/>
    <s v="Ticket"/>
    <s v="Wednesday"/>
    <s v="Night"/>
    <x v="6"/>
    <s v="01"/>
  </r>
  <r>
    <n v="1"/>
    <n v="6"/>
    <d v="2009-10-01T00:00:00"/>
    <x v="61"/>
    <d v="1899-12-30T12:27:00"/>
    <d v="2009-10-01T00:00:00"/>
    <d v="1899-12-30T19:49:00"/>
    <n v="80"/>
    <n v="442"/>
    <s v="Ticket"/>
    <s v="Thursday"/>
    <s v="Morning"/>
    <x v="7"/>
    <s v="19"/>
  </r>
  <r>
    <n v="1"/>
    <n v="5"/>
    <d v="2009-10-01T00:00:00"/>
    <x v="61"/>
    <d v="1899-12-30T13:33:00"/>
    <d v="2009-10-01T00:00:00"/>
    <d v="1899-12-30T18:03:00"/>
    <n v="50"/>
    <n v="270"/>
    <s v="Ticket"/>
    <s v="Thursday"/>
    <s v="Morning"/>
    <x v="0"/>
    <s v="18"/>
  </r>
  <r>
    <n v="1"/>
    <n v="5"/>
    <d v="2009-10-01T00:00:00"/>
    <x v="61"/>
    <d v="1899-12-30T15:22:00"/>
    <d v="2009-10-01T00:00:00"/>
    <d v="1899-12-30T17:01:00"/>
    <n v="30"/>
    <n v="99"/>
    <s v="Ticket"/>
    <s v="Thursday"/>
    <s v="Afternoon"/>
    <x v="2"/>
    <s v="17"/>
  </r>
  <r>
    <n v="1"/>
    <n v="5"/>
    <d v="2009-10-01T00:00:00"/>
    <x v="61"/>
    <d v="1899-12-30T15:29:00"/>
    <d v="2009-10-01T00:00:00"/>
    <d v="1899-12-30T22:17:00"/>
    <n v="70"/>
    <n v="408"/>
    <s v="Ticket"/>
    <s v="Thursday"/>
    <s v="Afternoon"/>
    <x v="2"/>
    <s v="22"/>
  </r>
  <r>
    <n v="1"/>
    <n v="6"/>
    <d v="2009-10-01T00:00:00"/>
    <x v="61"/>
    <d v="1899-12-30T16:10:00"/>
    <d v="2009-10-01T00:00:00"/>
    <d v="1899-12-30T18:13:00"/>
    <n v="30"/>
    <n v="123"/>
    <s v="Ticket"/>
    <s v="Thursday"/>
    <s v="Afternoon"/>
    <x v="5"/>
    <s v="18"/>
  </r>
  <r>
    <n v="1"/>
    <n v="6"/>
    <d v="2009-10-01T00:00:00"/>
    <x v="61"/>
    <d v="1899-12-30T19:45:00"/>
    <d v="2009-10-01T00:00:00"/>
    <d v="1899-12-30T23:11:00"/>
    <n v="40"/>
    <n v="206"/>
    <s v="Ticket"/>
    <s v="Thursday"/>
    <s v="Evening"/>
    <x v="4"/>
    <s v="23"/>
  </r>
  <r>
    <n v="1"/>
    <n v="5"/>
    <d v="2009-10-01T00:00:00"/>
    <x v="61"/>
    <d v="1899-12-30T20:25:00"/>
    <d v="2009-10-01T00:00:00"/>
    <d v="1899-12-30T20:33:00"/>
    <n v="30"/>
    <n v="8"/>
    <s v="Ticket"/>
    <s v="Thursday"/>
    <s v="Evening"/>
    <x v="9"/>
    <s v="20"/>
  </r>
  <r>
    <n v="1"/>
    <n v="6"/>
    <d v="2009-10-02T00:00:00"/>
    <x v="62"/>
    <d v="1899-12-30T12:03:00"/>
    <d v="2009-10-02T00:00:00"/>
    <d v="1899-12-30T18:23:00"/>
    <n v="70"/>
    <n v="380"/>
    <s v="Ticket"/>
    <s v="Friday"/>
    <s v="Morning"/>
    <x v="7"/>
    <s v="18"/>
  </r>
  <r>
    <n v="1"/>
    <n v="5"/>
    <d v="2009-10-02T00:00:00"/>
    <x v="62"/>
    <d v="1899-12-30T13:01:00"/>
    <d v="2009-10-02T00:00:00"/>
    <d v="1899-12-30T17:32:00"/>
    <n v="50"/>
    <n v="271"/>
    <s v="Ticket"/>
    <s v="Friday"/>
    <s v="Morning"/>
    <x v="0"/>
    <s v="17"/>
  </r>
  <r>
    <n v="1"/>
    <n v="8"/>
    <d v="2009-10-02T00:00:00"/>
    <x v="62"/>
    <d v="1899-12-30T13:56:00"/>
    <d v="2009-10-02T00:00:00"/>
    <d v="1899-12-30T17:18:00"/>
    <n v="40"/>
    <n v="202"/>
    <s v="Ticket"/>
    <s v="Friday"/>
    <s v="Morning"/>
    <x v="0"/>
    <s v="17"/>
  </r>
  <r>
    <n v="1"/>
    <n v="5"/>
    <d v="2009-10-02T00:00:00"/>
    <x v="62"/>
    <d v="1899-12-30T14:19:00"/>
    <d v="2009-10-02T00:00:00"/>
    <d v="1899-12-30T14:32:00"/>
    <n v="30"/>
    <n v="13"/>
    <s v="Ticket"/>
    <s v="Friday"/>
    <s v="Afternoon"/>
    <x v="1"/>
    <s v="14"/>
  </r>
  <r>
    <n v="1"/>
    <n v="6"/>
    <d v="2009-10-02T00:00:00"/>
    <x v="62"/>
    <d v="1899-12-30T15:28:00"/>
    <d v="2009-10-02T00:00:00"/>
    <d v="1899-12-30T15:58:00"/>
    <n v="30"/>
    <n v="30"/>
    <s v="Ticket"/>
    <s v="Friday"/>
    <s v="Afternoon"/>
    <x v="2"/>
    <s v="15"/>
  </r>
  <r>
    <n v="1"/>
    <n v="5"/>
    <d v="2009-10-02T00:00:00"/>
    <x v="62"/>
    <d v="1899-12-30T16:52:00"/>
    <d v="2009-10-02T00:00:00"/>
    <d v="1899-12-30T19:54:00"/>
    <n v="40"/>
    <n v="182"/>
    <s v="Ticket"/>
    <s v="Friday"/>
    <s v="Afternoon"/>
    <x v="5"/>
    <s v="19"/>
  </r>
  <r>
    <n v="1"/>
    <n v="6"/>
    <d v="2009-10-02T00:00:00"/>
    <x v="62"/>
    <d v="1899-12-30T17:27:00"/>
    <d v="2009-10-02T00:00:00"/>
    <d v="1899-12-30T21:08:00"/>
    <n v="40"/>
    <n v="221"/>
    <s v="Ticket"/>
    <s v="Friday"/>
    <s v="Afternoon"/>
    <x v="3"/>
    <s v="21"/>
  </r>
  <r>
    <n v="1"/>
    <n v="8"/>
    <d v="2009-10-02T00:00:00"/>
    <x v="62"/>
    <d v="1899-12-30T18:04:00"/>
    <d v="2009-10-02T00:00:00"/>
    <d v="1899-12-30T21:28:00"/>
    <n v="40"/>
    <n v="204"/>
    <s v="Ticket"/>
    <s v="Friday"/>
    <s v="Evening"/>
    <x v="8"/>
    <s v="21"/>
  </r>
  <r>
    <n v="1"/>
    <n v="5"/>
    <d v="2009-10-02T00:00:00"/>
    <x v="62"/>
    <d v="1899-12-30T18:09:00"/>
    <d v="2009-10-02T00:00:00"/>
    <d v="1899-12-30T21:20:00"/>
    <n v="40"/>
    <n v="191"/>
    <s v="Ticket"/>
    <s v="Friday"/>
    <s v="Evening"/>
    <x v="8"/>
    <s v="21"/>
  </r>
  <r>
    <n v="1"/>
    <n v="8"/>
    <d v="2009-10-02T00:00:00"/>
    <x v="62"/>
    <d v="1899-12-30T18:11:00"/>
    <d v="2009-10-02T00:00:00"/>
    <d v="1899-12-30T19:25:00"/>
    <n v="30"/>
    <n v="74"/>
    <s v="Ticket"/>
    <s v="Friday"/>
    <s v="Evening"/>
    <x v="8"/>
    <s v="19"/>
  </r>
  <r>
    <n v="1"/>
    <n v="8"/>
    <d v="2009-10-02T00:00:00"/>
    <x v="62"/>
    <d v="1899-12-30T18:23:00"/>
    <d v="2009-10-02T00:00:00"/>
    <d v="1899-12-30T19:51:00"/>
    <n v="30"/>
    <n v="88"/>
    <s v="Ticket"/>
    <s v="Friday"/>
    <s v="Evening"/>
    <x v="8"/>
    <s v="19"/>
  </r>
  <r>
    <n v="1"/>
    <n v="5"/>
    <d v="2009-10-02T00:00:00"/>
    <x v="62"/>
    <d v="1899-12-30T19:09:00"/>
    <d v="2009-10-02T00:00:00"/>
    <d v="1899-12-30T20:33:00"/>
    <n v="30"/>
    <n v="84"/>
    <s v="Ticket"/>
    <s v="Friday"/>
    <s v="Evening"/>
    <x v="4"/>
    <s v="20"/>
  </r>
  <r>
    <n v="1"/>
    <n v="5"/>
    <d v="2009-10-02T00:00:00"/>
    <x v="62"/>
    <d v="1899-12-30T19:27:00"/>
    <d v="2009-10-02T00:00:00"/>
    <d v="1899-12-30T20:48:00"/>
    <n v="30"/>
    <n v="81"/>
    <s v="Ticket"/>
    <s v="Friday"/>
    <s v="Evening"/>
    <x v="4"/>
    <s v="20"/>
  </r>
  <r>
    <n v="1"/>
    <n v="5"/>
    <d v="2009-10-02T00:00:00"/>
    <x v="62"/>
    <d v="1899-12-30T19:49:00"/>
    <d v="2009-10-02T00:00:00"/>
    <d v="1899-12-30T20:52:00"/>
    <n v="30"/>
    <n v="63"/>
    <s v="Ticket"/>
    <s v="Friday"/>
    <s v="Evening"/>
    <x v="4"/>
    <s v="20"/>
  </r>
  <r>
    <n v="1"/>
    <n v="5"/>
    <d v="2009-10-02T00:00:00"/>
    <x v="62"/>
    <d v="1899-12-30T20:03:00"/>
    <d v="2009-10-03T00:00:00"/>
    <d v="1899-12-30T00:44:00"/>
    <n v="50"/>
    <n v="281"/>
    <s v="Ticket"/>
    <s v="Friday"/>
    <s v="Evening"/>
    <x v="9"/>
    <s v="00"/>
  </r>
  <r>
    <n v="1"/>
    <n v="5"/>
    <d v="2009-10-05T00:00:00"/>
    <x v="63"/>
    <d v="1899-12-30T15:14:00"/>
    <d v="2009-10-05T00:00:00"/>
    <d v="1899-12-30T16:44:00"/>
    <n v="30"/>
    <n v="90"/>
    <s v="Ticket"/>
    <s v="Monday"/>
    <s v="Afternoon"/>
    <x v="2"/>
    <s v="16"/>
  </r>
  <r>
    <n v="1"/>
    <n v="5"/>
    <d v="2009-10-05T00:00:00"/>
    <x v="63"/>
    <d v="1899-12-30T15:51:00"/>
    <d v="2009-10-05T00:00:00"/>
    <d v="1899-12-30T21:02:00"/>
    <n v="60"/>
    <n v="311"/>
    <s v="Ticket"/>
    <s v="Monday"/>
    <s v="Afternoon"/>
    <x v="2"/>
    <s v="21"/>
  </r>
  <r>
    <n v="1"/>
    <n v="5"/>
    <d v="2009-10-05T00:00:00"/>
    <x v="63"/>
    <d v="1899-12-30T16:54:00"/>
    <d v="2009-10-05T00:00:00"/>
    <d v="1899-12-30T17:53:00"/>
    <n v="30"/>
    <n v="59"/>
    <s v="Ticket"/>
    <s v="Monday"/>
    <s v="Afternoon"/>
    <x v="5"/>
    <s v="17"/>
  </r>
  <r>
    <n v="1"/>
    <n v="5"/>
    <d v="2009-10-06T00:00:00"/>
    <x v="64"/>
    <d v="1899-12-30T11:25:00"/>
    <d v="2009-10-06T00:00:00"/>
    <d v="1899-12-30T13:55:00"/>
    <n v="30"/>
    <n v="150"/>
    <s v="Ticket"/>
    <s v="Tuesday"/>
    <s v="Morning"/>
    <x v="12"/>
    <s v="13"/>
  </r>
  <r>
    <n v="1"/>
    <n v="5"/>
    <d v="2009-10-06T00:00:00"/>
    <x v="64"/>
    <d v="1899-12-30T13:04:00"/>
    <d v="2009-10-06T00:00:00"/>
    <d v="1899-12-30T13:56:00"/>
    <n v="30"/>
    <n v="52"/>
    <s v="Ticket"/>
    <s v="Tuesday"/>
    <s v="Morning"/>
    <x v="0"/>
    <s v="13"/>
  </r>
  <r>
    <n v="1"/>
    <n v="5"/>
    <d v="2009-10-06T00:00:00"/>
    <x v="64"/>
    <d v="1899-12-30T13:50:00"/>
    <d v="2009-10-06T00:00:00"/>
    <d v="1899-12-30T15:57:00"/>
    <n v="30"/>
    <n v="127"/>
    <s v="Ticket"/>
    <s v="Tuesday"/>
    <s v="Morning"/>
    <x v="0"/>
    <s v="15"/>
  </r>
  <r>
    <n v="1"/>
    <n v="5"/>
    <d v="2009-10-06T00:00:00"/>
    <x v="64"/>
    <d v="1899-12-30T14:13:00"/>
    <d v="2009-10-06T00:00:00"/>
    <d v="1899-12-30T18:58:00"/>
    <n v="50"/>
    <n v="285"/>
    <s v="Ticket"/>
    <s v="Tuesday"/>
    <s v="Afternoon"/>
    <x v="1"/>
    <s v="18"/>
  </r>
  <r>
    <n v="1"/>
    <n v="5"/>
    <d v="2009-10-06T00:00:00"/>
    <x v="64"/>
    <d v="1899-12-30T15:36:00"/>
    <d v="2009-10-06T00:00:00"/>
    <d v="1899-12-30T17:23:00"/>
    <n v="30"/>
    <n v="107"/>
    <s v="Ticket"/>
    <s v="Tuesday"/>
    <s v="Afternoon"/>
    <x v="2"/>
    <s v="17"/>
  </r>
  <r>
    <n v="1"/>
    <n v="6"/>
    <d v="2009-10-06T00:00:00"/>
    <x v="64"/>
    <d v="1899-12-30T17:42:00"/>
    <d v="2009-10-06T00:00:00"/>
    <d v="1899-12-30T17:49:00"/>
    <n v="30"/>
    <n v="7"/>
    <s v="Ticket"/>
    <s v="Tuesday"/>
    <s v="Afternoon"/>
    <x v="3"/>
    <s v="17"/>
  </r>
  <r>
    <n v="1"/>
    <n v="6"/>
    <d v="2009-10-06T00:00:00"/>
    <x v="64"/>
    <d v="1899-12-30T19:36:00"/>
    <d v="2009-10-06T00:00:00"/>
    <d v="1899-12-30T20:02:00"/>
    <n v="30"/>
    <n v="26"/>
    <s v="Ticket"/>
    <s v="Tuesday"/>
    <s v="Evening"/>
    <x v="4"/>
    <s v="20"/>
  </r>
  <r>
    <n v="1"/>
    <n v="6"/>
    <d v="2009-10-06T00:00:00"/>
    <x v="64"/>
    <d v="1899-12-30T19:36:00"/>
    <d v="2009-10-06T00:00:00"/>
    <d v="1899-12-30T23:15:00"/>
    <n v="40"/>
    <n v="219"/>
    <s v="Ticket"/>
    <s v="Tuesday"/>
    <s v="Evening"/>
    <x v="4"/>
    <s v="23"/>
  </r>
  <r>
    <n v="1"/>
    <n v="6"/>
    <d v="2009-10-06T00:00:00"/>
    <x v="64"/>
    <d v="1899-12-30T20:53:00"/>
    <d v="2009-10-06T00:00:00"/>
    <d v="1899-12-30T21:22:00"/>
    <n v="30"/>
    <n v="29"/>
    <s v="Ticket"/>
    <s v="Tuesday"/>
    <s v="Evening"/>
    <x v="9"/>
    <s v="21"/>
  </r>
  <r>
    <n v="1"/>
    <n v="5"/>
    <d v="2009-10-06T00:00:00"/>
    <x v="64"/>
    <d v="1899-12-30T21:54:00"/>
    <d v="2009-10-06T00:00:00"/>
    <d v="1899-12-30T23:18:00"/>
    <n v="30"/>
    <n v="84"/>
    <s v="Ticket"/>
    <s v="Tuesday"/>
    <s v="Evening"/>
    <x v="10"/>
    <s v="23"/>
  </r>
  <r>
    <n v="1"/>
    <n v="6"/>
    <d v="2009-10-07T00:00:00"/>
    <x v="65"/>
    <d v="1899-12-30T12:01:00"/>
    <d v="2009-10-07T00:00:00"/>
    <d v="1899-12-30T14:04:00"/>
    <n v="300"/>
    <n v="123"/>
    <s v="Ticket"/>
    <s v="Wednesday"/>
    <s v="Morning"/>
    <x v="7"/>
    <s v="14"/>
  </r>
  <r>
    <n v="1"/>
    <n v="6"/>
    <d v="2009-10-07T00:00:00"/>
    <x v="65"/>
    <d v="1899-12-30T14:19:00"/>
    <d v="2009-10-07T00:00:00"/>
    <d v="1899-12-30T16:15:00"/>
    <n v="30"/>
    <n v="116"/>
    <s v="Ticket"/>
    <s v="Wednesday"/>
    <s v="Afternoon"/>
    <x v="1"/>
    <s v="16"/>
  </r>
  <r>
    <n v="1"/>
    <n v="6"/>
    <d v="2009-10-07T00:00:00"/>
    <x v="65"/>
    <d v="1899-12-30T16:19:00"/>
    <d v="2009-10-07T00:00:00"/>
    <d v="1899-12-30T17:26:00"/>
    <n v="30"/>
    <n v="67"/>
    <s v="Ticket"/>
    <s v="Wednesday"/>
    <s v="Afternoon"/>
    <x v="5"/>
    <s v="17"/>
  </r>
  <r>
    <n v="1"/>
    <n v="5"/>
    <d v="2009-10-07T00:00:00"/>
    <x v="65"/>
    <d v="1899-12-30T16:48:00"/>
    <d v="2009-10-07T00:00:00"/>
    <d v="1899-12-30T18:12:00"/>
    <n v="30"/>
    <n v="84"/>
    <s v="Ticket"/>
    <s v="Wednesday"/>
    <s v="Afternoon"/>
    <x v="5"/>
    <s v="18"/>
  </r>
  <r>
    <n v="1"/>
    <n v="5"/>
    <d v="2009-10-07T00:00:00"/>
    <x v="65"/>
    <d v="1899-12-30T19:10:00"/>
    <d v="2009-10-08T00:00:00"/>
    <d v="1899-12-30T01:49:00"/>
    <n v="70"/>
    <n v="399"/>
    <s v="Ticket"/>
    <s v="Wednesday"/>
    <s v="Evening"/>
    <x v="4"/>
    <s v="01"/>
  </r>
  <r>
    <n v="1"/>
    <n v="5"/>
    <d v="2009-10-07T00:00:00"/>
    <x v="65"/>
    <d v="1899-12-30T19:44:00"/>
    <d v="2009-10-07T00:00:00"/>
    <d v="1899-12-30T23:23:00"/>
    <n v="40"/>
    <n v="219"/>
    <s v="Ticket"/>
    <s v="Wednesday"/>
    <s v="Evening"/>
    <x v="4"/>
    <s v="23"/>
  </r>
  <r>
    <n v="1"/>
    <n v="5"/>
    <d v="2009-10-07T00:00:00"/>
    <x v="65"/>
    <d v="1899-12-30T20:25:00"/>
    <d v="2009-10-07T00:00:00"/>
    <d v="1899-12-30T23:23:00"/>
    <n v="30"/>
    <n v="178"/>
    <s v="Ticket"/>
    <s v="Wednesday"/>
    <s v="Evening"/>
    <x v="9"/>
    <s v="23"/>
  </r>
  <r>
    <n v="1"/>
    <n v="5"/>
    <d v="2009-10-08T00:00:00"/>
    <x v="66"/>
    <d v="1899-12-30T13:36:00"/>
    <d v="2009-10-08T00:00:00"/>
    <d v="1899-12-30T15:34:00"/>
    <n v="30"/>
    <n v="118"/>
    <s v="Ticket"/>
    <s v="Thursday"/>
    <s v="Morning"/>
    <x v="0"/>
    <s v="15"/>
  </r>
  <r>
    <n v="1"/>
    <n v="5"/>
    <d v="2009-10-08T00:00:00"/>
    <x v="66"/>
    <d v="1899-12-30T14:23:00"/>
    <d v="2009-10-08T00:00:00"/>
    <d v="1899-12-30T15:29:00"/>
    <n v="30"/>
    <n v="66"/>
    <s v="Ticket"/>
    <s v="Thursday"/>
    <s v="Afternoon"/>
    <x v="1"/>
    <s v="15"/>
  </r>
  <r>
    <n v="1"/>
    <n v="6"/>
    <d v="2009-10-08T00:00:00"/>
    <x v="66"/>
    <d v="1899-12-30T14:34:00"/>
    <d v="2009-10-08T00:00:00"/>
    <d v="1899-12-30T17:30:00"/>
    <n v="30"/>
    <n v="176"/>
    <s v="Ticket"/>
    <s v="Thursday"/>
    <s v="Afternoon"/>
    <x v="1"/>
    <s v="17"/>
  </r>
  <r>
    <n v="1"/>
    <n v="6"/>
    <d v="2009-10-08T00:00:00"/>
    <x v="66"/>
    <d v="1899-12-30T14:46:00"/>
    <d v="2009-10-08T00:00:00"/>
    <d v="1899-12-30T16:15:00"/>
    <n v="30"/>
    <n v="89"/>
    <s v="Ticket"/>
    <s v="Thursday"/>
    <s v="Afternoon"/>
    <x v="1"/>
    <s v="16"/>
  </r>
  <r>
    <n v="1"/>
    <n v="6"/>
    <d v="2009-10-08T00:00:00"/>
    <x v="66"/>
    <d v="1899-12-30T16:46:00"/>
    <d v="2009-10-08T00:00:00"/>
    <d v="1899-12-30T18:26:00"/>
    <n v="30"/>
    <n v="100"/>
    <s v="Ticket"/>
    <s v="Thursday"/>
    <s v="Afternoon"/>
    <x v="5"/>
    <s v="18"/>
  </r>
  <r>
    <n v="1"/>
    <n v="6"/>
    <d v="2009-10-08T00:00:00"/>
    <x v="66"/>
    <d v="1899-12-30T16:53:00"/>
    <d v="2009-10-08T00:00:00"/>
    <d v="1899-12-30T18:26:00"/>
    <n v="30"/>
    <n v="93"/>
    <s v="Ticket"/>
    <s v="Thursday"/>
    <s v="Afternoon"/>
    <x v="5"/>
    <s v="18"/>
  </r>
  <r>
    <n v="1"/>
    <n v="6"/>
    <d v="2009-10-08T00:00:00"/>
    <x v="66"/>
    <d v="1899-12-30T17:16:00"/>
    <d v="2009-10-08T00:00:00"/>
    <d v="1899-12-30T20:58:00"/>
    <n v="40"/>
    <n v="222"/>
    <s v="Ticket"/>
    <s v="Thursday"/>
    <s v="Afternoon"/>
    <x v="3"/>
    <s v="20"/>
  </r>
  <r>
    <n v="1"/>
    <n v="6"/>
    <d v="2009-10-09T00:00:00"/>
    <x v="67"/>
    <d v="1899-12-30T12:28:00"/>
    <d v="2009-10-09T00:00:00"/>
    <d v="1899-12-30T13:07:00"/>
    <n v="300"/>
    <n v="39"/>
    <s v="Ticket"/>
    <s v="Friday"/>
    <s v="Morning"/>
    <x v="7"/>
    <s v="13"/>
  </r>
  <r>
    <n v="1"/>
    <n v="6"/>
    <d v="2009-10-09T00:00:00"/>
    <x v="67"/>
    <d v="1899-12-30T16:47:00"/>
    <d v="2009-10-09T00:00:00"/>
    <d v="1899-12-30T19:51:00"/>
    <n v="40"/>
    <n v="184"/>
    <s v="Ticket"/>
    <s v="Friday"/>
    <s v="Afternoon"/>
    <x v="5"/>
    <s v="19"/>
  </r>
  <r>
    <n v="1"/>
    <n v="5"/>
    <d v="2009-10-09T00:00:00"/>
    <x v="67"/>
    <d v="1899-12-30T18:15:00"/>
    <d v="2009-10-09T00:00:00"/>
    <d v="1899-12-30T21:11:00"/>
    <n v="30"/>
    <n v="176"/>
    <s v="Ticket"/>
    <s v="Friday"/>
    <s v="Evening"/>
    <x v="8"/>
    <s v="21"/>
  </r>
  <r>
    <n v="1"/>
    <n v="5"/>
    <d v="2009-10-09T00:00:00"/>
    <x v="67"/>
    <d v="1899-12-30T18:32:00"/>
    <d v="2009-10-09T00:00:00"/>
    <d v="1899-12-30T22:01:00"/>
    <n v="40"/>
    <n v="209"/>
    <s v="Ticket"/>
    <s v="Friday"/>
    <s v="Evening"/>
    <x v="8"/>
    <s v="22"/>
  </r>
  <r>
    <n v="1"/>
    <n v="5"/>
    <d v="2009-10-09T00:00:00"/>
    <x v="67"/>
    <d v="1899-12-30T18:37:00"/>
    <d v="2009-10-09T00:00:00"/>
    <d v="1899-12-30T23:40:00"/>
    <n v="60"/>
    <n v="303"/>
    <s v="Ticket"/>
    <s v="Friday"/>
    <s v="Evening"/>
    <x v="8"/>
    <s v="23"/>
  </r>
  <r>
    <n v="1"/>
    <n v="5"/>
    <d v="2009-10-12T00:00:00"/>
    <x v="68"/>
    <d v="1899-12-30T15:09:00"/>
    <d v="2009-10-12T00:00:00"/>
    <d v="1899-12-30T17:18:00"/>
    <n v="30"/>
    <n v="129"/>
    <s v="Ticket"/>
    <s v="Monday"/>
    <s v="Afternoon"/>
    <x v="2"/>
    <s v="17"/>
  </r>
  <r>
    <n v="1"/>
    <n v="5"/>
    <d v="2009-10-12T00:00:00"/>
    <x v="68"/>
    <d v="1899-12-30T16:23:00"/>
    <d v="2009-10-12T00:00:00"/>
    <d v="1899-12-30T18:30:00"/>
    <n v="30"/>
    <n v="127"/>
    <s v="Ticket"/>
    <s v="Monday"/>
    <s v="Afternoon"/>
    <x v="5"/>
    <s v="18"/>
  </r>
  <r>
    <n v="1"/>
    <n v="5"/>
    <d v="2009-10-12T00:00:00"/>
    <x v="68"/>
    <d v="1899-12-30T17:13:00"/>
    <d v="2009-10-12T00:00:00"/>
    <d v="1899-12-30T19:09:00"/>
    <n v="30"/>
    <n v="116"/>
    <s v="Ticket"/>
    <s v="Monday"/>
    <s v="Afternoon"/>
    <x v="3"/>
    <s v="19"/>
  </r>
  <r>
    <n v="1"/>
    <n v="5"/>
    <d v="2009-10-12T00:00:00"/>
    <x v="68"/>
    <d v="1899-12-30T19:23:00"/>
    <d v="2009-10-12T00:00:00"/>
    <d v="1899-12-30T20:04:00"/>
    <n v="30"/>
    <n v="41"/>
    <s v="Ticket"/>
    <s v="Monday"/>
    <s v="Evening"/>
    <x v="4"/>
    <s v="20"/>
  </r>
  <r>
    <n v="1"/>
    <n v="5"/>
    <d v="2009-10-13T00:00:00"/>
    <x v="69"/>
    <d v="1899-12-30T12:39:00"/>
    <d v="2009-10-13T00:00:00"/>
    <d v="1899-12-30T16:00:00"/>
    <n v="40"/>
    <n v="201"/>
    <s v="Ticket"/>
    <s v="Tuesday"/>
    <s v="Morning"/>
    <x v="7"/>
    <s v="16"/>
  </r>
  <r>
    <n v="1"/>
    <n v="6"/>
    <d v="2009-10-13T00:00:00"/>
    <x v="69"/>
    <d v="1899-12-30T14:29:00"/>
    <d v="2009-10-13T00:00:00"/>
    <d v="1899-12-30T15:51:00"/>
    <n v="30"/>
    <n v="82"/>
    <s v="Ticket"/>
    <s v="Tuesday"/>
    <s v="Afternoon"/>
    <x v="1"/>
    <s v="15"/>
  </r>
  <r>
    <n v="1"/>
    <n v="6"/>
    <d v="2009-10-13T00:00:00"/>
    <x v="69"/>
    <d v="1899-12-30T14:32:00"/>
    <d v="2009-10-13T00:00:00"/>
    <d v="1899-12-30T15:39:00"/>
    <n v="30"/>
    <n v="67"/>
    <s v="Ticket"/>
    <s v="Tuesday"/>
    <s v="Afternoon"/>
    <x v="1"/>
    <s v="15"/>
  </r>
  <r>
    <n v="1"/>
    <n v="5"/>
    <d v="2009-10-13T00:00:00"/>
    <x v="69"/>
    <d v="1899-12-30T17:36:00"/>
    <d v="2009-10-13T00:00:00"/>
    <d v="1899-12-30T21:07:00"/>
    <n v="40"/>
    <n v="211"/>
    <s v="Ticket"/>
    <s v="Tuesday"/>
    <s v="Afternoon"/>
    <x v="3"/>
    <s v="21"/>
  </r>
  <r>
    <n v="1"/>
    <n v="5"/>
    <d v="2009-10-14T00:00:00"/>
    <x v="70"/>
    <d v="1899-12-30T13:15:00"/>
    <d v="2009-10-14T00:00:00"/>
    <d v="1899-12-30T16:16:00"/>
    <n v="40"/>
    <n v="181"/>
    <s v="Ticket"/>
    <s v="Wednesday"/>
    <s v="Morning"/>
    <x v="0"/>
    <s v="16"/>
  </r>
  <r>
    <n v="1"/>
    <n v="5"/>
    <d v="2009-10-14T00:00:00"/>
    <x v="70"/>
    <d v="1899-12-30T14:44:00"/>
    <d v="2009-10-14T00:00:00"/>
    <d v="1899-12-30T16:07:00"/>
    <n v="30"/>
    <n v="83"/>
    <s v="Ticket"/>
    <s v="Wednesday"/>
    <s v="Afternoon"/>
    <x v="1"/>
    <s v="16"/>
  </r>
  <r>
    <n v="1"/>
    <n v="5"/>
    <d v="2009-10-14T00:00:00"/>
    <x v="70"/>
    <d v="1899-12-30T15:20:00"/>
    <d v="2009-10-14T00:00:00"/>
    <d v="1899-12-30T16:55:00"/>
    <n v="30"/>
    <n v="95"/>
    <s v="Ticket"/>
    <s v="Wednesday"/>
    <s v="Afternoon"/>
    <x v="2"/>
    <s v="16"/>
  </r>
  <r>
    <n v="1"/>
    <n v="5"/>
    <d v="2009-10-14T00:00:00"/>
    <x v="70"/>
    <d v="1899-12-30T16:54:00"/>
    <d v="2009-10-14T00:00:00"/>
    <d v="1899-12-30T18:07:00"/>
    <n v="30"/>
    <n v="73"/>
    <s v="Ticket"/>
    <s v="Wednesday"/>
    <s v="Afternoon"/>
    <x v="5"/>
    <s v="18"/>
  </r>
  <r>
    <n v="1"/>
    <n v="6"/>
    <d v="2009-10-14T00:00:00"/>
    <x v="70"/>
    <d v="1899-12-30T19:57:00"/>
    <d v="2009-10-14T00:00:00"/>
    <d v="1899-12-30T20:11:00"/>
    <n v="30"/>
    <n v="14"/>
    <s v="Ticket"/>
    <s v="Wednesday"/>
    <s v="Evening"/>
    <x v="4"/>
    <s v="20"/>
  </r>
  <r>
    <n v="1"/>
    <n v="5"/>
    <d v="2009-10-14T00:00:00"/>
    <x v="70"/>
    <d v="1899-12-30T20:10:00"/>
    <d v="2009-10-14T00:00:00"/>
    <d v="1899-12-30T21:29:00"/>
    <n v="30"/>
    <n v="79"/>
    <s v="Ticket"/>
    <s v="Wednesday"/>
    <s v="Evening"/>
    <x v="9"/>
    <s v="21"/>
  </r>
  <r>
    <n v="1"/>
    <n v="6"/>
    <d v="2009-10-14T00:00:00"/>
    <x v="70"/>
    <d v="1899-12-30T20:24:00"/>
    <d v="2009-10-14T00:00:00"/>
    <d v="1899-12-30T21:30:00"/>
    <n v="30"/>
    <n v="66"/>
    <s v="Ticket"/>
    <s v="Wednesday"/>
    <s v="Evening"/>
    <x v="9"/>
    <s v="21"/>
  </r>
  <r>
    <n v="1"/>
    <n v="6"/>
    <d v="2009-10-15T00:00:00"/>
    <x v="71"/>
    <d v="1899-12-30T13:08:00"/>
    <d v="2009-10-15T00:00:00"/>
    <d v="1899-12-30T14:57:00"/>
    <n v="30"/>
    <n v="109"/>
    <s v="Ticket"/>
    <s v="Thursday"/>
    <s v="Morning"/>
    <x v="0"/>
    <s v="14"/>
  </r>
  <r>
    <n v="1"/>
    <n v="5"/>
    <d v="2009-10-15T00:00:00"/>
    <x v="71"/>
    <d v="1899-12-30T16:17:00"/>
    <d v="2009-10-15T00:00:00"/>
    <d v="1899-12-30T17:32:00"/>
    <n v="30"/>
    <n v="75"/>
    <s v="Ticket"/>
    <s v="Thursday"/>
    <s v="Afternoon"/>
    <x v="5"/>
    <s v="17"/>
  </r>
  <r>
    <n v="1"/>
    <n v="5"/>
    <d v="2009-10-15T00:00:00"/>
    <x v="71"/>
    <d v="1899-12-30T21:40:00"/>
    <d v="2009-10-16T00:00:00"/>
    <d v="1899-12-30T00:55:00"/>
    <n v="40"/>
    <n v="195"/>
    <s v="Ticket"/>
    <s v="Thursday"/>
    <s v="Evening"/>
    <x v="10"/>
    <s v="00"/>
  </r>
  <r>
    <n v="1"/>
    <n v="5"/>
    <d v="2009-10-16T00:00:00"/>
    <x v="72"/>
    <d v="1899-12-30T12:32:00"/>
    <d v="2009-10-16T00:00:00"/>
    <d v="1899-12-30T15:01:00"/>
    <n v="30"/>
    <n v="149"/>
    <s v="Ticket"/>
    <s v="Friday"/>
    <s v="Morning"/>
    <x v="7"/>
    <s v="15"/>
  </r>
  <r>
    <n v="1"/>
    <n v="6"/>
    <d v="2009-10-16T00:00:00"/>
    <x v="72"/>
    <d v="1899-12-30T14:52:00"/>
    <d v="2009-10-16T00:00:00"/>
    <d v="1899-12-30T18:00:00"/>
    <n v="40"/>
    <n v="188"/>
    <s v="Ticket"/>
    <s v="Friday"/>
    <s v="Afternoon"/>
    <x v="1"/>
    <s v="18"/>
  </r>
  <r>
    <n v="1"/>
    <n v="6"/>
    <d v="2009-10-16T00:00:00"/>
    <x v="72"/>
    <d v="1899-12-30T16:11:00"/>
    <d v="2009-10-16T00:00:00"/>
    <d v="1899-12-30T18:10:00"/>
    <n v="30"/>
    <n v="119"/>
    <s v="Ticket"/>
    <s v="Friday"/>
    <s v="Afternoon"/>
    <x v="5"/>
    <s v="18"/>
  </r>
  <r>
    <n v="1"/>
    <n v="6"/>
    <d v="2009-10-16T00:00:00"/>
    <x v="72"/>
    <d v="1899-12-30T17:36:00"/>
    <d v="2009-10-16T00:00:00"/>
    <d v="1899-12-30T20:10:00"/>
    <n v="30"/>
    <n v="154"/>
    <s v="Ticket"/>
    <s v="Friday"/>
    <s v="Afternoon"/>
    <x v="3"/>
    <s v="20"/>
  </r>
  <r>
    <n v="1"/>
    <n v="5"/>
    <d v="2009-10-16T00:00:00"/>
    <x v="72"/>
    <d v="1899-12-30T18:36:00"/>
    <d v="2009-10-16T00:00:00"/>
    <d v="1899-12-30T20:00:00"/>
    <n v="30"/>
    <n v="84"/>
    <s v="Ticket"/>
    <s v="Friday"/>
    <s v="Evening"/>
    <x v="8"/>
    <s v="20"/>
  </r>
  <r>
    <n v="1"/>
    <n v="6"/>
    <d v="2009-10-16T00:00:00"/>
    <x v="72"/>
    <d v="1899-12-30T20:49:00"/>
    <d v="2009-10-16T00:00:00"/>
    <d v="1899-12-30T22:00:00"/>
    <n v="30"/>
    <n v="71"/>
    <s v="Ticket"/>
    <s v="Friday"/>
    <s v="Evening"/>
    <x v="9"/>
    <s v="22"/>
  </r>
  <r>
    <n v="1"/>
    <n v="6"/>
    <d v="2009-10-19T00:00:00"/>
    <x v="73"/>
    <d v="1899-12-30T11:41:00"/>
    <d v="2009-10-19T00:00:00"/>
    <d v="1899-12-30T15:29:00"/>
    <n v="40"/>
    <n v="228"/>
    <s v="Ticket"/>
    <s v="Monday"/>
    <s v="Morning"/>
    <x v="12"/>
    <s v="15"/>
  </r>
  <r>
    <n v="1"/>
    <n v="5"/>
    <d v="2009-10-19T00:00:00"/>
    <x v="73"/>
    <d v="1899-12-30T12:52:00"/>
    <d v="2009-10-19T00:00:00"/>
    <d v="1899-12-30T16:44:00"/>
    <n v="40"/>
    <n v="232"/>
    <s v="Ticket"/>
    <s v="Monday"/>
    <s v="Morning"/>
    <x v="7"/>
    <s v="16"/>
  </r>
  <r>
    <n v="1"/>
    <n v="5"/>
    <d v="2009-10-19T00:00:00"/>
    <x v="73"/>
    <d v="1899-12-30T13:06:00"/>
    <d v="2009-10-19T00:00:00"/>
    <d v="1899-12-30T15:52:00"/>
    <n v="30"/>
    <n v="166"/>
    <s v="Ticket"/>
    <s v="Monday"/>
    <s v="Morning"/>
    <x v="0"/>
    <s v="15"/>
  </r>
  <r>
    <n v="1"/>
    <n v="6"/>
    <d v="2009-10-19T00:00:00"/>
    <x v="73"/>
    <d v="1899-12-30T14:17:00"/>
    <d v="2009-10-19T00:00:00"/>
    <d v="1899-12-30T15:43:00"/>
    <n v="30"/>
    <n v="86"/>
    <s v="Ticket"/>
    <s v="Monday"/>
    <s v="Afternoon"/>
    <x v="1"/>
    <s v="15"/>
  </r>
  <r>
    <n v="1"/>
    <n v="5"/>
    <d v="2009-10-20T00:00:00"/>
    <x v="74"/>
    <d v="1899-12-30T14:03:00"/>
    <d v="2009-10-20T00:00:00"/>
    <d v="1899-12-30T19:24:00"/>
    <n v="60"/>
    <n v="321"/>
    <s v="Ticket"/>
    <s v="Tuesday"/>
    <s v="Afternoon"/>
    <x v="1"/>
    <s v="19"/>
  </r>
  <r>
    <n v="1"/>
    <n v="6"/>
    <d v="2009-10-20T00:00:00"/>
    <x v="74"/>
    <d v="1899-12-30T15:37:00"/>
    <d v="2009-10-20T00:00:00"/>
    <d v="1899-12-30T19:37:00"/>
    <n v="40"/>
    <n v="240"/>
    <s v="Ticket"/>
    <s v="Tuesday"/>
    <s v="Afternoon"/>
    <x v="2"/>
    <s v="19"/>
  </r>
  <r>
    <n v="1"/>
    <n v="5"/>
    <d v="2009-10-20T00:00:00"/>
    <x v="74"/>
    <d v="1899-12-30T15:59:00"/>
    <d v="2009-10-20T00:00:00"/>
    <d v="1899-12-30T16:43:00"/>
    <n v="30"/>
    <n v="44"/>
    <s v="Ticket"/>
    <s v="Tuesday"/>
    <s v="Afternoon"/>
    <x v="2"/>
    <s v="16"/>
  </r>
  <r>
    <n v="1"/>
    <n v="5"/>
    <d v="2009-10-20T00:00:00"/>
    <x v="74"/>
    <d v="1899-12-30T18:38:00"/>
    <d v="2009-10-20T00:00:00"/>
    <d v="1899-12-30T20:41:00"/>
    <n v="30"/>
    <n v="123"/>
    <s v="Ticket"/>
    <s v="Tuesday"/>
    <s v="Evening"/>
    <x v="8"/>
    <s v="20"/>
  </r>
  <r>
    <n v="1"/>
    <n v="5"/>
    <d v="2009-10-20T00:00:00"/>
    <x v="74"/>
    <d v="1899-12-30T20:10:00"/>
    <d v="2009-10-20T00:00:00"/>
    <d v="1899-12-30T20:21:00"/>
    <n v="30"/>
    <n v="11"/>
    <s v="Ticket"/>
    <s v="Tuesday"/>
    <s v="Evening"/>
    <x v="9"/>
    <s v="20"/>
  </r>
  <r>
    <n v="1"/>
    <n v="6"/>
    <d v="2009-10-20T00:00:00"/>
    <x v="74"/>
    <d v="1899-12-30T20:37:00"/>
    <d v="2009-10-20T00:00:00"/>
    <d v="1899-12-30T21:50:00"/>
    <n v="30"/>
    <n v="73"/>
    <s v="Ticket"/>
    <s v="Tuesday"/>
    <s v="Evening"/>
    <x v="9"/>
    <s v="21"/>
  </r>
  <r>
    <n v="1"/>
    <n v="5"/>
    <d v="2009-10-20T00:00:00"/>
    <x v="74"/>
    <d v="1899-12-30T23:37:00"/>
    <d v="2009-10-21T00:00:00"/>
    <d v="1899-12-30T02:27:00"/>
    <n v="30"/>
    <n v="170"/>
    <s v="Ticket"/>
    <s v="Tuesday"/>
    <s v="Night"/>
    <x v="14"/>
    <s v="02"/>
  </r>
  <r>
    <n v="1"/>
    <n v="6"/>
    <d v="2009-10-21T00:00:00"/>
    <x v="75"/>
    <d v="1899-12-30T12:25:00"/>
    <d v="2009-10-21T00:00:00"/>
    <d v="1899-12-30T15:32:00"/>
    <n v="40"/>
    <n v="187"/>
    <s v="Ticket"/>
    <s v="Wednesday"/>
    <s v="Morning"/>
    <x v="7"/>
    <s v="15"/>
  </r>
  <r>
    <n v="1"/>
    <n v="6"/>
    <d v="2009-10-21T00:00:00"/>
    <x v="75"/>
    <d v="1899-12-30T13:05:00"/>
    <d v="2009-10-21T00:00:00"/>
    <d v="1899-12-30T16:45:00"/>
    <n v="40"/>
    <n v="220"/>
    <s v="Ticket"/>
    <s v="Wednesday"/>
    <s v="Morning"/>
    <x v="0"/>
    <s v="16"/>
  </r>
  <r>
    <n v="1"/>
    <n v="5"/>
    <d v="2009-10-21T00:00:00"/>
    <x v="75"/>
    <d v="1899-12-30T13:21:00"/>
    <d v="2009-10-21T00:00:00"/>
    <d v="1899-12-30T14:13:00"/>
    <n v="30"/>
    <n v="52"/>
    <s v="Ticket"/>
    <s v="Wednesday"/>
    <s v="Morning"/>
    <x v="0"/>
    <s v="14"/>
  </r>
  <r>
    <n v="1"/>
    <n v="6"/>
    <d v="2009-10-21T00:00:00"/>
    <x v="75"/>
    <d v="1899-12-30T14:17:00"/>
    <d v="2009-10-21T00:00:00"/>
    <d v="1899-12-30T14:32:00"/>
    <n v="30"/>
    <n v="15"/>
    <s v="Ticket"/>
    <s v="Wednesday"/>
    <s v="Afternoon"/>
    <x v="1"/>
    <s v="14"/>
  </r>
  <r>
    <n v="1"/>
    <n v="6"/>
    <d v="2009-10-21T00:00:00"/>
    <x v="75"/>
    <d v="1899-12-30T16:05:00"/>
    <d v="2009-10-21T00:00:00"/>
    <d v="1899-12-30T16:34:00"/>
    <n v="30"/>
    <n v="29"/>
    <s v="Ticket"/>
    <s v="Wednesday"/>
    <s v="Afternoon"/>
    <x v="5"/>
    <s v="16"/>
  </r>
  <r>
    <n v="1"/>
    <n v="6"/>
    <d v="2009-10-21T00:00:00"/>
    <x v="75"/>
    <d v="1899-12-30T17:48:00"/>
    <d v="2009-10-21T00:00:00"/>
    <d v="1899-12-30T19:31:00"/>
    <n v="30"/>
    <n v="103"/>
    <s v="Ticket"/>
    <s v="Wednesday"/>
    <s v="Afternoon"/>
    <x v="3"/>
    <s v="19"/>
  </r>
  <r>
    <n v="1"/>
    <n v="5"/>
    <d v="2009-10-21T00:00:00"/>
    <x v="75"/>
    <d v="1899-12-30T19:24:00"/>
    <d v="2009-10-21T00:00:00"/>
    <d v="1899-12-30T21:55:00"/>
    <n v="30"/>
    <n v="151"/>
    <s v="Ticket"/>
    <s v="Wednesday"/>
    <s v="Evening"/>
    <x v="4"/>
    <s v="21"/>
  </r>
  <r>
    <n v="1"/>
    <n v="5"/>
    <d v="2009-10-21T00:00:00"/>
    <x v="75"/>
    <d v="1899-12-30T19:25:00"/>
    <d v="2009-10-21T00:00:00"/>
    <d v="1899-12-30T20:08:00"/>
    <n v="30"/>
    <n v="43"/>
    <s v="Ticket"/>
    <s v="Wednesday"/>
    <s v="Evening"/>
    <x v="4"/>
    <s v="20"/>
  </r>
  <r>
    <n v="1"/>
    <n v="5"/>
    <d v="2009-10-21T00:00:00"/>
    <x v="75"/>
    <d v="1899-12-30T19:26:00"/>
    <d v="2009-10-21T00:00:00"/>
    <d v="1899-12-30T20:35:00"/>
    <n v="30"/>
    <n v="69"/>
    <s v="Ticket"/>
    <s v="Wednesday"/>
    <s v="Evening"/>
    <x v="4"/>
    <s v="20"/>
  </r>
  <r>
    <n v="1"/>
    <n v="5"/>
    <d v="2009-10-21T00:00:00"/>
    <x v="75"/>
    <d v="1899-12-30T19:42:00"/>
    <d v="2009-10-21T00:00:00"/>
    <d v="1899-12-30T20:20:00"/>
    <n v="30"/>
    <n v="38"/>
    <s v="Ticket"/>
    <s v="Wednesday"/>
    <s v="Evening"/>
    <x v="4"/>
    <s v="20"/>
  </r>
  <r>
    <n v="1"/>
    <n v="6"/>
    <d v="2009-10-22T00:00:00"/>
    <x v="76"/>
    <d v="1899-12-30T12:59:00"/>
    <d v="2009-10-22T00:00:00"/>
    <d v="1899-12-30T15:58:00"/>
    <n v="30"/>
    <n v="179"/>
    <s v="Ticket"/>
    <s v="Thursday"/>
    <s v="Morning"/>
    <x v="7"/>
    <s v="15"/>
  </r>
  <r>
    <n v="1"/>
    <n v="6"/>
    <d v="2009-10-22T00:00:00"/>
    <x v="76"/>
    <d v="1899-12-30T14:13:00"/>
    <d v="2009-10-22T00:00:00"/>
    <d v="1899-12-30T18:31:00"/>
    <n v="50"/>
    <n v="258"/>
    <s v="Ticket"/>
    <s v="Thursday"/>
    <s v="Afternoon"/>
    <x v="1"/>
    <s v="18"/>
  </r>
  <r>
    <n v="1"/>
    <n v="5"/>
    <d v="2009-10-22T00:00:00"/>
    <x v="76"/>
    <d v="1899-12-30T17:17:00"/>
    <d v="2009-10-22T00:00:00"/>
    <d v="1899-12-30T18:26:00"/>
    <n v="30"/>
    <n v="69"/>
    <s v="Ticket"/>
    <s v="Thursday"/>
    <s v="Afternoon"/>
    <x v="3"/>
    <s v="18"/>
  </r>
  <r>
    <n v="1"/>
    <n v="5"/>
    <d v="2009-10-22T00:00:00"/>
    <x v="76"/>
    <d v="1899-12-30T18:04:00"/>
    <d v="2009-10-22T00:00:00"/>
    <d v="1899-12-30T19:17:00"/>
    <n v="30"/>
    <n v="73"/>
    <s v="Ticket"/>
    <s v="Thursday"/>
    <s v="Evening"/>
    <x v="8"/>
    <s v="19"/>
  </r>
  <r>
    <n v="1"/>
    <n v="5"/>
    <d v="2009-10-22T00:00:00"/>
    <x v="76"/>
    <d v="1899-12-30T18:29:00"/>
    <d v="2009-10-22T00:00:00"/>
    <d v="1899-12-30T20:50:00"/>
    <n v="30"/>
    <n v="141"/>
    <s v="Ticket"/>
    <s v="Thursday"/>
    <s v="Evening"/>
    <x v="8"/>
    <s v="20"/>
  </r>
  <r>
    <n v="1"/>
    <n v="5"/>
    <d v="2009-10-22T00:00:00"/>
    <x v="76"/>
    <d v="1899-12-30T20:31:00"/>
    <d v="2009-10-22T00:00:00"/>
    <d v="1899-12-30T21:54:00"/>
    <n v="30"/>
    <n v="83"/>
    <s v="Ticket"/>
    <s v="Thursday"/>
    <s v="Evening"/>
    <x v="9"/>
    <s v="21"/>
  </r>
  <r>
    <n v="1"/>
    <n v="5"/>
    <d v="2009-10-22T00:00:00"/>
    <x v="76"/>
    <d v="1899-12-30T20:36:00"/>
    <d v="2009-10-22T00:00:00"/>
    <d v="1899-12-30T23:22:00"/>
    <n v="30"/>
    <n v="166"/>
    <s v="Ticket"/>
    <s v="Thursday"/>
    <s v="Evening"/>
    <x v="9"/>
    <s v="23"/>
  </r>
  <r>
    <n v="1"/>
    <n v="5"/>
    <d v="2009-10-23T00:00:00"/>
    <x v="77"/>
    <d v="1899-12-30T13:54:00"/>
    <d v="2009-10-23T00:00:00"/>
    <d v="1899-12-30T16:27:00"/>
    <n v="30"/>
    <n v="153"/>
    <s v="Ticket"/>
    <s v="Friday"/>
    <s v="Morning"/>
    <x v="0"/>
    <s v="16"/>
  </r>
  <r>
    <n v="1"/>
    <n v="6"/>
    <d v="2009-10-23T00:00:00"/>
    <x v="77"/>
    <d v="1899-12-30T14:50:00"/>
    <d v="2009-10-23T00:00:00"/>
    <d v="1899-12-30T16:27:00"/>
    <n v="30"/>
    <n v="97"/>
    <s v="Ticket"/>
    <s v="Friday"/>
    <s v="Afternoon"/>
    <x v="1"/>
    <s v="16"/>
  </r>
  <r>
    <n v="1"/>
    <n v="5"/>
    <d v="2009-10-23T00:00:00"/>
    <x v="77"/>
    <d v="1899-12-30T19:49:00"/>
    <d v="2009-10-23T00:00:00"/>
    <d v="1899-12-30T20:04:00"/>
    <n v="30"/>
    <n v="15"/>
    <s v="Ticket"/>
    <s v="Friday"/>
    <s v="Evening"/>
    <x v="4"/>
    <s v="20"/>
  </r>
  <r>
    <n v="1"/>
    <n v="6"/>
    <d v="2009-10-23T00:00:00"/>
    <x v="77"/>
    <d v="1899-12-30T22:00:00"/>
    <d v="2009-10-24T00:00:00"/>
    <d v="1899-12-30T01:20:00"/>
    <n v="40"/>
    <n v="200"/>
    <s v="Ticket"/>
    <s v="Friday"/>
    <s v="Evening"/>
    <x v="6"/>
    <s v="01"/>
  </r>
  <r>
    <n v="1"/>
    <n v="5"/>
    <d v="2009-10-23T00:00:00"/>
    <x v="77"/>
    <d v="1899-12-30T22:18:00"/>
    <d v="2009-10-24T00:00:00"/>
    <d v="1899-12-30T01:07:00"/>
    <n v="30"/>
    <n v="169"/>
    <s v="Ticket"/>
    <s v="Friday"/>
    <s v="Night"/>
    <x v="6"/>
    <s v="01"/>
  </r>
  <r>
    <n v="1"/>
    <n v="5"/>
    <d v="2009-10-26T00:00:00"/>
    <x v="78"/>
    <d v="1899-12-30T09:07:00"/>
    <d v="2009-10-26T00:00:00"/>
    <d v="1899-12-30T09:14:00"/>
    <n v="30"/>
    <n v="7"/>
    <s v="Ticket"/>
    <s v="Monday"/>
    <s v="Night"/>
    <x v="13"/>
    <s v="09"/>
  </r>
  <r>
    <n v="1"/>
    <n v="6"/>
    <d v="2009-10-26T00:00:00"/>
    <x v="78"/>
    <d v="1899-12-30T14:42:00"/>
    <d v="2009-10-26T00:00:00"/>
    <d v="1899-12-30T17:30:00"/>
    <n v="30"/>
    <n v="168"/>
    <s v="Ticket"/>
    <s v="Monday"/>
    <s v="Afternoon"/>
    <x v="1"/>
    <s v="17"/>
  </r>
  <r>
    <n v="1"/>
    <n v="6"/>
    <d v="2009-10-26T00:00:00"/>
    <x v="78"/>
    <d v="1899-12-30T15:09:00"/>
    <d v="2009-10-26T00:00:00"/>
    <d v="1899-12-30T17:27:00"/>
    <n v="30"/>
    <n v="138"/>
    <s v="Ticket"/>
    <s v="Monday"/>
    <s v="Afternoon"/>
    <x v="2"/>
    <s v="17"/>
  </r>
  <r>
    <n v="1"/>
    <n v="5"/>
    <d v="2009-10-26T00:00:00"/>
    <x v="78"/>
    <d v="1899-12-30T15:12:00"/>
    <d v="2009-10-27T00:00:00"/>
    <d v="1899-12-30T00:12:00"/>
    <n v="90"/>
    <n v="540"/>
    <s v="Ticket"/>
    <s v="Monday"/>
    <s v="Afternoon"/>
    <x v="2"/>
    <s v="00"/>
  </r>
  <r>
    <n v="1"/>
    <n v="5"/>
    <d v="2009-10-26T00:00:00"/>
    <x v="78"/>
    <d v="1899-12-30T16:23:00"/>
    <d v="2009-10-26T00:00:00"/>
    <d v="1899-12-30T17:46:00"/>
    <n v="30"/>
    <n v="83"/>
    <s v="Ticket"/>
    <s v="Monday"/>
    <s v="Afternoon"/>
    <x v="5"/>
    <s v="17"/>
  </r>
  <r>
    <n v="1"/>
    <n v="5"/>
    <d v="2009-10-26T00:00:00"/>
    <x v="78"/>
    <d v="1899-12-30T19:25:00"/>
    <d v="2009-10-26T00:00:00"/>
    <d v="1899-12-30T19:54:00"/>
    <n v="30"/>
    <n v="29"/>
    <s v="Ticket"/>
    <s v="Monday"/>
    <s v="Evening"/>
    <x v="4"/>
    <s v="19"/>
  </r>
  <r>
    <n v="1"/>
    <n v="6"/>
    <d v="2009-10-26T00:00:00"/>
    <x v="78"/>
    <d v="1899-12-30T19:40:00"/>
    <d v="2009-10-26T00:00:00"/>
    <d v="1899-12-30T20:47:00"/>
    <n v="30"/>
    <n v="67"/>
    <s v="Ticket"/>
    <s v="Monday"/>
    <s v="Evening"/>
    <x v="4"/>
    <s v="20"/>
  </r>
  <r>
    <n v="1"/>
    <n v="6"/>
    <d v="2009-10-26T00:00:00"/>
    <x v="78"/>
    <d v="1899-12-30T20:51:00"/>
    <d v="2009-10-26T00:00:00"/>
    <d v="1899-12-30T21:08:00"/>
    <n v="30"/>
    <n v="17"/>
    <s v="Ticket"/>
    <s v="Monday"/>
    <s v="Evening"/>
    <x v="9"/>
    <s v="21"/>
  </r>
  <r>
    <n v="1"/>
    <n v="5"/>
    <d v="2009-10-26T00:00:00"/>
    <x v="78"/>
    <d v="1899-12-30T22:23:00"/>
    <d v="2009-10-26T00:00:00"/>
    <d v="1899-12-30T22:37:00"/>
    <n v="30"/>
    <n v="14"/>
    <s v="Ticket"/>
    <s v="Monday"/>
    <s v="Night"/>
    <x v="6"/>
    <s v="22"/>
  </r>
  <r>
    <n v="1"/>
    <n v="5"/>
    <d v="2009-10-27T00:00:00"/>
    <x v="79"/>
    <d v="1899-12-30T10:42:00"/>
    <d v="2009-10-27T00:00:00"/>
    <d v="1899-12-30T11:13:00"/>
    <n v="30"/>
    <n v="31"/>
    <s v="Ticket"/>
    <s v="Tuesday"/>
    <s v="Morning"/>
    <x v="11"/>
    <s v="11"/>
  </r>
  <r>
    <n v="1"/>
    <n v="5"/>
    <d v="2009-10-27T00:00:00"/>
    <x v="79"/>
    <d v="1899-12-30T13:05:00"/>
    <d v="2009-10-27T00:00:00"/>
    <d v="1899-12-30T14:13:00"/>
    <n v="30"/>
    <n v="68"/>
    <s v="Ticket"/>
    <s v="Tuesday"/>
    <s v="Morning"/>
    <x v="0"/>
    <s v="14"/>
  </r>
  <r>
    <n v="1"/>
    <n v="6"/>
    <d v="2009-10-27T00:00:00"/>
    <x v="79"/>
    <d v="1899-12-30T17:12:00"/>
    <d v="2009-10-27T00:00:00"/>
    <d v="1899-12-30T18:19:00"/>
    <n v="30"/>
    <n v="67"/>
    <s v="Ticket"/>
    <s v="Tuesday"/>
    <s v="Afternoon"/>
    <x v="3"/>
    <s v="18"/>
  </r>
  <r>
    <n v="1"/>
    <n v="6"/>
    <d v="2009-10-27T00:00:00"/>
    <x v="79"/>
    <d v="1899-12-30T20:42:00"/>
    <d v="2009-10-27T00:00:00"/>
    <d v="1899-12-30T22:09:00"/>
    <n v="30"/>
    <n v="87"/>
    <s v="Ticket"/>
    <s v="Tuesday"/>
    <s v="Evening"/>
    <x v="9"/>
    <s v="22"/>
  </r>
  <r>
    <n v="1"/>
    <n v="5"/>
    <d v="2009-10-27T00:00:00"/>
    <x v="79"/>
    <d v="1899-12-30T22:22:00"/>
    <d v="2009-10-28T00:00:00"/>
    <d v="1899-12-30T01:29:00"/>
    <n v="40"/>
    <n v="187"/>
    <s v="Ticket"/>
    <s v="Tuesday"/>
    <s v="Night"/>
    <x v="6"/>
    <s v="01"/>
  </r>
  <r>
    <n v="1"/>
    <n v="5"/>
    <d v="2009-10-27T00:00:00"/>
    <x v="79"/>
    <d v="1899-12-30T22:28:00"/>
    <d v="2009-10-28T00:00:00"/>
    <d v="1899-12-30T01:25:00"/>
    <n v="30"/>
    <n v="177"/>
    <s v="Ticket"/>
    <s v="Tuesday"/>
    <s v="Night"/>
    <x v="6"/>
    <s v="01"/>
  </r>
  <r>
    <n v="1"/>
    <n v="5"/>
    <d v="2009-10-28T00:00:00"/>
    <x v="80"/>
    <d v="1899-12-30T13:18:00"/>
    <d v="2009-10-28T00:00:00"/>
    <d v="1899-12-30T14:12:00"/>
    <n v="30"/>
    <n v="54"/>
    <s v="Ticket"/>
    <s v="Wednesday"/>
    <s v="Morning"/>
    <x v="0"/>
    <s v="14"/>
  </r>
  <r>
    <n v="1"/>
    <n v="5"/>
    <d v="2009-10-28T00:00:00"/>
    <x v="80"/>
    <d v="1899-12-30T15:51:00"/>
    <d v="2009-10-28T00:00:00"/>
    <d v="1899-12-30T17:46:00"/>
    <n v="30"/>
    <n v="115"/>
    <s v="Ticket"/>
    <s v="Wednesday"/>
    <s v="Afternoon"/>
    <x v="2"/>
    <s v="17"/>
  </r>
  <r>
    <n v="1"/>
    <n v="5"/>
    <d v="2009-10-29T00:00:00"/>
    <x v="81"/>
    <d v="1899-12-30T11:22:00"/>
    <d v="2009-10-29T00:00:00"/>
    <d v="1899-12-30T13:41:00"/>
    <n v="30"/>
    <n v="139"/>
    <s v="Ticket"/>
    <s v="Thursday"/>
    <s v="Morning"/>
    <x v="12"/>
    <s v="13"/>
  </r>
  <r>
    <n v="1"/>
    <n v="5"/>
    <d v="2009-10-29T00:00:00"/>
    <x v="81"/>
    <d v="1899-12-30T11:58:00"/>
    <d v="2009-10-29T00:00:00"/>
    <d v="1899-12-30T12:39:00"/>
    <n v="30"/>
    <n v="41"/>
    <s v="Ticket"/>
    <s v="Thursday"/>
    <s v="Morning"/>
    <x v="12"/>
    <s v="12"/>
  </r>
  <r>
    <n v="1"/>
    <n v="5"/>
    <d v="2009-10-29T00:00:00"/>
    <x v="81"/>
    <d v="1899-12-30T12:57:00"/>
    <d v="2009-10-29T00:00:00"/>
    <d v="1899-12-30T15:47:00"/>
    <n v="30"/>
    <n v="170"/>
    <s v="Ticket"/>
    <s v="Thursday"/>
    <s v="Morning"/>
    <x v="7"/>
    <s v="15"/>
  </r>
  <r>
    <n v="1"/>
    <n v="6"/>
    <d v="2009-10-29T00:00:00"/>
    <x v="81"/>
    <d v="1899-12-30T14:51:00"/>
    <d v="2009-10-29T00:00:00"/>
    <d v="1899-12-30T17:25:00"/>
    <n v="30"/>
    <n v="154"/>
    <s v="Ticket"/>
    <s v="Thursday"/>
    <s v="Afternoon"/>
    <x v="1"/>
    <s v="17"/>
  </r>
  <r>
    <n v="1"/>
    <n v="6"/>
    <d v="2009-10-29T00:00:00"/>
    <x v="81"/>
    <d v="1899-12-30T15:44:00"/>
    <d v="2009-10-29T00:00:00"/>
    <d v="1899-12-30T17:26:00"/>
    <n v="30"/>
    <n v="102"/>
    <s v="Ticket"/>
    <s v="Thursday"/>
    <s v="Afternoon"/>
    <x v="2"/>
    <s v="17"/>
  </r>
  <r>
    <n v="1"/>
    <n v="5"/>
    <d v="2009-10-29T00:00:00"/>
    <x v="81"/>
    <d v="1899-12-30T16:25:00"/>
    <d v="2009-10-29T00:00:00"/>
    <d v="1899-12-30T17:19:00"/>
    <n v="30"/>
    <n v="54"/>
    <s v="Ticket"/>
    <s v="Thursday"/>
    <s v="Afternoon"/>
    <x v="5"/>
    <s v="17"/>
  </r>
  <r>
    <n v="1"/>
    <n v="5"/>
    <d v="2009-10-29T00:00:00"/>
    <x v="81"/>
    <d v="1899-12-30T18:44:00"/>
    <d v="2009-10-29T00:00:00"/>
    <d v="1899-12-30T22:12:00"/>
    <n v="40"/>
    <n v="208"/>
    <s v="Ticket"/>
    <s v="Thursday"/>
    <s v="Evening"/>
    <x v="8"/>
    <s v="22"/>
  </r>
  <r>
    <n v="1"/>
    <n v="5"/>
    <d v="2009-10-30T00:00:00"/>
    <x v="82"/>
    <d v="1899-12-30T12:17:00"/>
    <d v="2009-10-30T00:00:00"/>
    <d v="1899-12-30T13:02:00"/>
    <n v="30"/>
    <n v="45"/>
    <s v="Ticket"/>
    <s v="Friday"/>
    <s v="Morning"/>
    <x v="7"/>
    <s v="13"/>
  </r>
  <r>
    <n v="1"/>
    <n v="6"/>
    <d v="2009-10-30T00:00:00"/>
    <x v="82"/>
    <d v="1899-12-30T13:48:00"/>
    <d v="2009-10-30T00:00:00"/>
    <d v="1899-12-30T14:51:00"/>
    <n v="30"/>
    <n v="63"/>
    <s v="Ticket"/>
    <s v="Friday"/>
    <s v="Morning"/>
    <x v="0"/>
    <s v="14"/>
  </r>
  <r>
    <n v="1"/>
    <n v="5"/>
    <d v="2009-10-30T00:00:00"/>
    <x v="82"/>
    <d v="1899-12-30T18:43:00"/>
    <d v="2009-10-30T00:00:00"/>
    <d v="1899-12-30T22:56:00"/>
    <n v="50"/>
    <n v="253"/>
    <s v="Ticket"/>
    <s v="Friday"/>
    <s v="Evening"/>
    <x v="8"/>
    <s v="22"/>
  </r>
  <r>
    <n v="1"/>
    <n v="5"/>
    <d v="2009-10-30T00:00:00"/>
    <x v="82"/>
    <d v="1899-12-30T21:25:00"/>
    <d v="2009-10-30T00:00:00"/>
    <d v="1899-12-30T23:01:00"/>
    <n v="30"/>
    <n v="96"/>
    <s v="Ticket"/>
    <s v="Friday"/>
    <s v="Evening"/>
    <x v="10"/>
    <s v="23"/>
  </r>
  <r>
    <n v="1"/>
    <n v="6"/>
    <d v="2009-10-30T00:00:00"/>
    <x v="82"/>
    <d v="1899-12-30T21:51:00"/>
    <d v="2009-10-30T00:00:00"/>
    <d v="1899-12-30T22:43:00"/>
    <n v="30"/>
    <n v="52"/>
    <s v="Ticket"/>
    <s v="Friday"/>
    <s v="Evening"/>
    <x v="10"/>
    <s v="22"/>
  </r>
  <r>
    <n v="1"/>
    <n v="6"/>
    <d v="2009-11-02T00:00:00"/>
    <x v="83"/>
    <d v="1899-12-30T11:52:00"/>
    <d v="2009-11-02T00:00:00"/>
    <d v="1899-12-30T15:06:00"/>
    <n v="40"/>
    <n v="194"/>
    <s v="Ticket"/>
    <s v="Monday"/>
    <s v="Morning"/>
    <x v="12"/>
    <s v="15"/>
  </r>
  <r>
    <n v="1"/>
    <n v="5"/>
    <d v="2009-11-02T00:00:00"/>
    <x v="83"/>
    <d v="1899-12-30T12:30:00"/>
    <d v="2009-11-02T00:00:00"/>
    <d v="1899-12-30T13:33:00"/>
    <n v="30"/>
    <n v="63"/>
    <s v="Ticket"/>
    <s v="Monday"/>
    <s v="Morning"/>
    <x v="7"/>
    <s v="13"/>
  </r>
  <r>
    <n v="1"/>
    <n v="6"/>
    <d v="2009-11-02T00:00:00"/>
    <x v="83"/>
    <d v="1899-12-30T12:58:00"/>
    <d v="2009-11-02T00:00:00"/>
    <d v="1899-12-30T17:17:00"/>
    <n v="50"/>
    <n v="259"/>
    <s v="Ticket"/>
    <s v="Monday"/>
    <s v="Morning"/>
    <x v="7"/>
    <s v="17"/>
  </r>
  <r>
    <n v="1"/>
    <n v="5"/>
    <d v="2009-11-02T00:00:00"/>
    <x v="83"/>
    <d v="1899-12-30T16:58:00"/>
    <d v="2009-11-02T00:00:00"/>
    <d v="1899-12-30T19:58:00"/>
    <n v="30"/>
    <n v="180"/>
    <s v="Ticket"/>
    <s v="Monday"/>
    <s v="Afternoon"/>
    <x v="5"/>
    <s v="19"/>
  </r>
  <r>
    <n v="1"/>
    <n v="6"/>
    <d v="2009-11-02T00:00:00"/>
    <x v="83"/>
    <d v="1899-12-30T17:49:00"/>
    <d v="2009-11-02T00:00:00"/>
    <d v="1899-12-30T18:58:00"/>
    <n v="30"/>
    <n v="69"/>
    <s v="Ticket"/>
    <s v="Monday"/>
    <s v="Afternoon"/>
    <x v="3"/>
    <s v="18"/>
  </r>
  <r>
    <n v="1"/>
    <n v="5"/>
    <d v="2009-11-02T00:00:00"/>
    <x v="83"/>
    <d v="1899-12-30T19:15:00"/>
    <d v="2009-11-02T00:00:00"/>
    <d v="1899-12-30T20:29:00"/>
    <n v="30"/>
    <n v="74"/>
    <s v="Ticket"/>
    <s v="Monday"/>
    <s v="Evening"/>
    <x v="4"/>
    <s v="20"/>
  </r>
  <r>
    <n v="1"/>
    <n v="5"/>
    <d v="2009-11-03T00:00:00"/>
    <x v="84"/>
    <d v="1899-12-30T13:27:00"/>
    <d v="2009-11-03T00:00:00"/>
    <d v="1899-12-30T14:56:00"/>
    <n v="30"/>
    <n v="89"/>
    <s v="Ticket"/>
    <s v="Tuesday"/>
    <s v="Morning"/>
    <x v="0"/>
    <s v="14"/>
  </r>
  <r>
    <n v="1"/>
    <n v="5"/>
    <d v="2009-11-03T00:00:00"/>
    <x v="84"/>
    <d v="1899-12-30T14:33:00"/>
    <d v="2009-11-03T00:00:00"/>
    <d v="1899-12-30T17:00:00"/>
    <n v="30"/>
    <n v="147"/>
    <s v="Ticket"/>
    <s v="Tuesday"/>
    <s v="Afternoon"/>
    <x v="1"/>
    <s v="17"/>
  </r>
  <r>
    <n v="1"/>
    <n v="5"/>
    <d v="2009-11-03T00:00:00"/>
    <x v="84"/>
    <d v="1899-12-30T21:07:00"/>
    <d v="2009-11-04T00:00:00"/>
    <d v="1899-12-30T00:48:00"/>
    <n v="40"/>
    <n v="221"/>
    <s v="Ticket"/>
    <s v="Tuesday"/>
    <s v="Evening"/>
    <x v="10"/>
    <s v="00"/>
  </r>
  <r>
    <n v="1"/>
    <n v="5"/>
    <d v="2009-11-03T00:00:00"/>
    <x v="84"/>
    <d v="1899-12-30T22:41:00"/>
    <d v="2009-11-04T00:00:00"/>
    <d v="1899-12-30T01:51:00"/>
    <n v="40"/>
    <n v="190"/>
    <s v="Ticket"/>
    <s v="Tuesday"/>
    <s v="Night"/>
    <x v="6"/>
    <s v="01"/>
  </r>
  <r>
    <n v="1"/>
    <n v="5"/>
    <d v="2009-11-04T00:00:00"/>
    <x v="85"/>
    <d v="1899-12-30T11:41:00"/>
    <d v="2009-11-04T00:00:00"/>
    <d v="1899-12-30T14:46:00"/>
    <n v="40"/>
    <n v="185"/>
    <s v="Ticket"/>
    <s v="Wednesday"/>
    <s v="Morning"/>
    <x v="12"/>
    <s v="14"/>
  </r>
  <r>
    <n v="1"/>
    <n v="5"/>
    <d v="2009-11-04T00:00:00"/>
    <x v="85"/>
    <d v="1899-12-30T14:59:00"/>
    <d v="2009-11-04T00:00:00"/>
    <d v="1899-12-30T15:33:00"/>
    <n v="30"/>
    <n v="34"/>
    <s v="Ticket"/>
    <s v="Wednesday"/>
    <s v="Afternoon"/>
    <x v="1"/>
    <s v="15"/>
  </r>
  <r>
    <n v="1"/>
    <n v="6"/>
    <d v="2009-11-04T00:00:00"/>
    <x v="85"/>
    <d v="1899-12-30T17:20:00"/>
    <d v="2009-11-04T00:00:00"/>
    <d v="1899-12-30T19:38:00"/>
    <n v="30"/>
    <n v="138"/>
    <s v="Ticket"/>
    <s v="Wednesday"/>
    <s v="Afternoon"/>
    <x v="3"/>
    <s v="19"/>
  </r>
  <r>
    <n v="1"/>
    <n v="5"/>
    <d v="2009-11-05T00:00:00"/>
    <x v="86"/>
    <d v="1899-12-30T11:22:00"/>
    <d v="2009-11-05T00:00:00"/>
    <d v="1899-12-30T12:08:00"/>
    <n v="30"/>
    <n v="46"/>
    <s v="Ticket"/>
    <s v="Thursday"/>
    <s v="Morning"/>
    <x v="12"/>
    <s v="12"/>
  </r>
  <r>
    <n v="1"/>
    <n v="6"/>
    <d v="2009-11-05T00:00:00"/>
    <x v="86"/>
    <d v="1899-12-30T13:26:00"/>
    <d v="2009-11-05T00:00:00"/>
    <d v="1899-12-30T14:13:00"/>
    <n v="30"/>
    <n v="47"/>
    <s v="Ticket"/>
    <s v="Thursday"/>
    <s v="Morning"/>
    <x v="0"/>
    <s v="14"/>
  </r>
  <r>
    <n v="1"/>
    <n v="5"/>
    <d v="2009-11-05T00:00:00"/>
    <x v="86"/>
    <d v="1899-12-30T15:59:00"/>
    <d v="2009-11-05T00:00:00"/>
    <d v="1899-12-30T16:51:00"/>
    <n v="30"/>
    <n v="52"/>
    <s v="Ticket"/>
    <s v="Thursday"/>
    <s v="Afternoon"/>
    <x v="2"/>
    <s v="16"/>
  </r>
  <r>
    <n v="1"/>
    <n v="6"/>
    <d v="2009-11-05T00:00:00"/>
    <x v="86"/>
    <d v="1899-12-30T16:26:00"/>
    <d v="2009-11-05T00:00:00"/>
    <d v="1899-12-30T19:14:00"/>
    <n v="30"/>
    <n v="168"/>
    <s v="Ticket"/>
    <s v="Thursday"/>
    <s v="Afternoon"/>
    <x v="5"/>
    <s v="19"/>
  </r>
  <r>
    <n v="1"/>
    <n v="5"/>
    <d v="2009-11-05T00:00:00"/>
    <x v="86"/>
    <d v="1899-12-30T18:42:00"/>
    <d v="2009-11-05T00:00:00"/>
    <d v="1899-12-30T23:27:00"/>
    <n v="50"/>
    <n v="285"/>
    <s v="Ticket"/>
    <s v="Thursday"/>
    <s v="Evening"/>
    <x v="8"/>
    <s v="23"/>
  </r>
  <r>
    <n v="1"/>
    <n v="6"/>
    <d v="2009-11-05T00:00:00"/>
    <x v="86"/>
    <d v="1899-12-30T19:12:00"/>
    <d v="2009-11-05T00:00:00"/>
    <d v="1899-12-30T19:58:00"/>
    <n v="30"/>
    <n v="46"/>
    <s v="Ticket"/>
    <s v="Thursday"/>
    <s v="Evening"/>
    <x v="4"/>
    <s v="19"/>
  </r>
  <r>
    <n v="1"/>
    <n v="5"/>
    <d v="2009-11-05T00:00:00"/>
    <x v="86"/>
    <d v="1899-12-30T20:04:00"/>
    <d v="2009-11-06T00:00:00"/>
    <d v="1899-12-30T00:45:00"/>
    <n v="50"/>
    <n v="281"/>
    <s v="Ticket"/>
    <s v="Thursday"/>
    <s v="Evening"/>
    <x v="9"/>
    <s v="00"/>
  </r>
  <r>
    <n v="1"/>
    <n v="5"/>
    <d v="2009-11-05T00:00:00"/>
    <x v="86"/>
    <d v="1899-12-30T20:46:00"/>
    <d v="2009-11-05T00:00:00"/>
    <d v="1899-12-30T23:40:00"/>
    <n v="30"/>
    <n v="174"/>
    <s v="Ticket"/>
    <s v="Thursday"/>
    <s v="Evening"/>
    <x v="9"/>
    <s v="23"/>
  </r>
  <r>
    <n v="1"/>
    <n v="5"/>
    <d v="2009-11-05T00:00:00"/>
    <x v="86"/>
    <d v="1899-12-30T21:30:00"/>
    <d v="2009-11-05T00:00:00"/>
    <d v="1899-12-30T22:14:00"/>
    <n v="30"/>
    <n v="44"/>
    <s v="Ticket"/>
    <s v="Thursday"/>
    <s v="Evening"/>
    <x v="10"/>
    <s v="22"/>
  </r>
  <r>
    <n v="1"/>
    <n v="5"/>
    <d v="2009-11-06T00:00:00"/>
    <x v="87"/>
    <d v="1899-12-30T10:32:00"/>
    <d v="2009-11-06T00:00:00"/>
    <d v="1899-12-30T13:21:00"/>
    <n v="30"/>
    <n v="169"/>
    <s v="Ticket"/>
    <s v="Friday"/>
    <s v="Morning"/>
    <x v="11"/>
    <s v="13"/>
  </r>
  <r>
    <n v="1"/>
    <n v="5"/>
    <d v="2009-11-06T00:00:00"/>
    <x v="87"/>
    <d v="1899-12-30T13:08:00"/>
    <d v="2009-11-06T00:00:00"/>
    <d v="1899-12-30T17:18:00"/>
    <n v="50"/>
    <n v="250"/>
    <s v="Ticket"/>
    <s v="Friday"/>
    <s v="Morning"/>
    <x v="0"/>
    <s v="17"/>
  </r>
  <r>
    <n v="1"/>
    <n v="5"/>
    <d v="2009-11-06T00:00:00"/>
    <x v="87"/>
    <d v="1899-12-30T14:25:00"/>
    <d v="2009-11-06T00:00:00"/>
    <d v="1899-12-30T17:38:00"/>
    <n v="40"/>
    <n v="193"/>
    <s v="Ticket"/>
    <s v="Friday"/>
    <s v="Afternoon"/>
    <x v="1"/>
    <s v="17"/>
  </r>
  <r>
    <n v="1"/>
    <n v="5"/>
    <d v="2009-11-06T00:00:00"/>
    <x v="87"/>
    <d v="1899-12-30T14:48:00"/>
    <d v="2009-11-06T00:00:00"/>
    <d v="1899-12-30T15:08:00"/>
    <n v="30"/>
    <n v="20"/>
    <s v="Manual"/>
    <s v="Friday"/>
    <s v="Afternoon"/>
    <x v="1"/>
    <s v="15"/>
  </r>
  <r>
    <n v="1"/>
    <n v="6"/>
    <d v="2009-11-06T00:00:00"/>
    <x v="87"/>
    <d v="1899-12-30T16:03:00"/>
    <d v="2009-11-06T00:00:00"/>
    <d v="1899-12-30T19:54:00"/>
    <n v="40"/>
    <n v="231"/>
    <s v="Ticket"/>
    <s v="Friday"/>
    <s v="Afternoon"/>
    <x v="5"/>
    <s v="19"/>
  </r>
  <r>
    <n v="1"/>
    <n v="5"/>
    <d v="2009-11-06T00:00:00"/>
    <x v="87"/>
    <d v="1899-12-30T16:17:00"/>
    <d v="2009-11-06T00:00:00"/>
    <d v="1899-12-30T19:53:00"/>
    <n v="40"/>
    <n v="216"/>
    <s v="Ticket"/>
    <s v="Friday"/>
    <s v="Afternoon"/>
    <x v="5"/>
    <s v="19"/>
  </r>
  <r>
    <n v="1"/>
    <n v="5"/>
    <d v="2009-11-06T00:00:00"/>
    <x v="87"/>
    <d v="1899-12-30T19:25:00"/>
    <d v="2009-11-07T00:00:00"/>
    <d v="1899-12-30T00:09:00"/>
    <n v="50"/>
    <n v="284"/>
    <s v="Ticket"/>
    <s v="Friday"/>
    <s v="Evening"/>
    <x v="4"/>
    <s v="00"/>
  </r>
  <r>
    <n v="1"/>
    <n v="5"/>
    <d v="2009-11-06T00:00:00"/>
    <x v="87"/>
    <d v="1899-12-30T19:38:00"/>
    <d v="2009-11-06T00:00:00"/>
    <d v="1899-12-30T22:47:00"/>
    <n v="40"/>
    <n v="189"/>
    <s v="Ticket"/>
    <s v="Friday"/>
    <s v="Evening"/>
    <x v="4"/>
    <s v="22"/>
  </r>
  <r>
    <n v="1"/>
    <n v="6"/>
    <d v="2009-11-06T00:00:00"/>
    <x v="87"/>
    <d v="1899-12-30T21:14:00"/>
    <d v="2009-11-07T00:00:00"/>
    <d v="1899-12-30T01:55:00"/>
    <n v="50"/>
    <n v="281"/>
    <s v="Ticket"/>
    <s v="Friday"/>
    <s v="Evening"/>
    <x v="10"/>
    <s v="01"/>
  </r>
  <r>
    <n v="1"/>
    <n v="5"/>
    <d v="2009-11-06T00:00:00"/>
    <x v="87"/>
    <d v="1899-12-30T21:25:00"/>
    <d v="2009-11-06T00:00:00"/>
    <d v="1899-12-30T23:35:00"/>
    <n v="30"/>
    <n v="130"/>
    <s v="Ticket"/>
    <s v="Friday"/>
    <s v="Evening"/>
    <x v="10"/>
    <s v="23"/>
  </r>
  <r>
    <n v="1"/>
    <n v="5"/>
    <d v="2009-11-06T00:00:00"/>
    <x v="87"/>
    <d v="1899-12-30T22:02:00"/>
    <d v="2009-11-07T00:00:00"/>
    <d v="1899-12-30T01:51:00"/>
    <n v="40"/>
    <n v="229"/>
    <s v="Ticket"/>
    <s v="Friday"/>
    <s v="Night"/>
    <x v="6"/>
    <s v="01"/>
  </r>
  <r>
    <n v="1"/>
    <n v="5"/>
    <d v="2009-11-06T00:00:00"/>
    <x v="87"/>
    <d v="1899-12-30T22:14:00"/>
    <d v="2009-11-07T00:00:00"/>
    <d v="1899-12-30T01:14:00"/>
    <n v="30"/>
    <n v="180"/>
    <s v="Ticket"/>
    <s v="Friday"/>
    <s v="Night"/>
    <x v="6"/>
    <s v="01"/>
  </r>
  <r>
    <n v="1"/>
    <n v="5"/>
    <d v="2009-11-09T00:00:00"/>
    <x v="88"/>
    <d v="1899-12-30T12:40:00"/>
    <d v="2009-11-09T00:00:00"/>
    <d v="1899-12-30T17:10:00"/>
    <n v="50"/>
    <n v="270"/>
    <s v="Ticket"/>
    <s v="Monday"/>
    <s v="Morning"/>
    <x v="7"/>
    <s v="17"/>
  </r>
  <r>
    <n v="1"/>
    <n v="5"/>
    <d v="2009-11-09T00:00:00"/>
    <x v="88"/>
    <d v="1899-12-30T13:11:00"/>
    <d v="2009-11-09T00:00:00"/>
    <d v="1899-12-30T13:32:00"/>
    <n v="30"/>
    <n v="21"/>
    <s v="Ticket"/>
    <s v="Monday"/>
    <s v="Morning"/>
    <x v="0"/>
    <s v="13"/>
  </r>
  <r>
    <n v="1"/>
    <n v="5"/>
    <d v="2009-11-09T00:00:00"/>
    <x v="88"/>
    <d v="1899-12-30T13:42:00"/>
    <d v="2009-11-09T00:00:00"/>
    <d v="1899-12-30T15:14:00"/>
    <n v="30"/>
    <n v="92"/>
    <s v="Ticket"/>
    <s v="Monday"/>
    <s v="Morning"/>
    <x v="0"/>
    <s v="15"/>
  </r>
  <r>
    <n v="1"/>
    <n v="5"/>
    <d v="2009-11-09T00:00:00"/>
    <x v="88"/>
    <d v="1899-12-30T17:43:00"/>
    <d v="2009-11-09T00:00:00"/>
    <d v="1899-12-30T18:35:00"/>
    <n v="30"/>
    <n v="52"/>
    <s v="Ticket"/>
    <s v="Monday"/>
    <s v="Afternoon"/>
    <x v="3"/>
    <s v="18"/>
  </r>
  <r>
    <n v="1"/>
    <n v="5"/>
    <d v="2009-11-09T00:00:00"/>
    <x v="88"/>
    <d v="1899-12-30T17:56:00"/>
    <d v="2009-11-09T00:00:00"/>
    <d v="1899-12-30T19:12:00"/>
    <n v="30"/>
    <n v="76"/>
    <s v="Ticket"/>
    <s v="Monday"/>
    <s v="Afternoon"/>
    <x v="3"/>
    <s v="19"/>
  </r>
  <r>
    <n v="1"/>
    <n v="6"/>
    <d v="2009-11-09T00:00:00"/>
    <x v="88"/>
    <d v="1899-12-30T19:10:00"/>
    <d v="2009-11-09T00:00:00"/>
    <d v="1899-12-30T22:58:00"/>
    <n v="40"/>
    <n v="228"/>
    <s v="Ticket"/>
    <s v="Monday"/>
    <s v="Evening"/>
    <x v="4"/>
    <s v="22"/>
  </r>
  <r>
    <n v="1"/>
    <n v="6"/>
    <d v="2009-11-09T00:00:00"/>
    <x v="88"/>
    <d v="1899-12-30T19:48:00"/>
    <d v="2009-11-09T00:00:00"/>
    <d v="1899-12-30T22:34:00"/>
    <n v="30"/>
    <n v="166"/>
    <s v="Ticket"/>
    <s v="Monday"/>
    <s v="Evening"/>
    <x v="4"/>
    <s v="22"/>
  </r>
  <r>
    <n v="1"/>
    <n v="5"/>
    <d v="2009-11-09T00:00:00"/>
    <x v="88"/>
    <d v="1899-12-30T21:05:00"/>
    <d v="2009-11-10T00:00:00"/>
    <d v="1899-12-30T01:42:00"/>
    <n v="50"/>
    <n v="277"/>
    <s v="Ticket"/>
    <s v="Monday"/>
    <s v="Evening"/>
    <x v="10"/>
    <s v="01"/>
  </r>
  <r>
    <n v="1"/>
    <n v="5"/>
    <d v="2009-11-09T00:00:00"/>
    <x v="88"/>
    <d v="1899-12-30T22:43:00"/>
    <d v="2009-11-10T00:00:00"/>
    <d v="1899-12-30T01:44:00"/>
    <n v="40"/>
    <n v="181"/>
    <s v="Ticket"/>
    <s v="Monday"/>
    <s v="Night"/>
    <x v="6"/>
    <s v="01"/>
  </r>
  <r>
    <n v="1"/>
    <n v="5"/>
    <d v="2009-11-10T00:00:00"/>
    <x v="89"/>
    <d v="1899-12-30T10:38:00"/>
    <d v="2009-11-10T00:00:00"/>
    <d v="1899-12-30T10:42:00"/>
    <n v="30"/>
    <n v="4"/>
    <s v="Ticket"/>
    <s v="Tuesday"/>
    <s v="Morning"/>
    <x v="11"/>
    <s v="10"/>
  </r>
  <r>
    <n v="1"/>
    <n v="6"/>
    <d v="2009-11-13T00:00:00"/>
    <x v="90"/>
    <d v="1899-12-30T14:34:00"/>
    <d v="2009-11-13T00:00:00"/>
    <d v="1899-12-30T15:08:00"/>
    <n v="30"/>
    <n v="34"/>
    <s v="Ticket"/>
    <s v="Friday"/>
    <s v="Afternoon"/>
    <x v="1"/>
    <s v="15"/>
  </r>
  <r>
    <n v="1"/>
    <n v="5"/>
    <d v="2009-11-13T00:00:00"/>
    <x v="90"/>
    <d v="1899-12-30T15:35:00"/>
    <d v="2009-11-13T00:00:00"/>
    <d v="1899-12-30T16:47:00"/>
    <n v="30"/>
    <n v="72"/>
    <s v="Ticket"/>
    <s v="Friday"/>
    <s v="Afternoon"/>
    <x v="2"/>
    <s v="16"/>
  </r>
  <r>
    <n v="1"/>
    <n v="5"/>
    <d v="2009-11-13T00:00:00"/>
    <x v="90"/>
    <d v="1899-12-30T19:44:00"/>
    <d v="2009-11-13T00:00:00"/>
    <d v="1899-12-30T22:39:00"/>
    <n v="30"/>
    <n v="175"/>
    <s v="Ticket"/>
    <s v="Friday"/>
    <s v="Evening"/>
    <x v="4"/>
    <s v="22"/>
  </r>
  <r>
    <n v="1"/>
    <n v="5"/>
    <d v="2009-11-13T00:00:00"/>
    <x v="90"/>
    <d v="1899-12-30T21:40:00"/>
    <d v="2009-11-14T00:00:00"/>
    <d v="1899-12-30T00:57:00"/>
    <n v="40"/>
    <n v="197"/>
    <s v="Ticket"/>
    <s v="Friday"/>
    <s v="Evening"/>
    <x v="10"/>
    <s v="00"/>
  </r>
  <r>
    <n v="1"/>
    <n v="5"/>
    <d v="2009-11-16T00:00:00"/>
    <x v="91"/>
    <d v="1899-12-30T13:37:00"/>
    <d v="2009-11-16T00:00:00"/>
    <d v="1899-12-30T15:55:00"/>
    <n v="30"/>
    <n v="138"/>
    <s v="Ticket"/>
    <s v="Monday"/>
    <s v="Morning"/>
    <x v="0"/>
    <s v="15"/>
  </r>
  <r>
    <n v="1"/>
    <n v="6"/>
    <d v="2009-11-16T00:00:00"/>
    <x v="91"/>
    <d v="1899-12-30T14:01:00"/>
    <d v="2009-11-16T00:00:00"/>
    <d v="1899-12-30T19:37:00"/>
    <n v="60"/>
    <n v="336"/>
    <s v="Ticket"/>
    <s v="Monday"/>
    <s v="Afternoon"/>
    <x v="1"/>
    <s v="19"/>
  </r>
  <r>
    <n v="1"/>
    <n v="6"/>
    <d v="2009-11-16T00:00:00"/>
    <x v="91"/>
    <d v="1899-12-30T14:37:00"/>
    <d v="2009-11-16T00:00:00"/>
    <d v="1899-12-30T18:52:00"/>
    <n v="50"/>
    <n v="255"/>
    <s v="Ticket"/>
    <s v="Monday"/>
    <s v="Afternoon"/>
    <x v="1"/>
    <s v="18"/>
  </r>
  <r>
    <n v="1"/>
    <n v="5"/>
    <d v="2009-11-16T00:00:00"/>
    <x v="91"/>
    <d v="1899-12-30T19:46:00"/>
    <d v="2009-11-16T00:00:00"/>
    <d v="1899-12-30T23:53:00"/>
    <n v="50"/>
    <n v="247"/>
    <s v="Ticket"/>
    <s v="Monday"/>
    <s v="Evening"/>
    <x v="4"/>
    <s v="23"/>
  </r>
  <r>
    <n v="1"/>
    <n v="6"/>
    <d v="2009-11-16T00:00:00"/>
    <x v="91"/>
    <d v="1899-12-30T21:46:00"/>
    <d v="2009-11-17T00:00:00"/>
    <d v="1899-12-30T01:08:00"/>
    <n v="40"/>
    <n v="202"/>
    <s v="Ticket"/>
    <s v="Monday"/>
    <s v="Evening"/>
    <x v="10"/>
    <s v="01"/>
  </r>
  <r>
    <n v="1"/>
    <n v="6"/>
    <d v="2009-11-17T00:00:00"/>
    <x v="92"/>
    <d v="1899-12-30T17:16:00"/>
    <d v="2009-11-17T00:00:00"/>
    <d v="1899-12-30T18:52:00"/>
    <n v="30"/>
    <n v="96"/>
    <s v="Ticket"/>
    <s v="Tuesday"/>
    <s v="Afternoon"/>
    <x v="3"/>
    <s v="18"/>
  </r>
  <r>
    <n v="1"/>
    <n v="6"/>
    <d v="2009-11-17T00:00:00"/>
    <x v="92"/>
    <d v="1899-12-30T17:16:00"/>
    <d v="2009-11-17T00:00:00"/>
    <d v="1899-12-30T20:22:00"/>
    <n v="40"/>
    <n v="186"/>
    <s v="Ticket"/>
    <s v="Tuesday"/>
    <s v="Afternoon"/>
    <x v="3"/>
    <s v="20"/>
  </r>
  <r>
    <n v="1"/>
    <n v="5"/>
    <d v="2009-11-18T00:00:00"/>
    <x v="93"/>
    <d v="1899-12-30T14:03:00"/>
    <d v="2009-11-18T00:00:00"/>
    <d v="1899-12-30T15:54:00"/>
    <n v="30"/>
    <n v="111"/>
    <s v="Ticket"/>
    <s v="Wednesday"/>
    <s v="Afternoon"/>
    <x v="1"/>
    <s v="15"/>
  </r>
  <r>
    <n v="1"/>
    <n v="5"/>
    <d v="2009-11-18T00:00:00"/>
    <x v="93"/>
    <d v="1899-12-30T15:17:00"/>
    <d v="2009-11-18T00:00:00"/>
    <d v="1899-12-30T17:47:00"/>
    <n v="30"/>
    <n v="150"/>
    <s v="Ticket"/>
    <s v="Wednesday"/>
    <s v="Afternoon"/>
    <x v="2"/>
    <s v="17"/>
  </r>
  <r>
    <n v="1"/>
    <n v="5"/>
    <d v="2009-11-18T00:00:00"/>
    <x v="93"/>
    <d v="1899-12-30T17:07:00"/>
    <d v="2009-11-18T00:00:00"/>
    <d v="1899-12-30T20:11:00"/>
    <n v="40"/>
    <n v="184"/>
    <s v="Ticket"/>
    <s v="Wednesday"/>
    <s v="Afternoon"/>
    <x v="3"/>
    <s v="20"/>
  </r>
  <r>
    <n v="1"/>
    <n v="6"/>
    <d v="2009-11-18T00:00:00"/>
    <x v="93"/>
    <d v="1899-12-30T18:26:00"/>
    <d v="2009-11-18T00:00:00"/>
    <d v="1899-12-30T21:42:00"/>
    <n v="40"/>
    <n v="196"/>
    <s v="Ticket"/>
    <s v="Wednesday"/>
    <s v="Evening"/>
    <x v="8"/>
    <s v="21"/>
  </r>
  <r>
    <n v="1"/>
    <n v="5"/>
    <d v="2009-11-18T00:00:00"/>
    <x v="93"/>
    <d v="1899-12-30T19:13:00"/>
    <d v="2009-11-18T00:00:00"/>
    <d v="1899-12-30T22:32:00"/>
    <n v="40"/>
    <n v="199"/>
    <s v="Ticket"/>
    <s v="Wednesday"/>
    <s v="Evening"/>
    <x v="4"/>
    <s v="22"/>
  </r>
  <r>
    <n v="1"/>
    <n v="5"/>
    <d v="2009-11-19T00:00:00"/>
    <x v="94"/>
    <d v="1899-12-30T12:22:00"/>
    <d v="2009-11-19T00:00:00"/>
    <d v="1899-12-30T14:18:00"/>
    <n v="30"/>
    <n v="116"/>
    <s v="Ticket"/>
    <s v="Thursday"/>
    <s v="Morning"/>
    <x v="7"/>
    <s v="14"/>
  </r>
  <r>
    <n v="1"/>
    <n v="5"/>
    <d v="2009-11-19T00:00:00"/>
    <x v="94"/>
    <d v="1899-12-30T12:43:00"/>
    <d v="2009-11-19T00:00:00"/>
    <d v="1899-12-30T13:55:00"/>
    <n v="30"/>
    <n v="72"/>
    <s v="Ticket"/>
    <s v="Thursday"/>
    <s v="Morning"/>
    <x v="7"/>
    <s v="13"/>
  </r>
  <r>
    <n v="1"/>
    <n v="5"/>
    <d v="2009-11-19T00:00:00"/>
    <x v="94"/>
    <d v="1899-12-30T15:03:00"/>
    <d v="2009-11-19T00:00:00"/>
    <d v="1899-12-30T17:31:00"/>
    <n v="30"/>
    <n v="148"/>
    <s v="Ticket"/>
    <s v="Thursday"/>
    <s v="Afternoon"/>
    <x v="2"/>
    <s v="17"/>
  </r>
  <r>
    <n v="1"/>
    <n v="5"/>
    <d v="2009-11-19T00:00:00"/>
    <x v="94"/>
    <d v="1899-12-30T18:16:00"/>
    <d v="2009-11-19T00:00:00"/>
    <d v="1899-12-30T18:27:00"/>
    <n v="30"/>
    <n v="11"/>
    <s v="Ticket"/>
    <s v="Thursday"/>
    <s v="Evening"/>
    <x v="8"/>
    <s v="18"/>
  </r>
  <r>
    <n v="1"/>
    <n v="6"/>
    <d v="2009-11-19T00:00:00"/>
    <x v="94"/>
    <d v="1899-12-30T21:42:00"/>
    <d v="2009-11-20T00:00:00"/>
    <d v="1899-12-30T01:13:00"/>
    <n v="40"/>
    <n v="211"/>
    <s v="Ticket"/>
    <s v="Thursday"/>
    <s v="Evening"/>
    <x v="10"/>
    <s v="01"/>
  </r>
  <r>
    <n v="1"/>
    <n v="5"/>
    <d v="2009-11-19T00:00:00"/>
    <x v="94"/>
    <d v="1899-12-30T22:30:00"/>
    <d v="2009-11-20T00:00:00"/>
    <d v="1899-12-30T02:03:00"/>
    <n v="40"/>
    <n v="213"/>
    <s v="Ticket"/>
    <s v="Thursday"/>
    <s v="Night"/>
    <x v="6"/>
    <s v="02"/>
  </r>
  <r>
    <n v="1"/>
    <n v="5"/>
    <d v="2009-11-20T00:00:00"/>
    <x v="95"/>
    <d v="1899-12-30T11:00:00"/>
    <d v="2009-11-20T00:00:00"/>
    <d v="1899-12-30T13:55:00"/>
    <n v="30"/>
    <n v="175"/>
    <s v="Ticket"/>
    <s v="Friday"/>
    <s v="Morning"/>
    <x v="12"/>
    <s v="13"/>
  </r>
  <r>
    <n v="1"/>
    <n v="6"/>
    <d v="2009-11-20T00:00:00"/>
    <x v="95"/>
    <d v="1899-12-30T11:42:00"/>
    <d v="2009-11-20T00:00:00"/>
    <d v="1899-12-30T18:00:00"/>
    <n v="70"/>
    <n v="378"/>
    <s v="Ticket"/>
    <s v="Friday"/>
    <s v="Morning"/>
    <x v="12"/>
    <s v="18"/>
  </r>
  <r>
    <n v="1"/>
    <n v="5"/>
    <d v="2009-11-20T00:00:00"/>
    <x v="95"/>
    <d v="1899-12-30T13:22:00"/>
    <d v="2009-11-20T00:00:00"/>
    <d v="1899-12-30T13:54:00"/>
    <n v="30"/>
    <n v="32"/>
    <s v="Ticket"/>
    <s v="Friday"/>
    <s v="Morning"/>
    <x v="0"/>
    <s v="13"/>
  </r>
  <r>
    <n v="1"/>
    <n v="5"/>
    <d v="2009-11-20T00:00:00"/>
    <x v="95"/>
    <d v="1899-12-30T14:43:00"/>
    <d v="2009-11-20T00:00:00"/>
    <d v="1899-12-30T18:47:00"/>
    <n v="50"/>
    <n v="244"/>
    <s v="Ticket"/>
    <s v="Friday"/>
    <s v="Afternoon"/>
    <x v="1"/>
    <s v="18"/>
  </r>
  <r>
    <n v="1"/>
    <n v="6"/>
    <d v="2009-11-20T00:00:00"/>
    <x v="95"/>
    <d v="1899-12-30T15:19:00"/>
    <d v="2009-11-20T00:00:00"/>
    <d v="1899-12-30T16:48:00"/>
    <n v="30"/>
    <n v="89"/>
    <s v="Ticket"/>
    <s v="Friday"/>
    <s v="Afternoon"/>
    <x v="2"/>
    <s v="16"/>
  </r>
  <r>
    <n v="1"/>
    <n v="5"/>
    <d v="2009-11-20T00:00:00"/>
    <x v="95"/>
    <d v="1899-12-30T16:04:00"/>
    <d v="2009-11-20T00:00:00"/>
    <d v="1899-12-30T16:53:00"/>
    <n v="30"/>
    <n v="49"/>
    <s v="Ticket"/>
    <s v="Friday"/>
    <s v="Afternoon"/>
    <x v="5"/>
    <s v="16"/>
  </r>
  <r>
    <n v="1"/>
    <n v="5"/>
    <d v="2009-11-20T00:00:00"/>
    <x v="95"/>
    <d v="1899-12-30T18:12:00"/>
    <d v="2009-11-20T00:00:00"/>
    <d v="1899-12-30T22:44:00"/>
    <n v="50"/>
    <n v="272"/>
    <s v="Ticket"/>
    <s v="Friday"/>
    <s v="Evening"/>
    <x v="8"/>
    <s v="22"/>
  </r>
  <r>
    <n v="1"/>
    <n v="6"/>
    <d v="2009-11-23T00:00:00"/>
    <x v="96"/>
    <d v="1899-12-30T11:49:00"/>
    <d v="2009-11-23T00:00:00"/>
    <d v="1899-12-30T14:36:00"/>
    <n v="30"/>
    <n v="167"/>
    <s v="Ticket"/>
    <s v="Monday"/>
    <s v="Morning"/>
    <x v="12"/>
    <s v="14"/>
  </r>
  <r>
    <n v="1"/>
    <n v="5"/>
    <d v="2009-11-23T00:00:00"/>
    <x v="96"/>
    <d v="1899-12-30T15:27:00"/>
    <d v="2009-11-23T00:00:00"/>
    <d v="1899-12-30T16:10:00"/>
    <n v="30"/>
    <n v="43"/>
    <s v="Ticket"/>
    <s v="Monday"/>
    <s v="Afternoon"/>
    <x v="2"/>
    <s v="16"/>
  </r>
  <r>
    <n v="1"/>
    <n v="5"/>
    <d v="2009-11-23T00:00:00"/>
    <x v="96"/>
    <d v="1899-12-30T15:27:00"/>
    <d v="2009-11-23T00:00:00"/>
    <d v="1899-12-30T17:18:00"/>
    <n v="30"/>
    <n v="111"/>
    <s v="Ticket"/>
    <s v="Monday"/>
    <s v="Afternoon"/>
    <x v="2"/>
    <s v="17"/>
  </r>
  <r>
    <n v="1"/>
    <n v="5"/>
    <d v="2009-11-23T00:00:00"/>
    <x v="96"/>
    <d v="1899-12-30T19:14:00"/>
    <d v="2009-11-23T00:00:00"/>
    <d v="1899-12-30T20:58:00"/>
    <n v="30"/>
    <n v="104"/>
    <s v="Ticket"/>
    <s v="Monday"/>
    <s v="Evening"/>
    <x v="4"/>
    <s v="20"/>
  </r>
  <r>
    <n v="1"/>
    <n v="5"/>
    <d v="2009-11-24T00:00:00"/>
    <x v="97"/>
    <d v="1899-12-30T11:19:00"/>
    <d v="2009-11-24T00:00:00"/>
    <d v="1899-12-30T12:53:00"/>
    <n v="30"/>
    <n v="94"/>
    <s v="Ticket"/>
    <s v="Tuesday"/>
    <s v="Morning"/>
    <x v="12"/>
    <s v="12"/>
  </r>
  <r>
    <n v="1"/>
    <n v="5"/>
    <d v="2009-11-24T00:00:00"/>
    <x v="97"/>
    <d v="1899-12-30T18:04:00"/>
    <d v="2009-11-24T00:00:00"/>
    <d v="1899-12-30T18:52:00"/>
    <n v="30"/>
    <n v="48"/>
    <s v="Ticket"/>
    <s v="Tuesday"/>
    <s v="Evening"/>
    <x v="8"/>
    <s v="18"/>
  </r>
  <r>
    <n v="1"/>
    <n v="5"/>
    <d v="2009-11-24T00:00:00"/>
    <x v="97"/>
    <d v="1899-12-30T20:04:00"/>
    <d v="2009-11-24T00:00:00"/>
    <d v="1899-12-30T21:05:00"/>
    <n v="30"/>
    <n v="61"/>
    <s v="Ticket"/>
    <s v="Tuesday"/>
    <s v="Evening"/>
    <x v="9"/>
    <s v="21"/>
  </r>
  <r>
    <n v="1"/>
    <n v="5"/>
    <d v="2009-11-25T00:00:00"/>
    <x v="98"/>
    <d v="1899-12-30T12:38:00"/>
    <d v="2009-11-25T00:00:00"/>
    <d v="1899-12-30T14:24:00"/>
    <n v="30"/>
    <n v="106"/>
    <s v="Ticket"/>
    <s v="Wednesday"/>
    <s v="Morning"/>
    <x v="7"/>
    <s v="14"/>
  </r>
  <r>
    <n v="1"/>
    <n v="5"/>
    <d v="2009-11-25T00:00:00"/>
    <x v="98"/>
    <d v="1899-12-30T16:07:00"/>
    <d v="2009-11-25T00:00:00"/>
    <d v="1899-12-30T19:24:00"/>
    <n v="40"/>
    <n v="197"/>
    <s v="Ticket"/>
    <s v="Wednesday"/>
    <s v="Afternoon"/>
    <x v="5"/>
    <s v="19"/>
  </r>
  <r>
    <n v="1"/>
    <n v="5"/>
    <d v="2009-11-25T00:00:00"/>
    <x v="98"/>
    <d v="1899-12-30T18:21:00"/>
    <d v="2009-11-25T00:00:00"/>
    <d v="1899-12-30T18:57:00"/>
    <n v="30"/>
    <n v="36"/>
    <s v="Ticket"/>
    <s v="Wednesday"/>
    <s v="Evening"/>
    <x v="8"/>
    <s v="18"/>
  </r>
  <r>
    <n v="1"/>
    <n v="5"/>
    <d v="2009-11-25T00:00:00"/>
    <x v="98"/>
    <d v="1899-12-30T20:22:00"/>
    <d v="2009-11-25T00:00:00"/>
    <d v="1899-12-30T22:26:00"/>
    <n v="30"/>
    <n v="124"/>
    <s v="Ticket"/>
    <s v="Wednesday"/>
    <s v="Evening"/>
    <x v="9"/>
    <s v="22"/>
  </r>
  <r>
    <n v="1"/>
    <n v="5"/>
    <d v="2009-11-25T00:00:00"/>
    <x v="98"/>
    <d v="1899-12-30T20:47:00"/>
    <d v="2009-11-25T00:00:00"/>
    <d v="1899-12-30T21:44:00"/>
    <n v="30"/>
    <n v="57"/>
    <s v="Ticket"/>
    <s v="Wednesday"/>
    <s v="Evening"/>
    <x v="9"/>
    <s v="21"/>
  </r>
  <r>
    <n v="1"/>
    <n v="5"/>
    <d v="2009-11-25T00:00:00"/>
    <x v="98"/>
    <d v="1899-12-30T22:31:00"/>
    <d v="2009-11-25T00:00:00"/>
    <d v="1899-12-30T23:17:00"/>
    <n v="30"/>
    <n v="46"/>
    <s v="Ticket"/>
    <s v="Wednesday"/>
    <s v="Night"/>
    <x v="6"/>
    <s v="23"/>
  </r>
  <r>
    <n v="1"/>
    <n v="5"/>
    <d v="2009-11-26T00:00:00"/>
    <x v="99"/>
    <d v="1899-12-30T15:26:00"/>
    <d v="2009-11-26T00:00:00"/>
    <d v="1899-12-30T16:53:00"/>
    <n v="30"/>
    <n v="87"/>
    <s v="Ticket"/>
    <s v="Thursday"/>
    <s v="Afternoon"/>
    <x v="2"/>
    <s v="16"/>
  </r>
  <r>
    <n v="1"/>
    <n v="5"/>
    <d v="2009-11-26T00:00:00"/>
    <x v="99"/>
    <d v="1899-12-30T22:20:00"/>
    <d v="2009-11-27T00:00:00"/>
    <d v="1899-12-30T01:38:00"/>
    <n v="40"/>
    <n v="198"/>
    <s v="Ticket"/>
    <s v="Thursday"/>
    <s v="Night"/>
    <x v="6"/>
    <s v="01"/>
  </r>
  <r>
    <n v="1"/>
    <n v="5"/>
    <d v="2009-11-27T00:00:00"/>
    <x v="100"/>
    <d v="1899-12-30T12:36:00"/>
    <d v="2009-11-27T00:00:00"/>
    <d v="1899-12-30T20:46:00"/>
    <n v="90"/>
    <n v="490"/>
    <s v="Ticket"/>
    <s v="Friday"/>
    <s v="Morning"/>
    <x v="7"/>
    <s v="20"/>
  </r>
  <r>
    <n v="1"/>
    <n v="5"/>
    <d v="2009-11-27T00:00:00"/>
    <x v="100"/>
    <d v="1899-12-30T14:19:00"/>
    <d v="2009-11-27T00:00:00"/>
    <d v="1899-12-30T18:39:00"/>
    <n v="50"/>
    <n v="260"/>
    <s v="Ticket"/>
    <s v="Friday"/>
    <s v="Afternoon"/>
    <x v="1"/>
    <s v="18"/>
  </r>
  <r>
    <n v="1"/>
    <n v="6"/>
    <d v="2009-11-27T00:00:00"/>
    <x v="100"/>
    <d v="1899-12-30T14:51:00"/>
    <d v="2009-11-27T00:00:00"/>
    <d v="1899-12-30T17:10:00"/>
    <n v="30"/>
    <n v="139"/>
    <s v="Ticket"/>
    <s v="Friday"/>
    <s v="Afternoon"/>
    <x v="1"/>
    <s v="17"/>
  </r>
  <r>
    <n v="1"/>
    <n v="5"/>
    <d v="2009-11-27T00:00:00"/>
    <x v="100"/>
    <d v="1899-12-30T15:23:00"/>
    <d v="2009-11-27T00:00:00"/>
    <d v="1899-12-30T16:56:00"/>
    <n v="30"/>
    <n v="93"/>
    <s v="Ticket"/>
    <s v="Friday"/>
    <s v="Afternoon"/>
    <x v="2"/>
    <s v="16"/>
  </r>
  <r>
    <n v="1"/>
    <n v="6"/>
    <d v="2009-11-27T00:00:00"/>
    <x v="100"/>
    <d v="1899-12-30T15:49:00"/>
    <d v="2009-11-27T00:00:00"/>
    <d v="1899-12-30T19:40:00"/>
    <n v="40"/>
    <n v="231"/>
    <s v="Ticket"/>
    <s v="Friday"/>
    <s v="Afternoon"/>
    <x v="2"/>
    <s v="19"/>
  </r>
  <r>
    <n v="1"/>
    <n v="5"/>
    <d v="2009-11-27T00:00:00"/>
    <x v="100"/>
    <d v="1899-12-30T18:31:00"/>
    <d v="2009-11-27T00:00:00"/>
    <d v="1899-12-30T21:24:00"/>
    <n v="30"/>
    <n v="173"/>
    <s v="Ticket"/>
    <s v="Friday"/>
    <s v="Evening"/>
    <x v="8"/>
    <s v="21"/>
  </r>
  <r>
    <n v="1"/>
    <n v="6"/>
    <d v="2009-11-27T00:00:00"/>
    <x v="100"/>
    <d v="1899-12-30T19:40:00"/>
    <d v="2009-11-27T00:00:00"/>
    <d v="1899-12-30T21:50:00"/>
    <n v="30"/>
    <n v="130"/>
    <s v="Ticket"/>
    <s v="Friday"/>
    <s v="Evening"/>
    <x v="4"/>
    <s v="21"/>
  </r>
  <r>
    <n v="1"/>
    <n v="6"/>
    <d v="2009-11-27T00:00:00"/>
    <x v="100"/>
    <d v="1899-12-30T21:21:00"/>
    <d v="2009-11-28T00:00:00"/>
    <d v="1899-12-30T00:51:00"/>
    <n v="40"/>
    <n v="210"/>
    <s v="Ticket"/>
    <s v="Friday"/>
    <s v="Evening"/>
    <x v="10"/>
    <s v="00"/>
  </r>
  <r>
    <n v="1"/>
    <n v="6"/>
    <d v="2009-11-27T00:00:00"/>
    <x v="100"/>
    <d v="1899-12-30T23:05:00"/>
    <d v="2009-11-28T00:00:00"/>
    <d v="1899-12-30T02:08:00"/>
    <n v="40"/>
    <n v="183"/>
    <s v="Ticket"/>
    <s v="Friday"/>
    <s v="Night"/>
    <x v="14"/>
    <s v="02"/>
  </r>
  <r>
    <n v="1"/>
    <n v="6"/>
    <d v="2009-11-30T00:00:00"/>
    <x v="101"/>
    <d v="1899-12-30T20:05:00"/>
    <d v="2009-11-30T00:00:00"/>
    <d v="1899-12-30T20:41:00"/>
    <n v="30"/>
    <n v="36"/>
    <s v="Ticket"/>
    <s v="Monday"/>
    <s v="Evening"/>
    <x v="9"/>
    <s v="20"/>
  </r>
  <r>
    <n v="1"/>
    <n v="6"/>
    <d v="2009-12-01T00:00:00"/>
    <x v="102"/>
    <d v="1899-12-30T18:17:00"/>
    <d v="2009-12-01T00:00:00"/>
    <d v="1899-12-30T20:30:00"/>
    <n v="30"/>
    <n v="133"/>
    <s v="Ticket"/>
    <s v="Tuesday"/>
    <s v="Evening"/>
    <x v="8"/>
    <s v="20"/>
  </r>
  <r>
    <n v="1"/>
    <n v="6"/>
    <d v="2009-12-02T00:00:00"/>
    <x v="103"/>
    <d v="1899-12-30T14:43:00"/>
    <d v="2009-12-02T00:00:00"/>
    <d v="1899-12-30T16:21:00"/>
    <n v="30"/>
    <n v="98"/>
    <s v="Ticket"/>
    <s v="Wednesday"/>
    <s v="Afternoon"/>
    <x v="1"/>
    <s v="16"/>
  </r>
  <r>
    <n v="1"/>
    <n v="5"/>
    <d v="2009-12-02T00:00:00"/>
    <x v="103"/>
    <d v="1899-12-30T20:17:00"/>
    <d v="2009-12-03T00:00:00"/>
    <d v="1899-12-30T07:34:00"/>
    <n v="120"/>
    <n v="677"/>
    <s v="Ticket"/>
    <s v="Wednesday"/>
    <s v="Evening"/>
    <x v="9"/>
    <s v="07"/>
  </r>
  <r>
    <n v="1"/>
    <n v="5"/>
    <d v="2009-12-03T00:00:00"/>
    <x v="104"/>
    <d v="1899-12-30T12:25:00"/>
    <d v="2009-12-03T00:00:00"/>
    <d v="1899-12-30T12:46:00"/>
    <n v="30"/>
    <n v="21"/>
    <s v="Ticket"/>
    <s v="Thursday"/>
    <s v="Morning"/>
    <x v="7"/>
    <s v="12"/>
  </r>
  <r>
    <n v="1"/>
    <n v="6"/>
    <d v="2009-12-03T00:00:00"/>
    <x v="104"/>
    <d v="1899-12-30T18:10:00"/>
    <d v="2009-12-03T00:00:00"/>
    <d v="1899-12-30T19:03:00"/>
    <n v="30"/>
    <n v="53"/>
    <s v="Ticket"/>
    <s v="Thursday"/>
    <s v="Evening"/>
    <x v="8"/>
    <s v="19"/>
  </r>
  <r>
    <n v="1"/>
    <n v="5"/>
    <d v="2009-12-03T00:00:00"/>
    <x v="104"/>
    <d v="1899-12-30T18:56:00"/>
    <d v="2009-12-04T00:00:00"/>
    <d v="1899-12-30T00:19:00"/>
    <n v="60"/>
    <n v="323"/>
    <s v="Ticket"/>
    <s v="Thursday"/>
    <s v="Evening"/>
    <x v="8"/>
    <s v="00"/>
  </r>
  <r>
    <n v="1"/>
    <n v="6"/>
    <d v="2009-12-04T00:00:00"/>
    <x v="105"/>
    <d v="1899-12-30T13:50:00"/>
    <d v="2009-12-04T00:00:00"/>
    <d v="1899-12-30T15:56:00"/>
    <n v="30"/>
    <n v="126"/>
    <s v="Ticket"/>
    <s v="Friday"/>
    <s v="Morning"/>
    <x v="0"/>
    <s v="15"/>
  </r>
  <r>
    <n v="1"/>
    <n v="5"/>
    <d v="2009-12-04T00:00:00"/>
    <x v="105"/>
    <d v="1899-12-30T16:58:00"/>
    <d v="2009-12-04T00:00:00"/>
    <d v="1899-12-30T18:51:00"/>
    <n v="30"/>
    <n v="113"/>
    <s v="Ticket"/>
    <s v="Friday"/>
    <s v="Afternoon"/>
    <x v="5"/>
    <s v="18"/>
  </r>
  <r>
    <n v="1"/>
    <n v="5"/>
    <d v="2009-12-04T00:00:00"/>
    <x v="105"/>
    <d v="1899-12-30T19:46:00"/>
    <d v="2009-12-04T00:00:00"/>
    <d v="1899-12-30T20:38:00"/>
    <n v="30"/>
    <n v="52"/>
    <s v="Ticket"/>
    <s v="Friday"/>
    <s v="Evening"/>
    <x v="4"/>
    <s v="20"/>
  </r>
  <r>
    <n v="1"/>
    <n v="6"/>
    <d v="2009-12-04T00:00:00"/>
    <x v="105"/>
    <d v="1899-12-30T21:06:00"/>
    <d v="2009-12-04T00:00:00"/>
    <d v="1899-12-30T23:25:00"/>
    <n v="30"/>
    <n v="139"/>
    <s v="Ticket"/>
    <s v="Friday"/>
    <s v="Evening"/>
    <x v="10"/>
    <s v="23"/>
  </r>
  <r>
    <n v="1"/>
    <n v="6"/>
    <d v="2009-12-07T00:00:00"/>
    <x v="106"/>
    <d v="1899-12-30T11:31:00"/>
    <d v="2009-12-07T00:00:00"/>
    <d v="1899-12-30T13:01:00"/>
    <n v="30"/>
    <n v="90"/>
    <s v="Ticket"/>
    <s v="Monday"/>
    <s v="Morning"/>
    <x v="12"/>
    <s v="13"/>
  </r>
  <r>
    <n v="1"/>
    <n v="6"/>
    <d v="2009-12-07T00:00:00"/>
    <x v="106"/>
    <d v="1899-12-30T13:38:00"/>
    <d v="2009-12-07T00:00:00"/>
    <d v="1899-12-30T14:28:00"/>
    <n v="30"/>
    <n v="50"/>
    <s v="Ticket"/>
    <s v="Monday"/>
    <s v="Morning"/>
    <x v="0"/>
    <s v="14"/>
  </r>
  <r>
    <n v="1"/>
    <n v="6"/>
    <d v="2009-12-07T00:00:00"/>
    <x v="106"/>
    <d v="1899-12-30T14:27:00"/>
    <d v="2009-12-07T00:00:00"/>
    <d v="1899-12-30T15:07:00"/>
    <n v="30"/>
    <n v="40"/>
    <s v="Ticket"/>
    <s v="Monday"/>
    <s v="Afternoon"/>
    <x v="1"/>
    <s v="15"/>
  </r>
  <r>
    <n v="1"/>
    <n v="5"/>
    <d v="2009-12-07T00:00:00"/>
    <x v="106"/>
    <d v="1899-12-30T16:22:00"/>
    <d v="2009-12-07T00:00:00"/>
    <d v="1899-12-30T18:48:00"/>
    <n v="30"/>
    <n v="146"/>
    <s v="Ticket"/>
    <s v="Monday"/>
    <s v="Afternoon"/>
    <x v="5"/>
    <s v="18"/>
  </r>
  <r>
    <n v="1"/>
    <n v="6"/>
    <d v="2009-12-08T00:00:00"/>
    <x v="107"/>
    <d v="1899-12-30T12:40:00"/>
    <d v="2009-12-08T00:00:00"/>
    <d v="1899-12-30T16:36:00"/>
    <n v="40"/>
    <n v="236"/>
    <s v="Ticket"/>
    <s v="Tuesday"/>
    <s v="Morning"/>
    <x v="7"/>
    <s v="16"/>
  </r>
  <r>
    <n v="1"/>
    <n v="6"/>
    <d v="2009-12-08T00:00:00"/>
    <x v="107"/>
    <d v="1899-12-30T14:35:00"/>
    <d v="2009-12-08T00:00:00"/>
    <d v="1899-12-30T16:42:00"/>
    <n v="30"/>
    <n v="127"/>
    <s v="Ticket"/>
    <s v="Tuesday"/>
    <s v="Afternoon"/>
    <x v="1"/>
    <s v="16"/>
  </r>
  <r>
    <n v="1"/>
    <n v="6"/>
    <d v="2009-12-08T00:00:00"/>
    <x v="107"/>
    <d v="1899-12-30T14:48:00"/>
    <d v="2009-12-08T00:00:00"/>
    <d v="1899-12-30T16:20:00"/>
    <n v="30"/>
    <n v="92"/>
    <s v="Ticket"/>
    <s v="Tuesday"/>
    <s v="Afternoon"/>
    <x v="1"/>
    <s v="16"/>
  </r>
  <r>
    <n v="1"/>
    <n v="6"/>
    <d v="2009-12-08T00:00:00"/>
    <x v="107"/>
    <d v="1899-12-30T19:21:00"/>
    <d v="2009-12-08T00:00:00"/>
    <d v="1899-12-30T21:32:00"/>
    <n v="30"/>
    <n v="131"/>
    <s v="Ticket"/>
    <s v="Tuesday"/>
    <s v="Evening"/>
    <x v="4"/>
    <s v="21"/>
  </r>
  <r>
    <n v="1"/>
    <n v="6"/>
    <d v="2009-12-08T00:00:00"/>
    <x v="107"/>
    <d v="1899-12-30T21:46:00"/>
    <d v="2009-12-09T00:00:00"/>
    <d v="1899-12-30T01:21:00"/>
    <n v="40"/>
    <n v="215"/>
    <s v="Ticket"/>
    <s v="Tuesday"/>
    <s v="Evening"/>
    <x v="10"/>
    <s v="01"/>
  </r>
  <r>
    <n v="1"/>
    <n v="6"/>
    <d v="2009-12-08T00:00:00"/>
    <x v="107"/>
    <d v="1899-12-30T22:41:00"/>
    <d v="2009-12-09T00:00:00"/>
    <d v="1899-12-30T00:22:00"/>
    <n v="30"/>
    <n v="101"/>
    <s v="Ticket"/>
    <s v="Tuesday"/>
    <s v="Night"/>
    <x v="6"/>
    <s v="00"/>
  </r>
  <r>
    <n v="1"/>
    <n v="6"/>
    <d v="2009-12-09T00:00:00"/>
    <x v="108"/>
    <d v="1899-12-30T16:45:00"/>
    <d v="2009-12-09T00:00:00"/>
    <d v="1899-12-30T18:08:00"/>
    <n v="30"/>
    <n v="83"/>
    <s v="Ticket"/>
    <s v="Wednesday"/>
    <s v="Afternoon"/>
    <x v="5"/>
    <s v="18"/>
  </r>
  <r>
    <n v="1"/>
    <n v="6"/>
    <d v="2009-12-09T00:00:00"/>
    <x v="108"/>
    <d v="1899-12-30T17:31:00"/>
    <d v="2009-12-09T00:00:00"/>
    <d v="1899-12-30T19:16:00"/>
    <n v="30"/>
    <n v="105"/>
    <s v="Ticket"/>
    <s v="Wednesday"/>
    <s v="Afternoon"/>
    <x v="3"/>
    <s v="19"/>
  </r>
  <r>
    <n v="1"/>
    <n v="5"/>
    <d v="2009-12-10T00:00:00"/>
    <x v="109"/>
    <d v="1899-12-30T12:49:00"/>
    <d v="2009-12-10T00:00:00"/>
    <d v="1899-12-30T16:39:00"/>
    <n v="40"/>
    <n v="230"/>
    <s v="Ticket"/>
    <s v="Thursday"/>
    <s v="Morning"/>
    <x v="7"/>
    <s v="16"/>
  </r>
  <r>
    <n v="1"/>
    <n v="5"/>
    <d v="2009-12-10T00:00:00"/>
    <x v="109"/>
    <d v="1899-12-30T13:05:00"/>
    <d v="2009-12-10T00:00:00"/>
    <d v="1899-12-30T14:17:00"/>
    <n v="30"/>
    <n v="72"/>
    <s v="Ticket"/>
    <s v="Thursday"/>
    <s v="Morning"/>
    <x v="0"/>
    <s v="14"/>
  </r>
  <r>
    <n v="1"/>
    <n v="5"/>
    <d v="2009-12-10T00:00:00"/>
    <x v="109"/>
    <d v="1899-12-30T15:02:00"/>
    <d v="2009-12-10T00:00:00"/>
    <d v="1899-12-30T16:16:00"/>
    <n v="30"/>
    <n v="74"/>
    <s v="Ticket"/>
    <s v="Thursday"/>
    <s v="Afternoon"/>
    <x v="2"/>
    <s v="16"/>
  </r>
  <r>
    <n v="1"/>
    <n v="6"/>
    <d v="2009-12-11T00:00:00"/>
    <x v="110"/>
    <d v="1899-12-30T14:30:00"/>
    <d v="2009-12-11T00:00:00"/>
    <d v="1899-12-30T16:18:00"/>
    <n v="30"/>
    <n v="108"/>
    <s v="Ticket"/>
    <s v="Friday"/>
    <s v="Afternoon"/>
    <x v="1"/>
    <s v="16"/>
  </r>
  <r>
    <n v="1"/>
    <n v="5"/>
    <d v="2009-12-11T00:00:00"/>
    <x v="110"/>
    <d v="1899-12-30T15:45:00"/>
    <d v="2009-12-11T00:00:00"/>
    <d v="1899-12-30T17:33:00"/>
    <n v="30"/>
    <n v="108"/>
    <s v="Ticket"/>
    <s v="Friday"/>
    <s v="Afternoon"/>
    <x v="2"/>
    <s v="17"/>
  </r>
  <r>
    <n v="1"/>
    <n v="5"/>
    <d v="2009-12-11T00:00:00"/>
    <x v="110"/>
    <d v="1899-12-30T16:37:00"/>
    <d v="2009-12-11T00:00:00"/>
    <d v="1899-12-30T20:17:00"/>
    <n v="40"/>
    <n v="220"/>
    <s v="Ticket"/>
    <s v="Friday"/>
    <s v="Afternoon"/>
    <x v="5"/>
    <s v="20"/>
  </r>
  <r>
    <n v="1"/>
    <n v="5"/>
    <d v="2009-12-11T00:00:00"/>
    <x v="110"/>
    <d v="1899-12-30T16:40:00"/>
    <d v="2009-12-11T00:00:00"/>
    <d v="1899-12-30T18:43:00"/>
    <n v="30"/>
    <n v="123"/>
    <s v="Ticket"/>
    <s v="Friday"/>
    <s v="Afternoon"/>
    <x v="5"/>
    <s v="18"/>
  </r>
  <r>
    <n v="1"/>
    <n v="5"/>
    <d v="2009-12-11T00:00:00"/>
    <x v="110"/>
    <d v="1899-12-30T17:31:00"/>
    <d v="2009-12-11T00:00:00"/>
    <d v="1899-12-30T18:54:00"/>
    <n v="30"/>
    <n v="83"/>
    <s v="Ticket"/>
    <s v="Friday"/>
    <s v="Afternoon"/>
    <x v="3"/>
    <s v="18"/>
  </r>
  <r>
    <n v="1"/>
    <n v="6"/>
    <d v="2009-12-11T00:00:00"/>
    <x v="110"/>
    <d v="1899-12-30T18:13:00"/>
    <d v="2009-12-11T00:00:00"/>
    <d v="1899-12-30T19:45:00"/>
    <n v="30"/>
    <n v="92"/>
    <s v="Ticket"/>
    <s v="Friday"/>
    <s v="Evening"/>
    <x v="8"/>
    <s v="19"/>
  </r>
  <r>
    <n v="1"/>
    <n v="6"/>
    <d v="2009-12-11T00:00:00"/>
    <x v="110"/>
    <d v="1899-12-30T20:47:00"/>
    <d v="2009-12-11T00:00:00"/>
    <d v="1899-12-30T23:45:00"/>
    <n v="30"/>
    <n v="178"/>
    <s v="Ticket"/>
    <s v="Friday"/>
    <s v="Evening"/>
    <x v="9"/>
    <s v="23"/>
  </r>
  <r>
    <n v="1"/>
    <n v="6"/>
    <d v="2009-12-11T00:00:00"/>
    <x v="110"/>
    <d v="1899-12-30T21:11:00"/>
    <d v="2009-12-12T00:00:00"/>
    <d v="1899-12-30T01:56:00"/>
    <n v="50"/>
    <n v="285"/>
    <s v="Ticket"/>
    <s v="Friday"/>
    <s v="Evening"/>
    <x v="10"/>
    <s v="01"/>
  </r>
  <r>
    <n v="1"/>
    <n v="5"/>
    <d v="2009-12-11T00:00:00"/>
    <x v="110"/>
    <d v="1899-12-30T22:55:00"/>
    <d v="2009-12-12T00:00:00"/>
    <d v="1899-12-30T02:00:00"/>
    <n v="40"/>
    <n v="185"/>
    <s v="Ticket"/>
    <s v="Friday"/>
    <s v="Night"/>
    <x v="6"/>
    <s v="02"/>
  </r>
  <r>
    <n v="1"/>
    <n v="5"/>
    <d v="2009-12-14T00:00:00"/>
    <x v="111"/>
    <d v="1899-12-30T11:35:00"/>
    <d v="2009-12-14T00:00:00"/>
    <d v="1899-12-30T13:20:00"/>
    <n v="30"/>
    <n v="105"/>
    <s v="Ticket"/>
    <s v="Monday"/>
    <s v="Morning"/>
    <x v="12"/>
    <s v="13"/>
  </r>
  <r>
    <n v="1"/>
    <n v="5"/>
    <d v="2009-12-14T00:00:00"/>
    <x v="111"/>
    <d v="1899-12-30T13:29:00"/>
    <d v="2009-12-14T00:00:00"/>
    <d v="1899-12-30T22:05:00"/>
    <n v="90"/>
    <n v="516"/>
    <s v="Ticket"/>
    <s v="Monday"/>
    <s v="Morning"/>
    <x v="0"/>
    <s v="22"/>
  </r>
  <r>
    <n v="1"/>
    <n v="5"/>
    <d v="2009-12-14T00:00:00"/>
    <x v="111"/>
    <d v="1899-12-30T13:32:00"/>
    <d v="2009-12-14T00:00:00"/>
    <d v="1899-12-30T16:08:00"/>
    <n v="30"/>
    <n v="156"/>
    <s v="Ticket"/>
    <s v="Monday"/>
    <s v="Morning"/>
    <x v="0"/>
    <s v="16"/>
  </r>
  <r>
    <n v="1"/>
    <n v="5"/>
    <d v="2009-12-14T00:00:00"/>
    <x v="111"/>
    <d v="1899-12-30T15:43:00"/>
    <d v="2009-12-14T00:00:00"/>
    <d v="1899-12-30T19:13:00"/>
    <n v="40"/>
    <n v="210"/>
    <s v="Ticket"/>
    <s v="Monday"/>
    <s v="Afternoon"/>
    <x v="2"/>
    <s v="19"/>
  </r>
  <r>
    <n v="1"/>
    <n v="5"/>
    <d v="2009-12-14T00:00:00"/>
    <x v="111"/>
    <d v="1899-12-30T16:14:00"/>
    <d v="2009-12-14T00:00:00"/>
    <d v="1899-12-30T17:40:00"/>
    <n v="30"/>
    <n v="86"/>
    <s v="Ticket"/>
    <s v="Monday"/>
    <s v="Afternoon"/>
    <x v="5"/>
    <s v="17"/>
  </r>
  <r>
    <n v="1"/>
    <n v="5"/>
    <d v="2009-12-14T00:00:00"/>
    <x v="111"/>
    <d v="1899-12-30T17:00:00"/>
    <d v="2009-12-14T00:00:00"/>
    <d v="1899-12-30T21:50:00"/>
    <n v="50"/>
    <n v="290"/>
    <s v="Ticket"/>
    <s v="Monday"/>
    <s v="Afternoon"/>
    <x v="3"/>
    <s v="21"/>
  </r>
  <r>
    <n v="1"/>
    <n v="6"/>
    <d v="2009-12-14T00:00:00"/>
    <x v="111"/>
    <d v="1899-12-30T19:10:00"/>
    <d v="2009-12-14T00:00:00"/>
    <d v="1899-12-30T22:37:00"/>
    <n v="40"/>
    <n v="207"/>
    <s v="Ticket"/>
    <s v="Monday"/>
    <s v="Evening"/>
    <x v="4"/>
    <s v="22"/>
  </r>
  <r>
    <n v="1"/>
    <n v="6"/>
    <d v="2009-12-14T00:00:00"/>
    <x v="111"/>
    <d v="1899-12-30T19:18:00"/>
    <d v="2009-12-14T00:00:00"/>
    <d v="1899-12-30T22:03:00"/>
    <n v="30"/>
    <n v="165"/>
    <s v="Ticket"/>
    <s v="Monday"/>
    <s v="Evening"/>
    <x v="4"/>
    <s v="22"/>
  </r>
  <r>
    <n v="1"/>
    <n v="5"/>
    <d v="2009-12-15T00:00:00"/>
    <x v="112"/>
    <d v="1899-12-30T11:49:00"/>
    <d v="2009-12-15T00:00:00"/>
    <d v="1899-12-30T14:07:00"/>
    <n v="30"/>
    <n v="138"/>
    <s v="Ticket"/>
    <s v="Tuesday"/>
    <s v="Morning"/>
    <x v="12"/>
    <s v="14"/>
  </r>
  <r>
    <n v="1"/>
    <n v="5"/>
    <d v="2009-12-15T00:00:00"/>
    <x v="112"/>
    <d v="1899-12-30T12:39:00"/>
    <d v="2009-12-15T00:00:00"/>
    <d v="1899-12-30T14:36:00"/>
    <n v="30"/>
    <n v="117"/>
    <s v="Ticket"/>
    <s v="Tuesday"/>
    <s v="Morning"/>
    <x v="7"/>
    <s v="14"/>
  </r>
  <r>
    <n v="1"/>
    <n v="6"/>
    <d v="2009-12-15T00:00:00"/>
    <x v="112"/>
    <d v="1899-12-30T14:14:00"/>
    <d v="2009-12-15T00:00:00"/>
    <d v="1899-12-30T18:01:00"/>
    <n v="40"/>
    <n v="227"/>
    <s v="Ticket"/>
    <s v="Tuesday"/>
    <s v="Afternoon"/>
    <x v="1"/>
    <s v="18"/>
  </r>
  <r>
    <n v="1"/>
    <n v="6"/>
    <d v="2009-12-15T00:00:00"/>
    <x v="112"/>
    <d v="1899-12-30T16:05:00"/>
    <d v="2009-12-15T00:00:00"/>
    <d v="1899-12-30T17:10:00"/>
    <n v="30"/>
    <n v="65"/>
    <s v="Ticket"/>
    <s v="Tuesday"/>
    <s v="Afternoon"/>
    <x v="5"/>
    <s v="17"/>
  </r>
  <r>
    <n v="1"/>
    <n v="6"/>
    <d v="2009-12-15T00:00:00"/>
    <x v="112"/>
    <d v="1899-12-30T16:52:00"/>
    <d v="2009-12-15T00:00:00"/>
    <d v="1899-12-30T18:24:00"/>
    <n v="30"/>
    <n v="92"/>
    <s v="Ticket"/>
    <s v="Tuesday"/>
    <s v="Afternoon"/>
    <x v="5"/>
    <s v="18"/>
  </r>
  <r>
    <n v="1"/>
    <n v="5"/>
    <d v="2009-12-15T00:00:00"/>
    <x v="112"/>
    <d v="1899-12-30T17:18:00"/>
    <d v="2009-12-15T00:00:00"/>
    <d v="1899-12-30T18:28:00"/>
    <n v="30"/>
    <n v="70"/>
    <s v="Ticket"/>
    <s v="Tuesday"/>
    <s v="Afternoon"/>
    <x v="3"/>
    <s v="18"/>
  </r>
  <r>
    <n v="1"/>
    <n v="5"/>
    <d v="2009-12-15T00:00:00"/>
    <x v="112"/>
    <d v="1899-12-30T18:53:00"/>
    <d v="2009-12-15T00:00:00"/>
    <d v="1899-12-30T22:16:00"/>
    <n v="40"/>
    <n v="203"/>
    <s v="Ticket"/>
    <s v="Tuesday"/>
    <s v="Evening"/>
    <x v="8"/>
    <s v="22"/>
  </r>
  <r>
    <n v="1"/>
    <n v="5"/>
    <d v="2009-12-16T00:00:00"/>
    <x v="113"/>
    <d v="1899-12-30T11:35:00"/>
    <d v="2009-12-16T00:00:00"/>
    <d v="1899-12-30T13:10:00"/>
    <n v="30"/>
    <n v="95"/>
    <s v="Ticket"/>
    <s v="Wednesday"/>
    <s v="Morning"/>
    <x v="12"/>
    <s v="13"/>
  </r>
  <r>
    <n v="1"/>
    <n v="5"/>
    <d v="2009-12-16T00:00:00"/>
    <x v="113"/>
    <d v="1899-12-30T13:49:00"/>
    <d v="2009-12-16T00:00:00"/>
    <d v="1899-12-30T15:07:00"/>
    <n v="30"/>
    <n v="78"/>
    <s v="Ticket"/>
    <s v="Wednesday"/>
    <s v="Morning"/>
    <x v="0"/>
    <s v="15"/>
  </r>
  <r>
    <n v="1"/>
    <n v="6"/>
    <d v="2009-12-16T00:00:00"/>
    <x v="113"/>
    <d v="1899-12-30T14:16:00"/>
    <d v="2009-12-16T00:00:00"/>
    <d v="1899-12-30T16:53:00"/>
    <n v="30"/>
    <n v="157"/>
    <s v="Ticket"/>
    <s v="Wednesday"/>
    <s v="Afternoon"/>
    <x v="1"/>
    <s v="16"/>
  </r>
  <r>
    <n v="1"/>
    <n v="5"/>
    <d v="2009-12-16T00:00:00"/>
    <x v="113"/>
    <d v="1899-12-30T14:39:00"/>
    <d v="2009-12-16T00:00:00"/>
    <d v="1899-12-30T15:53:00"/>
    <n v="30"/>
    <n v="74"/>
    <s v="Ticket"/>
    <s v="Wednesday"/>
    <s v="Afternoon"/>
    <x v="1"/>
    <s v="15"/>
  </r>
  <r>
    <n v="1"/>
    <n v="5"/>
    <d v="2009-12-16T00:00:00"/>
    <x v="113"/>
    <d v="1899-12-30T14:42:00"/>
    <d v="2009-12-16T00:00:00"/>
    <d v="1899-12-30T17:28:00"/>
    <n v="30"/>
    <n v="166"/>
    <s v="Ticket"/>
    <s v="Wednesday"/>
    <s v="Afternoon"/>
    <x v="1"/>
    <s v="17"/>
  </r>
  <r>
    <n v="1"/>
    <n v="5"/>
    <d v="2009-12-16T00:00:00"/>
    <x v="113"/>
    <d v="1899-12-30T15:30:00"/>
    <d v="2009-12-16T00:00:00"/>
    <d v="1899-12-30T17:53:00"/>
    <n v="30"/>
    <n v="143"/>
    <s v="Ticket"/>
    <s v="Wednesday"/>
    <s v="Afternoon"/>
    <x v="2"/>
    <s v="17"/>
  </r>
  <r>
    <n v="1"/>
    <n v="5"/>
    <d v="2009-12-16T00:00:00"/>
    <x v="113"/>
    <d v="1899-12-30T18:25:00"/>
    <d v="2009-12-16T00:00:00"/>
    <d v="1899-12-30T18:49:00"/>
    <n v="30"/>
    <n v="24"/>
    <s v="Ticket"/>
    <s v="Wednesday"/>
    <s v="Evening"/>
    <x v="8"/>
    <s v="18"/>
  </r>
  <r>
    <n v="1"/>
    <n v="5"/>
    <d v="2009-12-16T00:00:00"/>
    <x v="113"/>
    <d v="1899-12-30T20:43:00"/>
    <d v="2009-12-16T00:00:00"/>
    <d v="1899-12-30T21:55:00"/>
    <n v="30"/>
    <n v="72"/>
    <s v="Ticket"/>
    <s v="Wednesday"/>
    <s v="Evening"/>
    <x v="9"/>
    <s v="21"/>
  </r>
  <r>
    <n v="1"/>
    <n v="6"/>
    <d v="2009-12-17T00:00:00"/>
    <x v="114"/>
    <d v="1899-12-30T19:01:00"/>
    <d v="2009-12-17T00:00:00"/>
    <d v="1899-12-30T22:18:00"/>
    <n v="40"/>
    <n v="197"/>
    <s v="Ticket"/>
    <s v="Thursday"/>
    <s v="Evening"/>
    <x v="4"/>
    <s v="22"/>
  </r>
  <r>
    <n v="1"/>
    <n v="5"/>
    <d v="2009-12-18T00:00:00"/>
    <x v="115"/>
    <d v="1899-12-30T11:01:00"/>
    <d v="2009-12-18T00:00:00"/>
    <d v="1899-12-30T14:46:00"/>
    <n v="40"/>
    <n v="225"/>
    <s v="Ticket"/>
    <s v="Friday"/>
    <s v="Morning"/>
    <x v="12"/>
    <s v="14"/>
  </r>
  <r>
    <n v="1"/>
    <n v="6"/>
    <d v="2009-12-18T00:00:00"/>
    <x v="115"/>
    <d v="1899-12-30T12:57:00"/>
    <d v="2009-12-18T00:00:00"/>
    <d v="1899-12-30T14:48:00"/>
    <n v="30"/>
    <n v="111"/>
    <s v="Ticket"/>
    <s v="Friday"/>
    <s v="Morning"/>
    <x v="7"/>
    <s v="14"/>
  </r>
  <r>
    <n v="1"/>
    <n v="6"/>
    <d v="2009-12-18T00:00:00"/>
    <x v="115"/>
    <d v="1899-12-30T13:10:00"/>
    <d v="2009-12-18T00:00:00"/>
    <d v="1899-12-30T14:14:00"/>
    <n v="30"/>
    <n v="64"/>
    <s v="Ticket"/>
    <s v="Friday"/>
    <s v="Morning"/>
    <x v="0"/>
    <s v="14"/>
  </r>
  <r>
    <n v="1"/>
    <n v="5"/>
    <d v="2009-12-18T00:00:00"/>
    <x v="115"/>
    <d v="1899-12-30T13:43:00"/>
    <d v="2009-12-18T00:00:00"/>
    <d v="1899-12-30T14:18:00"/>
    <n v="30"/>
    <n v="35"/>
    <s v="Ticket"/>
    <s v="Friday"/>
    <s v="Morning"/>
    <x v="0"/>
    <s v="14"/>
  </r>
  <r>
    <n v="1"/>
    <n v="6"/>
    <d v="2009-12-18T00:00:00"/>
    <x v="115"/>
    <d v="1899-12-30T13:55:00"/>
    <d v="2009-12-18T00:00:00"/>
    <d v="1899-12-30T14:14:00"/>
    <n v="30"/>
    <n v="19"/>
    <s v="Ticket"/>
    <s v="Friday"/>
    <s v="Morning"/>
    <x v="0"/>
    <s v="14"/>
  </r>
  <r>
    <n v="1"/>
    <n v="5"/>
    <d v="2009-12-18T00:00:00"/>
    <x v="115"/>
    <d v="1899-12-30T15:56:00"/>
    <d v="2009-12-18T00:00:00"/>
    <d v="1899-12-30T19:38:00"/>
    <n v="40"/>
    <n v="222"/>
    <s v="Ticket"/>
    <s v="Friday"/>
    <s v="Afternoon"/>
    <x v="2"/>
    <s v="19"/>
  </r>
  <r>
    <n v="1"/>
    <n v="5"/>
    <d v="2009-12-18T00:00:00"/>
    <x v="115"/>
    <d v="1899-12-30T16:34:00"/>
    <d v="2009-12-18T00:00:00"/>
    <d v="1899-12-30T21:57:00"/>
    <n v="60"/>
    <n v="323"/>
    <s v="Ticket"/>
    <s v="Friday"/>
    <s v="Afternoon"/>
    <x v="5"/>
    <s v="21"/>
  </r>
  <r>
    <n v="1"/>
    <n v="5"/>
    <d v="2009-12-18T00:00:00"/>
    <x v="115"/>
    <d v="1899-12-30T17:36:00"/>
    <d v="2009-12-18T00:00:00"/>
    <d v="1899-12-30T19:52:00"/>
    <n v="30"/>
    <n v="136"/>
    <s v="Ticket"/>
    <s v="Friday"/>
    <s v="Afternoon"/>
    <x v="3"/>
    <s v="19"/>
  </r>
  <r>
    <n v="1"/>
    <n v="5"/>
    <d v="2009-12-18T00:00:00"/>
    <x v="115"/>
    <d v="1899-12-30T18:38:00"/>
    <d v="2009-12-18T00:00:00"/>
    <d v="1899-12-30T20:01:00"/>
    <n v="30"/>
    <n v="83"/>
    <s v="Ticket"/>
    <s v="Friday"/>
    <s v="Evening"/>
    <x v="8"/>
    <s v="20"/>
  </r>
  <r>
    <n v="1"/>
    <n v="6"/>
    <d v="2009-12-18T00:00:00"/>
    <x v="115"/>
    <d v="1899-12-30T19:27:00"/>
    <d v="2009-12-19T00:00:00"/>
    <d v="1899-12-30T00:02:00"/>
    <n v="50"/>
    <n v="275"/>
    <s v="Ticket"/>
    <s v="Friday"/>
    <s v="Evening"/>
    <x v="4"/>
    <s v="00"/>
  </r>
  <r>
    <n v="1"/>
    <n v="5"/>
    <d v="2009-12-18T00:00:00"/>
    <x v="115"/>
    <d v="1899-12-30T22:03:00"/>
    <d v="2009-12-19T00:00:00"/>
    <d v="1899-12-30T01:50:00"/>
    <n v="40"/>
    <n v="227"/>
    <s v="Ticket"/>
    <s v="Friday"/>
    <s v="Night"/>
    <x v="6"/>
    <s v="01"/>
  </r>
  <r>
    <n v="1"/>
    <n v="5"/>
    <d v="2009-12-18T00:00:00"/>
    <x v="115"/>
    <d v="1899-12-30T22:39:00"/>
    <d v="2009-12-19T00:00:00"/>
    <d v="1899-12-30T01:22:00"/>
    <n v="30"/>
    <n v="163"/>
    <s v="Ticket"/>
    <s v="Friday"/>
    <s v="Night"/>
    <x v="6"/>
    <s v="01"/>
  </r>
  <r>
    <n v="1"/>
    <n v="6"/>
    <d v="2009-12-18T00:00:00"/>
    <x v="115"/>
    <d v="1899-12-30T22:48:00"/>
    <d v="2009-12-19T00:00:00"/>
    <d v="1899-12-30T02:49:00"/>
    <n v="50"/>
    <n v="241"/>
    <s v="Ticket"/>
    <s v="Friday"/>
    <s v="Night"/>
    <x v="6"/>
    <s v="02"/>
  </r>
  <r>
    <n v="1"/>
    <n v="6"/>
    <d v="2009-12-21T00:00:00"/>
    <x v="116"/>
    <d v="1899-12-30T12:44:00"/>
    <d v="2009-12-21T00:00:00"/>
    <d v="1899-12-30T13:54:00"/>
    <n v="30"/>
    <n v="70"/>
    <s v="Ticket"/>
    <s v="Monday"/>
    <s v="Morning"/>
    <x v="7"/>
    <s v="13"/>
  </r>
  <r>
    <n v="1"/>
    <n v="6"/>
    <d v="2009-12-21T00:00:00"/>
    <x v="116"/>
    <d v="1899-12-30T17:19:00"/>
    <d v="2009-12-21T00:00:00"/>
    <d v="1899-12-30T18:46:00"/>
    <n v="30"/>
    <n v="87"/>
    <s v="Ticket"/>
    <s v="Monday"/>
    <s v="Afternoon"/>
    <x v="3"/>
    <s v="18"/>
  </r>
  <r>
    <n v="1"/>
    <n v="6"/>
    <d v="2009-12-21T00:00:00"/>
    <x v="116"/>
    <d v="1899-12-30T18:05:00"/>
    <d v="2009-12-21T00:00:00"/>
    <d v="1899-12-30T18:33:00"/>
    <n v="30"/>
    <n v="28"/>
    <s v="Ticket"/>
    <s v="Monday"/>
    <s v="Evening"/>
    <x v="8"/>
    <s v="18"/>
  </r>
  <r>
    <n v="1"/>
    <n v="6"/>
    <d v="2009-12-22T00:00:00"/>
    <x v="117"/>
    <d v="1899-12-30T13:18:00"/>
    <d v="2009-12-22T00:00:00"/>
    <d v="1899-12-30T16:47:00"/>
    <n v="40"/>
    <n v="209"/>
    <s v="Ticket"/>
    <s v="Tuesday"/>
    <s v="Morning"/>
    <x v="0"/>
    <s v="16"/>
  </r>
  <r>
    <n v="1"/>
    <n v="6"/>
    <d v="2009-12-22T00:00:00"/>
    <x v="117"/>
    <d v="1899-12-30T13:36:00"/>
    <d v="2009-12-22T00:00:00"/>
    <d v="1899-12-30T14:51:00"/>
    <n v="30"/>
    <n v="75"/>
    <s v="Ticket"/>
    <s v="Tuesday"/>
    <s v="Morning"/>
    <x v="0"/>
    <s v="14"/>
  </r>
  <r>
    <n v="1"/>
    <n v="6"/>
    <d v="2009-12-22T00:00:00"/>
    <x v="117"/>
    <d v="1899-12-30T16:30:00"/>
    <d v="2009-12-22T00:00:00"/>
    <d v="1899-12-30T18:19:00"/>
    <n v="30"/>
    <n v="109"/>
    <s v="Ticket"/>
    <s v="Tuesday"/>
    <s v="Afternoon"/>
    <x v="5"/>
    <s v="18"/>
  </r>
  <r>
    <n v="1"/>
    <n v="6"/>
    <d v="2009-12-22T00:00:00"/>
    <x v="117"/>
    <d v="1899-12-30T17:48:00"/>
    <d v="2009-12-22T00:00:00"/>
    <d v="1899-12-30T21:35:00"/>
    <n v="40"/>
    <n v="227"/>
    <s v="Ticket"/>
    <s v="Tuesday"/>
    <s v="Afternoon"/>
    <x v="3"/>
    <s v="21"/>
  </r>
  <r>
    <n v="1"/>
    <n v="6"/>
    <d v="2009-12-22T00:00:00"/>
    <x v="117"/>
    <d v="1899-12-30T20:00:00"/>
    <d v="2009-12-22T00:00:00"/>
    <d v="1899-12-30T20:34:00"/>
    <n v="30"/>
    <n v="34"/>
    <s v="Ticket"/>
    <s v="Tuesday"/>
    <s v="Evening"/>
    <x v="9"/>
    <s v="20"/>
  </r>
  <r>
    <n v="1"/>
    <n v="6"/>
    <d v="2009-12-22T00:00:00"/>
    <x v="117"/>
    <d v="1899-12-30T20:00:00"/>
    <d v="2009-12-22T00:00:00"/>
    <d v="1899-12-30T23:42:00"/>
    <n v="40"/>
    <n v="222"/>
    <s v="Ticket"/>
    <s v="Tuesday"/>
    <s v="Evening"/>
    <x v="9"/>
    <s v="23"/>
  </r>
  <r>
    <n v="1"/>
    <n v="6"/>
    <d v="2009-12-22T00:00:00"/>
    <x v="117"/>
    <d v="1899-12-30T20:41:00"/>
    <d v="2009-12-22T00:00:00"/>
    <d v="1899-12-30T22:25:00"/>
    <n v="30"/>
    <n v="104"/>
    <s v="Ticket"/>
    <s v="Tuesday"/>
    <s v="Evening"/>
    <x v="9"/>
    <s v="22"/>
  </r>
  <r>
    <n v="1"/>
    <n v="6"/>
    <d v="2009-12-22T00:00:00"/>
    <x v="117"/>
    <d v="1899-12-30T23:42:00"/>
    <d v="2009-12-22T00:00:00"/>
    <d v="1899-12-30T23:51:00"/>
    <n v="30"/>
    <n v="9"/>
    <s v="Ticket"/>
    <s v="Tuesday"/>
    <s v="Night"/>
    <x v="14"/>
    <s v="23"/>
  </r>
  <r>
    <n v="1"/>
    <n v="6"/>
    <d v="2009-12-23T00:00:00"/>
    <x v="118"/>
    <d v="1899-12-30T13:05:00"/>
    <d v="2009-12-23T00:00:00"/>
    <d v="1899-12-30T14:36:00"/>
    <n v="30"/>
    <n v="91"/>
    <s v="Ticket"/>
    <s v="Wednesday"/>
    <s v="Morning"/>
    <x v="0"/>
    <s v="14"/>
  </r>
  <r>
    <n v="1"/>
    <n v="6"/>
    <d v="2009-12-23T00:00:00"/>
    <x v="118"/>
    <d v="1899-12-30T18:04:00"/>
    <d v="2009-12-23T00:00:00"/>
    <d v="1899-12-30T20:16:00"/>
    <n v="30"/>
    <n v="132"/>
    <s v="Ticket"/>
    <s v="Wednesday"/>
    <s v="Evening"/>
    <x v="8"/>
    <s v="20"/>
  </r>
  <r>
    <n v="1"/>
    <n v="6"/>
    <d v="2009-12-23T00:00:00"/>
    <x v="118"/>
    <d v="1899-12-30T18:41:00"/>
    <d v="2009-12-23T00:00:00"/>
    <d v="1899-12-30T23:37:00"/>
    <n v="50"/>
    <n v="296"/>
    <s v="Ticket"/>
    <s v="Wednesday"/>
    <s v="Evening"/>
    <x v="8"/>
    <s v="23"/>
  </r>
  <r>
    <n v="1"/>
    <n v="6"/>
    <d v="2009-12-23T00:00:00"/>
    <x v="118"/>
    <d v="1899-12-30T20:28:00"/>
    <d v="2009-12-23T00:00:00"/>
    <d v="1899-12-30T22:42:00"/>
    <n v="30"/>
    <n v="134"/>
    <s v="Ticket"/>
    <s v="Wednesday"/>
    <s v="Evening"/>
    <x v="9"/>
    <s v="22"/>
  </r>
  <r>
    <n v="1"/>
    <n v="6"/>
    <d v="2009-12-23T00:00:00"/>
    <x v="118"/>
    <d v="1899-12-30T22:00:00"/>
    <d v="2009-12-23T00:00:00"/>
    <d v="1899-12-30T23:42:00"/>
    <n v="30"/>
    <n v="102"/>
    <s v="Ticket"/>
    <s v="Wednesday"/>
    <s v="Evening"/>
    <x v="6"/>
    <s v="23"/>
  </r>
  <r>
    <n v="1"/>
    <n v="5"/>
    <d v="2009-12-24T00:00:00"/>
    <x v="119"/>
    <d v="1899-12-30T11:38:00"/>
    <d v="2009-12-24T00:00:00"/>
    <d v="1899-12-30T13:04:00"/>
    <n v="30"/>
    <n v="86"/>
    <s v="Ticket"/>
    <s v="Thursday"/>
    <s v="Morning"/>
    <x v="12"/>
    <s v="13"/>
  </r>
  <r>
    <n v="1"/>
    <n v="5"/>
    <d v="2009-12-24T00:00:00"/>
    <x v="119"/>
    <d v="1899-12-30T12:32:00"/>
    <d v="2009-12-24T00:00:00"/>
    <d v="1899-12-30T15:05:00"/>
    <n v="30"/>
    <n v="153"/>
    <s v="Ticket"/>
    <s v="Thursday"/>
    <s v="Morning"/>
    <x v="7"/>
    <s v="15"/>
  </r>
  <r>
    <n v="1"/>
    <n v="5"/>
    <d v="2009-12-24T00:00:00"/>
    <x v="119"/>
    <d v="1899-12-30T14:22:00"/>
    <d v="2009-12-24T00:00:00"/>
    <d v="1899-12-30T15:05:00"/>
    <n v="30"/>
    <n v="43"/>
    <s v="Ticket"/>
    <s v="Thursday"/>
    <s v="Afternoon"/>
    <x v="1"/>
    <s v="15"/>
  </r>
  <r>
    <n v="1"/>
    <n v="6"/>
    <d v="2009-12-24T00:00:00"/>
    <x v="119"/>
    <d v="1899-12-30T14:27:00"/>
    <d v="2009-12-24T00:00:00"/>
    <d v="1899-12-30T15:46:00"/>
    <n v="30"/>
    <n v="79"/>
    <s v="Ticket"/>
    <s v="Thursday"/>
    <s v="Afternoon"/>
    <x v="1"/>
    <s v="15"/>
  </r>
  <r>
    <n v="1"/>
    <n v="6"/>
    <d v="2009-12-24T00:00:00"/>
    <x v="119"/>
    <d v="1899-12-30T14:40:00"/>
    <d v="2009-12-24T00:00:00"/>
    <d v="1899-12-30T16:18:00"/>
    <n v="30"/>
    <n v="98"/>
    <s v="Ticket"/>
    <s v="Thursday"/>
    <s v="Afternoon"/>
    <x v="1"/>
    <s v="16"/>
  </r>
  <r>
    <n v="1"/>
    <n v="6"/>
    <d v="2009-12-24T00:00:00"/>
    <x v="119"/>
    <d v="1899-12-30T15:03:00"/>
    <d v="2009-12-24T00:00:00"/>
    <d v="1899-12-30T19:04:00"/>
    <n v="50"/>
    <n v="241"/>
    <s v="Ticket"/>
    <s v="Thursday"/>
    <s v="Afternoon"/>
    <x v="2"/>
    <s v="19"/>
  </r>
  <r>
    <n v="1"/>
    <n v="6"/>
    <d v="2009-12-24T00:00:00"/>
    <x v="119"/>
    <d v="1899-12-30T16:26:00"/>
    <d v="2009-12-24T00:00:00"/>
    <d v="1899-12-30T17:49:00"/>
    <n v="30"/>
    <n v="83"/>
    <s v="Ticket"/>
    <s v="Thursday"/>
    <s v="Afternoon"/>
    <x v="5"/>
    <s v="17"/>
  </r>
  <r>
    <n v="1"/>
    <n v="6"/>
    <d v="2009-12-24T00:00:00"/>
    <x v="119"/>
    <d v="1899-12-30T16:38:00"/>
    <d v="2009-12-24T00:00:00"/>
    <d v="1899-12-30T18:05:00"/>
    <n v="30"/>
    <n v="87"/>
    <s v="Ticket"/>
    <s v="Thursday"/>
    <s v="Afternoon"/>
    <x v="5"/>
    <s v="18"/>
  </r>
  <r>
    <n v="1"/>
    <n v="5"/>
    <d v="2009-12-24T00:00:00"/>
    <x v="119"/>
    <d v="1899-12-30T17:22:00"/>
    <d v="2009-12-24T00:00:00"/>
    <d v="1899-12-30T19:30:00"/>
    <n v="30"/>
    <n v="128"/>
    <s v="Ticket"/>
    <s v="Thursday"/>
    <s v="Afternoon"/>
    <x v="3"/>
    <s v="19"/>
  </r>
  <r>
    <n v="1"/>
    <n v="5"/>
    <d v="2009-12-24T00:00:00"/>
    <x v="119"/>
    <d v="1899-12-30T18:10:00"/>
    <d v="2009-12-24T00:00:00"/>
    <d v="1899-12-30T20:10:00"/>
    <n v="30"/>
    <n v="120"/>
    <s v="Ticket"/>
    <s v="Thursday"/>
    <s v="Evening"/>
    <x v="8"/>
    <s v="20"/>
  </r>
  <r>
    <n v="1"/>
    <n v="8"/>
    <d v="2009-12-24T00:00:00"/>
    <x v="119"/>
    <d v="1899-12-30T19:39:00"/>
    <d v="2009-12-24T00:00:00"/>
    <d v="1899-12-30T21:47:00"/>
    <n v="30"/>
    <n v="128"/>
    <s v="Ticket"/>
    <s v="Thursday"/>
    <s v="Evening"/>
    <x v="4"/>
    <s v="21"/>
  </r>
  <r>
    <n v="1"/>
    <n v="8"/>
    <d v="2009-12-24T00:00:00"/>
    <x v="119"/>
    <d v="1899-12-30T21:11:00"/>
    <d v="2009-12-24T00:00:00"/>
    <d v="1899-12-30T22:40:00"/>
    <n v="30"/>
    <n v="89"/>
    <s v="Ticket"/>
    <s v="Thursday"/>
    <s v="Evening"/>
    <x v="10"/>
    <s v="22"/>
  </r>
  <r>
    <n v="1"/>
    <n v="5"/>
    <d v="2009-12-24T00:00:00"/>
    <x v="119"/>
    <d v="1899-12-30T21:45:00"/>
    <d v="2009-12-24T00:00:00"/>
    <d v="1899-12-30T23:32:00"/>
    <n v="30"/>
    <n v="107"/>
    <s v="Ticket"/>
    <s v="Thursday"/>
    <s v="Evening"/>
    <x v="10"/>
    <s v="23"/>
  </r>
  <r>
    <n v="1"/>
    <n v="5"/>
    <d v="2009-12-25T00:00:00"/>
    <x v="120"/>
    <d v="1899-12-30T09:44:00"/>
    <d v="2009-12-25T00:00:00"/>
    <d v="1899-12-30T16:44:00"/>
    <n v="70"/>
    <n v="420"/>
    <s v="Ticket"/>
    <s v="Friday"/>
    <s v="Night"/>
    <x v="13"/>
    <s v="16"/>
  </r>
  <r>
    <n v="1"/>
    <n v="5"/>
    <d v="2009-12-25T00:00:00"/>
    <x v="120"/>
    <d v="1899-12-30T12:10:00"/>
    <d v="2009-12-25T00:00:00"/>
    <d v="1899-12-30T14:50:00"/>
    <n v="30"/>
    <n v="160"/>
    <s v="Ticket"/>
    <s v="Friday"/>
    <s v="Morning"/>
    <x v="7"/>
    <s v="14"/>
  </r>
  <r>
    <n v="1"/>
    <n v="6"/>
    <d v="2009-12-25T00:00:00"/>
    <x v="120"/>
    <d v="1899-12-30T12:37:00"/>
    <d v="2009-12-25T00:00:00"/>
    <d v="1899-12-30T16:33:00"/>
    <n v="40"/>
    <n v="236"/>
    <s v="Ticket"/>
    <s v="Friday"/>
    <s v="Morning"/>
    <x v="7"/>
    <s v="16"/>
  </r>
  <r>
    <n v="1"/>
    <n v="5"/>
    <d v="2009-12-25T00:00:00"/>
    <x v="120"/>
    <d v="1899-12-30T13:15:00"/>
    <d v="2009-12-25T00:00:00"/>
    <d v="1899-12-30T17:40:00"/>
    <n v="50"/>
    <n v="265"/>
    <s v="Ticket"/>
    <s v="Friday"/>
    <s v="Morning"/>
    <x v="0"/>
    <s v="17"/>
  </r>
  <r>
    <n v="1"/>
    <n v="5"/>
    <d v="2009-12-25T00:00:00"/>
    <x v="120"/>
    <d v="1899-12-30T14:57:00"/>
    <d v="2009-12-25T00:00:00"/>
    <d v="1899-12-30T17:21:00"/>
    <n v="30"/>
    <n v="144"/>
    <s v="Ticket"/>
    <s v="Friday"/>
    <s v="Afternoon"/>
    <x v="1"/>
    <s v="17"/>
  </r>
  <r>
    <n v="1"/>
    <n v="8"/>
    <d v="2009-12-25T00:00:00"/>
    <x v="120"/>
    <d v="1899-12-30T15:37:00"/>
    <d v="2009-12-25T00:00:00"/>
    <d v="1899-12-30T18:49:00"/>
    <n v="40"/>
    <n v="192"/>
    <s v="Ticket"/>
    <s v="Friday"/>
    <s v="Afternoon"/>
    <x v="2"/>
    <s v="18"/>
  </r>
  <r>
    <n v="1"/>
    <n v="5"/>
    <d v="2009-12-25T00:00:00"/>
    <x v="120"/>
    <d v="1899-12-30T15:40:00"/>
    <d v="2009-12-25T00:00:00"/>
    <d v="1899-12-30T16:43:00"/>
    <n v="30"/>
    <n v="63"/>
    <s v="Ticket"/>
    <s v="Friday"/>
    <s v="Afternoon"/>
    <x v="2"/>
    <s v="16"/>
  </r>
  <r>
    <n v="1"/>
    <n v="6"/>
    <d v="2009-12-25T00:00:00"/>
    <x v="120"/>
    <d v="1899-12-30T15:45:00"/>
    <d v="2009-12-25T00:00:00"/>
    <d v="1899-12-30T15:53:00"/>
    <n v="30"/>
    <n v="8"/>
    <s v="Ticket"/>
    <s v="Friday"/>
    <s v="Afternoon"/>
    <x v="2"/>
    <s v="15"/>
  </r>
  <r>
    <n v="1"/>
    <n v="8"/>
    <d v="2009-12-25T00:00:00"/>
    <x v="120"/>
    <d v="1899-12-30T15:46:00"/>
    <d v="2009-12-25T00:00:00"/>
    <d v="1899-12-30T17:05:00"/>
    <n v="30"/>
    <n v="79"/>
    <s v="Ticket"/>
    <s v="Friday"/>
    <s v="Afternoon"/>
    <x v="2"/>
    <s v="17"/>
  </r>
  <r>
    <n v="1"/>
    <n v="8"/>
    <d v="2009-12-25T00:00:00"/>
    <x v="120"/>
    <d v="1899-12-30T15:54:00"/>
    <d v="2009-12-25T00:00:00"/>
    <d v="1899-12-30T18:40:00"/>
    <n v="30"/>
    <n v="166"/>
    <s v="Ticket"/>
    <s v="Friday"/>
    <s v="Afternoon"/>
    <x v="2"/>
    <s v="18"/>
  </r>
  <r>
    <n v="1"/>
    <n v="6"/>
    <d v="2009-12-25T00:00:00"/>
    <x v="120"/>
    <d v="1899-12-30T16:06:00"/>
    <d v="2009-12-25T00:00:00"/>
    <d v="1899-12-30T17:26:00"/>
    <n v="30"/>
    <n v="80"/>
    <s v="Ticket"/>
    <s v="Friday"/>
    <s v="Afternoon"/>
    <x v="5"/>
    <s v="17"/>
  </r>
  <r>
    <n v="1"/>
    <n v="8"/>
    <d v="2009-12-25T00:00:00"/>
    <x v="120"/>
    <d v="1899-12-30T16:22:00"/>
    <d v="2009-12-25T00:00:00"/>
    <d v="1899-12-30T18:54:00"/>
    <n v="30"/>
    <n v="152"/>
    <s v="Ticket"/>
    <s v="Friday"/>
    <s v="Afternoon"/>
    <x v="5"/>
    <s v="18"/>
  </r>
  <r>
    <n v="1"/>
    <n v="6"/>
    <d v="2009-12-25T00:00:00"/>
    <x v="120"/>
    <d v="1899-12-30T17:38:00"/>
    <d v="2009-12-25T00:00:00"/>
    <d v="1899-12-30T19:21:00"/>
    <n v="30"/>
    <n v="103"/>
    <s v="Ticket"/>
    <s v="Friday"/>
    <s v="Afternoon"/>
    <x v="3"/>
    <s v="19"/>
  </r>
  <r>
    <n v="1"/>
    <n v="8"/>
    <d v="2009-12-25T00:00:00"/>
    <x v="120"/>
    <d v="1899-12-30T18:49:00"/>
    <d v="2009-12-25T00:00:00"/>
    <d v="1899-12-30T20:23:00"/>
    <n v="30"/>
    <n v="94"/>
    <s v="Ticket"/>
    <s v="Friday"/>
    <s v="Evening"/>
    <x v="8"/>
    <s v="20"/>
  </r>
  <r>
    <n v="1"/>
    <n v="6"/>
    <d v="2009-12-25T00:00:00"/>
    <x v="120"/>
    <d v="1899-12-30T19:01:00"/>
    <d v="2009-12-25T00:00:00"/>
    <d v="1899-12-30T19:50:00"/>
    <n v="30"/>
    <n v="49"/>
    <s v="Manual"/>
    <s v="Friday"/>
    <s v="Evening"/>
    <x v="4"/>
    <s v="19"/>
  </r>
  <r>
    <n v="1"/>
    <n v="8"/>
    <d v="2009-12-25T00:00:00"/>
    <x v="120"/>
    <d v="1899-12-30T19:16:00"/>
    <d v="2009-12-25T00:00:00"/>
    <d v="1899-12-30T22:04:00"/>
    <n v="30"/>
    <n v="168"/>
    <s v="Ticket"/>
    <s v="Friday"/>
    <s v="Evening"/>
    <x v="4"/>
    <s v="22"/>
  </r>
  <r>
    <n v="1"/>
    <n v="8"/>
    <d v="2009-12-25T00:00:00"/>
    <x v="120"/>
    <d v="1899-12-30T19:48:00"/>
    <d v="2009-12-25T00:00:00"/>
    <d v="1899-12-30T21:19:00"/>
    <n v="30"/>
    <n v="91"/>
    <s v="Ticket"/>
    <s v="Friday"/>
    <s v="Evening"/>
    <x v="4"/>
    <s v="21"/>
  </r>
  <r>
    <n v="1"/>
    <n v="5"/>
    <d v="2009-12-25T00:00:00"/>
    <x v="120"/>
    <d v="1899-12-30T20:24:00"/>
    <d v="2009-12-25T00:00:00"/>
    <d v="1899-12-30T23:00:00"/>
    <n v="30"/>
    <n v="156"/>
    <s v="Ticket"/>
    <s v="Friday"/>
    <s v="Evening"/>
    <x v="9"/>
    <s v="23"/>
  </r>
  <r>
    <n v="1"/>
    <n v="6"/>
    <d v="2009-12-25T00:00:00"/>
    <x v="120"/>
    <d v="1899-12-30T22:35:00"/>
    <d v="2009-12-26T00:00:00"/>
    <d v="1899-12-30T03:06:00"/>
    <n v="50"/>
    <n v="271"/>
    <s v="Ticket"/>
    <s v="Friday"/>
    <s v="Night"/>
    <x v="6"/>
    <s v="03"/>
  </r>
  <r>
    <n v="1"/>
    <n v="6"/>
    <d v="2009-12-28T00:00:00"/>
    <x v="121"/>
    <d v="1899-12-30T11:39:00"/>
    <d v="2009-12-28T00:00:00"/>
    <d v="1899-12-30T17:18:00"/>
    <n v="60"/>
    <n v="339"/>
    <s v="Ticket"/>
    <s v="Monday"/>
    <s v="Morning"/>
    <x v="12"/>
    <s v="17"/>
  </r>
  <r>
    <n v="1"/>
    <n v="6"/>
    <d v="2009-12-28T00:00:00"/>
    <x v="121"/>
    <d v="1899-12-30T11:55:00"/>
    <d v="2009-12-28T00:00:00"/>
    <d v="1899-12-30T12:58:00"/>
    <n v="30"/>
    <n v="63"/>
    <s v="Ticket"/>
    <s v="Monday"/>
    <s v="Morning"/>
    <x v="12"/>
    <s v="12"/>
  </r>
  <r>
    <n v="1"/>
    <n v="6"/>
    <d v="2009-12-28T00:00:00"/>
    <x v="121"/>
    <d v="1899-12-30T13:10:00"/>
    <d v="2009-12-28T00:00:00"/>
    <d v="1899-12-30T16:48:00"/>
    <n v="40"/>
    <n v="218"/>
    <s v="Ticket"/>
    <s v="Monday"/>
    <s v="Morning"/>
    <x v="0"/>
    <s v="16"/>
  </r>
  <r>
    <n v="1"/>
    <n v="5"/>
    <d v="2009-12-28T00:00:00"/>
    <x v="121"/>
    <d v="1899-12-30T13:45:00"/>
    <d v="2009-12-28T00:00:00"/>
    <d v="1899-12-30T16:36:00"/>
    <n v="30"/>
    <n v="171"/>
    <s v="Ticket"/>
    <s v="Monday"/>
    <s v="Morning"/>
    <x v="0"/>
    <s v="16"/>
  </r>
  <r>
    <n v="1"/>
    <n v="6"/>
    <d v="2009-12-28T00:00:00"/>
    <x v="121"/>
    <d v="1899-12-30T13:47:00"/>
    <d v="2009-12-28T00:00:00"/>
    <d v="1899-12-30T14:35:00"/>
    <n v="30"/>
    <n v="48"/>
    <s v="Ticket"/>
    <s v="Monday"/>
    <s v="Morning"/>
    <x v="0"/>
    <s v="14"/>
  </r>
  <r>
    <n v="1"/>
    <n v="5"/>
    <d v="2009-12-28T00:00:00"/>
    <x v="121"/>
    <d v="1899-12-30T13:50:00"/>
    <d v="2009-12-28T00:00:00"/>
    <d v="1899-12-30T14:18:00"/>
    <n v="30"/>
    <n v="28"/>
    <s v="Ticket"/>
    <s v="Monday"/>
    <s v="Morning"/>
    <x v="0"/>
    <s v="14"/>
  </r>
  <r>
    <n v="1"/>
    <n v="5"/>
    <d v="2009-12-28T00:00:00"/>
    <x v="121"/>
    <d v="1899-12-30T14:07:00"/>
    <d v="2009-12-28T00:00:00"/>
    <d v="1899-12-30T16:23:00"/>
    <n v="30"/>
    <n v="136"/>
    <s v="Ticket"/>
    <s v="Monday"/>
    <s v="Afternoon"/>
    <x v="1"/>
    <s v="16"/>
  </r>
  <r>
    <n v="1"/>
    <n v="8"/>
    <d v="2009-12-28T00:00:00"/>
    <x v="121"/>
    <d v="1899-12-30T14:26:00"/>
    <d v="2009-12-28T00:00:00"/>
    <d v="1899-12-30T17:06:00"/>
    <n v="30"/>
    <n v="160"/>
    <s v="Ticket"/>
    <s v="Monday"/>
    <s v="Afternoon"/>
    <x v="1"/>
    <s v="17"/>
  </r>
  <r>
    <n v="1"/>
    <n v="5"/>
    <d v="2009-12-28T00:00:00"/>
    <x v="121"/>
    <d v="1899-12-30T14:30:00"/>
    <d v="2009-12-28T00:00:00"/>
    <d v="1899-12-30T15:27:00"/>
    <n v="30"/>
    <n v="57"/>
    <s v="Ticket"/>
    <s v="Monday"/>
    <s v="Afternoon"/>
    <x v="1"/>
    <s v="15"/>
  </r>
  <r>
    <n v="1"/>
    <n v="5"/>
    <d v="2009-12-28T00:00:00"/>
    <x v="121"/>
    <d v="1899-12-30T14:42:00"/>
    <d v="2009-12-28T00:00:00"/>
    <d v="1899-12-30T18:18:00"/>
    <n v="40"/>
    <n v="216"/>
    <s v="Ticket"/>
    <s v="Monday"/>
    <s v="Afternoon"/>
    <x v="1"/>
    <s v="18"/>
  </r>
  <r>
    <n v="1"/>
    <n v="6"/>
    <d v="2009-12-28T00:00:00"/>
    <x v="121"/>
    <d v="1899-12-30T15:15:00"/>
    <d v="2009-12-28T00:00:00"/>
    <d v="1899-12-30T19:02:00"/>
    <n v="40"/>
    <n v="227"/>
    <s v="Ticket"/>
    <s v="Monday"/>
    <s v="Afternoon"/>
    <x v="2"/>
    <s v="19"/>
  </r>
  <r>
    <n v="1"/>
    <n v="6"/>
    <d v="2009-12-28T00:00:00"/>
    <x v="121"/>
    <d v="1899-12-30T15:53:00"/>
    <d v="2009-12-28T00:00:00"/>
    <d v="1899-12-30T20:52:00"/>
    <n v="50"/>
    <n v="299"/>
    <s v="Ticket"/>
    <s v="Monday"/>
    <s v="Afternoon"/>
    <x v="2"/>
    <s v="20"/>
  </r>
  <r>
    <n v="1"/>
    <n v="8"/>
    <d v="2009-12-28T00:00:00"/>
    <x v="121"/>
    <d v="1899-12-30T16:32:00"/>
    <d v="2009-12-28T00:00:00"/>
    <d v="1899-12-30T20:34:00"/>
    <n v="50"/>
    <n v="242"/>
    <s v="Ticket"/>
    <s v="Monday"/>
    <s v="Afternoon"/>
    <x v="5"/>
    <s v="20"/>
  </r>
  <r>
    <n v="1"/>
    <n v="6"/>
    <d v="2009-12-28T00:00:00"/>
    <x v="121"/>
    <d v="1899-12-30T17:45:00"/>
    <d v="2009-12-28T00:00:00"/>
    <d v="1899-12-30T18:49:00"/>
    <n v="30"/>
    <n v="64"/>
    <s v="Ticket"/>
    <s v="Monday"/>
    <s v="Afternoon"/>
    <x v="3"/>
    <s v="18"/>
  </r>
  <r>
    <n v="1"/>
    <n v="5"/>
    <d v="2009-12-28T00:00:00"/>
    <x v="121"/>
    <d v="1899-12-30T19:59:00"/>
    <d v="2009-12-28T00:00:00"/>
    <d v="1899-12-30T23:47:00"/>
    <n v="40"/>
    <n v="228"/>
    <s v="Ticket"/>
    <s v="Monday"/>
    <s v="Evening"/>
    <x v="4"/>
    <s v="23"/>
  </r>
  <r>
    <n v="1"/>
    <n v="5"/>
    <d v="2009-12-28T00:00:00"/>
    <x v="121"/>
    <d v="1899-12-30T20:54:00"/>
    <d v="2009-12-28T00:00:00"/>
    <d v="1899-12-30T21:52:00"/>
    <n v="30"/>
    <n v="58"/>
    <s v="Ticket"/>
    <s v="Monday"/>
    <s v="Evening"/>
    <x v="9"/>
    <s v="21"/>
  </r>
  <r>
    <n v="1"/>
    <n v="6"/>
    <d v="2009-12-28T00:00:00"/>
    <x v="121"/>
    <d v="1899-12-30T20:59:00"/>
    <d v="2009-12-28T00:00:00"/>
    <d v="1899-12-30T21:58:00"/>
    <n v="30"/>
    <n v="59"/>
    <s v="Ticket"/>
    <s v="Monday"/>
    <s v="Evening"/>
    <x v="9"/>
    <s v="21"/>
  </r>
  <r>
    <n v="1"/>
    <n v="5"/>
    <d v="2009-12-28T00:00:00"/>
    <x v="121"/>
    <d v="1899-12-30T22:54:00"/>
    <d v="2009-12-29T00:00:00"/>
    <d v="1899-12-30T02:30:00"/>
    <n v="40"/>
    <n v="216"/>
    <s v="Ticket"/>
    <s v="Monday"/>
    <s v="Night"/>
    <x v="6"/>
    <s v="02"/>
  </r>
  <r>
    <n v="1"/>
    <n v="5"/>
    <d v="2009-12-29T00:00:00"/>
    <x v="122"/>
    <d v="1899-12-30T12:34:00"/>
    <d v="2009-12-29T00:00:00"/>
    <d v="1899-12-30T14:54:00"/>
    <n v="30"/>
    <n v="140"/>
    <s v="Ticket"/>
    <s v="Tuesday"/>
    <s v="Morning"/>
    <x v="7"/>
    <s v="14"/>
  </r>
  <r>
    <n v="1"/>
    <n v="5"/>
    <d v="2009-12-29T00:00:00"/>
    <x v="122"/>
    <d v="1899-12-30T13:08:00"/>
    <d v="2009-12-29T00:00:00"/>
    <d v="1899-12-30T13:58:00"/>
    <n v="30"/>
    <n v="50"/>
    <s v="Ticket"/>
    <s v="Tuesday"/>
    <s v="Morning"/>
    <x v="0"/>
    <s v="13"/>
  </r>
  <r>
    <n v="1"/>
    <n v="5"/>
    <d v="2009-12-29T00:00:00"/>
    <x v="122"/>
    <d v="1899-12-30T14:35:00"/>
    <d v="2009-12-29T00:00:00"/>
    <d v="1899-12-30T15:04:00"/>
    <n v="30"/>
    <n v="29"/>
    <s v="Ticket"/>
    <s v="Tuesday"/>
    <s v="Afternoon"/>
    <x v="1"/>
    <s v="15"/>
  </r>
  <r>
    <n v="1"/>
    <n v="5"/>
    <d v="2009-12-29T00:00:00"/>
    <x v="122"/>
    <d v="1899-12-30T16:15:00"/>
    <d v="2009-12-29T00:00:00"/>
    <d v="1899-12-30T21:32:00"/>
    <n v="60"/>
    <n v="317"/>
    <s v="Ticket"/>
    <s v="Tuesday"/>
    <s v="Afternoon"/>
    <x v="5"/>
    <s v="21"/>
  </r>
  <r>
    <n v="1"/>
    <n v="5"/>
    <d v="2009-12-29T00:00:00"/>
    <x v="122"/>
    <d v="1899-12-30T16:23:00"/>
    <d v="2009-12-29T00:00:00"/>
    <d v="1899-12-30T18:39:00"/>
    <n v="30"/>
    <n v="136"/>
    <s v="Ticket"/>
    <s v="Tuesday"/>
    <s v="Afternoon"/>
    <x v="5"/>
    <s v="18"/>
  </r>
  <r>
    <n v="1"/>
    <n v="6"/>
    <d v="2009-12-29T00:00:00"/>
    <x v="122"/>
    <d v="1899-12-30T16:32:00"/>
    <d v="2009-12-29T00:00:00"/>
    <d v="1899-12-30T17:44:00"/>
    <n v="30"/>
    <n v="72"/>
    <s v="Ticket"/>
    <s v="Tuesday"/>
    <s v="Afternoon"/>
    <x v="5"/>
    <s v="17"/>
  </r>
  <r>
    <n v="1"/>
    <n v="5"/>
    <d v="2009-12-29T00:00:00"/>
    <x v="122"/>
    <d v="1899-12-30T16:48:00"/>
    <d v="2009-12-29T00:00:00"/>
    <d v="1899-12-30T20:22:00"/>
    <n v="40"/>
    <n v="214"/>
    <s v="Ticket"/>
    <s v="Tuesday"/>
    <s v="Afternoon"/>
    <x v="5"/>
    <s v="20"/>
  </r>
  <r>
    <n v="1"/>
    <n v="5"/>
    <d v="2009-12-29T00:00:00"/>
    <x v="122"/>
    <d v="1899-12-30T16:58:00"/>
    <d v="2009-12-29T00:00:00"/>
    <d v="1899-12-30T20:10:00"/>
    <n v="40"/>
    <n v="192"/>
    <s v="Ticket"/>
    <s v="Tuesday"/>
    <s v="Afternoon"/>
    <x v="5"/>
    <s v="20"/>
  </r>
  <r>
    <n v="1"/>
    <n v="6"/>
    <d v="2009-12-29T00:00:00"/>
    <x v="122"/>
    <d v="1899-12-30T18:00:00"/>
    <d v="2009-12-29T00:00:00"/>
    <d v="1899-12-30T20:57:00"/>
    <n v="30"/>
    <n v="177"/>
    <s v="Ticket"/>
    <s v="Tuesday"/>
    <s v="Afternoon"/>
    <x v="8"/>
    <s v="20"/>
  </r>
  <r>
    <n v="1"/>
    <n v="5"/>
    <d v="2009-12-29T00:00:00"/>
    <x v="122"/>
    <d v="1899-12-30T18:16:00"/>
    <d v="2009-12-29T00:00:00"/>
    <d v="1899-12-30T19:18:00"/>
    <n v="30"/>
    <n v="62"/>
    <s v="Ticket"/>
    <s v="Tuesday"/>
    <s v="Evening"/>
    <x v="8"/>
    <s v="19"/>
  </r>
  <r>
    <n v="1"/>
    <n v="5"/>
    <d v="2009-12-29T00:00:00"/>
    <x v="122"/>
    <d v="1899-12-30T19:52:00"/>
    <d v="2009-12-29T00:00:00"/>
    <d v="1899-12-30T23:35:00"/>
    <n v="40"/>
    <n v="223"/>
    <s v="Ticket"/>
    <s v="Tuesday"/>
    <s v="Evening"/>
    <x v="4"/>
    <s v="23"/>
  </r>
  <r>
    <n v="1"/>
    <n v="5"/>
    <d v="2009-12-29T00:00:00"/>
    <x v="122"/>
    <d v="1899-12-30T22:12:00"/>
    <d v="2009-12-30T00:00:00"/>
    <d v="1899-12-30T02:46:00"/>
    <n v="50"/>
    <n v="274"/>
    <s v="Ticket"/>
    <s v="Tuesday"/>
    <s v="Night"/>
    <x v="6"/>
    <s v="02"/>
  </r>
  <r>
    <n v="1"/>
    <n v="6"/>
    <d v="2009-12-29T00:00:00"/>
    <x v="122"/>
    <d v="1899-12-30T23:08:00"/>
    <d v="2009-12-30T00:00:00"/>
    <d v="1899-12-30T03:04:00"/>
    <n v="40"/>
    <n v="236"/>
    <s v="Ticket"/>
    <s v="Tuesday"/>
    <s v="Night"/>
    <x v="14"/>
    <s v="03"/>
  </r>
  <r>
    <n v="1"/>
    <n v="5"/>
    <d v="2009-12-30T00:00:00"/>
    <x v="123"/>
    <d v="1899-12-30T09:42:00"/>
    <d v="2009-12-30T00:00:00"/>
    <d v="1899-12-30T13:37:00"/>
    <n v="40"/>
    <n v="235"/>
    <s v="Ticket"/>
    <s v="Wednesday"/>
    <s v="Night"/>
    <x v="13"/>
    <s v="13"/>
  </r>
  <r>
    <n v="1"/>
    <n v="5"/>
    <d v="2009-12-30T00:00:00"/>
    <x v="123"/>
    <d v="1899-12-30T11:59:00"/>
    <d v="2009-12-30T00:00:00"/>
    <d v="1899-12-30T15:10:00"/>
    <n v="40"/>
    <n v="191"/>
    <s v="Ticket"/>
    <s v="Wednesday"/>
    <s v="Morning"/>
    <x v="12"/>
    <s v="15"/>
  </r>
  <r>
    <n v="1"/>
    <n v="5"/>
    <d v="2009-12-30T00:00:00"/>
    <x v="123"/>
    <d v="1899-12-30T13:03:00"/>
    <d v="2009-12-30T00:00:00"/>
    <d v="1899-12-30T14:06:00"/>
    <n v="30"/>
    <n v="63"/>
    <s v="Ticket"/>
    <s v="Wednesday"/>
    <s v="Morning"/>
    <x v="0"/>
    <s v="14"/>
  </r>
  <r>
    <n v="1"/>
    <n v="8"/>
    <d v="2009-12-30T00:00:00"/>
    <x v="123"/>
    <d v="1899-12-30T18:14:00"/>
    <d v="2009-12-30T00:00:00"/>
    <d v="1899-12-30T18:43:00"/>
    <n v="30"/>
    <n v="29"/>
    <s v="Ticket"/>
    <s v="Wednesday"/>
    <s v="Evening"/>
    <x v="8"/>
    <s v="18"/>
  </r>
  <r>
    <n v="1"/>
    <n v="5"/>
    <d v="2009-12-30T00:00:00"/>
    <x v="123"/>
    <d v="1899-12-30T20:08:00"/>
    <d v="2009-12-31T00:00:00"/>
    <d v="1899-12-30T00:49:00"/>
    <n v="50"/>
    <n v="281"/>
    <s v="Ticket"/>
    <s v="Wednesday"/>
    <s v="Evening"/>
    <x v="9"/>
    <s v="00"/>
  </r>
  <r>
    <n v="1"/>
    <n v="6"/>
    <d v="2009-12-30T00:00:00"/>
    <x v="123"/>
    <d v="1899-12-30T20:30:00"/>
    <d v="2009-12-31T00:00:00"/>
    <d v="1899-12-30T01:00:00"/>
    <n v="50"/>
    <n v="270"/>
    <s v="Ticket"/>
    <s v="Wednesday"/>
    <s v="Evening"/>
    <x v="9"/>
    <s v="01"/>
  </r>
  <r>
    <n v="1"/>
    <n v="5"/>
    <d v="2009-12-30T00:00:00"/>
    <x v="123"/>
    <d v="1899-12-30T22:45:00"/>
    <d v="2009-12-31T00:00:00"/>
    <d v="1899-12-30T02:24:00"/>
    <n v="40"/>
    <n v="219"/>
    <s v="Ticket"/>
    <s v="Wednesday"/>
    <s v="Night"/>
    <x v="6"/>
    <s v="02"/>
  </r>
  <r>
    <n v="1"/>
    <n v="6"/>
    <d v="2009-12-30T00:00:00"/>
    <x v="123"/>
    <d v="1899-12-30T22:59:00"/>
    <d v="2009-12-31T00:00:00"/>
    <d v="1899-12-30T02:55:00"/>
    <n v="40"/>
    <n v="236"/>
    <s v="Ticket"/>
    <s v="Wednesday"/>
    <s v="Night"/>
    <x v="6"/>
    <s v="02"/>
  </r>
  <r>
    <n v="1"/>
    <n v="5"/>
    <d v="2009-12-31T00:00:00"/>
    <x v="124"/>
    <d v="1899-12-30T12:12:00"/>
    <d v="2009-12-31T00:00:00"/>
    <d v="1899-12-30T16:34:00"/>
    <n v="50"/>
    <n v="262"/>
    <s v="Ticket"/>
    <s v="Thursday"/>
    <s v="Morning"/>
    <x v="7"/>
    <s v="16"/>
  </r>
  <r>
    <n v="1"/>
    <n v="5"/>
    <d v="2009-12-31T00:00:00"/>
    <x v="124"/>
    <d v="1899-12-30T12:50:00"/>
    <d v="2009-12-31T00:00:00"/>
    <d v="1899-12-30T15:50:00"/>
    <n v="30"/>
    <n v="180"/>
    <s v="Ticket"/>
    <s v="Thursday"/>
    <s v="Morning"/>
    <x v="7"/>
    <s v="15"/>
  </r>
  <r>
    <n v="1"/>
    <n v="5"/>
    <d v="2009-12-31T00:00:00"/>
    <x v="124"/>
    <d v="1899-12-30T13:46:00"/>
    <d v="2009-12-31T00:00:00"/>
    <d v="1899-12-30T14:53:00"/>
    <n v="30"/>
    <n v="67"/>
    <s v="Ticket"/>
    <s v="Thursday"/>
    <s v="Morning"/>
    <x v="0"/>
    <s v="14"/>
  </r>
  <r>
    <n v="1"/>
    <n v="6"/>
    <d v="2009-12-31T00:00:00"/>
    <x v="124"/>
    <d v="1899-12-30T16:08:00"/>
    <d v="2009-12-31T00:00:00"/>
    <d v="1899-12-30T20:38:00"/>
    <n v="50"/>
    <n v="270"/>
    <s v="Ticket"/>
    <s v="Thursday"/>
    <s v="Afternoon"/>
    <x v="5"/>
    <s v="20"/>
  </r>
  <r>
    <n v="1"/>
    <n v="5"/>
    <d v="2009-12-31T00:00:00"/>
    <x v="124"/>
    <d v="1899-12-30T16:12:00"/>
    <d v="2009-12-31T00:00:00"/>
    <d v="1899-12-30T19:44:00"/>
    <n v="40"/>
    <n v="212"/>
    <s v="Ticket"/>
    <s v="Thursday"/>
    <s v="Afternoon"/>
    <x v="5"/>
    <s v="19"/>
  </r>
  <r>
    <n v="1"/>
    <n v="5"/>
    <d v="2009-12-31T00:00:00"/>
    <x v="124"/>
    <d v="1899-12-30T16:28:00"/>
    <d v="2009-12-31T00:00:00"/>
    <d v="1899-12-30T17:33:00"/>
    <n v="30"/>
    <n v="65"/>
    <s v="Ticket"/>
    <s v="Thursday"/>
    <s v="Afternoon"/>
    <x v="5"/>
    <s v="17"/>
  </r>
  <r>
    <n v="1"/>
    <n v="6"/>
    <d v="2009-12-31T00:00:00"/>
    <x v="124"/>
    <d v="1899-12-30T17:01:00"/>
    <d v="2009-12-31T00:00:00"/>
    <d v="1899-12-30T18:48:00"/>
    <n v="30"/>
    <n v="107"/>
    <s v="Ticket"/>
    <s v="Thursday"/>
    <s v="Afternoon"/>
    <x v="3"/>
    <s v="18"/>
  </r>
  <r>
    <n v="1"/>
    <n v="6"/>
    <d v="2009-12-31T00:00:00"/>
    <x v="124"/>
    <d v="1899-12-30T17:01:00"/>
    <d v="2009-12-31T00:00:00"/>
    <d v="1899-12-30T19:31:00"/>
    <n v="30"/>
    <n v="150"/>
    <s v="Ticket"/>
    <s v="Thursday"/>
    <s v="Afternoon"/>
    <x v="3"/>
    <s v="19"/>
  </r>
  <r>
    <n v="1"/>
    <n v="6"/>
    <d v="2009-12-31T00:00:00"/>
    <x v="124"/>
    <d v="1899-12-30T19:20:00"/>
    <d v="2009-12-31T00:00:00"/>
    <d v="1899-12-30T19:57:00"/>
    <n v="30"/>
    <n v="37"/>
    <s v="Ticket"/>
    <s v="Thursday"/>
    <s v="Evening"/>
    <x v="4"/>
    <s v="19"/>
  </r>
  <r>
    <n v="1"/>
    <n v="5"/>
    <d v="2009-12-31T00:00:00"/>
    <x v="124"/>
    <d v="1899-12-30T19:29:00"/>
    <d v="2009-12-31T00:00:00"/>
    <d v="1899-12-30T22:59:00"/>
    <n v="40"/>
    <n v="210"/>
    <s v="Ticket"/>
    <s v="Thursday"/>
    <s v="Evening"/>
    <x v="4"/>
    <s v="22"/>
  </r>
  <r>
    <n v="1"/>
    <n v="5"/>
    <d v="2009-12-31T00:00:00"/>
    <x v="124"/>
    <d v="1899-12-30T20:00:00"/>
    <d v="2009-12-31T00:00:00"/>
    <d v="1899-12-30T21:44:00"/>
    <n v="30"/>
    <n v="104"/>
    <s v="Ticket"/>
    <s v="Thursday"/>
    <s v="Evening"/>
    <x v="9"/>
    <s v="21"/>
  </r>
  <r>
    <n v="1"/>
    <n v="5"/>
    <d v="2009-12-31T00:00:00"/>
    <x v="124"/>
    <d v="1899-12-30T20:15:00"/>
    <d v="2009-12-31T00:00:00"/>
    <d v="1899-12-30T23:36:00"/>
    <n v="40"/>
    <n v="201"/>
    <s v="Ticket"/>
    <s v="Thursday"/>
    <s v="Evening"/>
    <x v="9"/>
    <s v="23"/>
  </r>
  <r>
    <n v="1"/>
    <n v="6"/>
    <d v="2009-12-31T00:00:00"/>
    <x v="124"/>
    <d v="1899-12-30T20:44:00"/>
    <d v="2009-12-31T00:00:00"/>
    <d v="1899-12-30T22:48:00"/>
    <n v="30"/>
    <n v="124"/>
    <s v="Ticket"/>
    <s v="Thursday"/>
    <s v="Evening"/>
    <x v="9"/>
    <s v="22"/>
  </r>
  <r>
    <n v="1"/>
    <n v="5"/>
    <d v="2010-01-01T00:00:00"/>
    <x v="125"/>
    <d v="1899-12-30T09:54:00"/>
    <d v="2010-01-01T00:00:00"/>
    <d v="1899-12-30T11:08:00"/>
    <n v="30"/>
    <n v="74"/>
    <s v="Ticket"/>
    <s v="Friday"/>
    <s v="Night"/>
    <x v="13"/>
    <s v="11"/>
  </r>
  <r>
    <n v="1"/>
    <n v="5"/>
    <d v="2010-01-01T00:00:00"/>
    <x v="125"/>
    <d v="1899-12-30T12:55:00"/>
    <d v="2010-01-01T00:00:00"/>
    <d v="1899-12-30T16:31:00"/>
    <n v="40"/>
    <n v="216"/>
    <s v="Ticket"/>
    <s v="Friday"/>
    <s v="Morning"/>
    <x v="7"/>
    <s v="16"/>
  </r>
  <r>
    <n v="1"/>
    <n v="5"/>
    <d v="2010-01-01T00:00:00"/>
    <x v="125"/>
    <d v="1899-12-30T14:07:00"/>
    <d v="2010-01-01T00:00:00"/>
    <d v="1899-12-30T15:04:00"/>
    <n v="30"/>
    <n v="57"/>
    <s v="Ticket"/>
    <s v="Friday"/>
    <s v="Afternoon"/>
    <x v="1"/>
    <s v="15"/>
  </r>
  <r>
    <n v="1"/>
    <n v="6"/>
    <d v="2010-01-01T00:00:00"/>
    <x v="125"/>
    <d v="1899-12-30T15:38:00"/>
    <d v="2010-01-01T00:00:00"/>
    <d v="1899-12-30T18:42:00"/>
    <n v="40"/>
    <n v="184"/>
    <s v="Ticket"/>
    <s v="Friday"/>
    <s v="Afternoon"/>
    <x v="2"/>
    <s v="18"/>
  </r>
  <r>
    <n v="1"/>
    <n v="5"/>
    <d v="2010-01-01T00:00:00"/>
    <x v="125"/>
    <d v="1899-12-30T16:40:00"/>
    <d v="2010-01-01T00:00:00"/>
    <d v="1899-12-30T19:53:00"/>
    <n v="40"/>
    <n v="193"/>
    <s v="Ticket"/>
    <s v="Friday"/>
    <s v="Afternoon"/>
    <x v="5"/>
    <s v="19"/>
  </r>
  <r>
    <n v="1"/>
    <n v="8"/>
    <d v="2010-01-01T00:00:00"/>
    <x v="125"/>
    <d v="1899-12-30T16:51:00"/>
    <d v="2010-01-01T00:00:00"/>
    <d v="1899-12-30T17:34:00"/>
    <n v="30"/>
    <n v="43"/>
    <s v="Ticket"/>
    <s v="Friday"/>
    <s v="Afternoon"/>
    <x v="5"/>
    <s v="17"/>
  </r>
  <r>
    <n v="1"/>
    <n v="6"/>
    <d v="2010-01-01T00:00:00"/>
    <x v="125"/>
    <d v="1899-12-30T17:02:00"/>
    <d v="2010-01-01T00:00:00"/>
    <d v="1899-12-30T18:39:00"/>
    <n v="30"/>
    <n v="97"/>
    <s v="Ticket"/>
    <s v="Friday"/>
    <s v="Afternoon"/>
    <x v="3"/>
    <s v="18"/>
  </r>
  <r>
    <n v="1"/>
    <n v="5"/>
    <d v="2010-01-01T00:00:00"/>
    <x v="125"/>
    <d v="1899-12-30T18:02:00"/>
    <d v="2010-01-01T00:00:00"/>
    <d v="1899-12-30T20:57:00"/>
    <n v="30"/>
    <n v="175"/>
    <s v="Ticket"/>
    <s v="Friday"/>
    <s v="Evening"/>
    <x v="8"/>
    <s v="20"/>
  </r>
  <r>
    <n v="1"/>
    <n v="6"/>
    <d v="2010-01-01T00:00:00"/>
    <x v="125"/>
    <d v="1899-12-30T18:53:00"/>
    <d v="2010-01-01T00:00:00"/>
    <d v="1899-12-30T22:34:00"/>
    <n v="40"/>
    <n v="221"/>
    <s v="Ticket"/>
    <s v="Friday"/>
    <s v="Evening"/>
    <x v="8"/>
    <s v="22"/>
  </r>
  <r>
    <n v="1"/>
    <n v="8"/>
    <d v="2010-01-01T00:00:00"/>
    <x v="125"/>
    <d v="1899-12-30T19:10:00"/>
    <d v="2010-01-01T00:00:00"/>
    <d v="1899-12-30T19:58:00"/>
    <n v="30"/>
    <n v="48"/>
    <s v="Ticket"/>
    <s v="Friday"/>
    <s v="Evening"/>
    <x v="4"/>
    <s v="19"/>
  </r>
  <r>
    <n v="1"/>
    <n v="5"/>
    <d v="2010-01-01T00:00:00"/>
    <x v="125"/>
    <d v="1899-12-30T19:50:00"/>
    <d v="2010-01-01T00:00:00"/>
    <d v="1899-12-30T21:16:00"/>
    <n v="30"/>
    <n v="86"/>
    <s v="Ticket"/>
    <s v="Friday"/>
    <s v="Evening"/>
    <x v="4"/>
    <s v="21"/>
  </r>
  <r>
    <n v="1"/>
    <n v="6"/>
    <d v="2010-01-01T00:00:00"/>
    <x v="125"/>
    <d v="1899-12-30T20:02:00"/>
    <d v="2010-01-01T00:00:00"/>
    <d v="1899-12-30T21:15:00"/>
    <n v="30"/>
    <n v="73"/>
    <s v="Ticket"/>
    <s v="Friday"/>
    <s v="Evening"/>
    <x v="9"/>
    <s v="21"/>
  </r>
  <r>
    <n v="1"/>
    <n v="6"/>
    <d v="2010-01-01T00:00:00"/>
    <x v="125"/>
    <d v="1899-12-30T20:27:00"/>
    <d v="2010-01-01T00:00:00"/>
    <d v="1899-12-30T22:10:00"/>
    <n v="30"/>
    <n v="103"/>
    <s v="Ticket"/>
    <s v="Friday"/>
    <s v="Evening"/>
    <x v="9"/>
    <s v="22"/>
  </r>
  <r>
    <n v="1"/>
    <n v="5"/>
    <d v="2010-01-01T00:00:00"/>
    <x v="125"/>
    <d v="1899-12-30T23:00:00"/>
    <d v="2010-01-02T00:00:00"/>
    <d v="1899-12-30T02:22:00"/>
    <n v="40"/>
    <n v="202"/>
    <s v="Ticket"/>
    <s v="Friday"/>
    <s v="Night"/>
    <x v="14"/>
    <s v="02"/>
  </r>
  <r>
    <n v="1"/>
    <n v="5"/>
    <d v="2010-01-04T00:00:00"/>
    <x v="126"/>
    <d v="1899-12-30T12:45:00"/>
    <d v="2010-01-04T00:00:00"/>
    <d v="1899-12-30T15:04:00"/>
    <n v="30"/>
    <n v="139"/>
    <s v="Ticket"/>
    <s v="Monday"/>
    <s v="Morning"/>
    <x v="7"/>
    <s v="15"/>
  </r>
  <r>
    <n v="1"/>
    <n v="6"/>
    <d v="2010-01-04T00:00:00"/>
    <x v="126"/>
    <d v="1899-12-30T15:31:00"/>
    <d v="2010-01-04T00:00:00"/>
    <d v="1899-12-30T16:22:00"/>
    <n v="30"/>
    <n v="51"/>
    <s v="Ticket"/>
    <s v="Monday"/>
    <s v="Afternoon"/>
    <x v="2"/>
    <s v="16"/>
  </r>
  <r>
    <n v="1"/>
    <n v="6"/>
    <d v="2010-01-04T00:00:00"/>
    <x v="126"/>
    <d v="1899-12-30T15:44:00"/>
    <d v="2010-01-04T00:00:00"/>
    <d v="1899-12-30T20:21:00"/>
    <n v="50"/>
    <n v="277"/>
    <s v="Ticket"/>
    <s v="Monday"/>
    <s v="Afternoon"/>
    <x v="2"/>
    <s v="20"/>
  </r>
  <r>
    <n v="1"/>
    <n v="6"/>
    <d v="2010-01-04T00:00:00"/>
    <x v="126"/>
    <d v="1899-12-30T15:47:00"/>
    <d v="2010-01-04T00:00:00"/>
    <d v="1899-12-30T16:53:00"/>
    <n v="30"/>
    <n v="66"/>
    <s v="Ticket"/>
    <s v="Monday"/>
    <s v="Afternoon"/>
    <x v="2"/>
    <s v="16"/>
  </r>
  <r>
    <n v="1"/>
    <n v="5"/>
    <d v="2010-01-04T00:00:00"/>
    <x v="126"/>
    <d v="1899-12-30T16:10:00"/>
    <d v="2010-01-04T00:00:00"/>
    <d v="1899-12-30T19:53:00"/>
    <n v="40"/>
    <n v="223"/>
    <s v="Ticket"/>
    <s v="Monday"/>
    <s v="Afternoon"/>
    <x v="5"/>
    <s v="19"/>
  </r>
  <r>
    <n v="1"/>
    <n v="5"/>
    <d v="2010-01-04T00:00:00"/>
    <x v="126"/>
    <d v="1899-12-30T16:13:00"/>
    <d v="2010-01-04T00:00:00"/>
    <d v="1899-12-30T18:00:00"/>
    <n v="30"/>
    <n v="107"/>
    <s v="Ticket"/>
    <s v="Monday"/>
    <s v="Afternoon"/>
    <x v="5"/>
    <s v="18"/>
  </r>
  <r>
    <n v="1"/>
    <n v="5"/>
    <d v="2010-01-04T00:00:00"/>
    <x v="126"/>
    <d v="1899-12-30T16:36:00"/>
    <d v="2010-01-04T00:00:00"/>
    <d v="1899-12-30T17:34:00"/>
    <n v="30"/>
    <n v="58"/>
    <s v="Ticket"/>
    <s v="Monday"/>
    <s v="Afternoon"/>
    <x v="5"/>
    <s v="17"/>
  </r>
  <r>
    <n v="1"/>
    <n v="6"/>
    <d v="2010-01-04T00:00:00"/>
    <x v="126"/>
    <d v="1899-12-30T16:39:00"/>
    <d v="2010-01-04T00:00:00"/>
    <d v="1899-12-30T17:03:00"/>
    <n v="30"/>
    <n v="24"/>
    <s v="Ticket"/>
    <s v="Monday"/>
    <s v="Afternoon"/>
    <x v="5"/>
    <s v="17"/>
  </r>
  <r>
    <n v="1"/>
    <n v="5"/>
    <d v="2010-01-04T00:00:00"/>
    <x v="126"/>
    <d v="1899-12-30T16:46:00"/>
    <d v="2010-01-04T00:00:00"/>
    <d v="1899-12-30T23:13:00"/>
    <n v="70"/>
    <n v="387"/>
    <s v="Ticket"/>
    <s v="Monday"/>
    <s v="Afternoon"/>
    <x v="5"/>
    <s v="23"/>
  </r>
  <r>
    <n v="1"/>
    <n v="5"/>
    <d v="2010-01-04T00:00:00"/>
    <x v="126"/>
    <d v="1899-12-30T18:07:00"/>
    <d v="2010-01-04T00:00:00"/>
    <d v="1899-12-30T19:30:00"/>
    <n v="30"/>
    <n v="83"/>
    <s v="Ticket"/>
    <s v="Monday"/>
    <s v="Evening"/>
    <x v="8"/>
    <s v="19"/>
  </r>
  <r>
    <n v="1"/>
    <n v="6"/>
    <d v="2010-01-05T00:00:00"/>
    <x v="127"/>
    <d v="1899-12-30T12:33:00"/>
    <d v="2010-01-05T00:00:00"/>
    <d v="1899-12-30T17:11:00"/>
    <n v="50"/>
    <n v="278"/>
    <s v="Ticket"/>
    <s v="Tuesday"/>
    <s v="Morning"/>
    <x v="7"/>
    <s v="17"/>
  </r>
  <r>
    <n v="1"/>
    <n v="5"/>
    <d v="2010-01-05T00:00:00"/>
    <x v="127"/>
    <d v="1899-12-30T13:08:00"/>
    <d v="2010-01-05T00:00:00"/>
    <d v="1899-12-30T14:15:00"/>
    <n v="30"/>
    <n v="67"/>
    <s v="Ticket"/>
    <s v="Tuesday"/>
    <s v="Morning"/>
    <x v="0"/>
    <s v="14"/>
  </r>
  <r>
    <n v="1"/>
    <n v="5"/>
    <d v="2010-01-05T00:00:00"/>
    <x v="127"/>
    <d v="1899-12-30T13:32:00"/>
    <d v="2010-01-05T00:00:00"/>
    <d v="1899-12-30T16:59:00"/>
    <n v="40"/>
    <n v="207"/>
    <s v="Ticket"/>
    <s v="Tuesday"/>
    <s v="Morning"/>
    <x v="0"/>
    <s v="16"/>
  </r>
  <r>
    <n v="1"/>
    <n v="5"/>
    <d v="2010-01-05T00:00:00"/>
    <x v="127"/>
    <d v="1899-12-30T14:04:00"/>
    <d v="2010-01-05T00:00:00"/>
    <d v="1899-12-30T16:38:00"/>
    <n v="30"/>
    <n v="154"/>
    <s v="Ticket"/>
    <s v="Tuesday"/>
    <s v="Afternoon"/>
    <x v="1"/>
    <s v="16"/>
  </r>
  <r>
    <n v="1"/>
    <n v="6"/>
    <d v="2010-01-05T00:00:00"/>
    <x v="127"/>
    <d v="1899-12-30T16:28:00"/>
    <d v="2010-01-05T00:00:00"/>
    <d v="1899-12-30T17:48:00"/>
    <n v="30"/>
    <n v="80"/>
    <s v="Ticket"/>
    <s v="Tuesday"/>
    <s v="Afternoon"/>
    <x v="5"/>
    <s v="17"/>
  </r>
  <r>
    <n v="1"/>
    <n v="5"/>
    <d v="2010-01-05T00:00:00"/>
    <x v="127"/>
    <d v="1899-12-30T16:54:00"/>
    <d v="2010-01-05T00:00:00"/>
    <d v="1899-12-30T17:30:00"/>
    <n v="30"/>
    <n v="36"/>
    <s v="Ticket"/>
    <s v="Tuesday"/>
    <s v="Afternoon"/>
    <x v="5"/>
    <s v="17"/>
  </r>
  <r>
    <n v="1"/>
    <n v="5"/>
    <d v="2010-01-05T00:00:00"/>
    <x v="127"/>
    <d v="1899-12-30T17:01:00"/>
    <d v="2010-01-05T00:00:00"/>
    <d v="1899-12-30T18:49:00"/>
    <n v="30"/>
    <n v="108"/>
    <s v="Ticket"/>
    <s v="Tuesday"/>
    <s v="Afternoon"/>
    <x v="3"/>
    <s v="18"/>
  </r>
  <r>
    <n v="1"/>
    <n v="5"/>
    <d v="2010-01-06T00:00:00"/>
    <x v="128"/>
    <d v="1899-12-30T12:17:00"/>
    <d v="2010-01-06T00:00:00"/>
    <d v="1899-12-30T22:23:00"/>
    <n v="110"/>
    <n v="606"/>
    <s v="Ticket"/>
    <s v="Wednesday"/>
    <s v="Morning"/>
    <x v="7"/>
    <s v="22"/>
  </r>
  <r>
    <n v="1"/>
    <n v="6"/>
    <d v="2010-01-06T00:00:00"/>
    <x v="128"/>
    <d v="1899-12-30T13:09:00"/>
    <d v="2010-01-06T00:00:00"/>
    <d v="1899-12-30T15:50:00"/>
    <n v="30"/>
    <n v="161"/>
    <s v="Ticket"/>
    <s v="Wednesday"/>
    <s v="Morning"/>
    <x v="0"/>
    <s v="15"/>
  </r>
  <r>
    <n v="1"/>
    <n v="5"/>
    <d v="2010-01-06T00:00:00"/>
    <x v="128"/>
    <d v="1899-12-30T13:52:00"/>
    <d v="2010-01-06T00:00:00"/>
    <d v="1899-12-30T14:59:00"/>
    <n v="30"/>
    <n v="67"/>
    <s v="Ticket"/>
    <s v="Wednesday"/>
    <s v="Morning"/>
    <x v="0"/>
    <s v="14"/>
  </r>
  <r>
    <n v="1"/>
    <n v="5"/>
    <d v="2010-01-06T00:00:00"/>
    <x v="128"/>
    <d v="1899-12-30T15:17:00"/>
    <d v="2010-01-06T00:00:00"/>
    <d v="1899-12-30T18:15:00"/>
    <n v="30"/>
    <n v="178"/>
    <s v="Ticket"/>
    <s v="Wednesday"/>
    <s v="Afternoon"/>
    <x v="2"/>
    <s v="18"/>
  </r>
  <r>
    <n v="1"/>
    <n v="6"/>
    <d v="2010-01-06T00:00:00"/>
    <x v="128"/>
    <d v="1899-12-30T15:56:00"/>
    <d v="2010-01-06T00:00:00"/>
    <d v="1899-12-30T20:06:00"/>
    <n v="50"/>
    <n v="250"/>
    <s v="Ticket"/>
    <s v="Wednesday"/>
    <s v="Afternoon"/>
    <x v="2"/>
    <s v="20"/>
  </r>
  <r>
    <n v="1"/>
    <n v="5"/>
    <d v="2010-01-06T00:00:00"/>
    <x v="128"/>
    <d v="1899-12-30T17:47:00"/>
    <d v="2010-01-07T00:00:00"/>
    <d v="1899-12-30T00:16:00"/>
    <n v="70"/>
    <n v="389"/>
    <s v="Ticket"/>
    <s v="Wednesday"/>
    <s v="Afternoon"/>
    <x v="3"/>
    <s v="00"/>
  </r>
  <r>
    <n v="1"/>
    <n v="6"/>
    <d v="2010-01-06T00:00:00"/>
    <x v="128"/>
    <d v="1899-12-30T22:19:00"/>
    <d v="2010-01-06T00:00:00"/>
    <d v="1899-12-30T23:19:00"/>
    <n v="30"/>
    <n v="60"/>
    <s v="Ticket"/>
    <s v="Wednesday"/>
    <s v="Night"/>
    <x v="6"/>
    <s v="23"/>
  </r>
  <r>
    <n v="1"/>
    <n v="6"/>
    <d v="2010-01-07T00:00:00"/>
    <x v="129"/>
    <d v="1899-12-30T15:52:00"/>
    <d v="2010-01-07T00:00:00"/>
    <d v="1899-12-30T17:18:00"/>
    <n v="30"/>
    <n v="86"/>
    <s v="Ticket"/>
    <s v="Thursday"/>
    <s v="Afternoon"/>
    <x v="2"/>
    <s v="17"/>
  </r>
  <r>
    <n v="1"/>
    <n v="5"/>
    <d v="2010-01-07T00:00:00"/>
    <x v="129"/>
    <d v="1899-12-30T16:50:00"/>
    <d v="2010-01-07T00:00:00"/>
    <d v="1899-12-30T19:10:00"/>
    <n v="30"/>
    <n v="140"/>
    <s v="Ticket"/>
    <s v="Thursday"/>
    <s v="Afternoon"/>
    <x v="5"/>
    <s v="19"/>
  </r>
  <r>
    <n v="1"/>
    <n v="6"/>
    <d v="2010-01-07T00:00:00"/>
    <x v="129"/>
    <d v="1899-12-30T18:14:00"/>
    <d v="2010-01-07T00:00:00"/>
    <d v="1899-12-30T20:16:00"/>
    <n v="30"/>
    <n v="122"/>
    <s v="Ticket"/>
    <s v="Thursday"/>
    <s v="Evening"/>
    <x v="8"/>
    <s v="20"/>
  </r>
  <r>
    <n v="1"/>
    <n v="5"/>
    <d v="2010-01-07T00:00:00"/>
    <x v="129"/>
    <d v="1899-12-30T18:30:00"/>
    <d v="2010-01-07T00:00:00"/>
    <d v="1899-12-30T19:34:00"/>
    <n v="30"/>
    <n v="64"/>
    <s v="Ticket"/>
    <s v="Thursday"/>
    <s v="Evening"/>
    <x v="8"/>
    <s v="19"/>
  </r>
  <r>
    <n v="1"/>
    <n v="5"/>
    <d v="2010-01-07T00:00:00"/>
    <x v="129"/>
    <d v="1899-12-30T21:39:00"/>
    <d v="2010-01-08T00:00:00"/>
    <d v="1899-12-30T02:32:00"/>
    <n v="50"/>
    <n v="293"/>
    <s v="Ticket"/>
    <s v="Thursday"/>
    <s v="Evening"/>
    <x v="10"/>
    <s v="02"/>
  </r>
  <r>
    <n v="1"/>
    <n v="5"/>
    <d v="2010-01-07T00:00:00"/>
    <x v="129"/>
    <d v="1899-12-30T22:32:00"/>
    <d v="2010-01-08T00:00:00"/>
    <d v="1899-12-30T01:50:00"/>
    <n v="40"/>
    <n v="198"/>
    <s v="Ticket"/>
    <s v="Thursday"/>
    <s v="Night"/>
    <x v="6"/>
    <s v="01"/>
  </r>
  <r>
    <n v="1"/>
    <n v="6"/>
    <d v="2010-01-08T00:00:00"/>
    <x v="130"/>
    <d v="1899-12-30T11:58:00"/>
    <d v="2010-01-08T00:00:00"/>
    <d v="1899-12-30T16:46:00"/>
    <n v="50"/>
    <n v="288"/>
    <s v="Manual"/>
    <s v="Friday"/>
    <s v="Morning"/>
    <x v="12"/>
    <s v="16"/>
  </r>
  <r>
    <n v="1"/>
    <n v="6"/>
    <d v="2010-01-08T00:00:00"/>
    <x v="130"/>
    <d v="1899-12-30T12:16:00"/>
    <d v="2010-01-08T00:00:00"/>
    <d v="1899-12-30T13:20:00"/>
    <n v="30"/>
    <n v="64"/>
    <s v="Ticket"/>
    <s v="Friday"/>
    <s v="Morning"/>
    <x v="7"/>
    <s v="13"/>
  </r>
  <r>
    <n v="1"/>
    <n v="5"/>
    <d v="2010-01-08T00:00:00"/>
    <x v="130"/>
    <d v="1899-12-30T12:55:00"/>
    <d v="2010-01-08T00:00:00"/>
    <d v="1899-12-30T15:24:00"/>
    <n v="30"/>
    <n v="149"/>
    <s v="Ticket"/>
    <s v="Friday"/>
    <s v="Morning"/>
    <x v="7"/>
    <s v="15"/>
  </r>
  <r>
    <n v="1"/>
    <n v="5"/>
    <d v="2010-01-08T00:00:00"/>
    <x v="130"/>
    <d v="1899-12-30T14:03:00"/>
    <d v="2010-01-08T00:00:00"/>
    <d v="1899-12-30T14:32:00"/>
    <n v="30"/>
    <n v="29"/>
    <s v="Ticket"/>
    <s v="Friday"/>
    <s v="Afternoon"/>
    <x v="1"/>
    <s v="14"/>
  </r>
  <r>
    <n v="1"/>
    <n v="5"/>
    <d v="2010-01-08T00:00:00"/>
    <x v="130"/>
    <d v="1899-12-30T14:05:00"/>
    <d v="2010-01-08T00:00:00"/>
    <d v="1899-12-30T14:16:00"/>
    <n v="30"/>
    <n v="11"/>
    <s v="Ticket"/>
    <s v="Friday"/>
    <s v="Afternoon"/>
    <x v="1"/>
    <s v="14"/>
  </r>
  <r>
    <n v="1"/>
    <n v="5"/>
    <d v="2010-01-08T00:00:00"/>
    <x v="130"/>
    <d v="1899-12-30T14:42:00"/>
    <d v="2010-01-08T00:00:00"/>
    <d v="1899-12-30T19:27:00"/>
    <n v="50"/>
    <n v="285"/>
    <s v="Ticket"/>
    <s v="Friday"/>
    <s v="Afternoon"/>
    <x v="1"/>
    <s v="19"/>
  </r>
  <r>
    <n v="1"/>
    <n v="5"/>
    <d v="2010-01-08T00:00:00"/>
    <x v="130"/>
    <d v="1899-12-30T14:57:00"/>
    <d v="2010-01-08T00:00:00"/>
    <d v="1899-12-30T18:38:00"/>
    <n v="40"/>
    <n v="221"/>
    <s v="Ticket"/>
    <s v="Friday"/>
    <s v="Afternoon"/>
    <x v="1"/>
    <s v="18"/>
  </r>
  <r>
    <n v="1"/>
    <n v="6"/>
    <d v="2010-01-08T00:00:00"/>
    <x v="130"/>
    <d v="1899-12-30T17:32:00"/>
    <d v="2010-01-08T00:00:00"/>
    <d v="1899-12-30T20:30:00"/>
    <n v="30"/>
    <n v="178"/>
    <s v="Ticket"/>
    <s v="Friday"/>
    <s v="Afternoon"/>
    <x v="3"/>
    <s v="20"/>
  </r>
  <r>
    <n v="1"/>
    <n v="6"/>
    <d v="2010-01-08T00:00:00"/>
    <x v="130"/>
    <d v="1899-12-30T17:38:00"/>
    <d v="2010-01-08T00:00:00"/>
    <d v="1899-12-30T19:19:00"/>
    <n v="30"/>
    <n v="101"/>
    <s v="Ticket"/>
    <s v="Friday"/>
    <s v="Afternoon"/>
    <x v="3"/>
    <s v="19"/>
  </r>
  <r>
    <n v="1"/>
    <n v="6"/>
    <d v="2010-01-08T00:00:00"/>
    <x v="130"/>
    <d v="1899-12-30T18:39:00"/>
    <d v="2010-01-08T00:00:00"/>
    <d v="1899-12-30T19:30:00"/>
    <n v="30"/>
    <n v="51"/>
    <s v="Ticket"/>
    <s v="Friday"/>
    <s v="Evening"/>
    <x v="8"/>
    <s v="19"/>
  </r>
  <r>
    <n v="1"/>
    <n v="6"/>
    <d v="2010-01-08T00:00:00"/>
    <x v="130"/>
    <d v="1899-12-30T19:37:00"/>
    <d v="2010-01-08T00:00:00"/>
    <d v="1899-12-30T23:44:00"/>
    <n v="50"/>
    <n v="247"/>
    <s v="Ticket"/>
    <s v="Friday"/>
    <s v="Evening"/>
    <x v="4"/>
    <s v="23"/>
  </r>
  <r>
    <n v="1"/>
    <n v="5"/>
    <d v="2010-01-08T00:00:00"/>
    <x v="130"/>
    <d v="1899-12-30T19:52:00"/>
    <d v="2010-01-08T00:00:00"/>
    <d v="1899-12-30T21:55:00"/>
    <n v="300"/>
    <n v="123"/>
    <s v="Ticket"/>
    <s v="Friday"/>
    <s v="Evening"/>
    <x v="4"/>
    <s v="21"/>
  </r>
  <r>
    <n v="1"/>
    <n v="6"/>
    <d v="2010-01-08T00:00:00"/>
    <x v="130"/>
    <d v="1899-12-30T21:19:00"/>
    <d v="2010-01-08T00:00:00"/>
    <d v="1899-12-30T21:46:00"/>
    <n v="30"/>
    <n v="27"/>
    <s v="Ticket"/>
    <s v="Friday"/>
    <s v="Evening"/>
    <x v="10"/>
    <s v="21"/>
  </r>
  <r>
    <n v="1"/>
    <n v="5"/>
    <d v="2010-01-08T00:00:00"/>
    <x v="130"/>
    <d v="1899-12-30T23:09:00"/>
    <d v="2010-01-08T00:00:00"/>
    <d v="1899-12-30T23:26:00"/>
    <n v="30"/>
    <n v="17"/>
    <s v="Ticket"/>
    <s v="Friday"/>
    <s v="Night"/>
    <x v="14"/>
    <s v="23"/>
  </r>
  <r>
    <n v="1"/>
    <n v="6"/>
    <d v="2010-01-11T00:00:00"/>
    <x v="131"/>
    <d v="1899-12-30T20:17:00"/>
    <d v="2010-01-11T00:00:00"/>
    <d v="1899-12-30T21:02:00"/>
    <n v="30"/>
    <n v="45"/>
    <s v="Ticket"/>
    <s v="Monday"/>
    <s v="Evening"/>
    <x v="9"/>
    <s v="21"/>
  </r>
  <r>
    <n v="1"/>
    <n v="5"/>
    <d v="2010-01-12T00:00:00"/>
    <x v="132"/>
    <d v="1899-12-30T11:18:00"/>
    <d v="2010-01-12T00:00:00"/>
    <d v="1899-12-30T13:24:00"/>
    <n v="30"/>
    <n v="126"/>
    <s v="Ticket"/>
    <s v="Tuesday"/>
    <s v="Morning"/>
    <x v="12"/>
    <s v="13"/>
  </r>
  <r>
    <n v="1"/>
    <n v="6"/>
    <d v="2010-01-12T00:00:00"/>
    <x v="132"/>
    <d v="1899-12-30T19:26:00"/>
    <d v="2010-01-12T00:00:00"/>
    <d v="1899-12-30T22:39:00"/>
    <n v="40"/>
    <n v="193"/>
    <s v="Ticket"/>
    <s v="Tuesday"/>
    <s v="Evening"/>
    <x v="4"/>
    <s v="22"/>
  </r>
  <r>
    <n v="1"/>
    <n v="5"/>
    <d v="2010-01-13T00:00:00"/>
    <x v="133"/>
    <d v="1899-12-30T10:35:00"/>
    <d v="2010-01-13T00:00:00"/>
    <d v="1899-12-30T13:01:00"/>
    <n v="30"/>
    <n v="146"/>
    <s v="Ticket"/>
    <s v="Wednesday"/>
    <s v="Morning"/>
    <x v="11"/>
    <s v="13"/>
  </r>
  <r>
    <n v="1"/>
    <n v="5"/>
    <d v="2010-01-13T00:00:00"/>
    <x v="133"/>
    <d v="1899-12-30T15:35:00"/>
    <d v="2010-01-13T00:00:00"/>
    <d v="1899-12-30T18:33:00"/>
    <n v="30"/>
    <n v="178"/>
    <s v="Ticket"/>
    <s v="Wednesday"/>
    <s v="Afternoon"/>
    <x v="2"/>
    <s v="18"/>
  </r>
  <r>
    <n v="1"/>
    <n v="5"/>
    <d v="2010-01-13T00:00:00"/>
    <x v="133"/>
    <d v="1899-12-30T16:26:00"/>
    <d v="2010-01-13T00:00:00"/>
    <d v="1899-12-30T20:00:00"/>
    <n v="40"/>
    <n v="214"/>
    <s v="Ticket"/>
    <s v="Wednesday"/>
    <s v="Afternoon"/>
    <x v="5"/>
    <s v="20"/>
  </r>
  <r>
    <n v="1"/>
    <n v="6"/>
    <d v="2010-01-13T00:00:00"/>
    <x v="133"/>
    <d v="1899-12-30T17:34:00"/>
    <d v="2010-01-13T00:00:00"/>
    <d v="1899-12-30T19:06:00"/>
    <n v="30"/>
    <n v="92"/>
    <s v="Ticket"/>
    <s v="Wednesday"/>
    <s v="Afternoon"/>
    <x v="3"/>
    <s v="19"/>
  </r>
  <r>
    <n v="1"/>
    <n v="6"/>
    <d v="2010-01-13T00:00:00"/>
    <x v="133"/>
    <d v="1899-12-30T18:43:00"/>
    <d v="2010-01-13T00:00:00"/>
    <d v="1899-12-30T22:27:00"/>
    <n v="40"/>
    <n v="224"/>
    <s v="Ticket"/>
    <s v="Wednesday"/>
    <s v="Evening"/>
    <x v="8"/>
    <s v="22"/>
  </r>
  <r>
    <n v="1"/>
    <n v="6"/>
    <d v="2010-01-13T00:00:00"/>
    <x v="133"/>
    <d v="1899-12-30T20:40:00"/>
    <d v="2010-01-13T00:00:00"/>
    <d v="1899-12-30T22:19:00"/>
    <n v="30"/>
    <n v="99"/>
    <s v="Ticket"/>
    <s v="Wednesday"/>
    <s v="Evening"/>
    <x v="9"/>
    <s v="22"/>
  </r>
  <r>
    <n v="1"/>
    <n v="6"/>
    <d v="2010-01-14T00:00:00"/>
    <x v="134"/>
    <d v="1899-12-30T12:38:00"/>
    <d v="2010-01-14T00:00:00"/>
    <d v="1899-12-30T12:52:00"/>
    <n v="30"/>
    <n v="14"/>
    <s v="Ticket"/>
    <s v="Thursday"/>
    <s v="Morning"/>
    <x v="7"/>
    <s v="12"/>
  </r>
  <r>
    <n v="1"/>
    <n v="5"/>
    <d v="2010-01-14T00:00:00"/>
    <x v="134"/>
    <d v="1899-12-30T14:08:00"/>
    <d v="2010-01-14T00:00:00"/>
    <d v="1899-12-30T16:32:00"/>
    <n v="30"/>
    <n v="144"/>
    <s v="Ticket"/>
    <s v="Thursday"/>
    <s v="Afternoon"/>
    <x v="1"/>
    <s v="16"/>
  </r>
  <r>
    <n v="1"/>
    <n v="6"/>
    <d v="2010-01-14T00:00:00"/>
    <x v="134"/>
    <d v="1899-12-30T14:14:00"/>
    <d v="2010-01-14T00:00:00"/>
    <d v="1899-12-30T17:08:00"/>
    <n v="30"/>
    <n v="174"/>
    <s v="Ticket"/>
    <s v="Thursday"/>
    <s v="Afternoon"/>
    <x v="1"/>
    <s v="17"/>
  </r>
  <r>
    <n v="1"/>
    <n v="5"/>
    <d v="2010-01-14T00:00:00"/>
    <x v="134"/>
    <d v="1899-12-30T15:34:00"/>
    <d v="2010-01-14T00:00:00"/>
    <d v="1899-12-30T19:41:00"/>
    <n v="50"/>
    <n v="247"/>
    <s v="Ticket"/>
    <s v="Thursday"/>
    <s v="Afternoon"/>
    <x v="2"/>
    <s v="19"/>
  </r>
  <r>
    <n v="1"/>
    <n v="5"/>
    <d v="2010-01-14T00:00:00"/>
    <x v="134"/>
    <d v="1899-12-30T16:08:00"/>
    <d v="2010-01-14T00:00:00"/>
    <d v="1899-12-30T21:10:00"/>
    <n v="60"/>
    <n v="302"/>
    <s v="Ticket"/>
    <s v="Thursday"/>
    <s v="Afternoon"/>
    <x v="5"/>
    <s v="21"/>
  </r>
  <r>
    <n v="1"/>
    <n v="5"/>
    <d v="2010-01-14T00:00:00"/>
    <x v="134"/>
    <d v="1899-12-30T18:01:00"/>
    <d v="2010-01-14T00:00:00"/>
    <d v="1899-12-30T19:16:00"/>
    <n v="30"/>
    <n v="75"/>
    <s v="Ticket"/>
    <s v="Thursday"/>
    <s v="Evening"/>
    <x v="8"/>
    <s v="19"/>
  </r>
  <r>
    <n v="1"/>
    <n v="6"/>
    <d v="2010-01-14T00:00:00"/>
    <x v="134"/>
    <d v="1899-12-30T19:06:00"/>
    <d v="2010-01-14T00:00:00"/>
    <d v="1899-12-30T21:43:00"/>
    <n v="30"/>
    <n v="157"/>
    <s v="Ticket"/>
    <s v="Thursday"/>
    <s v="Evening"/>
    <x v="4"/>
    <s v="21"/>
  </r>
  <r>
    <n v="1"/>
    <n v="6"/>
    <d v="2010-01-14T00:00:00"/>
    <x v="134"/>
    <d v="1899-12-30T19:09:00"/>
    <d v="2010-01-14T00:00:00"/>
    <d v="1899-12-30T23:05:00"/>
    <n v="40"/>
    <n v="236"/>
    <s v="Ticket"/>
    <s v="Thursday"/>
    <s v="Evening"/>
    <x v="4"/>
    <s v="23"/>
  </r>
  <r>
    <n v="1"/>
    <n v="6"/>
    <d v="2010-01-14T00:00:00"/>
    <x v="134"/>
    <d v="1899-12-30T19:32:00"/>
    <d v="2010-01-14T00:00:00"/>
    <d v="1899-12-30T21:03:00"/>
    <n v="30"/>
    <n v="91"/>
    <s v="Ticket"/>
    <s v="Thursday"/>
    <s v="Evening"/>
    <x v="4"/>
    <s v="21"/>
  </r>
  <r>
    <n v="1"/>
    <n v="5"/>
    <d v="2010-01-14T00:00:00"/>
    <x v="134"/>
    <d v="1899-12-30T19:34:00"/>
    <d v="2010-01-14T00:00:00"/>
    <d v="1899-12-30T22:43:00"/>
    <n v="40"/>
    <n v="189"/>
    <s v="Ticket"/>
    <s v="Thursday"/>
    <s v="Evening"/>
    <x v="4"/>
    <s v="22"/>
  </r>
  <r>
    <n v="1"/>
    <n v="5"/>
    <d v="2010-01-14T00:00:00"/>
    <x v="134"/>
    <d v="1899-12-30T19:40:00"/>
    <d v="2010-01-14T00:00:00"/>
    <d v="1899-12-30T23:45:00"/>
    <n v="50"/>
    <n v="245"/>
    <s v="Ticket"/>
    <s v="Thursday"/>
    <s v="Evening"/>
    <x v="4"/>
    <s v="23"/>
  </r>
  <r>
    <n v="1"/>
    <n v="5"/>
    <d v="2010-01-14T00:00:00"/>
    <x v="134"/>
    <d v="1899-12-30T22:16:00"/>
    <d v="2010-01-15T00:00:00"/>
    <d v="1899-12-30T01:11:00"/>
    <n v="30"/>
    <n v="175"/>
    <s v="Ticket"/>
    <s v="Thursday"/>
    <s v="Night"/>
    <x v="6"/>
    <s v="01"/>
  </r>
  <r>
    <n v="1"/>
    <n v="5"/>
    <d v="2010-01-15T00:00:00"/>
    <x v="135"/>
    <d v="1899-12-30T12:35:00"/>
    <d v="2010-01-15T00:00:00"/>
    <d v="1899-12-30T14:44:00"/>
    <n v="30"/>
    <n v="129"/>
    <s v="Ticket"/>
    <s v="Friday"/>
    <s v="Morning"/>
    <x v="7"/>
    <s v="14"/>
  </r>
  <r>
    <n v="1"/>
    <n v="5"/>
    <d v="2010-01-15T00:00:00"/>
    <x v="135"/>
    <d v="1899-12-30T16:12:00"/>
    <d v="2010-01-15T00:00:00"/>
    <d v="1899-12-30T17:26:00"/>
    <n v="30"/>
    <n v="74"/>
    <s v="Ticket"/>
    <s v="Friday"/>
    <s v="Afternoon"/>
    <x v="5"/>
    <s v="17"/>
  </r>
  <r>
    <n v="1"/>
    <n v="5"/>
    <d v="2010-01-15T00:00:00"/>
    <x v="135"/>
    <d v="1899-12-30T17:03:00"/>
    <d v="2010-01-15T00:00:00"/>
    <d v="1899-12-30T17:58:00"/>
    <n v="30"/>
    <n v="55"/>
    <s v="Ticket"/>
    <s v="Friday"/>
    <s v="Afternoon"/>
    <x v="3"/>
    <s v="17"/>
  </r>
  <r>
    <n v="1"/>
    <n v="5"/>
    <d v="2010-01-15T00:00:00"/>
    <x v="135"/>
    <d v="1899-12-30T19:45:00"/>
    <d v="2010-01-15T00:00:00"/>
    <d v="1899-12-30T21:44:00"/>
    <n v="30"/>
    <n v="119"/>
    <s v="Ticket"/>
    <s v="Friday"/>
    <s v="Evening"/>
    <x v="4"/>
    <s v="21"/>
  </r>
  <r>
    <n v="1"/>
    <n v="5"/>
    <d v="2010-01-15T00:00:00"/>
    <x v="135"/>
    <d v="1899-12-30T22:30:00"/>
    <d v="2010-01-16T00:00:00"/>
    <d v="1899-12-30T02:28:00"/>
    <n v="40"/>
    <n v="238"/>
    <s v="Ticket"/>
    <s v="Friday"/>
    <s v="Night"/>
    <x v="6"/>
    <s v="02"/>
  </r>
  <r>
    <n v="1"/>
    <n v="5"/>
    <d v="2010-01-18T00:00:00"/>
    <x v="136"/>
    <d v="1899-12-30T12:35:00"/>
    <d v="2010-01-18T00:00:00"/>
    <d v="1899-12-30T14:20:00"/>
    <n v="30"/>
    <n v="105"/>
    <s v="Ticket"/>
    <s v="Monday"/>
    <s v="Morning"/>
    <x v="7"/>
    <s v="14"/>
  </r>
  <r>
    <n v="1"/>
    <n v="5"/>
    <d v="2010-01-18T00:00:00"/>
    <x v="136"/>
    <d v="1899-12-30T12:57:00"/>
    <d v="2010-01-18T00:00:00"/>
    <d v="1899-12-30T13:58:00"/>
    <n v="30"/>
    <n v="61"/>
    <s v="Ticket"/>
    <s v="Monday"/>
    <s v="Morning"/>
    <x v="7"/>
    <s v="13"/>
  </r>
  <r>
    <n v="1"/>
    <n v="5"/>
    <d v="2010-01-18T00:00:00"/>
    <x v="136"/>
    <d v="1899-12-30T13:32:00"/>
    <d v="2010-01-18T00:00:00"/>
    <d v="1899-12-30T19:23:00"/>
    <n v="60"/>
    <n v="351"/>
    <s v="Ticket"/>
    <s v="Monday"/>
    <s v="Morning"/>
    <x v="0"/>
    <s v="19"/>
  </r>
  <r>
    <n v="1"/>
    <n v="5"/>
    <d v="2010-01-18T00:00:00"/>
    <x v="136"/>
    <d v="1899-12-30T14:01:00"/>
    <d v="2010-01-18T00:00:00"/>
    <d v="1899-12-30T15:21:00"/>
    <n v="30"/>
    <n v="80"/>
    <s v="Ticket"/>
    <s v="Monday"/>
    <s v="Afternoon"/>
    <x v="1"/>
    <s v="15"/>
  </r>
  <r>
    <n v="1"/>
    <n v="6"/>
    <d v="2010-01-18T00:00:00"/>
    <x v="136"/>
    <d v="1899-12-30T15:23:00"/>
    <d v="2010-01-18T00:00:00"/>
    <d v="1899-12-30T16:49:00"/>
    <n v="30"/>
    <n v="86"/>
    <s v="Ticket"/>
    <s v="Monday"/>
    <s v="Afternoon"/>
    <x v="2"/>
    <s v="16"/>
  </r>
  <r>
    <n v="1"/>
    <n v="6"/>
    <d v="2010-01-18T00:00:00"/>
    <x v="136"/>
    <d v="1899-12-30T17:18:00"/>
    <d v="2010-01-18T00:00:00"/>
    <d v="1899-12-30T19:14:00"/>
    <n v="30"/>
    <n v="116"/>
    <s v="Ticket"/>
    <s v="Monday"/>
    <s v="Afternoon"/>
    <x v="3"/>
    <s v="19"/>
  </r>
  <r>
    <n v="1"/>
    <n v="6"/>
    <d v="2010-01-19T00:00:00"/>
    <x v="137"/>
    <d v="1899-12-30T14:12:00"/>
    <d v="2010-01-19T00:00:00"/>
    <d v="1899-12-30T16:01:00"/>
    <n v="30"/>
    <n v="109"/>
    <s v="Ticket"/>
    <s v="Tuesday"/>
    <s v="Afternoon"/>
    <x v="1"/>
    <s v="16"/>
  </r>
  <r>
    <n v="1"/>
    <n v="5"/>
    <d v="2010-01-19T00:00:00"/>
    <x v="137"/>
    <d v="1899-12-30T14:48:00"/>
    <d v="2010-01-19T00:00:00"/>
    <d v="1899-12-30T15:10:00"/>
    <n v="30"/>
    <n v="22"/>
    <s v="Ticket"/>
    <s v="Tuesday"/>
    <s v="Afternoon"/>
    <x v="1"/>
    <s v="15"/>
  </r>
  <r>
    <n v="1"/>
    <n v="5"/>
    <d v="2010-01-20T00:00:00"/>
    <x v="138"/>
    <d v="1899-12-30T11:45:00"/>
    <d v="2010-01-20T00:00:00"/>
    <d v="1899-12-30T14:23:00"/>
    <n v="30"/>
    <n v="158"/>
    <s v="Ticket"/>
    <s v="Wednesday"/>
    <s v="Morning"/>
    <x v="12"/>
    <s v="14"/>
  </r>
  <r>
    <n v="1"/>
    <n v="5"/>
    <d v="2010-01-20T00:00:00"/>
    <x v="138"/>
    <d v="1899-12-30T16:25:00"/>
    <d v="2010-01-20T00:00:00"/>
    <d v="1899-12-30T17:35:00"/>
    <n v="300"/>
    <n v="70"/>
    <s v="Ticket"/>
    <s v="Wednesday"/>
    <s v="Afternoon"/>
    <x v="5"/>
    <s v="17"/>
  </r>
  <r>
    <n v="1"/>
    <n v="5"/>
    <d v="2010-01-20T00:00:00"/>
    <x v="138"/>
    <d v="1899-12-30T17:31:00"/>
    <d v="2010-01-20T00:00:00"/>
    <d v="1899-12-30T19:00:00"/>
    <n v="30"/>
    <n v="89"/>
    <s v="Ticket"/>
    <s v="Wednesday"/>
    <s v="Afternoon"/>
    <x v="3"/>
    <s v="19"/>
  </r>
  <r>
    <n v="1"/>
    <n v="5"/>
    <d v="2010-01-20T00:00:00"/>
    <x v="138"/>
    <d v="1899-12-30T18:46:00"/>
    <d v="2010-01-20T00:00:00"/>
    <d v="1899-12-30T20:25:00"/>
    <n v="300"/>
    <n v="99"/>
    <s v="Ticket"/>
    <s v="Wednesday"/>
    <s v="Evening"/>
    <x v="8"/>
    <s v="20"/>
  </r>
  <r>
    <n v="1"/>
    <n v="5"/>
    <d v="2010-01-20T00:00:00"/>
    <x v="138"/>
    <d v="1899-12-30T19:03:00"/>
    <d v="2010-01-20T00:00:00"/>
    <d v="1899-12-30T20:27:00"/>
    <n v="30"/>
    <n v="84"/>
    <s v="Ticket"/>
    <s v="Wednesday"/>
    <s v="Evening"/>
    <x v="4"/>
    <s v="20"/>
  </r>
  <r>
    <n v="1"/>
    <n v="5"/>
    <d v="2010-01-21T00:00:00"/>
    <x v="139"/>
    <d v="1899-12-30T02:06:00"/>
    <d v="2010-01-21T00:00:00"/>
    <d v="1899-12-30T02:42:00"/>
    <n v="30"/>
    <n v="36"/>
    <s v="Ticket"/>
    <s v="Thursday"/>
    <s v="Night"/>
    <x v="17"/>
    <s v="02"/>
  </r>
  <r>
    <n v="1"/>
    <n v="5"/>
    <d v="2010-01-21T00:00:00"/>
    <x v="139"/>
    <d v="1899-12-30T12:14:00"/>
    <d v="2010-01-21T00:00:00"/>
    <d v="1899-12-30T16:37:00"/>
    <n v="50"/>
    <n v="263"/>
    <s v="Ticket"/>
    <s v="Thursday"/>
    <s v="Morning"/>
    <x v="7"/>
    <s v="16"/>
  </r>
  <r>
    <n v="1"/>
    <n v="5"/>
    <d v="2010-01-21T00:00:00"/>
    <x v="139"/>
    <d v="1899-12-30T13:05:00"/>
    <d v="2010-01-21T00:00:00"/>
    <d v="1899-12-30T15:51:00"/>
    <n v="30"/>
    <n v="166"/>
    <s v="Ticket"/>
    <s v="Thursday"/>
    <s v="Morning"/>
    <x v="0"/>
    <s v="15"/>
  </r>
  <r>
    <n v="1"/>
    <n v="5"/>
    <d v="2010-01-21T00:00:00"/>
    <x v="139"/>
    <d v="1899-12-30T14:54:00"/>
    <d v="2010-01-21T00:00:00"/>
    <d v="1899-12-30T16:38:00"/>
    <n v="30"/>
    <n v="104"/>
    <s v="Ticket"/>
    <s v="Thursday"/>
    <s v="Afternoon"/>
    <x v="1"/>
    <s v="16"/>
  </r>
  <r>
    <n v="1"/>
    <n v="6"/>
    <d v="2010-01-21T00:00:00"/>
    <x v="139"/>
    <d v="1899-12-30T16:16:00"/>
    <d v="2010-01-21T00:00:00"/>
    <d v="1899-12-30T17:07:00"/>
    <n v="30"/>
    <n v="51"/>
    <s v="Ticket"/>
    <s v="Thursday"/>
    <s v="Afternoon"/>
    <x v="5"/>
    <s v="17"/>
  </r>
  <r>
    <n v="1"/>
    <n v="5"/>
    <d v="2010-01-21T00:00:00"/>
    <x v="139"/>
    <d v="1899-12-30T18:30:00"/>
    <d v="2010-01-21T00:00:00"/>
    <d v="1899-12-30T18:49:00"/>
    <n v="30"/>
    <n v="19"/>
    <s v="Ticket"/>
    <s v="Thursday"/>
    <s v="Evening"/>
    <x v="8"/>
    <s v="18"/>
  </r>
  <r>
    <n v="1"/>
    <n v="5"/>
    <d v="2010-01-21T00:00:00"/>
    <x v="139"/>
    <d v="1899-12-30T20:04:00"/>
    <d v="2010-01-21T00:00:00"/>
    <d v="1899-12-30T22:35:00"/>
    <n v="30"/>
    <n v="151"/>
    <s v="Ticket"/>
    <s v="Thursday"/>
    <s v="Evening"/>
    <x v="9"/>
    <s v="22"/>
  </r>
  <r>
    <n v="1"/>
    <n v="5"/>
    <d v="2010-01-21T00:00:00"/>
    <x v="139"/>
    <d v="1899-12-30T20:15:00"/>
    <d v="2010-01-21T00:00:00"/>
    <d v="1899-12-30T22:45:00"/>
    <n v="30"/>
    <n v="150"/>
    <s v="Ticket"/>
    <s v="Thursday"/>
    <s v="Evening"/>
    <x v="9"/>
    <s v="22"/>
  </r>
  <r>
    <n v="1"/>
    <n v="6"/>
    <d v="2010-01-21T00:00:00"/>
    <x v="139"/>
    <d v="1899-12-30T20:16:00"/>
    <d v="2010-01-21T00:00:00"/>
    <d v="1899-12-30T20:59:00"/>
    <n v="30"/>
    <n v="43"/>
    <s v="Ticket"/>
    <s v="Thursday"/>
    <s v="Evening"/>
    <x v="9"/>
    <s v="20"/>
  </r>
  <r>
    <n v="1"/>
    <n v="5"/>
    <d v="2010-01-22T00:00:00"/>
    <x v="140"/>
    <d v="1899-12-30T12:26:00"/>
    <d v="2010-01-22T00:00:00"/>
    <d v="1899-12-30T21:39:00"/>
    <n v="100"/>
    <n v="553"/>
    <s v="Ticket"/>
    <s v="Friday"/>
    <s v="Morning"/>
    <x v="7"/>
    <s v="21"/>
  </r>
  <r>
    <n v="1"/>
    <n v="5"/>
    <d v="2010-01-22T00:00:00"/>
    <x v="140"/>
    <d v="1899-12-30T16:22:00"/>
    <d v="2010-01-22T00:00:00"/>
    <d v="1899-12-30T18:22:00"/>
    <n v="30"/>
    <n v="120"/>
    <s v="Ticket"/>
    <s v="Friday"/>
    <s v="Afternoon"/>
    <x v="5"/>
    <s v="18"/>
  </r>
  <r>
    <n v="1"/>
    <n v="6"/>
    <d v="2010-01-22T00:00:00"/>
    <x v="140"/>
    <d v="1899-12-30T19:24:00"/>
    <d v="2010-01-22T00:00:00"/>
    <d v="1899-12-30T20:58:00"/>
    <n v="30"/>
    <n v="94"/>
    <s v="Ticket"/>
    <s v="Friday"/>
    <s v="Evening"/>
    <x v="4"/>
    <s v="20"/>
  </r>
  <r>
    <n v="1"/>
    <n v="5"/>
    <d v="2010-01-22T00:00:00"/>
    <x v="140"/>
    <d v="1899-12-30T19:43:00"/>
    <d v="2010-01-22T00:00:00"/>
    <d v="1899-12-30T23:03:00"/>
    <n v="40"/>
    <n v="200"/>
    <s v="Ticket"/>
    <s v="Friday"/>
    <s v="Evening"/>
    <x v="4"/>
    <s v="23"/>
  </r>
  <r>
    <n v="1"/>
    <n v="5"/>
    <d v="2010-01-22T00:00:00"/>
    <x v="140"/>
    <d v="1899-12-30T19:52:00"/>
    <d v="2010-01-22T00:00:00"/>
    <d v="1899-12-30T23:11:00"/>
    <n v="40"/>
    <n v="199"/>
    <s v="Ticket"/>
    <s v="Friday"/>
    <s v="Evening"/>
    <x v="4"/>
    <s v="23"/>
  </r>
  <r>
    <n v="1"/>
    <n v="5"/>
    <d v="2010-01-25T00:00:00"/>
    <x v="141"/>
    <d v="1899-12-30T11:16:00"/>
    <d v="2010-01-25T00:00:00"/>
    <d v="1899-12-30T12:35:00"/>
    <n v="30"/>
    <n v="79"/>
    <s v="Ticket"/>
    <s v="Monday"/>
    <s v="Morning"/>
    <x v="12"/>
    <s v="12"/>
  </r>
  <r>
    <n v="1"/>
    <n v="5"/>
    <d v="2010-01-25T00:00:00"/>
    <x v="141"/>
    <d v="1899-12-30T14:59:00"/>
    <d v="2010-01-25T00:00:00"/>
    <d v="1899-12-30T15:13:00"/>
    <n v="30"/>
    <n v="14"/>
    <s v="Ticket"/>
    <s v="Monday"/>
    <s v="Afternoon"/>
    <x v="1"/>
    <s v="15"/>
  </r>
  <r>
    <n v="1"/>
    <n v="5"/>
    <d v="2010-01-25T00:00:00"/>
    <x v="141"/>
    <d v="1899-12-30T16:04:00"/>
    <d v="2010-01-25T00:00:00"/>
    <d v="1899-12-30T18:12:00"/>
    <n v="30"/>
    <n v="128"/>
    <s v="Ticket"/>
    <s v="Monday"/>
    <s v="Afternoon"/>
    <x v="5"/>
    <s v="18"/>
  </r>
  <r>
    <n v="1"/>
    <n v="6"/>
    <d v="2010-01-25T00:00:00"/>
    <x v="141"/>
    <d v="1899-12-30T17:19:00"/>
    <d v="2010-01-25T00:00:00"/>
    <d v="1899-12-30T21:16:00"/>
    <n v="40"/>
    <n v="237"/>
    <s v="Ticket"/>
    <s v="Monday"/>
    <s v="Afternoon"/>
    <x v="3"/>
    <s v="21"/>
  </r>
  <r>
    <n v="1"/>
    <n v="6"/>
    <d v="2010-01-25T00:00:00"/>
    <x v="141"/>
    <d v="1899-12-30T19:28:00"/>
    <d v="2010-01-25T00:00:00"/>
    <d v="1899-12-30T20:49:00"/>
    <n v="30"/>
    <n v="81"/>
    <s v="Ticket"/>
    <s v="Monday"/>
    <s v="Evening"/>
    <x v="4"/>
    <s v="20"/>
  </r>
  <r>
    <n v="1"/>
    <n v="6"/>
    <d v="2010-01-25T00:00:00"/>
    <x v="141"/>
    <d v="1899-12-30T19:49:00"/>
    <d v="2010-01-26T00:00:00"/>
    <d v="1899-12-30T01:39:00"/>
    <n v="60"/>
    <n v="350"/>
    <s v="Ticket"/>
    <s v="Monday"/>
    <s v="Evening"/>
    <x v="4"/>
    <s v="01"/>
  </r>
  <r>
    <n v="1"/>
    <n v="5"/>
    <d v="2010-01-25T00:00:00"/>
    <x v="141"/>
    <d v="1899-12-30T22:48:00"/>
    <d v="2010-01-26T00:00:00"/>
    <d v="1899-12-30T01:54:00"/>
    <n v="40"/>
    <n v="186"/>
    <s v="Ticket"/>
    <s v="Monday"/>
    <s v="Night"/>
    <x v="6"/>
    <s v="01"/>
  </r>
  <r>
    <n v="1"/>
    <n v="8"/>
    <d v="2010-01-26T00:00:00"/>
    <x v="142"/>
    <d v="1899-12-30T13:56:00"/>
    <d v="2010-01-26T00:00:00"/>
    <d v="1899-12-30T16:24:00"/>
    <n v="30"/>
    <n v="148"/>
    <s v="Ticket"/>
    <s v="Tuesday"/>
    <s v="Morning"/>
    <x v="0"/>
    <s v="16"/>
  </r>
  <r>
    <n v="1"/>
    <n v="6"/>
    <d v="2010-01-26T00:00:00"/>
    <x v="142"/>
    <d v="1899-12-30T15:04:00"/>
    <d v="2010-01-26T00:00:00"/>
    <d v="1899-12-30T16:38:00"/>
    <n v="30"/>
    <n v="94"/>
    <s v="Ticket"/>
    <s v="Tuesday"/>
    <s v="Afternoon"/>
    <x v="2"/>
    <s v="16"/>
  </r>
  <r>
    <n v="1"/>
    <n v="6"/>
    <d v="2010-01-26T00:00:00"/>
    <x v="142"/>
    <d v="1899-12-30T15:08:00"/>
    <d v="2010-01-26T00:00:00"/>
    <d v="1899-12-30T17:45:00"/>
    <n v="30"/>
    <n v="157"/>
    <s v="Ticket"/>
    <s v="Tuesday"/>
    <s v="Afternoon"/>
    <x v="2"/>
    <s v="17"/>
  </r>
  <r>
    <n v="1"/>
    <n v="6"/>
    <d v="2010-01-26T00:00:00"/>
    <x v="142"/>
    <d v="1899-12-30T16:24:00"/>
    <d v="2010-01-26T00:00:00"/>
    <d v="1899-12-30T20:35:00"/>
    <n v="50"/>
    <n v="251"/>
    <s v="Ticket"/>
    <s v="Tuesday"/>
    <s v="Afternoon"/>
    <x v="5"/>
    <s v="20"/>
  </r>
  <r>
    <n v="1"/>
    <n v="8"/>
    <d v="2010-01-26T00:00:00"/>
    <x v="142"/>
    <d v="1899-12-30T16:48:00"/>
    <d v="2010-01-26T00:00:00"/>
    <d v="1899-12-30T18:28:00"/>
    <n v="30"/>
    <n v="100"/>
    <s v="Ticket"/>
    <s v="Tuesday"/>
    <s v="Afternoon"/>
    <x v="5"/>
    <s v="18"/>
  </r>
  <r>
    <n v="1"/>
    <n v="8"/>
    <d v="2010-01-26T00:00:00"/>
    <x v="142"/>
    <d v="1899-12-30T17:51:00"/>
    <d v="2010-01-26T00:00:00"/>
    <d v="1899-12-30T18:57:00"/>
    <n v="30"/>
    <n v="66"/>
    <s v="Ticket"/>
    <s v="Tuesday"/>
    <s v="Afternoon"/>
    <x v="3"/>
    <s v="18"/>
  </r>
  <r>
    <n v="1"/>
    <n v="7"/>
    <d v="2010-01-26T00:00:00"/>
    <x v="142"/>
    <d v="1899-12-30T18:05:00"/>
    <d v="2010-01-26T00:00:00"/>
    <d v="1899-12-30T20:25:00"/>
    <n v="30"/>
    <n v="140"/>
    <s v="Ticket"/>
    <s v="Tuesday"/>
    <s v="Evening"/>
    <x v="8"/>
    <s v="20"/>
  </r>
  <r>
    <n v="1"/>
    <n v="5"/>
    <d v="2010-01-26T00:00:00"/>
    <x v="142"/>
    <d v="1899-12-30T18:23:00"/>
    <d v="2010-01-26T00:00:00"/>
    <d v="1899-12-30T22:10:00"/>
    <n v="40"/>
    <n v="227"/>
    <s v="Ticket"/>
    <s v="Tuesday"/>
    <s v="Evening"/>
    <x v="8"/>
    <s v="22"/>
  </r>
  <r>
    <n v="1"/>
    <n v="5"/>
    <d v="2010-01-26T00:00:00"/>
    <x v="142"/>
    <d v="1899-12-30T19:10:00"/>
    <d v="2010-01-26T00:00:00"/>
    <d v="1899-12-30T23:28:00"/>
    <n v="50"/>
    <n v="258"/>
    <s v="Ticket"/>
    <s v="Tuesday"/>
    <s v="Evening"/>
    <x v="4"/>
    <s v="23"/>
  </r>
  <r>
    <n v="1"/>
    <n v="5"/>
    <d v="2010-01-26T00:00:00"/>
    <x v="142"/>
    <d v="1899-12-30T19:14:00"/>
    <d v="2010-01-26T00:00:00"/>
    <d v="1899-12-30T21:05:00"/>
    <n v="30"/>
    <n v="111"/>
    <s v="Ticket"/>
    <s v="Tuesday"/>
    <s v="Evening"/>
    <x v="4"/>
    <s v="21"/>
  </r>
  <r>
    <n v="1"/>
    <n v="7"/>
    <d v="2010-01-26T00:00:00"/>
    <x v="142"/>
    <d v="1899-12-30T20:36:00"/>
    <d v="2010-01-26T00:00:00"/>
    <d v="1899-12-30T21:37:00"/>
    <n v="30"/>
    <n v="61"/>
    <s v="Ticket"/>
    <s v="Tuesday"/>
    <s v="Evening"/>
    <x v="9"/>
    <s v="21"/>
  </r>
  <r>
    <n v="1"/>
    <n v="5"/>
    <d v="2010-01-26T00:00:00"/>
    <x v="142"/>
    <d v="1899-12-30T22:12:00"/>
    <d v="2010-01-27T00:00:00"/>
    <d v="1899-12-30T01:51:00"/>
    <n v="40"/>
    <n v="219"/>
    <s v="Ticket"/>
    <s v="Tuesday"/>
    <s v="Night"/>
    <x v="6"/>
    <s v="01"/>
  </r>
  <r>
    <n v="1"/>
    <n v="6"/>
    <d v="2010-01-26T00:00:00"/>
    <x v="142"/>
    <d v="1899-12-30T23:15:00"/>
    <d v="2010-01-27T00:00:00"/>
    <d v="1899-12-30T01:45:00"/>
    <n v="30"/>
    <n v="150"/>
    <s v="Ticket"/>
    <s v="Tuesday"/>
    <s v="Night"/>
    <x v="14"/>
    <s v="01"/>
  </r>
  <r>
    <n v="1"/>
    <n v="5"/>
    <d v="2010-01-27T00:00:00"/>
    <x v="143"/>
    <d v="1899-12-30T13:22:00"/>
    <d v="2010-01-27T00:00:00"/>
    <d v="1899-12-30T14:52:00"/>
    <n v="30"/>
    <n v="90"/>
    <s v="Ticket"/>
    <s v="Wednesday"/>
    <s v="Morning"/>
    <x v="0"/>
    <s v="14"/>
  </r>
  <r>
    <n v="1"/>
    <n v="5"/>
    <d v="2010-01-27T00:00:00"/>
    <x v="143"/>
    <d v="1899-12-30T13:42:00"/>
    <d v="2010-01-27T00:00:00"/>
    <d v="1899-12-30T15:31:00"/>
    <n v="30"/>
    <n v="109"/>
    <s v="Ticket"/>
    <s v="Wednesday"/>
    <s v="Morning"/>
    <x v="0"/>
    <s v="15"/>
  </r>
  <r>
    <n v="1"/>
    <n v="5"/>
    <d v="2010-01-27T00:00:00"/>
    <x v="143"/>
    <d v="1899-12-30T14:18:00"/>
    <d v="2010-01-27T00:00:00"/>
    <d v="1899-12-30T19:14:00"/>
    <n v="50"/>
    <n v="296"/>
    <s v="Ticket"/>
    <s v="Wednesday"/>
    <s v="Afternoon"/>
    <x v="1"/>
    <s v="19"/>
  </r>
  <r>
    <n v="1"/>
    <n v="6"/>
    <d v="2010-01-27T00:00:00"/>
    <x v="143"/>
    <d v="1899-12-30T14:59:00"/>
    <d v="2010-01-27T00:00:00"/>
    <d v="1899-12-30T16:35:00"/>
    <n v="30"/>
    <n v="96"/>
    <s v="Ticket"/>
    <s v="Wednesday"/>
    <s v="Afternoon"/>
    <x v="1"/>
    <s v="16"/>
  </r>
  <r>
    <n v="1"/>
    <n v="6"/>
    <d v="2010-01-27T00:00:00"/>
    <x v="143"/>
    <d v="1899-12-30T15:13:00"/>
    <d v="2010-01-27T00:00:00"/>
    <d v="1899-12-30T18:28:00"/>
    <n v="40"/>
    <n v="195"/>
    <s v="Ticket"/>
    <s v="Wednesday"/>
    <s v="Afternoon"/>
    <x v="2"/>
    <s v="18"/>
  </r>
  <r>
    <n v="1"/>
    <n v="6"/>
    <d v="2010-01-27T00:00:00"/>
    <x v="143"/>
    <d v="1899-12-30T17:07:00"/>
    <d v="2010-01-27T00:00:00"/>
    <d v="1899-12-30T20:31:00"/>
    <n v="40"/>
    <n v="204"/>
    <s v="Ticket"/>
    <s v="Wednesday"/>
    <s v="Afternoon"/>
    <x v="3"/>
    <s v="20"/>
  </r>
  <r>
    <n v="1"/>
    <n v="5"/>
    <d v="2010-01-27T00:00:00"/>
    <x v="143"/>
    <d v="1899-12-30T17:52:00"/>
    <d v="2010-01-27T00:00:00"/>
    <d v="1899-12-30T21:30:00"/>
    <n v="40"/>
    <n v="218"/>
    <s v="Ticket"/>
    <s v="Wednesday"/>
    <s v="Afternoon"/>
    <x v="3"/>
    <s v="21"/>
  </r>
  <r>
    <n v="1"/>
    <n v="5"/>
    <d v="2010-01-27T00:00:00"/>
    <x v="143"/>
    <d v="1899-12-30T18:14:00"/>
    <d v="2010-01-27T00:00:00"/>
    <d v="1899-12-30T21:47:00"/>
    <n v="40"/>
    <n v="213"/>
    <s v="Ticket"/>
    <s v="Wednesday"/>
    <s v="Evening"/>
    <x v="8"/>
    <s v="21"/>
  </r>
  <r>
    <n v="1"/>
    <n v="5"/>
    <d v="2010-01-27T00:00:00"/>
    <x v="143"/>
    <d v="1899-12-30T19:23:00"/>
    <d v="2010-01-27T00:00:00"/>
    <d v="1899-12-30T22:10:00"/>
    <n v="30"/>
    <n v="167"/>
    <s v="Ticket"/>
    <s v="Wednesday"/>
    <s v="Evening"/>
    <x v="4"/>
    <s v="22"/>
  </r>
  <r>
    <n v="1"/>
    <n v="5"/>
    <d v="2010-01-28T00:00:00"/>
    <x v="144"/>
    <d v="1899-12-30T16:58:00"/>
    <d v="2010-01-28T00:00:00"/>
    <d v="1899-12-30T17:23:00"/>
    <n v="30"/>
    <n v="25"/>
    <s v="Ticket"/>
    <s v="Thursday"/>
    <s v="Afternoon"/>
    <x v="5"/>
    <s v="17"/>
  </r>
  <r>
    <n v="1"/>
    <n v="5"/>
    <d v="2010-01-28T00:00:00"/>
    <x v="144"/>
    <d v="1899-12-30T18:53:00"/>
    <d v="2010-01-29T00:00:00"/>
    <d v="1899-12-30T00:28:00"/>
    <n v="60"/>
    <n v="335"/>
    <s v="Ticket"/>
    <s v="Thursday"/>
    <s v="Evening"/>
    <x v="8"/>
    <s v="00"/>
  </r>
  <r>
    <n v="1"/>
    <n v="5"/>
    <d v="2010-01-28T00:00:00"/>
    <x v="144"/>
    <d v="1899-12-30T19:14:00"/>
    <d v="2010-01-28T00:00:00"/>
    <d v="1899-12-30T21:15:00"/>
    <n v="30"/>
    <n v="121"/>
    <s v="Ticket"/>
    <s v="Thursday"/>
    <s v="Evening"/>
    <x v="4"/>
    <s v="21"/>
  </r>
  <r>
    <n v="1"/>
    <n v="6"/>
    <d v="2010-01-28T00:00:00"/>
    <x v="144"/>
    <d v="1899-12-30T19:47:00"/>
    <d v="2010-01-28T00:00:00"/>
    <d v="1899-12-30T23:52:00"/>
    <n v="50"/>
    <n v="245"/>
    <s v="Ticket"/>
    <s v="Thursday"/>
    <s v="Evening"/>
    <x v="4"/>
    <s v="23"/>
  </r>
  <r>
    <n v="1"/>
    <n v="5"/>
    <d v="2010-01-29T00:00:00"/>
    <x v="145"/>
    <d v="1899-12-30T13:18:00"/>
    <d v="2010-01-29T00:00:00"/>
    <d v="1899-12-30T17:53:00"/>
    <n v="50"/>
    <n v="275"/>
    <s v="Ticket"/>
    <s v="Friday"/>
    <s v="Morning"/>
    <x v="0"/>
    <s v="17"/>
  </r>
  <r>
    <n v="1"/>
    <n v="6"/>
    <d v="2010-01-29T00:00:00"/>
    <x v="145"/>
    <d v="1899-12-30T14:51:00"/>
    <d v="2010-01-29T00:00:00"/>
    <d v="1899-12-30T18:32:00"/>
    <n v="40"/>
    <n v="221"/>
    <s v="Ticket"/>
    <s v="Friday"/>
    <s v="Afternoon"/>
    <x v="1"/>
    <s v="18"/>
  </r>
  <r>
    <n v="1"/>
    <n v="6"/>
    <d v="2010-01-29T00:00:00"/>
    <x v="145"/>
    <d v="1899-12-30T16:57:00"/>
    <d v="2010-01-29T00:00:00"/>
    <d v="1899-12-30T17:57:00"/>
    <n v="30"/>
    <n v="60"/>
    <s v="Ticket"/>
    <s v="Friday"/>
    <s v="Afternoon"/>
    <x v="5"/>
    <s v="17"/>
  </r>
  <r>
    <n v="1"/>
    <n v="6"/>
    <d v="2010-01-29T00:00:00"/>
    <x v="145"/>
    <d v="1899-12-30T18:33:00"/>
    <d v="2010-01-29T00:00:00"/>
    <d v="1899-12-30T21:01:00"/>
    <n v="30"/>
    <n v="148"/>
    <s v="Ticket"/>
    <s v="Friday"/>
    <s v="Evening"/>
    <x v="8"/>
    <s v="21"/>
  </r>
  <r>
    <n v="1"/>
    <n v="6"/>
    <d v="2010-01-29T00:00:00"/>
    <x v="145"/>
    <d v="1899-12-30T19:14:00"/>
    <d v="2010-01-29T00:00:00"/>
    <d v="1899-12-30T20:33:00"/>
    <n v="30"/>
    <n v="79"/>
    <s v="Ticket"/>
    <s v="Friday"/>
    <s v="Evening"/>
    <x v="4"/>
    <s v="20"/>
  </r>
  <r>
    <n v="1"/>
    <n v="5"/>
    <d v="2010-01-29T00:00:00"/>
    <x v="145"/>
    <d v="1899-12-30T21:19:00"/>
    <d v="2010-01-29T00:00:00"/>
    <d v="1899-12-30T23:20:00"/>
    <n v="30"/>
    <n v="121"/>
    <s v="Ticket"/>
    <s v="Friday"/>
    <s v="Evening"/>
    <x v="10"/>
    <s v="23"/>
  </r>
  <r>
    <n v="1"/>
    <n v="5"/>
    <d v="2010-02-01T00:00:00"/>
    <x v="146"/>
    <d v="1899-12-30T12:42:00"/>
    <d v="2010-02-01T00:00:00"/>
    <d v="1899-12-30T13:33:00"/>
    <n v="30"/>
    <n v="51"/>
    <s v="Ticket"/>
    <s v="Monday"/>
    <s v="Morning"/>
    <x v="7"/>
    <s v="13"/>
  </r>
  <r>
    <n v="1"/>
    <n v="5"/>
    <d v="2010-02-01T00:00:00"/>
    <x v="146"/>
    <d v="1899-12-30T14:43:00"/>
    <d v="2010-02-01T00:00:00"/>
    <d v="1899-12-30T17:30:00"/>
    <n v="30"/>
    <n v="167"/>
    <s v="Ticket"/>
    <s v="Monday"/>
    <s v="Afternoon"/>
    <x v="1"/>
    <s v="17"/>
  </r>
  <r>
    <n v="1"/>
    <n v="6"/>
    <d v="2010-02-01T00:00:00"/>
    <x v="146"/>
    <d v="1899-12-30T15:30:00"/>
    <d v="2010-02-01T00:00:00"/>
    <d v="1899-12-30T16:13:00"/>
    <n v="30"/>
    <n v="43"/>
    <s v="Ticket"/>
    <s v="Monday"/>
    <s v="Afternoon"/>
    <x v="2"/>
    <s v="16"/>
  </r>
  <r>
    <n v="1"/>
    <n v="6"/>
    <d v="2010-02-01T00:00:00"/>
    <x v="146"/>
    <d v="1899-12-30T15:40:00"/>
    <d v="2010-02-01T00:00:00"/>
    <d v="1899-12-30T19:52:00"/>
    <n v="50"/>
    <n v="252"/>
    <s v="Ticket"/>
    <s v="Monday"/>
    <s v="Afternoon"/>
    <x v="2"/>
    <s v="19"/>
  </r>
  <r>
    <n v="1"/>
    <n v="6"/>
    <d v="2010-02-01T00:00:00"/>
    <x v="146"/>
    <d v="1899-12-30T16:55:00"/>
    <d v="2010-02-01T00:00:00"/>
    <d v="1899-12-30T18:22:00"/>
    <n v="30"/>
    <n v="87"/>
    <s v="Ticket"/>
    <s v="Monday"/>
    <s v="Afternoon"/>
    <x v="5"/>
    <s v="18"/>
  </r>
  <r>
    <n v="1"/>
    <n v="6"/>
    <d v="2010-02-02T00:00:00"/>
    <x v="147"/>
    <d v="1899-12-30T10:05:00"/>
    <d v="2010-02-02T00:00:00"/>
    <d v="1899-12-30T13:00:00"/>
    <n v="30"/>
    <n v="175"/>
    <s v="Ticket"/>
    <s v="Tuesday"/>
    <s v="Morning"/>
    <x v="11"/>
    <s v="13"/>
  </r>
  <r>
    <n v="1"/>
    <n v="5"/>
    <d v="2010-02-02T00:00:00"/>
    <x v="147"/>
    <d v="1899-12-30T11:35:00"/>
    <d v="2010-02-02T00:00:00"/>
    <d v="1899-12-30T11:56:00"/>
    <n v="30"/>
    <n v="21"/>
    <s v="Ticket"/>
    <s v="Tuesday"/>
    <s v="Morning"/>
    <x v="12"/>
    <s v="11"/>
  </r>
  <r>
    <n v="1"/>
    <n v="5"/>
    <d v="2010-02-02T00:00:00"/>
    <x v="147"/>
    <d v="1899-12-30T18:46:00"/>
    <d v="2010-02-02T00:00:00"/>
    <d v="1899-12-30T20:22:00"/>
    <n v="30"/>
    <n v="96"/>
    <s v="Ticket"/>
    <s v="Tuesday"/>
    <s v="Evening"/>
    <x v="8"/>
    <s v="20"/>
  </r>
  <r>
    <n v="1"/>
    <n v="5"/>
    <d v="2010-02-02T00:00:00"/>
    <x v="147"/>
    <d v="1899-12-30T19:29:00"/>
    <d v="2010-02-02T00:00:00"/>
    <d v="1899-12-30T23:04:00"/>
    <n v="40"/>
    <n v="215"/>
    <s v="Ticket"/>
    <s v="Tuesday"/>
    <s v="Evening"/>
    <x v="4"/>
    <s v="23"/>
  </r>
  <r>
    <n v="1"/>
    <n v="5"/>
    <d v="2010-02-02T00:00:00"/>
    <x v="147"/>
    <d v="1899-12-30T19:59:00"/>
    <d v="2010-02-02T00:00:00"/>
    <d v="1899-12-30T23:00:00"/>
    <n v="40"/>
    <n v="181"/>
    <s v="Ticket"/>
    <s v="Tuesday"/>
    <s v="Evening"/>
    <x v="4"/>
    <s v="23"/>
  </r>
  <r>
    <n v="1"/>
    <n v="5"/>
    <d v="2010-02-02T00:00:00"/>
    <x v="147"/>
    <d v="1899-12-30T21:00:00"/>
    <d v="2010-02-02T00:00:00"/>
    <d v="1899-12-30T22:22:00"/>
    <n v="30"/>
    <n v="82"/>
    <s v="Ticket"/>
    <s v="Tuesday"/>
    <s v="Evening"/>
    <x v="10"/>
    <s v="22"/>
  </r>
  <r>
    <n v="1"/>
    <n v="5"/>
    <d v="2010-02-03T00:00:00"/>
    <x v="148"/>
    <d v="1899-12-30T12:21:00"/>
    <d v="2010-02-03T00:00:00"/>
    <d v="1899-12-30T15:01:00"/>
    <n v="30"/>
    <n v="160"/>
    <s v="Ticket"/>
    <s v="Wednesday"/>
    <s v="Morning"/>
    <x v="7"/>
    <s v="15"/>
  </r>
  <r>
    <n v="1"/>
    <n v="5"/>
    <d v="2010-02-03T00:00:00"/>
    <x v="148"/>
    <d v="1899-12-30T13:32:00"/>
    <d v="2010-02-03T00:00:00"/>
    <d v="1899-12-30T15:02:00"/>
    <n v="30"/>
    <n v="90"/>
    <s v="Ticket"/>
    <s v="Wednesday"/>
    <s v="Morning"/>
    <x v="0"/>
    <s v="15"/>
  </r>
  <r>
    <n v="1"/>
    <n v="5"/>
    <d v="2010-02-03T00:00:00"/>
    <x v="148"/>
    <d v="1899-12-30T17:44:00"/>
    <d v="2010-02-03T00:00:00"/>
    <d v="1899-12-30T20:13:00"/>
    <n v="30"/>
    <n v="149"/>
    <s v="Ticket"/>
    <s v="Wednesday"/>
    <s v="Afternoon"/>
    <x v="3"/>
    <s v="20"/>
  </r>
  <r>
    <n v="1"/>
    <n v="5"/>
    <d v="2010-02-03T00:00:00"/>
    <x v="148"/>
    <d v="1899-12-30T19:00:00"/>
    <d v="2010-02-03T00:00:00"/>
    <d v="1899-12-30T19:57:00"/>
    <n v="30"/>
    <n v="57"/>
    <s v="Ticket"/>
    <s v="Wednesday"/>
    <s v="Evening"/>
    <x v="4"/>
    <s v="19"/>
  </r>
  <r>
    <n v="1"/>
    <n v="6"/>
    <d v="2010-02-03T00:00:00"/>
    <x v="148"/>
    <d v="1899-12-30T20:24:00"/>
    <d v="2010-02-03T00:00:00"/>
    <d v="1899-12-30T23:39:00"/>
    <n v="40"/>
    <n v="195"/>
    <s v="Ticket"/>
    <s v="Wednesday"/>
    <s v="Evening"/>
    <x v="9"/>
    <s v="23"/>
  </r>
  <r>
    <n v="1"/>
    <n v="5"/>
    <d v="2010-02-04T00:00:00"/>
    <x v="149"/>
    <d v="1899-12-30T00:01:00"/>
    <d v="2010-02-04T00:00:00"/>
    <d v="1899-12-30T01:44:00"/>
    <n v="30"/>
    <n v="103"/>
    <s v="Ticket"/>
    <s v="Thursday"/>
    <s v="Night"/>
    <x v="15"/>
    <s v="01"/>
  </r>
  <r>
    <n v="1"/>
    <n v="5"/>
    <d v="2010-02-04T00:00:00"/>
    <x v="149"/>
    <d v="1899-12-30T17:28:00"/>
    <d v="2010-02-04T00:00:00"/>
    <d v="1899-12-30T21:37:00"/>
    <n v="50"/>
    <n v="249"/>
    <s v="Ticket"/>
    <s v="Thursday"/>
    <s v="Afternoon"/>
    <x v="3"/>
    <s v="21"/>
  </r>
  <r>
    <n v="1"/>
    <n v="5"/>
    <d v="2010-02-04T00:00:00"/>
    <x v="149"/>
    <d v="1899-12-30T20:47:00"/>
    <d v="2010-02-05T00:00:00"/>
    <d v="1899-12-30T01:19:00"/>
    <n v="50"/>
    <n v="272"/>
    <s v="Ticket"/>
    <s v="Thursday"/>
    <s v="Evening"/>
    <x v="9"/>
    <s v="01"/>
  </r>
  <r>
    <n v="1"/>
    <n v="6"/>
    <d v="2010-02-05T00:00:00"/>
    <x v="150"/>
    <d v="1899-12-30T18:06:00"/>
    <d v="2010-02-05T00:00:00"/>
    <d v="1899-12-30T20:10:00"/>
    <n v="30"/>
    <n v="124"/>
    <s v="Ticket"/>
    <s v="Friday"/>
    <s v="Evening"/>
    <x v="8"/>
    <s v="20"/>
  </r>
  <r>
    <n v="1"/>
    <n v="6"/>
    <d v="2010-02-05T00:00:00"/>
    <x v="150"/>
    <d v="1899-12-30T19:46:00"/>
    <d v="2010-02-05T00:00:00"/>
    <d v="1899-12-30T21:20:00"/>
    <n v="30"/>
    <n v="94"/>
    <s v="Ticket"/>
    <s v="Friday"/>
    <s v="Evening"/>
    <x v="4"/>
    <s v="21"/>
  </r>
  <r>
    <n v="1"/>
    <n v="6"/>
    <d v="2010-02-05T00:00:00"/>
    <x v="150"/>
    <d v="1899-12-30T22:18:00"/>
    <d v="2010-02-06T00:00:00"/>
    <d v="1899-12-30T01:06:00"/>
    <n v="30"/>
    <n v="168"/>
    <s v="Ticket"/>
    <s v="Friday"/>
    <s v="Night"/>
    <x v="6"/>
    <s v="01"/>
  </r>
  <r>
    <n v="1"/>
    <n v="5"/>
    <d v="2010-02-08T00:00:00"/>
    <x v="151"/>
    <d v="1899-12-30T10:30:00"/>
    <d v="2010-02-08T00:00:00"/>
    <d v="1899-12-30T11:28:00"/>
    <n v="30"/>
    <n v="58"/>
    <s v="Ticket"/>
    <s v="Monday"/>
    <s v="Morning"/>
    <x v="11"/>
    <s v="11"/>
  </r>
  <r>
    <n v="1"/>
    <n v="5"/>
    <d v="2010-02-08T00:00:00"/>
    <x v="151"/>
    <d v="1899-12-30T18:12:00"/>
    <d v="2010-02-08T00:00:00"/>
    <d v="1899-12-30T20:37:00"/>
    <n v="30"/>
    <n v="145"/>
    <s v="Ticket"/>
    <s v="Monday"/>
    <s v="Evening"/>
    <x v="8"/>
    <s v="20"/>
  </r>
  <r>
    <n v="1"/>
    <n v="5"/>
    <d v="2010-02-09T00:00:00"/>
    <x v="152"/>
    <d v="1899-12-30T12:15:00"/>
    <d v="2010-02-09T00:00:00"/>
    <d v="1899-12-30T13:30:00"/>
    <n v="30"/>
    <n v="75"/>
    <s v="Ticket"/>
    <s v="Tuesday"/>
    <s v="Morning"/>
    <x v="7"/>
    <s v="13"/>
  </r>
  <r>
    <n v="1"/>
    <n v="5"/>
    <d v="2010-02-09T00:00:00"/>
    <x v="152"/>
    <d v="1899-12-30T13:02:00"/>
    <d v="2010-02-09T00:00:00"/>
    <d v="1899-12-30T15:55:00"/>
    <n v="30"/>
    <n v="173"/>
    <s v="Ticket"/>
    <s v="Tuesday"/>
    <s v="Morning"/>
    <x v="0"/>
    <s v="15"/>
  </r>
  <r>
    <n v="1"/>
    <n v="5"/>
    <d v="2010-02-09T00:00:00"/>
    <x v="152"/>
    <d v="1899-12-30T14:12:00"/>
    <d v="2010-02-09T00:00:00"/>
    <d v="1899-12-30T16:15:00"/>
    <n v="30"/>
    <n v="123"/>
    <s v="Ticket"/>
    <s v="Tuesday"/>
    <s v="Afternoon"/>
    <x v="1"/>
    <s v="16"/>
  </r>
  <r>
    <n v="1"/>
    <n v="5"/>
    <d v="2010-02-09T00:00:00"/>
    <x v="152"/>
    <d v="1899-12-30T15:06:00"/>
    <d v="2010-02-09T00:00:00"/>
    <d v="1899-12-30T16:38:00"/>
    <n v="30"/>
    <n v="92"/>
    <s v="Ticket"/>
    <s v="Tuesday"/>
    <s v="Afternoon"/>
    <x v="2"/>
    <s v="16"/>
  </r>
  <r>
    <n v="1"/>
    <n v="5"/>
    <d v="2010-02-09T00:00:00"/>
    <x v="152"/>
    <d v="1899-12-30T17:14:00"/>
    <d v="2010-02-09T00:00:00"/>
    <d v="1899-12-30T19:00:00"/>
    <n v="30"/>
    <n v="106"/>
    <s v="Ticket"/>
    <s v="Tuesday"/>
    <s v="Afternoon"/>
    <x v="3"/>
    <s v="19"/>
  </r>
  <r>
    <n v="1"/>
    <n v="5"/>
    <d v="2010-02-09T00:00:00"/>
    <x v="152"/>
    <d v="1899-12-30T17:50:00"/>
    <d v="2010-02-09T00:00:00"/>
    <d v="1899-12-30T20:04:00"/>
    <n v="30"/>
    <n v="134"/>
    <s v="Ticket"/>
    <s v="Tuesday"/>
    <s v="Afternoon"/>
    <x v="3"/>
    <s v="20"/>
  </r>
  <r>
    <n v="1"/>
    <n v="6"/>
    <d v="2010-02-09T00:00:00"/>
    <x v="152"/>
    <d v="1899-12-30T18:43:00"/>
    <d v="2010-02-09T00:00:00"/>
    <d v="1899-12-30T22:16:00"/>
    <n v="40"/>
    <n v="213"/>
    <s v="Ticket"/>
    <s v="Tuesday"/>
    <s v="Evening"/>
    <x v="8"/>
    <s v="22"/>
  </r>
  <r>
    <n v="1"/>
    <n v="5"/>
    <d v="2010-02-09T00:00:00"/>
    <x v="152"/>
    <d v="1899-12-30T19:09:00"/>
    <d v="2010-02-09T00:00:00"/>
    <d v="1899-12-30T20:58:00"/>
    <n v="30"/>
    <n v="109"/>
    <s v="Ticket"/>
    <s v="Tuesday"/>
    <s v="Evening"/>
    <x v="4"/>
    <s v="20"/>
  </r>
  <r>
    <n v="1"/>
    <n v="5"/>
    <d v="2010-02-10T00:00:00"/>
    <x v="153"/>
    <d v="1899-12-30T11:54:00"/>
    <d v="2010-02-10T00:00:00"/>
    <d v="1899-12-30T13:11:00"/>
    <n v="30"/>
    <n v="77"/>
    <s v="Ticket"/>
    <s v="Wednesday"/>
    <s v="Morning"/>
    <x v="12"/>
    <s v="13"/>
  </r>
  <r>
    <n v="1"/>
    <n v="6"/>
    <d v="2010-02-10T00:00:00"/>
    <x v="153"/>
    <d v="1899-12-30T13:49:00"/>
    <d v="2010-02-10T00:00:00"/>
    <d v="1899-12-30T17:14:00"/>
    <n v="40"/>
    <n v="205"/>
    <s v="Ticket"/>
    <s v="Wednesday"/>
    <s v="Morning"/>
    <x v="0"/>
    <s v="17"/>
  </r>
  <r>
    <n v="1"/>
    <n v="5"/>
    <d v="2010-02-10T00:00:00"/>
    <x v="153"/>
    <d v="1899-12-30T14:43:00"/>
    <d v="2010-02-10T00:00:00"/>
    <d v="1899-12-30T16:03:00"/>
    <n v="30"/>
    <n v="80"/>
    <s v="Ticket"/>
    <s v="Wednesday"/>
    <s v="Afternoon"/>
    <x v="1"/>
    <s v="16"/>
  </r>
  <r>
    <n v="1"/>
    <n v="5"/>
    <d v="2010-02-10T00:00:00"/>
    <x v="153"/>
    <d v="1899-12-30T16:42:00"/>
    <d v="2010-02-10T00:00:00"/>
    <d v="1899-12-30T18:22:00"/>
    <n v="30"/>
    <n v="100"/>
    <s v="Ticket"/>
    <s v="Wednesday"/>
    <s v="Afternoon"/>
    <x v="5"/>
    <s v="18"/>
  </r>
  <r>
    <n v="1"/>
    <n v="6"/>
    <d v="2010-02-10T00:00:00"/>
    <x v="153"/>
    <d v="1899-12-30T18:23:00"/>
    <d v="2010-02-10T00:00:00"/>
    <d v="1899-12-30T21:50:00"/>
    <n v="40"/>
    <n v="207"/>
    <s v="Ticket"/>
    <s v="Wednesday"/>
    <s v="Evening"/>
    <x v="8"/>
    <s v="21"/>
  </r>
  <r>
    <n v="1"/>
    <n v="5"/>
    <d v="2010-02-10T00:00:00"/>
    <x v="153"/>
    <d v="1899-12-30T18:35:00"/>
    <d v="2010-02-10T00:00:00"/>
    <d v="1899-12-30T19:03:00"/>
    <n v="30"/>
    <n v="28"/>
    <s v="Ticket"/>
    <s v="Wednesday"/>
    <s v="Evening"/>
    <x v="8"/>
    <s v="19"/>
  </r>
  <r>
    <n v="1"/>
    <n v="5"/>
    <d v="2010-02-10T00:00:00"/>
    <x v="153"/>
    <d v="1899-12-30T20:34:00"/>
    <d v="2010-02-10T00:00:00"/>
    <d v="1899-12-30T23:57:00"/>
    <n v="40"/>
    <n v="203"/>
    <s v="Ticket"/>
    <s v="Wednesday"/>
    <s v="Evening"/>
    <x v="9"/>
    <s v="23"/>
  </r>
  <r>
    <n v="1"/>
    <n v="5"/>
    <d v="2010-02-11T00:00:00"/>
    <x v="154"/>
    <d v="1899-12-30T12:51:00"/>
    <d v="2010-02-11T00:00:00"/>
    <d v="1899-12-30T14:02:00"/>
    <n v="30"/>
    <n v="71"/>
    <s v="Ticket"/>
    <s v="Thursday"/>
    <s v="Morning"/>
    <x v="7"/>
    <s v="14"/>
  </r>
  <r>
    <n v="1"/>
    <n v="5"/>
    <d v="2010-02-12T00:00:00"/>
    <x v="155"/>
    <d v="1899-12-30T13:43:00"/>
    <d v="2010-02-12T00:00:00"/>
    <d v="1899-12-30T14:02:00"/>
    <n v="30"/>
    <n v="19"/>
    <s v="Ticket"/>
    <s v="Friday"/>
    <s v="Morning"/>
    <x v="0"/>
    <s v="14"/>
  </r>
  <r>
    <n v="1"/>
    <n v="6"/>
    <d v="2010-02-12T00:00:00"/>
    <x v="155"/>
    <d v="1899-12-30T14:50:00"/>
    <d v="2010-02-12T00:00:00"/>
    <d v="1899-12-30T15:04:00"/>
    <n v="30"/>
    <n v="14"/>
    <s v="Ticket"/>
    <s v="Friday"/>
    <s v="Afternoon"/>
    <x v="1"/>
    <s v="15"/>
  </r>
  <r>
    <n v="1"/>
    <n v="6"/>
    <d v="2010-02-12T00:00:00"/>
    <x v="155"/>
    <d v="1899-12-30T16:41:00"/>
    <d v="2010-02-12T00:00:00"/>
    <d v="1899-12-30T18:38:00"/>
    <n v="30"/>
    <n v="117"/>
    <s v="Ticket"/>
    <s v="Friday"/>
    <s v="Afternoon"/>
    <x v="5"/>
    <s v="18"/>
  </r>
  <r>
    <n v="1"/>
    <n v="5"/>
    <d v="2010-02-12T00:00:00"/>
    <x v="155"/>
    <d v="1899-12-30T17:23:00"/>
    <d v="2010-02-12T00:00:00"/>
    <d v="1899-12-30T18:39:00"/>
    <n v="30"/>
    <n v="76"/>
    <s v="Ticket"/>
    <s v="Friday"/>
    <s v="Afternoon"/>
    <x v="3"/>
    <s v="18"/>
  </r>
  <r>
    <n v="1"/>
    <n v="6"/>
    <d v="2010-02-12T00:00:00"/>
    <x v="155"/>
    <d v="1899-12-30T18:52:00"/>
    <d v="2010-02-12T00:00:00"/>
    <d v="1899-12-30T21:24:00"/>
    <n v="30"/>
    <n v="152"/>
    <s v="Ticket"/>
    <s v="Friday"/>
    <s v="Evening"/>
    <x v="8"/>
    <s v="21"/>
  </r>
  <r>
    <n v="1"/>
    <n v="6"/>
    <d v="2010-02-15T00:00:00"/>
    <x v="156"/>
    <d v="1899-12-30T16:47:00"/>
    <d v="2010-02-15T00:00:00"/>
    <d v="1899-12-30T17:46:00"/>
    <n v="30"/>
    <n v="59"/>
    <s v="Ticket"/>
    <s v="Monday"/>
    <s v="Afternoon"/>
    <x v="5"/>
    <s v="17"/>
  </r>
  <r>
    <n v="1"/>
    <n v="5"/>
    <d v="2010-02-15T00:00:00"/>
    <x v="156"/>
    <d v="1899-12-30T18:54:00"/>
    <d v="2010-02-15T00:00:00"/>
    <d v="1899-12-30T23:11:00"/>
    <n v="50"/>
    <n v="257"/>
    <s v="Ticket"/>
    <s v="Monday"/>
    <s v="Evening"/>
    <x v="8"/>
    <s v="23"/>
  </r>
  <r>
    <n v="1"/>
    <n v="5"/>
    <d v="2010-02-16T00:00:00"/>
    <x v="157"/>
    <d v="1899-12-30T12:17:00"/>
    <d v="2010-02-16T00:00:00"/>
    <d v="1899-12-30T16:02:00"/>
    <n v="40"/>
    <n v="225"/>
    <s v="Ticket"/>
    <s v="Tuesday"/>
    <s v="Morning"/>
    <x v="7"/>
    <s v="16"/>
  </r>
  <r>
    <n v="1"/>
    <n v="5"/>
    <d v="2010-02-16T00:00:00"/>
    <x v="157"/>
    <d v="1899-12-30T12:33:00"/>
    <d v="2010-02-16T00:00:00"/>
    <d v="1899-12-30T14:50:00"/>
    <n v="30"/>
    <n v="137"/>
    <s v="Ticket"/>
    <s v="Tuesday"/>
    <s v="Morning"/>
    <x v="7"/>
    <s v="14"/>
  </r>
  <r>
    <n v="1"/>
    <n v="5"/>
    <d v="2010-02-16T00:00:00"/>
    <x v="157"/>
    <d v="1899-12-30T15:28:00"/>
    <d v="2010-02-16T00:00:00"/>
    <d v="1899-12-30T17:06:00"/>
    <n v="30"/>
    <n v="98"/>
    <s v="Ticket"/>
    <s v="Tuesday"/>
    <s v="Afternoon"/>
    <x v="2"/>
    <s v="17"/>
  </r>
  <r>
    <n v="1"/>
    <n v="6"/>
    <d v="2010-02-16T00:00:00"/>
    <x v="157"/>
    <d v="1899-12-30T18:23:00"/>
    <d v="2010-02-16T00:00:00"/>
    <d v="1899-12-30T19:30:00"/>
    <n v="30"/>
    <n v="67"/>
    <s v="Ticket"/>
    <s v="Tuesday"/>
    <s v="Evening"/>
    <x v="8"/>
    <s v="19"/>
  </r>
  <r>
    <n v="1"/>
    <n v="6"/>
    <d v="2010-02-16T00:00:00"/>
    <x v="157"/>
    <d v="1899-12-30T21:18:00"/>
    <d v="2010-02-17T00:00:00"/>
    <d v="1899-12-30T02:28:00"/>
    <n v="60"/>
    <n v="310"/>
    <s v="Ticket"/>
    <s v="Tuesday"/>
    <s v="Evening"/>
    <x v="10"/>
    <s v="02"/>
  </r>
  <r>
    <n v="1"/>
    <n v="5"/>
    <d v="2010-02-17T00:00:00"/>
    <x v="158"/>
    <d v="1899-12-30T13:36:00"/>
    <d v="2010-02-17T00:00:00"/>
    <d v="1899-12-30T16:43:00"/>
    <n v="40"/>
    <n v="187"/>
    <s v="Ticket"/>
    <s v="Wednesday"/>
    <s v="Morning"/>
    <x v="0"/>
    <s v="16"/>
  </r>
  <r>
    <n v="1"/>
    <n v="6"/>
    <d v="2010-02-17T00:00:00"/>
    <x v="158"/>
    <d v="1899-12-30T15:24:00"/>
    <d v="2010-02-17T00:00:00"/>
    <d v="1899-12-30T17:22:00"/>
    <n v="30"/>
    <n v="118"/>
    <s v="Ticket"/>
    <s v="Wednesday"/>
    <s v="Afternoon"/>
    <x v="2"/>
    <s v="17"/>
  </r>
  <r>
    <n v="1"/>
    <n v="6"/>
    <d v="2010-02-17T00:00:00"/>
    <x v="158"/>
    <d v="1899-12-30T19:50:00"/>
    <d v="2010-02-17T00:00:00"/>
    <d v="1899-12-30T22:48:00"/>
    <n v="30"/>
    <n v="178"/>
    <s v="Ticket"/>
    <s v="Wednesday"/>
    <s v="Evening"/>
    <x v="4"/>
    <s v="22"/>
  </r>
  <r>
    <n v="1"/>
    <n v="6"/>
    <d v="2010-02-17T00:00:00"/>
    <x v="158"/>
    <d v="1899-12-30T20:04:00"/>
    <d v="2010-02-17T00:00:00"/>
    <d v="1899-12-30T23:21:00"/>
    <n v="40"/>
    <n v="197"/>
    <s v="Ticket"/>
    <s v="Wednesday"/>
    <s v="Evening"/>
    <x v="9"/>
    <s v="23"/>
  </r>
  <r>
    <n v="1"/>
    <n v="5"/>
    <d v="2010-02-18T00:00:00"/>
    <x v="159"/>
    <d v="1899-12-30T11:52:00"/>
    <d v="2010-02-18T00:00:00"/>
    <d v="1899-12-30T15:29:00"/>
    <n v="40"/>
    <n v="217"/>
    <s v="Ticket"/>
    <s v="Thursday"/>
    <s v="Morning"/>
    <x v="12"/>
    <s v="15"/>
  </r>
  <r>
    <n v="1"/>
    <n v="5"/>
    <d v="2010-02-18T00:00:00"/>
    <x v="159"/>
    <d v="1899-12-30T14:27:00"/>
    <d v="2010-02-18T00:00:00"/>
    <d v="1899-12-30T16:45:00"/>
    <n v="30"/>
    <n v="138"/>
    <s v="Ticket"/>
    <s v="Thursday"/>
    <s v="Afternoon"/>
    <x v="1"/>
    <s v="16"/>
  </r>
  <r>
    <n v="1"/>
    <n v="6"/>
    <d v="2010-02-18T00:00:00"/>
    <x v="159"/>
    <d v="1899-12-30T15:08:00"/>
    <d v="2010-02-18T00:00:00"/>
    <d v="1899-12-30T16:14:00"/>
    <n v="30"/>
    <n v="66"/>
    <s v="Ticket"/>
    <s v="Thursday"/>
    <s v="Afternoon"/>
    <x v="2"/>
    <s v="16"/>
  </r>
  <r>
    <n v="1"/>
    <n v="5"/>
    <d v="2010-02-18T00:00:00"/>
    <x v="159"/>
    <d v="1899-12-30T15:20:00"/>
    <d v="2010-02-18T00:00:00"/>
    <d v="1899-12-30T16:28:00"/>
    <n v="30"/>
    <n v="68"/>
    <s v="Ticket"/>
    <s v="Thursday"/>
    <s v="Afternoon"/>
    <x v="2"/>
    <s v="16"/>
  </r>
  <r>
    <n v="1"/>
    <n v="5"/>
    <d v="2010-02-18T00:00:00"/>
    <x v="159"/>
    <d v="1899-12-30T18:14:00"/>
    <d v="2010-02-18T00:00:00"/>
    <d v="1899-12-30T19:54:00"/>
    <n v="30"/>
    <n v="100"/>
    <s v="Ticket"/>
    <s v="Thursday"/>
    <s v="Evening"/>
    <x v="8"/>
    <s v="19"/>
  </r>
  <r>
    <n v="1"/>
    <n v="5"/>
    <d v="2010-02-18T00:00:00"/>
    <x v="159"/>
    <d v="1899-12-30T19:21:00"/>
    <d v="2010-02-18T00:00:00"/>
    <d v="1899-12-30T21:27:00"/>
    <n v="30"/>
    <n v="126"/>
    <s v="Ticket"/>
    <s v="Thursday"/>
    <s v="Evening"/>
    <x v="4"/>
    <s v="21"/>
  </r>
  <r>
    <n v="1"/>
    <n v="5"/>
    <d v="2010-02-18T00:00:00"/>
    <x v="159"/>
    <d v="1899-12-30T21:06:00"/>
    <d v="2010-02-19T00:00:00"/>
    <d v="1899-12-30T01:12:00"/>
    <n v="50"/>
    <n v="246"/>
    <s v="Ticket"/>
    <s v="Thursday"/>
    <s v="Evening"/>
    <x v="10"/>
    <s v="01"/>
  </r>
  <r>
    <n v="1"/>
    <n v="5"/>
    <d v="2010-02-18T00:00:00"/>
    <x v="159"/>
    <d v="1899-12-30T21:16:00"/>
    <d v="2010-02-19T00:00:00"/>
    <d v="1899-12-30T01:00:00"/>
    <n v="40"/>
    <n v="224"/>
    <s v="Ticket"/>
    <s v="Thursday"/>
    <s v="Evening"/>
    <x v="10"/>
    <s v="01"/>
  </r>
  <r>
    <n v="1"/>
    <n v="5"/>
    <d v="2010-02-18T00:00:00"/>
    <x v="159"/>
    <d v="1899-12-30T22:45:00"/>
    <d v="2010-02-19T00:00:00"/>
    <d v="1899-12-30T00:30:00"/>
    <n v="30"/>
    <n v="105"/>
    <s v="Ticket"/>
    <s v="Thursday"/>
    <s v="Night"/>
    <x v="6"/>
    <s v="00"/>
  </r>
  <r>
    <n v="1"/>
    <n v="5"/>
    <d v="2010-02-19T00:00:00"/>
    <x v="160"/>
    <d v="1899-12-30T12:08:00"/>
    <d v="2010-02-19T00:00:00"/>
    <d v="1899-12-30T14:59:00"/>
    <n v="30"/>
    <n v="171"/>
    <s v="Ticket"/>
    <s v="Friday"/>
    <s v="Morning"/>
    <x v="7"/>
    <s v="14"/>
  </r>
  <r>
    <n v="1"/>
    <n v="6"/>
    <d v="2010-02-19T00:00:00"/>
    <x v="160"/>
    <d v="1899-12-30T13:38:00"/>
    <d v="2010-02-19T00:00:00"/>
    <d v="1899-12-30T17:14:00"/>
    <n v="40"/>
    <n v="216"/>
    <s v="Ticket"/>
    <s v="Friday"/>
    <s v="Morning"/>
    <x v="0"/>
    <s v="17"/>
  </r>
  <r>
    <n v="1"/>
    <n v="6"/>
    <d v="2010-02-19T00:00:00"/>
    <x v="160"/>
    <d v="1899-12-30T13:50:00"/>
    <d v="2010-02-19T00:00:00"/>
    <d v="1899-12-30T14:31:00"/>
    <n v="30"/>
    <n v="41"/>
    <s v="Ticket"/>
    <s v="Friday"/>
    <s v="Morning"/>
    <x v="0"/>
    <s v="14"/>
  </r>
  <r>
    <n v="1"/>
    <n v="5"/>
    <d v="2010-02-19T00:00:00"/>
    <x v="160"/>
    <d v="1899-12-30T14:16:00"/>
    <d v="2010-02-19T00:00:00"/>
    <d v="1899-12-30T14:46:00"/>
    <n v="30"/>
    <n v="30"/>
    <s v="Ticket"/>
    <s v="Friday"/>
    <s v="Afternoon"/>
    <x v="1"/>
    <s v="14"/>
  </r>
  <r>
    <n v="1"/>
    <n v="6"/>
    <d v="2010-02-19T00:00:00"/>
    <x v="160"/>
    <d v="1899-12-30T15:37:00"/>
    <d v="2010-02-19T00:00:00"/>
    <d v="1899-12-30T16:31:00"/>
    <n v="30"/>
    <n v="54"/>
    <s v="Ticket"/>
    <s v="Friday"/>
    <s v="Afternoon"/>
    <x v="2"/>
    <s v="16"/>
  </r>
  <r>
    <n v="1"/>
    <n v="5"/>
    <d v="2010-02-19T00:00:00"/>
    <x v="160"/>
    <d v="1899-12-30T17:00:00"/>
    <d v="2010-02-19T00:00:00"/>
    <d v="1899-12-30T17:25:00"/>
    <n v="30"/>
    <n v="25"/>
    <s v="Ticket"/>
    <s v="Friday"/>
    <s v="Afternoon"/>
    <x v="3"/>
    <s v="17"/>
  </r>
  <r>
    <n v="1"/>
    <n v="6"/>
    <d v="2010-02-22T00:00:00"/>
    <x v="161"/>
    <d v="1899-12-30T13:29:00"/>
    <d v="2010-02-22T00:00:00"/>
    <d v="1899-12-30T15:03:00"/>
    <n v="30"/>
    <n v="94"/>
    <s v="Ticket"/>
    <s v="Monday"/>
    <s v="Morning"/>
    <x v="0"/>
    <s v="15"/>
  </r>
  <r>
    <n v="1"/>
    <n v="5"/>
    <d v="2010-02-22T00:00:00"/>
    <x v="161"/>
    <d v="1899-12-30T13:30:00"/>
    <d v="2010-02-22T00:00:00"/>
    <d v="1899-12-30T13:50:00"/>
    <n v="30"/>
    <n v="20"/>
    <s v="Ticket"/>
    <s v="Monday"/>
    <s v="Morning"/>
    <x v="0"/>
    <s v="13"/>
  </r>
  <r>
    <n v="1"/>
    <n v="6"/>
    <d v="2010-02-22T00:00:00"/>
    <x v="161"/>
    <d v="1899-12-30T14:35:00"/>
    <d v="2010-02-22T00:00:00"/>
    <d v="1899-12-30T16:36:00"/>
    <n v="30"/>
    <n v="121"/>
    <s v="Ticket"/>
    <s v="Monday"/>
    <s v="Afternoon"/>
    <x v="1"/>
    <s v="16"/>
  </r>
  <r>
    <n v="1"/>
    <n v="6"/>
    <d v="2010-02-22T00:00:00"/>
    <x v="161"/>
    <d v="1899-12-30T15:38:00"/>
    <d v="2010-02-22T00:00:00"/>
    <d v="1899-12-30T17:20:00"/>
    <n v="30"/>
    <n v="102"/>
    <s v="Ticket"/>
    <s v="Monday"/>
    <s v="Afternoon"/>
    <x v="2"/>
    <s v="17"/>
  </r>
  <r>
    <n v="1"/>
    <n v="6"/>
    <d v="2010-02-22T00:00:00"/>
    <x v="161"/>
    <d v="1899-12-30T17:39:00"/>
    <d v="2010-02-22T00:00:00"/>
    <d v="1899-12-30T19:51:00"/>
    <n v="30"/>
    <n v="132"/>
    <s v="Ticket"/>
    <s v="Monday"/>
    <s v="Afternoon"/>
    <x v="3"/>
    <s v="19"/>
  </r>
  <r>
    <n v="1"/>
    <n v="6"/>
    <d v="2010-02-22T00:00:00"/>
    <x v="161"/>
    <d v="1899-12-30T18:55:00"/>
    <d v="2010-02-22T00:00:00"/>
    <d v="1899-12-30T19:33:00"/>
    <n v="30"/>
    <n v="38"/>
    <s v="Ticket"/>
    <s v="Monday"/>
    <s v="Evening"/>
    <x v="8"/>
    <s v="19"/>
  </r>
  <r>
    <n v="1"/>
    <n v="6"/>
    <d v="2010-02-22T00:00:00"/>
    <x v="161"/>
    <d v="1899-12-30T19:28:00"/>
    <d v="2010-02-22T00:00:00"/>
    <d v="1899-12-30T22:56:00"/>
    <n v="40"/>
    <n v="208"/>
    <s v="Ticket"/>
    <s v="Monday"/>
    <s v="Evening"/>
    <x v="4"/>
    <s v="22"/>
  </r>
  <r>
    <n v="1"/>
    <n v="6"/>
    <d v="2010-02-22T00:00:00"/>
    <x v="161"/>
    <d v="1899-12-30T19:45:00"/>
    <d v="2010-02-22T00:00:00"/>
    <d v="1899-12-30T21:57:00"/>
    <n v="30"/>
    <n v="132"/>
    <s v="Ticket"/>
    <s v="Monday"/>
    <s v="Evening"/>
    <x v="4"/>
    <s v="21"/>
  </r>
  <r>
    <n v="1"/>
    <n v="5"/>
    <d v="2010-02-23T00:00:00"/>
    <x v="162"/>
    <d v="1899-12-30T15:12:00"/>
    <d v="2010-02-23T00:00:00"/>
    <d v="1899-12-30T18:34:00"/>
    <n v="40"/>
    <n v="202"/>
    <s v="Ticket"/>
    <s v="Tuesday"/>
    <s v="Afternoon"/>
    <x v="2"/>
    <s v="18"/>
  </r>
  <r>
    <n v="1"/>
    <n v="6"/>
    <d v="2010-02-23T00:00:00"/>
    <x v="162"/>
    <d v="1899-12-30T17:10:00"/>
    <d v="2010-02-23T00:00:00"/>
    <d v="1899-12-30T17:57:00"/>
    <n v="30"/>
    <n v="47"/>
    <s v="Ticket"/>
    <s v="Tuesday"/>
    <s v="Afternoon"/>
    <x v="3"/>
    <s v="17"/>
  </r>
  <r>
    <n v="1"/>
    <n v="5"/>
    <d v="2010-02-23T00:00:00"/>
    <x v="162"/>
    <d v="1899-12-30T17:15:00"/>
    <d v="2010-02-23T00:00:00"/>
    <d v="1899-12-30T18:35:00"/>
    <n v="30"/>
    <n v="80"/>
    <s v="Ticket"/>
    <s v="Tuesday"/>
    <s v="Afternoon"/>
    <x v="3"/>
    <s v="18"/>
  </r>
  <r>
    <n v="1"/>
    <n v="5"/>
    <d v="2010-02-23T00:00:00"/>
    <x v="162"/>
    <d v="1899-12-30T17:43:00"/>
    <d v="2010-02-23T00:00:00"/>
    <d v="1899-12-30T20:11:00"/>
    <n v="30"/>
    <n v="148"/>
    <s v="Ticket"/>
    <s v="Tuesday"/>
    <s v="Afternoon"/>
    <x v="3"/>
    <s v="20"/>
  </r>
  <r>
    <n v="1"/>
    <n v="5"/>
    <d v="2010-02-23T00:00:00"/>
    <x v="162"/>
    <d v="1899-12-30T17:50:00"/>
    <d v="2010-02-23T00:00:00"/>
    <d v="1899-12-30T22:37:00"/>
    <n v="50"/>
    <n v="287"/>
    <s v="Ticket"/>
    <s v="Tuesday"/>
    <s v="Afternoon"/>
    <x v="3"/>
    <s v="22"/>
  </r>
  <r>
    <n v="1"/>
    <n v="5"/>
    <d v="2010-02-23T00:00:00"/>
    <x v="162"/>
    <d v="1899-12-30T18:30:00"/>
    <d v="2010-02-23T00:00:00"/>
    <d v="1899-12-30T20:38:00"/>
    <n v="30"/>
    <n v="128"/>
    <s v="Ticket"/>
    <s v="Tuesday"/>
    <s v="Evening"/>
    <x v="8"/>
    <s v="20"/>
  </r>
  <r>
    <n v="1"/>
    <n v="6"/>
    <d v="2010-02-23T00:00:00"/>
    <x v="162"/>
    <d v="1899-12-30T21:15:00"/>
    <d v="2010-02-24T00:00:00"/>
    <d v="1899-12-30T00:46:00"/>
    <n v="40"/>
    <n v="211"/>
    <s v="Ticket"/>
    <s v="Tuesday"/>
    <s v="Evening"/>
    <x v="10"/>
    <s v="00"/>
  </r>
  <r>
    <n v="1"/>
    <n v="6"/>
    <d v="2010-02-24T00:00:00"/>
    <x v="163"/>
    <d v="1899-12-30T11:55:00"/>
    <d v="2010-02-24T00:00:00"/>
    <d v="1899-12-30T13:44:00"/>
    <n v="30"/>
    <n v="109"/>
    <s v="Ticket"/>
    <s v="Wednesday"/>
    <s v="Morning"/>
    <x v="12"/>
    <s v="13"/>
  </r>
  <r>
    <n v="1"/>
    <n v="5"/>
    <d v="2010-02-24T00:00:00"/>
    <x v="163"/>
    <d v="1899-12-30T14:34:00"/>
    <d v="2010-02-24T00:00:00"/>
    <d v="1899-12-30T15:25:00"/>
    <n v="30"/>
    <n v="51"/>
    <s v="Ticket"/>
    <s v="Wednesday"/>
    <s v="Afternoon"/>
    <x v="1"/>
    <s v="15"/>
  </r>
  <r>
    <n v="1"/>
    <n v="6"/>
    <d v="2010-02-24T00:00:00"/>
    <x v="163"/>
    <d v="1899-12-30T15:38:00"/>
    <d v="2010-02-24T00:00:00"/>
    <d v="1899-12-30T16:59:00"/>
    <n v="30"/>
    <n v="81"/>
    <s v="Ticket"/>
    <s v="Wednesday"/>
    <s v="Afternoon"/>
    <x v="2"/>
    <s v="16"/>
  </r>
  <r>
    <n v="1"/>
    <n v="5"/>
    <d v="2010-02-24T00:00:00"/>
    <x v="163"/>
    <d v="1899-12-30T15:41:00"/>
    <d v="2010-02-24T00:00:00"/>
    <d v="1899-12-30T17:29:00"/>
    <n v="30"/>
    <n v="108"/>
    <s v="Ticket"/>
    <s v="Wednesday"/>
    <s v="Afternoon"/>
    <x v="2"/>
    <s v="17"/>
  </r>
  <r>
    <n v="1"/>
    <n v="6"/>
    <d v="2010-02-24T00:00:00"/>
    <x v="163"/>
    <d v="1899-12-30T19:04:00"/>
    <d v="2010-02-24T00:00:00"/>
    <d v="1899-12-30T21:17:00"/>
    <n v="30"/>
    <n v="133"/>
    <s v="Ticket"/>
    <s v="Wednesday"/>
    <s v="Evening"/>
    <x v="4"/>
    <s v="21"/>
  </r>
  <r>
    <n v="1"/>
    <n v="5"/>
    <d v="2010-02-24T00:00:00"/>
    <x v="163"/>
    <d v="1899-12-30T20:58:00"/>
    <d v="2010-02-25T00:00:00"/>
    <d v="1899-12-30T01:05:00"/>
    <n v="50"/>
    <n v="247"/>
    <s v="Ticket"/>
    <s v="Wednesday"/>
    <s v="Evening"/>
    <x v="9"/>
    <s v="01"/>
  </r>
  <r>
    <n v="1"/>
    <n v="6"/>
    <d v="2010-02-25T00:00:00"/>
    <x v="164"/>
    <d v="1899-12-30T19:12:00"/>
    <d v="2010-02-25T00:00:00"/>
    <d v="1899-12-30T21:52:00"/>
    <n v="30"/>
    <n v="160"/>
    <s v="Ticket"/>
    <s v="Thursday"/>
    <s v="Evening"/>
    <x v="4"/>
    <s v="21"/>
  </r>
  <r>
    <n v="1"/>
    <n v="5"/>
    <d v="2010-02-25T00:00:00"/>
    <x v="164"/>
    <d v="1899-12-30T19:19:00"/>
    <d v="2010-02-25T00:00:00"/>
    <d v="1899-12-30T22:36:00"/>
    <n v="40"/>
    <n v="197"/>
    <s v="Ticket"/>
    <s v="Thursday"/>
    <s v="Evening"/>
    <x v="4"/>
    <s v="22"/>
  </r>
  <r>
    <n v="1"/>
    <n v="5"/>
    <d v="2010-02-25T00:00:00"/>
    <x v="164"/>
    <d v="1899-12-30T20:22:00"/>
    <d v="2010-02-25T00:00:00"/>
    <d v="1899-12-30T21:26:00"/>
    <n v="30"/>
    <n v="64"/>
    <s v="Ticket"/>
    <s v="Thursday"/>
    <s v="Evening"/>
    <x v="9"/>
    <s v="21"/>
  </r>
  <r>
    <n v="1"/>
    <n v="5"/>
    <d v="2010-02-25T00:00:00"/>
    <x v="164"/>
    <d v="1899-12-30T22:00:00"/>
    <d v="2010-02-26T00:00:00"/>
    <d v="1899-12-30T01:44:00"/>
    <n v="40"/>
    <n v="224"/>
    <s v="Ticket"/>
    <s v="Thursday"/>
    <s v="Evening"/>
    <x v="6"/>
    <s v="01"/>
  </r>
  <r>
    <n v="1"/>
    <n v="5"/>
    <d v="2010-02-26T00:00:00"/>
    <x v="165"/>
    <d v="1899-12-30T11:24:00"/>
    <d v="2010-02-26T00:00:00"/>
    <d v="1899-12-30T15:12:00"/>
    <n v="40"/>
    <n v="228"/>
    <s v="Ticket"/>
    <s v="Friday"/>
    <s v="Morning"/>
    <x v="12"/>
    <s v="15"/>
  </r>
  <r>
    <n v="1"/>
    <n v="5"/>
    <d v="2010-02-26T00:00:00"/>
    <x v="165"/>
    <d v="1899-12-30T12:58:00"/>
    <d v="2010-02-26T00:00:00"/>
    <d v="1899-12-30T14:32:00"/>
    <n v="30"/>
    <n v="94"/>
    <s v="Ticket"/>
    <s v="Friday"/>
    <s v="Morning"/>
    <x v="7"/>
    <s v="14"/>
  </r>
  <r>
    <n v="1"/>
    <n v="5"/>
    <d v="2010-02-26T00:00:00"/>
    <x v="165"/>
    <d v="1899-12-30T15:06:00"/>
    <d v="2010-02-26T00:00:00"/>
    <d v="1899-12-30T15:28:00"/>
    <n v="30"/>
    <n v="22"/>
    <s v="Ticket"/>
    <s v="Friday"/>
    <s v="Afternoon"/>
    <x v="2"/>
    <s v="15"/>
  </r>
  <r>
    <n v="1"/>
    <n v="5"/>
    <d v="2010-02-26T00:00:00"/>
    <x v="165"/>
    <d v="1899-12-30T15:08:00"/>
    <d v="2010-02-26T00:00:00"/>
    <d v="1899-12-30T17:54:00"/>
    <n v="30"/>
    <n v="166"/>
    <s v="Ticket"/>
    <s v="Friday"/>
    <s v="Afternoon"/>
    <x v="2"/>
    <s v="17"/>
  </r>
  <r>
    <n v="1"/>
    <n v="6"/>
    <d v="2010-02-26T00:00:00"/>
    <x v="165"/>
    <d v="1899-12-30T16:58:00"/>
    <d v="2010-02-26T00:00:00"/>
    <d v="1899-12-30T23:15:00"/>
    <n v="70"/>
    <n v="377"/>
    <s v="Ticket"/>
    <s v="Friday"/>
    <s v="Afternoon"/>
    <x v="5"/>
    <s v="23"/>
  </r>
  <r>
    <n v="1"/>
    <n v="6"/>
    <d v="2010-02-26T00:00:00"/>
    <x v="165"/>
    <d v="1899-12-30T17:55:00"/>
    <d v="2010-02-26T00:00:00"/>
    <d v="1899-12-30T19:15:00"/>
    <n v="30"/>
    <n v="80"/>
    <s v="Ticket"/>
    <s v="Friday"/>
    <s v="Afternoon"/>
    <x v="3"/>
    <s v="19"/>
  </r>
  <r>
    <n v="1"/>
    <n v="5"/>
    <d v="2010-02-26T00:00:00"/>
    <x v="165"/>
    <d v="1899-12-30T19:12:00"/>
    <d v="2010-02-26T00:00:00"/>
    <d v="1899-12-30T21:01:00"/>
    <n v="30"/>
    <n v="109"/>
    <s v="Ticket"/>
    <s v="Friday"/>
    <s v="Evening"/>
    <x v="4"/>
    <s v="21"/>
  </r>
  <r>
    <n v="1"/>
    <n v="5"/>
    <d v="2010-02-26T00:00:00"/>
    <x v="165"/>
    <d v="1899-12-30T19:30:00"/>
    <d v="2010-02-26T00:00:00"/>
    <d v="1899-12-30T22:37:00"/>
    <n v="40"/>
    <n v="187"/>
    <s v="Ticket"/>
    <s v="Friday"/>
    <s v="Evening"/>
    <x v="4"/>
    <s v="22"/>
  </r>
  <r>
    <n v="1"/>
    <n v="5"/>
    <d v="2010-02-26T00:00:00"/>
    <x v="165"/>
    <d v="1899-12-30T21:08:00"/>
    <d v="2010-02-26T00:00:00"/>
    <d v="1899-12-30T22:10:00"/>
    <n v="30"/>
    <n v="62"/>
    <s v="Ticket"/>
    <s v="Friday"/>
    <s v="Evening"/>
    <x v="10"/>
    <s v="22"/>
  </r>
  <r>
    <n v="1"/>
    <n v="6"/>
    <d v="2010-03-01T00:00:00"/>
    <x v="166"/>
    <d v="1899-12-30T11:50:00"/>
    <d v="2010-03-01T00:00:00"/>
    <d v="1899-12-30T18:13:00"/>
    <n v="70"/>
    <n v="383"/>
    <s v="Ticket"/>
    <s v="Monday"/>
    <s v="Morning"/>
    <x v="12"/>
    <s v="18"/>
  </r>
  <r>
    <n v="1"/>
    <n v="8"/>
    <d v="2010-03-01T00:00:00"/>
    <x v="166"/>
    <d v="1899-12-30T15:37:00"/>
    <d v="2010-03-01T00:00:00"/>
    <d v="1899-12-30T20:21:00"/>
    <n v="50"/>
    <n v="284"/>
    <s v="Ticket"/>
    <s v="Monday"/>
    <s v="Afternoon"/>
    <x v="2"/>
    <s v="20"/>
  </r>
  <r>
    <n v="1"/>
    <n v="5"/>
    <d v="2010-03-01T00:00:00"/>
    <x v="166"/>
    <d v="1899-12-30T16:09:00"/>
    <d v="2010-03-01T00:00:00"/>
    <d v="1899-12-30T21:09:00"/>
    <n v="50"/>
    <n v="300"/>
    <s v="Ticket"/>
    <s v="Monday"/>
    <s v="Afternoon"/>
    <x v="5"/>
    <s v="21"/>
  </r>
  <r>
    <n v="1"/>
    <n v="6"/>
    <d v="2010-03-01T00:00:00"/>
    <x v="166"/>
    <d v="1899-12-30T18:30:00"/>
    <d v="2010-03-01T00:00:00"/>
    <d v="1899-12-30T21:08:00"/>
    <n v="30"/>
    <n v="158"/>
    <s v="Ticket"/>
    <s v="Monday"/>
    <s v="Evening"/>
    <x v="8"/>
    <s v="21"/>
  </r>
  <r>
    <n v="1"/>
    <n v="8"/>
    <d v="2010-03-01T00:00:00"/>
    <x v="166"/>
    <d v="1899-12-30T19:58:00"/>
    <d v="2010-03-01T00:00:00"/>
    <d v="1899-12-30T21:12:00"/>
    <n v="30"/>
    <n v="74"/>
    <s v="Ticket"/>
    <s v="Monday"/>
    <s v="Evening"/>
    <x v="4"/>
    <s v="21"/>
  </r>
  <r>
    <n v="1"/>
    <n v="5"/>
    <d v="2010-03-02T00:00:00"/>
    <x v="167"/>
    <d v="1899-12-30T13:22:00"/>
    <d v="2010-03-02T00:00:00"/>
    <d v="1899-12-30T15:03:00"/>
    <n v="30"/>
    <n v="101"/>
    <s v="Ticket"/>
    <s v="Tuesday"/>
    <s v="Morning"/>
    <x v="0"/>
    <s v="15"/>
  </r>
  <r>
    <n v="1"/>
    <n v="5"/>
    <d v="2010-03-02T00:00:00"/>
    <x v="167"/>
    <d v="1899-12-30T13:48:00"/>
    <d v="2010-03-02T00:00:00"/>
    <d v="1899-12-30T16:55:00"/>
    <n v="40"/>
    <n v="187"/>
    <s v="Ticket"/>
    <s v="Tuesday"/>
    <s v="Morning"/>
    <x v="0"/>
    <s v="16"/>
  </r>
  <r>
    <n v="1"/>
    <n v="6"/>
    <d v="2010-03-02T00:00:00"/>
    <x v="167"/>
    <d v="1899-12-30T14:14:00"/>
    <d v="2010-03-02T00:00:00"/>
    <d v="1899-12-30T17:17:00"/>
    <n v="40"/>
    <n v="183"/>
    <s v="Ticket"/>
    <s v="Tuesday"/>
    <s v="Afternoon"/>
    <x v="1"/>
    <s v="17"/>
  </r>
  <r>
    <n v="1"/>
    <n v="6"/>
    <d v="2010-03-02T00:00:00"/>
    <x v="167"/>
    <d v="1899-12-30T15:35:00"/>
    <d v="2010-03-02T00:00:00"/>
    <d v="1899-12-30T16:48:00"/>
    <n v="30"/>
    <n v="73"/>
    <s v="Ticket"/>
    <s v="Tuesday"/>
    <s v="Afternoon"/>
    <x v="2"/>
    <s v="16"/>
  </r>
  <r>
    <n v="1"/>
    <n v="5"/>
    <d v="2010-03-02T00:00:00"/>
    <x v="167"/>
    <d v="1899-12-30T18:00:00"/>
    <d v="2010-03-02T00:00:00"/>
    <d v="1899-12-30T20:52:00"/>
    <n v="30"/>
    <n v="172"/>
    <s v="Ticket"/>
    <s v="Tuesday"/>
    <s v="Afternoon"/>
    <x v="8"/>
    <s v="20"/>
  </r>
  <r>
    <n v="1"/>
    <n v="5"/>
    <d v="2010-03-02T00:00:00"/>
    <x v="167"/>
    <d v="1899-12-30T19:44:00"/>
    <d v="2010-03-02T00:00:00"/>
    <d v="1899-12-30T22:38:00"/>
    <n v="30"/>
    <n v="174"/>
    <s v="Ticket"/>
    <s v="Tuesday"/>
    <s v="Evening"/>
    <x v="4"/>
    <s v="22"/>
  </r>
  <r>
    <n v="1"/>
    <n v="6"/>
    <d v="2010-03-03T00:00:00"/>
    <x v="168"/>
    <d v="1899-12-30T13:15:00"/>
    <d v="2010-03-03T00:00:00"/>
    <d v="1899-12-30T16:32:00"/>
    <n v="40"/>
    <n v="197"/>
    <s v="Ticket"/>
    <s v="Wednesday"/>
    <s v="Morning"/>
    <x v="0"/>
    <s v="16"/>
  </r>
  <r>
    <n v="1"/>
    <n v="6"/>
    <d v="2010-03-03T00:00:00"/>
    <x v="168"/>
    <d v="1899-12-30T13:50:00"/>
    <d v="2010-03-03T00:00:00"/>
    <d v="1899-12-30T16:51:00"/>
    <n v="40"/>
    <n v="181"/>
    <s v="Ticket"/>
    <s v="Wednesday"/>
    <s v="Morning"/>
    <x v="0"/>
    <s v="16"/>
  </r>
  <r>
    <n v="1"/>
    <n v="6"/>
    <d v="2010-03-03T00:00:00"/>
    <x v="168"/>
    <d v="1899-12-30T15:19:00"/>
    <d v="2010-03-03T00:00:00"/>
    <d v="1899-12-30T17:11:00"/>
    <n v="30"/>
    <n v="112"/>
    <s v="Ticket"/>
    <s v="Wednesday"/>
    <s v="Afternoon"/>
    <x v="2"/>
    <s v="17"/>
  </r>
  <r>
    <n v="1"/>
    <n v="6"/>
    <d v="2010-03-03T00:00:00"/>
    <x v="168"/>
    <d v="1899-12-30T19:12:00"/>
    <d v="2010-03-03T00:00:00"/>
    <d v="1899-12-30T20:17:00"/>
    <n v="30"/>
    <n v="65"/>
    <s v="Ticket"/>
    <s v="Wednesday"/>
    <s v="Evening"/>
    <x v="4"/>
    <s v="20"/>
  </r>
  <r>
    <n v="1"/>
    <n v="5"/>
    <d v="2010-03-03T00:00:00"/>
    <x v="168"/>
    <d v="1899-12-30T19:36:00"/>
    <d v="2010-03-03T00:00:00"/>
    <d v="1899-12-30T20:21:00"/>
    <n v="30"/>
    <n v="45"/>
    <s v="Ticket"/>
    <s v="Wednesday"/>
    <s v="Evening"/>
    <x v="4"/>
    <s v="20"/>
  </r>
  <r>
    <n v="1"/>
    <n v="5"/>
    <d v="2010-03-03T00:00:00"/>
    <x v="168"/>
    <d v="1899-12-30T20:15:00"/>
    <d v="2010-03-03T00:00:00"/>
    <d v="1899-12-30T21:12:00"/>
    <n v="30"/>
    <n v="57"/>
    <s v="Ticket"/>
    <s v="Wednesday"/>
    <s v="Evening"/>
    <x v="9"/>
    <s v="21"/>
  </r>
  <r>
    <n v="1"/>
    <n v="5"/>
    <d v="2010-03-04T00:00:00"/>
    <x v="169"/>
    <d v="1899-12-30T11:42:00"/>
    <d v="2010-03-04T00:00:00"/>
    <d v="1899-12-30T14:00:00"/>
    <n v="30"/>
    <n v="138"/>
    <s v="Ticket"/>
    <s v="Thursday"/>
    <s v="Morning"/>
    <x v="12"/>
    <s v="14"/>
  </r>
  <r>
    <n v="1"/>
    <n v="5"/>
    <d v="2010-03-04T00:00:00"/>
    <x v="169"/>
    <d v="1899-12-30T12:00:00"/>
    <d v="2010-03-04T00:00:00"/>
    <d v="1899-12-30T13:24:00"/>
    <n v="30"/>
    <n v="84"/>
    <s v="Ticket"/>
    <s v="Thursday"/>
    <s v="Morning"/>
    <x v="7"/>
    <s v="13"/>
  </r>
  <r>
    <n v="1"/>
    <n v="5"/>
    <d v="2010-03-04T00:00:00"/>
    <x v="169"/>
    <d v="1899-12-30T13:15:00"/>
    <d v="2010-03-04T00:00:00"/>
    <d v="1899-12-30T14:42:00"/>
    <n v="300"/>
    <n v="87"/>
    <s v="Ticket"/>
    <s v="Thursday"/>
    <s v="Morning"/>
    <x v="0"/>
    <s v="14"/>
  </r>
  <r>
    <n v="1"/>
    <n v="5"/>
    <d v="2010-03-04T00:00:00"/>
    <x v="169"/>
    <d v="1899-12-30T14:22:00"/>
    <d v="2010-03-04T00:00:00"/>
    <d v="1899-12-30T19:30:00"/>
    <n v="60"/>
    <n v="308"/>
    <s v="Ticket"/>
    <s v="Thursday"/>
    <s v="Afternoon"/>
    <x v="1"/>
    <s v="19"/>
  </r>
  <r>
    <n v="1"/>
    <n v="6"/>
    <d v="2010-03-04T00:00:00"/>
    <x v="169"/>
    <d v="1899-12-30T20:17:00"/>
    <d v="2010-03-04T00:00:00"/>
    <d v="1899-12-30T22:32:00"/>
    <n v="30"/>
    <n v="135"/>
    <s v="Ticket"/>
    <s v="Thursday"/>
    <s v="Evening"/>
    <x v="9"/>
    <s v="22"/>
  </r>
  <r>
    <n v="1"/>
    <n v="5"/>
    <d v="2010-03-04T00:00:00"/>
    <x v="169"/>
    <d v="1899-12-30T20:33:00"/>
    <d v="2010-03-04T00:00:00"/>
    <d v="1899-12-30T22:35:00"/>
    <n v="30"/>
    <n v="122"/>
    <s v="Ticket"/>
    <s v="Thursday"/>
    <s v="Evening"/>
    <x v="9"/>
    <s v="22"/>
  </r>
  <r>
    <n v="1"/>
    <n v="6"/>
    <d v="2010-03-05T00:00:00"/>
    <x v="170"/>
    <d v="1899-12-30T14:08:00"/>
    <d v="2010-03-05T00:00:00"/>
    <d v="1899-12-30T15:52:00"/>
    <n v="30"/>
    <n v="104"/>
    <s v="Ticket"/>
    <s v="Friday"/>
    <s v="Afternoon"/>
    <x v="1"/>
    <s v="15"/>
  </r>
  <r>
    <n v="1"/>
    <n v="6"/>
    <d v="2010-03-05T00:00:00"/>
    <x v="170"/>
    <d v="1899-12-30T15:04:00"/>
    <d v="2010-03-05T00:00:00"/>
    <d v="1899-12-30T19:48:00"/>
    <n v="50"/>
    <n v="284"/>
    <s v="Ticket"/>
    <s v="Friday"/>
    <s v="Afternoon"/>
    <x v="2"/>
    <s v="19"/>
  </r>
  <r>
    <n v="1"/>
    <n v="5"/>
    <d v="2010-03-05T00:00:00"/>
    <x v="170"/>
    <d v="1899-12-30T19:01:00"/>
    <d v="2010-03-05T00:00:00"/>
    <d v="1899-12-30T19:52:00"/>
    <n v="30"/>
    <n v="51"/>
    <s v="Ticket"/>
    <s v="Friday"/>
    <s v="Evening"/>
    <x v="4"/>
    <s v="19"/>
  </r>
  <r>
    <n v="1"/>
    <n v="6"/>
    <d v="2010-03-05T00:00:00"/>
    <x v="170"/>
    <d v="1899-12-30T20:46:00"/>
    <d v="2010-03-05T00:00:00"/>
    <d v="1899-12-30T21:28:00"/>
    <n v="30"/>
    <n v="42"/>
    <s v="Ticket"/>
    <s v="Friday"/>
    <s v="Evening"/>
    <x v="9"/>
    <s v="21"/>
  </r>
  <r>
    <n v="1"/>
    <n v="5"/>
    <d v="2010-03-08T00:00:00"/>
    <x v="171"/>
    <d v="1899-12-30T11:35:00"/>
    <d v="2010-03-08T00:00:00"/>
    <d v="1899-12-30T13:08:00"/>
    <n v="30"/>
    <n v="93"/>
    <s v="Ticket"/>
    <s v="Monday"/>
    <s v="Morning"/>
    <x v="12"/>
    <s v="13"/>
  </r>
  <r>
    <n v="1"/>
    <n v="6"/>
    <d v="2010-03-08T00:00:00"/>
    <x v="171"/>
    <d v="1899-12-30T15:25:00"/>
    <d v="2010-03-08T00:00:00"/>
    <d v="1899-12-30T18:12:00"/>
    <n v="30"/>
    <n v="167"/>
    <s v="Ticket"/>
    <s v="Monday"/>
    <s v="Afternoon"/>
    <x v="2"/>
    <s v="18"/>
  </r>
  <r>
    <n v="1"/>
    <n v="5"/>
    <d v="2010-03-08T00:00:00"/>
    <x v="171"/>
    <d v="1899-12-30T19:13:00"/>
    <d v="2010-03-08T00:00:00"/>
    <d v="1899-12-30T21:52:00"/>
    <n v="30"/>
    <n v="159"/>
    <s v="Ticket"/>
    <s v="Monday"/>
    <s v="Evening"/>
    <x v="4"/>
    <s v="21"/>
  </r>
  <r>
    <n v="1"/>
    <n v="6"/>
    <d v="2010-03-08T00:00:00"/>
    <x v="171"/>
    <d v="1899-12-30T19:36:00"/>
    <d v="2010-03-08T00:00:00"/>
    <d v="1899-12-30T21:18:00"/>
    <n v="30"/>
    <n v="102"/>
    <s v="Ticket"/>
    <s v="Monday"/>
    <s v="Evening"/>
    <x v="4"/>
    <s v="21"/>
  </r>
  <r>
    <n v="1"/>
    <n v="6"/>
    <d v="2010-03-08T00:00:00"/>
    <x v="171"/>
    <d v="1899-12-30T20:07:00"/>
    <d v="2010-03-08T00:00:00"/>
    <d v="1899-12-30T22:10:00"/>
    <n v="30"/>
    <n v="123"/>
    <s v="Ticket"/>
    <s v="Monday"/>
    <s v="Evening"/>
    <x v="9"/>
    <s v="22"/>
  </r>
  <r>
    <n v="1"/>
    <n v="5"/>
    <d v="2010-03-09T00:00:00"/>
    <x v="172"/>
    <d v="1899-12-30T12:40:00"/>
    <d v="2010-03-09T00:00:00"/>
    <d v="1899-12-30T14:10:00"/>
    <n v="30"/>
    <n v="90"/>
    <s v="Ticket"/>
    <s v="Tuesday"/>
    <s v="Morning"/>
    <x v="7"/>
    <s v="14"/>
  </r>
  <r>
    <n v="1"/>
    <n v="5"/>
    <d v="2010-03-09T00:00:00"/>
    <x v="172"/>
    <d v="1899-12-30T13:10:00"/>
    <d v="2010-03-09T00:00:00"/>
    <d v="1899-12-30T16:48:00"/>
    <n v="40"/>
    <n v="218"/>
    <s v="Ticket"/>
    <s v="Tuesday"/>
    <s v="Morning"/>
    <x v="0"/>
    <s v="16"/>
  </r>
  <r>
    <n v="1"/>
    <n v="5"/>
    <d v="2010-03-09T00:00:00"/>
    <x v="172"/>
    <d v="1899-12-30T13:36:00"/>
    <d v="2010-03-09T00:00:00"/>
    <d v="1899-12-30T14:08:00"/>
    <n v="30"/>
    <n v="32"/>
    <s v="Ticket"/>
    <s v="Tuesday"/>
    <s v="Morning"/>
    <x v="0"/>
    <s v="14"/>
  </r>
  <r>
    <n v="1"/>
    <n v="5"/>
    <d v="2010-03-09T00:00:00"/>
    <x v="172"/>
    <d v="1899-12-30T22:17:00"/>
    <d v="2010-03-10T00:00:00"/>
    <d v="1899-12-30T00:57:00"/>
    <n v="30"/>
    <n v="160"/>
    <s v="Ticket"/>
    <s v="Tuesday"/>
    <s v="Night"/>
    <x v="6"/>
    <s v="00"/>
  </r>
  <r>
    <n v="1"/>
    <n v="5"/>
    <d v="2010-03-09T00:00:00"/>
    <x v="172"/>
    <d v="1899-12-30T23:07:00"/>
    <d v="2010-03-10T00:00:00"/>
    <d v="1899-12-30T01:27:00"/>
    <n v="30"/>
    <n v="140"/>
    <s v="Ticket"/>
    <s v="Tuesday"/>
    <s v="Night"/>
    <x v="14"/>
    <s v="01"/>
  </r>
  <r>
    <n v="1"/>
    <n v="5"/>
    <d v="2010-03-10T00:00:00"/>
    <x v="173"/>
    <d v="1899-12-30T12:51:00"/>
    <d v="2010-03-10T00:00:00"/>
    <d v="1899-12-30T13:48:00"/>
    <n v="30"/>
    <n v="57"/>
    <s v="Ticket"/>
    <s v="Wednesday"/>
    <s v="Morning"/>
    <x v="7"/>
    <s v="13"/>
  </r>
  <r>
    <n v="1"/>
    <n v="6"/>
    <d v="2010-03-10T00:00:00"/>
    <x v="173"/>
    <d v="1899-12-30T14:38:00"/>
    <d v="2010-03-10T00:00:00"/>
    <d v="1899-12-30T17:37:00"/>
    <n v="30"/>
    <n v="179"/>
    <s v="Ticket"/>
    <s v="Wednesday"/>
    <s v="Afternoon"/>
    <x v="1"/>
    <s v="17"/>
  </r>
  <r>
    <n v="1"/>
    <n v="6"/>
    <d v="2010-03-10T00:00:00"/>
    <x v="173"/>
    <d v="1899-12-30T14:39:00"/>
    <d v="2010-03-10T00:00:00"/>
    <d v="1899-12-30T18:16:00"/>
    <n v="40"/>
    <n v="217"/>
    <s v="Ticket"/>
    <s v="Wednesday"/>
    <s v="Afternoon"/>
    <x v="1"/>
    <s v="18"/>
  </r>
  <r>
    <n v="1"/>
    <n v="5"/>
    <d v="2010-03-10T00:00:00"/>
    <x v="173"/>
    <d v="1899-12-30T14:58:00"/>
    <d v="2010-03-10T00:00:00"/>
    <d v="1899-12-30T17:39:00"/>
    <n v="30"/>
    <n v="161"/>
    <s v="Ticket"/>
    <s v="Wednesday"/>
    <s v="Afternoon"/>
    <x v="1"/>
    <s v="17"/>
  </r>
  <r>
    <n v="1"/>
    <n v="5"/>
    <d v="2010-03-11T00:00:00"/>
    <x v="174"/>
    <d v="1899-12-30T11:04:00"/>
    <d v="2010-03-11T00:00:00"/>
    <d v="1899-12-30T12:19:00"/>
    <n v="30"/>
    <n v="75"/>
    <s v="Ticket"/>
    <s v="Thursday"/>
    <s v="Morning"/>
    <x v="12"/>
    <s v="12"/>
  </r>
  <r>
    <n v="1"/>
    <n v="5"/>
    <d v="2010-03-11T00:00:00"/>
    <x v="174"/>
    <d v="1899-12-30T12:28:00"/>
    <d v="2010-03-11T00:00:00"/>
    <d v="1899-12-30T12:40:00"/>
    <n v="30"/>
    <n v="12"/>
    <s v="Ticket"/>
    <s v="Thursday"/>
    <s v="Morning"/>
    <x v="7"/>
    <s v="12"/>
  </r>
  <r>
    <n v="1"/>
    <n v="5"/>
    <d v="2010-03-11T00:00:00"/>
    <x v="174"/>
    <d v="1899-12-30T15:48:00"/>
    <d v="2010-03-11T00:00:00"/>
    <d v="1899-12-30T16:44:00"/>
    <n v="30"/>
    <n v="56"/>
    <s v="Ticket"/>
    <s v="Thursday"/>
    <s v="Afternoon"/>
    <x v="2"/>
    <s v="16"/>
  </r>
  <r>
    <n v="1"/>
    <n v="5"/>
    <d v="2010-03-11T00:00:00"/>
    <x v="174"/>
    <d v="1899-12-30T17:47:00"/>
    <d v="2010-03-11T00:00:00"/>
    <d v="1899-12-30T18:18:00"/>
    <n v="30"/>
    <n v="31"/>
    <s v="Ticket"/>
    <s v="Thursday"/>
    <s v="Afternoon"/>
    <x v="3"/>
    <s v="18"/>
  </r>
  <r>
    <n v="1"/>
    <n v="5"/>
    <d v="2010-03-11T00:00:00"/>
    <x v="174"/>
    <d v="1899-12-30T20:12:00"/>
    <d v="2010-03-11T00:00:00"/>
    <d v="1899-12-30T22:35:00"/>
    <n v="30"/>
    <n v="143"/>
    <s v="Ticket"/>
    <s v="Thursday"/>
    <s v="Evening"/>
    <x v="9"/>
    <s v="22"/>
  </r>
  <r>
    <n v="1"/>
    <n v="6"/>
    <d v="2010-03-11T00:00:00"/>
    <x v="174"/>
    <d v="1899-12-30T20:46:00"/>
    <d v="2010-03-11T00:00:00"/>
    <d v="1899-12-30T21:38:00"/>
    <n v="30"/>
    <n v="52"/>
    <s v="Ticket"/>
    <s v="Thursday"/>
    <s v="Evening"/>
    <x v="9"/>
    <s v="21"/>
  </r>
  <r>
    <n v="1"/>
    <n v="6"/>
    <d v="2010-03-12T00:00:00"/>
    <x v="175"/>
    <d v="1899-12-30T13:37:00"/>
    <d v="2010-03-12T00:00:00"/>
    <d v="1899-12-30T14:59:00"/>
    <n v="30"/>
    <n v="82"/>
    <s v="Ticket"/>
    <s v="Friday"/>
    <s v="Morning"/>
    <x v="0"/>
    <s v="14"/>
  </r>
  <r>
    <n v="1"/>
    <n v="5"/>
    <d v="2010-03-12T00:00:00"/>
    <x v="175"/>
    <d v="1899-12-30T14:12:00"/>
    <d v="2010-03-12T00:00:00"/>
    <d v="1899-12-30T15:41:00"/>
    <n v="30"/>
    <n v="89"/>
    <s v="Ticket"/>
    <s v="Friday"/>
    <s v="Afternoon"/>
    <x v="1"/>
    <s v="15"/>
  </r>
  <r>
    <n v="1"/>
    <n v="5"/>
    <d v="2010-03-12T00:00:00"/>
    <x v="175"/>
    <d v="1899-12-30T19:45:00"/>
    <d v="2010-03-12T00:00:00"/>
    <d v="1899-12-30T21:42:00"/>
    <n v="30"/>
    <n v="117"/>
    <s v="Ticket"/>
    <s v="Friday"/>
    <s v="Evening"/>
    <x v="4"/>
    <s v="21"/>
  </r>
  <r>
    <n v="1"/>
    <n v="6"/>
    <d v="2010-03-15T00:00:00"/>
    <x v="176"/>
    <d v="1899-12-30T16:04:00"/>
    <d v="2010-03-15T00:00:00"/>
    <d v="1899-12-30T17:10:00"/>
    <n v="30"/>
    <n v="66"/>
    <s v="Ticket"/>
    <s v="Monday"/>
    <s v="Afternoon"/>
    <x v="5"/>
    <s v="17"/>
  </r>
  <r>
    <n v="1"/>
    <n v="6"/>
    <d v="2010-03-15T00:00:00"/>
    <x v="176"/>
    <d v="1899-12-30T18:09:00"/>
    <d v="2010-03-15T00:00:00"/>
    <d v="1899-12-30T21:45:00"/>
    <n v="40"/>
    <n v="216"/>
    <s v="Ticket"/>
    <s v="Monday"/>
    <s v="Evening"/>
    <x v="8"/>
    <s v="21"/>
  </r>
  <r>
    <n v="1"/>
    <n v="5"/>
    <d v="2010-03-15T00:00:00"/>
    <x v="176"/>
    <d v="1899-12-30T20:36:00"/>
    <d v="2010-03-15T00:00:00"/>
    <d v="1899-12-30T22:12:00"/>
    <n v="30"/>
    <n v="96"/>
    <s v="Ticket"/>
    <s v="Monday"/>
    <s v="Evening"/>
    <x v="9"/>
    <s v="22"/>
  </r>
  <r>
    <n v="1"/>
    <n v="5"/>
    <d v="2010-03-16T00:00:00"/>
    <x v="177"/>
    <d v="1899-12-30T13:09:00"/>
    <d v="2010-03-16T00:00:00"/>
    <d v="1899-12-30T13:57:00"/>
    <n v="30"/>
    <n v="48"/>
    <s v="Ticket"/>
    <s v="Tuesday"/>
    <s v="Morning"/>
    <x v="0"/>
    <s v="13"/>
  </r>
  <r>
    <n v="1"/>
    <n v="6"/>
    <d v="2010-03-16T00:00:00"/>
    <x v="177"/>
    <d v="1899-12-30T15:55:00"/>
    <d v="2010-03-16T00:00:00"/>
    <d v="1899-12-30T17:49:00"/>
    <n v="30"/>
    <n v="114"/>
    <s v="Ticket"/>
    <s v="Tuesday"/>
    <s v="Afternoon"/>
    <x v="2"/>
    <s v="17"/>
  </r>
  <r>
    <n v="1"/>
    <n v="6"/>
    <d v="2010-03-16T00:00:00"/>
    <x v="177"/>
    <d v="1899-12-30T20:18:00"/>
    <d v="2010-03-16T00:00:00"/>
    <d v="1899-12-30T22:43:00"/>
    <n v="30"/>
    <n v="145"/>
    <s v="Ticket"/>
    <s v="Tuesday"/>
    <s v="Evening"/>
    <x v="9"/>
    <s v="22"/>
  </r>
  <r>
    <n v="1"/>
    <n v="5"/>
    <d v="2010-03-16T00:00:00"/>
    <x v="177"/>
    <d v="1899-12-30T23:11:00"/>
    <d v="2010-03-16T00:00:00"/>
    <d v="1899-12-30T23:26:00"/>
    <n v="30"/>
    <n v="15"/>
    <s v="Ticket"/>
    <s v="Tuesday"/>
    <s v="Night"/>
    <x v="14"/>
    <s v="23"/>
  </r>
  <r>
    <n v="1"/>
    <n v="5"/>
    <d v="2010-03-17T00:00:00"/>
    <x v="178"/>
    <d v="1899-12-30T12:36:00"/>
    <d v="2010-03-17T00:00:00"/>
    <d v="1899-12-30T14:34:00"/>
    <n v="30"/>
    <n v="118"/>
    <s v="Ticket"/>
    <s v="Wednesday"/>
    <s v="Morning"/>
    <x v="7"/>
    <s v="14"/>
  </r>
  <r>
    <n v="1"/>
    <n v="6"/>
    <d v="2010-03-17T00:00:00"/>
    <x v="178"/>
    <d v="1899-12-30T13:49:00"/>
    <d v="2010-03-17T00:00:00"/>
    <d v="1899-12-30T14:52:00"/>
    <n v="30"/>
    <n v="63"/>
    <s v="Ticket"/>
    <s v="Wednesday"/>
    <s v="Morning"/>
    <x v="0"/>
    <s v="14"/>
  </r>
  <r>
    <n v="1"/>
    <n v="6"/>
    <d v="2010-03-17T00:00:00"/>
    <x v="178"/>
    <d v="1899-12-30T13:59:00"/>
    <d v="2010-03-17T00:00:00"/>
    <d v="1899-12-30T16:49:00"/>
    <n v="30"/>
    <n v="170"/>
    <s v="Ticket"/>
    <s v="Wednesday"/>
    <s v="Morning"/>
    <x v="0"/>
    <s v="16"/>
  </r>
  <r>
    <n v="1"/>
    <n v="5"/>
    <d v="2010-03-17T00:00:00"/>
    <x v="178"/>
    <d v="1899-12-30T14:50:00"/>
    <d v="2010-03-17T00:00:00"/>
    <d v="1899-12-30T16:59:00"/>
    <n v="30"/>
    <n v="129"/>
    <s v="Ticket"/>
    <s v="Wednesday"/>
    <s v="Afternoon"/>
    <x v="1"/>
    <s v="16"/>
  </r>
  <r>
    <n v="1"/>
    <n v="5"/>
    <d v="2010-03-17T00:00:00"/>
    <x v="178"/>
    <d v="1899-12-30T18:55:00"/>
    <d v="2010-03-17T00:00:00"/>
    <d v="1899-12-30T21:11:00"/>
    <n v="30"/>
    <n v="136"/>
    <s v="Ticket"/>
    <s v="Wednesday"/>
    <s v="Evening"/>
    <x v="8"/>
    <s v="21"/>
  </r>
  <r>
    <n v="1"/>
    <n v="5"/>
    <d v="2010-03-18T00:00:00"/>
    <x v="179"/>
    <d v="1899-12-30T13:41:00"/>
    <d v="2010-03-18T00:00:00"/>
    <d v="1899-12-30T18:10:00"/>
    <n v="50"/>
    <n v="269"/>
    <s v="Ticket"/>
    <s v="Thursday"/>
    <s v="Morning"/>
    <x v="0"/>
    <s v="18"/>
  </r>
  <r>
    <n v="1"/>
    <n v="5"/>
    <d v="2010-03-18T00:00:00"/>
    <x v="179"/>
    <d v="1899-12-30T14:24:00"/>
    <d v="2010-03-18T00:00:00"/>
    <d v="1899-12-30T16:15:00"/>
    <n v="30"/>
    <n v="111"/>
    <s v="Ticket"/>
    <s v="Thursday"/>
    <s v="Afternoon"/>
    <x v="1"/>
    <s v="16"/>
  </r>
  <r>
    <n v="1"/>
    <n v="6"/>
    <d v="2010-03-18T00:00:00"/>
    <x v="179"/>
    <d v="1899-12-30T15:41:00"/>
    <d v="2010-03-18T00:00:00"/>
    <d v="1899-12-30T17:00:00"/>
    <n v="30"/>
    <n v="79"/>
    <s v="Ticket"/>
    <s v="Thursday"/>
    <s v="Afternoon"/>
    <x v="2"/>
    <s v="17"/>
  </r>
  <r>
    <n v="1"/>
    <n v="5"/>
    <d v="2010-03-18T00:00:00"/>
    <x v="179"/>
    <d v="1899-12-30T18:21:00"/>
    <d v="2010-03-18T00:00:00"/>
    <d v="1899-12-30T21:38:00"/>
    <n v="40"/>
    <n v="197"/>
    <s v="Manual"/>
    <s v="Thursday"/>
    <s v="Evening"/>
    <x v="8"/>
    <s v="21"/>
  </r>
  <r>
    <n v="1"/>
    <n v="5"/>
    <d v="2010-03-18T00:00:00"/>
    <x v="179"/>
    <d v="1899-12-30T18:32:00"/>
    <d v="2010-03-18T00:00:00"/>
    <d v="1899-12-30T19:07:00"/>
    <n v="30"/>
    <n v="35"/>
    <s v="Ticket"/>
    <s v="Thursday"/>
    <s v="Evening"/>
    <x v="8"/>
    <s v="19"/>
  </r>
  <r>
    <n v="1"/>
    <n v="6"/>
    <d v="2010-03-18T00:00:00"/>
    <x v="179"/>
    <d v="1899-12-30T19:28:00"/>
    <d v="2010-03-18T00:00:00"/>
    <d v="1899-12-30T20:52:00"/>
    <n v="30"/>
    <n v="84"/>
    <s v="Ticket"/>
    <s v="Thursday"/>
    <s v="Evening"/>
    <x v="4"/>
    <s v="20"/>
  </r>
  <r>
    <n v="1"/>
    <n v="5"/>
    <d v="2010-03-18T00:00:00"/>
    <x v="179"/>
    <d v="1899-12-30T22:21:00"/>
    <d v="2010-03-19T00:00:00"/>
    <d v="1899-12-30T00:45:00"/>
    <n v="30"/>
    <n v="144"/>
    <s v="Ticket"/>
    <s v="Thursday"/>
    <s v="Night"/>
    <x v="6"/>
    <s v="00"/>
  </r>
  <r>
    <n v="1"/>
    <n v="6"/>
    <d v="2010-03-19T00:00:00"/>
    <x v="180"/>
    <d v="1899-12-30T12:58:00"/>
    <d v="2010-03-19T00:00:00"/>
    <d v="1899-12-30T16:52:00"/>
    <n v="40"/>
    <n v="234"/>
    <s v="Ticket"/>
    <s v="Friday"/>
    <s v="Morning"/>
    <x v="7"/>
    <s v="16"/>
  </r>
  <r>
    <n v="1"/>
    <n v="5"/>
    <d v="2010-03-19T00:00:00"/>
    <x v="180"/>
    <d v="1899-12-30T14:34:00"/>
    <d v="2010-03-19T00:00:00"/>
    <d v="1899-12-30T14:52:00"/>
    <n v="30"/>
    <n v="18"/>
    <s v="Ticket"/>
    <s v="Friday"/>
    <s v="Afternoon"/>
    <x v="1"/>
    <s v="14"/>
  </r>
  <r>
    <n v="1"/>
    <n v="6"/>
    <d v="2010-03-19T00:00:00"/>
    <x v="180"/>
    <d v="1899-12-30T16:08:00"/>
    <d v="2010-03-19T00:00:00"/>
    <d v="1899-12-30T17:26:00"/>
    <n v="30"/>
    <n v="78"/>
    <s v="Ticket"/>
    <s v="Friday"/>
    <s v="Afternoon"/>
    <x v="5"/>
    <s v="17"/>
  </r>
  <r>
    <n v="1"/>
    <n v="6"/>
    <d v="2010-03-19T00:00:00"/>
    <x v="180"/>
    <d v="1899-12-30T16:42:00"/>
    <d v="2010-03-19T00:00:00"/>
    <d v="1899-12-30T18:24:00"/>
    <n v="30"/>
    <n v="102"/>
    <s v="Ticket"/>
    <s v="Friday"/>
    <s v="Afternoon"/>
    <x v="5"/>
    <s v="18"/>
  </r>
  <r>
    <n v="1"/>
    <n v="5"/>
    <d v="2010-03-19T00:00:00"/>
    <x v="180"/>
    <d v="1899-12-30T18:57:00"/>
    <d v="2010-03-19T00:00:00"/>
    <d v="1899-12-30T20:58:00"/>
    <n v="30"/>
    <n v="121"/>
    <s v="Ticket"/>
    <s v="Friday"/>
    <s v="Evening"/>
    <x v="8"/>
    <s v="20"/>
  </r>
  <r>
    <n v="1"/>
    <n v="5"/>
    <d v="2010-03-19T00:00:00"/>
    <x v="180"/>
    <d v="1899-12-30T20:32:00"/>
    <d v="2010-03-19T00:00:00"/>
    <d v="1899-12-30T21:26:00"/>
    <n v="30"/>
    <n v="54"/>
    <s v="Ticket"/>
    <s v="Friday"/>
    <s v="Evening"/>
    <x v="9"/>
    <s v="21"/>
  </r>
  <r>
    <n v="1"/>
    <n v="5"/>
    <d v="2010-03-19T00:00:00"/>
    <x v="180"/>
    <d v="1899-12-30T21:12:00"/>
    <d v="2010-03-19T00:00:00"/>
    <d v="1899-12-30T23:58:00"/>
    <n v="30"/>
    <n v="166"/>
    <s v="Ticket"/>
    <s v="Friday"/>
    <s v="Evening"/>
    <x v="10"/>
    <s v="23"/>
  </r>
  <r>
    <n v="1"/>
    <n v="6"/>
    <d v="2010-03-22T00:00:00"/>
    <x v="181"/>
    <d v="1899-12-30T14:17:00"/>
    <d v="2010-03-22T00:00:00"/>
    <d v="1899-12-30T19:26:00"/>
    <n v="60"/>
    <n v="309"/>
    <s v="Ticket"/>
    <s v="Monday"/>
    <s v="Afternoon"/>
    <x v="1"/>
    <s v="19"/>
  </r>
  <r>
    <n v="1"/>
    <n v="5"/>
    <d v="2010-03-22T00:00:00"/>
    <x v="181"/>
    <d v="1899-12-30T14:28:00"/>
    <d v="2010-03-22T00:00:00"/>
    <d v="1899-12-30T16:11:00"/>
    <n v="30"/>
    <n v="103"/>
    <s v="Ticket"/>
    <s v="Monday"/>
    <s v="Afternoon"/>
    <x v="1"/>
    <s v="16"/>
  </r>
  <r>
    <n v="1"/>
    <n v="5"/>
    <d v="2010-03-22T00:00:00"/>
    <x v="181"/>
    <d v="1899-12-30T16:13:00"/>
    <d v="2010-03-22T00:00:00"/>
    <d v="1899-12-30T18:35:00"/>
    <n v="30"/>
    <n v="142"/>
    <s v="Ticket"/>
    <s v="Monday"/>
    <s v="Afternoon"/>
    <x v="5"/>
    <s v="18"/>
  </r>
  <r>
    <n v="1"/>
    <n v="5"/>
    <d v="2010-03-22T00:00:00"/>
    <x v="181"/>
    <d v="1899-12-30T16:33:00"/>
    <d v="2010-03-22T00:00:00"/>
    <d v="1899-12-30T17:21:00"/>
    <n v="30"/>
    <n v="48"/>
    <s v="Ticket"/>
    <s v="Monday"/>
    <s v="Afternoon"/>
    <x v="5"/>
    <s v="17"/>
  </r>
  <r>
    <n v="1"/>
    <n v="5"/>
    <d v="2010-03-22T00:00:00"/>
    <x v="181"/>
    <d v="1899-12-30T17:46:00"/>
    <d v="2010-03-22T00:00:00"/>
    <d v="1899-12-30T20:26:00"/>
    <n v="30"/>
    <n v="160"/>
    <s v="Ticket"/>
    <s v="Monday"/>
    <s v="Afternoon"/>
    <x v="3"/>
    <s v="20"/>
  </r>
  <r>
    <n v="1"/>
    <n v="5"/>
    <d v="2010-03-22T00:00:00"/>
    <x v="181"/>
    <d v="1899-12-30T18:29:00"/>
    <d v="2010-03-22T00:00:00"/>
    <d v="1899-12-30T19:57:00"/>
    <n v="30"/>
    <n v="88"/>
    <s v="Ticket"/>
    <s v="Monday"/>
    <s v="Evening"/>
    <x v="8"/>
    <s v="19"/>
  </r>
  <r>
    <n v="1"/>
    <n v="5"/>
    <d v="2010-03-22T00:00:00"/>
    <x v="181"/>
    <d v="1899-12-30T20:11:00"/>
    <d v="2010-03-22T00:00:00"/>
    <d v="1899-12-30T22:49:00"/>
    <n v="30"/>
    <n v="158"/>
    <s v="Ticket"/>
    <s v="Monday"/>
    <s v="Evening"/>
    <x v="9"/>
    <s v="22"/>
  </r>
  <r>
    <n v="1"/>
    <n v="5"/>
    <d v="2010-03-23T00:00:00"/>
    <x v="182"/>
    <d v="1899-12-30T14:11:00"/>
    <d v="2010-03-23T00:00:00"/>
    <d v="1899-12-30T14:48:00"/>
    <n v="30"/>
    <n v="37"/>
    <s v="Ticket"/>
    <s v="Tuesday"/>
    <s v="Afternoon"/>
    <x v="1"/>
    <s v="14"/>
  </r>
  <r>
    <n v="1"/>
    <n v="5"/>
    <d v="2010-03-23T00:00:00"/>
    <x v="182"/>
    <d v="1899-12-30T15:07:00"/>
    <d v="2010-03-23T00:00:00"/>
    <d v="1899-12-30T17:21:00"/>
    <n v="30"/>
    <n v="134"/>
    <s v="Ticket"/>
    <s v="Tuesday"/>
    <s v="Afternoon"/>
    <x v="2"/>
    <s v="17"/>
  </r>
  <r>
    <n v="1"/>
    <n v="5"/>
    <d v="2010-03-23T00:00:00"/>
    <x v="182"/>
    <d v="1899-12-30T16:07:00"/>
    <d v="2010-03-23T00:00:00"/>
    <d v="1899-12-30T20:31:00"/>
    <n v="50"/>
    <n v="264"/>
    <s v="Ticket"/>
    <s v="Tuesday"/>
    <s v="Afternoon"/>
    <x v="5"/>
    <s v="20"/>
  </r>
  <r>
    <n v="1"/>
    <n v="6"/>
    <d v="2010-03-23T00:00:00"/>
    <x v="182"/>
    <d v="1899-12-30T17:04:00"/>
    <d v="2010-03-23T00:00:00"/>
    <d v="1899-12-30T17:37:00"/>
    <n v="30"/>
    <n v="33"/>
    <s v="Ticket"/>
    <s v="Tuesday"/>
    <s v="Afternoon"/>
    <x v="3"/>
    <s v="17"/>
  </r>
  <r>
    <n v="1"/>
    <n v="5"/>
    <d v="2010-03-23T00:00:00"/>
    <x v="182"/>
    <d v="1899-12-30T22:09:00"/>
    <d v="2010-03-24T00:00:00"/>
    <d v="1899-12-30T01:18:00"/>
    <n v="40"/>
    <n v="189"/>
    <s v="Ticket"/>
    <s v="Tuesday"/>
    <s v="Night"/>
    <x v="6"/>
    <s v="01"/>
  </r>
  <r>
    <n v="1"/>
    <n v="5"/>
    <d v="2010-03-24T00:00:00"/>
    <x v="183"/>
    <d v="1899-12-30T10:10:00"/>
    <d v="2010-03-24T00:00:00"/>
    <d v="1899-12-30T13:28:00"/>
    <n v="40"/>
    <n v="198"/>
    <s v="Ticket"/>
    <s v="Wednesday"/>
    <s v="Morning"/>
    <x v="11"/>
    <s v="13"/>
  </r>
  <r>
    <n v="1"/>
    <n v="6"/>
    <d v="2010-03-24T00:00:00"/>
    <x v="183"/>
    <d v="1899-12-30T14:02:00"/>
    <d v="2010-03-24T00:00:00"/>
    <d v="1899-12-30T18:06:00"/>
    <n v="50"/>
    <n v="244"/>
    <s v="Ticket"/>
    <s v="Wednesday"/>
    <s v="Afternoon"/>
    <x v="1"/>
    <s v="18"/>
  </r>
  <r>
    <n v="1"/>
    <n v="5"/>
    <d v="2010-03-24T00:00:00"/>
    <x v="183"/>
    <d v="1899-12-30T16:31:00"/>
    <d v="2010-03-24T00:00:00"/>
    <d v="1899-12-30T17:34:00"/>
    <n v="30"/>
    <n v="63"/>
    <s v="Ticket"/>
    <s v="Wednesday"/>
    <s v="Afternoon"/>
    <x v="5"/>
    <s v="17"/>
  </r>
  <r>
    <n v="1"/>
    <n v="8"/>
    <d v="2010-03-24T00:00:00"/>
    <x v="183"/>
    <d v="1899-12-30T17:27:00"/>
    <d v="2010-03-24T00:00:00"/>
    <d v="1899-12-30T18:01:00"/>
    <n v="30"/>
    <n v="34"/>
    <s v="Ticket"/>
    <s v="Wednesday"/>
    <s v="Afternoon"/>
    <x v="3"/>
    <s v="18"/>
  </r>
  <r>
    <n v="1"/>
    <n v="6"/>
    <d v="2010-03-24T00:00:00"/>
    <x v="183"/>
    <d v="1899-12-30T17:39:00"/>
    <d v="2010-03-24T00:00:00"/>
    <d v="1899-12-30T19:48:00"/>
    <n v="30"/>
    <n v="129"/>
    <s v="Ticket"/>
    <s v="Wednesday"/>
    <s v="Afternoon"/>
    <x v="3"/>
    <s v="19"/>
  </r>
  <r>
    <n v="1"/>
    <n v="6"/>
    <d v="2010-03-24T00:00:00"/>
    <x v="183"/>
    <d v="1899-12-30T17:59:00"/>
    <d v="2010-03-24T00:00:00"/>
    <d v="1899-12-30T20:05:00"/>
    <n v="30"/>
    <n v="126"/>
    <s v="Ticket"/>
    <s v="Wednesday"/>
    <s v="Afternoon"/>
    <x v="3"/>
    <s v="20"/>
  </r>
  <r>
    <n v="1"/>
    <n v="6"/>
    <d v="2010-03-24T00:00:00"/>
    <x v="183"/>
    <d v="1899-12-30T18:11:00"/>
    <d v="2010-03-24T00:00:00"/>
    <d v="1899-12-30T20:02:00"/>
    <n v="30"/>
    <n v="111"/>
    <s v="Ticket"/>
    <s v="Wednesday"/>
    <s v="Evening"/>
    <x v="8"/>
    <s v="20"/>
  </r>
  <r>
    <n v="1"/>
    <n v="5"/>
    <d v="2010-03-25T00:00:00"/>
    <x v="184"/>
    <d v="1899-12-30T12:35:00"/>
    <d v="2010-03-25T00:00:00"/>
    <d v="1899-12-30T16:06:00"/>
    <n v="40"/>
    <n v="211"/>
    <s v="Ticket"/>
    <s v="Thursday"/>
    <s v="Morning"/>
    <x v="7"/>
    <s v="16"/>
  </r>
  <r>
    <n v="1"/>
    <n v="6"/>
    <d v="2010-03-25T00:00:00"/>
    <x v="184"/>
    <d v="1899-12-30T17:35:00"/>
    <d v="2010-03-25T00:00:00"/>
    <d v="1899-12-30T20:08:00"/>
    <n v="30"/>
    <n v="153"/>
    <s v="Ticket"/>
    <s v="Thursday"/>
    <s v="Afternoon"/>
    <x v="3"/>
    <s v="20"/>
  </r>
  <r>
    <n v="1"/>
    <n v="5"/>
    <d v="2010-03-25T00:00:00"/>
    <x v="184"/>
    <d v="1899-12-30T19:32:00"/>
    <d v="2010-03-25T00:00:00"/>
    <d v="1899-12-30T23:19:00"/>
    <n v="40"/>
    <n v="227"/>
    <s v="Ticket"/>
    <s v="Thursday"/>
    <s v="Evening"/>
    <x v="4"/>
    <s v="23"/>
  </r>
  <r>
    <n v="1"/>
    <n v="5"/>
    <d v="2010-03-26T00:00:00"/>
    <x v="185"/>
    <d v="1899-12-30T12:21:00"/>
    <d v="2010-03-26T00:00:00"/>
    <d v="1899-12-30T14:06:00"/>
    <n v="30"/>
    <n v="105"/>
    <s v="Ticket"/>
    <s v="Friday"/>
    <s v="Morning"/>
    <x v="7"/>
    <s v="14"/>
  </r>
  <r>
    <n v="1"/>
    <n v="5"/>
    <d v="2010-03-26T00:00:00"/>
    <x v="185"/>
    <d v="1899-12-30T13:22:00"/>
    <d v="2010-03-26T00:00:00"/>
    <d v="1899-12-30T14:52:00"/>
    <n v="30"/>
    <n v="90"/>
    <s v="Ticket"/>
    <s v="Friday"/>
    <s v="Morning"/>
    <x v="0"/>
    <s v="14"/>
  </r>
  <r>
    <n v="1"/>
    <n v="6"/>
    <d v="2010-03-26T00:00:00"/>
    <x v="185"/>
    <d v="1899-12-30T19:57:00"/>
    <d v="2010-03-26T00:00:00"/>
    <d v="1899-12-30T22:07:00"/>
    <n v="30"/>
    <n v="130"/>
    <s v="Ticket"/>
    <s v="Friday"/>
    <s v="Evening"/>
    <x v="4"/>
    <s v="22"/>
  </r>
  <r>
    <n v="1"/>
    <n v="5"/>
    <d v="2010-03-26T00:00:00"/>
    <x v="185"/>
    <d v="1899-12-30T22:07:00"/>
    <d v="2010-03-27T00:00:00"/>
    <d v="1899-12-30T01:50:00"/>
    <n v="40"/>
    <n v="223"/>
    <s v="Ticket"/>
    <s v="Friday"/>
    <s v="Night"/>
    <x v="6"/>
    <s v="01"/>
  </r>
  <r>
    <n v="1"/>
    <n v="6"/>
    <d v="2010-03-26T00:00:00"/>
    <x v="185"/>
    <d v="1899-12-30T23:03:00"/>
    <d v="2010-03-27T00:00:00"/>
    <d v="1899-12-30T01:46:00"/>
    <n v="30"/>
    <n v="163"/>
    <s v="Ticket"/>
    <s v="Friday"/>
    <s v="Night"/>
    <x v="14"/>
    <s v="01"/>
  </r>
  <r>
    <n v="1"/>
    <n v="6"/>
    <d v="2010-03-29T00:00:00"/>
    <x v="186"/>
    <d v="1899-12-30T20:29:00"/>
    <d v="2010-03-29T00:00:00"/>
    <d v="1899-12-30T22:02:00"/>
    <n v="30"/>
    <n v="93"/>
    <s v="Ticket"/>
    <s v="Monday"/>
    <s v="Evening"/>
    <x v="9"/>
    <s v="22"/>
  </r>
  <r>
    <n v="1"/>
    <n v="6"/>
    <d v="2010-03-31T00:00:00"/>
    <x v="187"/>
    <d v="1899-12-30T11:03:00"/>
    <d v="2010-03-31T00:00:00"/>
    <d v="1899-12-30T12:16:00"/>
    <n v="30"/>
    <n v="73"/>
    <s v="Ticket"/>
    <s v="Wednesday"/>
    <s v="Morning"/>
    <x v="12"/>
    <s v="12"/>
  </r>
  <r>
    <n v="1"/>
    <n v="6"/>
    <d v="2010-03-31T00:00:00"/>
    <x v="187"/>
    <d v="1899-12-30T12:24:00"/>
    <d v="2010-03-31T00:00:00"/>
    <d v="1899-12-30T12:58:00"/>
    <n v="30"/>
    <n v="34"/>
    <s v="Ticket"/>
    <s v="Wednesday"/>
    <s v="Morning"/>
    <x v="7"/>
    <s v="12"/>
  </r>
  <r>
    <n v="1"/>
    <n v="6"/>
    <d v="2010-03-31T00:00:00"/>
    <x v="187"/>
    <d v="1899-12-30T13:08:00"/>
    <d v="2010-03-31T00:00:00"/>
    <d v="1899-12-30T15:26:00"/>
    <n v="30"/>
    <n v="138"/>
    <s v="Ticket"/>
    <s v="Wednesday"/>
    <s v="Morning"/>
    <x v="0"/>
    <s v="15"/>
  </r>
  <r>
    <n v="1"/>
    <n v="6"/>
    <d v="2010-03-31T00:00:00"/>
    <x v="187"/>
    <d v="1899-12-30T16:36:00"/>
    <d v="2010-03-31T00:00:00"/>
    <d v="1899-12-30T19:43:00"/>
    <n v="40"/>
    <n v="187"/>
    <s v="Ticket"/>
    <s v="Wednesday"/>
    <s v="Afternoon"/>
    <x v="5"/>
    <s v="19"/>
  </r>
  <r>
    <n v="1"/>
    <n v="5"/>
    <d v="2010-03-31T00:00:00"/>
    <x v="187"/>
    <d v="1899-12-30T20:29:00"/>
    <d v="2010-03-31T00:00:00"/>
    <d v="1899-12-30T22:54:00"/>
    <n v="30"/>
    <n v="145"/>
    <s v="Ticket"/>
    <s v="Wednesday"/>
    <s v="Evening"/>
    <x v="9"/>
    <s v="22"/>
  </r>
  <r>
    <n v="1"/>
    <n v="5"/>
    <d v="2010-04-02T00:00:00"/>
    <x v="188"/>
    <d v="1899-12-30T18:35:00"/>
    <d v="2010-04-02T00:00:00"/>
    <d v="1899-12-30T19:51:00"/>
    <n v="30"/>
    <n v="76"/>
    <s v="Ticket"/>
    <s v="Friday"/>
    <s v="Evening"/>
    <x v="8"/>
    <s v="19"/>
  </r>
  <r>
    <n v="1"/>
    <n v="5"/>
    <d v="2010-04-02T00:00:00"/>
    <x v="188"/>
    <d v="1899-12-30T20:33:00"/>
    <d v="2010-04-02T00:00:00"/>
    <d v="1899-12-30T22:07:00"/>
    <n v="30"/>
    <n v="94"/>
    <s v="Ticket"/>
    <s v="Friday"/>
    <s v="Evening"/>
    <x v="9"/>
    <s v="22"/>
  </r>
  <r>
    <n v="1"/>
    <n v="5"/>
    <d v="2010-04-05T00:00:00"/>
    <x v="189"/>
    <d v="1899-12-30T14:58:00"/>
    <d v="2010-04-05T00:00:00"/>
    <d v="1899-12-30T16:43:00"/>
    <n v="30"/>
    <n v="105"/>
    <s v="Ticket"/>
    <s v="Monday"/>
    <s v="Afternoon"/>
    <x v="1"/>
    <s v="16"/>
  </r>
  <r>
    <n v="1"/>
    <n v="5"/>
    <d v="2010-04-05T00:00:00"/>
    <x v="189"/>
    <d v="1899-12-30T15:17:00"/>
    <d v="2010-04-05T00:00:00"/>
    <d v="1899-12-30T15:44:00"/>
    <n v="30"/>
    <n v="27"/>
    <s v="Ticket"/>
    <s v="Monday"/>
    <s v="Afternoon"/>
    <x v="2"/>
    <s v="15"/>
  </r>
  <r>
    <n v="1"/>
    <n v="5"/>
    <d v="2010-04-05T00:00:00"/>
    <x v="189"/>
    <d v="1899-12-30T19:02:00"/>
    <d v="2010-04-05T00:00:00"/>
    <d v="1899-12-30T20:25:00"/>
    <n v="30"/>
    <n v="83"/>
    <s v="Ticket"/>
    <s v="Monday"/>
    <s v="Evening"/>
    <x v="4"/>
    <s v="20"/>
  </r>
  <r>
    <n v="1"/>
    <n v="6"/>
    <d v="2010-04-06T00:00:00"/>
    <x v="190"/>
    <d v="1899-12-30T15:50:00"/>
    <d v="2010-04-06T00:00:00"/>
    <d v="1899-12-30T17:39:00"/>
    <n v="30"/>
    <n v="109"/>
    <s v="Ticket"/>
    <s v="Tuesday"/>
    <s v="Afternoon"/>
    <x v="2"/>
    <s v="17"/>
  </r>
  <r>
    <n v="1"/>
    <n v="5"/>
    <d v="2010-04-06T00:00:00"/>
    <x v="190"/>
    <d v="1899-12-30T15:53:00"/>
    <d v="2010-04-06T00:00:00"/>
    <d v="1899-12-30T17:11:00"/>
    <n v="30"/>
    <n v="78"/>
    <s v="Ticket"/>
    <s v="Tuesday"/>
    <s v="Afternoon"/>
    <x v="2"/>
    <s v="17"/>
  </r>
  <r>
    <n v="1"/>
    <n v="5"/>
    <d v="2010-04-06T00:00:00"/>
    <x v="190"/>
    <d v="1899-12-30T18:54:00"/>
    <d v="2010-04-06T00:00:00"/>
    <d v="1899-12-30T20:50:00"/>
    <n v="30"/>
    <n v="116"/>
    <s v="Ticket"/>
    <s v="Tuesday"/>
    <s v="Evening"/>
    <x v="8"/>
    <s v="20"/>
  </r>
  <r>
    <n v="1"/>
    <n v="5"/>
    <d v="2010-04-07T00:00:00"/>
    <x v="191"/>
    <d v="1899-12-30T11:07:00"/>
    <d v="2010-04-07T00:00:00"/>
    <d v="1899-12-30T13:18:00"/>
    <n v="30"/>
    <n v="131"/>
    <s v="Ticket"/>
    <s v="Wednesday"/>
    <s v="Morning"/>
    <x v="12"/>
    <s v="13"/>
  </r>
  <r>
    <n v="1"/>
    <n v="5"/>
    <d v="2010-04-07T00:00:00"/>
    <x v="191"/>
    <d v="1899-12-30T13:02:00"/>
    <d v="2010-04-07T00:00:00"/>
    <d v="1899-12-30T15:31:00"/>
    <n v="30"/>
    <n v="149"/>
    <s v="Ticket"/>
    <s v="Wednesday"/>
    <s v="Morning"/>
    <x v="0"/>
    <s v="15"/>
  </r>
  <r>
    <n v="1"/>
    <n v="6"/>
    <d v="2010-04-07T00:00:00"/>
    <x v="191"/>
    <d v="1899-12-30T13:33:00"/>
    <d v="2010-04-07T00:00:00"/>
    <d v="1899-12-30T16:41:00"/>
    <n v="40"/>
    <n v="188"/>
    <s v="Ticket"/>
    <s v="Wednesday"/>
    <s v="Morning"/>
    <x v="0"/>
    <s v="16"/>
  </r>
  <r>
    <n v="1"/>
    <n v="5"/>
    <d v="2010-04-07T00:00:00"/>
    <x v="191"/>
    <d v="1899-12-30T13:36:00"/>
    <d v="2010-04-07T00:00:00"/>
    <d v="1899-12-30T15:58:00"/>
    <n v="30"/>
    <n v="142"/>
    <s v="Manual"/>
    <s v="Wednesday"/>
    <s v="Morning"/>
    <x v="0"/>
    <s v="15"/>
  </r>
  <r>
    <n v="1"/>
    <n v="6"/>
    <d v="2010-04-07T00:00:00"/>
    <x v="191"/>
    <d v="1899-12-30T15:10:00"/>
    <d v="2010-04-07T00:00:00"/>
    <d v="1899-12-30T16:35:00"/>
    <n v="30"/>
    <n v="85"/>
    <s v="Ticket"/>
    <s v="Wednesday"/>
    <s v="Afternoon"/>
    <x v="2"/>
    <s v="16"/>
  </r>
  <r>
    <n v="1"/>
    <n v="5"/>
    <d v="2010-04-07T00:00:00"/>
    <x v="191"/>
    <d v="1899-12-30T16:43:00"/>
    <d v="2010-04-07T00:00:00"/>
    <d v="1899-12-30T18:46:00"/>
    <n v="30"/>
    <n v="123"/>
    <s v="Ticket"/>
    <s v="Wednesday"/>
    <s v="Afternoon"/>
    <x v="5"/>
    <s v="18"/>
  </r>
  <r>
    <n v="1"/>
    <n v="6"/>
    <d v="2010-04-07T00:00:00"/>
    <x v="191"/>
    <d v="1899-12-30T19:09:00"/>
    <d v="2010-04-07T00:00:00"/>
    <d v="1899-12-30T23:16:00"/>
    <n v="50"/>
    <n v="247"/>
    <s v="Ticket"/>
    <s v="Wednesday"/>
    <s v="Evening"/>
    <x v="4"/>
    <s v="23"/>
  </r>
  <r>
    <n v="1"/>
    <n v="5"/>
    <d v="2010-04-07T00:00:00"/>
    <x v="191"/>
    <d v="1899-12-30T19:42:00"/>
    <d v="2010-04-07T00:00:00"/>
    <d v="1899-12-30T21:44:00"/>
    <n v="30"/>
    <n v="122"/>
    <s v="Ticket"/>
    <s v="Wednesday"/>
    <s v="Evening"/>
    <x v="4"/>
    <s v="21"/>
  </r>
  <r>
    <n v="1"/>
    <n v="6"/>
    <d v="2010-04-07T00:00:00"/>
    <x v="191"/>
    <d v="1899-12-30T20:28:00"/>
    <d v="2010-04-07T00:00:00"/>
    <d v="1899-12-30T21:58:00"/>
    <n v="30"/>
    <n v="90"/>
    <s v="Ticket"/>
    <s v="Wednesday"/>
    <s v="Evening"/>
    <x v="9"/>
    <s v="21"/>
  </r>
  <r>
    <n v="1"/>
    <n v="5"/>
    <d v="2010-04-07T00:00:00"/>
    <x v="191"/>
    <d v="1899-12-30T21:14:00"/>
    <d v="2010-04-08T00:00:00"/>
    <d v="1899-12-30T00:16:00"/>
    <n v="40"/>
    <n v="182"/>
    <s v="Ticket"/>
    <s v="Wednesday"/>
    <s v="Evening"/>
    <x v="10"/>
    <s v="00"/>
  </r>
  <r>
    <n v="1"/>
    <n v="5"/>
    <d v="2010-04-08T00:00:00"/>
    <x v="192"/>
    <d v="1899-12-30T13:58:00"/>
    <d v="2010-04-08T00:00:00"/>
    <d v="1899-12-30T14:13:00"/>
    <n v="30"/>
    <n v="15"/>
    <s v="Ticket"/>
    <s v="Thursday"/>
    <s v="Morning"/>
    <x v="0"/>
    <s v="14"/>
  </r>
  <r>
    <n v="1"/>
    <n v="5"/>
    <d v="2010-04-08T00:00:00"/>
    <x v="192"/>
    <d v="1899-12-30T14:07:00"/>
    <d v="2010-04-08T00:00:00"/>
    <d v="1899-12-30T16:40:00"/>
    <n v="30"/>
    <n v="153"/>
    <s v="Ticket"/>
    <s v="Thursday"/>
    <s v="Afternoon"/>
    <x v="1"/>
    <s v="16"/>
  </r>
  <r>
    <n v="1"/>
    <n v="6"/>
    <d v="2010-04-08T00:00:00"/>
    <x v="192"/>
    <d v="1899-12-30T15:37:00"/>
    <d v="2010-04-08T00:00:00"/>
    <d v="1899-12-30T16:47:00"/>
    <n v="30"/>
    <n v="70"/>
    <s v="Ticket"/>
    <s v="Thursday"/>
    <s v="Afternoon"/>
    <x v="2"/>
    <s v="16"/>
  </r>
  <r>
    <n v="1"/>
    <n v="5"/>
    <d v="2010-04-08T00:00:00"/>
    <x v="192"/>
    <d v="1899-12-30T16:21:00"/>
    <d v="2010-04-08T00:00:00"/>
    <d v="1899-12-30T17:17:00"/>
    <n v="30"/>
    <n v="56"/>
    <s v="Ticket"/>
    <s v="Thursday"/>
    <s v="Afternoon"/>
    <x v="5"/>
    <s v="17"/>
  </r>
  <r>
    <n v="1"/>
    <n v="6"/>
    <d v="2010-04-08T00:00:00"/>
    <x v="192"/>
    <d v="1899-12-30T18:06:00"/>
    <d v="2010-04-08T00:00:00"/>
    <d v="1899-12-30T19:41:00"/>
    <n v="30"/>
    <n v="95"/>
    <s v="Ticket"/>
    <s v="Thursday"/>
    <s v="Evening"/>
    <x v="8"/>
    <s v="19"/>
  </r>
  <r>
    <n v="1"/>
    <n v="5"/>
    <d v="2010-04-08T00:00:00"/>
    <x v="192"/>
    <d v="1899-12-30T18:12:00"/>
    <d v="2010-04-08T00:00:00"/>
    <d v="1899-12-30T19:11:00"/>
    <n v="30"/>
    <n v="59"/>
    <s v="Ticket"/>
    <s v="Thursday"/>
    <s v="Evening"/>
    <x v="8"/>
    <s v="19"/>
  </r>
  <r>
    <n v="1"/>
    <n v="5"/>
    <d v="2010-04-08T00:00:00"/>
    <x v="192"/>
    <d v="1899-12-30T19:25:00"/>
    <d v="2010-04-08T00:00:00"/>
    <d v="1899-12-30T20:40:00"/>
    <n v="30"/>
    <n v="75"/>
    <s v="Ticket"/>
    <s v="Thursday"/>
    <s v="Evening"/>
    <x v="4"/>
    <s v="20"/>
  </r>
  <r>
    <n v="1"/>
    <n v="5"/>
    <d v="2010-04-08T00:00:00"/>
    <x v="192"/>
    <d v="1899-12-30T19:36:00"/>
    <d v="2010-04-08T00:00:00"/>
    <d v="1899-12-30T21:10:00"/>
    <n v="30"/>
    <n v="94"/>
    <s v="Ticket"/>
    <s v="Thursday"/>
    <s v="Evening"/>
    <x v="4"/>
    <s v="21"/>
  </r>
  <r>
    <n v="1"/>
    <n v="6"/>
    <d v="2010-04-09T00:00:00"/>
    <x v="193"/>
    <d v="1899-12-30T13:45:00"/>
    <d v="2010-04-09T00:00:00"/>
    <d v="1899-12-30T17:37:00"/>
    <n v="40"/>
    <n v="232"/>
    <s v="Ticket"/>
    <s v="Friday"/>
    <s v="Morning"/>
    <x v="0"/>
    <s v="17"/>
  </r>
  <r>
    <n v="1"/>
    <n v="6"/>
    <d v="2010-04-09T00:00:00"/>
    <x v="193"/>
    <d v="1899-12-30T16:50:00"/>
    <d v="2010-04-09T00:00:00"/>
    <d v="1899-12-30T17:48:00"/>
    <n v="30"/>
    <n v="58"/>
    <s v="Ticket"/>
    <s v="Friday"/>
    <s v="Afternoon"/>
    <x v="5"/>
    <s v="17"/>
  </r>
  <r>
    <n v="1"/>
    <n v="5"/>
    <d v="2010-04-09T00:00:00"/>
    <x v="193"/>
    <d v="1899-12-30T17:28:00"/>
    <d v="2010-04-09T00:00:00"/>
    <d v="1899-12-30T17:52:00"/>
    <n v="30"/>
    <n v="24"/>
    <s v="Ticket"/>
    <s v="Friday"/>
    <s v="Afternoon"/>
    <x v="3"/>
    <s v="17"/>
  </r>
  <r>
    <n v="1"/>
    <n v="5"/>
    <d v="2010-04-09T00:00:00"/>
    <x v="193"/>
    <d v="1899-12-30T20:43:00"/>
    <d v="2010-04-09T00:00:00"/>
    <d v="1899-12-30T23:28:00"/>
    <n v="30"/>
    <n v="165"/>
    <s v="Ticket"/>
    <s v="Friday"/>
    <s v="Evening"/>
    <x v="9"/>
    <s v="23"/>
  </r>
  <r>
    <n v="1"/>
    <n v="6"/>
    <d v="2010-04-09T00:00:00"/>
    <x v="193"/>
    <d v="1899-12-30T21:17:00"/>
    <d v="2010-04-09T00:00:00"/>
    <d v="1899-12-30T23:26:00"/>
    <n v="30"/>
    <n v="129"/>
    <s v="Ticket"/>
    <s v="Friday"/>
    <s v="Evening"/>
    <x v="10"/>
    <s v="23"/>
  </r>
  <r>
    <n v="1"/>
    <n v="5"/>
    <d v="2010-04-09T00:00:00"/>
    <x v="193"/>
    <d v="1899-12-30T22:37:00"/>
    <d v="2010-04-09T00:00:00"/>
    <d v="1899-12-30T23:21:00"/>
    <n v="30"/>
    <n v="44"/>
    <s v="Ticket"/>
    <s v="Friday"/>
    <s v="Night"/>
    <x v="6"/>
    <s v="23"/>
  </r>
  <r>
    <n v="1"/>
    <n v="6"/>
    <d v="2010-04-16T00:00:00"/>
    <x v="194"/>
    <d v="1899-12-30T10:51:00"/>
    <d v="2010-04-16T00:00:00"/>
    <d v="1899-12-30T13:20:00"/>
    <n v="30"/>
    <n v="149"/>
    <s v="Ticket"/>
    <s v="Friday"/>
    <s v="Morning"/>
    <x v="11"/>
    <s v="13"/>
  </r>
  <r>
    <n v="1"/>
    <n v="5"/>
    <d v="2010-04-16T00:00:00"/>
    <x v="194"/>
    <d v="1899-12-30T14:04:00"/>
    <d v="2010-04-16T00:00:00"/>
    <d v="1899-12-30T14:55:00"/>
    <n v="30"/>
    <n v="51"/>
    <s v="Ticket"/>
    <s v="Friday"/>
    <s v="Afternoon"/>
    <x v="1"/>
    <s v="14"/>
  </r>
  <r>
    <n v="1"/>
    <n v="6"/>
    <d v="2010-04-16T00:00:00"/>
    <x v="194"/>
    <d v="1899-12-30T15:23:00"/>
    <d v="2010-04-16T00:00:00"/>
    <d v="1899-12-30T18:11:00"/>
    <n v="30"/>
    <n v="168"/>
    <s v="Ticket"/>
    <s v="Friday"/>
    <s v="Afternoon"/>
    <x v="2"/>
    <s v="18"/>
  </r>
  <r>
    <n v="1"/>
    <n v="6"/>
    <d v="2010-04-16T00:00:00"/>
    <x v="194"/>
    <d v="1899-12-30T15:59:00"/>
    <d v="2010-04-16T00:00:00"/>
    <d v="1899-12-30T16:15:00"/>
    <n v="30"/>
    <n v="16"/>
    <s v="Ticket"/>
    <s v="Friday"/>
    <s v="Afternoon"/>
    <x v="2"/>
    <s v="16"/>
  </r>
  <r>
    <n v="1"/>
    <n v="5"/>
    <d v="2010-04-16T00:00:00"/>
    <x v="194"/>
    <d v="1899-12-30T16:14:00"/>
    <d v="2010-04-16T00:00:00"/>
    <d v="1899-12-30T18:00:00"/>
    <n v="30"/>
    <n v="106"/>
    <s v="Ticket"/>
    <s v="Friday"/>
    <s v="Afternoon"/>
    <x v="5"/>
    <s v="18"/>
  </r>
  <r>
    <n v="1"/>
    <n v="6"/>
    <d v="2010-04-16T00:00:00"/>
    <x v="194"/>
    <d v="1899-12-30T20:00:00"/>
    <d v="2010-04-16T00:00:00"/>
    <d v="1899-12-30T23:07:00"/>
    <n v="40"/>
    <n v="187"/>
    <s v="Ticket"/>
    <s v="Friday"/>
    <s v="Evening"/>
    <x v="9"/>
    <s v="23"/>
  </r>
  <r>
    <n v="1"/>
    <n v="5"/>
    <d v="2010-04-19T00:00:00"/>
    <x v="195"/>
    <d v="1899-12-30T11:32:00"/>
    <d v="2010-04-19T00:00:00"/>
    <d v="1899-12-30T13:03:00"/>
    <n v="30"/>
    <n v="91"/>
    <s v="Ticket"/>
    <s v="Monday"/>
    <s v="Morning"/>
    <x v="12"/>
    <s v="13"/>
  </r>
  <r>
    <n v="1"/>
    <n v="5"/>
    <d v="2010-04-19T00:00:00"/>
    <x v="195"/>
    <d v="1899-12-30T19:56:00"/>
    <d v="2010-04-19T00:00:00"/>
    <d v="1899-12-30T20:35:00"/>
    <n v="30"/>
    <n v="39"/>
    <s v="Ticket"/>
    <s v="Monday"/>
    <s v="Evening"/>
    <x v="4"/>
    <s v="20"/>
  </r>
  <r>
    <n v="1"/>
    <n v="5"/>
    <d v="2010-04-19T00:00:00"/>
    <x v="195"/>
    <d v="1899-12-30T20:47:00"/>
    <d v="2010-04-19T00:00:00"/>
    <d v="1899-12-30T23:10:00"/>
    <n v="30"/>
    <n v="143"/>
    <s v="Ticket"/>
    <s v="Monday"/>
    <s v="Evening"/>
    <x v="9"/>
    <s v="23"/>
  </r>
  <r>
    <n v="1"/>
    <n v="5"/>
    <d v="2010-04-20T00:00:00"/>
    <x v="196"/>
    <d v="1899-12-30T11:32:00"/>
    <d v="2010-04-20T00:00:00"/>
    <d v="1899-12-30T16:39:00"/>
    <n v="60"/>
    <n v="307"/>
    <s v="Ticket"/>
    <s v="Tuesday"/>
    <s v="Morning"/>
    <x v="12"/>
    <s v="16"/>
  </r>
  <r>
    <n v="1"/>
    <n v="5"/>
    <d v="2010-04-20T00:00:00"/>
    <x v="196"/>
    <d v="1899-12-30T13:30:00"/>
    <d v="2010-04-20T00:00:00"/>
    <d v="1899-12-30T15:34:00"/>
    <n v="30"/>
    <n v="124"/>
    <s v="Ticket"/>
    <s v="Tuesday"/>
    <s v="Morning"/>
    <x v="0"/>
    <s v="15"/>
  </r>
  <r>
    <n v="1"/>
    <n v="6"/>
    <d v="2010-04-20T00:00:00"/>
    <x v="196"/>
    <d v="1899-12-30T15:10:00"/>
    <d v="2010-04-20T00:00:00"/>
    <d v="1899-12-30T16:05:00"/>
    <n v="30"/>
    <n v="55"/>
    <s v="Ticket"/>
    <s v="Tuesday"/>
    <s v="Afternoon"/>
    <x v="2"/>
    <s v="16"/>
  </r>
  <r>
    <n v="1"/>
    <n v="6"/>
    <d v="2010-04-20T00:00:00"/>
    <x v="196"/>
    <d v="1899-12-30T16:44:00"/>
    <d v="2010-04-20T00:00:00"/>
    <d v="1899-12-30T21:23:00"/>
    <n v="50"/>
    <n v="279"/>
    <s v="Ticket"/>
    <s v="Tuesday"/>
    <s v="Afternoon"/>
    <x v="5"/>
    <s v="21"/>
  </r>
  <r>
    <n v="1"/>
    <n v="5"/>
    <d v="2010-04-20T00:00:00"/>
    <x v="196"/>
    <d v="1899-12-30T19:00:00"/>
    <d v="2010-04-20T00:00:00"/>
    <d v="1899-12-30T23:12:00"/>
    <n v="50"/>
    <n v="252"/>
    <s v="Ticket"/>
    <s v="Tuesday"/>
    <s v="Evening"/>
    <x v="4"/>
    <s v="23"/>
  </r>
  <r>
    <n v="1"/>
    <n v="5"/>
    <d v="2010-04-20T00:00:00"/>
    <x v="196"/>
    <d v="1899-12-30T20:40:00"/>
    <d v="2010-04-20T00:00:00"/>
    <d v="1899-12-30T21:39:00"/>
    <n v="30"/>
    <n v="59"/>
    <s v="Ticket"/>
    <s v="Tuesday"/>
    <s v="Evening"/>
    <x v="9"/>
    <s v="21"/>
  </r>
  <r>
    <n v="1"/>
    <n v="5"/>
    <d v="2010-04-20T00:00:00"/>
    <x v="196"/>
    <d v="1899-12-30T20:58:00"/>
    <d v="2010-04-20T00:00:00"/>
    <d v="1899-12-30T22:04:00"/>
    <n v="30"/>
    <n v="66"/>
    <s v="Ticket"/>
    <s v="Tuesday"/>
    <s v="Evening"/>
    <x v="9"/>
    <s v="22"/>
  </r>
  <r>
    <n v="1"/>
    <n v="5"/>
    <d v="2010-04-21T00:00:00"/>
    <x v="197"/>
    <d v="1899-12-30T12:02:00"/>
    <d v="2010-04-21T00:00:00"/>
    <d v="1899-12-30T14:52:00"/>
    <n v="30"/>
    <n v="170"/>
    <s v="Ticket"/>
    <s v="Wednesday"/>
    <s v="Morning"/>
    <x v="7"/>
    <s v="14"/>
  </r>
  <r>
    <n v="1"/>
    <n v="5"/>
    <d v="2010-04-21T00:00:00"/>
    <x v="197"/>
    <d v="1899-12-30T15:50:00"/>
    <d v="2010-04-21T00:00:00"/>
    <d v="1899-12-30T16:28:00"/>
    <n v="30"/>
    <n v="38"/>
    <s v="Ticket"/>
    <s v="Wednesday"/>
    <s v="Afternoon"/>
    <x v="2"/>
    <s v="16"/>
  </r>
  <r>
    <n v="1"/>
    <n v="5"/>
    <d v="2010-04-21T00:00:00"/>
    <x v="197"/>
    <d v="1899-12-30T19:20:00"/>
    <d v="2010-04-21T00:00:00"/>
    <d v="1899-12-30T23:12:00"/>
    <n v="40"/>
    <n v="232"/>
    <s v="Ticket"/>
    <s v="Wednesday"/>
    <s v="Evening"/>
    <x v="4"/>
    <s v="23"/>
  </r>
  <r>
    <n v="1"/>
    <n v="5"/>
    <d v="2010-04-22T00:00:00"/>
    <x v="198"/>
    <d v="1899-12-30T12:58:00"/>
    <d v="2010-04-22T00:00:00"/>
    <d v="1899-12-30T16:11:00"/>
    <n v="40"/>
    <n v="193"/>
    <s v="Ticket"/>
    <s v="Thursday"/>
    <s v="Morning"/>
    <x v="7"/>
    <s v="16"/>
  </r>
  <r>
    <n v="1"/>
    <n v="5"/>
    <d v="2010-04-22T00:00:00"/>
    <x v="198"/>
    <d v="1899-12-30T15:37:00"/>
    <d v="2010-04-22T00:00:00"/>
    <d v="1899-12-30T16:20:00"/>
    <n v="30"/>
    <n v="43"/>
    <s v="Ticket"/>
    <s v="Thursday"/>
    <s v="Afternoon"/>
    <x v="2"/>
    <s v="16"/>
  </r>
  <r>
    <n v="1"/>
    <n v="5"/>
    <d v="2010-04-22T00:00:00"/>
    <x v="198"/>
    <d v="1899-12-30T15:47:00"/>
    <d v="2010-04-22T00:00:00"/>
    <d v="1899-12-30T17:39:00"/>
    <n v="30"/>
    <n v="112"/>
    <s v="Ticket"/>
    <s v="Thursday"/>
    <s v="Afternoon"/>
    <x v="2"/>
    <s v="17"/>
  </r>
  <r>
    <n v="1"/>
    <n v="6"/>
    <d v="2010-04-22T00:00:00"/>
    <x v="198"/>
    <d v="1899-12-30T21:18:00"/>
    <d v="2010-04-22T00:00:00"/>
    <d v="1899-12-30T22:26:00"/>
    <n v="30"/>
    <n v="68"/>
    <s v="Ticket"/>
    <s v="Thursday"/>
    <s v="Evening"/>
    <x v="10"/>
    <s v="22"/>
  </r>
  <r>
    <n v="1"/>
    <n v="5"/>
    <d v="2010-04-23T00:00:00"/>
    <x v="199"/>
    <d v="1899-12-30T11:35:00"/>
    <d v="2010-04-23T00:00:00"/>
    <d v="1899-12-30T12:30:00"/>
    <n v="30"/>
    <n v="55"/>
    <s v="Ticket"/>
    <s v="Friday"/>
    <s v="Morning"/>
    <x v="12"/>
    <s v="12"/>
  </r>
  <r>
    <n v="1"/>
    <n v="6"/>
    <d v="2010-04-23T00:00:00"/>
    <x v="199"/>
    <d v="1899-12-30T13:55:00"/>
    <d v="2010-04-23T00:00:00"/>
    <d v="1899-12-30T16:23:00"/>
    <n v="30"/>
    <n v="148"/>
    <s v="Ticket"/>
    <s v="Friday"/>
    <s v="Morning"/>
    <x v="0"/>
    <s v="16"/>
  </r>
  <r>
    <n v="1"/>
    <n v="6"/>
    <d v="2010-04-23T00:00:00"/>
    <x v="199"/>
    <d v="1899-12-30T14:58:00"/>
    <d v="2010-04-23T00:00:00"/>
    <d v="1899-12-30T19:43:00"/>
    <n v="50"/>
    <n v="285"/>
    <s v="Ticket"/>
    <s v="Friday"/>
    <s v="Afternoon"/>
    <x v="1"/>
    <s v="19"/>
  </r>
  <r>
    <n v="1"/>
    <n v="6"/>
    <d v="2010-04-23T00:00:00"/>
    <x v="199"/>
    <d v="1899-12-30T16:40:00"/>
    <d v="2010-04-23T00:00:00"/>
    <d v="1899-12-30T21:37:00"/>
    <n v="50"/>
    <n v="297"/>
    <s v="Ticket"/>
    <s v="Friday"/>
    <s v="Afternoon"/>
    <x v="5"/>
    <s v="21"/>
  </r>
  <r>
    <n v="1"/>
    <n v="6"/>
    <d v="2010-04-23T00:00:00"/>
    <x v="199"/>
    <d v="1899-12-30T18:14:00"/>
    <d v="2010-04-23T00:00:00"/>
    <d v="1899-12-30T20:20:00"/>
    <n v="30"/>
    <n v="126"/>
    <s v="Ticket"/>
    <s v="Friday"/>
    <s v="Evening"/>
    <x v="8"/>
    <s v="20"/>
  </r>
  <r>
    <n v="1"/>
    <n v="5"/>
    <d v="2010-04-23T00:00:00"/>
    <x v="199"/>
    <d v="1899-12-30T20:55:00"/>
    <d v="2010-04-23T00:00:00"/>
    <d v="1899-12-30T23:47:00"/>
    <n v="30"/>
    <n v="172"/>
    <s v="Ticket"/>
    <s v="Friday"/>
    <s v="Evening"/>
    <x v="9"/>
    <s v="23"/>
  </r>
  <r>
    <n v="1"/>
    <n v="5"/>
    <d v="2010-04-23T00:00:00"/>
    <x v="199"/>
    <d v="1899-12-30T21:48:00"/>
    <d v="2010-04-23T00:00:00"/>
    <d v="1899-12-30T22:47:00"/>
    <n v="30"/>
    <n v="59"/>
    <s v="Ticket"/>
    <s v="Friday"/>
    <s v="Evening"/>
    <x v="10"/>
    <s v="22"/>
  </r>
  <r>
    <n v="1"/>
    <n v="6"/>
    <d v="2010-04-23T00:00:00"/>
    <x v="199"/>
    <d v="1899-12-30T22:26:00"/>
    <d v="2010-04-24T00:00:00"/>
    <d v="1899-12-30T02:04:00"/>
    <n v="40"/>
    <n v="218"/>
    <s v="Ticket"/>
    <s v="Friday"/>
    <s v="Night"/>
    <x v="6"/>
    <s v="02"/>
  </r>
  <r>
    <n v="1"/>
    <n v="5"/>
    <d v="2010-04-26T00:00:00"/>
    <x v="200"/>
    <d v="1899-12-30T12:56:00"/>
    <d v="2010-04-26T00:00:00"/>
    <d v="1899-12-30T14:57:00"/>
    <n v="30"/>
    <n v="121"/>
    <s v="Ticket"/>
    <s v="Monday"/>
    <s v="Morning"/>
    <x v="7"/>
    <s v="14"/>
  </r>
  <r>
    <n v="1"/>
    <n v="6"/>
    <d v="2010-04-26T00:00:00"/>
    <x v="200"/>
    <d v="1899-12-30T14:51:00"/>
    <d v="2010-04-26T00:00:00"/>
    <d v="1899-12-30T16:38:00"/>
    <n v="30"/>
    <n v="107"/>
    <s v="Ticket"/>
    <s v="Monday"/>
    <s v="Afternoon"/>
    <x v="1"/>
    <s v="16"/>
  </r>
  <r>
    <n v="1"/>
    <n v="5"/>
    <d v="2010-04-26T00:00:00"/>
    <x v="200"/>
    <d v="1899-12-30T16:30:00"/>
    <d v="2010-04-26T00:00:00"/>
    <d v="1899-12-30T17:34:00"/>
    <n v="30"/>
    <n v="64"/>
    <s v="Ticket"/>
    <s v="Monday"/>
    <s v="Afternoon"/>
    <x v="5"/>
    <s v="17"/>
  </r>
  <r>
    <n v="1"/>
    <n v="5"/>
    <d v="2010-04-26T00:00:00"/>
    <x v="200"/>
    <d v="1899-12-30T18:03:00"/>
    <d v="2010-04-26T00:00:00"/>
    <d v="1899-12-30T21:13:00"/>
    <n v="40"/>
    <n v="190"/>
    <s v="Ticket"/>
    <s v="Monday"/>
    <s v="Evening"/>
    <x v="8"/>
    <s v="21"/>
  </r>
  <r>
    <n v="1"/>
    <n v="5"/>
    <d v="2010-04-27T00:00:00"/>
    <x v="201"/>
    <d v="1899-12-30T14:32:00"/>
    <d v="2010-04-27T00:00:00"/>
    <d v="1899-12-30T16:21:00"/>
    <n v="30"/>
    <n v="109"/>
    <s v="Ticket"/>
    <s v="Tuesday"/>
    <s v="Afternoon"/>
    <x v="1"/>
    <s v="16"/>
  </r>
  <r>
    <n v="1"/>
    <n v="5"/>
    <d v="2010-04-28T00:00:00"/>
    <x v="202"/>
    <d v="1899-12-30T17:05:00"/>
    <d v="2010-04-28T00:00:00"/>
    <d v="1899-12-30T20:36:00"/>
    <n v="40"/>
    <n v="211"/>
    <s v="Ticket"/>
    <s v="Wednesday"/>
    <s v="Afternoon"/>
    <x v="3"/>
    <s v="20"/>
  </r>
  <r>
    <n v="1"/>
    <n v="5"/>
    <d v="2010-04-28T00:00:00"/>
    <x v="202"/>
    <d v="1899-12-30T20:00:00"/>
    <d v="2010-04-28T00:00:00"/>
    <d v="1899-12-30T21:14:00"/>
    <n v="30"/>
    <n v="74"/>
    <s v="Ticket"/>
    <s v="Wednesday"/>
    <s v="Evening"/>
    <x v="9"/>
    <s v="21"/>
  </r>
  <r>
    <n v="1"/>
    <n v="6"/>
    <d v="2010-04-28T00:00:00"/>
    <x v="202"/>
    <d v="1899-12-30T21:14:00"/>
    <d v="2010-04-28T00:00:00"/>
    <d v="1899-12-30T22:19:00"/>
    <n v="30"/>
    <n v="65"/>
    <s v="Ticket"/>
    <s v="Wednesday"/>
    <s v="Evening"/>
    <x v="10"/>
    <s v="22"/>
  </r>
  <r>
    <n v="1"/>
    <n v="6"/>
    <d v="2010-04-29T00:00:00"/>
    <x v="203"/>
    <d v="1899-12-30T11:55:00"/>
    <d v="2010-04-29T00:00:00"/>
    <d v="1899-12-30T12:55:00"/>
    <n v="30"/>
    <n v="60"/>
    <s v="Ticket"/>
    <s v="Thursday"/>
    <s v="Morning"/>
    <x v="12"/>
    <s v="12"/>
  </r>
  <r>
    <n v="1"/>
    <n v="6"/>
    <d v="2010-04-29T00:00:00"/>
    <x v="203"/>
    <d v="1899-12-30T12:37:00"/>
    <d v="2010-04-29T00:00:00"/>
    <d v="1899-12-30T13:24:00"/>
    <n v="30"/>
    <n v="47"/>
    <s v="Ticket"/>
    <s v="Thursday"/>
    <s v="Morning"/>
    <x v="7"/>
    <s v="13"/>
  </r>
  <r>
    <n v="1"/>
    <n v="6"/>
    <d v="2010-04-29T00:00:00"/>
    <x v="203"/>
    <d v="1899-12-30T16:44:00"/>
    <d v="2010-04-29T00:00:00"/>
    <d v="1899-12-30T18:01:00"/>
    <n v="30"/>
    <n v="77"/>
    <s v="Ticket"/>
    <s v="Thursday"/>
    <s v="Afternoon"/>
    <x v="5"/>
    <s v="18"/>
  </r>
  <r>
    <n v="1"/>
    <n v="6"/>
    <d v="2010-04-30T00:00:00"/>
    <x v="204"/>
    <d v="1899-12-30T11:55:00"/>
    <d v="2010-04-30T00:00:00"/>
    <d v="1899-12-30T15:42:00"/>
    <n v="40"/>
    <n v="227"/>
    <s v="Ticket"/>
    <s v="Friday"/>
    <s v="Morning"/>
    <x v="12"/>
    <s v="15"/>
  </r>
  <r>
    <n v="1"/>
    <n v="5"/>
    <d v="2010-04-30T00:00:00"/>
    <x v="204"/>
    <d v="1899-12-30T12:13:00"/>
    <d v="2010-04-30T00:00:00"/>
    <d v="1899-12-30T13:29:00"/>
    <n v="300"/>
    <n v="76"/>
    <s v="Ticket"/>
    <s v="Friday"/>
    <s v="Morning"/>
    <x v="7"/>
    <s v="13"/>
  </r>
  <r>
    <n v="1"/>
    <n v="5"/>
    <d v="2010-04-30T00:00:00"/>
    <x v="204"/>
    <d v="1899-12-30T14:12:00"/>
    <d v="2010-04-30T00:00:00"/>
    <d v="1899-12-30T16:33:00"/>
    <n v="30"/>
    <n v="141"/>
    <s v="Ticket"/>
    <s v="Friday"/>
    <s v="Afternoon"/>
    <x v="1"/>
    <s v="16"/>
  </r>
  <r>
    <n v="1"/>
    <n v="5"/>
    <d v="2010-04-30T00:00:00"/>
    <x v="204"/>
    <d v="1899-12-30T17:15:00"/>
    <d v="2010-04-30T00:00:00"/>
    <d v="1899-12-30T18:01:00"/>
    <n v="30"/>
    <n v="46"/>
    <s v="Ticket"/>
    <s v="Friday"/>
    <s v="Afternoon"/>
    <x v="3"/>
    <s v="18"/>
  </r>
  <r>
    <n v="1"/>
    <n v="6"/>
    <d v="2010-04-30T00:00:00"/>
    <x v="204"/>
    <d v="1899-12-30T18:59:00"/>
    <d v="2010-04-30T00:00:00"/>
    <d v="1899-12-30T22:20:00"/>
    <n v="40"/>
    <n v="201"/>
    <s v="Ticket"/>
    <s v="Friday"/>
    <s v="Evening"/>
    <x v="8"/>
    <s v="22"/>
  </r>
  <r>
    <n v="1"/>
    <n v="6"/>
    <d v="2010-04-30T00:00:00"/>
    <x v="204"/>
    <d v="1899-12-30T20:47:00"/>
    <d v="2010-05-01T00:00:00"/>
    <d v="1899-12-30T01:19:00"/>
    <n v="50"/>
    <n v="272"/>
    <s v="Ticket"/>
    <s v="Friday"/>
    <s v="Evening"/>
    <x v="9"/>
    <s v="01"/>
  </r>
  <r>
    <n v="1"/>
    <n v="6"/>
    <d v="2010-05-03T00:00:00"/>
    <x v="205"/>
    <d v="1899-12-30T13:04:00"/>
    <d v="2010-05-03T00:00:00"/>
    <d v="1899-12-30T17:17:00"/>
    <n v="50"/>
    <n v="253"/>
    <s v="Ticket"/>
    <s v="Monday"/>
    <s v="Morning"/>
    <x v="0"/>
    <s v="17"/>
  </r>
  <r>
    <n v="1"/>
    <n v="6"/>
    <d v="2010-05-03T00:00:00"/>
    <x v="205"/>
    <d v="1899-12-30T14:46:00"/>
    <d v="2010-05-03T00:00:00"/>
    <d v="1899-12-30T16:14:00"/>
    <n v="30"/>
    <n v="88"/>
    <s v="Ticket"/>
    <s v="Monday"/>
    <s v="Afternoon"/>
    <x v="1"/>
    <s v="16"/>
  </r>
  <r>
    <n v="1"/>
    <n v="6"/>
    <d v="2010-05-03T00:00:00"/>
    <x v="205"/>
    <d v="1899-12-30T14:47:00"/>
    <d v="2010-05-03T00:00:00"/>
    <d v="1899-12-30T16:45:00"/>
    <n v="30"/>
    <n v="118"/>
    <s v="Ticket"/>
    <s v="Monday"/>
    <s v="Afternoon"/>
    <x v="1"/>
    <s v="16"/>
  </r>
  <r>
    <n v="1"/>
    <n v="5"/>
    <d v="2010-05-03T00:00:00"/>
    <x v="205"/>
    <d v="1899-12-30T15:11:00"/>
    <d v="2010-05-03T00:00:00"/>
    <d v="1899-12-30T18:12:00"/>
    <n v="40"/>
    <n v="181"/>
    <s v="Ticket"/>
    <s v="Monday"/>
    <s v="Afternoon"/>
    <x v="2"/>
    <s v="18"/>
  </r>
  <r>
    <n v="1"/>
    <n v="5"/>
    <d v="2010-05-03T00:00:00"/>
    <x v="205"/>
    <d v="1899-12-30T22:16:00"/>
    <d v="2010-05-03T00:00:00"/>
    <d v="1899-12-30T22:45:00"/>
    <n v="30"/>
    <n v="29"/>
    <s v="Ticket"/>
    <s v="Monday"/>
    <s v="Night"/>
    <x v="6"/>
    <s v="22"/>
  </r>
  <r>
    <n v="1"/>
    <n v="6"/>
    <d v="2010-05-04T00:00:00"/>
    <x v="206"/>
    <d v="1899-12-30T12:58:00"/>
    <d v="2010-05-04T00:00:00"/>
    <d v="1899-12-30T14:43:00"/>
    <n v="30"/>
    <n v="105"/>
    <s v="Ticket"/>
    <s v="Tuesday"/>
    <s v="Morning"/>
    <x v="7"/>
    <s v="14"/>
  </r>
  <r>
    <n v="1"/>
    <n v="5"/>
    <d v="2010-05-04T00:00:00"/>
    <x v="206"/>
    <d v="1899-12-30T14:17:00"/>
    <d v="2010-05-04T00:00:00"/>
    <d v="1899-12-30T14:57:00"/>
    <n v="30"/>
    <n v="40"/>
    <s v="Ticket"/>
    <s v="Tuesday"/>
    <s v="Afternoon"/>
    <x v="1"/>
    <s v="14"/>
  </r>
  <r>
    <n v="1"/>
    <n v="6"/>
    <d v="2010-05-04T00:00:00"/>
    <x v="206"/>
    <d v="1899-12-30T16:34:00"/>
    <d v="2010-05-04T00:00:00"/>
    <d v="1899-12-30T19:11:00"/>
    <n v="30"/>
    <n v="157"/>
    <s v="Ticket"/>
    <s v="Tuesday"/>
    <s v="Afternoon"/>
    <x v="5"/>
    <s v="19"/>
  </r>
  <r>
    <n v="1"/>
    <n v="6"/>
    <d v="2010-05-04T00:00:00"/>
    <x v="206"/>
    <d v="1899-12-30T19:14:00"/>
    <d v="2010-05-04T00:00:00"/>
    <d v="1899-12-30T20:02:00"/>
    <n v="30"/>
    <n v="48"/>
    <s v="Ticket"/>
    <s v="Tuesday"/>
    <s v="Evening"/>
    <x v="4"/>
    <s v="20"/>
  </r>
  <r>
    <n v="1"/>
    <n v="5"/>
    <d v="2010-05-05T00:00:00"/>
    <x v="207"/>
    <d v="1899-12-30T10:53:00"/>
    <d v="2010-05-05T00:00:00"/>
    <d v="1899-12-30T11:30:00"/>
    <n v="30"/>
    <n v="37"/>
    <s v="Manual"/>
    <s v="Wednesday"/>
    <s v="Morning"/>
    <x v="11"/>
    <s v="11"/>
  </r>
  <r>
    <n v="1"/>
    <n v="5"/>
    <d v="2010-05-05T00:00:00"/>
    <x v="207"/>
    <d v="1899-12-30T14:10:00"/>
    <d v="2010-05-05T00:00:00"/>
    <d v="1899-12-30T16:30:00"/>
    <n v="30"/>
    <n v="140"/>
    <s v="Ticket"/>
    <s v="Wednesday"/>
    <s v="Afternoon"/>
    <x v="1"/>
    <s v="16"/>
  </r>
  <r>
    <n v="1"/>
    <n v="5"/>
    <d v="2010-05-05T00:00:00"/>
    <x v="207"/>
    <d v="1899-12-30T15:01:00"/>
    <d v="2010-05-05T00:00:00"/>
    <d v="1899-12-30T17:11:00"/>
    <n v="30"/>
    <n v="130"/>
    <s v="Ticket"/>
    <s v="Wednesday"/>
    <s v="Afternoon"/>
    <x v="2"/>
    <s v="17"/>
  </r>
  <r>
    <n v="1"/>
    <n v="6"/>
    <d v="2010-05-05T00:00:00"/>
    <x v="207"/>
    <d v="1899-12-30T19:06:00"/>
    <d v="2010-05-05T00:00:00"/>
    <d v="1899-12-30T19:48:00"/>
    <n v="30"/>
    <n v="42"/>
    <s v="Ticket"/>
    <s v="Wednesday"/>
    <s v="Evening"/>
    <x v="4"/>
    <s v="19"/>
  </r>
  <r>
    <n v="1"/>
    <n v="5"/>
    <d v="2010-05-06T00:00:00"/>
    <x v="208"/>
    <d v="1899-12-30T13:55:00"/>
    <d v="2010-05-06T00:00:00"/>
    <d v="1899-12-30T18:55:00"/>
    <n v="50"/>
    <n v="300"/>
    <s v="Ticket"/>
    <s v="Thursday"/>
    <s v="Morning"/>
    <x v="0"/>
    <s v="18"/>
  </r>
  <r>
    <n v="1"/>
    <n v="5"/>
    <d v="2010-05-06T00:00:00"/>
    <x v="208"/>
    <d v="1899-12-30T14:07:00"/>
    <d v="2010-05-06T00:00:00"/>
    <d v="1899-12-30T15:38:00"/>
    <n v="30"/>
    <n v="91"/>
    <s v="Ticket"/>
    <s v="Thursday"/>
    <s v="Afternoon"/>
    <x v="1"/>
    <s v="15"/>
  </r>
  <r>
    <n v="1"/>
    <n v="5"/>
    <d v="2010-05-06T00:00:00"/>
    <x v="208"/>
    <d v="1899-12-30T16:22:00"/>
    <d v="2010-05-06T00:00:00"/>
    <d v="1899-12-30T17:59:00"/>
    <n v="30"/>
    <n v="97"/>
    <s v="Ticket"/>
    <s v="Thursday"/>
    <s v="Afternoon"/>
    <x v="5"/>
    <s v="17"/>
  </r>
  <r>
    <n v="1"/>
    <n v="6"/>
    <d v="2010-05-06T00:00:00"/>
    <x v="208"/>
    <d v="1899-12-30T16:54:00"/>
    <d v="2010-05-06T00:00:00"/>
    <d v="1899-12-30T17:48:00"/>
    <n v="30"/>
    <n v="54"/>
    <s v="Ticket"/>
    <s v="Thursday"/>
    <s v="Afternoon"/>
    <x v="5"/>
    <s v="17"/>
  </r>
  <r>
    <n v="1"/>
    <n v="6"/>
    <d v="2010-05-06T00:00:00"/>
    <x v="208"/>
    <d v="1899-12-30T17:59:00"/>
    <d v="2010-05-06T00:00:00"/>
    <d v="1899-12-30T19:44:00"/>
    <n v="30"/>
    <n v="105"/>
    <s v="Ticket"/>
    <s v="Thursday"/>
    <s v="Afternoon"/>
    <x v="3"/>
    <s v="19"/>
  </r>
  <r>
    <n v="1"/>
    <n v="5"/>
    <d v="2010-05-06T00:00:00"/>
    <x v="208"/>
    <d v="1899-12-30T18:54:00"/>
    <d v="2010-05-06T00:00:00"/>
    <d v="1899-12-30T20:19:00"/>
    <n v="30"/>
    <n v="85"/>
    <s v="Ticket"/>
    <s v="Thursday"/>
    <s v="Evening"/>
    <x v="8"/>
    <s v="20"/>
  </r>
  <r>
    <n v="1"/>
    <n v="5"/>
    <d v="2010-05-06T00:00:00"/>
    <x v="208"/>
    <d v="1899-12-30T19:12:00"/>
    <d v="2010-05-06T00:00:00"/>
    <d v="1899-12-30T21:13:00"/>
    <n v="30"/>
    <n v="121"/>
    <s v="Ticket"/>
    <s v="Thursday"/>
    <s v="Evening"/>
    <x v="4"/>
    <s v="21"/>
  </r>
  <r>
    <n v="1"/>
    <n v="5"/>
    <d v="2010-05-06T00:00:00"/>
    <x v="208"/>
    <d v="1899-12-30T20:49:00"/>
    <d v="2010-05-06T00:00:00"/>
    <d v="1899-12-30T22:19:00"/>
    <n v="30"/>
    <n v="90"/>
    <s v="Ticket"/>
    <s v="Thursday"/>
    <s v="Evening"/>
    <x v="9"/>
    <s v="22"/>
  </r>
  <r>
    <n v="1"/>
    <n v="5"/>
    <d v="2010-05-07T00:00:00"/>
    <x v="209"/>
    <d v="1899-12-30T13:23:00"/>
    <d v="2010-05-07T00:00:00"/>
    <d v="1899-12-30T15:10:00"/>
    <n v="30"/>
    <n v="107"/>
    <s v="Ticket"/>
    <s v="Friday"/>
    <s v="Morning"/>
    <x v="0"/>
    <s v="15"/>
  </r>
  <r>
    <n v="1"/>
    <n v="5"/>
    <d v="2010-05-07T00:00:00"/>
    <x v="209"/>
    <d v="1899-12-30T13:38:00"/>
    <d v="2010-05-07T00:00:00"/>
    <d v="1899-12-30T16:44:00"/>
    <n v="40"/>
    <n v="186"/>
    <s v="Ticket"/>
    <s v="Friday"/>
    <s v="Morning"/>
    <x v="0"/>
    <s v="16"/>
  </r>
  <r>
    <n v="1"/>
    <n v="6"/>
    <d v="2010-05-07T00:00:00"/>
    <x v="209"/>
    <d v="1899-12-30T16:25:00"/>
    <d v="2010-05-07T00:00:00"/>
    <d v="1899-12-30T17:17:00"/>
    <n v="30"/>
    <n v="52"/>
    <s v="Ticket"/>
    <s v="Friday"/>
    <s v="Afternoon"/>
    <x v="5"/>
    <s v="17"/>
  </r>
  <r>
    <n v="1"/>
    <n v="6"/>
    <d v="2010-05-07T00:00:00"/>
    <x v="209"/>
    <d v="1899-12-30T16:39:00"/>
    <d v="2010-05-07T00:00:00"/>
    <d v="1899-12-30T18:46:00"/>
    <n v="30"/>
    <n v="127"/>
    <s v="Ticket"/>
    <s v="Friday"/>
    <s v="Afternoon"/>
    <x v="5"/>
    <s v="18"/>
  </r>
  <r>
    <n v="1"/>
    <n v="6"/>
    <d v="2010-05-07T00:00:00"/>
    <x v="209"/>
    <d v="1899-12-30T17:08:00"/>
    <d v="2010-05-07T00:00:00"/>
    <d v="1899-12-30T17:53:00"/>
    <n v="30"/>
    <n v="45"/>
    <s v="Ticket"/>
    <s v="Friday"/>
    <s v="Afternoon"/>
    <x v="3"/>
    <s v="17"/>
  </r>
  <r>
    <n v="1"/>
    <n v="6"/>
    <d v="2010-05-07T00:00:00"/>
    <x v="209"/>
    <d v="1899-12-30T19:43:00"/>
    <d v="2010-05-07T00:00:00"/>
    <d v="1899-12-30T21:57:00"/>
    <n v="30"/>
    <n v="134"/>
    <s v="Ticket"/>
    <s v="Friday"/>
    <s v="Evening"/>
    <x v="4"/>
    <s v="21"/>
  </r>
  <r>
    <n v="1"/>
    <n v="5"/>
    <d v="2010-05-07T00:00:00"/>
    <x v="209"/>
    <d v="1899-12-30T20:53:00"/>
    <d v="2010-05-07T00:00:00"/>
    <d v="1899-12-30T23:17:00"/>
    <n v="30"/>
    <n v="144"/>
    <s v="Ticket"/>
    <s v="Friday"/>
    <s v="Evening"/>
    <x v="9"/>
    <s v="23"/>
  </r>
  <r>
    <n v="1"/>
    <n v="5"/>
    <d v="2010-05-10T00:00:00"/>
    <x v="210"/>
    <d v="1899-12-30T13:11:00"/>
    <d v="2010-05-10T00:00:00"/>
    <d v="1899-12-30T16:05:00"/>
    <n v="30"/>
    <n v="174"/>
    <s v="Ticket"/>
    <s v="Monday"/>
    <s v="Morning"/>
    <x v="0"/>
    <s v="16"/>
  </r>
  <r>
    <n v="1"/>
    <n v="6"/>
    <d v="2010-05-10T00:00:00"/>
    <x v="210"/>
    <d v="1899-12-30T13:37:00"/>
    <d v="2010-05-10T00:00:00"/>
    <d v="1899-12-30T17:07:00"/>
    <n v="40"/>
    <n v="210"/>
    <s v="Ticket"/>
    <s v="Monday"/>
    <s v="Morning"/>
    <x v="0"/>
    <s v="17"/>
  </r>
  <r>
    <n v="1"/>
    <n v="6"/>
    <d v="2010-05-10T00:00:00"/>
    <x v="210"/>
    <d v="1899-12-30T16:51:00"/>
    <d v="2010-05-10T00:00:00"/>
    <d v="1899-12-30T18:40:00"/>
    <n v="30"/>
    <n v="109"/>
    <s v="Ticket"/>
    <s v="Monday"/>
    <s v="Afternoon"/>
    <x v="5"/>
    <s v="18"/>
  </r>
  <r>
    <n v="1"/>
    <n v="6"/>
    <d v="2010-05-10T00:00:00"/>
    <x v="210"/>
    <d v="1899-12-30T17:43:00"/>
    <d v="2010-05-10T00:00:00"/>
    <d v="1899-12-30T19:51:00"/>
    <n v="30"/>
    <n v="128"/>
    <s v="Ticket"/>
    <s v="Monday"/>
    <s v="Afternoon"/>
    <x v="3"/>
    <s v="19"/>
  </r>
  <r>
    <n v="1"/>
    <n v="6"/>
    <d v="2010-05-10T00:00:00"/>
    <x v="210"/>
    <d v="1899-12-30T19:03:00"/>
    <d v="2010-05-10T00:00:00"/>
    <d v="1899-12-30T19:36:00"/>
    <n v="30"/>
    <n v="33"/>
    <s v="Ticket"/>
    <s v="Monday"/>
    <s v="Evening"/>
    <x v="4"/>
    <s v="19"/>
  </r>
  <r>
    <n v="1"/>
    <n v="5"/>
    <d v="2010-05-10T00:00:00"/>
    <x v="210"/>
    <d v="1899-12-30T19:47:00"/>
    <d v="2010-05-10T00:00:00"/>
    <d v="1899-12-30T23:22:00"/>
    <n v="40"/>
    <n v="215"/>
    <s v="Ticket"/>
    <s v="Monday"/>
    <s v="Evening"/>
    <x v="4"/>
    <s v="23"/>
  </r>
  <r>
    <n v="1"/>
    <n v="5"/>
    <d v="2010-05-10T00:00:00"/>
    <x v="210"/>
    <d v="1899-12-30T20:01:00"/>
    <d v="2010-05-10T00:00:00"/>
    <d v="1899-12-30T23:17:00"/>
    <n v="40"/>
    <n v="196"/>
    <s v="Ticket"/>
    <s v="Monday"/>
    <s v="Evening"/>
    <x v="9"/>
    <s v="23"/>
  </r>
  <r>
    <n v="1"/>
    <n v="6"/>
    <d v="2010-05-10T00:00:00"/>
    <x v="210"/>
    <d v="1899-12-30T21:09:00"/>
    <d v="2010-05-10T00:00:00"/>
    <d v="1899-12-30T22:01:00"/>
    <n v="30"/>
    <n v="52"/>
    <s v="Ticket"/>
    <s v="Monday"/>
    <s v="Evening"/>
    <x v="10"/>
    <s v="22"/>
  </r>
  <r>
    <n v="1"/>
    <n v="5"/>
    <d v="2010-05-10T00:00:00"/>
    <x v="210"/>
    <d v="1899-12-30T21:49:00"/>
    <d v="2010-05-10T00:00:00"/>
    <d v="1899-12-30T23:30:00"/>
    <n v="30"/>
    <n v="101"/>
    <s v="Ticket"/>
    <s v="Monday"/>
    <s v="Evening"/>
    <x v="10"/>
    <s v="23"/>
  </r>
  <r>
    <n v="1"/>
    <n v="5"/>
    <d v="2010-05-11T00:00:00"/>
    <x v="211"/>
    <d v="1899-12-30T10:41:00"/>
    <d v="2010-05-11T00:00:00"/>
    <d v="1899-12-30T12:14:00"/>
    <n v="30"/>
    <n v="93"/>
    <s v="Ticket"/>
    <s v="Tuesday"/>
    <s v="Morning"/>
    <x v="11"/>
    <s v="12"/>
  </r>
  <r>
    <n v="1"/>
    <n v="5"/>
    <d v="2010-05-11T00:00:00"/>
    <x v="211"/>
    <d v="1899-12-30T11:34:00"/>
    <d v="2010-05-11T00:00:00"/>
    <d v="1899-12-30T21:36:00"/>
    <n v="110"/>
    <n v="602"/>
    <s v="Ticket"/>
    <s v="Tuesday"/>
    <s v="Morning"/>
    <x v="12"/>
    <s v="21"/>
  </r>
  <r>
    <n v="1"/>
    <n v="5"/>
    <d v="2010-05-11T00:00:00"/>
    <x v="211"/>
    <d v="1899-12-30T12:33:00"/>
    <d v="2010-05-11T00:00:00"/>
    <d v="1899-12-30T16:10:00"/>
    <n v="40"/>
    <n v="217"/>
    <s v="Ticket"/>
    <s v="Tuesday"/>
    <s v="Morning"/>
    <x v="7"/>
    <s v="16"/>
  </r>
  <r>
    <n v="1"/>
    <n v="5"/>
    <d v="2010-05-11T00:00:00"/>
    <x v="211"/>
    <d v="1899-12-30T19:24:00"/>
    <d v="2010-05-11T00:00:00"/>
    <d v="1899-12-30T20:19:00"/>
    <n v="30"/>
    <n v="55"/>
    <s v="Ticket"/>
    <s v="Tuesday"/>
    <s v="Evening"/>
    <x v="4"/>
    <s v="20"/>
  </r>
  <r>
    <n v="1"/>
    <n v="5"/>
    <d v="2010-05-11T00:00:00"/>
    <x v="211"/>
    <d v="1899-12-30T22:19:00"/>
    <d v="2010-05-12T00:00:00"/>
    <d v="1899-12-30T01:31:00"/>
    <n v="40"/>
    <n v="192"/>
    <s v="Ticket"/>
    <s v="Tuesday"/>
    <s v="Night"/>
    <x v="6"/>
    <s v="01"/>
  </r>
  <r>
    <n v="1"/>
    <n v="5"/>
    <d v="2010-05-12T00:00:00"/>
    <x v="212"/>
    <d v="1899-12-30T13:21:00"/>
    <d v="2010-05-12T00:00:00"/>
    <d v="1899-12-30T14:57:00"/>
    <n v="30"/>
    <n v="96"/>
    <s v="Ticket"/>
    <s v="Wednesday"/>
    <s v="Morning"/>
    <x v="0"/>
    <s v="14"/>
  </r>
  <r>
    <n v="1"/>
    <n v="5"/>
    <d v="2010-05-12T00:00:00"/>
    <x v="212"/>
    <d v="1899-12-30T18:05:00"/>
    <d v="2010-05-12T00:00:00"/>
    <d v="1899-12-30T19:35:00"/>
    <n v="30"/>
    <n v="90"/>
    <s v="Ticket"/>
    <s v="Wednesday"/>
    <s v="Evening"/>
    <x v="8"/>
    <s v="19"/>
  </r>
  <r>
    <n v="1"/>
    <n v="5"/>
    <d v="2010-05-12T00:00:00"/>
    <x v="212"/>
    <d v="1899-12-30T19:44:00"/>
    <d v="2010-05-12T00:00:00"/>
    <d v="1899-12-30T21:18:00"/>
    <n v="30"/>
    <n v="94"/>
    <s v="Ticket"/>
    <s v="Wednesday"/>
    <s v="Evening"/>
    <x v="4"/>
    <s v="21"/>
  </r>
  <r>
    <n v="1"/>
    <n v="5"/>
    <d v="2010-05-12T00:00:00"/>
    <x v="212"/>
    <d v="1899-12-30T20:42:00"/>
    <d v="2010-05-12T00:00:00"/>
    <d v="1899-12-30T23:02:00"/>
    <n v="30"/>
    <n v="140"/>
    <s v="Ticket"/>
    <s v="Wednesday"/>
    <s v="Evening"/>
    <x v="9"/>
    <s v="23"/>
  </r>
  <r>
    <n v="1"/>
    <n v="6"/>
    <d v="2010-05-12T00:00:00"/>
    <x v="212"/>
    <d v="1899-12-30T21:34:00"/>
    <d v="2010-05-12T00:00:00"/>
    <d v="1899-12-30T23:17:00"/>
    <n v="30"/>
    <n v="103"/>
    <s v="Ticket"/>
    <s v="Wednesday"/>
    <s v="Evening"/>
    <x v="10"/>
    <s v="23"/>
  </r>
  <r>
    <n v="1"/>
    <n v="5"/>
    <d v="2010-05-13T00:00:00"/>
    <x v="213"/>
    <d v="1899-12-30T11:32:00"/>
    <d v="2010-05-13T00:00:00"/>
    <d v="1899-12-30T12:43:00"/>
    <n v="30"/>
    <n v="71"/>
    <s v="Ticket"/>
    <s v="Thursday"/>
    <s v="Morning"/>
    <x v="12"/>
    <s v="12"/>
  </r>
  <r>
    <n v="1"/>
    <n v="5"/>
    <d v="2010-05-13T00:00:00"/>
    <x v="213"/>
    <d v="1899-12-30T16:44:00"/>
    <d v="2010-05-13T00:00:00"/>
    <d v="1899-12-30T18:26:00"/>
    <n v="30"/>
    <n v="102"/>
    <s v="Ticket"/>
    <s v="Thursday"/>
    <s v="Afternoon"/>
    <x v="5"/>
    <s v="18"/>
  </r>
  <r>
    <n v="1"/>
    <n v="5"/>
    <d v="2010-05-13T00:00:00"/>
    <x v="213"/>
    <d v="1899-12-30T22:17:00"/>
    <d v="2010-05-13T00:00:00"/>
    <d v="1899-12-30T22:44:00"/>
    <n v="30"/>
    <n v="27"/>
    <s v="Ticket"/>
    <s v="Thursday"/>
    <s v="Night"/>
    <x v="6"/>
    <s v="22"/>
  </r>
  <r>
    <n v="1"/>
    <n v="6"/>
    <d v="2010-05-14T00:00:00"/>
    <x v="214"/>
    <d v="1899-12-30T12:52:00"/>
    <d v="2010-05-14T00:00:00"/>
    <d v="1899-12-30T18:24:00"/>
    <n v="60"/>
    <n v="332"/>
    <s v="Ticket"/>
    <s v="Friday"/>
    <s v="Morning"/>
    <x v="7"/>
    <s v="18"/>
  </r>
  <r>
    <n v="1"/>
    <n v="5"/>
    <d v="2010-05-14T00:00:00"/>
    <x v="214"/>
    <d v="1899-12-30T14:40:00"/>
    <d v="2010-05-14T00:00:00"/>
    <d v="1899-12-30T16:10:00"/>
    <n v="30"/>
    <n v="90"/>
    <s v="Ticket"/>
    <s v="Friday"/>
    <s v="Afternoon"/>
    <x v="1"/>
    <s v="16"/>
  </r>
  <r>
    <n v="1"/>
    <n v="5"/>
    <d v="2010-05-14T00:00:00"/>
    <x v="214"/>
    <d v="1899-12-30T16:01:00"/>
    <d v="2010-05-14T00:00:00"/>
    <d v="1899-12-30T18:37:00"/>
    <n v="30"/>
    <n v="156"/>
    <s v="Ticket"/>
    <s v="Friday"/>
    <s v="Afternoon"/>
    <x v="5"/>
    <s v="18"/>
  </r>
  <r>
    <n v="1"/>
    <n v="5"/>
    <d v="2010-05-14T00:00:00"/>
    <x v="214"/>
    <d v="1899-12-30T16:12:00"/>
    <d v="2010-05-14T00:00:00"/>
    <d v="1899-12-30T19:13:00"/>
    <n v="40"/>
    <n v="181"/>
    <s v="Ticket"/>
    <s v="Friday"/>
    <s v="Afternoon"/>
    <x v="5"/>
    <s v="19"/>
  </r>
  <r>
    <n v="1"/>
    <n v="5"/>
    <d v="2010-05-14T00:00:00"/>
    <x v="214"/>
    <d v="1899-12-30T16:59:00"/>
    <d v="2010-05-14T00:00:00"/>
    <d v="1899-12-30T18:17:00"/>
    <n v="30"/>
    <n v="78"/>
    <s v="Ticket"/>
    <s v="Friday"/>
    <s v="Afternoon"/>
    <x v="5"/>
    <s v="18"/>
  </r>
  <r>
    <n v="1"/>
    <n v="6"/>
    <d v="2010-05-14T00:00:00"/>
    <x v="214"/>
    <d v="1899-12-30T20:32:00"/>
    <d v="2010-05-14T00:00:00"/>
    <d v="1899-12-30T23:18:00"/>
    <n v="30"/>
    <n v="166"/>
    <s v="Ticket"/>
    <s v="Friday"/>
    <s v="Evening"/>
    <x v="9"/>
    <s v="23"/>
  </r>
  <r>
    <n v="1"/>
    <n v="6"/>
    <d v="2010-05-14T00:00:00"/>
    <x v="214"/>
    <d v="1899-12-30T22:29:00"/>
    <d v="2010-05-15T00:00:00"/>
    <d v="1899-12-30T00:45:00"/>
    <n v="30"/>
    <n v="136"/>
    <s v="Ticket"/>
    <s v="Friday"/>
    <s v="Night"/>
    <x v="6"/>
    <s v="00"/>
  </r>
  <r>
    <n v="1"/>
    <n v="5"/>
    <d v="2010-05-17T00:00:00"/>
    <x v="215"/>
    <d v="1899-12-30T13:22:00"/>
    <d v="2010-05-17T00:00:00"/>
    <d v="1899-12-30T14:18:00"/>
    <n v="30"/>
    <n v="56"/>
    <s v="Ticket"/>
    <s v="Monday"/>
    <s v="Morning"/>
    <x v="0"/>
    <s v="14"/>
  </r>
  <r>
    <n v="1"/>
    <n v="6"/>
    <d v="2010-05-17T00:00:00"/>
    <x v="215"/>
    <d v="1899-12-30T17:00:00"/>
    <d v="2010-05-17T00:00:00"/>
    <d v="1899-12-30T18:45:00"/>
    <n v="30"/>
    <n v="105"/>
    <s v="Ticket"/>
    <s v="Monday"/>
    <s v="Afternoon"/>
    <x v="3"/>
    <s v="18"/>
  </r>
  <r>
    <n v="1"/>
    <n v="5"/>
    <d v="2010-05-17T00:00:00"/>
    <x v="215"/>
    <d v="1899-12-30T17:08:00"/>
    <d v="2010-05-17T00:00:00"/>
    <d v="1899-12-30T19:30:00"/>
    <n v="30"/>
    <n v="142"/>
    <s v="Ticket"/>
    <s v="Monday"/>
    <s v="Afternoon"/>
    <x v="3"/>
    <s v="19"/>
  </r>
  <r>
    <n v="1"/>
    <n v="5"/>
    <d v="2010-05-18T00:00:00"/>
    <x v="216"/>
    <d v="1899-12-30T12:16:00"/>
    <d v="2010-05-18T00:00:00"/>
    <d v="1899-12-30T15:33:00"/>
    <n v="40"/>
    <n v="197"/>
    <s v="Ticket"/>
    <s v="Tuesday"/>
    <s v="Morning"/>
    <x v="7"/>
    <s v="15"/>
  </r>
  <r>
    <n v="1"/>
    <n v="5"/>
    <d v="2010-05-18T00:00:00"/>
    <x v="216"/>
    <d v="1899-12-30T13:39:00"/>
    <d v="2010-05-18T00:00:00"/>
    <d v="1899-12-30T17:27:00"/>
    <n v="40"/>
    <n v="228"/>
    <s v="Ticket"/>
    <s v="Tuesday"/>
    <s v="Morning"/>
    <x v="0"/>
    <s v="17"/>
  </r>
  <r>
    <n v="1"/>
    <n v="5"/>
    <d v="2010-05-18T00:00:00"/>
    <x v="216"/>
    <d v="1899-12-30T15:42:00"/>
    <d v="2010-05-18T00:00:00"/>
    <d v="1899-12-30T17:24:00"/>
    <n v="30"/>
    <n v="102"/>
    <s v="Ticket"/>
    <s v="Tuesday"/>
    <s v="Afternoon"/>
    <x v="2"/>
    <s v="17"/>
  </r>
  <r>
    <n v="1"/>
    <n v="6"/>
    <d v="2010-05-18T00:00:00"/>
    <x v="216"/>
    <d v="1899-12-30T18:20:00"/>
    <d v="2010-05-18T00:00:00"/>
    <d v="1899-12-30T23:16:00"/>
    <n v="50"/>
    <n v="296"/>
    <s v="Ticket"/>
    <s v="Tuesday"/>
    <s v="Evening"/>
    <x v="8"/>
    <s v="23"/>
  </r>
  <r>
    <n v="1"/>
    <n v="6"/>
    <d v="2010-05-18T00:00:00"/>
    <x v="216"/>
    <d v="1899-12-30T18:30:00"/>
    <d v="2010-05-18T00:00:00"/>
    <d v="1899-12-30T20:33:00"/>
    <n v="30"/>
    <n v="123"/>
    <s v="Ticket"/>
    <s v="Tuesday"/>
    <s v="Evening"/>
    <x v="8"/>
    <s v="20"/>
  </r>
  <r>
    <n v="1"/>
    <n v="5"/>
    <d v="2010-05-18T00:00:00"/>
    <x v="216"/>
    <d v="1899-12-30T20:19:00"/>
    <d v="2010-05-18T00:00:00"/>
    <d v="1899-12-30T23:11:00"/>
    <n v="30"/>
    <n v="172"/>
    <s v="Ticket"/>
    <s v="Tuesday"/>
    <s v="Evening"/>
    <x v="9"/>
    <s v="23"/>
  </r>
  <r>
    <n v="1"/>
    <n v="5"/>
    <d v="2010-05-19T00:00:00"/>
    <x v="217"/>
    <d v="1899-12-30T14:46:00"/>
    <d v="2010-05-19T00:00:00"/>
    <d v="1899-12-30T17:19:00"/>
    <n v="30"/>
    <n v="153"/>
    <s v="Ticket"/>
    <s v="Wednesday"/>
    <s v="Afternoon"/>
    <x v="1"/>
    <s v="17"/>
  </r>
  <r>
    <n v="1"/>
    <n v="6"/>
    <d v="2010-05-19T00:00:00"/>
    <x v="217"/>
    <d v="1899-12-30T15:25:00"/>
    <d v="2010-05-19T00:00:00"/>
    <d v="1899-12-30T16:57:00"/>
    <n v="30"/>
    <n v="92"/>
    <s v="Ticket"/>
    <s v="Wednesday"/>
    <s v="Afternoon"/>
    <x v="2"/>
    <s v="16"/>
  </r>
  <r>
    <n v="1"/>
    <n v="6"/>
    <d v="2010-05-19T00:00:00"/>
    <x v="217"/>
    <d v="1899-12-30T15:59:00"/>
    <d v="2010-05-19T00:00:00"/>
    <d v="1899-12-30T18:40:00"/>
    <n v="30"/>
    <n v="161"/>
    <s v="Ticket"/>
    <s v="Wednesday"/>
    <s v="Afternoon"/>
    <x v="2"/>
    <s v="18"/>
  </r>
  <r>
    <n v="1"/>
    <n v="5"/>
    <d v="2010-05-19T00:00:00"/>
    <x v="217"/>
    <d v="1899-12-30T17:53:00"/>
    <d v="2010-05-19T00:00:00"/>
    <d v="1899-12-30T18:35:00"/>
    <n v="30"/>
    <n v="42"/>
    <s v="Ticket"/>
    <s v="Wednesday"/>
    <s v="Afternoon"/>
    <x v="3"/>
    <s v="18"/>
  </r>
  <r>
    <n v="1"/>
    <n v="6"/>
    <d v="2010-05-19T00:00:00"/>
    <x v="217"/>
    <d v="1899-12-30T18:52:00"/>
    <d v="2010-05-19T00:00:00"/>
    <d v="1899-12-30T23:08:00"/>
    <n v="50"/>
    <n v="256"/>
    <s v="Ticket"/>
    <s v="Wednesday"/>
    <s v="Evening"/>
    <x v="8"/>
    <s v="23"/>
  </r>
  <r>
    <n v="1"/>
    <n v="5"/>
    <d v="2010-05-20T00:00:00"/>
    <x v="218"/>
    <d v="1899-12-30T13:19:00"/>
    <d v="2010-05-20T00:00:00"/>
    <d v="1899-12-30T15:19:00"/>
    <n v="30"/>
    <n v="120"/>
    <s v="Ticket"/>
    <s v="Thursday"/>
    <s v="Morning"/>
    <x v="0"/>
    <s v="15"/>
  </r>
  <r>
    <n v="1"/>
    <n v="5"/>
    <d v="2010-05-20T00:00:00"/>
    <x v="218"/>
    <d v="1899-12-30T16:22:00"/>
    <d v="2010-05-20T00:00:00"/>
    <d v="1899-12-30T17:38:00"/>
    <n v="30"/>
    <n v="76"/>
    <s v="Ticket"/>
    <s v="Thursday"/>
    <s v="Afternoon"/>
    <x v="5"/>
    <s v="17"/>
  </r>
  <r>
    <n v="1"/>
    <n v="5"/>
    <d v="2010-05-20T00:00:00"/>
    <x v="218"/>
    <d v="1899-12-30T17:21:00"/>
    <d v="2010-05-20T00:00:00"/>
    <d v="1899-12-30T20:10:00"/>
    <n v="30"/>
    <n v="169"/>
    <s v="Ticket"/>
    <s v="Thursday"/>
    <s v="Afternoon"/>
    <x v="3"/>
    <s v="20"/>
  </r>
  <r>
    <n v="1"/>
    <n v="6"/>
    <d v="2010-05-21T00:00:00"/>
    <x v="219"/>
    <d v="1899-12-30T12:10:00"/>
    <d v="2010-05-21T00:00:00"/>
    <d v="1899-12-30T16:06:00"/>
    <n v="40"/>
    <n v="236"/>
    <s v="Ticket"/>
    <s v="Friday"/>
    <s v="Morning"/>
    <x v="7"/>
    <s v="16"/>
  </r>
  <r>
    <n v="1"/>
    <n v="5"/>
    <d v="2010-05-21T00:00:00"/>
    <x v="219"/>
    <d v="1899-12-30T13:20:00"/>
    <d v="2010-05-21T00:00:00"/>
    <d v="1899-12-30T15:26:00"/>
    <n v="30"/>
    <n v="126"/>
    <s v="Ticket"/>
    <s v="Friday"/>
    <s v="Morning"/>
    <x v="0"/>
    <s v="15"/>
  </r>
  <r>
    <n v="1"/>
    <n v="5"/>
    <d v="2010-05-21T00:00:00"/>
    <x v="219"/>
    <d v="1899-12-30T13:45:00"/>
    <d v="2010-05-21T00:00:00"/>
    <d v="1899-12-30T15:52:00"/>
    <n v="30"/>
    <n v="127"/>
    <s v="Ticket"/>
    <s v="Friday"/>
    <s v="Morning"/>
    <x v="0"/>
    <s v="15"/>
  </r>
  <r>
    <n v="1"/>
    <n v="6"/>
    <d v="2010-05-21T00:00:00"/>
    <x v="219"/>
    <d v="1899-12-30T14:44:00"/>
    <d v="2010-05-21T00:00:00"/>
    <d v="1899-12-30T18:16:00"/>
    <n v="40"/>
    <n v="212"/>
    <s v="Ticket"/>
    <s v="Friday"/>
    <s v="Afternoon"/>
    <x v="1"/>
    <s v="18"/>
  </r>
  <r>
    <n v="1"/>
    <n v="6"/>
    <d v="2010-05-21T00:00:00"/>
    <x v="219"/>
    <d v="1899-12-30T15:24:00"/>
    <d v="2010-05-21T00:00:00"/>
    <d v="1899-12-30T19:07:00"/>
    <n v="40"/>
    <n v="223"/>
    <s v="Ticket"/>
    <s v="Friday"/>
    <s v="Afternoon"/>
    <x v="2"/>
    <s v="19"/>
  </r>
  <r>
    <n v="1"/>
    <n v="6"/>
    <d v="2010-05-21T00:00:00"/>
    <x v="219"/>
    <d v="1899-12-30T15:31:00"/>
    <d v="2010-05-21T00:00:00"/>
    <d v="1899-12-30T16:55:00"/>
    <n v="30"/>
    <n v="84"/>
    <s v="Ticket"/>
    <s v="Friday"/>
    <s v="Afternoon"/>
    <x v="2"/>
    <s v="16"/>
  </r>
  <r>
    <n v="1"/>
    <n v="6"/>
    <d v="2010-05-21T00:00:00"/>
    <x v="219"/>
    <d v="1899-12-30T18:58:00"/>
    <d v="2010-05-21T00:00:00"/>
    <d v="1899-12-30T21:05:00"/>
    <n v="30"/>
    <n v="127"/>
    <s v="Ticket"/>
    <s v="Friday"/>
    <s v="Evening"/>
    <x v="8"/>
    <s v="21"/>
  </r>
  <r>
    <n v="1"/>
    <n v="5"/>
    <d v="2010-05-21T00:00:00"/>
    <x v="219"/>
    <d v="1899-12-30T19:37:00"/>
    <d v="2010-05-21T00:00:00"/>
    <d v="1899-12-30T21:18:00"/>
    <n v="30"/>
    <n v="101"/>
    <s v="Ticket"/>
    <s v="Friday"/>
    <s v="Evening"/>
    <x v="4"/>
    <s v="21"/>
  </r>
  <r>
    <n v="1"/>
    <n v="5"/>
    <d v="2010-05-21T00:00:00"/>
    <x v="219"/>
    <d v="1899-12-30T19:39:00"/>
    <d v="2010-05-21T00:00:00"/>
    <d v="1899-12-30T22:04:00"/>
    <n v="30"/>
    <n v="145"/>
    <s v="Ticket"/>
    <s v="Friday"/>
    <s v="Evening"/>
    <x v="4"/>
    <s v="22"/>
  </r>
  <r>
    <n v="1"/>
    <n v="6"/>
    <d v="2010-05-21T00:00:00"/>
    <x v="219"/>
    <d v="1899-12-30T20:57:00"/>
    <d v="2010-05-21T00:00:00"/>
    <d v="1899-12-30T23:25:00"/>
    <n v="30"/>
    <n v="148"/>
    <s v="Ticket"/>
    <s v="Friday"/>
    <s v="Evening"/>
    <x v="9"/>
    <s v="23"/>
  </r>
  <r>
    <n v="1"/>
    <n v="5"/>
    <d v="2010-05-21T00:00:00"/>
    <x v="219"/>
    <d v="1899-12-30T21:13:00"/>
    <d v="2010-05-22T00:00:00"/>
    <d v="1899-12-30T00:23:00"/>
    <n v="40"/>
    <n v="190"/>
    <s v="Ticket"/>
    <s v="Friday"/>
    <s v="Evening"/>
    <x v="10"/>
    <s v="00"/>
  </r>
  <r>
    <n v="1"/>
    <n v="5"/>
    <d v="2010-05-21T00:00:00"/>
    <x v="219"/>
    <d v="1899-12-30T21:32:00"/>
    <d v="2010-05-22T00:00:00"/>
    <d v="1899-12-30T01:27:00"/>
    <n v="40"/>
    <n v="235"/>
    <s v="Ticket"/>
    <s v="Friday"/>
    <s v="Evening"/>
    <x v="10"/>
    <s v="01"/>
  </r>
  <r>
    <n v="1"/>
    <n v="5"/>
    <d v="2010-05-24T00:00:00"/>
    <x v="220"/>
    <d v="1899-12-30T10:27:00"/>
    <d v="2010-05-24T00:00:00"/>
    <d v="1899-12-30T11:26:00"/>
    <n v="30"/>
    <n v="59"/>
    <s v="Ticket"/>
    <s v="Monday"/>
    <s v="Morning"/>
    <x v="11"/>
    <s v="11"/>
  </r>
  <r>
    <n v="1"/>
    <n v="5"/>
    <d v="2010-05-24T00:00:00"/>
    <x v="220"/>
    <d v="1899-12-30T12:38:00"/>
    <d v="2010-05-24T00:00:00"/>
    <d v="1899-12-30T15:44:00"/>
    <n v="40"/>
    <n v="186"/>
    <s v="Ticket"/>
    <s v="Monday"/>
    <s v="Morning"/>
    <x v="7"/>
    <s v="15"/>
  </r>
  <r>
    <n v="1"/>
    <n v="6"/>
    <d v="2010-05-24T00:00:00"/>
    <x v="220"/>
    <d v="1899-12-30T13:53:00"/>
    <d v="2010-05-24T00:00:00"/>
    <d v="1899-12-30T15:49:00"/>
    <n v="30"/>
    <n v="116"/>
    <s v="Ticket"/>
    <s v="Monday"/>
    <s v="Morning"/>
    <x v="0"/>
    <s v="15"/>
  </r>
  <r>
    <n v="1"/>
    <n v="6"/>
    <d v="2010-05-24T00:00:00"/>
    <x v="220"/>
    <d v="1899-12-30T14:24:00"/>
    <d v="2010-05-24T00:00:00"/>
    <d v="1899-12-30T15:21:00"/>
    <n v="30"/>
    <n v="57"/>
    <s v="Ticket"/>
    <s v="Monday"/>
    <s v="Afternoon"/>
    <x v="1"/>
    <s v="15"/>
  </r>
  <r>
    <n v="1"/>
    <n v="5"/>
    <d v="2010-05-24T00:00:00"/>
    <x v="220"/>
    <d v="1899-12-30T23:12:00"/>
    <d v="2010-05-24T00:00:00"/>
    <d v="1899-12-30T23:29:00"/>
    <n v="30"/>
    <n v="17"/>
    <s v="Ticket"/>
    <s v="Monday"/>
    <s v="Night"/>
    <x v="14"/>
    <s v="23"/>
  </r>
  <r>
    <n v="1"/>
    <n v="5"/>
    <d v="2010-05-25T00:00:00"/>
    <x v="221"/>
    <d v="1899-12-30T00:10:00"/>
    <d v="2010-05-25T00:00:00"/>
    <d v="1899-12-30T00:48:00"/>
    <n v="30"/>
    <n v="38"/>
    <s v="Manual"/>
    <s v="Tuesday"/>
    <s v="Night"/>
    <x v="15"/>
    <s v="00"/>
  </r>
  <r>
    <n v="1"/>
    <n v="5"/>
    <d v="2010-05-25T00:00:00"/>
    <x v="221"/>
    <d v="1899-12-30T11:47:00"/>
    <d v="2010-05-25T00:00:00"/>
    <d v="1899-12-30T14:44:00"/>
    <n v="30"/>
    <n v="177"/>
    <s v="Ticket"/>
    <s v="Tuesday"/>
    <s v="Morning"/>
    <x v="12"/>
    <s v="14"/>
  </r>
  <r>
    <n v="1"/>
    <n v="6"/>
    <d v="2010-05-25T00:00:00"/>
    <x v="221"/>
    <d v="1899-12-30T12:05:00"/>
    <d v="2010-05-25T00:00:00"/>
    <d v="1899-12-30T13:57:00"/>
    <n v="30"/>
    <n v="112"/>
    <s v="Ticket"/>
    <s v="Tuesday"/>
    <s v="Morning"/>
    <x v="7"/>
    <s v="13"/>
  </r>
  <r>
    <n v="1"/>
    <n v="5"/>
    <d v="2010-05-25T00:00:00"/>
    <x v="221"/>
    <d v="1899-12-30T14:00:00"/>
    <d v="2010-05-25T00:00:00"/>
    <d v="1899-12-30T18:26:00"/>
    <n v="50"/>
    <n v="266"/>
    <s v="Ticket"/>
    <s v="Tuesday"/>
    <s v="Morning"/>
    <x v="1"/>
    <s v="18"/>
  </r>
  <r>
    <n v="1"/>
    <n v="5"/>
    <d v="2010-05-25T00:00:00"/>
    <x v="221"/>
    <d v="1899-12-30T14:15:00"/>
    <d v="2010-05-25T00:00:00"/>
    <d v="1899-12-30T16:34:00"/>
    <n v="30"/>
    <n v="139"/>
    <s v="Ticket"/>
    <s v="Tuesday"/>
    <s v="Afternoon"/>
    <x v="1"/>
    <s v="16"/>
  </r>
  <r>
    <n v="1"/>
    <n v="6"/>
    <d v="2010-05-25T00:00:00"/>
    <x v="221"/>
    <d v="1899-12-30T14:30:00"/>
    <d v="2010-05-25T00:00:00"/>
    <d v="1899-12-30T16:26:00"/>
    <n v="30"/>
    <n v="116"/>
    <s v="Ticket"/>
    <s v="Tuesday"/>
    <s v="Afternoon"/>
    <x v="1"/>
    <s v="16"/>
  </r>
  <r>
    <n v="1"/>
    <n v="5"/>
    <d v="2010-05-25T00:00:00"/>
    <x v="221"/>
    <d v="1899-12-30T15:06:00"/>
    <d v="2010-05-25T00:00:00"/>
    <d v="1899-12-30T18:00:00"/>
    <n v="30"/>
    <n v="174"/>
    <s v="Ticket"/>
    <s v="Tuesday"/>
    <s v="Afternoon"/>
    <x v="2"/>
    <s v="18"/>
  </r>
  <r>
    <n v="1"/>
    <n v="5"/>
    <d v="2010-05-25T00:00:00"/>
    <x v="221"/>
    <d v="1899-12-30T19:58:00"/>
    <d v="2010-05-25T00:00:00"/>
    <d v="1899-12-30T22:32:00"/>
    <n v="30"/>
    <n v="154"/>
    <s v="Ticket"/>
    <s v="Tuesday"/>
    <s v="Evening"/>
    <x v="4"/>
    <s v="22"/>
  </r>
  <r>
    <n v="1"/>
    <n v="5"/>
    <d v="2010-05-25T00:00:00"/>
    <x v="221"/>
    <d v="1899-12-30T21:53:00"/>
    <d v="2010-05-25T00:00:00"/>
    <d v="1899-12-30T23:17:00"/>
    <n v="30"/>
    <n v="84"/>
    <s v="Ticket"/>
    <s v="Tuesday"/>
    <s v="Evening"/>
    <x v="10"/>
    <s v="23"/>
  </r>
  <r>
    <n v="1"/>
    <n v="5"/>
    <d v="2010-05-26T00:00:00"/>
    <x v="222"/>
    <d v="1899-12-30T14:39:00"/>
    <d v="2010-05-26T00:00:00"/>
    <d v="1899-12-30T16:48:00"/>
    <n v="30"/>
    <n v="129"/>
    <s v="Ticket"/>
    <s v="Wednesday"/>
    <s v="Afternoon"/>
    <x v="1"/>
    <s v="16"/>
  </r>
  <r>
    <n v="1"/>
    <n v="5"/>
    <d v="2010-05-26T00:00:00"/>
    <x v="222"/>
    <d v="1899-12-30T14:53:00"/>
    <d v="2010-05-26T00:00:00"/>
    <d v="1899-12-30T17:35:00"/>
    <n v="30"/>
    <n v="162"/>
    <s v="Ticket"/>
    <s v="Wednesday"/>
    <s v="Afternoon"/>
    <x v="1"/>
    <s v="17"/>
  </r>
  <r>
    <n v="1"/>
    <n v="5"/>
    <d v="2010-05-26T00:00:00"/>
    <x v="222"/>
    <d v="1899-12-30T15:37:00"/>
    <d v="2010-05-26T00:00:00"/>
    <d v="1899-12-30T17:02:00"/>
    <n v="30"/>
    <n v="85"/>
    <s v="Ticket"/>
    <s v="Wednesday"/>
    <s v="Afternoon"/>
    <x v="2"/>
    <s v="17"/>
  </r>
  <r>
    <n v="1"/>
    <n v="5"/>
    <d v="2010-05-26T00:00:00"/>
    <x v="222"/>
    <d v="1899-12-30T15:52:00"/>
    <d v="2010-05-26T00:00:00"/>
    <d v="1899-12-30T18:22:00"/>
    <n v="30"/>
    <n v="150"/>
    <s v="Ticket"/>
    <s v="Wednesday"/>
    <s v="Afternoon"/>
    <x v="2"/>
    <s v="18"/>
  </r>
  <r>
    <n v="1"/>
    <n v="5"/>
    <d v="2010-05-26T00:00:00"/>
    <x v="222"/>
    <d v="1899-12-30T18:21:00"/>
    <d v="2010-05-26T00:00:00"/>
    <d v="1899-12-30T21:40:00"/>
    <n v="40"/>
    <n v="199"/>
    <s v="Ticket"/>
    <s v="Wednesday"/>
    <s v="Evening"/>
    <x v="8"/>
    <s v="21"/>
  </r>
  <r>
    <n v="1"/>
    <n v="5"/>
    <d v="2010-05-26T00:00:00"/>
    <x v="222"/>
    <d v="1899-12-30T19:30:00"/>
    <d v="2010-05-26T00:00:00"/>
    <d v="1899-12-30T22:19:00"/>
    <n v="30"/>
    <n v="169"/>
    <s v="Ticket"/>
    <s v="Wednesday"/>
    <s v="Evening"/>
    <x v="4"/>
    <s v="22"/>
  </r>
  <r>
    <n v="1"/>
    <n v="6"/>
    <d v="2010-05-26T00:00:00"/>
    <x v="222"/>
    <d v="1899-12-30T19:50:00"/>
    <d v="2010-05-26T00:00:00"/>
    <d v="1899-12-30T21:59:00"/>
    <n v="30"/>
    <n v="129"/>
    <s v="Ticket"/>
    <s v="Wednesday"/>
    <s v="Evening"/>
    <x v="4"/>
    <s v="21"/>
  </r>
  <r>
    <n v="1"/>
    <n v="6"/>
    <d v="2010-05-26T00:00:00"/>
    <x v="222"/>
    <d v="1899-12-30T20:43:00"/>
    <d v="2010-05-26T00:00:00"/>
    <d v="1899-12-30T23:05:00"/>
    <n v="30"/>
    <n v="142"/>
    <s v="Ticket"/>
    <s v="Wednesday"/>
    <s v="Evening"/>
    <x v="9"/>
    <s v="23"/>
  </r>
  <r>
    <n v="1"/>
    <n v="5"/>
    <d v="2010-05-26T00:00:00"/>
    <x v="222"/>
    <d v="1899-12-30T20:50:00"/>
    <d v="2010-05-26T00:00:00"/>
    <d v="1899-12-30T23:37:00"/>
    <n v="30"/>
    <n v="167"/>
    <s v="Ticket"/>
    <s v="Wednesday"/>
    <s v="Evening"/>
    <x v="9"/>
    <s v="23"/>
  </r>
  <r>
    <n v="1"/>
    <n v="5"/>
    <d v="2010-05-27T00:00:00"/>
    <x v="223"/>
    <d v="1899-12-30T13:11:00"/>
    <d v="2010-05-27T00:00:00"/>
    <d v="1899-12-30T16:04:00"/>
    <n v="30"/>
    <n v="173"/>
    <s v="Ticket"/>
    <s v="Thursday"/>
    <s v="Morning"/>
    <x v="0"/>
    <s v="16"/>
  </r>
  <r>
    <n v="1"/>
    <n v="5"/>
    <d v="2010-05-27T00:00:00"/>
    <x v="223"/>
    <d v="1899-12-30T14:20:00"/>
    <d v="2010-05-27T00:00:00"/>
    <d v="1899-12-30T17:07:00"/>
    <n v="30"/>
    <n v="167"/>
    <s v="Ticket"/>
    <s v="Thursday"/>
    <s v="Afternoon"/>
    <x v="1"/>
    <s v="17"/>
  </r>
  <r>
    <n v="1"/>
    <n v="5"/>
    <d v="2010-05-27T00:00:00"/>
    <x v="223"/>
    <d v="1899-12-30T15:11:00"/>
    <d v="2010-05-27T00:00:00"/>
    <d v="1899-12-30T21:04:00"/>
    <n v="60"/>
    <n v="353"/>
    <s v="Ticket"/>
    <s v="Thursday"/>
    <s v="Afternoon"/>
    <x v="2"/>
    <s v="21"/>
  </r>
  <r>
    <n v="1"/>
    <n v="5"/>
    <d v="2010-05-27T00:00:00"/>
    <x v="223"/>
    <d v="1899-12-30T17:41:00"/>
    <d v="2010-05-27T00:00:00"/>
    <d v="1899-12-30T21:48:00"/>
    <n v="50"/>
    <n v="247"/>
    <s v="Ticket"/>
    <s v="Thursday"/>
    <s v="Afternoon"/>
    <x v="3"/>
    <s v="21"/>
  </r>
  <r>
    <n v="1"/>
    <n v="6"/>
    <d v="2010-05-27T00:00:00"/>
    <x v="223"/>
    <d v="1899-12-30T17:58:00"/>
    <d v="2010-05-27T00:00:00"/>
    <d v="1899-12-30T19:55:00"/>
    <n v="30"/>
    <n v="117"/>
    <s v="Ticket"/>
    <s v="Thursday"/>
    <s v="Afternoon"/>
    <x v="3"/>
    <s v="19"/>
  </r>
  <r>
    <n v="1"/>
    <n v="6"/>
    <d v="2010-05-28T00:00:00"/>
    <x v="224"/>
    <d v="1899-12-30T14:57:00"/>
    <d v="2010-05-28T00:00:00"/>
    <d v="1899-12-30T15:00:00"/>
    <n v="30"/>
    <n v="3"/>
    <s v="Ticket"/>
    <s v="Friday"/>
    <s v="Afternoon"/>
    <x v="1"/>
    <s v="15"/>
  </r>
  <r>
    <n v="1"/>
    <n v="6"/>
    <d v="2010-05-28T00:00:00"/>
    <x v="224"/>
    <d v="1899-12-30T15:09:00"/>
    <d v="2010-05-28T00:00:00"/>
    <d v="1899-12-30T16:18:00"/>
    <n v="30"/>
    <n v="69"/>
    <s v="Ticket"/>
    <s v="Friday"/>
    <s v="Afternoon"/>
    <x v="2"/>
    <s v="16"/>
  </r>
  <r>
    <n v="1"/>
    <n v="6"/>
    <d v="2010-05-28T00:00:00"/>
    <x v="224"/>
    <d v="1899-12-30T16:47:00"/>
    <d v="2010-05-28T00:00:00"/>
    <d v="1899-12-30T17:19:00"/>
    <n v="30"/>
    <n v="32"/>
    <s v="Ticket"/>
    <s v="Friday"/>
    <s v="Afternoon"/>
    <x v="5"/>
    <s v="17"/>
  </r>
  <r>
    <n v="1"/>
    <n v="5"/>
    <d v="2010-05-31T00:00:00"/>
    <x v="225"/>
    <d v="1899-12-30T13:21:00"/>
    <d v="2010-05-31T00:00:00"/>
    <d v="1899-12-30T14:54:00"/>
    <n v="30"/>
    <n v="93"/>
    <s v="Ticket"/>
    <s v="Monday"/>
    <s v="Morning"/>
    <x v="0"/>
    <s v="14"/>
  </r>
  <r>
    <n v="1"/>
    <n v="6"/>
    <d v="2010-05-31T00:00:00"/>
    <x v="225"/>
    <d v="1899-12-30T13:22:00"/>
    <d v="2010-05-31T00:00:00"/>
    <d v="1899-12-30T16:17:00"/>
    <n v="30"/>
    <n v="175"/>
    <s v="Ticket"/>
    <s v="Monday"/>
    <s v="Morning"/>
    <x v="0"/>
    <s v="16"/>
  </r>
  <r>
    <n v="1"/>
    <n v="6"/>
    <d v="2010-05-31T00:00:00"/>
    <x v="225"/>
    <d v="1899-12-30T15:19:00"/>
    <d v="2010-05-31T00:00:00"/>
    <d v="1899-12-30T17:43:00"/>
    <n v="30"/>
    <n v="144"/>
    <s v="Ticket"/>
    <s v="Monday"/>
    <s v="Afternoon"/>
    <x v="2"/>
    <s v="17"/>
  </r>
  <r>
    <n v="1"/>
    <n v="5"/>
    <d v="2010-05-31T00:00:00"/>
    <x v="225"/>
    <d v="1899-12-30T19:49:00"/>
    <d v="2010-05-31T00:00:00"/>
    <d v="1899-12-30T21:17:00"/>
    <n v="30"/>
    <n v="88"/>
    <s v="Ticket"/>
    <s v="Monday"/>
    <s v="Evening"/>
    <x v="4"/>
    <s v="21"/>
  </r>
  <r>
    <n v="1"/>
    <n v="5"/>
    <d v="2010-05-31T00:00:00"/>
    <x v="225"/>
    <d v="1899-12-30T19:53:00"/>
    <d v="2010-05-31T00:00:00"/>
    <d v="1899-12-30T21:28:00"/>
    <n v="30"/>
    <n v="95"/>
    <s v="Ticket"/>
    <s v="Monday"/>
    <s v="Evening"/>
    <x v="4"/>
    <s v="21"/>
  </r>
  <r>
    <n v="1"/>
    <n v="6"/>
    <d v="2010-05-31T00:00:00"/>
    <x v="225"/>
    <d v="1899-12-30T20:49:00"/>
    <d v="2010-05-31T00:00:00"/>
    <d v="1899-12-30T21:37:00"/>
    <n v="30"/>
    <n v="48"/>
    <s v="Ticket"/>
    <s v="Monday"/>
    <s v="Evening"/>
    <x v="9"/>
    <s v="21"/>
  </r>
  <r>
    <n v="1"/>
    <n v="5"/>
    <d v="2010-05-31T00:00:00"/>
    <x v="225"/>
    <d v="1899-12-30T21:43:00"/>
    <d v="2010-06-01T00:00:00"/>
    <d v="1899-12-30T00:08:00"/>
    <n v="30"/>
    <n v="145"/>
    <s v="Ticket"/>
    <s v="Monday"/>
    <s v="Evening"/>
    <x v="10"/>
    <s v="00"/>
  </r>
  <r>
    <n v="1"/>
    <n v="6"/>
    <d v="2010-06-01T00:00:00"/>
    <x v="226"/>
    <d v="1899-12-30T14:00:00"/>
    <d v="2010-06-01T00:00:00"/>
    <d v="1899-12-30T14:38:00"/>
    <n v="30"/>
    <n v="38"/>
    <s v="Ticket"/>
    <s v="Tuesday"/>
    <s v="Morning"/>
    <x v="1"/>
    <s v="14"/>
  </r>
  <r>
    <n v="1"/>
    <n v="6"/>
    <d v="2010-06-01T00:00:00"/>
    <x v="226"/>
    <d v="1899-12-30T14:15:00"/>
    <d v="2010-06-01T00:00:00"/>
    <d v="1899-12-30T14:45:00"/>
    <n v="30"/>
    <n v="30"/>
    <s v="Ticket"/>
    <s v="Tuesday"/>
    <s v="Afternoon"/>
    <x v="1"/>
    <s v="14"/>
  </r>
  <r>
    <n v="1"/>
    <n v="5"/>
    <d v="2010-06-01T00:00:00"/>
    <x v="226"/>
    <d v="1899-12-30T14:39:00"/>
    <d v="2010-06-01T00:00:00"/>
    <d v="1899-12-30T19:18:00"/>
    <n v="50"/>
    <n v="279"/>
    <s v="Ticket"/>
    <s v="Tuesday"/>
    <s v="Afternoon"/>
    <x v="1"/>
    <s v="19"/>
  </r>
  <r>
    <n v="1"/>
    <n v="5"/>
    <d v="2010-06-01T00:00:00"/>
    <x v="226"/>
    <d v="1899-12-30T14:44:00"/>
    <d v="2010-06-01T00:00:00"/>
    <d v="1899-12-30T17:33:00"/>
    <n v="30"/>
    <n v="169"/>
    <s v="Ticket"/>
    <s v="Tuesday"/>
    <s v="Afternoon"/>
    <x v="1"/>
    <s v="17"/>
  </r>
  <r>
    <n v="1"/>
    <n v="5"/>
    <d v="2010-06-01T00:00:00"/>
    <x v="226"/>
    <d v="1899-12-30T17:40:00"/>
    <d v="2010-06-01T00:00:00"/>
    <d v="1899-12-30T20:01:00"/>
    <n v="30"/>
    <n v="141"/>
    <s v="Ticket"/>
    <s v="Tuesday"/>
    <s v="Afternoon"/>
    <x v="3"/>
    <s v="20"/>
  </r>
  <r>
    <n v="1"/>
    <n v="6"/>
    <d v="2010-06-01T00:00:00"/>
    <x v="226"/>
    <d v="1899-12-30T19:27:00"/>
    <d v="2010-06-01T00:00:00"/>
    <d v="1899-12-30T20:30:00"/>
    <n v="30"/>
    <n v="63"/>
    <s v="Ticket"/>
    <s v="Tuesday"/>
    <s v="Evening"/>
    <x v="4"/>
    <s v="20"/>
  </r>
  <r>
    <n v="1"/>
    <n v="6"/>
    <d v="2010-06-02T00:00:00"/>
    <x v="227"/>
    <d v="1899-12-30T14:54:00"/>
    <d v="2010-06-02T00:00:00"/>
    <d v="1899-12-30T15:11:00"/>
    <n v="30"/>
    <n v="17"/>
    <s v="Ticket"/>
    <s v="Wednesday"/>
    <s v="Afternoon"/>
    <x v="1"/>
    <s v="15"/>
  </r>
  <r>
    <n v="1"/>
    <n v="6"/>
    <d v="2010-06-02T00:00:00"/>
    <x v="227"/>
    <d v="1899-12-30T15:14:00"/>
    <d v="2010-06-02T00:00:00"/>
    <d v="1899-12-30T17:41:00"/>
    <n v="30"/>
    <n v="147"/>
    <s v="Ticket"/>
    <s v="Wednesday"/>
    <s v="Afternoon"/>
    <x v="2"/>
    <s v="17"/>
  </r>
  <r>
    <n v="1"/>
    <n v="6"/>
    <d v="2010-06-02T00:00:00"/>
    <x v="227"/>
    <d v="1899-12-30T15:17:00"/>
    <d v="2010-06-02T00:00:00"/>
    <d v="1899-12-30T16:41:00"/>
    <n v="30"/>
    <n v="84"/>
    <s v="Ticket"/>
    <s v="Wednesday"/>
    <s v="Afternoon"/>
    <x v="2"/>
    <s v="16"/>
  </r>
  <r>
    <n v="1"/>
    <n v="6"/>
    <d v="2010-06-02T00:00:00"/>
    <x v="227"/>
    <d v="1899-12-30T15:39:00"/>
    <d v="2010-06-02T00:00:00"/>
    <d v="1899-12-30T19:26:00"/>
    <n v="40"/>
    <n v="227"/>
    <s v="Ticket"/>
    <s v="Wednesday"/>
    <s v="Afternoon"/>
    <x v="2"/>
    <s v="19"/>
  </r>
  <r>
    <n v="1"/>
    <n v="5"/>
    <d v="2010-06-02T00:00:00"/>
    <x v="227"/>
    <d v="1899-12-30T17:39:00"/>
    <d v="2010-06-02T00:00:00"/>
    <d v="1899-12-30T18:44:00"/>
    <n v="30"/>
    <n v="65"/>
    <s v="Ticket"/>
    <s v="Wednesday"/>
    <s v="Afternoon"/>
    <x v="3"/>
    <s v="18"/>
  </r>
  <r>
    <n v="1"/>
    <n v="5"/>
    <d v="2010-06-02T00:00:00"/>
    <x v="227"/>
    <d v="1899-12-30T19:47:00"/>
    <d v="2010-06-02T00:00:00"/>
    <d v="1899-12-30T21:31:00"/>
    <n v="30"/>
    <n v="104"/>
    <s v="Ticket"/>
    <s v="Wednesday"/>
    <s v="Evening"/>
    <x v="4"/>
    <s v="21"/>
  </r>
  <r>
    <n v="1"/>
    <n v="6"/>
    <d v="2010-06-02T00:00:00"/>
    <x v="227"/>
    <d v="1899-12-30T20:51:00"/>
    <d v="2010-06-02T00:00:00"/>
    <d v="1899-12-30T22:50:00"/>
    <n v="30"/>
    <n v="119"/>
    <s v="Ticket"/>
    <s v="Wednesday"/>
    <s v="Evening"/>
    <x v="9"/>
    <s v="22"/>
  </r>
  <r>
    <n v="1"/>
    <n v="6"/>
    <d v="2010-06-02T00:00:00"/>
    <x v="227"/>
    <d v="1899-12-30T20:54:00"/>
    <d v="2010-06-02T00:00:00"/>
    <d v="1899-12-30T23:05:00"/>
    <n v="30"/>
    <n v="131"/>
    <s v="Ticket"/>
    <s v="Wednesday"/>
    <s v="Evening"/>
    <x v="9"/>
    <s v="23"/>
  </r>
  <r>
    <n v="1"/>
    <n v="5"/>
    <d v="2010-06-02T00:00:00"/>
    <x v="227"/>
    <d v="1899-12-30T21:06:00"/>
    <d v="2010-06-02T00:00:00"/>
    <d v="1899-12-30T22:51:00"/>
    <n v="30"/>
    <n v="105"/>
    <s v="Ticket"/>
    <s v="Wednesday"/>
    <s v="Evening"/>
    <x v="10"/>
    <s v="22"/>
  </r>
  <r>
    <n v="1"/>
    <n v="6"/>
    <d v="2010-06-02T00:00:00"/>
    <x v="227"/>
    <d v="1899-12-30T21:17:00"/>
    <d v="2010-06-03T00:00:00"/>
    <d v="1899-12-30T00:06:00"/>
    <n v="30"/>
    <n v="169"/>
    <s v="Ticket"/>
    <s v="Wednesday"/>
    <s v="Evening"/>
    <x v="10"/>
    <s v="00"/>
  </r>
  <r>
    <n v="1"/>
    <n v="5"/>
    <d v="2010-06-03T00:00:00"/>
    <x v="228"/>
    <d v="1899-12-30T12:48:00"/>
    <d v="2010-06-03T00:00:00"/>
    <d v="1899-12-30T13:34:00"/>
    <n v="30"/>
    <n v="46"/>
    <s v="Manual"/>
    <s v="Thursday"/>
    <s v="Morning"/>
    <x v="7"/>
    <s v="13"/>
  </r>
  <r>
    <n v="1"/>
    <n v="5"/>
    <d v="2010-06-03T00:00:00"/>
    <x v="228"/>
    <d v="1899-12-30T16:02:00"/>
    <d v="2010-06-03T00:00:00"/>
    <d v="1899-12-30T19:07:00"/>
    <n v="40"/>
    <n v="185"/>
    <s v="Ticket"/>
    <s v="Thursday"/>
    <s v="Afternoon"/>
    <x v="5"/>
    <s v="19"/>
  </r>
  <r>
    <n v="1"/>
    <n v="5"/>
    <d v="2010-06-03T00:00:00"/>
    <x v="228"/>
    <d v="1899-12-30T16:40:00"/>
    <d v="2010-06-03T00:00:00"/>
    <d v="1899-12-30T18:15:00"/>
    <n v="30"/>
    <n v="95"/>
    <s v="Ticket"/>
    <s v="Thursday"/>
    <s v="Afternoon"/>
    <x v="5"/>
    <s v="18"/>
  </r>
  <r>
    <n v="1"/>
    <n v="5"/>
    <d v="2010-06-03T00:00:00"/>
    <x v="228"/>
    <d v="1899-12-30T16:40:00"/>
    <d v="2010-06-03T00:00:00"/>
    <d v="1899-12-30T18:41:00"/>
    <n v="30"/>
    <n v="121"/>
    <s v="Ticket"/>
    <s v="Thursday"/>
    <s v="Afternoon"/>
    <x v="5"/>
    <s v="18"/>
  </r>
  <r>
    <n v="1"/>
    <n v="5"/>
    <d v="2010-06-03T00:00:00"/>
    <x v="228"/>
    <d v="1899-12-30T17:00:00"/>
    <d v="2010-06-03T00:00:00"/>
    <d v="1899-12-30T18:17:00"/>
    <n v="30"/>
    <n v="77"/>
    <s v="Ticket"/>
    <s v="Thursday"/>
    <s v="Afternoon"/>
    <x v="3"/>
    <s v="18"/>
  </r>
  <r>
    <n v="1"/>
    <n v="5"/>
    <d v="2010-06-03T00:00:00"/>
    <x v="228"/>
    <d v="1899-12-30T17:34:00"/>
    <d v="2010-06-03T00:00:00"/>
    <d v="1899-12-30T18:57:00"/>
    <n v="30"/>
    <n v="83"/>
    <s v="Ticket"/>
    <s v="Thursday"/>
    <s v="Afternoon"/>
    <x v="3"/>
    <s v="18"/>
  </r>
  <r>
    <n v="1"/>
    <n v="6"/>
    <d v="2010-06-03T00:00:00"/>
    <x v="228"/>
    <d v="1899-12-30T17:56:00"/>
    <d v="2010-06-03T00:00:00"/>
    <d v="1899-12-30T20:15:00"/>
    <n v="30"/>
    <n v="139"/>
    <s v="Ticket"/>
    <s v="Thursday"/>
    <s v="Afternoon"/>
    <x v="3"/>
    <s v="20"/>
  </r>
  <r>
    <n v="1"/>
    <n v="6"/>
    <d v="2010-06-03T00:00:00"/>
    <x v="228"/>
    <d v="1899-12-30T19:59:00"/>
    <d v="2010-06-03T00:00:00"/>
    <d v="1899-12-30T22:46:00"/>
    <n v="30"/>
    <n v="167"/>
    <s v="Ticket"/>
    <s v="Thursday"/>
    <s v="Evening"/>
    <x v="4"/>
    <s v="22"/>
  </r>
  <r>
    <n v="1"/>
    <n v="5"/>
    <d v="2010-06-03T00:00:00"/>
    <x v="228"/>
    <d v="1899-12-30T21:16:00"/>
    <d v="2010-06-03T00:00:00"/>
    <d v="1899-12-30T23:17:00"/>
    <n v="30"/>
    <n v="121"/>
    <s v="Ticket"/>
    <s v="Thursday"/>
    <s v="Evening"/>
    <x v="10"/>
    <s v="23"/>
  </r>
  <r>
    <n v="1"/>
    <n v="5"/>
    <d v="2010-06-03T00:00:00"/>
    <x v="228"/>
    <d v="1899-12-30T22:11:00"/>
    <d v="2010-06-03T00:00:00"/>
    <d v="1899-12-30T23:19:00"/>
    <n v="30"/>
    <n v="68"/>
    <s v="Ticket"/>
    <s v="Thursday"/>
    <s v="Night"/>
    <x v="6"/>
    <s v="23"/>
  </r>
  <r>
    <n v="1"/>
    <n v="5"/>
    <d v="2010-06-04T00:00:00"/>
    <x v="229"/>
    <d v="1899-12-30T11:49:00"/>
    <d v="2010-06-04T00:00:00"/>
    <d v="1899-12-30T15:28:00"/>
    <n v="40"/>
    <n v="219"/>
    <s v="Ticket"/>
    <s v="Friday"/>
    <s v="Morning"/>
    <x v="12"/>
    <s v="15"/>
  </r>
  <r>
    <n v="1"/>
    <n v="6"/>
    <d v="2010-06-04T00:00:00"/>
    <x v="229"/>
    <d v="1899-12-30T18:39:00"/>
    <d v="2010-06-04T00:00:00"/>
    <d v="1899-12-30T19:53:00"/>
    <n v="30"/>
    <n v="74"/>
    <s v="Ticket"/>
    <s v="Friday"/>
    <s v="Evening"/>
    <x v="8"/>
    <s v="19"/>
  </r>
  <r>
    <n v="1"/>
    <n v="6"/>
    <d v="2010-06-04T00:00:00"/>
    <x v="229"/>
    <d v="1899-12-30T19:19:00"/>
    <d v="2010-06-04T00:00:00"/>
    <d v="1899-12-30T22:57:00"/>
    <n v="40"/>
    <n v="218"/>
    <s v="Ticket"/>
    <s v="Friday"/>
    <s v="Evening"/>
    <x v="4"/>
    <s v="22"/>
  </r>
  <r>
    <n v="1"/>
    <n v="6"/>
    <d v="2010-06-04T00:00:00"/>
    <x v="229"/>
    <d v="1899-12-30T19:58:00"/>
    <d v="2010-06-04T00:00:00"/>
    <d v="1899-12-30T20:40:00"/>
    <n v="30"/>
    <n v="42"/>
    <s v="Ticket"/>
    <s v="Friday"/>
    <s v="Evening"/>
    <x v="4"/>
    <s v="20"/>
  </r>
  <r>
    <n v="1"/>
    <n v="5"/>
    <d v="2010-06-07T00:00:00"/>
    <x v="230"/>
    <d v="1899-12-30T12:52:00"/>
    <d v="2010-06-07T00:00:00"/>
    <d v="1899-12-30T16:07:00"/>
    <n v="40"/>
    <n v="195"/>
    <s v="Ticket"/>
    <s v="Monday"/>
    <s v="Morning"/>
    <x v="7"/>
    <s v="16"/>
  </r>
  <r>
    <n v="1"/>
    <n v="5"/>
    <d v="2010-06-07T00:00:00"/>
    <x v="230"/>
    <d v="1899-12-30T14:39:00"/>
    <d v="2010-06-07T00:00:00"/>
    <d v="1899-12-30T17:07:00"/>
    <n v="30"/>
    <n v="148"/>
    <s v="Ticket"/>
    <s v="Monday"/>
    <s v="Afternoon"/>
    <x v="1"/>
    <s v="17"/>
  </r>
  <r>
    <n v="1"/>
    <n v="6"/>
    <d v="2010-06-07T00:00:00"/>
    <x v="230"/>
    <d v="1899-12-30T15:10:00"/>
    <d v="2010-06-07T00:00:00"/>
    <d v="1899-12-30T17:23:00"/>
    <n v="30"/>
    <n v="133"/>
    <s v="Ticket"/>
    <s v="Monday"/>
    <s v="Afternoon"/>
    <x v="2"/>
    <s v="17"/>
  </r>
  <r>
    <n v="1"/>
    <n v="5"/>
    <d v="2010-06-07T00:00:00"/>
    <x v="230"/>
    <d v="1899-12-30T16:20:00"/>
    <d v="2010-06-07T00:00:00"/>
    <d v="1899-12-30T21:05:00"/>
    <n v="50"/>
    <n v="285"/>
    <s v="Ticket"/>
    <s v="Monday"/>
    <s v="Afternoon"/>
    <x v="5"/>
    <s v="21"/>
  </r>
  <r>
    <n v="1"/>
    <n v="6"/>
    <d v="2010-06-07T00:00:00"/>
    <x v="230"/>
    <d v="1899-12-30T16:59:00"/>
    <d v="2010-06-07T00:00:00"/>
    <d v="1899-12-30T18:41:00"/>
    <n v="30"/>
    <n v="102"/>
    <s v="Ticket"/>
    <s v="Monday"/>
    <s v="Afternoon"/>
    <x v="5"/>
    <s v="18"/>
  </r>
  <r>
    <n v="1"/>
    <n v="5"/>
    <d v="2010-06-07T00:00:00"/>
    <x v="230"/>
    <d v="1899-12-30T17:02:00"/>
    <d v="2010-06-07T00:00:00"/>
    <d v="1899-12-30T17:48:00"/>
    <n v="30"/>
    <n v="46"/>
    <s v="Ticket"/>
    <s v="Monday"/>
    <s v="Afternoon"/>
    <x v="3"/>
    <s v="17"/>
  </r>
  <r>
    <n v="1"/>
    <n v="5"/>
    <d v="2010-06-07T00:00:00"/>
    <x v="230"/>
    <d v="1899-12-30T17:38:00"/>
    <d v="2010-06-07T00:00:00"/>
    <d v="1899-12-30T19:09:00"/>
    <n v="30"/>
    <n v="91"/>
    <s v="Ticket"/>
    <s v="Monday"/>
    <s v="Afternoon"/>
    <x v="3"/>
    <s v="19"/>
  </r>
  <r>
    <n v="1"/>
    <n v="6"/>
    <d v="2010-06-07T00:00:00"/>
    <x v="230"/>
    <d v="1899-12-30T17:51:00"/>
    <d v="2010-06-07T00:00:00"/>
    <d v="1899-12-30T20:17:00"/>
    <n v="30"/>
    <n v="146"/>
    <s v="Ticket"/>
    <s v="Monday"/>
    <s v="Afternoon"/>
    <x v="3"/>
    <s v="20"/>
  </r>
  <r>
    <n v="1"/>
    <n v="5"/>
    <d v="2010-06-07T00:00:00"/>
    <x v="230"/>
    <d v="1899-12-30T17:56:00"/>
    <d v="2010-06-07T00:00:00"/>
    <d v="1899-12-30T21:11:00"/>
    <n v="40"/>
    <n v="195"/>
    <s v="Ticket"/>
    <s v="Monday"/>
    <s v="Afternoon"/>
    <x v="3"/>
    <s v="21"/>
  </r>
  <r>
    <n v="1"/>
    <n v="6"/>
    <d v="2010-06-07T00:00:00"/>
    <x v="230"/>
    <d v="1899-12-30T21:06:00"/>
    <d v="2010-06-08T00:00:00"/>
    <d v="1899-12-30T01:58:00"/>
    <n v="50"/>
    <n v="292"/>
    <s v="Ticket"/>
    <s v="Monday"/>
    <s v="Evening"/>
    <x v="10"/>
    <s v="01"/>
  </r>
  <r>
    <n v="1"/>
    <n v="5"/>
    <d v="2010-06-08T00:00:00"/>
    <x v="231"/>
    <d v="1899-12-30T10:31:00"/>
    <d v="2010-06-08T00:00:00"/>
    <d v="1899-12-30T12:11:00"/>
    <n v="30"/>
    <n v="100"/>
    <s v="Ticket"/>
    <s v="Tuesday"/>
    <s v="Morning"/>
    <x v="11"/>
    <s v="12"/>
  </r>
  <r>
    <n v="1"/>
    <n v="5"/>
    <d v="2010-06-08T00:00:00"/>
    <x v="231"/>
    <d v="1899-12-30T11:07:00"/>
    <d v="2010-06-08T00:00:00"/>
    <d v="1899-12-30T15:21:00"/>
    <n v="50"/>
    <n v="254"/>
    <s v="Ticket"/>
    <s v="Tuesday"/>
    <s v="Morning"/>
    <x v="12"/>
    <s v="15"/>
  </r>
  <r>
    <n v="1"/>
    <n v="5"/>
    <d v="2010-06-08T00:00:00"/>
    <x v="231"/>
    <d v="1899-12-30T12:37:00"/>
    <d v="2010-06-08T00:00:00"/>
    <d v="1899-12-30T16:48:00"/>
    <n v="50"/>
    <n v="251"/>
    <s v="Ticket"/>
    <s v="Tuesday"/>
    <s v="Morning"/>
    <x v="7"/>
    <s v="16"/>
  </r>
  <r>
    <n v="1"/>
    <n v="6"/>
    <d v="2010-06-08T00:00:00"/>
    <x v="231"/>
    <d v="1899-12-30T13:30:00"/>
    <d v="2010-06-08T00:00:00"/>
    <d v="1899-12-30T14:59:00"/>
    <n v="30"/>
    <n v="89"/>
    <s v="Ticket"/>
    <s v="Tuesday"/>
    <s v="Morning"/>
    <x v="0"/>
    <s v="14"/>
  </r>
  <r>
    <n v="1"/>
    <n v="6"/>
    <d v="2010-06-08T00:00:00"/>
    <x v="231"/>
    <d v="1899-12-30T13:54:00"/>
    <d v="2010-06-08T00:00:00"/>
    <d v="1899-12-30T21:11:00"/>
    <n v="80"/>
    <n v="437"/>
    <s v="Ticket"/>
    <s v="Tuesday"/>
    <s v="Morning"/>
    <x v="0"/>
    <s v="21"/>
  </r>
  <r>
    <n v="1"/>
    <n v="5"/>
    <d v="2010-06-08T00:00:00"/>
    <x v="231"/>
    <d v="1899-12-30T16:43:00"/>
    <d v="2010-06-08T00:00:00"/>
    <d v="1899-12-30T19:07:00"/>
    <n v="30"/>
    <n v="144"/>
    <s v="Ticket"/>
    <s v="Tuesday"/>
    <s v="Afternoon"/>
    <x v="5"/>
    <s v="19"/>
  </r>
  <r>
    <n v="1"/>
    <n v="5"/>
    <d v="2010-06-08T00:00:00"/>
    <x v="231"/>
    <d v="1899-12-30T16:57:00"/>
    <d v="2010-06-08T00:00:00"/>
    <d v="1899-12-30T19:35:00"/>
    <n v="30"/>
    <n v="158"/>
    <s v="Ticket"/>
    <s v="Tuesday"/>
    <s v="Afternoon"/>
    <x v="5"/>
    <s v="19"/>
  </r>
  <r>
    <n v="1"/>
    <n v="5"/>
    <d v="2010-06-08T00:00:00"/>
    <x v="231"/>
    <d v="1899-12-30T20:18:00"/>
    <d v="2010-06-08T00:00:00"/>
    <d v="1899-12-30T21:35:00"/>
    <n v="30"/>
    <n v="77"/>
    <s v="Ticket"/>
    <s v="Tuesday"/>
    <s v="Evening"/>
    <x v="9"/>
    <s v="21"/>
  </r>
  <r>
    <n v="1"/>
    <n v="5"/>
    <d v="2010-06-08T00:00:00"/>
    <x v="231"/>
    <d v="1899-12-30T20:54:00"/>
    <d v="2010-06-08T00:00:00"/>
    <d v="1899-12-30T21:57:00"/>
    <n v="30"/>
    <n v="63"/>
    <s v="Ticket"/>
    <s v="Tuesday"/>
    <s v="Evening"/>
    <x v="9"/>
    <s v="21"/>
  </r>
  <r>
    <n v="1"/>
    <n v="5"/>
    <d v="2010-06-09T00:00:00"/>
    <x v="232"/>
    <d v="1899-12-30T13:37:00"/>
    <d v="2010-06-09T00:00:00"/>
    <d v="1899-12-30T18:22:00"/>
    <n v="50"/>
    <n v="285"/>
    <s v="Ticket"/>
    <s v="Wednesday"/>
    <s v="Morning"/>
    <x v="0"/>
    <s v="18"/>
  </r>
  <r>
    <n v="1"/>
    <n v="6"/>
    <d v="2010-06-09T00:00:00"/>
    <x v="232"/>
    <d v="1899-12-30T14:04:00"/>
    <d v="2010-06-09T00:00:00"/>
    <d v="1899-12-30T17:55:00"/>
    <n v="40"/>
    <n v="231"/>
    <s v="Ticket"/>
    <s v="Wednesday"/>
    <s v="Afternoon"/>
    <x v="1"/>
    <s v="17"/>
  </r>
  <r>
    <n v="1"/>
    <n v="5"/>
    <d v="2010-06-09T00:00:00"/>
    <x v="232"/>
    <d v="1899-12-30T17:12:00"/>
    <d v="2010-06-09T00:00:00"/>
    <d v="1899-12-30T18:04:00"/>
    <n v="30"/>
    <n v="52"/>
    <s v="Ticket"/>
    <s v="Wednesday"/>
    <s v="Afternoon"/>
    <x v="3"/>
    <s v="18"/>
  </r>
  <r>
    <n v="1"/>
    <n v="5"/>
    <d v="2010-06-09T00:00:00"/>
    <x v="232"/>
    <d v="1899-12-30T18:49:00"/>
    <d v="2010-06-09T00:00:00"/>
    <d v="1899-12-30T20:48:00"/>
    <n v="30"/>
    <n v="119"/>
    <s v="Ticket"/>
    <s v="Wednesday"/>
    <s v="Evening"/>
    <x v="8"/>
    <s v="20"/>
  </r>
  <r>
    <n v="1"/>
    <n v="5"/>
    <d v="2010-06-09T00:00:00"/>
    <x v="232"/>
    <d v="1899-12-30T19:06:00"/>
    <d v="2010-06-09T00:00:00"/>
    <d v="1899-12-30T21:45:00"/>
    <n v="30"/>
    <n v="159"/>
    <s v="Ticket"/>
    <s v="Wednesday"/>
    <s v="Evening"/>
    <x v="4"/>
    <s v="21"/>
  </r>
  <r>
    <n v="1"/>
    <n v="5"/>
    <d v="2010-06-09T00:00:00"/>
    <x v="232"/>
    <d v="1899-12-30T20:23:00"/>
    <d v="2010-06-09T00:00:00"/>
    <d v="1899-12-30T22:27:00"/>
    <n v="30"/>
    <n v="124"/>
    <s v="Ticket"/>
    <s v="Wednesday"/>
    <s v="Evening"/>
    <x v="9"/>
    <s v="22"/>
  </r>
  <r>
    <n v="1"/>
    <n v="5"/>
    <d v="2010-06-09T00:00:00"/>
    <x v="232"/>
    <d v="1899-12-30T20:48:00"/>
    <d v="2010-06-09T00:00:00"/>
    <d v="1899-12-30T22:00:00"/>
    <n v="30"/>
    <n v="72"/>
    <s v="Ticket"/>
    <s v="Wednesday"/>
    <s v="Evening"/>
    <x v="9"/>
    <s v="22"/>
  </r>
  <r>
    <n v="1"/>
    <n v="5"/>
    <d v="2010-06-09T00:00:00"/>
    <x v="232"/>
    <d v="1899-12-30T21:13:00"/>
    <d v="2010-06-09T00:00:00"/>
    <d v="1899-12-30T22:44:00"/>
    <n v="30"/>
    <n v="91"/>
    <s v="Ticket"/>
    <s v="Wednesday"/>
    <s v="Evening"/>
    <x v="10"/>
    <s v="22"/>
  </r>
  <r>
    <n v="1"/>
    <n v="5"/>
    <d v="2010-06-10T00:00:00"/>
    <x v="233"/>
    <d v="1899-12-30T12:31:00"/>
    <d v="2010-06-10T00:00:00"/>
    <d v="1899-12-30T13:23:00"/>
    <n v="30"/>
    <n v="52"/>
    <s v="Ticket"/>
    <s v="Thursday"/>
    <s v="Morning"/>
    <x v="7"/>
    <s v="13"/>
  </r>
  <r>
    <n v="1"/>
    <n v="6"/>
    <d v="2010-06-10T00:00:00"/>
    <x v="233"/>
    <d v="1899-12-30T13:26:00"/>
    <d v="2010-06-10T00:00:00"/>
    <d v="1899-12-30T15:30:00"/>
    <n v="30"/>
    <n v="124"/>
    <s v="Ticket"/>
    <s v="Thursday"/>
    <s v="Morning"/>
    <x v="0"/>
    <s v="15"/>
  </r>
  <r>
    <n v="1"/>
    <n v="5"/>
    <d v="2010-06-10T00:00:00"/>
    <x v="233"/>
    <d v="1899-12-30T13:54:00"/>
    <d v="2010-06-10T00:00:00"/>
    <d v="1899-12-30T17:07:00"/>
    <n v="40"/>
    <n v="193"/>
    <s v="Ticket"/>
    <s v="Thursday"/>
    <s v="Morning"/>
    <x v="0"/>
    <s v="17"/>
  </r>
  <r>
    <n v="1"/>
    <n v="6"/>
    <d v="2010-06-10T00:00:00"/>
    <x v="233"/>
    <d v="1899-12-30T14:23:00"/>
    <d v="2010-06-10T00:00:00"/>
    <d v="1899-12-30T17:39:00"/>
    <n v="40"/>
    <n v="196"/>
    <s v="Ticket"/>
    <s v="Thursday"/>
    <s v="Afternoon"/>
    <x v="1"/>
    <s v="17"/>
  </r>
  <r>
    <n v="1"/>
    <n v="6"/>
    <d v="2010-06-10T00:00:00"/>
    <x v="233"/>
    <d v="1899-12-30T16:18:00"/>
    <d v="2010-06-10T00:00:00"/>
    <d v="1899-12-30T17:44:00"/>
    <n v="30"/>
    <n v="86"/>
    <s v="Ticket"/>
    <s v="Thursday"/>
    <s v="Afternoon"/>
    <x v="5"/>
    <s v="17"/>
  </r>
  <r>
    <n v="1"/>
    <n v="6"/>
    <d v="2010-06-10T00:00:00"/>
    <x v="233"/>
    <d v="1899-12-30T16:34:00"/>
    <d v="2010-06-10T00:00:00"/>
    <d v="1899-12-30T17:51:00"/>
    <n v="30"/>
    <n v="77"/>
    <s v="Ticket"/>
    <s v="Thursday"/>
    <s v="Afternoon"/>
    <x v="5"/>
    <s v="17"/>
  </r>
  <r>
    <n v="1"/>
    <n v="5"/>
    <d v="2010-06-10T00:00:00"/>
    <x v="233"/>
    <d v="1899-12-30T17:17:00"/>
    <d v="2010-06-10T00:00:00"/>
    <d v="1899-12-30T21:12:00"/>
    <n v="40"/>
    <n v="235"/>
    <s v="Ticket"/>
    <s v="Thursday"/>
    <s v="Afternoon"/>
    <x v="3"/>
    <s v="21"/>
  </r>
  <r>
    <n v="1"/>
    <n v="5"/>
    <d v="2010-06-10T00:00:00"/>
    <x v="233"/>
    <d v="1899-12-30T18:42:00"/>
    <d v="2010-06-10T00:00:00"/>
    <d v="1899-12-30T20:23:00"/>
    <n v="30"/>
    <n v="101"/>
    <s v="Ticket"/>
    <s v="Thursday"/>
    <s v="Evening"/>
    <x v="8"/>
    <s v="20"/>
  </r>
  <r>
    <n v="1"/>
    <n v="5"/>
    <d v="2010-06-10T00:00:00"/>
    <x v="233"/>
    <d v="1899-12-30T18:54:00"/>
    <d v="2010-06-10T00:00:00"/>
    <d v="1899-12-30T19:10:00"/>
    <n v="30"/>
    <n v="16"/>
    <s v="Ticket"/>
    <s v="Thursday"/>
    <s v="Evening"/>
    <x v="8"/>
    <s v="19"/>
  </r>
  <r>
    <n v="1"/>
    <n v="5"/>
    <d v="2010-06-11T00:00:00"/>
    <x v="234"/>
    <d v="1899-12-30T11:31:00"/>
    <d v="2010-06-11T00:00:00"/>
    <d v="1899-12-30T14:44:00"/>
    <n v="40"/>
    <n v="193"/>
    <s v="Ticket"/>
    <s v="Friday"/>
    <s v="Morning"/>
    <x v="12"/>
    <s v="14"/>
  </r>
  <r>
    <n v="1"/>
    <n v="5"/>
    <d v="2010-06-11T00:00:00"/>
    <x v="234"/>
    <d v="1899-12-30T12:42:00"/>
    <d v="2010-06-11T00:00:00"/>
    <d v="1899-12-30T16:12:00"/>
    <n v="40"/>
    <n v="210"/>
    <s v="Ticket"/>
    <s v="Friday"/>
    <s v="Morning"/>
    <x v="7"/>
    <s v="16"/>
  </r>
  <r>
    <n v="1"/>
    <n v="5"/>
    <d v="2010-06-11T00:00:00"/>
    <x v="234"/>
    <d v="1899-12-30T14:02:00"/>
    <d v="2010-06-11T00:00:00"/>
    <d v="1899-12-30T14:56:00"/>
    <n v="30"/>
    <n v="54"/>
    <s v="Ticket"/>
    <s v="Friday"/>
    <s v="Afternoon"/>
    <x v="1"/>
    <s v="14"/>
  </r>
  <r>
    <n v="1"/>
    <n v="6"/>
    <d v="2010-06-11T00:00:00"/>
    <x v="234"/>
    <d v="1899-12-30T16:09:00"/>
    <d v="2010-06-11T00:00:00"/>
    <d v="1899-12-30T19:56:00"/>
    <n v="40"/>
    <n v="227"/>
    <s v="Ticket"/>
    <s v="Friday"/>
    <s v="Afternoon"/>
    <x v="5"/>
    <s v="19"/>
  </r>
  <r>
    <n v="1"/>
    <n v="5"/>
    <d v="2010-06-11T00:00:00"/>
    <x v="234"/>
    <d v="1899-12-30T17:07:00"/>
    <d v="2010-06-11T00:00:00"/>
    <d v="1899-12-30T20:20:00"/>
    <n v="40"/>
    <n v="193"/>
    <s v="Ticket"/>
    <s v="Friday"/>
    <s v="Afternoon"/>
    <x v="3"/>
    <s v="20"/>
  </r>
  <r>
    <n v="1"/>
    <n v="5"/>
    <d v="2010-06-11T00:00:00"/>
    <x v="234"/>
    <d v="1899-12-30T18:01:00"/>
    <d v="2010-06-11T00:00:00"/>
    <d v="1899-12-30T18:45:00"/>
    <n v="30"/>
    <n v="44"/>
    <s v="Ticket"/>
    <s v="Friday"/>
    <s v="Evening"/>
    <x v="8"/>
    <s v="18"/>
  </r>
  <r>
    <n v="1"/>
    <n v="6"/>
    <d v="2010-06-11T00:00:00"/>
    <x v="234"/>
    <d v="1899-12-30T19:37:00"/>
    <d v="2010-06-11T00:00:00"/>
    <d v="1899-12-30T20:14:00"/>
    <n v="30"/>
    <n v="37"/>
    <s v="Ticket"/>
    <s v="Friday"/>
    <s v="Evening"/>
    <x v="4"/>
    <s v="20"/>
  </r>
  <r>
    <n v="1"/>
    <n v="5"/>
    <d v="2010-06-11T00:00:00"/>
    <x v="234"/>
    <d v="1899-12-30T20:31:00"/>
    <d v="2010-06-11T00:00:00"/>
    <d v="1899-12-30T22:08:00"/>
    <n v="30"/>
    <n v="97"/>
    <s v="Ticket"/>
    <s v="Friday"/>
    <s v="Evening"/>
    <x v="9"/>
    <s v="22"/>
  </r>
  <r>
    <n v="1"/>
    <n v="5"/>
    <d v="2010-06-11T00:00:00"/>
    <x v="234"/>
    <d v="1899-12-30T20:33:00"/>
    <d v="2010-06-11T00:00:00"/>
    <d v="1899-12-30T23:21:00"/>
    <n v="30"/>
    <n v="168"/>
    <s v="Ticket"/>
    <s v="Friday"/>
    <s v="Evening"/>
    <x v="9"/>
    <s v="23"/>
  </r>
  <r>
    <n v="1"/>
    <n v="6"/>
    <d v="2010-06-11T00:00:00"/>
    <x v="234"/>
    <d v="1899-12-30T20:45:00"/>
    <d v="2010-06-11T00:00:00"/>
    <d v="1899-12-30T23:17:00"/>
    <n v="30"/>
    <n v="152"/>
    <s v="Ticket"/>
    <s v="Friday"/>
    <s v="Evening"/>
    <x v="9"/>
    <s v="23"/>
  </r>
  <r>
    <n v="1"/>
    <n v="6"/>
    <d v="2010-06-11T00:00:00"/>
    <x v="234"/>
    <d v="1899-12-30T21:19:00"/>
    <d v="2010-06-11T00:00:00"/>
    <d v="1899-12-30T23:23:00"/>
    <n v="30"/>
    <n v="124"/>
    <s v="Ticket"/>
    <s v="Friday"/>
    <s v="Evening"/>
    <x v="10"/>
    <s v="23"/>
  </r>
  <r>
    <n v="1"/>
    <n v="5"/>
    <d v="2010-06-11T00:00:00"/>
    <x v="234"/>
    <d v="1899-12-30T23:23:00"/>
    <d v="2010-06-12T00:00:00"/>
    <d v="1899-12-30T02:21:00"/>
    <n v="30"/>
    <n v="178"/>
    <s v="Ticket"/>
    <s v="Friday"/>
    <s v="Night"/>
    <x v="14"/>
    <s v="02"/>
  </r>
  <r>
    <n v="1"/>
    <n v="5"/>
    <d v="2010-06-14T00:00:00"/>
    <x v="235"/>
    <d v="1899-12-30T10:34:00"/>
    <d v="2010-06-14T00:00:00"/>
    <d v="1899-12-30T15:37:00"/>
    <n v="60"/>
    <n v="303"/>
    <s v="Ticket"/>
    <s v="Monday"/>
    <s v="Morning"/>
    <x v="11"/>
    <s v="15"/>
  </r>
  <r>
    <n v="1"/>
    <n v="5"/>
    <d v="2010-06-14T00:00:00"/>
    <x v="235"/>
    <d v="1899-12-30T11:14:00"/>
    <d v="2010-06-14T00:00:00"/>
    <d v="1899-12-30T12:08:00"/>
    <n v="300"/>
    <n v="54"/>
    <s v="Ticket"/>
    <s v="Monday"/>
    <s v="Morning"/>
    <x v="12"/>
    <s v="12"/>
  </r>
  <r>
    <n v="1"/>
    <n v="5"/>
    <d v="2010-06-14T00:00:00"/>
    <x v="235"/>
    <d v="1899-12-30T12:46:00"/>
    <d v="2010-06-14T00:00:00"/>
    <d v="1899-12-30T18:06:00"/>
    <n v="60"/>
    <n v="320"/>
    <s v="Ticket"/>
    <s v="Monday"/>
    <s v="Morning"/>
    <x v="7"/>
    <s v="18"/>
  </r>
  <r>
    <n v="1"/>
    <n v="5"/>
    <d v="2010-06-14T00:00:00"/>
    <x v="235"/>
    <d v="1899-12-30T13:34:00"/>
    <d v="2010-06-14T00:00:00"/>
    <d v="1899-12-30T16:24:00"/>
    <n v="30"/>
    <n v="170"/>
    <s v="Ticket"/>
    <s v="Monday"/>
    <s v="Morning"/>
    <x v="0"/>
    <s v="16"/>
  </r>
  <r>
    <n v="1"/>
    <n v="6"/>
    <d v="2010-06-14T00:00:00"/>
    <x v="235"/>
    <d v="1899-12-30T14:15:00"/>
    <d v="2010-06-14T00:00:00"/>
    <d v="1899-12-30T17:50:00"/>
    <n v="40"/>
    <n v="215"/>
    <s v="Ticket"/>
    <s v="Monday"/>
    <s v="Afternoon"/>
    <x v="1"/>
    <s v="17"/>
  </r>
  <r>
    <n v="1"/>
    <n v="5"/>
    <d v="2010-06-14T00:00:00"/>
    <x v="235"/>
    <d v="1899-12-30T15:18:00"/>
    <d v="2010-06-14T00:00:00"/>
    <d v="1899-12-30T16:32:00"/>
    <n v="30"/>
    <n v="74"/>
    <s v="Ticket"/>
    <s v="Monday"/>
    <s v="Afternoon"/>
    <x v="2"/>
    <s v="16"/>
  </r>
  <r>
    <n v="1"/>
    <n v="5"/>
    <d v="2010-06-14T00:00:00"/>
    <x v="235"/>
    <d v="1899-12-30T15:26:00"/>
    <d v="2010-06-14T00:00:00"/>
    <d v="1899-12-30T17:45:00"/>
    <n v="30"/>
    <n v="139"/>
    <s v="Ticket"/>
    <s v="Monday"/>
    <s v="Afternoon"/>
    <x v="2"/>
    <s v="17"/>
  </r>
  <r>
    <n v="1"/>
    <n v="6"/>
    <d v="2010-06-14T00:00:00"/>
    <x v="235"/>
    <d v="1899-12-30T19:14:00"/>
    <d v="2010-06-14T00:00:00"/>
    <d v="1899-12-30T21:51:00"/>
    <n v="30"/>
    <n v="157"/>
    <s v="Ticket"/>
    <s v="Monday"/>
    <s v="Evening"/>
    <x v="4"/>
    <s v="21"/>
  </r>
  <r>
    <n v="1"/>
    <n v="6"/>
    <d v="2010-06-14T00:00:00"/>
    <x v="235"/>
    <d v="1899-12-30T19:56:00"/>
    <d v="2010-06-14T00:00:00"/>
    <d v="1899-12-30T21:34:00"/>
    <n v="30"/>
    <n v="98"/>
    <s v="Ticket"/>
    <s v="Monday"/>
    <s v="Evening"/>
    <x v="4"/>
    <s v="21"/>
  </r>
  <r>
    <n v="1"/>
    <n v="6"/>
    <d v="2010-06-14T00:00:00"/>
    <x v="235"/>
    <d v="1899-12-30T20:49:00"/>
    <d v="2010-06-14T00:00:00"/>
    <d v="1899-12-30T21:42:00"/>
    <n v="30"/>
    <n v="53"/>
    <s v="Ticket"/>
    <s v="Monday"/>
    <s v="Evening"/>
    <x v="9"/>
    <s v="21"/>
  </r>
  <r>
    <n v="1"/>
    <n v="5"/>
    <d v="2010-06-15T00:00:00"/>
    <x v="236"/>
    <d v="1899-12-30T12:15:00"/>
    <d v="2010-06-15T00:00:00"/>
    <d v="1899-12-30T13:49:00"/>
    <n v="30"/>
    <n v="94"/>
    <s v="Ticket"/>
    <s v="Tuesday"/>
    <s v="Morning"/>
    <x v="7"/>
    <s v="13"/>
  </r>
  <r>
    <n v="1"/>
    <n v="6"/>
    <d v="2010-06-15T00:00:00"/>
    <x v="236"/>
    <d v="1899-12-30T12:16:00"/>
    <d v="2010-06-15T00:00:00"/>
    <d v="1899-12-30T13:40:00"/>
    <n v="30"/>
    <n v="84"/>
    <s v="Ticket"/>
    <s v="Tuesday"/>
    <s v="Morning"/>
    <x v="7"/>
    <s v="13"/>
  </r>
  <r>
    <n v="1"/>
    <n v="5"/>
    <d v="2010-06-15T00:00:00"/>
    <x v="236"/>
    <d v="1899-12-30T13:53:00"/>
    <d v="2010-06-15T00:00:00"/>
    <d v="1899-12-30T18:03:00"/>
    <n v="50"/>
    <n v="250"/>
    <s v="Ticket"/>
    <s v="Tuesday"/>
    <s v="Morning"/>
    <x v="0"/>
    <s v="18"/>
  </r>
  <r>
    <n v="1"/>
    <n v="5"/>
    <d v="2010-06-15T00:00:00"/>
    <x v="236"/>
    <d v="1899-12-30T14:00:00"/>
    <d v="2010-06-15T00:00:00"/>
    <d v="1899-12-30T15:36:00"/>
    <n v="30"/>
    <n v="96"/>
    <s v="Ticket"/>
    <s v="Tuesday"/>
    <s v="Morning"/>
    <x v="1"/>
    <s v="15"/>
  </r>
  <r>
    <n v="1"/>
    <n v="5"/>
    <d v="2010-06-15T00:00:00"/>
    <x v="236"/>
    <d v="1899-12-30T14:40:00"/>
    <d v="2010-06-15T00:00:00"/>
    <d v="1899-12-30T15:26:00"/>
    <n v="30"/>
    <n v="46"/>
    <s v="Ticket"/>
    <s v="Tuesday"/>
    <s v="Afternoon"/>
    <x v="1"/>
    <s v="15"/>
  </r>
  <r>
    <n v="1"/>
    <n v="5"/>
    <d v="2010-06-15T00:00:00"/>
    <x v="236"/>
    <d v="1899-12-30T16:17:00"/>
    <d v="2010-06-15T00:00:00"/>
    <d v="1899-12-30T19:21:00"/>
    <n v="40"/>
    <n v="184"/>
    <s v="Ticket"/>
    <s v="Tuesday"/>
    <s v="Afternoon"/>
    <x v="5"/>
    <s v="19"/>
  </r>
  <r>
    <n v="1"/>
    <n v="5"/>
    <d v="2010-06-15T00:00:00"/>
    <x v="236"/>
    <d v="1899-12-30T17:04:00"/>
    <d v="2010-06-15T00:00:00"/>
    <d v="1899-12-30T21:37:00"/>
    <n v="50"/>
    <n v="273"/>
    <s v="Ticket"/>
    <s v="Tuesday"/>
    <s v="Afternoon"/>
    <x v="3"/>
    <s v="21"/>
  </r>
  <r>
    <n v="1"/>
    <n v="6"/>
    <d v="2010-06-15T00:00:00"/>
    <x v="236"/>
    <d v="1899-12-30T17:05:00"/>
    <d v="2010-06-15T00:00:00"/>
    <d v="1899-12-30T19:08:00"/>
    <n v="30"/>
    <n v="123"/>
    <s v="Ticket"/>
    <s v="Tuesday"/>
    <s v="Afternoon"/>
    <x v="3"/>
    <s v="19"/>
  </r>
  <r>
    <n v="1"/>
    <n v="5"/>
    <d v="2010-06-15T00:00:00"/>
    <x v="236"/>
    <d v="1899-12-30T23:07:00"/>
    <d v="2010-06-16T00:00:00"/>
    <d v="1899-12-30T02:39:00"/>
    <n v="40"/>
    <n v="212"/>
    <s v="Ticket"/>
    <s v="Tuesday"/>
    <s v="Night"/>
    <x v="14"/>
    <s v="02"/>
  </r>
  <r>
    <n v="1"/>
    <n v="5"/>
    <d v="2010-06-16T00:00:00"/>
    <x v="237"/>
    <d v="1899-12-30T13:23:00"/>
    <d v="2010-06-16T00:00:00"/>
    <d v="1899-12-30T16:00:00"/>
    <n v="30"/>
    <n v="157"/>
    <s v="Ticket"/>
    <s v="Wednesday"/>
    <s v="Morning"/>
    <x v="0"/>
    <s v="16"/>
  </r>
  <r>
    <n v="1"/>
    <n v="6"/>
    <d v="2010-06-16T00:00:00"/>
    <x v="237"/>
    <d v="1899-12-30T13:56:00"/>
    <d v="2010-06-16T00:00:00"/>
    <d v="1899-12-30T17:00:00"/>
    <n v="40"/>
    <n v="184"/>
    <s v="Ticket"/>
    <s v="Wednesday"/>
    <s v="Morning"/>
    <x v="0"/>
    <s v="17"/>
  </r>
  <r>
    <n v="1"/>
    <n v="5"/>
    <d v="2010-06-16T00:00:00"/>
    <x v="237"/>
    <d v="1899-12-30T14:05:00"/>
    <d v="2010-06-16T00:00:00"/>
    <d v="1899-12-30T15:27:00"/>
    <n v="30"/>
    <n v="82"/>
    <s v="Ticket"/>
    <s v="Wednesday"/>
    <s v="Afternoon"/>
    <x v="1"/>
    <s v="15"/>
  </r>
  <r>
    <n v="1"/>
    <n v="5"/>
    <d v="2010-06-16T00:00:00"/>
    <x v="237"/>
    <d v="1899-12-30T14:20:00"/>
    <d v="2010-06-16T00:00:00"/>
    <d v="1899-12-30T16:41:00"/>
    <n v="30"/>
    <n v="141"/>
    <s v="Ticket"/>
    <s v="Wednesday"/>
    <s v="Afternoon"/>
    <x v="1"/>
    <s v="16"/>
  </r>
  <r>
    <n v="1"/>
    <n v="5"/>
    <d v="2010-06-16T00:00:00"/>
    <x v="237"/>
    <d v="1899-12-30T14:33:00"/>
    <d v="2010-06-16T00:00:00"/>
    <d v="1899-12-30T17:33:00"/>
    <n v="30"/>
    <n v="180"/>
    <s v="Ticket"/>
    <s v="Wednesday"/>
    <s v="Afternoon"/>
    <x v="1"/>
    <s v="17"/>
  </r>
  <r>
    <n v="1"/>
    <n v="5"/>
    <d v="2010-06-16T00:00:00"/>
    <x v="237"/>
    <d v="1899-12-30T15:00:00"/>
    <d v="2010-06-16T00:00:00"/>
    <d v="1899-12-30T23:26:00"/>
    <n v="90"/>
    <n v="506"/>
    <s v="Ticket"/>
    <s v="Wednesday"/>
    <s v="Afternoon"/>
    <x v="2"/>
    <s v="23"/>
  </r>
  <r>
    <n v="1"/>
    <n v="6"/>
    <d v="2010-06-16T00:00:00"/>
    <x v="237"/>
    <d v="1899-12-30T18:15:00"/>
    <d v="2010-06-16T00:00:00"/>
    <d v="1899-12-30T20:04:00"/>
    <n v="30"/>
    <n v="109"/>
    <s v="Ticket"/>
    <s v="Wednesday"/>
    <s v="Evening"/>
    <x v="8"/>
    <s v="20"/>
  </r>
  <r>
    <n v="1"/>
    <n v="6"/>
    <d v="2010-06-16T00:00:00"/>
    <x v="237"/>
    <d v="1899-12-30T19:54:00"/>
    <d v="2010-06-16T00:00:00"/>
    <d v="1899-12-30T21:17:00"/>
    <n v="30"/>
    <n v="83"/>
    <s v="Ticket"/>
    <s v="Wednesday"/>
    <s v="Evening"/>
    <x v="4"/>
    <s v="21"/>
  </r>
  <r>
    <n v="1"/>
    <n v="6"/>
    <d v="2010-06-16T00:00:00"/>
    <x v="237"/>
    <d v="1899-12-30T21:29:00"/>
    <d v="2010-06-16T00:00:00"/>
    <d v="1899-12-30T21:58:00"/>
    <n v="30"/>
    <n v="29"/>
    <s v="Ticket"/>
    <s v="Wednesday"/>
    <s v="Evening"/>
    <x v="10"/>
    <s v="21"/>
  </r>
  <r>
    <n v="1"/>
    <n v="5"/>
    <d v="2010-06-16T00:00:00"/>
    <x v="237"/>
    <d v="1899-12-30T23:53:00"/>
    <d v="2010-06-17T00:00:00"/>
    <d v="1899-12-30T00:36:00"/>
    <n v="30"/>
    <n v="43"/>
    <s v="Ticket"/>
    <s v="Wednesday"/>
    <s v="Night"/>
    <x v="14"/>
    <s v="00"/>
  </r>
  <r>
    <n v="1"/>
    <n v="6"/>
    <d v="2010-06-17T00:00:00"/>
    <x v="238"/>
    <d v="1899-12-30T11:08:00"/>
    <d v="2010-06-17T00:00:00"/>
    <d v="1899-12-30T17:57:00"/>
    <n v="70"/>
    <n v="409"/>
    <s v="Ticket"/>
    <s v="Thursday"/>
    <s v="Morning"/>
    <x v="12"/>
    <s v="17"/>
  </r>
  <r>
    <n v="1"/>
    <n v="5"/>
    <d v="2010-06-17T00:00:00"/>
    <x v="238"/>
    <d v="1899-12-30T13:26:00"/>
    <d v="2010-06-17T00:00:00"/>
    <d v="1899-12-30T15:23:00"/>
    <n v="30"/>
    <n v="117"/>
    <s v="Ticket"/>
    <s v="Thursday"/>
    <s v="Morning"/>
    <x v="0"/>
    <s v="15"/>
  </r>
  <r>
    <n v="1"/>
    <n v="6"/>
    <d v="2010-06-17T00:00:00"/>
    <x v="238"/>
    <d v="1899-12-30T19:34:00"/>
    <d v="2010-06-17T00:00:00"/>
    <d v="1899-12-30T21:55:00"/>
    <n v="30"/>
    <n v="141"/>
    <s v="Ticket"/>
    <s v="Thursday"/>
    <s v="Evening"/>
    <x v="4"/>
    <s v="21"/>
  </r>
  <r>
    <n v="1"/>
    <n v="5"/>
    <d v="2010-06-17T00:00:00"/>
    <x v="238"/>
    <d v="1899-12-30T22:12:00"/>
    <d v="2010-06-17T00:00:00"/>
    <d v="1899-12-30T23:54:00"/>
    <n v="30"/>
    <n v="102"/>
    <s v="Ticket"/>
    <s v="Thursday"/>
    <s v="Night"/>
    <x v="6"/>
    <s v="23"/>
  </r>
  <r>
    <n v="1"/>
    <n v="5"/>
    <d v="2010-06-18T00:00:00"/>
    <x v="239"/>
    <d v="1899-12-30T12:19:00"/>
    <d v="2010-06-18T00:00:00"/>
    <d v="1899-12-30T16:35:00"/>
    <n v="50"/>
    <n v="256"/>
    <s v="Ticket"/>
    <s v="Friday"/>
    <s v="Morning"/>
    <x v="7"/>
    <s v="16"/>
  </r>
  <r>
    <n v="1"/>
    <n v="5"/>
    <d v="2010-06-18T00:00:00"/>
    <x v="239"/>
    <d v="1899-12-30T13:00:00"/>
    <d v="2010-06-18T00:00:00"/>
    <d v="1899-12-30T14:34:00"/>
    <n v="30"/>
    <n v="94"/>
    <s v="Ticket"/>
    <s v="Friday"/>
    <s v="Morning"/>
    <x v="0"/>
    <s v="14"/>
  </r>
  <r>
    <n v="1"/>
    <n v="6"/>
    <d v="2010-06-18T00:00:00"/>
    <x v="239"/>
    <d v="1899-12-30T14:01:00"/>
    <d v="2010-06-18T00:00:00"/>
    <d v="1899-12-30T15:11:00"/>
    <n v="30"/>
    <n v="70"/>
    <s v="Ticket"/>
    <s v="Friday"/>
    <s v="Afternoon"/>
    <x v="1"/>
    <s v="15"/>
  </r>
  <r>
    <n v="1"/>
    <n v="5"/>
    <d v="2010-06-18T00:00:00"/>
    <x v="239"/>
    <d v="1899-12-30T14:09:00"/>
    <d v="2010-06-18T00:00:00"/>
    <d v="1899-12-30T16:30:00"/>
    <n v="30"/>
    <n v="141"/>
    <s v="Ticket"/>
    <s v="Friday"/>
    <s v="Afternoon"/>
    <x v="1"/>
    <s v="16"/>
  </r>
  <r>
    <n v="1"/>
    <n v="5"/>
    <d v="2010-06-18T00:00:00"/>
    <x v="239"/>
    <d v="1899-12-30T14:31:00"/>
    <d v="2010-06-18T00:00:00"/>
    <d v="1899-12-30T18:09:00"/>
    <n v="40"/>
    <n v="218"/>
    <s v="Ticket"/>
    <s v="Friday"/>
    <s v="Afternoon"/>
    <x v="1"/>
    <s v="18"/>
  </r>
  <r>
    <n v="1"/>
    <n v="6"/>
    <d v="2010-06-18T00:00:00"/>
    <x v="239"/>
    <d v="1899-12-30T15:10:00"/>
    <d v="2010-06-18T00:00:00"/>
    <d v="1899-12-30T17:51:00"/>
    <n v="30"/>
    <n v="161"/>
    <s v="Ticket"/>
    <s v="Friday"/>
    <s v="Afternoon"/>
    <x v="2"/>
    <s v="17"/>
  </r>
  <r>
    <n v="1"/>
    <n v="5"/>
    <d v="2010-06-18T00:00:00"/>
    <x v="239"/>
    <d v="1899-12-30T16:44:00"/>
    <d v="2010-06-18T00:00:00"/>
    <d v="1899-12-30T18:25:00"/>
    <n v="30"/>
    <n v="101"/>
    <s v="Ticket"/>
    <s v="Friday"/>
    <s v="Afternoon"/>
    <x v="5"/>
    <s v="18"/>
  </r>
  <r>
    <n v="1"/>
    <n v="6"/>
    <d v="2010-06-18T00:00:00"/>
    <x v="239"/>
    <d v="1899-12-30T18:43:00"/>
    <d v="2010-06-18T00:00:00"/>
    <d v="1899-12-30T19:26:00"/>
    <n v="30"/>
    <n v="43"/>
    <s v="Ticket"/>
    <s v="Friday"/>
    <s v="Evening"/>
    <x v="8"/>
    <s v="19"/>
  </r>
  <r>
    <n v="1"/>
    <n v="5"/>
    <d v="2010-06-18T00:00:00"/>
    <x v="239"/>
    <d v="1899-12-30T20:39:00"/>
    <d v="2010-06-18T00:00:00"/>
    <d v="1899-12-30T22:27:00"/>
    <n v="30"/>
    <n v="108"/>
    <s v="Ticket"/>
    <s v="Friday"/>
    <s v="Evening"/>
    <x v="9"/>
    <s v="22"/>
  </r>
  <r>
    <n v="1"/>
    <n v="6"/>
    <d v="2010-06-18T00:00:00"/>
    <x v="239"/>
    <d v="1899-12-30T20:57:00"/>
    <d v="2010-06-19T00:00:00"/>
    <d v="1899-12-30T01:15:00"/>
    <n v="50"/>
    <n v="258"/>
    <s v="Ticket"/>
    <s v="Friday"/>
    <s v="Evening"/>
    <x v="9"/>
    <s v="01"/>
  </r>
  <r>
    <n v="1"/>
    <n v="6"/>
    <d v="2010-06-18T00:00:00"/>
    <x v="239"/>
    <d v="1899-12-30T21:24:00"/>
    <d v="2010-06-18T00:00:00"/>
    <d v="1899-12-30T23:36:00"/>
    <n v="30"/>
    <n v="132"/>
    <s v="Ticket"/>
    <s v="Friday"/>
    <s v="Evening"/>
    <x v="10"/>
    <s v="23"/>
  </r>
  <r>
    <n v="1"/>
    <n v="6"/>
    <d v="2010-06-21T00:00:00"/>
    <x v="240"/>
    <d v="1899-12-30T12:43:00"/>
    <d v="2010-06-21T00:00:00"/>
    <d v="1899-12-30T16:43:00"/>
    <n v="40"/>
    <n v="240"/>
    <s v="Ticket"/>
    <s v="Monday"/>
    <s v="Morning"/>
    <x v="7"/>
    <s v="16"/>
  </r>
  <r>
    <n v="1"/>
    <n v="5"/>
    <d v="2010-06-21T00:00:00"/>
    <x v="240"/>
    <d v="1899-12-30T14:01:00"/>
    <d v="2010-06-21T00:00:00"/>
    <d v="1899-12-30T17:04:00"/>
    <n v="40"/>
    <n v="183"/>
    <s v="Ticket"/>
    <s v="Monday"/>
    <s v="Afternoon"/>
    <x v="1"/>
    <s v="17"/>
  </r>
  <r>
    <n v="1"/>
    <n v="6"/>
    <d v="2010-06-21T00:00:00"/>
    <x v="240"/>
    <d v="1899-12-30T14:46:00"/>
    <d v="2010-06-21T00:00:00"/>
    <d v="1899-12-30T17:10:00"/>
    <n v="30"/>
    <n v="144"/>
    <s v="Ticket"/>
    <s v="Monday"/>
    <s v="Afternoon"/>
    <x v="1"/>
    <s v="17"/>
  </r>
  <r>
    <n v="1"/>
    <n v="5"/>
    <d v="2010-06-21T00:00:00"/>
    <x v="240"/>
    <d v="1899-12-30T18:47:00"/>
    <d v="2010-06-21T00:00:00"/>
    <d v="1899-12-30T20:40:00"/>
    <n v="30"/>
    <n v="113"/>
    <s v="Ticket"/>
    <s v="Monday"/>
    <s v="Evening"/>
    <x v="8"/>
    <s v="20"/>
  </r>
  <r>
    <n v="1"/>
    <n v="5"/>
    <d v="2010-06-21T00:00:00"/>
    <x v="240"/>
    <d v="1899-12-30T21:55:00"/>
    <d v="2010-06-21T00:00:00"/>
    <d v="1899-12-30T23:58:00"/>
    <n v="30"/>
    <n v="123"/>
    <s v="Ticket"/>
    <s v="Monday"/>
    <s v="Evening"/>
    <x v="10"/>
    <s v="23"/>
  </r>
  <r>
    <n v="1"/>
    <n v="5"/>
    <d v="2010-06-21T00:00:00"/>
    <x v="240"/>
    <d v="1899-12-30T22:15:00"/>
    <d v="2010-06-22T00:00:00"/>
    <d v="1899-12-30T00:57:00"/>
    <n v="30"/>
    <n v="162"/>
    <s v="Ticket"/>
    <s v="Monday"/>
    <s v="Night"/>
    <x v="6"/>
    <s v="00"/>
  </r>
  <r>
    <n v="1"/>
    <n v="5"/>
    <d v="2010-06-21T00:00:00"/>
    <x v="240"/>
    <d v="1899-12-30T22:43:00"/>
    <d v="2010-06-22T00:00:00"/>
    <d v="1899-12-30T01:26:00"/>
    <n v="30"/>
    <n v="163"/>
    <s v="Ticket"/>
    <s v="Monday"/>
    <s v="Night"/>
    <x v="6"/>
    <s v="01"/>
  </r>
  <r>
    <n v="1"/>
    <n v="5"/>
    <d v="2010-06-22T00:00:00"/>
    <x v="241"/>
    <d v="1899-12-30T12:47:00"/>
    <d v="2010-06-22T00:00:00"/>
    <d v="1899-12-30T14:34:00"/>
    <n v="30"/>
    <n v="107"/>
    <s v="Ticket"/>
    <s v="Tuesday"/>
    <s v="Morning"/>
    <x v="7"/>
    <s v="14"/>
  </r>
  <r>
    <n v="1"/>
    <n v="5"/>
    <d v="2010-06-22T00:00:00"/>
    <x v="241"/>
    <d v="1899-12-30T13:00:00"/>
    <d v="2010-06-22T00:00:00"/>
    <d v="1899-12-30T13:37:00"/>
    <n v="30"/>
    <n v="37"/>
    <s v="Ticket"/>
    <s v="Tuesday"/>
    <s v="Morning"/>
    <x v="0"/>
    <s v="13"/>
  </r>
  <r>
    <n v="1"/>
    <n v="5"/>
    <d v="2010-06-22T00:00:00"/>
    <x v="241"/>
    <d v="1899-12-30T13:31:00"/>
    <d v="2010-06-22T00:00:00"/>
    <d v="1899-12-30T16:44:00"/>
    <n v="40"/>
    <n v="193"/>
    <s v="Ticket"/>
    <s v="Tuesday"/>
    <s v="Morning"/>
    <x v="0"/>
    <s v="16"/>
  </r>
  <r>
    <n v="1"/>
    <n v="6"/>
    <d v="2010-06-22T00:00:00"/>
    <x v="241"/>
    <d v="1899-12-30T14:02:00"/>
    <d v="2010-06-22T00:00:00"/>
    <d v="1899-12-30T17:14:00"/>
    <n v="40"/>
    <n v="192"/>
    <s v="Ticket"/>
    <s v="Tuesday"/>
    <s v="Afternoon"/>
    <x v="1"/>
    <s v="17"/>
  </r>
  <r>
    <n v="1"/>
    <n v="5"/>
    <d v="2010-06-22T00:00:00"/>
    <x v="241"/>
    <d v="1899-12-30T16:35:00"/>
    <d v="2010-06-22T00:00:00"/>
    <d v="1899-12-30T17:40:00"/>
    <n v="30"/>
    <n v="65"/>
    <s v="Ticket"/>
    <s v="Tuesday"/>
    <s v="Afternoon"/>
    <x v="5"/>
    <s v="17"/>
  </r>
  <r>
    <n v="1"/>
    <n v="5"/>
    <d v="2010-06-22T00:00:00"/>
    <x v="241"/>
    <d v="1899-12-30T18:42:00"/>
    <d v="2010-06-22T00:00:00"/>
    <d v="1899-12-30T20:06:00"/>
    <n v="30"/>
    <n v="84"/>
    <s v="Ticket"/>
    <s v="Tuesday"/>
    <s v="Evening"/>
    <x v="8"/>
    <s v="20"/>
  </r>
  <r>
    <n v="1"/>
    <n v="5"/>
    <d v="2010-06-23T00:00:00"/>
    <x v="242"/>
    <d v="1899-12-30T11:51:00"/>
    <d v="2010-06-23T00:00:00"/>
    <d v="1899-12-30T12:41:00"/>
    <n v="30"/>
    <n v="50"/>
    <s v="Ticket"/>
    <s v="Wednesday"/>
    <s v="Morning"/>
    <x v="12"/>
    <s v="12"/>
  </r>
  <r>
    <n v="1"/>
    <n v="5"/>
    <d v="2010-06-23T00:00:00"/>
    <x v="242"/>
    <d v="1899-12-30T13:07:00"/>
    <d v="2010-06-23T00:00:00"/>
    <d v="1899-12-30T17:20:00"/>
    <n v="50"/>
    <n v="253"/>
    <s v="Ticket"/>
    <s v="Wednesday"/>
    <s v="Morning"/>
    <x v="0"/>
    <s v="17"/>
  </r>
  <r>
    <n v="1"/>
    <n v="5"/>
    <d v="2010-06-23T00:00:00"/>
    <x v="242"/>
    <d v="1899-12-30T15:02:00"/>
    <d v="2010-06-23T00:00:00"/>
    <d v="1899-12-30T16:50:00"/>
    <n v="30"/>
    <n v="108"/>
    <s v="Ticket"/>
    <s v="Wednesday"/>
    <s v="Afternoon"/>
    <x v="2"/>
    <s v="16"/>
  </r>
  <r>
    <n v="1"/>
    <n v="6"/>
    <d v="2010-06-23T00:00:00"/>
    <x v="242"/>
    <d v="1899-12-30T15:10:00"/>
    <d v="2010-06-23T00:00:00"/>
    <d v="1899-12-30T17:44:00"/>
    <n v="30"/>
    <n v="154"/>
    <s v="Ticket"/>
    <s v="Wednesday"/>
    <s v="Afternoon"/>
    <x v="2"/>
    <s v="17"/>
  </r>
  <r>
    <n v="1"/>
    <n v="6"/>
    <d v="2010-06-23T00:00:00"/>
    <x v="242"/>
    <d v="1899-12-30T18:07:00"/>
    <d v="2010-06-23T00:00:00"/>
    <d v="1899-12-30T20:40:00"/>
    <n v="30"/>
    <n v="153"/>
    <s v="Ticket"/>
    <s v="Wednesday"/>
    <s v="Evening"/>
    <x v="8"/>
    <s v="20"/>
  </r>
  <r>
    <n v="1"/>
    <n v="6"/>
    <d v="2010-06-23T00:00:00"/>
    <x v="242"/>
    <d v="1899-12-30T19:10:00"/>
    <d v="2010-06-23T00:00:00"/>
    <d v="1899-12-30T21:08:00"/>
    <n v="30"/>
    <n v="118"/>
    <s v="Ticket"/>
    <s v="Wednesday"/>
    <s v="Evening"/>
    <x v="4"/>
    <s v="21"/>
  </r>
  <r>
    <n v="1"/>
    <n v="5"/>
    <d v="2010-06-24T00:00:00"/>
    <x v="243"/>
    <d v="1899-12-30T12:38:00"/>
    <d v="2010-06-24T00:00:00"/>
    <d v="1899-12-30T15:23:00"/>
    <n v="30"/>
    <n v="165"/>
    <s v="Ticket"/>
    <s v="Thursday"/>
    <s v="Morning"/>
    <x v="7"/>
    <s v="15"/>
  </r>
  <r>
    <n v="1"/>
    <n v="6"/>
    <d v="2010-06-24T00:00:00"/>
    <x v="243"/>
    <d v="1899-12-30T13:11:00"/>
    <d v="2010-06-24T00:00:00"/>
    <d v="1899-12-30T16:35:00"/>
    <n v="40"/>
    <n v="204"/>
    <s v="Ticket"/>
    <s v="Thursday"/>
    <s v="Morning"/>
    <x v="0"/>
    <s v="16"/>
  </r>
  <r>
    <n v="1"/>
    <n v="6"/>
    <d v="2010-06-24T00:00:00"/>
    <x v="243"/>
    <d v="1899-12-30T14:25:00"/>
    <d v="2010-06-24T00:00:00"/>
    <d v="1899-12-30T18:05:00"/>
    <n v="40"/>
    <n v="220"/>
    <s v="Ticket"/>
    <s v="Thursday"/>
    <s v="Afternoon"/>
    <x v="1"/>
    <s v="18"/>
  </r>
  <r>
    <n v="1"/>
    <n v="5"/>
    <d v="2010-06-24T00:00:00"/>
    <x v="243"/>
    <d v="1899-12-30T15:00:00"/>
    <d v="2010-06-24T00:00:00"/>
    <d v="1899-12-30T17:59:00"/>
    <n v="30"/>
    <n v="179"/>
    <s v="Ticket"/>
    <s v="Thursday"/>
    <s v="Afternoon"/>
    <x v="2"/>
    <s v="17"/>
  </r>
  <r>
    <n v="1"/>
    <n v="5"/>
    <d v="2010-06-24T00:00:00"/>
    <x v="243"/>
    <d v="1899-12-30T20:16:00"/>
    <d v="2010-06-24T00:00:00"/>
    <d v="1899-12-30T21:27:00"/>
    <n v="30"/>
    <n v="71"/>
    <s v="Ticket"/>
    <s v="Thursday"/>
    <s v="Evening"/>
    <x v="9"/>
    <s v="21"/>
  </r>
  <r>
    <n v="1"/>
    <n v="6"/>
    <d v="2010-06-24T00:00:00"/>
    <x v="243"/>
    <d v="1899-12-30T21:21:00"/>
    <d v="2010-06-24T00:00:00"/>
    <d v="1899-12-30T22:53:00"/>
    <n v="30"/>
    <n v="92"/>
    <s v="Ticket"/>
    <s v="Thursday"/>
    <s v="Evening"/>
    <x v="10"/>
    <s v="22"/>
  </r>
  <r>
    <n v="1"/>
    <n v="5"/>
    <d v="2010-06-25T00:00:00"/>
    <x v="244"/>
    <d v="1899-12-30T12:05:00"/>
    <d v="2010-06-25T00:00:00"/>
    <d v="1899-12-30T16:26:00"/>
    <n v="50"/>
    <n v="261"/>
    <s v="Ticket"/>
    <s v="Friday"/>
    <s v="Morning"/>
    <x v="7"/>
    <s v="16"/>
  </r>
  <r>
    <n v="1"/>
    <n v="5"/>
    <d v="2010-06-25T00:00:00"/>
    <x v="244"/>
    <d v="1899-12-30T12:45:00"/>
    <d v="2010-06-25T00:00:00"/>
    <d v="1899-12-30T13:19:00"/>
    <n v="30"/>
    <n v="34"/>
    <s v="Ticket"/>
    <s v="Friday"/>
    <s v="Morning"/>
    <x v="7"/>
    <s v="13"/>
  </r>
  <r>
    <n v="1"/>
    <n v="5"/>
    <d v="2010-06-25T00:00:00"/>
    <x v="244"/>
    <d v="1899-12-30T12:46:00"/>
    <d v="2010-06-25T00:00:00"/>
    <d v="1899-12-30T14:07:00"/>
    <n v="30"/>
    <n v="81"/>
    <s v="Ticket"/>
    <s v="Friday"/>
    <s v="Morning"/>
    <x v="7"/>
    <s v="14"/>
  </r>
  <r>
    <n v="1"/>
    <n v="5"/>
    <d v="2010-06-25T00:00:00"/>
    <x v="244"/>
    <d v="1899-12-30T13:48:00"/>
    <d v="2010-06-25T00:00:00"/>
    <d v="1899-12-30T14:41:00"/>
    <n v="30"/>
    <n v="53"/>
    <s v="Ticket"/>
    <s v="Friday"/>
    <s v="Morning"/>
    <x v="0"/>
    <s v="14"/>
  </r>
  <r>
    <n v="1"/>
    <n v="6"/>
    <d v="2010-06-25T00:00:00"/>
    <x v="244"/>
    <d v="1899-12-30T14:02:00"/>
    <d v="2010-06-25T00:00:00"/>
    <d v="1899-12-30T16:42:00"/>
    <n v="30"/>
    <n v="160"/>
    <s v="Ticket"/>
    <s v="Friday"/>
    <s v="Afternoon"/>
    <x v="1"/>
    <s v="16"/>
  </r>
  <r>
    <n v="1"/>
    <n v="5"/>
    <d v="2010-06-25T00:00:00"/>
    <x v="244"/>
    <d v="1899-12-30T14:57:00"/>
    <d v="2010-06-25T00:00:00"/>
    <d v="1899-12-30T18:31:00"/>
    <n v="40"/>
    <n v="214"/>
    <s v="Ticket"/>
    <s v="Friday"/>
    <s v="Afternoon"/>
    <x v="1"/>
    <s v="18"/>
  </r>
  <r>
    <n v="1"/>
    <n v="5"/>
    <d v="2010-06-25T00:00:00"/>
    <x v="244"/>
    <d v="1899-12-30T15:08:00"/>
    <d v="2010-06-25T00:00:00"/>
    <d v="1899-12-30T18:46:00"/>
    <n v="40"/>
    <n v="218"/>
    <s v="Ticket"/>
    <s v="Friday"/>
    <s v="Afternoon"/>
    <x v="2"/>
    <s v="18"/>
  </r>
  <r>
    <n v="1"/>
    <n v="6"/>
    <d v="2010-06-25T00:00:00"/>
    <x v="244"/>
    <d v="1899-12-30T15:26:00"/>
    <d v="2010-06-25T00:00:00"/>
    <d v="1899-12-30T18:55:00"/>
    <n v="40"/>
    <n v="209"/>
    <s v="Ticket"/>
    <s v="Friday"/>
    <s v="Afternoon"/>
    <x v="2"/>
    <s v="18"/>
  </r>
  <r>
    <n v="1"/>
    <n v="5"/>
    <d v="2010-06-25T00:00:00"/>
    <x v="244"/>
    <d v="1899-12-30T15:30:00"/>
    <d v="2010-06-25T00:00:00"/>
    <d v="1899-12-30T18:44:00"/>
    <n v="40"/>
    <n v="194"/>
    <s v="Ticket"/>
    <s v="Friday"/>
    <s v="Afternoon"/>
    <x v="2"/>
    <s v="18"/>
  </r>
  <r>
    <n v="1"/>
    <n v="5"/>
    <d v="2010-06-25T00:00:00"/>
    <x v="244"/>
    <d v="1899-12-30T16:43:00"/>
    <d v="2010-06-25T00:00:00"/>
    <d v="1899-12-30T19:34:00"/>
    <n v="30"/>
    <n v="171"/>
    <s v="Ticket"/>
    <s v="Friday"/>
    <s v="Afternoon"/>
    <x v="5"/>
    <s v="19"/>
  </r>
  <r>
    <n v="1"/>
    <n v="6"/>
    <d v="2010-06-25T00:00:00"/>
    <x v="244"/>
    <d v="1899-12-30T18:17:00"/>
    <d v="2010-06-25T00:00:00"/>
    <d v="1899-12-30T19:31:00"/>
    <n v="30"/>
    <n v="74"/>
    <s v="Ticket"/>
    <s v="Friday"/>
    <s v="Evening"/>
    <x v="8"/>
    <s v="19"/>
  </r>
  <r>
    <n v="1"/>
    <n v="6"/>
    <d v="2010-06-25T00:00:00"/>
    <x v="244"/>
    <d v="1899-12-30T18:31:00"/>
    <d v="2010-06-25T00:00:00"/>
    <d v="1899-12-30T21:13:00"/>
    <n v="30"/>
    <n v="162"/>
    <s v="Ticket"/>
    <s v="Friday"/>
    <s v="Evening"/>
    <x v="8"/>
    <s v="21"/>
  </r>
  <r>
    <n v="1"/>
    <n v="6"/>
    <d v="2010-06-28T00:00:00"/>
    <x v="245"/>
    <d v="1899-12-30T09:15:00"/>
    <d v="2010-06-28T00:00:00"/>
    <d v="1899-12-30T10:43:00"/>
    <n v="30"/>
    <n v="88"/>
    <s v="Ticket"/>
    <s v="Monday"/>
    <s v="Night"/>
    <x v="13"/>
    <s v="10"/>
  </r>
  <r>
    <n v="1"/>
    <n v="5"/>
    <d v="2010-06-28T00:00:00"/>
    <x v="245"/>
    <d v="1899-12-30T11:41:00"/>
    <d v="2010-06-28T00:00:00"/>
    <d v="1899-12-30T17:26:00"/>
    <n v="60"/>
    <n v="345"/>
    <s v="Ticket"/>
    <s v="Monday"/>
    <s v="Morning"/>
    <x v="12"/>
    <s v="17"/>
  </r>
  <r>
    <n v="1"/>
    <n v="5"/>
    <d v="2010-06-28T00:00:00"/>
    <x v="245"/>
    <d v="1899-12-30T11:52:00"/>
    <d v="2010-06-28T00:00:00"/>
    <d v="1899-12-30T13:47:00"/>
    <n v="30"/>
    <n v="115"/>
    <s v="Ticket"/>
    <s v="Monday"/>
    <s v="Morning"/>
    <x v="12"/>
    <s v="13"/>
  </r>
  <r>
    <n v="1"/>
    <n v="5"/>
    <d v="2010-06-28T00:00:00"/>
    <x v="245"/>
    <d v="1899-12-30T12:47:00"/>
    <d v="2010-06-28T00:00:00"/>
    <d v="1899-12-30T14:38:00"/>
    <n v="30"/>
    <n v="111"/>
    <s v="Ticket"/>
    <s v="Monday"/>
    <s v="Morning"/>
    <x v="7"/>
    <s v="14"/>
  </r>
  <r>
    <n v="1"/>
    <n v="5"/>
    <d v="2010-06-28T00:00:00"/>
    <x v="245"/>
    <d v="1899-12-30T13:59:00"/>
    <d v="2010-06-28T00:00:00"/>
    <d v="1899-12-30T15:43:00"/>
    <n v="30"/>
    <n v="104"/>
    <s v="Ticket"/>
    <s v="Monday"/>
    <s v="Morning"/>
    <x v="0"/>
    <s v="15"/>
  </r>
  <r>
    <n v="1"/>
    <n v="5"/>
    <d v="2010-06-28T00:00:00"/>
    <x v="245"/>
    <d v="1899-12-30T14:28:00"/>
    <d v="2010-06-28T00:00:00"/>
    <d v="1899-12-30T20:29:00"/>
    <n v="70"/>
    <n v="361"/>
    <s v="Manual"/>
    <s v="Monday"/>
    <s v="Afternoon"/>
    <x v="1"/>
    <s v="20"/>
  </r>
  <r>
    <n v="1"/>
    <n v="6"/>
    <d v="2010-06-28T00:00:00"/>
    <x v="245"/>
    <d v="1899-12-30T14:29:00"/>
    <d v="2010-06-28T00:00:00"/>
    <d v="1899-12-30T15:46:00"/>
    <n v="30"/>
    <n v="77"/>
    <s v="Ticket"/>
    <s v="Monday"/>
    <s v="Afternoon"/>
    <x v="1"/>
    <s v="15"/>
  </r>
  <r>
    <n v="1"/>
    <n v="6"/>
    <d v="2010-06-28T00:00:00"/>
    <x v="245"/>
    <d v="1899-12-30T16:05:00"/>
    <d v="2010-06-28T00:00:00"/>
    <d v="1899-12-30T19:25:00"/>
    <n v="40"/>
    <n v="200"/>
    <s v="Ticket"/>
    <s v="Monday"/>
    <s v="Afternoon"/>
    <x v="5"/>
    <s v="19"/>
  </r>
  <r>
    <n v="1"/>
    <n v="6"/>
    <d v="2010-06-28T00:00:00"/>
    <x v="245"/>
    <d v="1899-12-30T17:38:00"/>
    <d v="2010-06-28T00:00:00"/>
    <d v="1899-12-30T19:25:00"/>
    <n v="30"/>
    <n v="107"/>
    <s v="Ticket"/>
    <s v="Monday"/>
    <s v="Afternoon"/>
    <x v="3"/>
    <s v="19"/>
  </r>
  <r>
    <n v="1"/>
    <n v="6"/>
    <d v="2010-06-28T00:00:00"/>
    <x v="245"/>
    <d v="1899-12-30T17:54:00"/>
    <d v="2010-06-28T00:00:00"/>
    <d v="1899-12-30T20:05:00"/>
    <n v="30"/>
    <n v="131"/>
    <s v="Ticket"/>
    <s v="Monday"/>
    <s v="Afternoon"/>
    <x v="3"/>
    <s v="20"/>
  </r>
  <r>
    <n v="1"/>
    <n v="5"/>
    <d v="2010-06-28T00:00:00"/>
    <x v="245"/>
    <d v="1899-12-30T19:52:00"/>
    <d v="2010-06-28T00:00:00"/>
    <d v="1899-12-30T20:46:00"/>
    <n v="30"/>
    <n v="54"/>
    <s v="Ticket"/>
    <s v="Monday"/>
    <s v="Evening"/>
    <x v="4"/>
    <s v="20"/>
  </r>
  <r>
    <n v="1"/>
    <n v="6"/>
    <d v="2010-06-28T00:00:00"/>
    <x v="245"/>
    <d v="1899-12-30T20:53:00"/>
    <d v="2010-06-28T00:00:00"/>
    <d v="1899-12-30T23:41:00"/>
    <n v="30"/>
    <n v="168"/>
    <s v="Ticket"/>
    <s v="Monday"/>
    <s v="Evening"/>
    <x v="9"/>
    <s v="23"/>
  </r>
  <r>
    <n v="1"/>
    <n v="5"/>
    <d v="2010-06-29T00:00:00"/>
    <x v="246"/>
    <d v="1899-12-30T17:29:00"/>
    <d v="2010-06-29T00:00:00"/>
    <d v="1899-12-30T19:41:00"/>
    <n v="30"/>
    <n v="132"/>
    <s v="Ticket"/>
    <s v="Tuesday"/>
    <s v="Afternoon"/>
    <x v="3"/>
    <s v="19"/>
  </r>
  <r>
    <n v="1"/>
    <n v="5"/>
    <d v="2010-06-29T00:00:00"/>
    <x v="246"/>
    <d v="1899-12-30T17:48:00"/>
    <d v="2010-06-29T00:00:00"/>
    <d v="1899-12-30T19:44:00"/>
    <n v="30"/>
    <n v="116"/>
    <s v="Ticket"/>
    <s v="Tuesday"/>
    <s v="Afternoon"/>
    <x v="3"/>
    <s v="19"/>
  </r>
  <r>
    <n v="1"/>
    <n v="6"/>
    <d v="2010-06-30T00:00:00"/>
    <x v="247"/>
    <d v="1899-12-30T13:53:00"/>
    <d v="2010-06-30T00:00:00"/>
    <d v="1899-12-30T14:41:00"/>
    <n v="30"/>
    <n v="48"/>
    <s v="Ticket"/>
    <s v="Wednesday"/>
    <s v="Morning"/>
    <x v="0"/>
    <s v="14"/>
  </r>
  <r>
    <n v="1"/>
    <n v="6"/>
    <d v="2010-06-30T00:00:00"/>
    <x v="247"/>
    <d v="1899-12-30T14:07:00"/>
    <d v="2010-06-30T00:00:00"/>
    <d v="1899-12-30T15:58:00"/>
    <n v="30"/>
    <n v="111"/>
    <s v="Ticket"/>
    <s v="Wednesday"/>
    <s v="Afternoon"/>
    <x v="1"/>
    <s v="15"/>
  </r>
  <r>
    <n v="1"/>
    <n v="5"/>
    <d v="2010-06-30T00:00:00"/>
    <x v="247"/>
    <d v="1899-12-30T15:26:00"/>
    <d v="2010-07-01T00:00:00"/>
    <d v="1899-12-30T01:38:00"/>
    <n v="110"/>
    <n v="612"/>
    <s v="Ticket"/>
    <s v="Wednesday"/>
    <s v="Afternoon"/>
    <x v="2"/>
    <s v="01"/>
  </r>
  <r>
    <n v="1"/>
    <n v="5"/>
    <d v="2010-06-30T00:00:00"/>
    <x v="247"/>
    <d v="1899-12-30T15:52:00"/>
    <d v="2010-06-30T00:00:00"/>
    <d v="1899-12-30T17:01:00"/>
    <n v="30"/>
    <n v="69"/>
    <s v="Ticket"/>
    <s v="Wednesday"/>
    <s v="Afternoon"/>
    <x v="2"/>
    <s v="17"/>
  </r>
  <r>
    <n v="1"/>
    <n v="6"/>
    <d v="2010-06-30T00:00:00"/>
    <x v="247"/>
    <d v="1899-12-30T15:58:00"/>
    <d v="2010-06-30T00:00:00"/>
    <d v="1899-12-30T18:02:00"/>
    <n v="30"/>
    <n v="124"/>
    <s v="Ticket"/>
    <s v="Wednesday"/>
    <s v="Afternoon"/>
    <x v="2"/>
    <s v="18"/>
  </r>
  <r>
    <n v="1"/>
    <n v="6"/>
    <d v="2010-06-30T00:00:00"/>
    <x v="247"/>
    <d v="1899-12-30T18:34:00"/>
    <d v="2010-06-30T00:00:00"/>
    <d v="1899-12-30T21:02:00"/>
    <n v="30"/>
    <n v="148"/>
    <s v="Ticket"/>
    <s v="Wednesday"/>
    <s v="Evening"/>
    <x v="8"/>
    <s v="21"/>
  </r>
  <r>
    <n v="1"/>
    <n v="5"/>
    <d v="2010-06-30T00:00:00"/>
    <x v="247"/>
    <d v="1899-12-30T19:24:00"/>
    <d v="2010-06-30T00:00:00"/>
    <d v="1899-12-30T20:51:00"/>
    <n v="30"/>
    <n v="87"/>
    <s v="Ticket"/>
    <s v="Wednesday"/>
    <s v="Evening"/>
    <x v="4"/>
    <s v="20"/>
  </r>
  <r>
    <n v="1"/>
    <n v="6"/>
    <d v="2010-06-30T00:00:00"/>
    <x v="247"/>
    <d v="1899-12-30T20:41:00"/>
    <d v="2010-06-30T00:00:00"/>
    <d v="1899-12-30T23:09:00"/>
    <n v="30"/>
    <n v="148"/>
    <s v="Ticket"/>
    <s v="Wednesday"/>
    <s v="Evening"/>
    <x v="9"/>
    <s v="23"/>
  </r>
  <r>
    <n v="1"/>
    <n v="6"/>
    <d v="2010-06-30T00:00:00"/>
    <x v="247"/>
    <d v="1899-12-30T20:56:00"/>
    <d v="2010-06-30T00:00:00"/>
    <d v="1899-12-30T21:55:00"/>
    <n v="30"/>
    <n v="59"/>
    <s v="Ticket"/>
    <s v="Wednesday"/>
    <s v="Evening"/>
    <x v="9"/>
    <s v="21"/>
  </r>
  <r>
    <n v="1"/>
    <n v="5"/>
    <d v="2010-06-30T00:00:00"/>
    <x v="247"/>
    <d v="1899-12-30T22:53:00"/>
    <d v="2010-06-30T00:00:00"/>
    <d v="1899-12-30T23:41:00"/>
    <n v="30"/>
    <n v="48"/>
    <s v="Ticket"/>
    <s v="Wednesday"/>
    <s v="Night"/>
    <x v="6"/>
    <s v="23"/>
  </r>
  <r>
    <n v="1"/>
    <n v="6"/>
    <d v="2010-07-01T00:00:00"/>
    <x v="248"/>
    <d v="1899-12-30T15:11:00"/>
    <d v="2010-07-01T00:00:00"/>
    <d v="1899-12-30T16:25:00"/>
    <n v="30"/>
    <n v="74"/>
    <s v="Ticket"/>
    <s v="Thursday"/>
    <s v="Afternoon"/>
    <x v="2"/>
    <s v="16"/>
  </r>
  <r>
    <n v="1"/>
    <n v="5"/>
    <d v="2010-07-01T00:00:00"/>
    <x v="248"/>
    <d v="1899-12-30T19:04:00"/>
    <d v="2010-07-01T00:00:00"/>
    <d v="1899-12-30T20:36:00"/>
    <n v="30"/>
    <n v="92"/>
    <s v="Ticket"/>
    <s v="Thursday"/>
    <s v="Evening"/>
    <x v="4"/>
    <s v="20"/>
  </r>
  <r>
    <n v="1"/>
    <n v="6"/>
    <d v="2010-07-01T00:00:00"/>
    <x v="248"/>
    <d v="1899-12-30T19:10:00"/>
    <d v="2010-07-01T00:00:00"/>
    <d v="1899-12-30T23:19:00"/>
    <n v="50"/>
    <n v="249"/>
    <s v="Ticket"/>
    <s v="Thursday"/>
    <s v="Evening"/>
    <x v="4"/>
    <s v="23"/>
  </r>
  <r>
    <n v="1"/>
    <n v="5"/>
    <d v="2010-07-01T00:00:00"/>
    <x v="248"/>
    <d v="1899-12-30T19:26:00"/>
    <d v="2010-07-01T00:00:00"/>
    <d v="1899-12-30T21:37:00"/>
    <n v="30"/>
    <n v="131"/>
    <s v="Ticket"/>
    <s v="Thursday"/>
    <s v="Evening"/>
    <x v="4"/>
    <s v="21"/>
  </r>
  <r>
    <n v="1"/>
    <n v="5"/>
    <d v="2010-07-01T00:00:00"/>
    <x v="248"/>
    <d v="1899-12-30T21:34:00"/>
    <d v="2010-07-01T00:00:00"/>
    <d v="1899-12-30T23:27:00"/>
    <n v="30"/>
    <n v="113"/>
    <s v="Ticket"/>
    <s v="Thursday"/>
    <s v="Evening"/>
    <x v="10"/>
    <s v="23"/>
  </r>
  <r>
    <n v="1"/>
    <n v="5"/>
    <d v="2010-07-02T00:00:00"/>
    <x v="249"/>
    <d v="1899-12-30T11:45:00"/>
    <d v="2010-07-02T00:00:00"/>
    <d v="1899-12-30T14:04:00"/>
    <n v="30"/>
    <n v="139"/>
    <s v="Ticket"/>
    <s v="Friday"/>
    <s v="Morning"/>
    <x v="12"/>
    <s v="14"/>
  </r>
  <r>
    <n v="1"/>
    <n v="6"/>
    <d v="2010-07-02T00:00:00"/>
    <x v="249"/>
    <d v="1899-12-30T11:47:00"/>
    <d v="2010-07-02T00:00:00"/>
    <d v="1899-12-30T13:57:00"/>
    <n v="30"/>
    <n v="130"/>
    <s v="Ticket"/>
    <s v="Friday"/>
    <s v="Morning"/>
    <x v="12"/>
    <s v="13"/>
  </r>
  <r>
    <n v="1"/>
    <n v="6"/>
    <d v="2010-07-02T00:00:00"/>
    <x v="249"/>
    <d v="1899-12-30T12:34:00"/>
    <d v="2010-07-02T00:00:00"/>
    <d v="1899-12-30T13:25:00"/>
    <n v="30"/>
    <n v="51"/>
    <s v="Ticket"/>
    <s v="Friday"/>
    <s v="Morning"/>
    <x v="7"/>
    <s v="13"/>
  </r>
  <r>
    <n v="1"/>
    <n v="5"/>
    <d v="2010-07-02T00:00:00"/>
    <x v="249"/>
    <d v="1899-12-30T13:03:00"/>
    <d v="2010-07-02T00:00:00"/>
    <d v="1899-12-30T17:36:00"/>
    <n v="50"/>
    <n v="273"/>
    <s v="Ticket"/>
    <s v="Friday"/>
    <s v="Morning"/>
    <x v="0"/>
    <s v="17"/>
  </r>
  <r>
    <n v="1"/>
    <n v="5"/>
    <d v="2010-07-02T00:00:00"/>
    <x v="249"/>
    <d v="1899-12-30T13:49:00"/>
    <d v="2010-07-02T00:00:00"/>
    <d v="1899-12-30T17:12:00"/>
    <n v="40"/>
    <n v="203"/>
    <s v="Ticket"/>
    <s v="Friday"/>
    <s v="Morning"/>
    <x v="0"/>
    <s v="17"/>
  </r>
  <r>
    <n v="1"/>
    <n v="5"/>
    <d v="2010-07-02T00:00:00"/>
    <x v="249"/>
    <d v="1899-12-30T16:52:00"/>
    <d v="2010-07-02T00:00:00"/>
    <d v="1899-12-30T19:57:00"/>
    <n v="40"/>
    <n v="185"/>
    <s v="Ticket"/>
    <s v="Friday"/>
    <s v="Afternoon"/>
    <x v="5"/>
    <s v="19"/>
  </r>
  <r>
    <n v="1"/>
    <n v="5"/>
    <d v="2010-07-02T00:00:00"/>
    <x v="249"/>
    <d v="1899-12-30T17:53:00"/>
    <d v="2010-07-02T00:00:00"/>
    <d v="1899-12-30T21:12:00"/>
    <n v="40"/>
    <n v="199"/>
    <s v="Ticket"/>
    <s v="Friday"/>
    <s v="Afternoon"/>
    <x v="3"/>
    <s v="21"/>
  </r>
  <r>
    <n v="1"/>
    <n v="5"/>
    <d v="2010-07-02T00:00:00"/>
    <x v="249"/>
    <d v="1899-12-30T18:08:00"/>
    <d v="2010-07-02T00:00:00"/>
    <d v="1899-12-30T21:35:00"/>
    <n v="40"/>
    <n v="207"/>
    <s v="Ticket"/>
    <s v="Friday"/>
    <s v="Evening"/>
    <x v="8"/>
    <s v="21"/>
  </r>
  <r>
    <n v="1"/>
    <n v="5"/>
    <d v="2010-07-02T00:00:00"/>
    <x v="249"/>
    <d v="1899-12-30T18:35:00"/>
    <d v="2010-07-02T00:00:00"/>
    <d v="1899-12-30T20:43:00"/>
    <n v="30"/>
    <n v="128"/>
    <s v="Ticket"/>
    <s v="Friday"/>
    <s v="Evening"/>
    <x v="8"/>
    <s v="20"/>
  </r>
  <r>
    <n v="1"/>
    <n v="6"/>
    <d v="2010-07-02T00:00:00"/>
    <x v="249"/>
    <d v="1899-12-30T18:41:00"/>
    <d v="2010-07-02T00:00:00"/>
    <d v="1899-12-30T19:27:00"/>
    <n v="30"/>
    <n v="46"/>
    <s v="Ticket"/>
    <s v="Friday"/>
    <s v="Evening"/>
    <x v="8"/>
    <s v="19"/>
  </r>
  <r>
    <n v="1"/>
    <n v="6"/>
    <d v="2010-07-02T00:00:00"/>
    <x v="249"/>
    <d v="1899-12-30T19:56:00"/>
    <d v="2010-07-02T00:00:00"/>
    <d v="1899-12-30T21:08:00"/>
    <n v="30"/>
    <n v="72"/>
    <s v="Ticket"/>
    <s v="Friday"/>
    <s v="Evening"/>
    <x v="4"/>
    <s v="21"/>
  </r>
  <r>
    <n v="1"/>
    <n v="5"/>
    <d v="2010-07-02T00:00:00"/>
    <x v="249"/>
    <d v="1899-12-30T20:07:00"/>
    <d v="2010-07-02T00:00:00"/>
    <d v="1899-12-30T20:43:00"/>
    <n v="30"/>
    <n v="36"/>
    <s v="Ticket"/>
    <s v="Friday"/>
    <s v="Evening"/>
    <x v="9"/>
    <s v="20"/>
  </r>
  <r>
    <n v="1"/>
    <n v="5"/>
    <d v="2010-07-05T00:00:00"/>
    <x v="250"/>
    <d v="1899-12-30T13:57:00"/>
    <d v="2010-07-05T00:00:00"/>
    <d v="1899-12-30T18:12:00"/>
    <n v="50"/>
    <n v="255"/>
    <s v="Ticket"/>
    <s v="Monday"/>
    <s v="Morning"/>
    <x v="0"/>
    <s v="18"/>
  </r>
  <r>
    <n v="1"/>
    <n v="5"/>
    <d v="2010-07-05T00:00:00"/>
    <x v="250"/>
    <d v="1899-12-30T14:52:00"/>
    <d v="2010-07-05T00:00:00"/>
    <d v="1899-12-30T17:26:00"/>
    <n v="30"/>
    <n v="154"/>
    <s v="Ticket"/>
    <s v="Monday"/>
    <s v="Afternoon"/>
    <x v="1"/>
    <s v="17"/>
  </r>
  <r>
    <n v="1"/>
    <n v="5"/>
    <d v="2010-07-05T00:00:00"/>
    <x v="250"/>
    <d v="1899-12-30T18:07:00"/>
    <d v="2010-07-05T00:00:00"/>
    <d v="1899-12-30T23:19:00"/>
    <n v="60"/>
    <n v="312"/>
    <s v="Manual"/>
    <s v="Monday"/>
    <s v="Evening"/>
    <x v="8"/>
    <s v="23"/>
  </r>
  <r>
    <n v="1"/>
    <n v="5"/>
    <d v="2010-07-05T00:00:00"/>
    <x v="250"/>
    <d v="1899-12-30T19:02:00"/>
    <d v="2010-07-05T00:00:00"/>
    <d v="1899-12-30T21:24:00"/>
    <n v="30"/>
    <n v="142"/>
    <s v="Ticket"/>
    <s v="Monday"/>
    <s v="Evening"/>
    <x v="4"/>
    <s v="21"/>
  </r>
  <r>
    <n v="1"/>
    <n v="5"/>
    <d v="2010-07-05T00:00:00"/>
    <x v="250"/>
    <d v="1899-12-30T19:16:00"/>
    <d v="2010-07-05T00:00:00"/>
    <d v="1899-12-30T21:56:00"/>
    <n v="30"/>
    <n v="160"/>
    <s v="Ticket"/>
    <s v="Monday"/>
    <s v="Evening"/>
    <x v="4"/>
    <s v="21"/>
  </r>
  <r>
    <n v="1"/>
    <n v="6"/>
    <d v="2010-07-05T00:00:00"/>
    <x v="250"/>
    <d v="1899-12-30T19:20:00"/>
    <d v="2010-07-05T00:00:00"/>
    <d v="1899-12-30T21:11:00"/>
    <n v="30"/>
    <n v="111"/>
    <s v="Ticket"/>
    <s v="Monday"/>
    <s v="Evening"/>
    <x v="4"/>
    <s v="21"/>
  </r>
  <r>
    <n v="1"/>
    <n v="5"/>
    <d v="2010-07-05T00:00:00"/>
    <x v="250"/>
    <d v="1899-12-30T20:13:00"/>
    <d v="2010-07-05T00:00:00"/>
    <d v="1899-12-30T22:55:00"/>
    <n v="30"/>
    <n v="162"/>
    <s v="Ticket"/>
    <s v="Monday"/>
    <s v="Evening"/>
    <x v="9"/>
    <s v="22"/>
  </r>
  <r>
    <n v="1"/>
    <n v="5"/>
    <d v="2010-07-06T00:00:00"/>
    <x v="251"/>
    <d v="1899-12-30T14:15:00"/>
    <d v="2010-07-06T00:00:00"/>
    <d v="1899-12-30T16:42:00"/>
    <n v="30"/>
    <n v="147"/>
    <s v="Ticket"/>
    <s v="Tuesday"/>
    <s v="Afternoon"/>
    <x v="1"/>
    <s v="16"/>
  </r>
  <r>
    <n v="1"/>
    <n v="6"/>
    <d v="2010-07-06T00:00:00"/>
    <x v="251"/>
    <d v="1899-12-30T14:34:00"/>
    <d v="2010-07-06T00:00:00"/>
    <d v="1899-12-30T16:03:00"/>
    <n v="30"/>
    <n v="89"/>
    <s v="Ticket"/>
    <s v="Tuesday"/>
    <s v="Afternoon"/>
    <x v="1"/>
    <s v="16"/>
  </r>
  <r>
    <n v="1"/>
    <n v="6"/>
    <d v="2010-07-06T00:00:00"/>
    <x v="251"/>
    <d v="1899-12-30T14:35:00"/>
    <d v="2010-07-06T00:00:00"/>
    <d v="1899-12-30T15:48:00"/>
    <n v="30"/>
    <n v="73"/>
    <s v="Ticket"/>
    <s v="Tuesday"/>
    <s v="Afternoon"/>
    <x v="1"/>
    <s v="15"/>
  </r>
  <r>
    <n v="1"/>
    <n v="5"/>
    <d v="2010-07-06T00:00:00"/>
    <x v="251"/>
    <d v="1899-12-30T16:19:00"/>
    <d v="2010-07-06T00:00:00"/>
    <d v="1899-12-30T17:30:00"/>
    <n v="30"/>
    <n v="71"/>
    <s v="Ticket"/>
    <s v="Tuesday"/>
    <s v="Afternoon"/>
    <x v="5"/>
    <s v="17"/>
  </r>
  <r>
    <n v="1"/>
    <n v="6"/>
    <d v="2010-07-06T00:00:00"/>
    <x v="251"/>
    <d v="1899-12-30T16:22:00"/>
    <d v="2010-07-06T00:00:00"/>
    <d v="1899-12-30T17:39:00"/>
    <n v="30"/>
    <n v="77"/>
    <s v="Ticket"/>
    <s v="Tuesday"/>
    <s v="Afternoon"/>
    <x v="5"/>
    <s v="17"/>
  </r>
  <r>
    <n v="1"/>
    <n v="5"/>
    <d v="2010-07-06T00:00:00"/>
    <x v="251"/>
    <d v="1899-12-30T18:27:00"/>
    <d v="2010-07-06T00:00:00"/>
    <d v="1899-12-30T20:12:00"/>
    <n v="30"/>
    <n v="105"/>
    <s v="Ticket"/>
    <s v="Tuesday"/>
    <s v="Evening"/>
    <x v="8"/>
    <s v="20"/>
  </r>
  <r>
    <n v="1"/>
    <n v="5"/>
    <d v="2010-07-06T00:00:00"/>
    <x v="251"/>
    <d v="1899-12-30T19:10:00"/>
    <d v="2010-07-06T00:00:00"/>
    <d v="1899-12-30T21:49:00"/>
    <n v="30"/>
    <n v="159"/>
    <s v="Ticket"/>
    <s v="Tuesday"/>
    <s v="Evening"/>
    <x v="4"/>
    <s v="21"/>
  </r>
  <r>
    <n v="1"/>
    <n v="5"/>
    <d v="2010-07-06T00:00:00"/>
    <x v="251"/>
    <d v="1899-12-30T21:42:00"/>
    <d v="2010-07-06T00:00:00"/>
    <d v="1899-12-30T22:34:00"/>
    <n v="30"/>
    <n v="52"/>
    <s v="Ticket"/>
    <s v="Tuesday"/>
    <s v="Evening"/>
    <x v="10"/>
    <s v="22"/>
  </r>
  <r>
    <n v="1"/>
    <n v="5"/>
    <d v="2010-07-08T00:00:00"/>
    <x v="252"/>
    <d v="1899-12-30T12:24:00"/>
    <d v="2010-07-08T00:00:00"/>
    <d v="1899-12-30T14:48:00"/>
    <n v="30"/>
    <n v="144"/>
    <s v="Ticket"/>
    <s v="Thursday"/>
    <s v="Morning"/>
    <x v="7"/>
    <s v="14"/>
  </r>
  <r>
    <n v="1"/>
    <n v="5"/>
    <d v="2010-07-08T00:00:00"/>
    <x v="252"/>
    <d v="1899-12-30T13:10:00"/>
    <d v="2010-07-08T00:00:00"/>
    <d v="1899-12-30T17:22:00"/>
    <n v="50"/>
    <n v="252"/>
    <s v="Ticket"/>
    <s v="Thursday"/>
    <s v="Morning"/>
    <x v="0"/>
    <s v="17"/>
  </r>
  <r>
    <n v="1"/>
    <n v="5"/>
    <d v="2010-07-08T00:00:00"/>
    <x v="252"/>
    <d v="1899-12-30T13:48:00"/>
    <d v="2010-07-08T00:00:00"/>
    <d v="1899-12-30T17:34:00"/>
    <n v="40"/>
    <n v="226"/>
    <s v="Ticket"/>
    <s v="Thursday"/>
    <s v="Morning"/>
    <x v="0"/>
    <s v="17"/>
  </r>
  <r>
    <n v="1"/>
    <n v="5"/>
    <d v="2010-07-08T00:00:00"/>
    <x v="252"/>
    <d v="1899-12-30T13:52:00"/>
    <d v="2010-07-08T00:00:00"/>
    <d v="1899-12-30T14:44:00"/>
    <n v="30"/>
    <n v="52"/>
    <s v="Ticket"/>
    <s v="Thursday"/>
    <s v="Morning"/>
    <x v="0"/>
    <s v="14"/>
  </r>
  <r>
    <n v="1"/>
    <n v="5"/>
    <d v="2010-07-08T00:00:00"/>
    <x v="252"/>
    <d v="1899-12-30T16:07:00"/>
    <d v="2010-07-08T00:00:00"/>
    <d v="1899-12-30T17:46:00"/>
    <n v="30"/>
    <n v="99"/>
    <s v="Ticket"/>
    <s v="Thursday"/>
    <s v="Afternoon"/>
    <x v="5"/>
    <s v="17"/>
  </r>
  <r>
    <n v="1"/>
    <n v="5"/>
    <d v="2010-07-08T00:00:00"/>
    <x v="252"/>
    <d v="1899-12-30T16:20:00"/>
    <d v="2010-07-08T00:00:00"/>
    <d v="1899-12-30T18:39:00"/>
    <n v="30"/>
    <n v="139"/>
    <s v="Ticket"/>
    <s v="Thursday"/>
    <s v="Afternoon"/>
    <x v="5"/>
    <s v="18"/>
  </r>
  <r>
    <n v="1"/>
    <n v="6"/>
    <d v="2010-07-08T00:00:00"/>
    <x v="252"/>
    <d v="1899-12-30T17:04:00"/>
    <d v="2010-07-08T00:00:00"/>
    <d v="1899-12-30T20:05:00"/>
    <n v="40"/>
    <n v="181"/>
    <s v="Ticket"/>
    <s v="Thursday"/>
    <s v="Afternoon"/>
    <x v="3"/>
    <s v="20"/>
  </r>
  <r>
    <n v="1"/>
    <n v="6"/>
    <d v="2010-07-08T00:00:00"/>
    <x v="252"/>
    <d v="1899-12-30T18:23:00"/>
    <d v="2010-07-08T00:00:00"/>
    <d v="1899-12-30T19:45:00"/>
    <n v="30"/>
    <n v="82"/>
    <s v="Ticket"/>
    <s v="Thursday"/>
    <s v="Evening"/>
    <x v="8"/>
    <s v="19"/>
  </r>
  <r>
    <n v="1"/>
    <n v="5"/>
    <d v="2010-07-08T00:00:00"/>
    <x v="252"/>
    <d v="1899-12-30T18:53:00"/>
    <d v="2010-07-08T00:00:00"/>
    <d v="1899-12-30T21:43:00"/>
    <n v="30"/>
    <n v="170"/>
    <s v="Ticket"/>
    <s v="Thursday"/>
    <s v="Evening"/>
    <x v="8"/>
    <s v="21"/>
  </r>
  <r>
    <n v="1"/>
    <n v="5"/>
    <d v="2010-07-08T00:00:00"/>
    <x v="252"/>
    <d v="1899-12-30T19:15:00"/>
    <d v="2010-07-08T00:00:00"/>
    <d v="1899-12-30T21:27:00"/>
    <n v="30"/>
    <n v="132"/>
    <s v="Ticket"/>
    <s v="Thursday"/>
    <s v="Evening"/>
    <x v="4"/>
    <s v="21"/>
  </r>
  <r>
    <n v="1"/>
    <n v="5"/>
    <d v="2010-07-08T00:00:00"/>
    <x v="252"/>
    <d v="1899-12-30T20:24:00"/>
    <d v="2010-07-08T00:00:00"/>
    <d v="1899-12-30T21:03:00"/>
    <n v="30"/>
    <n v="39"/>
    <s v="Ticket"/>
    <s v="Thursday"/>
    <s v="Evening"/>
    <x v="9"/>
    <s v="21"/>
  </r>
  <r>
    <n v="1"/>
    <n v="6"/>
    <d v="2010-07-08T00:00:00"/>
    <x v="252"/>
    <d v="1899-12-30T21:46:00"/>
    <d v="2010-07-08T00:00:00"/>
    <d v="1899-12-30T22:17:00"/>
    <n v="30"/>
    <n v="31"/>
    <s v="Ticket"/>
    <s v="Thursday"/>
    <s v="Evening"/>
    <x v="10"/>
    <s v="22"/>
  </r>
  <r>
    <n v="1"/>
    <n v="5"/>
    <d v="2010-07-09T00:00:00"/>
    <x v="253"/>
    <d v="1899-12-30T12:54:00"/>
    <d v="2010-07-09T00:00:00"/>
    <d v="1899-12-30T13:49:00"/>
    <n v="30"/>
    <n v="55"/>
    <s v="Ticket"/>
    <s v="Friday"/>
    <s v="Morning"/>
    <x v="7"/>
    <s v="13"/>
  </r>
  <r>
    <n v="1"/>
    <n v="5"/>
    <d v="2010-07-09T00:00:00"/>
    <x v="253"/>
    <d v="1899-12-30T15:51:00"/>
    <d v="2010-07-09T00:00:00"/>
    <d v="1899-12-30T17:46:00"/>
    <n v="30"/>
    <n v="115"/>
    <s v="Ticket"/>
    <s v="Friday"/>
    <s v="Afternoon"/>
    <x v="2"/>
    <s v="17"/>
  </r>
  <r>
    <n v="1"/>
    <n v="6"/>
    <d v="2010-07-09T00:00:00"/>
    <x v="253"/>
    <d v="1899-12-30T20:39:00"/>
    <d v="2010-07-09T00:00:00"/>
    <d v="1899-12-30T22:15:00"/>
    <n v="30"/>
    <n v="96"/>
    <s v="Ticket"/>
    <s v="Friday"/>
    <s v="Evening"/>
    <x v="9"/>
    <s v="22"/>
  </r>
  <r>
    <n v="1"/>
    <n v="5"/>
    <d v="2010-07-09T00:00:00"/>
    <x v="253"/>
    <d v="1899-12-30T23:35:00"/>
    <d v="2010-07-10T00:00:00"/>
    <d v="1899-12-30T02:15:00"/>
    <n v="30"/>
    <n v="160"/>
    <s v="Ticket"/>
    <s v="Friday"/>
    <s v="Night"/>
    <x v="14"/>
    <s v="02"/>
  </r>
  <r>
    <n v="1"/>
    <n v="6"/>
    <d v="2010-07-12T00:00:00"/>
    <x v="254"/>
    <d v="1899-12-30T12:37:00"/>
    <d v="2010-07-12T00:00:00"/>
    <d v="1899-12-30T12:40:00"/>
    <n v="30"/>
    <n v="3"/>
    <s v="Ticket"/>
    <s v="Monday"/>
    <s v="Morning"/>
    <x v="7"/>
    <s v="12"/>
  </r>
  <r>
    <n v="1"/>
    <n v="6"/>
    <d v="2010-07-12T00:00:00"/>
    <x v="254"/>
    <d v="1899-12-30T13:15:00"/>
    <d v="2010-07-12T00:00:00"/>
    <d v="1899-12-30T15:22:00"/>
    <n v="30"/>
    <n v="127"/>
    <s v="Ticket"/>
    <s v="Monday"/>
    <s v="Morning"/>
    <x v="0"/>
    <s v="15"/>
  </r>
  <r>
    <n v="1"/>
    <n v="5"/>
    <d v="2010-07-12T00:00:00"/>
    <x v="254"/>
    <d v="1899-12-30T17:02:00"/>
    <d v="2010-07-12T00:00:00"/>
    <d v="1899-12-30T18:44:00"/>
    <n v="30"/>
    <n v="102"/>
    <s v="Ticket"/>
    <s v="Monday"/>
    <s v="Afternoon"/>
    <x v="3"/>
    <s v="18"/>
  </r>
  <r>
    <n v="1"/>
    <n v="5"/>
    <d v="2010-07-12T00:00:00"/>
    <x v="254"/>
    <d v="1899-12-30T17:08:00"/>
    <d v="2010-07-12T00:00:00"/>
    <d v="1899-12-30T20:20:00"/>
    <n v="40"/>
    <n v="192"/>
    <s v="Ticket"/>
    <s v="Monday"/>
    <s v="Afternoon"/>
    <x v="3"/>
    <s v="20"/>
  </r>
  <r>
    <n v="1"/>
    <n v="5"/>
    <d v="2010-07-12T00:00:00"/>
    <x v="254"/>
    <d v="1899-12-30T18:09:00"/>
    <d v="2010-07-12T00:00:00"/>
    <d v="1899-12-30T19:30:00"/>
    <n v="30"/>
    <n v="81"/>
    <s v="Ticket"/>
    <s v="Monday"/>
    <s v="Evening"/>
    <x v="8"/>
    <s v="19"/>
  </r>
  <r>
    <n v="1"/>
    <n v="6"/>
    <d v="2010-07-12T00:00:00"/>
    <x v="254"/>
    <d v="1899-12-30T23:01:00"/>
    <d v="2010-07-13T00:00:00"/>
    <d v="1899-12-30T01:34:00"/>
    <n v="30"/>
    <n v="153"/>
    <s v="Ticket"/>
    <s v="Monday"/>
    <s v="Night"/>
    <x v="14"/>
    <s v="01"/>
  </r>
  <r>
    <n v="1"/>
    <n v="5"/>
    <d v="2010-07-13T00:00:00"/>
    <x v="255"/>
    <d v="1899-12-30T11:54:00"/>
    <d v="2010-07-13T00:00:00"/>
    <d v="1899-12-30T14:59:00"/>
    <n v="40"/>
    <n v="185"/>
    <s v="Ticket"/>
    <s v="Tuesday"/>
    <s v="Morning"/>
    <x v="12"/>
    <s v="14"/>
  </r>
  <r>
    <n v="1"/>
    <n v="5"/>
    <d v="2010-07-13T00:00:00"/>
    <x v="255"/>
    <d v="1899-12-30T13:36:00"/>
    <d v="2010-07-13T00:00:00"/>
    <d v="1899-12-30T14:16:00"/>
    <n v="30"/>
    <n v="40"/>
    <s v="Ticket"/>
    <s v="Tuesday"/>
    <s v="Morning"/>
    <x v="0"/>
    <s v="14"/>
  </r>
  <r>
    <n v="1"/>
    <n v="5"/>
    <d v="2010-07-13T00:00:00"/>
    <x v="255"/>
    <d v="1899-12-30T15:41:00"/>
    <d v="2010-07-13T00:00:00"/>
    <d v="1899-12-30T16:52:00"/>
    <n v="30"/>
    <n v="71"/>
    <s v="Ticket"/>
    <s v="Tuesday"/>
    <s v="Afternoon"/>
    <x v="2"/>
    <s v="16"/>
  </r>
  <r>
    <n v="1"/>
    <n v="5"/>
    <d v="2010-07-13T00:00:00"/>
    <x v="255"/>
    <d v="1899-12-30T15:42:00"/>
    <d v="2010-07-13T00:00:00"/>
    <d v="1899-12-30T16:42:00"/>
    <n v="30"/>
    <n v="60"/>
    <s v="Ticket"/>
    <s v="Tuesday"/>
    <s v="Afternoon"/>
    <x v="2"/>
    <s v="16"/>
  </r>
  <r>
    <n v="1"/>
    <n v="6"/>
    <d v="2010-07-13T00:00:00"/>
    <x v="255"/>
    <d v="1899-12-30T17:18:00"/>
    <d v="2010-07-13T00:00:00"/>
    <d v="1899-12-30T20:06:00"/>
    <n v="30"/>
    <n v="168"/>
    <s v="Ticket"/>
    <s v="Tuesday"/>
    <s v="Afternoon"/>
    <x v="3"/>
    <s v="20"/>
  </r>
  <r>
    <n v="1"/>
    <n v="5"/>
    <d v="2010-07-13T00:00:00"/>
    <x v="255"/>
    <d v="1899-12-30T21:19:00"/>
    <d v="2010-07-13T00:00:00"/>
    <d v="1899-12-30T22:16:00"/>
    <n v="30"/>
    <n v="57"/>
    <s v="Ticket"/>
    <s v="Tuesday"/>
    <s v="Evening"/>
    <x v="10"/>
    <s v="22"/>
  </r>
  <r>
    <n v="1"/>
    <n v="5"/>
    <d v="2010-07-14T00:00:00"/>
    <x v="256"/>
    <d v="1899-12-30T11:46:00"/>
    <d v="2010-07-14T00:00:00"/>
    <d v="1899-12-30T12:27:00"/>
    <n v="30"/>
    <n v="41"/>
    <s v="Ticket"/>
    <s v="Wednesday"/>
    <s v="Morning"/>
    <x v="12"/>
    <s v="12"/>
  </r>
  <r>
    <n v="1"/>
    <n v="6"/>
    <d v="2010-07-14T00:00:00"/>
    <x v="256"/>
    <d v="1899-12-30T12:16:00"/>
    <d v="2010-07-14T00:00:00"/>
    <d v="1899-12-30T14:46:00"/>
    <n v="30"/>
    <n v="150"/>
    <s v="Ticket"/>
    <s v="Wednesday"/>
    <s v="Morning"/>
    <x v="7"/>
    <s v="14"/>
  </r>
  <r>
    <n v="1"/>
    <n v="5"/>
    <d v="2010-07-14T00:00:00"/>
    <x v="256"/>
    <d v="1899-12-30T13:55:00"/>
    <d v="2010-07-14T00:00:00"/>
    <d v="1899-12-30T16:08:00"/>
    <n v="30"/>
    <n v="133"/>
    <s v="Ticket"/>
    <s v="Wednesday"/>
    <s v="Morning"/>
    <x v="0"/>
    <s v="16"/>
  </r>
  <r>
    <n v="1"/>
    <n v="5"/>
    <d v="2010-07-14T00:00:00"/>
    <x v="256"/>
    <d v="1899-12-30T16:27:00"/>
    <d v="2010-07-14T00:00:00"/>
    <d v="1899-12-30T18:37:00"/>
    <n v="30"/>
    <n v="130"/>
    <s v="Ticket"/>
    <s v="Wednesday"/>
    <s v="Afternoon"/>
    <x v="5"/>
    <s v="18"/>
  </r>
  <r>
    <n v="1"/>
    <n v="6"/>
    <d v="2010-07-14T00:00:00"/>
    <x v="256"/>
    <d v="1899-12-30T18:19:00"/>
    <d v="2010-07-14T00:00:00"/>
    <d v="1899-12-30T19:23:00"/>
    <n v="30"/>
    <n v="64"/>
    <s v="Ticket"/>
    <s v="Wednesday"/>
    <s v="Evening"/>
    <x v="8"/>
    <s v="19"/>
  </r>
  <r>
    <n v="1"/>
    <n v="6"/>
    <d v="2010-07-15T00:00:00"/>
    <x v="257"/>
    <d v="1899-12-30T12:19:00"/>
    <d v="2010-07-15T00:00:00"/>
    <d v="1899-12-30T14:50:00"/>
    <n v="30"/>
    <n v="151"/>
    <s v="Ticket"/>
    <s v="Thursday"/>
    <s v="Morning"/>
    <x v="7"/>
    <s v="14"/>
  </r>
  <r>
    <n v="1"/>
    <n v="6"/>
    <d v="2010-07-15T00:00:00"/>
    <x v="257"/>
    <d v="1899-12-30T13:11:00"/>
    <d v="2010-07-15T00:00:00"/>
    <d v="1899-12-30T14:45:00"/>
    <n v="30"/>
    <n v="94"/>
    <s v="Ticket"/>
    <s v="Thursday"/>
    <s v="Morning"/>
    <x v="0"/>
    <s v="14"/>
  </r>
  <r>
    <n v="1"/>
    <n v="5"/>
    <d v="2010-07-15T00:00:00"/>
    <x v="257"/>
    <d v="1899-12-30T14:56:00"/>
    <d v="2010-07-15T00:00:00"/>
    <d v="1899-12-30T20:15:00"/>
    <n v="60"/>
    <n v="319"/>
    <s v="Ticket"/>
    <s v="Thursday"/>
    <s v="Afternoon"/>
    <x v="1"/>
    <s v="20"/>
  </r>
  <r>
    <n v="1"/>
    <n v="6"/>
    <d v="2010-07-15T00:00:00"/>
    <x v="257"/>
    <d v="1899-12-30T15:22:00"/>
    <d v="2010-07-15T00:00:00"/>
    <d v="1899-12-30T17:18:00"/>
    <n v="30"/>
    <n v="116"/>
    <s v="Ticket"/>
    <s v="Thursday"/>
    <s v="Afternoon"/>
    <x v="2"/>
    <s v="17"/>
  </r>
  <r>
    <n v="1"/>
    <n v="6"/>
    <d v="2010-07-16T00:00:00"/>
    <x v="258"/>
    <d v="1899-12-30T13:16:00"/>
    <d v="2010-07-16T00:00:00"/>
    <d v="1899-12-30T15:52:00"/>
    <n v="30"/>
    <n v="156"/>
    <s v="Ticket"/>
    <s v="Friday"/>
    <s v="Morning"/>
    <x v="0"/>
    <s v="15"/>
  </r>
  <r>
    <n v="1"/>
    <n v="6"/>
    <d v="2010-07-16T00:00:00"/>
    <x v="258"/>
    <d v="1899-12-30T13:36:00"/>
    <d v="2010-07-16T00:00:00"/>
    <d v="1899-12-30T16:01:00"/>
    <n v="30"/>
    <n v="145"/>
    <s v="Ticket"/>
    <s v="Friday"/>
    <s v="Morning"/>
    <x v="0"/>
    <s v="16"/>
  </r>
  <r>
    <n v="1"/>
    <n v="5"/>
    <d v="2010-07-16T00:00:00"/>
    <x v="258"/>
    <d v="1899-12-30T13:45:00"/>
    <d v="2010-07-16T00:00:00"/>
    <d v="1899-12-30T19:24:00"/>
    <n v="60"/>
    <n v="339"/>
    <s v="Ticket"/>
    <s v="Friday"/>
    <s v="Morning"/>
    <x v="0"/>
    <s v="19"/>
  </r>
  <r>
    <n v="1"/>
    <n v="6"/>
    <d v="2010-07-16T00:00:00"/>
    <x v="258"/>
    <d v="1899-12-30T15:47:00"/>
    <d v="2010-07-16T00:00:00"/>
    <d v="1899-12-30T17:57:00"/>
    <n v="30"/>
    <n v="130"/>
    <s v="Ticket"/>
    <s v="Friday"/>
    <s v="Afternoon"/>
    <x v="2"/>
    <s v="17"/>
  </r>
  <r>
    <n v="1"/>
    <n v="6"/>
    <d v="2010-07-16T00:00:00"/>
    <x v="258"/>
    <d v="1899-12-30T17:58:00"/>
    <d v="2010-07-16T00:00:00"/>
    <d v="1899-12-30T19:57:00"/>
    <n v="30"/>
    <n v="119"/>
    <s v="Ticket"/>
    <s v="Friday"/>
    <s v="Afternoon"/>
    <x v="3"/>
    <s v="19"/>
  </r>
  <r>
    <n v="1"/>
    <n v="5"/>
    <d v="2010-07-16T00:00:00"/>
    <x v="258"/>
    <d v="1899-12-30T19:42:00"/>
    <d v="2010-07-16T00:00:00"/>
    <d v="1899-12-30T22:57:00"/>
    <n v="40"/>
    <n v="195"/>
    <s v="Ticket"/>
    <s v="Friday"/>
    <s v="Evening"/>
    <x v="4"/>
    <s v="22"/>
  </r>
  <r>
    <n v="1"/>
    <n v="6"/>
    <d v="2010-07-16T00:00:00"/>
    <x v="258"/>
    <d v="1899-12-30T22:04:00"/>
    <d v="2010-07-17T00:00:00"/>
    <d v="1899-12-30T00:57:00"/>
    <n v="30"/>
    <n v="173"/>
    <s v="Ticket"/>
    <s v="Friday"/>
    <s v="Night"/>
    <x v="6"/>
    <s v="00"/>
  </r>
  <r>
    <n v="1"/>
    <n v="6"/>
    <d v="2010-07-16T00:00:00"/>
    <x v="258"/>
    <d v="1899-12-30T22:12:00"/>
    <d v="2010-07-16T00:00:00"/>
    <d v="1899-12-30T23:38:00"/>
    <n v="300"/>
    <n v="86"/>
    <s v="Ticket"/>
    <s v="Friday"/>
    <s v="Night"/>
    <x v="6"/>
    <s v="23"/>
  </r>
  <r>
    <n v="1"/>
    <n v="5"/>
    <d v="2010-07-19T00:00:00"/>
    <x v="259"/>
    <d v="1899-12-30T11:12:00"/>
    <d v="2010-07-19T00:00:00"/>
    <d v="1899-12-30T14:23:00"/>
    <n v="40"/>
    <n v="191"/>
    <s v="Ticket"/>
    <s v="Monday"/>
    <s v="Morning"/>
    <x v="12"/>
    <s v="14"/>
  </r>
  <r>
    <n v="1"/>
    <n v="5"/>
    <d v="2010-07-19T00:00:00"/>
    <x v="259"/>
    <d v="1899-12-30T13:27:00"/>
    <d v="2010-07-19T00:00:00"/>
    <d v="1899-12-30T18:07:00"/>
    <n v="50"/>
    <n v="280"/>
    <s v="Ticket"/>
    <s v="Monday"/>
    <s v="Morning"/>
    <x v="0"/>
    <s v="18"/>
  </r>
  <r>
    <n v="1"/>
    <n v="5"/>
    <d v="2010-07-19T00:00:00"/>
    <x v="259"/>
    <d v="1899-12-30T13:30:00"/>
    <d v="2010-07-19T00:00:00"/>
    <d v="1899-12-30T14:49:00"/>
    <n v="30"/>
    <n v="79"/>
    <s v="Ticket"/>
    <s v="Monday"/>
    <s v="Morning"/>
    <x v="0"/>
    <s v="14"/>
  </r>
  <r>
    <n v="1"/>
    <n v="6"/>
    <d v="2010-07-19T00:00:00"/>
    <x v="259"/>
    <d v="1899-12-30T15:08:00"/>
    <d v="2010-07-19T00:00:00"/>
    <d v="1899-12-30T18:04:00"/>
    <n v="30"/>
    <n v="176"/>
    <s v="Ticket"/>
    <s v="Monday"/>
    <s v="Afternoon"/>
    <x v="2"/>
    <s v="18"/>
  </r>
  <r>
    <n v="1"/>
    <n v="6"/>
    <d v="2010-07-19T00:00:00"/>
    <x v="259"/>
    <d v="1899-12-30T15:58:00"/>
    <d v="2010-07-19T00:00:00"/>
    <d v="1899-12-30T17:39:00"/>
    <n v="30"/>
    <n v="101"/>
    <s v="Ticket"/>
    <s v="Monday"/>
    <s v="Afternoon"/>
    <x v="2"/>
    <s v="17"/>
  </r>
  <r>
    <n v="1"/>
    <n v="6"/>
    <d v="2010-07-19T00:00:00"/>
    <x v="259"/>
    <d v="1899-12-30T16:38:00"/>
    <d v="2010-07-19T00:00:00"/>
    <d v="1899-12-30T19:43:00"/>
    <n v="40"/>
    <n v="185"/>
    <s v="Ticket"/>
    <s v="Monday"/>
    <s v="Afternoon"/>
    <x v="5"/>
    <s v="19"/>
  </r>
  <r>
    <n v="1"/>
    <n v="5"/>
    <d v="2010-07-19T00:00:00"/>
    <x v="259"/>
    <d v="1899-12-30T18:54:00"/>
    <d v="2010-07-19T00:00:00"/>
    <d v="1899-12-30T22:38:00"/>
    <n v="40"/>
    <n v="224"/>
    <s v="Ticket"/>
    <s v="Monday"/>
    <s v="Evening"/>
    <x v="8"/>
    <s v="22"/>
  </r>
  <r>
    <n v="1"/>
    <n v="6"/>
    <d v="2010-07-19T00:00:00"/>
    <x v="259"/>
    <d v="1899-12-30T19:17:00"/>
    <d v="2010-07-19T00:00:00"/>
    <d v="1899-12-30T20:32:00"/>
    <n v="30"/>
    <n v="75"/>
    <s v="Ticket"/>
    <s v="Monday"/>
    <s v="Evening"/>
    <x v="4"/>
    <s v="20"/>
  </r>
  <r>
    <n v="1"/>
    <n v="5"/>
    <d v="2010-07-19T00:00:00"/>
    <x v="259"/>
    <d v="1899-12-30T19:45:00"/>
    <d v="2010-07-19T00:00:00"/>
    <d v="1899-12-30T23:07:00"/>
    <n v="40"/>
    <n v="202"/>
    <s v="Ticket"/>
    <s v="Monday"/>
    <s v="Evening"/>
    <x v="4"/>
    <s v="23"/>
  </r>
  <r>
    <n v="1"/>
    <n v="5"/>
    <d v="2010-07-19T00:00:00"/>
    <x v="259"/>
    <d v="1899-12-30T20:08:00"/>
    <d v="2010-07-19T00:00:00"/>
    <d v="1899-12-30T21:40:00"/>
    <n v="30"/>
    <n v="92"/>
    <s v="Ticket"/>
    <s v="Monday"/>
    <s v="Evening"/>
    <x v="9"/>
    <s v="21"/>
  </r>
  <r>
    <n v="1"/>
    <n v="6"/>
    <d v="2010-07-19T00:00:00"/>
    <x v="259"/>
    <d v="1899-12-30T20:22:00"/>
    <d v="2010-07-20T00:00:00"/>
    <d v="1899-12-30T00:12:00"/>
    <n v="40"/>
    <n v="230"/>
    <s v="Ticket"/>
    <s v="Monday"/>
    <s v="Evening"/>
    <x v="9"/>
    <s v="00"/>
  </r>
  <r>
    <n v="1"/>
    <n v="5"/>
    <d v="2010-07-19T00:00:00"/>
    <x v="259"/>
    <d v="1899-12-30T22:19:00"/>
    <d v="2010-07-19T00:00:00"/>
    <d v="1899-12-30T23:15:00"/>
    <n v="30"/>
    <n v="56"/>
    <s v="Ticket"/>
    <s v="Monday"/>
    <s v="Night"/>
    <x v="6"/>
    <s v="23"/>
  </r>
  <r>
    <n v="1"/>
    <n v="6"/>
    <d v="2010-07-21T00:00:00"/>
    <x v="260"/>
    <d v="1899-12-30T11:36:00"/>
    <d v="2010-07-21T00:00:00"/>
    <d v="1899-12-30T16:13:00"/>
    <n v="50"/>
    <n v="277"/>
    <s v="Ticket"/>
    <s v="Wednesday"/>
    <s v="Morning"/>
    <x v="12"/>
    <s v="16"/>
  </r>
  <r>
    <n v="1"/>
    <n v="5"/>
    <d v="2010-07-21T00:00:00"/>
    <x v="260"/>
    <d v="1899-12-30T12:21:00"/>
    <d v="2010-07-21T00:00:00"/>
    <d v="1899-12-30T14:13:00"/>
    <n v="30"/>
    <n v="112"/>
    <s v="Ticket"/>
    <s v="Wednesday"/>
    <s v="Morning"/>
    <x v="7"/>
    <s v="14"/>
  </r>
  <r>
    <n v="1"/>
    <n v="5"/>
    <d v="2010-07-21T00:00:00"/>
    <x v="260"/>
    <d v="1899-12-30T12:29:00"/>
    <d v="2010-07-21T00:00:00"/>
    <d v="1899-12-30T14:15:00"/>
    <n v="30"/>
    <n v="106"/>
    <s v="Ticket"/>
    <s v="Wednesday"/>
    <s v="Morning"/>
    <x v="7"/>
    <s v="14"/>
  </r>
  <r>
    <n v="1"/>
    <n v="6"/>
    <d v="2010-07-21T00:00:00"/>
    <x v="260"/>
    <d v="1899-12-30T13:44:00"/>
    <d v="2010-07-21T00:00:00"/>
    <d v="1899-12-30T17:56:00"/>
    <n v="50"/>
    <n v="252"/>
    <s v="Ticket"/>
    <s v="Wednesday"/>
    <s v="Morning"/>
    <x v="0"/>
    <s v="17"/>
  </r>
  <r>
    <n v="1"/>
    <n v="6"/>
    <d v="2010-07-21T00:00:00"/>
    <x v="260"/>
    <d v="1899-12-30T15:17:00"/>
    <d v="2010-07-21T00:00:00"/>
    <d v="1899-12-30T17:58:00"/>
    <n v="30"/>
    <n v="161"/>
    <s v="Ticket"/>
    <s v="Wednesday"/>
    <s v="Afternoon"/>
    <x v="2"/>
    <s v="17"/>
  </r>
  <r>
    <n v="1"/>
    <n v="5"/>
    <d v="2010-07-21T00:00:00"/>
    <x v="260"/>
    <d v="1899-12-30T16:35:00"/>
    <d v="2010-07-21T00:00:00"/>
    <d v="1899-12-30T16:44:00"/>
    <n v="30"/>
    <n v="9"/>
    <s v="Ticket"/>
    <s v="Wednesday"/>
    <s v="Afternoon"/>
    <x v="5"/>
    <s v="16"/>
  </r>
  <r>
    <n v="1"/>
    <n v="5"/>
    <d v="2010-07-21T00:00:00"/>
    <x v="260"/>
    <d v="1899-12-30T18:55:00"/>
    <d v="2010-07-21T00:00:00"/>
    <d v="1899-12-30T20:21:00"/>
    <n v="30"/>
    <n v="86"/>
    <s v="Ticket"/>
    <s v="Wednesday"/>
    <s v="Evening"/>
    <x v="8"/>
    <s v="20"/>
  </r>
  <r>
    <n v="1"/>
    <n v="5"/>
    <d v="2010-07-21T00:00:00"/>
    <x v="260"/>
    <d v="1899-12-30T19:44:00"/>
    <d v="2010-07-21T00:00:00"/>
    <d v="1899-12-30T23:09:00"/>
    <n v="40"/>
    <n v="205"/>
    <s v="Ticket"/>
    <s v="Wednesday"/>
    <s v="Evening"/>
    <x v="4"/>
    <s v="23"/>
  </r>
  <r>
    <n v="1"/>
    <n v="6"/>
    <d v="2010-07-21T00:00:00"/>
    <x v="260"/>
    <d v="1899-12-30T20:46:00"/>
    <d v="2010-07-22T00:00:00"/>
    <d v="1899-12-30T00:06:00"/>
    <n v="40"/>
    <n v="200"/>
    <s v="Ticket"/>
    <s v="Wednesday"/>
    <s v="Evening"/>
    <x v="9"/>
    <s v="00"/>
  </r>
  <r>
    <n v="1"/>
    <n v="5"/>
    <d v="2010-07-21T00:00:00"/>
    <x v="260"/>
    <d v="1899-12-30T20:51:00"/>
    <d v="2010-07-21T00:00:00"/>
    <d v="1899-12-30T21:18:00"/>
    <n v="30"/>
    <n v="27"/>
    <s v="Ticket"/>
    <s v="Wednesday"/>
    <s v="Evening"/>
    <x v="9"/>
    <s v="21"/>
  </r>
  <r>
    <n v="1"/>
    <n v="5"/>
    <d v="2010-07-21T00:00:00"/>
    <x v="260"/>
    <d v="1899-12-30T22:14:00"/>
    <d v="2010-07-21T00:00:00"/>
    <d v="1899-12-30T23:34:00"/>
    <n v="30"/>
    <n v="80"/>
    <s v="Ticket"/>
    <s v="Wednesday"/>
    <s v="Night"/>
    <x v="6"/>
    <s v="23"/>
  </r>
  <r>
    <n v="1"/>
    <n v="5"/>
    <d v="2010-07-22T00:00:00"/>
    <x v="261"/>
    <d v="1899-12-30T13:14:00"/>
    <d v="2010-07-22T00:00:00"/>
    <d v="1899-12-30T17:54:00"/>
    <n v="50"/>
    <n v="280"/>
    <s v="Ticket"/>
    <s v="Thursday"/>
    <s v="Morning"/>
    <x v="0"/>
    <s v="17"/>
  </r>
  <r>
    <n v="1"/>
    <n v="5"/>
    <d v="2010-07-22T00:00:00"/>
    <x v="261"/>
    <d v="1899-12-30T13:36:00"/>
    <d v="2010-07-22T00:00:00"/>
    <d v="1899-12-30T16:15:00"/>
    <n v="30"/>
    <n v="159"/>
    <s v="Ticket"/>
    <s v="Thursday"/>
    <s v="Morning"/>
    <x v="0"/>
    <s v="16"/>
  </r>
  <r>
    <n v="1"/>
    <n v="5"/>
    <d v="2010-07-22T00:00:00"/>
    <x v="261"/>
    <d v="1899-12-30T17:32:00"/>
    <d v="2010-07-22T00:00:00"/>
    <d v="1899-12-30T19:35:00"/>
    <n v="30"/>
    <n v="123"/>
    <s v="Ticket"/>
    <s v="Thursday"/>
    <s v="Afternoon"/>
    <x v="3"/>
    <s v="19"/>
  </r>
  <r>
    <n v="1"/>
    <n v="5"/>
    <d v="2010-07-22T00:00:00"/>
    <x v="261"/>
    <d v="1899-12-30T18:25:00"/>
    <d v="2010-07-22T00:00:00"/>
    <d v="1899-12-30T19:18:00"/>
    <n v="30"/>
    <n v="53"/>
    <s v="Ticket"/>
    <s v="Thursday"/>
    <s v="Evening"/>
    <x v="8"/>
    <s v="19"/>
  </r>
  <r>
    <n v="1"/>
    <n v="6"/>
    <d v="2010-07-22T00:00:00"/>
    <x v="261"/>
    <d v="1899-12-30T19:45:00"/>
    <d v="2010-07-22T00:00:00"/>
    <d v="1899-12-30T21:20:00"/>
    <n v="30"/>
    <n v="95"/>
    <s v="Ticket"/>
    <s v="Thursday"/>
    <s v="Evening"/>
    <x v="4"/>
    <s v="21"/>
  </r>
  <r>
    <n v="1"/>
    <n v="6"/>
    <d v="2010-07-22T00:00:00"/>
    <x v="261"/>
    <d v="1899-12-30T20:59:00"/>
    <d v="2010-07-22T00:00:00"/>
    <d v="1899-12-30T23:51:00"/>
    <n v="30"/>
    <n v="172"/>
    <s v="Ticket"/>
    <s v="Thursday"/>
    <s v="Evening"/>
    <x v="9"/>
    <s v="23"/>
  </r>
  <r>
    <n v="1"/>
    <n v="6"/>
    <d v="2010-07-22T00:00:00"/>
    <x v="261"/>
    <d v="1899-12-30T21:01:00"/>
    <d v="2010-07-23T00:00:00"/>
    <d v="1899-12-30T00:47:00"/>
    <n v="40"/>
    <n v="226"/>
    <s v="Ticket"/>
    <s v="Thursday"/>
    <s v="Evening"/>
    <x v="10"/>
    <s v="00"/>
  </r>
  <r>
    <n v="1"/>
    <n v="6"/>
    <d v="2010-07-22T00:00:00"/>
    <x v="261"/>
    <d v="1899-12-30T21:29:00"/>
    <d v="2010-07-22T00:00:00"/>
    <d v="1899-12-30T22:20:00"/>
    <n v="30"/>
    <n v="51"/>
    <s v="Ticket"/>
    <s v="Thursday"/>
    <s v="Evening"/>
    <x v="10"/>
    <s v="22"/>
  </r>
  <r>
    <n v="1"/>
    <n v="5"/>
    <d v="2010-07-23T00:00:00"/>
    <x v="262"/>
    <d v="1899-12-30T11:11:00"/>
    <d v="2010-07-23T00:00:00"/>
    <d v="1899-12-30T14:50:00"/>
    <n v="40"/>
    <n v="219"/>
    <s v="Ticket"/>
    <s v="Friday"/>
    <s v="Morning"/>
    <x v="12"/>
    <s v="14"/>
  </r>
  <r>
    <n v="1"/>
    <n v="6"/>
    <d v="2010-07-23T00:00:00"/>
    <x v="262"/>
    <d v="1899-12-30T11:41:00"/>
    <d v="2010-07-23T00:00:00"/>
    <d v="1899-12-30T15:08:00"/>
    <n v="40"/>
    <n v="207"/>
    <s v="Ticket"/>
    <s v="Friday"/>
    <s v="Morning"/>
    <x v="12"/>
    <s v="15"/>
  </r>
  <r>
    <n v="1"/>
    <n v="6"/>
    <d v="2010-07-23T00:00:00"/>
    <x v="262"/>
    <d v="1899-12-30T16:57:00"/>
    <d v="2010-07-23T00:00:00"/>
    <d v="1899-12-30T18:10:00"/>
    <n v="30"/>
    <n v="73"/>
    <s v="Ticket"/>
    <s v="Friday"/>
    <s v="Afternoon"/>
    <x v="5"/>
    <s v="18"/>
  </r>
  <r>
    <n v="1"/>
    <n v="5"/>
    <d v="2010-07-23T00:00:00"/>
    <x v="262"/>
    <d v="1899-12-30T18:04:00"/>
    <d v="2010-07-23T00:00:00"/>
    <d v="1899-12-30T20:56:00"/>
    <n v="30"/>
    <n v="172"/>
    <s v="Ticket"/>
    <s v="Friday"/>
    <s v="Evening"/>
    <x v="8"/>
    <s v="20"/>
  </r>
  <r>
    <n v="1"/>
    <n v="6"/>
    <d v="2010-07-23T00:00:00"/>
    <x v="262"/>
    <d v="1899-12-30T19:14:00"/>
    <d v="2010-07-23T00:00:00"/>
    <d v="1899-12-30T21:51:00"/>
    <n v="30"/>
    <n v="157"/>
    <s v="Ticket"/>
    <s v="Friday"/>
    <s v="Evening"/>
    <x v="4"/>
    <s v="21"/>
  </r>
  <r>
    <n v="1"/>
    <n v="6"/>
    <d v="2010-07-23T00:00:00"/>
    <x v="262"/>
    <d v="1899-12-30T19:45:00"/>
    <d v="2010-07-23T00:00:00"/>
    <d v="1899-12-30T20:48:00"/>
    <n v="30"/>
    <n v="63"/>
    <s v="Ticket"/>
    <s v="Friday"/>
    <s v="Evening"/>
    <x v="4"/>
    <s v="20"/>
  </r>
  <r>
    <n v="1"/>
    <n v="5"/>
    <d v="2010-07-23T00:00:00"/>
    <x v="262"/>
    <d v="1899-12-30T20:24:00"/>
    <d v="2010-07-23T00:00:00"/>
    <d v="1899-12-30T23:19:00"/>
    <n v="30"/>
    <n v="175"/>
    <s v="Ticket"/>
    <s v="Friday"/>
    <s v="Evening"/>
    <x v="9"/>
    <s v="23"/>
  </r>
  <r>
    <n v="1"/>
    <n v="6"/>
    <d v="2010-07-23T00:00:00"/>
    <x v="262"/>
    <d v="1899-12-30T22:22:00"/>
    <d v="2010-07-23T00:00:00"/>
    <d v="1899-12-30T23:51:00"/>
    <n v="30"/>
    <n v="89"/>
    <s v="Ticket"/>
    <s v="Friday"/>
    <s v="Night"/>
    <x v="6"/>
    <s v="23"/>
  </r>
  <r>
    <n v="1"/>
    <n v="5"/>
    <d v="2010-07-26T00:00:00"/>
    <x v="263"/>
    <d v="1899-12-30T15:54:00"/>
    <d v="2010-07-26T00:00:00"/>
    <d v="1899-12-30T18:46:00"/>
    <n v="30"/>
    <n v="172"/>
    <s v="Ticket"/>
    <s v="Monday"/>
    <s v="Afternoon"/>
    <x v="2"/>
    <s v="18"/>
  </r>
  <r>
    <n v="1"/>
    <n v="6"/>
    <d v="2010-07-26T00:00:00"/>
    <x v="263"/>
    <d v="1899-12-30T17:59:00"/>
    <d v="2010-07-26T00:00:00"/>
    <d v="1899-12-30T19:42:00"/>
    <n v="30"/>
    <n v="103"/>
    <s v="Ticket"/>
    <s v="Monday"/>
    <s v="Afternoon"/>
    <x v="3"/>
    <s v="19"/>
  </r>
  <r>
    <n v="1"/>
    <n v="5"/>
    <d v="2010-07-27T00:00:00"/>
    <x v="264"/>
    <d v="1899-12-30T11:00:00"/>
    <d v="2010-07-27T00:00:00"/>
    <d v="1899-12-30T11:48:00"/>
    <n v="30"/>
    <n v="48"/>
    <s v="Ticket"/>
    <s v="Tuesday"/>
    <s v="Morning"/>
    <x v="12"/>
    <s v="11"/>
  </r>
  <r>
    <n v="1"/>
    <n v="5"/>
    <d v="2010-07-27T00:00:00"/>
    <x v="264"/>
    <d v="1899-12-30T11:48:00"/>
    <d v="2010-07-27T00:00:00"/>
    <d v="1899-12-30T13:15:00"/>
    <n v="30"/>
    <n v="87"/>
    <s v="Ticket"/>
    <s v="Tuesday"/>
    <s v="Morning"/>
    <x v="12"/>
    <s v="13"/>
  </r>
  <r>
    <n v="1"/>
    <n v="5"/>
    <d v="2010-07-27T00:00:00"/>
    <x v="264"/>
    <d v="1899-12-30T16:39:00"/>
    <d v="2010-07-27T00:00:00"/>
    <d v="1899-12-30T17:24:00"/>
    <n v="30"/>
    <n v="45"/>
    <s v="Ticket"/>
    <s v="Tuesday"/>
    <s v="Afternoon"/>
    <x v="5"/>
    <s v="17"/>
  </r>
  <r>
    <n v="1"/>
    <n v="6"/>
    <d v="2010-07-27T00:00:00"/>
    <x v="264"/>
    <d v="1899-12-30T16:41:00"/>
    <d v="2010-07-27T00:00:00"/>
    <d v="1899-12-30T18:15:00"/>
    <n v="30"/>
    <n v="94"/>
    <s v="Ticket"/>
    <s v="Tuesday"/>
    <s v="Afternoon"/>
    <x v="5"/>
    <s v="18"/>
  </r>
  <r>
    <n v="1"/>
    <n v="5"/>
    <d v="2010-07-27T00:00:00"/>
    <x v="264"/>
    <d v="1899-12-30T16:41:00"/>
    <d v="2010-07-27T00:00:00"/>
    <d v="1899-12-30T19:29:00"/>
    <n v="30"/>
    <n v="168"/>
    <s v="Ticket"/>
    <s v="Tuesday"/>
    <s v="Afternoon"/>
    <x v="5"/>
    <s v="19"/>
  </r>
  <r>
    <n v="1"/>
    <n v="5"/>
    <d v="2010-07-27T00:00:00"/>
    <x v="264"/>
    <d v="1899-12-30T17:23:00"/>
    <d v="2010-07-27T00:00:00"/>
    <d v="1899-12-30T21:35:00"/>
    <n v="50"/>
    <n v="252"/>
    <s v="Ticket"/>
    <s v="Tuesday"/>
    <s v="Afternoon"/>
    <x v="3"/>
    <s v="21"/>
  </r>
  <r>
    <n v="1"/>
    <n v="5"/>
    <d v="2010-07-27T00:00:00"/>
    <x v="264"/>
    <d v="1899-12-30T18:36:00"/>
    <d v="2010-07-27T00:00:00"/>
    <d v="1899-12-30T19:53:00"/>
    <n v="30"/>
    <n v="77"/>
    <s v="Ticket"/>
    <s v="Tuesday"/>
    <s v="Evening"/>
    <x v="8"/>
    <s v="19"/>
  </r>
  <r>
    <n v="1"/>
    <n v="5"/>
    <d v="2010-07-27T00:00:00"/>
    <x v="264"/>
    <d v="1899-12-30T20:37:00"/>
    <d v="2010-07-28T00:00:00"/>
    <d v="1899-12-30T01:24:00"/>
    <n v="50"/>
    <n v="287"/>
    <s v="Ticket"/>
    <s v="Tuesday"/>
    <s v="Evening"/>
    <x v="9"/>
    <s v="01"/>
  </r>
  <r>
    <n v="1"/>
    <n v="6"/>
    <d v="2010-07-27T00:00:00"/>
    <x v="264"/>
    <d v="1899-12-30T20:42:00"/>
    <d v="2010-07-27T00:00:00"/>
    <d v="1899-12-30T22:46:00"/>
    <n v="30"/>
    <n v="124"/>
    <s v="Ticket"/>
    <s v="Tuesday"/>
    <s v="Evening"/>
    <x v="9"/>
    <s v="22"/>
  </r>
  <r>
    <n v="1"/>
    <n v="5"/>
    <d v="2010-07-28T00:00:00"/>
    <x v="265"/>
    <d v="1899-12-30T14:18:00"/>
    <d v="2010-07-28T00:00:00"/>
    <d v="1899-12-30T16:39:00"/>
    <n v="30"/>
    <n v="141"/>
    <s v="Ticket"/>
    <s v="Wednesday"/>
    <s v="Afternoon"/>
    <x v="1"/>
    <s v="16"/>
  </r>
  <r>
    <n v="1"/>
    <n v="5"/>
    <d v="2010-07-28T00:00:00"/>
    <x v="265"/>
    <d v="1899-12-30T15:18:00"/>
    <d v="2010-07-28T00:00:00"/>
    <d v="1899-12-30T17:55:00"/>
    <n v="30"/>
    <n v="157"/>
    <s v="Ticket"/>
    <s v="Wednesday"/>
    <s v="Afternoon"/>
    <x v="2"/>
    <s v="17"/>
  </r>
  <r>
    <n v="1"/>
    <n v="6"/>
    <d v="2010-07-28T00:00:00"/>
    <x v="265"/>
    <d v="1899-12-30T21:02:00"/>
    <d v="2010-07-28T00:00:00"/>
    <d v="1899-12-30T23:08:00"/>
    <n v="30"/>
    <n v="126"/>
    <s v="Ticket"/>
    <s v="Wednesday"/>
    <s v="Evening"/>
    <x v="10"/>
    <s v="23"/>
  </r>
  <r>
    <n v="1"/>
    <n v="5"/>
    <d v="2010-07-29T00:00:00"/>
    <x v="266"/>
    <d v="1899-12-30T11:14:00"/>
    <d v="2010-07-29T00:00:00"/>
    <d v="1899-12-30T11:49:00"/>
    <n v="30"/>
    <n v="35"/>
    <s v="Ticket"/>
    <s v="Thursday"/>
    <s v="Morning"/>
    <x v="12"/>
    <s v="11"/>
  </r>
  <r>
    <n v="1"/>
    <n v="5"/>
    <d v="2010-07-29T00:00:00"/>
    <x v="266"/>
    <d v="1899-12-30T13:30:00"/>
    <d v="2010-07-29T00:00:00"/>
    <d v="1899-12-30T14:46:00"/>
    <n v="30"/>
    <n v="76"/>
    <s v="Ticket"/>
    <s v="Thursday"/>
    <s v="Morning"/>
    <x v="0"/>
    <s v="14"/>
  </r>
  <r>
    <n v="1"/>
    <n v="5"/>
    <d v="2010-07-29T00:00:00"/>
    <x v="266"/>
    <d v="1899-12-30T15:04:00"/>
    <d v="2010-07-29T00:00:00"/>
    <d v="1899-12-30T18:01:00"/>
    <n v="30"/>
    <n v="177"/>
    <s v="Ticket"/>
    <s v="Thursday"/>
    <s v="Afternoon"/>
    <x v="2"/>
    <s v="18"/>
  </r>
  <r>
    <n v="1"/>
    <n v="5"/>
    <d v="2010-07-29T00:00:00"/>
    <x v="266"/>
    <d v="1899-12-30T15:22:00"/>
    <d v="2010-07-29T00:00:00"/>
    <d v="1899-12-30T18:32:00"/>
    <n v="40"/>
    <n v="190"/>
    <s v="Ticket"/>
    <s v="Thursday"/>
    <s v="Afternoon"/>
    <x v="2"/>
    <s v="18"/>
  </r>
  <r>
    <n v="1"/>
    <n v="5"/>
    <d v="2010-07-29T00:00:00"/>
    <x v="266"/>
    <d v="1899-12-30T19:51:00"/>
    <d v="2010-07-29T00:00:00"/>
    <d v="1899-12-30T20:42:00"/>
    <n v="30"/>
    <n v="51"/>
    <s v="Ticket"/>
    <s v="Thursday"/>
    <s v="Evening"/>
    <x v="4"/>
    <s v="20"/>
  </r>
  <r>
    <n v="1"/>
    <n v="5"/>
    <d v="2010-07-30T00:00:00"/>
    <x v="267"/>
    <d v="1899-12-30T10:58:00"/>
    <d v="2010-07-30T00:00:00"/>
    <d v="1899-12-30T14:09:00"/>
    <n v="40"/>
    <n v="191"/>
    <s v="Ticket"/>
    <s v="Friday"/>
    <s v="Morning"/>
    <x v="11"/>
    <s v="14"/>
  </r>
  <r>
    <n v="1"/>
    <n v="5"/>
    <d v="2010-07-30T00:00:00"/>
    <x v="267"/>
    <d v="1899-12-30T13:54:00"/>
    <d v="2010-07-30T00:00:00"/>
    <d v="1899-12-30T15:31:00"/>
    <n v="30"/>
    <n v="97"/>
    <s v="Ticket"/>
    <s v="Friday"/>
    <s v="Morning"/>
    <x v="0"/>
    <s v="15"/>
  </r>
  <r>
    <n v="1"/>
    <n v="6"/>
    <d v="2010-07-30T00:00:00"/>
    <x v="267"/>
    <d v="1899-12-30T16:05:00"/>
    <d v="2010-07-30T00:00:00"/>
    <d v="1899-12-30T17:29:00"/>
    <n v="30"/>
    <n v="84"/>
    <s v="Ticket"/>
    <s v="Friday"/>
    <s v="Afternoon"/>
    <x v="5"/>
    <s v="17"/>
  </r>
  <r>
    <n v="1"/>
    <n v="6"/>
    <d v="2010-07-30T00:00:00"/>
    <x v="267"/>
    <d v="1899-12-30T16:30:00"/>
    <d v="2010-07-30T00:00:00"/>
    <d v="1899-12-30T17:52:00"/>
    <n v="30"/>
    <n v="82"/>
    <s v="Ticket"/>
    <s v="Friday"/>
    <s v="Afternoon"/>
    <x v="5"/>
    <s v="17"/>
  </r>
  <r>
    <n v="1"/>
    <n v="6"/>
    <d v="2010-07-30T00:00:00"/>
    <x v="267"/>
    <d v="1899-12-30T17:39:00"/>
    <d v="2010-07-30T00:00:00"/>
    <d v="1899-12-30T20:42:00"/>
    <n v="40"/>
    <n v="183"/>
    <s v="Ticket"/>
    <s v="Friday"/>
    <s v="Afternoon"/>
    <x v="3"/>
    <s v="20"/>
  </r>
  <r>
    <n v="1"/>
    <n v="6"/>
    <d v="2010-07-30T00:00:00"/>
    <x v="267"/>
    <d v="1899-12-30T21:07:00"/>
    <d v="2010-07-30T00:00:00"/>
    <d v="1899-12-30T22:22:00"/>
    <n v="30"/>
    <n v="75"/>
    <s v="Ticket"/>
    <s v="Friday"/>
    <s v="Evening"/>
    <x v="10"/>
    <s v="22"/>
  </r>
  <r>
    <n v="1"/>
    <n v="6"/>
    <d v="2010-08-02T00:00:00"/>
    <x v="268"/>
    <d v="1899-12-30T11:26:00"/>
    <d v="2010-08-02T00:00:00"/>
    <d v="1899-12-30T13:45:00"/>
    <n v="30"/>
    <n v="139"/>
    <s v="Ticket"/>
    <s v="Monday"/>
    <s v="Morning"/>
    <x v="12"/>
    <s v="13"/>
  </r>
  <r>
    <n v="1"/>
    <n v="5"/>
    <d v="2010-08-02T00:00:00"/>
    <x v="268"/>
    <d v="1899-12-30T13:24:00"/>
    <d v="2010-08-02T00:00:00"/>
    <d v="1899-12-30T15:48:00"/>
    <n v="30"/>
    <n v="144"/>
    <s v="Ticket"/>
    <s v="Monday"/>
    <s v="Morning"/>
    <x v="0"/>
    <s v="15"/>
  </r>
  <r>
    <n v="1"/>
    <n v="5"/>
    <d v="2010-08-02T00:00:00"/>
    <x v="268"/>
    <d v="1899-12-30T15:01:00"/>
    <d v="2010-08-02T00:00:00"/>
    <d v="1899-12-30T15:50:00"/>
    <n v="30"/>
    <n v="49"/>
    <s v="Ticket"/>
    <s v="Monday"/>
    <s v="Afternoon"/>
    <x v="2"/>
    <s v="15"/>
  </r>
  <r>
    <n v="1"/>
    <n v="6"/>
    <d v="2010-08-02T00:00:00"/>
    <x v="268"/>
    <d v="1899-12-30T16:03:00"/>
    <d v="2010-08-02T00:00:00"/>
    <d v="1899-12-30T18:00:00"/>
    <n v="30"/>
    <n v="117"/>
    <s v="Ticket"/>
    <s v="Monday"/>
    <s v="Afternoon"/>
    <x v="5"/>
    <s v="18"/>
  </r>
  <r>
    <n v="1"/>
    <n v="5"/>
    <d v="2010-08-02T00:00:00"/>
    <x v="268"/>
    <d v="1899-12-30T16:04:00"/>
    <d v="2010-08-02T00:00:00"/>
    <d v="1899-12-30T19:14:00"/>
    <n v="40"/>
    <n v="190"/>
    <s v="Ticket"/>
    <s v="Monday"/>
    <s v="Afternoon"/>
    <x v="5"/>
    <s v="19"/>
  </r>
  <r>
    <n v="1"/>
    <n v="5"/>
    <d v="2010-08-02T00:00:00"/>
    <x v="268"/>
    <d v="1899-12-30T19:15:00"/>
    <d v="2010-08-02T00:00:00"/>
    <d v="1899-12-30T21:05:00"/>
    <n v="30"/>
    <n v="110"/>
    <s v="Ticket"/>
    <s v="Monday"/>
    <s v="Evening"/>
    <x v="4"/>
    <s v="21"/>
  </r>
  <r>
    <n v="1"/>
    <n v="5"/>
    <d v="2010-08-02T00:00:00"/>
    <x v="268"/>
    <d v="1899-12-30T19:52:00"/>
    <d v="2010-08-02T00:00:00"/>
    <d v="1899-12-30T22:36:00"/>
    <n v="30"/>
    <n v="164"/>
    <s v="Ticket"/>
    <s v="Monday"/>
    <s v="Evening"/>
    <x v="4"/>
    <s v="22"/>
  </r>
  <r>
    <n v="1"/>
    <n v="5"/>
    <d v="2010-08-02T00:00:00"/>
    <x v="268"/>
    <d v="1899-12-30T20:25:00"/>
    <d v="2010-08-02T00:00:00"/>
    <d v="1899-12-30T22:26:00"/>
    <n v="30"/>
    <n v="121"/>
    <s v="Ticket"/>
    <s v="Monday"/>
    <s v="Evening"/>
    <x v="9"/>
    <s v="22"/>
  </r>
  <r>
    <n v="1"/>
    <n v="5"/>
    <d v="2010-08-03T00:00:00"/>
    <x v="269"/>
    <d v="1899-12-30T09:59:00"/>
    <d v="2010-08-03T00:00:00"/>
    <d v="1899-12-30T12:40:00"/>
    <n v="30"/>
    <n v="161"/>
    <s v="Ticket"/>
    <s v="Tuesday"/>
    <s v="Night"/>
    <x v="13"/>
    <s v="12"/>
  </r>
  <r>
    <n v="1"/>
    <n v="5"/>
    <d v="2010-08-03T00:00:00"/>
    <x v="269"/>
    <d v="1899-12-30T11:06:00"/>
    <d v="2010-08-03T00:00:00"/>
    <d v="1899-12-30T12:23:00"/>
    <n v="30"/>
    <n v="77"/>
    <s v="Ticket"/>
    <s v="Tuesday"/>
    <s v="Morning"/>
    <x v="12"/>
    <s v="12"/>
  </r>
  <r>
    <n v="1"/>
    <n v="5"/>
    <d v="2010-08-03T00:00:00"/>
    <x v="269"/>
    <d v="1899-12-30T12:03:00"/>
    <d v="2010-08-03T00:00:00"/>
    <d v="1899-12-30T19:41:00"/>
    <n v="80"/>
    <n v="458"/>
    <s v="Ticket"/>
    <s v="Tuesday"/>
    <s v="Morning"/>
    <x v="7"/>
    <s v="19"/>
  </r>
  <r>
    <n v="1"/>
    <n v="5"/>
    <d v="2010-08-03T00:00:00"/>
    <x v="269"/>
    <d v="1899-12-30T14:42:00"/>
    <d v="2010-08-03T00:00:00"/>
    <d v="1899-12-30T18:22:00"/>
    <n v="40"/>
    <n v="220"/>
    <s v="Ticket"/>
    <s v="Tuesday"/>
    <s v="Afternoon"/>
    <x v="1"/>
    <s v="18"/>
  </r>
  <r>
    <n v="1"/>
    <n v="6"/>
    <d v="2010-08-03T00:00:00"/>
    <x v="269"/>
    <d v="1899-12-30T15:03:00"/>
    <d v="2010-08-03T00:00:00"/>
    <d v="1899-12-30T17:05:00"/>
    <n v="30"/>
    <n v="122"/>
    <s v="Ticket"/>
    <s v="Tuesday"/>
    <s v="Afternoon"/>
    <x v="2"/>
    <s v="17"/>
  </r>
  <r>
    <n v="1"/>
    <n v="6"/>
    <d v="2010-08-03T00:00:00"/>
    <x v="269"/>
    <d v="1899-12-30T15:14:00"/>
    <d v="2010-08-03T00:00:00"/>
    <d v="1899-12-30T17:08:00"/>
    <n v="30"/>
    <n v="114"/>
    <s v="Ticket"/>
    <s v="Tuesday"/>
    <s v="Afternoon"/>
    <x v="2"/>
    <s v="17"/>
  </r>
  <r>
    <n v="1"/>
    <n v="6"/>
    <d v="2010-08-03T00:00:00"/>
    <x v="269"/>
    <d v="1899-12-30T16:00:00"/>
    <d v="2010-08-03T00:00:00"/>
    <d v="1899-12-30T17:31:00"/>
    <n v="30"/>
    <n v="91"/>
    <s v="Ticket"/>
    <s v="Tuesday"/>
    <s v="Afternoon"/>
    <x v="5"/>
    <s v="17"/>
  </r>
  <r>
    <n v="1"/>
    <n v="5"/>
    <d v="2010-08-03T00:00:00"/>
    <x v="269"/>
    <d v="1899-12-30T16:49:00"/>
    <d v="2010-08-03T00:00:00"/>
    <d v="1899-12-30T20:52:00"/>
    <n v="50"/>
    <n v="243"/>
    <s v="Ticket"/>
    <s v="Tuesday"/>
    <s v="Afternoon"/>
    <x v="5"/>
    <s v="20"/>
  </r>
  <r>
    <n v="1"/>
    <n v="6"/>
    <d v="2010-08-03T00:00:00"/>
    <x v="269"/>
    <d v="1899-12-30T17:12:00"/>
    <d v="2010-08-03T00:00:00"/>
    <d v="1899-12-30T19:26:00"/>
    <n v="30"/>
    <n v="134"/>
    <s v="Ticket"/>
    <s v="Tuesday"/>
    <s v="Afternoon"/>
    <x v="3"/>
    <s v="19"/>
  </r>
  <r>
    <n v="1"/>
    <n v="5"/>
    <d v="2010-08-03T00:00:00"/>
    <x v="269"/>
    <d v="1899-12-30T17:21:00"/>
    <d v="2010-08-03T00:00:00"/>
    <d v="1899-12-30T18:16:00"/>
    <n v="30"/>
    <n v="55"/>
    <s v="Ticket"/>
    <s v="Tuesday"/>
    <s v="Afternoon"/>
    <x v="3"/>
    <s v="18"/>
  </r>
  <r>
    <n v="1"/>
    <n v="5"/>
    <d v="2010-08-03T00:00:00"/>
    <x v="269"/>
    <d v="1899-12-30T19:15:00"/>
    <d v="2010-08-03T00:00:00"/>
    <d v="1899-12-30T22:00:00"/>
    <n v="30"/>
    <n v="165"/>
    <s v="Ticket"/>
    <s v="Tuesday"/>
    <s v="Evening"/>
    <x v="4"/>
    <s v="22"/>
  </r>
  <r>
    <n v="1"/>
    <n v="6"/>
    <d v="2010-08-03T00:00:00"/>
    <x v="269"/>
    <d v="1899-12-30T19:43:00"/>
    <d v="2010-08-03T00:00:00"/>
    <d v="1899-12-30T22:04:00"/>
    <n v="30"/>
    <n v="141"/>
    <s v="Ticket"/>
    <s v="Tuesday"/>
    <s v="Evening"/>
    <x v="4"/>
    <s v="22"/>
  </r>
  <r>
    <n v="1"/>
    <n v="6"/>
    <d v="2010-08-04T00:00:00"/>
    <x v="270"/>
    <d v="1899-12-30T12:26:00"/>
    <d v="2010-08-04T00:00:00"/>
    <d v="1899-12-30T13:31:00"/>
    <n v="30"/>
    <n v="65"/>
    <s v="Ticket"/>
    <s v="Wednesday"/>
    <s v="Morning"/>
    <x v="7"/>
    <s v="13"/>
  </r>
  <r>
    <n v="1"/>
    <n v="5"/>
    <d v="2010-08-04T00:00:00"/>
    <x v="270"/>
    <d v="1899-12-30T13:21:00"/>
    <d v="2010-08-04T00:00:00"/>
    <d v="1899-12-30T16:01:00"/>
    <n v="30"/>
    <n v="160"/>
    <s v="Ticket"/>
    <s v="Wednesday"/>
    <s v="Morning"/>
    <x v="0"/>
    <s v="16"/>
  </r>
  <r>
    <n v="1"/>
    <n v="5"/>
    <d v="2010-08-04T00:00:00"/>
    <x v="270"/>
    <d v="1899-12-30T15:02:00"/>
    <d v="2010-08-04T00:00:00"/>
    <d v="1899-12-30T17:01:00"/>
    <n v="30"/>
    <n v="119"/>
    <s v="Ticket"/>
    <s v="Wednesday"/>
    <s v="Afternoon"/>
    <x v="2"/>
    <s v="17"/>
  </r>
  <r>
    <n v="1"/>
    <n v="6"/>
    <d v="2010-08-04T00:00:00"/>
    <x v="270"/>
    <d v="1899-12-30T16:05:00"/>
    <d v="2010-08-04T00:00:00"/>
    <d v="1899-12-30T18:20:00"/>
    <n v="30"/>
    <n v="135"/>
    <s v="Ticket"/>
    <s v="Wednesday"/>
    <s v="Afternoon"/>
    <x v="5"/>
    <s v="18"/>
  </r>
  <r>
    <n v="1"/>
    <n v="5"/>
    <d v="2010-08-04T00:00:00"/>
    <x v="270"/>
    <d v="1899-12-30T16:20:00"/>
    <d v="2010-08-04T00:00:00"/>
    <d v="1899-12-30T18:13:00"/>
    <n v="30"/>
    <n v="113"/>
    <s v="Ticket"/>
    <s v="Wednesday"/>
    <s v="Afternoon"/>
    <x v="5"/>
    <s v="18"/>
  </r>
  <r>
    <n v="1"/>
    <n v="5"/>
    <d v="2010-08-04T00:00:00"/>
    <x v="270"/>
    <d v="1899-12-30T17:00:00"/>
    <d v="2010-08-04T00:00:00"/>
    <d v="1899-12-30T19:38:00"/>
    <n v="30"/>
    <n v="158"/>
    <s v="Ticket"/>
    <s v="Wednesday"/>
    <s v="Afternoon"/>
    <x v="3"/>
    <s v="19"/>
  </r>
  <r>
    <n v="1"/>
    <n v="5"/>
    <d v="2010-08-04T00:00:00"/>
    <x v="270"/>
    <d v="1899-12-30T19:42:00"/>
    <d v="2010-08-04T00:00:00"/>
    <d v="1899-12-30T21:50:00"/>
    <n v="30"/>
    <n v="128"/>
    <s v="Ticket"/>
    <s v="Wednesday"/>
    <s v="Evening"/>
    <x v="4"/>
    <s v="21"/>
  </r>
  <r>
    <n v="1"/>
    <n v="6"/>
    <d v="2010-08-04T00:00:00"/>
    <x v="270"/>
    <d v="1899-12-30T20:11:00"/>
    <d v="2010-08-04T00:00:00"/>
    <d v="1899-12-30T21:37:00"/>
    <n v="30"/>
    <n v="86"/>
    <s v="Ticket"/>
    <s v="Wednesday"/>
    <s v="Evening"/>
    <x v="9"/>
    <s v="21"/>
  </r>
  <r>
    <n v="1"/>
    <n v="5"/>
    <d v="2010-08-04T00:00:00"/>
    <x v="270"/>
    <d v="1899-12-30T20:16:00"/>
    <d v="2010-08-04T00:00:00"/>
    <d v="1899-12-30T22:40:00"/>
    <n v="30"/>
    <n v="144"/>
    <s v="Ticket"/>
    <s v="Wednesday"/>
    <s v="Evening"/>
    <x v="9"/>
    <s v="22"/>
  </r>
  <r>
    <n v="1"/>
    <n v="6"/>
    <d v="2010-08-04T00:00:00"/>
    <x v="270"/>
    <d v="1899-12-30T21:30:00"/>
    <d v="2010-08-04T00:00:00"/>
    <d v="1899-12-30T23:49:00"/>
    <n v="30"/>
    <n v="139"/>
    <s v="Ticket"/>
    <s v="Wednesday"/>
    <s v="Evening"/>
    <x v="10"/>
    <s v="23"/>
  </r>
  <r>
    <n v="1"/>
    <n v="5"/>
    <d v="2010-08-04T00:00:00"/>
    <x v="270"/>
    <d v="1899-12-30T22:09:00"/>
    <d v="2010-08-05T00:00:00"/>
    <d v="1899-12-30T00:45:00"/>
    <n v="30"/>
    <n v="156"/>
    <s v="Ticket"/>
    <s v="Wednesday"/>
    <s v="Night"/>
    <x v="6"/>
    <s v="00"/>
  </r>
  <r>
    <n v="1"/>
    <n v="5"/>
    <d v="2010-08-05T00:00:00"/>
    <x v="271"/>
    <d v="1899-12-30T12:11:00"/>
    <d v="2010-08-05T00:00:00"/>
    <d v="1899-12-30T15:37:00"/>
    <n v="40"/>
    <n v="206"/>
    <s v="Ticket"/>
    <s v="Thursday"/>
    <s v="Morning"/>
    <x v="7"/>
    <s v="15"/>
  </r>
  <r>
    <n v="1"/>
    <n v="5"/>
    <d v="2010-08-05T00:00:00"/>
    <x v="271"/>
    <d v="1899-12-30T12:14:00"/>
    <d v="2010-08-05T00:00:00"/>
    <d v="1899-12-30T12:42:00"/>
    <n v="30"/>
    <n v="28"/>
    <s v="Ticket"/>
    <s v="Thursday"/>
    <s v="Morning"/>
    <x v="7"/>
    <s v="12"/>
  </r>
  <r>
    <n v="1"/>
    <n v="6"/>
    <d v="2010-08-05T00:00:00"/>
    <x v="271"/>
    <d v="1899-12-30T15:26:00"/>
    <d v="2010-08-05T00:00:00"/>
    <d v="1899-12-30T15:55:00"/>
    <n v="30"/>
    <n v="29"/>
    <s v="Ticket"/>
    <s v="Thursday"/>
    <s v="Afternoon"/>
    <x v="2"/>
    <s v="15"/>
  </r>
  <r>
    <n v="1"/>
    <n v="5"/>
    <d v="2010-08-05T00:00:00"/>
    <x v="271"/>
    <d v="1899-12-30T16:11:00"/>
    <d v="2010-08-05T00:00:00"/>
    <d v="1899-12-30T17:21:00"/>
    <n v="30"/>
    <n v="70"/>
    <s v="Ticket"/>
    <s v="Thursday"/>
    <s v="Afternoon"/>
    <x v="5"/>
    <s v="17"/>
  </r>
  <r>
    <n v="1"/>
    <n v="6"/>
    <d v="2010-08-05T00:00:00"/>
    <x v="271"/>
    <d v="1899-12-30T17:53:00"/>
    <d v="2010-08-05T00:00:00"/>
    <d v="1899-12-30T22:33:00"/>
    <n v="50"/>
    <n v="280"/>
    <s v="Ticket"/>
    <s v="Thursday"/>
    <s v="Afternoon"/>
    <x v="3"/>
    <s v="22"/>
  </r>
  <r>
    <n v="1"/>
    <n v="5"/>
    <d v="2010-08-05T00:00:00"/>
    <x v="271"/>
    <d v="1899-12-30T22:32:00"/>
    <d v="2010-08-06T00:00:00"/>
    <d v="1899-12-30T01:31:00"/>
    <n v="30"/>
    <n v="179"/>
    <s v="Ticket"/>
    <s v="Thursday"/>
    <s v="Night"/>
    <x v="6"/>
    <s v="01"/>
  </r>
  <r>
    <n v="1"/>
    <n v="6"/>
    <d v="2010-08-06T00:00:00"/>
    <x v="272"/>
    <d v="1899-12-30T12:30:00"/>
    <d v="2010-08-06T00:00:00"/>
    <d v="1899-12-30T16:29:00"/>
    <n v="40"/>
    <n v="239"/>
    <s v="Ticket"/>
    <s v="Friday"/>
    <s v="Morning"/>
    <x v="7"/>
    <s v="16"/>
  </r>
  <r>
    <n v="1"/>
    <n v="5"/>
    <d v="2010-08-06T00:00:00"/>
    <x v="272"/>
    <d v="1899-12-30T12:43:00"/>
    <d v="2010-08-06T00:00:00"/>
    <d v="1899-12-30T17:23:00"/>
    <n v="50"/>
    <n v="280"/>
    <s v="Ticket"/>
    <s v="Friday"/>
    <s v="Morning"/>
    <x v="7"/>
    <s v="17"/>
  </r>
  <r>
    <n v="1"/>
    <n v="5"/>
    <d v="2010-08-06T00:00:00"/>
    <x v="272"/>
    <d v="1899-12-30T13:03:00"/>
    <d v="2010-08-06T00:00:00"/>
    <d v="1899-12-30T14:05:00"/>
    <n v="30"/>
    <n v="62"/>
    <s v="Ticket"/>
    <s v="Friday"/>
    <s v="Morning"/>
    <x v="0"/>
    <s v="14"/>
  </r>
  <r>
    <n v="1"/>
    <n v="5"/>
    <d v="2010-08-06T00:00:00"/>
    <x v="272"/>
    <d v="1899-12-30T14:52:00"/>
    <d v="2010-08-06T00:00:00"/>
    <d v="1899-12-30T18:43:00"/>
    <n v="40"/>
    <n v="231"/>
    <s v="Ticket"/>
    <s v="Friday"/>
    <s v="Afternoon"/>
    <x v="1"/>
    <s v="18"/>
  </r>
  <r>
    <n v="1"/>
    <n v="5"/>
    <d v="2010-08-06T00:00:00"/>
    <x v="272"/>
    <d v="1899-12-30T15:15:00"/>
    <d v="2010-08-06T00:00:00"/>
    <d v="1899-12-30T19:04:00"/>
    <n v="40"/>
    <n v="229"/>
    <s v="Ticket"/>
    <s v="Friday"/>
    <s v="Afternoon"/>
    <x v="2"/>
    <s v="19"/>
  </r>
  <r>
    <n v="1"/>
    <n v="5"/>
    <d v="2010-08-06T00:00:00"/>
    <x v="272"/>
    <d v="1899-12-30T16:27:00"/>
    <d v="2010-08-06T00:00:00"/>
    <d v="1899-12-30T17:14:00"/>
    <n v="30"/>
    <n v="47"/>
    <s v="Ticket"/>
    <s v="Friday"/>
    <s v="Afternoon"/>
    <x v="5"/>
    <s v="17"/>
  </r>
  <r>
    <n v="1"/>
    <n v="6"/>
    <d v="2010-08-06T00:00:00"/>
    <x v="272"/>
    <d v="1899-12-30T17:06:00"/>
    <d v="2010-08-06T00:00:00"/>
    <d v="1899-12-30T19:23:00"/>
    <n v="30"/>
    <n v="137"/>
    <s v="Ticket"/>
    <s v="Friday"/>
    <s v="Afternoon"/>
    <x v="3"/>
    <s v="19"/>
  </r>
  <r>
    <n v="1"/>
    <n v="6"/>
    <d v="2010-08-06T00:00:00"/>
    <x v="272"/>
    <d v="1899-12-30T17:20:00"/>
    <d v="2010-08-06T00:00:00"/>
    <d v="1899-12-30T18:33:00"/>
    <n v="30"/>
    <n v="73"/>
    <s v="Ticket"/>
    <s v="Friday"/>
    <s v="Afternoon"/>
    <x v="3"/>
    <s v="18"/>
  </r>
  <r>
    <n v="1"/>
    <n v="6"/>
    <d v="2010-08-06T00:00:00"/>
    <x v="272"/>
    <d v="1899-12-30T20:21:00"/>
    <d v="2010-08-06T00:00:00"/>
    <d v="1899-12-30T21:17:00"/>
    <n v="30"/>
    <n v="56"/>
    <s v="Ticket"/>
    <s v="Friday"/>
    <s v="Evening"/>
    <x v="9"/>
    <s v="21"/>
  </r>
  <r>
    <n v="1"/>
    <n v="5"/>
    <d v="2010-08-06T00:00:00"/>
    <x v="272"/>
    <d v="1899-12-30T21:55:00"/>
    <d v="2010-08-06T00:00:00"/>
    <d v="1899-12-30T22:46:00"/>
    <n v="30"/>
    <n v="51"/>
    <s v="Ticket"/>
    <s v="Friday"/>
    <s v="Evening"/>
    <x v="10"/>
    <s v="22"/>
  </r>
  <r>
    <n v="1"/>
    <n v="5"/>
    <d v="2010-08-09T00:00:00"/>
    <x v="273"/>
    <d v="1899-12-30T11:57:00"/>
    <d v="2010-08-09T00:00:00"/>
    <d v="1899-12-30T16:07:00"/>
    <n v="50"/>
    <n v="250"/>
    <s v="Ticket"/>
    <s v="Monday"/>
    <s v="Morning"/>
    <x v="12"/>
    <s v="16"/>
  </r>
  <r>
    <n v="1"/>
    <n v="5"/>
    <d v="2010-08-09T00:00:00"/>
    <x v="273"/>
    <d v="1899-12-30T12:22:00"/>
    <d v="2010-08-09T00:00:00"/>
    <d v="1899-12-30T15:54:00"/>
    <n v="40"/>
    <n v="212"/>
    <s v="Ticket"/>
    <s v="Monday"/>
    <s v="Morning"/>
    <x v="7"/>
    <s v="15"/>
  </r>
  <r>
    <n v="1"/>
    <n v="6"/>
    <d v="2010-08-09T00:00:00"/>
    <x v="273"/>
    <d v="1899-12-30T16:16:00"/>
    <d v="2010-08-09T00:00:00"/>
    <d v="1899-12-30T17:06:00"/>
    <n v="30"/>
    <n v="50"/>
    <s v="Ticket"/>
    <s v="Monday"/>
    <s v="Afternoon"/>
    <x v="5"/>
    <s v="17"/>
  </r>
  <r>
    <n v="1"/>
    <n v="6"/>
    <d v="2010-08-09T00:00:00"/>
    <x v="273"/>
    <d v="1899-12-30T16:28:00"/>
    <d v="2010-08-09T00:00:00"/>
    <d v="1899-12-30T17:10:00"/>
    <n v="30"/>
    <n v="42"/>
    <s v="Ticket"/>
    <s v="Monday"/>
    <s v="Afternoon"/>
    <x v="5"/>
    <s v="17"/>
  </r>
  <r>
    <n v="1"/>
    <n v="5"/>
    <d v="2010-08-09T00:00:00"/>
    <x v="273"/>
    <d v="1899-12-30T17:51:00"/>
    <d v="2010-08-09T00:00:00"/>
    <d v="1899-12-30T20:54:00"/>
    <n v="40"/>
    <n v="183"/>
    <s v="Ticket"/>
    <s v="Monday"/>
    <s v="Afternoon"/>
    <x v="3"/>
    <s v="20"/>
  </r>
  <r>
    <n v="1"/>
    <n v="5"/>
    <d v="2010-08-09T00:00:00"/>
    <x v="273"/>
    <d v="1899-12-30T20:01:00"/>
    <d v="2010-08-09T00:00:00"/>
    <d v="1899-12-30T20:46:00"/>
    <n v="30"/>
    <n v="45"/>
    <s v="Ticket"/>
    <s v="Monday"/>
    <s v="Evening"/>
    <x v="9"/>
    <s v="20"/>
  </r>
  <r>
    <n v="1"/>
    <n v="5"/>
    <d v="2010-08-10T00:00:00"/>
    <x v="274"/>
    <d v="1899-12-30T11:06:00"/>
    <d v="2010-08-10T00:00:00"/>
    <d v="1899-12-30T12:29:00"/>
    <n v="30"/>
    <n v="83"/>
    <s v="Ticket"/>
    <s v="Tuesday"/>
    <s v="Morning"/>
    <x v="12"/>
    <s v="12"/>
  </r>
  <r>
    <n v="1"/>
    <n v="5"/>
    <d v="2010-08-10T00:00:00"/>
    <x v="274"/>
    <d v="1899-12-30T11:34:00"/>
    <d v="2010-08-10T00:00:00"/>
    <d v="1899-12-30T14:05:00"/>
    <n v="30"/>
    <n v="151"/>
    <s v="Ticket"/>
    <s v="Tuesday"/>
    <s v="Morning"/>
    <x v="12"/>
    <s v="14"/>
  </r>
  <r>
    <n v="1"/>
    <n v="6"/>
    <d v="2010-08-10T00:00:00"/>
    <x v="274"/>
    <d v="1899-12-30T12:44:00"/>
    <d v="2010-08-10T00:00:00"/>
    <d v="1899-12-30T14:56:00"/>
    <n v="300"/>
    <n v="132"/>
    <s v="Ticket"/>
    <s v="Tuesday"/>
    <s v="Morning"/>
    <x v="7"/>
    <s v="14"/>
  </r>
  <r>
    <n v="1"/>
    <n v="5"/>
    <d v="2010-08-10T00:00:00"/>
    <x v="274"/>
    <d v="1899-12-30T13:18:00"/>
    <d v="2010-08-10T00:00:00"/>
    <d v="1899-12-30T16:38:00"/>
    <n v="40"/>
    <n v="200"/>
    <s v="Ticket"/>
    <s v="Tuesday"/>
    <s v="Morning"/>
    <x v="0"/>
    <s v="16"/>
  </r>
  <r>
    <n v="1"/>
    <n v="5"/>
    <d v="2010-08-10T00:00:00"/>
    <x v="274"/>
    <d v="1899-12-30T15:50:00"/>
    <d v="2010-08-10T00:00:00"/>
    <d v="1899-12-30T18:07:00"/>
    <n v="30"/>
    <n v="137"/>
    <s v="Ticket"/>
    <s v="Tuesday"/>
    <s v="Afternoon"/>
    <x v="2"/>
    <s v="18"/>
  </r>
  <r>
    <n v="1"/>
    <n v="5"/>
    <d v="2010-08-10T00:00:00"/>
    <x v="274"/>
    <d v="1899-12-30T17:26:00"/>
    <d v="2010-08-10T00:00:00"/>
    <d v="1899-12-30T22:01:00"/>
    <n v="50"/>
    <n v="275"/>
    <s v="Ticket"/>
    <s v="Tuesday"/>
    <s v="Afternoon"/>
    <x v="3"/>
    <s v="22"/>
  </r>
  <r>
    <n v="1"/>
    <n v="5"/>
    <d v="2010-08-10T00:00:00"/>
    <x v="274"/>
    <d v="1899-12-30T18:03:00"/>
    <d v="2010-08-10T00:00:00"/>
    <d v="1899-12-30T20:30:00"/>
    <n v="30"/>
    <n v="147"/>
    <s v="Ticket"/>
    <s v="Tuesday"/>
    <s v="Evening"/>
    <x v="8"/>
    <s v="20"/>
  </r>
  <r>
    <n v="1"/>
    <n v="5"/>
    <d v="2010-08-10T00:00:00"/>
    <x v="274"/>
    <d v="1899-12-30T21:40:00"/>
    <d v="2010-08-10T00:00:00"/>
    <d v="1899-12-30T22:48:00"/>
    <n v="30"/>
    <n v="68"/>
    <s v="Ticket"/>
    <s v="Tuesday"/>
    <s v="Evening"/>
    <x v="10"/>
    <s v="22"/>
  </r>
  <r>
    <n v="1"/>
    <n v="6"/>
    <d v="2010-08-11T00:00:00"/>
    <x v="275"/>
    <d v="1899-12-30T10:58:00"/>
    <d v="2010-08-11T00:00:00"/>
    <d v="1899-12-30T12:28:00"/>
    <n v="30"/>
    <n v="90"/>
    <s v="Ticket"/>
    <s v="Wednesday"/>
    <s v="Morning"/>
    <x v="11"/>
    <s v="12"/>
  </r>
  <r>
    <n v="1"/>
    <n v="5"/>
    <d v="2010-08-11T00:00:00"/>
    <x v="275"/>
    <d v="1899-12-30T12:25:00"/>
    <d v="2010-08-11T00:00:00"/>
    <d v="1899-12-30T20:22:00"/>
    <n v="80"/>
    <n v="477"/>
    <s v="Ticket"/>
    <s v="Wednesday"/>
    <s v="Morning"/>
    <x v="7"/>
    <s v="20"/>
  </r>
  <r>
    <n v="1"/>
    <n v="6"/>
    <d v="2010-08-11T00:00:00"/>
    <x v="275"/>
    <d v="1899-12-30T13:24:00"/>
    <d v="2010-08-11T00:00:00"/>
    <d v="1899-12-30T16:38:00"/>
    <n v="40"/>
    <n v="194"/>
    <s v="Ticket"/>
    <s v="Wednesday"/>
    <s v="Morning"/>
    <x v="0"/>
    <s v="16"/>
  </r>
  <r>
    <n v="1"/>
    <n v="5"/>
    <d v="2010-08-11T00:00:00"/>
    <x v="275"/>
    <d v="1899-12-30T13:28:00"/>
    <d v="2010-08-11T00:00:00"/>
    <d v="1899-12-30T14:03:00"/>
    <n v="30"/>
    <n v="35"/>
    <s v="Ticket"/>
    <s v="Wednesday"/>
    <s v="Morning"/>
    <x v="0"/>
    <s v="14"/>
  </r>
  <r>
    <n v="1"/>
    <n v="5"/>
    <d v="2010-08-11T00:00:00"/>
    <x v="275"/>
    <d v="1899-12-30T13:38:00"/>
    <d v="2010-08-11T00:00:00"/>
    <d v="1899-12-30T16:16:00"/>
    <n v="30"/>
    <n v="158"/>
    <s v="Ticket"/>
    <s v="Wednesday"/>
    <s v="Morning"/>
    <x v="0"/>
    <s v="16"/>
  </r>
  <r>
    <n v="1"/>
    <n v="5"/>
    <d v="2010-08-11T00:00:00"/>
    <x v="275"/>
    <d v="1899-12-30T14:39:00"/>
    <d v="2010-08-11T00:00:00"/>
    <d v="1899-12-30T16:41:00"/>
    <n v="30"/>
    <n v="122"/>
    <s v="Ticket"/>
    <s v="Wednesday"/>
    <s v="Afternoon"/>
    <x v="1"/>
    <s v="16"/>
  </r>
  <r>
    <n v="1"/>
    <n v="5"/>
    <d v="2010-08-11T00:00:00"/>
    <x v="275"/>
    <d v="1899-12-30T18:25:00"/>
    <d v="2010-08-11T00:00:00"/>
    <d v="1899-12-30T20:17:00"/>
    <n v="30"/>
    <n v="112"/>
    <s v="Ticket"/>
    <s v="Wednesday"/>
    <s v="Evening"/>
    <x v="8"/>
    <s v="20"/>
  </r>
  <r>
    <n v="1"/>
    <n v="5"/>
    <d v="2010-08-12T00:00:00"/>
    <x v="276"/>
    <d v="1899-12-30T08:35:00"/>
    <d v="2010-08-12T00:00:00"/>
    <d v="1899-12-30T11:02:00"/>
    <n v="30"/>
    <n v="147"/>
    <s v="Ticket"/>
    <s v="Thursday"/>
    <s v="Night"/>
    <x v="18"/>
    <s v="11"/>
  </r>
  <r>
    <n v="1"/>
    <n v="5"/>
    <d v="2010-08-12T00:00:00"/>
    <x v="276"/>
    <d v="1899-12-30T13:40:00"/>
    <d v="2010-08-12T00:00:00"/>
    <d v="1899-12-30T16:56:00"/>
    <n v="40"/>
    <n v="196"/>
    <s v="Ticket"/>
    <s v="Thursday"/>
    <s v="Morning"/>
    <x v="0"/>
    <s v="16"/>
  </r>
  <r>
    <n v="1"/>
    <n v="5"/>
    <d v="2010-08-12T00:00:00"/>
    <x v="276"/>
    <d v="1899-12-30T14:01:00"/>
    <d v="2010-08-12T00:00:00"/>
    <d v="1899-12-30T15:51:00"/>
    <n v="30"/>
    <n v="110"/>
    <s v="Ticket"/>
    <s v="Thursday"/>
    <s v="Afternoon"/>
    <x v="1"/>
    <s v="15"/>
  </r>
  <r>
    <n v="1"/>
    <n v="5"/>
    <d v="2010-08-12T00:00:00"/>
    <x v="276"/>
    <d v="1899-12-30T16:15:00"/>
    <d v="2010-08-12T00:00:00"/>
    <d v="1899-12-30T18:35:00"/>
    <n v="30"/>
    <n v="140"/>
    <s v="Ticket"/>
    <s v="Thursday"/>
    <s v="Afternoon"/>
    <x v="5"/>
    <s v="18"/>
  </r>
  <r>
    <n v="1"/>
    <n v="6"/>
    <d v="2010-08-12T00:00:00"/>
    <x v="276"/>
    <d v="1899-12-30T16:42:00"/>
    <d v="2010-08-12T00:00:00"/>
    <d v="1899-12-30T21:07:00"/>
    <n v="50"/>
    <n v="265"/>
    <s v="Ticket"/>
    <s v="Thursday"/>
    <s v="Afternoon"/>
    <x v="5"/>
    <s v="21"/>
  </r>
  <r>
    <n v="1"/>
    <n v="5"/>
    <d v="2010-08-12T00:00:00"/>
    <x v="276"/>
    <d v="1899-12-30T17:35:00"/>
    <d v="2010-08-12T00:00:00"/>
    <d v="1899-12-30T19:11:00"/>
    <n v="30"/>
    <n v="96"/>
    <s v="Ticket"/>
    <s v="Thursday"/>
    <s v="Afternoon"/>
    <x v="3"/>
    <s v="19"/>
  </r>
  <r>
    <n v="1"/>
    <n v="5"/>
    <d v="2010-08-13T00:00:00"/>
    <x v="277"/>
    <d v="1899-12-30T14:27:00"/>
    <d v="2010-08-13T00:00:00"/>
    <d v="1899-12-30T18:14:00"/>
    <n v="40"/>
    <n v="227"/>
    <s v="Ticket"/>
    <s v="Friday"/>
    <s v="Afternoon"/>
    <x v="1"/>
    <s v="18"/>
  </r>
  <r>
    <n v="1"/>
    <n v="5"/>
    <d v="2010-08-13T00:00:00"/>
    <x v="277"/>
    <d v="1899-12-30T17:20:00"/>
    <d v="2010-08-13T00:00:00"/>
    <d v="1899-12-30T18:54:00"/>
    <n v="30"/>
    <n v="94"/>
    <s v="Ticket"/>
    <s v="Friday"/>
    <s v="Afternoon"/>
    <x v="3"/>
    <s v="18"/>
  </r>
  <r>
    <n v="1"/>
    <n v="5"/>
    <d v="2010-08-13T00:00:00"/>
    <x v="277"/>
    <d v="1899-12-30T19:41:00"/>
    <d v="2010-08-13T00:00:00"/>
    <d v="1899-12-30T22:25:00"/>
    <n v="30"/>
    <n v="164"/>
    <s v="Ticket"/>
    <s v="Friday"/>
    <s v="Evening"/>
    <x v="4"/>
    <s v="22"/>
  </r>
  <r>
    <n v="1"/>
    <n v="5"/>
    <d v="2010-08-13T00:00:00"/>
    <x v="277"/>
    <d v="1899-12-30T20:25:00"/>
    <d v="2010-08-13T00:00:00"/>
    <d v="1899-12-30T21:40:00"/>
    <n v="30"/>
    <n v="75"/>
    <s v="Ticket"/>
    <s v="Friday"/>
    <s v="Evening"/>
    <x v="9"/>
    <s v="21"/>
  </r>
  <r>
    <n v="1"/>
    <n v="5"/>
    <d v="2010-08-13T00:00:00"/>
    <x v="277"/>
    <d v="1899-12-30T21:18:00"/>
    <d v="2010-08-13T00:00:00"/>
    <d v="1899-12-30T23:32:00"/>
    <n v="30"/>
    <n v="134"/>
    <s v="Ticket"/>
    <s v="Friday"/>
    <s v="Evening"/>
    <x v="10"/>
    <s v="23"/>
  </r>
  <r>
    <n v="1"/>
    <n v="5"/>
    <d v="2010-08-16T00:00:00"/>
    <x v="278"/>
    <d v="1899-12-30T09:22:00"/>
    <d v="2010-08-16T00:00:00"/>
    <d v="1899-12-30T19:26:00"/>
    <n v="300"/>
    <n v="604"/>
    <s v="Ticket"/>
    <s v="Monday"/>
    <s v="Night"/>
    <x v="13"/>
    <s v="19"/>
  </r>
  <r>
    <n v="1"/>
    <n v="5"/>
    <d v="2010-08-16T00:00:00"/>
    <x v="278"/>
    <d v="1899-12-30T11:38:00"/>
    <d v="2010-08-16T00:00:00"/>
    <d v="1899-12-30T17:39:00"/>
    <n v="70"/>
    <n v="361"/>
    <s v="Ticket"/>
    <s v="Monday"/>
    <s v="Morning"/>
    <x v="12"/>
    <s v="17"/>
  </r>
  <r>
    <n v="1"/>
    <n v="5"/>
    <d v="2010-08-16T00:00:00"/>
    <x v="278"/>
    <d v="1899-12-30T12:05:00"/>
    <d v="2010-08-16T00:00:00"/>
    <d v="1899-12-30T17:04:00"/>
    <n v="50"/>
    <n v="299"/>
    <s v="Ticket"/>
    <s v="Monday"/>
    <s v="Morning"/>
    <x v="7"/>
    <s v="17"/>
  </r>
  <r>
    <n v="1"/>
    <n v="6"/>
    <d v="2010-08-16T00:00:00"/>
    <x v="278"/>
    <d v="1899-12-30T13:40:00"/>
    <d v="2010-08-16T00:00:00"/>
    <d v="1899-12-30T15:49:00"/>
    <n v="30"/>
    <n v="129"/>
    <s v="Ticket"/>
    <s v="Monday"/>
    <s v="Morning"/>
    <x v="0"/>
    <s v="15"/>
  </r>
  <r>
    <n v="1"/>
    <n v="5"/>
    <d v="2010-08-16T00:00:00"/>
    <x v="278"/>
    <d v="1899-12-30T21:29:00"/>
    <d v="2010-08-16T00:00:00"/>
    <d v="1899-12-30T22:46:00"/>
    <n v="30"/>
    <n v="77"/>
    <s v="Ticket"/>
    <s v="Monday"/>
    <s v="Evening"/>
    <x v="10"/>
    <s v="22"/>
  </r>
  <r>
    <n v="1"/>
    <n v="5"/>
    <d v="2010-08-17T00:00:00"/>
    <x v="279"/>
    <d v="1899-12-30T11:39:00"/>
    <d v="2010-08-17T00:00:00"/>
    <d v="1899-12-30T13:01:00"/>
    <n v="30"/>
    <n v="82"/>
    <s v="Ticket"/>
    <s v="Tuesday"/>
    <s v="Morning"/>
    <x v="12"/>
    <s v="13"/>
  </r>
  <r>
    <n v="1"/>
    <n v="6"/>
    <d v="2010-08-17T00:00:00"/>
    <x v="279"/>
    <d v="1899-12-30T12:59:00"/>
    <d v="2010-08-17T00:00:00"/>
    <d v="1899-12-30T16:45:00"/>
    <n v="40"/>
    <n v="226"/>
    <s v="Ticket"/>
    <s v="Tuesday"/>
    <s v="Morning"/>
    <x v="7"/>
    <s v="16"/>
  </r>
  <r>
    <n v="1"/>
    <n v="5"/>
    <d v="2010-08-17T00:00:00"/>
    <x v="279"/>
    <d v="1899-12-30T17:04:00"/>
    <d v="2010-08-17T00:00:00"/>
    <d v="1899-12-30T18:22:00"/>
    <n v="30"/>
    <n v="78"/>
    <s v="Ticket"/>
    <s v="Tuesday"/>
    <s v="Afternoon"/>
    <x v="3"/>
    <s v="18"/>
  </r>
  <r>
    <n v="1"/>
    <n v="5"/>
    <d v="2010-08-18T00:00:00"/>
    <x v="280"/>
    <d v="1899-12-30T14:12:00"/>
    <d v="2010-08-18T00:00:00"/>
    <d v="1899-12-30T15:59:00"/>
    <n v="30"/>
    <n v="107"/>
    <s v="Ticket"/>
    <s v="Wednesday"/>
    <s v="Afternoon"/>
    <x v="1"/>
    <s v="15"/>
  </r>
  <r>
    <n v="1"/>
    <n v="6"/>
    <d v="2010-08-18T00:00:00"/>
    <x v="280"/>
    <d v="1899-12-30T15:18:00"/>
    <d v="2010-08-18T00:00:00"/>
    <d v="1899-12-30T19:14:00"/>
    <n v="40"/>
    <n v="236"/>
    <s v="Ticket"/>
    <s v="Wednesday"/>
    <s v="Afternoon"/>
    <x v="2"/>
    <s v="19"/>
  </r>
  <r>
    <n v="1"/>
    <n v="6"/>
    <d v="2010-08-18T00:00:00"/>
    <x v="280"/>
    <d v="1899-12-30T16:29:00"/>
    <d v="2010-08-18T00:00:00"/>
    <d v="1899-12-30T18:15:00"/>
    <n v="30"/>
    <n v="106"/>
    <s v="Ticket"/>
    <s v="Wednesday"/>
    <s v="Afternoon"/>
    <x v="5"/>
    <s v="18"/>
  </r>
  <r>
    <n v="1"/>
    <n v="5"/>
    <d v="2010-08-18T00:00:00"/>
    <x v="280"/>
    <d v="1899-12-30T16:34:00"/>
    <d v="2010-08-18T00:00:00"/>
    <d v="1899-12-30T20:14:00"/>
    <n v="40"/>
    <n v="220"/>
    <s v="Ticket"/>
    <s v="Wednesday"/>
    <s v="Afternoon"/>
    <x v="5"/>
    <s v="20"/>
  </r>
  <r>
    <n v="1"/>
    <n v="6"/>
    <d v="2010-08-18T00:00:00"/>
    <x v="280"/>
    <d v="1899-12-30T17:13:00"/>
    <d v="2010-08-18T00:00:00"/>
    <d v="1899-12-30T19:55:00"/>
    <n v="30"/>
    <n v="162"/>
    <s v="Ticket"/>
    <s v="Wednesday"/>
    <s v="Afternoon"/>
    <x v="3"/>
    <s v="19"/>
  </r>
  <r>
    <n v="1"/>
    <n v="6"/>
    <d v="2010-08-18T00:00:00"/>
    <x v="280"/>
    <d v="1899-12-30T19:30:00"/>
    <d v="2010-08-18T00:00:00"/>
    <d v="1899-12-30T20:49:00"/>
    <n v="30"/>
    <n v="79"/>
    <s v="Ticket"/>
    <s v="Wednesday"/>
    <s v="Evening"/>
    <x v="4"/>
    <s v="20"/>
  </r>
  <r>
    <n v="1"/>
    <n v="5"/>
    <d v="2010-08-18T00:00:00"/>
    <x v="280"/>
    <d v="1899-12-30T19:38:00"/>
    <d v="2010-08-18T00:00:00"/>
    <d v="1899-12-30T20:56:00"/>
    <n v="30"/>
    <n v="78"/>
    <s v="Ticket"/>
    <s v="Wednesday"/>
    <s v="Evening"/>
    <x v="4"/>
    <s v="20"/>
  </r>
  <r>
    <n v="1"/>
    <n v="6"/>
    <d v="2010-08-19T00:00:00"/>
    <x v="281"/>
    <d v="1899-12-30T13:44:00"/>
    <d v="2010-08-19T00:00:00"/>
    <d v="1899-12-30T17:24:00"/>
    <n v="40"/>
    <n v="220"/>
    <s v="Ticket"/>
    <s v="Thursday"/>
    <s v="Morning"/>
    <x v="0"/>
    <s v="17"/>
  </r>
  <r>
    <n v="1"/>
    <n v="6"/>
    <d v="2010-08-19T00:00:00"/>
    <x v="281"/>
    <d v="1899-12-30T14:01:00"/>
    <d v="2010-08-19T00:00:00"/>
    <d v="1899-12-30T16:48:00"/>
    <n v="30"/>
    <n v="167"/>
    <s v="Ticket"/>
    <s v="Thursday"/>
    <s v="Afternoon"/>
    <x v="1"/>
    <s v="16"/>
  </r>
  <r>
    <n v="1"/>
    <n v="5"/>
    <d v="2010-08-19T00:00:00"/>
    <x v="281"/>
    <d v="1899-12-30T19:39:00"/>
    <d v="2010-08-19T00:00:00"/>
    <d v="1899-12-30T23:18:00"/>
    <n v="40"/>
    <n v="219"/>
    <s v="Ticket"/>
    <s v="Thursday"/>
    <s v="Evening"/>
    <x v="4"/>
    <s v="23"/>
  </r>
  <r>
    <n v="1"/>
    <n v="5"/>
    <d v="2010-08-20T00:00:00"/>
    <x v="282"/>
    <d v="1899-12-30T14:20:00"/>
    <d v="2010-08-20T00:00:00"/>
    <d v="1899-12-30T17:29:00"/>
    <n v="40"/>
    <n v="189"/>
    <s v="Ticket"/>
    <s v="Friday"/>
    <s v="Afternoon"/>
    <x v="1"/>
    <s v="17"/>
  </r>
  <r>
    <n v="1"/>
    <n v="6"/>
    <d v="2010-08-20T00:00:00"/>
    <x v="282"/>
    <d v="1899-12-30T16:07:00"/>
    <d v="2010-08-20T00:00:00"/>
    <d v="1899-12-30T18:09:00"/>
    <n v="30"/>
    <n v="122"/>
    <s v="Ticket"/>
    <s v="Friday"/>
    <s v="Afternoon"/>
    <x v="5"/>
    <s v="18"/>
  </r>
  <r>
    <n v="1"/>
    <n v="5"/>
    <d v="2010-08-20T00:00:00"/>
    <x v="282"/>
    <d v="1899-12-30T16:37:00"/>
    <d v="2010-08-20T00:00:00"/>
    <d v="1899-12-30T18:04:00"/>
    <n v="30"/>
    <n v="87"/>
    <s v="Ticket"/>
    <s v="Friday"/>
    <s v="Afternoon"/>
    <x v="5"/>
    <s v="18"/>
  </r>
  <r>
    <n v="1"/>
    <n v="5"/>
    <d v="2010-08-20T00:00:00"/>
    <x v="282"/>
    <d v="1899-12-30T16:45:00"/>
    <d v="2010-08-20T00:00:00"/>
    <d v="1899-12-30T17:46:00"/>
    <n v="30"/>
    <n v="61"/>
    <s v="Ticket"/>
    <s v="Friday"/>
    <s v="Afternoon"/>
    <x v="5"/>
    <s v="17"/>
  </r>
  <r>
    <n v="1"/>
    <n v="5"/>
    <d v="2010-08-20T00:00:00"/>
    <x v="282"/>
    <d v="1899-12-30T17:20:00"/>
    <d v="2010-08-20T00:00:00"/>
    <d v="1899-12-30T19:57:00"/>
    <n v="30"/>
    <n v="157"/>
    <s v="Ticket"/>
    <s v="Friday"/>
    <s v="Afternoon"/>
    <x v="3"/>
    <s v="19"/>
  </r>
  <r>
    <n v="1"/>
    <n v="5"/>
    <d v="2010-08-20T00:00:00"/>
    <x v="282"/>
    <d v="1899-12-30T17:48:00"/>
    <d v="2010-08-20T00:00:00"/>
    <d v="1899-12-30T19:26:00"/>
    <n v="30"/>
    <n v="98"/>
    <s v="Ticket"/>
    <s v="Friday"/>
    <s v="Afternoon"/>
    <x v="3"/>
    <s v="19"/>
  </r>
  <r>
    <n v="1"/>
    <n v="6"/>
    <d v="2010-08-20T00:00:00"/>
    <x v="282"/>
    <d v="1899-12-30T18:39:00"/>
    <d v="2010-08-20T00:00:00"/>
    <d v="1899-12-30T19:07:00"/>
    <n v="30"/>
    <n v="28"/>
    <s v="Ticket"/>
    <s v="Friday"/>
    <s v="Evening"/>
    <x v="8"/>
    <s v="19"/>
  </r>
  <r>
    <n v="1"/>
    <n v="6"/>
    <d v="2010-08-20T00:00:00"/>
    <x v="282"/>
    <d v="1899-12-30T19:14:00"/>
    <d v="2010-08-20T00:00:00"/>
    <d v="1899-12-30T20:28:00"/>
    <n v="30"/>
    <n v="74"/>
    <s v="Ticket"/>
    <s v="Friday"/>
    <s v="Evening"/>
    <x v="4"/>
    <s v="20"/>
  </r>
  <r>
    <n v="1"/>
    <n v="5"/>
    <d v="2010-08-20T00:00:00"/>
    <x v="282"/>
    <d v="1899-12-30T19:58:00"/>
    <d v="2010-08-20T00:00:00"/>
    <d v="1899-12-30T22:16:00"/>
    <n v="30"/>
    <n v="138"/>
    <s v="Ticket"/>
    <s v="Friday"/>
    <s v="Evening"/>
    <x v="4"/>
    <s v="22"/>
  </r>
  <r>
    <n v="1"/>
    <n v="5"/>
    <d v="2010-08-20T00:00:00"/>
    <x v="282"/>
    <d v="1899-12-30T21:02:00"/>
    <d v="2010-08-20T00:00:00"/>
    <d v="1899-12-30T22:20:00"/>
    <n v="30"/>
    <n v="78"/>
    <s v="Ticket"/>
    <s v="Friday"/>
    <s v="Evening"/>
    <x v="10"/>
    <s v="22"/>
  </r>
  <r>
    <n v="1"/>
    <n v="6"/>
    <d v="2010-08-20T00:00:00"/>
    <x v="282"/>
    <d v="1899-12-30T22:34:00"/>
    <d v="2010-08-21T00:00:00"/>
    <d v="1899-12-30T01:08:00"/>
    <n v="30"/>
    <n v="154"/>
    <s v="Ticket"/>
    <s v="Friday"/>
    <s v="Night"/>
    <x v="6"/>
    <s v="01"/>
  </r>
  <r>
    <n v="1"/>
    <n v="5"/>
    <d v="2010-08-23T00:00:00"/>
    <x v="283"/>
    <d v="1899-12-30T10:04:00"/>
    <d v="2010-08-23T00:00:00"/>
    <d v="1899-12-30T13:39:00"/>
    <n v="40"/>
    <n v="215"/>
    <s v="Ticket"/>
    <s v="Monday"/>
    <s v="Morning"/>
    <x v="11"/>
    <s v="13"/>
  </r>
  <r>
    <n v="1"/>
    <n v="5"/>
    <d v="2010-08-23T00:00:00"/>
    <x v="283"/>
    <d v="1899-12-30T12:18:00"/>
    <d v="2010-08-23T00:00:00"/>
    <d v="1899-12-30T12:55:00"/>
    <n v="30"/>
    <n v="37"/>
    <s v="Ticket"/>
    <s v="Monday"/>
    <s v="Morning"/>
    <x v="7"/>
    <s v="12"/>
  </r>
  <r>
    <n v="1"/>
    <n v="6"/>
    <d v="2010-08-23T00:00:00"/>
    <x v="283"/>
    <d v="1899-12-30T15:28:00"/>
    <d v="2010-08-23T00:00:00"/>
    <d v="1899-12-30T17:54:00"/>
    <n v="30"/>
    <n v="146"/>
    <s v="Ticket"/>
    <s v="Monday"/>
    <s v="Afternoon"/>
    <x v="2"/>
    <s v="17"/>
  </r>
  <r>
    <n v="1"/>
    <n v="5"/>
    <d v="2010-08-23T00:00:00"/>
    <x v="283"/>
    <d v="1899-12-30T16:22:00"/>
    <d v="2010-08-23T00:00:00"/>
    <d v="1899-12-30T18:12:00"/>
    <n v="30"/>
    <n v="110"/>
    <s v="Ticket"/>
    <s v="Monday"/>
    <s v="Afternoon"/>
    <x v="5"/>
    <s v="18"/>
  </r>
  <r>
    <n v="1"/>
    <n v="6"/>
    <d v="2010-08-23T00:00:00"/>
    <x v="283"/>
    <d v="1899-12-30T18:35:00"/>
    <d v="2010-08-23T00:00:00"/>
    <d v="1899-12-30T20:29:00"/>
    <n v="30"/>
    <n v="114"/>
    <s v="Ticket"/>
    <s v="Monday"/>
    <s v="Evening"/>
    <x v="8"/>
    <s v="20"/>
  </r>
  <r>
    <n v="1"/>
    <n v="5"/>
    <d v="2010-08-23T00:00:00"/>
    <x v="283"/>
    <d v="1899-12-30T22:02:00"/>
    <d v="2010-08-23T00:00:00"/>
    <d v="1899-12-30T23:09:00"/>
    <n v="30"/>
    <n v="67"/>
    <s v="Ticket"/>
    <s v="Monday"/>
    <s v="Night"/>
    <x v="6"/>
    <s v="23"/>
  </r>
  <r>
    <n v="1"/>
    <n v="8"/>
    <d v="2010-08-24T00:00:00"/>
    <x v="284"/>
    <d v="1899-12-30T14:29:00"/>
    <d v="2010-08-24T00:00:00"/>
    <d v="1899-12-30T19:55:00"/>
    <n v="60"/>
    <n v="326"/>
    <s v="Ticket"/>
    <s v="Tuesday"/>
    <s v="Afternoon"/>
    <x v="1"/>
    <s v="19"/>
  </r>
  <r>
    <n v="1"/>
    <n v="6"/>
    <d v="2010-08-24T00:00:00"/>
    <x v="284"/>
    <d v="1899-12-30T14:48:00"/>
    <d v="2010-08-24T00:00:00"/>
    <d v="1899-12-30T15:17:00"/>
    <n v="30"/>
    <n v="29"/>
    <s v="Ticket"/>
    <s v="Tuesday"/>
    <s v="Afternoon"/>
    <x v="1"/>
    <s v="15"/>
  </r>
  <r>
    <n v="1"/>
    <n v="5"/>
    <d v="2010-08-24T00:00:00"/>
    <x v="284"/>
    <d v="1899-12-30T15:05:00"/>
    <d v="2010-08-24T00:00:00"/>
    <d v="1899-12-30T19:00:00"/>
    <n v="40"/>
    <n v="235"/>
    <s v="Ticket"/>
    <s v="Tuesday"/>
    <s v="Afternoon"/>
    <x v="2"/>
    <s v="19"/>
  </r>
  <r>
    <n v="1"/>
    <n v="6"/>
    <d v="2010-08-24T00:00:00"/>
    <x v="284"/>
    <d v="1899-12-30T15:32:00"/>
    <d v="2010-08-24T00:00:00"/>
    <d v="1899-12-30T18:10:00"/>
    <n v="30"/>
    <n v="158"/>
    <s v="Ticket"/>
    <s v="Tuesday"/>
    <s v="Afternoon"/>
    <x v="2"/>
    <s v="18"/>
  </r>
  <r>
    <n v="1"/>
    <n v="6"/>
    <d v="2010-08-24T00:00:00"/>
    <x v="284"/>
    <d v="1899-12-30T17:09:00"/>
    <d v="2010-08-24T00:00:00"/>
    <d v="1899-12-30T20:10:00"/>
    <n v="40"/>
    <n v="181"/>
    <s v="Ticket"/>
    <s v="Tuesday"/>
    <s v="Afternoon"/>
    <x v="3"/>
    <s v="20"/>
  </r>
  <r>
    <n v="1"/>
    <n v="5"/>
    <d v="2010-08-24T00:00:00"/>
    <x v="284"/>
    <d v="1899-12-30T17:29:00"/>
    <d v="2010-08-24T00:00:00"/>
    <d v="1899-12-30T20:57:00"/>
    <n v="40"/>
    <n v="208"/>
    <s v="Ticket"/>
    <s v="Tuesday"/>
    <s v="Afternoon"/>
    <x v="3"/>
    <s v="20"/>
  </r>
  <r>
    <n v="1"/>
    <n v="5"/>
    <d v="2010-08-24T00:00:00"/>
    <x v="284"/>
    <d v="1899-12-30T17:53:00"/>
    <d v="2010-08-24T00:00:00"/>
    <d v="1899-12-30T21:09:00"/>
    <n v="40"/>
    <n v="196"/>
    <s v="Ticket"/>
    <s v="Tuesday"/>
    <s v="Afternoon"/>
    <x v="3"/>
    <s v="21"/>
  </r>
  <r>
    <n v="1"/>
    <n v="6"/>
    <d v="2010-08-24T00:00:00"/>
    <x v="284"/>
    <d v="1899-12-30T18:37:00"/>
    <d v="2010-08-24T00:00:00"/>
    <d v="1899-12-30T20:45:00"/>
    <n v="30"/>
    <n v="128"/>
    <s v="Ticket"/>
    <s v="Tuesday"/>
    <s v="Evening"/>
    <x v="8"/>
    <s v="20"/>
  </r>
  <r>
    <n v="1"/>
    <n v="6"/>
    <d v="2010-08-24T00:00:00"/>
    <x v="284"/>
    <d v="1899-12-30T19:50:00"/>
    <d v="2010-08-24T00:00:00"/>
    <d v="1899-12-30T21:22:00"/>
    <n v="30"/>
    <n v="92"/>
    <s v="Ticket"/>
    <s v="Tuesday"/>
    <s v="Evening"/>
    <x v="4"/>
    <s v="21"/>
  </r>
  <r>
    <n v="1"/>
    <n v="6"/>
    <d v="2010-08-24T00:00:00"/>
    <x v="284"/>
    <d v="1899-12-30T22:26:00"/>
    <d v="2010-08-24T00:00:00"/>
    <d v="1899-12-30T23:35:00"/>
    <n v="30"/>
    <n v="69"/>
    <s v="Ticket"/>
    <s v="Tuesday"/>
    <s v="Night"/>
    <x v="6"/>
    <s v="23"/>
  </r>
  <r>
    <n v="1"/>
    <n v="5"/>
    <d v="2010-08-24T00:00:00"/>
    <x v="284"/>
    <d v="1899-12-30T22:38:00"/>
    <d v="2010-08-24T00:00:00"/>
    <d v="1899-12-30T23:11:00"/>
    <n v="30"/>
    <n v="33"/>
    <s v="Ticket"/>
    <s v="Tuesday"/>
    <s v="Night"/>
    <x v="6"/>
    <s v="23"/>
  </r>
  <r>
    <n v="1"/>
    <n v="5"/>
    <d v="2010-08-25T00:00:00"/>
    <x v="285"/>
    <d v="1899-12-30T13:57:00"/>
    <d v="2010-08-25T00:00:00"/>
    <d v="1899-12-30T15:51:00"/>
    <n v="30"/>
    <n v="114"/>
    <s v="Ticket"/>
    <s v="Wednesday"/>
    <s v="Morning"/>
    <x v="0"/>
    <s v="15"/>
  </r>
  <r>
    <n v="1"/>
    <n v="6"/>
    <d v="2010-08-25T00:00:00"/>
    <x v="285"/>
    <d v="1899-12-30T14:02:00"/>
    <d v="2010-08-25T00:00:00"/>
    <d v="1899-12-30T15:52:00"/>
    <n v="30"/>
    <n v="110"/>
    <s v="Ticket"/>
    <s v="Wednesday"/>
    <s v="Afternoon"/>
    <x v="1"/>
    <s v="15"/>
  </r>
  <r>
    <n v="1"/>
    <n v="6"/>
    <d v="2010-08-25T00:00:00"/>
    <x v="285"/>
    <d v="1899-12-30T15:15:00"/>
    <d v="2010-08-25T00:00:00"/>
    <d v="1899-12-30T17:33:00"/>
    <n v="30"/>
    <n v="138"/>
    <s v="Ticket"/>
    <s v="Wednesday"/>
    <s v="Afternoon"/>
    <x v="2"/>
    <s v="17"/>
  </r>
  <r>
    <n v="1"/>
    <n v="6"/>
    <d v="2010-08-25T00:00:00"/>
    <x v="285"/>
    <d v="1899-12-30T15:50:00"/>
    <d v="2010-08-25T00:00:00"/>
    <d v="1899-12-30T18:00:00"/>
    <n v="30"/>
    <n v="130"/>
    <s v="Ticket"/>
    <s v="Wednesday"/>
    <s v="Afternoon"/>
    <x v="2"/>
    <s v="18"/>
  </r>
  <r>
    <n v="1"/>
    <n v="6"/>
    <d v="2010-08-25T00:00:00"/>
    <x v="285"/>
    <d v="1899-12-30T17:11:00"/>
    <d v="2010-08-25T00:00:00"/>
    <d v="1899-12-30T18:23:00"/>
    <n v="30"/>
    <n v="72"/>
    <s v="Ticket"/>
    <s v="Wednesday"/>
    <s v="Afternoon"/>
    <x v="3"/>
    <s v="18"/>
  </r>
  <r>
    <n v="1"/>
    <n v="5"/>
    <d v="2010-08-25T00:00:00"/>
    <x v="285"/>
    <d v="1899-12-30T19:48:00"/>
    <d v="2010-08-25T00:00:00"/>
    <d v="1899-12-30T22:59:00"/>
    <n v="40"/>
    <n v="191"/>
    <s v="Ticket"/>
    <s v="Wednesday"/>
    <s v="Evening"/>
    <x v="4"/>
    <s v="22"/>
  </r>
  <r>
    <n v="1"/>
    <n v="5"/>
    <d v="2010-08-26T00:00:00"/>
    <x v="286"/>
    <d v="1899-12-30T11:15:00"/>
    <d v="2010-08-26T00:00:00"/>
    <d v="1899-12-30T12:14:00"/>
    <n v="30"/>
    <n v="59"/>
    <s v="Ticket"/>
    <s v="Thursday"/>
    <s v="Morning"/>
    <x v="12"/>
    <s v="12"/>
  </r>
  <r>
    <n v="1"/>
    <n v="6"/>
    <d v="2010-08-26T00:00:00"/>
    <x v="286"/>
    <d v="1899-12-30T16:37:00"/>
    <d v="2010-08-26T00:00:00"/>
    <d v="1899-12-30T20:56:00"/>
    <n v="50"/>
    <n v="259"/>
    <s v="Ticket"/>
    <s v="Thursday"/>
    <s v="Afternoon"/>
    <x v="5"/>
    <s v="20"/>
  </r>
  <r>
    <n v="1"/>
    <n v="5"/>
    <d v="2010-08-26T00:00:00"/>
    <x v="286"/>
    <d v="1899-12-30T21:27:00"/>
    <d v="2010-08-26T00:00:00"/>
    <d v="1899-12-30T21:35:00"/>
    <n v="30"/>
    <n v="8"/>
    <s v="Ticket"/>
    <s v="Thursday"/>
    <s v="Evening"/>
    <x v="10"/>
    <s v="21"/>
  </r>
  <r>
    <n v="1"/>
    <n v="6"/>
    <d v="2010-08-27T00:00:00"/>
    <x v="287"/>
    <d v="1899-12-30T15:55:00"/>
    <d v="2010-08-27T00:00:00"/>
    <d v="1899-12-30T17:14:00"/>
    <n v="30"/>
    <n v="79"/>
    <s v="Ticket"/>
    <s v="Friday"/>
    <s v="Afternoon"/>
    <x v="2"/>
    <s v="17"/>
  </r>
  <r>
    <n v="1"/>
    <n v="5"/>
    <d v="2010-08-27T00:00:00"/>
    <x v="287"/>
    <d v="1899-12-30T19:54:00"/>
    <d v="2010-08-27T00:00:00"/>
    <d v="1899-12-30T21:34:00"/>
    <n v="30"/>
    <n v="100"/>
    <s v="Ticket"/>
    <s v="Friday"/>
    <s v="Evening"/>
    <x v="4"/>
    <s v="21"/>
  </r>
  <r>
    <n v="1"/>
    <n v="5"/>
    <d v="2010-08-30T00:00:00"/>
    <x v="288"/>
    <d v="1899-12-30T11:39:00"/>
    <d v="2010-08-30T00:00:00"/>
    <d v="1899-12-30T13:34:00"/>
    <n v="30"/>
    <n v="115"/>
    <s v="Ticket"/>
    <s v="Monday"/>
    <s v="Morning"/>
    <x v="12"/>
    <s v="13"/>
  </r>
  <r>
    <n v="1"/>
    <n v="5"/>
    <d v="2010-08-30T00:00:00"/>
    <x v="288"/>
    <d v="1899-12-30T13:22:00"/>
    <d v="2010-08-30T00:00:00"/>
    <d v="1899-12-30T16:14:00"/>
    <n v="30"/>
    <n v="172"/>
    <s v="Ticket"/>
    <s v="Monday"/>
    <s v="Morning"/>
    <x v="0"/>
    <s v="16"/>
  </r>
  <r>
    <n v="1"/>
    <n v="5"/>
    <d v="2010-08-30T00:00:00"/>
    <x v="288"/>
    <d v="1899-12-30T18:28:00"/>
    <d v="2010-08-30T00:00:00"/>
    <d v="1899-12-30T21:59:00"/>
    <n v="40"/>
    <n v="211"/>
    <s v="Ticket"/>
    <s v="Monday"/>
    <s v="Evening"/>
    <x v="8"/>
    <s v="21"/>
  </r>
  <r>
    <n v="1"/>
    <n v="5"/>
    <d v="2010-08-30T00:00:00"/>
    <x v="288"/>
    <d v="1899-12-30T20:26:00"/>
    <d v="2010-08-30T00:00:00"/>
    <d v="1899-12-30T21:47:00"/>
    <n v="30"/>
    <n v="81"/>
    <s v="Manual"/>
    <s v="Monday"/>
    <s v="Evening"/>
    <x v="9"/>
    <s v="21"/>
  </r>
  <r>
    <n v="1"/>
    <n v="5"/>
    <d v="2010-08-30T00:00:00"/>
    <x v="288"/>
    <d v="1899-12-30T23:29:00"/>
    <d v="2010-08-31T00:00:00"/>
    <d v="1899-12-30T01:38:00"/>
    <n v="30"/>
    <n v="129"/>
    <s v="Ticket"/>
    <s v="Monday"/>
    <s v="Night"/>
    <x v="14"/>
    <s v="01"/>
  </r>
  <r>
    <n v="1"/>
    <n v="5"/>
    <d v="2010-08-31T00:00:00"/>
    <x v="289"/>
    <d v="1899-12-30T12:09:00"/>
    <d v="2010-08-31T00:00:00"/>
    <d v="1899-12-30T16:28:00"/>
    <n v="50"/>
    <n v="259"/>
    <s v="Ticket"/>
    <s v="Tuesday"/>
    <s v="Morning"/>
    <x v="7"/>
    <s v="16"/>
  </r>
  <r>
    <n v="1"/>
    <n v="6"/>
    <d v="2010-08-31T00:00:00"/>
    <x v="289"/>
    <d v="1899-12-30T12:37:00"/>
    <d v="2010-08-31T00:00:00"/>
    <d v="1899-12-30T14:53:00"/>
    <n v="30"/>
    <n v="136"/>
    <s v="Ticket"/>
    <s v="Tuesday"/>
    <s v="Morning"/>
    <x v="7"/>
    <s v="14"/>
  </r>
  <r>
    <n v="1"/>
    <n v="5"/>
    <d v="2010-08-31T00:00:00"/>
    <x v="289"/>
    <d v="1899-12-30T14:47:00"/>
    <d v="2010-08-31T00:00:00"/>
    <d v="1899-12-30T20:15:00"/>
    <n v="60"/>
    <n v="328"/>
    <s v="Ticket"/>
    <s v="Tuesday"/>
    <s v="Afternoon"/>
    <x v="1"/>
    <s v="20"/>
  </r>
  <r>
    <n v="1"/>
    <n v="6"/>
    <d v="2010-08-31T00:00:00"/>
    <x v="289"/>
    <d v="1899-12-30T17:50:00"/>
    <d v="2010-08-31T00:00:00"/>
    <d v="1899-12-30T21:01:00"/>
    <n v="40"/>
    <n v="191"/>
    <s v="Ticket"/>
    <s v="Tuesday"/>
    <s v="Afternoon"/>
    <x v="3"/>
    <s v="21"/>
  </r>
  <r>
    <n v="1"/>
    <n v="5"/>
    <d v="2010-09-01T00:00:00"/>
    <x v="290"/>
    <d v="1899-12-30T11:20:00"/>
    <d v="2010-09-01T00:00:00"/>
    <d v="1899-12-30T12:37:00"/>
    <n v="30"/>
    <n v="77"/>
    <s v="Ticket"/>
    <s v="Wednesday"/>
    <s v="Morning"/>
    <x v="12"/>
    <s v="12"/>
  </r>
  <r>
    <n v="1"/>
    <n v="5"/>
    <d v="2010-09-01T00:00:00"/>
    <x v="290"/>
    <d v="1899-12-30T11:28:00"/>
    <d v="2010-09-01T00:00:00"/>
    <d v="1899-12-30T12:20:00"/>
    <n v="30"/>
    <n v="52"/>
    <s v="Ticket"/>
    <s v="Wednesday"/>
    <s v="Morning"/>
    <x v="12"/>
    <s v="12"/>
  </r>
  <r>
    <n v="1"/>
    <n v="5"/>
    <d v="2010-09-01T00:00:00"/>
    <x v="290"/>
    <d v="1899-12-30T14:45:00"/>
    <d v="2010-09-01T00:00:00"/>
    <d v="1899-12-30T15:36:00"/>
    <n v="30"/>
    <n v="51"/>
    <s v="Ticket"/>
    <s v="Wednesday"/>
    <s v="Afternoon"/>
    <x v="1"/>
    <s v="15"/>
  </r>
  <r>
    <n v="1"/>
    <n v="6"/>
    <d v="2010-09-01T00:00:00"/>
    <x v="290"/>
    <d v="1899-12-30T16:03:00"/>
    <d v="2010-09-01T00:00:00"/>
    <d v="1899-12-30T18:49:00"/>
    <n v="30"/>
    <n v="166"/>
    <s v="Ticket"/>
    <s v="Wednesday"/>
    <s v="Afternoon"/>
    <x v="5"/>
    <s v="18"/>
  </r>
  <r>
    <n v="1"/>
    <n v="6"/>
    <d v="2010-09-01T00:00:00"/>
    <x v="290"/>
    <d v="1899-12-30T17:51:00"/>
    <d v="2010-09-01T00:00:00"/>
    <d v="1899-12-30T20:24:00"/>
    <n v="30"/>
    <n v="153"/>
    <s v="Ticket"/>
    <s v="Wednesday"/>
    <s v="Afternoon"/>
    <x v="3"/>
    <s v="20"/>
  </r>
  <r>
    <n v="1"/>
    <n v="5"/>
    <d v="2010-09-01T00:00:00"/>
    <x v="290"/>
    <d v="1899-12-30T18:31:00"/>
    <d v="2010-09-01T00:00:00"/>
    <d v="1899-12-30T20:26:00"/>
    <n v="30"/>
    <n v="115"/>
    <s v="Ticket"/>
    <s v="Wednesday"/>
    <s v="Evening"/>
    <x v="8"/>
    <s v="20"/>
  </r>
  <r>
    <n v="1"/>
    <n v="5"/>
    <d v="2010-09-01T00:00:00"/>
    <x v="290"/>
    <d v="1899-12-30T19:37:00"/>
    <d v="2010-09-01T00:00:00"/>
    <d v="1899-12-30T23:09:00"/>
    <n v="40"/>
    <n v="212"/>
    <s v="Ticket"/>
    <s v="Wednesday"/>
    <s v="Evening"/>
    <x v="4"/>
    <s v="23"/>
  </r>
  <r>
    <n v="1"/>
    <n v="6"/>
    <d v="2010-09-01T00:00:00"/>
    <x v="290"/>
    <d v="1899-12-30T20:00:00"/>
    <d v="2010-09-01T00:00:00"/>
    <d v="1899-12-30T21:24:00"/>
    <n v="30"/>
    <n v="84"/>
    <s v="Ticket"/>
    <s v="Wednesday"/>
    <s v="Evening"/>
    <x v="9"/>
    <s v="21"/>
  </r>
  <r>
    <n v="1"/>
    <n v="6"/>
    <d v="2010-09-01T00:00:00"/>
    <x v="290"/>
    <d v="1899-12-30T21:29:00"/>
    <d v="2010-09-01T00:00:00"/>
    <d v="1899-12-30T22:51:00"/>
    <n v="30"/>
    <n v="82"/>
    <s v="Ticket"/>
    <s v="Wednesday"/>
    <s v="Evening"/>
    <x v="10"/>
    <s v="22"/>
  </r>
  <r>
    <n v="1"/>
    <n v="6"/>
    <d v="2010-09-02T00:00:00"/>
    <x v="291"/>
    <d v="1899-12-30T11:27:00"/>
    <d v="2010-09-02T00:00:00"/>
    <d v="1899-12-30T13:03:00"/>
    <n v="30"/>
    <n v="96"/>
    <s v="Ticket"/>
    <s v="Thursday"/>
    <s v="Morning"/>
    <x v="12"/>
    <s v="13"/>
  </r>
  <r>
    <n v="1"/>
    <n v="8"/>
    <d v="2010-09-02T00:00:00"/>
    <x v="291"/>
    <d v="1899-12-30T12:15:00"/>
    <d v="2010-09-02T00:00:00"/>
    <d v="1899-12-30T16:27:00"/>
    <n v="50"/>
    <n v="252"/>
    <s v="Ticket"/>
    <s v="Thursday"/>
    <s v="Morning"/>
    <x v="7"/>
    <s v="16"/>
  </r>
  <r>
    <n v="1"/>
    <n v="6"/>
    <d v="2010-09-02T00:00:00"/>
    <x v="291"/>
    <d v="1899-12-30T12:18:00"/>
    <d v="2010-09-02T00:00:00"/>
    <d v="1899-12-30T14:13:00"/>
    <n v="30"/>
    <n v="115"/>
    <s v="Ticket"/>
    <s v="Thursday"/>
    <s v="Morning"/>
    <x v="7"/>
    <s v="14"/>
  </r>
  <r>
    <n v="1"/>
    <n v="5"/>
    <d v="2010-09-02T00:00:00"/>
    <x v="291"/>
    <d v="1899-12-30T13:48:00"/>
    <d v="2010-09-02T00:00:00"/>
    <d v="1899-12-30T16:15:00"/>
    <n v="30"/>
    <n v="147"/>
    <s v="Ticket"/>
    <s v="Thursday"/>
    <s v="Morning"/>
    <x v="0"/>
    <s v="16"/>
  </r>
  <r>
    <n v="1"/>
    <n v="6"/>
    <d v="2010-09-02T00:00:00"/>
    <x v="291"/>
    <d v="1899-12-30T15:07:00"/>
    <d v="2010-09-02T00:00:00"/>
    <d v="1899-12-30T18:18:00"/>
    <n v="40"/>
    <n v="191"/>
    <s v="Ticket"/>
    <s v="Thursday"/>
    <s v="Afternoon"/>
    <x v="2"/>
    <s v="18"/>
  </r>
  <r>
    <n v="1"/>
    <n v="5"/>
    <d v="2010-09-02T00:00:00"/>
    <x v="291"/>
    <d v="1899-12-30T16:25:00"/>
    <d v="2010-09-02T00:00:00"/>
    <d v="1899-12-30T18:45:00"/>
    <n v="30"/>
    <n v="140"/>
    <s v="Ticket"/>
    <s v="Thursday"/>
    <s v="Afternoon"/>
    <x v="5"/>
    <s v="18"/>
  </r>
  <r>
    <n v="1"/>
    <n v="5"/>
    <d v="2010-09-02T00:00:00"/>
    <x v="291"/>
    <d v="1899-12-30T16:53:00"/>
    <d v="2010-09-02T00:00:00"/>
    <d v="1899-12-30T19:28:00"/>
    <n v="30"/>
    <n v="155"/>
    <s v="Ticket"/>
    <s v="Thursday"/>
    <s v="Afternoon"/>
    <x v="5"/>
    <s v="19"/>
  </r>
  <r>
    <n v="1"/>
    <n v="8"/>
    <d v="2010-09-02T00:00:00"/>
    <x v="291"/>
    <d v="1899-12-30T17:19:00"/>
    <d v="2010-09-02T00:00:00"/>
    <d v="1899-12-30T18:07:00"/>
    <n v="30"/>
    <n v="48"/>
    <s v="Ticket"/>
    <s v="Thursday"/>
    <s v="Afternoon"/>
    <x v="3"/>
    <s v="18"/>
  </r>
  <r>
    <n v="1"/>
    <n v="8"/>
    <d v="2010-09-02T00:00:00"/>
    <x v="291"/>
    <d v="1899-12-30T17:32:00"/>
    <d v="2010-09-02T00:00:00"/>
    <d v="1899-12-30T20:24:00"/>
    <n v="30"/>
    <n v="172"/>
    <s v="Ticket"/>
    <s v="Thursday"/>
    <s v="Afternoon"/>
    <x v="3"/>
    <s v="20"/>
  </r>
  <r>
    <n v="1"/>
    <n v="6"/>
    <d v="2010-09-02T00:00:00"/>
    <x v="291"/>
    <d v="1899-12-30T19:00:00"/>
    <d v="2010-09-02T00:00:00"/>
    <d v="1899-12-30T19:50:00"/>
    <n v="30"/>
    <n v="50"/>
    <s v="Ticket"/>
    <s v="Thursday"/>
    <s v="Evening"/>
    <x v="4"/>
    <s v="19"/>
  </r>
  <r>
    <n v="1"/>
    <n v="5"/>
    <d v="2010-09-02T00:00:00"/>
    <x v="291"/>
    <d v="1899-12-30T19:28:00"/>
    <d v="2010-09-02T00:00:00"/>
    <d v="1899-12-30T21:54:00"/>
    <n v="30"/>
    <n v="146"/>
    <s v="Ticket"/>
    <s v="Thursday"/>
    <s v="Evening"/>
    <x v="4"/>
    <s v="21"/>
  </r>
  <r>
    <n v="1"/>
    <n v="5"/>
    <d v="2010-09-02T00:00:00"/>
    <x v="291"/>
    <d v="1899-12-30T20:32:00"/>
    <d v="2010-09-02T00:00:00"/>
    <d v="1899-12-30T21:58:00"/>
    <n v="30"/>
    <n v="86"/>
    <s v="Ticket"/>
    <s v="Thursday"/>
    <s v="Evening"/>
    <x v="9"/>
    <s v="21"/>
  </r>
  <r>
    <n v="1"/>
    <n v="5"/>
    <d v="2010-09-02T00:00:00"/>
    <x v="291"/>
    <d v="1899-12-30T20:42:00"/>
    <d v="2010-09-02T00:00:00"/>
    <d v="1899-12-30T23:46:00"/>
    <n v="40"/>
    <n v="184"/>
    <s v="Ticket"/>
    <s v="Thursday"/>
    <s v="Evening"/>
    <x v="9"/>
    <s v="23"/>
  </r>
  <r>
    <n v="1"/>
    <n v="5"/>
    <d v="2010-09-02T00:00:00"/>
    <x v="291"/>
    <d v="1899-12-30T21:42:00"/>
    <d v="2010-09-03T00:00:00"/>
    <d v="1899-12-30T00:40:00"/>
    <n v="30"/>
    <n v="178"/>
    <s v="Manual"/>
    <s v="Thursday"/>
    <s v="Evening"/>
    <x v="10"/>
    <s v="00"/>
  </r>
  <r>
    <n v="1"/>
    <n v="5"/>
    <d v="2010-09-03T00:00:00"/>
    <x v="292"/>
    <d v="1899-12-30T11:37:00"/>
    <d v="2010-09-03T00:00:00"/>
    <d v="1899-12-30T15:09:00"/>
    <n v="40"/>
    <n v="212"/>
    <s v="Ticket"/>
    <s v="Friday"/>
    <s v="Morning"/>
    <x v="12"/>
    <s v="15"/>
  </r>
  <r>
    <n v="1"/>
    <n v="5"/>
    <d v="2010-09-03T00:00:00"/>
    <x v="292"/>
    <d v="1899-12-30T19:12:00"/>
    <d v="2010-09-03T00:00:00"/>
    <d v="1899-12-30T20:02:00"/>
    <n v="30"/>
    <n v="50"/>
    <s v="Ticket"/>
    <s v="Friday"/>
    <s v="Evening"/>
    <x v="4"/>
    <s v="20"/>
  </r>
  <r>
    <n v="1"/>
    <n v="5"/>
    <d v="2010-09-03T00:00:00"/>
    <x v="292"/>
    <d v="1899-12-30T19:44:00"/>
    <d v="2010-09-03T00:00:00"/>
    <d v="1899-12-30T20:54:00"/>
    <n v="30"/>
    <n v="70"/>
    <s v="Ticket"/>
    <s v="Friday"/>
    <s v="Evening"/>
    <x v="4"/>
    <s v="20"/>
  </r>
  <r>
    <n v="1"/>
    <n v="6"/>
    <d v="2010-09-06T00:00:00"/>
    <x v="293"/>
    <d v="1899-12-30T15:06:00"/>
    <d v="2010-09-06T00:00:00"/>
    <d v="1899-12-30T16:27:00"/>
    <n v="30"/>
    <n v="81"/>
    <s v="Ticket"/>
    <s v="Monday"/>
    <s v="Afternoon"/>
    <x v="2"/>
    <s v="16"/>
  </r>
  <r>
    <n v="1"/>
    <n v="5"/>
    <d v="2010-09-06T00:00:00"/>
    <x v="293"/>
    <d v="1899-12-30T15:53:00"/>
    <d v="2010-09-06T00:00:00"/>
    <d v="1899-12-30T16:48:00"/>
    <n v="30"/>
    <n v="55"/>
    <s v="Ticket"/>
    <s v="Monday"/>
    <s v="Afternoon"/>
    <x v="2"/>
    <s v="16"/>
  </r>
  <r>
    <n v="1"/>
    <n v="5"/>
    <d v="2010-09-06T00:00:00"/>
    <x v="293"/>
    <d v="1899-12-30T16:33:00"/>
    <d v="2010-09-06T00:00:00"/>
    <d v="1899-12-30T17:41:00"/>
    <n v="30"/>
    <n v="68"/>
    <s v="Ticket"/>
    <s v="Monday"/>
    <s v="Afternoon"/>
    <x v="5"/>
    <s v="17"/>
  </r>
  <r>
    <n v="1"/>
    <n v="5"/>
    <d v="2010-09-06T00:00:00"/>
    <x v="293"/>
    <d v="1899-12-30T17:25:00"/>
    <d v="2010-09-06T00:00:00"/>
    <d v="1899-12-30T18:52:00"/>
    <n v="30"/>
    <n v="87"/>
    <s v="Ticket"/>
    <s v="Monday"/>
    <s v="Afternoon"/>
    <x v="3"/>
    <s v="18"/>
  </r>
  <r>
    <n v="1"/>
    <n v="6"/>
    <d v="2010-09-06T00:00:00"/>
    <x v="293"/>
    <d v="1899-12-30T18:19:00"/>
    <d v="2010-09-06T00:00:00"/>
    <d v="1899-12-30T21:26:00"/>
    <n v="40"/>
    <n v="187"/>
    <s v="Ticket"/>
    <s v="Monday"/>
    <s v="Evening"/>
    <x v="8"/>
    <s v="21"/>
  </r>
  <r>
    <n v="1"/>
    <n v="5"/>
    <d v="2010-09-07T00:00:00"/>
    <x v="294"/>
    <d v="1899-12-30T11:14:00"/>
    <d v="2010-09-07T00:00:00"/>
    <d v="1899-12-30T14:06:00"/>
    <n v="30"/>
    <n v="172"/>
    <s v="Ticket"/>
    <s v="Tuesday"/>
    <s v="Morning"/>
    <x v="12"/>
    <s v="14"/>
  </r>
  <r>
    <n v="1"/>
    <n v="5"/>
    <d v="2010-09-07T00:00:00"/>
    <x v="294"/>
    <d v="1899-12-30T12:05:00"/>
    <d v="2010-09-07T00:00:00"/>
    <d v="1899-12-30T13:20:00"/>
    <n v="30"/>
    <n v="75"/>
    <s v="Ticket"/>
    <s v="Tuesday"/>
    <s v="Morning"/>
    <x v="7"/>
    <s v="13"/>
  </r>
  <r>
    <n v="1"/>
    <n v="5"/>
    <d v="2010-09-07T00:00:00"/>
    <x v="294"/>
    <d v="1899-12-30T14:08:00"/>
    <d v="2010-09-07T00:00:00"/>
    <d v="1899-12-30T16:32:00"/>
    <n v="30"/>
    <n v="144"/>
    <s v="Ticket"/>
    <s v="Tuesday"/>
    <s v="Afternoon"/>
    <x v="1"/>
    <s v="16"/>
  </r>
  <r>
    <n v="1"/>
    <n v="6"/>
    <d v="2010-09-07T00:00:00"/>
    <x v="294"/>
    <d v="1899-12-30T14:38:00"/>
    <d v="2010-09-07T00:00:00"/>
    <d v="1899-12-30T17:44:00"/>
    <n v="40"/>
    <n v="186"/>
    <s v="Ticket"/>
    <s v="Tuesday"/>
    <s v="Afternoon"/>
    <x v="1"/>
    <s v="17"/>
  </r>
  <r>
    <n v="1"/>
    <n v="6"/>
    <d v="2010-09-07T00:00:00"/>
    <x v="294"/>
    <d v="1899-12-30T16:22:00"/>
    <d v="2010-09-07T00:00:00"/>
    <d v="1899-12-30T18:55:00"/>
    <n v="30"/>
    <n v="153"/>
    <s v="Ticket"/>
    <s v="Tuesday"/>
    <s v="Afternoon"/>
    <x v="5"/>
    <s v="18"/>
  </r>
  <r>
    <n v="1"/>
    <n v="5"/>
    <d v="2010-09-08T00:00:00"/>
    <x v="295"/>
    <d v="1899-12-30T14:50:00"/>
    <d v="2010-09-08T00:00:00"/>
    <d v="1899-12-30T15:31:00"/>
    <n v="30"/>
    <n v="41"/>
    <s v="Ticket"/>
    <s v="Wednesday"/>
    <s v="Afternoon"/>
    <x v="1"/>
    <s v="15"/>
  </r>
  <r>
    <n v="1"/>
    <n v="5"/>
    <d v="2010-09-08T00:00:00"/>
    <x v="295"/>
    <d v="1899-12-30T15:09:00"/>
    <d v="2010-09-08T00:00:00"/>
    <d v="1899-12-30T22:20:00"/>
    <n v="80"/>
    <n v="431"/>
    <s v="Ticket"/>
    <s v="Wednesday"/>
    <s v="Afternoon"/>
    <x v="2"/>
    <s v="22"/>
  </r>
  <r>
    <n v="1"/>
    <n v="5"/>
    <d v="2010-09-08T00:00:00"/>
    <x v="295"/>
    <d v="1899-12-30T18:53:00"/>
    <d v="2010-09-08T00:00:00"/>
    <d v="1899-12-30T21:05:00"/>
    <n v="30"/>
    <n v="132"/>
    <s v="Ticket"/>
    <s v="Wednesday"/>
    <s v="Evening"/>
    <x v="8"/>
    <s v="21"/>
  </r>
  <r>
    <n v="1"/>
    <n v="5"/>
    <d v="2010-09-09T00:00:00"/>
    <x v="296"/>
    <d v="1899-12-30T12:03:00"/>
    <d v="2010-09-09T00:00:00"/>
    <d v="1899-12-30T12:41:00"/>
    <n v="30"/>
    <n v="38"/>
    <s v="Ticket"/>
    <s v="Thursday"/>
    <s v="Morning"/>
    <x v="7"/>
    <s v="12"/>
  </r>
  <r>
    <n v="1"/>
    <n v="5"/>
    <d v="2010-09-09T00:00:00"/>
    <x v="296"/>
    <d v="1899-12-30T14:25:00"/>
    <d v="2010-09-09T00:00:00"/>
    <d v="1899-12-30T16:10:00"/>
    <n v="30"/>
    <n v="105"/>
    <s v="Ticket"/>
    <s v="Thursday"/>
    <s v="Afternoon"/>
    <x v="1"/>
    <s v="16"/>
  </r>
  <r>
    <n v="1"/>
    <n v="5"/>
    <d v="2010-09-09T00:00:00"/>
    <x v="296"/>
    <d v="1899-12-30T15:37:00"/>
    <d v="2010-09-09T00:00:00"/>
    <d v="1899-12-30T19:36:00"/>
    <n v="40"/>
    <n v="239"/>
    <s v="Ticket"/>
    <s v="Thursday"/>
    <s v="Afternoon"/>
    <x v="2"/>
    <s v="19"/>
  </r>
  <r>
    <n v="1"/>
    <n v="5"/>
    <d v="2010-09-09T00:00:00"/>
    <x v="296"/>
    <d v="1899-12-30T17:13:00"/>
    <d v="2010-09-09T00:00:00"/>
    <d v="1899-12-30T22:56:00"/>
    <n v="60"/>
    <n v="343"/>
    <s v="Ticket"/>
    <s v="Thursday"/>
    <s v="Afternoon"/>
    <x v="3"/>
    <s v="22"/>
  </r>
  <r>
    <n v="1"/>
    <n v="5"/>
    <d v="2010-09-09T00:00:00"/>
    <x v="296"/>
    <d v="1899-12-30T18:20:00"/>
    <d v="2010-09-09T00:00:00"/>
    <d v="1899-12-30T21:58:00"/>
    <n v="40"/>
    <n v="218"/>
    <s v="Ticket"/>
    <s v="Thursday"/>
    <s v="Evening"/>
    <x v="8"/>
    <s v="21"/>
  </r>
  <r>
    <n v="1"/>
    <n v="5"/>
    <d v="2010-09-09T00:00:00"/>
    <x v="296"/>
    <d v="1899-12-30T20:02:00"/>
    <d v="2010-09-09T00:00:00"/>
    <d v="1899-12-30T22:38:00"/>
    <n v="30"/>
    <n v="156"/>
    <s v="Ticket"/>
    <s v="Thursday"/>
    <s v="Evening"/>
    <x v="9"/>
    <s v="22"/>
  </r>
  <r>
    <n v="1"/>
    <n v="5"/>
    <d v="2010-09-09T00:00:00"/>
    <x v="296"/>
    <d v="1899-12-30T20:08:00"/>
    <d v="2010-09-09T00:00:00"/>
    <d v="1899-12-30T21:39:00"/>
    <n v="30"/>
    <n v="91"/>
    <s v="Ticket"/>
    <s v="Thursday"/>
    <s v="Evening"/>
    <x v="9"/>
    <s v="21"/>
  </r>
  <r>
    <n v="1"/>
    <n v="5"/>
    <d v="2010-09-09T00:00:00"/>
    <x v="296"/>
    <d v="1899-12-30T20:18:00"/>
    <d v="2010-09-09T00:00:00"/>
    <d v="1899-12-30T21:30:00"/>
    <n v="30"/>
    <n v="72"/>
    <s v="Ticket"/>
    <s v="Thursday"/>
    <s v="Evening"/>
    <x v="9"/>
    <s v="21"/>
  </r>
  <r>
    <n v="1"/>
    <n v="5"/>
    <d v="2010-09-09T00:00:00"/>
    <x v="296"/>
    <d v="1899-12-30T21:02:00"/>
    <d v="2010-09-09T00:00:00"/>
    <d v="1899-12-30T22:40:00"/>
    <n v="30"/>
    <n v="98"/>
    <s v="Ticket"/>
    <s v="Thursday"/>
    <s v="Evening"/>
    <x v="10"/>
    <s v="22"/>
  </r>
  <r>
    <n v="1"/>
    <n v="6"/>
    <d v="2010-09-10T00:00:00"/>
    <x v="297"/>
    <d v="1899-12-30T12:52:00"/>
    <d v="2010-09-10T00:00:00"/>
    <d v="1899-12-30T15:12:00"/>
    <n v="30"/>
    <n v="140"/>
    <s v="Ticket"/>
    <s v="Friday"/>
    <s v="Morning"/>
    <x v="7"/>
    <s v="15"/>
  </r>
  <r>
    <n v="1"/>
    <n v="5"/>
    <d v="2010-09-10T00:00:00"/>
    <x v="297"/>
    <d v="1899-12-30T13:09:00"/>
    <d v="2010-09-10T00:00:00"/>
    <d v="1899-12-30T16:00:00"/>
    <n v="30"/>
    <n v="171"/>
    <s v="Ticket"/>
    <s v="Friday"/>
    <s v="Morning"/>
    <x v="0"/>
    <s v="16"/>
  </r>
  <r>
    <n v="1"/>
    <n v="6"/>
    <d v="2010-09-10T00:00:00"/>
    <x v="297"/>
    <d v="1899-12-30T13:30:00"/>
    <d v="2010-09-10T00:00:00"/>
    <d v="1899-12-30T15:48:00"/>
    <n v="30"/>
    <n v="138"/>
    <s v="Ticket"/>
    <s v="Friday"/>
    <s v="Morning"/>
    <x v="0"/>
    <s v="15"/>
  </r>
  <r>
    <n v="1"/>
    <n v="5"/>
    <d v="2010-09-10T00:00:00"/>
    <x v="297"/>
    <d v="1899-12-30T16:04:00"/>
    <d v="2010-09-10T00:00:00"/>
    <d v="1899-12-30T17:31:00"/>
    <n v="30"/>
    <n v="87"/>
    <s v="Ticket"/>
    <s v="Friday"/>
    <s v="Afternoon"/>
    <x v="5"/>
    <s v="17"/>
  </r>
  <r>
    <n v="1"/>
    <n v="5"/>
    <d v="2010-09-10T00:00:00"/>
    <x v="297"/>
    <d v="1899-12-30T16:34:00"/>
    <d v="2010-09-10T00:00:00"/>
    <d v="1899-12-30T20:01:00"/>
    <n v="300"/>
    <n v="207"/>
    <s v="Ticket"/>
    <s v="Friday"/>
    <s v="Afternoon"/>
    <x v="5"/>
    <s v="20"/>
  </r>
  <r>
    <n v="1"/>
    <n v="6"/>
    <d v="2010-09-10T00:00:00"/>
    <x v="297"/>
    <d v="1899-12-30T16:50:00"/>
    <d v="2010-09-10T00:00:00"/>
    <d v="1899-12-30T19:49:00"/>
    <n v="30"/>
    <n v="179"/>
    <s v="Ticket"/>
    <s v="Friday"/>
    <s v="Afternoon"/>
    <x v="5"/>
    <s v="19"/>
  </r>
  <r>
    <n v="1"/>
    <n v="6"/>
    <d v="2010-09-10T00:00:00"/>
    <x v="297"/>
    <d v="1899-12-30T18:46:00"/>
    <d v="2010-09-10T00:00:00"/>
    <d v="1899-12-30T21:52:00"/>
    <n v="40"/>
    <n v="186"/>
    <s v="Ticket"/>
    <s v="Friday"/>
    <s v="Evening"/>
    <x v="8"/>
    <s v="21"/>
  </r>
  <r>
    <n v="1"/>
    <n v="5"/>
    <d v="2010-09-10T00:00:00"/>
    <x v="297"/>
    <d v="1899-12-30T21:18:00"/>
    <d v="2010-09-10T00:00:00"/>
    <d v="1899-12-30T23:42:00"/>
    <n v="30"/>
    <n v="144"/>
    <s v="Ticket"/>
    <s v="Friday"/>
    <s v="Evening"/>
    <x v="10"/>
    <s v="23"/>
  </r>
  <r>
    <n v="1"/>
    <n v="5"/>
    <d v="2010-09-10T00:00:00"/>
    <x v="297"/>
    <d v="1899-12-30T21:50:00"/>
    <d v="2010-09-11T00:00:00"/>
    <d v="1899-12-30T01:26:00"/>
    <n v="40"/>
    <n v="216"/>
    <s v="Ticket"/>
    <s v="Friday"/>
    <s v="Evening"/>
    <x v="10"/>
    <s v="01"/>
  </r>
  <r>
    <n v="1"/>
    <n v="5"/>
    <d v="2010-09-13T00:00:00"/>
    <x v="298"/>
    <d v="1899-12-30T12:44:00"/>
    <d v="2010-09-13T00:00:00"/>
    <d v="1899-12-30T17:15:00"/>
    <n v="50"/>
    <n v="271"/>
    <s v="Ticket"/>
    <s v="Monday"/>
    <s v="Morning"/>
    <x v="7"/>
    <s v="17"/>
  </r>
  <r>
    <n v="1"/>
    <n v="5"/>
    <d v="2010-09-13T00:00:00"/>
    <x v="298"/>
    <d v="1899-12-30T14:04:00"/>
    <d v="2010-09-13T00:00:00"/>
    <d v="1899-12-30T16:24:00"/>
    <n v="30"/>
    <n v="140"/>
    <s v="Ticket"/>
    <s v="Monday"/>
    <s v="Afternoon"/>
    <x v="1"/>
    <s v="16"/>
  </r>
  <r>
    <n v="1"/>
    <n v="6"/>
    <d v="2010-09-13T00:00:00"/>
    <x v="298"/>
    <d v="1899-12-30T17:06:00"/>
    <d v="2010-09-13T00:00:00"/>
    <d v="1899-12-30T18:21:00"/>
    <n v="30"/>
    <n v="75"/>
    <s v="Ticket"/>
    <s v="Monday"/>
    <s v="Afternoon"/>
    <x v="3"/>
    <s v="18"/>
  </r>
  <r>
    <n v="1"/>
    <n v="5"/>
    <d v="2010-09-13T00:00:00"/>
    <x v="298"/>
    <d v="1899-12-30T18:07:00"/>
    <d v="2010-09-13T00:00:00"/>
    <d v="1899-12-30T20:22:00"/>
    <n v="30"/>
    <n v="135"/>
    <s v="Ticket"/>
    <s v="Monday"/>
    <s v="Evening"/>
    <x v="8"/>
    <s v="20"/>
  </r>
  <r>
    <n v="1"/>
    <n v="5"/>
    <d v="2010-09-13T00:00:00"/>
    <x v="298"/>
    <d v="1899-12-30T19:26:00"/>
    <d v="2010-09-13T00:00:00"/>
    <d v="1899-12-30T23:25:00"/>
    <n v="40"/>
    <n v="239"/>
    <s v="Ticket"/>
    <s v="Monday"/>
    <s v="Evening"/>
    <x v="4"/>
    <s v="23"/>
  </r>
  <r>
    <n v="1"/>
    <n v="5"/>
    <d v="2010-09-13T00:00:00"/>
    <x v="298"/>
    <d v="1899-12-30T23:58:00"/>
    <d v="2010-09-14T00:00:00"/>
    <d v="1899-12-30T02:33:00"/>
    <n v="30"/>
    <n v="155"/>
    <s v="Ticket"/>
    <s v="Monday"/>
    <s v="Night"/>
    <x v="14"/>
    <s v="02"/>
  </r>
  <r>
    <n v="1"/>
    <n v="5"/>
    <d v="2010-09-14T00:00:00"/>
    <x v="299"/>
    <d v="1899-12-30T01:01:00"/>
    <d v="2010-09-14T00:00:00"/>
    <d v="1899-12-30T02:17:00"/>
    <n v="30"/>
    <n v="76"/>
    <s v="Ticket"/>
    <s v="Tuesday"/>
    <s v="Night"/>
    <x v="19"/>
    <s v="02"/>
  </r>
  <r>
    <n v="1"/>
    <n v="5"/>
    <d v="2010-09-14T00:00:00"/>
    <x v="299"/>
    <d v="1899-12-30T11:21:00"/>
    <d v="2010-09-14T00:00:00"/>
    <d v="1899-12-30T12:32:00"/>
    <n v="30"/>
    <n v="71"/>
    <s v="Ticket"/>
    <s v="Tuesday"/>
    <s v="Morning"/>
    <x v="12"/>
    <s v="12"/>
  </r>
  <r>
    <n v="1"/>
    <n v="5"/>
    <d v="2010-09-14T00:00:00"/>
    <x v="299"/>
    <d v="1899-12-30T12:52:00"/>
    <d v="2010-09-14T00:00:00"/>
    <d v="1899-12-30T16:59:00"/>
    <n v="50"/>
    <n v="247"/>
    <s v="Ticket"/>
    <s v="Tuesday"/>
    <s v="Morning"/>
    <x v="7"/>
    <s v="16"/>
  </r>
  <r>
    <n v="1"/>
    <n v="5"/>
    <d v="2010-09-14T00:00:00"/>
    <x v="299"/>
    <d v="1899-12-30T15:43:00"/>
    <d v="2010-09-14T00:00:00"/>
    <d v="1899-12-30T17:42:00"/>
    <n v="30"/>
    <n v="119"/>
    <s v="Ticket"/>
    <s v="Tuesday"/>
    <s v="Afternoon"/>
    <x v="2"/>
    <s v="17"/>
  </r>
  <r>
    <n v="1"/>
    <n v="6"/>
    <d v="2010-09-14T00:00:00"/>
    <x v="299"/>
    <d v="1899-12-30T16:01:00"/>
    <d v="2010-09-14T00:00:00"/>
    <d v="1899-12-30T17:15:00"/>
    <n v="30"/>
    <n v="74"/>
    <s v="Ticket"/>
    <s v="Tuesday"/>
    <s v="Afternoon"/>
    <x v="5"/>
    <s v="17"/>
  </r>
  <r>
    <n v="1"/>
    <n v="5"/>
    <d v="2010-09-15T00:00:00"/>
    <x v="300"/>
    <d v="1899-12-30T12:15:00"/>
    <d v="2010-09-15T00:00:00"/>
    <d v="1899-12-30T14:48:00"/>
    <n v="30"/>
    <n v="153"/>
    <s v="Ticket"/>
    <s v="Wednesday"/>
    <s v="Morning"/>
    <x v="7"/>
    <s v="14"/>
  </r>
  <r>
    <n v="1"/>
    <n v="5"/>
    <d v="2010-09-15T00:00:00"/>
    <x v="300"/>
    <d v="1899-12-30T14:35:00"/>
    <d v="2010-09-15T00:00:00"/>
    <d v="1899-12-30T15:27:00"/>
    <n v="30"/>
    <n v="52"/>
    <s v="Ticket"/>
    <s v="Wednesday"/>
    <s v="Afternoon"/>
    <x v="1"/>
    <s v="15"/>
  </r>
  <r>
    <n v="1"/>
    <n v="6"/>
    <d v="2010-09-15T00:00:00"/>
    <x v="300"/>
    <d v="1899-12-30T15:20:00"/>
    <d v="2010-09-15T00:00:00"/>
    <d v="1899-12-30T17:21:00"/>
    <n v="30"/>
    <n v="121"/>
    <s v="Ticket"/>
    <s v="Wednesday"/>
    <s v="Afternoon"/>
    <x v="2"/>
    <s v="17"/>
  </r>
  <r>
    <n v="1"/>
    <n v="5"/>
    <d v="2010-09-15T00:00:00"/>
    <x v="300"/>
    <d v="1899-12-30T15:20:00"/>
    <d v="2010-09-15T00:00:00"/>
    <d v="1899-12-30T18:53:00"/>
    <n v="40"/>
    <n v="213"/>
    <s v="Ticket"/>
    <s v="Wednesday"/>
    <s v="Afternoon"/>
    <x v="2"/>
    <s v="18"/>
  </r>
  <r>
    <n v="1"/>
    <n v="5"/>
    <d v="2010-09-15T00:00:00"/>
    <x v="300"/>
    <d v="1899-12-30T18:26:00"/>
    <d v="2010-09-15T00:00:00"/>
    <d v="1899-12-30T20:24:00"/>
    <n v="30"/>
    <n v="118"/>
    <s v="Ticket"/>
    <s v="Wednesday"/>
    <s v="Evening"/>
    <x v="8"/>
    <s v="20"/>
  </r>
  <r>
    <n v="1"/>
    <n v="5"/>
    <d v="2010-09-16T00:00:00"/>
    <x v="301"/>
    <d v="1899-12-30T12:02:00"/>
    <d v="2010-09-16T00:00:00"/>
    <d v="1899-12-30T12:33:00"/>
    <n v="30"/>
    <n v="31"/>
    <s v="Ticket"/>
    <s v="Thursday"/>
    <s v="Morning"/>
    <x v="7"/>
    <s v="12"/>
  </r>
  <r>
    <n v="1"/>
    <n v="6"/>
    <d v="2010-09-16T00:00:00"/>
    <x v="301"/>
    <d v="1899-12-30T12:56:00"/>
    <d v="2010-09-16T00:00:00"/>
    <d v="1899-12-30T14:18:00"/>
    <n v="30"/>
    <n v="82"/>
    <s v="Ticket"/>
    <s v="Thursday"/>
    <s v="Morning"/>
    <x v="7"/>
    <s v="14"/>
  </r>
  <r>
    <n v="1"/>
    <n v="5"/>
    <d v="2010-09-16T00:00:00"/>
    <x v="301"/>
    <d v="1899-12-30T16:12:00"/>
    <d v="2010-09-16T00:00:00"/>
    <d v="1899-12-30T18:25:00"/>
    <n v="30"/>
    <n v="133"/>
    <s v="Ticket"/>
    <s v="Thursday"/>
    <s v="Afternoon"/>
    <x v="5"/>
    <s v="18"/>
  </r>
  <r>
    <n v="1"/>
    <n v="5"/>
    <d v="2010-09-16T00:00:00"/>
    <x v="301"/>
    <d v="1899-12-30T17:34:00"/>
    <d v="2010-09-16T00:00:00"/>
    <d v="1899-12-30T19:33:00"/>
    <n v="30"/>
    <n v="119"/>
    <s v="Ticket"/>
    <s v="Thursday"/>
    <s v="Afternoon"/>
    <x v="3"/>
    <s v="19"/>
  </r>
  <r>
    <n v="1"/>
    <n v="6"/>
    <d v="2010-09-16T00:00:00"/>
    <x v="301"/>
    <d v="1899-12-30T18:46:00"/>
    <d v="2010-09-16T00:00:00"/>
    <d v="1899-12-30T19:54:00"/>
    <n v="30"/>
    <n v="68"/>
    <s v="Ticket"/>
    <s v="Thursday"/>
    <s v="Evening"/>
    <x v="8"/>
    <s v="19"/>
  </r>
  <r>
    <n v="1"/>
    <n v="6"/>
    <d v="2010-09-16T00:00:00"/>
    <x v="301"/>
    <d v="1899-12-30T19:12:00"/>
    <d v="2010-09-16T00:00:00"/>
    <d v="1899-12-30T19:35:00"/>
    <n v="30"/>
    <n v="23"/>
    <s v="Ticket"/>
    <s v="Thursday"/>
    <s v="Evening"/>
    <x v="4"/>
    <s v="19"/>
  </r>
  <r>
    <n v="1"/>
    <n v="5"/>
    <d v="2010-09-17T00:00:00"/>
    <x v="302"/>
    <d v="1899-12-30T10:19:00"/>
    <d v="2010-09-17T00:00:00"/>
    <d v="1899-12-30T11:57:00"/>
    <n v="30"/>
    <n v="98"/>
    <s v="Ticket"/>
    <s v="Friday"/>
    <s v="Morning"/>
    <x v="11"/>
    <s v="11"/>
  </r>
  <r>
    <n v="1"/>
    <n v="6"/>
    <d v="2010-09-17T00:00:00"/>
    <x v="302"/>
    <d v="1899-12-30T12:57:00"/>
    <d v="2010-09-17T00:00:00"/>
    <d v="1899-12-30T15:34:00"/>
    <n v="30"/>
    <n v="157"/>
    <s v="Ticket"/>
    <s v="Friday"/>
    <s v="Morning"/>
    <x v="7"/>
    <s v="15"/>
  </r>
  <r>
    <n v="1"/>
    <n v="6"/>
    <d v="2010-09-17T00:00:00"/>
    <x v="302"/>
    <d v="1899-12-30T15:08:00"/>
    <d v="2010-09-17T00:00:00"/>
    <d v="1899-12-30T17:21:00"/>
    <n v="30"/>
    <n v="133"/>
    <s v="Ticket"/>
    <s v="Friday"/>
    <s v="Afternoon"/>
    <x v="2"/>
    <s v="17"/>
  </r>
  <r>
    <n v="1"/>
    <n v="5"/>
    <d v="2010-09-17T00:00:00"/>
    <x v="302"/>
    <d v="1899-12-30T15:40:00"/>
    <d v="2010-09-17T00:00:00"/>
    <d v="1899-12-30T18:11:00"/>
    <n v="30"/>
    <n v="151"/>
    <s v="Ticket"/>
    <s v="Friday"/>
    <s v="Afternoon"/>
    <x v="2"/>
    <s v="18"/>
  </r>
  <r>
    <n v="1"/>
    <n v="5"/>
    <d v="2010-09-17T00:00:00"/>
    <x v="302"/>
    <d v="1899-12-30T16:56:00"/>
    <d v="2010-09-17T00:00:00"/>
    <d v="1899-12-30T18:57:00"/>
    <n v="30"/>
    <n v="121"/>
    <s v="Ticket"/>
    <s v="Friday"/>
    <s v="Afternoon"/>
    <x v="5"/>
    <s v="18"/>
  </r>
  <r>
    <n v="1"/>
    <n v="6"/>
    <d v="2010-09-17T00:00:00"/>
    <x v="302"/>
    <d v="1899-12-30T20:00:00"/>
    <d v="2010-09-17T00:00:00"/>
    <d v="1899-12-30T21:18:00"/>
    <n v="30"/>
    <n v="78"/>
    <s v="Ticket"/>
    <s v="Friday"/>
    <s v="Evening"/>
    <x v="9"/>
    <s v="21"/>
  </r>
  <r>
    <n v="1"/>
    <n v="6"/>
    <d v="2010-09-17T00:00:00"/>
    <x v="302"/>
    <d v="1899-12-30T23:10:00"/>
    <d v="2010-09-17T00:00:00"/>
    <d v="1899-12-30T23:55:00"/>
    <n v="30"/>
    <n v="45"/>
    <s v="Ticket"/>
    <s v="Friday"/>
    <s v="Night"/>
    <x v="14"/>
    <s v="23"/>
  </r>
  <r>
    <n v="1"/>
    <n v="6"/>
    <d v="2010-09-20T00:00:00"/>
    <x v="303"/>
    <d v="1899-12-30T13:05:00"/>
    <d v="2010-09-20T00:00:00"/>
    <d v="1899-12-30T13:49:00"/>
    <n v="30"/>
    <n v="44"/>
    <s v="Ticket"/>
    <s v="Monday"/>
    <s v="Morning"/>
    <x v="0"/>
    <s v="13"/>
  </r>
  <r>
    <n v="1"/>
    <n v="5"/>
    <d v="2010-09-20T00:00:00"/>
    <x v="303"/>
    <d v="1899-12-30T13:53:00"/>
    <d v="2010-09-20T00:00:00"/>
    <d v="1899-12-30T14:51:00"/>
    <n v="30"/>
    <n v="58"/>
    <s v="Ticket"/>
    <s v="Monday"/>
    <s v="Morning"/>
    <x v="0"/>
    <s v="14"/>
  </r>
  <r>
    <n v="1"/>
    <n v="5"/>
    <d v="2010-09-20T00:00:00"/>
    <x v="303"/>
    <d v="1899-12-30T15:49:00"/>
    <d v="2010-09-20T00:00:00"/>
    <d v="1899-12-30T16:46:00"/>
    <n v="30"/>
    <n v="57"/>
    <s v="Ticket"/>
    <s v="Monday"/>
    <s v="Afternoon"/>
    <x v="2"/>
    <s v="16"/>
  </r>
  <r>
    <n v="1"/>
    <n v="5"/>
    <d v="2010-09-20T00:00:00"/>
    <x v="303"/>
    <d v="1899-12-30T21:02:00"/>
    <d v="2010-09-20T00:00:00"/>
    <d v="1899-12-30T22:46:00"/>
    <n v="30"/>
    <n v="104"/>
    <s v="Ticket"/>
    <s v="Monday"/>
    <s v="Evening"/>
    <x v="10"/>
    <s v="22"/>
  </r>
  <r>
    <n v="1"/>
    <n v="5"/>
    <d v="2010-09-20T00:00:00"/>
    <x v="303"/>
    <d v="1899-12-30T21:22:00"/>
    <d v="2010-09-20T00:00:00"/>
    <d v="1899-12-30T22:29:00"/>
    <n v="30"/>
    <n v="67"/>
    <s v="Ticket"/>
    <s v="Monday"/>
    <s v="Evening"/>
    <x v="10"/>
    <s v="22"/>
  </r>
  <r>
    <n v="1"/>
    <n v="6"/>
    <d v="2010-09-21T00:00:00"/>
    <x v="304"/>
    <d v="1899-12-30T11:49:00"/>
    <d v="2010-09-21T00:00:00"/>
    <d v="1899-12-30T16:18:00"/>
    <n v="50"/>
    <n v="269"/>
    <s v="Ticket"/>
    <s v="Tuesday"/>
    <s v="Morning"/>
    <x v="12"/>
    <s v="16"/>
  </r>
  <r>
    <n v="1"/>
    <n v="5"/>
    <d v="2010-09-21T00:00:00"/>
    <x v="304"/>
    <d v="1899-12-30T14:28:00"/>
    <d v="2010-09-21T00:00:00"/>
    <d v="1899-12-30T16:18:00"/>
    <n v="30"/>
    <n v="110"/>
    <s v="Ticket"/>
    <s v="Tuesday"/>
    <s v="Afternoon"/>
    <x v="1"/>
    <s v="16"/>
  </r>
  <r>
    <n v="1"/>
    <n v="6"/>
    <d v="2010-09-21T00:00:00"/>
    <x v="304"/>
    <d v="1899-12-30T14:43:00"/>
    <d v="2010-09-21T00:00:00"/>
    <d v="1899-12-30T16:24:00"/>
    <n v="30"/>
    <n v="101"/>
    <s v="Ticket"/>
    <s v="Tuesday"/>
    <s v="Afternoon"/>
    <x v="1"/>
    <s v="16"/>
  </r>
  <r>
    <n v="1"/>
    <n v="5"/>
    <d v="2010-09-21T00:00:00"/>
    <x v="304"/>
    <d v="1899-12-30T15:16:00"/>
    <d v="2010-09-21T00:00:00"/>
    <d v="1899-12-30T16:08:00"/>
    <n v="30"/>
    <n v="52"/>
    <s v="Ticket"/>
    <s v="Tuesday"/>
    <s v="Afternoon"/>
    <x v="2"/>
    <s v="16"/>
  </r>
  <r>
    <n v="1"/>
    <n v="6"/>
    <d v="2010-09-21T00:00:00"/>
    <x v="304"/>
    <d v="1899-12-30T15:26:00"/>
    <d v="2010-09-21T00:00:00"/>
    <d v="1899-12-30T16:31:00"/>
    <n v="30"/>
    <n v="65"/>
    <s v="Ticket"/>
    <s v="Tuesday"/>
    <s v="Afternoon"/>
    <x v="2"/>
    <s v="16"/>
  </r>
  <r>
    <n v="1"/>
    <n v="5"/>
    <d v="2010-09-21T00:00:00"/>
    <x v="304"/>
    <d v="1899-12-30T16:10:00"/>
    <d v="2010-09-21T00:00:00"/>
    <d v="1899-12-30T19:09:00"/>
    <n v="30"/>
    <n v="179"/>
    <s v="Ticket"/>
    <s v="Tuesday"/>
    <s v="Afternoon"/>
    <x v="5"/>
    <s v="19"/>
  </r>
  <r>
    <n v="1"/>
    <n v="6"/>
    <d v="2010-09-21T00:00:00"/>
    <x v="304"/>
    <d v="1899-12-30T17:22:00"/>
    <d v="2010-09-21T00:00:00"/>
    <d v="1899-12-30T19:05:00"/>
    <n v="30"/>
    <n v="103"/>
    <s v="Ticket"/>
    <s v="Tuesday"/>
    <s v="Afternoon"/>
    <x v="3"/>
    <s v="19"/>
  </r>
  <r>
    <n v="1"/>
    <n v="5"/>
    <d v="2010-09-21T00:00:00"/>
    <x v="304"/>
    <d v="1899-12-30T17:36:00"/>
    <d v="2010-09-21T00:00:00"/>
    <d v="1899-12-30T20:27:00"/>
    <n v="30"/>
    <n v="171"/>
    <s v="Ticket"/>
    <s v="Tuesday"/>
    <s v="Afternoon"/>
    <x v="3"/>
    <s v="20"/>
  </r>
  <r>
    <n v="1"/>
    <n v="5"/>
    <d v="2010-09-21T00:00:00"/>
    <x v="304"/>
    <d v="1899-12-30T19:52:00"/>
    <d v="2010-09-21T00:00:00"/>
    <d v="1899-12-30T21:45:00"/>
    <n v="30"/>
    <n v="113"/>
    <s v="Ticket"/>
    <s v="Tuesday"/>
    <s v="Evening"/>
    <x v="4"/>
    <s v="21"/>
  </r>
  <r>
    <n v="1"/>
    <n v="5"/>
    <d v="2010-09-21T00:00:00"/>
    <x v="304"/>
    <d v="1899-12-30T20:15:00"/>
    <d v="2010-09-21T00:00:00"/>
    <d v="1899-12-30T21:32:00"/>
    <n v="30"/>
    <n v="77"/>
    <s v="Ticket"/>
    <s v="Tuesday"/>
    <s v="Evening"/>
    <x v="9"/>
    <s v="21"/>
  </r>
  <r>
    <n v="1"/>
    <n v="5"/>
    <d v="2010-09-21T00:00:00"/>
    <x v="304"/>
    <d v="1899-12-30T20:41:00"/>
    <d v="2010-09-21T00:00:00"/>
    <d v="1899-12-30T23:36:00"/>
    <n v="30"/>
    <n v="175"/>
    <s v="Ticket"/>
    <s v="Tuesday"/>
    <s v="Evening"/>
    <x v="9"/>
    <s v="23"/>
  </r>
  <r>
    <n v="1"/>
    <n v="6"/>
    <d v="2010-09-22T00:00:00"/>
    <x v="305"/>
    <d v="1899-12-30T12:18:00"/>
    <d v="2010-09-22T00:00:00"/>
    <d v="1899-12-30T14:51:00"/>
    <n v="30"/>
    <n v="153"/>
    <s v="Ticket"/>
    <s v="Wednesday"/>
    <s v="Morning"/>
    <x v="7"/>
    <s v="14"/>
  </r>
  <r>
    <n v="1"/>
    <n v="6"/>
    <d v="2010-09-22T00:00:00"/>
    <x v="305"/>
    <d v="1899-12-30T12:40:00"/>
    <d v="2010-09-22T00:00:00"/>
    <d v="1899-12-30T14:11:00"/>
    <n v="30"/>
    <n v="91"/>
    <s v="Ticket"/>
    <s v="Wednesday"/>
    <s v="Morning"/>
    <x v="7"/>
    <s v="14"/>
  </r>
  <r>
    <n v="1"/>
    <n v="6"/>
    <d v="2010-09-22T00:00:00"/>
    <x v="305"/>
    <d v="1899-12-30T14:40:00"/>
    <d v="2010-09-22T00:00:00"/>
    <d v="1899-12-30T16:22:00"/>
    <n v="30"/>
    <n v="102"/>
    <s v="Ticket"/>
    <s v="Wednesday"/>
    <s v="Afternoon"/>
    <x v="1"/>
    <s v="16"/>
  </r>
  <r>
    <n v="1"/>
    <n v="5"/>
    <d v="2010-09-23T00:00:00"/>
    <x v="306"/>
    <d v="1899-12-30T11:11:00"/>
    <d v="2010-09-23T00:00:00"/>
    <d v="1899-12-30T11:42:00"/>
    <n v="30"/>
    <n v="31"/>
    <s v="Ticket"/>
    <s v="Thursday"/>
    <s v="Morning"/>
    <x v="12"/>
    <s v="11"/>
  </r>
  <r>
    <n v="1"/>
    <n v="6"/>
    <d v="2010-09-23T00:00:00"/>
    <x v="306"/>
    <d v="1899-12-30T11:38:00"/>
    <d v="2010-09-23T00:00:00"/>
    <d v="1899-12-30T13:26:00"/>
    <n v="30"/>
    <n v="108"/>
    <s v="Ticket"/>
    <s v="Thursday"/>
    <s v="Morning"/>
    <x v="12"/>
    <s v="13"/>
  </r>
  <r>
    <n v="1"/>
    <n v="5"/>
    <d v="2010-09-23T00:00:00"/>
    <x v="306"/>
    <d v="1899-12-30T12:22:00"/>
    <d v="2010-09-23T00:00:00"/>
    <d v="1899-12-30T14:09:00"/>
    <n v="30"/>
    <n v="107"/>
    <s v="Ticket"/>
    <s v="Thursday"/>
    <s v="Morning"/>
    <x v="7"/>
    <s v="14"/>
  </r>
  <r>
    <n v="1"/>
    <n v="6"/>
    <d v="2010-09-23T00:00:00"/>
    <x v="306"/>
    <d v="1899-12-30T14:01:00"/>
    <d v="2010-09-23T00:00:00"/>
    <d v="1899-12-30T14:22:00"/>
    <n v="30"/>
    <n v="21"/>
    <s v="Ticket"/>
    <s v="Thursday"/>
    <s v="Afternoon"/>
    <x v="1"/>
    <s v="14"/>
  </r>
  <r>
    <n v="1"/>
    <n v="6"/>
    <d v="2010-09-23T00:00:00"/>
    <x v="306"/>
    <d v="1899-12-30T14:42:00"/>
    <d v="2010-09-23T00:00:00"/>
    <d v="1899-12-30T17:53:00"/>
    <n v="40"/>
    <n v="191"/>
    <s v="Ticket"/>
    <s v="Thursday"/>
    <s v="Afternoon"/>
    <x v="1"/>
    <s v="17"/>
  </r>
  <r>
    <n v="1"/>
    <n v="5"/>
    <d v="2010-09-23T00:00:00"/>
    <x v="306"/>
    <d v="1899-12-30T17:20:00"/>
    <d v="2010-09-23T00:00:00"/>
    <d v="1899-12-30T18:44:00"/>
    <n v="30"/>
    <n v="84"/>
    <s v="Ticket"/>
    <s v="Thursday"/>
    <s v="Afternoon"/>
    <x v="3"/>
    <s v="18"/>
  </r>
  <r>
    <n v="1"/>
    <n v="5"/>
    <d v="2010-09-23T00:00:00"/>
    <x v="306"/>
    <d v="1899-12-30T18:54:00"/>
    <d v="2010-09-23T00:00:00"/>
    <d v="1899-12-30T19:08:00"/>
    <n v="30"/>
    <n v="14"/>
    <s v="Ticket"/>
    <s v="Thursday"/>
    <s v="Evening"/>
    <x v="8"/>
    <s v="19"/>
  </r>
  <r>
    <n v="1"/>
    <n v="5"/>
    <d v="2010-09-23T00:00:00"/>
    <x v="306"/>
    <d v="1899-12-30T21:00:00"/>
    <d v="2010-09-23T00:00:00"/>
    <d v="1899-12-30T23:29:00"/>
    <n v="30"/>
    <n v="149"/>
    <s v="Ticket"/>
    <s v="Thursday"/>
    <s v="Evening"/>
    <x v="10"/>
    <s v="23"/>
  </r>
  <r>
    <n v="1"/>
    <n v="5"/>
    <d v="2010-09-23T00:00:00"/>
    <x v="306"/>
    <d v="1899-12-30T21:39:00"/>
    <d v="2010-09-23T00:00:00"/>
    <d v="1899-12-30T23:44:00"/>
    <n v="30"/>
    <n v="125"/>
    <s v="Ticket"/>
    <s v="Thursday"/>
    <s v="Evening"/>
    <x v="10"/>
    <s v="23"/>
  </r>
  <r>
    <n v="1"/>
    <n v="6"/>
    <d v="2010-09-24T00:00:00"/>
    <x v="307"/>
    <d v="1899-12-30T13:28:00"/>
    <d v="2010-09-24T00:00:00"/>
    <d v="1899-12-30T15:09:00"/>
    <n v="30"/>
    <n v="101"/>
    <s v="Ticket"/>
    <s v="Friday"/>
    <s v="Morning"/>
    <x v="0"/>
    <s v="15"/>
  </r>
  <r>
    <n v="1"/>
    <n v="5"/>
    <d v="2010-09-24T00:00:00"/>
    <x v="307"/>
    <d v="1899-12-30T16:33:00"/>
    <d v="2010-09-24T00:00:00"/>
    <d v="1899-12-30T18:04:00"/>
    <n v="30"/>
    <n v="91"/>
    <s v="Ticket"/>
    <s v="Friday"/>
    <s v="Afternoon"/>
    <x v="5"/>
    <s v="18"/>
  </r>
  <r>
    <n v="1"/>
    <n v="5"/>
    <d v="2010-09-24T00:00:00"/>
    <x v="307"/>
    <d v="1899-12-30T19:00:00"/>
    <d v="2010-09-24T00:00:00"/>
    <d v="1899-12-30T23:19:00"/>
    <n v="50"/>
    <n v="259"/>
    <s v="Ticket"/>
    <s v="Friday"/>
    <s v="Evening"/>
    <x v="4"/>
    <s v="23"/>
  </r>
  <r>
    <n v="1"/>
    <n v="6"/>
    <d v="2010-09-24T00:00:00"/>
    <x v="307"/>
    <d v="1899-12-30T20:23:00"/>
    <d v="2010-09-24T00:00:00"/>
    <d v="1899-12-30T22:02:00"/>
    <n v="30"/>
    <n v="99"/>
    <s v="Ticket"/>
    <s v="Friday"/>
    <s v="Evening"/>
    <x v="9"/>
    <s v="22"/>
  </r>
  <r>
    <n v="1"/>
    <n v="6"/>
    <d v="2010-09-24T00:00:00"/>
    <x v="307"/>
    <d v="1899-12-30T23:19:00"/>
    <d v="2010-09-25T00:00:00"/>
    <d v="1899-12-30T01:55:00"/>
    <n v="30"/>
    <n v="156"/>
    <s v="Ticket"/>
    <s v="Friday"/>
    <s v="Night"/>
    <x v="14"/>
    <s v="01"/>
  </r>
  <r>
    <n v="1"/>
    <n v="6"/>
    <d v="2010-09-27T00:00:00"/>
    <x v="308"/>
    <d v="1899-12-30T11:52:00"/>
    <d v="2010-09-27T00:00:00"/>
    <d v="1899-12-30T12:30:00"/>
    <n v="30"/>
    <n v="38"/>
    <s v="Ticket"/>
    <s v="Monday"/>
    <s v="Morning"/>
    <x v="12"/>
    <s v="12"/>
  </r>
  <r>
    <n v="1"/>
    <n v="5"/>
    <d v="2010-09-27T00:00:00"/>
    <x v="308"/>
    <d v="1899-12-30T13:00:00"/>
    <d v="2010-09-27T00:00:00"/>
    <d v="1899-12-30T15:32:00"/>
    <n v="30"/>
    <n v="152"/>
    <s v="Ticket"/>
    <s v="Monday"/>
    <s v="Morning"/>
    <x v="0"/>
    <s v="15"/>
  </r>
  <r>
    <n v="1"/>
    <n v="5"/>
    <d v="2010-09-27T00:00:00"/>
    <x v="308"/>
    <d v="1899-12-30T14:04:00"/>
    <d v="2010-09-27T00:00:00"/>
    <d v="1899-12-30T15:50:00"/>
    <n v="30"/>
    <n v="106"/>
    <s v="Ticket"/>
    <s v="Monday"/>
    <s v="Afternoon"/>
    <x v="1"/>
    <s v="15"/>
  </r>
  <r>
    <n v="1"/>
    <n v="5"/>
    <d v="2010-09-27T00:00:00"/>
    <x v="308"/>
    <d v="1899-12-30T16:43:00"/>
    <d v="2010-09-27T00:00:00"/>
    <d v="1899-12-30T18:59:00"/>
    <n v="30"/>
    <n v="136"/>
    <s v="Ticket"/>
    <s v="Monday"/>
    <s v="Afternoon"/>
    <x v="5"/>
    <s v="18"/>
  </r>
  <r>
    <n v="1"/>
    <n v="5"/>
    <d v="2010-09-27T00:00:00"/>
    <x v="308"/>
    <d v="1899-12-30T17:29:00"/>
    <d v="2010-09-27T00:00:00"/>
    <d v="1899-12-30T18:37:00"/>
    <n v="30"/>
    <n v="68"/>
    <s v="Ticket"/>
    <s v="Monday"/>
    <s v="Afternoon"/>
    <x v="3"/>
    <s v="18"/>
  </r>
  <r>
    <n v="1"/>
    <n v="6"/>
    <d v="2010-09-27T00:00:00"/>
    <x v="308"/>
    <d v="1899-12-30T20:17:00"/>
    <d v="2010-09-27T00:00:00"/>
    <d v="1899-12-30T22:02:00"/>
    <n v="30"/>
    <n v="105"/>
    <s v="Ticket"/>
    <s v="Monday"/>
    <s v="Evening"/>
    <x v="9"/>
    <s v="22"/>
  </r>
  <r>
    <n v="1"/>
    <n v="5"/>
    <d v="2010-09-27T00:00:00"/>
    <x v="308"/>
    <d v="1899-12-30T21:55:00"/>
    <d v="2010-09-28T00:00:00"/>
    <d v="1899-12-30T00:11:00"/>
    <n v="30"/>
    <n v="136"/>
    <s v="Ticket"/>
    <s v="Monday"/>
    <s v="Evening"/>
    <x v="10"/>
    <s v="00"/>
  </r>
  <r>
    <n v="1"/>
    <n v="5"/>
    <d v="2010-09-28T00:00:00"/>
    <x v="309"/>
    <d v="1899-12-30T12:31:00"/>
    <d v="2010-09-28T00:00:00"/>
    <d v="1899-12-30T14:26:00"/>
    <n v="30"/>
    <n v="115"/>
    <s v="Ticket"/>
    <s v="Tuesday"/>
    <s v="Morning"/>
    <x v="7"/>
    <s v="14"/>
  </r>
  <r>
    <n v="1"/>
    <n v="6"/>
    <d v="2010-09-28T00:00:00"/>
    <x v="309"/>
    <d v="1899-12-30T16:07:00"/>
    <d v="2010-09-28T00:00:00"/>
    <d v="1899-12-30T16:41:00"/>
    <n v="30"/>
    <n v="34"/>
    <s v="Ticket"/>
    <s v="Tuesday"/>
    <s v="Afternoon"/>
    <x v="5"/>
    <s v="16"/>
  </r>
  <r>
    <n v="1"/>
    <n v="5"/>
    <d v="2010-09-28T00:00:00"/>
    <x v="309"/>
    <d v="1899-12-30T17:20:00"/>
    <d v="2010-09-28T00:00:00"/>
    <d v="1899-12-30T18:27:00"/>
    <n v="30"/>
    <n v="67"/>
    <s v="Ticket"/>
    <s v="Tuesday"/>
    <s v="Afternoon"/>
    <x v="3"/>
    <s v="18"/>
  </r>
  <r>
    <n v="1"/>
    <n v="5"/>
    <d v="2010-09-28T00:00:00"/>
    <x v="309"/>
    <d v="1899-12-30T19:04:00"/>
    <d v="2010-09-28T00:00:00"/>
    <d v="1899-12-30T20:02:00"/>
    <n v="30"/>
    <n v="58"/>
    <s v="Ticket"/>
    <s v="Tuesday"/>
    <s v="Evening"/>
    <x v="4"/>
    <s v="20"/>
  </r>
  <r>
    <n v="1"/>
    <n v="5"/>
    <d v="2010-09-28T00:00:00"/>
    <x v="309"/>
    <d v="1899-12-30T20:10:00"/>
    <d v="2010-09-28T00:00:00"/>
    <d v="1899-12-30T22:01:00"/>
    <n v="30"/>
    <n v="111"/>
    <s v="Ticket"/>
    <s v="Tuesday"/>
    <s v="Evening"/>
    <x v="9"/>
    <s v="22"/>
  </r>
  <r>
    <n v="1"/>
    <n v="5"/>
    <d v="2010-09-29T00:00:00"/>
    <x v="310"/>
    <d v="1899-12-30T12:27:00"/>
    <d v="2010-09-29T00:00:00"/>
    <d v="1899-12-30T15:52:00"/>
    <n v="40"/>
    <n v="205"/>
    <s v="Ticket"/>
    <s v="Wednesday"/>
    <s v="Morning"/>
    <x v="7"/>
    <s v="15"/>
  </r>
  <r>
    <n v="1"/>
    <n v="5"/>
    <d v="2010-09-29T00:00:00"/>
    <x v="310"/>
    <d v="1899-12-30T12:30:00"/>
    <d v="2010-09-29T00:00:00"/>
    <d v="1899-12-30T13:50:00"/>
    <n v="30"/>
    <n v="80"/>
    <s v="Ticket"/>
    <s v="Wednesday"/>
    <s v="Morning"/>
    <x v="7"/>
    <s v="13"/>
  </r>
  <r>
    <n v="1"/>
    <n v="6"/>
    <d v="2010-09-29T00:00:00"/>
    <x v="310"/>
    <d v="1899-12-30T12:32:00"/>
    <d v="2010-09-29T00:00:00"/>
    <d v="1899-12-30T12:58:00"/>
    <n v="30"/>
    <n v="26"/>
    <s v="Ticket"/>
    <s v="Wednesday"/>
    <s v="Morning"/>
    <x v="7"/>
    <s v="12"/>
  </r>
  <r>
    <n v="1"/>
    <n v="6"/>
    <d v="2010-09-29T00:00:00"/>
    <x v="310"/>
    <d v="1899-12-30T14:18:00"/>
    <d v="2010-09-29T00:00:00"/>
    <d v="1899-12-30T15:26:00"/>
    <n v="30"/>
    <n v="68"/>
    <s v="Ticket"/>
    <s v="Wednesday"/>
    <s v="Afternoon"/>
    <x v="1"/>
    <s v="15"/>
  </r>
  <r>
    <n v="1"/>
    <n v="5"/>
    <d v="2010-09-29T00:00:00"/>
    <x v="310"/>
    <d v="1899-12-30T14:25:00"/>
    <d v="2010-09-29T00:00:00"/>
    <d v="1899-12-30T14:33:00"/>
    <n v="30"/>
    <n v="8"/>
    <s v="Ticket"/>
    <s v="Wednesday"/>
    <s v="Afternoon"/>
    <x v="1"/>
    <s v="14"/>
  </r>
  <r>
    <n v="1"/>
    <n v="6"/>
    <d v="2010-09-29T00:00:00"/>
    <x v="310"/>
    <d v="1899-12-30T15:20:00"/>
    <d v="2010-09-29T00:00:00"/>
    <d v="1899-12-30T17:00:00"/>
    <n v="30"/>
    <n v="100"/>
    <s v="Ticket"/>
    <s v="Wednesday"/>
    <s v="Afternoon"/>
    <x v="2"/>
    <s v="17"/>
  </r>
  <r>
    <n v="1"/>
    <n v="6"/>
    <d v="2010-09-29T00:00:00"/>
    <x v="310"/>
    <d v="1899-12-30T16:15:00"/>
    <d v="2010-09-29T00:00:00"/>
    <d v="1899-12-30T17:13:00"/>
    <n v="30"/>
    <n v="58"/>
    <s v="Ticket"/>
    <s v="Wednesday"/>
    <s v="Afternoon"/>
    <x v="5"/>
    <s v="17"/>
  </r>
  <r>
    <n v="1"/>
    <n v="5"/>
    <d v="2010-09-29T00:00:00"/>
    <x v="310"/>
    <d v="1899-12-30T21:36:00"/>
    <d v="2010-09-29T00:00:00"/>
    <d v="1899-12-30T23:23:00"/>
    <n v="30"/>
    <n v="107"/>
    <s v="Ticket"/>
    <s v="Wednesday"/>
    <s v="Evening"/>
    <x v="10"/>
    <s v="23"/>
  </r>
  <r>
    <n v="1"/>
    <n v="5"/>
    <d v="2010-09-30T00:00:00"/>
    <x v="311"/>
    <d v="1899-12-30T11:51:00"/>
    <d v="2010-09-30T00:00:00"/>
    <d v="1899-12-30T15:56:00"/>
    <n v="50"/>
    <n v="245"/>
    <s v="Ticket"/>
    <s v="Thursday"/>
    <s v="Morning"/>
    <x v="12"/>
    <s v="15"/>
  </r>
  <r>
    <n v="1"/>
    <n v="6"/>
    <d v="2010-09-30T00:00:00"/>
    <x v="311"/>
    <d v="1899-12-30T12:07:00"/>
    <d v="2010-09-30T00:00:00"/>
    <d v="1899-12-30T12:45:00"/>
    <n v="300"/>
    <n v="38"/>
    <s v="Ticket"/>
    <s v="Thursday"/>
    <s v="Morning"/>
    <x v="7"/>
    <s v="12"/>
  </r>
  <r>
    <n v="1"/>
    <n v="6"/>
    <d v="2010-09-30T00:00:00"/>
    <x v="311"/>
    <d v="1899-12-30T12:20:00"/>
    <d v="2010-09-30T00:00:00"/>
    <d v="1899-12-30T14:48:00"/>
    <n v="30"/>
    <n v="148"/>
    <s v="Ticket"/>
    <s v="Thursday"/>
    <s v="Morning"/>
    <x v="7"/>
    <s v="14"/>
  </r>
  <r>
    <n v="1"/>
    <n v="6"/>
    <d v="2010-09-30T00:00:00"/>
    <x v="311"/>
    <d v="1899-12-30T12:58:00"/>
    <d v="2010-09-30T00:00:00"/>
    <d v="1899-12-30T14:18:00"/>
    <n v="30"/>
    <n v="80"/>
    <s v="Ticket"/>
    <s v="Thursday"/>
    <s v="Morning"/>
    <x v="7"/>
    <s v="14"/>
  </r>
  <r>
    <n v="1"/>
    <n v="5"/>
    <d v="2010-09-30T00:00:00"/>
    <x v="311"/>
    <d v="1899-12-30T13:11:00"/>
    <d v="2010-09-30T00:00:00"/>
    <d v="1899-12-30T14:14:00"/>
    <n v="30"/>
    <n v="63"/>
    <s v="Ticket"/>
    <s v="Thursday"/>
    <s v="Morning"/>
    <x v="0"/>
    <s v="14"/>
  </r>
  <r>
    <n v="1"/>
    <n v="6"/>
    <d v="2010-09-30T00:00:00"/>
    <x v="311"/>
    <d v="1899-12-30T14:05:00"/>
    <d v="2010-09-30T00:00:00"/>
    <d v="1899-12-30T15:09:00"/>
    <n v="30"/>
    <n v="64"/>
    <s v="Ticket"/>
    <s v="Thursday"/>
    <s v="Afternoon"/>
    <x v="1"/>
    <s v="15"/>
  </r>
  <r>
    <n v="1"/>
    <n v="5"/>
    <d v="2010-09-30T00:00:00"/>
    <x v="311"/>
    <d v="1899-12-30T14:52:00"/>
    <d v="2010-09-30T00:00:00"/>
    <d v="1899-12-30T17:03:00"/>
    <n v="30"/>
    <n v="131"/>
    <s v="Ticket"/>
    <s v="Thursday"/>
    <s v="Afternoon"/>
    <x v="1"/>
    <s v="17"/>
  </r>
  <r>
    <n v="1"/>
    <n v="5"/>
    <d v="2010-09-30T00:00:00"/>
    <x v="311"/>
    <d v="1899-12-30T16:29:00"/>
    <d v="2010-09-30T00:00:00"/>
    <d v="1899-12-30T17:08:00"/>
    <n v="30"/>
    <n v="39"/>
    <s v="Ticket"/>
    <s v="Thursday"/>
    <s v="Afternoon"/>
    <x v="5"/>
    <s v="17"/>
  </r>
  <r>
    <n v="1"/>
    <n v="6"/>
    <d v="2010-09-30T00:00:00"/>
    <x v="311"/>
    <d v="1899-12-30T16:57:00"/>
    <d v="2010-09-30T00:00:00"/>
    <d v="1899-12-30T18:14:00"/>
    <n v="30"/>
    <n v="77"/>
    <s v="Ticket"/>
    <s v="Thursday"/>
    <s v="Afternoon"/>
    <x v="5"/>
    <s v="18"/>
  </r>
  <r>
    <n v="1"/>
    <n v="6"/>
    <d v="2010-09-30T00:00:00"/>
    <x v="311"/>
    <d v="1899-12-30T17:35:00"/>
    <d v="2010-09-30T00:00:00"/>
    <d v="1899-12-30T20:06:00"/>
    <n v="30"/>
    <n v="151"/>
    <s v="Ticket"/>
    <s v="Thursday"/>
    <s v="Afternoon"/>
    <x v="3"/>
    <s v="20"/>
  </r>
  <r>
    <n v="1"/>
    <n v="5"/>
    <d v="2010-09-30T00:00:00"/>
    <x v="311"/>
    <d v="1899-12-30T17:43:00"/>
    <d v="2010-09-30T00:00:00"/>
    <d v="1899-12-30T18:38:00"/>
    <n v="30"/>
    <n v="55"/>
    <s v="Ticket"/>
    <s v="Thursday"/>
    <s v="Afternoon"/>
    <x v="3"/>
    <s v="18"/>
  </r>
  <r>
    <n v="1"/>
    <n v="5"/>
    <d v="2010-09-30T00:00:00"/>
    <x v="311"/>
    <d v="1899-12-30T19:49:00"/>
    <d v="2010-09-30T00:00:00"/>
    <d v="1899-12-30T20:32:00"/>
    <n v="30"/>
    <n v="43"/>
    <s v="Ticket"/>
    <s v="Thursday"/>
    <s v="Evening"/>
    <x v="4"/>
    <s v="20"/>
  </r>
  <r>
    <n v="1"/>
    <n v="6"/>
    <d v="2010-09-30T00:00:00"/>
    <x v="311"/>
    <d v="1899-12-30T20:16:00"/>
    <d v="2010-09-30T00:00:00"/>
    <d v="1899-12-30T23:12:00"/>
    <n v="30"/>
    <n v="176"/>
    <s v="Ticket"/>
    <s v="Thursday"/>
    <s v="Evening"/>
    <x v="9"/>
    <s v="23"/>
  </r>
  <r>
    <n v="1"/>
    <n v="5"/>
    <d v="2010-09-30T00:00:00"/>
    <x v="311"/>
    <d v="1899-12-30T20:26:00"/>
    <d v="2010-09-30T00:00:00"/>
    <d v="1899-12-30T23:49:00"/>
    <n v="40"/>
    <n v="203"/>
    <s v="Ticket"/>
    <s v="Thursday"/>
    <s v="Evening"/>
    <x v="9"/>
    <s v="23"/>
  </r>
  <r>
    <n v="1"/>
    <n v="6"/>
    <d v="2010-10-01T00:00:00"/>
    <x v="312"/>
    <d v="1899-12-30T11:14:00"/>
    <d v="2010-10-01T00:00:00"/>
    <d v="1899-12-30T16:42:00"/>
    <n v="60"/>
    <n v="328"/>
    <s v="Ticket"/>
    <s v="Friday"/>
    <s v="Morning"/>
    <x v="12"/>
    <s v="16"/>
  </r>
  <r>
    <n v="1"/>
    <n v="6"/>
    <d v="2010-10-01T00:00:00"/>
    <x v="312"/>
    <d v="1899-12-30T13:13:00"/>
    <d v="2010-10-01T00:00:00"/>
    <d v="1899-12-30T18:04:00"/>
    <n v="50"/>
    <n v="291"/>
    <s v="Ticket"/>
    <s v="Friday"/>
    <s v="Morning"/>
    <x v="0"/>
    <s v="18"/>
  </r>
  <r>
    <n v="1"/>
    <n v="6"/>
    <d v="2010-10-01T00:00:00"/>
    <x v="312"/>
    <d v="1899-12-30T15:37:00"/>
    <d v="2010-10-01T00:00:00"/>
    <d v="1899-12-30T16:31:00"/>
    <n v="30"/>
    <n v="54"/>
    <s v="Ticket"/>
    <s v="Friday"/>
    <s v="Afternoon"/>
    <x v="2"/>
    <s v="16"/>
  </r>
  <r>
    <n v="1"/>
    <n v="6"/>
    <d v="2010-10-01T00:00:00"/>
    <x v="312"/>
    <d v="1899-12-30T15:52:00"/>
    <d v="2010-10-01T00:00:00"/>
    <d v="1899-12-30T17:54:00"/>
    <n v="30"/>
    <n v="122"/>
    <s v="Ticket"/>
    <s v="Friday"/>
    <s v="Afternoon"/>
    <x v="2"/>
    <s v="17"/>
  </r>
  <r>
    <n v="1"/>
    <n v="6"/>
    <d v="2010-10-01T00:00:00"/>
    <x v="312"/>
    <d v="1899-12-30T16:19:00"/>
    <d v="2010-10-01T00:00:00"/>
    <d v="1899-12-30T19:56:00"/>
    <n v="40"/>
    <n v="217"/>
    <s v="Ticket"/>
    <s v="Friday"/>
    <s v="Afternoon"/>
    <x v="5"/>
    <s v="19"/>
  </r>
  <r>
    <n v="1"/>
    <n v="5"/>
    <d v="2010-10-01T00:00:00"/>
    <x v="312"/>
    <d v="1899-12-30T16:43:00"/>
    <d v="2010-10-01T00:00:00"/>
    <d v="1899-12-30T19:09:00"/>
    <n v="30"/>
    <n v="146"/>
    <s v="Ticket"/>
    <s v="Friday"/>
    <s v="Afternoon"/>
    <x v="5"/>
    <s v="19"/>
  </r>
  <r>
    <n v="1"/>
    <n v="5"/>
    <d v="2010-10-01T00:00:00"/>
    <x v="312"/>
    <d v="1899-12-30T16:55:00"/>
    <d v="2010-10-01T00:00:00"/>
    <d v="1899-12-30T17:14:00"/>
    <n v="30"/>
    <n v="19"/>
    <s v="Ticket"/>
    <s v="Friday"/>
    <s v="Afternoon"/>
    <x v="5"/>
    <s v="17"/>
  </r>
  <r>
    <n v="1"/>
    <n v="5"/>
    <d v="2010-10-01T00:00:00"/>
    <x v="312"/>
    <d v="1899-12-30T17:04:00"/>
    <d v="2010-10-01T00:00:00"/>
    <d v="1899-12-30T20:17:00"/>
    <n v="40"/>
    <n v="193"/>
    <s v="Ticket"/>
    <s v="Friday"/>
    <s v="Afternoon"/>
    <x v="3"/>
    <s v="20"/>
  </r>
  <r>
    <n v="1"/>
    <n v="6"/>
    <d v="2010-10-01T00:00:00"/>
    <x v="312"/>
    <d v="1899-12-30T17:07:00"/>
    <d v="2010-10-01T00:00:00"/>
    <d v="1899-12-30T19:29:00"/>
    <n v="30"/>
    <n v="142"/>
    <s v="Ticket"/>
    <s v="Friday"/>
    <s v="Afternoon"/>
    <x v="3"/>
    <s v="19"/>
  </r>
  <r>
    <n v="1"/>
    <n v="5"/>
    <d v="2010-10-01T00:00:00"/>
    <x v="312"/>
    <d v="1899-12-30T17:25:00"/>
    <d v="2010-10-01T00:00:00"/>
    <d v="1899-12-30T18:36:00"/>
    <n v="30"/>
    <n v="71"/>
    <s v="Ticket"/>
    <s v="Friday"/>
    <s v="Afternoon"/>
    <x v="3"/>
    <s v="18"/>
  </r>
  <r>
    <n v="1"/>
    <n v="5"/>
    <d v="2010-10-01T00:00:00"/>
    <x v="312"/>
    <d v="1899-12-30T19:19:00"/>
    <d v="2010-10-01T00:00:00"/>
    <d v="1899-12-30T22:20:00"/>
    <n v="40"/>
    <n v="181"/>
    <s v="Ticket"/>
    <s v="Friday"/>
    <s v="Evening"/>
    <x v="4"/>
    <s v="22"/>
  </r>
  <r>
    <n v="1"/>
    <n v="6"/>
    <d v="2010-10-01T00:00:00"/>
    <x v="312"/>
    <d v="1899-12-30T20:07:00"/>
    <d v="2010-10-01T00:00:00"/>
    <d v="1899-12-30T20:33:00"/>
    <n v="30"/>
    <n v="26"/>
    <s v="Ticket"/>
    <s v="Friday"/>
    <s v="Evening"/>
    <x v="9"/>
    <s v="20"/>
  </r>
  <r>
    <n v="1"/>
    <n v="5"/>
    <d v="2010-10-01T00:00:00"/>
    <x v="312"/>
    <d v="1899-12-30T22:22:00"/>
    <d v="2010-10-02T00:00:00"/>
    <d v="1899-12-30T01:45:00"/>
    <n v="40"/>
    <n v="203"/>
    <s v="Ticket"/>
    <s v="Friday"/>
    <s v="Night"/>
    <x v="6"/>
    <s v="01"/>
  </r>
  <r>
    <n v="1"/>
    <n v="6"/>
    <d v="2010-10-04T00:00:00"/>
    <x v="313"/>
    <d v="1899-12-30T11:39:00"/>
    <d v="2010-10-04T00:00:00"/>
    <d v="1899-12-30T14:28:00"/>
    <n v="30"/>
    <n v="169"/>
    <s v="Ticket"/>
    <s v="Monday"/>
    <s v="Morning"/>
    <x v="12"/>
    <s v="14"/>
  </r>
  <r>
    <n v="1"/>
    <n v="5"/>
    <d v="2010-10-04T00:00:00"/>
    <x v="313"/>
    <d v="1899-12-30T12:45:00"/>
    <d v="2010-10-04T00:00:00"/>
    <d v="1899-12-30T15:06:00"/>
    <n v="30"/>
    <n v="141"/>
    <s v="Ticket"/>
    <s v="Monday"/>
    <s v="Morning"/>
    <x v="7"/>
    <s v="15"/>
  </r>
  <r>
    <n v="1"/>
    <n v="6"/>
    <d v="2010-10-04T00:00:00"/>
    <x v="313"/>
    <d v="1899-12-30T17:18:00"/>
    <d v="2010-10-04T00:00:00"/>
    <d v="1899-12-30T19:45:00"/>
    <n v="30"/>
    <n v="147"/>
    <s v="Ticket"/>
    <s v="Monday"/>
    <s v="Afternoon"/>
    <x v="3"/>
    <s v="19"/>
  </r>
  <r>
    <n v="1"/>
    <n v="5"/>
    <d v="2010-10-05T00:00:00"/>
    <x v="314"/>
    <d v="1899-12-30T11:30:00"/>
    <d v="2010-10-05T00:00:00"/>
    <d v="1899-12-30T12:25:00"/>
    <n v="30"/>
    <n v="55"/>
    <s v="Ticket"/>
    <s v="Tuesday"/>
    <s v="Morning"/>
    <x v="12"/>
    <s v="12"/>
  </r>
  <r>
    <n v="1"/>
    <n v="5"/>
    <d v="2010-10-05T00:00:00"/>
    <x v="314"/>
    <d v="1899-12-30T12:24:00"/>
    <d v="2010-10-05T00:00:00"/>
    <d v="1899-12-30T15:15:00"/>
    <n v="30"/>
    <n v="171"/>
    <s v="Ticket"/>
    <s v="Tuesday"/>
    <s v="Morning"/>
    <x v="7"/>
    <s v="15"/>
  </r>
  <r>
    <n v="1"/>
    <n v="6"/>
    <d v="2010-10-05T00:00:00"/>
    <x v="314"/>
    <d v="1899-12-30T13:06:00"/>
    <d v="2010-10-05T00:00:00"/>
    <d v="1899-12-30T15:58:00"/>
    <n v="30"/>
    <n v="172"/>
    <s v="Ticket"/>
    <s v="Tuesday"/>
    <s v="Morning"/>
    <x v="0"/>
    <s v="15"/>
  </r>
  <r>
    <n v="1"/>
    <n v="5"/>
    <d v="2010-10-05T00:00:00"/>
    <x v="314"/>
    <d v="1899-12-30T13:07:00"/>
    <d v="2010-10-05T00:00:00"/>
    <d v="1899-12-30T17:56:00"/>
    <n v="50"/>
    <n v="289"/>
    <s v="Ticket"/>
    <s v="Tuesday"/>
    <s v="Morning"/>
    <x v="0"/>
    <s v="17"/>
  </r>
  <r>
    <n v="1"/>
    <n v="5"/>
    <d v="2010-10-05T00:00:00"/>
    <x v="314"/>
    <d v="1899-12-30T13:14:00"/>
    <d v="2010-10-05T00:00:00"/>
    <d v="1899-12-30T15:47:00"/>
    <n v="30"/>
    <n v="153"/>
    <s v="Ticket"/>
    <s v="Tuesday"/>
    <s v="Morning"/>
    <x v="0"/>
    <s v="15"/>
  </r>
  <r>
    <n v="1"/>
    <n v="5"/>
    <d v="2010-10-05T00:00:00"/>
    <x v="314"/>
    <d v="1899-12-30T15:22:00"/>
    <d v="2010-10-05T00:00:00"/>
    <d v="1899-12-30T18:39:00"/>
    <n v="40"/>
    <n v="197"/>
    <s v="Ticket"/>
    <s v="Tuesday"/>
    <s v="Afternoon"/>
    <x v="2"/>
    <s v="18"/>
  </r>
  <r>
    <n v="1"/>
    <n v="5"/>
    <d v="2010-10-05T00:00:00"/>
    <x v="314"/>
    <d v="1899-12-30T17:42:00"/>
    <d v="2010-10-05T00:00:00"/>
    <d v="1899-12-30T20:36:00"/>
    <n v="30"/>
    <n v="174"/>
    <s v="Ticket"/>
    <s v="Tuesday"/>
    <s v="Afternoon"/>
    <x v="3"/>
    <s v="20"/>
  </r>
  <r>
    <n v="1"/>
    <n v="5"/>
    <d v="2010-10-05T00:00:00"/>
    <x v="314"/>
    <d v="1899-12-30T22:28:00"/>
    <d v="2010-10-06T00:00:00"/>
    <d v="1899-12-30T01:48:00"/>
    <n v="40"/>
    <n v="200"/>
    <s v="Ticket"/>
    <s v="Tuesday"/>
    <s v="Night"/>
    <x v="6"/>
    <s v="01"/>
  </r>
  <r>
    <n v="1"/>
    <n v="6"/>
    <d v="2010-10-06T00:00:00"/>
    <x v="315"/>
    <d v="1899-12-30T14:10:00"/>
    <d v="2010-10-06T00:00:00"/>
    <d v="1899-12-30T14:39:00"/>
    <n v="30"/>
    <n v="29"/>
    <s v="Ticket"/>
    <s v="Wednesday"/>
    <s v="Afternoon"/>
    <x v="1"/>
    <s v="14"/>
  </r>
  <r>
    <n v="1"/>
    <n v="6"/>
    <d v="2010-10-06T00:00:00"/>
    <x v="315"/>
    <d v="1899-12-30T14:52:00"/>
    <d v="2010-10-06T00:00:00"/>
    <d v="1899-12-30T15:58:00"/>
    <n v="30"/>
    <n v="66"/>
    <s v="Ticket"/>
    <s v="Wednesday"/>
    <s v="Afternoon"/>
    <x v="1"/>
    <s v="15"/>
  </r>
  <r>
    <n v="1"/>
    <n v="6"/>
    <d v="2010-10-06T00:00:00"/>
    <x v="315"/>
    <d v="1899-12-30T17:03:00"/>
    <d v="2010-10-06T00:00:00"/>
    <d v="1899-12-30T19:08:00"/>
    <n v="30"/>
    <n v="125"/>
    <s v="Ticket"/>
    <s v="Wednesday"/>
    <s v="Afternoon"/>
    <x v="3"/>
    <s v="19"/>
  </r>
  <r>
    <n v="1"/>
    <n v="6"/>
    <d v="2010-10-06T00:00:00"/>
    <x v="315"/>
    <d v="1899-12-30T17:46:00"/>
    <d v="2010-10-06T00:00:00"/>
    <d v="1899-12-30T19:30:00"/>
    <n v="30"/>
    <n v="104"/>
    <s v="Ticket"/>
    <s v="Wednesday"/>
    <s v="Afternoon"/>
    <x v="3"/>
    <s v="19"/>
  </r>
  <r>
    <n v="1"/>
    <n v="5"/>
    <d v="2010-10-06T00:00:00"/>
    <x v="315"/>
    <d v="1899-12-30T18:21:00"/>
    <d v="2010-10-06T00:00:00"/>
    <d v="1899-12-30T19:28:00"/>
    <n v="30"/>
    <n v="67"/>
    <s v="Ticket"/>
    <s v="Wednesday"/>
    <s v="Evening"/>
    <x v="8"/>
    <s v="19"/>
  </r>
  <r>
    <n v="1"/>
    <n v="5"/>
    <d v="2010-10-06T00:00:00"/>
    <x v="315"/>
    <d v="1899-12-30T19:06:00"/>
    <d v="2010-10-06T00:00:00"/>
    <d v="1899-12-30T20:30:00"/>
    <n v="30"/>
    <n v="84"/>
    <s v="Ticket"/>
    <s v="Wednesday"/>
    <s v="Evening"/>
    <x v="4"/>
    <s v="20"/>
  </r>
  <r>
    <n v="1"/>
    <n v="5"/>
    <d v="2010-10-06T00:00:00"/>
    <x v="315"/>
    <d v="1899-12-30T20:31:00"/>
    <d v="2010-10-06T00:00:00"/>
    <d v="1899-12-30T22:14:00"/>
    <n v="30"/>
    <n v="103"/>
    <s v="Ticket"/>
    <s v="Wednesday"/>
    <s v="Evening"/>
    <x v="9"/>
    <s v="22"/>
  </r>
  <r>
    <n v="1"/>
    <n v="5"/>
    <d v="2010-10-06T00:00:00"/>
    <x v="315"/>
    <d v="1899-12-30T20:40:00"/>
    <d v="2010-10-06T00:00:00"/>
    <d v="1899-12-30T22:45:00"/>
    <n v="30"/>
    <n v="125"/>
    <s v="Ticket"/>
    <s v="Wednesday"/>
    <s v="Evening"/>
    <x v="9"/>
    <s v="22"/>
  </r>
  <r>
    <n v="1"/>
    <n v="5"/>
    <d v="2010-10-06T00:00:00"/>
    <x v="315"/>
    <d v="1899-12-30T20:56:00"/>
    <d v="2010-10-06T00:00:00"/>
    <d v="1899-12-30T23:09:00"/>
    <n v="30"/>
    <n v="133"/>
    <s v="Ticket"/>
    <s v="Wednesday"/>
    <s v="Evening"/>
    <x v="9"/>
    <s v="23"/>
  </r>
  <r>
    <n v="1"/>
    <n v="5"/>
    <d v="2010-10-06T00:00:00"/>
    <x v="315"/>
    <d v="1899-12-30T21:47:00"/>
    <d v="2010-10-06T00:00:00"/>
    <d v="1899-12-30T23:34:00"/>
    <n v="30"/>
    <n v="107"/>
    <s v="Ticket"/>
    <s v="Wednesday"/>
    <s v="Evening"/>
    <x v="10"/>
    <s v="23"/>
  </r>
  <r>
    <n v="1"/>
    <n v="5"/>
    <d v="2010-10-06T00:00:00"/>
    <x v="315"/>
    <d v="1899-12-30T21:58:00"/>
    <d v="2010-10-07T00:00:00"/>
    <d v="1899-12-30T01:56:00"/>
    <n v="40"/>
    <n v="238"/>
    <s v="Ticket"/>
    <s v="Wednesday"/>
    <s v="Evening"/>
    <x v="10"/>
    <s v="01"/>
  </r>
  <r>
    <n v="1"/>
    <n v="5"/>
    <d v="2010-10-07T00:00:00"/>
    <x v="316"/>
    <d v="1899-12-30T14:51:00"/>
    <d v="2010-10-07T00:00:00"/>
    <d v="1899-12-30T15:19:00"/>
    <n v="30"/>
    <n v="28"/>
    <s v="Ticket"/>
    <s v="Thursday"/>
    <s v="Afternoon"/>
    <x v="1"/>
    <s v="15"/>
  </r>
  <r>
    <n v="1"/>
    <n v="6"/>
    <d v="2010-10-07T00:00:00"/>
    <x v="316"/>
    <d v="1899-12-30T14:59:00"/>
    <d v="2010-10-07T00:00:00"/>
    <d v="1899-12-30T17:10:00"/>
    <n v="30"/>
    <n v="131"/>
    <s v="Ticket"/>
    <s v="Thursday"/>
    <s v="Afternoon"/>
    <x v="1"/>
    <s v="17"/>
  </r>
  <r>
    <n v="1"/>
    <n v="6"/>
    <d v="2010-10-07T00:00:00"/>
    <x v="316"/>
    <d v="1899-12-30T15:20:00"/>
    <d v="2010-10-07T00:00:00"/>
    <d v="1899-12-30T17:51:00"/>
    <n v="30"/>
    <n v="151"/>
    <s v="Ticket"/>
    <s v="Thursday"/>
    <s v="Afternoon"/>
    <x v="2"/>
    <s v="17"/>
  </r>
  <r>
    <n v="1"/>
    <n v="5"/>
    <d v="2010-10-07T00:00:00"/>
    <x v="316"/>
    <d v="1899-12-30T16:11:00"/>
    <d v="2010-10-07T00:00:00"/>
    <d v="1899-12-30T17:47:00"/>
    <n v="30"/>
    <n v="96"/>
    <s v="Ticket"/>
    <s v="Thursday"/>
    <s v="Afternoon"/>
    <x v="5"/>
    <s v="17"/>
  </r>
  <r>
    <n v="1"/>
    <n v="6"/>
    <d v="2010-10-07T00:00:00"/>
    <x v="316"/>
    <d v="1899-12-30T16:49:00"/>
    <d v="2010-10-07T00:00:00"/>
    <d v="1899-12-30T18:17:00"/>
    <n v="30"/>
    <n v="88"/>
    <s v="Ticket"/>
    <s v="Thursday"/>
    <s v="Afternoon"/>
    <x v="5"/>
    <s v="18"/>
  </r>
  <r>
    <n v="1"/>
    <n v="5"/>
    <d v="2010-10-07T00:00:00"/>
    <x v="316"/>
    <d v="1899-12-30T17:57:00"/>
    <d v="2010-10-07T00:00:00"/>
    <d v="1899-12-30T18:14:00"/>
    <n v="30"/>
    <n v="17"/>
    <s v="Ticket"/>
    <s v="Thursday"/>
    <s v="Afternoon"/>
    <x v="3"/>
    <s v="18"/>
  </r>
  <r>
    <n v="1"/>
    <n v="5"/>
    <d v="2010-10-07T00:00:00"/>
    <x v="316"/>
    <d v="1899-12-30T18:34:00"/>
    <d v="2010-10-07T00:00:00"/>
    <d v="1899-12-30T21:10:00"/>
    <n v="30"/>
    <n v="156"/>
    <s v="Ticket"/>
    <s v="Thursday"/>
    <s v="Evening"/>
    <x v="8"/>
    <s v="21"/>
  </r>
  <r>
    <n v="1"/>
    <n v="5"/>
    <d v="2010-10-07T00:00:00"/>
    <x v="316"/>
    <d v="1899-12-30T19:45:00"/>
    <d v="2010-10-07T00:00:00"/>
    <d v="1899-12-30T22:40:00"/>
    <n v="30"/>
    <n v="175"/>
    <s v="Ticket"/>
    <s v="Thursday"/>
    <s v="Evening"/>
    <x v="4"/>
    <s v="22"/>
  </r>
  <r>
    <n v="1"/>
    <n v="5"/>
    <d v="2010-10-07T00:00:00"/>
    <x v="316"/>
    <d v="1899-12-30T20:16:00"/>
    <d v="2010-10-07T00:00:00"/>
    <d v="1899-12-30T23:35:00"/>
    <n v="40"/>
    <n v="199"/>
    <s v="Ticket"/>
    <s v="Thursday"/>
    <s v="Evening"/>
    <x v="9"/>
    <s v="23"/>
  </r>
  <r>
    <n v="1"/>
    <n v="5"/>
    <d v="2010-10-07T00:00:00"/>
    <x v="316"/>
    <d v="1899-12-30T20:35:00"/>
    <d v="2010-10-08T00:00:00"/>
    <d v="1899-12-30T00:01:00"/>
    <n v="40"/>
    <n v="206"/>
    <s v="Ticket"/>
    <s v="Thursday"/>
    <s v="Evening"/>
    <x v="9"/>
    <s v="00"/>
  </r>
  <r>
    <n v="1"/>
    <n v="6"/>
    <d v="2010-10-07T00:00:00"/>
    <x v="316"/>
    <d v="1899-12-30T20:46:00"/>
    <d v="2010-10-07T00:00:00"/>
    <d v="1899-12-30T23:13:00"/>
    <n v="30"/>
    <n v="147"/>
    <s v="Ticket"/>
    <s v="Thursday"/>
    <s v="Evening"/>
    <x v="9"/>
    <s v="23"/>
  </r>
  <r>
    <n v="1"/>
    <n v="5"/>
    <d v="2010-10-07T00:00:00"/>
    <x v="316"/>
    <d v="1899-12-30T21:31:00"/>
    <d v="2010-10-07T00:00:00"/>
    <d v="1899-12-30T23:55:00"/>
    <n v="30"/>
    <n v="144"/>
    <s v="Ticket"/>
    <s v="Thursday"/>
    <s v="Evening"/>
    <x v="10"/>
    <s v="23"/>
  </r>
  <r>
    <n v="1"/>
    <n v="5"/>
    <d v="2010-10-07T00:00:00"/>
    <x v="316"/>
    <d v="1899-12-30T22:04:00"/>
    <d v="2010-10-07T00:00:00"/>
    <d v="1899-12-30T23:34:00"/>
    <n v="30"/>
    <n v="90"/>
    <s v="Ticket"/>
    <s v="Thursday"/>
    <s v="Night"/>
    <x v="6"/>
    <s v="23"/>
  </r>
  <r>
    <n v="1"/>
    <n v="5"/>
    <d v="2010-10-07T00:00:00"/>
    <x v="316"/>
    <d v="1899-12-30T23:10:00"/>
    <d v="2010-10-08T00:00:00"/>
    <d v="1899-12-30T01:33:00"/>
    <n v="30"/>
    <n v="143"/>
    <s v="Ticket"/>
    <s v="Thursday"/>
    <s v="Night"/>
    <x v="14"/>
    <s v="01"/>
  </r>
  <r>
    <n v="1"/>
    <n v="5"/>
    <d v="2010-10-08T00:00:00"/>
    <x v="317"/>
    <d v="1899-12-30T13:02:00"/>
    <d v="2010-10-08T00:00:00"/>
    <d v="1899-12-30T15:00:00"/>
    <n v="30"/>
    <n v="118"/>
    <s v="Ticket"/>
    <s v="Friday"/>
    <s v="Morning"/>
    <x v="0"/>
    <s v="15"/>
  </r>
  <r>
    <n v="1"/>
    <n v="5"/>
    <d v="2010-10-08T00:00:00"/>
    <x v="317"/>
    <d v="1899-12-30T17:38:00"/>
    <d v="2010-10-08T00:00:00"/>
    <d v="1899-12-30T19:22:00"/>
    <n v="30"/>
    <n v="104"/>
    <s v="Ticket"/>
    <s v="Friday"/>
    <s v="Afternoon"/>
    <x v="3"/>
    <s v="19"/>
  </r>
  <r>
    <n v="1"/>
    <n v="6"/>
    <d v="2010-10-08T00:00:00"/>
    <x v="317"/>
    <d v="1899-12-30T17:58:00"/>
    <d v="2010-10-08T00:00:00"/>
    <d v="1899-12-30T19:40:00"/>
    <n v="30"/>
    <n v="102"/>
    <s v="Ticket"/>
    <s v="Friday"/>
    <s v="Afternoon"/>
    <x v="3"/>
    <s v="19"/>
  </r>
  <r>
    <n v="1"/>
    <n v="5"/>
    <d v="2010-10-08T00:00:00"/>
    <x v="317"/>
    <d v="1899-12-30T19:58:00"/>
    <d v="2010-10-08T00:00:00"/>
    <d v="1899-12-30T22:00:00"/>
    <n v="30"/>
    <n v="122"/>
    <s v="Ticket"/>
    <s v="Friday"/>
    <s v="Evening"/>
    <x v="4"/>
    <s v="22"/>
  </r>
  <r>
    <n v="1"/>
    <n v="6"/>
    <d v="2010-10-08T00:00:00"/>
    <x v="317"/>
    <d v="1899-12-30T20:13:00"/>
    <d v="2010-10-08T00:00:00"/>
    <d v="1899-12-30T21:28:00"/>
    <n v="30"/>
    <n v="75"/>
    <s v="Ticket"/>
    <s v="Friday"/>
    <s v="Evening"/>
    <x v="9"/>
    <s v="21"/>
  </r>
  <r>
    <n v="1"/>
    <n v="6"/>
    <d v="2010-10-08T00:00:00"/>
    <x v="317"/>
    <d v="1899-12-30T20:37:00"/>
    <d v="2010-10-08T00:00:00"/>
    <d v="1899-12-30T22:41:00"/>
    <n v="30"/>
    <n v="124"/>
    <s v="Ticket"/>
    <s v="Friday"/>
    <s v="Evening"/>
    <x v="9"/>
    <s v="22"/>
  </r>
  <r>
    <n v="1"/>
    <n v="5"/>
    <d v="2010-10-08T00:00:00"/>
    <x v="317"/>
    <d v="1899-12-30T21:27:00"/>
    <d v="2010-10-08T00:00:00"/>
    <d v="1899-12-30T23:06:00"/>
    <n v="30"/>
    <n v="99"/>
    <s v="Ticket"/>
    <s v="Friday"/>
    <s v="Evening"/>
    <x v="10"/>
    <s v="23"/>
  </r>
  <r>
    <n v="1"/>
    <n v="5"/>
    <d v="2010-10-11T00:00:00"/>
    <x v="318"/>
    <d v="1899-12-30T14:47:00"/>
    <d v="2010-10-11T00:00:00"/>
    <d v="1899-12-30T17:00:00"/>
    <n v="30"/>
    <n v="133"/>
    <s v="Ticket"/>
    <s v="Monday"/>
    <s v="Afternoon"/>
    <x v="1"/>
    <s v="17"/>
  </r>
  <r>
    <n v="1"/>
    <n v="6"/>
    <d v="2010-10-11T00:00:00"/>
    <x v="318"/>
    <d v="1899-12-30T15:39:00"/>
    <d v="2010-10-11T00:00:00"/>
    <d v="1899-12-30T18:08:00"/>
    <n v="30"/>
    <n v="149"/>
    <s v="Ticket"/>
    <s v="Monday"/>
    <s v="Afternoon"/>
    <x v="2"/>
    <s v="18"/>
  </r>
  <r>
    <n v="1"/>
    <n v="6"/>
    <d v="2010-10-11T00:00:00"/>
    <x v="318"/>
    <d v="1899-12-30T19:58:00"/>
    <d v="2010-10-11T00:00:00"/>
    <d v="1899-12-30T23:21:00"/>
    <n v="40"/>
    <n v="203"/>
    <s v="Ticket"/>
    <s v="Monday"/>
    <s v="Evening"/>
    <x v="4"/>
    <s v="23"/>
  </r>
  <r>
    <n v="1"/>
    <n v="5"/>
    <d v="2010-10-11T00:00:00"/>
    <x v="318"/>
    <d v="1899-12-30T20:55:00"/>
    <d v="2010-10-11T00:00:00"/>
    <d v="1899-12-30T23:44:00"/>
    <n v="30"/>
    <n v="169"/>
    <s v="Ticket"/>
    <s v="Monday"/>
    <s v="Evening"/>
    <x v="9"/>
    <s v="23"/>
  </r>
  <r>
    <n v="1"/>
    <n v="5"/>
    <d v="2010-10-12T00:00:00"/>
    <x v="319"/>
    <d v="1899-12-30T10:22:00"/>
    <d v="2010-10-12T00:00:00"/>
    <d v="1899-12-30T12:27:00"/>
    <n v="30"/>
    <n v="125"/>
    <s v="Ticket"/>
    <s v="Tuesday"/>
    <s v="Morning"/>
    <x v="11"/>
    <s v="12"/>
  </r>
  <r>
    <n v="1"/>
    <n v="6"/>
    <d v="2010-10-12T00:00:00"/>
    <x v="319"/>
    <d v="1899-12-30T12:51:00"/>
    <d v="2010-10-12T00:00:00"/>
    <d v="1899-12-30T14:11:00"/>
    <n v="30"/>
    <n v="80"/>
    <s v="Ticket"/>
    <s v="Tuesday"/>
    <s v="Morning"/>
    <x v="7"/>
    <s v="14"/>
  </r>
  <r>
    <n v="1"/>
    <n v="6"/>
    <d v="2010-10-12T00:00:00"/>
    <x v="319"/>
    <d v="1899-12-30T14:45:00"/>
    <d v="2010-10-12T00:00:00"/>
    <d v="1899-12-30T15:38:00"/>
    <n v="30"/>
    <n v="53"/>
    <s v="Ticket"/>
    <s v="Tuesday"/>
    <s v="Afternoon"/>
    <x v="1"/>
    <s v="15"/>
  </r>
  <r>
    <n v="1"/>
    <n v="6"/>
    <d v="2010-10-12T00:00:00"/>
    <x v="319"/>
    <d v="1899-12-30T15:01:00"/>
    <d v="2010-10-12T00:00:00"/>
    <d v="1899-12-30T16:05:00"/>
    <n v="30"/>
    <n v="64"/>
    <s v="Ticket"/>
    <s v="Tuesday"/>
    <s v="Afternoon"/>
    <x v="2"/>
    <s v="16"/>
  </r>
  <r>
    <n v="1"/>
    <n v="5"/>
    <d v="2010-10-12T00:00:00"/>
    <x v="319"/>
    <d v="1899-12-30T18:07:00"/>
    <d v="2010-10-12T00:00:00"/>
    <d v="1899-12-30T19:10:00"/>
    <n v="30"/>
    <n v="63"/>
    <s v="Ticket"/>
    <s v="Tuesday"/>
    <s v="Evening"/>
    <x v="8"/>
    <s v="19"/>
  </r>
  <r>
    <n v="1"/>
    <n v="5"/>
    <d v="2010-10-12T00:00:00"/>
    <x v="319"/>
    <d v="1899-12-30T20:00:00"/>
    <d v="2010-10-12T00:00:00"/>
    <d v="1899-12-30T21:53:00"/>
    <n v="30"/>
    <n v="113"/>
    <s v="Ticket"/>
    <s v="Tuesday"/>
    <s v="Evening"/>
    <x v="9"/>
    <s v="21"/>
  </r>
  <r>
    <n v="1"/>
    <n v="5"/>
    <d v="2010-10-12T00:00:00"/>
    <x v="319"/>
    <d v="1899-12-30T21:02:00"/>
    <d v="2010-10-12T00:00:00"/>
    <d v="1899-12-30T21:48:00"/>
    <n v="30"/>
    <n v="46"/>
    <s v="Ticket"/>
    <s v="Tuesday"/>
    <s v="Evening"/>
    <x v="10"/>
    <s v="21"/>
  </r>
  <r>
    <n v="1"/>
    <n v="5"/>
    <d v="2010-10-12T00:00:00"/>
    <x v="319"/>
    <d v="1899-12-30T22:05:00"/>
    <d v="2010-10-12T00:00:00"/>
    <d v="1899-12-30T22:21:00"/>
    <n v="30"/>
    <n v="16"/>
    <s v="Ticket"/>
    <s v="Tuesday"/>
    <s v="Night"/>
    <x v="6"/>
    <s v="22"/>
  </r>
  <r>
    <n v="1"/>
    <n v="5"/>
    <d v="2010-10-13T00:00:00"/>
    <x v="320"/>
    <d v="1899-12-30T10:15:00"/>
    <d v="2010-10-13T00:00:00"/>
    <d v="1899-12-30T10:29:00"/>
    <n v="30"/>
    <n v="14"/>
    <s v="Ticket"/>
    <s v="Wednesday"/>
    <s v="Morning"/>
    <x v="11"/>
    <s v="10"/>
  </r>
  <r>
    <n v="1"/>
    <n v="6"/>
    <d v="2010-10-13T00:00:00"/>
    <x v="320"/>
    <d v="1899-12-30T15:18:00"/>
    <d v="2010-10-13T00:00:00"/>
    <d v="1899-12-30T18:13:00"/>
    <n v="30"/>
    <n v="175"/>
    <s v="Ticket"/>
    <s v="Wednesday"/>
    <s v="Afternoon"/>
    <x v="2"/>
    <s v="18"/>
  </r>
  <r>
    <n v="1"/>
    <n v="6"/>
    <d v="2010-10-13T00:00:00"/>
    <x v="320"/>
    <d v="1899-12-30T19:08:00"/>
    <d v="2010-10-13T00:00:00"/>
    <d v="1899-12-30T21:24:00"/>
    <n v="30"/>
    <n v="136"/>
    <s v="Ticket"/>
    <s v="Wednesday"/>
    <s v="Evening"/>
    <x v="4"/>
    <s v="21"/>
  </r>
  <r>
    <n v="1"/>
    <n v="6"/>
    <d v="2010-10-13T00:00:00"/>
    <x v="320"/>
    <d v="1899-12-30T23:25:00"/>
    <d v="2010-10-14T00:00:00"/>
    <d v="1899-12-30T01:16:00"/>
    <n v="30"/>
    <n v="111"/>
    <s v="Ticket"/>
    <s v="Wednesday"/>
    <s v="Night"/>
    <x v="14"/>
    <s v="01"/>
  </r>
  <r>
    <n v="1"/>
    <n v="5"/>
    <d v="2010-10-14T00:00:00"/>
    <x v="321"/>
    <d v="1899-12-30T14:05:00"/>
    <d v="2010-10-14T00:00:00"/>
    <d v="1899-12-30T19:00:00"/>
    <n v="50"/>
    <n v="295"/>
    <s v="Ticket"/>
    <s v="Thursday"/>
    <s v="Afternoon"/>
    <x v="1"/>
    <s v="19"/>
  </r>
  <r>
    <n v="1"/>
    <n v="5"/>
    <d v="2010-10-15T00:00:00"/>
    <x v="322"/>
    <d v="1899-12-30T14:17:00"/>
    <d v="2010-10-15T00:00:00"/>
    <d v="1899-12-30T18:38:00"/>
    <n v="50"/>
    <n v="261"/>
    <s v="Ticket"/>
    <s v="Friday"/>
    <s v="Afternoon"/>
    <x v="1"/>
    <s v="18"/>
  </r>
  <r>
    <n v="1"/>
    <n v="5"/>
    <d v="2010-10-15T00:00:00"/>
    <x v="322"/>
    <d v="1899-12-30T14:46:00"/>
    <d v="2010-10-15T00:00:00"/>
    <d v="1899-12-30T17:04:00"/>
    <n v="30"/>
    <n v="138"/>
    <s v="Ticket"/>
    <s v="Friday"/>
    <s v="Afternoon"/>
    <x v="1"/>
    <s v="17"/>
  </r>
  <r>
    <n v="1"/>
    <n v="6"/>
    <d v="2010-10-15T00:00:00"/>
    <x v="322"/>
    <d v="1899-12-30T15:25:00"/>
    <d v="2010-10-15T00:00:00"/>
    <d v="1899-12-30T16:05:00"/>
    <n v="30"/>
    <n v="40"/>
    <s v="Ticket"/>
    <s v="Friday"/>
    <s v="Afternoon"/>
    <x v="2"/>
    <s v="16"/>
  </r>
  <r>
    <n v="1"/>
    <n v="5"/>
    <d v="2010-10-15T00:00:00"/>
    <x v="322"/>
    <d v="1899-12-30T15:56:00"/>
    <d v="2010-10-15T00:00:00"/>
    <d v="1899-12-30T17:25:00"/>
    <n v="30"/>
    <n v="89"/>
    <s v="Ticket"/>
    <s v="Friday"/>
    <s v="Afternoon"/>
    <x v="2"/>
    <s v="17"/>
  </r>
  <r>
    <n v="1"/>
    <n v="5"/>
    <d v="2010-10-15T00:00:00"/>
    <x v="322"/>
    <d v="1899-12-30T22:17:00"/>
    <d v="2010-10-16T00:00:00"/>
    <d v="1899-12-30T00:04:00"/>
    <n v="30"/>
    <n v="107"/>
    <s v="Ticket"/>
    <s v="Friday"/>
    <s v="Night"/>
    <x v="6"/>
    <s v="00"/>
  </r>
  <r>
    <n v="1"/>
    <n v="5"/>
    <d v="2010-10-15T00:00:00"/>
    <x v="322"/>
    <d v="1899-12-30T22:37:00"/>
    <d v="2010-10-16T00:00:00"/>
    <d v="1899-12-30T01:35:00"/>
    <n v="30"/>
    <n v="178"/>
    <s v="Ticket"/>
    <s v="Friday"/>
    <s v="Night"/>
    <x v="6"/>
    <s v="01"/>
  </r>
  <r>
    <n v="1"/>
    <n v="5"/>
    <d v="2010-10-20T00:00:00"/>
    <x v="323"/>
    <d v="1899-12-30T13:13:00"/>
    <d v="2010-10-20T00:00:00"/>
    <d v="1899-12-30T16:08:00"/>
    <n v="30"/>
    <n v="175"/>
    <s v="Ticket"/>
    <s v="Wednesday"/>
    <s v="Morning"/>
    <x v="0"/>
    <s v="16"/>
  </r>
  <r>
    <n v="1"/>
    <n v="5"/>
    <d v="2010-10-20T00:00:00"/>
    <x v="323"/>
    <d v="1899-12-30T14:16:00"/>
    <d v="2010-10-20T00:00:00"/>
    <d v="1899-12-30T16:06:00"/>
    <n v="30"/>
    <n v="110"/>
    <s v="Ticket"/>
    <s v="Wednesday"/>
    <s v="Afternoon"/>
    <x v="1"/>
    <s v="16"/>
  </r>
  <r>
    <n v="1"/>
    <n v="6"/>
    <d v="2010-10-20T00:00:00"/>
    <x v="323"/>
    <d v="1899-12-30T15:35:00"/>
    <d v="2010-10-20T00:00:00"/>
    <d v="1899-12-30T17:10:00"/>
    <n v="300"/>
    <n v="95"/>
    <s v="Ticket"/>
    <s v="Wednesday"/>
    <s v="Afternoon"/>
    <x v="2"/>
    <s v="17"/>
  </r>
  <r>
    <n v="1"/>
    <n v="5"/>
    <d v="2010-10-20T00:00:00"/>
    <x v="323"/>
    <d v="1899-12-30T15:58:00"/>
    <d v="2010-10-20T00:00:00"/>
    <d v="1899-12-30T17:45:00"/>
    <n v="30"/>
    <n v="107"/>
    <s v="Manual"/>
    <s v="Wednesday"/>
    <s v="Afternoon"/>
    <x v="2"/>
    <s v="17"/>
  </r>
  <r>
    <n v="1"/>
    <n v="6"/>
    <d v="2010-10-20T00:00:00"/>
    <x v="323"/>
    <d v="1899-12-30T16:29:00"/>
    <d v="2010-10-20T00:00:00"/>
    <d v="1899-12-30T18:54:00"/>
    <n v="30"/>
    <n v="145"/>
    <s v="Ticket"/>
    <s v="Wednesday"/>
    <s v="Afternoon"/>
    <x v="5"/>
    <s v="18"/>
  </r>
  <r>
    <n v="1"/>
    <n v="6"/>
    <d v="2010-10-20T00:00:00"/>
    <x v="323"/>
    <d v="1899-12-30T17:06:00"/>
    <d v="2010-10-20T00:00:00"/>
    <d v="1899-12-30T18:54:00"/>
    <n v="30"/>
    <n v="108"/>
    <s v="Ticket"/>
    <s v="Wednesday"/>
    <s v="Afternoon"/>
    <x v="3"/>
    <s v="18"/>
  </r>
  <r>
    <n v="1"/>
    <n v="6"/>
    <d v="2010-10-20T00:00:00"/>
    <x v="323"/>
    <d v="1899-12-30T20:00:00"/>
    <d v="2010-10-20T00:00:00"/>
    <d v="1899-12-30T21:02:00"/>
    <n v="30"/>
    <n v="62"/>
    <s v="Ticket"/>
    <s v="Wednesday"/>
    <s v="Evening"/>
    <x v="9"/>
    <s v="21"/>
  </r>
  <r>
    <n v="1"/>
    <n v="6"/>
    <d v="2010-10-20T00:00:00"/>
    <x v="323"/>
    <d v="1899-12-30T20:14:00"/>
    <d v="2010-10-20T00:00:00"/>
    <d v="1899-12-30T21:52:00"/>
    <n v="30"/>
    <n v="98"/>
    <s v="Ticket"/>
    <s v="Wednesday"/>
    <s v="Evening"/>
    <x v="9"/>
    <s v="21"/>
  </r>
  <r>
    <n v="1"/>
    <n v="5"/>
    <d v="2010-10-20T00:00:00"/>
    <x v="323"/>
    <d v="1899-12-30T22:40:00"/>
    <d v="2010-10-21T00:00:00"/>
    <d v="1899-12-30T01:52:00"/>
    <n v="40"/>
    <n v="192"/>
    <s v="Ticket"/>
    <s v="Wednesday"/>
    <s v="Night"/>
    <x v="6"/>
    <s v="01"/>
  </r>
  <r>
    <n v="1"/>
    <n v="6"/>
    <d v="2010-10-21T00:00:00"/>
    <x v="324"/>
    <d v="1899-12-30T14:50:00"/>
    <d v="2010-10-21T00:00:00"/>
    <d v="1899-12-30T17:38:00"/>
    <n v="30"/>
    <n v="168"/>
    <s v="Ticket"/>
    <s v="Thursday"/>
    <s v="Afternoon"/>
    <x v="1"/>
    <s v="17"/>
  </r>
  <r>
    <n v="1"/>
    <n v="5"/>
    <d v="2010-10-21T00:00:00"/>
    <x v="324"/>
    <d v="1899-12-30T14:52:00"/>
    <d v="2010-10-21T00:00:00"/>
    <d v="1899-12-30T17:02:00"/>
    <n v="30"/>
    <n v="130"/>
    <s v="Ticket"/>
    <s v="Thursday"/>
    <s v="Afternoon"/>
    <x v="1"/>
    <s v="17"/>
  </r>
  <r>
    <n v="1"/>
    <n v="5"/>
    <d v="2010-10-21T00:00:00"/>
    <x v="324"/>
    <d v="1899-12-30T15:28:00"/>
    <d v="2010-10-21T00:00:00"/>
    <d v="1899-12-30T16:58:00"/>
    <n v="30"/>
    <n v="90"/>
    <s v="Ticket"/>
    <s v="Thursday"/>
    <s v="Afternoon"/>
    <x v="2"/>
    <s v="16"/>
  </r>
  <r>
    <n v="1"/>
    <n v="5"/>
    <d v="2010-10-21T00:00:00"/>
    <x v="324"/>
    <d v="1899-12-30T15:58:00"/>
    <d v="2010-10-21T00:00:00"/>
    <d v="1899-12-30T18:09:00"/>
    <n v="30"/>
    <n v="131"/>
    <s v="Ticket"/>
    <s v="Thursday"/>
    <s v="Afternoon"/>
    <x v="2"/>
    <s v="18"/>
  </r>
  <r>
    <n v="1"/>
    <n v="5"/>
    <d v="2010-10-21T00:00:00"/>
    <x v="324"/>
    <d v="1899-12-30T16:24:00"/>
    <d v="2010-10-21T00:00:00"/>
    <d v="1899-12-30T20:55:00"/>
    <n v="50"/>
    <n v="271"/>
    <s v="Ticket"/>
    <s v="Thursday"/>
    <s v="Afternoon"/>
    <x v="5"/>
    <s v="20"/>
  </r>
  <r>
    <n v="1"/>
    <n v="5"/>
    <d v="2010-10-21T00:00:00"/>
    <x v="324"/>
    <d v="1899-12-30T19:00:00"/>
    <d v="2010-10-21T00:00:00"/>
    <d v="1899-12-30T22:05:00"/>
    <n v="40"/>
    <n v="185"/>
    <s v="Ticket"/>
    <s v="Thursday"/>
    <s v="Evening"/>
    <x v="4"/>
    <s v="22"/>
  </r>
  <r>
    <n v="1"/>
    <n v="5"/>
    <d v="2010-10-25T00:00:00"/>
    <x v="325"/>
    <d v="1899-12-30T11:49:00"/>
    <d v="2010-10-25T00:00:00"/>
    <d v="1899-12-30T15:06:00"/>
    <n v="40"/>
    <n v="197"/>
    <s v="Ticket"/>
    <s v="Monday"/>
    <s v="Morning"/>
    <x v="12"/>
    <s v="15"/>
  </r>
  <r>
    <n v="1"/>
    <n v="5"/>
    <d v="2010-10-25T00:00:00"/>
    <x v="325"/>
    <d v="1899-12-30T13:27:00"/>
    <d v="2010-10-25T00:00:00"/>
    <d v="1899-12-30T14:56:00"/>
    <n v="30"/>
    <n v="89"/>
    <s v="Ticket"/>
    <s v="Monday"/>
    <s v="Morning"/>
    <x v="0"/>
    <s v="14"/>
  </r>
  <r>
    <n v="1"/>
    <n v="5"/>
    <d v="2010-10-25T00:00:00"/>
    <x v="325"/>
    <d v="1899-12-30T18:05:00"/>
    <d v="2010-10-25T00:00:00"/>
    <d v="1899-12-30T19:30:00"/>
    <n v="30"/>
    <n v="85"/>
    <s v="Ticket"/>
    <s v="Monday"/>
    <s v="Evening"/>
    <x v="8"/>
    <s v="19"/>
  </r>
  <r>
    <n v="1"/>
    <n v="5"/>
    <d v="2010-10-25T00:00:00"/>
    <x v="325"/>
    <d v="1899-12-30T18:36:00"/>
    <d v="2010-10-25T00:00:00"/>
    <d v="1899-12-30T18:56:00"/>
    <n v="30"/>
    <n v="20"/>
    <s v="Ticket"/>
    <s v="Monday"/>
    <s v="Evening"/>
    <x v="8"/>
    <s v="18"/>
  </r>
  <r>
    <n v="1"/>
    <n v="6"/>
    <d v="2010-10-25T00:00:00"/>
    <x v="325"/>
    <d v="1899-12-30T18:54:00"/>
    <d v="2010-10-25T00:00:00"/>
    <d v="1899-12-30T19:29:00"/>
    <n v="30"/>
    <n v="35"/>
    <s v="Ticket"/>
    <s v="Monday"/>
    <s v="Evening"/>
    <x v="8"/>
    <s v="19"/>
  </r>
  <r>
    <n v="1"/>
    <n v="5"/>
    <d v="2010-10-25T00:00:00"/>
    <x v="325"/>
    <d v="1899-12-30T19:17:00"/>
    <d v="2010-10-26T00:00:00"/>
    <d v="1899-12-30T00:57:00"/>
    <n v="60"/>
    <n v="340"/>
    <s v="Ticket"/>
    <s v="Monday"/>
    <s v="Evening"/>
    <x v="4"/>
    <s v="00"/>
  </r>
  <r>
    <n v="1"/>
    <n v="5"/>
    <d v="2010-10-25T00:00:00"/>
    <x v="325"/>
    <d v="1899-12-30T21:22:00"/>
    <d v="2010-10-25T00:00:00"/>
    <d v="1899-12-30T22:40:00"/>
    <n v="30"/>
    <n v="78"/>
    <s v="Ticket"/>
    <s v="Monday"/>
    <s v="Evening"/>
    <x v="10"/>
    <s v="22"/>
  </r>
  <r>
    <n v="1"/>
    <n v="5"/>
    <d v="2010-10-26T00:00:00"/>
    <x v="326"/>
    <d v="1899-12-30T12:53:00"/>
    <d v="2010-10-26T00:00:00"/>
    <d v="1899-12-30T16:49:00"/>
    <n v="40"/>
    <n v="236"/>
    <s v="Ticket"/>
    <s v="Tuesday"/>
    <s v="Morning"/>
    <x v="7"/>
    <s v="16"/>
  </r>
  <r>
    <n v="1"/>
    <n v="5"/>
    <d v="2010-10-26T00:00:00"/>
    <x v="326"/>
    <d v="1899-12-30T16:38:00"/>
    <d v="2010-10-26T00:00:00"/>
    <d v="1899-12-30T19:21:00"/>
    <n v="30"/>
    <n v="163"/>
    <s v="Ticket"/>
    <s v="Tuesday"/>
    <s v="Afternoon"/>
    <x v="5"/>
    <s v="19"/>
  </r>
  <r>
    <n v="1"/>
    <n v="5"/>
    <d v="2010-10-26T00:00:00"/>
    <x v="326"/>
    <d v="1899-12-30T20:01:00"/>
    <d v="2010-10-26T00:00:00"/>
    <d v="1899-12-30T21:17:00"/>
    <n v="30"/>
    <n v="76"/>
    <s v="Ticket"/>
    <s v="Tuesday"/>
    <s v="Evening"/>
    <x v="9"/>
    <s v="21"/>
  </r>
  <r>
    <n v="1"/>
    <n v="6"/>
    <d v="2010-10-27T00:00:00"/>
    <x v="327"/>
    <d v="1899-12-30T11:44:00"/>
    <d v="2010-10-27T00:00:00"/>
    <d v="1899-12-30T13:28:00"/>
    <n v="30"/>
    <n v="104"/>
    <s v="Ticket"/>
    <s v="Wednesday"/>
    <s v="Morning"/>
    <x v="12"/>
    <s v="13"/>
  </r>
  <r>
    <n v="1"/>
    <n v="6"/>
    <d v="2010-10-27T00:00:00"/>
    <x v="327"/>
    <d v="1899-12-30T13:10:00"/>
    <d v="2010-10-27T00:00:00"/>
    <d v="1899-12-30T14:14:00"/>
    <n v="30"/>
    <n v="64"/>
    <s v="Ticket"/>
    <s v="Wednesday"/>
    <s v="Morning"/>
    <x v="0"/>
    <s v="14"/>
  </r>
  <r>
    <n v="1"/>
    <n v="5"/>
    <d v="2010-10-27T00:00:00"/>
    <x v="327"/>
    <d v="1899-12-30T13:18:00"/>
    <d v="2010-10-27T00:00:00"/>
    <d v="1899-12-30T14:24:00"/>
    <n v="30"/>
    <n v="66"/>
    <s v="Ticket"/>
    <s v="Wednesday"/>
    <s v="Morning"/>
    <x v="0"/>
    <s v="14"/>
  </r>
  <r>
    <n v="1"/>
    <n v="6"/>
    <d v="2010-10-27T00:00:00"/>
    <x v="327"/>
    <d v="1899-12-30T15:15:00"/>
    <d v="2010-10-27T00:00:00"/>
    <d v="1899-12-30T18:45:00"/>
    <n v="40"/>
    <n v="210"/>
    <s v="Ticket"/>
    <s v="Wednesday"/>
    <s v="Afternoon"/>
    <x v="2"/>
    <s v="18"/>
  </r>
  <r>
    <n v="1"/>
    <n v="6"/>
    <d v="2010-10-27T00:00:00"/>
    <x v="327"/>
    <d v="1899-12-30T18:08:00"/>
    <d v="2010-10-27T00:00:00"/>
    <d v="1899-12-30T20:08:00"/>
    <n v="30"/>
    <n v="120"/>
    <s v="Ticket"/>
    <s v="Wednesday"/>
    <s v="Evening"/>
    <x v="8"/>
    <s v="20"/>
  </r>
  <r>
    <n v="1"/>
    <n v="5"/>
    <d v="2010-10-27T00:00:00"/>
    <x v="327"/>
    <d v="1899-12-30T18:40:00"/>
    <d v="2010-10-27T00:00:00"/>
    <d v="1899-12-30T22:54:00"/>
    <n v="50"/>
    <n v="254"/>
    <s v="Ticket"/>
    <s v="Wednesday"/>
    <s v="Evening"/>
    <x v="8"/>
    <s v="22"/>
  </r>
  <r>
    <n v="1"/>
    <n v="5"/>
    <d v="2010-10-27T00:00:00"/>
    <x v="327"/>
    <d v="1899-12-30T18:54:00"/>
    <d v="2010-10-27T00:00:00"/>
    <d v="1899-12-30T20:58:00"/>
    <n v="30"/>
    <n v="124"/>
    <s v="Ticket"/>
    <s v="Wednesday"/>
    <s v="Evening"/>
    <x v="8"/>
    <s v="20"/>
  </r>
  <r>
    <n v="1"/>
    <n v="6"/>
    <d v="2010-10-27T00:00:00"/>
    <x v="327"/>
    <d v="1899-12-30T19:01:00"/>
    <d v="2010-10-27T00:00:00"/>
    <d v="1899-12-30T22:29:00"/>
    <n v="40"/>
    <n v="208"/>
    <s v="Ticket"/>
    <s v="Wednesday"/>
    <s v="Evening"/>
    <x v="4"/>
    <s v="22"/>
  </r>
  <r>
    <n v="1"/>
    <n v="5"/>
    <d v="2010-10-27T00:00:00"/>
    <x v="327"/>
    <d v="1899-12-30T19:29:00"/>
    <d v="2010-10-27T00:00:00"/>
    <d v="1899-12-30T20:49:00"/>
    <n v="30"/>
    <n v="80"/>
    <s v="Ticket"/>
    <s v="Wednesday"/>
    <s v="Evening"/>
    <x v="4"/>
    <s v="20"/>
  </r>
  <r>
    <n v="1"/>
    <n v="5"/>
    <d v="2010-10-27T00:00:00"/>
    <x v="327"/>
    <d v="1899-12-30T19:48:00"/>
    <d v="2010-10-27T00:00:00"/>
    <d v="1899-12-30T21:07:00"/>
    <n v="30"/>
    <n v="79"/>
    <s v="Ticket"/>
    <s v="Wednesday"/>
    <s v="Evening"/>
    <x v="4"/>
    <s v="21"/>
  </r>
  <r>
    <n v="1"/>
    <n v="6"/>
    <d v="2010-10-28T00:00:00"/>
    <x v="328"/>
    <d v="1899-12-30T14:21:00"/>
    <d v="2010-10-28T00:00:00"/>
    <d v="1899-12-30T15:03:00"/>
    <n v="30"/>
    <n v="42"/>
    <s v="Ticket"/>
    <s v="Thursday"/>
    <s v="Afternoon"/>
    <x v="1"/>
    <s v="15"/>
  </r>
  <r>
    <n v="1"/>
    <n v="5"/>
    <d v="2010-10-28T00:00:00"/>
    <x v="328"/>
    <d v="1899-12-30T15:33:00"/>
    <d v="2010-10-28T00:00:00"/>
    <d v="1899-12-30T18:23:00"/>
    <n v="30"/>
    <n v="170"/>
    <s v="Ticket"/>
    <s v="Thursday"/>
    <s v="Afternoon"/>
    <x v="2"/>
    <s v="18"/>
  </r>
  <r>
    <n v="1"/>
    <n v="6"/>
    <d v="2010-10-28T00:00:00"/>
    <x v="328"/>
    <d v="1899-12-30T16:38:00"/>
    <d v="2010-10-28T00:00:00"/>
    <d v="1899-12-30T17:58:00"/>
    <n v="30"/>
    <n v="80"/>
    <s v="Ticket"/>
    <s v="Thursday"/>
    <s v="Afternoon"/>
    <x v="5"/>
    <s v="17"/>
  </r>
  <r>
    <n v="1"/>
    <n v="6"/>
    <d v="2010-10-28T00:00:00"/>
    <x v="328"/>
    <d v="1899-12-30T17:02:00"/>
    <d v="2010-10-28T00:00:00"/>
    <d v="1899-12-30T17:52:00"/>
    <n v="30"/>
    <n v="50"/>
    <s v="Ticket"/>
    <s v="Thursday"/>
    <s v="Afternoon"/>
    <x v="3"/>
    <s v="17"/>
  </r>
  <r>
    <n v="1"/>
    <n v="5"/>
    <d v="2010-10-28T00:00:00"/>
    <x v="328"/>
    <d v="1899-12-30T17:13:00"/>
    <d v="2010-10-28T00:00:00"/>
    <d v="1899-12-30T19:23:00"/>
    <n v="30"/>
    <n v="130"/>
    <s v="Ticket"/>
    <s v="Thursday"/>
    <s v="Afternoon"/>
    <x v="3"/>
    <s v="19"/>
  </r>
  <r>
    <n v="1"/>
    <n v="5"/>
    <d v="2010-10-28T00:00:00"/>
    <x v="328"/>
    <d v="1899-12-30T17:54:00"/>
    <d v="2010-10-28T00:00:00"/>
    <d v="1899-12-30T20:08:00"/>
    <n v="30"/>
    <n v="134"/>
    <s v="Ticket"/>
    <s v="Thursday"/>
    <s v="Afternoon"/>
    <x v="3"/>
    <s v="20"/>
  </r>
  <r>
    <n v="1"/>
    <n v="5"/>
    <d v="2010-10-28T00:00:00"/>
    <x v="328"/>
    <d v="1899-12-30T18:06:00"/>
    <d v="2010-10-28T00:00:00"/>
    <d v="1899-12-30T20:01:00"/>
    <n v="30"/>
    <n v="115"/>
    <s v="Ticket"/>
    <s v="Thursday"/>
    <s v="Evening"/>
    <x v="8"/>
    <s v="20"/>
  </r>
  <r>
    <n v="1"/>
    <n v="6"/>
    <d v="2010-10-28T00:00:00"/>
    <x v="328"/>
    <d v="1899-12-30T18:32:00"/>
    <d v="2010-10-28T00:00:00"/>
    <d v="1899-12-30T18:59:00"/>
    <n v="30"/>
    <n v="27"/>
    <s v="Ticket"/>
    <s v="Thursday"/>
    <s v="Evening"/>
    <x v="8"/>
    <s v="18"/>
  </r>
  <r>
    <n v="1"/>
    <n v="6"/>
    <d v="2010-10-29T00:00:00"/>
    <x v="329"/>
    <d v="1899-12-30T14:48:00"/>
    <d v="2010-10-29T00:00:00"/>
    <d v="1899-12-30T18:34:00"/>
    <n v="40"/>
    <n v="226"/>
    <s v="Ticket"/>
    <s v="Friday"/>
    <s v="Afternoon"/>
    <x v="1"/>
    <s v="18"/>
  </r>
  <r>
    <n v="1"/>
    <n v="6"/>
    <d v="2010-10-29T00:00:00"/>
    <x v="329"/>
    <d v="1899-12-30T15:47:00"/>
    <d v="2010-10-29T00:00:00"/>
    <d v="1899-12-30T16:18:00"/>
    <n v="30"/>
    <n v="31"/>
    <s v="Ticket"/>
    <s v="Friday"/>
    <s v="Afternoon"/>
    <x v="2"/>
    <s v="16"/>
  </r>
  <r>
    <n v="1"/>
    <n v="5"/>
    <d v="2010-10-29T00:00:00"/>
    <x v="329"/>
    <d v="1899-12-30T16:27:00"/>
    <d v="2010-10-29T00:00:00"/>
    <d v="1899-12-30T17:32:00"/>
    <n v="30"/>
    <n v="65"/>
    <s v="Ticket"/>
    <s v="Friday"/>
    <s v="Afternoon"/>
    <x v="5"/>
    <s v="17"/>
  </r>
  <r>
    <n v="1"/>
    <n v="5"/>
    <d v="2010-10-29T00:00:00"/>
    <x v="329"/>
    <d v="1899-12-30T18:10:00"/>
    <d v="2010-10-29T00:00:00"/>
    <d v="1899-12-30T19:40:00"/>
    <n v="30"/>
    <n v="90"/>
    <s v="Ticket"/>
    <s v="Friday"/>
    <s v="Evening"/>
    <x v="8"/>
    <s v="19"/>
  </r>
  <r>
    <n v="1"/>
    <n v="5"/>
    <d v="2010-10-29T00:00:00"/>
    <x v="329"/>
    <d v="1899-12-30T18:43:00"/>
    <d v="2010-10-29T00:00:00"/>
    <d v="1899-12-30T21:18:00"/>
    <n v="30"/>
    <n v="155"/>
    <s v="Ticket"/>
    <s v="Friday"/>
    <s v="Evening"/>
    <x v="8"/>
    <s v="21"/>
  </r>
  <r>
    <n v="1"/>
    <n v="5"/>
    <d v="2010-10-29T00:00:00"/>
    <x v="329"/>
    <d v="1899-12-30T19:49:00"/>
    <d v="2010-10-29T00:00:00"/>
    <d v="1899-12-30T20:55:00"/>
    <n v="30"/>
    <n v="66"/>
    <s v="Ticket"/>
    <s v="Friday"/>
    <s v="Evening"/>
    <x v="4"/>
    <s v="20"/>
  </r>
  <r>
    <n v="1"/>
    <n v="5"/>
    <d v="2010-10-29T00:00:00"/>
    <x v="329"/>
    <d v="1899-12-30T22:39:00"/>
    <d v="2010-10-30T00:00:00"/>
    <d v="1899-12-30T02:04:00"/>
    <n v="40"/>
    <n v="205"/>
    <s v="Ticket"/>
    <s v="Friday"/>
    <s v="Night"/>
    <x v="6"/>
    <s v="02"/>
  </r>
  <r>
    <n v="1"/>
    <n v="5"/>
    <d v="2010-11-01T00:00:00"/>
    <x v="330"/>
    <d v="1899-12-30T11:10:00"/>
    <d v="2010-11-01T00:00:00"/>
    <d v="1899-12-30T17:59:00"/>
    <n v="70"/>
    <n v="409"/>
    <s v="Ticket"/>
    <s v="Monday"/>
    <s v="Morning"/>
    <x v="12"/>
    <s v="17"/>
  </r>
  <r>
    <n v="1"/>
    <n v="5"/>
    <d v="2010-11-01T00:00:00"/>
    <x v="330"/>
    <d v="1899-12-30T12:54:00"/>
    <d v="2010-11-01T00:00:00"/>
    <d v="1899-12-30T15:39:00"/>
    <n v="30"/>
    <n v="165"/>
    <s v="Ticket"/>
    <s v="Monday"/>
    <s v="Morning"/>
    <x v="7"/>
    <s v="15"/>
  </r>
  <r>
    <n v="1"/>
    <n v="6"/>
    <d v="2010-11-01T00:00:00"/>
    <x v="330"/>
    <d v="1899-12-30T13:34:00"/>
    <d v="2010-11-01T00:00:00"/>
    <d v="1899-12-30T16:29:00"/>
    <n v="30"/>
    <n v="175"/>
    <s v="Ticket"/>
    <s v="Monday"/>
    <s v="Morning"/>
    <x v="0"/>
    <s v="16"/>
  </r>
  <r>
    <n v="1"/>
    <n v="6"/>
    <d v="2010-11-01T00:00:00"/>
    <x v="330"/>
    <d v="1899-12-30T13:49:00"/>
    <d v="2010-11-01T00:00:00"/>
    <d v="1899-12-30T15:53:00"/>
    <n v="30"/>
    <n v="124"/>
    <s v="Ticket"/>
    <s v="Monday"/>
    <s v="Morning"/>
    <x v="0"/>
    <s v="15"/>
  </r>
  <r>
    <n v="1"/>
    <n v="6"/>
    <d v="2010-11-01T00:00:00"/>
    <x v="330"/>
    <d v="1899-12-30T16:09:00"/>
    <d v="2010-11-01T00:00:00"/>
    <d v="1899-12-30T18:31:00"/>
    <n v="30"/>
    <n v="142"/>
    <s v="Ticket"/>
    <s v="Monday"/>
    <s v="Afternoon"/>
    <x v="5"/>
    <s v="18"/>
  </r>
  <r>
    <n v="1"/>
    <n v="5"/>
    <d v="2010-11-01T00:00:00"/>
    <x v="330"/>
    <d v="1899-12-30T16:41:00"/>
    <d v="2010-11-01T00:00:00"/>
    <d v="1899-12-30T17:52:00"/>
    <n v="30"/>
    <n v="71"/>
    <s v="Ticket"/>
    <s v="Monday"/>
    <s v="Afternoon"/>
    <x v="5"/>
    <s v="17"/>
  </r>
  <r>
    <n v="1"/>
    <n v="6"/>
    <d v="2010-11-01T00:00:00"/>
    <x v="330"/>
    <d v="1899-12-30T21:14:00"/>
    <d v="2010-11-01T00:00:00"/>
    <d v="1899-12-30T22:05:00"/>
    <n v="30"/>
    <n v="51"/>
    <s v="Ticket"/>
    <s v="Monday"/>
    <s v="Evening"/>
    <x v="10"/>
    <s v="22"/>
  </r>
  <r>
    <n v="1"/>
    <n v="5"/>
    <d v="2010-11-02T00:00:00"/>
    <x v="331"/>
    <d v="1899-12-30T12:08:00"/>
    <d v="2010-11-02T00:00:00"/>
    <d v="1899-12-30T13:48:00"/>
    <n v="30"/>
    <n v="100"/>
    <s v="Ticket"/>
    <s v="Tuesday"/>
    <s v="Morning"/>
    <x v="7"/>
    <s v="13"/>
  </r>
  <r>
    <n v="1"/>
    <n v="5"/>
    <d v="2010-11-02T00:00:00"/>
    <x v="331"/>
    <d v="1899-12-30T12:24:00"/>
    <d v="2010-11-02T00:00:00"/>
    <d v="1899-12-30T13:06:00"/>
    <n v="30"/>
    <n v="42"/>
    <s v="Ticket"/>
    <s v="Tuesday"/>
    <s v="Morning"/>
    <x v="7"/>
    <s v="13"/>
  </r>
  <r>
    <n v="1"/>
    <n v="5"/>
    <d v="2010-11-02T00:00:00"/>
    <x v="331"/>
    <d v="1899-12-30T14:55:00"/>
    <d v="2010-11-02T00:00:00"/>
    <d v="1899-12-30T16:46:00"/>
    <n v="30"/>
    <n v="111"/>
    <s v="Ticket"/>
    <s v="Tuesday"/>
    <s v="Afternoon"/>
    <x v="1"/>
    <s v="16"/>
  </r>
  <r>
    <n v="1"/>
    <n v="5"/>
    <d v="2010-11-02T00:00:00"/>
    <x v="331"/>
    <d v="1899-12-30T15:01:00"/>
    <d v="2010-11-02T00:00:00"/>
    <d v="1899-12-30T15:53:00"/>
    <n v="30"/>
    <n v="52"/>
    <s v="Ticket"/>
    <s v="Tuesday"/>
    <s v="Afternoon"/>
    <x v="2"/>
    <s v="15"/>
  </r>
  <r>
    <n v="1"/>
    <n v="6"/>
    <d v="2010-11-02T00:00:00"/>
    <x v="331"/>
    <d v="1899-12-30T16:28:00"/>
    <d v="2010-11-02T00:00:00"/>
    <d v="1899-12-30T19:43:00"/>
    <n v="40"/>
    <n v="195"/>
    <s v="Ticket"/>
    <s v="Tuesday"/>
    <s v="Afternoon"/>
    <x v="5"/>
    <s v="19"/>
  </r>
  <r>
    <n v="1"/>
    <n v="5"/>
    <d v="2010-11-02T00:00:00"/>
    <x v="331"/>
    <d v="1899-12-30T17:35:00"/>
    <d v="2010-11-02T00:00:00"/>
    <d v="1899-12-30T20:37:00"/>
    <n v="40"/>
    <n v="182"/>
    <s v="Ticket"/>
    <s v="Tuesday"/>
    <s v="Afternoon"/>
    <x v="3"/>
    <s v="20"/>
  </r>
  <r>
    <n v="1"/>
    <n v="5"/>
    <d v="2010-11-02T00:00:00"/>
    <x v="331"/>
    <d v="1899-12-30T19:48:00"/>
    <d v="2010-11-02T00:00:00"/>
    <d v="1899-12-30T21:50:00"/>
    <n v="30"/>
    <n v="122"/>
    <s v="Ticket"/>
    <s v="Tuesday"/>
    <s v="Evening"/>
    <x v="4"/>
    <s v="21"/>
  </r>
  <r>
    <n v="1"/>
    <n v="6"/>
    <d v="2010-11-02T00:00:00"/>
    <x v="331"/>
    <d v="1899-12-30T20:56:00"/>
    <d v="2010-11-02T00:00:00"/>
    <d v="1899-12-30T22:19:00"/>
    <n v="30"/>
    <n v="83"/>
    <s v="Ticket"/>
    <s v="Tuesday"/>
    <s v="Evening"/>
    <x v="9"/>
    <s v="22"/>
  </r>
  <r>
    <n v="1"/>
    <n v="5"/>
    <d v="2010-11-02T00:00:00"/>
    <x v="331"/>
    <d v="1899-12-30T21:10:00"/>
    <d v="2010-11-02T00:00:00"/>
    <d v="1899-12-30T21:44:00"/>
    <n v="30"/>
    <n v="34"/>
    <s v="Ticket"/>
    <s v="Tuesday"/>
    <s v="Evening"/>
    <x v="10"/>
    <s v="21"/>
  </r>
  <r>
    <n v="1"/>
    <n v="5"/>
    <d v="2010-11-03T00:00:00"/>
    <x v="332"/>
    <d v="1899-12-30T10:40:00"/>
    <d v="2010-11-03T00:00:00"/>
    <d v="1899-12-30T11:29:00"/>
    <n v="30"/>
    <n v="49"/>
    <s v="Ticket"/>
    <s v="Wednesday"/>
    <s v="Morning"/>
    <x v="11"/>
    <s v="11"/>
  </r>
  <r>
    <n v="1"/>
    <n v="6"/>
    <d v="2010-11-03T00:00:00"/>
    <x v="332"/>
    <d v="1899-12-30T17:16:00"/>
    <d v="2010-11-03T00:00:00"/>
    <d v="1899-12-30T19:13:00"/>
    <n v="30"/>
    <n v="117"/>
    <s v="Ticket"/>
    <s v="Wednesday"/>
    <s v="Afternoon"/>
    <x v="3"/>
    <s v="19"/>
  </r>
  <r>
    <n v="1"/>
    <n v="6"/>
    <d v="2010-11-03T00:00:00"/>
    <x v="332"/>
    <d v="1899-12-30T17:57:00"/>
    <d v="2010-11-03T00:00:00"/>
    <d v="1899-12-30T19:24:00"/>
    <n v="30"/>
    <n v="87"/>
    <s v="Ticket"/>
    <s v="Wednesday"/>
    <s v="Afternoon"/>
    <x v="3"/>
    <s v="19"/>
  </r>
  <r>
    <n v="1"/>
    <n v="6"/>
    <d v="2010-11-03T00:00:00"/>
    <x v="332"/>
    <d v="1899-12-30T18:53:00"/>
    <d v="2010-11-03T00:00:00"/>
    <d v="1899-12-30T21:54:00"/>
    <n v="40"/>
    <n v="181"/>
    <s v="Ticket"/>
    <s v="Wednesday"/>
    <s v="Evening"/>
    <x v="8"/>
    <s v="21"/>
  </r>
  <r>
    <n v="1"/>
    <n v="6"/>
    <d v="2010-11-03T00:00:00"/>
    <x v="332"/>
    <d v="1899-12-30T18:55:00"/>
    <d v="2010-11-03T00:00:00"/>
    <d v="1899-12-30T19:19:00"/>
    <n v="30"/>
    <n v="24"/>
    <s v="Ticket"/>
    <s v="Wednesday"/>
    <s v="Evening"/>
    <x v="8"/>
    <s v="19"/>
  </r>
  <r>
    <n v="1"/>
    <n v="5"/>
    <d v="2010-11-03T00:00:00"/>
    <x v="332"/>
    <d v="1899-12-30T20:01:00"/>
    <d v="2010-11-04T00:00:00"/>
    <d v="1899-12-30T01:28:00"/>
    <n v="60"/>
    <n v="327"/>
    <s v="Ticket"/>
    <s v="Wednesday"/>
    <s v="Evening"/>
    <x v="9"/>
    <s v="01"/>
  </r>
  <r>
    <n v="1"/>
    <n v="5"/>
    <d v="2010-11-03T00:00:00"/>
    <x v="332"/>
    <d v="1899-12-30T20:12:00"/>
    <d v="2010-11-03T00:00:00"/>
    <d v="1899-12-30T21:08:00"/>
    <n v="30"/>
    <n v="56"/>
    <s v="Ticket"/>
    <s v="Wednesday"/>
    <s v="Evening"/>
    <x v="9"/>
    <s v="21"/>
  </r>
  <r>
    <n v="1"/>
    <n v="5"/>
    <d v="2010-11-03T00:00:00"/>
    <x v="332"/>
    <d v="1899-12-30T20:14:00"/>
    <d v="2010-11-04T00:00:00"/>
    <d v="1899-12-30T00:15:00"/>
    <n v="50"/>
    <n v="241"/>
    <s v="Ticket"/>
    <s v="Wednesday"/>
    <s v="Evening"/>
    <x v="9"/>
    <s v="00"/>
  </r>
  <r>
    <n v="1"/>
    <n v="6"/>
    <d v="2010-11-04T00:00:00"/>
    <x v="333"/>
    <d v="1899-12-30T17:00:00"/>
    <d v="2010-11-04T00:00:00"/>
    <d v="1899-12-30T17:57:00"/>
    <n v="30"/>
    <n v="57"/>
    <s v="Ticket"/>
    <s v="Thursday"/>
    <s v="Afternoon"/>
    <x v="3"/>
    <s v="17"/>
  </r>
  <r>
    <n v="1"/>
    <n v="6"/>
    <d v="2010-11-04T00:00:00"/>
    <x v="333"/>
    <d v="1899-12-30T17:15:00"/>
    <d v="2010-11-04T00:00:00"/>
    <d v="1899-12-30T21:51:00"/>
    <n v="50"/>
    <n v="276"/>
    <s v="Ticket"/>
    <s v="Thursday"/>
    <s v="Afternoon"/>
    <x v="3"/>
    <s v="21"/>
  </r>
  <r>
    <n v="1"/>
    <n v="5"/>
    <d v="2010-11-04T00:00:00"/>
    <x v="333"/>
    <d v="1899-12-30T20:03:00"/>
    <d v="2010-11-04T00:00:00"/>
    <d v="1899-12-30T22:22:00"/>
    <n v="30"/>
    <n v="139"/>
    <s v="Ticket"/>
    <s v="Thursday"/>
    <s v="Evening"/>
    <x v="9"/>
    <s v="22"/>
  </r>
  <r>
    <n v="1"/>
    <n v="5"/>
    <d v="2010-11-04T00:00:00"/>
    <x v="333"/>
    <d v="1899-12-30T20:21:00"/>
    <d v="2010-11-04T00:00:00"/>
    <d v="1899-12-30T22:20:00"/>
    <n v="30"/>
    <n v="119"/>
    <s v="Ticket"/>
    <s v="Thursday"/>
    <s v="Evening"/>
    <x v="9"/>
    <s v="22"/>
  </r>
  <r>
    <n v="1"/>
    <n v="6"/>
    <d v="2010-11-04T00:00:00"/>
    <x v="333"/>
    <d v="1899-12-30T20:35:00"/>
    <d v="2010-11-04T00:00:00"/>
    <d v="1899-12-30T22:01:00"/>
    <n v="30"/>
    <n v="86"/>
    <s v="Ticket"/>
    <s v="Thursday"/>
    <s v="Evening"/>
    <x v="9"/>
    <s v="22"/>
  </r>
  <r>
    <n v="1"/>
    <n v="5"/>
    <d v="2010-11-04T00:00:00"/>
    <x v="333"/>
    <d v="1899-12-30T20:50:00"/>
    <d v="2010-11-04T00:00:00"/>
    <d v="1899-12-30T21:57:00"/>
    <n v="30"/>
    <n v="67"/>
    <s v="Ticket"/>
    <s v="Thursday"/>
    <s v="Evening"/>
    <x v="9"/>
    <s v="21"/>
  </r>
  <r>
    <n v="1"/>
    <n v="6"/>
    <d v="2010-11-05T00:00:00"/>
    <x v="334"/>
    <d v="1899-12-30T14:20:00"/>
    <d v="2010-11-05T00:00:00"/>
    <d v="1899-12-30T15:23:00"/>
    <n v="30"/>
    <n v="63"/>
    <s v="Ticket"/>
    <s v="Friday"/>
    <s v="Afternoon"/>
    <x v="1"/>
    <s v="15"/>
  </r>
  <r>
    <n v="1"/>
    <n v="5"/>
    <d v="2010-11-05T00:00:00"/>
    <x v="334"/>
    <d v="1899-12-30T22:37:00"/>
    <d v="2010-11-06T00:00:00"/>
    <d v="1899-12-30T01:59:00"/>
    <n v="40"/>
    <n v="202"/>
    <s v="Ticket"/>
    <s v="Friday"/>
    <s v="Night"/>
    <x v="6"/>
    <s v="01"/>
  </r>
  <r>
    <n v="1"/>
    <n v="5"/>
    <d v="2010-11-08T00:00:00"/>
    <x v="335"/>
    <d v="1899-12-30T11:41:00"/>
    <d v="2010-11-08T00:00:00"/>
    <d v="1899-12-30T12:21:00"/>
    <n v="30"/>
    <n v="40"/>
    <s v="Ticket"/>
    <s v="Monday"/>
    <s v="Morning"/>
    <x v="12"/>
    <s v="12"/>
  </r>
  <r>
    <n v="1"/>
    <n v="5"/>
    <d v="2010-11-08T00:00:00"/>
    <x v="335"/>
    <d v="1899-12-30T14:12:00"/>
    <d v="2010-11-08T00:00:00"/>
    <d v="1899-12-30T16:00:00"/>
    <n v="30"/>
    <n v="108"/>
    <s v="Ticket"/>
    <s v="Monday"/>
    <s v="Afternoon"/>
    <x v="1"/>
    <s v="16"/>
  </r>
  <r>
    <n v="1"/>
    <n v="5"/>
    <d v="2010-11-08T00:00:00"/>
    <x v="335"/>
    <d v="1899-12-30T17:27:00"/>
    <d v="2010-11-08T00:00:00"/>
    <d v="1899-12-30T18:04:00"/>
    <n v="30"/>
    <n v="37"/>
    <s v="Ticket"/>
    <s v="Monday"/>
    <s v="Afternoon"/>
    <x v="3"/>
    <s v="18"/>
  </r>
  <r>
    <n v="1"/>
    <n v="5"/>
    <d v="2010-11-08T00:00:00"/>
    <x v="335"/>
    <d v="1899-12-30T18:51:00"/>
    <d v="2010-11-08T00:00:00"/>
    <d v="1899-12-30T22:14:00"/>
    <n v="40"/>
    <n v="203"/>
    <s v="Ticket"/>
    <s v="Monday"/>
    <s v="Evening"/>
    <x v="8"/>
    <s v="22"/>
  </r>
  <r>
    <n v="1"/>
    <n v="6"/>
    <d v="2010-11-08T00:00:00"/>
    <x v="335"/>
    <d v="1899-12-30T19:27:00"/>
    <d v="2010-11-08T00:00:00"/>
    <d v="1899-12-30T22:55:00"/>
    <n v="40"/>
    <n v="208"/>
    <s v="Ticket"/>
    <s v="Monday"/>
    <s v="Evening"/>
    <x v="4"/>
    <s v="22"/>
  </r>
  <r>
    <n v="1"/>
    <n v="6"/>
    <d v="2010-11-09T00:00:00"/>
    <x v="336"/>
    <d v="1899-12-30T13:00:00"/>
    <d v="2010-11-09T00:00:00"/>
    <d v="1899-12-30T15:43:00"/>
    <n v="30"/>
    <n v="163"/>
    <s v="Ticket"/>
    <s v="Tuesday"/>
    <s v="Morning"/>
    <x v="0"/>
    <s v="15"/>
  </r>
  <r>
    <n v="1"/>
    <n v="5"/>
    <d v="2010-11-09T00:00:00"/>
    <x v="336"/>
    <d v="1899-12-30T14:52:00"/>
    <d v="2010-11-09T00:00:00"/>
    <d v="1899-12-30T20:45:00"/>
    <n v="60"/>
    <n v="353"/>
    <s v="Ticket"/>
    <s v="Tuesday"/>
    <s v="Afternoon"/>
    <x v="1"/>
    <s v="20"/>
  </r>
  <r>
    <n v="1"/>
    <n v="5"/>
    <d v="2010-11-09T00:00:00"/>
    <x v="336"/>
    <d v="1899-12-30T15:58:00"/>
    <d v="2010-11-09T00:00:00"/>
    <d v="1899-12-30T16:52:00"/>
    <n v="30"/>
    <n v="54"/>
    <s v="Ticket"/>
    <s v="Tuesday"/>
    <s v="Afternoon"/>
    <x v="2"/>
    <s v="16"/>
  </r>
  <r>
    <n v="1"/>
    <n v="6"/>
    <d v="2010-11-09T00:00:00"/>
    <x v="336"/>
    <d v="1899-12-30T17:02:00"/>
    <d v="2010-11-09T00:00:00"/>
    <d v="1899-12-30T19:26:00"/>
    <n v="30"/>
    <n v="144"/>
    <s v="Ticket"/>
    <s v="Tuesday"/>
    <s v="Afternoon"/>
    <x v="3"/>
    <s v="19"/>
  </r>
  <r>
    <n v="1"/>
    <n v="5"/>
    <d v="2010-11-10T00:00:00"/>
    <x v="337"/>
    <d v="1899-12-30T11:04:00"/>
    <d v="2010-11-10T00:00:00"/>
    <d v="1899-12-30T16:57:00"/>
    <n v="60"/>
    <n v="353"/>
    <s v="Ticket"/>
    <s v="Wednesday"/>
    <s v="Morning"/>
    <x v="12"/>
    <s v="16"/>
  </r>
  <r>
    <n v="1"/>
    <n v="5"/>
    <d v="2010-11-10T00:00:00"/>
    <x v="337"/>
    <d v="1899-12-30T12:18:00"/>
    <d v="2010-11-10T00:00:00"/>
    <d v="1899-12-30T14:43:00"/>
    <n v="30"/>
    <n v="145"/>
    <s v="Ticket"/>
    <s v="Wednesday"/>
    <s v="Morning"/>
    <x v="7"/>
    <s v="14"/>
  </r>
  <r>
    <n v="1"/>
    <n v="6"/>
    <d v="2010-11-10T00:00:00"/>
    <x v="337"/>
    <d v="1899-12-30T15:06:00"/>
    <d v="2010-11-10T00:00:00"/>
    <d v="1899-12-30T20:17:00"/>
    <n v="60"/>
    <n v="311"/>
    <s v="Ticket"/>
    <s v="Wednesday"/>
    <s v="Afternoon"/>
    <x v="2"/>
    <s v="20"/>
  </r>
  <r>
    <n v="1"/>
    <n v="5"/>
    <d v="2010-11-10T00:00:00"/>
    <x v="337"/>
    <d v="1899-12-30T15:33:00"/>
    <d v="2010-11-10T00:00:00"/>
    <d v="1899-12-30T17:31:00"/>
    <n v="30"/>
    <n v="118"/>
    <s v="Ticket"/>
    <s v="Wednesday"/>
    <s v="Afternoon"/>
    <x v="2"/>
    <s v="17"/>
  </r>
  <r>
    <n v="1"/>
    <n v="6"/>
    <d v="2010-11-10T00:00:00"/>
    <x v="337"/>
    <d v="1899-12-30T17:50:00"/>
    <d v="2010-11-10T00:00:00"/>
    <d v="1899-12-30T18:46:00"/>
    <n v="30"/>
    <n v="56"/>
    <s v="Ticket"/>
    <s v="Wednesday"/>
    <s v="Afternoon"/>
    <x v="3"/>
    <s v="18"/>
  </r>
  <r>
    <n v="1"/>
    <n v="5"/>
    <d v="2010-11-10T00:00:00"/>
    <x v="337"/>
    <d v="1899-12-30T19:26:00"/>
    <d v="2010-11-10T00:00:00"/>
    <d v="1899-12-30T20:22:00"/>
    <n v="30"/>
    <n v="56"/>
    <s v="Ticket"/>
    <s v="Wednesday"/>
    <s v="Evening"/>
    <x v="4"/>
    <s v="20"/>
  </r>
  <r>
    <n v="1"/>
    <n v="5"/>
    <d v="2010-11-12T00:00:00"/>
    <x v="338"/>
    <d v="1899-12-30T11:05:00"/>
    <d v="2010-11-12T00:00:00"/>
    <d v="1899-12-30T13:38:00"/>
    <n v="30"/>
    <n v="153"/>
    <s v="Ticket"/>
    <s v="Friday"/>
    <s v="Morning"/>
    <x v="12"/>
    <s v="13"/>
  </r>
  <r>
    <n v="1"/>
    <n v="6"/>
    <d v="2010-11-12T00:00:00"/>
    <x v="338"/>
    <d v="1899-12-30T12:22:00"/>
    <d v="2010-11-12T00:00:00"/>
    <d v="1899-12-30T13:20:00"/>
    <n v="30"/>
    <n v="58"/>
    <s v="Ticket"/>
    <s v="Friday"/>
    <s v="Morning"/>
    <x v="7"/>
    <s v="13"/>
  </r>
  <r>
    <n v="1"/>
    <n v="5"/>
    <d v="2010-11-12T00:00:00"/>
    <x v="338"/>
    <d v="1899-12-30T13:22:00"/>
    <d v="2010-11-12T00:00:00"/>
    <d v="1899-12-30T14:57:00"/>
    <n v="30"/>
    <n v="95"/>
    <s v="Ticket"/>
    <s v="Friday"/>
    <s v="Morning"/>
    <x v="0"/>
    <s v="14"/>
  </r>
  <r>
    <n v="1"/>
    <n v="6"/>
    <d v="2010-11-12T00:00:00"/>
    <x v="338"/>
    <d v="1899-12-30T15:33:00"/>
    <d v="2010-11-12T00:00:00"/>
    <d v="1899-12-30T17:55:00"/>
    <n v="30"/>
    <n v="142"/>
    <s v="Ticket"/>
    <s v="Friday"/>
    <s v="Afternoon"/>
    <x v="2"/>
    <s v="17"/>
  </r>
  <r>
    <n v="1"/>
    <n v="6"/>
    <d v="2010-11-12T00:00:00"/>
    <x v="338"/>
    <d v="1899-12-30T16:58:00"/>
    <d v="2010-11-12T00:00:00"/>
    <d v="1899-12-30T18:43:00"/>
    <n v="30"/>
    <n v="105"/>
    <s v="Ticket"/>
    <s v="Friday"/>
    <s v="Afternoon"/>
    <x v="5"/>
    <s v="18"/>
  </r>
  <r>
    <n v="1"/>
    <n v="5"/>
    <d v="2010-11-12T00:00:00"/>
    <x v="338"/>
    <d v="1899-12-30T18:37:00"/>
    <d v="2010-11-12T00:00:00"/>
    <d v="1899-12-30T19:44:00"/>
    <n v="30"/>
    <n v="67"/>
    <s v="Ticket"/>
    <s v="Friday"/>
    <s v="Evening"/>
    <x v="8"/>
    <s v="19"/>
  </r>
  <r>
    <n v="1"/>
    <n v="5"/>
    <d v="2010-11-12T00:00:00"/>
    <x v="338"/>
    <d v="1899-12-30T19:37:00"/>
    <d v="2010-11-12T00:00:00"/>
    <d v="1899-12-30T22:08:00"/>
    <n v="30"/>
    <n v="151"/>
    <s v="Ticket"/>
    <s v="Friday"/>
    <s v="Evening"/>
    <x v="4"/>
    <s v="22"/>
  </r>
  <r>
    <n v="1"/>
    <n v="5"/>
    <d v="2010-11-12T00:00:00"/>
    <x v="338"/>
    <d v="1899-12-30T21:52:00"/>
    <d v="2010-11-13T00:00:00"/>
    <d v="1899-12-30T00:46:00"/>
    <n v="30"/>
    <n v="174"/>
    <s v="Ticket"/>
    <s v="Friday"/>
    <s v="Evening"/>
    <x v="10"/>
    <s v="00"/>
  </r>
  <r>
    <n v="1"/>
    <n v="5"/>
    <d v="2010-11-15T00:00:00"/>
    <x v="339"/>
    <d v="1899-12-30T11:06:00"/>
    <d v="2010-11-15T00:00:00"/>
    <d v="1899-12-30T19:16:00"/>
    <n v="300"/>
    <n v="490"/>
    <s v="Ticket"/>
    <s v="Monday"/>
    <s v="Morning"/>
    <x v="12"/>
    <s v="19"/>
  </r>
  <r>
    <n v="1"/>
    <n v="6"/>
    <d v="2010-11-15T00:00:00"/>
    <x v="339"/>
    <d v="1899-12-30T13:15:00"/>
    <d v="2010-11-15T00:00:00"/>
    <d v="1899-12-30T15:20:00"/>
    <n v="30"/>
    <n v="125"/>
    <s v="Ticket"/>
    <s v="Monday"/>
    <s v="Morning"/>
    <x v="0"/>
    <s v="15"/>
  </r>
  <r>
    <n v="1"/>
    <n v="6"/>
    <d v="2010-11-15T00:00:00"/>
    <x v="339"/>
    <d v="1899-12-30T13:31:00"/>
    <d v="2010-11-15T00:00:00"/>
    <d v="1899-12-30T14:25:00"/>
    <n v="30"/>
    <n v="54"/>
    <s v="Ticket"/>
    <s v="Monday"/>
    <s v="Morning"/>
    <x v="0"/>
    <s v="14"/>
  </r>
  <r>
    <n v="1"/>
    <n v="5"/>
    <d v="2010-11-15T00:00:00"/>
    <x v="339"/>
    <d v="1899-12-30T14:39:00"/>
    <d v="2010-11-15T00:00:00"/>
    <d v="1899-12-30T15:03:00"/>
    <n v="30"/>
    <n v="24"/>
    <s v="Ticket"/>
    <s v="Monday"/>
    <s v="Afternoon"/>
    <x v="1"/>
    <s v="15"/>
  </r>
  <r>
    <n v="1"/>
    <n v="5"/>
    <d v="2010-11-15T00:00:00"/>
    <x v="339"/>
    <d v="1899-12-30T15:33:00"/>
    <d v="2010-11-15T00:00:00"/>
    <d v="1899-12-30T17:54:00"/>
    <n v="30"/>
    <n v="141"/>
    <s v="Ticket"/>
    <s v="Monday"/>
    <s v="Afternoon"/>
    <x v="2"/>
    <s v="17"/>
  </r>
  <r>
    <n v="1"/>
    <n v="6"/>
    <d v="2010-11-15T00:00:00"/>
    <x v="339"/>
    <d v="1899-12-30T15:39:00"/>
    <d v="2010-11-15T00:00:00"/>
    <d v="1899-12-30T17:14:00"/>
    <n v="30"/>
    <n v="95"/>
    <s v="Ticket"/>
    <s v="Monday"/>
    <s v="Afternoon"/>
    <x v="2"/>
    <s v="17"/>
  </r>
  <r>
    <n v="1"/>
    <n v="6"/>
    <d v="2010-11-15T00:00:00"/>
    <x v="339"/>
    <d v="1899-12-30T16:07:00"/>
    <d v="2010-11-15T00:00:00"/>
    <d v="1899-12-30T17:35:00"/>
    <n v="30"/>
    <n v="88"/>
    <s v="Ticket"/>
    <s v="Monday"/>
    <s v="Afternoon"/>
    <x v="5"/>
    <s v="17"/>
  </r>
  <r>
    <n v="1"/>
    <n v="5"/>
    <d v="2010-11-15T00:00:00"/>
    <x v="339"/>
    <d v="1899-12-30T19:26:00"/>
    <d v="2010-11-15T00:00:00"/>
    <d v="1899-12-30T20:25:00"/>
    <n v="30"/>
    <n v="59"/>
    <s v="Ticket"/>
    <s v="Monday"/>
    <s v="Evening"/>
    <x v="4"/>
    <s v="20"/>
  </r>
  <r>
    <n v="1"/>
    <n v="5"/>
    <d v="2010-11-15T00:00:00"/>
    <x v="339"/>
    <d v="1899-12-30T19:47:00"/>
    <d v="2010-11-15T00:00:00"/>
    <d v="1899-12-30T21:52:00"/>
    <n v="30"/>
    <n v="125"/>
    <s v="Ticket"/>
    <s v="Monday"/>
    <s v="Evening"/>
    <x v="4"/>
    <s v="21"/>
  </r>
  <r>
    <n v="1"/>
    <n v="5"/>
    <d v="2010-11-15T00:00:00"/>
    <x v="339"/>
    <d v="1899-12-30T20:53:00"/>
    <d v="2010-11-16T00:00:00"/>
    <d v="1899-12-30T01:14:00"/>
    <n v="50"/>
    <n v="261"/>
    <s v="Ticket"/>
    <s v="Monday"/>
    <s v="Evening"/>
    <x v="9"/>
    <s v="01"/>
  </r>
  <r>
    <n v="1"/>
    <n v="6"/>
    <d v="2010-11-16T00:00:00"/>
    <x v="340"/>
    <d v="1899-12-30T14:25:00"/>
    <d v="2010-11-16T00:00:00"/>
    <d v="1899-12-30T16:23:00"/>
    <n v="30"/>
    <n v="118"/>
    <s v="Ticket"/>
    <s v="Tuesday"/>
    <s v="Afternoon"/>
    <x v="1"/>
    <s v="16"/>
  </r>
  <r>
    <n v="1"/>
    <n v="5"/>
    <d v="2010-11-16T00:00:00"/>
    <x v="340"/>
    <d v="1899-12-30T14:43:00"/>
    <d v="2010-11-16T00:00:00"/>
    <d v="1899-12-30T15:57:00"/>
    <n v="30"/>
    <n v="74"/>
    <s v="Ticket"/>
    <s v="Tuesday"/>
    <s v="Afternoon"/>
    <x v="1"/>
    <s v="15"/>
  </r>
  <r>
    <n v="1"/>
    <n v="6"/>
    <d v="2010-11-16T00:00:00"/>
    <x v="340"/>
    <d v="1899-12-30T15:26:00"/>
    <d v="2010-11-16T00:00:00"/>
    <d v="1899-12-30T16:18:00"/>
    <n v="30"/>
    <n v="52"/>
    <s v="Ticket"/>
    <s v="Tuesday"/>
    <s v="Afternoon"/>
    <x v="2"/>
    <s v="16"/>
  </r>
  <r>
    <n v="1"/>
    <n v="5"/>
    <d v="2010-11-16T00:00:00"/>
    <x v="340"/>
    <d v="1899-12-30T18:36:00"/>
    <d v="2010-11-16T00:00:00"/>
    <d v="1899-12-30T20:33:00"/>
    <n v="30"/>
    <n v="117"/>
    <s v="Ticket"/>
    <s v="Tuesday"/>
    <s v="Evening"/>
    <x v="8"/>
    <s v="20"/>
  </r>
  <r>
    <n v="1"/>
    <n v="6"/>
    <d v="2010-11-16T00:00:00"/>
    <x v="340"/>
    <d v="1899-12-30T18:36:00"/>
    <d v="2010-11-16T00:00:00"/>
    <d v="1899-12-30T22:10:00"/>
    <n v="40"/>
    <n v="214"/>
    <s v="Ticket"/>
    <s v="Tuesday"/>
    <s v="Evening"/>
    <x v="8"/>
    <s v="22"/>
  </r>
  <r>
    <n v="1"/>
    <n v="6"/>
    <d v="2010-11-16T00:00:00"/>
    <x v="340"/>
    <d v="1899-12-30T19:38:00"/>
    <d v="2010-11-16T00:00:00"/>
    <d v="1899-12-30T21:11:00"/>
    <n v="30"/>
    <n v="93"/>
    <s v="Ticket"/>
    <s v="Tuesday"/>
    <s v="Evening"/>
    <x v="4"/>
    <s v="21"/>
  </r>
  <r>
    <n v="1"/>
    <n v="5"/>
    <d v="2010-11-17T00:00:00"/>
    <x v="341"/>
    <d v="1899-12-30T11:50:00"/>
    <d v="2010-11-17T00:00:00"/>
    <d v="1899-12-30T13:12:00"/>
    <n v="30"/>
    <n v="82"/>
    <s v="Ticket"/>
    <s v="Wednesday"/>
    <s v="Morning"/>
    <x v="12"/>
    <s v="13"/>
  </r>
  <r>
    <n v="1"/>
    <n v="8"/>
    <d v="2010-11-17T00:00:00"/>
    <x v="341"/>
    <d v="1899-12-30T15:23:00"/>
    <d v="2010-11-17T00:00:00"/>
    <d v="1899-12-30T18:56:00"/>
    <n v="40"/>
    <n v="213"/>
    <s v="Ticket"/>
    <s v="Wednesday"/>
    <s v="Afternoon"/>
    <x v="2"/>
    <s v="18"/>
  </r>
  <r>
    <n v="1"/>
    <n v="8"/>
    <d v="2010-11-17T00:00:00"/>
    <x v="341"/>
    <d v="1899-12-30T16:31:00"/>
    <d v="2010-11-17T00:00:00"/>
    <d v="1899-12-30T19:03:00"/>
    <n v="30"/>
    <n v="152"/>
    <s v="Ticket"/>
    <s v="Wednesday"/>
    <s v="Afternoon"/>
    <x v="5"/>
    <s v="19"/>
  </r>
  <r>
    <n v="1"/>
    <n v="6"/>
    <d v="2010-11-17T00:00:00"/>
    <x v="341"/>
    <d v="1899-12-30T16:55:00"/>
    <d v="2010-11-17T00:00:00"/>
    <d v="1899-12-30T18:16:00"/>
    <n v="30"/>
    <n v="81"/>
    <s v="Ticket"/>
    <s v="Wednesday"/>
    <s v="Afternoon"/>
    <x v="5"/>
    <s v="18"/>
  </r>
  <r>
    <n v="1"/>
    <n v="6"/>
    <d v="2010-11-17T00:00:00"/>
    <x v="341"/>
    <d v="1899-12-30T17:27:00"/>
    <d v="2010-11-17T00:00:00"/>
    <d v="1899-12-30T18:41:00"/>
    <n v="30"/>
    <n v="74"/>
    <s v="Ticket"/>
    <s v="Wednesday"/>
    <s v="Afternoon"/>
    <x v="3"/>
    <s v="18"/>
  </r>
  <r>
    <n v="1"/>
    <n v="5"/>
    <d v="2010-11-17T00:00:00"/>
    <x v="341"/>
    <d v="1899-12-30T20:08:00"/>
    <d v="2010-11-17T00:00:00"/>
    <d v="1899-12-30T23:46:00"/>
    <n v="40"/>
    <n v="218"/>
    <s v="Ticket"/>
    <s v="Wednesday"/>
    <s v="Evening"/>
    <x v="9"/>
    <s v="23"/>
  </r>
  <r>
    <n v="1"/>
    <n v="5"/>
    <d v="2010-11-17T00:00:00"/>
    <x v="341"/>
    <d v="1899-12-30T20:24:00"/>
    <d v="2010-11-17T00:00:00"/>
    <d v="1899-12-30T21:44:00"/>
    <n v="30"/>
    <n v="80"/>
    <s v="Ticket"/>
    <s v="Wednesday"/>
    <s v="Evening"/>
    <x v="9"/>
    <s v="21"/>
  </r>
  <r>
    <n v="1"/>
    <n v="5"/>
    <d v="2010-11-18T00:00:00"/>
    <x v="342"/>
    <d v="1899-12-30T10:32:00"/>
    <d v="2010-11-18T00:00:00"/>
    <d v="1899-12-30T13:10:00"/>
    <n v="30"/>
    <n v="158"/>
    <s v="Ticket"/>
    <s v="Thursday"/>
    <s v="Morning"/>
    <x v="11"/>
    <s v="13"/>
  </r>
  <r>
    <n v="1"/>
    <n v="5"/>
    <d v="2010-11-18T00:00:00"/>
    <x v="342"/>
    <d v="1899-12-30T12:39:00"/>
    <d v="2010-11-18T00:00:00"/>
    <d v="1899-12-30T13:22:00"/>
    <n v="30"/>
    <n v="43"/>
    <s v="Ticket"/>
    <s v="Thursday"/>
    <s v="Morning"/>
    <x v="7"/>
    <s v="13"/>
  </r>
  <r>
    <n v="1"/>
    <n v="5"/>
    <d v="2010-11-18T00:00:00"/>
    <x v="342"/>
    <d v="1899-12-30T13:23:00"/>
    <d v="2010-11-18T00:00:00"/>
    <d v="1899-12-30T16:04:00"/>
    <n v="30"/>
    <n v="161"/>
    <s v="Ticket"/>
    <s v="Thursday"/>
    <s v="Morning"/>
    <x v="0"/>
    <s v="16"/>
  </r>
  <r>
    <n v="1"/>
    <n v="6"/>
    <d v="2010-11-18T00:00:00"/>
    <x v="342"/>
    <d v="1899-12-30T13:54:00"/>
    <d v="2010-11-18T00:00:00"/>
    <d v="1899-12-30T17:44:00"/>
    <n v="40"/>
    <n v="230"/>
    <s v="Ticket"/>
    <s v="Thursday"/>
    <s v="Morning"/>
    <x v="0"/>
    <s v="17"/>
  </r>
  <r>
    <n v="1"/>
    <n v="5"/>
    <d v="2010-11-18T00:00:00"/>
    <x v="342"/>
    <d v="1899-12-30T15:16:00"/>
    <d v="2010-11-18T00:00:00"/>
    <d v="1899-12-30T19:42:00"/>
    <n v="50"/>
    <n v="266"/>
    <s v="Ticket"/>
    <s v="Thursday"/>
    <s v="Afternoon"/>
    <x v="2"/>
    <s v="19"/>
  </r>
  <r>
    <n v="1"/>
    <n v="5"/>
    <d v="2010-11-18T00:00:00"/>
    <x v="342"/>
    <d v="1899-12-30T15:41:00"/>
    <d v="2010-11-18T00:00:00"/>
    <d v="1899-12-30T16:13:00"/>
    <n v="30"/>
    <n v="32"/>
    <s v="Ticket"/>
    <s v="Thursday"/>
    <s v="Afternoon"/>
    <x v="2"/>
    <s v="16"/>
  </r>
  <r>
    <n v="1"/>
    <n v="5"/>
    <d v="2010-11-18T00:00:00"/>
    <x v="342"/>
    <d v="1899-12-30T17:13:00"/>
    <d v="2010-11-18T00:00:00"/>
    <d v="1899-12-30T17:51:00"/>
    <n v="30"/>
    <n v="38"/>
    <s v="Ticket"/>
    <s v="Thursday"/>
    <s v="Afternoon"/>
    <x v="3"/>
    <s v="17"/>
  </r>
  <r>
    <n v="1"/>
    <n v="5"/>
    <d v="2010-11-18T00:00:00"/>
    <x v="342"/>
    <d v="1899-12-30T20:04:00"/>
    <d v="2010-11-18T00:00:00"/>
    <d v="1899-12-30T22:28:00"/>
    <n v="30"/>
    <n v="144"/>
    <s v="Ticket"/>
    <s v="Thursday"/>
    <s v="Evening"/>
    <x v="9"/>
    <s v="22"/>
  </r>
  <r>
    <n v="1"/>
    <n v="6"/>
    <d v="2010-11-18T00:00:00"/>
    <x v="342"/>
    <d v="1899-12-30T20:24:00"/>
    <d v="2010-11-18T00:00:00"/>
    <d v="1899-12-30T23:28:00"/>
    <n v="40"/>
    <n v="184"/>
    <s v="Ticket"/>
    <s v="Thursday"/>
    <s v="Evening"/>
    <x v="9"/>
    <s v="23"/>
  </r>
  <r>
    <n v="1"/>
    <n v="5"/>
    <d v="2010-11-19T00:00:00"/>
    <x v="343"/>
    <d v="1899-12-30T11:47:00"/>
    <d v="2010-11-19T00:00:00"/>
    <d v="1899-12-30T13:03:00"/>
    <n v="30"/>
    <n v="76"/>
    <s v="Ticket"/>
    <s v="Friday"/>
    <s v="Morning"/>
    <x v="12"/>
    <s v="13"/>
  </r>
  <r>
    <n v="1"/>
    <n v="6"/>
    <d v="2010-11-19T00:00:00"/>
    <x v="343"/>
    <d v="1899-12-30T13:29:00"/>
    <d v="2010-11-19T00:00:00"/>
    <d v="1899-12-30T14:21:00"/>
    <n v="30"/>
    <n v="52"/>
    <s v="Ticket"/>
    <s v="Friday"/>
    <s v="Morning"/>
    <x v="0"/>
    <s v="14"/>
  </r>
  <r>
    <n v="1"/>
    <n v="5"/>
    <d v="2010-11-19T00:00:00"/>
    <x v="343"/>
    <d v="1899-12-30T14:37:00"/>
    <d v="2010-11-19T00:00:00"/>
    <d v="1899-12-30T17:12:00"/>
    <n v="30"/>
    <n v="155"/>
    <s v="Ticket"/>
    <s v="Friday"/>
    <s v="Afternoon"/>
    <x v="1"/>
    <s v="17"/>
  </r>
  <r>
    <n v="1"/>
    <n v="6"/>
    <d v="2010-11-19T00:00:00"/>
    <x v="343"/>
    <d v="1899-12-30T15:06:00"/>
    <d v="2010-11-19T00:00:00"/>
    <d v="1899-12-30T20:30:00"/>
    <n v="60"/>
    <n v="324"/>
    <s v="Ticket"/>
    <s v="Friday"/>
    <s v="Afternoon"/>
    <x v="2"/>
    <s v="20"/>
  </r>
  <r>
    <n v="1"/>
    <n v="6"/>
    <d v="2010-11-19T00:00:00"/>
    <x v="343"/>
    <d v="1899-12-30T15:33:00"/>
    <d v="2010-11-19T00:00:00"/>
    <d v="1899-12-30T18:38:00"/>
    <n v="40"/>
    <n v="185"/>
    <s v="Ticket"/>
    <s v="Friday"/>
    <s v="Afternoon"/>
    <x v="2"/>
    <s v="18"/>
  </r>
  <r>
    <n v="1"/>
    <n v="6"/>
    <d v="2010-11-19T00:00:00"/>
    <x v="343"/>
    <d v="1899-12-30T16:51:00"/>
    <d v="2010-11-19T00:00:00"/>
    <d v="1899-12-30T18:27:00"/>
    <n v="30"/>
    <n v="96"/>
    <s v="Ticket"/>
    <s v="Friday"/>
    <s v="Afternoon"/>
    <x v="5"/>
    <s v="18"/>
  </r>
  <r>
    <n v="1"/>
    <n v="5"/>
    <d v="2010-11-19T00:00:00"/>
    <x v="343"/>
    <d v="1899-12-30T17:59:00"/>
    <d v="2010-11-19T00:00:00"/>
    <d v="1899-12-30T22:03:00"/>
    <n v="50"/>
    <n v="244"/>
    <s v="Ticket"/>
    <s v="Friday"/>
    <s v="Afternoon"/>
    <x v="3"/>
    <s v="22"/>
  </r>
  <r>
    <n v="1"/>
    <n v="5"/>
    <d v="2010-11-19T00:00:00"/>
    <x v="343"/>
    <d v="1899-12-30T21:46:00"/>
    <d v="2010-11-19T00:00:00"/>
    <d v="1899-12-30T23:02:00"/>
    <n v="30"/>
    <n v="76"/>
    <s v="Ticket"/>
    <s v="Friday"/>
    <s v="Evening"/>
    <x v="10"/>
    <s v="23"/>
  </r>
  <r>
    <n v="1"/>
    <n v="5"/>
    <d v="2010-11-22T00:00:00"/>
    <x v="344"/>
    <d v="1899-12-30T15:57:00"/>
    <d v="2010-11-22T00:00:00"/>
    <d v="1899-12-30T21:43:00"/>
    <n v="60"/>
    <n v="346"/>
    <s v="Ticket"/>
    <s v="Monday"/>
    <s v="Afternoon"/>
    <x v="2"/>
    <s v="21"/>
  </r>
  <r>
    <n v="1"/>
    <n v="5"/>
    <d v="2010-11-22T00:00:00"/>
    <x v="344"/>
    <d v="1899-12-30T16:46:00"/>
    <d v="2010-11-22T00:00:00"/>
    <d v="1899-12-30T17:29:00"/>
    <n v="30"/>
    <n v="43"/>
    <s v="Ticket"/>
    <s v="Monday"/>
    <s v="Afternoon"/>
    <x v="5"/>
    <s v="17"/>
  </r>
  <r>
    <n v="1"/>
    <n v="6"/>
    <d v="2010-11-22T00:00:00"/>
    <x v="344"/>
    <d v="1899-12-30T19:25:00"/>
    <d v="2010-11-22T00:00:00"/>
    <d v="1899-12-30T23:20:00"/>
    <n v="40"/>
    <n v="235"/>
    <s v="Ticket"/>
    <s v="Monday"/>
    <s v="Evening"/>
    <x v="4"/>
    <s v="23"/>
  </r>
  <r>
    <n v="1"/>
    <n v="5"/>
    <d v="2010-11-22T00:00:00"/>
    <x v="344"/>
    <d v="1899-12-30T21:25:00"/>
    <d v="2010-11-23T00:00:00"/>
    <d v="1899-12-30T01:19:00"/>
    <n v="40"/>
    <n v="234"/>
    <s v="Ticket"/>
    <s v="Monday"/>
    <s v="Evening"/>
    <x v="10"/>
    <s v="01"/>
  </r>
  <r>
    <n v="1"/>
    <n v="5"/>
    <d v="2010-11-22T00:00:00"/>
    <x v="344"/>
    <d v="1899-12-30T21:58:00"/>
    <d v="2010-11-23T00:00:00"/>
    <d v="1899-12-30T00:48:00"/>
    <n v="30"/>
    <n v="170"/>
    <s v="Ticket"/>
    <s v="Monday"/>
    <s v="Evening"/>
    <x v="10"/>
    <s v="00"/>
  </r>
  <r>
    <n v="1"/>
    <n v="6"/>
    <d v="2010-11-23T00:00:00"/>
    <x v="345"/>
    <d v="1899-12-30T14:50:00"/>
    <d v="2010-11-23T00:00:00"/>
    <d v="1899-12-30T16:16:00"/>
    <n v="30"/>
    <n v="86"/>
    <s v="Ticket"/>
    <s v="Tuesday"/>
    <s v="Afternoon"/>
    <x v="1"/>
    <s v="16"/>
  </r>
  <r>
    <n v="1"/>
    <n v="6"/>
    <d v="2010-11-23T00:00:00"/>
    <x v="345"/>
    <d v="1899-12-30T15:56:00"/>
    <d v="2010-11-23T00:00:00"/>
    <d v="1899-12-30T18:51:00"/>
    <n v="30"/>
    <n v="175"/>
    <s v="Ticket"/>
    <s v="Tuesday"/>
    <s v="Afternoon"/>
    <x v="2"/>
    <s v="18"/>
  </r>
  <r>
    <n v="1"/>
    <n v="6"/>
    <d v="2010-11-23T00:00:00"/>
    <x v="345"/>
    <d v="1899-12-30T16:13:00"/>
    <d v="2010-11-23T00:00:00"/>
    <d v="1899-12-30T20:03:00"/>
    <n v="40"/>
    <n v="230"/>
    <s v="Ticket"/>
    <s v="Tuesday"/>
    <s v="Afternoon"/>
    <x v="5"/>
    <s v="20"/>
  </r>
  <r>
    <n v="1"/>
    <n v="5"/>
    <d v="2010-11-23T00:00:00"/>
    <x v="345"/>
    <d v="1899-12-30T16:45:00"/>
    <d v="2010-11-23T00:00:00"/>
    <d v="1899-12-30T17:07:00"/>
    <n v="30"/>
    <n v="22"/>
    <s v="Ticket"/>
    <s v="Tuesday"/>
    <s v="Afternoon"/>
    <x v="5"/>
    <s v="17"/>
  </r>
  <r>
    <n v="1"/>
    <n v="5"/>
    <d v="2010-11-23T00:00:00"/>
    <x v="345"/>
    <d v="1899-12-30T20:27:00"/>
    <d v="2010-11-23T00:00:00"/>
    <d v="1899-12-30T22:50:00"/>
    <n v="30"/>
    <n v="143"/>
    <s v="Ticket"/>
    <s v="Tuesday"/>
    <s v="Evening"/>
    <x v="9"/>
    <s v="22"/>
  </r>
  <r>
    <n v="1"/>
    <n v="6"/>
    <d v="2010-11-24T00:00:00"/>
    <x v="346"/>
    <d v="1899-12-30T12:07:00"/>
    <d v="2010-11-24T00:00:00"/>
    <d v="1899-12-30T13:37:00"/>
    <n v="30"/>
    <n v="90"/>
    <s v="Ticket"/>
    <s v="Wednesday"/>
    <s v="Morning"/>
    <x v="7"/>
    <s v="13"/>
  </r>
  <r>
    <n v="1"/>
    <n v="5"/>
    <d v="2010-11-24T00:00:00"/>
    <x v="346"/>
    <d v="1899-12-30T12:27:00"/>
    <d v="2010-11-24T00:00:00"/>
    <d v="1899-12-30T17:00:00"/>
    <n v="50"/>
    <n v="273"/>
    <s v="Ticket"/>
    <s v="Wednesday"/>
    <s v="Morning"/>
    <x v="7"/>
    <s v="17"/>
  </r>
  <r>
    <n v="1"/>
    <n v="5"/>
    <d v="2010-11-24T00:00:00"/>
    <x v="346"/>
    <d v="1899-12-30T13:02:00"/>
    <d v="2010-11-24T00:00:00"/>
    <d v="1899-12-30T21:35:00"/>
    <n v="90"/>
    <n v="513"/>
    <s v="Ticket"/>
    <s v="Wednesday"/>
    <s v="Morning"/>
    <x v="0"/>
    <s v="21"/>
  </r>
  <r>
    <n v="1"/>
    <n v="6"/>
    <d v="2010-11-24T00:00:00"/>
    <x v="346"/>
    <d v="1899-12-30T14:06:00"/>
    <d v="2010-11-24T00:00:00"/>
    <d v="1899-12-30T16:59:00"/>
    <n v="30"/>
    <n v="173"/>
    <s v="Ticket"/>
    <s v="Wednesday"/>
    <s v="Afternoon"/>
    <x v="1"/>
    <s v="16"/>
  </r>
  <r>
    <n v="1"/>
    <n v="6"/>
    <d v="2010-11-24T00:00:00"/>
    <x v="346"/>
    <d v="1899-12-30T18:48:00"/>
    <d v="2010-11-24T00:00:00"/>
    <d v="1899-12-30T19:41:00"/>
    <n v="30"/>
    <n v="53"/>
    <s v="Ticket"/>
    <s v="Wednesday"/>
    <s v="Evening"/>
    <x v="8"/>
    <s v="19"/>
  </r>
  <r>
    <n v="1"/>
    <n v="5"/>
    <d v="2010-11-24T00:00:00"/>
    <x v="346"/>
    <d v="1899-12-30T20:27:00"/>
    <d v="2010-11-24T00:00:00"/>
    <d v="1899-12-30T22:43:00"/>
    <n v="30"/>
    <n v="136"/>
    <s v="Ticket"/>
    <s v="Wednesday"/>
    <s v="Evening"/>
    <x v="9"/>
    <s v="22"/>
  </r>
  <r>
    <n v="1"/>
    <n v="5"/>
    <d v="2010-11-24T00:00:00"/>
    <x v="346"/>
    <d v="1899-12-30T21:39:00"/>
    <d v="2010-11-24T00:00:00"/>
    <d v="1899-12-30T23:36:00"/>
    <n v="30"/>
    <n v="117"/>
    <s v="Ticket"/>
    <s v="Wednesday"/>
    <s v="Evening"/>
    <x v="10"/>
    <s v="23"/>
  </r>
  <r>
    <n v="1"/>
    <n v="5"/>
    <d v="2010-11-25T00:00:00"/>
    <x v="347"/>
    <d v="1899-12-30T11:24:00"/>
    <d v="2010-11-25T00:00:00"/>
    <d v="1899-12-30T12:59:00"/>
    <n v="30"/>
    <n v="95"/>
    <s v="Ticket"/>
    <s v="Thursday"/>
    <s v="Morning"/>
    <x v="12"/>
    <s v="12"/>
  </r>
  <r>
    <n v="1"/>
    <n v="5"/>
    <d v="2010-11-25T00:00:00"/>
    <x v="347"/>
    <d v="1899-12-30T13:56:00"/>
    <d v="2010-11-25T00:00:00"/>
    <d v="1899-12-30T15:17:00"/>
    <n v="30"/>
    <n v="81"/>
    <s v="Ticket"/>
    <s v="Thursday"/>
    <s v="Morning"/>
    <x v="0"/>
    <s v="15"/>
  </r>
  <r>
    <n v="1"/>
    <n v="5"/>
    <d v="2010-11-25T00:00:00"/>
    <x v="347"/>
    <d v="1899-12-30T15:00:00"/>
    <d v="2010-11-25T00:00:00"/>
    <d v="1899-12-30T15:37:00"/>
    <n v="30"/>
    <n v="37"/>
    <s v="Ticket"/>
    <s v="Thursday"/>
    <s v="Afternoon"/>
    <x v="2"/>
    <s v="15"/>
  </r>
  <r>
    <n v="1"/>
    <n v="6"/>
    <d v="2010-11-25T00:00:00"/>
    <x v="347"/>
    <d v="1899-12-30T15:51:00"/>
    <d v="2010-11-25T00:00:00"/>
    <d v="1899-12-30T18:31:00"/>
    <n v="30"/>
    <n v="160"/>
    <s v="Ticket"/>
    <s v="Thursday"/>
    <s v="Afternoon"/>
    <x v="2"/>
    <s v="18"/>
  </r>
  <r>
    <n v="1"/>
    <n v="5"/>
    <d v="2010-11-25T00:00:00"/>
    <x v="347"/>
    <d v="1899-12-30T16:09:00"/>
    <d v="2010-11-25T00:00:00"/>
    <d v="1899-12-30T18:21:00"/>
    <n v="30"/>
    <n v="132"/>
    <s v="Ticket"/>
    <s v="Thursday"/>
    <s v="Afternoon"/>
    <x v="5"/>
    <s v="18"/>
  </r>
  <r>
    <n v="1"/>
    <n v="5"/>
    <d v="2010-11-25T00:00:00"/>
    <x v="347"/>
    <d v="1899-12-30T17:49:00"/>
    <d v="2010-11-25T00:00:00"/>
    <d v="1899-12-30T18:41:00"/>
    <n v="30"/>
    <n v="52"/>
    <s v="Ticket"/>
    <s v="Thursday"/>
    <s v="Afternoon"/>
    <x v="3"/>
    <s v="18"/>
  </r>
  <r>
    <n v="1"/>
    <n v="6"/>
    <d v="2010-11-25T00:00:00"/>
    <x v="347"/>
    <d v="1899-12-30T18:40:00"/>
    <d v="2010-11-25T00:00:00"/>
    <d v="1899-12-30T20:16:00"/>
    <n v="30"/>
    <n v="96"/>
    <s v="Ticket"/>
    <s v="Thursday"/>
    <s v="Evening"/>
    <x v="8"/>
    <s v="20"/>
  </r>
  <r>
    <n v="1"/>
    <n v="5"/>
    <d v="2010-11-25T00:00:00"/>
    <x v="347"/>
    <d v="1899-12-30T18:54:00"/>
    <d v="2010-11-25T00:00:00"/>
    <d v="1899-12-30T23:05:00"/>
    <n v="50"/>
    <n v="251"/>
    <s v="Ticket"/>
    <s v="Thursday"/>
    <s v="Evening"/>
    <x v="8"/>
    <s v="23"/>
  </r>
  <r>
    <n v="1"/>
    <n v="5"/>
    <d v="2010-11-25T00:00:00"/>
    <x v="347"/>
    <d v="1899-12-30T19:53:00"/>
    <d v="2010-11-25T00:00:00"/>
    <d v="1899-12-30T21:56:00"/>
    <n v="30"/>
    <n v="123"/>
    <s v="Ticket"/>
    <s v="Thursday"/>
    <s v="Evening"/>
    <x v="4"/>
    <s v="21"/>
  </r>
  <r>
    <n v="1"/>
    <n v="5"/>
    <d v="2010-11-25T00:00:00"/>
    <x v="347"/>
    <d v="1899-12-30T22:32:00"/>
    <d v="2010-11-26T00:00:00"/>
    <d v="1899-12-30T00:06:00"/>
    <n v="30"/>
    <n v="94"/>
    <s v="Ticket"/>
    <s v="Thursday"/>
    <s v="Night"/>
    <x v="6"/>
    <s v="00"/>
  </r>
  <r>
    <n v="1"/>
    <n v="5"/>
    <d v="2010-11-26T00:00:00"/>
    <x v="348"/>
    <d v="1899-12-30T13:05:00"/>
    <d v="2010-11-26T00:00:00"/>
    <d v="1899-12-30T13:38:00"/>
    <n v="30"/>
    <n v="33"/>
    <s v="Ticket"/>
    <s v="Friday"/>
    <s v="Morning"/>
    <x v="0"/>
    <s v="13"/>
  </r>
  <r>
    <n v="1"/>
    <n v="6"/>
    <d v="2010-11-26T00:00:00"/>
    <x v="348"/>
    <d v="1899-12-30T14:43:00"/>
    <d v="2010-11-26T00:00:00"/>
    <d v="1899-12-30T15:28:00"/>
    <n v="30"/>
    <n v="45"/>
    <s v="Ticket"/>
    <s v="Friday"/>
    <s v="Afternoon"/>
    <x v="1"/>
    <s v="15"/>
  </r>
  <r>
    <n v="1"/>
    <n v="6"/>
    <d v="2010-11-26T00:00:00"/>
    <x v="348"/>
    <d v="1899-12-30T15:04:00"/>
    <d v="2010-11-26T00:00:00"/>
    <d v="1899-12-30T17:46:00"/>
    <n v="30"/>
    <n v="162"/>
    <s v="Ticket"/>
    <s v="Friday"/>
    <s v="Afternoon"/>
    <x v="2"/>
    <s v="17"/>
  </r>
  <r>
    <n v="1"/>
    <n v="5"/>
    <d v="2010-11-26T00:00:00"/>
    <x v="348"/>
    <d v="1899-12-30T15:30:00"/>
    <d v="2010-11-26T00:00:00"/>
    <d v="1899-12-30T16:36:00"/>
    <n v="30"/>
    <n v="66"/>
    <s v="Ticket"/>
    <s v="Friday"/>
    <s v="Afternoon"/>
    <x v="2"/>
    <s v="16"/>
  </r>
  <r>
    <n v="1"/>
    <n v="6"/>
    <d v="2010-11-26T00:00:00"/>
    <x v="348"/>
    <d v="1899-12-30T16:39:00"/>
    <d v="2010-11-26T00:00:00"/>
    <d v="1899-12-30T18:36:00"/>
    <n v="30"/>
    <n v="117"/>
    <s v="Ticket"/>
    <s v="Friday"/>
    <s v="Afternoon"/>
    <x v="5"/>
    <s v="18"/>
  </r>
  <r>
    <n v="1"/>
    <n v="5"/>
    <d v="2010-11-26T00:00:00"/>
    <x v="348"/>
    <d v="1899-12-30T18:36:00"/>
    <d v="2010-11-26T00:00:00"/>
    <d v="1899-12-30T21:44:00"/>
    <n v="40"/>
    <n v="188"/>
    <s v="Ticket"/>
    <s v="Friday"/>
    <s v="Evening"/>
    <x v="8"/>
    <s v="21"/>
  </r>
  <r>
    <n v="1"/>
    <n v="6"/>
    <d v="2010-11-26T00:00:00"/>
    <x v="348"/>
    <d v="1899-12-30T18:52:00"/>
    <d v="2010-11-26T00:00:00"/>
    <d v="1899-12-30T20:36:00"/>
    <n v="30"/>
    <n v="104"/>
    <s v="Ticket"/>
    <s v="Friday"/>
    <s v="Evening"/>
    <x v="8"/>
    <s v="20"/>
  </r>
  <r>
    <n v="1"/>
    <n v="6"/>
    <d v="2010-11-29T00:00:00"/>
    <x v="349"/>
    <d v="1899-12-30T12:43:00"/>
    <d v="2010-11-29T00:00:00"/>
    <d v="1899-12-30T14:39:00"/>
    <n v="30"/>
    <n v="116"/>
    <s v="Ticket"/>
    <s v="Monday"/>
    <s v="Morning"/>
    <x v="7"/>
    <s v="14"/>
  </r>
  <r>
    <n v="1"/>
    <n v="6"/>
    <d v="2010-11-29T00:00:00"/>
    <x v="349"/>
    <d v="1899-12-30T15:18:00"/>
    <d v="2010-11-29T00:00:00"/>
    <d v="1899-12-30T17:33:00"/>
    <n v="30"/>
    <n v="135"/>
    <s v="Ticket"/>
    <s v="Monday"/>
    <s v="Afternoon"/>
    <x v="2"/>
    <s v="17"/>
  </r>
  <r>
    <n v="1"/>
    <n v="6"/>
    <d v="2010-11-29T00:00:00"/>
    <x v="349"/>
    <d v="1899-12-30T16:14:00"/>
    <d v="2010-11-29T00:00:00"/>
    <d v="1899-12-30T17:53:00"/>
    <n v="30"/>
    <n v="99"/>
    <s v="Ticket"/>
    <s v="Monday"/>
    <s v="Afternoon"/>
    <x v="5"/>
    <s v="17"/>
  </r>
  <r>
    <n v="1"/>
    <n v="6"/>
    <d v="2010-11-29T00:00:00"/>
    <x v="349"/>
    <d v="1899-12-30T17:17:00"/>
    <d v="2010-11-29T00:00:00"/>
    <d v="1899-12-30T19:32:00"/>
    <n v="30"/>
    <n v="135"/>
    <s v="Ticket"/>
    <s v="Monday"/>
    <s v="Afternoon"/>
    <x v="3"/>
    <s v="19"/>
  </r>
  <r>
    <n v="1"/>
    <n v="5"/>
    <d v="2010-11-29T00:00:00"/>
    <x v="349"/>
    <d v="1899-12-30T17:24:00"/>
    <d v="2010-11-29T00:00:00"/>
    <d v="1899-12-30T18:33:00"/>
    <n v="30"/>
    <n v="69"/>
    <s v="Ticket"/>
    <s v="Monday"/>
    <s v="Afternoon"/>
    <x v="3"/>
    <s v="18"/>
  </r>
  <r>
    <n v="1"/>
    <n v="6"/>
    <d v="2010-11-29T00:00:00"/>
    <x v="349"/>
    <d v="1899-12-30T17:39:00"/>
    <d v="2010-11-29T00:00:00"/>
    <d v="1899-12-30T18:40:00"/>
    <n v="30"/>
    <n v="61"/>
    <s v="Ticket"/>
    <s v="Monday"/>
    <s v="Afternoon"/>
    <x v="3"/>
    <s v="18"/>
  </r>
  <r>
    <n v="1"/>
    <n v="6"/>
    <d v="2010-11-29T00:00:00"/>
    <x v="349"/>
    <d v="1899-12-30T20:11:00"/>
    <d v="2010-11-29T00:00:00"/>
    <d v="1899-12-30T20:53:00"/>
    <n v="30"/>
    <n v="42"/>
    <s v="Ticket"/>
    <s v="Monday"/>
    <s v="Evening"/>
    <x v="9"/>
    <s v="20"/>
  </r>
  <r>
    <n v="1"/>
    <n v="6"/>
    <d v="2010-11-29T00:00:00"/>
    <x v="349"/>
    <d v="1899-12-30T20:41:00"/>
    <d v="2010-11-29T00:00:00"/>
    <d v="1899-12-30T21:59:00"/>
    <n v="30"/>
    <n v="78"/>
    <s v="Ticket"/>
    <s v="Monday"/>
    <s v="Evening"/>
    <x v="9"/>
    <s v="21"/>
  </r>
  <r>
    <n v="1"/>
    <n v="6"/>
    <d v="2010-11-30T00:00:00"/>
    <x v="350"/>
    <d v="1899-12-30T11:28:00"/>
    <d v="2010-11-30T00:00:00"/>
    <d v="1899-12-30T12:17:00"/>
    <n v="30"/>
    <n v="49"/>
    <s v="Ticket"/>
    <s v="Tuesday"/>
    <s v="Morning"/>
    <x v="12"/>
    <s v="12"/>
  </r>
  <r>
    <n v="1"/>
    <n v="5"/>
    <d v="2010-11-30T00:00:00"/>
    <x v="350"/>
    <d v="1899-12-30T12:19:00"/>
    <d v="2010-11-30T00:00:00"/>
    <d v="1899-12-30T14:51:00"/>
    <n v="30"/>
    <n v="152"/>
    <s v="Ticket"/>
    <s v="Tuesday"/>
    <s v="Morning"/>
    <x v="7"/>
    <s v="14"/>
  </r>
  <r>
    <n v="1"/>
    <n v="5"/>
    <d v="2010-11-30T00:00:00"/>
    <x v="350"/>
    <d v="1899-12-30T15:36:00"/>
    <d v="2010-11-30T00:00:00"/>
    <d v="1899-12-30T16:33:00"/>
    <n v="30"/>
    <n v="57"/>
    <s v="Ticket"/>
    <s v="Tuesday"/>
    <s v="Afternoon"/>
    <x v="2"/>
    <s v="16"/>
  </r>
  <r>
    <n v="1"/>
    <n v="5"/>
    <d v="2010-11-30T00:00:00"/>
    <x v="350"/>
    <d v="1899-12-30T16:24:00"/>
    <d v="2010-11-30T00:00:00"/>
    <d v="1899-12-30T18:09:00"/>
    <n v="30"/>
    <n v="105"/>
    <s v="Ticket"/>
    <s v="Tuesday"/>
    <s v="Afternoon"/>
    <x v="5"/>
    <s v="18"/>
  </r>
  <r>
    <n v="1"/>
    <n v="5"/>
    <d v="2010-11-30T00:00:00"/>
    <x v="350"/>
    <d v="1899-12-30T19:46:00"/>
    <d v="2010-11-30T00:00:00"/>
    <d v="1899-12-30T21:37:00"/>
    <n v="30"/>
    <n v="111"/>
    <s v="Ticket"/>
    <s v="Tuesday"/>
    <s v="Evening"/>
    <x v="4"/>
    <s v="21"/>
  </r>
  <r>
    <n v="1"/>
    <n v="6"/>
    <d v="2010-11-30T00:00:00"/>
    <x v="350"/>
    <d v="1899-12-30T19:59:00"/>
    <d v="2010-11-30T00:00:00"/>
    <d v="1899-12-30T21:05:00"/>
    <n v="30"/>
    <n v="66"/>
    <s v="Ticket"/>
    <s v="Tuesday"/>
    <s v="Evening"/>
    <x v="4"/>
    <s v="21"/>
  </r>
  <r>
    <n v="1"/>
    <n v="6"/>
    <d v="2010-11-30T00:00:00"/>
    <x v="350"/>
    <d v="1899-12-30T20:34:00"/>
    <d v="2010-11-30T00:00:00"/>
    <d v="1899-12-30T21:39:00"/>
    <n v="30"/>
    <n v="65"/>
    <s v="Ticket"/>
    <s v="Tuesday"/>
    <s v="Evening"/>
    <x v="9"/>
    <s v="21"/>
  </r>
  <r>
    <n v="1"/>
    <n v="5"/>
    <d v="2010-12-01T00:00:00"/>
    <x v="351"/>
    <d v="1899-12-30T10:24:00"/>
    <d v="2010-12-01T00:00:00"/>
    <d v="1899-12-30T16:43:00"/>
    <n v="70"/>
    <n v="379"/>
    <s v="Ticket"/>
    <s v="Wednesday"/>
    <s v="Morning"/>
    <x v="11"/>
    <s v="16"/>
  </r>
  <r>
    <n v="1"/>
    <n v="5"/>
    <d v="2010-12-01T00:00:00"/>
    <x v="351"/>
    <d v="1899-12-30T11:08:00"/>
    <d v="2010-12-01T00:00:00"/>
    <d v="1899-12-30T12:19:00"/>
    <n v="30"/>
    <n v="71"/>
    <s v="Ticket"/>
    <s v="Wednesday"/>
    <s v="Morning"/>
    <x v="12"/>
    <s v="12"/>
  </r>
  <r>
    <n v="1"/>
    <n v="5"/>
    <d v="2010-12-01T00:00:00"/>
    <x v="351"/>
    <d v="1899-12-30T11:08:00"/>
    <d v="2010-12-01T00:00:00"/>
    <d v="1899-12-30T12:24:00"/>
    <n v="30"/>
    <n v="76"/>
    <s v="Ticket"/>
    <s v="Wednesday"/>
    <s v="Morning"/>
    <x v="12"/>
    <s v="12"/>
  </r>
  <r>
    <n v="1"/>
    <n v="6"/>
    <d v="2010-12-01T00:00:00"/>
    <x v="351"/>
    <d v="1899-12-30T12:07:00"/>
    <d v="2010-12-01T00:00:00"/>
    <d v="1899-12-30T15:42:00"/>
    <n v="40"/>
    <n v="215"/>
    <s v="Ticket"/>
    <s v="Wednesday"/>
    <s v="Morning"/>
    <x v="7"/>
    <s v="15"/>
  </r>
  <r>
    <n v="1"/>
    <n v="5"/>
    <d v="2010-12-01T00:00:00"/>
    <x v="351"/>
    <d v="1899-12-30T12:41:00"/>
    <d v="2010-12-01T00:00:00"/>
    <d v="1899-12-30T17:02:00"/>
    <n v="50"/>
    <n v="261"/>
    <s v="Ticket"/>
    <s v="Wednesday"/>
    <s v="Morning"/>
    <x v="7"/>
    <s v="17"/>
  </r>
  <r>
    <n v="1"/>
    <n v="5"/>
    <d v="2010-12-01T00:00:00"/>
    <x v="351"/>
    <d v="1899-12-30T13:06:00"/>
    <d v="2010-12-01T00:00:00"/>
    <d v="1899-12-30T13:11:00"/>
    <n v="30"/>
    <n v="5"/>
    <s v="Ticket"/>
    <s v="Wednesday"/>
    <s v="Morning"/>
    <x v="0"/>
    <s v="13"/>
  </r>
  <r>
    <n v="1"/>
    <n v="6"/>
    <d v="2010-12-01T00:00:00"/>
    <x v="351"/>
    <d v="1899-12-30T16:00:00"/>
    <d v="2010-12-01T00:00:00"/>
    <d v="1899-12-30T17:02:00"/>
    <n v="30"/>
    <n v="62"/>
    <s v="Ticket"/>
    <s v="Wednesday"/>
    <s v="Afternoon"/>
    <x v="5"/>
    <s v="17"/>
  </r>
  <r>
    <n v="1"/>
    <n v="5"/>
    <d v="2010-12-01T00:00:00"/>
    <x v="351"/>
    <d v="1899-12-30T16:16:00"/>
    <d v="2010-12-01T00:00:00"/>
    <d v="1899-12-30T16:40:00"/>
    <n v="30"/>
    <n v="24"/>
    <s v="Ticket"/>
    <s v="Wednesday"/>
    <s v="Afternoon"/>
    <x v="5"/>
    <s v="16"/>
  </r>
  <r>
    <n v="1"/>
    <n v="5"/>
    <d v="2010-12-01T00:00:00"/>
    <x v="351"/>
    <d v="1899-12-30T20:46:00"/>
    <d v="2010-12-01T00:00:00"/>
    <d v="1899-12-30T21:59:00"/>
    <n v="30"/>
    <n v="73"/>
    <s v="Ticket"/>
    <s v="Wednesday"/>
    <s v="Evening"/>
    <x v="9"/>
    <s v="21"/>
  </r>
  <r>
    <n v="1"/>
    <n v="5"/>
    <d v="2010-12-02T00:00:00"/>
    <x v="352"/>
    <d v="1899-12-30T13:09:00"/>
    <d v="2010-12-02T00:00:00"/>
    <d v="1899-12-30T14:44:00"/>
    <n v="30"/>
    <n v="95"/>
    <s v="Ticket"/>
    <s v="Thursday"/>
    <s v="Morning"/>
    <x v="0"/>
    <s v="14"/>
  </r>
  <r>
    <n v="1"/>
    <n v="5"/>
    <d v="2010-12-02T00:00:00"/>
    <x v="352"/>
    <d v="1899-12-30T15:39:00"/>
    <d v="2010-12-02T00:00:00"/>
    <d v="1899-12-30T17:51:00"/>
    <n v="30"/>
    <n v="132"/>
    <s v="Ticket"/>
    <s v="Thursday"/>
    <s v="Afternoon"/>
    <x v="2"/>
    <s v="17"/>
  </r>
  <r>
    <n v="1"/>
    <n v="5"/>
    <d v="2010-12-02T00:00:00"/>
    <x v="352"/>
    <d v="1899-12-30T15:43:00"/>
    <d v="2010-12-02T00:00:00"/>
    <d v="1899-12-30T19:48:00"/>
    <n v="50"/>
    <n v="245"/>
    <s v="Ticket"/>
    <s v="Thursday"/>
    <s v="Afternoon"/>
    <x v="2"/>
    <s v="19"/>
  </r>
  <r>
    <n v="1"/>
    <n v="5"/>
    <d v="2010-12-02T00:00:00"/>
    <x v="352"/>
    <d v="1899-12-30T19:59:00"/>
    <d v="2010-12-02T00:00:00"/>
    <d v="1899-12-30T21:20:00"/>
    <n v="30"/>
    <n v="81"/>
    <s v="Ticket"/>
    <s v="Thursday"/>
    <s v="Evening"/>
    <x v="4"/>
    <s v="21"/>
  </r>
  <r>
    <n v="1"/>
    <n v="5"/>
    <d v="2010-12-02T00:00:00"/>
    <x v="352"/>
    <d v="1899-12-30T21:29:00"/>
    <d v="2010-12-02T00:00:00"/>
    <d v="1899-12-30T23:20:00"/>
    <n v="30"/>
    <n v="111"/>
    <s v="Ticket"/>
    <s v="Thursday"/>
    <s v="Evening"/>
    <x v="10"/>
    <s v="23"/>
  </r>
  <r>
    <n v="1"/>
    <n v="6"/>
    <d v="2010-12-03T00:00:00"/>
    <x v="353"/>
    <d v="1899-12-30T12:06:00"/>
    <d v="2010-12-03T00:00:00"/>
    <d v="1899-12-30T13:41:00"/>
    <n v="30"/>
    <n v="95"/>
    <s v="Ticket"/>
    <s v="Friday"/>
    <s v="Morning"/>
    <x v="7"/>
    <s v="13"/>
  </r>
  <r>
    <n v="1"/>
    <n v="5"/>
    <d v="2010-12-03T00:00:00"/>
    <x v="353"/>
    <d v="1899-12-30T14:57:00"/>
    <d v="2010-12-03T00:00:00"/>
    <d v="1899-12-30T15:44:00"/>
    <n v="30"/>
    <n v="47"/>
    <s v="Ticket"/>
    <s v="Friday"/>
    <s v="Afternoon"/>
    <x v="1"/>
    <s v="15"/>
  </r>
  <r>
    <n v="1"/>
    <n v="6"/>
    <d v="2010-12-03T00:00:00"/>
    <x v="353"/>
    <d v="1899-12-30T15:40:00"/>
    <d v="2010-12-03T00:00:00"/>
    <d v="1899-12-30T18:02:00"/>
    <n v="30"/>
    <n v="142"/>
    <s v="Ticket"/>
    <s v="Friday"/>
    <s v="Afternoon"/>
    <x v="2"/>
    <s v="18"/>
  </r>
  <r>
    <n v="1"/>
    <n v="6"/>
    <d v="2010-12-03T00:00:00"/>
    <x v="353"/>
    <d v="1899-12-30T16:44:00"/>
    <d v="2010-12-03T00:00:00"/>
    <d v="1899-12-30T17:15:00"/>
    <n v="30"/>
    <n v="31"/>
    <s v="Ticket"/>
    <s v="Friday"/>
    <s v="Afternoon"/>
    <x v="5"/>
    <s v="17"/>
  </r>
  <r>
    <n v="1"/>
    <n v="6"/>
    <d v="2010-12-03T00:00:00"/>
    <x v="353"/>
    <d v="1899-12-30T17:14:00"/>
    <d v="2010-12-03T00:00:00"/>
    <d v="1899-12-30T18:21:00"/>
    <n v="30"/>
    <n v="67"/>
    <s v="Ticket"/>
    <s v="Friday"/>
    <s v="Afternoon"/>
    <x v="3"/>
    <s v="18"/>
  </r>
  <r>
    <n v="1"/>
    <n v="6"/>
    <d v="2010-12-03T00:00:00"/>
    <x v="353"/>
    <d v="1899-12-30T20:07:00"/>
    <d v="2010-12-03T00:00:00"/>
    <d v="1899-12-30T21:54:00"/>
    <n v="30"/>
    <n v="107"/>
    <s v="Ticket"/>
    <s v="Friday"/>
    <s v="Evening"/>
    <x v="9"/>
    <s v="21"/>
  </r>
  <r>
    <n v="1"/>
    <n v="6"/>
    <d v="2010-12-06T00:00:00"/>
    <x v="354"/>
    <d v="1899-12-30T09:29:00"/>
    <d v="2010-12-06T00:00:00"/>
    <d v="1899-12-30T19:01:00"/>
    <n v="300"/>
    <n v="572"/>
    <s v="Ticket"/>
    <s v="Monday"/>
    <s v="Night"/>
    <x v="13"/>
    <s v="19"/>
  </r>
  <r>
    <n v="1"/>
    <n v="5"/>
    <d v="2010-12-06T00:00:00"/>
    <x v="354"/>
    <d v="1899-12-30T12:37:00"/>
    <d v="2010-12-06T00:00:00"/>
    <d v="1899-12-30T14:29:00"/>
    <n v="30"/>
    <n v="112"/>
    <s v="Ticket"/>
    <s v="Monday"/>
    <s v="Morning"/>
    <x v="7"/>
    <s v="14"/>
  </r>
  <r>
    <n v="1"/>
    <n v="5"/>
    <d v="2010-12-06T00:00:00"/>
    <x v="354"/>
    <d v="1899-12-30T15:36:00"/>
    <d v="2010-12-06T00:00:00"/>
    <d v="1899-12-30T16:38:00"/>
    <n v="30"/>
    <n v="62"/>
    <s v="Ticket"/>
    <s v="Monday"/>
    <s v="Afternoon"/>
    <x v="2"/>
    <s v="16"/>
  </r>
  <r>
    <n v="1"/>
    <n v="5"/>
    <d v="2010-12-06T00:00:00"/>
    <x v="354"/>
    <d v="1899-12-30T15:46:00"/>
    <d v="2010-12-06T00:00:00"/>
    <d v="1899-12-30T17:41:00"/>
    <n v="30"/>
    <n v="115"/>
    <s v="Ticket"/>
    <s v="Monday"/>
    <s v="Afternoon"/>
    <x v="2"/>
    <s v="17"/>
  </r>
  <r>
    <n v="1"/>
    <n v="5"/>
    <d v="2010-12-06T00:00:00"/>
    <x v="354"/>
    <d v="1899-12-30T16:56:00"/>
    <d v="2010-12-06T00:00:00"/>
    <d v="1899-12-30T18:58:00"/>
    <n v="30"/>
    <n v="122"/>
    <s v="Ticket"/>
    <s v="Monday"/>
    <s v="Afternoon"/>
    <x v="5"/>
    <s v="18"/>
  </r>
  <r>
    <n v="1"/>
    <n v="6"/>
    <d v="2010-12-06T00:00:00"/>
    <x v="354"/>
    <d v="1899-12-30T17:18:00"/>
    <d v="2010-12-06T00:00:00"/>
    <d v="1899-12-30T18:46:00"/>
    <n v="30"/>
    <n v="88"/>
    <s v="Ticket"/>
    <s v="Monday"/>
    <s v="Afternoon"/>
    <x v="3"/>
    <s v="18"/>
  </r>
  <r>
    <n v="1"/>
    <n v="6"/>
    <d v="2010-12-06T00:00:00"/>
    <x v="354"/>
    <d v="1899-12-30T18:47:00"/>
    <d v="2010-12-06T00:00:00"/>
    <d v="1899-12-30T19:39:00"/>
    <n v="30"/>
    <n v="52"/>
    <s v="Ticket"/>
    <s v="Monday"/>
    <s v="Evening"/>
    <x v="8"/>
    <s v="19"/>
  </r>
  <r>
    <n v="1"/>
    <n v="6"/>
    <d v="2010-12-06T00:00:00"/>
    <x v="354"/>
    <d v="1899-12-30T20:23:00"/>
    <d v="2010-12-06T00:00:00"/>
    <d v="1899-12-30T23:06:00"/>
    <n v="30"/>
    <n v="163"/>
    <s v="Ticket"/>
    <s v="Monday"/>
    <s v="Evening"/>
    <x v="9"/>
    <s v="23"/>
  </r>
  <r>
    <n v="1"/>
    <n v="5"/>
    <d v="2010-12-06T00:00:00"/>
    <x v="354"/>
    <d v="1899-12-30T21:27:00"/>
    <d v="2010-12-07T00:00:00"/>
    <d v="1899-12-30T01:16:00"/>
    <n v="40"/>
    <n v="229"/>
    <s v="Ticket"/>
    <s v="Monday"/>
    <s v="Evening"/>
    <x v="10"/>
    <s v="01"/>
  </r>
  <r>
    <n v="1"/>
    <n v="5"/>
    <d v="2010-12-07T00:00:00"/>
    <x v="355"/>
    <d v="1899-12-30T13:31:00"/>
    <d v="2010-12-07T00:00:00"/>
    <d v="1899-12-30T13:51:00"/>
    <n v="30"/>
    <n v="20"/>
    <s v="Ticket"/>
    <s v="Tuesday"/>
    <s v="Morning"/>
    <x v="0"/>
    <s v="13"/>
  </r>
  <r>
    <n v="1"/>
    <n v="5"/>
    <d v="2010-12-08T00:00:00"/>
    <x v="356"/>
    <d v="1899-12-30T13:48:00"/>
    <d v="2010-12-08T00:00:00"/>
    <d v="1899-12-30T16:56:00"/>
    <n v="40"/>
    <n v="188"/>
    <s v="Ticket"/>
    <s v="Wednesday"/>
    <s v="Morning"/>
    <x v="0"/>
    <s v="16"/>
  </r>
  <r>
    <n v="1"/>
    <n v="6"/>
    <d v="2010-12-08T00:00:00"/>
    <x v="356"/>
    <d v="1899-12-30T15:09:00"/>
    <d v="2010-12-08T00:00:00"/>
    <d v="1899-12-30T17:42:00"/>
    <n v="30"/>
    <n v="153"/>
    <s v="Ticket"/>
    <s v="Wednesday"/>
    <s v="Afternoon"/>
    <x v="2"/>
    <s v="17"/>
  </r>
  <r>
    <n v="1"/>
    <n v="5"/>
    <d v="2010-12-08T00:00:00"/>
    <x v="356"/>
    <d v="1899-12-30T18:54:00"/>
    <d v="2010-12-08T00:00:00"/>
    <d v="1899-12-30T23:04:00"/>
    <n v="50"/>
    <n v="250"/>
    <s v="Ticket"/>
    <s v="Wednesday"/>
    <s v="Evening"/>
    <x v="8"/>
    <s v="23"/>
  </r>
  <r>
    <n v="1"/>
    <n v="5"/>
    <d v="2010-12-08T00:00:00"/>
    <x v="356"/>
    <d v="1899-12-30T19:03:00"/>
    <d v="2010-12-08T00:00:00"/>
    <d v="1899-12-30T20:29:00"/>
    <n v="30"/>
    <n v="86"/>
    <s v="Ticket"/>
    <s v="Wednesday"/>
    <s v="Evening"/>
    <x v="4"/>
    <s v="20"/>
  </r>
  <r>
    <n v="1"/>
    <n v="5"/>
    <d v="2010-12-08T00:00:00"/>
    <x v="356"/>
    <d v="1899-12-30T19:49:00"/>
    <d v="2010-12-08T00:00:00"/>
    <d v="1899-12-30T21:59:00"/>
    <n v="30"/>
    <n v="130"/>
    <s v="Ticket"/>
    <s v="Wednesday"/>
    <s v="Evening"/>
    <x v="4"/>
    <s v="21"/>
  </r>
  <r>
    <n v="1"/>
    <n v="5"/>
    <d v="2010-12-08T00:00:00"/>
    <x v="356"/>
    <d v="1899-12-30T21:57:00"/>
    <d v="2010-12-08T00:00:00"/>
    <d v="1899-12-30T23:16:00"/>
    <n v="30"/>
    <n v="79"/>
    <s v="Ticket"/>
    <s v="Wednesday"/>
    <s v="Evening"/>
    <x v="10"/>
    <s v="23"/>
  </r>
  <r>
    <n v="1"/>
    <n v="5"/>
    <d v="2010-12-09T00:00:00"/>
    <x v="357"/>
    <d v="1899-12-30T11:50:00"/>
    <d v="2010-12-09T00:00:00"/>
    <d v="1899-12-30T13:32:00"/>
    <n v="30"/>
    <n v="102"/>
    <s v="Ticket"/>
    <s v="Thursday"/>
    <s v="Morning"/>
    <x v="12"/>
    <s v="13"/>
  </r>
  <r>
    <n v="1"/>
    <n v="5"/>
    <d v="2010-12-09T00:00:00"/>
    <x v="357"/>
    <d v="1899-12-30T13:09:00"/>
    <d v="2010-12-09T00:00:00"/>
    <d v="1899-12-30T18:40:00"/>
    <n v="60"/>
    <n v="331"/>
    <s v="Ticket"/>
    <s v="Thursday"/>
    <s v="Morning"/>
    <x v="0"/>
    <s v="18"/>
  </r>
  <r>
    <n v="1"/>
    <n v="6"/>
    <d v="2010-12-09T00:00:00"/>
    <x v="357"/>
    <d v="1899-12-30T14:12:00"/>
    <d v="2010-12-09T00:00:00"/>
    <d v="1899-12-30T17:58:00"/>
    <n v="40"/>
    <n v="226"/>
    <s v="Ticket"/>
    <s v="Thursday"/>
    <s v="Afternoon"/>
    <x v="1"/>
    <s v="17"/>
  </r>
  <r>
    <n v="1"/>
    <n v="5"/>
    <d v="2010-12-09T00:00:00"/>
    <x v="357"/>
    <d v="1899-12-30T16:27:00"/>
    <d v="2010-12-09T00:00:00"/>
    <d v="1899-12-30T18:41:00"/>
    <n v="30"/>
    <n v="134"/>
    <s v="Ticket"/>
    <s v="Thursday"/>
    <s v="Afternoon"/>
    <x v="5"/>
    <s v="18"/>
  </r>
  <r>
    <n v="1"/>
    <n v="6"/>
    <d v="2010-12-09T00:00:00"/>
    <x v="357"/>
    <d v="1899-12-30T17:06:00"/>
    <d v="2010-12-09T00:00:00"/>
    <d v="1899-12-30T21:11:00"/>
    <n v="50"/>
    <n v="245"/>
    <s v="Ticket"/>
    <s v="Thursday"/>
    <s v="Afternoon"/>
    <x v="3"/>
    <s v="21"/>
  </r>
  <r>
    <n v="1"/>
    <n v="6"/>
    <d v="2010-12-09T00:00:00"/>
    <x v="357"/>
    <d v="1899-12-30T18:09:00"/>
    <d v="2010-12-09T00:00:00"/>
    <d v="1899-12-30T19:37:00"/>
    <n v="30"/>
    <n v="88"/>
    <s v="Ticket"/>
    <s v="Thursday"/>
    <s v="Evening"/>
    <x v="8"/>
    <s v="19"/>
  </r>
  <r>
    <n v="1"/>
    <n v="5"/>
    <d v="2010-12-09T00:00:00"/>
    <x v="357"/>
    <d v="1899-12-30T21:47:00"/>
    <d v="2010-12-09T00:00:00"/>
    <d v="1899-12-30T22:15:00"/>
    <n v="30"/>
    <n v="28"/>
    <s v="Ticket"/>
    <s v="Thursday"/>
    <s v="Evening"/>
    <x v="10"/>
    <s v="22"/>
  </r>
  <r>
    <n v="1"/>
    <n v="5"/>
    <d v="2010-12-10T00:00:00"/>
    <x v="358"/>
    <d v="1899-12-30T12:59:00"/>
    <d v="2010-12-10T00:00:00"/>
    <d v="1899-12-30T15:44:00"/>
    <n v="30"/>
    <n v="165"/>
    <s v="Ticket"/>
    <s v="Friday"/>
    <s v="Morning"/>
    <x v="7"/>
    <s v="15"/>
  </r>
  <r>
    <n v="1"/>
    <n v="5"/>
    <d v="2010-12-10T00:00:00"/>
    <x v="358"/>
    <d v="1899-12-30T13:34:00"/>
    <d v="2010-12-10T00:00:00"/>
    <d v="1899-12-30T15:18:00"/>
    <n v="30"/>
    <n v="104"/>
    <s v="Ticket"/>
    <s v="Friday"/>
    <s v="Morning"/>
    <x v="0"/>
    <s v="15"/>
  </r>
  <r>
    <n v="1"/>
    <n v="6"/>
    <d v="2010-12-10T00:00:00"/>
    <x v="358"/>
    <d v="1899-12-30T16:49:00"/>
    <d v="2010-12-10T00:00:00"/>
    <d v="1899-12-30T19:47:00"/>
    <n v="30"/>
    <n v="178"/>
    <s v="Ticket"/>
    <s v="Friday"/>
    <s v="Afternoon"/>
    <x v="5"/>
    <s v="19"/>
  </r>
  <r>
    <n v="1"/>
    <n v="5"/>
    <d v="2010-12-10T00:00:00"/>
    <x v="358"/>
    <d v="1899-12-30T17:16:00"/>
    <d v="2010-12-10T00:00:00"/>
    <d v="1899-12-30T22:02:00"/>
    <n v="50"/>
    <n v="286"/>
    <s v="Ticket"/>
    <s v="Friday"/>
    <s v="Afternoon"/>
    <x v="3"/>
    <s v="22"/>
  </r>
  <r>
    <n v="1"/>
    <n v="6"/>
    <d v="2010-12-10T00:00:00"/>
    <x v="358"/>
    <d v="1899-12-30T18:01:00"/>
    <d v="2010-12-10T00:00:00"/>
    <d v="1899-12-30T20:12:00"/>
    <n v="30"/>
    <n v="131"/>
    <s v="Ticket"/>
    <s v="Friday"/>
    <s v="Evening"/>
    <x v="8"/>
    <s v="20"/>
  </r>
  <r>
    <n v="1"/>
    <n v="6"/>
    <d v="2010-12-13T00:00:00"/>
    <x v="359"/>
    <d v="1899-12-30T12:32:00"/>
    <d v="2010-12-13T00:00:00"/>
    <d v="1899-12-30T14:23:00"/>
    <n v="30"/>
    <n v="111"/>
    <s v="Ticket"/>
    <s v="Monday"/>
    <s v="Morning"/>
    <x v="7"/>
    <s v="14"/>
  </r>
  <r>
    <n v="1"/>
    <n v="5"/>
    <d v="2010-12-13T00:00:00"/>
    <x v="359"/>
    <d v="1899-12-30T19:18:00"/>
    <d v="2010-12-13T00:00:00"/>
    <d v="1899-12-30T21:25:00"/>
    <n v="30"/>
    <n v="127"/>
    <s v="Ticket"/>
    <s v="Monday"/>
    <s v="Evening"/>
    <x v="4"/>
    <s v="21"/>
  </r>
  <r>
    <n v="1"/>
    <n v="6"/>
    <d v="2010-12-13T00:00:00"/>
    <x v="359"/>
    <d v="1899-12-30T20:18:00"/>
    <d v="2010-12-13T00:00:00"/>
    <d v="1899-12-30T22:28:00"/>
    <n v="30"/>
    <n v="130"/>
    <s v="Ticket"/>
    <s v="Monday"/>
    <s v="Evening"/>
    <x v="9"/>
    <s v="22"/>
  </r>
  <r>
    <n v="1"/>
    <n v="5"/>
    <d v="2010-12-13T00:00:00"/>
    <x v="359"/>
    <d v="1899-12-30T21:10:00"/>
    <d v="2010-12-13T00:00:00"/>
    <d v="1899-12-30T22:33:00"/>
    <n v="30"/>
    <n v="83"/>
    <s v="Ticket"/>
    <s v="Monday"/>
    <s v="Evening"/>
    <x v="10"/>
    <s v="22"/>
  </r>
  <r>
    <n v="1"/>
    <n v="5"/>
    <d v="2010-12-14T00:00:00"/>
    <x v="360"/>
    <d v="1899-12-30T11:47:00"/>
    <d v="2010-12-14T00:00:00"/>
    <d v="1899-12-30T12:27:00"/>
    <n v="30"/>
    <n v="40"/>
    <s v="Ticket"/>
    <s v="Tuesday"/>
    <s v="Morning"/>
    <x v="12"/>
    <s v="12"/>
  </r>
  <r>
    <n v="1"/>
    <n v="5"/>
    <d v="2010-12-14T00:00:00"/>
    <x v="360"/>
    <d v="1899-12-30T15:42:00"/>
    <d v="2010-12-14T00:00:00"/>
    <d v="1899-12-30T19:17:00"/>
    <n v="40"/>
    <n v="215"/>
    <s v="Ticket"/>
    <s v="Tuesday"/>
    <s v="Afternoon"/>
    <x v="2"/>
    <s v="19"/>
  </r>
  <r>
    <n v="1"/>
    <n v="6"/>
    <d v="2010-12-14T00:00:00"/>
    <x v="360"/>
    <d v="1899-12-30T16:51:00"/>
    <d v="2010-12-14T00:00:00"/>
    <d v="1899-12-30T18:44:00"/>
    <n v="30"/>
    <n v="113"/>
    <s v="Ticket"/>
    <s v="Tuesday"/>
    <s v="Afternoon"/>
    <x v="5"/>
    <s v="18"/>
  </r>
  <r>
    <n v="1"/>
    <n v="5"/>
    <d v="2010-12-14T00:00:00"/>
    <x v="360"/>
    <d v="1899-12-30T17:02:00"/>
    <d v="2010-12-14T00:00:00"/>
    <d v="1899-12-30T17:52:00"/>
    <n v="30"/>
    <n v="50"/>
    <s v="Ticket"/>
    <s v="Tuesday"/>
    <s v="Afternoon"/>
    <x v="3"/>
    <s v="17"/>
  </r>
  <r>
    <n v="1"/>
    <n v="5"/>
    <d v="2010-12-14T00:00:00"/>
    <x v="360"/>
    <d v="1899-12-30T18:17:00"/>
    <d v="2010-12-14T00:00:00"/>
    <d v="1899-12-30T19:50:00"/>
    <n v="30"/>
    <n v="93"/>
    <s v="Ticket"/>
    <s v="Tuesday"/>
    <s v="Evening"/>
    <x v="8"/>
    <s v="19"/>
  </r>
  <r>
    <n v="1"/>
    <n v="5"/>
    <d v="2010-12-14T00:00:00"/>
    <x v="360"/>
    <d v="1899-12-30T19:39:00"/>
    <d v="2010-12-14T00:00:00"/>
    <d v="1899-12-30T22:36:00"/>
    <n v="30"/>
    <n v="177"/>
    <s v="Ticket"/>
    <s v="Tuesday"/>
    <s v="Evening"/>
    <x v="4"/>
    <s v="22"/>
  </r>
  <r>
    <n v="1"/>
    <n v="6"/>
    <d v="2010-12-15T00:00:00"/>
    <x v="361"/>
    <d v="1899-12-30T13:18:00"/>
    <d v="2010-12-15T00:00:00"/>
    <d v="1899-12-30T17:06:00"/>
    <n v="40"/>
    <n v="228"/>
    <s v="Ticket"/>
    <s v="Wednesday"/>
    <s v="Morning"/>
    <x v="0"/>
    <s v="17"/>
  </r>
  <r>
    <n v="1"/>
    <n v="5"/>
    <d v="2010-12-15T00:00:00"/>
    <x v="361"/>
    <d v="1899-12-30T13:57:00"/>
    <d v="2010-12-15T00:00:00"/>
    <d v="1899-12-30T16:01:00"/>
    <n v="30"/>
    <n v="124"/>
    <s v="Ticket"/>
    <s v="Wednesday"/>
    <s v="Morning"/>
    <x v="0"/>
    <s v="16"/>
  </r>
  <r>
    <n v="1"/>
    <n v="5"/>
    <d v="2010-12-15T00:00:00"/>
    <x v="361"/>
    <d v="1899-12-30T15:02:00"/>
    <d v="2010-12-15T00:00:00"/>
    <d v="1899-12-30T16:02:00"/>
    <n v="30"/>
    <n v="60"/>
    <s v="Ticket"/>
    <s v="Wednesday"/>
    <s v="Afternoon"/>
    <x v="2"/>
    <s v="16"/>
  </r>
  <r>
    <n v="1"/>
    <n v="5"/>
    <d v="2010-12-15T00:00:00"/>
    <x v="361"/>
    <d v="1899-12-30T15:20:00"/>
    <d v="2010-12-15T00:00:00"/>
    <d v="1899-12-30T17:01:00"/>
    <n v="30"/>
    <n v="101"/>
    <s v="Ticket"/>
    <s v="Wednesday"/>
    <s v="Afternoon"/>
    <x v="2"/>
    <s v="17"/>
  </r>
  <r>
    <n v="1"/>
    <n v="6"/>
    <d v="2010-12-15T00:00:00"/>
    <x v="361"/>
    <d v="1899-12-30T15:43:00"/>
    <d v="2010-12-15T00:00:00"/>
    <d v="1899-12-30T18:16:00"/>
    <n v="30"/>
    <n v="153"/>
    <s v="Ticket"/>
    <s v="Wednesday"/>
    <s v="Afternoon"/>
    <x v="2"/>
    <s v="18"/>
  </r>
  <r>
    <n v="1"/>
    <n v="5"/>
    <d v="2010-12-15T00:00:00"/>
    <x v="361"/>
    <d v="1899-12-30T15:54:00"/>
    <d v="2010-12-15T00:00:00"/>
    <d v="1899-12-30T17:08:00"/>
    <n v="30"/>
    <n v="74"/>
    <s v="Ticket"/>
    <s v="Wednesday"/>
    <s v="Afternoon"/>
    <x v="2"/>
    <s v="17"/>
  </r>
  <r>
    <n v="1"/>
    <n v="6"/>
    <d v="2010-12-15T00:00:00"/>
    <x v="361"/>
    <d v="1899-12-30T16:01:00"/>
    <d v="2010-12-15T00:00:00"/>
    <d v="1899-12-30T17:21:00"/>
    <n v="30"/>
    <n v="80"/>
    <s v="Ticket"/>
    <s v="Wednesday"/>
    <s v="Afternoon"/>
    <x v="5"/>
    <s v="17"/>
  </r>
  <r>
    <n v="1"/>
    <n v="6"/>
    <d v="2010-12-15T00:00:00"/>
    <x v="361"/>
    <d v="1899-12-30T18:42:00"/>
    <d v="2010-12-15T00:00:00"/>
    <d v="1899-12-30T20:51:00"/>
    <n v="30"/>
    <n v="129"/>
    <s v="Ticket"/>
    <s v="Wednesday"/>
    <s v="Evening"/>
    <x v="8"/>
    <s v="20"/>
  </r>
  <r>
    <n v="1"/>
    <n v="5"/>
    <d v="2010-12-15T00:00:00"/>
    <x v="361"/>
    <d v="1899-12-30T19:26:00"/>
    <d v="2010-12-15T00:00:00"/>
    <d v="1899-12-30T20:50:00"/>
    <n v="30"/>
    <n v="84"/>
    <s v="Ticket"/>
    <s v="Wednesday"/>
    <s v="Evening"/>
    <x v="4"/>
    <s v="20"/>
  </r>
  <r>
    <n v="1"/>
    <n v="5"/>
    <d v="2010-12-15T00:00:00"/>
    <x v="361"/>
    <d v="1899-12-30T19:44:00"/>
    <d v="2010-12-15T00:00:00"/>
    <d v="1899-12-30T23:41:00"/>
    <n v="40"/>
    <n v="237"/>
    <s v="Ticket"/>
    <s v="Wednesday"/>
    <s v="Evening"/>
    <x v="4"/>
    <s v="23"/>
  </r>
  <r>
    <n v="1"/>
    <n v="5"/>
    <d v="2010-12-15T00:00:00"/>
    <x v="361"/>
    <d v="1899-12-30T20:13:00"/>
    <d v="2010-12-15T00:00:00"/>
    <d v="1899-12-30T22:46:00"/>
    <n v="30"/>
    <n v="153"/>
    <s v="Ticket"/>
    <s v="Wednesday"/>
    <s v="Evening"/>
    <x v="9"/>
    <s v="22"/>
  </r>
  <r>
    <n v="1"/>
    <n v="6"/>
    <d v="2010-12-15T00:00:00"/>
    <x v="361"/>
    <d v="1899-12-30T21:03:00"/>
    <d v="2010-12-15T00:00:00"/>
    <d v="1899-12-30T21:19:00"/>
    <n v="30"/>
    <n v="16"/>
    <s v="Ticket"/>
    <s v="Wednesday"/>
    <s v="Evening"/>
    <x v="10"/>
    <s v="21"/>
  </r>
  <r>
    <n v="1"/>
    <n v="5"/>
    <d v="2010-12-15T00:00:00"/>
    <x v="361"/>
    <d v="1899-12-30T21:55:00"/>
    <d v="2010-12-15T00:00:00"/>
    <d v="1899-12-30T23:13:00"/>
    <n v="30"/>
    <n v="78"/>
    <s v="Ticket"/>
    <s v="Wednesday"/>
    <s v="Evening"/>
    <x v="10"/>
    <s v="23"/>
  </r>
  <r>
    <n v="1"/>
    <n v="6"/>
    <d v="2010-12-15T00:00:00"/>
    <x v="361"/>
    <d v="1899-12-30T22:11:00"/>
    <d v="2010-12-15T00:00:00"/>
    <d v="1899-12-30T22:31:00"/>
    <n v="30"/>
    <n v="20"/>
    <s v="Ticket"/>
    <s v="Wednesday"/>
    <s v="Night"/>
    <x v="6"/>
    <s v="22"/>
  </r>
  <r>
    <n v="1"/>
    <n v="6"/>
    <d v="2010-12-16T00:00:00"/>
    <x v="362"/>
    <d v="1899-12-30T17:07:00"/>
    <d v="2010-12-16T00:00:00"/>
    <d v="1899-12-30T18:11:00"/>
    <n v="30"/>
    <n v="64"/>
    <s v="Ticket"/>
    <s v="Thursday"/>
    <s v="Afternoon"/>
    <x v="3"/>
    <s v="18"/>
  </r>
  <r>
    <n v="1"/>
    <n v="6"/>
    <d v="2010-12-16T00:00:00"/>
    <x v="362"/>
    <d v="1899-12-30T17:15:00"/>
    <d v="2010-12-16T00:00:00"/>
    <d v="1899-12-30T19:19:00"/>
    <n v="30"/>
    <n v="124"/>
    <s v="Ticket"/>
    <s v="Thursday"/>
    <s v="Afternoon"/>
    <x v="3"/>
    <s v="19"/>
  </r>
  <r>
    <n v="1"/>
    <n v="5"/>
    <d v="2010-12-16T00:00:00"/>
    <x v="362"/>
    <d v="1899-12-30T18:00:00"/>
    <d v="2010-12-16T00:00:00"/>
    <d v="1899-12-30T18:37:00"/>
    <n v="30"/>
    <n v="37"/>
    <s v="Ticket"/>
    <s v="Thursday"/>
    <s v="Afternoon"/>
    <x v="8"/>
    <s v="18"/>
  </r>
  <r>
    <n v="1"/>
    <n v="5"/>
    <d v="2010-12-16T00:00:00"/>
    <x v="362"/>
    <d v="1899-12-30T18:57:00"/>
    <d v="2010-12-16T00:00:00"/>
    <d v="1899-12-30T20:18:00"/>
    <n v="30"/>
    <n v="81"/>
    <s v="Ticket"/>
    <s v="Thursday"/>
    <s v="Evening"/>
    <x v="8"/>
    <s v="20"/>
  </r>
  <r>
    <n v="1"/>
    <n v="6"/>
    <d v="2010-12-16T00:00:00"/>
    <x v="362"/>
    <d v="1899-12-30T19:51:00"/>
    <d v="2010-12-16T00:00:00"/>
    <d v="1899-12-30T22:21:00"/>
    <n v="30"/>
    <n v="150"/>
    <s v="Ticket"/>
    <s v="Thursday"/>
    <s v="Evening"/>
    <x v="4"/>
    <s v="22"/>
  </r>
  <r>
    <n v="1"/>
    <n v="6"/>
    <d v="2010-12-16T00:00:00"/>
    <x v="362"/>
    <d v="1899-12-30T20:54:00"/>
    <d v="2010-12-17T00:00:00"/>
    <d v="1899-12-30T00:20:00"/>
    <n v="40"/>
    <n v="206"/>
    <s v="Ticket"/>
    <s v="Thursday"/>
    <s v="Evening"/>
    <x v="9"/>
    <s v="00"/>
  </r>
  <r>
    <n v="1"/>
    <n v="5"/>
    <d v="2010-12-16T00:00:00"/>
    <x v="362"/>
    <d v="1899-12-30T22:46:00"/>
    <d v="2010-12-17T00:00:00"/>
    <d v="1899-12-30T01:37:00"/>
    <n v="30"/>
    <n v="171"/>
    <s v="Ticket"/>
    <s v="Thursday"/>
    <s v="Night"/>
    <x v="6"/>
    <s v="01"/>
  </r>
  <r>
    <n v="1"/>
    <n v="6"/>
    <d v="2010-12-16T00:00:00"/>
    <x v="362"/>
    <d v="1899-12-30T23:21:00"/>
    <d v="2010-12-17T00:00:00"/>
    <d v="1899-12-30T01:40:00"/>
    <n v="30"/>
    <n v="139"/>
    <s v="Ticket"/>
    <s v="Thursday"/>
    <s v="Night"/>
    <x v="14"/>
    <s v="01"/>
  </r>
  <r>
    <n v="1"/>
    <n v="6"/>
    <d v="2010-12-17T00:00:00"/>
    <x v="363"/>
    <d v="1899-12-30T08:42:00"/>
    <d v="2010-12-17T00:00:00"/>
    <d v="1899-12-30T08:53:00"/>
    <n v="300"/>
    <n v="11"/>
    <s v="Ticket"/>
    <s v="Friday"/>
    <s v="Night"/>
    <x v="18"/>
    <s v="08"/>
  </r>
  <r>
    <n v="1"/>
    <n v="6"/>
    <d v="2010-12-17T00:00:00"/>
    <x v="363"/>
    <d v="1899-12-30T11:29:00"/>
    <d v="2010-12-17T00:00:00"/>
    <d v="1899-12-30T15:46:00"/>
    <n v="50"/>
    <n v="257"/>
    <s v="Ticket"/>
    <s v="Friday"/>
    <s v="Morning"/>
    <x v="12"/>
    <s v="15"/>
  </r>
  <r>
    <n v="1"/>
    <n v="6"/>
    <d v="2010-12-17T00:00:00"/>
    <x v="363"/>
    <d v="1899-12-30T14:02:00"/>
    <d v="2010-12-17T00:00:00"/>
    <d v="1899-12-30T17:40:00"/>
    <n v="40"/>
    <n v="218"/>
    <s v="Ticket"/>
    <s v="Friday"/>
    <s v="Afternoon"/>
    <x v="1"/>
    <s v="17"/>
  </r>
  <r>
    <n v="1"/>
    <n v="5"/>
    <d v="2010-12-17T00:00:00"/>
    <x v="363"/>
    <d v="1899-12-30T15:25:00"/>
    <d v="2010-12-17T00:00:00"/>
    <d v="1899-12-30T18:28:00"/>
    <n v="40"/>
    <n v="183"/>
    <s v="Ticket"/>
    <s v="Friday"/>
    <s v="Afternoon"/>
    <x v="2"/>
    <s v="18"/>
  </r>
  <r>
    <n v="1"/>
    <n v="8"/>
    <d v="2010-12-17T00:00:00"/>
    <x v="363"/>
    <d v="1899-12-30T15:42:00"/>
    <d v="2010-12-17T00:00:00"/>
    <d v="1899-12-30T18:29:00"/>
    <n v="30"/>
    <n v="167"/>
    <s v="Ticket"/>
    <s v="Friday"/>
    <s v="Afternoon"/>
    <x v="2"/>
    <s v="18"/>
  </r>
  <r>
    <n v="1"/>
    <n v="8"/>
    <d v="2010-12-17T00:00:00"/>
    <x v="363"/>
    <d v="1899-12-30T17:01:00"/>
    <d v="2010-12-17T00:00:00"/>
    <d v="1899-12-30T18:37:00"/>
    <n v="30"/>
    <n v="96"/>
    <s v="Ticket"/>
    <s v="Friday"/>
    <s v="Afternoon"/>
    <x v="3"/>
    <s v="18"/>
  </r>
  <r>
    <n v="1"/>
    <n v="6"/>
    <d v="2010-12-17T00:00:00"/>
    <x v="363"/>
    <d v="1899-12-30T18:15:00"/>
    <d v="2010-12-17T00:00:00"/>
    <d v="1899-12-30T20:43:00"/>
    <n v="30"/>
    <n v="148"/>
    <s v="Ticket"/>
    <s v="Friday"/>
    <s v="Evening"/>
    <x v="8"/>
    <s v="20"/>
  </r>
  <r>
    <n v="1"/>
    <n v="8"/>
    <d v="2010-12-17T00:00:00"/>
    <x v="363"/>
    <d v="1899-12-30T18:36:00"/>
    <d v="2010-12-17T00:00:00"/>
    <d v="1899-12-30T19:59:00"/>
    <n v="30"/>
    <n v="83"/>
    <s v="Ticket"/>
    <s v="Friday"/>
    <s v="Evening"/>
    <x v="8"/>
    <s v="19"/>
  </r>
  <r>
    <n v="1"/>
    <n v="6"/>
    <d v="2010-12-20T00:00:00"/>
    <x v="364"/>
    <d v="1899-12-30T10:16:00"/>
    <d v="2010-12-20T00:00:00"/>
    <d v="1899-12-30T13:53:00"/>
    <n v="40"/>
    <n v="217"/>
    <s v="Ticket"/>
    <s v="Monday"/>
    <s v="Morning"/>
    <x v="11"/>
    <s v="13"/>
  </r>
  <r>
    <n v="1"/>
    <n v="5"/>
    <d v="2010-12-20T00:00:00"/>
    <x v="364"/>
    <d v="1899-12-30T12:53:00"/>
    <d v="2010-12-20T00:00:00"/>
    <d v="1899-12-30T15:18:00"/>
    <n v="30"/>
    <n v="145"/>
    <s v="Ticket"/>
    <s v="Monday"/>
    <s v="Morning"/>
    <x v="7"/>
    <s v="15"/>
  </r>
  <r>
    <n v="1"/>
    <n v="5"/>
    <d v="2010-12-20T00:00:00"/>
    <x v="364"/>
    <d v="1899-12-30T14:58:00"/>
    <d v="2010-12-20T00:00:00"/>
    <d v="1899-12-30T18:21:00"/>
    <n v="40"/>
    <n v="203"/>
    <s v="Ticket"/>
    <s v="Monday"/>
    <s v="Afternoon"/>
    <x v="1"/>
    <s v="18"/>
  </r>
  <r>
    <n v="1"/>
    <n v="6"/>
    <d v="2010-12-20T00:00:00"/>
    <x v="364"/>
    <d v="1899-12-30T15:46:00"/>
    <d v="2010-12-20T00:00:00"/>
    <d v="1899-12-30T18:17:00"/>
    <n v="30"/>
    <n v="151"/>
    <s v="Ticket"/>
    <s v="Monday"/>
    <s v="Afternoon"/>
    <x v="2"/>
    <s v="18"/>
  </r>
  <r>
    <n v="1"/>
    <n v="5"/>
    <d v="2010-12-20T00:00:00"/>
    <x v="364"/>
    <d v="1899-12-30T16:20:00"/>
    <d v="2010-12-20T00:00:00"/>
    <d v="1899-12-30T17:43:00"/>
    <n v="30"/>
    <n v="83"/>
    <s v="Ticket"/>
    <s v="Monday"/>
    <s v="Afternoon"/>
    <x v="5"/>
    <s v="17"/>
  </r>
  <r>
    <n v="1"/>
    <n v="5"/>
    <d v="2010-12-20T00:00:00"/>
    <x v="364"/>
    <d v="1899-12-30T16:23:00"/>
    <d v="2010-12-20T00:00:00"/>
    <d v="1899-12-30T21:44:00"/>
    <n v="60"/>
    <n v="321"/>
    <s v="Ticket"/>
    <s v="Monday"/>
    <s v="Afternoon"/>
    <x v="5"/>
    <s v="21"/>
  </r>
  <r>
    <n v="1"/>
    <n v="6"/>
    <d v="2010-12-20T00:00:00"/>
    <x v="364"/>
    <d v="1899-12-30T17:22:00"/>
    <d v="2010-12-20T00:00:00"/>
    <d v="1899-12-30T20:40:00"/>
    <n v="40"/>
    <n v="198"/>
    <s v="Ticket"/>
    <s v="Monday"/>
    <s v="Afternoon"/>
    <x v="3"/>
    <s v="20"/>
  </r>
  <r>
    <n v="1"/>
    <n v="5"/>
    <d v="2010-12-20T00:00:00"/>
    <x v="364"/>
    <d v="1899-12-30T17:47:00"/>
    <d v="2010-12-20T00:00:00"/>
    <d v="1899-12-30T21:13:00"/>
    <n v="40"/>
    <n v="206"/>
    <s v="Ticket"/>
    <s v="Monday"/>
    <s v="Afternoon"/>
    <x v="3"/>
    <s v="21"/>
  </r>
  <r>
    <n v="1"/>
    <n v="5"/>
    <d v="2010-12-20T00:00:00"/>
    <x v="364"/>
    <d v="1899-12-30T18:02:00"/>
    <d v="2010-12-20T00:00:00"/>
    <d v="1899-12-30T18:17:00"/>
    <n v="30"/>
    <n v="15"/>
    <s v="Ticket"/>
    <s v="Monday"/>
    <s v="Evening"/>
    <x v="8"/>
    <s v="18"/>
  </r>
  <r>
    <n v="1"/>
    <n v="5"/>
    <d v="2010-12-21T00:00:00"/>
    <x v="365"/>
    <d v="1899-12-30T12:30:00"/>
    <d v="2010-12-21T00:00:00"/>
    <d v="1899-12-30T15:40:00"/>
    <n v="40"/>
    <n v="190"/>
    <s v="Ticket"/>
    <s v="Tuesday"/>
    <s v="Morning"/>
    <x v="7"/>
    <s v="15"/>
  </r>
  <r>
    <n v="1"/>
    <n v="5"/>
    <d v="2010-12-21T00:00:00"/>
    <x v="365"/>
    <d v="1899-12-30T13:28:00"/>
    <d v="2010-12-21T00:00:00"/>
    <d v="1899-12-30T16:33:00"/>
    <n v="40"/>
    <n v="185"/>
    <s v="Ticket"/>
    <s v="Tuesday"/>
    <s v="Morning"/>
    <x v="0"/>
    <s v="16"/>
  </r>
  <r>
    <n v="1"/>
    <n v="6"/>
    <d v="2010-12-21T00:00:00"/>
    <x v="365"/>
    <d v="1899-12-30T13:46:00"/>
    <d v="2010-12-21T00:00:00"/>
    <d v="1899-12-30T19:46:00"/>
    <n v="60"/>
    <n v="360"/>
    <s v="Ticket"/>
    <s v="Tuesday"/>
    <s v="Morning"/>
    <x v="0"/>
    <s v="19"/>
  </r>
  <r>
    <n v="1"/>
    <n v="5"/>
    <d v="2010-12-21T00:00:00"/>
    <x v="365"/>
    <d v="1899-12-30T13:57:00"/>
    <d v="2010-12-21T00:00:00"/>
    <d v="1899-12-30T16:38:00"/>
    <n v="30"/>
    <n v="161"/>
    <s v="Ticket"/>
    <s v="Tuesday"/>
    <s v="Morning"/>
    <x v="0"/>
    <s v="16"/>
  </r>
  <r>
    <n v="1"/>
    <n v="6"/>
    <d v="2010-12-21T00:00:00"/>
    <x v="365"/>
    <d v="1899-12-30T14:18:00"/>
    <d v="2010-12-21T00:00:00"/>
    <d v="1899-12-30T15:21:00"/>
    <n v="30"/>
    <n v="63"/>
    <s v="Ticket"/>
    <s v="Tuesday"/>
    <s v="Afternoon"/>
    <x v="1"/>
    <s v="15"/>
  </r>
  <r>
    <n v="1"/>
    <n v="6"/>
    <d v="2010-12-21T00:00:00"/>
    <x v="365"/>
    <d v="1899-12-30T15:06:00"/>
    <d v="2010-12-21T00:00:00"/>
    <d v="1899-12-30T18:06:00"/>
    <n v="30"/>
    <n v="180"/>
    <s v="Ticket"/>
    <s v="Tuesday"/>
    <s v="Afternoon"/>
    <x v="2"/>
    <s v="18"/>
  </r>
  <r>
    <n v="1"/>
    <n v="5"/>
    <d v="2010-12-21T00:00:00"/>
    <x v="365"/>
    <d v="1899-12-30T16:20:00"/>
    <d v="2010-12-21T00:00:00"/>
    <d v="1899-12-30T19:00:00"/>
    <n v="30"/>
    <n v="160"/>
    <s v="Ticket"/>
    <s v="Tuesday"/>
    <s v="Afternoon"/>
    <x v="5"/>
    <s v="19"/>
  </r>
  <r>
    <n v="1"/>
    <n v="5"/>
    <d v="2010-12-21T00:00:00"/>
    <x v="365"/>
    <d v="1899-12-30T16:23:00"/>
    <d v="2010-12-21T00:00:00"/>
    <d v="1899-12-30T17:17:00"/>
    <n v="30"/>
    <n v="54"/>
    <s v="Ticket"/>
    <s v="Tuesday"/>
    <s v="Afternoon"/>
    <x v="5"/>
    <s v="17"/>
  </r>
  <r>
    <n v="1"/>
    <n v="6"/>
    <d v="2010-12-21T00:00:00"/>
    <x v="365"/>
    <d v="1899-12-30T16:50:00"/>
    <d v="2010-12-21T00:00:00"/>
    <d v="1899-12-30T22:51:00"/>
    <n v="70"/>
    <n v="361"/>
    <s v="Ticket"/>
    <s v="Tuesday"/>
    <s v="Afternoon"/>
    <x v="5"/>
    <s v="22"/>
  </r>
  <r>
    <n v="1"/>
    <n v="6"/>
    <d v="2010-12-21T00:00:00"/>
    <x v="365"/>
    <d v="1899-12-30T17:04:00"/>
    <d v="2010-12-21T00:00:00"/>
    <d v="1899-12-30T19:29:00"/>
    <n v="30"/>
    <n v="145"/>
    <s v="Ticket"/>
    <s v="Tuesday"/>
    <s v="Afternoon"/>
    <x v="3"/>
    <s v="19"/>
  </r>
  <r>
    <n v="1"/>
    <n v="6"/>
    <d v="2010-12-21T00:00:00"/>
    <x v="365"/>
    <d v="1899-12-30T19:55:00"/>
    <d v="2010-12-21T00:00:00"/>
    <d v="1899-12-30T22:52:00"/>
    <n v="30"/>
    <n v="177"/>
    <s v="Ticket"/>
    <s v="Tuesday"/>
    <s v="Evening"/>
    <x v="4"/>
    <s v="22"/>
  </r>
  <r>
    <n v="1"/>
    <n v="5"/>
    <d v="2010-12-22T00:00:00"/>
    <x v="366"/>
    <d v="1899-12-30T11:00:00"/>
    <d v="2010-12-22T00:00:00"/>
    <d v="1899-12-30T11:09:00"/>
    <n v="30"/>
    <n v="9"/>
    <s v="Ticket"/>
    <s v="Wednesday"/>
    <s v="Morning"/>
    <x v="12"/>
    <s v="11"/>
  </r>
  <r>
    <n v="1"/>
    <n v="5"/>
    <d v="2010-12-22T00:00:00"/>
    <x v="366"/>
    <d v="1899-12-30T13:51:00"/>
    <d v="2010-12-22T00:00:00"/>
    <d v="1899-12-30T15:19:00"/>
    <n v="30"/>
    <n v="88"/>
    <s v="Ticket"/>
    <s v="Wednesday"/>
    <s v="Morning"/>
    <x v="0"/>
    <s v="15"/>
  </r>
  <r>
    <n v="1"/>
    <n v="6"/>
    <d v="2010-12-22T00:00:00"/>
    <x v="366"/>
    <d v="1899-12-30T14:01:00"/>
    <d v="2010-12-22T00:00:00"/>
    <d v="1899-12-30T16:47:00"/>
    <n v="30"/>
    <n v="166"/>
    <s v="Ticket"/>
    <s v="Wednesday"/>
    <s v="Afternoon"/>
    <x v="1"/>
    <s v="16"/>
  </r>
  <r>
    <n v="1"/>
    <n v="5"/>
    <d v="2010-12-22T00:00:00"/>
    <x v="366"/>
    <d v="1899-12-30T14:03:00"/>
    <d v="2010-12-22T00:00:00"/>
    <d v="1899-12-30T15:08:00"/>
    <n v="30"/>
    <n v="65"/>
    <s v="Ticket"/>
    <s v="Wednesday"/>
    <s v="Afternoon"/>
    <x v="1"/>
    <s v="15"/>
  </r>
  <r>
    <n v="1"/>
    <n v="8"/>
    <d v="2010-12-22T00:00:00"/>
    <x v="366"/>
    <d v="1899-12-30T14:11:00"/>
    <d v="2010-12-22T00:00:00"/>
    <d v="1899-12-30T18:11:00"/>
    <n v="40"/>
    <n v="240"/>
    <s v="Ticket"/>
    <s v="Wednesday"/>
    <s v="Afternoon"/>
    <x v="1"/>
    <s v="18"/>
  </r>
  <r>
    <n v="1"/>
    <n v="5"/>
    <d v="2010-12-22T00:00:00"/>
    <x v="366"/>
    <d v="1899-12-30T14:21:00"/>
    <d v="2010-12-22T00:00:00"/>
    <d v="1899-12-30T16:16:00"/>
    <n v="30"/>
    <n v="115"/>
    <s v="Ticket"/>
    <s v="Wednesday"/>
    <s v="Afternoon"/>
    <x v="1"/>
    <s v="16"/>
  </r>
  <r>
    <n v="1"/>
    <n v="6"/>
    <d v="2010-12-22T00:00:00"/>
    <x v="366"/>
    <d v="1899-12-30T14:50:00"/>
    <d v="2010-12-22T00:00:00"/>
    <d v="1899-12-30T17:33:00"/>
    <n v="30"/>
    <n v="163"/>
    <s v="Ticket"/>
    <s v="Wednesday"/>
    <s v="Afternoon"/>
    <x v="1"/>
    <s v="17"/>
  </r>
  <r>
    <n v="1"/>
    <n v="5"/>
    <d v="2010-12-22T00:00:00"/>
    <x v="366"/>
    <d v="1899-12-30T14:53:00"/>
    <d v="2010-12-22T00:00:00"/>
    <d v="1899-12-30T17:53:00"/>
    <n v="30"/>
    <n v="180"/>
    <s v="Ticket"/>
    <s v="Wednesday"/>
    <s v="Afternoon"/>
    <x v="1"/>
    <s v="17"/>
  </r>
  <r>
    <n v="1"/>
    <n v="6"/>
    <d v="2010-12-22T00:00:00"/>
    <x v="366"/>
    <d v="1899-12-30T15:18:00"/>
    <d v="2010-12-22T00:00:00"/>
    <d v="1899-12-30T16:22:00"/>
    <n v="30"/>
    <n v="64"/>
    <s v="Ticket"/>
    <s v="Wednesday"/>
    <s v="Afternoon"/>
    <x v="2"/>
    <s v="16"/>
  </r>
  <r>
    <n v="1"/>
    <n v="6"/>
    <d v="2010-12-22T00:00:00"/>
    <x v="366"/>
    <d v="1899-12-30T17:11:00"/>
    <d v="2010-12-22T00:00:00"/>
    <d v="1899-12-30T18:43:00"/>
    <n v="30"/>
    <n v="92"/>
    <s v="Ticket"/>
    <s v="Wednesday"/>
    <s v="Afternoon"/>
    <x v="3"/>
    <s v="18"/>
  </r>
  <r>
    <n v="1"/>
    <n v="6"/>
    <d v="2010-12-22T00:00:00"/>
    <x v="366"/>
    <d v="1899-12-30T17:24:00"/>
    <d v="2010-12-22T00:00:00"/>
    <d v="1899-12-30T18:31:00"/>
    <n v="30"/>
    <n v="67"/>
    <s v="Ticket"/>
    <s v="Wednesday"/>
    <s v="Afternoon"/>
    <x v="3"/>
    <s v="18"/>
  </r>
  <r>
    <n v="1"/>
    <n v="8"/>
    <d v="2010-12-22T00:00:00"/>
    <x v="366"/>
    <d v="1899-12-30T17:57:00"/>
    <d v="2010-12-22T00:00:00"/>
    <d v="1899-12-30T18:59:00"/>
    <n v="30"/>
    <n v="62"/>
    <s v="Ticket"/>
    <s v="Wednesday"/>
    <s v="Afternoon"/>
    <x v="3"/>
    <s v="18"/>
  </r>
  <r>
    <n v="1"/>
    <n v="5"/>
    <d v="2010-12-23T00:00:00"/>
    <x v="367"/>
    <d v="1899-12-30T11:44:00"/>
    <d v="2010-12-23T00:00:00"/>
    <d v="1899-12-30T20:34:00"/>
    <n v="90"/>
    <n v="530"/>
    <s v="Ticket"/>
    <s v="Thursday"/>
    <s v="Morning"/>
    <x v="12"/>
    <s v="20"/>
  </r>
  <r>
    <n v="1"/>
    <n v="6"/>
    <d v="2010-12-23T00:00:00"/>
    <x v="367"/>
    <d v="1899-12-30T15:08:00"/>
    <d v="2010-12-23T00:00:00"/>
    <d v="1899-12-30T22:17:00"/>
    <n v="80"/>
    <n v="429"/>
    <s v="Ticket"/>
    <s v="Thursday"/>
    <s v="Afternoon"/>
    <x v="2"/>
    <s v="22"/>
  </r>
  <r>
    <n v="1"/>
    <n v="5"/>
    <d v="2010-12-23T00:00:00"/>
    <x v="367"/>
    <d v="1899-12-30T16:09:00"/>
    <d v="2010-12-23T00:00:00"/>
    <d v="1899-12-30T19:40:00"/>
    <n v="40"/>
    <n v="211"/>
    <s v="Ticket"/>
    <s v="Thursday"/>
    <s v="Afternoon"/>
    <x v="5"/>
    <s v="19"/>
  </r>
  <r>
    <n v="1"/>
    <n v="5"/>
    <d v="2010-12-23T00:00:00"/>
    <x v="367"/>
    <d v="1899-12-30T16:34:00"/>
    <d v="2010-12-23T00:00:00"/>
    <d v="1899-12-30T18:06:00"/>
    <n v="30"/>
    <n v="92"/>
    <s v="Ticket"/>
    <s v="Thursday"/>
    <s v="Afternoon"/>
    <x v="5"/>
    <s v="18"/>
  </r>
  <r>
    <n v="1"/>
    <n v="8"/>
    <d v="2010-12-23T00:00:00"/>
    <x v="367"/>
    <d v="1899-12-30T18:23:00"/>
    <d v="2010-12-23T00:00:00"/>
    <d v="1899-12-30T21:11:00"/>
    <n v="30"/>
    <n v="168"/>
    <s v="Ticket"/>
    <s v="Thursday"/>
    <s v="Evening"/>
    <x v="8"/>
    <s v="21"/>
  </r>
  <r>
    <n v="1"/>
    <n v="5"/>
    <d v="2010-12-23T00:00:00"/>
    <x v="367"/>
    <d v="1899-12-30T18:59:00"/>
    <d v="2010-12-23T00:00:00"/>
    <d v="1899-12-30T20:36:00"/>
    <n v="30"/>
    <n v="97"/>
    <s v="Ticket"/>
    <s v="Thursday"/>
    <s v="Evening"/>
    <x v="8"/>
    <s v="20"/>
  </r>
  <r>
    <n v="1"/>
    <n v="5"/>
    <d v="2010-12-23T00:00:00"/>
    <x v="367"/>
    <d v="1899-12-30T19:58:00"/>
    <d v="2010-12-23T00:00:00"/>
    <d v="1899-12-30T22:01:00"/>
    <n v="30"/>
    <n v="123"/>
    <s v="Ticket"/>
    <s v="Thursday"/>
    <s v="Evening"/>
    <x v="4"/>
    <s v="22"/>
  </r>
  <r>
    <n v="1"/>
    <n v="5"/>
    <d v="2010-12-23T00:00:00"/>
    <x v="367"/>
    <d v="1899-12-30T20:14:00"/>
    <d v="2010-12-23T00:00:00"/>
    <d v="1899-12-30T22:35:00"/>
    <n v="30"/>
    <n v="141"/>
    <s v="Ticket"/>
    <s v="Thursday"/>
    <s v="Evening"/>
    <x v="9"/>
    <s v="22"/>
  </r>
  <r>
    <n v="1"/>
    <n v="6"/>
    <d v="2010-12-23T00:00:00"/>
    <x v="367"/>
    <d v="1899-12-30T20:29:00"/>
    <d v="2010-12-23T00:00:00"/>
    <d v="1899-12-30T21:46:00"/>
    <n v="30"/>
    <n v="77"/>
    <s v="Ticket"/>
    <s v="Thursday"/>
    <s v="Evening"/>
    <x v="9"/>
    <s v="21"/>
  </r>
  <r>
    <n v="1"/>
    <n v="5"/>
    <d v="2010-12-23T00:00:00"/>
    <x v="367"/>
    <d v="1899-12-30T21:02:00"/>
    <d v="2010-12-23T00:00:00"/>
    <d v="1899-12-30T22:57:00"/>
    <n v="30"/>
    <n v="115"/>
    <s v="Ticket"/>
    <s v="Thursday"/>
    <s v="Evening"/>
    <x v="10"/>
    <s v="22"/>
  </r>
  <r>
    <n v="1"/>
    <n v="5"/>
    <d v="2010-12-24T00:00:00"/>
    <x v="368"/>
    <d v="1899-12-30T10:24:00"/>
    <d v="2010-12-24T00:00:00"/>
    <d v="1899-12-30T13:14:00"/>
    <n v="30"/>
    <n v="170"/>
    <s v="Ticket"/>
    <s v="Friday"/>
    <s v="Morning"/>
    <x v="11"/>
    <s v="13"/>
  </r>
  <r>
    <n v="1"/>
    <n v="6"/>
    <d v="2010-12-24T00:00:00"/>
    <x v="368"/>
    <d v="1899-12-30T12:36:00"/>
    <d v="2010-12-24T00:00:00"/>
    <d v="1899-12-30T16:42:00"/>
    <n v="50"/>
    <n v="246"/>
    <s v="Ticket"/>
    <s v="Friday"/>
    <s v="Morning"/>
    <x v="7"/>
    <s v="16"/>
  </r>
  <r>
    <n v="1"/>
    <n v="6"/>
    <d v="2010-12-24T00:00:00"/>
    <x v="368"/>
    <d v="1899-12-30T13:04:00"/>
    <d v="2010-12-24T00:00:00"/>
    <d v="1899-12-30T14:00:00"/>
    <n v="30"/>
    <n v="56"/>
    <s v="Ticket"/>
    <s v="Friday"/>
    <s v="Morning"/>
    <x v="0"/>
    <s v="14"/>
  </r>
  <r>
    <n v="1"/>
    <n v="6"/>
    <d v="2010-12-24T00:00:00"/>
    <x v="368"/>
    <d v="1899-12-30T13:28:00"/>
    <d v="2010-12-24T00:00:00"/>
    <d v="1899-12-30T18:57:00"/>
    <n v="60"/>
    <n v="329"/>
    <s v="Ticket"/>
    <s v="Friday"/>
    <s v="Morning"/>
    <x v="0"/>
    <s v="18"/>
  </r>
  <r>
    <n v="1"/>
    <n v="6"/>
    <d v="2010-12-24T00:00:00"/>
    <x v="368"/>
    <d v="1899-12-30T13:58:00"/>
    <d v="2010-12-24T00:00:00"/>
    <d v="1899-12-30T17:49:00"/>
    <n v="40"/>
    <n v="231"/>
    <s v="Ticket"/>
    <s v="Friday"/>
    <s v="Morning"/>
    <x v="0"/>
    <s v="17"/>
  </r>
  <r>
    <n v="1"/>
    <n v="5"/>
    <d v="2010-12-24T00:00:00"/>
    <x v="368"/>
    <d v="1899-12-30T14:53:00"/>
    <d v="2010-12-24T00:00:00"/>
    <d v="1899-12-30T16:37:00"/>
    <n v="30"/>
    <n v="104"/>
    <s v="Ticket"/>
    <s v="Friday"/>
    <s v="Afternoon"/>
    <x v="1"/>
    <s v="16"/>
  </r>
  <r>
    <n v="1"/>
    <n v="8"/>
    <d v="2010-12-24T00:00:00"/>
    <x v="368"/>
    <d v="1899-12-30T15:07:00"/>
    <d v="2010-12-24T00:00:00"/>
    <d v="1899-12-30T17:02:00"/>
    <n v="30"/>
    <n v="115"/>
    <s v="Ticket"/>
    <s v="Friday"/>
    <s v="Afternoon"/>
    <x v="2"/>
    <s v="17"/>
  </r>
  <r>
    <n v="1"/>
    <n v="6"/>
    <d v="2010-12-24T00:00:00"/>
    <x v="368"/>
    <d v="1899-12-30T15:29:00"/>
    <d v="2010-12-24T00:00:00"/>
    <d v="1899-12-30T19:11:00"/>
    <n v="40"/>
    <n v="222"/>
    <s v="Ticket"/>
    <s v="Friday"/>
    <s v="Afternoon"/>
    <x v="2"/>
    <s v="19"/>
  </r>
  <r>
    <n v="1"/>
    <n v="5"/>
    <d v="2010-12-24T00:00:00"/>
    <x v="368"/>
    <d v="1899-12-30T15:35:00"/>
    <d v="2010-12-24T00:00:00"/>
    <d v="1899-12-30T17:08:00"/>
    <n v="30"/>
    <n v="93"/>
    <s v="Ticket"/>
    <s v="Friday"/>
    <s v="Afternoon"/>
    <x v="2"/>
    <s v="17"/>
  </r>
  <r>
    <n v="1"/>
    <n v="6"/>
    <d v="2010-12-24T00:00:00"/>
    <x v="368"/>
    <d v="1899-12-30T17:34:00"/>
    <d v="2010-12-24T00:00:00"/>
    <d v="1899-12-30T21:38:00"/>
    <n v="50"/>
    <n v="244"/>
    <s v="Ticket"/>
    <s v="Friday"/>
    <s v="Afternoon"/>
    <x v="3"/>
    <s v="21"/>
  </r>
  <r>
    <n v="1"/>
    <n v="5"/>
    <d v="2010-12-24T00:00:00"/>
    <x v="368"/>
    <d v="1899-12-30T17:47:00"/>
    <d v="2010-12-24T00:00:00"/>
    <d v="1899-12-30T21:22:00"/>
    <n v="40"/>
    <n v="215"/>
    <s v="Ticket"/>
    <s v="Friday"/>
    <s v="Afternoon"/>
    <x v="3"/>
    <s v="21"/>
  </r>
  <r>
    <n v="1"/>
    <n v="8"/>
    <d v="2010-12-24T00:00:00"/>
    <x v="368"/>
    <d v="1899-12-30T17:54:00"/>
    <d v="2010-12-24T00:00:00"/>
    <d v="1899-12-30T20:59:00"/>
    <n v="40"/>
    <n v="185"/>
    <s v="Ticket"/>
    <s v="Friday"/>
    <s v="Afternoon"/>
    <x v="3"/>
    <s v="20"/>
  </r>
  <r>
    <n v="1"/>
    <n v="6"/>
    <d v="2010-12-24T00:00:00"/>
    <x v="368"/>
    <d v="1899-12-30T19:17:00"/>
    <d v="2010-12-24T00:00:00"/>
    <d v="1899-12-30T21:21:00"/>
    <n v="30"/>
    <n v="124"/>
    <s v="Ticket"/>
    <s v="Friday"/>
    <s v="Evening"/>
    <x v="4"/>
    <s v="21"/>
  </r>
  <r>
    <n v="1"/>
    <n v="6"/>
    <d v="2010-12-24T00:00:00"/>
    <x v="368"/>
    <d v="1899-12-30T19:19:00"/>
    <d v="2010-12-24T00:00:00"/>
    <d v="1899-12-30T22:57:00"/>
    <n v="40"/>
    <n v="218"/>
    <s v="Ticket"/>
    <s v="Friday"/>
    <s v="Evening"/>
    <x v="4"/>
    <s v="22"/>
  </r>
  <r>
    <n v="1"/>
    <n v="6"/>
    <d v="2010-12-24T00:00:00"/>
    <x v="368"/>
    <d v="1899-12-30T19:31:00"/>
    <d v="2010-12-24T00:00:00"/>
    <d v="1899-12-30T21:33:00"/>
    <n v="30"/>
    <n v="122"/>
    <s v="Ticket"/>
    <s v="Friday"/>
    <s v="Evening"/>
    <x v="4"/>
    <s v="21"/>
  </r>
  <r>
    <n v="1"/>
    <n v="8"/>
    <d v="2010-12-24T00:00:00"/>
    <x v="368"/>
    <d v="1899-12-30T20:03:00"/>
    <d v="2010-12-24T00:00:00"/>
    <d v="1899-12-30T23:00:00"/>
    <n v="30"/>
    <n v="177"/>
    <s v="Ticket"/>
    <s v="Friday"/>
    <s v="Evening"/>
    <x v="9"/>
    <s v="23"/>
  </r>
  <r>
    <n v="1"/>
    <n v="8"/>
    <d v="2010-12-24T00:00:00"/>
    <x v="368"/>
    <d v="1899-12-30T20:11:00"/>
    <d v="2010-12-24T00:00:00"/>
    <d v="1899-12-30T21:51:00"/>
    <n v="30"/>
    <n v="100"/>
    <s v="Ticket"/>
    <s v="Friday"/>
    <s v="Evening"/>
    <x v="9"/>
    <s v="21"/>
  </r>
  <r>
    <n v="1"/>
    <n v="6"/>
    <d v="2010-12-24T00:00:00"/>
    <x v="368"/>
    <d v="1899-12-30T20:29:00"/>
    <d v="2010-12-24T00:00:00"/>
    <d v="1899-12-30T22:18:00"/>
    <n v="30"/>
    <n v="109"/>
    <s v="Ticket"/>
    <s v="Friday"/>
    <s v="Evening"/>
    <x v="9"/>
    <s v="22"/>
  </r>
  <r>
    <n v="1"/>
    <n v="8"/>
    <d v="2010-12-24T00:00:00"/>
    <x v="368"/>
    <d v="1899-12-30T22:18:00"/>
    <d v="2010-12-24T00:00:00"/>
    <d v="1899-12-30T23:58:00"/>
    <n v="30"/>
    <n v="100"/>
    <s v="Ticket"/>
    <s v="Friday"/>
    <s v="Night"/>
    <x v="6"/>
    <s v="23"/>
  </r>
  <r>
    <n v="1"/>
    <n v="5"/>
    <d v="2010-12-24T00:00:00"/>
    <x v="368"/>
    <d v="1899-12-30T23:07:00"/>
    <d v="2010-12-25T00:00:00"/>
    <d v="1899-12-30T00:34:00"/>
    <n v="30"/>
    <n v="87"/>
    <s v="Ticket"/>
    <s v="Friday"/>
    <s v="Night"/>
    <x v="14"/>
    <s v="00"/>
  </r>
  <r>
    <n v="1"/>
    <n v="6"/>
    <d v="2010-12-27T00:00:00"/>
    <x v="369"/>
    <d v="1899-12-30T12:27:00"/>
    <d v="2010-12-27T00:00:00"/>
    <d v="1899-12-30T13:38:00"/>
    <n v="30"/>
    <n v="71"/>
    <s v="Ticket"/>
    <s v="Monday"/>
    <s v="Morning"/>
    <x v="7"/>
    <s v="13"/>
  </r>
  <r>
    <n v="1"/>
    <n v="5"/>
    <d v="2010-12-27T00:00:00"/>
    <x v="369"/>
    <d v="1899-12-30T13:05:00"/>
    <d v="2010-12-27T00:00:00"/>
    <d v="1899-12-30T17:24:00"/>
    <n v="50"/>
    <n v="259"/>
    <s v="Ticket"/>
    <s v="Monday"/>
    <s v="Morning"/>
    <x v="0"/>
    <s v="17"/>
  </r>
  <r>
    <n v="1"/>
    <n v="5"/>
    <d v="2010-12-27T00:00:00"/>
    <x v="369"/>
    <d v="1899-12-30T13:23:00"/>
    <d v="2010-12-27T00:00:00"/>
    <d v="1899-12-30T15:37:00"/>
    <n v="30"/>
    <n v="134"/>
    <s v="Ticket"/>
    <s v="Monday"/>
    <s v="Morning"/>
    <x v="0"/>
    <s v="15"/>
  </r>
  <r>
    <n v="1"/>
    <n v="8"/>
    <d v="2010-12-27T00:00:00"/>
    <x v="369"/>
    <d v="1899-12-30T15:41:00"/>
    <d v="2010-12-27T00:00:00"/>
    <d v="1899-12-30T17:59:00"/>
    <n v="30"/>
    <n v="138"/>
    <s v="Ticket"/>
    <s v="Monday"/>
    <s v="Afternoon"/>
    <x v="2"/>
    <s v="17"/>
  </r>
  <r>
    <n v="1"/>
    <n v="8"/>
    <d v="2010-12-27T00:00:00"/>
    <x v="369"/>
    <d v="1899-12-30T19:50:00"/>
    <d v="2010-12-27T00:00:00"/>
    <d v="1899-12-30T20:40:00"/>
    <n v="30"/>
    <n v="50"/>
    <s v="Ticket"/>
    <s v="Monday"/>
    <s v="Evening"/>
    <x v="4"/>
    <s v="20"/>
  </r>
  <r>
    <n v="1"/>
    <n v="5"/>
    <d v="2010-12-27T00:00:00"/>
    <x v="369"/>
    <d v="1899-12-30T22:23:00"/>
    <d v="2010-12-28T00:00:00"/>
    <d v="1899-12-30T01:23:00"/>
    <n v="30"/>
    <n v="180"/>
    <s v="Ticket"/>
    <s v="Monday"/>
    <s v="Night"/>
    <x v="6"/>
    <s v="01"/>
  </r>
  <r>
    <n v="1"/>
    <n v="5"/>
    <d v="2010-12-28T00:00:00"/>
    <x v="370"/>
    <d v="1899-12-30T10:55:00"/>
    <d v="2010-12-28T00:00:00"/>
    <d v="1899-12-30T11:52:00"/>
    <n v="30"/>
    <n v="57"/>
    <s v="Ticket"/>
    <s v="Tuesday"/>
    <s v="Morning"/>
    <x v="11"/>
    <s v="11"/>
  </r>
  <r>
    <n v="1"/>
    <n v="5"/>
    <d v="2010-12-28T00:00:00"/>
    <x v="370"/>
    <d v="1899-12-30T11:44:00"/>
    <d v="2010-12-28T00:00:00"/>
    <d v="1899-12-30T14:57:00"/>
    <n v="40"/>
    <n v="193"/>
    <s v="Ticket"/>
    <s v="Tuesday"/>
    <s v="Morning"/>
    <x v="12"/>
    <s v="14"/>
  </r>
  <r>
    <n v="1"/>
    <n v="5"/>
    <d v="2010-12-28T00:00:00"/>
    <x v="370"/>
    <d v="1899-12-30T13:09:00"/>
    <d v="2010-12-28T00:00:00"/>
    <d v="1899-12-30T15:28:00"/>
    <n v="30"/>
    <n v="139"/>
    <s v="Ticket"/>
    <s v="Tuesday"/>
    <s v="Morning"/>
    <x v="0"/>
    <s v="15"/>
  </r>
  <r>
    <n v="1"/>
    <n v="5"/>
    <d v="2010-12-28T00:00:00"/>
    <x v="370"/>
    <d v="1899-12-30T13:13:00"/>
    <d v="2010-12-28T00:00:00"/>
    <d v="1899-12-30T17:11:00"/>
    <n v="40"/>
    <n v="238"/>
    <s v="Ticket"/>
    <s v="Tuesday"/>
    <s v="Morning"/>
    <x v="0"/>
    <s v="17"/>
  </r>
  <r>
    <n v="1"/>
    <n v="5"/>
    <d v="2010-12-28T00:00:00"/>
    <x v="370"/>
    <d v="1899-12-30T14:36:00"/>
    <d v="2010-12-28T00:00:00"/>
    <d v="1899-12-30T16:37:00"/>
    <n v="30"/>
    <n v="121"/>
    <s v="Ticket"/>
    <s v="Tuesday"/>
    <s v="Afternoon"/>
    <x v="1"/>
    <s v="16"/>
  </r>
  <r>
    <n v="1"/>
    <n v="6"/>
    <d v="2010-12-28T00:00:00"/>
    <x v="370"/>
    <d v="1899-12-30T14:40:00"/>
    <d v="2010-12-28T00:00:00"/>
    <d v="1899-12-30T17:11:00"/>
    <n v="30"/>
    <n v="151"/>
    <s v="Ticket"/>
    <s v="Tuesday"/>
    <s v="Afternoon"/>
    <x v="1"/>
    <s v="17"/>
  </r>
  <r>
    <n v="1"/>
    <n v="6"/>
    <d v="2010-12-28T00:00:00"/>
    <x v="370"/>
    <d v="1899-12-30T16:12:00"/>
    <d v="2010-12-28T00:00:00"/>
    <d v="1899-12-30T19:53:00"/>
    <n v="40"/>
    <n v="221"/>
    <s v="Ticket"/>
    <s v="Tuesday"/>
    <s v="Afternoon"/>
    <x v="5"/>
    <s v="19"/>
  </r>
  <r>
    <n v="1"/>
    <n v="6"/>
    <d v="2010-12-28T00:00:00"/>
    <x v="370"/>
    <d v="1899-12-30T16:23:00"/>
    <d v="2010-12-28T00:00:00"/>
    <d v="1899-12-30T19:34:00"/>
    <n v="40"/>
    <n v="191"/>
    <s v="Ticket"/>
    <s v="Tuesday"/>
    <s v="Afternoon"/>
    <x v="5"/>
    <s v="19"/>
  </r>
  <r>
    <n v="1"/>
    <n v="6"/>
    <d v="2010-12-28T00:00:00"/>
    <x v="370"/>
    <d v="1899-12-30T18:41:00"/>
    <d v="2010-12-28T00:00:00"/>
    <d v="1899-12-30T21:38:00"/>
    <n v="300"/>
    <n v="177"/>
    <s v="Ticket"/>
    <s v="Tuesday"/>
    <s v="Evening"/>
    <x v="8"/>
    <s v="21"/>
  </r>
  <r>
    <n v="1"/>
    <n v="6"/>
    <d v="2010-12-28T00:00:00"/>
    <x v="370"/>
    <d v="1899-12-30T23:06:00"/>
    <d v="2010-12-29T00:00:00"/>
    <d v="1899-12-30T02:03:00"/>
    <n v="30"/>
    <n v="177"/>
    <s v="Ticket"/>
    <s v="Tuesday"/>
    <s v="Night"/>
    <x v="14"/>
    <s v="02"/>
  </r>
  <r>
    <n v="1"/>
    <n v="5"/>
    <d v="2010-12-29T00:00:00"/>
    <x v="371"/>
    <d v="1899-12-30T12:33:00"/>
    <d v="2010-12-29T00:00:00"/>
    <d v="1899-12-30T16:12:00"/>
    <n v="40"/>
    <n v="219"/>
    <s v="Ticket"/>
    <s v="Wednesday"/>
    <s v="Morning"/>
    <x v="7"/>
    <s v="16"/>
  </r>
  <r>
    <n v="1"/>
    <n v="5"/>
    <d v="2010-12-29T00:00:00"/>
    <x v="371"/>
    <d v="1899-12-30T13:37:00"/>
    <d v="2010-12-29T00:00:00"/>
    <d v="1899-12-30T17:34:00"/>
    <n v="40"/>
    <n v="237"/>
    <s v="Ticket"/>
    <s v="Wednesday"/>
    <s v="Morning"/>
    <x v="0"/>
    <s v="17"/>
  </r>
  <r>
    <n v="1"/>
    <n v="5"/>
    <d v="2010-12-29T00:00:00"/>
    <x v="371"/>
    <d v="1899-12-30T13:59:00"/>
    <d v="2010-12-29T00:00:00"/>
    <d v="1899-12-30T18:00:00"/>
    <n v="50"/>
    <n v="241"/>
    <s v="Ticket"/>
    <s v="Wednesday"/>
    <s v="Morning"/>
    <x v="0"/>
    <s v="18"/>
  </r>
  <r>
    <n v="1"/>
    <n v="5"/>
    <d v="2010-12-29T00:00:00"/>
    <x v="371"/>
    <d v="1899-12-30T16:17:00"/>
    <d v="2010-12-29T00:00:00"/>
    <d v="1899-12-30T17:21:00"/>
    <n v="30"/>
    <n v="64"/>
    <s v="Ticket"/>
    <s v="Wednesday"/>
    <s v="Afternoon"/>
    <x v="5"/>
    <s v="17"/>
  </r>
  <r>
    <n v="1"/>
    <n v="5"/>
    <d v="2010-12-29T00:00:00"/>
    <x v="371"/>
    <d v="1899-12-30T19:14:00"/>
    <d v="2010-12-29T00:00:00"/>
    <d v="1899-12-30T21:17:00"/>
    <n v="30"/>
    <n v="123"/>
    <s v="Ticket"/>
    <s v="Wednesday"/>
    <s v="Evening"/>
    <x v="4"/>
    <s v="21"/>
  </r>
  <r>
    <n v="1"/>
    <n v="6"/>
    <d v="2010-12-30T00:00:00"/>
    <x v="372"/>
    <d v="1899-12-30T12:22:00"/>
    <d v="2010-12-30T00:00:00"/>
    <d v="1899-12-30T15:02:00"/>
    <n v="30"/>
    <n v="160"/>
    <s v="Ticket"/>
    <s v="Thursday"/>
    <s v="Morning"/>
    <x v="7"/>
    <s v="15"/>
  </r>
  <r>
    <n v="1"/>
    <n v="6"/>
    <d v="2010-12-30T00:00:00"/>
    <x v="372"/>
    <d v="1899-12-30T13:23:00"/>
    <d v="2010-12-30T00:00:00"/>
    <d v="1899-12-30T14:59:00"/>
    <n v="30"/>
    <n v="96"/>
    <s v="Ticket"/>
    <s v="Thursday"/>
    <s v="Morning"/>
    <x v="0"/>
    <s v="14"/>
  </r>
  <r>
    <n v="1"/>
    <n v="6"/>
    <d v="2010-12-30T00:00:00"/>
    <x v="372"/>
    <d v="1899-12-30T14:07:00"/>
    <d v="2010-12-30T00:00:00"/>
    <d v="1899-12-30T16:06:00"/>
    <n v="30"/>
    <n v="119"/>
    <s v="Ticket"/>
    <s v="Thursday"/>
    <s v="Afternoon"/>
    <x v="1"/>
    <s v="16"/>
  </r>
  <r>
    <n v="1"/>
    <n v="5"/>
    <d v="2010-12-30T00:00:00"/>
    <x v="372"/>
    <d v="1899-12-30T15:35:00"/>
    <d v="2010-12-30T00:00:00"/>
    <d v="1899-12-30T20:23:00"/>
    <n v="50"/>
    <n v="288"/>
    <s v="Ticket"/>
    <s v="Thursday"/>
    <s v="Afternoon"/>
    <x v="2"/>
    <s v="20"/>
  </r>
  <r>
    <n v="1"/>
    <n v="6"/>
    <d v="2010-12-30T00:00:00"/>
    <x v="372"/>
    <d v="1899-12-30T16:24:00"/>
    <d v="2010-12-30T00:00:00"/>
    <d v="1899-12-30T18:23:00"/>
    <n v="30"/>
    <n v="119"/>
    <s v="Ticket"/>
    <s v="Thursday"/>
    <s v="Afternoon"/>
    <x v="5"/>
    <s v="18"/>
  </r>
  <r>
    <n v="1"/>
    <n v="5"/>
    <d v="2010-12-30T00:00:00"/>
    <x v="372"/>
    <d v="1899-12-30T16:36:00"/>
    <d v="2010-12-30T00:00:00"/>
    <d v="1899-12-30T17:19:00"/>
    <n v="30"/>
    <n v="43"/>
    <s v="Ticket"/>
    <s v="Thursday"/>
    <s v="Afternoon"/>
    <x v="5"/>
    <s v="17"/>
  </r>
  <r>
    <n v="1"/>
    <n v="8"/>
    <d v="2010-12-30T00:00:00"/>
    <x v="372"/>
    <d v="1899-12-30T17:13:00"/>
    <d v="2010-12-30T00:00:00"/>
    <d v="1899-12-30T18:05:00"/>
    <n v="30"/>
    <n v="52"/>
    <s v="Ticket"/>
    <s v="Thursday"/>
    <s v="Afternoon"/>
    <x v="3"/>
    <s v="18"/>
  </r>
  <r>
    <n v="1"/>
    <n v="5"/>
    <d v="2010-12-30T00:00:00"/>
    <x v="372"/>
    <d v="1899-12-30T18:04:00"/>
    <d v="2010-12-30T00:00:00"/>
    <d v="1899-12-30T19:10:00"/>
    <n v="30"/>
    <n v="66"/>
    <s v="Ticket"/>
    <s v="Thursday"/>
    <s v="Evening"/>
    <x v="8"/>
    <s v="19"/>
  </r>
  <r>
    <n v="1"/>
    <n v="8"/>
    <d v="2010-12-30T00:00:00"/>
    <x v="372"/>
    <d v="1899-12-30T19:50:00"/>
    <d v="2010-12-30T00:00:00"/>
    <d v="1899-12-30T21:21:00"/>
    <n v="30"/>
    <n v="91"/>
    <s v="Ticket"/>
    <s v="Thursday"/>
    <s v="Evening"/>
    <x v="4"/>
    <s v="21"/>
  </r>
  <r>
    <n v="1"/>
    <n v="8"/>
    <d v="2010-12-30T00:00:00"/>
    <x v="372"/>
    <d v="1899-12-30T20:17:00"/>
    <d v="2010-12-30T00:00:00"/>
    <d v="1899-12-30T21:11:00"/>
    <n v="30"/>
    <n v="54"/>
    <s v="Ticket"/>
    <s v="Thursday"/>
    <s v="Evening"/>
    <x v="9"/>
    <s v="21"/>
  </r>
  <r>
    <n v="1"/>
    <n v="5"/>
    <d v="2010-12-30T00:00:00"/>
    <x v="372"/>
    <d v="1899-12-30T20:55:00"/>
    <d v="2010-12-30T00:00:00"/>
    <d v="1899-12-30T23:09:00"/>
    <n v="30"/>
    <n v="134"/>
    <s v="Ticket"/>
    <s v="Thursday"/>
    <s v="Evening"/>
    <x v="9"/>
    <s v="23"/>
  </r>
  <r>
    <n v="1"/>
    <n v="5"/>
    <d v="2010-12-30T00:00:00"/>
    <x v="372"/>
    <d v="1899-12-30T21:56:00"/>
    <d v="2010-12-31T00:00:00"/>
    <d v="1899-12-30T00:42:00"/>
    <n v="30"/>
    <n v="166"/>
    <s v="Ticket"/>
    <s v="Thursday"/>
    <s v="Evening"/>
    <x v="10"/>
    <s v="00"/>
  </r>
  <r>
    <n v="1"/>
    <n v="6"/>
    <d v="2010-12-31T00:00:00"/>
    <x v="373"/>
    <d v="1899-12-30T13:51:00"/>
    <d v="2010-12-31T00:00:00"/>
    <d v="1899-12-30T16:24:00"/>
    <n v="30"/>
    <n v="153"/>
    <s v="Ticket"/>
    <s v="Friday"/>
    <s v="Morning"/>
    <x v="0"/>
    <s v="16"/>
  </r>
  <r>
    <n v="1"/>
    <n v="6"/>
    <d v="2010-12-31T00:00:00"/>
    <x v="373"/>
    <d v="1899-12-30T14:13:00"/>
    <d v="2010-12-31T00:00:00"/>
    <d v="1899-12-30T15:17:00"/>
    <n v="30"/>
    <n v="64"/>
    <s v="Ticket"/>
    <s v="Friday"/>
    <s v="Afternoon"/>
    <x v="1"/>
    <s v="15"/>
  </r>
  <r>
    <n v="1"/>
    <n v="6"/>
    <d v="2010-12-31T00:00:00"/>
    <x v="373"/>
    <d v="1899-12-30T14:23:00"/>
    <d v="2010-12-31T00:00:00"/>
    <d v="1899-12-30T15:10:00"/>
    <n v="30"/>
    <n v="47"/>
    <s v="Ticket"/>
    <s v="Friday"/>
    <s v="Afternoon"/>
    <x v="1"/>
    <s v="15"/>
  </r>
  <r>
    <n v="1"/>
    <n v="5"/>
    <d v="2010-12-31T00:00:00"/>
    <x v="373"/>
    <d v="1899-12-30T16:17:00"/>
    <d v="2010-12-31T00:00:00"/>
    <d v="1899-12-30T17:15:00"/>
    <n v="30"/>
    <n v="58"/>
    <s v="Ticket"/>
    <s v="Friday"/>
    <s v="Afternoon"/>
    <x v="5"/>
    <s v="17"/>
  </r>
  <r>
    <n v="1"/>
    <n v="5"/>
    <d v="2010-12-31T00:00:00"/>
    <x v="373"/>
    <d v="1899-12-30T17:51:00"/>
    <d v="2010-12-31T00:00:00"/>
    <d v="1899-12-30T19:11:00"/>
    <n v="30"/>
    <n v="80"/>
    <s v="Ticket"/>
    <s v="Friday"/>
    <s v="Afternoon"/>
    <x v="3"/>
    <s v="19"/>
  </r>
  <r>
    <n v="1"/>
    <n v="6"/>
    <d v="2010-12-31T00:00:00"/>
    <x v="373"/>
    <d v="1899-12-30T19:04:00"/>
    <d v="2010-12-31T00:00:00"/>
    <d v="1899-12-30T19:21:00"/>
    <n v="30"/>
    <n v="17"/>
    <s v="Ticket"/>
    <s v="Friday"/>
    <s v="Evening"/>
    <x v="4"/>
    <s v="19"/>
  </r>
  <r>
    <n v="1"/>
    <n v="6"/>
    <d v="2010-12-31T00:00:00"/>
    <x v="373"/>
    <d v="1899-12-30T19:11:00"/>
    <d v="2011-01-01T00:00:00"/>
    <d v="1899-12-30T00:12:00"/>
    <n v="60"/>
    <n v="301"/>
    <s v="Ticket"/>
    <s v="Friday"/>
    <s v="Evening"/>
    <x v="4"/>
    <s v="00"/>
  </r>
  <r>
    <n v="1"/>
    <n v="5"/>
    <d v="2010-12-31T00:00:00"/>
    <x v="373"/>
    <d v="1899-12-30T20:05:00"/>
    <d v="2010-12-31T00:00:00"/>
    <d v="1899-12-30T22:48:00"/>
    <n v="30"/>
    <n v="163"/>
    <s v="Ticket"/>
    <s v="Friday"/>
    <s v="Evening"/>
    <x v="9"/>
    <s v="22"/>
  </r>
  <r>
    <n v="1"/>
    <n v="6"/>
    <d v="2010-12-31T00:00:00"/>
    <x v="373"/>
    <d v="1899-12-30T21:46:00"/>
    <d v="2010-12-31T00:00:00"/>
    <d v="1899-12-30T23:53:00"/>
    <n v="30"/>
    <n v="127"/>
    <s v="Ticket"/>
    <s v="Friday"/>
    <s v="Evening"/>
    <x v="10"/>
    <s v="23"/>
  </r>
  <r>
    <n v="1"/>
    <n v="5"/>
    <d v="2011-01-03T00:00:00"/>
    <x v="374"/>
    <d v="1899-12-30T12:11:00"/>
    <d v="2011-01-03T00:00:00"/>
    <d v="1899-12-30T13:07:00"/>
    <n v="30"/>
    <n v="56"/>
    <s v="Ticket"/>
    <s v="Monday"/>
    <s v="Morning"/>
    <x v="7"/>
    <s v="13"/>
  </r>
  <r>
    <n v="1"/>
    <n v="5"/>
    <d v="2011-01-03T00:00:00"/>
    <x v="374"/>
    <d v="1899-12-30T12:30:00"/>
    <d v="2011-01-03T00:00:00"/>
    <d v="1899-12-30T13:45:00"/>
    <n v="30"/>
    <n v="75"/>
    <s v="Ticket"/>
    <s v="Monday"/>
    <s v="Morning"/>
    <x v="7"/>
    <s v="13"/>
  </r>
  <r>
    <n v="1"/>
    <n v="5"/>
    <d v="2011-01-03T00:00:00"/>
    <x v="374"/>
    <d v="1899-12-30T13:45:00"/>
    <d v="2011-01-03T00:00:00"/>
    <d v="1899-12-30T18:38:00"/>
    <n v="50"/>
    <n v="293"/>
    <s v="Ticket"/>
    <s v="Monday"/>
    <s v="Morning"/>
    <x v="0"/>
    <s v="18"/>
  </r>
  <r>
    <n v="1"/>
    <n v="5"/>
    <d v="2011-01-03T00:00:00"/>
    <x v="374"/>
    <d v="1899-12-30T14:01:00"/>
    <d v="2011-01-03T00:00:00"/>
    <d v="1899-12-30T16:47:00"/>
    <n v="30"/>
    <n v="166"/>
    <s v="Ticket"/>
    <s v="Monday"/>
    <s v="Afternoon"/>
    <x v="1"/>
    <s v="16"/>
  </r>
  <r>
    <n v="1"/>
    <n v="5"/>
    <d v="2011-01-03T00:00:00"/>
    <x v="374"/>
    <d v="1899-12-30T16:08:00"/>
    <d v="2011-01-03T00:00:00"/>
    <d v="1899-12-30T19:12:00"/>
    <n v="40"/>
    <n v="184"/>
    <s v="Ticket"/>
    <s v="Monday"/>
    <s v="Afternoon"/>
    <x v="5"/>
    <s v="19"/>
  </r>
  <r>
    <n v="1"/>
    <n v="5"/>
    <d v="2011-01-03T00:00:00"/>
    <x v="374"/>
    <d v="1899-12-30T18:26:00"/>
    <d v="2011-01-03T00:00:00"/>
    <d v="1899-12-30T21:09:00"/>
    <n v="30"/>
    <n v="163"/>
    <s v="Ticket"/>
    <s v="Monday"/>
    <s v="Evening"/>
    <x v="8"/>
    <s v="21"/>
  </r>
  <r>
    <n v="1"/>
    <n v="5"/>
    <d v="2011-01-04T00:00:00"/>
    <x v="375"/>
    <d v="1899-12-30T11:21:00"/>
    <d v="2011-01-04T00:00:00"/>
    <d v="1899-12-30T13:30:00"/>
    <n v="30"/>
    <n v="129"/>
    <s v="Ticket"/>
    <s v="Tuesday"/>
    <s v="Morning"/>
    <x v="12"/>
    <s v="13"/>
  </r>
  <r>
    <n v="1"/>
    <n v="5"/>
    <d v="2011-01-04T00:00:00"/>
    <x v="375"/>
    <d v="1899-12-30T11:47:00"/>
    <d v="2011-01-04T00:00:00"/>
    <d v="1899-12-30T13:38:00"/>
    <n v="30"/>
    <n v="111"/>
    <s v="Ticket"/>
    <s v="Tuesday"/>
    <s v="Morning"/>
    <x v="12"/>
    <s v="13"/>
  </r>
  <r>
    <n v="1"/>
    <n v="6"/>
    <d v="2011-01-04T00:00:00"/>
    <x v="375"/>
    <d v="1899-12-30T18:36:00"/>
    <d v="2011-01-04T00:00:00"/>
    <d v="1899-12-30T20:38:00"/>
    <n v="30"/>
    <n v="122"/>
    <s v="Ticket"/>
    <s v="Tuesday"/>
    <s v="Evening"/>
    <x v="8"/>
    <s v="20"/>
  </r>
  <r>
    <n v="1"/>
    <n v="5"/>
    <d v="2011-01-04T00:00:00"/>
    <x v="375"/>
    <d v="1899-12-30T19:32:00"/>
    <d v="2011-01-04T00:00:00"/>
    <d v="1899-12-30T22:43:00"/>
    <n v="40"/>
    <n v="191"/>
    <s v="Ticket"/>
    <s v="Tuesday"/>
    <s v="Evening"/>
    <x v="4"/>
    <s v="22"/>
  </r>
  <r>
    <n v="1"/>
    <n v="5"/>
    <d v="2011-01-05T00:00:00"/>
    <x v="376"/>
    <d v="1899-12-30T10:23:00"/>
    <d v="2011-01-05T00:00:00"/>
    <d v="1899-12-30T11:28:00"/>
    <n v="30"/>
    <n v="65"/>
    <s v="Ticket"/>
    <s v="Wednesday"/>
    <s v="Morning"/>
    <x v="11"/>
    <s v="11"/>
  </r>
  <r>
    <n v="1"/>
    <n v="6"/>
    <d v="2011-01-05T00:00:00"/>
    <x v="376"/>
    <d v="1899-12-30T12:32:00"/>
    <d v="2011-01-05T00:00:00"/>
    <d v="1899-12-30T14:17:00"/>
    <n v="30"/>
    <n v="105"/>
    <s v="Ticket"/>
    <s v="Wednesday"/>
    <s v="Morning"/>
    <x v="7"/>
    <s v="14"/>
  </r>
  <r>
    <n v="1"/>
    <n v="5"/>
    <d v="2011-01-06T00:00:00"/>
    <x v="377"/>
    <d v="1899-12-30T20:52:00"/>
    <d v="2011-01-06T00:00:00"/>
    <d v="1899-12-30T22:22:00"/>
    <n v="30"/>
    <n v="90"/>
    <s v="Ticket"/>
    <s v="Thursday"/>
    <s v="Evening"/>
    <x v="9"/>
    <s v="22"/>
  </r>
  <r>
    <n v="1"/>
    <n v="5"/>
    <d v="2011-01-07T00:00:00"/>
    <x v="378"/>
    <d v="1899-12-30T11:44:00"/>
    <d v="2011-01-07T00:00:00"/>
    <d v="1899-12-30T13:19:00"/>
    <n v="30"/>
    <n v="95"/>
    <s v="Ticket"/>
    <s v="Friday"/>
    <s v="Morning"/>
    <x v="12"/>
    <s v="13"/>
  </r>
  <r>
    <n v="1"/>
    <n v="5"/>
    <d v="2011-01-07T00:00:00"/>
    <x v="378"/>
    <d v="1899-12-30T13:21:00"/>
    <d v="2011-01-07T00:00:00"/>
    <d v="1899-12-30T16:17:00"/>
    <n v="30"/>
    <n v="176"/>
    <s v="Ticket"/>
    <s v="Friday"/>
    <s v="Morning"/>
    <x v="0"/>
    <s v="16"/>
  </r>
  <r>
    <n v="1"/>
    <n v="6"/>
    <d v="2011-01-07T00:00:00"/>
    <x v="378"/>
    <d v="1899-12-30T13:32:00"/>
    <d v="2011-01-07T00:00:00"/>
    <d v="1899-12-30T15:30:00"/>
    <n v="30"/>
    <n v="118"/>
    <s v="Ticket"/>
    <s v="Friday"/>
    <s v="Morning"/>
    <x v="0"/>
    <s v="15"/>
  </r>
  <r>
    <n v="1"/>
    <n v="5"/>
    <d v="2011-01-07T00:00:00"/>
    <x v="378"/>
    <d v="1899-12-30T14:17:00"/>
    <d v="2011-01-07T00:00:00"/>
    <d v="1899-12-30T17:01:00"/>
    <n v="30"/>
    <n v="164"/>
    <s v="Ticket"/>
    <s v="Friday"/>
    <s v="Afternoon"/>
    <x v="1"/>
    <s v="17"/>
  </r>
  <r>
    <n v="1"/>
    <n v="5"/>
    <d v="2011-01-07T00:00:00"/>
    <x v="378"/>
    <d v="1899-12-30T17:10:00"/>
    <d v="2011-01-07T00:00:00"/>
    <d v="1899-12-30T20:02:00"/>
    <n v="30"/>
    <n v="172"/>
    <s v="Ticket"/>
    <s v="Friday"/>
    <s v="Afternoon"/>
    <x v="3"/>
    <s v="20"/>
  </r>
  <r>
    <n v="1"/>
    <n v="8"/>
    <d v="2011-01-07T00:00:00"/>
    <x v="378"/>
    <d v="1899-12-30T17:28:00"/>
    <d v="2011-01-07T00:00:00"/>
    <d v="1899-12-30T20:16:00"/>
    <n v="30"/>
    <n v="168"/>
    <s v="Ticket"/>
    <s v="Friday"/>
    <s v="Afternoon"/>
    <x v="3"/>
    <s v="20"/>
  </r>
  <r>
    <n v="1"/>
    <n v="5"/>
    <d v="2011-01-07T00:00:00"/>
    <x v="378"/>
    <d v="1899-12-30T21:15:00"/>
    <d v="2011-01-07T00:00:00"/>
    <d v="1899-12-30T21:59:00"/>
    <n v="30"/>
    <n v="44"/>
    <s v="Ticket"/>
    <s v="Friday"/>
    <s v="Evening"/>
    <x v="10"/>
    <s v="21"/>
  </r>
  <r>
    <n v="1"/>
    <n v="5"/>
    <d v="2011-01-10T00:00:00"/>
    <x v="379"/>
    <d v="1899-12-30T12:27:00"/>
    <d v="2011-01-10T00:00:00"/>
    <d v="1899-12-30T18:20:00"/>
    <n v="60"/>
    <n v="353"/>
    <s v="Ticket"/>
    <s v="Monday"/>
    <s v="Morning"/>
    <x v="7"/>
    <s v="18"/>
  </r>
  <r>
    <n v="1"/>
    <n v="6"/>
    <d v="2011-01-10T00:00:00"/>
    <x v="379"/>
    <d v="1899-12-30T16:22:00"/>
    <d v="2011-01-10T00:00:00"/>
    <d v="1899-12-30T17:53:00"/>
    <n v="30"/>
    <n v="91"/>
    <s v="Ticket"/>
    <s v="Monday"/>
    <s v="Afternoon"/>
    <x v="5"/>
    <s v="17"/>
  </r>
  <r>
    <n v="1"/>
    <n v="5"/>
    <d v="2011-01-10T00:00:00"/>
    <x v="379"/>
    <d v="1899-12-30T17:05:00"/>
    <d v="2011-01-10T00:00:00"/>
    <d v="1899-12-30T19:53:00"/>
    <n v="30"/>
    <n v="168"/>
    <s v="Ticket"/>
    <s v="Monday"/>
    <s v="Afternoon"/>
    <x v="3"/>
    <s v="19"/>
  </r>
  <r>
    <n v="1"/>
    <n v="6"/>
    <d v="2011-01-10T00:00:00"/>
    <x v="379"/>
    <d v="1899-12-30T20:27:00"/>
    <d v="2011-01-10T00:00:00"/>
    <d v="1899-12-30T22:42:00"/>
    <n v="300"/>
    <n v="135"/>
    <s v="Ticket"/>
    <s v="Monday"/>
    <s v="Evening"/>
    <x v="9"/>
    <s v="22"/>
  </r>
  <r>
    <n v="1"/>
    <n v="5"/>
    <d v="2011-01-11T00:00:00"/>
    <x v="380"/>
    <d v="1899-12-30T13:12:00"/>
    <d v="2011-01-11T00:00:00"/>
    <d v="1899-12-30T16:05:00"/>
    <n v="30"/>
    <n v="173"/>
    <s v="Ticket"/>
    <s v="Tuesday"/>
    <s v="Morning"/>
    <x v="0"/>
    <s v="16"/>
  </r>
  <r>
    <n v="1"/>
    <n v="5"/>
    <d v="2011-01-11T00:00:00"/>
    <x v="380"/>
    <d v="1899-12-30T14:04:00"/>
    <d v="2011-01-11T00:00:00"/>
    <d v="1899-12-30T16:15:00"/>
    <n v="30"/>
    <n v="131"/>
    <s v="Ticket"/>
    <s v="Tuesday"/>
    <s v="Afternoon"/>
    <x v="1"/>
    <s v="16"/>
  </r>
  <r>
    <n v="1"/>
    <n v="8"/>
    <d v="2011-01-11T00:00:00"/>
    <x v="380"/>
    <d v="1899-12-30T15:08:00"/>
    <d v="2011-01-11T00:00:00"/>
    <d v="1899-12-30T18:16:00"/>
    <n v="40"/>
    <n v="188"/>
    <s v="Ticket"/>
    <s v="Tuesday"/>
    <s v="Afternoon"/>
    <x v="2"/>
    <s v="18"/>
  </r>
  <r>
    <n v="1"/>
    <n v="5"/>
    <d v="2011-01-11T00:00:00"/>
    <x v="380"/>
    <d v="1899-12-30T15:12:00"/>
    <d v="2011-01-11T00:00:00"/>
    <d v="1899-12-30T17:09:00"/>
    <n v="30"/>
    <n v="117"/>
    <s v="Ticket"/>
    <s v="Tuesday"/>
    <s v="Afternoon"/>
    <x v="2"/>
    <s v="17"/>
  </r>
  <r>
    <n v="1"/>
    <n v="6"/>
    <d v="2011-01-11T00:00:00"/>
    <x v="380"/>
    <d v="1899-12-30T15:23:00"/>
    <d v="2011-01-11T00:00:00"/>
    <d v="1899-12-30T17:28:00"/>
    <n v="30"/>
    <n v="125"/>
    <s v="Ticket"/>
    <s v="Tuesday"/>
    <s v="Afternoon"/>
    <x v="2"/>
    <s v="17"/>
  </r>
  <r>
    <n v="1"/>
    <n v="5"/>
    <d v="2011-01-11T00:00:00"/>
    <x v="380"/>
    <d v="1899-12-30T16:00:00"/>
    <d v="2011-01-11T00:00:00"/>
    <d v="1899-12-30T21:04:00"/>
    <n v="60"/>
    <n v="304"/>
    <s v="Ticket"/>
    <s v="Tuesday"/>
    <s v="Afternoon"/>
    <x v="5"/>
    <s v="21"/>
  </r>
  <r>
    <n v="1"/>
    <n v="5"/>
    <d v="2011-01-11T00:00:00"/>
    <x v="380"/>
    <d v="1899-12-30T16:02:00"/>
    <d v="2011-01-11T00:00:00"/>
    <d v="1899-12-30T17:41:00"/>
    <n v="30"/>
    <n v="99"/>
    <s v="Ticket"/>
    <s v="Tuesday"/>
    <s v="Afternoon"/>
    <x v="5"/>
    <s v="17"/>
  </r>
  <r>
    <n v="1"/>
    <n v="8"/>
    <d v="2011-01-11T00:00:00"/>
    <x v="380"/>
    <d v="1899-12-30T16:22:00"/>
    <d v="2011-01-11T00:00:00"/>
    <d v="1899-12-30T18:56:00"/>
    <n v="30"/>
    <n v="154"/>
    <s v="Ticket"/>
    <s v="Tuesday"/>
    <s v="Afternoon"/>
    <x v="5"/>
    <s v="18"/>
  </r>
  <r>
    <n v="1"/>
    <n v="5"/>
    <d v="2011-01-11T00:00:00"/>
    <x v="380"/>
    <d v="1899-12-30T16:39:00"/>
    <d v="2011-01-11T00:00:00"/>
    <d v="1899-12-30T17:52:00"/>
    <n v="30"/>
    <n v="73"/>
    <s v="Ticket"/>
    <s v="Tuesday"/>
    <s v="Afternoon"/>
    <x v="5"/>
    <s v="17"/>
  </r>
  <r>
    <n v="1"/>
    <n v="6"/>
    <d v="2011-01-11T00:00:00"/>
    <x v="380"/>
    <d v="1899-12-30T16:43:00"/>
    <d v="2011-01-11T00:00:00"/>
    <d v="1899-12-30T19:08:00"/>
    <n v="30"/>
    <n v="145"/>
    <s v="Ticket"/>
    <s v="Tuesday"/>
    <s v="Afternoon"/>
    <x v="5"/>
    <s v="19"/>
  </r>
  <r>
    <n v="1"/>
    <n v="6"/>
    <d v="2011-01-11T00:00:00"/>
    <x v="380"/>
    <d v="1899-12-30T19:34:00"/>
    <d v="2011-01-11T00:00:00"/>
    <d v="1899-12-30T21:02:00"/>
    <n v="30"/>
    <n v="88"/>
    <s v="Ticket"/>
    <s v="Tuesday"/>
    <s v="Evening"/>
    <x v="4"/>
    <s v="21"/>
  </r>
  <r>
    <n v="1"/>
    <n v="5"/>
    <d v="2011-01-12T00:00:00"/>
    <x v="381"/>
    <d v="1899-12-30T10:56:00"/>
    <d v="2011-01-12T00:00:00"/>
    <d v="1899-12-30T12:15:00"/>
    <n v="30"/>
    <n v="79"/>
    <s v="Ticket"/>
    <s v="Wednesday"/>
    <s v="Morning"/>
    <x v="11"/>
    <s v="12"/>
  </r>
  <r>
    <n v="1"/>
    <n v="6"/>
    <d v="2011-01-12T00:00:00"/>
    <x v="381"/>
    <d v="1899-12-30T13:39:00"/>
    <d v="2011-01-12T00:00:00"/>
    <d v="1899-12-30T14:20:00"/>
    <n v="30"/>
    <n v="41"/>
    <s v="Ticket"/>
    <s v="Wednesday"/>
    <s v="Morning"/>
    <x v="0"/>
    <s v="14"/>
  </r>
  <r>
    <n v="1"/>
    <n v="5"/>
    <d v="2011-01-12T00:00:00"/>
    <x v="381"/>
    <d v="1899-12-30T16:22:00"/>
    <d v="2011-01-12T00:00:00"/>
    <d v="1899-12-30T17:40:00"/>
    <n v="30"/>
    <n v="78"/>
    <s v="Ticket"/>
    <s v="Wednesday"/>
    <s v="Afternoon"/>
    <x v="5"/>
    <s v="17"/>
  </r>
  <r>
    <n v="1"/>
    <n v="6"/>
    <d v="2011-01-12T00:00:00"/>
    <x v="381"/>
    <d v="1899-12-30T16:39:00"/>
    <d v="2011-01-12T00:00:00"/>
    <d v="1899-12-30T17:51:00"/>
    <n v="30"/>
    <n v="72"/>
    <s v="Ticket"/>
    <s v="Wednesday"/>
    <s v="Afternoon"/>
    <x v="5"/>
    <s v="17"/>
  </r>
  <r>
    <n v="1"/>
    <n v="5"/>
    <d v="2011-01-12T00:00:00"/>
    <x v="381"/>
    <d v="1899-12-30T17:00:00"/>
    <d v="2011-01-12T00:00:00"/>
    <d v="1899-12-30T19:08:00"/>
    <n v="30"/>
    <n v="128"/>
    <s v="Ticket"/>
    <s v="Wednesday"/>
    <s v="Afternoon"/>
    <x v="3"/>
    <s v="19"/>
  </r>
  <r>
    <n v="1"/>
    <n v="6"/>
    <d v="2011-01-12T00:00:00"/>
    <x v="381"/>
    <d v="1899-12-30T19:22:00"/>
    <d v="2011-01-12T00:00:00"/>
    <d v="1899-12-30T22:39:00"/>
    <n v="300"/>
    <n v="197"/>
    <s v="Ticket"/>
    <s v="Wednesday"/>
    <s v="Evening"/>
    <x v="4"/>
    <s v="22"/>
  </r>
  <r>
    <n v="1"/>
    <n v="5"/>
    <d v="2011-01-12T00:00:00"/>
    <x v="381"/>
    <d v="1899-12-30T20:08:00"/>
    <d v="2011-01-12T00:00:00"/>
    <d v="1899-12-30T20:53:00"/>
    <n v="30"/>
    <n v="45"/>
    <s v="Ticket"/>
    <s v="Wednesday"/>
    <s v="Evening"/>
    <x v="9"/>
    <s v="20"/>
  </r>
  <r>
    <n v="1"/>
    <n v="6"/>
    <d v="2011-01-12T00:00:00"/>
    <x v="381"/>
    <d v="1899-12-30T20:18:00"/>
    <d v="2011-01-12T00:00:00"/>
    <d v="1899-12-30T21:43:00"/>
    <n v="30"/>
    <n v="85"/>
    <s v="Ticket"/>
    <s v="Wednesday"/>
    <s v="Evening"/>
    <x v="9"/>
    <s v="21"/>
  </r>
  <r>
    <n v="1"/>
    <n v="6"/>
    <d v="2011-01-12T00:00:00"/>
    <x v="381"/>
    <d v="1899-12-30T22:33:00"/>
    <d v="2011-01-13T00:00:00"/>
    <d v="1899-12-30T01:05:00"/>
    <n v="30"/>
    <n v="152"/>
    <s v="Ticket"/>
    <s v="Wednesday"/>
    <s v="Night"/>
    <x v="6"/>
    <s v="01"/>
  </r>
  <r>
    <n v="1"/>
    <n v="5"/>
    <d v="2011-01-13T00:00:00"/>
    <x v="382"/>
    <d v="1899-12-30T12:28:00"/>
    <d v="2011-01-13T00:00:00"/>
    <d v="1899-12-30T15:36:00"/>
    <n v="40"/>
    <n v="188"/>
    <s v="Ticket"/>
    <s v="Thursday"/>
    <s v="Morning"/>
    <x v="7"/>
    <s v="15"/>
  </r>
  <r>
    <n v="1"/>
    <n v="6"/>
    <d v="2011-01-13T00:00:00"/>
    <x v="382"/>
    <d v="1899-12-30T13:02:00"/>
    <d v="2011-01-13T00:00:00"/>
    <d v="1899-12-30T19:38:00"/>
    <n v="70"/>
    <n v="396"/>
    <s v="Ticket"/>
    <s v="Thursday"/>
    <s v="Morning"/>
    <x v="0"/>
    <s v="19"/>
  </r>
  <r>
    <n v="1"/>
    <n v="6"/>
    <d v="2011-01-13T00:00:00"/>
    <x v="382"/>
    <d v="1899-12-30T13:20:00"/>
    <d v="2011-01-13T00:00:00"/>
    <d v="1899-12-30T15:03:00"/>
    <n v="30"/>
    <n v="103"/>
    <s v="Ticket"/>
    <s v="Thursday"/>
    <s v="Morning"/>
    <x v="0"/>
    <s v="15"/>
  </r>
  <r>
    <n v="1"/>
    <n v="5"/>
    <d v="2011-01-13T00:00:00"/>
    <x v="382"/>
    <d v="1899-12-30T13:47:00"/>
    <d v="2011-01-13T00:00:00"/>
    <d v="1899-12-30T14:03:00"/>
    <n v="30"/>
    <n v="16"/>
    <s v="Ticket"/>
    <s v="Thursday"/>
    <s v="Morning"/>
    <x v="0"/>
    <s v="14"/>
  </r>
  <r>
    <n v="1"/>
    <n v="6"/>
    <d v="2011-01-13T00:00:00"/>
    <x v="382"/>
    <d v="1899-12-30T13:55:00"/>
    <d v="2011-01-13T00:00:00"/>
    <d v="1899-12-30T14:45:00"/>
    <n v="30"/>
    <n v="50"/>
    <s v="Ticket"/>
    <s v="Thursday"/>
    <s v="Morning"/>
    <x v="0"/>
    <s v="14"/>
  </r>
  <r>
    <n v="1"/>
    <n v="5"/>
    <d v="2011-01-13T00:00:00"/>
    <x v="382"/>
    <d v="1899-12-30T15:57:00"/>
    <d v="2011-01-13T00:00:00"/>
    <d v="1899-12-30T17:25:00"/>
    <n v="30"/>
    <n v="88"/>
    <s v="Ticket"/>
    <s v="Thursday"/>
    <s v="Afternoon"/>
    <x v="2"/>
    <s v="17"/>
  </r>
  <r>
    <n v="1"/>
    <n v="6"/>
    <d v="2011-01-13T00:00:00"/>
    <x v="382"/>
    <d v="1899-12-30T18:53:00"/>
    <d v="2011-01-13T00:00:00"/>
    <d v="1899-12-30T21:00:00"/>
    <n v="30"/>
    <n v="127"/>
    <s v="Ticket"/>
    <s v="Thursday"/>
    <s v="Evening"/>
    <x v="8"/>
    <s v="21"/>
  </r>
  <r>
    <n v="1"/>
    <n v="5"/>
    <d v="2011-01-17T00:00:00"/>
    <x v="383"/>
    <d v="1899-12-30T10:48:00"/>
    <d v="2011-01-17T00:00:00"/>
    <d v="1899-12-30T12:13:00"/>
    <n v="30"/>
    <n v="85"/>
    <s v="Ticket"/>
    <s v="Monday"/>
    <s v="Morning"/>
    <x v="11"/>
    <s v="12"/>
  </r>
  <r>
    <n v="1"/>
    <n v="5"/>
    <d v="2011-01-17T00:00:00"/>
    <x v="383"/>
    <d v="1899-12-30T13:46:00"/>
    <d v="2011-01-17T00:00:00"/>
    <d v="1899-12-30T15:50:00"/>
    <n v="30"/>
    <n v="124"/>
    <s v="Ticket"/>
    <s v="Monday"/>
    <s v="Morning"/>
    <x v="0"/>
    <s v="15"/>
  </r>
  <r>
    <n v="1"/>
    <n v="6"/>
    <d v="2011-01-17T00:00:00"/>
    <x v="383"/>
    <d v="1899-12-30T15:35:00"/>
    <d v="2011-01-17T00:00:00"/>
    <d v="1899-12-30T18:11:00"/>
    <n v="30"/>
    <n v="156"/>
    <s v="Ticket"/>
    <s v="Monday"/>
    <s v="Afternoon"/>
    <x v="2"/>
    <s v="18"/>
  </r>
  <r>
    <n v="1"/>
    <n v="6"/>
    <d v="2011-01-17T00:00:00"/>
    <x v="383"/>
    <d v="1899-12-30T17:11:00"/>
    <d v="2011-01-17T00:00:00"/>
    <d v="1899-12-30T17:35:00"/>
    <n v="30"/>
    <n v="24"/>
    <s v="Ticket"/>
    <s v="Monday"/>
    <s v="Afternoon"/>
    <x v="3"/>
    <s v="17"/>
  </r>
  <r>
    <n v="1"/>
    <n v="6"/>
    <d v="2011-01-18T00:00:00"/>
    <x v="384"/>
    <d v="1899-12-30T11:36:00"/>
    <d v="2011-01-18T00:00:00"/>
    <d v="1899-12-30T14:59:00"/>
    <n v="40"/>
    <n v="203"/>
    <s v="Ticket"/>
    <s v="Tuesday"/>
    <s v="Morning"/>
    <x v="12"/>
    <s v="14"/>
  </r>
  <r>
    <n v="1"/>
    <n v="5"/>
    <d v="2011-01-18T00:00:00"/>
    <x v="384"/>
    <d v="1899-12-30T13:22:00"/>
    <d v="2011-01-18T00:00:00"/>
    <d v="1899-12-30T15:31:00"/>
    <n v="30"/>
    <n v="129"/>
    <s v="Ticket"/>
    <s v="Tuesday"/>
    <s v="Morning"/>
    <x v="0"/>
    <s v="15"/>
  </r>
  <r>
    <n v="1"/>
    <n v="5"/>
    <d v="2011-01-18T00:00:00"/>
    <x v="384"/>
    <d v="1899-12-30T13:51:00"/>
    <d v="2011-01-18T00:00:00"/>
    <d v="1899-12-30T16:50:00"/>
    <n v="30"/>
    <n v="179"/>
    <s v="Ticket"/>
    <s v="Tuesday"/>
    <s v="Morning"/>
    <x v="0"/>
    <s v="16"/>
  </r>
  <r>
    <n v="1"/>
    <n v="5"/>
    <d v="2011-01-18T00:00:00"/>
    <x v="384"/>
    <d v="1899-12-30T14:09:00"/>
    <d v="2011-01-18T00:00:00"/>
    <d v="1899-12-30T14:43:00"/>
    <n v="30"/>
    <n v="34"/>
    <s v="Ticket"/>
    <s v="Tuesday"/>
    <s v="Afternoon"/>
    <x v="1"/>
    <s v="14"/>
  </r>
  <r>
    <n v="1"/>
    <n v="6"/>
    <d v="2011-01-18T00:00:00"/>
    <x v="384"/>
    <d v="1899-12-30T14:49:00"/>
    <d v="2011-01-18T00:00:00"/>
    <d v="1899-12-30T16:07:00"/>
    <n v="30"/>
    <n v="78"/>
    <s v="Ticket"/>
    <s v="Tuesday"/>
    <s v="Afternoon"/>
    <x v="1"/>
    <s v="16"/>
  </r>
  <r>
    <n v="1"/>
    <n v="5"/>
    <d v="2011-01-18T00:00:00"/>
    <x v="384"/>
    <d v="1899-12-30T15:21:00"/>
    <d v="2011-01-18T00:00:00"/>
    <d v="1899-12-30T17:29:00"/>
    <n v="30"/>
    <n v="128"/>
    <s v="Ticket"/>
    <s v="Tuesday"/>
    <s v="Afternoon"/>
    <x v="2"/>
    <s v="17"/>
  </r>
  <r>
    <n v="1"/>
    <n v="5"/>
    <d v="2011-01-18T00:00:00"/>
    <x v="384"/>
    <d v="1899-12-30T17:25:00"/>
    <d v="2011-01-18T00:00:00"/>
    <d v="1899-12-30T17:45:00"/>
    <n v="30"/>
    <n v="20"/>
    <s v="Ticket"/>
    <s v="Tuesday"/>
    <s v="Afternoon"/>
    <x v="3"/>
    <s v="17"/>
  </r>
  <r>
    <n v="1"/>
    <n v="6"/>
    <d v="2011-01-18T00:00:00"/>
    <x v="384"/>
    <d v="1899-12-30T17:31:00"/>
    <d v="2011-01-18T00:00:00"/>
    <d v="1899-12-30T18:27:00"/>
    <n v="30"/>
    <n v="56"/>
    <s v="Ticket"/>
    <s v="Tuesday"/>
    <s v="Afternoon"/>
    <x v="3"/>
    <s v="18"/>
  </r>
  <r>
    <n v="1"/>
    <n v="6"/>
    <d v="2011-01-18T00:00:00"/>
    <x v="384"/>
    <d v="1899-12-30T19:04:00"/>
    <d v="2011-01-18T00:00:00"/>
    <d v="1899-12-30T21:49:00"/>
    <n v="30"/>
    <n v="165"/>
    <s v="Ticket"/>
    <s v="Tuesday"/>
    <s v="Evening"/>
    <x v="4"/>
    <s v="21"/>
  </r>
  <r>
    <n v="1"/>
    <n v="6"/>
    <d v="2011-01-18T00:00:00"/>
    <x v="384"/>
    <d v="1899-12-30T20:33:00"/>
    <d v="2011-01-18T00:00:00"/>
    <d v="1899-12-30T21:21:00"/>
    <n v="30"/>
    <n v="48"/>
    <s v="Ticket"/>
    <s v="Tuesday"/>
    <s v="Evening"/>
    <x v="9"/>
    <s v="21"/>
  </r>
  <r>
    <n v="1"/>
    <n v="6"/>
    <d v="2011-01-18T00:00:00"/>
    <x v="384"/>
    <d v="1899-12-30T20:36:00"/>
    <d v="2011-01-18T00:00:00"/>
    <d v="1899-12-30T21:37:00"/>
    <n v="30"/>
    <n v="61"/>
    <s v="Ticket"/>
    <s v="Tuesday"/>
    <s v="Evening"/>
    <x v="9"/>
    <s v="21"/>
  </r>
  <r>
    <n v="1"/>
    <n v="5"/>
    <d v="2011-01-18T00:00:00"/>
    <x v="384"/>
    <d v="1899-12-30T21:53:00"/>
    <d v="2011-01-19T00:00:00"/>
    <d v="1899-12-30T00:47:00"/>
    <n v="30"/>
    <n v="174"/>
    <s v="Ticket"/>
    <s v="Tuesday"/>
    <s v="Evening"/>
    <x v="10"/>
    <s v="00"/>
  </r>
  <r>
    <n v="1"/>
    <n v="6"/>
    <d v="2011-01-18T00:00:00"/>
    <x v="384"/>
    <d v="1899-12-30T22:30:00"/>
    <d v="2011-01-18T00:00:00"/>
    <d v="1899-12-30T23:10:00"/>
    <n v="30"/>
    <n v="40"/>
    <s v="Ticket"/>
    <s v="Tuesday"/>
    <s v="Night"/>
    <x v="6"/>
    <s v="23"/>
  </r>
  <r>
    <n v="1"/>
    <n v="5"/>
    <d v="2011-01-19T00:00:00"/>
    <x v="385"/>
    <d v="1899-12-30T09:50:00"/>
    <d v="2011-01-19T00:00:00"/>
    <d v="1899-12-30T14:19:00"/>
    <n v="50"/>
    <n v="269"/>
    <s v="Ticket"/>
    <s v="Wednesday"/>
    <s v="Night"/>
    <x v="13"/>
    <s v="14"/>
  </r>
  <r>
    <n v="1"/>
    <n v="5"/>
    <d v="2011-01-19T00:00:00"/>
    <x v="385"/>
    <d v="1899-12-30T12:05:00"/>
    <d v="2011-01-19T00:00:00"/>
    <d v="1899-12-30T16:27:00"/>
    <n v="50"/>
    <n v="262"/>
    <s v="Ticket"/>
    <s v="Wednesday"/>
    <s v="Morning"/>
    <x v="7"/>
    <s v="16"/>
  </r>
  <r>
    <n v="1"/>
    <n v="5"/>
    <d v="2011-01-19T00:00:00"/>
    <x v="385"/>
    <d v="1899-12-30T13:30:00"/>
    <d v="2011-01-19T00:00:00"/>
    <d v="1899-12-30T15:57:00"/>
    <n v="30"/>
    <n v="147"/>
    <s v="Ticket"/>
    <s v="Wednesday"/>
    <s v="Morning"/>
    <x v="0"/>
    <s v="15"/>
  </r>
  <r>
    <n v="1"/>
    <n v="6"/>
    <d v="2011-01-19T00:00:00"/>
    <x v="385"/>
    <d v="1899-12-30T14:03:00"/>
    <d v="2011-01-19T00:00:00"/>
    <d v="1899-12-30T18:01:00"/>
    <n v="40"/>
    <n v="238"/>
    <s v="Ticket"/>
    <s v="Wednesday"/>
    <s v="Afternoon"/>
    <x v="1"/>
    <s v="18"/>
  </r>
  <r>
    <n v="1"/>
    <n v="6"/>
    <d v="2011-01-19T00:00:00"/>
    <x v="385"/>
    <d v="1899-12-30T14:37:00"/>
    <d v="2011-01-19T00:00:00"/>
    <d v="1899-12-30T15:39:00"/>
    <n v="30"/>
    <n v="62"/>
    <s v="Ticket"/>
    <s v="Wednesday"/>
    <s v="Afternoon"/>
    <x v="1"/>
    <s v="15"/>
  </r>
  <r>
    <n v="1"/>
    <n v="5"/>
    <d v="2011-01-19T00:00:00"/>
    <x v="385"/>
    <d v="1899-12-30T15:30:00"/>
    <d v="2011-01-19T00:00:00"/>
    <d v="1899-12-30T16:18:00"/>
    <n v="30"/>
    <n v="48"/>
    <s v="Ticket"/>
    <s v="Wednesday"/>
    <s v="Afternoon"/>
    <x v="2"/>
    <s v="16"/>
  </r>
  <r>
    <n v="1"/>
    <n v="6"/>
    <d v="2011-01-19T00:00:00"/>
    <x v="385"/>
    <d v="1899-12-30T15:32:00"/>
    <d v="2011-01-19T00:00:00"/>
    <d v="1899-12-30T17:28:00"/>
    <n v="30"/>
    <n v="116"/>
    <s v="Ticket"/>
    <s v="Wednesday"/>
    <s v="Afternoon"/>
    <x v="2"/>
    <s v="17"/>
  </r>
  <r>
    <n v="1"/>
    <n v="6"/>
    <d v="2011-01-19T00:00:00"/>
    <x v="385"/>
    <d v="1899-12-30T16:11:00"/>
    <d v="2011-01-19T00:00:00"/>
    <d v="1899-12-30T19:34:00"/>
    <n v="40"/>
    <n v="203"/>
    <s v="Ticket"/>
    <s v="Wednesday"/>
    <s v="Afternoon"/>
    <x v="5"/>
    <s v="19"/>
  </r>
  <r>
    <n v="1"/>
    <n v="5"/>
    <d v="2011-01-19T00:00:00"/>
    <x v="385"/>
    <d v="1899-12-30T18:58:00"/>
    <d v="2011-01-19T00:00:00"/>
    <d v="1899-12-30T21:22:00"/>
    <n v="30"/>
    <n v="144"/>
    <s v="Ticket"/>
    <s v="Wednesday"/>
    <s v="Evening"/>
    <x v="8"/>
    <s v="21"/>
  </r>
  <r>
    <n v="1"/>
    <n v="5"/>
    <d v="2011-01-19T00:00:00"/>
    <x v="385"/>
    <d v="1899-12-30T19:04:00"/>
    <d v="2011-01-19T00:00:00"/>
    <d v="1899-12-30T21:00:00"/>
    <n v="30"/>
    <n v="116"/>
    <s v="Ticket"/>
    <s v="Wednesday"/>
    <s v="Evening"/>
    <x v="4"/>
    <s v="21"/>
  </r>
  <r>
    <n v="1"/>
    <n v="5"/>
    <d v="2011-01-20T00:00:00"/>
    <x v="386"/>
    <d v="1899-12-30T11:07:00"/>
    <d v="2011-01-20T00:00:00"/>
    <d v="1899-12-30T12:51:00"/>
    <n v="30"/>
    <n v="104"/>
    <s v="Ticket"/>
    <s v="Thursday"/>
    <s v="Morning"/>
    <x v="12"/>
    <s v="12"/>
  </r>
  <r>
    <n v="1"/>
    <n v="6"/>
    <d v="2011-01-20T00:00:00"/>
    <x v="386"/>
    <d v="1899-12-30T16:40:00"/>
    <d v="2011-01-20T00:00:00"/>
    <d v="1899-12-30T17:06:00"/>
    <n v="30"/>
    <n v="26"/>
    <s v="Ticket"/>
    <s v="Thursday"/>
    <s v="Afternoon"/>
    <x v="5"/>
    <s v="17"/>
  </r>
  <r>
    <n v="1"/>
    <n v="5"/>
    <d v="2011-01-20T00:00:00"/>
    <x v="386"/>
    <d v="1899-12-30T16:57:00"/>
    <d v="2011-01-20T00:00:00"/>
    <d v="1899-12-30T18:17:00"/>
    <n v="30"/>
    <n v="80"/>
    <s v="Ticket"/>
    <s v="Thursday"/>
    <s v="Afternoon"/>
    <x v="5"/>
    <s v="18"/>
  </r>
  <r>
    <n v="1"/>
    <n v="5"/>
    <d v="2011-01-20T00:00:00"/>
    <x v="386"/>
    <d v="1899-12-30T19:04:00"/>
    <d v="2011-01-20T00:00:00"/>
    <d v="1899-12-30T20:34:00"/>
    <n v="30"/>
    <n v="90"/>
    <s v="Ticket"/>
    <s v="Thursday"/>
    <s v="Evening"/>
    <x v="4"/>
    <s v="20"/>
  </r>
  <r>
    <n v="1"/>
    <n v="5"/>
    <d v="2011-01-20T00:00:00"/>
    <x v="386"/>
    <d v="1899-12-30T19:09:00"/>
    <d v="2011-01-20T00:00:00"/>
    <d v="1899-12-30T20:39:00"/>
    <n v="30"/>
    <n v="90"/>
    <s v="Ticket"/>
    <s v="Thursday"/>
    <s v="Evening"/>
    <x v="4"/>
    <s v="20"/>
  </r>
  <r>
    <n v="1"/>
    <n v="5"/>
    <d v="2011-01-20T00:00:00"/>
    <x v="386"/>
    <d v="1899-12-30T21:08:00"/>
    <d v="2011-01-20T00:00:00"/>
    <d v="1899-12-30T22:16:00"/>
    <n v="30"/>
    <n v="68"/>
    <s v="Ticket"/>
    <s v="Thursday"/>
    <s v="Evening"/>
    <x v="10"/>
    <s v="22"/>
  </r>
  <r>
    <n v="1"/>
    <n v="5"/>
    <d v="2011-01-21T00:00:00"/>
    <x v="387"/>
    <d v="1899-12-30T12:44:00"/>
    <d v="2011-01-21T00:00:00"/>
    <d v="1899-12-30T15:50:00"/>
    <n v="40"/>
    <n v="186"/>
    <s v="Ticket"/>
    <s v="Friday"/>
    <s v="Morning"/>
    <x v="7"/>
    <s v="15"/>
  </r>
  <r>
    <n v="1"/>
    <n v="6"/>
    <d v="2011-01-21T00:00:00"/>
    <x v="387"/>
    <d v="1899-12-30T14:47:00"/>
    <d v="2011-01-21T00:00:00"/>
    <d v="1899-12-30T16:05:00"/>
    <n v="30"/>
    <n v="78"/>
    <s v="Ticket"/>
    <s v="Friday"/>
    <s v="Afternoon"/>
    <x v="1"/>
    <s v="16"/>
  </r>
  <r>
    <n v="1"/>
    <n v="6"/>
    <d v="2011-01-21T00:00:00"/>
    <x v="387"/>
    <d v="1899-12-30T20:02:00"/>
    <d v="2011-01-21T00:00:00"/>
    <d v="1899-12-30T22:47:00"/>
    <n v="30"/>
    <n v="165"/>
    <s v="Ticket"/>
    <s v="Friday"/>
    <s v="Evening"/>
    <x v="9"/>
    <s v="22"/>
  </r>
  <r>
    <n v="1"/>
    <n v="6"/>
    <d v="2011-01-21T00:00:00"/>
    <x v="387"/>
    <d v="1899-12-30T20:06:00"/>
    <d v="2011-01-21T00:00:00"/>
    <d v="1899-12-30T23:12:00"/>
    <n v="40"/>
    <n v="186"/>
    <s v="Ticket"/>
    <s v="Friday"/>
    <s v="Evening"/>
    <x v="9"/>
    <s v="23"/>
  </r>
  <r>
    <n v="1"/>
    <n v="6"/>
    <d v="2011-01-21T00:00:00"/>
    <x v="387"/>
    <d v="1899-12-30T21:06:00"/>
    <d v="2011-01-21T00:00:00"/>
    <d v="1899-12-30T23:31:00"/>
    <n v="30"/>
    <n v="145"/>
    <s v="Ticket"/>
    <s v="Friday"/>
    <s v="Evening"/>
    <x v="10"/>
    <s v="23"/>
  </r>
  <r>
    <n v="1"/>
    <n v="5"/>
    <d v="2011-01-21T00:00:00"/>
    <x v="387"/>
    <d v="1899-12-30T21:10:00"/>
    <d v="2011-01-21T00:00:00"/>
    <d v="1899-12-30T22:23:00"/>
    <n v="30"/>
    <n v="73"/>
    <s v="Ticket"/>
    <s v="Friday"/>
    <s v="Evening"/>
    <x v="10"/>
    <s v="22"/>
  </r>
  <r>
    <n v="1"/>
    <n v="5"/>
    <d v="2011-01-21T00:00:00"/>
    <x v="387"/>
    <d v="1899-12-30T22:08:00"/>
    <d v="2011-01-22T00:00:00"/>
    <d v="1899-12-30T01:09:00"/>
    <n v="40"/>
    <n v="181"/>
    <s v="Ticket"/>
    <s v="Friday"/>
    <s v="Night"/>
    <x v="6"/>
    <s v="01"/>
  </r>
  <r>
    <n v="1"/>
    <n v="5"/>
    <d v="2011-01-24T00:00:00"/>
    <x v="388"/>
    <d v="1899-12-30T13:00:00"/>
    <d v="2011-01-24T00:00:00"/>
    <d v="1899-12-30T16:17:00"/>
    <n v="40"/>
    <n v="197"/>
    <s v="Ticket"/>
    <s v="Monday"/>
    <s v="Morning"/>
    <x v="0"/>
    <s v="16"/>
  </r>
  <r>
    <n v="1"/>
    <n v="6"/>
    <d v="2011-01-24T00:00:00"/>
    <x v="388"/>
    <d v="1899-12-30T15:09:00"/>
    <d v="2011-01-24T00:00:00"/>
    <d v="1899-12-30T19:01:00"/>
    <n v="40"/>
    <n v="232"/>
    <s v="Manual"/>
    <s v="Monday"/>
    <s v="Afternoon"/>
    <x v="2"/>
    <s v="19"/>
  </r>
  <r>
    <n v="1"/>
    <n v="6"/>
    <d v="2011-01-24T00:00:00"/>
    <x v="388"/>
    <d v="1899-12-30T16:47:00"/>
    <d v="2011-01-24T00:00:00"/>
    <d v="1899-12-30T17:39:00"/>
    <n v="30"/>
    <n v="52"/>
    <s v="Ticket"/>
    <s v="Monday"/>
    <s v="Afternoon"/>
    <x v="5"/>
    <s v="17"/>
  </r>
  <r>
    <n v="1"/>
    <n v="6"/>
    <d v="2011-01-24T00:00:00"/>
    <x v="388"/>
    <d v="1899-12-30T16:59:00"/>
    <d v="2011-01-24T00:00:00"/>
    <d v="1899-12-30T18:24:00"/>
    <n v="30"/>
    <n v="85"/>
    <s v="Ticket"/>
    <s v="Monday"/>
    <s v="Afternoon"/>
    <x v="5"/>
    <s v="18"/>
  </r>
  <r>
    <n v="1"/>
    <n v="5"/>
    <d v="2011-01-24T00:00:00"/>
    <x v="388"/>
    <d v="1899-12-30T18:05:00"/>
    <d v="2011-01-24T00:00:00"/>
    <d v="1899-12-30T20:17:00"/>
    <n v="30"/>
    <n v="132"/>
    <s v="Ticket"/>
    <s v="Monday"/>
    <s v="Evening"/>
    <x v="8"/>
    <s v="20"/>
  </r>
  <r>
    <n v="1"/>
    <n v="5"/>
    <d v="2011-01-24T00:00:00"/>
    <x v="388"/>
    <d v="1899-12-30T19:20:00"/>
    <d v="2011-01-24T00:00:00"/>
    <d v="1899-12-30T22:36:00"/>
    <n v="40"/>
    <n v="196"/>
    <s v="Ticket"/>
    <s v="Monday"/>
    <s v="Evening"/>
    <x v="4"/>
    <s v="22"/>
  </r>
  <r>
    <n v="1"/>
    <n v="5"/>
    <d v="2011-01-25T00:00:00"/>
    <x v="389"/>
    <d v="1899-12-30T13:22:00"/>
    <d v="2011-01-25T00:00:00"/>
    <d v="1899-12-30T14:23:00"/>
    <n v="30"/>
    <n v="61"/>
    <s v="Ticket"/>
    <s v="Tuesday"/>
    <s v="Morning"/>
    <x v="0"/>
    <s v="14"/>
  </r>
  <r>
    <n v="1"/>
    <n v="6"/>
    <d v="2011-01-25T00:00:00"/>
    <x v="389"/>
    <d v="1899-12-30T16:00:00"/>
    <d v="2011-01-25T00:00:00"/>
    <d v="1899-12-30T17:18:00"/>
    <n v="30"/>
    <n v="78"/>
    <s v="Ticket"/>
    <s v="Tuesday"/>
    <s v="Afternoon"/>
    <x v="5"/>
    <s v="17"/>
  </r>
  <r>
    <n v="1"/>
    <n v="6"/>
    <d v="2011-01-25T00:00:00"/>
    <x v="389"/>
    <d v="1899-12-30T18:10:00"/>
    <d v="2011-01-25T00:00:00"/>
    <d v="1899-12-30T18:30:00"/>
    <n v="30"/>
    <n v="20"/>
    <s v="Ticket"/>
    <s v="Tuesday"/>
    <s v="Evening"/>
    <x v="8"/>
    <s v="18"/>
  </r>
  <r>
    <n v="1"/>
    <n v="5"/>
    <d v="2011-01-25T00:00:00"/>
    <x v="389"/>
    <d v="1899-12-30T21:52:00"/>
    <d v="2011-01-25T00:00:00"/>
    <d v="1899-12-30T22:46:00"/>
    <n v="30"/>
    <n v="54"/>
    <s v="Ticket"/>
    <s v="Tuesday"/>
    <s v="Evening"/>
    <x v="10"/>
    <s v="22"/>
  </r>
  <r>
    <n v="1"/>
    <n v="6"/>
    <d v="2011-01-26T00:00:00"/>
    <x v="390"/>
    <d v="1899-12-30T13:27:00"/>
    <d v="2011-01-26T00:00:00"/>
    <d v="1899-12-30T17:20:00"/>
    <n v="40"/>
    <n v="233"/>
    <s v="Ticket"/>
    <s v="Wednesday"/>
    <s v="Morning"/>
    <x v="0"/>
    <s v="17"/>
  </r>
  <r>
    <n v="1"/>
    <n v="6"/>
    <d v="2011-01-26T00:00:00"/>
    <x v="390"/>
    <d v="1899-12-30T13:48:00"/>
    <d v="2011-01-26T00:00:00"/>
    <d v="1899-12-30T15:55:00"/>
    <n v="30"/>
    <n v="127"/>
    <s v="Ticket"/>
    <s v="Wednesday"/>
    <s v="Morning"/>
    <x v="0"/>
    <s v="15"/>
  </r>
  <r>
    <n v="1"/>
    <n v="6"/>
    <d v="2011-01-26T00:00:00"/>
    <x v="390"/>
    <d v="1899-12-30T13:52:00"/>
    <d v="2011-01-26T00:00:00"/>
    <d v="1899-12-30T14:34:00"/>
    <n v="30"/>
    <n v="42"/>
    <s v="Ticket"/>
    <s v="Wednesday"/>
    <s v="Morning"/>
    <x v="0"/>
    <s v="14"/>
  </r>
  <r>
    <n v="1"/>
    <n v="8"/>
    <d v="2011-01-26T00:00:00"/>
    <x v="390"/>
    <d v="1899-12-30T14:20:00"/>
    <d v="2011-01-26T00:00:00"/>
    <d v="1899-12-30T16:18:00"/>
    <n v="30"/>
    <n v="118"/>
    <s v="Ticket"/>
    <s v="Wednesday"/>
    <s v="Afternoon"/>
    <x v="1"/>
    <s v="16"/>
  </r>
  <r>
    <n v="1"/>
    <n v="8"/>
    <d v="2011-01-26T00:00:00"/>
    <x v="390"/>
    <d v="1899-12-30T14:27:00"/>
    <d v="2011-01-26T00:00:00"/>
    <d v="1899-12-30T17:41:00"/>
    <n v="40"/>
    <n v="194"/>
    <s v="Ticket"/>
    <s v="Wednesday"/>
    <s v="Afternoon"/>
    <x v="1"/>
    <s v="17"/>
  </r>
  <r>
    <n v="1"/>
    <n v="6"/>
    <d v="2011-01-26T00:00:00"/>
    <x v="390"/>
    <d v="1899-12-30T14:47:00"/>
    <d v="2011-01-26T00:00:00"/>
    <d v="1899-12-30T18:59:00"/>
    <n v="50"/>
    <n v="252"/>
    <s v="Ticket"/>
    <s v="Wednesday"/>
    <s v="Afternoon"/>
    <x v="1"/>
    <s v="18"/>
  </r>
  <r>
    <n v="1"/>
    <n v="8"/>
    <d v="2011-01-26T00:00:00"/>
    <x v="390"/>
    <d v="1899-12-30T14:52:00"/>
    <d v="2011-01-26T00:00:00"/>
    <d v="1899-12-30T19:33:00"/>
    <n v="50"/>
    <n v="281"/>
    <s v="Ticket"/>
    <s v="Wednesday"/>
    <s v="Afternoon"/>
    <x v="1"/>
    <s v="19"/>
  </r>
  <r>
    <n v="1"/>
    <n v="8"/>
    <d v="2011-01-26T00:00:00"/>
    <x v="390"/>
    <d v="1899-12-30T14:59:00"/>
    <d v="2011-01-26T00:00:00"/>
    <d v="1899-12-30T18:25:00"/>
    <n v="40"/>
    <n v="206"/>
    <s v="Ticket"/>
    <s v="Wednesday"/>
    <s v="Afternoon"/>
    <x v="1"/>
    <s v="18"/>
  </r>
  <r>
    <n v="1"/>
    <n v="5"/>
    <d v="2011-01-26T00:00:00"/>
    <x v="390"/>
    <d v="1899-12-30T15:20:00"/>
    <d v="2011-01-26T00:00:00"/>
    <d v="1899-12-30T18:19:00"/>
    <n v="30"/>
    <n v="179"/>
    <s v="Ticket"/>
    <s v="Wednesday"/>
    <s v="Afternoon"/>
    <x v="2"/>
    <s v="18"/>
  </r>
  <r>
    <n v="1"/>
    <n v="8"/>
    <d v="2011-01-26T00:00:00"/>
    <x v="390"/>
    <d v="1899-12-30T15:23:00"/>
    <d v="2011-01-26T00:00:00"/>
    <d v="1899-12-30T17:34:00"/>
    <n v="30"/>
    <n v="131"/>
    <s v="Ticket"/>
    <s v="Wednesday"/>
    <s v="Afternoon"/>
    <x v="2"/>
    <s v="17"/>
  </r>
  <r>
    <n v="1"/>
    <n v="8"/>
    <d v="2011-01-26T00:00:00"/>
    <x v="390"/>
    <d v="1899-12-30T16:27:00"/>
    <d v="2011-01-26T00:00:00"/>
    <d v="1899-12-30T18:16:00"/>
    <n v="30"/>
    <n v="109"/>
    <s v="Ticket"/>
    <s v="Wednesday"/>
    <s v="Afternoon"/>
    <x v="5"/>
    <s v="18"/>
  </r>
  <r>
    <n v="1"/>
    <n v="5"/>
    <d v="2011-01-26T00:00:00"/>
    <x v="390"/>
    <d v="1899-12-30T16:35:00"/>
    <d v="2011-01-26T00:00:00"/>
    <d v="1899-12-30T21:49:00"/>
    <n v="60"/>
    <n v="314"/>
    <s v="Ticket"/>
    <s v="Wednesday"/>
    <s v="Afternoon"/>
    <x v="5"/>
    <s v="21"/>
  </r>
  <r>
    <n v="1"/>
    <n v="5"/>
    <d v="2011-01-26T00:00:00"/>
    <x v="390"/>
    <d v="1899-12-30T17:36:00"/>
    <d v="2011-01-26T00:00:00"/>
    <d v="1899-12-30T18:43:00"/>
    <n v="30"/>
    <n v="67"/>
    <s v="Ticket"/>
    <s v="Wednesday"/>
    <s v="Afternoon"/>
    <x v="3"/>
    <s v="18"/>
  </r>
  <r>
    <n v="1"/>
    <n v="8"/>
    <d v="2011-01-26T00:00:00"/>
    <x v="390"/>
    <d v="1899-12-30T18:14:00"/>
    <d v="2011-01-26T00:00:00"/>
    <d v="1899-12-30T19:15:00"/>
    <n v="30"/>
    <n v="61"/>
    <s v="Ticket"/>
    <s v="Wednesday"/>
    <s v="Evening"/>
    <x v="8"/>
    <s v="19"/>
  </r>
  <r>
    <n v="1"/>
    <n v="6"/>
    <d v="2011-01-26T00:00:00"/>
    <x v="390"/>
    <d v="1899-12-30T19:26:00"/>
    <d v="2011-01-26T00:00:00"/>
    <d v="1899-12-30T22:20:00"/>
    <n v="30"/>
    <n v="174"/>
    <s v="Ticket"/>
    <s v="Wednesday"/>
    <s v="Evening"/>
    <x v="4"/>
    <s v="22"/>
  </r>
  <r>
    <n v="1"/>
    <n v="5"/>
    <d v="2011-01-26T00:00:00"/>
    <x v="390"/>
    <d v="1899-12-30T21:04:00"/>
    <d v="2011-01-26T00:00:00"/>
    <d v="1899-12-30T23:29:00"/>
    <n v="30"/>
    <n v="145"/>
    <s v="Ticket"/>
    <s v="Wednesday"/>
    <s v="Evening"/>
    <x v="10"/>
    <s v="23"/>
  </r>
  <r>
    <n v="1"/>
    <n v="6"/>
    <d v="2011-01-27T00:00:00"/>
    <x v="391"/>
    <d v="1899-12-30T16:17:00"/>
    <d v="2011-01-27T00:00:00"/>
    <d v="1899-12-30T18:41:00"/>
    <n v="30"/>
    <n v="144"/>
    <s v="Ticket"/>
    <s v="Thursday"/>
    <s v="Afternoon"/>
    <x v="5"/>
    <s v="18"/>
  </r>
  <r>
    <n v="1"/>
    <n v="6"/>
    <d v="2011-01-27T00:00:00"/>
    <x v="391"/>
    <d v="1899-12-30T17:39:00"/>
    <d v="2011-01-27T00:00:00"/>
    <d v="1899-12-30T19:16:00"/>
    <n v="30"/>
    <n v="97"/>
    <s v="Ticket"/>
    <s v="Thursday"/>
    <s v="Afternoon"/>
    <x v="3"/>
    <s v="19"/>
  </r>
  <r>
    <n v="1"/>
    <n v="6"/>
    <d v="2011-01-27T00:00:00"/>
    <x v="391"/>
    <d v="1899-12-30T19:56:00"/>
    <d v="2011-01-27T00:00:00"/>
    <d v="1899-12-30T22:02:00"/>
    <n v="30"/>
    <n v="126"/>
    <s v="Ticket"/>
    <s v="Thursday"/>
    <s v="Evening"/>
    <x v="4"/>
    <s v="22"/>
  </r>
  <r>
    <n v="1"/>
    <n v="6"/>
    <d v="2011-01-27T00:00:00"/>
    <x v="391"/>
    <d v="1899-12-30T20:39:00"/>
    <d v="2011-01-27T00:00:00"/>
    <d v="1899-12-30T22:42:00"/>
    <n v="30"/>
    <n v="123"/>
    <s v="Ticket"/>
    <s v="Thursday"/>
    <s v="Evening"/>
    <x v="9"/>
    <s v="22"/>
  </r>
  <r>
    <n v="1"/>
    <n v="5"/>
    <d v="2011-01-28T00:00:00"/>
    <x v="392"/>
    <d v="1899-12-30T11:16:00"/>
    <d v="2011-01-28T00:00:00"/>
    <d v="1899-12-30T15:37:00"/>
    <n v="50"/>
    <n v="261"/>
    <s v="Ticket"/>
    <s v="Friday"/>
    <s v="Morning"/>
    <x v="12"/>
    <s v="15"/>
  </r>
  <r>
    <n v="1"/>
    <n v="6"/>
    <d v="2011-01-28T00:00:00"/>
    <x v="392"/>
    <d v="1899-12-30T14:34:00"/>
    <d v="2011-01-28T00:00:00"/>
    <d v="1899-12-30T18:26:00"/>
    <n v="40"/>
    <n v="232"/>
    <s v="Ticket"/>
    <s v="Friday"/>
    <s v="Afternoon"/>
    <x v="1"/>
    <s v="18"/>
  </r>
  <r>
    <n v="1"/>
    <n v="5"/>
    <d v="2011-01-28T00:00:00"/>
    <x v="392"/>
    <d v="1899-12-30T15:41:00"/>
    <d v="2011-01-28T00:00:00"/>
    <d v="1899-12-30T16:59:00"/>
    <n v="30"/>
    <n v="78"/>
    <s v="Ticket"/>
    <s v="Friday"/>
    <s v="Afternoon"/>
    <x v="2"/>
    <s v="16"/>
  </r>
  <r>
    <n v="1"/>
    <n v="5"/>
    <d v="2011-01-28T00:00:00"/>
    <x v="392"/>
    <d v="1899-12-30T16:17:00"/>
    <d v="2011-01-28T00:00:00"/>
    <d v="1899-12-30T17:00:00"/>
    <n v="30"/>
    <n v="43"/>
    <s v="Ticket"/>
    <s v="Friday"/>
    <s v="Afternoon"/>
    <x v="5"/>
    <s v="17"/>
  </r>
  <r>
    <n v="1"/>
    <n v="6"/>
    <d v="2011-01-28T00:00:00"/>
    <x v="392"/>
    <d v="1899-12-30T16:32:00"/>
    <d v="2011-01-28T00:00:00"/>
    <d v="1899-12-30T17:28:00"/>
    <n v="30"/>
    <n v="56"/>
    <s v="Ticket"/>
    <s v="Friday"/>
    <s v="Afternoon"/>
    <x v="5"/>
    <s v="17"/>
  </r>
  <r>
    <n v="1"/>
    <n v="6"/>
    <d v="2011-01-28T00:00:00"/>
    <x v="392"/>
    <d v="1899-12-30T19:21:00"/>
    <d v="2011-01-28T00:00:00"/>
    <d v="1899-12-30T22:40:00"/>
    <n v="40"/>
    <n v="199"/>
    <s v="Ticket"/>
    <s v="Friday"/>
    <s v="Evening"/>
    <x v="4"/>
    <s v="22"/>
  </r>
  <r>
    <n v="1"/>
    <n v="6"/>
    <d v="2011-01-31T00:00:00"/>
    <x v="393"/>
    <d v="1899-12-30T11:22:00"/>
    <d v="2011-01-31T00:00:00"/>
    <d v="1899-12-30T12:44:00"/>
    <n v="30"/>
    <n v="82"/>
    <s v="Ticket"/>
    <s v="Monday"/>
    <s v="Morning"/>
    <x v="12"/>
    <s v="12"/>
  </r>
  <r>
    <n v="1"/>
    <n v="5"/>
    <d v="2011-01-31T00:00:00"/>
    <x v="393"/>
    <d v="1899-12-30T13:46:00"/>
    <d v="2011-01-31T00:00:00"/>
    <d v="1899-12-30T16:00:00"/>
    <n v="30"/>
    <n v="134"/>
    <s v="Ticket"/>
    <s v="Monday"/>
    <s v="Morning"/>
    <x v="0"/>
    <s v="16"/>
  </r>
  <r>
    <n v="1"/>
    <n v="6"/>
    <d v="2011-01-31T00:00:00"/>
    <x v="393"/>
    <d v="1899-12-30T16:13:00"/>
    <d v="2011-01-31T00:00:00"/>
    <d v="1899-12-30T18:06:00"/>
    <n v="30"/>
    <n v="113"/>
    <s v="Ticket"/>
    <s v="Monday"/>
    <s v="Afternoon"/>
    <x v="5"/>
    <s v="18"/>
  </r>
  <r>
    <n v="1"/>
    <n v="5"/>
    <d v="2011-01-31T00:00:00"/>
    <x v="393"/>
    <d v="1899-12-30T17:23:00"/>
    <d v="2011-01-31T00:00:00"/>
    <d v="1899-12-30T17:49:00"/>
    <n v="300"/>
    <n v="26"/>
    <s v="Ticket"/>
    <s v="Monday"/>
    <s v="Afternoon"/>
    <x v="3"/>
    <s v="17"/>
  </r>
  <r>
    <n v="1"/>
    <n v="6"/>
    <d v="2011-02-01T00:00:00"/>
    <x v="394"/>
    <d v="1899-12-30T11:49:00"/>
    <d v="2011-02-01T00:00:00"/>
    <d v="1899-12-30T17:02:00"/>
    <n v="60"/>
    <n v="313"/>
    <s v="Ticket"/>
    <s v="Tuesday"/>
    <s v="Morning"/>
    <x v="12"/>
    <s v="17"/>
  </r>
  <r>
    <n v="1"/>
    <n v="5"/>
    <d v="2011-02-01T00:00:00"/>
    <x v="394"/>
    <d v="1899-12-30T15:19:00"/>
    <d v="2011-02-01T00:00:00"/>
    <d v="1899-12-30T16:44:00"/>
    <n v="30"/>
    <n v="85"/>
    <s v="Ticket"/>
    <s v="Tuesday"/>
    <s v="Afternoon"/>
    <x v="2"/>
    <s v="16"/>
  </r>
  <r>
    <n v="1"/>
    <n v="5"/>
    <d v="2011-02-01T00:00:00"/>
    <x v="394"/>
    <d v="1899-12-30T15:49:00"/>
    <d v="2011-02-01T00:00:00"/>
    <d v="1899-12-30T19:07:00"/>
    <n v="40"/>
    <n v="198"/>
    <s v="Ticket"/>
    <s v="Tuesday"/>
    <s v="Afternoon"/>
    <x v="2"/>
    <s v="19"/>
  </r>
  <r>
    <n v="1"/>
    <n v="5"/>
    <d v="2011-02-01T00:00:00"/>
    <x v="394"/>
    <d v="1899-12-30T16:15:00"/>
    <d v="2011-02-01T00:00:00"/>
    <d v="1899-12-30T16:57:00"/>
    <n v="30"/>
    <n v="42"/>
    <s v="Ticket"/>
    <s v="Tuesday"/>
    <s v="Afternoon"/>
    <x v="5"/>
    <s v="16"/>
  </r>
  <r>
    <n v="1"/>
    <n v="6"/>
    <d v="2011-02-01T00:00:00"/>
    <x v="394"/>
    <d v="1899-12-30T18:06:00"/>
    <d v="2011-02-01T00:00:00"/>
    <d v="1899-12-30T19:01:00"/>
    <n v="30"/>
    <n v="55"/>
    <s v="Ticket"/>
    <s v="Tuesday"/>
    <s v="Evening"/>
    <x v="8"/>
    <s v="19"/>
  </r>
  <r>
    <n v="1"/>
    <n v="5"/>
    <d v="2011-02-01T00:00:00"/>
    <x v="394"/>
    <d v="1899-12-30T19:56:00"/>
    <d v="2011-02-01T00:00:00"/>
    <d v="1899-12-30T22:31:00"/>
    <n v="30"/>
    <n v="155"/>
    <s v="Ticket"/>
    <s v="Tuesday"/>
    <s v="Evening"/>
    <x v="4"/>
    <s v="22"/>
  </r>
  <r>
    <n v="1"/>
    <n v="5"/>
    <d v="2011-02-02T00:00:00"/>
    <x v="395"/>
    <d v="1899-12-30T14:47:00"/>
    <d v="2011-02-02T00:00:00"/>
    <d v="1899-12-30T17:46:00"/>
    <n v="30"/>
    <n v="179"/>
    <s v="Ticket"/>
    <s v="Wednesday"/>
    <s v="Afternoon"/>
    <x v="1"/>
    <s v="17"/>
  </r>
  <r>
    <n v="1"/>
    <n v="6"/>
    <d v="2011-02-02T00:00:00"/>
    <x v="395"/>
    <d v="1899-12-30T16:20:00"/>
    <d v="2011-02-02T00:00:00"/>
    <d v="1899-12-30T18:44:00"/>
    <n v="30"/>
    <n v="144"/>
    <s v="Ticket"/>
    <s v="Wednesday"/>
    <s v="Afternoon"/>
    <x v="5"/>
    <s v="18"/>
  </r>
  <r>
    <n v="1"/>
    <n v="5"/>
    <d v="2011-02-02T00:00:00"/>
    <x v="395"/>
    <d v="1899-12-30T17:03:00"/>
    <d v="2011-02-02T00:00:00"/>
    <d v="1899-12-30T18:54:00"/>
    <n v="30"/>
    <n v="111"/>
    <s v="Ticket"/>
    <s v="Wednesday"/>
    <s v="Afternoon"/>
    <x v="3"/>
    <s v="18"/>
  </r>
  <r>
    <n v="1"/>
    <n v="5"/>
    <d v="2011-02-02T00:00:00"/>
    <x v="395"/>
    <d v="1899-12-30T18:39:00"/>
    <d v="2011-02-02T00:00:00"/>
    <d v="1899-12-30T19:34:00"/>
    <n v="30"/>
    <n v="55"/>
    <s v="Ticket"/>
    <s v="Wednesday"/>
    <s v="Evening"/>
    <x v="8"/>
    <s v="19"/>
  </r>
  <r>
    <n v="1"/>
    <n v="6"/>
    <d v="2011-02-02T00:00:00"/>
    <x v="395"/>
    <d v="1899-12-30T19:14:00"/>
    <d v="2011-02-02T00:00:00"/>
    <d v="1899-12-30T22:11:00"/>
    <n v="30"/>
    <n v="177"/>
    <s v="Ticket"/>
    <s v="Wednesday"/>
    <s v="Evening"/>
    <x v="4"/>
    <s v="22"/>
  </r>
  <r>
    <n v="1"/>
    <n v="5"/>
    <d v="2011-02-03T00:00:00"/>
    <x v="396"/>
    <d v="1899-12-30T14:09:00"/>
    <d v="2011-02-03T00:00:00"/>
    <d v="1899-12-30T15:36:00"/>
    <n v="30"/>
    <n v="87"/>
    <s v="Ticket"/>
    <s v="Thursday"/>
    <s v="Afternoon"/>
    <x v="1"/>
    <s v="15"/>
  </r>
  <r>
    <n v="1"/>
    <n v="6"/>
    <d v="2011-02-03T00:00:00"/>
    <x v="396"/>
    <d v="1899-12-30T15:55:00"/>
    <d v="2011-02-03T00:00:00"/>
    <d v="1899-12-30T19:41:00"/>
    <n v="40"/>
    <n v="226"/>
    <s v="Ticket"/>
    <s v="Thursday"/>
    <s v="Afternoon"/>
    <x v="2"/>
    <s v="19"/>
  </r>
  <r>
    <n v="1"/>
    <n v="6"/>
    <d v="2011-02-03T00:00:00"/>
    <x v="396"/>
    <d v="1899-12-30T16:32:00"/>
    <d v="2011-02-03T00:00:00"/>
    <d v="1899-12-30T18:03:00"/>
    <n v="30"/>
    <n v="91"/>
    <s v="Ticket"/>
    <s v="Thursday"/>
    <s v="Afternoon"/>
    <x v="5"/>
    <s v="18"/>
  </r>
  <r>
    <n v="1"/>
    <n v="5"/>
    <d v="2011-02-04T00:00:00"/>
    <x v="397"/>
    <d v="1899-12-30T15:24:00"/>
    <d v="2011-02-04T00:00:00"/>
    <d v="1899-12-30T15:51:00"/>
    <n v="30"/>
    <n v="27"/>
    <s v="Ticket"/>
    <s v="Friday"/>
    <s v="Afternoon"/>
    <x v="2"/>
    <s v="15"/>
  </r>
  <r>
    <n v="1"/>
    <n v="6"/>
    <d v="2011-02-04T00:00:00"/>
    <x v="397"/>
    <d v="1899-12-30T16:53:00"/>
    <d v="2011-02-04T00:00:00"/>
    <d v="1899-12-30T17:48:00"/>
    <n v="30"/>
    <n v="55"/>
    <s v="Ticket"/>
    <s v="Friday"/>
    <s v="Afternoon"/>
    <x v="5"/>
    <s v="17"/>
  </r>
  <r>
    <n v="1"/>
    <n v="5"/>
    <d v="2011-02-04T00:00:00"/>
    <x v="397"/>
    <d v="1899-12-30T17:10:00"/>
    <d v="2011-02-04T00:00:00"/>
    <d v="1899-12-30T20:26:00"/>
    <n v="40"/>
    <n v="196"/>
    <s v="Ticket"/>
    <s v="Friday"/>
    <s v="Afternoon"/>
    <x v="3"/>
    <s v="20"/>
  </r>
  <r>
    <n v="1"/>
    <n v="6"/>
    <d v="2011-02-04T00:00:00"/>
    <x v="397"/>
    <d v="1899-12-30T18:14:00"/>
    <d v="2011-02-04T00:00:00"/>
    <d v="1899-12-30T19:26:00"/>
    <n v="30"/>
    <n v="72"/>
    <s v="Ticket"/>
    <s v="Friday"/>
    <s v="Evening"/>
    <x v="8"/>
    <s v="19"/>
  </r>
  <r>
    <n v="1"/>
    <n v="5"/>
    <d v="2011-02-04T00:00:00"/>
    <x v="397"/>
    <d v="1899-12-30T19:33:00"/>
    <d v="2011-02-04T00:00:00"/>
    <d v="1899-12-30T20:35:00"/>
    <n v="30"/>
    <n v="62"/>
    <s v="Ticket"/>
    <s v="Friday"/>
    <s v="Evening"/>
    <x v="4"/>
    <s v="20"/>
  </r>
  <r>
    <n v="1"/>
    <n v="6"/>
    <d v="2011-02-04T00:00:00"/>
    <x v="397"/>
    <d v="1899-12-30T20:42:00"/>
    <d v="2011-02-04T00:00:00"/>
    <d v="1899-12-30T22:59:00"/>
    <n v="30"/>
    <n v="137"/>
    <s v="Ticket"/>
    <s v="Friday"/>
    <s v="Evening"/>
    <x v="9"/>
    <s v="22"/>
  </r>
  <r>
    <n v="1"/>
    <n v="5"/>
    <d v="2011-02-07T00:00:00"/>
    <x v="398"/>
    <d v="1899-12-30T10:18:00"/>
    <d v="2011-02-07T00:00:00"/>
    <d v="1899-12-30T13:50:00"/>
    <n v="40"/>
    <n v="212"/>
    <s v="Ticket"/>
    <s v="Monday"/>
    <s v="Morning"/>
    <x v="11"/>
    <s v="13"/>
  </r>
  <r>
    <n v="1"/>
    <n v="5"/>
    <d v="2011-02-07T00:00:00"/>
    <x v="398"/>
    <d v="1899-12-30T11:24:00"/>
    <d v="2011-02-07T00:00:00"/>
    <d v="1899-12-30T11:39:00"/>
    <n v="30"/>
    <n v="15"/>
    <s v="Ticket"/>
    <s v="Monday"/>
    <s v="Morning"/>
    <x v="12"/>
    <s v="11"/>
  </r>
  <r>
    <n v="1"/>
    <n v="6"/>
    <d v="2011-02-07T00:00:00"/>
    <x v="398"/>
    <d v="1899-12-30T13:52:00"/>
    <d v="2011-02-07T00:00:00"/>
    <d v="1899-12-30T14:04:00"/>
    <n v="30"/>
    <n v="12"/>
    <s v="Ticket"/>
    <s v="Monday"/>
    <s v="Morning"/>
    <x v="0"/>
    <s v="14"/>
  </r>
  <r>
    <n v="1"/>
    <n v="5"/>
    <d v="2011-02-07T00:00:00"/>
    <x v="398"/>
    <d v="1899-12-30T14:34:00"/>
    <d v="2011-02-07T00:00:00"/>
    <d v="1899-12-30T17:49:00"/>
    <n v="40"/>
    <n v="195"/>
    <s v="Ticket"/>
    <s v="Monday"/>
    <s v="Afternoon"/>
    <x v="1"/>
    <s v="17"/>
  </r>
  <r>
    <n v="1"/>
    <n v="6"/>
    <d v="2011-02-07T00:00:00"/>
    <x v="398"/>
    <d v="1899-12-30T14:55:00"/>
    <d v="2011-02-07T00:00:00"/>
    <d v="1899-12-30T20:24:00"/>
    <n v="60"/>
    <n v="329"/>
    <s v="Ticket"/>
    <s v="Monday"/>
    <s v="Afternoon"/>
    <x v="1"/>
    <s v="20"/>
  </r>
  <r>
    <n v="1"/>
    <n v="6"/>
    <d v="2011-02-07T00:00:00"/>
    <x v="398"/>
    <d v="1899-12-30T16:01:00"/>
    <d v="2011-02-07T00:00:00"/>
    <d v="1899-12-30T19:58:00"/>
    <n v="40"/>
    <n v="237"/>
    <s v="Ticket"/>
    <s v="Monday"/>
    <s v="Afternoon"/>
    <x v="5"/>
    <s v="19"/>
  </r>
  <r>
    <n v="1"/>
    <n v="5"/>
    <d v="2011-02-07T00:00:00"/>
    <x v="398"/>
    <d v="1899-12-30T19:55:00"/>
    <d v="2011-02-07T00:00:00"/>
    <d v="1899-12-30T23:19:00"/>
    <n v="40"/>
    <n v="204"/>
    <s v="Ticket"/>
    <s v="Monday"/>
    <s v="Evening"/>
    <x v="4"/>
    <s v="23"/>
  </r>
  <r>
    <n v="1"/>
    <n v="6"/>
    <d v="2011-02-07T00:00:00"/>
    <x v="398"/>
    <d v="1899-12-30T19:59:00"/>
    <d v="2011-02-07T00:00:00"/>
    <d v="1899-12-30T23:23:00"/>
    <n v="40"/>
    <n v="204"/>
    <s v="Ticket"/>
    <s v="Monday"/>
    <s v="Evening"/>
    <x v="4"/>
    <s v="23"/>
  </r>
  <r>
    <n v="1"/>
    <n v="6"/>
    <d v="2011-02-07T00:00:00"/>
    <x v="398"/>
    <d v="1899-12-30T21:05:00"/>
    <d v="2011-02-07T00:00:00"/>
    <d v="1899-12-30T23:43:00"/>
    <n v="30"/>
    <n v="158"/>
    <s v="Ticket"/>
    <s v="Monday"/>
    <s v="Evening"/>
    <x v="10"/>
    <s v="23"/>
  </r>
  <r>
    <n v="1"/>
    <n v="5"/>
    <d v="2011-02-07T00:00:00"/>
    <x v="398"/>
    <d v="1899-12-30T22:08:00"/>
    <d v="2011-02-08T00:00:00"/>
    <d v="1899-12-30T01:40:00"/>
    <n v="40"/>
    <n v="212"/>
    <s v="Ticket"/>
    <s v="Monday"/>
    <s v="Night"/>
    <x v="6"/>
    <s v="01"/>
  </r>
  <r>
    <n v="1"/>
    <n v="5"/>
    <d v="2011-02-08T00:00:00"/>
    <x v="399"/>
    <d v="1899-12-30T10:26:00"/>
    <d v="2011-02-08T00:00:00"/>
    <d v="1899-12-30T11:46:00"/>
    <n v="30"/>
    <n v="80"/>
    <s v="Ticket"/>
    <s v="Tuesday"/>
    <s v="Morning"/>
    <x v="11"/>
    <s v="11"/>
  </r>
  <r>
    <n v="1"/>
    <n v="5"/>
    <d v="2011-02-08T00:00:00"/>
    <x v="399"/>
    <d v="1899-12-30T10:59:00"/>
    <d v="2011-02-08T00:00:00"/>
    <d v="1899-12-30T11:52:00"/>
    <n v="30"/>
    <n v="53"/>
    <s v="Ticket"/>
    <s v="Tuesday"/>
    <s v="Morning"/>
    <x v="11"/>
    <s v="11"/>
  </r>
  <r>
    <n v="1"/>
    <n v="6"/>
    <d v="2011-02-08T00:00:00"/>
    <x v="399"/>
    <d v="1899-12-30T11:35:00"/>
    <d v="2011-02-08T00:00:00"/>
    <d v="1899-12-30T16:45:00"/>
    <n v="60"/>
    <n v="310"/>
    <s v="Ticket"/>
    <s v="Tuesday"/>
    <s v="Morning"/>
    <x v="12"/>
    <s v="16"/>
  </r>
  <r>
    <n v="1"/>
    <n v="5"/>
    <d v="2011-02-08T00:00:00"/>
    <x v="399"/>
    <d v="1899-12-30T11:44:00"/>
    <d v="2011-02-08T00:00:00"/>
    <d v="1899-12-30T13:34:00"/>
    <n v="30"/>
    <n v="110"/>
    <s v="Ticket"/>
    <s v="Tuesday"/>
    <s v="Morning"/>
    <x v="12"/>
    <s v="13"/>
  </r>
  <r>
    <n v="1"/>
    <n v="5"/>
    <d v="2011-02-08T00:00:00"/>
    <x v="399"/>
    <d v="1899-12-30T14:29:00"/>
    <d v="2011-02-08T00:00:00"/>
    <d v="1899-12-30T16:32:00"/>
    <n v="30"/>
    <n v="123"/>
    <s v="Ticket"/>
    <s v="Tuesday"/>
    <s v="Afternoon"/>
    <x v="1"/>
    <s v="16"/>
  </r>
  <r>
    <n v="1"/>
    <n v="5"/>
    <d v="2011-02-08T00:00:00"/>
    <x v="399"/>
    <d v="1899-12-30T14:59:00"/>
    <d v="2011-02-08T00:00:00"/>
    <d v="1899-12-30T17:12:00"/>
    <n v="30"/>
    <n v="133"/>
    <s v="Ticket"/>
    <s v="Tuesday"/>
    <s v="Afternoon"/>
    <x v="1"/>
    <s v="17"/>
  </r>
  <r>
    <n v="1"/>
    <n v="6"/>
    <d v="2011-02-08T00:00:00"/>
    <x v="399"/>
    <d v="1899-12-30T21:00:00"/>
    <d v="2011-02-08T00:00:00"/>
    <d v="1899-12-30T22:44:00"/>
    <n v="30"/>
    <n v="104"/>
    <s v="Ticket"/>
    <s v="Tuesday"/>
    <s v="Evening"/>
    <x v="10"/>
    <s v="22"/>
  </r>
  <r>
    <n v="1"/>
    <n v="5"/>
    <d v="2011-02-09T00:00:00"/>
    <x v="400"/>
    <d v="1899-12-30T18:01:00"/>
    <d v="2011-02-09T00:00:00"/>
    <d v="1899-12-30T18:18:00"/>
    <n v="30"/>
    <n v="17"/>
    <s v="Ticket"/>
    <s v="Wednesday"/>
    <s v="Evening"/>
    <x v="8"/>
    <s v="18"/>
  </r>
  <r>
    <n v="1"/>
    <n v="6"/>
    <d v="2011-02-09T00:00:00"/>
    <x v="400"/>
    <d v="1899-12-30T18:45:00"/>
    <d v="2011-02-09T00:00:00"/>
    <d v="1899-12-30T20:05:00"/>
    <n v="30"/>
    <n v="80"/>
    <s v="Ticket"/>
    <s v="Wednesday"/>
    <s v="Evening"/>
    <x v="8"/>
    <s v="20"/>
  </r>
  <r>
    <n v="1"/>
    <n v="6"/>
    <d v="2011-02-09T00:00:00"/>
    <x v="400"/>
    <d v="1899-12-30T19:17:00"/>
    <d v="2011-02-09T00:00:00"/>
    <d v="1899-12-30T20:42:00"/>
    <n v="30"/>
    <n v="85"/>
    <s v="Ticket"/>
    <s v="Wednesday"/>
    <s v="Evening"/>
    <x v="4"/>
    <s v="20"/>
  </r>
  <r>
    <n v="1"/>
    <n v="6"/>
    <d v="2011-02-09T00:00:00"/>
    <x v="400"/>
    <d v="1899-12-30T19:53:00"/>
    <d v="2011-02-09T00:00:00"/>
    <d v="1899-12-30T21:27:00"/>
    <n v="30"/>
    <n v="94"/>
    <s v="Ticket"/>
    <s v="Wednesday"/>
    <s v="Evening"/>
    <x v="4"/>
    <s v="21"/>
  </r>
  <r>
    <n v="1"/>
    <n v="6"/>
    <d v="2011-02-10T00:00:00"/>
    <x v="401"/>
    <d v="1899-12-30T13:09:00"/>
    <d v="2011-02-10T00:00:00"/>
    <d v="1899-12-30T18:00:00"/>
    <n v="50"/>
    <n v="291"/>
    <s v="Ticket"/>
    <s v="Thursday"/>
    <s v="Morning"/>
    <x v="0"/>
    <s v="18"/>
  </r>
  <r>
    <n v="1"/>
    <n v="5"/>
    <d v="2011-02-10T00:00:00"/>
    <x v="401"/>
    <d v="1899-12-30T13:35:00"/>
    <d v="2011-02-10T00:00:00"/>
    <d v="1899-12-30T16:58:00"/>
    <n v="40"/>
    <n v="203"/>
    <s v="Ticket"/>
    <s v="Thursday"/>
    <s v="Morning"/>
    <x v="0"/>
    <s v="16"/>
  </r>
  <r>
    <n v="1"/>
    <n v="6"/>
    <d v="2011-02-10T00:00:00"/>
    <x v="401"/>
    <d v="1899-12-30T15:49:00"/>
    <d v="2011-02-10T00:00:00"/>
    <d v="1899-12-30T18:14:00"/>
    <n v="30"/>
    <n v="145"/>
    <s v="Ticket"/>
    <s v="Thursday"/>
    <s v="Afternoon"/>
    <x v="2"/>
    <s v="18"/>
  </r>
  <r>
    <n v="1"/>
    <n v="5"/>
    <d v="2011-02-10T00:00:00"/>
    <x v="401"/>
    <d v="1899-12-30T16:53:00"/>
    <d v="2011-02-10T00:00:00"/>
    <d v="1899-12-30T18:15:00"/>
    <n v="30"/>
    <n v="82"/>
    <s v="Ticket"/>
    <s v="Thursday"/>
    <s v="Afternoon"/>
    <x v="5"/>
    <s v="18"/>
  </r>
  <r>
    <n v="1"/>
    <n v="6"/>
    <d v="2011-02-10T00:00:00"/>
    <x v="401"/>
    <d v="1899-12-30T17:04:00"/>
    <d v="2011-02-10T00:00:00"/>
    <d v="1899-12-30T18:48:00"/>
    <n v="30"/>
    <n v="104"/>
    <s v="Ticket"/>
    <s v="Thursday"/>
    <s v="Afternoon"/>
    <x v="3"/>
    <s v="18"/>
  </r>
  <r>
    <n v="1"/>
    <n v="5"/>
    <d v="2011-02-10T00:00:00"/>
    <x v="401"/>
    <d v="1899-12-30T19:40:00"/>
    <d v="2011-02-10T00:00:00"/>
    <d v="1899-12-30T22:39:00"/>
    <n v="30"/>
    <n v="179"/>
    <s v="Ticket"/>
    <s v="Thursday"/>
    <s v="Evening"/>
    <x v="4"/>
    <s v="22"/>
  </r>
  <r>
    <n v="1"/>
    <n v="5"/>
    <d v="2011-02-10T00:00:00"/>
    <x v="401"/>
    <d v="1899-12-30T19:50:00"/>
    <d v="2011-02-10T00:00:00"/>
    <d v="1899-12-30T21:12:00"/>
    <n v="30"/>
    <n v="82"/>
    <s v="Ticket"/>
    <s v="Thursday"/>
    <s v="Evening"/>
    <x v="4"/>
    <s v="21"/>
  </r>
  <r>
    <n v="1"/>
    <n v="6"/>
    <d v="2011-02-10T00:00:00"/>
    <x v="401"/>
    <d v="1899-12-30T20:25:00"/>
    <d v="2011-02-10T00:00:00"/>
    <d v="1899-12-30T21:44:00"/>
    <n v="30"/>
    <n v="79"/>
    <s v="Ticket"/>
    <s v="Thursday"/>
    <s v="Evening"/>
    <x v="9"/>
    <s v="21"/>
  </r>
  <r>
    <n v="1"/>
    <n v="5"/>
    <d v="2011-02-11T00:00:00"/>
    <x v="402"/>
    <d v="1899-12-30T17:13:00"/>
    <d v="2011-02-12T00:00:00"/>
    <d v="1899-12-30T00:42:00"/>
    <n v="80"/>
    <n v="449"/>
    <s v="Ticket"/>
    <s v="Friday"/>
    <s v="Afternoon"/>
    <x v="3"/>
    <s v="00"/>
  </r>
  <r>
    <n v="1"/>
    <n v="6"/>
    <d v="2011-02-11T00:00:00"/>
    <x v="402"/>
    <d v="1899-12-30T17:41:00"/>
    <d v="2011-02-11T00:00:00"/>
    <d v="1899-12-30T21:02:00"/>
    <n v="40"/>
    <n v="201"/>
    <s v="Ticket"/>
    <s v="Friday"/>
    <s v="Afternoon"/>
    <x v="3"/>
    <s v="21"/>
  </r>
  <r>
    <n v="1"/>
    <n v="5"/>
    <d v="2011-02-11T00:00:00"/>
    <x v="402"/>
    <d v="1899-12-30T17:49:00"/>
    <d v="2011-02-11T00:00:00"/>
    <d v="1899-12-30T20:45:00"/>
    <n v="30"/>
    <n v="176"/>
    <s v="Ticket"/>
    <s v="Friday"/>
    <s v="Afternoon"/>
    <x v="3"/>
    <s v="20"/>
  </r>
  <r>
    <n v="1"/>
    <n v="6"/>
    <d v="2011-02-11T00:00:00"/>
    <x v="402"/>
    <d v="1899-12-30T19:04:00"/>
    <d v="2011-02-11T00:00:00"/>
    <d v="1899-12-30T20:47:00"/>
    <n v="30"/>
    <n v="103"/>
    <s v="Ticket"/>
    <s v="Friday"/>
    <s v="Evening"/>
    <x v="4"/>
    <s v="20"/>
  </r>
  <r>
    <n v="1"/>
    <n v="5"/>
    <d v="2011-02-11T00:00:00"/>
    <x v="402"/>
    <d v="1899-12-30T20:14:00"/>
    <d v="2011-02-12T00:00:00"/>
    <d v="1899-12-30T00:58:00"/>
    <n v="50"/>
    <n v="284"/>
    <s v="Ticket"/>
    <s v="Friday"/>
    <s v="Evening"/>
    <x v="9"/>
    <s v="00"/>
  </r>
  <r>
    <n v="1"/>
    <n v="6"/>
    <d v="2011-02-11T00:00:00"/>
    <x v="402"/>
    <d v="1899-12-30T21:24:00"/>
    <d v="2011-02-12T00:00:00"/>
    <d v="1899-12-30T00:47:00"/>
    <n v="40"/>
    <n v="203"/>
    <s v="Ticket"/>
    <s v="Friday"/>
    <s v="Evening"/>
    <x v="10"/>
    <s v="00"/>
  </r>
  <r>
    <n v="1"/>
    <n v="5"/>
    <d v="2011-02-14T00:00:00"/>
    <x v="403"/>
    <d v="1899-12-30T13:14:00"/>
    <d v="2011-02-14T00:00:00"/>
    <d v="1899-12-30T15:29:00"/>
    <n v="30"/>
    <n v="135"/>
    <s v="Ticket"/>
    <s v="Monday"/>
    <s v="Morning"/>
    <x v="0"/>
    <s v="15"/>
  </r>
  <r>
    <n v="1"/>
    <n v="5"/>
    <d v="2011-02-14T00:00:00"/>
    <x v="403"/>
    <d v="1899-12-30T13:33:00"/>
    <d v="2011-02-14T00:00:00"/>
    <d v="1899-12-30T16:57:00"/>
    <n v="40"/>
    <n v="204"/>
    <s v="Ticket"/>
    <s v="Monday"/>
    <s v="Morning"/>
    <x v="0"/>
    <s v="16"/>
  </r>
  <r>
    <n v="1"/>
    <n v="5"/>
    <d v="2011-02-14T00:00:00"/>
    <x v="403"/>
    <d v="1899-12-30T13:43:00"/>
    <d v="2011-02-14T00:00:00"/>
    <d v="1899-12-30T14:13:00"/>
    <n v="30"/>
    <n v="30"/>
    <s v="Ticket"/>
    <s v="Monday"/>
    <s v="Morning"/>
    <x v="0"/>
    <s v="14"/>
  </r>
  <r>
    <n v="1"/>
    <n v="6"/>
    <d v="2011-02-14T00:00:00"/>
    <x v="403"/>
    <d v="1899-12-30T16:35:00"/>
    <d v="2011-02-14T00:00:00"/>
    <d v="1899-12-30T18:13:00"/>
    <n v="30"/>
    <n v="98"/>
    <s v="Ticket"/>
    <s v="Monday"/>
    <s v="Afternoon"/>
    <x v="5"/>
    <s v="18"/>
  </r>
  <r>
    <n v="1"/>
    <n v="6"/>
    <d v="2011-02-14T00:00:00"/>
    <x v="403"/>
    <d v="1899-12-30T17:46:00"/>
    <d v="2011-02-14T00:00:00"/>
    <d v="1899-12-30T20:43:00"/>
    <n v="30"/>
    <n v="177"/>
    <s v="Ticket"/>
    <s v="Monday"/>
    <s v="Afternoon"/>
    <x v="3"/>
    <s v="20"/>
  </r>
  <r>
    <n v="1"/>
    <n v="8"/>
    <d v="2011-02-14T00:00:00"/>
    <x v="403"/>
    <d v="1899-12-30T18:37:00"/>
    <d v="2011-02-14T00:00:00"/>
    <d v="1899-12-30T19:04:00"/>
    <n v="30"/>
    <n v="27"/>
    <s v="Ticket"/>
    <s v="Monday"/>
    <s v="Evening"/>
    <x v="8"/>
    <s v="19"/>
  </r>
  <r>
    <n v="1"/>
    <n v="5"/>
    <d v="2011-02-14T00:00:00"/>
    <x v="403"/>
    <d v="1899-12-30T19:21:00"/>
    <d v="2011-02-14T00:00:00"/>
    <d v="1899-12-30T20:55:00"/>
    <n v="30"/>
    <n v="94"/>
    <s v="Ticket"/>
    <s v="Monday"/>
    <s v="Evening"/>
    <x v="4"/>
    <s v="20"/>
  </r>
  <r>
    <n v="1"/>
    <n v="5"/>
    <d v="2011-02-14T00:00:00"/>
    <x v="403"/>
    <d v="1899-12-30T20:54:00"/>
    <d v="2011-02-14T00:00:00"/>
    <d v="1899-12-30T21:58:00"/>
    <n v="30"/>
    <n v="64"/>
    <s v="Ticket"/>
    <s v="Monday"/>
    <s v="Evening"/>
    <x v="9"/>
    <s v="21"/>
  </r>
  <r>
    <n v="1"/>
    <n v="6"/>
    <d v="2011-02-14T00:00:00"/>
    <x v="403"/>
    <d v="1899-12-30T22:12:00"/>
    <d v="2011-02-14T00:00:00"/>
    <d v="1899-12-30T23:56:00"/>
    <n v="30"/>
    <n v="104"/>
    <s v="Ticket"/>
    <s v="Monday"/>
    <s v="Night"/>
    <x v="6"/>
    <s v="23"/>
  </r>
  <r>
    <n v="1"/>
    <n v="5"/>
    <d v="2011-02-15T00:00:00"/>
    <x v="404"/>
    <d v="1899-12-30T13:11:00"/>
    <d v="2011-02-15T00:00:00"/>
    <d v="1899-12-30T14:00:00"/>
    <n v="30"/>
    <n v="49"/>
    <s v="Ticket"/>
    <s v="Tuesday"/>
    <s v="Morning"/>
    <x v="0"/>
    <s v="14"/>
  </r>
  <r>
    <n v="1"/>
    <n v="5"/>
    <d v="2011-02-15T00:00:00"/>
    <x v="404"/>
    <d v="1899-12-30T15:09:00"/>
    <d v="2011-02-15T00:00:00"/>
    <d v="1899-12-30T16:46:00"/>
    <n v="30"/>
    <n v="97"/>
    <s v="Ticket"/>
    <s v="Tuesday"/>
    <s v="Afternoon"/>
    <x v="2"/>
    <s v="16"/>
  </r>
  <r>
    <n v="1"/>
    <n v="6"/>
    <d v="2011-02-15T00:00:00"/>
    <x v="404"/>
    <d v="1899-12-30T15:42:00"/>
    <d v="2011-02-15T00:00:00"/>
    <d v="1899-12-30T17:07:00"/>
    <n v="30"/>
    <n v="85"/>
    <s v="Ticket"/>
    <s v="Tuesday"/>
    <s v="Afternoon"/>
    <x v="2"/>
    <s v="17"/>
  </r>
  <r>
    <n v="1"/>
    <n v="6"/>
    <d v="2011-02-15T00:00:00"/>
    <x v="404"/>
    <d v="1899-12-30T15:45:00"/>
    <d v="2011-02-15T00:00:00"/>
    <d v="1899-12-30T18:01:00"/>
    <n v="30"/>
    <n v="136"/>
    <s v="Ticket"/>
    <s v="Tuesday"/>
    <s v="Afternoon"/>
    <x v="2"/>
    <s v="18"/>
  </r>
  <r>
    <n v="1"/>
    <n v="5"/>
    <d v="2011-02-15T00:00:00"/>
    <x v="404"/>
    <d v="1899-12-30T17:24:00"/>
    <d v="2011-02-15T00:00:00"/>
    <d v="1899-12-30T19:34:00"/>
    <n v="30"/>
    <n v="130"/>
    <s v="Ticket"/>
    <s v="Tuesday"/>
    <s v="Afternoon"/>
    <x v="3"/>
    <s v="19"/>
  </r>
  <r>
    <n v="1"/>
    <n v="5"/>
    <d v="2011-02-15T00:00:00"/>
    <x v="404"/>
    <d v="1899-12-30T18:54:00"/>
    <d v="2011-02-15T00:00:00"/>
    <d v="1899-12-30T20:24:00"/>
    <n v="30"/>
    <n v="90"/>
    <s v="Ticket"/>
    <s v="Tuesday"/>
    <s v="Evening"/>
    <x v="8"/>
    <s v="20"/>
  </r>
  <r>
    <n v="1"/>
    <n v="5"/>
    <d v="2011-02-15T00:00:00"/>
    <x v="404"/>
    <d v="1899-12-30T20:40:00"/>
    <d v="2011-02-15T00:00:00"/>
    <d v="1899-12-30T23:52:00"/>
    <n v="40"/>
    <n v="192"/>
    <s v="Ticket"/>
    <s v="Tuesday"/>
    <s v="Evening"/>
    <x v="9"/>
    <s v="23"/>
  </r>
  <r>
    <n v="1"/>
    <n v="5"/>
    <d v="2011-02-15T00:00:00"/>
    <x v="404"/>
    <d v="1899-12-30T21:00:00"/>
    <d v="2011-02-15T00:00:00"/>
    <d v="1899-12-30T23:00:00"/>
    <n v="30"/>
    <n v="120"/>
    <s v="Ticket"/>
    <s v="Tuesday"/>
    <s v="Evening"/>
    <x v="10"/>
    <s v="23"/>
  </r>
  <r>
    <n v="1"/>
    <n v="6"/>
    <d v="2011-02-16T00:00:00"/>
    <x v="405"/>
    <d v="1899-12-30T13:16:00"/>
    <d v="2011-02-16T00:00:00"/>
    <d v="1899-12-30T17:11:00"/>
    <n v="40"/>
    <n v="235"/>
    <s v="Ticket"/>
    <s v="Wednesday"/>
    <s v="Morning"/>
    <x v="0"/>
    <s v="17"/>
  </r>
  <r>
    <n v="1"/>
    <n v="5"/>
    <d v="2011-02-16T00:00:00"/>
    <x v="405"/>
    <d v="1899-12-30T15:17:00"/>
    <d v="2011-02-16T00:00:00"/>
    <d v="1899-12-30T15:39:00"/>
    <n v="30"/>
    <n v="22"/>
    <s v="Ticket"/>
    <s v="Wednesday"/>
    <s v="Afternoon"/>
    <x v="2"/>
    <s v="15"/>
  </r>
  <r>
    <n v="1"/>
    <n v="6"/>
    <d v="2011-02-16T00:00:00"/>
    <x v="405"/>
    <d v="1899-12-30T17:07:00"/>
    <d v="2011-02-16T00:00:00"/>
    <d v="1899-12-30T19:07:00"/>
    <n v="30"/>
    <n v="120"/>
    <s v="Ticket"/>
    <s v="Wednesday"/>
    <s v="Afternoon"/>
    <x v="3"/>
    <s v="19"/>
  </r>
  <r>
    <n v="1"/>
    <n v="5"/>
    <d v="2011-02-16T00:00:00"/>
    <x v="405"/>
    <d v="1899-12-30T18:20:00"/>
    <d v="2011-02-16T00:00:00"/>
    <d v="1899-12-30T19:24:00"/>
    <n v="30"/>
    <n v="64"/>
    <s v="Ticket"/>
    <s v="Wednesday"/>
    <s v="Evening"/>
    <x v="8"/>
    <s v="19"/>
  </r>
  <r>
    <n v="1"/>
    <n v="5"/>
    <d v="2011-02-17T00:00:00"/>
    <x v="406"/>
    <d v="1899-12-30T13:00:00"/>
    <d v="2011-02-17T00:00:00"/>
    <d v="1899-12-30T15:02:00"/>
    <n v="30"/>
    <n v="122"/>
    <s v="Ticket"/>
    <s v="Thursday"/>
    <s v="Morning"/>
    <x v="0"/>
    <s v="15"/>
  </r>
  <r>
    <n v="1"/>
    <n v="5"/>
    <d v="2011-02-17T00:00:00"/>
    <x v="406"/>
    <d v="1899-12-30T16:12:00"/>
    <d v="2011-02-17T00:00:00"/>
    <d v="1899-12-30T17:09:00"/>
    <n v="30"/>
    <n v="57"/>
    <s v="Ticket"/>
    <s v="Thursday"/>
    <s v="Afternoon"/>
    <x v="5"/>
    <s v="17"/>
  </r>
  <r>
    <n v="1"/>
    <n v="6"/>
    <d v="2011-02-17T00:00:00"/>
    <x v="406"/>
    <d v="1899-12-30T16:41:00"/>
    <d v="2011-02-17T00:00:00"/>
    <d v="1899-12-30T17:46:00"/>
    <n v="30"/>
    <n v="65"/>
    <s v="Ticket"/>
    <s v="Thursday"/>
    <s v="Afternoon"/>
    <x v="5"/>
    <s v="17"/>
  </r>
  <r>
    <n v="1"/>
    <n v="5"/>
    <d v="2011-02-17T00:00:00"/>
    <x v="406"/>
    <d v="1899-12-30T18:05:00"/>
    <d v="2011-02-17T00:00:00"/>
    <d v="1899-12-30T20:50:00"/>
    <n v="30"/>
    <n v="165"/>
    <s v="Ticket"/>
    <s v="Thursday"/>
    <s v="Evening"/>
    <x v="8"/>
    <s v="20"/>
  </r>
  <r>
    <n v="1"/>
    <n v="5"/>
    <d v="2011-02-17T00:00:00"/>
    <x v="406"/>
    <d v="1899-12-30T21:38:00"/>
    <d v="2011-02-17T00:00:00"/>
    <d v="1899-12-30T23:03:00"/>
    <n v="30"/>
    <n v="85"/>
    <s v="Ticket"/>
    <s v="Thursday"/>
    <s v="Evening"/>
    <x v="10"/>
    <s v="23"/>
  </r>
  <r>
    <n v="1"/>
    <n v="5"/>
    <d v="2011-02-18T00:00:00"/>
    <x v="407"/>
    <d v="1899-12-30T17:14:00"/>
    <d v="2011-02-18T00:00:00"/>
    <d v="1899-12-30T19:07:00"/>
    <n v="30"/>
    <n v="113"/>
    <s v="Ticket"/>
    <s v="Friday"/>
    <s v="Afternoon"/>
    <x v="3"/>
    <s v="19"/>
  </r>
  <r>
    <n v="1"/>
    <n v="5"/>
    <d v="2011-02-21T00:00:00"/>
    <x v="408"/>
    <d v="1899-12-30T14:58:00"/>
    <d v="2011-02-21T00:00:00"/>
    <d v="1899-12-30T15:57:00"/>
    <n v="30"/>
    <n v="59"/>
    <s v="Ticket"/>
    <s v="Monday"/>
    <s v="Afternoon"/>
    <x v="1"/>
    <s v="15"/>
  </r>
  <r>
    <n v="1"/>
    <n v="5"/>
    <d v="2011-02-21T00:00:00"/>
    <x v="408"/>
    <d v="1899-12-30T18:13:00"/>
    <d v="2011-02-21T00:00:00"/>
    <d v="1899-12-30T21:25:00"/>
    <n v="40"/>
    <n v="192"/>
    <s v="Ticket"/>
    <s v="Monday"/>
    <s v="Evening"/>
    <x v="8"/>
    <s v="21"/>
  </r>
  <r>
    <n v="1"/>
    <n v="5"/>
    <d v="2011-02-21T00:00:00"/>
    <x v="408"/>
    <d v="1899-12-30T18:54:00"/>
    <d v="2011-02-21T00:00:00"/>
    <d v="1899-12-30T20:26:00"/>
    <n v="30"/>
    <n v="92"/>
    <s v="Ticket"/>
    <s v="Monday"/>
    <s v="Evening"/>
    <x v="8"/>
    <s v="20"/>
  </r>
  <r>
    <n v="1"/>
    <n v="6"/>
    <d v="2011-02-21T00:00:00"/>
    <x v="408"/>
    <d v="1899-12-30T18:59:00"/>
    <d v="2011-02-21T00:00:00"/>
    <d v="1899-12-30T20:03:00"/>
    <n v="30"/>
    <n v="64"/>
    <s v="Ticket"/>
    <s v="Monday"/>
    <s v="Evening"/>
    <x v="8"/>
    <s v="20"/>
  </r>
  <r>
    <n v="1"/>
    <n v="5"/>
    <d v="2011-02-21T00:00:00"/>
    <x v="408"/>
    <d v="1899-12-30T20:08:00"/>
    <d v="2011-02-22T00:00:00"/>
    <d v="1899-12-30T00:26:00"/>
    <n v="50"/>
    <n v="258"/>
    <s v="Ticket"/>
    <s v="Monday"/>
    <s v="Evening"/>
    <x v="9"/>
    <s v="00"/>
  </r>
  <r>
    <n v="1"/>
    <n v="5"/>
    <d v="2011-02-21T00:00:00"/>
    <x v="408"/>
    <d v="1899-12-30T21:30:00"/>
    <d v="2011-02-21T00:00:00"/>
    <d v="1899-12-30T23:09:00"/>
    <n v="30"/>
    <n v="99"/>
    <s v="Ticket"/>
    <s v="Monday"/>
    <s v="Evening"/>
    <x v="10"/>
    <s v="23"/>
  </r>
  <r>
    <n v="1"/>
    <n v="5"/>
    <d v="2011-02-22T00:00:00"/>
    <x v="409"/>
    <d v="1899-12-30T12:57:00"/>
    <d v="2011-02-22T00:00:00"/>
    <d v="1899-12-30T16:59:00"/>
    <n v="50"/>
    <n v="242"/>
    <s v="Ticket"/>
    <s v="Tuesday"/>
    <s v="Morning"/>
    <x v="7"/>
    <s v="16"/>
  </r>
  <r>
    <n v="1"/>
    <n v="5"/>
    <d v="2011-02-22T00:00:00"/>
    <x v="409"/>
    <d v="1899-12-30T13:06:00"/>
    <d v="2011-02-22T00:00:00"/>
    <d v="1899-12-30T15:51:00"/>
    <n v="30"/>
    <n v="165"/>
    <s v="Ticket"/>
    <s v="Tuesday"/>
    <s v="Morning"/>
    <x v="0"/>
    <s v="15"/>
  </r>
  <r>
    <n v="1"/>
    <n v="5"/>
    <d v="2011-02-22T00:00:00"/>
    <x v="409"/>
    <d v="1899-12-30T16:00:00"/>
    <d v="2011-02-22T00:00:00"/>
    <d v="1899-12-30T17:06:00"/>
    <n v="30"/>
    <n v="66"/>
    <s v="Ticket"/>
    <s v="Tuesday"/>
    <s v="Afternoon"/>
    <x v="5"/>
    <s v="17"/>
  </r>
  <r>
    <n v="1"/>
    <n v="5"/>
    <d v="2011-02-22T00:00:00"/>
    <x v="409"/>
    <d v="1899-12-30T16:50:00"/>
    <d v="2011-02-22T00:00:00"/>
    <d v="1899-12-30T18:26:00"/>
    <n v="30"/>
    <n v="96"/>
    <s v="Ticket"/>
    <s v="Tuesday"/>
    <s v="Afternoon"/>
    <x v="5"/>
    <s v="18"/>
  </r>
  <r>
    <n v="1"/>
    <n v="5"/>
    <d v="2011-02-22T00:00:00"/>
    <x v="409"/>
    <d v="1899-12-30T17:19:00"/>
    <d v="2011-02-22T00:00:00"/>
    <d v="1899-12-30T18:46:00"/>
    <n v="30"/>
    <n v="87"/>
    <s v="Ticket"/>
    <s v="Tuesday"/>
    <s v="Afternoon"/>
    <x v="3"/>
    <s v="18"/>
  </r>
  <r>
    <n v="1"/>
    <n v="6"/>
    <d v="2011-02-22T00:00:00"/>
    <x v="409"/>
    <d v="1899-12-30T17:32:00"/>
    <d v="2011-02-22T00:00:00"/>
    <d v="1899-12-30T21:23:00"/>
    <n v="40"/>
    <n v="231"/>
    <s v="Ticket"/>
    <s v="Tuesday"/>
    <s v="Afternoon"/>
    <x v="3"/>
    <s v="21"/>
  </r>
  <r>
    <n v="1"/>
    <n v="5"/>
    <d v="2011-02-22T00:00:00"/>
    <x v="409"/>
    <d v="1899-12-30T17:38:00"/>
    <d v="2011-02-22T00:00:00"/>
    <d v="1899-12-30T19:12:00"/>
    <n v="30"/>
    <n v="94"/>
    <s v="Ticket"/>
    <s v="Tuesday"/>
    <s v="Afternoon"/>
    <x v="3"/>
    <s v="19"/>
  </r>
  <r>
    <n v="1"/>
    <n v="5"/>
    <d v="2011-02-23T00:00:00"/>
    <x v="410"/>
    <d v="1899-12-30T09:11:00"/>
    <d v="2011-02-23T00:00:00"/>
    <d v="1899-12-30T11:46:00"/>
    <n v="300"/>
    <n v="155"/>
    <s v="Ticket"/>
    <s v="Wednesday"/>
    <s v="Night"/>
    <x v="13"/>
    <s v="11"/>
  </r>
  <r>
    <n v="1"/>
    <n v="5"/>
    <d v="2011-02-23T00:00:00"/>
    <x v="410"/>
    <d v="1899-12-30T11:08:00"/>
    <d v="2011-02-23T00:00:00"/>
    <d v="1899-12-30T11:58:00"/>
    <n v="30"/>
    <n v="50"/>
    <s v="Ticket"/>
    <s v="Wednesday"/>
    <s v="Morning"/>
    <x v="12"/>
    <s v="11"/>
  </r>
  <r>
    <n v="1"/>
    <n v="6"/>
    <d v="2011-02-23T00:00:00"/>
    <x v="410"/>
    <d v="1899-12-30T14:08:00"/>
    <d v="2011-02-23T00:00:00"/>
    <d v="1899-12-30T16:41:00"/>
    <n v="30"/>
    <n v="153"/>
    <s v="Ticket"/>
    <s v="Wednesday"/>
    <s v="Afternoon"/>
    <x v="1"/>
    <s v="16"/>
  </r>
  <r>
    <n v="1"/>
    <n v="6"/>
    <d v="2011-02-23T00:00:00"/>
    <x v="410"/>
    <d v="1899-12-30T17:40:00"/>
    <d v="2011-02-23T00:00:00"/>
    <d v="1899-12-30T22:20:00"/>
    <n v="50"/>
    <n v="280"/>
    <s v="Ticket"/>
    <s v="Wednesday"/>
    <s v="Afternoon"/>
    <x v="3"/>
    <s v="22"/>
  </r>
  <r>
    <n v="1"/>
    <n v="6"/>
    <d v="2011-02-23T00:00:00"/>
    <x v="410"/>
    <d v="1899-12-30T18:56:00"/>
    <d v="2011-02-23T00:00:00"/>
    <d v="1899-12-30T19:58:00"/>
    <n v="30"/>
    <n v="62"/>
    <s v="Ticket"/>
    <s v="Wednesday"/>
    <s v="Evening"/>
    <x v="8"/>
    <s v="19"/>
  </r>
  <r>
    <n v="1"/>
    <n v="6"/>
    <d v="2011-02-23T00:00:00"/>
    <x v="410"/>
    <d v="1899-12-30T19:41:00"/>
    <d v="2011-02-23T00:00:00"/>
    <d v="1899-12-30T21:07:00"/>
    <n v="30"/>
    <n v="86"/>
    <s v="Ticket"/>
    <s v="Wednesday"/>
    <s v="Evening"/>
    <x v="4"/>
    <s v="21"/>
  </r>
  <r>
    <n v="1"/>
    <n v="6"/>
    <d v="2011-02-23T00:00:00"/>
    <x v="410"/>
    <d v="1899-12-30T21:13:00"/>
    <d v="2011-02-23T00:00:00"/>
    <d v="1899-12-30T22:57:00"/>
    <n v="30"/>
    <n v="104"/>
    <s v="Ticket"/>
    <s v="Wednesday"/>
    <s v="Evening"/>
    <x v="10"/>
    <s v="22"/>
  </r>
  <r>
    <n v="1"/>
    <n v="6"/>
    <d v="2011-02-24T00:00:00"/>
    <x v="411"/>
    <d v="1899-12-30T13:33:00"/>
    <d v="2011-02-24T00:00:00"/>
    <d v="1899-12-30T15:09:00"/>
    <n v="30"/>
    <n v="96"/>
    <s v="Ticket"/>
    <s v="Thursday"/>
    <s v="Morning"/>
    <x v="0"/>
    <s v="15"/>
  </r>
  <r>
    <n v="1"/>
    <n v="5"/>
    <d v="2011-02-24T00:00:00"/>
    <x v="411"/>
    <d v="1899-12-30T14:21:00"/>
    <d v="2011-02-24T00:00:00"/>
    <d v="1899-12-30T16:07:00"/>
    <n v="30"/>
    <n v="106"/>
    <s v="Ticket"/>
    <s v="Thursday"/>
    <s v="Afternoon"/>
    <x v="1"/>
    <s v="16"/>
  </r>
  <r>
    <n v="1"/>
    <n v="6"/>
    <d v="2011-02-24T00:00:00"/>
    <x v="411"/>
    <d v="1899-12-30T16:03:00"/>
    <d v="2011-02-24T00:00:00"/>
    <d v="1899-12-30T17:39:00"/>
    <n v="30"/>
    <n v="96"/>
    <s v="Ticket"/>
    <s v="Thursday"/>
    <s v="Afternoon"/>
    <x v="5"/>
    <s v="17"/>
  </r>
  <r>
    <n v="1"/>
    <n v="5"/>
    <d v="2011-02-24T00:00:00"/>
    <x v="411"/>
    <d v="1899-12-30T16:37:00"/>
    <d v="2011-02-24T00:00:00"/>
    <d v="1899-12-30T18:09:00"/>
    <n v="30"/>
    <n v="92"/>
    <s v="Ticket"/>
    <s v="Thursday"/>
    <s v="Afternoon"/>
    <x v="5"/>
    <s v="18"/>
  </r>
  <r>
    <n v="1"/>
    <n v="6"/>
    <d v="2011-02-24T00:00:00"/>
    <x v="411"/>
    <d v="1899-12-30T17:13:00"/>
    <d v="2011-02-24T00:00:00"/>
    <d v="1899-12-30T18:46:00"/>
    <n v="30"/>
    <n v="93"/>
    <s v="Ticket"/>
    <s v="Thursday"/>
    <s v="Afternoon"/>
    <x v="3"/>
    <s v="18"/>
  </r>
  <r>
    <n v="1"/>
    <n v="5"/>
    <d v="2011-02-24T00:00:00"/>
    <x v="411"/>
    <d v="1899-12-30T19:39:00"/>
    <d v="2011-02-24T00:00:00"/>
    <d v="1899-12-30T21:08:00"/>
    <n v="30"/>
    <n v="89"/>
    <s v="Ticket"/>
    <s v="Thursday"/>
    <s v="Evening"/>
    <x v="4"/>
    <s v="21"/>
  </r>
  <r>
    <n v="1"/>
    <n v="6"/>
    <d v="2011-02-25T00:00:00"/>
    <x v="412"/>
    <d v="1899-12-30T11:55:00"/>
    <d v="2011-02-25T00:00:00"/>
    <d v="1899-12-30T16:16:00"/>
    <n v="50"/>
    <n v="261"/>
    <s v="Ticket"/>
    <s v="Friday"/>
    <s v="Morning"/>
    <x v="12"/>
    <s v="16"/>
  </r>
  <r>
    <n v="1"/>
    <n v="5"/>
    <d v="2011-02-25T00:00:00"/>
    <x v="412"/>
    <d v="1899-12-30T13:41:00"/>
    <d v="2011-02-25T00:00:00"/>
    <d v="1899-12-30T15:19:00"/>
    <n v="30"/>
    <n v="98"/>
    <s v="Ticket"/>
    <s v="Friday"/>
    <s v="Morning"/>
    <x v="0"/>
    <s v="15"/>
  </r>
  <r>
    <n v="1"/>
    <n v="6"/>
    <d v="2011-02-25T00:00:00"/>
    <x v="412"/>
    <d v="1899-12-30T17:37:00"/>
    <d v="2011-02-25T00:00:00"/>
    <d v="1899-12-30T20:42:00"/>
    <n v="40"/>
    <n v="185"/>
    <s v="Ticket"/>
    <s v="Friday"/>
    <s v="Afternoon"/>
    <x v="3"/>
    <s v="20"/>
  </r>
  <r>
    <n v="1"/>
    <n v="6"/>
    <d v="2011-02-25T00:00:00"/>
    <x v="412"/>
    <d v="1899-12-30T17:49:00"/>
    <d v="2011-02-25T00:00:00"/>
    <d v="1899-12-30T20:40:00"/>
    <n v="30"/>
    <n v="171"/>
    <s v="Ticket"/>
    <s v="Friday"/>
    <s v="Afternoon"/>
    <x v="3"/>
    <s v="20"/>
  </r>
  <r>
    <n v="1"/>
    <n v="5"/>
    <d v="2011-02-25T00:00:00"/>
    <x v="412"/>
    <d v="1899-12-30T19:39:00"/>
    <d v="2011-02-26T00:00:00"/>
    <d v="1899-12-30T00:07:00"/>
    <n v="50"/>
    <n v="268"/>
    <s v="Ticket"/>
    <s v="Friday"/>
    <s v="Evening"/>
    <x v="4"/>
    <s v="00"/>
  </r>
  <r>
    <n v="1"/>
    <n v="5"/>
    <d v="2011-02-25T00:00:00"/>
    <x v="412"/>
    <d v="1899-12-30T19:41:00"/>
    <d v="2011-02-25T00:00:00"/>
    <d v="1899-12-30T22:53:00"/>
    <n v="40"/>
    <n v="192"/>
    <s v="Ticket"/>
    <s v="Friday"/>
    <s v="Evening"/>
    <x v="4"/>
    <s v="22"/>
  </r>
  <r>
    <n v="1"/>
    <n v="6"/>
    <d v="2011-02-25T00:00:00"/>
    <x v="412"/>
    <d v="1899-12-30T20:23:00"/>
    <d v="2011-02-25T00:00:00"/>
    <d v="1899-12-30T23:13:00"/>
    <n v="30"/>
    <n v="170"/>
    <s v="Ticket"/>
    <s v="Friday"/>
    <s v="Evening"/>
    <x v="9"/>
    <s v="23"/>
  </r>
  <r>
    <n v="1"/>
    <n v="6"/>
    <d v="2011-02-25T00:00:00"/>
    <x v="412"/>
    <d v="1899-12-30T22:52:00"/>
    <d v="2011-02-26T00:00:00"/>
    <d v="1899-12-30T01:16:00"/>
    <n v="30"/>
    <n v="144"/>
    <s v="Ticket"/>
    <s v="Friday"/>
    <s v="Night"/>
    <x v="6"/>
    <s v="01"/>
  </r>
  <r>
    <n v="1"/>
    <n v="5"/>
    <d v="2011-02-28T00:00:00"/>
    <x v="413"/>
    <d v="1899-12-30T11:37:00"/>
    <d v="2011-02-28T00:00:00"/>
    <d v="1899-12-30T13:02:00"/>
    <n v="30"/>
    <n v="85"/>
    <s v="Ticket"/>
    <s v="Monday"/>
    <s v="Morning"/>
    <x v="12"/>
    <s v="13"/>
  </r>
  <r>
    <n v="1"/>
    <n v="5"/>
    <d v="2011-02-28T00:00:00"/>
    <x v="413"/>
    <d v="1899-12-30T14:25:00"/>
    <d v="2011-02-28T00:00:00"/>
    <d v="1899-12-30T15:24:00"/>
    <n v="30"/>
    <n v="59"/>
    <s v="Ticket"/>
    <s v="Monday"/>
    <s v="Afternoon"/>
    <x v="1"/>
    <s v="15"/>
  </r>
  <r>
    <n v="1"/>
    <n v="6"/>
    <d v="2011-02-28T00:00:00"/>
    <x v="413"/>
    <d v="1899-12-30T16:07:00"/>
    <d v="2011-02-28T00:00:00"/>
    <d v="1899-12-30T17:36:00"/>
    <n v="30"/>
    <n v="89"/>
    <s v="Ticket"/>
    <s v="Monday"/>
    <s v="Afternoon"/>
    <x v="5"/>
    <s v="17"/>
  </r>
  <r>
    <n v="1"/>
    <n v="6"/>
    <d v="2011-02-28T00:00:00"/>
    <x v="413"/>
    <d v="1899-12-30T17:08:00"/>
    <d v="2011-02-28T00:00:00"/>
    <d v="1899-12-30T18:45:00"/>
    <n v="30"/>
    <n v="97"/>
    <s v="Ticket"/>
    <s v="Monday"/>
    <s v="Afternoon"/>
    <x v="3"/>
    <s v="18"/>
  </r>
  <r>
    <n v="1"/>
    <n v="6"/>
    <d v="2011-02-28T00:00:00"/>
    <x v="413"/>
    <d v="1899-12-30T17:30:00"/>
    <d v="2011-02-28T00:00:00"/>
    <d v="1899-12-30T18:21:00"/>
    <n v="30"/>
    <n v="51"/>
    <s v="Ticket"/>
    <s v="Monday"/>
    <s v="Afternoon"/>
    <x v="3"/>
    <s v="18"/>
  </r>
  <r>
    <n v="1"/>
    <n v="6"/>
    <d v="2011-02-28T00:00:00"/>
    <x v="413"/>
    <d v="1899-12-30T18:51:00"/>
    <d v="2011-02-28T00:00:00"/>
    <d v="1899-12-30T20:23:00"/>
    <n v="30"/>
    <n v="92"/>
    <s v="Ticket"/>
    <s v="Monday"/>
    <s v="Evening"/>
    <x v="8"/>
    <s v="20"/>
  </r>
  <r>
    <n v="1"/>
    <n v="5"/>
    <d v="2011-02-28T00:00:00"/>
    <x v="413"/>
    <d v="1899-12-30T20:00:00"/>
    <d v="2011-02-28T00:00:00"/>
    <d v="1899-12-30T21:27:00"/>
    <n v="30"/>
    <n v="87"/>
    <s v="Ticket"/>
    <s v="Monday"/>
    <s v="Evening"/>
    <x v="9"/>
    <s v="21"/>
  </r>
  <r>
    <n v="1"/>
    <n v="6"/>
    <d v="2011-02-28T00:00:00"/>
    <x v="413"/>
    <d v="1899-12-30T20:04:00"/>
    <d v="2011-02-28T00:00:00"/>
    <d v="1899-12-30T22:20:00"/>
    <n v="30"/>
    <n v="136"/>
    <s v="Ticket"/>
    <s v="Monday"/>
    <s v="Evening"/>
    <x v="9"/>
    <s v="22"/>
  </r>
  <r>
    <n v="1"/>
    <n v="5"/>
    <d v="2011-03-01T00:00:00"/>
    <x v="414"/>
    <d v="1899-12-30T14:44:00"/>
    <d v="2011-03-01T00:00:00"/>
    <d v="1899-12-30T17:48:00"/>
    <n v="40"/>
    <n v="184"/>
    <s v="Ticket"/>
    <s v="Tuesday"/>
    <s v="Afternoon"/>
    <x v="1"/>
    <s v="17"/>
  </r>
  <r>
    <n v="1"/>
    <n v="6"/>
    <d v="2011-03-01T00:00:00"/>
    <x v="414"/>
    <d v="1899-12-30T16:17:00"/>
    <d v="2011-03-01T00:00:00"/>
    <d v="1899-12-30T21:04:00"/>
    <n v="50"/>
    <n v="287"/>
    <s v="Ticket"/>
    <s v="Tuesday"/>
    <s v="Afternoon"/>
    <x v="5"/>
    <s v="21"/>
  </r>
  <r>
    <n v="1"/>
    <n v="5"/>
    <d v="2011-03-01T00:00:00"/>
    <x v="414"/>
    <d v="1899-12-30T16:51:00"/>
    <d v="2011-03-01T00:00:00"/>
    <d v="1899-12-30T18:04:00"/>
    <n v="30"/>
    <n v="73"/>
    <s v="Ticket"/>
    <s v="Tuesday"/>
    <s v="Afternoon"/>
    <x v="5"/>
    <s v="18"/>
  </r>
  <r>
    <n v="1"/>
    <n v="5"/>
    <d v="2011-03-02T00:00:00"/>
    <x v="415"/>
    <d v="1899-12-30T10:58:00"/>
    <d v="2011-03-02T00:00:00"/>
    <d v="1899-12-30T13:32:00"/>
    <n v="30"/>
    <n v="154"/>
    <s v="Ticket"/>
    <s v="Wednesday"/>
    <s v="Morning"/>
    <x v="11"/>
    <s v="13"/>
  </r>
  <r>
    <n v="1"/>
    <n v="5"/>
    <d v="2011-03-02T00:00:00"/>
    <x v="415"/>
    <d v="1899-12-30T12:15:00"/>
    <d v="2011-03-02T00:00:00"/>
    <d v="1899-12-30T13:51:00"/>
    <n v="30"/>
    <n v="96"/>
    <s v="Ticket"/>
    <s v="Wednesday"/>
    <s v="Morning"/>
    <x v="7"/>
    <s v="13"/>
  </r>
  <r>
    <n v="1"/>
    <n v="6"/>
    <d v="2011-03-02T00:00:00"/>
    <x v="415"/>
    <d v="1899-12-30T13:41:00"/>
    <d v="2011-03-02T00:00:00"/>
    <d v="1899-12-30T16:56:00"/>
    <n v="40"/>
    <n v="195"/>
    <s v="Ticket"/>
    <s v="Wednesday"/>
    <s v="Morning"/>
    <x v="0"/>
    <s v="16"/>
  </r>
  <r>
    <n v="1"/>
    <n v="5"/>
    <d v="2011-03-02T00:00:00"/>
    <x v="415"/>
    <d v="1899-12-30T15:31:00"/>
    <d v="2011-03-02T00:00:00"/>
    <d v="1899-12-30T18:58:00"/>
    <n v="40"/>
    <n v="207"/>
    <s v="Ticket"/>
    <s v="Wednesday"/>
    <s v="Afternoon"/>
    <x v="2"/>
    <s v="18"/>
  </r>
  <r>
    <n v="1"/>
    <n v="6"/>
    <d v="2011-03-02T00:00:00"/>
    <x v="415"/>
    <d v="1899-12-30T19:56:00"/>
    <d v="2011-03-02T00:00:00"/>
    <d v="1899-12-30T23:17:00"/>
    <n v="40"/>
    <n v="201"/>
    <s v="Ticket"/>
    <s v="Wednesday"/>
    <s v="Evening"/>
    <x v="4"/>
    <s v="23"/>
  </r>
  <r>
    <n v="1"/>
    <n v="5"/>
    <d v="2011-03-02T00:00:00"/>
    <x v="415"/>
    <d v="1899-12-30T20:21:00"/>
    <d v="2011-03-02T00:00:00"/>
    <d v="1899-12-30T22:10:00"/>
    <n v="30"/>
    <n v="109"/>
    <s v="Ticket"/>
    <s v="Wednesday"/>
    <s v="Evening"/>
    <x v="9"/>
    <s v="22"/>
  </r>
  <r>
    <n v="1"/>
    <n v="5"/>
    <d v="2011-03-02T00:00:00"/>
    <x v="415"/>
    <d v="1899-12-30T20:36:00"/>
    <d v="2011-03-02T00:00:00"/>
    <d v="1899-12-30T21:20:00"/>
    <n v="30"/>
    <n v="44"/>
    <s v="Ticket"/>
    <s v="Wednesday"/>
    <s v="Evening"/>
    <x v="9"/>
    <s v="21"/>
  </r>
  <r>
    <n v="1"/>
    <n v="5"/>
    <d v="2011-03-03T00:00:00"/>
    <x v="416"/>
    <d v="1899-12-30T08:31:00"/>
    <d v="2011-03-03T00:00:00"/>
    <d v="1899-12-30T09:41:00"/>
    <n v="30"/>
    <n v="70"/>
    <s v="Ticket"/>
    <s v="Thursday"/>
    <s v="Night"/>
    <x v="18"/>
    <s v="09"/>
  </r>
  <r>
    <n v="1"/>
    <n v="5"/>
    <d v="2011-03-03T00:00:00"/>
    <x v="416"/>
    <d v="1899-12-30T09:55:00"/>
    <d v="2011-03-03T00:00:00"/>
    <d v="1899-12-30T17:10:00"/>
    <n v="80"/>
    <n v="435"/>
    <s v="Ticket"/>
    <s v="Thursday"/>
    <s v="Night"/>
    <x v="13"/>
    <s v="17"/>
  </r>
  <r>
    <n v="1"/>
    <n v="5"/>
    <d v="2011-03-03T00:00:00"/>
    <x v="416"/>
    <d v="1899-12-30T11:46:00"/>
    <d v="2011-03-03T00:00:00"/>
    <d v="1899-12-30T16:07:00"/>
    <n v="50"/>
    <n v="261"/>
    <s v="Ticket"/>
    <s v="Thursday"/>
    <s v="Morning"/>
    <x v="12"/>
    <s v="16"/>
  </r>
  <r>
    <n v="1"/>
    <n v="5"/>
    <d v="2011-03-03T00:00:00"/>
    <x v="416"/>
    <d v="1899-12-30T13:18:00"/>
    <d v="2011-03-03T00:00:00"/>
    <d v="1899-12-30T15:29:00"/>
    <n v="30"/>
    <n v="131"/>
    <s v="Ticket"/>
    <s v="Thursday"/>
    <s v="Morning"/>
    <x v="0"/>
    <s v="15"/>
  </r>
  <r>
    <n v="1"/>
    <n v="5"/>
    <d v="2011-03-03T00:00:00"/>
    <x v="416"/>
    <d v="1899-12-30T16:56:00"/>
    <d v="2011-03-03T00:00:00"/>
    <d v="1899-12-30T17:45:00"/>
    <n v="30"/>
    <n v="49"/>
    <s v="Ticket"/>
    <s v="Thursday"/>
    <s v="Afternoon"/>
    <x v="5"/>
    <s v="17"/>
  </r>
  <r>
    <n v="1"/>
    <n v="6"/>
    <d v="2011-03-03T00:00:00"/>
    <x v="416"/>
    <d v="1899-12-30T18:27:00"/>
    <d v="2011-03-03T00:00:00"/>
    <d v="1899-12-30T22:24:00"/>
    <n v="40"/>
    <n v="237"/>
    <s v="Ticket"/>
    <s v="Thursday"/>
    <s v="Evening"/>
    <x v="8"/>
    <s v="22"/>
  </r>
  <r>
    <n v="1"/>
    <n v="5"/>
    <d v="2011-03-03T00:00:00"/>
    <x v="416"/>
    <d v="1899-12-30T18:34:00"/>
    <d v="2011-03-03T00:00:00"/>
    <d v="1899-12-30T21:27:00"/>
    <n v="30"/>
    <n v="173"/>
    <s v="Ticket"/>
    <s v="Thursday"/>
    <s v="Evening"/>
    <x v="8"/>
    <s v="21"/>
  </r>
  <r>
    <n v="1"/>
    <n v="5"/>
    <d v="2011-03-03T00:00:00"/>
    <x v="416"/>
    <d v="1899-12-30T19:52:00"/>
    <d v="2011-03-03T00:00:00"/>
    <d v="1899-12-30T20:47:00"/>
    <n v="30"/>
    <n v="55"/>
    <s v="Ticket"/>
    <s v="Thursday"/>
    <s v="Evening"/>
    <x v="4"/>
    <s v="20"/>
  </r>
  <r>
    <n v="1"/>
    <n v="5"/>
    <d v="2011-03-03T00:00:00"/>
    <x v="416"/>
    <d v="1899-12-30T19:57:00"/>
    <d v="2011-03-03T00:00:00"/>
    <d v="1899-12-30T21:26:00"/>
    <n v="30"/>
    <n v="89"/>
    <s v="Ticket"/>
    <s v="Thursday"/>
    <s v="Evening"/>
    <x v="4"/>
    <s v="21"/>
  </r>
  <r>
    <n v="1"/>
    <n v="5"/>
    <d v="2011-03-04T00:00:00"/>
    <x v="417"/>
    <d v="1899-12-30T08:01:00"/>
    <d v="2011-03-04T00:00:00"/>
    <d v="1899-12-30T08:58:00"/>
    <n v="30"/>
    <n v="57"/>
    <s v="Ticket"/>
    <s v="Friday"/>
    <s v="Night"/>
    <x v="18"/>
    <s v="08"/>
  </r>
  <r>
    <n v="1"/>
    <n v="5"/>
    <d v="2011-03-04T00:00:00"/>
    <x v="417"/>
    <d v="1899-12-30T10:09:00"/>
    <d v="2011-03-04T00:00:00"/>
    <d v="1899-12-30T11:27:00"/>
    <n v="30"/>
    <n v="78"/>
    <s v="Ticket"/>
    <s v="Friday"/>
    <s v="Morning"/>
    <x v="11"/>
    <s v="11"/>
  </r>
  <r>
    <n v="1"/>
    <n v="5"/>
    <d v="2011-03-07T00:00:00"/>
    <x v="418"/>
    <d v="1899-12-30T09:18:00"/>
    <d v="2011-03-07T00:00:00"/>
    <d v="1899-12-30T11:48:00"/>
    <n v="30"/>
    <n v="150"/>
    <s v="Ticket"/>
    <s v="Monday"/>
    <s v="Night"/>
    <x v="13"/>
    <s v="11"/>
  </r>
  <r>
    <n v="1"/>
    <n v="5"/>
    <d v="2011-03-07T00:00:00"/>
    <x v="418"/>
    <d v="1899-12-30T12:59:00"/>
    <d v="2011-03-07T00:00:00"/>
    <d v="1899-12-30T14:33:00"/>
    <n v="30"/>
    <n v="94"/>
    <s v="Ticket"/>
    <s v="Monday"/>
    <s v="Morning"/>
    <x v="7"/>
    <s v="14"/>
  </r>
  <r>
    <n v="1"/>
    <n v="5"/>
    <d v="2011-03-07T00:00:00"/>
    <x v="418"/>
    <d v="1899-12-30T13:26:00"/>
    <d v="2011-03-07T00:00:00"/>
    <d v="1899-12-30T16:35:00"/>
    <n v="40"/>
    <n v="189"/>
    <s v="Ticket"/>
    <s v="Monday"/>
    <s v="Morning"/>
    <x v="0"/>
    <s v="16"/>
  </r>
  <r>
    <n v="1"/>
    <n v="6"/>
    <d v="2011-03-07T00:00:00"/>
    <x v="418"/>
    <d v="1899-12-30T15:15:00"/>
    <d v="2011-03-07T00:00:00"/>
    <d v="1899-12-30T15:48:00"/>
    <n v="30"/>
    <n v="33"/>
    <s v="Ticket"/>
    <s v="Monday"/>
    <s v="Afternoon"/>
    <x v="2"/>
    <s v="15"/>
  </r>
  <r>
    <n v="1"/>
    <n v="5"/>
    <d v="2011-03-07T00:00:00"/>
    <x v="418"/>
    <d v="1899-12-30T16:40:00"/>
    <d v="2011-03-07T00:00:00"/>
    <d v="1899-12-30T17:29:00"/>
    <n v="30"/>
    <n v="49"/>
    <s v="Ticket"/>
    <s v="Monday"/>
    <s v="Afternoon"/>
    <x v="5"/>
    <s v="17"/>
  </r>
  <r>
    <n v="1"/>
    <n v="5"/>
    <d v="2011-03-07T00:00:00"/>
    <x v="418"/>
    <d v="1899-12-30T17:21:00"/>
    <d v="2011-03-07T00:00:00"/>
    <d v="1899-12-30T19:47:00"/>
    <n v="30"/>
    <n v="146"/>
    <s v="Ticket"/>
    <s v="Monday"/>
    <s v="Afternoon"/>
    <x v="3"/>
    <s v="19"/>
  </r>
  <r>
    <n v="1"/>
    <n v="6"/>
    <d v="2011-03-07T00:00:00"/>
    <x v="418"/>
    <d v="1899-12-30T19:04:00"/>
    <d v="2011-03-07T00:00:00"/>
    <d v="1899-12-30T21:13:00"/>
    <n v="30"/>
    <n v="129"/>
    <s v="Ticket"/>
    <s v="Monday"/>
    <s v="Evening"/>
    <x v="4"/>
    <s v="21"/>
  </r>
  <r>
    <n v="1"/>
    <n v="5"/>
    <d v="2011-03-07T00:00:00"/>
    <x v="418"/>
    <d v="1899-12-30T19:56:00"/>
    <d v="2011-03-07T00:00:00"/>
    <d v="1899-12-30T22:00:00"/>
    <n v="30"/>
    <n v="124"/>
    <s v="Ticket"/>
    <s v="Monday"/>
    <s v="Evening"/>
    <x v="4"/>
    <s v="22"/>
  </r>
  <r>
    <n v="1"/>
    <n v="6"/>
    <d v="2011-03-07T00:00:00"/>
    <x v="418"/>
    <d v="1899-12-30T20:44:00"/>
    <d v="2011-03-07T00:00:00"/>
    <d v="1899-12-30T22:17:00"/>
    <n v="30"/>
    <n v="93"/>
    <s v="Ticket"/>
    <s v="Monday"/>
    <s v="Evening"/>
    <x v="9"/>
    <s v="22"/>
  </r>
  <r>
    <n v="1"/>
    <n v="5"/>
    <d v="2011-03-07T00:00:00"/>
    <x v="418"/>
    <d v="1899-12-30T22:57:00"/>
    <d v="2011-03-08T00:00:00"/>
    <d v="1899-12-30T01:51:00"/>
    <n v="30"/>
    <n v="174"/>
    <s v="Ticket"/>
    <s v="Monday"/>
    <s v="Night"/>
    <x v="6"/>
    <s v="01"/>
  </r>
  <r>
    <n v="1"/>
    <n v="5"/>
    <d v="2011-03-08T00:00:00"/>
    <x v="419"/>
    <d v="1899-12-30T12:02:00"/>
    <d v="2011-03-08T00:00:00"/>
    <d v="1899-12-30T13:14:00"/>
    <n v="30"/>
    <n v="72"/>
    <s v="Ticket"/>
    <s v="Tuesday"/>
    <s v="Morning"/>
    <x v="7"/>
    <s v="13"/>
  </r>
  <r>
    <n v="1"/>
    <n v="5"/>
    <d v="2011-03-08T00:00:00"/>
    <x v="419"/>
    <d v="1899-12-30T12:35:00"/>
    <d v="2011-03-08T00:00:00"/>
    <d v="1899-12-30T14:00:00"/>
    <n v="30"/>
    <n v="85"/>
    <s v="Ticket"/>
    <s v="Tuesday"/>
    <s v="Morning"/>
    <x v="7"/>
    <s v="14"/>
  </r>
  <r>
    <n v="1"/>
    <n v="5"/>
    <d v="2011-03-08T00:00:00"/>
    <x v="419"/>
    <d v="1899-12-30T13:02:00"/>
    <d v="2011-03-08T00:00:00"/>
    <d v="1899-12-30T13:42:00"/>
    <n v="30"/>
    <n v="40"/>
    <s v="Ticket"/>
    <s v="Tuesday"/>
    <s v="Morning"/>
    <x v="0"/>
    <s v="13"/>
  </r>
  <r>
    <n v="1"/>
    <n v="5"/>
    <d v="2011-03-08T00:00:00"/>
    <x v="419"/>
    <d v="1899-12-30T15:53:00"/>
    <d v="2011-03-08T00:00:00"/>
    <d v="1899-12-30T16:34:00"/>
    <n v="30"/>
    <n v="41"/>
    <s v="Ticket"/>
    <s v="Tuesday"/>
    <s v="Afternoon"/>
    <x v="2"/>
    <s v="16"/>
  </r>
  <r>
    <n v="1"/>
    <n v="6"/>
    <d v="2011-03-08T00:00:00"/>
    <x v="419"/>
    <d v="1899-12-30T15:58:00"/>
    <d v="2011-03-08T00:00:00"/>
    <d v="1899-12-30T21:16:00"/>
    <n v="60"/>
    <n v="318"/>
    <s v="Ticket"/>
    <s v="Tuesday"/>
    <s v="Afternoon"/>
    <x v="2"/>
    <s v="21"/>
  </r>
  <r>
    <n v="1"/>
    <n v="5"/>
    <d v="2011-03-08T00:00:00"/>
    <x v="419"/>
    <d v="1899-12-30T16:16:00"/>
    <d v="2011-03-08T00:00:00"/>
    <d v="1899-12-30T18:50:00"/>
    <n v="30"/>
    <n v="154"/>
    <s v="Ticket"/>
    <s v="Tuesday"/>
    <s v="Afternoon"/>
    <x v="5"/>
    <s v="18"/>
  </r>
  <r>
    <n v="1"/>
    <n v="6"/>
    <d v="2011-03-08T00:00:00"/>
    <x v="419"/>
    <d v="1899-12-30T16:28:00"/>
    <d v="2011-03-08T00:00:00"/>
    <d v="1899-12-30T17:29:00"/>
    <n v="30"/>
    <n v="61"/>
    <s v="Ticket"/>
    <s v="Tuesday"/>
    <s v="Afternoon"/>
    <x v="5"/>
    <s v="17"/>
  </r>
  <r>
    <n v="1"/>
    <n v="5"/>
    <d v="2011-03-08T00:00:00"/>
    <x v="419"/>
    <d v="1899-12-30T19:25:00"/>
    <d v="2011-03-08T00:00:00"/>
    <d v="1899-12-30T20:07:00"/>
    <n v="30"/>
    <n v="42"/>
    <s v="Ticket"/>
    <s v="Tuesday"/>
    <s v="Evening"/>
    <x v="4"/>
    <s v="20"/>
  </r>
  <r>
    <n v="1"/>
    <n v="5"/>
    <d v="2011-03-08T00:00:00"/>
    <x v="419"/>
    <d v="1899-12-30T19:54:00"/>
    <d v="2011-03-08T00:00:00"/>
    <d v="1899-12-30T21:31:00"/>
    <n v="30"/>
    <n v="97"/>
    <s v="Ticket"/>
    <s v="Tuesday"/>
    <s v="Evening"/>
    <x v="4"/>
    <s v="21"/>
  </r>
  <r>
    <n v="1"/>
    <n v="5"/>
    <d v="2011-03-08T00:00:00"/>
    <x v="419"/>
    <d v="1899-12-30T20:59:00"/>
    <d v="2011-03-09T00:00:00"/>
    <d v="1899-12-30T00:34:00"/>
    <n v="40"/>
    <n v="215"/>
    <s v="Ticket"/>
    <s v="Tuesday"/>
    <s v="Evening"/>
    <x v="9"/>
    <s v="00"/>
  </r>
  <r>
    <n v="1"/>
    <n v="5"/>
    <d v="2011-03-08T00:00:00"/>
    <x v="419"/>
    <d v="1899-12-30T22:28:00"/>
    <d v="2011-03-09T00:00:00"/>
    <d v="1899-12-30T01:49:00"/>
    <n v="40"/>
    <n v="201"/>
    <s v="Ticket"/>
    <s v="Tuesday"/>
    <s v="Night"/>
    <x v="6"/>
    <s v="01"/>
  </r>
  <r>
    <n v="1"/>
    <n v="5"/>
    <d v="2011-03-09T00:00:00"/>
    <x v="420"/>
    <d v="1899-12-30T07:43:00"/>
    <d v="2011-03-09T00:00:00"/>
    <d v="1899-12-30T11:28:00"/>
    <n v="40"/>
    <n v="225"/>
    <s v="Ticket"/>
    <s v="Wednesday"/>
    <s v="Night"/>
    <x v="16"/>
    <s v="11"/>
  </r>
  <r>
    <n v="1"/>
    <n v="5"/>
    <d v="2011-03-09T00:00:00"/>
    <x v="420"/>
    <d v="1899-12-30T08:43:00"/>
    <d v="2011-03-09T00:00:00"/>
    <d v="1899-12-30T11:22:00"/>
    <n v="30"/>
    <n v="159"/>
    <s v="Ticket"/>
    <s v="Wednesday"/>
    <s v="Night"/>
    <x v="18"/>
    <s v="11"/>
  </r>
  <r>
    <n v="1"/>
    <n v="5"/>
    <d v="2011-03-09T00:00:00"/>
    <x v="420"/>
    <d v="1899-12-30T15:04:00"/>
    <d v="2011-03-09T00:00:00"/>
    <d v="1899-12-30T17:12:00"/>
    <n v="30"/>
    <n v="128"/>
    <s v="Ticket"/>
    <s v="Wednesday"/>
    <s v="Afternoon"/>
    <x v="2"/>
    <s v="17"/>
  </r>
  <r>
    <n v="1"/>
    <n v="5"/>
    <d v="2011-03-09T00:00:00"/>
    <x v="420"/>
    <d v="1899-12-30T15:08:00"/>
    <d v="2011-03-09T00:00:00"/>
    <d v="1899-12-30T16:14:00"/>
    <n v="30"/>
    <n v="66"/>
    <s v="Ticket"/>
    <s v="Wednesday"/>
    <s v="Afternoon"/>
    <x v="2"/>
    <s v="16"/>
  </r>
  <r>
    <n v="1"/>
    <n v="5"/>
    <d v="2011-03-09T00:00:00"/>
    <x v="420"/>
    <d v="1899-12-30T16:35:00"/>
    <d v="2011-03-09T00:00:00"/>
    <d v="1899-12-30T19:10:00"/>
    <n v="30"/>
    <n v="155"/>
    <s v="Ticket"/>
    <s v="Wednesday"/>
    <s v="Afternoon"/>
    <x v="5"/>
    <s v="19"/>
  </r>
  <r>
    <n v="1"/>
    <n v="6"/>
    <d v="2011-03-09T00:00:00"/>
    <x v="420"/>
    <d v="1899-12-30T18:25:00"/>
    <d v="2011-03-09T00:00:00"/>
    <d v="1899-12-30T19:33:00"/>
    <n v="30"/>
    <n v="68"/>
    <s v="Ticket"/>
    <s v="Wednesday"/>
    <s v="Evening"/>
    <x v="8"/>
    <s v="19"/>
  </r>
  <r>
    <n v="1"/>
    <n v="5"/>
    <d v="2011-03-09T00:00:00"/>
    <x v="420"/>
    <d v="1899-12-30T19:00:00"/>
    <d v="2011-03-09T00:00:00"/>
    <d v="1899-12-30T21:30:00"/>
    <n v="30"/>
    <n v="150"/>
    <s v="Ticket"/>
    <s v="Wednesday"/>
    <s v="Evening"/>
    <x v="4"/>
    <s v="21"/>
  </r>
  <r>
    <n v="1"/>
    <n v="5"/>
    <d v="2011-03-10T00:00:00"/>
    <x v="421"/>
    <d v="1899-12-30T11:14:00"/>
    <d v="2011-03-10T00:00:00"/>
    <d v="1899-12-30T11:49:00"/>
    <n v="30"/>
    <n v="35"/>
    <s v="Ticket"/>
    <s v="Thursday"/>
    <s v="Morning"/>
    <x v="12"/>
    <s v="11"/>
  </r>
  <r>
    <n v="1"/>
    <n v="5"/>
    <d v="2011-03-10T00:00:00"/>
    <x v="421"/>
    <d v="1899-12-30T12:11:00"/>
    <d v="2011-03-10T00:00:00"/>
    <d v="1899-12-30T12:51:00"/>
    <n v="30"/>
    <n v="40"/>
    <s v="Ticket"/>
    <s v="Thursday"/>
    <s v="Morning"/>
    <x v="7"/>
    <s v="12"/>
  </r>
  <r>
    <n v="1"/>
    <n v="6"/>
    <d v="2011-03-10T00:00:00"/>
    <x v="421"/>
    <d v="1899-12-30T15:42:00"/>
    <d v="2011-03-10T00:00:00"/>
    <d v="1899-12-30T17:24:00"/>
    <n v="30"/>
    <n v="102"/>
    <s v="Ticket"/>
    <s v="Thursday"/>
    <s v="Afternoon"/>
    <x v="2"/>
    <s v="17"/>
  </r>
  <r>
    <n v="1"/>
    <n v="6"/>
    <d v="2011-03-10T00:00:00"/>
    <x v="421"/>
    <d v="1899-12-30T15:53:00"/>
    <d v="2011-03-10T00:00:00"/>
    <d v="1899-12-30T16:19:00"/>
    <n v="30"/>
    <n v="26"/>
    <s v="Ticket"/>
    <s v="Thursday"/>
    <s v="Afternoon"/>
    <x v="2"/>
    <s v="16"/>
  </r>
  <r>
    <n v="1"/>
    <n v="5"/>
    <d v="2011-03-10T00:00:00"/>
    <x v="421"/>
    <d v="1899-12-30T18:57:00"/>
    <d v="2011-03-10T00:00:00"/>
    <d v="1899-12-30T22:05:00"/>
    <n v="40"/>
    <n v="188"/>
    <s v="Ticket"/>
    <s v="Thursday"/>
    <s v="Evening"/>
    <x v="8"/>
    <s v="22"/>
  </r>
  <r>
    <n v="1"/>
    <n v="5"/>
    <d v="2011-03-10T00:00:00"/>
    <x v="421"/>
    <d v="1899-12-30T21:31:00"/>
    <d v="2011-03-11T00:00:00"/>
    <d v="1899-12-30T00:32:00"/>
    <n v="40"/>
    <n v="181"/>
    <s v="Ticket"/>
    <s v="Thursday"/>
    <s v="Evening"/>
    <x v="10"/>
    <s v="00"/>
  </r>
  <r>
    <n v="1"/>
    <n v="5"/>
    <d v="2011-03-14T00:00:00"/>
    <x v="422"/>
    <d v="1899-12-30T12:49:00"/>
    <d v="2011-03-14T00:00:00"/>
    <d v="1899-12-30T16:36:00"/>
    <n v="40"/>
    <n v="227"/>
    <s v="Ticket"/>
    <s v="Monday"/>
    <s v="Morning"/>
    <x v="7"/>
    <s v="16"/>
  </r>
  <r>
    <n v="1"/>
    <n v="5"/>
    <d v="2011-03-14T00:00:00"/>
    <x v="422"/>
    <d v="1899-12-30T19:39:00"/>
    <d v="2011-03-14T00:00:00"/>
    <d v="1899-12-30T21:25:00"/>
    <n v="30"/>
    <n v="106"/>
    <s v="Ticket"/>
    <s v="Monday"/>
    <s v="Evening"/>
    <x v="4"/>
    <s v="21"/>
  </r>
  <r>
    <n v="1"/>
    <n v="6"/>
    <d v="2011-03-14T00:00:00"/>
    <x v="422"/>
    <d v="1899-12-30T20:24:00"/>
    <d v="2011-03-14T00:00:00"/>
    <d v="1899-12-30T22:58:00"/>
    <n v="30"/>
    <n v="154"/>
    <s v="Ticket"/>
    <s v="Monday"/>
    <s v="Evening"/>
    <x v="9"/>
    <s v="22"/>
  </r>
  <r>
    <n v="1"/>
    <n v="5"/>
    <d v="2011-03-14T00:00:00"/>
    <x v="422"/>
    <d v="1899-12-30T21:57:00"/>
    <d v="2011-03-14T00:00:00"/>
    <d v="1899-12-30T23:08:00"/>
    <n v="30"/>
    <n v="71"/>
    <s v="Ticket"/>
    <s v="Monday"/>
    <s v="Evening"/>
    <x v="10"/>
    <s v="23"/>
  </r>
  <r>
    <n v="1"/>
    <n v="5"/>
    <d v="2011-03-14T00:00:00"/>
    <x v="422"/>
    <d v="1899-12-30T22:22:00"/>
    <d v="2011-03-14T00:00:00"/>
    <d v="1899-12-30T23:44:00"/>
    <n v="30"/>
    <n v="82"/>
    <s v="Ticket"/>
    <s v="Monday"/>
    <s v="Night"/>
    <x v="6"/>
    <s v="23"/>
  </r>
  <r>
    <n v="1"/>
    <n v="6"/>
    <d v="2011-03-15T00:00:00"/>
    <x v="423"/>
    <d v="1899-12-30T16:59:00"/>
    <d v="2011-03-15T00:00:00"/>
    <d v="1899-12-30T18:48:00"/>
    <n v="30"/>
    <n v="109"/>
    <s v="Ticket"/>
    <s v="Tuesday"/>
    <s v="Afternoon"/>
    <x v="5"/>
    <s v="18"/>
  </r>
  <r>
    <n v="1"/>
    <n v="5"/>
    <d v="2011-03-15T00:00:00"/>
    <x v="423"/>
    <d v="1899-12-30T17:33:00"/>
    <d v="2011-03-15T00:00:00"/>
    <d v="1899-12-30T22:03:00"/>
    <n v="50"/>
    <n v="270"/>
    <s v="Ticket"/>
    <s v="Tuesday"/>
    <s v="Afternoon"/>
    <x v="3"/>
    <s v="22"/>
  </r>
  <r>
    <n v="1"/>
    <n v="5"/>
    <d v="2011-03-15T00:00:00"/>
    <x v="423"/>
    <d v="1899-12-30T21:12:00"/>
    <d v="2011-03-15T00:00:00"/>
    <d v="1899-12-30T22:10:00"/>
    <n v="30"/>
    <n v="58"/>
    <s v="Ticket"/>
    <s v="Tuesday"/>
    <s v="Evening"/>
    <x v="10"/>
    <s v="22"/>
  </r>
  <r>
    <n v="1"/>
    <n v="5"/>
    <d v="2011-03-16T00:00:00"/>
    <x v="424"/>
    <d v="1899-12-30T09:15:00"/>
    <d v="2011-03-16T00:00:00"/>
    <d v="1899-12-30T11:10:00"/>
    <n v="30"/>
    <n v="115"/>
    <s v="Ticket"/>
    <s v="Wednesday"/>
    <s v="Night"/>
    <x v="13"/>
    <s v="11"/>
  </r>
  <r>
    <n v="1"/>
    <n v="6"/>
    <d v="2011-03-16T00:00:00"/>
    <x v="424"/>
    <d v="1899-12-30T16:21:00"/>
    <d v="2011-03-16T00:00:00"/>
    <d v="1899-12-30T18:06:00"/>
    <n v="30"/>
    <n v="105"/>
    <s v="Ticket"/>
    <s v="Wednesday"/>
    <s v="Afternoon"/>
    <x v="5"/>
    <s v="18"/>
  </r>
  <r>
    <n v="1"/>
    <n v="5"/>
    <d v="2011-03-16T00:00:00"/>
    <x v="424"/>
    <d v="1899-12-30T16:36:00"/>
    <d v="2011-03-16T00:00:00"/>
    <d v="1899-12-30T19:05:00"/>
    <n v="30"/>
    <n v="149"/>
    <s v="Ticket"/>
    <s v="Wednesday"/>
    <s v="Afternoon"/>
    <x v="5"/>
    <s v="19"/>
  </r>
  <r>
    <n v="1"/>
    <n v="5"/>
    <d v="2011-03-16T00:00:00"/>
    <x v="424"/>
    <d v="1899-12-30T18:29:00"/>
    <d v="2011-03-16T00:00:00"/>
    <d v="1899-12-30T20:22:00"/>
    <n v="30"/>
    <n v="113"/>
    <s v="Ticket"/>
    <s v="Wednesday"/>
    <s v="Evening"/>
    <x v="8"/>
    <s v="20"/>
  </r>
  <r>
    <n v="1"/>
    <n v="6"/>
    <d v="2011-03-16T00:00:00"/>
    <x v="424"/>
    <d v="1899-12-30T20:19:00"/>
    <d v="2011-03-16T00:00:00"/>
    <d v="1899-12-30T23:04:00"/>
    <n v="30"/>
    <n v="165"/>
    <s v="Ticket"/>
    <s v="Wednesday"/>
    <s v="Evening"/>
    <x v="9"/>
    <s v="23"/>
  </r>
  <r>
    <n v="1"/>
    <n v="6"/>
    <d v="2011-03-17T00:00:00"/>
    <x v="425"/>
    <d v="1899-12-30T11:48:00"/>
    <d v="2011-03-17T00:00:00"/>
    <d v="1899-12-30T13:59:00"/>
    <n v="30"/>
    <n v="131"/>
    <s v="Ticket"/>
    <s v="Thursday"/>
    <s v="Morning"/>
    <x v="12"/>
    <s v="13"/>
  </r>
  <r>
    <n v="1"/>
    <n v="5"/>
    <d v="2011-03-17T00:00:00"/>
    <x v="425"/>
    <d v="1899-12-30T12:13:00"/>
    <d v="2011-03-17T00:00:00"/>
    <d v="1899-12-30T12:30:00"/>
    <n v="30"/>
    <n v="17"/>
    <s v="Ticket"/>
    <s v="Thursday"/>
    <s v="Morning"/>
    <x v="7"/>
    <s v="12"/>
  </r>
  <r>
    <n v="1"/>
    <n v="5"/>
    <d v="2011-03-17T00:00:00"/>
    <x v="425"/>
    <d v="1899-12-30T12:24:00"/>
    <d v="2011-03-17T00:00:00"/>
    <d v="1899-12-30T14:18:00"/>
    <n v="30"/>
    <n v="114"/>
    <s v="Ticket"/>
    <s v="Thursday"/>
    <s v="Morning"/>
    <x v="7"/>
    <s v="14"/>
  </r>
  <r>
    <n v="1"/>
    <n v="6"/>
    <d v="2011-03-17T00:00:00"/>
    <x v="425"/>
    <d v="1899-12-30T14:42:00"/>
    <d v="2011-03-17T00:00:00"/>
    <d v="1899-12-30T16:45:00"/>
    <n v="30"/>
    <n v="123"/>
    <s v="Ticket"/>
    <s v="Thursday"/>
    <s v="Afternoon"/>
    <x v="1"/>
    <s v="16"/>
  </r>
  <r>
    <n v="1"/>
    <n v="6"/>
    <d v="2011-03-17T00:00:00"/>
    <x v="425"/>
    <d v="1899-12-30T17:21:00"/>
    <d v="2011-03-17T00:00:00"/>
    <d v="1899-12-30T21:07:00"/>
    <n v="40"/>
    <n v="226"/>
    <s v="Ticket"/>
    <s v="Thursday"/>
    <s v="Afternoon"/>
    <x v="3"/>
    <s v="21"/>
  </r>
  <r>
    <n v="1"/>
    <n v="6"/>
    <d v="2011-03-17T00:00:00"/>
    <x v="425"/>
    <d v="1899-12-30T19:36:00"/>
    <d v="2011-03-17T00:00:00"/>
    <d v="1899-12-30T20:03:00"/>
    <n v="30"/>
    <n v="27"/>
    <s v="Ticket"/>
    <s v="Thursday"/>
    <s v="Evening"/>
    <x v="4"/>
    <s v="20"/>
  </r>
  <r>
    <n v="1"/>
    <n v="5"/>
    <d v="2011-03-17T00:00:00"/>
    <x v="425"/>
    <d v="1899-12-30T20:46:00"/>
    <d v="2011-03-17T00:00:00"/>
    <d v="1899-12-30T21:17:00"/>
    <n v="30"/>
    <n v="31"/>
    <s v="Ticket"/>
    <s v="Thursday"/>
    <s v="Evening"/>
    <x v="9"/>
    <s v="21"/>
  </r>
  <r>
    <n v="1"/>
    <n v="5"/>
    <d v="2011-03-18T00:00:00"/>
    <x v="426"/>
    <d v="1899-12-30T11:10:00"/>
    <d v="2011-03-18T00:00:00"/>
    <d v="1899-12-30T16:38:00"/>
    <n v="60"/>
    <n v="328"/>
    <s v="Ticket"/>
    <s v="Friday"/>
    <s v="Morning"/>
    <x v="12"/>
    <s v="16"/>
  </r>
  <r>
    <n v="1"/>
    <n v="5"/>
    <d v="2011-03-18T00:00:00"/>
    <x v="426"/>
    <d v="1899-12-30T14:29:00"/>
    <d v="2011-03-18T00:00:00"/>
    <d v="1899-12-30T17:30:00"/>
    <n v="40"/>
    <n v="181"/>
    <s v="Ticket"/>
    <s v="Friday"/>
    <s v="Afternoon"/>
    <x v="1"/>
    <s v="17"/>
  </r>
  <r>
    <n v="1"/>
    <n v="5"/>
    <d v="2011-03-18T00:00:00"/>
    <x v="426"/>
    <d v="1899-12-30T15:06:00"/>
    <d v="2011-03-18T00:00:00"/>
    <d v="1899-12-30T16:07:00"/>
    <n v="30"/>
    <n v="61"/>
    <s v="Ticket"/>
    <s v="Friday"/>
    <s v="Afternoon"/>
    <x v="2"/>
    <s v="16"/>
  </r>
  <r>
    <n v="1"/>
    <n v="5"/>
    <d v="2011-03-18T00:00:00"/>
    <x v="426"/>
    <d v="1899-12-30T15:08:00"/>
    <d v="2011-03-18T00:00:00"/>
    <d v="1899-12-30T15:43:00"/>
    <n v="30"/>
    <n v="35"/>
    <s v="Ticket"/>
    <s v="Friday"/>
    <s v="Afternoon"/>
    <x v="2"/>
    <s v="15"/>
  </r>
  <r>
    <n v="1"/>
    <n v="5"/>
    <d v="2011-03-18T00:00:00"/>
    <x v="426"/>
    <d v="1899-12-30T15:32:00"/>
    <d v="2011-03-18T00:00:00"/>
    <d v="1899-12-30T16:21:00"/>
    <n v="30"/>
    <n v="49"/>
    <s v="Ticket"/>
    <s v="Friday"/>
    <s v="Afternoon"/>
    <x v="2"/>
    <s v="16"/>
  </r>
  <r>
    <n v="1"/>
    <n v="5"/>
    <d v="2011-03-18T00:00:00"/>
    <x v="426"/>
    <d v="1899-12-30T15:49:00"/>
    <d v="2011-03-18T00:00:00"/>
    <d v="1899-12-30T19:05:00"/>
    <n v="40"/>
    <n v="196"/>
    <s v="Ticket"/>
    <s v="Friday"/>
    <s v="Afternoon"/>
    <x v="2"/>
    <s v="19"/>
  </r>
  <r>
    <n v="1"/>
    <n v="6"/>
    <d v="2011-03-18T00:00:00"/>
    <x v="426"/>
    <d v="1899-12-30T18:32:00"/>
    <d v="2011-03-18T00:00:00"/>
    <d v="1899-12-30T19:36:00"/>
    <n v="30"/>
    <n v="64"/>
    <s v="Ticket"/>
    <s v="Friday"/>
    <s v="Evening"/>
    <x v="8"/>
    <s v="19"/>
  </r>
  <r>
    <n v="1"/>
    <n v="6"/>
    <d v="2011-03-18T00:00:00"/>
    <x v="426"/>
    <d v="1899-12-30T21:00:00"/>
    <d v="2011-03-18T00:00:00"/>
    <d v="1899-12-30T21:21:00"/>
    <n v="30"/>
    <n v="21"/>
    <s v="Ticket"/>
    <s v="Friday"/>
    <s v="Evening"/>
    <x v="10"/>
    <s v="21"/>
  </r>
  <r>
    <n v="1"/>
    <n v="6"/>
    <d v="2011-03-21T00:00:00"/>
    <x v="427"/>
    <d v="1899-12-30T11:55:00"/>
    <d v="2011-03-21T00:00:00"/>
    <d v="1899-12-30T12:48:00"/>
    <n v="30"/>
    <n v="53"/>
    <s v="Ticket"/>
    <s v="Monday"/>
    <s v="Morning"/>
    <x v="12"/>
    <s v="12"/>
  </r>
  <r>
    <n v="1"/>
    <n v="5"/>
    <d v="2011-03-22T00:00:00"/>
    <x v="428"/>
    <d v="1899-12-30T11:37:00"/>
    <d v="2011-03-22T00:00:00"/>
    <d v="1899-12-30T12:40:00"/>
    <n v="30"/>
    <n v="63"/>
    <s v="Ticket"/>
    <s v="Tuesday"/>
    <s v="Morning"/>
    <x v="12"/>
    <s v="12"/>
  </r>
  <r>
    <n v="1"/>
    <n v="5"/>
    <d v="2011-03-22T00:00:00"/>
    <x v="428"/>
    <d v="1899-12-30T17:44:00"/>
    <d v="2011-03-22T00:00:00"/>
    <d v="1899-12-30T18:28:00"/>
    <n v="30"/>
    <n v="44"/>
    <s v="Ticket"/>
    <s v="Tuesday"/>
    <s v="Afternoon"/>
    <x v="3"/>
    <s v="18"/>
  </r>
  <r>
    <n v="1"/>
    <n v="6"/>
    <d v="2011-03-22T00:00:00"/>
    <x v="428"/>
    <d v="1899-12-30T18:00:00"/>
    <d v="2011-03-22T00:00:00"/>
    <d v="1899-12-30T18:31:00"/>
    <n v="30"/>
    <n v="31"/>
    <s v="Ticket"/>
    <s v="Tuesday"/>
    <s v="Afternoon"/>
    <x v="8"/>
    <s v="18"/>
  </r>
  <r>
    <n v="1"/>
    <n v="6"/>
    <d v="2011-03-22T00:00:00"/>
    <x v="428"/>
    <d v="1899-12-30T21:23:00"/>
    <d v="2011-03-22T00:00:00"/>
    <d v="1899-12-30T23:04:00"/>
    <n v="30"/>
    <n v="101"/>
    <s v="Ticket"/>
    <s v="Tuesday"/>
    <s v="Evening"/>
    <x v="10"/>
    <s v="23"/>
  </r>
  <r>
    <n v="1"/>
    <n v="5"/>
    <d v="2011-03-23T00:00:00"/>
    <x v="429"/>
    <d v="1899-12-30T09:35:00"/>
    <d v="2011-03-23T00:00:00"/>
    <d v="1899-12-30T12:01:00"/>
    <n v="30"/>
    <n v="146"/>
    <s v="Manual"/>
    <s v="Wednesday"/>
    <s v="Night"/>
    <x v="13"/>
    <s v="12"/>
  </r>
  <r>
    <n v="1"/>
    <n v="5"/>
    <d v="2011-03-23T00:00:00"/>
    <x v="429"/>
    <d v="1899-12-30T11:13:00"/>
    <d v="2011-03-23T00:00:00"/>
    <d v="1899-12-30T12:38:00"/>
    <n v="30"/>
    <n v="85"/>
    <s v="Ticket"/>
    <s v="Wednesday"/>
    <s v="Morning"/>
    <x v="12"/>
    <s v="12"/>
  </r>
  <r>
    <n v="1"/>
    <n v="5"/>
    <d v="2011-03-23T00:00:00"/>
    <x v="429"/>
    <d v="1899-12-30T12:05:00"/>
    <d v="2011-03-23T00:00:00"/>
    <d v="1899-12-30T12:35:00"/>
    <n v="30"/>
    <n v="30"/>
    <s v="Ticket"/>
    <s v="Wednesday"/>
    <s v="Morning"/>
    <x v="7"/>
    <s v="12"/>
  </r>
  <r>
    <n v="1"/>
    <n v="6"/>
    <d v="2011-03-23T00:00:00"/>
    <x v="429"/>
    <d v="1899-12-30T13:52:00"/>
    <d v="2011-03-23T00:00:00"/>
    <d v="1899-12-30T17:12:00"/>
    <n v="40"/>
    <n v="200"/>
    <s v="Ticket"/>
    <s v="Wednesday"/>
    <s v="Morning"/>
    <x v="0"/>
    <s v="17"/>
  </r>
  <r>
    <n v="1"/>
    <n v="6"/>
    <d v="2011-03-23T00:00:00"/>
    <x v="429"/>
    <d v="1899-12-30T14:10:00"/>
    <d v="2011-03-23T00:00:00"/>
    <d v="1899-12-30T15:11:00"/>
    <n v="30"/>
    <n v="61"/>
    <s v="Ticket"/>
    <s v="Wednesday"/>
    <s v="Afternoon"/>
    <x v="1"/>
    <s v="15"/>
  </r>
  <r>
    <n v="1"/>
    <n v="6"/>
    <d v="2011-03-23T00:00:00"/>
    <x v="429"/>
    <d v="1899-12-30T18:14:00"/>
    <d v="2011-03-23T00:00:00"/>
    <d v="1899-12-30T18:56:00"/>
    <n v="30"/>
    <n v="42"/>
    <s v="Ticket"/>
    <s v="Wednesday"/>
    <s v="Evening"/>
    <x v="8"/>
    <s v="18"/>
  </r>
  <r>
    <n v="1"/>
    <n v="6"/>
    <d v="2011-03-23T00:00:00"/>
    <x v="429"/>
    <d v="1899-12-30T21:50:00"/>
    <d v="2011-03-23T00:00:00"/>
    <d v="1899-12-30T23:23:00"/>
    <n v="30"/>
    <n v="93"/>
    <s v="Ticket"/>
    <s v="Wednesday"/>
    <s v="Evening"/>
    <x v="10"/>
    <s v="23"/>
  </r>
  <r>
    <n v="1"/>
    <n v="5"/>
    <d v="2011-03-24T00:00:00"/>
    <x v="430"/>
    <d v="1899-12-30T12:03:00"/>
    <d v="2011-03-24T00:00:00"/>
    <d v="1899-12-30T13:02:00"/>
    <n v="30"/>
    <n v="59"/>
    <s v="Ticket"/>
    <s v="Thursday"/>
    <s v="Morning"/>
    <x v="7"/>
    <s v="13"/>
  </r>
  <r>
    <n v="1"/>
    <n v="5"/>
    <d v="2011-03-24T00:00:00"/>
    <x v="430"/>
    <d v="1899-12-30T12:10:00"/>
    <d v="2011-03-24T00:00:00"/>
    <d v="1899-12-30T13:19:00"/>
    <n v="30"/>
    <n v="69"/>
    <s v="Ticket"/>
    <s v="Thursday"/>
    <s v="Morning"/>
    <x v="7"/>
    <s v="13"/>
  </r>
  <r>
    <n v="1"/>
    <n v="5"/>
    <d v="2011-03-24T00:00:00"/>
    <x v="430"/>
    <d v="1899-12-30T12:33:00"/>
    <d v="2011-03-24T00:00:00"/>
    <d v="1899-12-30T14:57:00"/>
    <n v="30"/>
    <n v="144"/>
    <s v="Ticket"/>
    <s v="Thursday"/>
    <s v="Morning"/>
    <x v="7"/>
    <s v="14"/>
  </r>
  <r>
    <n v="1"/>
    <n v="5"/>
    <d v="2011-03-24T00:00:00"/>
    <x v="430"/>
    <d v="1899-12-30T13:03:00"/>
    <d v="2011-03-24T00:00:00"/>
    <d v="1899-12-30T14:35:00"/>
    <n v="30"/>
    <n v="92"/>
    <s v="Ticket"/>
    <s v="Thursday"/>
    <s v="Morning"/>
    <x v="0"/>
    <s v="14"/>
  </r>
  <r>
    <n v="1"/>
    <n v="6"/>
    <d v="2011-03-24T00:00:00"/>
    <x v="430"/>
    <d v="1899-12-30T14:06:00"/>
    <d v="2011-03-24T00:00:00"/>
    <d v="1899-12-30T15:50:00"/>
    <n v="30"/>
    <n v="104"/>
    <s v="Ticket"/>
    <s v="Thursday"/>
    <s v="Afternoon"/>
    <x v="1"/>
    <s v="15"/>
  </r>
  <r>
    <n v="1"/>
    <n v="6"/>
    <d v="2011-03-24T00:00:00"/>
    <x v="430"/>
    <d v="1899-12-30T15:57:00"/>
    <d v="2011-03-24T00:00:00"/>
    <d v="1899-12-30T17:01:00"/>
    <n v="30"/>
    <n v="64"/>
    <s v="Ticket"/>
    <s v="Thursday"/>
    <s v="Afternoon"/>
    <x v="2"/>
    <s v="17"/>
  </r>
  <r>
    <n v="1"/>
    <n v="6"/>
    <d v="2011-03-24T00:00:00"/>
    <x v="430"/>
    <d v="1899-12-30T16:27:00"/>
    <d v="2011-03-24T00:00:00"/>
    <d v="1899-12-30T17:13:00"/>
    <n v="30"/>
    <n v="46"/>
    <s v="Ticket"/>
    <s v="Thursday"/>
    <s v="Afternoon"/>
    <x v="5"/>
    <s v="17"/>
  </r>
  <r>
    <n v="1"/>
    <n v="6"/>
    <d v="2011-03-24T00:00:00"/>
    <x v="430"/>
    <d v="1899-12-30T17:26:00"/>
    <d v="2011-03-24T00:00:00"/>
    <d v="1899-12-30T20:15:00"/>
    <n v="30"/>
    <n v="169"/>
    <s v="Ticket"/>
    <s v="Thursday"/>
    <s v="Afternoon"/>
    <x v="3"/>
    <s v="20"/>
  </r>
  <r>
    <n v="1"/>
    <n v="5"/>
    <d v="2011-03-24T00:00:00"/>
    <x v="430"/>
    <d v="1899-12-30T18:54:00"/>
    <d v="2011-03-24T00:00:00"/>
    <d v="1899-12-30T20:24:00"/>
    <n v="30"/>
    <n v="90"/>
    <s v="Ticket"/>
    <s v="Thursday"/>
    <s v="Evening"/>
    <x v="8"/>
    <s v="20"/>
  </r>
  <r>
    <n v="1"/>
    <n v="5"/>
    <d v="2011-03-24T00:00:00"/>
    <x v="430"/>
    <d v="1899-12-30T19:30:00"/>
    <d v="2011-03-24T00:00:00"/>
    <d v="1899-12-30T20:49:00"/>
    <n v="30"/>
    <n v="79"/>
    <s v="Ticket"/>
    <s v="Thursday"/>
    <s v="Evening"/>
    <x v="4"/>
    <s v="20"/>
  </r>
  <r>
    <n v="1"/>
    <n v="5"/>
    <d v="2011-03-25T00:00:00"/>
    <x v="431"/>
    <d v="1899-12-30T10:17:00"/>
    <d v="2011-03-25T00:00:00"/>
    <d v="1899-12-30T15:07:00"/>
    <n v="50"/>
    <n v="290"/>
    <s v="Ticket"/>
    <s v="Friday"/>
    <s v="Morning"/>
    <x v="11"/>
    <s v="15"/>
  </r>
  <r>
    <n v="1"/>
    <n v="5"/>
    <d v="2011-03-25T00:00:00"/>
    <x v="431"/>
    <d v="1899-12-30T12:36:00"/>
    <d v="2011-03-25T00:00:00"/>
    <d v="1899-12-30T13:37:00"/>
    <n v="30"/>
    <n v="61"/>
    <s v="Ticket"/>
    <s v="Friday"/>
    <s v="Morning"/>
    <x v="7"/>
    <s v="13"/>
  </r>
  <r>
    <n v="1"/>
    <n v="6"/>
    <d v="2011-03-25T00:00:00"/>
    <x v="431"/>
    <d v="1899-12-30T12:36:00"/>
    <d v="2011-03-25T00:00:00"/>
    <d v="1899-12-30T15:18:00"/>
    <n v="30"/>
    <n v="162"/>
    <s v="Ticket"/>
    <s v="Friday"/>
    <s v="Morning"/>
    <x v="7"/>
    <s v="15"/>
  </r>
  <r>
    <n v="1"/>
    <n v="6"/>
    <d v="2011-03-25T00:00:00"/>
    <x v="431"/>
    <d v="1899-12-30T13:09:00"/>
    <d v="2011-03-25T00:00:00"/>
    <d v="1899-12-30T14:37:00"/>
    <n v="30"/>
    <n v="88"/>
    <s v="Ticket"/>
    <s v="Friday"/>
    <s v="Morning"/>
    <x v="0"/>
    <s v="14"/>
  </r>
  <r>
    <n v="1"/>
    <n v="6"/>
    <d v="2011-03-25T00:00:00"/>
    <x v="431"/>
    <d v="1899-12-30T13:56:00"/>
    <d v="2011-03-25T00:00:00"/>
    <d v="1899-12-30T14:49:00"/>
    <n v="30"/>
    <n v="53"/>
    <s v="Ticket"/>
    <s v="Friday"/>
    <s v="Morning"/>
    <x v="0"/>
    <s v="14"/>
  </r>
  <r>
    <n v="1"/>
    <n v="5"/>
    <d v="2011-03-28T00:00:00"/>
    <x v="432"/>
    <d v="1899-12-30T11:46:00"/>
    <d v="2011-03-28T00:00:00"/>
    <d v="1899-12-30T13:50:00"/>
    <n v="30"/>
    <n v="124"/>
    <s v="Ticket"/>
    <s v="Monday"/>
    <s v="Morning"/>
    <x v="12"/>
    <s v="13"/>
  </r>
  <r>
    <n v="1"/>
    <n v="6"/>
    <d v="2011-03-28T00:00:00"/>
    <x v="432"/>
    <d v="1899-12-30T14:07:00"/>
    <d v="2011-03-28T00:00:00"/>
    <d v="1899-12-30T14:11:00"/>
    <n v="30"/>
    <n v="4"/>
    <s v="Ticket"/>
    <s v="Monday"/>
    <s v="Afternoon"/>
    <x v="1"/>
    <s v="14"/>
  </r>
  <r>
    <n v="1"/>
    <n v="6"/>
    <d v="2011-03-28T00:00:00"/>
    <x v="432"/>
    <d v="1899-12-30T15:28:00"/>
    <d v="2011-03-28T00:00:00"/>
    <d v="1899-12-30T16:15:00"/>
    <n v="30"/>
    <n v="47"/>
    <s v="Ticket"/>
    <s v="Monday"/>
    <s v="Afternoon"/>
    <x v="2"/>
    <s v="16"/>
  </r>
  <r>
    <n v="1"/>
    <n v="6"/>
    <d v="2011-03-28T00:00:00"/>
    <x v="432"/>
    <d v="1899-12-30T15:42:00"/>
    <d v="2011-03-28T00:00:00"/>
    <d v="1899-12-30T16:14:00"/>
    <n v="30"/>
    <n v="32"/>
    <s v="Ticket"/>
    <s v="Monday"/>
    <s v="Afternoon"/>
    <x v="2"/>
    <s v="16"/>
  </r>
  <r>
    <n v="1"/>
    <n v="5"/>
    <d v="2011-03-28T00:00:00"/>
    <x v="432"/>
    <d v="1899-12-30T15:58:00"/>
    <d v="2011-03-28T00:00:00"/>
    <d v="1899-12-30T16:38:00"/>
    <n v="30"/>
    <n v="40"/>
    <s v="Ticket"/>
    <s v="Monday"/>
    <s v="Afternoon"/>
    <x v="2"/>
    <s v="16"/>
  </r>
  <r>
    <n v="1"/>
    <n v="6"/>
    <d v="2011-03-28T00:00:00"/>
    <x v="432"/>
    <d v="1899-12-30T16:25:00"/>
    <d v="2011-03-28T00:00:00"/>
    <d v="1899-12-30T18:10:00"/>
    <n v="30"/>
    <n v="105"/>
    <s v="Ticket"/>
    <s v="Monday"/>
    <s v="Afternoon"/>
    <x v="5"/>
    <s v="18"/>
  </r>
  <r>
    <n v="1"/>
    <n v="5"/>
    <d v="2011-03-28T00:00:00"/>
    <x v="432"/>
    <d v="1899-12-30T16:32:00"/>
    <d v="2011-03-28T00:00:00"/>
    <d v="1899-12-30T18:57:00"/>
    <n v="30"/>
    <n v="145"/>
    <s v="Ticket"/>
    <s v="Monday"/>
    <s v="Afternoon"/>
    <x v="5"/>
    <s v="18"/>
  </r>
  <r>
    <n v="1"/>
    <n v="5"/>
    <d v="2011-03-28T00:00:00"/>
    <x v="432"/>
    <d v="1899-12-30T19:47:00"/>
    <d v="2011-03-28T00:00:00"/>
    <d v="1899-12-30T20:41:00"/>
    <n v="30"/>
    <n v="54"/>
    <s v="Ticket"/>
    <s v="Monday"/>
    <s v="Evening"/>
    <x v="4"/>
    <s v="20"/>
  </r>
  <r>
    <n v="1"/>
    <n v="6"/>
    <d v="2011-03-29T00:00:00"/>
    <x v="433"/>
    <d v="1899-12-30T12:44:00"/>
    <d v="2011-03-29T00:00:00"/>
    <d v="1899-12-30T13:08:00"/>
    <n v="30"/>
    <n v="24"/>
    <s v="Ticket"/>
    <s v="Tuesday"/>
    <s v="Morning"/>
    <x v="7"/>
    <s v="13"/>
  </r>
  <r>
    <n v="1"/>
    <n v="5"/>
    <d v="2011-03-29T00:00:00"/>
    <x v="433"/>
    <d v="1899-12-30T13:52:00"/>
    <d v="2011-03-29T00:00:00"/>
    <d v="1899-12-30T14:17:00"/>
    <n v="30"/>
    <n v="25"/>
    <s v="Ticket"/>
    <s v="Tuesday"/>
    <s v="Morning"/>
    <x v="0"/>
    <s v="14"/>
  </r>
  <r>
    <n v="1"/>
    <n v="6"/>
    <d v="2011-03-29T00:00:00"/>
    <x v="433"/>
    <d v="1899-12-30T16:25:00"/>
    <d v="2011-03-29T00:00:00"/>
    <d v="1899-12-30T16:50:00"/>
    <n v="30"/>
    <n v="25"/>
    <s v="Ticket"/>
    <s v="Tuesday"/>
    <s v="Afternoon"/>
    <x v="5"/>
    <s v="16"/>
  </r>
  <r>
    <n v="1"/>
    <n v="5"/>
    <d v="2011-03-29T00:00:00"/>
    <x v="433"/>
    <d v="1899-12-30T16:35:00"/>
    <d v="2011-03-29T00:00:00"/>
    <d v="1899-12-30T19:00:00"/>
    <n v="30"/>
    <n v="145"/>
    <s v="Ticket"/>
    <s v="Tuesday"/>
    <s v="Afternoon"/>
    <x v="5"/>
    <s v="19"/>
  </r>
  <r>
    <n v="1"/>
    <n v="6"/>
    <d v="2011-03-29T00:00:00"/>
    <x v="433"/>
    <d v="1899-12-30T17:48:00"/>
    <d v="2011-03-29T00:00:00"/>
    <d v="1899-12-30T18:52:00"/>
    <n v="30"/>
    <n v="64"/>
    <s v="Ticket"/>
    <s v="Tuesday"/>
    <s v="Afternoon"/>
    <x v="3"/>
    <s v="18"/>
  </r>
  <r>
    <n v="1"/>
    <n v="6"/>
    <d v="2011-03-29T00:00:00"/>
    <x v="433"/>
    <d v="1899-12-30T20:30:00"/>
    <d v="2011-03-29T00:00:00"/>
    <d v="1899-12-30T23:08:00"/>
    <n v="30"/>
    <n v="158"/>
    <s v="Ticket"/>
    <s v="Tuesday"/>
    <s v="Evening"/>
    <x v="9"/>
    <s v="23"/>
  </r>
  <r>
    <n v="1"/>
    <n v="6"/>
    <d v="2011-03-30T00:00:00"/>
    <x v="434"/>
    <d v="1899-12-30T14:23:00"/>
    <d v="2011-03-30T00:00:00"/>
    <d v="1899-12-30T15:04:00"/>
    <n v="30"/>
    <n v="41"/>
    <s v="Ticket"/>
    <s v="Wednesday"/>
    <s v="Afternoon"/>
    <x v="1"/>
    <s v="15"/>
  </r>
  <r>
    <n v="1"/>
    <n v="5"/>
    <d v="2011-03-31T00:00:00"/>
    <x v="435"/>
    <d v="1899-12-30T13:08:00"/>
    <d v="2011-03-31T00:00:00"/>
    <d v="1899-12-30T20:38:00"/>
    <n v="80"/>
    <n v="450"/>
    <s v="Ticket"/>
    <s v="Thursday"/>
    <s v="Morning"/>
    <x v="0"/>
    <s v="20"/>
  </r>
  <r>
    <n v="1"/>
    <n v="5"/>
    <d v="2011-03-31T00:00:00"/>
    <x v="435"/>
    <d v="1899-12-30T13:27:00"/>
    <d v="2011-03-31T00:00:00"/>
    <d v="1899-12-30T15:39:00"/>
    <n v="30"/>
    <n v="132"/>
    <s v="Ticket"/>
    <s v="Thursday"/>
    <s v="Morning"/>
    <x v="0"/>
    <s v="15"/>
  </r>
  <r>
    <n v="1"/>
    <n v="6"/>
    <d v="2011-03-31T00:00:00"/>
    <x v="435"/>
    <d v="1899-12-30T14:23:00"/>
    <d v="2011-03-31T00:00:00"/>
    <d v="1899-12-30T20:06:00"/>
    <n v="60"/>
    <n v="343"/>
    <s v="Ticket"/>
    <s v="Thursday"/>
    <s v="Afternoon"/>
    <x v="1"/>
    <s v="20"/>
  </r>
  <r>
    <n v="1"/>
    <n v="5"/>
    <d v="2011-03-31T00:00:00"/>
    <x v="435"/>
    <d v="1899-12-30T16:06:00"/>
    <d v="2011-03-31T00:00:00"/>
    <d v="1899-12-30T19:08:00"/>
    <n v="40"/>
    <n v="182"/>
    <s v="Ticket"/>
    <s v="Thursday"/>
    <s v="Afternoon"/>
    <x v="5"/>
    <s v="19"/>
  </r>
  <r>
    <n v="1"/>
    <n v="5"/>
    <d v="2011-03-31T00:00:00"/>
    <x v="435"/>
    <d v="1899-12-30T17:27:00"/>
    <d v="2011-03-31T00:00:00"/>
    <d v="1899-12-30T19:52:00"/>
    <n v="30"/>
    <n v="145"/>
    <s v="Ticket"/>
    <s v="Thursday"/>
    <s v="Afternoon"/>
    <x v="3"/>
    <s v="19"/>
  </r>
  <r>
    <n v="1"/>
    <n v="5"/>
    <d v="2011-04-01T00:00:00"/>
    <x v="436"/>
    <d v="1899-12-30T10:06:00"/>
    <d v="2011-04-01T00:00:00"/>
    <d v="1899-12-30T12:17:00"/>
    <n v="30"/>
    <n v="131"/>
    <s v="Ticket"/>
    <s v="Friday"/>
    <s v="Morning"/>
    <x v="11"/>
    <s v="12"/>
  </r>
  <r>
    <n v="1"/>
    <n v="6"/>
    <d v="2011-04-01T00:00:00"/>
    <x v="436"/>
    <d v="1899-12-30T12:14:00"/>
    <d v="2011-04-01T00:00:00"/>
    <d v="1899-12-30T15:30:00"/>
    <n v="40"/>
    <n v="196"/>
    <s v="Ticket"/>
    <s v="Friday"/>
    <s v="Morning"/>
    <x v="7"/>
    <s v="15"/>
  </r>
  <r>
    <n v="1"/>
    <n v="6"/>
    <d v="2011-04-01T00:00:00"/>
    <x v="436"/>
    <d v="1899-12-30T13:14:00"/>
    <d v="2011-04-01T00:00:00"/>
    <d v="1899-12-30T16:22:00"/>
    <n v="40"/>
    <n v="188"/>
    <s v="Ticket"/>
    <s v="Friday"/>
    <s v="Morning"/>
    <x v="0"/>
    <s v="16"/>
  </r>
  <r>
    <n v="1"/>
    <n v="6"/>
    <d v="2011-04-01T00:00:00"/>
    <x v="436"/>
    <d v="1899-12-30T14:37:00"/>
    <d v="2011-04-01T00:00:00"/>
    <d v="1899-12-30T15:14:00"/>
    <n v="30"/>
    <n v="37"/>
    <s v="Ticket"/>
    <s v="Friday"/>
    <s v="Afternoon"/>
    <x v="1"/>
    <s v="15"/>
  </r>
  <r>
    <n v="1"/>
    <n v="5"/>
    <d v="2011-04-01T00:00:00"/>
    <x v="436"/>
    <d v="1899-12-30T14:48:00"/>
    <d v="2011-04-01T00:00:00"/>
    <d v="1899-12-30T16:19:00"/>
    <n v="30"/>
    <n v="91"/>
    <s v="Ticket"/>
    <s v="Friday"/>
    <s v="Afternoon"/>
    <x v="1"/>
    <s v="16"/>
  </r>
  <r>
    <n v="1"/>
    <n v="5"/>
    <d v="2011-04-01T00:00:00"/>
    <x v="436"/>
    <d v="1899-12-30T15:16:00"/>
    <d v="2011-04-01T00:00:00"/>
    <d v="1899-12-30T16:45:00"/>
    <n v="30"/>
    <n v="89"/>
    <s v="Ticket"/>
    <s v="Friday"/>
    <s v="Afternoon"/>
    <x v="2"/>
    <s v="16"/>
  </r>
  <r>
    <n v="1"/>
    <n v="5"/>
    <d v="2011-04-01T00:00:00"/>
    <x v="436"/>
    <d v="1899-12-30T15:51:00"/>
    <d v="2011-04-01T00:00:00"/>
    <d v="1899-12-30T18:37:00"/>
    <n v="30"/>
    <n v="166"/>
    <s v="Ticket"/>
    <s v="Friday"/>
    <s v="Afternoon"/>
    <x v="2"/>
    <s v="18"/>
  </r>
  <r>
    <n v="1"/>
    <n v="5"/>
    <d v="2011-04-01T00:00:00"/>
    <x v="436"/>
    <d v="1899-12-30T18:44:00"/>
    <d v="2011-04-01T00:00:00"/>
    <d v="1899-12-30T20:44:00"/>
    <n v="30"/>
    <n v="120"/>
    <s v="Ticket"/>
    <s v="Friday"/>
    <s v="Evening"/>
    <x v="8"/>
    <s v="20"/>
  </r>
  <r>
    <n v="1"/>
    <n v="5"/>
    <d v="2011-04-01T00:00:00"/>
    <x v="436"/>
    <d v="1899-12-30T18:49:00"/>
    <d v="2011-04-01T00:00:00"/>
    <d v="1899-12-30T20:21:00"/>
    <n v="30"/>
    <n v="92"/>
    <s v="Ticket"/>
    <s v="Friday"/>
    <s v="Evening"/>
    <x v="8"/>
    <s v="20"/>
  </r>
  <r>
    <n v="1"/>
    <n v="5"/>
    <d v="2011-04-01T00:00:00"/>
    <x v="436"/>
    <d v="1899-12-30T18:58:00"/>
    <d v="2011-04-01T00:00:00"/>
    <d v="1899-12-30T19:52:00"/>
    <n v="30"/>
    <n v="54"/>
    <s v="Ticket"/>
    <s v="Friday"/>
    <s v="Evening"/>
    <x v="8"/>
    <s v="19"/>
  </r>
  <r>
    <n v="1"/>
    <n v="5"/>
    <d v="2011-04-01T00:00:00"/>
    <x v="436"/>
    <d v="1899-12-30T20:04:00"/>
    <d v="2011-04-01T00:00:00"/>
    <d v="1899-12-30T23:08:00"/>
    <n v="40"/>
    <n v="184"/>
    <s v="Ticket"/>
    <s v="Friday"/>
    <s v="Evening"/>
    <x v="9"/>
    <s v="23"/>
  </r>
  <r>
    <n v="1"/>
    <n v="6"/>
    <d v="2011-04-01T00:00:00"/>
    <x v="436"/>
    <d v="1899-12-30T20:42:00"/>
    <d v="2011-04-01T00:00:00"/>
    <d v="1899-12-30T22:49:00"/>
    <n v="30"/>
    <n v="127"/>
    <s v="Ticket"/>
    <s v="Friday"/>
    <s v="Evening"/>
    <x v="9"/>
    <s v="22"/>
  </r>
  <r>
    <n v="1"/>
    <n v="5"/>
    <d v="2011-04-04T00:00:00"/>
    <x v="437"/>
    <d v="1899-12-30T10:54:00"/>
    <d v="2011-04-04T00:00:00"/>
    <d v="1899-12-30T12:17:00"/>
    <n v="30"/>
    <n v="83"/>
    <s v="Ticket"/>
    <s v="Monday"/>
    <s v="Morning"/>
    <x v="11"/>
    <s v="12"/>
  </r>
  <r>
    <n v="1"/>
    <n v="6"/>
    <d v="2011-04-04T00:00:00"/>
    <x v="437"/>
    <d v="1899-12-30T14:02:00"/>
    <d v="2011-04-04T00:00:00"/>
    <d v="1899-12-30T15:15:00"/>
    <n v="30"/>
    <n v="73"/>
    <s v="Ticket"/>
    <s v="Monday"/>
    <s v="Afternoon"/>
    <x v="1"/>
    <s v="15"/>
  </r>
  <r>
    <n v="1"/>
    <n v="5"/>
    <d v="2011-04-04T00:00:00"/>
    <x v="437"/>
    <d v="1899-12-30T14:34:00"/>
    <d v="2011-04-04T00:00:00"/>
    <d v="1899-12-30T17:34:00"/>
    <n v="30"/>
    <n v="180"/>
    <s v="Ticket"/>
    <s v="Monday"/>
    <s v="Afternoon"/>
    <x v="1"/>
    <s v="17"/>
  </r>
  <r>
    <n v="1"/>
    <n v="6"/>
    <d v="2011-04-04T00:00:00"/>
    <x v="437"/>
    <d v="1899-12-30T18:21:00"/>
    <d v="2011-04-04T00:00:00"/>
    <d v="1899-12-30T20:09:00"/>
    <n v="30"/>
    <n v="108"/>
    <s v="Ticket"/>
    <s v="Monday"/>
    <s v="Evening"/>
    <x v="8"/>
    <s v="20"/>
  </r>
  <r>
    <n v="1"/>
    <n v="5"/>
    <d v="2011-04-04T00:00:00"/>
    <x v="437"/>
    <d v="1899-12-30T19:21:00"/>
    <d v="2011-04-04T00:00:00"/>
    <d v="1899-12-30T21:16:00"/>
    <n v="30"/>
    <n v="115"/>
    <s v="Ticket"/>
    <s v="Monday"/>
    <s v="Evening"/>
    <x v="4"/>
    <s v="21"/>
  </r>
  <r>
    <n v="1"/>
    <n v="6"/>
    <d v="2011-04-04T00:00:00"/>
    <x v="437"/>
    <d v="1899-12-30T20:21:00"/>
    <d v="2011-04-04T00:00:00"/>
    <d v="1899-12-30T21:51:00"/>
    <n v="30"/>
    <n v="90"/>
    <s v="Ticket"/>
    <s v="Monday"/>
    <s v="Evening"/>
    <x v="9"/>
    <s v="21"/>
  </r>
  <r>
    <n v="1"/>
    <n v="5"/>
    <d v="2011-04-04T00:00:00"/>
    <x v="437"/>
    <d v="1899-12-30T20:22:00"/>
    <d v="2011-04-04T00:00:00"/>
    <d v="1899-12-30T22:51:00"/>
    <n v="30"/>
    <n v="149"/>
    <s v="Ticket"/>
    <s v="Monday"/>
    <s v="Evening"/>
    <x v="9"/>
    <s v="22"/>
  </r>
  <r>
    <n v="1"/>
    <n v="5"/>
    <d v="2011-04-04T00:00:00"/>
    <x v="437"/>
    <d v="1899-12-30T21:30:00"/>
    <d v="2011-04-04T00:00:00"/>
    <d v="1899-12-30T21:50:00"/>
    <n v="30"/>
    <n v="20"/>
    <s v="Ticket"/>
    <s v="Monday"/>
    <s v="Evening"/>
    <x v="10"/>
    <s v="21"/>
  </r>
  <r>
    <n v="1"/>
    <n v="5"/>
    <d v="2011-04-05T00:00:00"/>
    <x v="438"/>
    <d v="1899-12-30T07:37:00"/>
    <d v="2011-04-05T00:00:00"/>
    <d v="1899-12-30T08:46:00"/>
    <n v="30"/>
    <n v="69"/>
    <s v="Ticket"/>
    <s v="Tuesday"/>
    <s v="Night"/>
    <x v="16"/>
    <s v="08"/>
  </r>
  <r>
    <n v="1"/>
    <n v="5"/>
    <d v="2011-04-05T00:00:00"/>
    <x v="438"/>
    <d v="1899-12-30T10:27:00"/>
    <d v="2011-04-05T00:00:00"/>
    <d v="1899-12-30T10:45:00"/>
    <n v="30"/>
    <n v="18"/>
    <s v="Ticket"/>
    <s v="Tuesday"/>
    <s v="Morning"/>
    <x v="11"/>
    <s v="10"/>
  </r>
  <r>
    <n v="1"/>
    <n v="5"/>
    <d v="2011-04-05T00:00:00"/>
    <x v="438"/>
    <d v="1899-12-30T10:32:00"/>
    <d v="2011-04-05T00:00:00"/>
    <d v="1899-12-30T10:45:00"/>
    <n v="30"/>
    <n v="13"/>
    <s v="Ticket"/>
    <s v="Tuesday"/>
    <s v="Morning"/>
    <x v="11"/>
    <s v="10"/>
  </r>
  <r>
    <n v="1"/>
    <n v="5"/>
    <d v="2011-04-05T00:00:00"/>
    <x v="438"/>
    <d v="1899-12-30T11:47:00"/>
    <d v="2011-04-05T00:00:00"/>
    <d v="1899-12-30T12:28:00"/>
    <n v="30"/>
    <n v="41"/>
    <s v="Ticket"/>
    <s v="Tuesday"/>
    <s v="Morning"/>
    <x v="12"/>
    <s v="12"/>
  </r>
  <r>
    <n v="1"/>
    <n v="5"/>
    <d v="2011-04-05T00:00:00"/>
    <x v="438"/>
    <d v="1899-12-30T11:54:00"/>
    <d v="2011-04-05T00:00:00"/>
    <d v="1899-12-30T14:18:00"/>
    <n v="30"/>
    <n v="144"/>
    <s v="Ticket"/>
    <s v="Tuesday"/>
    <s v="Morning"/>
    <x v="12"/>
    <s v="14"/>
  </r>
  <r>
    <n v="1"/>
    <n v="5"/>
    <d v="2011-04-05T00:00:00"/>
    <x v="438"/>
    <d v="1899-12-30T12:20:00"/>
    <d v="2011-04-05T00:00:00"/>
    <d v="1899-12-30T13:52:00"/>
    <n v="30"/>
    <n v="92"/>
    <s v="Ticket"/>
    <s v="Tuesday"/>
    <s v="Morning"/>
    <x v="7"/>
    <s v="13"/>
  </r>
  <r>
    <n v="1"/>
    <n v="6"/>
    <d v="2011-04-05T00:00:00"/>
    <x v="438"/>
    <d v="1899-12-30T14:53:00"/>
    <d v="2011-04-05T00:00:00"/>
    <d v="1899-12-30T19:26:00"/>
    <n v="50"/>
    <n v="273"/>
    <s v="Ticket"/>
    <s v="Tuesday"/>
    <s v="Afternoon"/>
    <x v="1"/>
    <s v="19"/>
  </r>
  <r>
    <n v="1"/>
    <n v="5"/>
    <d v="2011-04-05T00:00:00"/>
    <x v="438"/>
    <d v="1899-12-30T15:43:00"/>
    <d v="2011-04-05T00:00:00"/>
    <d v="1899-12-30T18:26:00"/>
    <n v="30"/>
    <n v="163"/>
    <s v="Ticket"/>
    <s v="Tuesday"/>
    <s v="Afternoon"/>
    <x v="2"/>
    <s v="18"/>
  </r>
  <r>
    <n v="1"/>
    <n v="5"/>
    <d v="2011-04-05T00:00:00"/>
    <x v="438"/>
    <d v="1899-12-30T16:19:00"/>
    <d v="2011-04-05T00:00:00"/>
    <d v="1899-12-30T18:03:00"/>
    <n v="30"/>
    <n v="104"/>
    <s v="Ticket"/>
    <s v="Tuesday"/>
    <s v="Afternoon"/>
    <x v="5"/>
    <s v="18"/>
  </r>
  <r>
    <n v="1"/>
    <n v="5"/>
    <d v="2011-04-05T00:00:00"/>
    <x v="438"/>
    <d v="1899-12-30T17:41:00"/>
    <d v="2011-04-05T00:00:00"/>
    <d v="1899-12-30T19:37:00"/>
    <n v="30"/>
    <n v="116"/>
    <s v="Ticket"/>
    <s v="Tuesday"/>
    <s v="Afternoon"/>
    <x v="3"/>
    <s v="19"/>
  </r>
  <r>
    <n v="1"/>
    <n v="5"/>
    <d v="2011-04-05T00:00:00"/>
    <x v="438"/>
    <d v="1899-12-30T19:18:00"/>
    <d v="2011-04-05T00:00:00"/>
    <d v="1899-12-30T20:46:00"/>
    <n v="30"/>
    <n v="88"/>
    <s v="Ticket"/>
    <s v="Tuesday"/>
    <s v="Evening"/>
    <x v="4"/>
    <s v="20"/>
  </r>
  <r>
    <n v="1"/>
    <n v="5"/>
    <d v="2011-04-05T00:00:00"/>
    <x v="438"/>
    <d v="1899-12-30T20:59:00"/>
    <d v="2011-04-05T00:00:00"/>
    <d v="1899-12-30T23:46:00"/>
    <n v="30"/>
    <n v="167"/>
    <s v="Ticket"/>
    <s v="Tuesday"/>
    <s v="Evening"/>
    <x v="9"/>
    <s v="23"/>
  </r>
  <r>
    <n v="1"/>
    <n v="5"/>
    <d v="2011-04-06T00:00:00"/>
    <x v="439"/>
    <d v="1899-12-30T11:10:00"/>
    <d v="2011-04-06T00:00:00"/>
    <d v="1899-12-30T13:09:00"/>
    <n v="30"/>
    <n v="119"/>
    <s v="Ticket"/>
    <s v="Wednesday"/>
    <s v="Morning"/>
    <x v="12"/>
    <s v="13"/>
  </r>
  <r>
    <n v="1"/>
    <n v="5"/>
    <d v="2011-04-06T00:00:00"/>
    <x v="439"/>
    <d v="1899-12-30T12:38:00"/>
    <d v="2011-04-06T00:00:00"/>
    <d v="1899-12-30T15:00:00"/>
    <n v="30"/>
    <n v="142"/>
    <s v="Ticket"/>
    <s v="Wednesday"/>
    <s v="Morning"/>
    <x v="7"/>
    <s v="15"/>
  </r>
  <r>
    <n v="1"/>
    <n v="6"/>
    <d v="2011-04-06T00:00:00"/>
    <x v="439"/>
    <d v="1899-12-30T14:07:00"/>
    <d v="2011-04-06T00:00:00"/>
    <d v="1899-12-30T17:47:00"/>
    <n v="40"/>
    <n v="220"/>
    <s v="Ticket"/>
    <s v="Wednesday"/>
    <s v="Afternoon"/>
    <x v="1"/>
    <s v="17"/>
  </r>
  <r>
    <n v="1"/>
    <n v="5"/>
    <d v="2011-04-06T00:00:00"/>
    <x v="439"/>
    <d v="1899-12-30T14:25:00"/>
    <d v="2011-04-06T00:00:00"/>
    <d v="1899-12-30T18:42:00"/>
    <n v="50"/>
    <n v="257"/>
    <s v="Ticket"/>
    <s v="Wednesday"/>
    <s v="Afternoon"/>
    <x v="1"/>
    <s v="18"/>
  </r>
  <r>
    <n v="1"/>
    <n v="6"/>
    <d v="2011-04-06T00:00:00"/>
    <x v="439"/>
    <d v="1899-12-30T17:55:00"/>
    <d v="2011-04-06T00:00:00"/>
    <d v="1899-12-30T22:44:00"/>
    <n v="50"/>
    <n v="289"/>
    <s v="Ticket"/>
    <s v="Wednesday"/>
    <s v="Afternoon"/>
    <x v="3"/>
    <s v="22"/>
  </r>
  <r>
    <n v="1"/>
    <n v="5"/>
    <d v="2011-04-06T00:00:00"/>
    <x v="439"/>
    <d v="1899-12-30T18:08:00"/>
    <d v="2011-04-06T00:00:00"/>
    <d v="1899-12-30T19:16:00"/>
    <n v="30"/>
    <n v="68"/>
    <s v="Ticket"/>
    <s v="Wednesday"/>
    <s v="Evening"/>
    <x v="8"/>
    <s v="19"/>
  </r>
  <r>
    <n v="1"/>
    <n v="6"/>
    <d v="2011-04-06T00:00:00"/>
    <x v="439"/>
    <d v="1899-12-30T18:53:00"/>
    <d v="2011-04-06T00:00:00"/>
    <d v="1899-12-30T19:49:00"/>
    <n v="30"/>
    <n v="56"/>
    <s v="Ticket"/>
    <s v="Wednesday"/>
    <s v="Evening"/>
    <x v="8"/>
    <s v="19"/>
  </r>
  <r>
    <n v="1"/>
    <n v="5"/>
    <d v="2011-04-06T00:00:00"/>
    <x v="439"/>
    <d v="1899-12-30T19:42:00"/>
    <d v="2011-04-06T00:00:00"/>
    <d v="1899-12-30T20:55:00"/>
    <n v="30"/>
    <n v="73"/>
    <s v="Ticket"/>
    <s v="Wednesday"/>
    <s v="Evening"/>
    <x v="4"/>
    <s v="20"/>
  </r>
  <r>
    <n v="1"/>
    <n v="5"/>
    <d v="2011-04-07T00:00:00"/>
    <x v="440"/>
    <d v="1899-12-30T12:50:00"/>
    <d v="2011-04-07T00:00:00"/>
    <d v="1899-12-30T16:45:00"/>
    <n v="40"/>
    <n v="235"/>
    <s v="Ticket"/>
    <s v="Thursday"/>
    <s v="Morning"/>
    <x v="7"/>
    <s v="16"/>
  </r>
  <r>
    <n v="1"/>
    <n v="5"/>
    <d v="2011-04-07T00:00:00"/>
    <x v="440"/>
    <d v="1899-12-30T20:19:00"/>
    <d v="2011-04-07T00:00:00"/>
    <d v="1899-12-30T22:15:00"/>
    <n v="30"/>
    <n v="116"/>
    <s v="Ticket"/>
    <s v="Thursday"/>
    <s v="Evening"/>
    <x v="9"/>
    <s v="22"/>
  </r>
  <r>
    <n v="1"/>
    <n v="5"/>
    <d v="2011-04-08T00:00:00"/>
    <x v="441"/>
    <d v="1899-12-30T12:03:00"/>
    <d v="2011-04-08T00:00:00"/>
    <d v="1899-12-30T13:26:00"/>
    <n v="30"/>
    <n v="83"/>
    <s v="Ticket"/>
    <s v="Friday"/>
    <s v="Morning"/>
    <x v="7"/>
    <s v="13"/>
  </r>
  <r>
    <n v="1"/>
    <n v="5"/>
    <d v="2011-04-08T00:00:00"/>
    <x v="441"/>
    <d v="1899-12-30T13:13:00"/>
    <d v="2011-04-08T00:00:00"/>
    <d v="1899-12-30T15:57:00"/>
    <n v="30"/>
    <n v="164"/>
    <s v="Ticket"/>
    <s v="Friday"/>
    <s v="Morning"/>
    <x v="0"/>
    <s v="15"/>
  </r>
  <r>
    <n v="1"/>
    <n v="6"/>
    <d v="2011-04-08T00:00:00"/>
    <x v="441"/>
    <d v="1899-12-30T13:13:00"/>
    <d v="2011-04-08T00:00:00"/>
    <d v="1899-12-30T16:43:00"/>
    <n v="40"/>
    <n v="210"/>
    <s v="Ticket"/>
    <s v="Friday"/>
    <s v="Morning"/>
    <x v="0"/>
    <s v="16"/>
  </r>
  <r>
    <n v="1"/>
    <n v="5"/>
    <d v="2011-04-08T00:00:00"/>
    <x v="441"/>
    <d v="1899-12-30T20:56:00"/>
    <d v="2011-04-08T00:00:00"/>
    <d v="1899-12-30T22:17:00"/>
    <n v="30"/>
    <n v="81"/>
    <s v="Ticket"/>
    <s v="Friday"/>
    <s v="Evening"/>
    <x v="9"/>
    <s v="22"/>
  </r>
  <r>
    <n v="1"/>
    <n v="6"/>
    <d v="2011-04-08T00:00:00"/>
    <x v="441"/>
    <d v="1899-12-30T22:40:00"/>
    <d v="2011-04-09T00:00:00"/>
    <d v="1899-12-30T01:31:00"/>
    <n v="30"/>
    <n v="171"/>
    <s v="Ticket"/>
    <s v="Friday"/>
    <s v="Night"/>
    <x v="6"/>
    <s v="01"/>
  </r>
  <r>
    <n v="1"/>
    <n v="6"/>
    <d v="2011-04-08T00:00:00"/>
    <x v="441"/>
    <d v="1899-12-30T22:55:00"/>
    <d v="2011-04-09T00:00:00"/>
    <d v="1899-12-30T01:47:00"/>
    <n v="30"/>
    <n v="172"/>
    <s v="Ticket"/>
    <s v="Friday"/>
    <s v="Night"/>
    <x v="6"/>
    <s v="01"/>
  </r>
  <r>
    <n v="1"/>
    <n v="5"/>
    <d v="2011-04-11T00:00:00"/>
    <x v="442"/>
    <d v="1899-12-30T12:01:00"/>
    <d v="2011-04-11T00:00:00"/>
    <d v="1899-12-30T14:26:00"/>
    <n v="30"/>
    <n v="145"/>
    <s v="Ticket"/>
    <s v="Monday"/>
    <s v="Morning"/>
    <x v="7"/>
    <s v="14"/>
  </r>
  <r>
    <n v="1"/>
    <n v="5"/>
    <d v="2011-04-11T00:00:00"/>
    <x v="442"/>
    <d v="1899-12-30T12:22:00"/>
    <d v="2011-04-11T00:00:00"/>
    <d v="1899-12-30T13:21:00"/>
    <n v="30"/>
    <n v="59"/>
    <s v="Ticket"/>
    <s v="Monday"/>
    <s v="Morning"/>
    <x v="7"/>
    <s v="13"/>
  </r>
  <r>
    <n v="1"/>
    <n v="5"/>
    <d v="2011-04-11T00:00:00"/>
    <x v="442"/>
    <d v="1899-12-30T15:33:00"/>
    <d v="2011-04-11T00:00:00"/>
    <d v="1899-12-30T17:24:00"/>
    <n v="30"/>
    <n v="111"/>
    <s v="Ticket"/>
    <s v="Monday"/>
    <s v="Afternoon"/>
    <x v="2"/>
    <s v="17"/>
  </r>
  <r>
    <n v="1"/>
    <n v="5"/>
    <d v="2011-04-11T00:00:00"/>
    <x v="442"/>
    <d v="1899-12-30T15:50:00"/>
    <d v="2011-04-11T00:00:00"/>
    <d v="1899-12-30T17:51:00"/>
    <n v="30"/>
    <n v="121"/>
    <s v="Ticket"/>
    <s v="Monday"/>
    <s v="Afternoon"/>
    <x v="2"/>
    <s v="17"/>
  </r>
  <r>
    <n v="1"/>
    <n v="5"/>
    <d v="2011-04-11T00:00:00"/>
    <x v="442"/>
    <d v="1899-12-30T17:12:00"/>
    <d v="2011-04-11T00:00:00"/>
    <d v="1899-12-30T21:46:00"/>
    <n v="50"/>
    <n v="274"/>
    <s v="Ticket"/>
    <s v="Monday"/>
    <s v="Afternoon"/>
    <x v="3"/>
    <s v="21"/>
  </r>
  <r>
    <n v="1"/>
    <n v="6"/>
    <d v="2011-04-11T00:00:00"/>
    <x v="442"/>
    <d v="1899-12-30T18:17:00"/>
    <d v="2011-04-11T00:00:00"/>
    <d v="1899-12-30T20:27:00"/>
    <n v="30"/>
    <n v="130"/>
    <s v="Ticket"/>
    <s v="Monday"/>
    <s v="Evening"/>
    <x v="8"/>
    <s v="20"/>
  </r>
  <r>
    <n v="1"/>
    <n v="6"/>
    <d v="2011-04-11T00:00:00"/>
    <x v="442"/>
    <d v="1899-12-30T20:04:00"/>
    <d v="2011-04-11T00:00:00"/>
    <d v="1899-12-30T21:12:00"/>
    <n v="30"/>
    <n v="68"/>
    <s v="Ticket"/>
    <s v="Monday"/>
    <s v="Evening"/>
    <x v="9"/>
    <s v="21"/>
  </r>
  <r>
    <n v="1"/>
    <n v="5"/>
    <d v="2011-04-11T00:00:00"/>
    <x v="442"/>
    <d v="1899-12-30T21:37:00"/>
    <d v="2011-04-11T00:00:00"/>
    <d v="1899-12-30T22:46:00"/>
    <n v="30"/>
    <n v="69"/>
    <s v="Ticket"/>
    <s v="Monday"/>
    <s v="Evening"/>
    <x v="10"/>
    <s v="22"/>
  </r>
  <r>
    <n v="1"/>
    <n v="5"/>
    <d v="2011-04-12T00:00:00"/>
    <x v="443"/>
    <d v="1899-12-30T10:19:00"/>
    <d v="2011-04-12T00:00:00"/>
    <d v="1899-12-30T13:01:00"/>
    <n v="30"/>
    <n v="162"/>
    <s v="Ticket"/>
    <s v="Tuesday"/>
    <s v="Morning"/>
    <x v="11"/>
    <s v="13"/>
  </r>
  <r>
    <n v="1"/>
    <n v="5"/>
    <d v="2011-04-12T00:00:00"/>
    <x v="443"/>
    <d v="1899-12-30T11:45:00"/>
    <d v="2011-04-12T00:00:00"/>
    <d v="1899-12-30T12:59:00"/>
    <n v="30"/>
    <n v="74"/>
    <s v="Ticket"/>
    <s v="Tuesday"/>
    <s v="Morning"/>
    <x v="12"/>
    <s v="12"/>
  </r>
  <r>
    <n v="1"/>
    <n v="5"/>
    <d v="2011-04-12T00:00:00"/>
    <x v="443"/>
    <d v="1899-12-30T12:12:00"/>
    <d v="2011-04-12T00:00:00"/>
    <d v="1899-12-30T15:26:00"/>
    <n v="40"/>
    <n v="194"/>
    <s v="Ticket"/>
    <s v="Tuesday"/>
    <s v="Morning"/>
    <x v="7"/>
    <s v="15"/>
  </r>
  <r>
    <n v="1"/>
    <n v="6"/>
    <d v="2011-04-12T00:00:00"/>
    <x v="443"/>
    <d v="1899-12-30T14:03:00"/>
    <d v="2011-04-12T00:00:00"/>
    <d v="1899-12-30T15:23:00"/>
    <n v="30"/>
    <n v="80"/>
    <s v="Ticket"/>
    <s v="Tuesday"/>
    <s v="Afternoon"/>
    <x v="1"/>
    <s v="15"/>
  </r>
  <r>
    <n v="1"/>
    <n v="5"/>
    <d v="2011-04-12T00:00:00"/>
    <x v="443"/>
    <d v="1899-12-30T15:03:00"/>
    <d v="2011-04-12T00:00:00"/>
    <d v="1899-12-30T17:45:00"/>
    <n v="30"/>
    <n v="162"/>
    <s v="Ticket"/>
    <s v="Tuesday"/>
    <s v="Afternoon"/>
    <x v="2"/>
    <s v="17"/>
  </r>
  <r>
    <n v="1"/>
    <n v="6"/>
    <d v="2011-04-12T00:00:00"/>
    <x v="443"/>
    <d v="1899-12-30T16:00:00"/>
    <d v="2011-04-12T00:00:00"/>
    <d v="1899-12-30T17:51:00"/>
    <n v="30"/>
    <n v="111"/>
    <s v="Ticket"/>
    <s v="Tuesday"/>
    <s v="Afternoon"/>
    <x v="5"/>
    <s v="17"/>
  </r>
  <r>
    <n v="1"/>
    <n v="6"/>
    <d v="2011-04-12T00:00:00"/>
    <x v="443"/>
    <d v="1899-12-30T16:25:00"/>
    <d v="2011-04-12T00:00:00"/>
    <d v="1899-12-30T19:18:00"/>
    <n v="30"/>
    <n v="173"/>
    <s v="Ticket"/>
    <s v="Tuesday"/>
    <s v="Afternoon"/>
    <x v="5"/>
    <s v="19"/>
  </r>
  <r>
    <n v="1"/>
    <n v="5"/>
    <d v="2011-04-12T00:00:00"/>
    <x v="443"/>
    <d v="1899-12-30T17:17:00"/>
    <d v="2011-04-12T00:00:00"/>
    <d v="1899-12-30T19:07:00"/>
    <n v="30"/>
    <n v="110"/>
    <s v="Ticket"/>
    <s v="Tuesday"/>
    <s v="Afternoon"/>
    <x v="3"/>
    <s v="19"/>
  </r>
  <r>
    <n v="1"/>
    <n v="6"/>
    <d v="2011-04-12T00:00:00"/>
    <x v="443"/>
    <d v="1899-12-30T18:24:00"/>
    <d v="2011-04-12T00:00:00"/>
    <d v="1899-12-30T20:38:00"/>
    <n v="30"/>
    <n v="134"/>
    <s v="Ticket"/>
    <s v="Tuesday"/>
    <s v="Evening"/>
    <x v="8"/>
    <s v="20"/>
  </r>
  <r>
    <n v="1"/>
    <n v="6"/>
    <d v="2011-04-12T00:00:00"/>
    <x v="443"/>
    <d v="1899-12-30T19:50:00"/>
    <d v="2011-04-12T00:00:00"/>
    <d v="1899-12-30T21:01:00"/>
    <n v="30"/>
    <n v="71"/>
    <s v="Manual"/>
    <s v="Tuesday"/>
    <s v="Evening"/>
    <x v="4"/>
    <s v="21"/>
  </r>
  <r>
    <n v="1"/>
    <n v="5"/>
    <d v="2011-04-12T00:00:00"/>
    <x v="443"/>
    <d v="1899-12-30T19:53:00"/>
    <d v="2011-04-12T00:00:00"/>
    <d v="1899-12-30T22:08:00"/>
    <n v="30"/>
    <n v="135"/>
    <s v="Ticket"/>
    <s v="Tuesday"/>
    <s v="Evening"/>
    <x v="4"/>
    <s v="22"/>
  </r>
  <r>
    <n v="1"/>
    <n v="6"/>
    <d v="2011-04-12T00:00:00"/>
    <x v="443"/>
    <d v="1899-12-30T19:58:00"/>
    <d v="2011-04-12T00:00:00"/>
    <d v="1899-12-30T22:38:00"/>
    <n v="30"/>
    <n v="160"/>
    <s v="Ticket"/>
    <s v="Tuesday"/>
    <s v="Evening"/>
    <x v="4"/>
    <s v="22"/>
  </r>
  <r>
    <n v="1"/>
    <n v="6"/>
    <d v="2011-04-12T00:00:00"/>
    <x v="443"/>
    <d v="1899-12-30T20:52:00"/>
    <d v="2011-04-12T00:00:00"/>
    <d v="1899-12-30T22:47:00"/>
    <n v="30"/>
    <n v="115"/>
    <s v="Ticket"/>
    <s v="Tuesday"/>
    <s v="Evening"/>
    <x v="9"/>
    <s v="22"/>
  </r>
  <r>
    <n v="1"/>
    <n v="5"/>
    <d v="2011-04-12T00:00:00"/>
    <x v="443"/>
    <d v="1899-12-30T22:30:00"/>
    <d v="2011-04-12T00:00:00"/>
    <d v="1899-12-30T23:29:00"/>
    <n v="30"/>
    <n v="59"/>
    <s v="Ticket"/>
    <s v="Tuesday"/>
    <s v="Night"/>
    <x v="6"/>
    <s v="23"/>
  </r>
  <r>
    <n v="1"/>
    <n v="5"/>
    <d v="2011-04-13T00:00:00"/>
    <x v="444"/>
    <d v="1899-12-30T07:18:00"/>
    <d v="2011-04-13T00:00:00"/>
    <d v="1899-12-30T09:58:00"/>
    <n v="30"/>
    <n v="160"/>
    <s v="Ticket"/>
    <s v="Wednesday"/>
    <s v="Night"/>
    <x v="16"/>
    <s v="09"/>
  </r>
  <r>
    <n v="1"/>
    <n v="6"/>
    <d v="2011-04-13T00:00:00"/>
    <x v="444"/>
    <d v="1899-12-30T11:26:00"/>
    <d v="2011-04-13T00:00:00"/>
    <d v="1899-12-30T13:08:00"/>
    <n v="30"/>
    <n v="102"/>
    <s v="Ticket"/>
    <s v="Wednesday"/>
    <s v="Morning"/>
    <x v="12"/>
    <s v="13"/>
  </r>
  <r>
    <n v="1"/>
    <n v="5"/>
    <d v="2011-04-13T00:00:00"/>
    <x v="444"/>
    <d v="1899-12-30T12:54:00"/>
    <d v="2011-04-13T00:00:00"/>
    <d v="1899-12-30T15:05:00"/>
    <n v="30"/>
    <n v="131"/>
    <s v="Ticket"/>
    <s v="Wednesday"/>
    <s v="Morning"/>
    <x v="7"/>
    <s v="15"/>
  </r>
  <r>
    <n v="1"/>
    <n v="5"/>
    <d v="2011-04-13T00:00:00"/>
    <x v="444"/>
    <d v="1899-12-30T13:19:00"/>
    <d v="2011-04-13T00:00:00"/>
    <d v="1899-12-30T17:18:00"/>
    <n v="40"/>
    <n v="239"/>
    <s v="Ticket"/>
    <s v="Wednesday"/>
    <s v="Morning"/>
    <x v="0"/>
    <s v="17"/>
  </r>
  <r>
    <n v="1"/>
    <n v="6"/>
    <d v="2011-04-13T00:00:00"/>
    <x v="444"/>
    <d v="1899-12-30T14:06:00"/>
    <d v="2011-04-13T00:00:00"/>
    <d v="1899-12-30T16:53:00"/>
    <n v="30"/>
    <n v="167"/>
    <s v="Ticket"/>
    <s v="Wednesday"/>
    <s v="Afternoon"/>
    <x v="1"/>
    <s v="16"/>
  </r>
  <r>
    <n v="1"/>
    <n v="6"/>
    <d v="2011-04-13T00:00:00"/>
    <x v="444"/>
    <d v="1899-12-30T16:24:00"/>
    <d v="2011-04-13T00:00:00"/>
    <d v="1899-12-30T16:41:00"/>
    <n v="30"/>
    <n v="17"/>
    <s v="Ticket"/>
    <s v="Wednesday"/>
    <s v="Afternoon"/>
    <x v="5"/>
    <s v="16"/>
  </r>
  <r>
    <n v="1"/>
    <n v="6"/>
    <d v="2011-04-13T00:00:00"/>
    <x v="444"/>
    <d v="1899-12-30T16:46:00"/>
    <d v="2011-04-13T00:00:00"/>
    <d v="1899-12-30T18:20:00"/>
    <n v="30"/>
    <n v="94"/>
    <s v="Ticket"/>
    <s v="Wednesday"/>
    <s v="Afternoon"/>
    <x v="5"/>
    <s v="18"/>
  </r>
  <r>
    <n v="1"/>
    <n v="5"/>
    <d v="2011-04-13T00:00:00"/>
    <x v="444"/>
    <d v="1899-12-30T18:20:00"/>
    <d v="2011-04-13T00:00:00"/>
    <d v="1899-12-30T23:14:00"/>
    <n v="50"/>
    <n v="294"/>
    <s v="Ticket"/>
    <s v="Wednesday"/>
    <s v="Evening"/>
    <x v="8"/>
    <s v="23"/>
  </r>
  <r>
    <n v="1"/>
    <n v="6"/>
    <d v="2011-04-13T00:00:00"/>
    <x v="444"/>
    <d v="1899-12-30T19:38:00"/>
    <d v="2011-04-13T00:00:00"/>
    <d v="1899-12-30T21:57:00"/>
    <n v="30"/>
    <n v="139"/>
    <s v="Ticket"/>
    <s v="Wednesday"/>
    <s v="Evening"/>
    <x v="4"/>
    <s v="21"/>
  </r>
  <r>
    <n v="1"/>
    <n v="5"/>
    <d v="2011-04-13T00:00:00"/>
    <x v="444"/>
    <d v="1899-12-30T20:54:00"/>
    <d v="2011-04-13T00:00:00"/>
    <d v="1899-12-30T22:56:00"/>
    <n v="30"/>
    <n v="122"/>
    <s v="Ticket"/>
    <s v="Wednesday"/>
    <s v="Evening"/>
    <x v="9"/>
    <s v="22"/>
  </r>
  <r>
    <n v="1"/>
    <n v="5"/>
    <d v="2011-04-14T00:00:00"/>
    <x v="445"/>
    <d v="1899-12-30T09:57:00"/>
    <d v="2011-04-14T00:00:00"/>
    <d v="1899-12-30T11:44:00"/>
    <n v="30"/>
    <n v="107"/>
    <s v="Ticket"/>
    <s v="Thursday"/>
    <s v="Night"/>
    <x v="13"/>
    <s v="11"/>
  </r>
  <r>
    <n v="1"/>
    <n v="6"/>
    <d v="2011-04-14T00:00:00"/>
    <x v="445"/>
    <d v="1899-12-30T15:13:00"/>
    <d v="2011-04-14T00:00:00"/>
    <d v="1899-12-30T15:37:00"/>
    <n v="30"/>
    <n v="24"/>
    <s v="Ticket"/>
    <s v="Thursday"/>
    <s v="Afternoon"/>
    <x v="2"/>
    <s v="15"/>
  </r>
  <r>
    <n v="1"/>
    <n v="5"/>
    <d v="2011-04-14T00:00:00"/>
    <x v="445"/>
    <d v="1899-12-30T15:21:00"/>
    <d v="2011-04-14T00:00:00"/>
    <d v="1899-12-30T18:12:00"/>
    <n v="30"/>
    <n v="171"/>
    <s v="Ticket"/>
    <s v="Thursday"/>
    <s v="Afternoon"/>
    <x v="2"/>
    <s v="18"/>
  </r>
  <r>
    <n v="1"/>
    <n v="5"/>
    <d v="2011-04-14T00:00:00"/>
    <x v="445"/>
    <d v="1899-12-30T15:45:00"/>
    <d v="2011-04-14T00:00:00"/>
    <d v="1899-12-30T16:11:00"/>
    <n v="30"/>
    <n v="26"/>
    <s v="Ticket"/>
    <s v="Thursday"/>
    <s v="Afternoon"/>
    <x v="2"/>
    <s v="16"/>
  </r>
  <r>
    <n v="1"/>
    <n v="6"/>
    <d v="2011-04-14T00:00:00"/>
    <x v="445"/>
    <d v="1899-12-30T16:09:00"/>
    <d v="2011-04-14T00:00:00"/>
    <d v="1899-12-30T21:23:00"/>
    <n v="60"/>
    <n v="314"/>
    <s v="Ticket"/>
    <s v="Thursday"/>
    <s v="Afternoon"/>
    <x v="5"/>
    <s v="21"/>
  </r>
  <r>
    <n v="1"/>
    <n v="5"/>
    <d v="2011-04-14T00:00:00"/>
    <x v="445"/>
    <d v="1899-12-30T16:16:00"/>
    <d v="2011-04-14T00:00:00"/>
    <d v="1899-12-30T19:38:00"/>
    <n v="40"/>
    <n v="202"/>
    <s v="Ticket"/>
    <s v="Thursday"/>
    <s v="Afternoon"/>
    <x v="5"/>
    <s v="19"/>
  </r>
  <r>
    <n v="1"/>
    <n v="6"/>
    <d v="2011-04-14T00:00:00"/>
    <x v="445"/>
    <d v="1899-12-30T17:38:00"/>
    <d v="2011-04-14T00:00:00"/>
    <d v="1899-12-30T19:19:00"/>
    <n v="30"/>
    <n v="101"/>
    <s v="Ticket"/>
    <s v="Thursday"/>
    <s v="Afternoon"/>
    <x v="3"/>
    <s v="19"/>
  </r>
  <r>
    <n v="1"/>
    <n v="6"/>
    <d v="2011-04-14T00:00:00"/>
    <x v="445"/>
    <d v="1899-12-30T17:38:00"/>
    <d v="2011-04-14T00:00:00"/>
    <d v="1899-12-30T20:51:00"/>
    <n v="40"/>
    <n v="193"/>
    <s v="Ticket"/>
    <s v="Thursday"/>
    <s v="Afternoon"/>
    <x v="3"/>
    <s v="20"/>
  </r>
  <r>
    <n v="1"/>
    <n v="6"/>
    <d v="2011-04-14T00:00:00"/>
    <x v="445"/>
    <d v="1899-12-30T18:20:00"/>
    <d v="2011-04-14T00:00:00"/>
    <d v="1899-12-30T18:47:00"/>
    <n v="30"/>
    <n v="27"/>
    <s v="Ticket"/>
    <s v="Thursday"/>
    <s v="Evening"/>
    <x v="8"/>
    <s v="18"/>
  </r>
  <r>
    <n v="1"/>
    <n v="5"/>
    <d v="2011-04-14T00:00:00"/>
    <x v="445"/>
    <d v="1899-12-30T18:35:00"/>
    <d v="2011-04-14T00:00:00"/>
    <d v="1899-12-30T19:14:00"/>
    <n v="30"/>
    <n v="39"/>
    <s v="Ticket"/>
    <s v="Thursday"/>
    <s v="Evening"/>
    <x v="8"/>
    <s v="19"/>
  </r>
  <r>
    <n v="1"/>
    <n v="5"/>
    <d v="2011-04-14T00:00:00"/>
    <x v="445"/>
    <d v="1899-12-30T20:11:00"/>
    <d v="2011-04-14T00:00:00"/>
    <d v="1899-12-30T22:59:00"/>
    <n v="30"/>
    <n v="168"/>
    <s v="Ticket"/>
    <s v="Thursday"/>
    <s v="Evening"/>
    <x v="9"/>
    <s v="22"/>
  </r>
  <r>
    <n v="1"/>
    <n v="5"/>
    <d v="2011-04-14T00:00:00"/>
    <x v="445"/>
    <d v="1899-12-30T20:31:00"/>
    <d v="2011-04-14T00:00:00"/>
    <d v="1899-12-30T22:51:00"/>
    <n v="30"/>
    <n v="140"/>
    <s v="Ticket"/>
    <s v="Thursday"/>
    <s v="Evening"/>
    <x v="9"/>
    <s v="22"/>
  </r>
  <r>
    <n v="1"/>
    <n v="6"/>
    <d v="2011-04-15T00:00:00"/>
    <x v="446"/>
    <d v="1899-12-30T13:08:00"/>
    <d v="2011-04-15T00:00:00"/>
    <d v="1899-12-30T17:14:00"/>
    <n v="50"/>
    <n v="246"/>
    <s v="Ticket"/>
    <s v="Friday"/>
    <s v="Morning"/>
    <x v="0"/>
    <s v="17"/>
  </r>
  <r>
    <n v="1"/>
    <n v="5"/>
    <d v="2011-04-15T00:00:00"/>
    <x v="446"/>
    <d v="1899-12-30T20:20:00"/>
    <d v="2011-04-15T00:00:00"/>
    <d v="1899-12-30T22:00:00"/>
    <n v="30"/>
    <n v="100"/>
    <s v="Ticket"/>
    <s v="Friday"/>
    <s v="Evening"/>
    <x v="9"/>
    <s v="22"/>
  </r>
  <r>
    <n v="1"/>
    <n v="5"/>
    <d v="2011-04-15T00:00:00"/>
    <x v="446"/>
    <d v="1899-12-30T21:07:00"/>
    <d v="2011-04-15T00:00:00"/>
    <d v="1899-12-30T22:42:00"/>
    <n v="30"/>
    <n v="95"/>
    <s v="Ticket"/>
    <s v="Friday"/>
    <s v="Evening"/>
    <x v="10"/>
    <s v="22"/>
  </r>
  <r>
    <n v="1"/>
    <n v="5"/>
    <d v="2011-04-18T00:00:00"/>
    <x v="447"/>
    <d v="1899-12-30T10:25:00"/>
    <d v="2011-04-18T00:00:00"/>
    <d v="1899-12-30T14:29:00"/>
    <n v="300"/>
    <n v="244"/>
    <s v="Ticket"/>
    <s v="Monday"/>
    <s v="Morning"/>
    <x v="11"/>
    <s v="14"/>
  </r>
  <r>
    <n v="1"/>
    <n v="5"/>
    <d v="2011-04-18T00:00:00"/>
    <x v="447"/>
    <d v="1899-12-30T14:21:00"/>
    <d v="2011-04-18T00:00:00"/>
    <d v="1899-12-30T15:19:00"/>
    <n v="30"/>
    <n v="58"/>
    <s v="Ticket"/>
    <s v="Monday"/>
    <s v="Afternoon"/>
    <x v="1"/>
    <s v="15"/>
  </r>
  <r>
    <n v="1"/>
    <n v="6"/>
    <d v="2011-04-18T00:00:00"/>
    <x v="447"/>
    <d v="1899-12-30T14:47:00"/>
    <d v="2011-04-18T00:00:00"/>
    <d v="1899-12-30T16:46:00"/>
    <n v="30"/>
    <n v="119"/>
    <s v="Ticket"/>
    <s v="Monday"/>
    <s v="Afternoon"/>
    <x v="1"/>
    <s v="16"/>
  </r>
  <r>
    <n v="1"/>
    <n v="6"/>
    <d v="2011-04-18T00:00:00"/>
    <x v="447"/>
    <d v="1899-12-30T19:47:00"/>
    <d v="2011-04-18T00:00:00"/>
    <d v="1899-12-30T21:58:00"/>
    <n v="30"/>
    <n v="131"/>
    <s v="Ticket"/>
    <s v="Monday"/>
    <s v="Evening"/>
    <x v="4"/>
    <s v="21"/>
  </r>
  <r>
    <n v="1"/>
    <n v="5"/>
    <d v="2011-04-18T00:00:00"/>
    <x v="447"/>
    <d v="1899-12-30T21:53:00"/>
    <d v="2011-04-18T00:00:00"/>
    <d v="1899-12-30T22:44:00"/>
    <n v="30"/>
    <n v="51"/>
    <s v="Ticket"/>
    <s v="Monday"/>
    <s v="Evening"/>
    <x v="10"/>
    <s v="22"/>
  </r>
  <r>
    <n v="1"/>
    <n v="5"/>
    <d v="2011-04-18T00:00:00"/>
    <x v="447"/>
    <d v="1899-12-30T22:03:00"/>
    <d v="2011-04-18T00:00:00"/>
    <d v="1899-12-30T23:37:00"/>
    <n v="30"/>
    <n v="94"/>
    <s v="Ticket"/>
    <s v="Monday"/>
    <s v="Night"/>
    <x v="6"/>
    <s v="23"/>
  </r>
  <r>
    <n v="1"/>
    <n v="5"/>
    <d v="2011-04-19T00:00:00"/>
    <x v="448"/>
    <d v="1899-12-30T15:26:00"/>
    <d v="2011-04-19T00:00:00"/>
    <d v="1899-12-30T19:04:00"/>
    <n v="40"/>
    <n v="218"/>
    <s v="Ticket"/>
    <s v="Tuesday"/>
    <s v="Afternoon"/>
    <x v="2"/>
    <s v="19"/>
  </r>
  <r>
    <n v="1"/>
    <n v="5"/>
    <d v="2011-04-19T00:00:00"/>
    <x v="448"/>
    <d v="1899-12-30T16:57:00"/>
    <d v="2011-04-19T00:00:00"/>
    <d v="1899-12-30T18:12:00"/>
    <n v="30"/>
    <n v="75"/>
    <s v="Ticket"/>
    <s v="Tuesday"/>
    <s v="Afternoon"/>
    <x v="5"/>
    <s v="18"/>
  </r>
  <r>
    <n v="1"/>
    <n v="5"/>
    <d v="2011-04-19T00:00:00"/>
    <x v="448"/>
    <d v="1899-12-30T18:03:00"/>
    <d v="2011-04-19T00:00:00"/>
    <d v="1899-12-30T19:28:00"/>
    <n v="30"/>
    <n v="85"/>
    <s v="Ticket"/>
    <s v="Tuesday"/>
    <s v="Evening"/>
    <x v="8"/>
    <s v="19"/>
  </r>
  <r>
    <n v="1"/>
    <n v="5"/>
    <d v="2011-04-19T00:00:00"/>
    <x v="448"/>
    <d v="1899-12-30T18:49:00"/>
    <d v="2011-04-19T00:00:00"/>
    <d v="1899-12-30T22:20:00"/>
    <n v="40"/>
    <n v="211"/>
    <s v="Ticket"/>
    <s v="Tuesday"/>
    <s v="Evening"/>
    <x v="8"/>
    <s v="22"/>
  </r>
  <r>
    <n v="1"/>
    <n v="6"/>
    <d v="2011-04-19T00:00:00"/>
    <x v="448"/>
    <d v="1899-12-30T19:36:00"/>
    <d v="2011-04-19T00:00:00"/>
    <d v="1899-12-30T21:30:00"/>
    <n v="30"/>
    <n v="114"/>
    <s v="Ticket"/>
    <s v="Tuesday"/>
    <s v="Evening"/>
    <x v="4"/>
    <s v="21"/>
  </r>
  <r>
    <n v="1"/>
    <n v="6"/>
    <d v="2011-04-19T00:00:00"/>
    <x v="448"/>
    <d v="1899-12-30T20:03:00"/>
    <d v="2011-04-19T00:00:00"/>
    <d v="1899-12-30T21:25:00"/>
    <n v="30"/>
    <n v="82"/>
    <s v="Ticket"/>
    <s v="Tuesday"/>
    <s v="Evening"/>
    <x v="9"/>
    <s v="21"/>
  </r>
  <r>
    <n v="1"/>
    <n v="5"/>
    <d v="2011-04-21T00:00:00"/>
    <x v="449"/>
    <d v="1899-12-30T10:59:00"/>
    <d v="2011-04-21T00:00:00"/>
    <d v="1899-12-30T11:43:00"/>
    <n v="30"/>
    <n v="44"/>
    <s v="Ticket"/>
    <s v="Thursday"/>
    <s v="Morning"/>
    <x v="11"/>
    <s v="11"/>
  </r>
  <r>
    <n v="1"/>
    <n v="5"/>
    <d v="2011-04-21T00:00:00"/>
    <x v="449"/>
    <d v="1899-12-30T11:10:00"/>
    <d v="2011-04-21T00:00:00"/>
    <d v="1899-12-30T11:49:00"/>
    <n v="30"/>
    <n v="39"/>
    <s v="Ticket"/>
    <s v="Thursday"/>
    <s v="Morning"/>
    <x v="12"/>
    <s v="11"/>
  </r>
  <r>
    <n v="1"/>
    <n v="5"/>
    <d v="2011-04-21T00:00:00"/>
    <x v="449"/>
    <d v="1899-12-30T14:45:00"/>
    <d v="2011-04-21T00:00:00"/>
    <d v="1899-12-30T16:08:00"/>
    <n v="30"/>
    <n v="83"/>
    <s v="Ticket"/>
    <s v="Thursday"/>
    <s v="Afternoon"/>
    <x v="1"/>
    <s v="16"/>
  </r>
  <r>
    <n v="1"/>
    <n v="5"/>
    <d v="2011-04-22T00:00:00"/>
    <x v="450"/>
    <d v="1899-12-30T11:43:00"/>
    <d v="2011-04-22T00:00:00"/>
    <d v="1899-12-30T13:28:00"/>
    <n v="30"/>
    <n v="105"/>
    <s v="Ticket"/>
    <s v="Friday"/>
    <s v="Morning"/>
    <x v="12"/>
    <s v="13"/>
  </r>
  <r>
    <n v="1"/>
    <n v="6"/>
    <d v="2011-04-22T00:00:00"/>
    <x v="450"/>
    <d v="1899-12-30T12:35:00"/>
    <d v="2011-04-22T00:00:00"/>
    <d v="1899-12-30T16:21:00"/>
    <n v="40"/>
    <n v="226"/>
    <s v="Ticket"/>
    <s v="Friday"/>
    <s v="Morning"/>
    <x v="7"/>
    <s v="16"/>
  </r>
  <r>
    <n v="1"/>
    <n v="5"/>
    <d v="2011-04-22T00:00:00"/>
    <x v="450"/>
    <d v="1899-12-30T13:05:00"/>
    <d v="2011-04-22T00:00:00"/>
    <d v="1899-12-30T14:26:00"/>
    <n v="30"/>
    <n v="81"/>
    <s v="Ticket"/>
    <s v="Friday"/>
    <s v="Morning"/>
    <x v="0"/>
    <s v="14"/>
  </r>
  <r>
    <n v="1"/>
    <n v="5"/>
    <d v="2011-04-22T00:00:00"/>
    <x v="450"/>
    <d v="1899-12-30T14:46:00"/>
    <d v="2011-04-22T00:00:00"/>
    <d v="1899-12-30T17:44:00"/>
    <n v="30"/>
    <n v="178"/>
    <s v="Ticket"/>
    <s v="Friday"/>
    <s v="Afternoon"/>
    <x v="1"/>
    <s v="17"/>
  </r>
  <r>
    <n v="1"/>
    <n v="5"/>
    <d v="2011-04-22T00:00:00"/>
    <x v="450"/>
    <d v="1899-12-30T16:13:00"/>
    <d v="2011-04-22T00:00:00"/>
    <d v="1899-12-30T17:03:00"/>
    <n v="30"/>
    <n v="50"/>
    <s v="Ticket"/>
    <s v="Friday"/>
    <s v="Afternoon"/>
    <x v="5"/>
    <s v="17"/>
  </r>
  <r>
    <n v="1"/>
    <n v="6"/>
    <d v="2011-04-25T00:00:00"/>
    <x v="451"/>
    <d v="1899-12-30T14:48:00"/>
    <d v="2011-04-25T00:00:00"/>
    <d v="1899-12-30T17:01:00"/>
    <n v="30"/>
    <n v="133"/>
    <s v="Ticket"/>
    <s v="Monday"/>
    <s v="Afternoon"/>
    <x v="1"/>
    <s v="17"/>
  </r>
  <r>
    <n v="1"/>
    <n v="5"/>
    <d v="2011-04-25T00:00:00"/>
    <x v="451"/>
    <d v="1899-12-30T16:57:00"/>
    <d v="2011-04-25T00:00:00"/>
    <d v="1899-12-30T18:25:00"/>
    <n v="30"/>
    <n v="88"/>
    <s v="Ticket"/>
    <s v="Monday"/>
    <s v="Afternoon"/>
    <x v="5"/>
    <s v="18"/>
  </r>
  <r>
    <n v="1"/>
    <n v="6"/>
    <d v="2011-04-25T00:00:00"/>
    <x v="451"/>
    <d v="1899-12-30T17:44:00"/>
    <d v="2011-04-25T00:00:00"/>
    <d v="1899-12-30T18:39:00"/>
    <n v="30"/>
    <n v="55"/>
    <s v="Ticket"/>
    <s v="Monday"/>
    <s v="Afternoon"/>
    <x v="3"/>
    <s v="18"/>
  </r>
  <r>
    <n v="1"/>
    <n v="5"/>
    <d v="2011-04-26T00:00:00"/>
    <x v="452"/>
    <d v="1899-12-30T07:16:00"/>
    <d v="2011-04-26T00:00:00"/>
    <d v="1899-12-30T08:31:00"/>
    <n v="30"/>
    <n v="75"/>
    <s v="Ticket"/>
    <s v="Tuesday"/>
    <s v="Night"/>
    <x v="16"/>
    <s v="08"/>
  </r>
  <r>
    <n v="1"/>
    <n v="5"/>
    <d v="2011-04-26T00:00:00"/>
    <x v="452"/>
    <d v="1899-12-30T12:12:00"/>
    <d v="2011-04-26T00:00:00"/>
    <d v="1899-12-30T14:10:00"/>
    <n v="30"/>
    <n v="118"/>
    <s v="Ticket"/>
    <s v="Tuesday"/>
    <s v="Morning"/>
    <x v="7"/>
    <s v="14"/>
  </r>
  <r>
    <n v="1"/>
    <n v="5"/>
    <d v="2011-04-26T00:00:00"/>
    <x v="452"/>
    <d v="1899-12-30T13:10:00"/>
    <d v="2011-04-26T00:00:00"/>
    <d v="1899-12-30T13:35:00"/>
    <n v="30"/>
    <n v="25"/>
    <s v="Ticket"/>
    <s v="Tuesday"/>
    <s v="Morning"/>
    <x v="0"/>
    <s v="13"/>
  </r>
  <r>
    <n v="1"/>
    <n v="5"/>
    <d v="2011-04-26T00:00:00"/>
    <x v="452"/>
    <d v="1899-12-30T15:15:00"/>
    <d v="2011-04-26T00:00:00"/>
    <d v="1899-12-30T16:41:00"/>
    <n v="30"/>
    <n v="86"/>
    <s v="Ticket"/>
    <s v="Tuesday"/>
    <s v="Afternoon"/>
    <x v="2"/>
    <s v="16"/>
  </r>
  <r>
    <n v="1"/>
    <n v="6"/>
    <d v="2011-04-26T00:00:00"/>
    <x v="452"/>
    <d v="1899-12-30T15:37:00"/>
    <d v="2011-04-26T00:00:00"/>
    <d v="1899-12-30T15:50:00"/>
    <n v="30"/>
    <n v="13"/>
    <s v="Ticket"/>
    <s v="Tuesday"/>
    <s v="Afternoon"/>
    <x v="2"/>
    <s v="15"/>
  </r>
  <r>
    <n v="1"/>
    <n v="6"/>
    <d v="2011-04-26T00:00:00"/>
    <x v="452"/>
    <d v="1899-12-30T18:39:00"/>
    <d v="2011-04-26T00:00:00"/>
    <d v="1899-12-30T20:32:00"/>
    <n v="30"/>
    <n v="113"/>
    <s v="Ticket"/>
    <s v="Tuesday"/>
    <s v="Evening"/>
    <x v="8"/>
    <s v="20"/>
  </r>
  <r>
    <n v="1"/>
    <n v="6"/>
    <d v="2011-04-26T00:00:00"/>
    <x v="452"/>
    <d v="1899-12-30T19:07:00"/>
    <d v="2011-04-26T00:00:00"/>
    <d v="1899-12-30T20:18:00"/>
    <n v="30"/>
    <n v="71"/>
    <s v="Ticket"/>
    <s v="Tuesday"/>
    <s v="Evening"/>
    <x v="4"/>
    <s v="20"/>
  </r>
  <r>
    <n v="1"/>
    <n v="5"/>
    <d v="2011-04-27T00:00:00"/>
    <x v="453"/>
    <d v="1899-12-30T13:28:00"/>
    <d v="2011-04-27T00:00:00"/>
    <d v="1899-12-30T13:40:00"/>
    <n v="30"/>
    <n v="12"/>
    <s v="Ticket"/>
    <s v="Wednesday"/>
    <s v="Morning"/>
    <x v="0"/>
    <s v="13"/>
  </r>
  <r>
    <n v="1"/>
    <n v="5"/>
    <d v="2011-04-27T00:00:00"/>
    <x v="453"/>
    <d v="1899-12-30T13:30:00"/>
    <d v="2011-04-27T00:00:00"/>
    <d v="1899-12-30T18:00:00"/>
    <n v="50"/>
    <n v="270"/>
    <s v="Ticket"/>
    <s v="Wednesday"/>
    <s v="Morning"/>
    <x v="0"/>
    <s v="18"/>
  </r>
  <r>
    <n v="1"/>
    <n v="6"/>
    <d v="2011-04-27T00:00:00"/>
    <x v="453"/>
    <d v="1899-12-30T15:08:00"/>
    <d v="2011-04-27T00:00:00"/>
    <d v="1899-12-30T17:55:00"/>
    <n v="30"/>
    <n v="167"/>
    <s v="Ticket"/>
    <s v="Wednesday"/>
    <s v="Afternoon"/>
    <x v="2"/>
    <s v="17"/>
  </r>
  <r>
    <n v="1"/>
    <n v="6"/>
    <d v="2011-04-27T00:00:00"/>
    <x v="453"/>
    <d v="1899-12-30T16:11:00"/>
    <d v="2011-04-27T00:00:00"/>
    <d v="1899-12-30T17:47:00"/>
    <n v="30"/>
    <n v="96"/>
    <s v="Ticket"/>
    <s v="Wednesday"/>
    <s v="Afternoon"/>
    <x v="5"/>
    <s v="17"/>
  </r>
  <r>
    <n v="1"/>
    <n v="5"/>
    <d v="2011-04-27T00:00:00"/>
    <x v="453"/>
    <d v="1899-12-30T17:18:00"/>
    <d v="2011-04-27T00:00:00"/>
    <d v="1899-12-30T18:21:00"/>
    <n v="30"/>
    <n v="63"/>
    <s v="Ticket"/>
    <s v="Wednesday"/>
    <s v="Afternoon"/>
    <x v="3"/>
    <s v="18"/>
  </r>
  <r>
    <n v="1"/>
    <n v="5"/>
    <d v="2011-04-27T00:00:00"/>
    <x v="453"/>
    <d v="1899-12-30T19:22:00"/>
    <d v="2011-04-27T00:00:00"/>
    <d v="1899-12-30T22:15:00"/>
    <n v="30"/>
    <n v="173"/>
    <s v="Ticket"/>
    <s v="Wednesday"/>
    <s v="Evening"/>
    <x v="4"/>
    <s v="22"/>
  </r>
  <r>
    <n v="1"/>
    <n v="5"/>
    <d v="2011-04-27T00:00:00"/>
    <x v="453"/>
    <d v="1899-12-30T20:39:00"/>
    <d v="2011-04-27T00:00:00"/>
    <d v="1899-12-30T22:01:00"/>
    <n v="30"/>
    <n v="82"/>
    <s v="Ticket"/>
    <s v="Wednesday"/>
    <s v="Evening"/>
    <x v="9"/>
    <s v="22"/>
  </r>
  <r>
    <n v="1"/>
    <n v="6"/>
    <d v="2011-04-27T00:00:00"/>
    <x v="453"/>
    <d v="1899-12-30T21:38:00"/>
    <d v="2011-04-28T00:00:00"/>
    <d v="1899-12-30T00:44:00"/>
    <n v="40"/>
    <n v="186"/>
    <s v="Ticket"/>
    <s v="Wednesday"/>
    <s v="Evening"/>
    <x v="10"/>
    <s v="00"/>
  </r>
  <r>
    <n v="1"/>
    <n v="5"/>
    <d v="2011-04-28T00:00:00"/>
    <x v="454"/>
    <d v="1899-12-30T10:20:00"/>
    <d v="2011-04-28T00:00:00"/>
    <d v="1899-12-30T10:45:00"/>
    <n v="30"/>
    <n v="25"/>
    <s v="Ticket"/>
    <s v="Thursday"/>
    <s v="Morning"/>
    <x v="11"/>
    <s v="10"/>
  </r>
  <r>
    <n v="1"/>
    <n v="6"/>
    <d v="2011-04-28T00:00:00"/>
    <x v="454"/>
    <d v="1899-12-30T12:21:00"/>
    <d v="2011-04-28T00:00:00"/>
    <d v="1899-12-30T18:28:00"/>
    <n v="70"/>
    <n v="367"/>
    <s v="Ticket"/>
    <s v="Thursday"/>
    <s v="Morning"/>
    <x v="7"/>
    <s v="18"/>
  </r>
  <r>
    <n v="1"/>
    <n v="5"/>
    <d v="2011-04-28T00:00:00"/>
    <x v="454"/>
    <d v="1899-12-30T13:12:00"/>
    <d v="2011-04-28T00:00:00"/>
    <d v="1899-12-30T15:58:00"/>
    <n v="30"/>
    <n v="166"/>
    <s v="Ticket"/>
    <s v="Thursday"/>
    <s v="Morning"/>
    <x v="0"/>
    <s v="15"/>
  </r>
  <r>
    <n v="1"/>
    <n v="5"/>
    <d v="2011-04-28T00:00:00"/>
    <x v="454"/>
    <d v="1899-12-30T13:45:00"/>
    <d v="2011-04-28T00:00:00"/>
    <d v="1899-12-30T16:26:00"/>
    <n v="30"/>
    <n v="161"/>
    <s v="Ticket"/>
    <s v="Thursday"/>
    <s v="Morning"/>
    <x v="0"/>
    <s v="16"/>
  </r>
  <r>
    <n v="1"/>
    <n v="5"/>
    <d v="2011-04-28T00:00:00"/>
    <x v="454"/>
    <d v="1899-12-30T13:57:00"/>
    <d v="2011-04-28T00:00:00"/>
    <d v="1899-12-30T14:26:00"/>
    <n v="30"/>
    <n v="29"/>
    <s v="Ticket"/>
    <s v="Thursday"/>
    <s v="Morning"/>
    <x v="0"/>
    <s v="14"/>
  </r>
  <r>
    <n v="1"/>
    <n v="6"/>
    <d v="2011-04-28T00:00:00"/>
    <x v="454"/>
    <d v="1899-12-30T14:21:00"/>
    <d v="2011-04-28T00:00:00"/>
    <d v="1899-12-30T20:25:00"/>
    <n v="70"/>
    <n v="364"/>
    <s v="Ticket"/>
    <s v="Thursday"/>
    <s v="Afternoon"/>
    <x v="1"/>
    <s v="20"/>
  </r>
  <r>
    <n v="1"/>
    <n v="5"/>
    <d v="2011-04-28T00:00:00"/>
    <x v="454"/>
    <d v="1899-12-30T14:26:00"/>
    <d v="2011-04-28T00:00:00"/>
    <d v="1899-12-30T15:07:00"/>
    <n v="30"/>
    <n v="41"/>
    <s v="Ticket"/>
    <s v="Thursday"/>
    <s v="Afternoon"/>
    <x v="1"/>
    <s v="15"/>
  </r>
  <r>
    <n v="1"/>
    <n v="5"/>
    <d v="2011-04-28T00:00:00"/>
    <x v="454"/>
    <d v="1899-12-30T14:58:00"/>
    <d v="2011-04-28T00:00:00"/>
    <d v="1899-12-30T15:37:00"/>
    <n v="30"/>
    <n v="39"/>
    <s v="Ticket"/>
    <s v="Thursday"/>
    <s v="Afternoon"/>
    <x v="1"/>
    <s v="15"/>
  </r>
  <r>
    <n v="1"/>
    <n v="5"/>
    <d v="2011-04-28T00:00:00"/>
    <x v="454"/>
    <d v="1899-12-30T16:53:00"/>
    <d v="2011-04-28T00:00:00"/>
    <d v="1899-12-30T18:54:00"/>
    <n v="30"/>
    <n v="121"/>
    <s v="Ticket"/>
    <s v="Thursday"/>
    <s v="Afternoon"/>
    <x v="5"/>
    <s v="18"/>
  </r>
  <r>
    <n v="1"/>
    <n v="5"/>
    <d v="2011-04-28T00:00:00"/>
    <x v="454"/>
    <d v="1899-12-30T17:47:00"/>
    <d v="2011-04-28T00:00:00"/>
    <d v="1899-12-30T20:50:00"/>
    <n v="40"/>
    <n v="183"/>
    <s v="Ticket"/>
    <s v="Thursday"/>
    <s v="Afternoon"/>
    <x v="3"/>
    <s v="20"/>
  </r>
  <r>
    <n v="1"/>
    <n v="5"/>
    <d v="2011-04-28T00:00:00"/>
    <x v="454"/>
    <d v="1899-12-30T18:33:00"/>
    <d v="2011-04-28T00:00:00"/>
    <d v="1899-12-30T20:17:00"/>
    <n v="30"/>
    <n v="104"/>
    <s v="Ticket"/>
    <s v="Thursday"/>
    <s v="Evening"/>
    <x v="8"/>
    <s v="20"/>
  </r>
  <r>
    <n v="1"/>
    <n v="6"/>
    <d v="2011-04-29T00:00:00"/>
    <x v="455"/>
    <d v="1899-12-30T12:32:00"/>
    <d v="2011-04-29T00:00:00"/>
    <d v="1899-12-30T15:28:00"/>
    <n v="30"/>
    <n v="176"/>
    <s v="Ticket"/>
    <s v="Friday"/>
    <s v="Morning"/>
    <x v="7"/>
    <s v="15"/>
  </r>
  <r>
    <n v="1"/>
    <n v="6"/>
    <d v="2011-04-29T00:00:00"/>
    <x v="455"/>
    <d v="1899-12-30T12:43:00"/>
    <d v="2011-04-29T00:00:00"/>
    <d v="1899-12-30T14:25:00"/>
    <n v="30"/>
    <n v="102"/>
    <s v="Ticket"/>
    <s v="Friday"/>
    <s v="Morning"/>
    <x v="7"/>
    <s v="14"/>
  </r>
  <r>
    <n v="1"/>
    <n v="6"/>
    <d v="2011-04-29T00:00:00"/>
    <x v="455"/>
    <d v="1899-12-30T15:30:00"/>
    <d v="2011-04-29T00:00:00"/>
    <d v="1899-12-30T18:55:00"/>
    <n v="40"/>
    <n v="205"/>
    <s v="Ticket"/>
    <s v="Friday"/>
    <s v="Afternoon"/>
    <x v="2"/>
    <s v="18"/>
  </r>
  <r>
    <n v="1"/>
    <n v="6"/>
    <d v="2011-04-29T00:00:00"/>
    <x v="455"/>
    <d v="1899-12-30T16:27:00"/>
    <d v="2011-04-29T00:00:00"/>
    <d v="1899-12-30T17:26:00"/>
    <n v="30"/>
    <n v="59"/>
    <s v="Ticket"/>
    <s v="Friday"/>
    <s v="Afternoon"/>
    <x v="5"/>
    <s v="17"/>
  </r>
  <r>
    <n v="1"/>
    <n v="5"/>
    <d v="2011-04-29T00:00:00"/>
    <x v="455"/>
    <d v="1899-12-30T18:57:00"/>
    <d v="2011-04-29T00:00:00"/>
    <d v="1899-12-30T21:28:00"/>
    <n v="30"/>
    <n v="151"/>
    <s v="Ticket"/>
    <s v="Friday"/>
    <s v="Evening"/>
    <x v="8"/>
    <s v="21"/>
  </r>
  <r>
    <n v="1"/>
    <n v="5"/>
    <d v="2011-04-29T00:00:00"/>
    <x v="455"/>
    <d v="1899-12-30T20:14:00"/>
    <d v="2011-04-29T00:00:00"/>
    <d v="1899-12-30T21:51:00"/>
    <n v="30"/>
    <n v="97"/>
    <s v="Ticket"/>
    <s v="Friday"/>
    <s v="Evening"/>
    <x v="9"/>
    <s v="21"/>
  </r>
  <r>
    <n v="1"/>
    <n v="6"/>
    <d v="2011-04-29T00:00:00"/>
    <x v="455"/>
    <d v="1899-12-30T21:41:00"/>
    <d v="2011-04-29T00:00:00"/>
    <d v="1899-12-30T23:55:00"/>
    <n v="30"/>
    <n v="134"/>
    <s v="Ticket"/>
    <s v="Friday"/>
    <s v="Evening"/>
    <x v="10"/>
    <s v="23"/>
  </r>
  <r>
    <n v="1"/>
    <n v="5"/>
    <d v="2011-04-29T00:00:00"/>
    <x v="455"/>
    <d v="1899-12-30T21:49:00"/>
    <d v="2011-04-30T00:00:00"/>
    <d v="1899-12-30T00:35:00"/>
    <n v="30"/>
    <n v="166"/>
    <s v="Ticket"/>
    <s v="Friday"/>
    <s v="Evening"/>
    <x v="10"/>
    <s v="00"/>
  </r>
  <r>
    <n v="1"/>
    <n v="5"/>
    <d v="2011-05-02T00:00:00"/>
    <x v="456"/>
    <d v="1899-12-30T11:29:00"/>
    <d v="2011-05-02T00:00:00"/>
    <d v="1899-12-30T12:00:00"/>
    <n v="30"/>
    <n v="31"/>
    <s v="Ticket"/>
    <s v="Monday"/>
    <s v="Morning"/>
    <x v="12"/>
    <s v="12"/>
  </r>
  <r>
    <n v="1"/>
    <n v="5"/>
    <d v="2011-05-02T00:00:00"/>
    <x v="456"/>
    <d v="1899-12-30T13:16:00"/>
    <d v="2011-05-02T00:00:00"/>
    <d v="1899-12-30T16:15:00"/>
    <n v="30"/>
    <n v="179"/>
    <s v="Ticket"/>
    <s v="Monday"/>
    <s v="Morning"/>
    <x v="0"/>
    <s v="16"/>
  </r>
  <r>
    <n v="1"/>
    <n v="6"/>
    <d v="2011-05-02T00:00:00"/>
    <x v="456"/>
    <d v="1899-12-30T14:00:00"/>
    <d v="2011-05-02T00:00:00"/>
    <d v="1899-12-30T14:34:00"/>
    <n v="30"/>
    <n v="34"/>
    <s v="Ticket"/>
    <s v="Monday"/>
    <s v="Morning"/>
    <x v="1"/>
    <s v="14"/>
  </r>
  <r>
    <n v="1"/>
    <n v="6"/>
    <d v="2011-05-02T00:00:00"/>
    <x v="456"/>
    <d v="1899-12-30T14:20:00"/>
    <d v="2011-05-02T00:00:00"/>
    <d v="1899-12-30T17:13:00"/>
    <n v="30"/>
    <n v="173"/>
    <s v="Ticket"/>
    <s v="Monday"/>
    <s v="Afternoon"/>
    <x v="1"/>
    <s v="17"/>
  </r>
  <r>
    <n v="1"/>
    <n v="6"/>
    <d v="2011-05-02T00:00:00"/>
    <x v="456"/>
    <d v="1899-12-30T15:25:00"/>
    <d v="2011-05-02T00:00:00"/>
    <d v="1899-12-30T17:54:00"/>
    <n v="30"/>
    <n v="149"/>
    <s v="Ticket"/>
    <s v="Monday"/>
    <s v="Afternoon"/>
    <x v="2"/>
    <s v="17"/>
  </r>
  <r>
    <n v="1"/>
    <n v="6"/>
    <d v="2011-05-02T00:00:00"/>
    <x v="456"/>
    <d v="1899-12-30T16:50:00"/>
    <d v="2011-05-02T00:00:00"/>
    <d v="1899-12-30T17:49:00"/>
    <n v="30"/>
    <n v="59"/>
    <s v="Ticket"/>
    <s v="Monday"/>
    <s v="Afternoon"/>
    <x v="5"/>
    <s v="17"/>
  </r>
  <r>
    <n v="1"/>
    <n v="6"/>
    <d v="2011-05-02T00:00:00"/>
    <x v="456"/>
    <d v="1899-12-30T18:19:00"/>
    <d v="2011-05-02T00:00:00"/>
    <d v="1899-12-30T19:14:00"/>
    <n v="30"/>
    <n v="55"/>
    <s v="Ticket"/>
    <s v="Monday"/>
    <s v="Evening"/>
    <x v="8"/>
    <s v="19"/>
  </r>
  <r>
    <n v="1"/>
    <n v="5"/>
    <d v="2011-05-03T00:00:00"/>
    <x v="457"/>
    <d v="1899-12-30T11:58:00"/>
    <d v="2011-05-03T00:00:00"/>
    <d v="1899-12-30T15:03:00"/>
    <n v="40"/>
    <n v="185"/>
    <s v="Ticket"/>
    <s v="Tuesday"/>
    <s v="Morning"/>
    <x v="12"/>
    <s v="15"/>
  </r>
  <r>
    <n v="1"/>
    <n v="6"/>
    <d v="2011-05-03T00:00:00"/>
    <x v="457"/>
    <d v="1899-12-30T13:39:00"/>
    <d v="2011-05-03T00:00:00"/>
    <d v="1899-12-30T14:44:00"/>
    <n v="30"/>
    <n v="65"/>
    <s v="Ticket"/>
    <s v="Tuesday"/>
    <s v="Morning"/>
    <x v="0"/>
    <s v="14"/>
  </r>
  <r>
    <n v="1"/>
    <n v="5"/>
    <d v="2011-05-03T00:00:00"/>
    <x v="457"/>
    <d v="1899-12-30T15:51:00"/>
    <d v="2011-05-03T00:00:00"/>
    <d v="1899-12-30T18:08:00"/>
    <n v="30"/>
    <n v="137"/>
    <s v="Ticket"/>
    <s v="Tuesday"/>
    <s v="Afternoon"/>
    <x v="2"/>
    <s v="18"/>
  </r>
  <r>
    <n v="1"/>
    <n v="5"/>
    <d v="2011-05-04T00:00:00"/>
    <x v="458"/>
    <d v="1899-12-30T07:06:00"/>
    <d v="2011-05-04T00:00:00"/>
    <d v="1899-12-30T07:43:00"/>
    <n v="30"/>
    <n v="37"/>
    <s v="Ticket"/>
    <s v="Wednesday"/>
    <s v="Night"/>
    <x v="16"/>
    <s v="07"/>
  </r>
  <r>
    <n v="1"/>
    <n v="6"/>
    <d v="2011-05-04T00:00:00"/>
    <x v="458"/>
    <d v="1899-12-30T10:55:00"/>
    <d v="2011-05-04T00:00:00"/>
    <d v="1899-12-30T19:20:00"/>
    <n v="90"/>
    <n v="505"/>
    <s v="Ticket"/>
    <s v="Wednesday"/>
    <s v="Morning"/>
    <x v="11"/>
    <s v="19"/>
  </r>
  <r>
    <n v="1"/>
    <n v="5"/>
    <d v="2011-05-04T00:00:00"/>
    <x v="458"/>
    <d v="1899-12-30T13:25:00"/>
    <d v="2011-05-04T00:00:00"/>
    <d v="1899-12-30T15:48:00"/>
    <n v="30"/>
    <n v="143"/>
    <s v="Ticket"/>
    <s v="Wednesday"/>
    <s v="Morning"/>
    <x v="0"/>
    <s v="15"/>
  </r>
  <r>
    <n v="1"/>
    <n v="6"/>
    <d v="2011-05-04T00:00:00"/>
    <x v="458"/>
    <d v="1899-12-30T17:11:00"/>
    <d v="2011-05-04T00:00:00"/>
    <d v="1899-12-30T19:54:00"/>
    <n v="30"/>
    <n v="163"/>
    <s v="Ticket"/>
    <s v="Wednesday"/>
    <s v="Afternoon"/>
    <x v="3"/>
    <s v="19"/>
  </r>
  <r>
    <n v="1"/>
    <n v="5"/>
    <d v="2011-05-04T00:00:00"/>
    <x v="458"/>
    <d v="1899-12-30T18:58:00"/>
    <d v="2011-05-04T00:00:00"/>
    <d v="1899-12-30T22:10:00"/>
    <n v="40"/>
    <n v="192"/>
    <s v="Ticket"/>
    <s v="Wednesday"/>
    <s v="Evening"/>
    <x v="8"/>
    <s v="22"/>
  </r>
  <r>
    <n v="1"/>
    <n v="5"/>
    <d v="2011-05-04T00:00:00"/>
    <x v="458"/>
    <d v="1899-12-30T19:09:00"/>
    <d v="2011-05-04T00:00:00"/>
    <d v="1899-12-30T21:04:00"/>
    <n v="30"/>
    <n v="115"/>
    <s v="Ticket"/>
    <s v="Wednesday"/>
    <s v="Evening"/>
    <x v="4"/>
    <s v="21"/>
  </r>
  <r>
    <n v="1"/>
    <n v="6"/>
    <d v="2011-05-04T00:00:00"/>
    <x v="458"/>
    <d v="1899-12-30T19:41:00"/>
    <d v="2011-05-04T00:00:00"/>
    <d v="1899-12-30T21:22:00"/>
    <n v="30"/>
    <n v="101"/>
    <s v="Ticket"/>
    <s v="Wednesday"/>
    <s v="Evening"/>
    <x v="4"/>
    <s v="21"/>
  </r>
  <r>
    <n v="1"/>
    <n v="6"/>
    <d v="2011-05-04T00:00:00"/>
    <x v="458"/>
    <d v="1899-12-30T19:54:00"/>
    <d v="2011-05-04T00:00:00"/>
    <d v="1899-12-30T21:03:00"/>
    <n v="30"/>
    <n v="69"/>
    <s v="Ticket"/>
    <s v="Wednesday"/>
    <s v="Evening"/>
    <x v="4"/>
    <s v="21"/>
  </r>
  <r>
    <n v="1"/>
    <n v="5"/>
    <d v="2011-05-04T00:00:00"/>
    <x v="458"/>
    <d v="1899-12-30T20:09:00"/>
    <d v="2011-05-04T00:00:00"/>
    <d v="1899-12-30T23:41:00"/>
    <n v="40"/>
    <n v="212"/>
    <s v="Ticket"/>
    <s v="Wednesday"/>
    <s v="Evening"/>
    <x v="9"/>
    <s v="23"/>
  </r>
  <r>
    <n v="1"/>
    <n v="5"/>
    <d v="2011-05-04T00:00:00"/>
    <x v="458"/>
    <d v="1899-12-30T21:20:00"/>
    <d v="2011-05-04T00:00:00"/>
    <d v="1899-12-30T23:39:00"/>
    <n v="30"/>
    <n v="139"/>
    <s v="Ticket"/>
    <s v="Wednesday"/>
    <s v="Evening"/>
    <x v="10"/>
    <s v="23"/>
  </r>
  <r>
    <n v="1"/>
    <n v="6"/>
    <d v="2011-05-05T00:00:00"/>
    <x v="459"/>
    <d v="1899-12-30T14:12:00"/>
    <d v="2011-05-05T00:00:00"/>
    <d v="1899-12-30T16:01:00"/>
    <n v="30"/>
    <n v="109"/>
    <s v="Ticket"/>
    <s v="Thursday"/>
    <s v="Afternoon"/>
    <x v="1"/>
    <s v="16"/>
  </r>
  <r>
    <n v="1"/>
    <n v="5"/>
    <d v="2011-05-06T00:00:00"/>
    <x v="460"/>
    <d v="1899-12-30T13:43:00"/>
    <d v="2011-05-06T00:00:00"/>
    <d v="1899-12-30T20:58:00"/>
    <n v="80"/>
    <n v="435"/>
    <s v="Ticket"/>
    <s v="Friday"/>
    <s v="Morning"/>
    <x v="0"/>
    <s v="20"/>
  </r>
  <r>
    <n v="1"/>
    <n v="5"/>
    <d v="2011-05-06T00:00:00"/>
    <x v="460"/>
    <d v="1899-12-30T17:46:00"/>
    <d v="2011-05-06T00:00:00"/>
    <d v="1899-12-30T21:31:00"/>
    <n v="40"/>
    <n v="225"/>
    <s v="Ticket"/>
    <s v="Friday"/>
    <s v="Afternoon"/>
    <x v="3"/>
    <s v="21"/>
  </r>
  <r>
    <n v="1"/>
    <n v="5"/>
    <d v="2011-05-06T00:00:00"/>
    <x v="460"/>
    <d v="1899-12-30T18:10:00"/>
    <d v="2011-05-06T00:00:00"/>
    <d v="1899-12-30T19:54:00"/>
    <n v="30"/>
    <n v="104"/>
    <s v="Ticket"/>
    <s v="Friday"/>
    <s v="Evening"/>
    <x v="8"/>
    <s v="19"/>
  </r>
  <r>
    <n v="1"/>
    <n v="5"/>
    <d v="2011-05-06T00:00:00"/>
    <x v="460"/>
    <d v="1899-12-30T19:17:00"/>
    <d v="2011-05-06T00:00:00"/>
    <d v="1899-12-30T20:50:00"/>
    <n v="30"/>
    <n v="93"/>
    <s v="Ticket"/>
    <s v="Friday"/>
    <s v="Evening"/>
    <x v="4"/>
    <s v="20"/>
  </r>
  <r>
    <n v="1"/>
    <n v="5"/>
    <d v="2011-05-06T00:00:00"/>
    <x v="460"/>
    <d v="1899-12-30T19:45:00"/>
    <d v="2011-05-06T00:00:00"/>
    <d v="1899-12-30T22:36:00"/>
    <n v="30"/>
    <n v="171"/>
    <s v="Ticket"/>
    <s v="Friday"/>
    <s v="Evening"/>
    <x v="4"/>
    <s v="22"/>
  </r>
  <r>
    <n v="1"/>
    <n v="6"/>
    <d v="2011-05-06T00:00:00"/>
    <x v="460"/>
    <d v="1899-12-30T20:19:00"/>
    <d v="2011-05-06T00:00:00"/>
    <d v="1899-12-30T21:07:00"/>
    <n v="30"/>
    <n v="48"/>
    <s v="Ticket"/>
    <s v="Friday"/>
    <s v="Evening"/>
    <x v="9"/>
    <s v="21"/>
  </r>
  <r>
    <n v="1"/>
    <n v="5"/>
    <d v="2011-05-06T00:00:00"/>
    <x v="460"/>
    <d v="1899-12-30T21:59:00"/>
    <d v="2011-05-06T00:00:00"/>
    <d v="1899-12-30T23:20:00"/>
    <n v="30"/>
    <n v="81"/>
    <s v="Ticket"/>
    <s v="Friday"/>
    <s v="Evening"/>
    <x v="10"/>
    <s v="23"/>
  </r>
  <r>
    <n v="1"/>
    <n v="5"/>
    <d v="2011-05-06T00:00:00"/>
    <x v="460"/>
    <d v="1899-12-30T23:14:00"/>
    <d v="2011-05-07T00:00:00"/>
    <d v="1899-12-30T00:46:00"/>
    <n v="30"/>
    <n v="92"/>
    <s v="Ticket"/>
    <s v="Friday"/>
    <s v="Night"/>
    <x v="14"/>
    <s v="00"/>
  </r>
  <r>
    <n v="1"/>
    <n v="6"/>
    <d v="2011-05-09T00:00:00"/>
    <x v="461"/>
    <d v="1899-12-30T15:24:00"/>
    <d v="2011-05-09T00:00:00"/>
    <d v="1899-12-30T17:46:00"/>
    <n v="30"/>
    <n v="142"/>
    <s v="Ticket"/>
    <s v="Monday"/>
    <s v="Afternoon"/>
    <x v="2"/>
    <s v="17"/>
  </r>
  <r>
    <n v="1"/>
    <n v="6"/>
    <d v="2011-05-09T00:00:00"/>
    <x v="461"/>
    <d v="1899-12-30T15:57:00"/>
    <d v="2011-05-09T00:00:00"/>
    <d v="1899-12-30T20:03:00"/>
    <n v="50"/>
    <n v="246"/>
    <s v="Ticket"/>
    <s v="Monday"/>
    <s v="Afternoon"/>
    <x v="2"/>
    <s v="20"/>
  </r>
  <r>
    <n v="1"/>
    <n v="6"/>
    <d v="2011-05-09T00:00:00"/>
    <x v="461"/>
    <d v="1899-12-30T18:09:00"/>
    <d v="2011-05-09T00:00:00"/>
    <d v="1899-12-30T20:46:00"/>
    <n v="30"/>
    <n v="157"/>
    <s v="Ticket"/>
    <s v="Monday"/>
    <s v="Evening"/>
    <x v="8"/>
    <s v="20"/>
  </r>
  <r>
    <n v="1"/>
    <n v="5"/>
    <d v="2011-05-09T00:00:00"/>
    <x v="461"/>
    <d v="1899-12-30T19:18:00"/>
    <d v="2011-05-09T00:00:00"/>
    <d v="1899-12-30T19:34:00"/>
    <n v="30"/>
    <n v="16"/>
    <s v="Ticket"/>
    <s v="Monday"/>
    <s v="Evening"/>
    <x v="4"/>
    <s v="19"/>
  </r>
  <r>
    <n v="1"/>
    <n v="6"/>
    <d v="2011-05-09T00:00:00"/>
    <x v="461"/>
    <d v="1899-12-30T19:24:00"/>
    <d v="2011-05-09T00:00:00"/>
    <d v="1899-12-30T20:41:00"/>
    <n v="30"/>
    <n v="77"/>
    <s v="Ticket"/>
    <s v="Monday"/>
    <s v="Evening"/>
    <x v="4"/>
    <s v="20"/>
  </r>
  <r>
    <n v="1"/>
    <n v="6"/>
    <d v="2011-05-09T00:00:00"/>
    <x v="461"/>
    <d v="1899-12-30T20:26:00"/>
    <d v="2011-05-09T00:00:00"/>
    <d v="1899-12-30T22:15:00"/>
    <n v="30"/>
    <n v="109"/>
    <s v="Ticket"/>
    <s v="Monday"/>
    <s v="Evening"/>
    <x v="9"/>
    <s v="22"/>
  </r>
  <r>
    <n v="1"/>
    <n v="5"/>
    <d v="2011-05-10T00:00:00"/>
    <x v="462"/>
    <d v="1899-12-30T13:18:00"/>
    <d v="2011-05-10T00:00:00"/>
    <d v="1899-12-30T17:34:00"/>
    <n v="50"/>
    <n v="256"/>
    <s v="Ticket"/>
    <s v="Tuesday"/>
    <s v="Morning"/>
    <x v="0"/>
    <s v="17"/>
  </r>
  <r>
    <n v="1"/>
    <n v="5"/>
    <d v="2011-05-10T00:00:00"/>
    <x v="462"/>
    <d v="1899-12-30T13:25:00"/>
    <d v="2011-05-10T00:00:00"/>
    <d v="1899-12-30T18:28:00"/>
    <n v="60"/>
    <n v="303"/>
    <s v="Ticket"/>
    <s v="Tuesday"/>
    <s v="Morning"/>
    <x v="0"/>
    <s v="18"/>
  </r>
  <r>
    <n v="1"/>
    <n v="6"/>
    <d v="2011-05-10T00:00:00"/>
    <x v="462"/>
    <d v="1899-12-30T14:57:00"/>
    <d v="2011-05-10T00:00:00"/>
    <d v="1899-12-30T19:40:00"/>
    <n v="50"/>
    <n v="283"/>
    <s v="Ticket"/>
    <s v="Tuesday"/>
    <s v="Afternoon"/>
    <x v="1"/>
    <s v="19"/>
  </r>
  <r>
    <n v="1"/>
    <n v="6"/>
    <d v="2011-05-10T00:00:00"/>
    <x v="462"/>
    <d v="1899-12-30T16:35:00"/>
    <d v="2011-05-10T00:00:00"/>
    <d v="1899-12-30T20:00:00"/>
    <n v="40"/>
    <n v="205"/>
    <s v="Ticket"/>
    <s v="Tuesday"/>
    <s v="Afternoon"/>
    <x v="5"/>
    <s v="20"/>
  </r>
  <r>
    <n v="1"/>
    <n v="6"/>
    <d v="2011-05-10T00:00:00"/>
    <x v="462"/>
    <d v="1899-12-30T18:05:00"/>
    <d v="2011-05-10T00:00:00"/>
    <d v="1899-12-30T20:19:00"/>
    <n v="30"/>
    <n v="134"/>
    <s v="Ticket"/>
    <s v="Tuesday"/>
    <s v="Evening"/>
    <x v="8"/>
    <s v="20"/>
  </r>
  <r>
    <n v="1"/>
    <n v="6"/>
    <d v="2011-05-10T00:00:00"/>
    <x v="462"/>
    <d v="1899-12-30T18:05:00"/>
    <d v="2011-05-10T00:00:00"/>
    <d v="1899-12-30T20:03:00"/>
    <n v="30"/>
    <n v="118"/>
    <s v="Ticket"/>
    <s v="Tuesday"/>
    <s v="Evening"/>
    <x v="8"/>
    <s v="20"/>
  </r>
  <r>
    <n v="1"/>
    <n v="5"/>
    <d v="2011-05-10T00:00:00"/>
    <x v="462"/>
    <d v="1899-12-30T19:01:00"/>
    <d v="2011-05-10T00:00:00"/>
    <d v="1899-12-30T22:25:00"/>
    <n v="40"/>
    <n v="204"/>
    <s v="Ticket"/>
    <s v="Tuesday"/>
    <s v="Evening"/>
    <x v="4"/>
    <s v="22"/>
  </r>
  <r>
    <n v="1"/>
    <n v="6"/>
    <d v="2011-05-10T00:00:00"/>
    <x v="462"/>
    <d v="1899-12-30T21:05:00"/>
    <d v="2011-05-10T00:00:00"/>
    <d v="1899-12-30T21:08:00"/>
    <n v="30"/>
    <n v="3"/>
    <s v="Ticket"/>
    <s v="Tuesday"/>
    <s v="Evening"/>
    <x v="10"/>
    <s v="21"/>
  </r>
  <r>
    <n v="1"/>
    <n v="6"/>
    <d v="2011-05-10T00:00:00"/>
    <x v="462"/>
    <d v="1899-12-30T21:25:00"/>
    <d v="2011-05-11T00:00:00"/>
    <d v="1899-12-30T01:41:00"/>
    <n v="50"/>
    <n v="256"/>
    <s v="Ticket"/>
    <s v="Tuesday"/>
    <s v="Evening"/>
    <x v="10"/>
    <s v="01"/>
  </r>
  <r>
    <n v="1"/>
    <n v="5"/>
    <d v="2011-05-11T00:00:00"/>
    <x v="463"/>
    <d v="1899-12-30T08:54:00"/>
    <d v="2011-05-11T00:00:00"/>
    <d v="1899-12-30T10:16:00"/>
    <n v="30"/>
    <n v="82"/>
    <s v="Ticket"/>
    <s v="Wednesday"/>
    <s v="Night"/>
    <x v="18"/>
    <s v="10"/>
  </r>
  <r>
    <n v="1"/>
    <n v="5"/>
    <d v="2011-05-11T00:00:00"/>
    <x v="463"/>
    <d v="1899-12-30T11:47:00"/>
    <d v="2011-05-11T00:00:00"/>
    <d v="1899-12-30T12:07:00"/>
    <n v="30"/>
    <n v="20"/>
    <s v="Ticket"/>
    <s v="Wednesday"/>
    <s v="Morning"/>
    <x v="12"/>
    <s v="12"/>
  </r>
  <r>
    <n v="1"/>
    <n v="6"/>
    <d v="2011-05-11T00:00:00"/>
    <x v="463"/>
    <d v="1899-12-30T13:17:00"/>
    <d v="2011-05-11T00:00:00"/>
    <d v="1899-12-30T15:20:00"/>
    <n v="30"/>
    <n v="123"/>
    <s v="Ticket"/>
    <s v="Wednesday"/>
    <s v="Morning"/>
    <x v="0"/>
    <s v="15"/>
  </r>
  <r>
    <n v="1"/>
    <n v="5"/>
    <d v="2011-05-11T00:00:00"/>
    <x v="463"/>
    <d v="1899-12-30T20:01:00"/>
    <d v="2011-05-11T00:00:00"/>
    <d v="1899-12-30T21:37:00"/>
    <n v="30"/>
    <n v="96"/>
    <s v="Ticket"/>
    <s v="Wednesday"/>
    <s v="Evening"/>
    <x v="9"/>
    <s v="21"/>
  </r>
  <r>
    <n v="1"/>
    <n v="6"/>
    <d v="2011-05-11T00:00:00"/>
    <x v="463"/>
    <d v="1899-12-30T20:31:00"/>
    <d v="2011-05-11T00:00:00"/>
    <d v="1899-12-30T22:23:00"/>
    <n v="30"/>
    <n v="112"/>
    <s v="Ticket"/>
    <s v="Wednesday"/>
    <s v="Evening"/>
    <x v="9"/>
    <s v="22"/>
  </r>
  <r>
    <n v="1"/>
    <n v="5"/>
    <d v="2011-05-12T00:00:00"/>
    <x v="464"/>
    <d v="1899-12-30T13:31:00"/>
    <d v="2011-05-12T00:00:00"/>
    <d v="1899-12-30T17:21:00"/>
    <n v="40"/>
    <n v="230"/>
    <s v="Ticket"/>
    <s v="Thursday"/>
    <s v="Morning"/>
    <x v="0"/>
    <s v="17"/>
  </r>
  <r>
    <n v="1"/>
    <n v="5"/>
    <d v="2011-05-12T00:00:00"/>
    <x v="464"/>
    <d v="1899-12-30T14:01:00"/>
    <d v="2011-05-12T00:00:00"/>
    <d v="1899-12-30T16:14:00"/>
    <n v="30"/>
    <n v="133"/>
    <s v="Ticket"/>
    <s v="Thursday"/>
    <s v="Afternoon"/>
    <x v="1"/>
    <s v="16"/>
  </r>
  <r>
    <n v="1"/>
    <n v="5"/>
    <d v="2011-05-12T00:00:00"/>
    <x v="464"/>
    <d v="1899-12-30T14:51:00"/>
    <d v="2011-05-12T00:00:00"/>
    <d v="1899-12-30T15:51:00"/>
    <n v="30"/>
    <n v="60"/>
    <s v="Ticket"/>
    <s v="Thursday"/>
    <s v="Afternoon"/>
    <x v="1"/>
    <s v="15"/>
  </r>
  <r>
    <n v="1"/>
    <n v="5"/>
    <d v="2011-05-12T00:00:00"/>
    <x v="464"/>
    <d v="1899-12-30T17:36:00"/>
    <d v="2011-05-12T00:00:00"/>
    <d v="1899-12-30T18:18:00"/>
    <n v="30"/>
    <n v="42"/>
    <s v="Ticket"/>
    <s v="Thursday"/>
    <s v="Afternoon"/>
    <x v="3"/>
    <s v="18"/>
  </r>
  <r>
    <n v="1"/>
    <n v="5"/>
    <d v="2011-05-13T00:00:00"/>
    <x v="465"/>
    <d v="1899-12-30T11:49:00"/>
    <d v="2011-05-13T00:00:00"/>
    <d v="1899-12-30T12:37:00"/>
    <n v="30"/>
    <n v="48"/>
    <s v="Ticket"/>
    <s v="Friday"/>
    <s v="Morning"/>
    <x v="12"/>
    <s v="12"/>
  </r>
  <r>
    <n v="1"/>
    <n v="6"/>
    <d v="2011-05-13T00:00:00"/>
    <x v="465"/>
    <d v="1899-12-30T12:25:00"/>
    <d v="2011-05-13T00:00:00"/>
    <d v="1899-12-30T15:09:00"/>
    <n v="30"/>
    <n v="164"/>
    <s v="Ticket"/>
    <s v="Friday"/>
    <s v="Morning"/>
    <x v="7"/>
    <s v="15"/>
  </r>
  <r>
    <n v="1"/>
    <n v="5"/>
    <d v="2011-05-13T00:00:00"/>
    <x v="465"/>
    <d v="1899-12-30T12:30:00"/>
    <d v="2011-05-13T00:00:00"/>
    <d v="1899-12-30T13:08:00"/>
    <n v="30"/>
    <n v="38"/>
    <s v="Ticket"/>
    <s v="Friday"/>
    <s v="Morning"/>
    <x v="7"/>
    <s v="13"/>
  </r>
  <r>
    <n v="1"/>
    <n v="5"/>
    <d v="2011-05-13T00:00:00"/>
    <x v="465"/>
    <d v="1899-12-30T13:54:00"/>
    <d v="2011-05-13T00:00:00"/>
    <d v="1899-12-30T15:52:00"/>
    <n v="30"/>
    <n v="118"/>
    <s v="Ticket"/>
    <s v="Friday"/>
    <s v="Morning"/>
    <x v="0"/>
    <s v="15"/>
  </r>
  <r>
    <n v="1"/>
    <n v="5"/>
    <d v="2011-05-13T00:00:00"/>
    <x v="465"/>
    <d v="1899-12-30T14:05:00"/>
    <d v="2011-05-13T00:00:00"/>
    <d v="1899-12-30T16:21:00"/>
    <n v="30"/>
    <n v="136"/>
    <s v="Ticket"/>
    <s v="Friday"/>
    <s v="Afternoon"/>
    <x v="1"/>
    <s v="16"/>
  </r>
  <r>
    <n v="1"/>
    <n v="5"/>
    <d v="2011-05-13T00:00:00"/>
    <x v="465"/>
    <d v="1899-12-30T14:59:00"/>
    <d v="2011-05-13T00:00:00"/>
    <d v="1899-12-30T16:16:00"/>
    <n v="30"/>
    <n v="77"/>
    <s v="Ticket"/>
    <s v="Friday"/>
    <s v="Afternoon"/>
    <x v="1"/>
    <s v="16"/>
  </r>
  <r>
    <n v="1"/>
    <n v="5"/>
    <d v="2011-05-13T00:00:00"/>
    <x v="465"/>
    <d v="1899-12-30T16:15:00"/>
    <d v="2011-05-13T00:00:00"/>
    <d v="1899-12-30T18:08:00"/>
    <n v="30"/>
    <n v="113"/>
    <s v="Ticket"/>
    <s v="Friday"/>
    <s v="Afternoon"/>
    <x v="5"/>
    <s v="18"/>
  </r>
  <r>
    <n v="1"/>
    <n v="5"/>
    <d v="2011-05-13T00:00:00"/>
    <x v="465"/>
    <d v="1899-12-30T17:32:00"/>
    <d v="2011-05-13T00:00:00"/>
    <d v="1899-12-30T20:07:00"/>
    <n v="30"/>
    <n v="155"/>
    <s v="Ticket"/>
    <s v="Friday"/>
    <s v="Afternoon"/>
    <x v="3"/>
    <s v="20"/>
  </r>
  <r>
    <n v="1"/>
    <n v="5"/>
    <d v="2011-05-13T00:00:00"/>
    <x v="465"/>
    <d v="1899-12-30T19:10:00"/>
    <d v="2011-05-13T00:00:00"/>
    <d v="1899-12-30T19:40:00"/>
    <n v="30"/>
    <n v="30"/>
    <s v="Ticket"/>
    <s v="Friday"/>
    <s v="Evening"/>
    <x v="4"/>
    <s v="19"/>
  </r>
  <r>
    <n v="1"/>
    <n v="6"/>
    <d v="2011-05-13T00:00:00"/>
    <x v="465"/>
    <d v="1899-12-30T20:09:00"/>
    <d v="2011-05-13T00:00:00"/>
    <d v="1899-12-30T22:32:00"/>
    <n v="30"/>
    <n v="143"/>
    <s v="Ticket"/>
    <s v="Friday"/>
    <s v="Evening"/>
    <x v="9"/>
    <s v="22"/>
  </r>
  <r>
    <n v="1"/>
    <n v="6"/>
    <d v="2011-05-13T00:00:00"/>
    <x v="465"/>
    <d v="1899-12-30T21:11:00"/>
    <d v="2011-05-13T00:00:00"/>
    <d v="1899-12-30T23:18:00"/>
    <n v="30"/>
    <n v="127"/>
    <s v="Ticket"/>
    <s v="Friday"/>
    <s v="Evening"/>
    <x v="10"/>
    <s v="23"/>
  </r>
  <r>
    <n v="1"/>
    <n v="5"/>
    <d v="2011-05-13T00:00:00"/>
    <x v="465"/>
    <d v="1899-12-30T21:39:00"/>
    <d v="2011-05-13T00:00:00"/>
    <d v="1899-12-30T22:42:00"/>
    <n v="30"/>
    <n v="63"/>
    <s v="Ticket"/>
    <s v="Friday"/>
    <s v="Evening"/>
    <x v="10"/>
    <s v="22"/>
  </r>
  <r>
    <n v="1"/>
    <n v="5"/>
    <d v="2011-05-16T00:00:00"/>
    <x v="466"/>
    <d v="1899-12-30T08:05:00"/>
    <d v="2011-05-16T00:00:00"/>
    <d v="1899-12-30T11:26:00"/>
    <n v="40"/>
    <n v="201"/>
    <s v="Manual"/>
    <s v="Monday"/>
    <s v="Night"/>
    <x v="18"/>
    <s v="11"/>
  </r>
  <r>
    <n v="1"/>
    <n v="6"/>
    <d v="2011-05-16T00:00:00"/>
    <x v="466"/>
    <d v="1899-12-30T12:38:00"/>
    <d v="2011-05-16T00:00:00"/>
    <d v="1899-12-30T14:10:00"/>
    <n v="30"/>
    <n v="92"/>
    <s v="Ticket"/>
    <s v="Monday"/>
    <s v="Morning"/>
    <x v="7"/>
    <s v="14"/>
  </r>
  <r>
    <n v="1"/>
    <n v="5"/>
    <d v="2011-05-16T00:00:00"/>
    <x v="466"/>
    <d v="1899-12-30T15:29:00"/>
    <d v="2011-05-16T00:00:00"/>
    <d v="1899-12-30T16:11:00"/>
    <n v="30"/>
    <n v="42"/>
    <s v="Ticket"/>
    <s v="Monday"/>
    <s v="Afternoon"/>
    <x v="2"/>
    <s v="16"/>
  </r>
  <r>
    <n v="1"/>
    <n v="6"/>
    <d v="2011-05-16T00:00:00"/>
    <x v="466"/>
    <d v="1899-12-30T16:29:00"/>
    <d v="2011-05-16T00:00:00"/>
    <d v="1899-12-30T18:33:00"/>
    <n v="30"/>
    <n v="124"/>
    <s v="Ticket"/>
    <s v="Monday"/>
    <s v="Afternoon"/>
    <x v="5"/>
    <s v="18"/>
  </r>
  <r>
    <n v="1"/>
    <n v="5"/>
    <d v="2011-05-16T00:00:00"/>
    <x v="466"/>
    <d v="1899-12-30T17:31:00"/>
    <d v="2011-05-16T00:00:00"/>
    <d v="1899-12-30T18:44:00"/>
    <n v="30"/>
    <n v="73"/>
    <s v="Ticket"/>
    <s v="Monday"/>
    <s v="Afternoon"/>
    <x v="3"/>
    <s v="18"/>
  </r>
  <r>
    <n v="1"/>
    <n v="5"/>
    <d v="2011-05-16T00:00:00"/>
    <x v="466"/>
    <d v="1899-12-30T19:04:00"/>
    <d v="2011-05-16T00:00:00"/>
    <d v="1899-12-30T20:00:00"/>
    <n v="30"/>
    <n v="56"/>
    <s v="Ticket"/>
    <s v="Monday"/>
    <s v="Evening"/>
    <x v="4"/>
    <s v="20"/>
  </r>
  <r>
    <n v="1"/>
    <n v="5"/>
    <d v="2011-05-16T00:00:00"/>
    <x v="466"/>
    <d v="1899-12-30T22:42:00"/>
    <d v="2011-05-17T00:00:00"/>
    <d v="1899-12-30T01:33:00"/>
    <n v="30"/>
    <n v="171"/>
    <s v="Ticket"/>
    <s v="Monday"/>
    <s v="Night"/>
    <x v="6"/>
    <s v="01"/>
  </r>
  <r>
    <n v="1"/>
    <n v="6"/>
    <d v="2011-05-16T00:00:00"/>
    <x v="466"/>
    <d v="1899-12-30T23:07:00"/>
    <d v="2011-05-16T00:00:00"/>
    <d v="1899-12-30T23:12:00"/>
    <n v="30"/>
    <n v="5"/>
    <s v="Ticket"/>
    <s v="Monday"/>
    <s v="Night"/>
    <x v="14"/>
    <s v="23"/>
  </r>
  <r>
    <n v="1"/>
    <n v="5"/>
    <d v="2011-05-17T00:00:00"/>
    <x v="467"/>
    <d v="1899-12-30T13:08:00"/>
    <d v="2011-05-17T00:00:00"/>
    <d v="1899-12-30T15:58:00"/>
    <n v="30"/>
    <n v="170"/>
    <s v="Ticket"/>
    <s v="Tuesday"/>
    <s v="Morning"/>
    <x v="0"/>
    <s v="15"/>
  </r>
  <r>
    <n v="1"/>
    <n v="5"/>
    <d v="2011-05-17T00:00:00"/>
    <x v="467"/>
    <d v="1899-12-30T13:40:00"/>
    <d v="2011-05-17T00:00:00"/>
    <d v="1899-12-30T16:36:00"/>
    <n v="30"/>
    <n v="176"/>
    <s v="Ticket"/>
    <s v="Tuesday"/>
    <s v="Morning"/>
    <x v="0"/>
    <s v="16"/>
  </r>
  <r>
    <n v="1"/>
    <n v="6"/>
    <d v="2011-05-17T00:00:00"/>
    <x v="467"/>
    <d v="1899-12-30T13:47:00"/>
    <d v="2011-05-17T00:00:00"/>
    <d v="1899-12-30T20:10:00"/>
    <n v="70"/>
    <n v="383"/>
    <s v="Ticket"/>
    <s v="Tuesday"/>
    <s v="Morning"/>
    <x v="0"/>
    <s v="20"/>
  </r>
  <r>
    <n v="1"/>
    <n v="5"/>
    <d v="2011-05-17T00:00:00"/>
    <x v="467"/>
    <d v="1899-12-30T15:16:00"/>
    <d v="2011-05-17T00:00:00"/>
    <d v="1899-12-30T18:32:00"/>
    <n v="40"/>
    <n v="196"/>
    <s v="Ticket"/>
    <s v="Tuesday"/>
    <s v="Afternoon"/>
    <x v="2"/>
    <s v="18"/>
  </r>
  <r>
    <n v="1"/>
    <n v="6"/>
    <d v="2011-05-17T00:00:00"/>
    <x v="467"/>
    <d v="1899-12-30T15:41:00"/>
    <d v="2011-05-17T00:00:00"/>
    <d v="1899-12-30T17:46:00"/>
    <n v="30"/>
    <n v="125"/>
    <s v="Ticket"/>
    <s v="Tuesday"/>
    <s v="Afternoon"/>
    <x v="2"/>
    <s v="17"/>
  </r>
  <r>
    <n v="1"/>
    <n v="5"/>
    <d v="2011-05-17T00:00:00"/>
    <x v="467"/>
    <d v="1899-12-30T18:39:00"/>
    <d v="2011-05-17T00:00:00"/>
    <d v="1899-12-30T20:05:00"/>
    <n v="30"/>
    <n v="86"/>
    <s v="Ticket"/>
    <s v="Tuesday"/>
    <s v="Evening"/>
    <x v="8"/>
    <s v="20"/>
  </r>
  <r>
    <n v="1"/>
    <n v="6"/>
    <d v="2011-05-17T00:00:00"/>
    <x v="467"/>
    <d v="1899-12-30T18:55:00"/>
    <d v="2011-05-17T00:00:00"/>
    <d v="1899-12-30T20:31:00"/>
    <n v="30"/>
    <n v="96"/>
    <s v="Ticket"/>
    <s v="Tuesday"/>
    <s v="Evening"/>
    <x v="8"/>
    <s v="20"/>
  </r>
  <r>
    <n v="1"/>
    <n v="5"/>
    <d v="2011-05-17T00:00:00"/>
    <x v="467"/>
    <d v="1899-12-30T19:04:00"/>
    <d v="2011-05-17T00:00:00"/>
    <d v="1899-12-30T20:37:00"/>
    <n v="30"/>
    <n v="93"/>
    <s v="Ticket"/>
    <s v="Tuesday"/>
    <s v="Evening"/>
    <x v="4"/>
    <s v="20"/>
  </r>
  <r>
    <n v="1"/>
    <n v="6"/>
    <d v="2011-05-17T00:00:00"/>
    <x v="467"/>
    <d v="1899-12-30T19:04:00"/>
    <d v="2011-05-17T00:00:00"/>
    <d v="1899-12-30T21:18:00"/>
    <n v="30"/>
    <n v="134"/>
    <s v="Ticket"/>
    <s v="Tuesday"/>
    <s v="Evening"/>
    <x v="4"/>
    <s v="21"/>
  </r>
  <r>
    <n v="1"/>
    <n v="5"/>
    <d v="2011-05-17T00:00:00"/>
    <x v="467"/>
    <d v="1899-12-30T19:14:00"/>
    <d v="2011-05-17T00:00:00"/>
    <d v="1899-12-30T22:28:00"/>
    <n v="40"/>
    <n v="194"/>
    <s v="Ticket"/>
    <s v="Tuesday"/>
    <s v="Evening"/>
    <x v="4"/>
    <s v="22"/>
  </r>
  <r>
    <n v="1"/>
    <n v="5"/>
    <d v="2011-05-17T00:00:00"/>
    <x v="467"/>
    <d v="1899-12-30T19:27:00"/>
    <d v="2011-05-17T00:00:00"/>
    <d v="1899-12-30T20:49:00"/>
    <n v="30"/>
    <n v="82"/>
    <s v="Ticket"/>
    <s v="Tuesday"/>
    <s v="Evening"/>
    <x v="4"/>
    <s v="20"/>
  </r>
  <r>
    <n v="1"/>
    <n v="6"/>
    <d v="2011-05-18T00:00:00"/>
    <x v="468"/>
    <d v="1899-12-30T15:48:00"/>
    <d v="2011-05-18T00:00:00"/>
    <d v="1899-12-30T17:21:00"/>
    <n v="30"/>
    <n v="93"/>
    <s v="Ticket"/>
    <s v="Wednesday"/>
    <s v="Afternoon"/>
    <x v="2"/>
    <s v="17"/>
  </r>
  <r>
    <n v="1"/>
    <n v="5"/>
    <d v="2011-05-18T00:00:00"/>
    <x v="468"/>
    <d v="1899-12-30T15:51:00"/>
    <d v="2011-05-18T00:00:00"/>
    <d v="1899-12-30T17:15:00"/>
    <n v="30"/>
    <n v="84"/>
    <s v="Ticket"/>
    <s v="Wednesday"/>
    <s v="Afternoon"/>
    <x v="2"/>
    <s v="17"/>
  </r>
  <r>
    <n v="1"/>
    <n v="5"/>
    <d v="2011-05-18T00:00:00"/>
    <x v="468"/>
    <d v="1899-12-30T18:53:00"/>
    <d v="2011-05-18T00:00:00"/>
    <d v="1899-12-30T22:26:00"/>
    <n v="40"/>
    <n v="213"/>
    <s v="Ticket"/>
    <s v="Wednesday"/>
    <s v="Evening"/>
    <x v="8"/>
    <s v="22"/>
  </r>
  <r>
    <n v="1"/>
    <n v="6"/>
    <d v="2011-05-18T00:00:00"/>
    <x v="468"/>
    <d v="1899-12-30T19:32:00"/>
    <d v="2011-05-18T00:00:00"/>
    <d v="1899-12-30T21:10:00"/>
    <n v="30"/>
    <n v="98"/>
    <s v="Ticket"/>
    <s v="Wednesday"/>
    <s v="Evening"/>
    <x v="4"/>
    <s v="21"/>
  </r>
  <r>
    <n v="1"/>
    <n v="8"/>
    <d v="2011-05-18T00:00:00"/>
    <x v="468"/>
    <d v="1899-12-30T20:00:00"/>
    <d v="2011-05-18T00:00:00"/>
    <d v="1899-12-30T21:41:00"/>
    <n v="30"/>
    <n v="101"/>
    <s v="Ticket"/>
    <s v="Wednesday"/>
    <s v="Evening"/>
    <x v="9"/>
    <s v="21"/>
  </r>
  <r>
    <n v="1"/>
    <n v="6"/>
    <d v="2011-05-18T00:00:00"/>
    <x v="468"/>
    <d v="1899-12-30T21:11:00"/>
    <d v="2011-05-18T00:00:00"/>
    <d v="1899-12-30T23:39:00"/>
    <n v="30"/>
    <n v="148"/>
    <s v="Ticket"/>
    <s v="Wednesday"/>
    <s v="Evening"/>
    <x v="10"/>
    <s v="23"/>
  </r>
  <r>
    <n v="1"/>
    <n v="6"/>
    <d v="2011-05-18T00:00:00"/>
    <x v="468"/>
    <d v="1899-12-30T21:20:00"/>
    <d v="2011-05-18T00:00:00"/>
    <d v="1899-12-30T23:28:00"/>
    <n v="30"/>
    <n v="128"/>
    <s v="Ticket"/>
    <s v="Wednesday"/>
    <s v="Evening"/>
    <x v="10"/>
    <s v="23"/>
  </r>
  <r>
    <n v="1"/>
    <n v="5"/>
    <d v="2011-05-19T00:00:00"/>
    <x v="469"/>
    <d v="1899-12-30T11:51:00"/>
    <d v="2011-05-19T00:00:00"/>
    <d v="1899-12-30T15:17:00"/>
    <n v="40"/>
    <n v="206"/>
    <s v="Ticket"/>
    <s v="Thursday"/>
    <s v="Morning"/>
    <x v="12"/>
    <s v="15"/>
  </r>
  <r>
    <n v="1"/>
    <n v="6"/>
    <d v="2011-05-19T00:00:00"/>
    <x v="469"/>
    <d v="1899-12-30T13:29:00"/>
    <d v="2011-05-19T00:00:00"/>
    <d v="1899-12-30T16:30:00"/>
    <n v="40"/>
    <n v="181"/>
    <s v="Ticket"/>
    <s v="Thursday"/>
    <s v="Morning"/>
    <x v="0"/>
    <s v="16"/>
  </r>
  <r>
    <n v="1"/>
    <n v="6"/>
    <d v="2011-05-19T00:00:00"/>
    <x v="469"/>
    <d v="1899-12-30T17:48:00"/>
    <d v="2011-05-19T00:00:00"/>
    <d v="1899-12-30T19:19:00"/>
    <n v="30"/>
    <n v="91"/>
    <s v="Ticket"/>
    <s v="Thursday"/>
    <s v="Afternoon"/>
    <x v="3"/>
    <s v="19"/>
  </r>
  <r>
    <n v="1"/>
    <n v="5"/>
    <d v="2011-05-19T00:00:00"/>
    <x v="469"/>
    <d v="1899-12-30T18:05:00"/>
    <d v="2011-05-19T00:00:00"/>
    <d v="1899-12-30T21:55:00"/>
    <n v="40"/>
    <n v="230"/>
    <s v="Ticket"/>
    <s v="Thursday"/>
    <s v="Evening"/>
    <x v="8"/>
    <s v="21"/>
  </r>
  <r>
    <n v="1"/>
    <n v="5"/>
    <d v="2011-05-19T00:00:00"/>
    <x v="469"/>
    <d v="1899-12-30T18:51:00"/>
    <d v="2011-05-19T00:00:00"/>
    <d v="1899-12-30T19:19:00"/>
    <n v="30"/>
    <n v="28"/>
    <s v="Ticket"/>
    <s v="Thursday"/>
    <s v="Evening"/>
    <x v="8"/>
    <s v="19"/>
  </r>
  <r>
    <n v="1"/>
    <n v="6"/>
    <d v="2011-05-19T00:00:00"/>
    <x v="469"/>
    <d v="1899-12-30T19:54:00"/>
    <d v="2011-05-20T00:00:00"/>
    <d v="1899-12-30T00:55:00"/>
    <n v="60"/>
    <n v="301"/>
    <s v="Ticket"/>
    <s v="Thursday"/>
    <s v="Evening"/>
    <x v="4"/>
    <s v="00"/>
  </r>
  <r>
    <n v="1"/>
    <n v="6"/>
    <d v="2011-05-20T00:00:00"/>
    <x v="470"/>
    <d v="1899-12-30T13:03:00"/>
    <d v="2011-05-20T00:00:00"/>
    <d v="1899-12-30T15:05:00"/>
    <n v="30"/>
    <n v="122"/>
    <s v="Ticket"/>
    <s v="Friday"/>
    <s v="Morning"/>
    <x v="0"/>
    <s v="15"/>
  </r>
  <r>
    <n v="1"/>
    <n v="6"/>
    <d v="2011-05-20T00:00:00"/>
    <x v="470"/>
    <d v="1899-12-30T13:38:00"/>
    <d v="2011-05-20T00:00:00"/>
    <d v="1899-12-30T15:26:00"/>
    <n v="30"/>
    <n v="108"/>
    <s v="Ticket"/>
    <s v="Friday"/>
    <s v="Morning"/>
    <x v="0"/>
    <s v="15"/>
  </r>
  <r>
    <n v="1"/>
    <n v="6"/>
    <d v="2011-05-20T00:00:00"/>
    <x v="470"/>
    <d v="1899-12-30T14:13:00"/>
    <d v="2011-05-20T00:00:00"/>
    <d v="1899-12-30T16:16:00"/>
    <n v="30"/>
    <n v="123"/>
    <s v="Ticket"/>
    <s v="Friday"/>
    <s v="Afternoon"/>
    <x v="1"/>
    <s v="16"/>
  </r>
  <r>
    <n v="1"/>
    <n v="5"/>
    <d v="2011-05-20T00:00:00"/>
    <x v="470"/>
    <d v="1899-12-30T15:37:00"/>
    <d v="2011-05-20T00:00:00"/>
    <d v="1899-12-30T16:53:00"/>
    <n v="30"/>
    <n v="76"/>
    <s v="Ticket"/>
    <s v="Friday"/>
    <s v="Afternoon"/>
    <x v="2"/>
    <s v="16"/>
  </r>
  <r>
    <n v="1"/>
    <n v="5"/>
    <d v="2011-05-20T00:00:00"/>
    <x v="470"/>
    <d v="1899-12-30T17:08:00"/>
    <d v="2011-05-20T00:00:00"/>
    <d v="1899-12-30T18:44:00"/>
    <n v="30"/>
    <n v="96"/>
    <s v="Ticket"/>
    <s v="Friday"/>
    <s v="Afternoon"/>
    <x v="3"/>
    <s v="18"/>
  </r>
  <r>
    <n v="1"/>
    <n v="8"/>
    <d v="2011-05-20T00:00:00"/>
    <x v="470"/>
    <d v="1899-12-30T17:50:00"/>
    <d v="2011-05-20T00:00:00"/>
    <d v="1899-12-30T19:10:00"/>
    <n v="30"/>
    <n v="80"/>
    <s v="Ticket"/>
    <s v="Friday"/>
    <s v="Afternoon"/>
    <x v="3"/>
    <s v="19"/>
  </r>
  <r>
    <n v="1"/>
    <n v="6"/>
    <d v="2011-05-20T00:00:00"/>
    <x v="470"/>
    <d v="1899-12-30T20:20:00"/>
    <d v="2011-05-20T00:00:00"/>
    <d v="1899-12-30T21:48:00"/>
    <n v="30"/>
    <n v="88"/>
    <s v="Ticket"/>
    <s v="Friday"/>
    <s v="Evening"/>
    <x v="9"/>
    <s v="21"/>
  </r>
  <r>
    <n v="1"/>
    <n v="5"/>
    <d v="2011-05-20T00:00:00"/>
    <x v="470"/>
    <d v="1899-12-30T21:11:00"/>
    <d v="2011-05-20T00:00:00"/>
    <d v="1899-12-30T23:43:00"/>
    <n v="30"/>
    <n v="152"/>
    <s v="Ticket"/>
    <s v="Friday"/>
    <s v="Evening"/>
    <x v="10"/>
    <s v="23"/>
  </r>
  <r>
    <n v="1"/>
    <n v="6"/>
    <d v="2011-05-20T00:00:00"/>
    <x v="470"/>
    <d v="1899-12-30T21:49:00"/>
    <d v="2011-05-20T00:00:00"/>
    <d v="1899-12-30T23:44:00"/>
    <n v="30"/>
    <n v="115"/>
    <s v="Ticket"/>
    <s v="Friday"/>
    <s v="Evening"/>
    <x v="10"/>
    <s v="23"/>
  </r>
  <r>
    <n v="1"/>
    <n v="5"/>
    <d v="2011-05-23T00:00:00"/>
    <x v="471"/>
    <d v="1899-12-30T06:56:00"/>
    <d v="2011-05-23T00:00:00"/>
    <d v="1899-12-30T09:35:00"/>
    <n v="30"/>
    <n v="159"/>
    <s v="Ticket"/>
    <s v="Monday"/>
    <s v="Night"/>
    <x v="20"/>
    <s v="09"/>
  </r>
  <r>
    <n v="1"/>
    <n v="6"/>
    <d v="2011-05-23T00:00:00"/>
    <x v="471"/>
    <d v="1899-12-30T13:00:00"/>
    <d v="2011-05-23T00:00:00"/>
    <d v="1899-12-30T13:17:00"/>
    <n v="30"/>
    <n v="17"/>
    <s v="Ticket"/>
    <s v="Monday"/>
    <s v="Morning"/>
    <x v="0"/>
    <s v="13"/>
  </r>
  <r>
    <n v="1"/>
    <n v="5"/>
    <d v="2011-05-23T00:00:00"/>
    <x v="471"/>
    <d v="1899-12-30T13:08:00"/>
    <d v="2011-05-23T00:00:00"/>
    <d v="1899-12-30T15:17:00"/>
    <n v="30"/>
    <n v="129"/>
    <s v="Ticket"/>
    <s v="Monday"/>
    <s v="Morning"/>
    <x v="0"/>
    <s v="15"/>
  </r>
  <r>
    <n v="1"/>
    <n v="5"/>
    <d v="2011-05-23T00:00:00"/>
    <x v="471"/>
    <d v="1899-12-30T14:47:00"/>
    <d v="2011-05-23T00:00:00"/>
    <d v="1899-12-30T15:32:00"/>
    <n v="30"/>
    <n v="45"/>
    <s v="Ticket"/>
    <s v="Monday"/>
    <s v="Afternoon"/>
    <x v="1"/>
    <s v="15"/>
  </r>
  <r>
    <n v="1"/>
    <n v="5"/>
    <d v="2011-05-23T00:00:00"/>
    <x v="471"/>
    <d v="1899-12-30T15:41:00"/>
    <d v="2011-05-23T00:00:00"/>
    <d v="1899-12-30T19:08:00"/>
    <n v="40"/>
    <n v="207"/>
    <s v="Ticket"/>
    <s v="Monday"/>
    <s v="Afternoon"/>
    <x v="2"/>
    <s v="19"/>
  </r>
  <r>
    <n v="1"/>
    <n v="8"/>
    <d v="2011-05-23T00:00:00"/>
    <x v="471"/>
    <d v="1899-12-30T17:48:00"/>
    <d v="2011-05-23T00:00:00"/>
    <d v="1899-12-30T21:38:00"/>
    <n v="40"/>
    <n v="230"/>
    <s v="Ticket"/>
    <s v="Monday"/>
    <s v="Afternoon"/>
    <x v="3"/>
    <s v="21"/>
  </r>
  <r>
    <n v="1"/>
    <n v="6"/>
    <d v="2011-05-23T00:00:00"/>
    <x v="471"/>
    <d v="1899-12-30T18:10:00"/>
    <d v="2011-05-23T00:00:00"/>
    <d v="1899-12-30T20:11:00"/>
    <n v="30"/>
    <n v="121"/>
    <s v="Ticket"/>
    <s v="Monday"/>
    <s v="Evening"/>
    <x v="8"/>
    <s v="20"/>
  </r>
  <r>
    <n v="1"/>
    <n v="8"/>
    <d v="2011-05-23T00:00:00"/>
    <x v="471"/>
    <d v="1899-12-30T20:26:00"/>
    <d v="2011-05-23T00:00:00"/>
    <d v="1899-12-30T21:11:00"/>
    <n v="30"/>
    <n v="45"/>
    <s v="Ticket"/>
    <s v="Monday"/>
    <s v="Evening"/>
    <x v="9"/>
    <s v="21"/>
  </r>
  <r>
    <n v="1"/>
    <n v="5"/>
    <d v="2011-05-23T00:00:00"/>
    <x v="471"/>
    <d v="1899-12-30T20:34:00"/>
    <d v="2011-05-23T00:00:00"/>
    <d v="1899-12-30T21:37:00"/>
    <n v="30"/>
    <n v="63"/>
    <s v="Ticket"/>
    <s v="Monday"/>
    <s v="Evening"/>
    <x v="9"/>
    <s v="21"/>
  </r>
  <r>
    <n v="1"/>
    <n v="6"/>
    <d v="2011-05-23T00:00:00"/>
    <x v="471"/>
    <d v="1899-12-30T20:38:00"/>
    <d v="2011-05-23T00:00:00"/>
    <d v="1899-12-30T21:24:00"/>
    <n v="30"/>
    <n v="46"/>
    <s v="Ticket"/>
    <s v="Monday"/>
    <s v="Evening"/>
    <x v="9"/>
    <s v="21"/>
  </r>
  <r>
    <n v="1"/>
    <n v="5"/>
    <d v="2011-05-23T00:00:00"/>
    <x v="471"/>
    <d v="1899-12-30T21:24:00"/>
    <d v="2011-05-23T00:00:00"/>
    <d v="1899-12-30T23:06:00"/>
    <n v="30"/>
    <n v="102"/>
    <s v="Ticket"/>
    <s v="Monday"/>
    <s v="Evening"/>
    <x v="10"/>
    <s v="23"/>
  </r>
  <r>
    <n v="1"/>
    <n v="5"/>
    <d v="2011-05-24T00:00:00"/>
    <x v="472"/>
    <d v="1899-12-30T13:25:00"/>
    <d v="2011-05-24T00:00:00"/>
    <d v="1899-12-30T16:50:00"/>
    <n v="40"/>
    <n v="205"/>
    <s v="Ticket"/>
    <s v="Tuesday"/>
    <s v="Morning"/>
    <x v="0"/>
    <s v="16"/>
  </r>
  <r>
    <n v="1"/>
    <n v="5"/>
    <d v="2011-05-24T00:00:00"/>
    <x v="472"/>
    <d v="1899-12-30T13:58:00"/>
    <d v="2011-05-24T00:00:00"/>
    <d v="1899-12-30T15:07:00"/>
    <n v="30"/>
    <n v="69"/>
    <s v="Ticket"/>
    <s v="Tuesday"/>
    <s v="Morning"/>
    <x v="0"/>
    <s v="15"/>
  </r>
  <r>
    <n v="1"/>
    <n v="6"/>
    <d v="2011-05-24T00:00:00"/>
    <x v="472"/>
    <d v="1899-12-30T15:06:00"/>
    <d v="2011-05-24T00:00:00"/>
    <d v="1899-12-30T16:44:00"/>
    <n v="30"/>
    <n v="98"/>
    <s v="Ticket"/>
    <s v="Tuesday"/>
    <s v="Afternoon"/>
    <x v="2"/>
    <s v="16"/>
  </r>
  <r>
    <n v="1"/>
    <n v="6"/>
    <d v="2011-05-24T00:00:00"/>
    <x v="472"/>
    <d v="1899-12-30T20:00:00"/>
    <d v="2011-05-24T00:00:00"/>
    <d v="1899-12-30T20:56:00"/>
    <n v="30"/>
    <n v="56"/>
    <s v="Ticket"/>
    <s v="Tuesday"/>
    <s v="Evening"/>
    <x v="9"/>
    <s v="20"/>
  </r>
  <r>
    <n v="1"/>
    <n v="6"/>
    <d v="2011-05-25T00:00:00"/>
    <x v="473"/>
    <d v="1899-12-30T11:33:00"/>
    <d v="2011-05-25T00:00:00"/>
    <d v="1899-12-30T12:29:00"/>
    <n v="30"/>
    <n v="56"/>
    <s v="Ticket"/>
    <s v="Wednesday"/>
    <s v="Morning"/>
    <x v="12"/>
    <s v="12"/>
  </r>
  <r>
    <n v="1"/>
    <n v="5"/>
    <d v="2011-05-25T00:00:00"/>
    <x v="473"/>
    <d v="1899-12-30T12:32:00"/>
    <d v="2011-05-25T00:00:00"/>
    <d v="1899-12-30T15:15:00"/>
    <n v="30"/>
    <n v="163"/>
    <s v="Ticket"/>
    <s v="Wednesday"/>
    <s v="Morning"/>
    <x v="7"/>
    <s v="15"/>
  </r>
  <r>
    <n v="1"/>
    <n v="6"/>
    <d v="2011-05-25T00:00:00"/>
    <x v="473"/>
    <d v="1899-12-30T12:48:00"/>
    <d v="2011-05-25T00:00:00"/>
    <d v="1899-12-30T14:42:00"/>
    <n v="30"/>
    <n v="114"/>
    <s v="Ticket"/>
    <s v="Wednesday"/>
    <s v="Morning"/>
    <x v="7"/>
    <s v="14"/>
  </r>
  <r>
    <n v="1"/>
    <n v="5"/>
    <d v="2011-05-25T00:00:00"/>
    <x v="473"/>
    <d v="1899-12-30T13:07:00"/>
    <d v="2011-05-25T00:00:00"/>
    <d v="1899-12-30T14:24:00"/>
    <n v="30"/>
    <n v="77"/>
    <s v="Ticket"/>
    <s v="Wednesday"/>
    <s v="Morning"/>
    <x v="0"/>
    <s v="14"/>
  </r>
  <r>
    <n v="1"/>
    <n v="5"/>
    <d v="2011-05-25T00:00:00"/>
    <x v="473"/>
    <d v="1899-12-30T13:59:00"/>
    <d v="2011-05-25T00:00:00"/>
    <d v="1899-12-30T14:12:00"/>
    <n v="30"/>
    <n v="13"/>
    <s v="Ticket"/>
    <s v="Wednesday"/>
    <s v="Morning"/>
    <x v="0"/>
    <s v="14"/>
  </r>
  <r>
    <n v="1"/>
    <n v="5"/>
    <d v="2011-05-25T00:00:00"/>
    <x v="473"/>
    <d v="1899-12-30T17:15:00"/>
    <d v="2011-05-25T00:00:00"/>
    <d v="1899-12-30T18:39:00"/>
    <n v="30"/>
    <n v="84"/>
    <s v="Ticket"/>
    <s v="Wednesday"/>
    <s v="Afternoon"/>
    <x v="3"/>
    <s v="18"/>
  </r>
  <r>
    <n v="1"/>
    <n v="6"/>
    <d v="2011-05-25T00:00:00"/>
    <x v="473"/>
    <d v="1899-12-30T18:42:00"/>
    <d v="2011-05-25T00:00:00"/>
    <d v="1899-12-30T19:56:00"/>
    <n v="30"/>
    <n v="74"/>
    <s v="Ticket"/>
    <s v="Wednesday"/>
    <s v="Evening"/>
    <x v="8"/>
    <s v="19"/>
  </r>
  <r>
    <n v="1"/>
    <n v="6"/>
    <d v="2011-05-25T00:00:00"/>
    <x v="473"/>
    <d v="1899-12-30T19:05:00"/>
    <d v="2011-05-25T00:00:00"/>
    <d v="1899-12-30T20:51:00"/>
    <n v="30"/>
    <n v="106"/>
    <s v="Ticket"/>
    <s v="Wednesday"/>
    <s v="Evening"/>
    <x v="4"/>
    <s v="20"/>
  </r>
  <r>
    <n v="1"/>
    <n v="5"/>
    <d v="2011-05-25T00:00:00"/>
    <x v="473"/>
    <d v="1899-12-30T21:31:00"/>
    <d v="2011-05-25T00:00:00"/>
    <d v="1899-12-30T23:38:00"/>
    <n v="30"/>
    <n v="127"/>
    <s v="Ticket"/>
    <s v="Wednesday"/>
    <s v="Evening"/>
    <x v="10"/>
    <s v="23"/>
  </r>
  <r>
    <n v="1"/>
    <n v="5"/>
    <d v="2011-05-26T00:00:00"/>
    <x v="474"/>
    <d v="1899-12-30T12:35:00"/>
    <d v="2011-05-26T00:00:00"/>
    <d v="1899-12-30T17:33:00"/>
    <n v="50"/>
    <n v="298"/>
    <s v="Ticket"/>
    <s v="Thursday"/>
    <s v="Morning"/>
    <x v="7"/>
    <s v="17"/>
  </r>
  <r>
    <n v="1"/>
    <n v="5"/>
    <d v="2011-05-26T00:00:00"/>
    <x v="474"/>
    <d v="1899-12-30T14:07:00"/>
    <d v="2011-05-26T00:00:00"/>
    <d v="1899-12-30T15:19:00"/>
    <n v="30"/>
    <n v="72"/>
    <s v="Ticket"/>
    <s v="Thursday"/>
    <s v="Afternoon"/>
    <x v="1"/>
    <s v="15"/>
  </r>
  <r>
    <n v="1"/>
    <n v="5"/>
    <d v="2011-05-26T00:00:00"/>
    <x v="474"/>
    <d v="1899-12-30T14:42:00"/>
    <d v="2011-05-26T00:00:00"/>
    <d v="1899-12-30T19:36:00"/>
    <n v="50"/>
    <n v="294"/>
    <s v="Ticket"/>
    <s v="Thursday"/>
    <s v="Afternoon"/>
    <x v="1"/>
    <s v="19"/>
  </r>
  <r>
    <n v="1"/>
    <n v="5"/>
    <d v="2011-05-26T00:00:00"/>
    <x v="474"/>
    <d v="1899-12-30T16:21:00"/>
    <d v="2011-05-26T00:00:00"/>
    <d v="1899-12-30T18:03:00"/>
    <n v="30"/>
    <n v="102"/>
    <s v="Ticket"/>
    <s v="Thursday"/>
    <s v="Afternoon"/>
    <x v="5"/>
    <s v="18"/>
  </r>
  <r>
    <n v="1"/>
    <n v="5"/>
    <d v="2011-05-26T00:00:00"/>
    <x v="474"/>
    <d v="1899-12-30T16:40:00"/>
    <d v="2011-05-26T00:00:00"/>
    <d v="1899-12-30T19:13:00"/>
    <n v="30"/>
    <n v="153"/>
    <s v="Ticket"/>
    <s v="Thursday"/>
    <s v="Afternoon"/>
    <x v="5"/>
    <s v="19"/>
  </r>
  <r>
    <n v="1"/>
    <n v="6"/>
    <d v="2011-05-26T00:00:00"/>
    <x v="474"/>
    <d v="1899-12-30T16:42:00"/>
    <d v="2011-05-26T00:00:00"/>
    <d v="1899-12-30T17:27:00"/>
    <n v="30"/>
    <n v="45"/>
    <s v="Ticket"/>
    <s v="Thursday"/>
    <s v="Afternoon"/>
    <x v="5"/>
    <s v="17"/>
  </r>
  <r>
    <n v="1"/>
    <n v="5"/>
    <d v="2011-05-26T00:00:00"/>
    <x v="474"/>
    <d v="1899-12-30T19:36:00"/>
    <d v="2011-05-26T00:00:00"/>
    <d v="1899-12-30T20:27:00"/>
    <n v="30"/>
    <n v="51"/>
    <s v="Ticket"/>
    <s v="Thursday"/>
    <s v="Evening"/>
    <x v="4"/>
    <s v="20"/>
  </r>
  <r>
    <n v="1"/>
    <n v="6"/>
    <d v="2011-05-26T00:00:00"/>
    <x v="474"/>
    <d v="1899-12-30T20:50:00"/>
    <d v="2011-05-26T00:00:00"/>
    <d v="1899-12-30T22:26:00"/>
    <n v="30"/>
    <n v="96"/>
    <s v="Ticket"/>
    <s v="Thursday"/>
    <s v="Evening"/>
    <x v="9"/>
    <s v="22"/>
  </r>
  <r>
    <n v="1"/>
    <n v="5"/>
    <d v="2011-05-27T00:00:00"/>
    <x v="475"/>
    <d v="1899-12-30T11:57:00"/>
    <d v="2011-05-27T00:00:00"/>
    <d v="1899-12-30T16:00:00"/>
    <n v="50"/>
    <n v="243"/>
    <s v="Ticket"/>
    <s v="Friday"/>
    <s v="Morning"/>
    <x v="12"/>
    <s v="16"/>
  </r>
  <r>
    <n v="1"/>
    <n v="5"/>
    <d v="2011-05-27T00:00:00"/>
    <x v="475"/>
    <d v="1899-12-30T12:57:00"/>
    <d v="2011-05-27T00:00:00"/>
    <d v="1899-12-30T14:59:00"/>
    <n v="30"/>
    <n v="122"/>
    <s v="Ticket"/>
    <s v="Friday"/>
    <s v="Morning"/>
    <x v="7"/>
    <s v="14"/>
  </r>
  <r>
    <n v="1"/>
    <n v="5"/>
    <d v="2011-05-27T00:00:00"/>
    <x v="475"/>
    <d v="1899-12-30T16:27:00"/>
    <d v="2011-05-28T00:00:00"/>
    <d v="1899-12-30T00:23:00"/>
    <n v="80"/>
    <n v="476"/>
    <s v="Ticket"/>
    <s v="Friday"/>
    <s v="Afternoon"/>
    <x v="5"/>
    <s v="00"/>
  </r>
  <r>
    <n v="1"/>
    <n v="6"/>
    <d v="2011-05-27T00:00:00"/>
    <x v="475"/>
    <d v="1899-12-30T17:01:00"/>
    <d v="2011-05-27T00:00:00"/>
    <d v="1899-12-30T19:41:00"/>
    <n v="30"/>
    <n v="160"/>
    <s v="Ticket"/>
    <s v="Friday"/>
    <s v="Afternoon"/>
    <x v="3"/>
    <s v="19"/>
  </r>
  <r>
    <n v="1"/>
    <n v="5"/>
    <d v="2011-05-27T00:00:00"/>
    <x v="475"/>
    <d v="1899-12-30T17:16:00"/>
    <d v="2011-05-27T00:00:00"/>
    <d v="1899-12-30T20:58:00"/>
    <n v="40"/>
    <n v="222"/>
    <s v="Ticket"/>
    <s v="Friday"/>
    <s v="Afternoon"/>
    <x v="3"/>
    <s v="20"/>
  </r>
  <r>
    <n v="1"/>
    <n v="6"/>
    <d v="2011-05-27T00:00:00"/>
    <x v="475"/>
    <d v="1899-12-30T18:25:00"/>
    <d v="2011-05-27T00:00:00"/>
    <d v="1899-12-30T21:12:00"/>
    <n v="30"/>
    <n v="167"/>
    <s v="Ticket"/>
    <s v="Friday"/>
    <s v="Evening"/>
    <x v="8"/>
    <s v="21"/>
  </r>
  <r>
    <n v="1"/>
    <n v="8"/>
    <d v="2011-05-27T00:00:00"/>
    <x v="475"/>
    <d v="1899-12-30T19:47:00"/>
    <d v="2011-05-27T00:00:00"/>
    <d v="1899-12-30T22:10:00"/>
    <n v="30"/>
    <n v="143"/>
    <s v="Ticket"/>
    <s v="Friday"/>
    <s v="Evening"/>
    <x v="4"/>
    <s v="22"/>
  </r>
  <r>
    <n v="1"/>
    <n v="8"/>
    <d v="2011-05-27T00:00:00"/>
    <x v="475"/>
    <d v="1899-12-30T20:08:00"/>
    <d v="2011-05-27T00:00:00"/>
    <d v="1899-12-30T22:58:00"/>
    <n v="30"/>
    <n v="170"/>
    <s v="Ticket"/>
    <s v="Friday"/>
    <s v="Evening"/>
    <x v="9"/>
    <s v="22"/>
  </r>
  <r>
    <n v="1"/>
    <n v="5"/>
    <d v="2011-05-27T00:00:00"/>
    <x v="475"/>
    <d v="1899-12-30T20:16:00"/>
    <d v="2011-05-27T00:00:00"/>
    <d v="1899-12-30T22:36:00"/>
    <n v="30"/>
    <n v="140"/>
    <s v="Ticket"/>
    <s v="Friday"/>
    <s v="Evening"/>
    <x v="9"/>
    <s v="22"/>
  </r>
  <r>
    <n v="1"/>
    <n v="5"/>
    <d v="2011-05-27T00:00:00"/>
    <x v="475"/>
    <d v="1899-12-30T20:17:00"/>
    <d v="2011-05-27T00:00:00"/>
    <d v="1899-12-30T22:05:00"/>
    <n v="30"/>
    <n v="108"/>
    <s v="Ticket"/>
    <s v="Friday"/>
    <s v="Evening"/>
    <x v="9"/>
    <s v="22"/>
  </r>
  <r>
    <n v="1"/>
    <n v="6"/>
    <d v="2011-05-27T00:00:00"/>
    <x v="475"/>
    <d v="1899-12-30T20:23:00"/>
    <d v="2011-05-27T00:00:00"/>
    <d v="1899-12-30T22:20:00"/>
    <n v="30"/>
    <n v="117"/>
    <s v="Ticket"/>
    <s v="Friday"/>
    <s v="Evening"/>
    <x v="9"/>
    <s v="22"/>
  </r>
  <r>
    <n v="1"/>
    <n v="6"/>
    <d v="2011-05-27T00:00:00"/>
    <x v="475"/>
    <d v="1899-12-30T20:49:00"/>
    <d v="2011-05-27T00:00:00"/>
    <d v="1899-12-30T23:38:00"/>
    <n v="30"/>
    <n v="169"/>
    <s v="Ticket"/>
    <s v="Friday"/>
    <s v="Evening"/>
    <x v="9"/>
    <s v="23"/>
  </r>
  <r>
    <n v="1"/>
    <n v="5"/>
    <d v="2011-05-27T00:00:00"/>
    <x v="475"/>
    <d v="1899-12-30T21:03:00"/>
    <d v="2011-05-27T00:00:00"/>
    <d v="1899-12-30T23:14:00"/>
    <n v="30"/>
    <n v="131"/>
    <s v="Ticket"/>
    <s v="Friday"/>
    <s v="Evening"/>
    <x v="10"/>
    <s v="23"/>
  </r>
  <r>
    <n v="1"/>
    <n v="6"/>
    <d v="2011-05-30T00:00:00"/>
    <x v="476"/>
    <d v="1899-12-30T11:50:00"/>
    <d v="2011-05-30T00:00:00"/>
    <d v="1899-12-30T13:51:00"/>
    <n v="30"/>
    <n v="121"/>
    <s v="Ticket"/>
    <s v="Monday"/>
    <s v="Morning"/>
    <x v="12"/>
    <s v="13"/>
  </r>
  <r>
    <n v="1"/>
    <n v="5"/>
    <d v="2011-05-30T00:00:00"/>
    <x v="476"/>
    <d v="1899-12-30T13:23:00"/>
    <d v="2011-05-30T00:00:00"/>
    <d v="1899-12-30T17:08:00"/>
    <n v="40"/>
    <n v="225"/>
    <s v="Ticket"/>
    <s v="Monday"/>
    <s v="Morning"/>
    <x v="0"/>
    <s v="17"/>
  </r>
  <r>
    <n v="1"/>
    <n v="5"/>
    <d v="2011-05-30T00:00:00"/>
    <x v="476"/>
    <d v="1899-12-30T13:35:00"/>
    <d v="2011-05-30T00:00:00"/>
    <d v="1899-12-30T15:50:00"/>
    <n v="30"/>
    <n v="135"/>
    <s v="Ticket"/>
    <s v="Monday"/>
    <s v="Morning"/>
    <x v="0"/>
    <s v="15"/>
  </r>
  <r>
    <n v="1"/>
    <n v="6"/>
    <d v="2011-05-30T00:00:00"/>
    <x v="476"/>
    <d v="1899-12-30T16:02:00"/>
    <d v="2011-05-30T00:00:00"/>
    <d v="1899-12-30T17:26:00"/>
    <n v="30"/>
    <n v="84"/>
    <s v="Ticket"/>
    <s v="Monday"/>
    <s v="Afternoon"/>
    <x v="5"/>
    <s v="17"/>
  </r>
  <r>
    <n v="1"/>
    <n v="5"/>
    <d v="2011-05-30T00:00:00"/>
    <x v="476"/>
    <d v="1899-12-30T16:38:00"/>
    <d v="2011-05-30T00:00:00"/>
    <d v="1899-12-30T17:16:00"/>
    <n v="30"/>
    <n v="38"/>
    <s v="Ticket"/>
    <s v="Monday"/>
    <s v="Afternoon"/>
    <x v="5"/>
    <s v="17"/>
  </r>
  <r>
    <n v="1"/>
    <n v="5"/>
    <d v="2011-05-30T00:00:00"/>
    <x v="476"/>
    <d v="1899-12-30T17:17:00"/>
    <d v="2011-05-30T00:00:00"/>
    <d v="1899-12-30T20:45:00"/>
    <n v="40"/>
    <n v="208"/>
    <s v="Ticket"/>
    <s v="Monday"/>
    <s v="Afternoon"/>
    <x v="3"/>
    <s v="20"/>
  </r>
  <r>
    <n v="1"/>
    <n v="6"/>
    <d v="2011-05-30T00:00:00"/>
    <x v="476"/>
    <d v="1899-12-30T18:19:00"/>
    <d v="2011-05-30T00:00:00"/>
    <d v="1899-12-30T19:38:00"/>
    <n v="30"/>
    <n v="79"/>
    <s v="Ticket"/>
    <s v="Monday"/>
    <s v="Evening"/>
    <x v="8"/>
    <s v="19"/>
  </r>
  <r>
    <n v="1"/>
    <n v="5"/>
    <d v="2011-05-30T00:00:00"/>
    <x v="476"/>
    <d v="1899-12-30T18:40:00"/>
    <d v="2011-05-30T00:00:00"/>
    <d v="1899-12-30T21:31:00"/>
    <n v="30"/>
    <n v="171"/>
    <s v="Ticket"/>
    <s v="Monday"/>
    <s v="Evening"/>
    <x v="8"/>
    <s v="21"/>
  </r>
  <r>
    <n v="1"/>
    <n v="5"/>
    <d v="2011-05-30T00:00:00"/>
    <x v="476"/>
    <d v="1899-12-30T20:33:00"/>
    <d v="2011-05-30T00:00:00"/>
    <d v="1899-12-30T22:46:00"/>
    <n v="30"/>
    <n v="133"/>
    <s v="Ticket"/>
    <s v="Monday"/>
    <s v="Evening"/>
    <x v="9"/>
    <s v="22"/>
  </r>
  <r>
    <n v="1"/>
    <n v="5"/>
    <d v="2011-05-30T00:00:00"/>
    <x v="476"/>
    <d v="1899-12-30T21:45:00"/>
    <d v="2011-05-31T00:00:00"/>
    <d v="1899-12-30T01:40:00"/>
    <n v="40"/>
    <n v="235"/>
    <s v="Ticket"/>
    <s v="Monday"/>
    <s v="Evening"/>
    <x v="10"/>
    <s v="01"/>
  </r>
  <r>
    <n v="1"/>
    <n v="6"/>
    <d v="2011-05-31T00:00:00"/>
    <x v="477"/>
    <d v="1899-12-30T06:59:00"/>
    <d v="2011-05-31T00:00:00"/>
    <d v="1899-12-30T09:35:00"/>
    <n v="30"/>
    <n v="156"/>
    <s v="Ticket"/>
    <s v="Tuesday"/>
    <s v="Night"/>
    <x v="20"/>
    <s v="09"/>
  </r>
  <r>
    <n v="1"/>
    <n v="6"/>
    <d v="2011-05-31T00:00:00"/>
    <x v="477"/>
    <d v="1899-12-30T11:10:00"/>
    <d v="2011-05-31T00:00:00"/>
    <d v="1899-12-30T16:27:00"/>
    <n v="60"/>
    <n v="317"/>
    <s v="Ticket"/>
    <s v="Tuesday"/>
    <s v="Morning"/>
    <x v="12"/>
    <s v="16"/>
  </r>
  <r>
    <n v="1"/>
    <n v="6"/>
    <d v="2011-05-31T00:00:00"/>
    <x v="477"/>
    <d v="1899-12-30T11:41:00"/>
    <d v="2011-05-31T00:00:00"/>
    <d v="1899-12-30T13:12:00"/>
    <n v="30"/>
    <n v="91"/>
    <s v="Ticket"/>
    <s v="Tuesday"/>
    <s v="Morning"/>
    <x v="12"/>
    <s v="13"/>
  </r>
  <r>
    <n v="1"/>
    <n v="6"/>
    <d v="2011-05-31T00:00:00"/>
    <x v="477"/>
    <d v="1899-12-30T11:52:00"/>
    <d v="2011-05-31T00:00:00"/>
    <d v="1899-12-30T16:14:00"/>
    <n v="50"/>
    <n v="262"/>
    <s v="Ticket"/>
    <s v="Tuesday"/>
    <s v="Morning"/>
    <x v="12"/>
    <s v="16"/>
  </r>
  <r>
    <n v="1"/>
    <n v="5"/>
    <d v="2011-05-31T00:00:00"/>
    <x v="477"/>
    <d v="1899-12-30T11:59:00"/>
    <d v="2011-05-31T00:00:00"/>
    <d v="1899-12-30T14:26:00"/>
    <n v="30"/>
    <n v="147"/>
    <s v="Ticket"/>
    <s v="Tuesday"/>
    <s v="Morning"/>
    <x v="12"/>
    <s v="14"/>
  </r>
  <r>
    <n v="1"/>
    <n v="5"/>
    <d v="2011-05-31T00:00:00"/>
    <x v="477"/>
    <d v="1899-12-30T12:06:00"/>
    <d v="2011-05-31T00:00:00"/>
    <d v="1899-12-30T13:39:00"/>
    <n v="30"/>
    <n v="93"/>
    <s v="Ticket"/>
    <s v="Tuesday"/>
    <s v="Morning"/>
    <x v="7"/>
    <s v="13"/>
  </r>
  <r>
    <n v="1"/>
    <n v="5"/>
    <d v="2011-05-31T00:00:00"/>
    <x v="477"/>
    <d v="1899-12-30T12:45:00"/>
    <d v="2011-05-31T00:00:00"/>
    <d v="1899-12-30T14:29:00"/>
    <n v="30"/>
    <n v="104"/>
    <s v="Ticket"/>
    <s v="Tuesday"/>
    <s v="Morning"/>
    <x v="7"/>
    <s v="14"/>
  </r>
  <r>
    <n v="1"/>
    <n v="5"/>
    <d v="2011-05-31T00:00:00"/>
    <x v="477"/>
    <d v="1899-12-30T13:23:00"/>
    <d v="2011-05-31T00:00:00"/>
    <d v="1899-12-30T14:04:00"/>
    <n v="30"/>
    <n v="41"/>
    <s v="Ticket"/>
    <s v="Tuesday"/>
    <s v="Morning"/>
    <x v="0"/>
    <s v="14"/>
  </r>
  <r>
    <n v="1"/>
    <n v="5"/>
    <d v="2011-05-31T00:00:00"/>
    <x v="477"/>
    <d v="1899-12-30T14:28:00"/>
    <d v="2011-05-31T00:00:00"/>
    <d v="1899-12-30T16:26:00"/>
    <n v="30"/>
    <n v="118"/>
    <s v="Ticket"/>
    <s v="Tuesday"/>
    <s v="Afternoon"/>
    <x v="1"/>
    <s v="16"/>
  </r>
  <r>
    <n v="1"/>
    <n v="6"/>
    <d v="2011-05-31T00:00:00"/>
    <x v="477"/>
    <d v="1899-12-30T16:20:00"/>
    <d v="2011-05-31T00:00:00"/>
    <d v="1899-12-30T16:47:00"/>
    <n v="30"/>
    <n v="27"/>
    <s v="Ticket"/>
    <s v="Tuesday"/>
    <s v="Afternoon"/>
    <x v="5"/>
    <s v="16"/>
  </r>
  <r>
    <n v="1"/>
    <n v="6"/>
    <d v="2011-05-31T00:00:00"/>
    <x v="477"/>
    <d v="1899-12-30T16:55:00"/>
    <d v="2011-05-31T00:00:00"/>
    <d v="1899-12-30T17:08:00"/>
    <n v="30"/>
    <n v="13"/>
    <s v="Ticket"/>
    <s v="Tuesday"/>
    <s v="Afternoon"/>
    <x v="5"/>
    <s v="17"/>
  </r>
  <r>
    <n v="1"/>
    <n v="6"/>
    <d v="2011-05-31T00:00:00"/>
    <x v="477"/>
    <d v="1899-12-30T18:47:00"/>
    <d v="2011-05-31T00:00:00"/>
    <d v="1899-12-30T20:12:00"/>
    <n v="30"/>
    <n v="85"/>
    <s v="Ticket"/>
    <s v="Tuesday"/>
    <s v="Evening"/>
    <x v="8"/>
    <s v="20"/>
  </r>
  <r>
    <n v="1"/>
    <n v="6"/>
    <d v="2011-05-31T00:00:00"/>
    <x v="477"/>
    <d v="1899-12-30T18:49:00"/>
    <d v="2011-05-31T00:00:00"/>
    <d v="1899-12-30T20:13:00"/>
    <n v="30"/>
    <n v="84"/>
    <s v="Ticket"/>
    <s v="Tuesday"/>
    <s v="Evening"/>
    <x v="8"/>
    <s v="20"/>
  </r>
  <r>
    <n v="1"/>
    <n v="6"/>
    <d v="2011-05-31T00:00:00"/>
    <x v="477"/>
    <d v="1899-12-30T20:00:00"/>
    <d v="2011-05-31T00:00:00"/>
    <d v="1899-12-30T21:10:00"/>
    <n v="30"/>
    <n v="70"/>
    <s v="Ticket"/>
    <s v="Tuesday"/>
    <s v="Evening"/>
    <x v="9"/>
    <s v="21"/>
  </r>
  <r>
    <n v="1"/>
    <n v="6"/>
    <d v="2011-05-31T00:00:00"/>
    <x v="477"/>
    <d v="1899-12-30T21:12:00"/>
    <d v="2011-05-31T00:00:00"/>
    <d v="1899-12-30T21:55:00"/>
    <n v="30"/>
    <n v="43"/>
    <s v="Ticket"/>
    <s v="Tuesday"/>
    <s v="Evening"/>
    <x v="10"/>
    <s v="21"/>
  </r>
  <r>
    <n v="1"/>
    <n v="5"/>
    <d v="2011-05-31T00:00:00"/>
    <x v="477"/>
    <d v="1899-12-30T23:07:00"/>
    <d v="2011-06-01T00:00:00"/>
    <d v="1899-12-30T01:49:00"/>
    <n v="30"/>
    <n v="162"/>
    <s v="Ticket"/>
    <s v="Tuesday"/>
    <s v="Night"/>
    <x v="14"/>
    <s v="01"/>
  </r>
  <r>
    <n v="1"/>
    <n v="6"/>
    <d v="2011-06-01T00:00:00"/>
    <x v="478"/>
    <d v="1899-12-30T10:52:00"/>
    <d v="2011-06-01T00:00:00"/>
    <d v="1899-12-30T13:36:00"/>
    <n v="30"/>
    <n v="164"/>
    <s v="Ticket"/>
    <s v="Wednesday"/>
    <s v="Morning"/>
    <x v="11"/>
    <s v="13"/>
  </r>
  <r>
    <n v="1"/>
    <n v="5"/>
    <d v="2011-06-01T00:00:00"/>
    <x v="478"/>
    <d v="1899-12-30T11:55:00"/>
    <d v="2011-06-01T00:00:00"/>
    <d v="1899-12-30T16:39:00"/>
    <n v="50"/>
    <n v="284"/>
    <s v="Ticket"/>
    <s v="Wednesday"/>
    <s v="Morning"/>
    <x v="12"/>
    <s v="16"/>
  </r>
  <r>
    <n v="1"/>
    <n v="6"/>
    <d v="2011-06-01T00:00:00"/>
    <x v="478"/>
    <d v="1899-12-30T14:38:00"/>
    <d v="2011-06-01T00:00:00"/>
    <d v="1899-12-30T16:51:00"/>
    <n v="30"/>
    <n v="133"/>
    <s v="Ticket"/>
    <s v="Wednesday"/>
    <s v="Afternoon"/>
    <x v="1"/>
    <s v="16"/>
  </r>
  <r>
    <n v="1"/>
    <n v="6"/>
    <d v="2011-06-01T00:00:00"/>
    <x v="478"/>
    <d v="1899-12-30T14:59:00"/>
    <d v="2011-06-01T00:00:00"/>
    <d v="1899-12-30T18:39:00"/>
    <n v="40"/>
    <n v="220"/>
    <s v="Ticket"/>
    <s v="Wednesday"/>
    <s v="Afternoon"/>
    <x v="1"/>
    <s v="18"/>
  </r>
  <r>
    <n v="1"/>
    <n v="6"/>
    <d v="2011-06-01T00:00:00"/>
    <x v="478"/>
    <d v="1899-12-30T15:05:00"/>
    <d v="2011-06-01T00:00:00"/>
    <d v="1899-12-30T15:37:00"/>
    <n v="30"/>
    <n v="32"/>
    <s v="Ticket"/>
    <s v="Wednesday"/>
    <s v="Afternoon"/>
    <x v="2"/>
    <s v="15"/>
  </r>
  <r>
    <n v="1"/>
    <n v="6"/>
    <d v="2011-06-01T00:00:00"/>
    <x v="478"/>
    <d v="1899-12-30T18:07:00"/>
    <d v="2011-06-01T00:00:00"/>
    <d v="1899-12-30T22:19:00"/>
    <n v="50"/>
    <n v="252"/>
    <s v="Ticket"/>
    <s v="Wednesday"/>
    <s v="Evening"/>
    <x v="8"/>
    <s v="22"/>
  </r>
  <r>
    <n v="1"/>
    <n v="5"/>
    <d v="2011-06-01T00:00:00"/>
    <x v="478"/>
    <d v="1899-12-30T19:13:00"/>
    <d v="2011-06-01T00:00:00"/>
    <d v="1899-12-30T21:10:00"/>
    <n v="30"/>
    <n v="117"/>
    <s v="Ticket"/>
    <s v="Wednesday"/>
    <s v="Evening"/>
    <x v="4"/>
    <s v="21"/>
  </r>
  <r>
    <n v="1"/>
    <n v="8"/>
    <d v="2011-06-01T00:00:00"/>
    <x v="478"/>
    <d v="1899-12-30T20:08:00"/>
    <d v="2011-06-01T00:00:00"/>
    <d v="1899-12-30T21:18:00"/>
    <n v="30"/>
    <n v="70"/>
    <s v="Ticket"/>
    <s v="Wednesday"/>
    <s v="Evening"/>
    <x v="9"/>
    <s v="21"/>
  </r>
  <r>
    <n v="1"/>
    <n v="5"/>
    <d v="2011-06-01T00:00:00"/>
    <x v="478"/>
    <d v="1899-12-30T20:10:00"/>
    <d v="2011-06-01T00:00:00"/>
    <d v="1899-12-30T22:38:00"/>
    <n v="30"/>
    <n v="148"/>
    <s v="Ticket"/>
    <s v="Wednesday"/>
    <s v="Evening"/>
    <x v="9"/>
    <s v="22"/>
  </r>
  <r>
    <n v="1"/>
    <n v="5"/>
    <d v="2011-06-01T00:00:00"/>
    <x v="478"/>
    <d v="1899-12-30T21:11:00"/>
    <d v="2011-06-01T00:00:00"/>
    <d v="1899-12-30T22:43:00"/>
    <n v="30"/>
    <n v="92"/>
    <s v="Ticket"/>
    <s v="Wednesday"/>
    <s v="Evening"/>
    <x v="10"/>
    <s v="22"/>
  </r>
  <r>
    <n v="1"/>
    <n v="6"/>
    <d v="2011-06-01T00:00:00"/>
    <x v="478"/>
    <d v="1899-12-30T21:17:00"/>
    <d v="2011-06-01T00:00:00"/>
    <d v="1899-12-30T22:20:00"/>
    <n v="30"/>
    <n v="63"/>
    <s v="Ticket"/>
    <s v="Wednesday"/>
    <s v="Evening"/>
    <x v="10"/>
    <s v="22"/>
  </r>
  <r>
    <n v="1"/>
    <n v="6"/>
    <d v="2011-06-01T00:00:00"/>
    <x v="478"/>
    <d v="1899-12-30T21:30:00"/>
    <d v="2011-06-01T00:00:00"/>
    <d v="1899-12-30T23:50:00"/>
    <n v="30"/>
    <n v="140"/>
    <s v="Ticket"/>
    <s v="Wednesday"/>
    <s v="Evening"/>
    <x v="10"/>
    <s v="23"/>
  </r>
  <r>
    <n v="1"/>
    <n v="6"/>
    <d v="2011-06-01T00:00:00"/>
    <x v="478"/>
    <d v="1899-12-30T21:31:00"/>
    <d v="2011-06-01T00:00:00"/>
    <d v="1899-12-30T22:55:00"/>
    <n v="30"/>
    <n v="84"/>
    <s v="Ticket"/>
    <s v="Wednesday"/>
    <s v="Evening"/>
    <x v="10"/>
    <s v="22"/>
  </r>
  <r>
    <n v="1"/>
    <n v="5"/>
    <d v="2011-06-01T00:00:00"/>
    <x v="478"/>
    <d v="1899-12-30T22:05:00"/>
    <d v="2011-06-02T00:00:00"/>
    <d v="1899-12-30T00:24:00"/>
    <n v="30"/>
    <n v="139"/>
    <s v="Ticket"/>
    <s v="Wednesday"/>
    <s v="Night"/>
    <x v="6"/>
    <s v="00"/>
  </r>
  <r>
    <n v="1"/>
    <n v="5"/>
    <d v="2011-06-02T00:00:00"/>
    <x v="479"/>
    <d v="1899-12-30T13:46:00"/>
    <d v="2011-06-02T00:00:00"/>
    <d v="1899-12-30T15:36:00"/>
    <n v="30"/>
    <n v="110"/>
    <s v="Ticket"/>
    <s v="Thursday"/>
    <s v="Morning"/>
    <x v="0"/>
    <s v="15"/>
  </r>
  <r>
    <n v="1"/>
    <n v="5"/>
    <d v="2011-06-02T00:00:00"/>
    <x v="479"/>
    <d v="1899-12-30T13:56:00"/>
    <d v="2011-06-02T00:00:00"/>
    <d v="1899-12-30T16:34:00"/>
    <n v="30"/>
    <n v="158"/>
    <s v="Ticket"/>
    <s v="Thursday"/>
    <s v="Morning"/>
    <x v="0"/>
    <s v="16"/>
  </r>
  <r>
    <n v="1"/>
    <n v="6"/>
    <d v="2011-06-02T00:00:00"/>
    <x v="479"/>
    <d v="1899-12-30T14:18:00"/>
    <d v="2011-06-02T00:00:00"/>
    <d v="1899-12-30T15:16:00"/>
    <n v="30"/>
    <n v="58"/>
    <s v="Ticket"/>
    <s v="Thursday"/>
    <s v="Afternoon"/>
    <x v="1"/>
    <s v="15"/>
  </r>
  <r>
    <n v="1"/>
    <n v="5"/>
    <d v="2011-06-02T00:00:00"/>
    <x v="479"/>
    <d v="1899-12-30T15:07:00"/>
    <d v="2011-06-02T00:00:00"/>
    <d v="1899-12-30T17:42:00"/>
    <n v="30"/>
    <n v="155"/>
    <s v="Ticket"/>
    <s v="Thursday"/>
    <s v="Afternoon"/>
    <x v="2"/>
    <s v="17"/>
  </r>
  <r>
    <n v="1"/>
    <n v="5"/>
    <d v="2011-06-02T00:00:00"/>
    <x v="479"/>
    <d v="1899-12-30T16:05:00"/>
    <d v="2011-06-02T00:00:00"/>
    <d v="1899-12-30T18:37:00"/>
    <n v="30"/>
    <n v="152"/>
    <s v="Ticket"/>
    <s v="Thursday"/>
    <s v="Afternoon"/>
    <x v="5"/>
    <s v="18"/>
  </r>
  <r>
    <n v="1"/>
    <n v="6"/>
    <d v="2011-06-02T00:00:00"/>
    <x v="479"/>
    <d v="1899-12-30T19:25:00"/>
    <d v="2011-06-02T00:00:00"/>
    <d v="1899-12-30T20:22:00"/>
    <n v="30"/>
    <n v="57"/>
    <s v="Ticket"/>
    <s v="Thursday"/>
    <s v="Evening"/>
    <x v="4"/>
    <s v="20"/>
  </r>
  <r>
    <n v="1"/>
    <n v="6"/>
    <d v="2011-06-02T00:00:00"/>
    <x v="479"/>
    <d v="1899-12-30T20:04:00"/>
    <d v="2011-06-02T00:00:00"/>
    <d v="1899-12-30T20:53:00"/>
    <n v="30"/>
    <n v="49"/>
    <s v="Ticket"/>
    <s v="Thursday"/>
    <s v="Evening"/>
    <x v="9"/>
    <s v="20"/>
  </r>
  <r>
    <n v="1"/>
    <n v="5"/>
    <d v="2011-06-02T00:00:00"/>
    <x v="479"/>
    <d v="1899-12-30T20:29:00"/>
    <d v="2011-06-02T00:00:00"/>
    <d v="1899-12-30T22:34:00"/>
    <n v="30"/>
    <n v="125"/>
    <s v="Ticket"/>
    <s v="Thursday"/>
    <s v="Evening"/>
    <x v="9"/>
    <s v="22"/>
  </r>
  <r>
    <n v="1"/>
    <n v="5"/>
    <d v="2011-06-02T00:00:00"/>
    <x v="479"/>
    <d v="1899-12-30T23:30:00"/>
    <d v="2011-06-03T00:00:00"/>
    <d v="1899-12-30T02:31:00"/>
    <n v="40"/>
    <n v="181"/>
    <s v="Ticket"/>
    <s v="Thursday"/>
    <s v="Night"/>
    <x v="14"/>
    <s v="02"/>
  </r>
  <r>
    <n v="1"/>
    <n v="5"/>
    <d v="2011-06-03T00:00:00"/>
    <x v="480"/>
    <d v="1899-12-30T18:31:00"/>
    <d v="2011-06-03T00:00:00"/>
    <d v="1899-12-30T22:59:00"/>
    <n v="50"/>
    <n v="268"/>
    <s v="Ticket"/>
    <s v="Friday"/>
    <s v="Evening"/>
    <x v="8"/>
    <s v="22"/>
  </r>
  <r>
    <n v="1"/>
    <n v="8"/>
    <d v="2011-06-03T00:00:00"/>
    <x v="480"/>
    <d v="1899-12-30T19:26:00"/>
    <d v="2011-06-03T00:00:00"/>
    <d v="1899-12-30T23:10:00"/>
    <n v="40"/>
    <n v="224"/>
    <s v="Ticket"/>
    <s v="Friday"/>
    <s v="Evening"/>
    <x v="4"/>
    <s v="23"/>
  </r>
  <r>
    <n v="1"/>
    <n v="8"/>
    <d v="2011-06-03T00:00:00"/>
    <x v="480"/>
    <d v="1899-12-30T19:47:00"/>
    <d v="2011-06-03T00:00:00"/>
    <d v="1899-12-30T23:30:00"/>
    <n v="40"/>
    <n v="223"/>
    <s v="Ticket"/>
    <s v="Friday"/>
    <s v="Evening"/>
    <x v="4"/>
    <s v="23"/>
  </r>
  <r>
    <n v="1"/>
    <n v="6"/>
    <d v="2011-06-03T00:00:00"/>
    <x v="480"/>
    <d v="1899-12-30T20:01:00"/>
    <d v="2011-06-03T00:00:00"/>
    <d v="1899-12-30T22:10:00"/>
    <n v="30"/>
    <n v="129"/>
    <s v="Ticket"/>
    <s v="Friday"/>
    <s v="Evening"/>
    <x v="9"/>
    <s v="22"/>
  </r>
  <r>
    <n v="1"/>
    <n v="6"/>
    <d v="2011-06-03T00:00:00"/>
    <x v="480"/>
    <d v="1899-12-30T20:21:00"/>
    <d v="2011-06-03T00:00:00"/>
    <d v="1899-12-30T23:09:00"/>
    <n v="30"/>
    <n v="168"/>
    <s v="Ticket"/>
    <s v="Friday"/>
    <s v="Evening"/>
    <x v="9"/>
    <s v="23"/>
  </r>
  <r>
    <n v="1"/>
    <n v="5"/>
    <d v="2011-06-03T00:00:00"/>
    <x v="480"/>
    <d v="1899-12-30T22:55:00"/>
    <d v="2011-06-03T00:00:00"/>
    <d v="1899-12-30T23:08:00"/>
    <n v="30"/>
    <n v="13"/>
    <s v="Ticket"/>
    <s v="Friday"/>
    <s v="Night"/>
    <x v="6"/>
    <s v="23"/>
  </r>
  <r>
    <n v="1"/>
    <n v="5"/>
    <d v="2011-06-03T00:00:00"/>
    <x v="480"/>
    <d v="1899-12-30T22:57:00"/>
    <d v="2011-06-04T00:00:00"/>
    <d v="1899-12-30T01:45:00"/>
    <n v="30"/>
    <n v="168"/>
    <s v="Ticket"/>
    <s v="Friday"/>
    <s v="Night"/>
    <x v="6"/>
    <s v="01"/>
  </r>
  <r>
    <n v="1"/>
    <n v="5"/>
    <d v="2011-06-06T00:00:00"/>
    <x v="481"/>
    <d v="1899-12-30T09:12:00"/>
    <d v="2011-06-06T00:00:00"/>
    <d v="1899-12-30T10:34:00"/>
    <n v="30"/>
    <n v="82"/>
    <s v="Ticket"/>
    <s v="Monday"/>
    <s v="Night"/>
    <x v="13"/>
    <s v="10"/>
  </r>
  <r>
    <n v="1"/>
    <n v="6"/>
    <d v="2011-06-06T00:00:00"/>
    <x v="481"/>
    <d v="1899-12-30T12:47:00"/>
    <d v="2011-06-06T00:00:00"/>
    <d v="1899-12-30T14:03:00"/>
    <n v="30"/>
    <n v="76"/>
    <s v="Ticket"/>
    <s v="Monday"/>
    <s v="Morning"/>
    <x v="7"/>
    <s v="14"/>
  </r>
  <r>
    <n v="1"/>
    <n v="5"/>
    <d v="2011-06-06T00:00:00"/>
    <x v="481"/>
    <d v="1899-12-30T13:44:00"/>
    <d v="2011-06-06T00:00:00"/>
    <d v="1899-12-30T16:34:00"/>
    <n v="30"/>
    <n v="170"/>
    <s v="Ticket"/>
    <s v="Monday"/>
    <s v="Morning"/>
    <x v="0"/>
    <s v="16"/>
  </r>
  <r>
    <n v="1"/>
    <n v="6"/>
    <d v="2011-06-06T00:00:00"/>
    <x v="481"/>
    <d v="1899-12-30T13:48:00"/>
    <d v="2011-06-06T00:00:00"/>
    <d v="1899-12-30T16:37:00"/>
    <n v="30"/>
    <n v="169"/>
    <s v="Ticket"/>
    <s v="Monday"/>
    <s v="Morning"/>
    <x v="0"/>
    <s v="16"/>
  </r>
  <r>
    <n v="1"/>
    <n v="8"/>
    <d v="2011-06-06T00:00:00"/>
    <x v="481"/>
    <d v="1899-12-30T13:49:00"/>
    <d v="2011-06-06T00:00:00"/>
    <d v="1899-12-30T17:06:00"/>
    <n v="40"/>
    <n v="197"/>
    <s v="Ticket"/>
    <s v="Monday"/>
    <s v="Morning"/>
    <x v="0"/>
    <s v="17"/>
  </r>
  <r>
    <n v="1"/>
    <n v="5"/>
    <d v="2011-06-06T00:00:00"/>
    <x v="481"/>
    <d v="1899-12-30T15:08:00"/>
    <d v="2011-06-06T00:00:00"/>
    <d v="1899-12-30T19:49:00"/>
    <n v="50"/>
    <n v="281"/>
    <s v="Ticket"/>
    <s v="Monday"/>
    <s v="Afternoon"/>
    <x v="2"/>
    <s v="19"/>
  </r>
  <r>
    <n v="1"/>
    <n v="5"/>
    <d v="2011-06-06T00:00:00"/>
    <x v="481"/>
    <d v="1899-12-30T15:16:00"/>
    <d v="2011-06-06T00:00:00"/>
    <d v="1899-12-30T18:13:00"/>
    <n v="30"/>
    <n v="177"/>
    <s v="Ticket"/>
    <s v="Monday"/>
    <s v="Afternoon"/>
    <x v="2"/>
    <s v="18"/>
  </r>
  <r>
    <n v="1"/>
    <n v="6"/>
    <d v="2011-06-06T00:00:00"/>
    <x v="481"/>
    <d v="1899-12-30T16:25:00"/>
    <d v="2011-06-06T00:00:00"/>
    <d v="1899-12-30T17:36:00"/>
    <n v="30"/>
    <n v="71"/>
    <s v="Ticket"/>
    <s v="Monday"/>
    <s v="Afternoon"/>
    <x v="5"/>
    <s v="17"/>
  </r>
  <r>
    <n v="1"/>
    <n v="5"/>
    <d v="2011-06-06T00:00:00"/>
    <x v="481"/>
    <d v="1899-12-30T19:13:00"/>
    <d v="2011-06-06T00:00:00"/>
    <d v="1899-12-30T21:38:00"/>
    <n v="30"/>
    <n v="145"/>
    <s v="Ticket"/>
    <s v="Monday"/>
    <s v="Evening"/>
    <x v="4"/>
    <s v="21"/>
  </r>
  <r>
    <n v="1"/>
    <n v="6"/>
    <d v="2011-06-06T00:00:00"/>
    <x v="481"/>
    <d v="1899-12-30T19:27:00"/>
    <d v="2011-06-06T00:00:00"/>
    <d v="1899-12-30T22:28:00"/>
    <n v="40"/>
    <n v="181"/>
    <s v="Ticket"/>
    <s v="Monday"/>
    <s v="Evening"/>
    <x v="4"/>
    <s v="22"/>
  </r>
  <r>
    <n v="1"/>
    <n v="6"/>
    <d v="2011-06-06T00:00:00"/>
    <x v="481"/>
    <d v="1899-12-30T19:43:00"/>
    <d v="2011-06-06T00:00:00"/>
    <d v="1899-12-30T22:11:00"/>
    <n v="30"/>
    <n v="148"/>
    <s v="Ticket"/>
    <s v="Monday"/>
    <s v="Evening"/>
    <x v="4"/>
    <s v="22"/>
  </r>
  <r>
    <n v="1"/>
    <n v="6"/>
    <d v="2011-06-06T00:00:00"/>
    <x v="481"/>
    <d v="1899-12-30T20:07:00"/>
    <d v="2011-06-06T00:00:00"/>
    <d v="1899-12-30T22:29:00"/>
    <n v="30"/>
    <n v="142"/>
    <s v="Ticket"/>
    <s v="Monday"/>
    <s v="Evening"/>
    <x v="9"/>
    <s v="22"/>
  </r>
  <r>
    <n v="1"/>
    <n v="5"/>
    <d v="2011-06-06T00:00:00"/>
    <x v="481"/>
    <d v="1899-12-30T20:08:00"/>
    <d v="2011-06-06T00:00:00"/>
    <d v="1899-12-30T22:04:00"/>
    <n v="30"/>
    <n v="116"/>
    <s v="Ticket"/>
    <s v="Monday"/>
    <s v="Evening"/>
    <x v="9"/>
    <s v="22"/>
  </r>
  <r>
    <n v="1"/>
    <n v="8"/>
    <d v="2011-06-06T00:00:00"/>
    <x v="481"/>
    <d v="1899-12-30T20:10:00"/>
    <d v="2011-06-06T00:00:00"/>
    <d v="1899-12-30T20:31:00"/>
    <n v="30"/>
    <n v="21"/>
    <s v="Ticket"/>
    <s v="Monday"/>
    <s v="Evening"/>
    <x v="9"/>
    <s v="20"/>
  </r>
  <r>
    <n v="1"/>
    <n v="5"/>
    <d v="2011-06-06T00:00:00"/>
    <x v="481"/>
    <d v="1899-12-30T21:06:00"/>
    <d v="2011-06-06T00:00:00"/>
    <d v="1899-12-30T22:22:00"/>
    <n v="30"/>
    <n v="76"/>
    <s v="Ticket"/>
    <s v="Monday"/>
    <s v="Evening"/>
    <x v="10"/>
    <s v="22"/>
  </r>
  <r>
    <n v="1"/>
    <n v="5"/>
    <d v="2011-06-07T00:00:00"/>
    <x v="482"/>
    <d v="1899-12-30T11:58:00"/>
    <d v="2011-06-07T00:00:00"/>
    <d v="1899-12-30T14:28:00"/>
    <n v="30"/>
    <n v="150"/>
    <s v="Ticket"/>
    <s v="Tuesday"/>
    <s v="Morning"/>
    <x v="12"/>
    <s v="14"/>
  </r>
  <r>
    <n v="1"/>
    <n v="5"/>
    <d v="2011-06-07T00:00:00"/>
    <x v="482"/>
    <d v="1899-12-30T12:31:00"/>
    <d v="2011-06-07T00:00:00"/>
    <d v="1899-12-30T15:30:00"/>
    <n v="30"/>
    <n v="179"/>
    <s v="Ticket"/>
    <s v="Tuesday"/>
    <s v="Morning"/>
    <x v="7"/>
    <s v="15"/>
  </r>
  <r>
    <n v="1"/>
    <n v="8"/>
    <d v="2011-06-07T00:00:00"/>
    <x v="482"/>
    <d v="1899-12-30T14:31:00"/>
    <d v="2011-06-07T00:00:00"/>
    <d v="1899-12-30T15:59:00"/>
    <n v="30"/>
    <n v="88"/>
    <s v="Ticket"/>
    <s v="Tuesday"/>
    <s v="Afternoon"/>
    <x v="1"/>
    <s v="15"/>
  </r>
  <r>
    <n v="1"/>
    <n v="6"/>
    <d v="2011-06-07T00:00:00"/>
    <x v="482"/>
    <d v="1899-12-30T15:16:00"/>
    <d v="2011-06-07T00:00:00"/>
    <d v="1899-12-30T16:20:00"/>
    <n v="30"/>
    <n v="64"/>
    <s v="Ticket"/>
    <s v="Tuesday"/>
    <s v="Afternoon"/>
    <x v="2"/>
    <s v="16"/>
  </r>
  <r>
    <n v="1"/>
    <n v="5"/>
    <d v="2011-06-07T00:00:00"/>
    <x v="482"/>
    <d v="1899-12-30T16:36:00"/>
    <d v="2011-06-07T00:00:00"/>
    <d v="1899-12-30T20:31:00"/>
    <n v="40"/>
    <n v="235"/>
    <s v="Ticket"/>
    <s v="Tuesday"/>
    <s v="Afternoon"/>
    <x v="5"/>
    <s v="20"/>
  </r>
  <r>
    <n v="1"/>
    <n v="6"/>
    <d v="2011-06-07T00:00:00"/>
    <x v="482"/>
    <d v="1899-12-30T18:02:00"/>
    <d v="2011-06-07T00:00:00"/>
    <d v="1899-12-30T21:52:00"/>
    <n v="40"/>
    <n v="230"/>
    <s v="Ticket"/>
    <s v="Tuesday"/>
    <s v="Evening"/>
    <x v="8"/>
    <s v="21"/>
  </r>
  <r>
    <n v="1"/>
    <n v="6"/>
    <d v="2011-06-07T00:00:00"/>
    <x v="482"/>
    <d v="1899-12-30T18:56:00"/>
    <d v="2011-06-07T00:00:00"/>
    <d v="1899-12-30T21:58:00"/>
    <n v="40"/>
    <n v="182"/>
    <s v="Ticket"/>
    <s v="Tuesday"/>
    <s v="Evening"/>
    <x v="8"/>
    <s v="21"/>
  </r>
  <r>
    <n v="1"/>
    <n v="8"/>
    <d v="2011-06-07T00:00:00"/>
    <x v="482"/>
    <d v="1899-12-30T20:03:00"/>
    <d v="2011-06-07T00:00:00"/>
    <d v="1899-12-30T23:00:00"/>
    <n v="30"/>
    <n v="177"/>
    <s v="Ticket"/>
    <s v="Tuesday"/>
    <s v="Evening"/>
    <x v="9"/>
    <s v="23"/>
  </r>
  <r>
    <n v="1"/>
    <n v="5"/>
    <d v="2011-06-07T00:00:00"/>
    <x v="482"/>
    <d v="1899-12-30T22:00:00"/>
    <d v="2011-06-08T00:00:00"/>
    <d v="1899-12-30T01:52:00"/>
    <n v="40"/>
    <n v="232"/>
    <s v="Ticket"/>
    <s v="Tuesday"/>
    <s v="Evening"/>
    <x v="6"/>
    <s v="01"/>
  </r>
  <r>
    <n v="1"/>
    <n v="5"/>
    <d v="2011-06-08T00:00:00"/>
    <x v="483"/>
    <d v="1899-12-30T09:44:00"/>
    <d v="2011-06-08T00:00:00"/>
    <d v="1899-12-30T12:01:00"/>
    <n v="30"/>
    <n v="137"/>
    <s v="Ticket"/>
    <s v="Wednesday"/>
    <s v="Night"/>
    <x v="13"/>
    <s v="12"/>
  </r>
  <r>
    <n v="1"/>
    <n v="5"/>
    <d v="2011-06-08T00:00:00"/>
    <x v="483"/>
    <d v="1899-12-30T11:02:00"/>
    <d v="2011-06-08T00:00:00"/>
    <d v="1899-12-30T12:46:00"/>
    <n v="30"/>
    <n v="104"/>
    <s v="Ticket"/>
    <s v="Wednesday"/>
    <s v="Morning"/>
    <x v="12"/>
    <s v="12"/>
  </r>
  <r>
    <n v="1"/>
    <n v="5"/>
    <d v="2011-06-08T00:00:00"/>
    <x v="483"/>
    <d v="1899-12-30T14:37:00"/>
    <d v="2011-06-08T00:00:00"/>
    <d v="1899-12-30T16:33:00"/>
    <n v="30"/>
    <n v="116"/>
    <s v="Ticket"/>
    <s v="Wednesday"/>
    <s v="Afternoon"/>
    <x v="1"/>
    <s v="16"/>
  </r>
  <r>
    <n v="1"/>
    <n v="8"/>
    <d v="2011-06-08T00:00:00"/>
    <x v="483"/>
    <d v="1899-12-30T15:03:00"/>
    <d v="2011-06-08T00:00:00"/>
    <d v="1899-12-30T16:30:00"/>
    <n v="30"/>
    <n v="87"/>
    <s v="Ticket"/>
    <s v="Wednesday"/>
    <s v="Afternoon"/>
    <x v="2"/>
    <s v="16"/>
  </r>
  <r>
    <n v="1"/>
    <n v="6"/>
    <d v="2011-06-08T00:00:00"/>
    <x v="483"/>
    <d v="1899-12-30T16:07:00"/>
    <d v="2011-06-08T00:00:00"/>
    <d v="1899-12-30T17:47:00"/>
    <n v="30"/>
    <n v="100"/>
    <s v="Ticket"/>
    <s v="Wednesday"/>
    <s v="Afternoon"/>
    <x v="5"/>
    <s v="17"/>
  </r>
  <r>
    <n v="1"/>
    <n v="5"/>
    <d v="2011-06-08T00:00:00"/>
    <x v="483"/>
    <d v="1899-12-30T16:26:00"/>
    <d v="2011-06-08T00:00:00"/>
    <d v="1899-12-30T18:27:00"/>
    <n v="30"/>
    <n v="121"/>
    <s v="Manual"/>
    <s v="Wednesday"/>
    <s v="Afternoon"/>
    <x v="5"/>
    <s v="18"/>
  </r>
  <r>
    <n v="1"/>
    <n v="5"/>
    <d v="2011-06-08T00:00:00"/>
    <x v="483"/>
    <d v="1899-12-30T16:52:00"/>
    <d v="2011-06-08T00:00:00"/>
    <d v="1899-12-30T19:44:00"/>
    <n v="30"/>
    <n v="172"/>
    <s v="Ticket"/>
    <s v="Wednesday"/>
    <s v="Afternoon"/>
    <x v="5"/>
    <s v="19"/>
  </r>
  <r>
    <n v="1"/>
    <n v="5"/>
    <d v="2011-06-08T00:00:00"/>
    <x v="483"/>
    <d v="1899-12-30T17:35:00"/>
    <d v="2011-06-08T00:00:00"/>
    <d v="1899-12-30T23:46:00"/>
    <n v="70"/>
    <n v="371"/>
    <s v="Ticket"/>
    <s v="Wednesday"/>
    <s v="Afternoon"/>
    <x v="3"/>
    <s v="23"/>
  </r>
  <r>
    <n v="1"/>
    <n v="6"/>
    <d v="2011-06-08T00:00:00"/>
    <x v="483"/>
    <d v="1899-12-30T17:41:00"/>
    <d v="2011-06-08T00:00:00"/>
    <d v="1899-12-30T22:27:00"/>
    <n v="50"/>
    <n v="286"/>
    <s v="Ticket"/>
    <s v="Wednesday"/>
    <s v="Afternoon"/>
    <x v="3"/>
    <s v="22"/>
  </r>
  <r>
    <n v="1"/>
    <n v="5"/>
    <d v="2011-06-08T00:00:00"/>
    <x v="483"/>
    <d v="1899-12-30T20:33:00"/>
    <d v="2011-06-08T00:00:00"/>
    <d v="1899-12-30T22:55:00"/>
    <n v="30"/>
    <n v="142"/>
    <s v="Ticket"/>
    <s v="Wednesday"/>
    <s v="Evening"/>
    <x v="9"/>
    <s v="22"/>
  </r>
  <r>
    <n v="1"/>
    <n v="5"/>
    <d v="2011-06-08T00:00:00"/>
    <x v="483"/>
    <d v="1899-12-30T21:58:00"/>
    <d v="2011-06-08T00:00:00"/>
    <d v="1899-12-30T23:56:00"/>
    <n v="30"/>
    <n v="118"/>
    <s v="Ticket"/>
    <s v="Wednesday"/>
    <s v="Evening"/>
    <x v="10"/>
    <s v="23"/>
  </r>
  <r>
    <n v="1"/>
    <n v="6"/>
    <d v="2011-06-09T00:00:00"/>
    <x v="484"/>
    <d v="1899-12-30T13:48:00"/>
    <d v="2011-06-09T00:00:00"/>
    <d v="1899-12-30T15:07:00"/>
    <n v="30"/>
    <n v="79"/>
    <s v="Ticket"/>
    <s v="Thursday"/>
    <s v="Morning"/>
    <x v="0"/>
    <s v="15"/>
  </r>
  <r>
    <n v="1"/>
    <n v="6"/>
    <d v="2011-06-09T00:00:00"/>
    <x v="484"/>
    <d v="1899-12-30T14:01:00"/>
    <d v="2011-06-09T00:00:00"/>
    <d v="1899-12-30T14:27:00"/>
    <n v="30"/>
    <n v="26"/>
    <s v="Ticket"/>
    <s v="Thursday"/>
    <s v="Afternoon"/>
    <x v="1"/>
    <s v="14"/>
  </r>
  <r>
    <n v="1"/>
    <n v="6"/>
    <d v="2011-06-09T00:00:00"/>
    <x v="484"/>
    <d v="1899-12-30T14:03:00"/>
    <d v="2011-06-09T00:00:00"/>
    <d v="1899-12-30T17:07:00"/>
    <n v="40"/>
    <n v="184"/>
    <s v="Ticket"/>
    <s v="Thursday"/>
    <s v="Afternoon"/>
    <x v="1"/>
    <s v="17"/>
  </r>
  <r>
    <n v="1"/>
    <n v="5"/>
    <d v="2011-06-09T00:00:00"/>
    <x v="484"/>
    <d v="1899-12-30T14:12:00"/>
    <d v="2011-06-09T00:00:00"/>
    <d v="1899-12-30T15:50:00"/>
    <n v="30"/>
    <n v="98"/>
    <s v="Ticket"/>
    <s v="Thursday"/>
    <s v="Afternoon"/>
    <x v="1"/>
    <s v="15"/>
  </r>
  <r>
    <n v="1"/>
    <n v="6"/>
    <d v="2011-06-09T00:00:00"/>
    <x v="484"/>
    <d v="1899-12-30T15:36:00"/>
    <d v="2011-06-09T00:00:00"/>
    <d v="1899-12-30T18:19:00"/>
    <n v="30"/>
    <n v="163"/>
    <s v="Ticket"/>
    <s v="Thursday"/>
    <s v="Afternoon"/>
    <x v="2"/>
    <s v="18"/>
  </r>
  <r>
    <n v="1"/>
    <n v="5"/>
    <d v="2011-06-09T00:00:00"/>
    <x v="484"/>
    <d v="1899-12-30T16:11:00"/>
    <d v="2011-06-09T00:00:00"/>
    <d v="1899-12-30T19:49:00"/>
    <n v="40"/>
    <n v="218"/>
    <s v="Ticket"/>
    <s v="Thursday"/>
    <s v="Afternoon"/>
    <x v="5"/>
    <s v="19"/>
  </r>
  <r>
    <n v="1"/>
    <n v="5"/>
    <d v="2011-06-09T00:00:00"/>
    <x v="484"/>
    <d v="1899-12-30T16:44:00"/>
    <d v="2011-06-09T00:00:00"/>
    <d v="1899-12-30T20:04:00"/>
    <n v="40"/>
    <n v="200"/>
    <s v="Ticket"/>
    <s v="Thursday"/>
    <s v="Afternoon"/>
    <x v="5"/>
    <s v="20"/>
  </r>
  <r>
    <n v="1"/>
    <n v="8"/>
    <d v="2011-06-09T00:00:00"/>
    <x v="484"/>
    <d v="1899-12-30T17:59:00"/>
    <d v="2011-06-09T00:00:00"/>
    <d v="1899-12-30T22:58:00"/>
    <n v="50"/>
    <n v="299"/>
    <s v="Ticket"/>
    <s v="Thursday"/>
    <s v="Afternoon"/>
    <x v="3"/>
    <s v="22"/>
  </r>
  <r>
    <n v="1"/>
    <n v="5"/>
    <d v="2011-06-09T00:00:00"/>
    <x v="484"/>
    <d v="1899-12-30T19:27:00"/>
    <d v="2011-06-09T00:00:00"/>
    <d v="1899-12-30T21:42:00"/>
    <n v="30"/>
    <n v="135"/>
    <s v="Ticket"/>
    <s v="Thursday"/>
    <s v="Evening"/>
    <x v="4"/>
    <s v="21"/>
  </r>
  <r>
    <n v="1"/>
    <n v="6"/>
    <d v="2011-06-09T00:00:00"/>
    <x v="484"/>
    <d v="1899-12-30T19:55:00"/>
    <d v="2011-06-09T00:00:00"/>
    <d v="1899-12-30T21:40:00"/>
    <n v="30"/>
    <n v="105"/>
    <s v="Ticket"/>
    <s v="Thursday"/>
    <s v="Evening"/>
    <x v="4"/>
    <s v="21"/>
  </r>
  <r>
    <n v="1"/>
    <n v="5"/>
    <d v="2011-06-09T00:00:00"/>
    <x v="484"/>
    <d v="1899-12-30T20:19:00"/>
    <d v="2011-06-09T00:00:00"/>
    <d v="1899-12-30T22:13:00"/>
    <n v="30"/>
    <n v="114"/>
    <s v="Ticket"/>
    <s v="Thursday"/>
    <s v="Evening"/>
    <x v="9"/>
    <s v="22"/>
  </r>
  <r>
    <n v="1"/>
    <n v="5"/>
    <d v="2011-06-09T00:00:00"/>
    <x v="484"/>
    <d v="1899-12-30T21:22:00"/>
    <d v="2011-06-09T00:00:00"/>
    <d v="1899-12-30T22:27:00"/>
    <n v="30"/>
    <n v="65"/>
    <s v="Ticket"/>
    <s v="Thursday"/>
    <s v="Evening"/>
    <x v="10"/>
    <s v="22"/>
  </r>
  <r>
    <n v="1"/>
    <n v="5"/>
    <d v="2011-06-09T00:00:00"/>
    <x v="484"/>
    <d v="1899-12-30T21:29:00"/>
    <d v="2011-06-09T00:00:00"/>
    <d v="1899-12-30T23:24:00"/>
    <n v="30"/>
    <n v="115"/>
    <s v="Ticket"/>
    <s v="Thursday"/>
    <s v="Evening"/>
    <x v="10"/>
    <s v="23"/>
  </r>
  <r>
    <n v="1"/>
    <n v="5"/>
    <d v="2011-06-09T00:00:00"/>
    <x v="484"/>
    <d v="1899-12-30T23:56:00"/>
    <d v="2011-06-10T00:00:00"/>
    <d v="1899-12-30T02:09:00"/>
    <n v="30"/>
    <n v="133"/>
    <s v="Ticket"/>
    <s v="Thursday"/>
    <s v="Night"/>
    <x v="14"/>
    <s v="02"/>
  </r>
  <r>
    <n v="1"/>
    <n v="5"/>
    <d v="2011-06-10T00:00:00"/>
    <x v="485"/>
    <d v="1899-12-30T10:12:00"/>
    <d v="2011-06-10T00:00:00"/>
    <d v="1899-12-30T11:44:00"/>
    <n v="30"/>
    <n v="92"/>
    <s v="Ticket"/>
    <s v="Friday"/>
    <s v="Morning"/>
    <x v="11"/>
    <s v="11"/>
  </r>
  <r>
    <n v="1"/>
    <n v="5"/>
    <d v="2011-06-10T00:00:00"/>
    <x v="485"/>
    <d v="1899-12-30T11:53:00"/>
    <d v="2011-06-10T00:00:00"/>
    <d v="1899-12-30T18:09:00"/>
    <n v="70"/>
    <n v="376"/>
    <s v="Ticket"/>
    <s v="Friday"/>
    <s v="Morning"/>
    <x v="12"/>
    <s v="18"/>
  </r>
  <r>
    <n v="1"/>
    <n v="5"/>
    <d v="2011-06-10T00:00:00"/>
    <x v="485"/>
    <d v="1899-12-30T12:51:00"/>
    <d v="2011-06-10T00:00:00"/>
    <d v="1899-12-30T15:56:00"/>
    <n v="40"/>
    <n v="185"/>
    <s v="Ticket"/>
    <s v="Friday"/>
    <s v="Morning"/>
    <x v="7"/>
    <s v="15"/>
  </r>
  <r>
    <n v="1"/>
    <n v="5"/>
    <d v="2011-06-10T00:00:00"/>
    <x v="485"/>
    <d v="1899-12-30T13:38:00"/>
    <d v="2011-06-10T00:00:00"/>
    <d v="1899-12-30T14:33:00"/>
    <n v="30"/>
    <n v="55"/>
    <s v="Ticket"/>
    <s v="Friday"/>
    <s v="Morning"/>
    <x v="0"/>
    <s v="14"/>
  </r>
  <r>
    <n v="1"/>
    <n v="6"/>
    <d v="2011-06-10T00:00:00"/>
    <x v="485"/>
    <d v="1899-12-30T14:17:00"/>
    <d v="2011-06-10T00:00:00"/>
    <d v="1899-12-30T14:39:00"/>
    <n v="30"/>
    <n v="22"/>
    <s v="Ticket"/>
    <s v="Friday"/>
    <s v="Afternoon"/>
    <x v="1"/>
    <s v="14"/>
  </r>
  <r>
    <n v="1"/>
    <n v="6"/>
    <d v="2011-06-10T00:00:00"/>
    <x v="485"/>
    <d v="1899-12-30T14:42:00"/>
    <d v="2011-06-10T00:00:00"/>
    <d v="1899-12-30T20:13:00"/>
    <n v="60"/>
    <n v="331"/>
    <s v="Ticket"/>
    <s v="Friday"/>
    <s v="Afternoon"/>
    <x v="1"/>
    <s v="20"/>
  </r>
  <r>
    <n v="1"/>
    <n v="5"/>
    <d v="2011-06-10T00:00:00"/>
    <x v="485"/>
    <d v="1899-12-30T14:45:00"/>
    <d v="2011-06-10T00:00:00"/>
    <d v="1899-12-30T18:38:00"/>
    <n v="40"/>
    <n v="233"/>
    <s v="Ticket"/>
    <s v="Friday"/>
    <s v="Afternoon"/>
    <x v="1"/>
    <s v="18"/>
  </r>
  <r>
    <n v="1"/>
    <n v="8"/>
    <d v="2011-06-10T00:00:00"/>
    <x v="485"/>
    <d v="1899-12-30T14:51:00"/>
    <d v="2011-06-10T00:00:00"/>
    <d v="1899-12-30T17:22:00"/>
    <n v="30"/>
    <n v="151"/>
    <s v="Ticket"/>
    <s v="Friday"/>
    <s v="Afternoon"/>
    <x v="1"/>
    <s v="17"/>
  </r>
  <r>
    <n v="1"/>
    <n v="6"/>
    <d v="2011-06-10T00:00:00"/>
    <x v="485"/>
    <d v="1899-12-30T14:52:00"/>
    <d v="2011-06-10T00:00:00"/>
    <d v="1899-12-30T17:07:00"/>
    <n v="30"/>
    <n v="135"/>
    <s v="Ticket"/>
    <s v="Friday"/>
    <s v="Afternoon"/>
    <x v="1"/>
    <s v="17"/>
  </r>
  <r>
    <n v="1"/>
    <n v="6"/>
    <d v="2011-06-10T00:00:00"/>
    <x v="485"/>
    <d v="1899-12-30T15:28:00"/>
    <d v="2011-06-10T00:00:00"/>
    <d v="1899-12-30T16:33:00"/>
    <n v="30"/>
    <n v="65"/>
    <s v="Ticket"/>
    <s v="Friday"/>
    <s v="Afternoon"/>
    <x v="2"/>
    <s v="16"/>
  </r>
  <r>
    <n v="1"/>
    <n v="8"/>
    <d v="2011-06-10T00:00:00"/>
    <x v="485"/>
    <d v="1899-12-30T19:59:00"/>
    <d v="2011-06-10T00:00:00"/>
    <d v="1899-12-30T22:24:00"/>
    <n v="30"/>
    <n v="145"/>
    <s v="Ticket"/>
    <s v="Friday"/>
    <s v="Evening"/>
    <x v="4"/>
    <s v="22"/>
  </r>
  <r>
    <n v="1"/>
    <n v="5"/>
    <d v="2011-06-10T00:00:00"/>
    <x v="485"/>
    <d v="1899-12-30T20:29:00"/>
    <d v="2011-06-10T00:00:00"/>
    <d v="1899-12-30T23:57:00"/>
    <n v="40"/>
    <n v="208"/>
    <s v="Ticket"/>
    <s v="Friday"/>
    <s v="Evening"/>
    <x v="9"/>
    <s v="23"/>
  </r>
  <r>
    <n v="1"/>
    <n v="6"/>
    <d v="2011-06-10T00:00:00"/>
    <x v="485"/>
    <d v="1899-12-30T21:29:00"/>
    <d v="2011-06-10T00:00:00"/>
    <d v="1899-12-30T23:56:00"/>
    <n v="30"/>
    <n v="147"/>
    <s v="Ticket"/>
    <s v="Friday"/>
    <s v="Evening"/>
    <x v="10"/>
    <s v="23"/>
  </r>
  <r>
    <n v="1"/>
    <n v="5"/>
    <d v="2011-06-10T00:00:00"/>
    <x v="485"/>
    <d v="1899-12-30T22:04:00"/>
    <d v="2011-06-10T00:00:00"/>
    <d v="1899-12-30T23:40:00"/>
    <n v="30"/>
    <n v="96"/>
    <s v="Ticket"/>
    <s v="Friday"/>
    <s v="Night"/>
    <x v="6"/>
    <s v="23"/>
  </r>
  <r>
    <n v="1"/>
    <n v="5"/>
    <d v="2011-06-13T00:00:00"/>
    <x v="486"/>
    <d v="1899-12-30T10:52:00"/>
    <d v="2011-06-13T00:00:00"/>
    <d v="1899-12-30T12:32:00"/>
    <n v="30"/>
    <n v="100"/>
    <s v="Ticket"/>
    <s v="Monday"/>
    <s v="Morning"/>
    <x v="11"/>
    <s v="12"/>
  </r>
  <r>
    <n v="1"/>
    <n v="6"/>
    <d v="2011-06-13T00:00:00"/>
    <x v="486"/>
    <d v="1899-12-30T12:03:00"/>
    <d v="2011-06-13T00:00:00"/>
    <d v="1899-12-30T13:46:00"/>
    <n v="30"/>
    <n v="103"/>
    <s v="Ticket"/>
    <s v="Monday"/>
    <s v="Morning"/>
    <x v="7"/>
    <s v="13"/>
  </r>
  <r>
    <n v="1"/>
    <n v="6"/>
    <d v="2011-06-13T00:00:00"/>
    <x v="486"/>
    <d v="1899-12-30T12:59:00"/>
    <d v="2011-06-13T00:00:00"/>
    <d v="1899-12-30T17:20:00"/>
    <n v="50"/>
    <n v="261"/>
    <s v="Ticket"/>
    <s v="Monday"/>
    <s v="Morning"/>
    <x v="7"/>
    <s v="17"/>
  </r>
  <r>
    <n v="1"/>
    <n v="5"/>
    <d v="2011-06-13T00:00:00"/>
    <x v="486"/>
    <d v="1899-12-30T14:28:00"/>
    <d v="2011-06-13T00:00:00"/>
    <d v="1899-12-30T16:34:00"/>
    <n v="30"/>
    <n v="126"/>
    <s v="Ticket"/>
    <s v="Monday"/>
    <s v="Afternoon"/>
    <x v="1"/>
    <s v="16"/>
  </r>
  <r>
    <n v="1"/>
    <n v="5"/>
    <d v="2011-06-13T00:00:00"/>
    <x v="486"/>
    <d v="1899-12-30T15:06:00"/>
    <d v="2011-06-13T00:00:00"/>
    <d v="1899-12-30T18:09:00"/>
    <n v="40"/>
    <n v="183"/>
    <s v="Ticket"/>
    <s v="Monday"/>
    <s v="Afternoon"/>
    <x v="2"/>
    <s v="18"/>
  </r>
  <r>
    <n v="1"/>
    <n v="5"/>
    <d v="2011-06-13T00:00:00"/>
    <x v="486"/>
    <d v="1899-12-30T15:07:00"/>
    <d v="2011-06-13T00:00:00"/>
    <d v="1899-12-30T17:45:00"/>
    <n v="30"/>
    <n v="158"/>
    <s v="Ticket"/>
    <s v="Monday"/>
    <s v="Afternoon"/>
    <x v="2"/>
    <s v="17"/>
  </r>
  <r>
    <n v="1"/>
    <n v="5"/>
    <d v="2011-06-13T00:00:00"/>
    <x v="486"/>
    <d v="1899-12-30T15:28:00"/>
    <d v="2011-06-13T00:00:00"/>
    <d v="1899-12-30T18:17:00"/>
    <n v="30"/>
    <n v="169"/>
    <s v="Ticket"/>
    <s v="Monday"/>
    <s v="Afternoon"/>
    <x v="2"/>
    <s v="18"/>
  </r>
  <r>
    <n v="1"/>
    <n v="8"/>
    <d v="2011-06-13T00:00:00"/>
    <x v="486"/>
    <d v="1899-12-30T16:15:00"/>
    <d v="2011-06-13T00:00:00"/>
    <d v="1899-12-30T18:37:00"/>
    <n v="30"/>
    <n v="142"/>
    <s v="Ticket"/>
    <s v="Monday"/>
    <s v="Afternoon"/>
    <x v="5"/>
    <s v="18"/>
  </r>
  <r>
    <n v="1"/>
    <n v="5"/>
    <d v="2011-06-13T00:00:00"/>
    <x v="486"/>
    <d v="1899-12-30T16:47:00"/>
    <d v="2011-06-13T00:00:00"/>
    <d v="1899-12-30T20:57:00"/>
    <n v="50"/>
    <n v="250"/>
    <s v="Ticket"/>
    <s v="Monday"/>
    <s v="Afternoon"/>
    <x v="5"/>
    <s v="20"/>
  </r>
  <r>
    <n v="1"/>
    <n v="6"/>
    <d v="2011-06-13T00:00:00"/>
    <x v="486"/>
    <d v="1899-12-30T17:05:00"/>
    <d v="2011-06-13T00:00:00"/>
    <d v="1899-12-30T18:55:00"/>
    <n v="30"/>
    <n v="110"/>
    <s v="Ticket"/>
    <s v="Monday"/>
    <s v="Afternoon"/>
    <x v="3"/>
    <s v="18"/>
  </r>
  <r>
    <n v="1"/>
    <n v="6"/>
    <d v="2011-06-13T00:00:00"/>
    <x v="486"/>
    <d v="1899-12-30T18:24:00"/>
    <d v="2011-06-13T00:00:00"/>
    <d v="1899-12-30T20:06:00"/>
    <n v="30"/>
    <n v="102"/>
    <s v="Ticket"/>
    <s v="Monday"/>
    <s v="Evening"/>
    <x v="8"/>
    <s v="20"/>
  </r>
  <r>
    <n v="1"/>
    <n v="6"/>
    <d v="2011-06-13T00:00:00"/>
    <x v="486"/>
    <d v="1899-12-30T20:27:00"/>
    <d v="2011-06-13T00:00:00"/>
    <d v="1899-12-30T22:42:00"/>
    <n v="30"/>
    <n v="135"/>
    <s v="Ticket"/>
    <s v="Monday"/>
    <s v="Evening"/>
    <x v="9"/>
    <s v="22"/>
  </r>
  <r>
    <n v="1"/>
    <n v="5"/>
    <d v="2011-06-13T00:00:00"/>
    <x v="486"/>
    <d v="1899-12-30T20:51:00"/>
    <d v="2011-06-13T00:00:00"/>
    <d v="1899-12-30T23:47:00"/>
    <n v="30"/>
    <n v="176"/>
    <s v="Ticket"/>
    <s v="Monday"/>
    <s v="Evening"/>
    <x v="9"/>
    <s v="23"/>
  </r>
  <r>
    <n v="1"/>
    <n v="5"/>
    <d v="2011-06-13T00:00:00"/>
    <x v="486"/>
    <d v="1899-12-30T21:10:00"/>
    <d v="2011-06-13T00:00:00"/>
    <d v="1899-12-30T22:57:00"/>
    <n v="30"/>
    <n v="107"/>
    <s v="Ticket"/>
    <s v="Monday"/>
    <s v="Evening"/>
    <x v="10"/>
    <s v="22"/>
  </r>
  <r>
    <n v="1"/>
    <n v="5"/>
    <d v="2011-06-14T00:00:00"/>
    <x v="487"/>
    <d v="1899-12-30T07:27:00"/>
    <d v="2011-06-14T00:00:00"/>
    <d v="1899-12-30T08:47:00"/>
    <n v="30"/>
    <n v="80"/>
    <s v="Ticket"/>
    <s v="Tuesday"/>
    <s v="Night"/>
    <x v="16"/>
    <s v="08"/>
  </r>
  <r>
    <n v="1"/>
    <n v="8"/>
    <d v="2011-06-14T00:00:00"/>
    <x v="487"/>
    <d v="1899-12-30T10:23:00"/>
    <d v="2011-06-14T00:00:00"/>
    <d v="1899-12-30T14:42:00"/>
    <n v="50"/>
    <n v="259"/>
    <s v="Ticket"/>
    <s v="Tuesday"/>
    <s v="Morning"/>
    <x v="11"/>
    <s v="14"/>
  </r>
  <r>
    <n v="1"/>
    <n v="5"/>
    <d v="2011-06-14T00:00:00"/>
    <x v="487"/>
    <d v="1899-12-30T11:10:00"/>
    <d v="2011-06-14T00:00:00"/>
    <d v="1899-12-30T12:06:00"/>
    <n v="30"/>
    <n v="56"/>
    <s v="Ticket"/>
    <s v="Tuesday"/>
    <s v="Morning"/>
    <x v="12"/>
    <s v="12"/>
  </r>
  <r>
    <n v="1"/>
    <n v="6"/>
    <d v="2011-06-14T00:00:00"/>
    <x v="487"/>
    <d v="1899-12-30T12:22:00"/>
    <d v="2011-06-14T00:00:00"/>
    <d v="1899-12-30T13:32:00"/>
    <n v="30"/>
    <n v="70"/>
    <s v="Ticket"/>
    <s v="Tuesday"/>
    <s v="Morning"/>
    <x v="7"/>
    <s v="13"/>
  </r>
  <r>
    <n v="1"/>
    <n v="8"/>
    <d v="2011-06-14T00:00:00"/>
    <x v="487"/>
    <d v="1899-12-30T14:53:00"/>
    <d v="2011-06-14T00:00:00"/>
    <d v="1899-12-30T19:40:00"/>
    <n v="50"/>
    <n v="287"/>
    <s v="Ticket"/>
    <s v="Tuesday"/>
    <s v="Afternoon"/>
    <x v="1"/>
    <s v="19"/>
  </r>
  <r>
    <n v="1"/>
    <n v="8"/>
    <d v="2011-06-14T00:00:00"/>
    <x v="487"/>
    <d v="1899-12-30T15:09:00"/>
    <d v="2011-06-14T00:00:00"/>
    <d v="1899-12-30T16:51:00"/>
    <n v="30"/>
    <n v="102"/>
    <s v="Ticket"/>
    <s v="Tuesday"/>
    <s v="Afternoon"/>
    <x v="2"/>
    <s v="16"/>
  </r>
  <r>
    <n v="1"/>
    <n v="5"/>
    <d v="2011-06-14T00:00:00"/>
    <x v="487"/>
    <d v="1899-12-30T15:14:00"/>
    <d v="2011-06-14T00:00:00"/>
    <d v="1899-12-30T19:14:00"/>
    <n v="40"/>
    <n v="240"/>
    <s v="Ticket"/>
    <s v="Tuesday"/>
    <s v="Afternoon"/>
    <x v="2"/>
    <s v="19"/>
  </r>
  <r>
    <n v="1"/>
    <n v="6"/>
    <d v="2011-06-14T00:00:00"/>
    <x v="487"/>
    <d v="1899-12-30T16:30:00"/>
    <d v="2011-06-14T00:00:00"/>
    <d v="1899-12-30T18:07:00"/>
    <n v="30"/>
    <n v="97"/>
    <s v="Ticket"/>
    <s v="Tuesday"/>
    <s v="Afternoon"/>
    <x v="5"/>
    <s v="18"/>
  </r>
  <r>
    <n v="1"/>
    <n v="6"/>
    <d v="2011-06-14T00:00:00"/>
    <x v="487"/>
    <d v="1899-12-30T17:57:00"/>
    <d v="2011-06-14T00:00:00"/>
    <d v="1899-12-30T20:13:00"/>
    <n v="30"/>
    <n v="136"/>
    <s v="Ticket"/>
    <s v="Tuesday"/>
    <s v="Afternoon"/>
    <x v="3"/>
    <s v="20"/>
  </r>
  <r>
    <n v="1"/>
    <n v="5"/>
    <d v="2011-06-14T00:00:00"/>
    <x v="487"/>
    <d v="1899-12-30T20:34:00"/>
    <d v="2011-06-14T00:00:00"/>
    <d v="1899-12-30T21:01:00"/>
    <n v="30"/>
    <n v="27"/>
    <s v="Ticket"/>
    <s v="Tuesday"/>
    <s v="Evening"/>
    <x v="9"/>
    <s v="21"/>
  </r>
  <r>
    <n v="1"/>
    <n v="5"/>
    <d v="2011-06-14T00:00:00"/>
    <x v="487"/>
    <d v="1899-12-30T20:42:00"/>
    <d v="2011-06-14T00:00:00"/>
    <d v="1899-12-30T22:26:00"/>
    <n v="30"/>
    <n v="104"/>
    <s v="Ticket"/>
    <s v="Tuesday"/>
    <s v="Evening"/>
    <x v="9"/>
    <s v="22"/>
  </r>
  <r>
    <n v="1"/>
    <n v="6"/>
    <d v="2011-06-15T00:00:00"/>
    <x v="488"/>
    <d v="1899-12-30T14:25:00"/>
    <d v="2011-06-15T00:00:00"/>
    <d v="1899-12-30T16:49:00"/>
    <n v="30"/>
    <n v="144"/>
    <s v="Ticket"/>
    <s v="Wednesday"/>
    <s v="Afternoon"/>
    <x v="1"/>
    <s v="16"/>
  </r>
  <r>
    <n v="1"/>
    <n v="8"/>
    <d v="2011-06-15T00:00:00"/>
    <x v="488"/>
    <d v="1899-12-30T14:32:00"/>
    <d v="2011-06-15T00:00:00"/>
    <d v="1899-12-30T18:59:00"/>
    <n v="50"/>
    <n v="267"/>
    <s v="Ticket"/>
    <s v="Wednesday"/>
    <s v="Afternoon"/>
    <x v="1"/>
    <s v="18"/>
  </r>
  <r>
    <n v="1"/>
    <n v="5"/>
    <d v="2011-06-15T00:00:00"/>
    <x v="488"/>
    <d v="1899-12-30T15:16:00"/>
    <d v="2011-06-15T00:00:00"/>
    <d v="1899-12-30T16:56:00"/>
    <n v="30"/>
    <n v="100"/>
    <s v="Ticket"/>
    <s v="Wednesday"/>
    <s v="Afternoon"/>
    <x v="2"/>
    <s v="16"/>
  </r>
  <r>
    <n v="1"/>
    <n v="5"/>
    <d v="2011-06-15T00:00:00"/>
    <x v="488"/>
    <d v="1899-12-30T15:16:00"/>
    <d v="2011-06-15T00:00:00"/>
    <d v="1899-12-30T18:13:00"/>
    <n v="30"/>
    <n v="177"/>
    <s v="Ticket"/>
    <s v="Wednesday"/>
    <s v="Afternoon"/>
    <x v="2"/>
    <s v="18"/>
  </r>
  <r>
    <n v="1"/>
    <n v="5"/>
    <d v="2011-06-15T00:00:00"/>
    <x v="488"/>
    <d v="1899-12-30T16:45:00"/>
    <d v="2011-06-15T00:00:00"/>
    <d v="1899-12-30T18:17:00"/>
    <n v="30"/>
    <n v="92"/>
    <s v="Ticket"/>
    <s v="Wednesday"/>
    <s v="Afternoon"/>
    <x v="5"/>
    <s v="18"/>
  </r>
  <r>
    <n v="1"/>
    <n v="6"/>
    <d v="2011-06-15T00:00:00"/>
    <x v="488"/>
    <d v="1899-12-30T17:26:00"/>
    <d v="2011-06-15T00:00:00"/>
    <d v="1899-12-30T19:16:00"/>
    <n v="30"/>
    <n v="110"/>
    <s v="Ticket"/>
    <s v="Wednesday"/>
    <s v="Afternoon"/>
    <x v="3"/>
    <s v="19"/>
  </r>
  <r>
    <n v="1"/>
    <n v="6"/>
    <d v="2011-06-15T00:00:00"/>
    <x v="488"/>
    <d v="1899-12-30T18:14:00"/>
    <d v="2011-06-15T00:00:00"/>
    <d v="1899-12-30T20:17:00"/>
    <n v="30"/>
    <n v="123"/>
    <s v="Ticket"/>
    <s v="Wednesday"/>
    <s v="Evening"/>
    <x v="8"/>
    <s v="20"/>
  </r>
  <r>
    <n v="1"/>
    <n v="5"/>
    <d v="2011-06-15T00:00:00"/>
    <x v="488"/>
    <d v="1899-12-30T18:38:00"/>
    <d v="2011-06-15T00:00:00"/>
    <d v="1899-12-30T21:27:00"/>
    <n v="30"/>
    <n v="169"/>
    <s v="Ticket"/>
    <s v="Wednesday"/>
    <s v="Evening"/>
    <x v="8"/>
    <s v="21"/>
  </r>
  <r>
    <n v="1"/>
    <n v="5"/>
    <d v="2011-06-15T00:00:00"/>
    <x v="488"/>
    <d v="1899-12-30T19:49:00"/>
    <d v="2011-06-15T00:00:00"/>
    <d v="1899-12-30T21:44:00"/>
    <n v="30"/>
    <n v="115"/>
    <s v="Manual"/>
    <s v="Wednesday"/>
    <s v="Evening"/>
    <x v="4"/>
    <s v="21"/>
  </r>
  <r>
    <n v="1"/>
    <n v="6"/>
    <d v="2011-06-15T00:00:00"/>
    <x v="488"/>
    <d v="1899-12-30T19:55:00"/>
    <d v="2011-06-15T00:00:00"/>
    <d v="1899-12-30T21:16:00"/>
    <n v="30"/>
    <n v="81"/>
    <s v="Ticket"/>
    <s v="Wednesday"/>
    <s v="Evening"/>
    <x v="4"/>
    <s v="21"/>
  </r>
  <r>
    <n v="1"/>
    <n v="8"/>
    <d v="2011-06-15T00:00:00"/>
    <x v="488"/>
    <d v="1899-12-30T20:54:00"/>
    <d v="2011-06-15T00:00:00"/>
    <d v="1899-12-30T21:49:00"/>
    <n v="30"/>
    <n v="55"/>
    <s v="Ticket"/>
    <s v="Wednesday"/>
    <s v="Evening"/>
    <x v="9"/>
    <s v="21"/>
  </r>
  <r>
    <n v="1"/>
    <n v="5"/>
    <d v="2011-06-15T00:00:00"/>
    <x v="488"/>
    <d v="1899-12-30T21:15:00"/>
    <d v="2011-06-16T00:00:00"/>
    <d v="1899-12-30T01:26:00"/>
    <n v="50"/>
    <n v="251"/>
    <s v="Ticket"/>
    <s v="Wednesday"/>
    <s v="Evening"/>
    <x v="10"/>
    <s v="01"/>
  </r>
  <r>
    <n v="1"/>
    <n v="5"/>
    <d v="2011-06-15T00:00:00"/>
    <x v="488"/>
    <d v="1899-12-30T21:38:00"/>
    <d v="2011-06-15T00:00:00"/>
    <d v="1899-12-30T23:38:00"/>
    <n v="30"/>
    <n v="120"/>
    <s v="Ticket"/>
    <s v="Wednesday"/>
    <s v="Evening"/>
    <x v="10"/>
    <s v="23"/>
  </r>
  <r>
    <n v="1"/>
    <n v="5"/>
    <d v="2011-06-16T00:00:00"/>
    <x v="489"/>
    <d v="1899-12-30T07:04:00"/>
    <d v="2011-06-16T00:00:00"/>
    <d v="1899-12-30T09:59:00"/>
    <n v="30"/>
    <n v="175"/>
    <s v="Ticket"/>
    <s v="Thursday"/>
    <s v="Night"/>
    <x v="16"/>
    <s v="09"/>
  </r>
  <r>
    <n v="1"/>
    <n v="5"/>
    <d v="2011-06-16T00:00:00"/>
    <x v="489"/>
    <d v="1899-12-30T13:03:00"/>
    <d v="2011-06-16T00:00:00"/>
    <d v="1899-12-30T15:33:00"/>
    <n v="30"/>
    <n v="150"/>
    <s v="Ticket"/>
    <s v="Thursday"/>
    <s v="Morning"/>
    <x v="0"/>
    <s v="15"/>
  </r>
  <r>
    <n v="1"/>
    <n v="5"/>
    <d v="2011-06-16T00:00:00"/>
    <x v="489"/>
    <d v="1899-12-30T13:53:00"/>
    <d v="2011-06-16T00:00:00"/>
    <d v="1899-12-30T17:28:00"/>
    <n v="40"/>
    <n v="215"/>
    <s v="Ticket"/>
    <s v="Thursday"/>
    <s v="Morning"/>
    <x v="0"/>
    <s v="17"/>
  </r>
  <r>
    <n v="1"/>
    <n v="5"/>
    <d v="2011-06-16T00:00:00"/>
    <x v="489"/>
    <d v="1899-12-30T14:39:00"/>
    <d v="2011-06-16T00:00:00"/>
    <d v="1899-12-30T16:13:00"/>
    <n v="30"/>
    <n v="94"/>
    <s v="Ticket"/>
    <s v="Thursday"/>
    <s v="Afternoon"/>
    <x v="1"/>
    <s v="16"/>
  </r>
  <r>
    <n v="1"/>
    <n v="8"/>
    <d v="2011-06-16T00:00:00"/>
    <x v="489"/>
    <d v="1899-12-30T14:48:00"/>
    <d v="2011-06-16T00:00:00"/>
    <d v="1899-12-30T16:45:00"/>
    <n v="30"/>
    <n v="117"/>
    <s v="Ticket"/>
    <s v="Thursday"/>
    <s v="Afternoon"/>
    <x v="1"/>
    <s v="16"/>
  </r>
  <r>
    <n v="1"/>
    <n v="8"/>
    <d v="2011-06-16T00:00:00"/>
    <x v="489"/>
    <d v="1899-12-30T21:35:00"/>
    <d v="2011-06-16T00:00:00"/>
    <d v="1899-12-30T22:28:00"/>
    <n v="30"/>
    <n v="53"/>
    <s v="Ticket"/>
    <s v="Thursday"/>
    <s v="Evening"/>
    <x v="10"/>
    <s v="22"/>
  </r>
  <r>
    <n v="1"/>
    <n v="5"/>
    <d v="2011-06-16T00:00:00"/>
    <x v="489"/>
    <d v="1899-12-30T22:02:00"/>
    <d v="2011-06-16T00:00:00"/>
    <d v="1899-12-30T22:32:00"/>
    <n v="30"/>
    <n v="30"/>
    <s v="Ticket"/>
    <s v="Thursday"/>
    <s v="Night"/>
    <x v="6"/>
    <s v="22"/>
  </r>
  <r>
    <n v="1"/>
    <n v="6"/>
    <d v="2011-06-17T00:00:00"/>
    <x v="490"/>
    <d v="1899-12-30T12:31:00"/>
    <d v="2011-06-17T00:00:00"/>
    <d v="1899-12-30T13:56:00"/>
    <n v="30"/>
    <n v="85"/>
    <s v="Ticket"/>
    <s v="Friday"/>
    <s v="Morning"/>
    <x v="7"/>
    <s v="13"/>
  </r>
  <r>
    <n v="1"/>
    <n v="6"/>
    <d v="2011-06-17T00:00:00"/>
    <x v="490"/>
    <d v="1899-12-30T13:06:00"/>
    <d v="2011-06-17T00:00:00"/>
    <d v="1899-12-30T15:39:00"/>
    <n v="30"/>
    <n v="153"/>
    <s v="Ticket"/>
    <s v="Friday"/>
    <s v="Morning"/>
    <x v="0"/>
    <s v="15"/>
  </r>
  <r>
    <n v="1"/>
    <n v="8"/>
    <d v="2011-06-17T00:00:00"/>
    <x v="490"/>
    <d v="1899-12-30T16:09:00"/>
    <d v="2011-06-17T00:00:00"/>
    <d v="1899-12-30T19:30:00"/>
    <n v="40"/>
    <n v="201"/>
    <s v="Ticket"/>
    <s v="Friday"/>
    <s v="Afternoon"/>
    <x v="5"/>
    <s v="19"/>
  </r>
  <r>
    <n v="1"/>
    <n v="5"/>
    <d v="2011-06-17T00:00:00"/>
    <x v="490"/>
    <d v="1899-12-30T17:23:00"/>
    <d v="2011-06-17T00:00:00"/>
    <d v="1899-12-30T18:35:00"/>
    <n v="30"/>
    <n v="72"/>
    <s v="Ticket"/>
    <s v="Friday"/>
    <s v="Afternoon"/>
    <x v="3"/>
    <s v="18"/>
  </r>
  <r>
    <n v="1"/>
    <n v="6"/>
    <d v="2011-06-17T00:00:00"/>
    <x v="490"/>
    <d v="1899-12-30T19:20:00"/>
    <d v="2011-06-17T00:00:00"/>
    <d v="1899-12-30T20:34:00"/>
    <n v="30"/>
    <n v="74"/>
    <s v="Ticket"/>
    <s v="Friday"/>
    <s v="Evening"/>
    <x v="4"/>
    <s v="20"/>
  </r>
  <r>
    <n v="1"/>
    <n v="5"/>
    <d v="2011-06-17T00:00:00"/>
    <x v="490"/>
    <d v="1899-12-30T19:31:00"/>
    <d v="2011-06-17T00:00:00"/>
    <d v="1899-12-30T21:24:00"/>
    <n v="30"/>
    <n v="113"/>
    <s v="Ticket"/>
    <s v="Friday"/>
    <s v="Evening"/>
    <x v="4"/>
    <s v="21"/>
  </r>
  <r>
    <n v="1"/>
    <n v="8"/>
    <d v="2011-06-17T00:00:00"/>
    <x v="490"/>
    <d v="1899-12-30T19:33:00"/>
    <d v="2011-06-17T00:00:00"/>
    <d v="1899-12-30T20:10:00"/>
    <n v="30"/>
    <n v="37"/>
    <s v="Ticket"/>
    <s v="Friday"/>
    <s v="Evening"/>
    <x v="4"/>
    <s v="20"/>
  </r>
  <r>
    <n v="1"/>
    <n v="5"/>
    <d v="2011-06-17T00:00:00"/>
    <x v="490"/>
    <d v="1899-12-30T22:57:00"/>
    <d v="2011-06-18T00:00:00"/>
    <d v="1899-12-30T01:58:00"/>
    <n v="40"/>
    <n v="181"/>
    <s v="Ticket"/>
    <s v="Friday"/>
    <s v="Night"/>
    <x v="6"/>
    <s v="01"/>
  </r>
  <r>
    <n v="1"/>
    <n v="6"/>
    <d v="2011-06-20T00:00:00"/>
    <x v="491"/>
    <d v="1899-12-30T12:07:00"/>
    <d v="2011-06-20T00:00:00"/>
    <d v="1899-12-30T15:11:00"/>
    <n v="40"/>
    <n v="184"/>
    <s v="Ticket"/>
    <s v="Monday"/>
    <s v="Morning"/>
    <x v="7"/>
    <s v="15"/>
  </r>
  <r>
    <n v="1"/>
    <n v="6"/>
    <d v="2011-06-20T00:00:00"/>
    <x v="491"/>
    <d v="1899-12-30T12:55:00"/>
    <d v="2011-06-20T00:00:00"/>
    <d v="1899-12-30T15:19:00"/>
    <n v="30"/>
    <n v="144"/>
    <s v="Ticket"/>
    <s v="Monday"/>
    <s v="Morning"/>
    <x v="7"/>
    <s v="15"/>
  </r>
  <r>
    <n v="1"/>
    <n v="6"/>
    <d v="2011-06-20T00:00:00"/>
    <x v="491"/>
    <d v="1899-12-30T13:01:00"/>
    <d v="2011-06-20T00:00:00"/>
    <d v="1899-12-30T16:16:00"/>
    <n v="40"/>
    <n v="195"/>
    <s v="Ticket"/>
    <s v="Monday"/>
    <s v="Morning"/>
    <x v="0"/>
    <s v="16"/>
  </r>
  <r>
    <n v="1"/>
    <n v="8"/>
    <d v="2011-06-20T00:00:00"/>
    <x v="491"/>
    <d v="1899-12-30T13:27:00"/>
    <d v="2011-06-20T00:00:00"/>
    <d v="1899-12-30T15:04:00"/>
    <n v="30"/>
    <n v="97"/>
    <s v="Ticket"/>
    <s v="Monday"/>
    <s v="Morning"/>
    <x v="0"/>
    <s v="15"/>
  </r>
  <r>
    <n v="1"/>
    <n v="6"/>
    <d v="2011-06-20T00:00:00"/>
    <x v="491"/>
    <d v="1899-12-30T14:35:00"/>
    <d v="2011-06-20T00:00:00"/>
    <d v="1899-12-30T15:22:00"/>
    <n v="30"/>
    <n v="47"/>
    <s v="Ticket"/>
    <s v="Monday"/>
    <s v="Afternoon"/>
    <x v="1"/>
    <s v="15"/>
  </r>
  <r>
    <n v="1"/>
    <n v="5"/>
    <d v="2011-06-20T00:00:00"/>
    <x v="491"/>
    <d v="1899-12-30T14:55:00"/>
    <d v="2011-06-20T00:00:00"/>
    <d v="1899-12-30T19:54:00"/>
    <n v="50"/>
    <n v="299"/>
    <s v="Ticket"/>
    <s v="Monday"/>
    <s v="Afternoon"/>
    <x v="1"/>
    <s v="19"/>
  </r>
  <r>
    <n v="1"/>
    <n v="6"/>
    <d v="2011-06-20T00:00:00"/>
    <x v="491"/>
    <d v="1899-12-30T16:07:00"/>
    <d v="2011-06-20T00:00:00"/>
    <d v="1899-12-30T18:41:00"/>
    <n v="30"/>
    <n v="154"/>
    <s v="Ticket"/>
    <s v="Monday"/>
    <s v="Afternoon"/>
    <x v="5"/>
    <s v="18"/>
  </r>
  <r>
    <n v="1"/>
    <n v="8"/>
    <d v="2011-06-20T00:00:00"/>
    <x v="491"/>
    <d v="1899-12-30T18:55:00"/>
    <d v="2011-06-20T00:00:00"/>
    <d v="1899-12-30T20:07:00"/>
    <n v="30"/>
    <n v="72"/>
    <s v="Ticket"/>
    <s v="Monday"/>
    <s v="Evening"/>
    <x v="8"/>
    <s v="20"/>
  </r>
  <r>
    <n v="1"/>
    <n v="6"/>
    <d v="2011-06-20T00:00:00"/>
    <x v="491"/>
    <d v="1899-12-30T20:25:00"/>
    <d v="2011-06-20T00:00:00"/>
    <d v="1899-12-30T23:07:00"/>
    <n v="30"/>
    <n v="162"/>
    <s v="Ticket"/>
    <s v="Monday"/>
    <s v="Evening"/>
    <x v="9"/>
    <s v="23"/>
  </r>
  <r>
    <n v="1"/>
    <n v="6"/>
    <d v="2011-06-20T00:00:00"/>
    <x v="491"/>
    <d v="1899-12-30T21:05:00"/>
    <d v="2011-06-20T00:00:00"/>
    <d v="1899-12-30T23:18:00"/>
    <n v="30"/>
    <n v="133"/>
    <s v="Ticket"/>
    <s v="Monday"/>
    <s v="Evening"/>
    <x v="10"/>
    <s v="23"/>
  </r>
  <r>
    <n v="1"/>
    <n v="6"/>
    <d v="2011-06-20T00:00:00"/>
    <x v="491"/>
    <d v="1899-12-30T21:20:00"/>
    <d v="2011-06-20T00:00:00"/>
    <d v="1899-12-30T22:56:00"/>
    <n v="30"/>
    <n v="96"/>
    <s v="Ticket"/>
    <s v="Monday"/>
    <s v="Evening"/>
    <x v="10"/>
    <s v="22"/>
  </r>
  <r>
    <n v="1"/>
    <n v="6"/>
    <d v="2011-06-20T00:00:00"/>
    <x v="491"/>
    <d v="1899-12-30T22:28:00"/>
    <d v="2011-06-20T00:00:00"/>
    <d v="1899-12-30T23:19:00"/>
    <n v="30"/>
    <n v="51"/>
    <s v="Ticket"/>
    <s v="Monday"/>
    <s v="Night"/>
    <x v="6"/>
    <s v="23"/>
  </r>
  <r>
    <n v="1"/>
    <n v="5"/>
    <d v="2011-06-21T00:00:00"/>
    <x v="492"/>
    <d v="1899-12-30T08:54:00"/>
    <d v="2011-06-21T00:00:00"/>
    <d v="1899-12-30T10:24:00"/>
    <n v="30"/>
    <n v="90"/>
    <s v="Ticket"/>
    <s v="Tuesday"/>
    <s v="Night"/>
    <x v="18"/>
    <s v="10"/>
  </r>
  <r>
    <n v="1"/>
    <n v="5"/>
    <d v="2011-06-21T00:00:00"/>
    <x v="492"/>
    <d v="1899-12-30T11:30:00"/>
    <d v="2011-06-21T00:00:00"/>
    <d v="1899-12-30T12:13:00"/>
    <n v="30"/>
    <n v="43"/>
    <s v="Ticket"/>
    <s v="Tuesday"/>
    <s v="Morning"/>
    <x v="12"/>
    <s v="12"/>
  </r>
  <r>
    <n v="1"/>
    <n v="5"/>
    <d v="2011-06-22T00:00:00"/>
    <x v="493"/>
    <d v="1899-12-30T08:11:00"/>
    <d v="2011-06-22T00:00:00"/>
    <d v="1899-12-30T09:26:00"/>
    <n v="30"/>
    <n v="75"/>
    <s v="Ticket"/>
    <s v="Wednesday"/>
    <s v="Night"/>
    <x v="18"/>
    <s v="09"/>
  </r>
  <r>
    <n v="1"/>
    <n v="8"/>
    <d v="2011-06-22T00:00:00"/>
    <x v="493"/>
    <d v="1899-12-30T11:59:00"/>
    <d v="2011-06-22T00:00:00"/>
    <d v="1899-12-30T16:00:00"/>
    <n v="50"/>
    <n v="241"/>
    <s v="Ticket"/>
    <s v="Wednesday"/>
    <s v="Morning"/>
    <x v="12"/>
    <s v="16"/>
  </r>
  <r>
    <n v="1"/>
    <n v="6"/>
    <d v="2011-06-22T00:00:00"/>
    <x v="493"/>
    <d v="1899-12-30T13:35:00"/>
    <d v="2011-06-22T00:00:00"/>
    <d v="1899-12-30T16:17:00"/>
    <n v="30"/>
    <n v="162"/>
    <s v="Ticket"/>
    <s v="Wednesday"/>
    <s v="Morning"/>
    <x v="0"/>
    <s v="16"/>
  </r>
  <r>
    <n v="1"/>
    <n v="8"/>
    <d v="2011-06-22T00:00:00"/>
    <x v="493"/>
    <d v="1899-12-30T15:13:00"/>
    <d v="2011-06-22T00:00:00"/>
    <d v="1899-12-30T16:07:00"/>
    <n v="30"/>
    <n v="54"/>
    <s v="Ticket"/>
    <s v="Wednesday"/>
    <s v="Afternoon"/>
    <x v="2"/>
    <s v="16"/>
  </r>
  <r>
    <n v="1"/>
    <n v="8"/>
    <d v="2011-06-22T00:00:00"/>
    <x v="493"/>
    <d v="1899-12-30T15:35:00"/>
    <d v="2011-06-22T00:00:00"/>
    <d v="1899-12-30T17:54:00"/>
    <n v="30"/>
    <n v="139"/>
    <s v="Ticket"/>
    <s v="Wednesday"/>
    <s v="Afternoon"/>
    <x v="2"/>
    <s v="17"/>
  </r>
  <r>
    <n v="1"/>
    <n v="5"/>
    <d v="2011-06-22T00:00:00"/>
    <x v="493"/>
    <d v="1899-12-30T16:06:00"/>
    <d v="2011-06-22T00:00:00"/>
    <d v="1899-12-30T18:07:00"/>
    <n v="30"/>
    <n v="121"/>
    <s v="Ticket"/>
    <s v="Wednesday"/>
    <s v="Afternoon"/>
    <x v="5"/>
    <s v="18"/>
  </r>
  <r>
    <n v="1"/>
    <n v="5"/>
    <d v="2011-06-22T00:00:00"/>
    <x v="493"/>
    <d v="1899-12-30T16:14:00"/>
    <d v="2011-06-22T00:00:00"/>
    <d v="1899-12-30T16:32:00"/>
    <n v="30"/>
    <n v="18"/>
    <s v="Ticket"/>
    <s v="Wednesday"/>
    <s v="Afternoon"/>
    <x v="5"/>
    <s v="16"/>
  </r>
  <r>
    <n v="1"/>
    <n v="5"/>
    <d v="2011-06-22T00:00:00"/>
    <x v="493"/>
    <d v="1899-12-30T17:31:00"/>
    <d v="2011-06-22T00:00:00"/>
    <d v="1899-12-30T18:23:00"/>
    <n v="30"/>
    <n v="52"/>
    <s v="Ticket"/>
    <s v="Wednesday"/>
    <s v="Afternoon"/>
    <x v="3"/>
    <s v="18"/>
  </r>
  <r>
    <n v="1"/>
    <n v="6"/>
    <d v="2011-06-22T00:00:00"/>
    <x v="493"/>
    <d v="1899-12-30T19:13:00"/>
    <d v="2011-06-22T00:00:00"/>
    <d v="1899-12-30T23:46:00"/>
    <n v="50"/>
    <n v="273"/>
    <s v="Ticket"/>
    <s v="Wednesday"/>
    <s v="Evening"/>
    <x v="4"/>
    <s v="23"/>
  </r>
  <r>
    <n v="1"/>
    <n v="6"/>
    <d v="2011-06-22T00:00:00"/>
    <x v="493"/>
    <d v="1899-12-30T20:59:00"/>
    <d v="2011-06-22T00:00:00"/>
    <d v="1899-12-30T21:08:00"/>
    <n v="30"/>
    <n v="9"/>
    <s v="Ticket"/>
    <s v="Wednesday"/>
    <s v="Evening"/>
    <x v="9"/>
    <s v="21"/>
  </r>
  <r>
    <n v="1"/>
    <n v="5"/>
    <d v="2011-06-23T00:00:00"/>
    <x v="494"/>
    <d v="1899-12-30T09:11:00"/>
    <d v="2011-06-23T00:00:00"/>
    <d v="1899-12-30T10:52:00"/>
    <n v="30"/>
    <n v="101"/>
    <s v="Ticket"/>
    <s v="Thursday"/>
    <s v="Night"/>
    <x v="13"/>
    <s v="10"/>
  </r>
  <r>
    <n v="1"/>
    <n v="8"/>
    <d v="2011-06-23T00:00:00"/>
    <x v="494"/>
    <d v="1899-12-30T12:57:00"/>
    <d v="2011-06-23T00:00:00"/>
    <d v="1899-12-30T13:55:00"/>
    <n v="30"/>
    <n v="58"/>
    <s v="Ticket"/>
    <s v="Thursday"/>
    <s v="Morning"/>
    <x v="7"/>
    <s v="13"/>
  </r>
  <r>
    <n v="1"/>
    <n v="5"/>
    <d v="2011-06-23T00:00:00"/>
    <x v="494"/>
    <d v="1899-12-30T14:27:00"/>
    <d v="2011-06-23T00:00:00"/>
    <d v="1899-12-30T16:04:00"/>
    <n v="30"/>
    <n v="97"/>
    <s v="Ticket"/>
    <s v="Thursday"/>
    <s v="Afternoon"/>
    <x v="1"/>
    <s v="16"/>
  </r>
  <r>
    <n v="1"/>
    <n v="6"/>
    <d v="2011-06-23T00:00:00"/>
    <x v="494"/>
    <d v="1899-12-30T14:48:00"/>
    <d v="2011-06-23T00:00:00"/>
    <d v="1899-12-30T18:00:00"/>
    <n v="40"/>
    <n v="192"/>
    <s v="Ticket"/>
    <s v="Thursday"/>
    <s v="Afternoon"/>
    <x v="1"/>
    <s v="18"/>
  </r>
  <r>
    <n v="1"/>
    <n v="5"/>
    <d v="2011-06-23T00:00:00"/>
    <x v="494"/>
    <d v="1899-12-30T15:52:00"/>
    <d v="2011-06-23T00:00:00"/>
    <d v="1899-12-30T18:08:00"/>
    <n v="30"/>
    <n v="136"/>
    <s v="Ticket"/>
    <s v="Thursday"/>
    <s v="Afternoon"/>
    <x v="2"/>
    <s v="18"/>
  </r>
  <r>
    <n v="1"/>
    <n v="5"/>
    <d v="2011-06-23T00:00:00"/>
    <x v="494"/>
    <d v="1899-12-30T21:51:00"/>
    <d v="2011-06-23T00:00:00"/>
    <d v="1899-12-30T23:23:00"/>
    <n v="30"/>
    <n v="92"/>
    <s v="Ticket"/>
    <s v="Thursday"/>
    <s v="Evening"/>
    <x v="10"/>
    <s v="23"/>
  </r>
  <r>
    <n v="1"/>
    <n v="5"/>
    <d v="2011-06-23T00:00:00"/>
    <x v="494"/>
    <d v="1899-12-30T21:52:00"/>
    <d v="2011-06-24T00:00:00"/>
    <d v="1899-12-30T01:11:00"/>
    <n v="40"/>
    <n v="199"/>
    <s v="Ticket"/>
    <s v="Thursday"/>
    <s v="Evening"/>
    <x v="10"/>
    <s v="01"/>
  </r>
  <r>
    <n v="1"/>
    <n v="5"/>
    <d v="2011-06-24T00:00:00"/>
    <x v="495"/>
    <d v="1899-12-30T13:01:00"/>
    <d v="2011-06-24T00:00:00"/>
    <d v="1899-12-30T17:34:00"/>
    <n v="50"/>
    <n v="273"/>
    <s v="Ticket"/>
    <s v="Friday"/>
    <s v="Morning"/>
    <x v="0"/>
    <s v="17"/>
  </r>
  <r>
    <n v="1"/>
    <n v="8"/>
    <d v="2011-06-24T00:00:00"/>
    <x v="495"/>
    <d v="1899-12-30T13:33:00"/>
    <d v="2011-06-24T00:00:00"/>
    <d v="1899-12-30T16:02:00"/>
    <n v="30"/>
    <n v="149"/>
    <s v="Ticket"/>
    <s v="Friday"/>
    <s v="Morning"/>
    <x v="0"/>
    <s v="16"/>
  </r>
  <r>
    <n v="1"/>
    <n v="5"/>
    <d v="2011-06-24T00:00:00"/>
    <x v="495"/>
    <d v="1899-12-30T13:37:00"/>
    <d v="2011-06-24T00:00:00"/>
    <d v="1899-12-30T15:08:00"/>
    <n v="30"/>
    <n v="91"/>
    <s v="Ticket"/>
    <s v="Friday"/>
    <s v="Morning"/>
    <x v="0"/>
    <s v="15"/>
  </r>
  <r>
    <n v="1"/>
    <n v="6"/>
    <d v="2011-06-24T00:00:00"/>
    <x v="495"/>
    <d v="1899-12-30T13:46:00"/>
    <d v="2011-06-24T00:00:00"/>
    <d v="1899-12-30T15:02:00"/>
    <n v="30"/>
    <n v="76"/>
    <s v="Ticket"/>
    <s v="Friday"/>
    <s v="Morning"/>
    <x v="0"/>
    <s v="15"/>
  </r>
  <r>
    <n v="1"/>
    <n v="5"/>
    <d v="2011-06-24T00:00:00"/>
    <x v="495"/>
    <d v="1899-12-30T13:47:00"/>
    <d v="2011-06-24T00:00:00"/>
    <d v="1899-12-30T14:22:00"/>
    <n v="30"/>
    <n v="35"/>
    <s v="Ticket"/>
    <s v="Friday"/>
    <s v="Morning"/>
    <x v="0"/>
    <s v="14"/>
  </r>
  <r>
    <n v="1"/>
    <n v="6"/>
    <d v="2011-06-24T00:00:00"/>
    <x v="495"/>
    <d v="1899-12-30T14:48:00"/>
    <d v="2011-06-24T00:00:00"/>
    <d v="1899-12-30T15:39:00"/>
    <n v="30"/>
    <n v="51"/>
    <s v="Ticket"/>
    <s v="Friday"/>
    <s v="Afternoon"/>
    <x v="1"/>
    <s v="15"/>
  </r>
  <r>
    <n v="1"/>
    <n v="6"/>
    <d v="2011-06-24T00:00:00"/>
    <x v="495"/>
    <d v="1899-12-30T15:31:00"/>
    <d v="2011-06-24T00:00:00"/>
    <d v="1899-12-30T17:06:00"/>
    <n v="30"/>
    <n v="95"/>
    <s v="Ticket"/>
    <s v="Friday"/>
    <s v="Afternoon"/>
    <x v="2"/>
    <s v="17"/>
  </r>
  <r>
    <n v="1"/>
    <n v="6"/>
    <d v="2011-06-24T00:00:00"/>
    <x v="495"/>
    <d v="1899-12-30T16:53:00"/>
    <d v="2011-06-24T00:00:00"/>
    <d v="1899-12-30T17:09:00"/>
    <n v="30"/>
    <n v="16"/>
    <s v="Ticket"/>
    <s v="Friday"/>
    <s v="Afternoon"/>
    <x v="5"/>
    <s v="17"/>
  </r>
  <r>
    <n v="1"/>
    <n v="6"/>
    <d v="2011-06-24T00:00:00"/>
    <x v="495"/>
    <d v="1899-12-30T16:56:00"/>
    <d v="2011-06-24T00:00:00"/>
    <d v="1899-12-30T20:09:00"/>
    <n v="40"/>
    <n v="193"/>
    <s v="Ticket"/>
    <s v="Friday"/>
    <s v="Afternoon"/>
    <x v="5"/>
    <s v="20"/>
  </r>
  <r>
    <n v="1"/>
    <n v="6"/>
    <d v="2011-06-27T00:00:00"/>
    <x v="496"/>
    <d v="1899-12-30T13:32:00"/>
    <d v="2011-06-27T00:00:00"/>
    <d v="1899-12-30T20:27:00"/>
    <n v="70"/>
    <n v="415"/>
    <s v="Ticket"/>
    <s v="Monday"/>
    <s v="Morning"/>
    <x v="0"/>
    <s v="20"/>
  </r>
  <r>
    <n v="1"/>
    <n v="6"/>
    <d v="2011-06-27T00:00:00"/>
    <x v="496"/>
    <d v="1899-12-30T14:26:00"/>
    <d v="2011-06-27T00:00:00"/>
    <d v="1899-12-30T17:21:00"/>
    <n v="30"/>
    <n v="175"/>
    <s v="Ticket"/>
    <s v="Monday"/>
    <s v="Afternoon"/>
    <x v="1"/>
    <s v="17"/>
  </r>
  <r>
    <n v="1"/>
    <n v="5"/>
    <d v="2011-06-27T00:00:00"/>
    <x v="496"/>
    <d v="1899-12-30T15:39:00"/>
    <d v="2011-06-27T00:00:00"/>
    <d v="1899-12-30T17:39:00"/>
    <n v="30"/>
    <n v="120"/>
    <s v="Ticket"/>
    <s v="Monday"/>
    <s v="Afternoon"/>
    <x v="2"/>
    <s v="17"/>
  </r>
  <r>
    <n v="1"/>
    <n v="8"/>
    <d v="2011-06-27T00:00:00"/>
    <x v="496"/>
    <d v="1899-12-30T17:02:00"/>
    <d v="2011-06-27T00:00:00"/>
    <d v="1899-12-30T20:46:00"/>
    <n v="40"/>
    <n v="224"/>
    <s v="Ticket"/>
    <s v="Monday"/>
    <s v="Afternoon"/>
    <x v="3"/>
    <s v="20"/>
  </r>
  <r>
    <n v="1"/>
    <n v="5"/>
    <d v="2011-06-27T00:00:00"/>
    <x v="496"/>
    <d v="1899-12-30T17:14:00"/>
    <d v="2011-06-27T00:00:00"/>
    <d v="1899-12-30T18:02:00"/>
    <n v="30"/>
    <n v="48"/>
    <s v="Ticket"/>
    <s v="Monday"/>
    <s v="Afternoon"/>
    <x v="3"/>
    <s v="18"/>
  </r>
  <r>
    <n v="1"/>
    <n v="6"/>
    <d v="2011-06-27T00:00:00"/>
    <x v="496"/>
    <d v="1899-12-30T18:25:00"/>
    <d v="2011-06-27T00:00:00"/>
    <d v="1899-12-30T21:54:00"/>
    <n v="40"/>
    <n v="209"/>
    <s v="Ticket"/>
    <s v="Monday"/>
    <s v="Evening"/>
    <x v="8"/>
    <s v="21"/>
  </r>
  <r>
    <n v="1"/>
    <n v="5"/>
    <d v="2011-06-27T00:00:00"/>
    <x v="496"/>
    <d v="1899-12-30T19:28:00"/>
    <d v="2011-06-27T00:00:00"/>
    <d v="1899-12-30T22:38:00"/>
    <n v="40"/>
    <n v="190"/>
    <s v="Ticket"/>
    <s v="Monday"/>
    <s v="Evening"/>
    <x v="4"/>
    <s v="22"/>
  </r>
  <r>
    <n v="1"/>
    <n v="6"/>
    <d v="2011-06-27T00:00:00"/>
    <x v="496"/>
    <d v="1899-12-30T19:45:00"/>
    <d v="2011-06-27T00:00:00"/>
    <d v="1899-12-30T21:56:00"/>
    <n v="30"/>
    <n v="131"/>
    <s v="Ticket"/>
    <s v="Monday"/>
    <s v="Evening"/>
    <x v="4"/>
    <s v="21"/>
  </r>
  <r>
    <n v="1"/>
    <n v="6"/>
    <d v="2011-06-27T00:00:00"/>
    <x v="496"/>
    <d v="1899-12-30T19:46:00"/>
    <d v="2011-06-27T00:00:00"/>
    <d v="1899-12-30T22:50:00"/>
    <n v="40"/>
    <n v="184"/>
    <s v="Ticket"/>
    <s v="Monday"/>
    <s v="Evening"/>
    <x v="4"/>
    <s v="22"/>
  </r>
  <r>
    <n v="1"/>
    <n v="5"/>
    <d v="2011-06-27T00:00:00"/>
    <x v="496"/>
    <d v="1899-12-30T21:47:00"/>
    <d v="2011-06-28T00:00:00"/>
    <d v="1899-12-30T01:36:00"/>
    <n v="40"/>
    <n v="229"/>
    <s v="Ticket"/>
    <s v="Monday"/>
    <s v="Evening"/>
    <x v="10"/>
    <s v="01"/>
  </r>
  <r>
    <n v="1"/>
    <n v="5"/>
    <d v="2011-06-28T00:00:00"/>
    <x v="497"/>
    <d v="1899-12-30T13:29:00"/>
    <d v="2011-06-28T00:00:00"/>
    <d v="1899-12-30T15:12:00"/>
    <n v="30"/>
    <n v="103"/>
    <s v="Ticket"/>
    <s v="Tuesday"/>
    <s v="Morning"/>
    <x v="0"/>
    <s v="15"/>
  </r>
  <r>
    <n v="1"/>
    <n v="6"/>
    <d v="2011-06-28T00:00:00"/>
    <x v="497"/>
    <d v="1899-12-30T13:55:00"/>
    <d v="2011-06-28T00:00:00"/>
    <d v="1899-12-30T16:40:00"/>
    <n v="30"/>
    <n v="165"/>
    <s v="Ticket"/>
    <s v="Tuesday"/>
    <s v="Morning"/>
    <x v="0"/>
    <s v="16"/>
  </r>
  <r>
    <n v="1"/>
    <n v="6"/>
    <d v="2011-06-28T00:00:00"/>
    <x v="497"/>
    <d v="1899-12-30T15:16:00"/>
    <d v="2011-06-28T00:00:00"/>
    <d v="1899-12-30T16:57:00"/>
    <n v="30"/>
    <n v="101"/>
    <s v="Ticket"/>
    <s v="Tuesday"/>
    <s v="Afternoon"/>
    <x v="2"/>
    <s v="16"/>
  </r>
  <r>
    <n v="1"/>
    <n v="5"/>
    <d v="2011-06-28T00:00:00"/>
    <x v="497"/>
    <d v="1899-12-30T16:08:00"/>
    <d v="2011-06-28T00:00:00"/>
    <d v="1899-12-30T17:51:00"/>
    <n v="30"/>
    <n v="103"/>
    <s v="Ticket"/>
    <s v="Tuesday"/>
    <s v="Afternoon"/>
    <x v="5"/>
    <s v="17"/>
  </r>
  <r>
    <n v="1"/>
    <n v="8"/>
    <d v="2011-06-28T00:00:00"/>
    <x v="497"/>
    <d v="1899-12-30T18:01:00"/>
    <d v="2011-06-28T00:00:00"/>
    <d v="1899-12-30T21:17:00"/>
    <n v="40"/>
    <n v="196"/>
    <s v="Ticket"/>
    <s v="Tuesday"/>
    <s v="Evening"/>
    <x v="8"/>
    <s v="21"/>
  </r>
  <r>
    <n v="1"/>
    <n v="6"/>
    <d v="2011-06-28T00:00:00"/>
    <x v="497"/>
    <d v="1899-12-30T18:53:00"/>
    <d v="2011-06-28T00:00:00"/>
    <d v="1899-12-30T21:30:00"/>
    <n v="30"/>
    <n v="157"/>
    <s v="Ticket"/>
    <s v="Tuesday"/>
    <s v="Evening"/>
    <x v="8"/>
    <s v="21"/>
  </r>
  <r>
    <n v="1"/>
    <n v="6"/>
    <d v="2011-06-28T00:00:00"/>
    <x v="497"/>
    <d v="1899-12-30T19:28:00"/>
    <d v="2011-06-28T00:00:00"/>
    <d v="1899-12-30T20:36:00"/>
    <n v="30"/>
    <n v="68"/>
    <s v="Ticket"/>
    <s v="Tuesday"/>
    <s v="Evening"/>
    <x v="4"/>
    <s v="20"/>
  </r>
  <r>
    <n v="1"/>
    <n v="5"/>
    <d v="2011-06-28T00:00:00"/>
    <x v="497"/>
    <d v="1899-12-30T20:13:00"/>
    <d v="2011-06-28T00:00:00"/>
    <d v="1899-12-30T23:42:00"/>
    <n v="40"/>
    <n v="209"/>
    <s v="Ticket"/>
    <s v="Tuesday"/>
    <s v="Evening"/>
    <x v="9"/>
    <s v="23"/>
  </r>
  <r>
    <n v="1"/>
    <n v="6"/>
    <d v="2011-06-28T00:00:00"/>
    <x v="497"/>
    <d v="1899-12-30T20:21:00"/>
    <d v="2011-06-28T00:00:00"/>
    <d v="1899-12-30T22:19:00"/>
    <n v="30"/>
    <n v="118"/>
    <s v="Ticket"/>
    <s v="Tuesday"/>
    <s v="Evening"/>
    <x v="9"/>
    <s v="22"/>
  </r>
  <r>
    <n v="1"/>
    <n v="6"/>
    <d v="2011-06-28T00:00:00"/>
    <x v="497"/>
    <d v="1899-12-30T20:53:00"/>
    <d v="2011-06-29T00:00:00"/>
    <d v="1899-12-30T00:03:00"/>
    <n v="40"/>
    <n v="190"/>
    <s v="Ticket"/>
    <s v="Tuesday"/>
    <s v="Evening"/>
    <x v="9"/>
    <s v="00"/>
  </r>
  <r>
    <n v="1"/>
    <n v="6"/>
    <d v="2011-06-28T00:00:00"/>
    <x v="497"/>
    <d v="1899-12-30T23:40:00"/>
    <d v="2011-06-29T00:00:00"/>
    <d v="1899-12-30T02:46:00"/>
    <n v="40"/>
    <n v="186"/>
    <s v="Ticket"/>
    <s v="Tuesday"/>
    <s v="Night"/>
    <x v="14"/>
    <s v="02"/>
  </r>
  <r>
    <n v="1"/>
    <n v="5"/>
    <d v="2011-06-29T00:00:00"/>
    <x v="498"/>
    <d v="1899-12-30T11:37:00"/>
    <d v="2011-06-29T00:00:00"/>
    <d v="1899-12-30T12:19:00"/>
    <n v="30"/>
    <n v="42"/>
    <s v="Ticket"/>
    <s v="Wednesday"/>
    <s v="Morning"/>
    <x v="12"/>
    <s v="12"/>
  </r>
  <r>
    <n v="1"/>
    <n v="6"/>
    <d v="2011-06-29T00:00:00"/>
    <x v="498"/>
    <d v="1899-12-30T14:29:00"/>
    <d v="2011-06-29T00:00:00"/>
    <d v="1899-12-30T18:59:00"/>
    <n v="50"/>
    <n v="270"/>
    <s v="Ticket"/>
    <s v="Wednesday"/>
    <s v="Afternoon"/>
    <x v="1"/>
    <s v="18"/>
  </r>
  <r>
    <n v="1"/>
    <n v="5"/>
    <d v="2011-06-29T00:00:00"/>
    <x v="498"/>
    <d v="1899-12-30T15:28:00"/>
    <d v="2011-06-29T00:00:00"/>
    <d v="1899-12-30T16:49:00"/>
    <n v="30"/>
    <n v="81"/>
    <s v="Ticket"/>
    <s v="Wednesday"/>
    <s v="Afternoon"/>
    <x v="2"/>
    <s v="16"/>
  </r>
  <r>
    <n v="1"/>
    <n v="8"/>
    <d v="2011-06-29T00:00:00"/>
    <x v="498"/>
    <d v="1899-12-30T16:58:00"/>
    <d v="2011-06-29T00:00:00"/>
    <d v="1899-12-30T21:41:00"/>
    <n v="50"/>
    <n v="283"/>
    <s v="Ticket"/>
    <s v="Wednesday"/>
    <s v="Afternoon"/>
    <x v="5"/>
    <s v="21"/>
  </r>
  <r>
    <n v="1"/>
    <n v="6"/>
    <d v="2011-06-29T00:00:00"/>
    <x v="498"/>
    <d v="1899-12-30T18:19:00"/>
    <d v="2011-06-29T00:00:00"/>
    <d v="1899-12-30T21:20:00"/>
    <n v="40"/>
    <n v="181"/>
    <s v="Ticket"/>
    <s v="Wednesday"/>
    <s v="Evening"/>
    <x v="8"/>
    <s v="21"/>
  </r>
  <r>
    <n v="1"/>
    <n v="6"/>
    <d v="2011-06-29T00:00:00"/>
    <x v="498"/>
    <d v="1899-12-30T18:41:00"/>
    <d v="2011-06-29T00:00:00"/>
    <d v="1899-12-30T21:33:00"/>
    <n v="300"/>
    <n v="172"/>
    <s v="Ticket"/>
    <s v="Wednesday"/>
    <s v="Evening"/>
    <x v="8"/>
    <s v="21"/>
  </r>
  <r>
    <n v="1"/>
    <n v="5"/>
    <d v="2011-06-29T00:00:00"/>
    <x v="498"/>
    <d v="1899-12-30T19:10:00"/>
    <d v="2011-06-29T00:00:00"/>
    <d v="1899-12-30T22:15:00"/>
    <n v="40"/>
    <n v="185"/>
    <s v="Ticket"/>
    <s v="Wednesday"/>
    <s v="Evening"/>
    <x v="4"/>
    <s v="22"/>
  </r>
  <r>
    <n v="1"/>
    <n v="5"/>
    <d v="2011-06-29T00:00:00"/>
    <x v="498"/>
    <d v="1899-12-30T19:21:00"/>
    <d v="2011-06-30T00:00:00"/>
    <d v="1899-12-30T02:49:00"/>
    <n v="80"/>
    <n v="448"/>
    <s v="Ticket"/>
    <s v="Wednesday"/>
    <s v="Evening"/>
    <x v="4"/>
    <s v="02"/>
  </r>
  <r>
    <n v="1"/>
    <n v="8"/>
    <d v="2011-06-30T00:00:00"/>
    <x v="499"/>
    <d v="1899-12-30T11:31:00"/>
    <d v="2011-06-30T00:00:00"/>
    <d v="1899-12-30T13:35:00"/>
    <n v="30"/>
    <n v="124"/>
    <s v="Ticket"/>
    <s v="Thursday"/>
    <s v="Morning"/>
    <x v="12"/>
    <s v="13"/>
  </r>
  <r>
    <n v="1"/>
    <n v="5"/>
    <d v="2011-06-30T00:00:00"/>
    <x v="499"/>
    <d v="1899-12-30T11:39:00"/>
    <d v="2011-06-30T00:00:00"/>
    <d v="1899-12-30T12:47:00"/>
    <n v="30"/>
    <n v="68"/>
    <s v="Ticket"/>
    <s v="Thursday"/>
    <s v="Morning"/>
    <x v="12"/>
    <s v="12"/>
  </r>
  <r>
    <n v="1"/>
    <n v="5"/>
    <d v="2011-06-30T00:00:00"/>
    <x v="499"/>
    <d v="1899-12-30T12:22:00"/>
    <d v="2011-06-30T00:00:00"/>
    <d v="1899-12-30T15:29:00"/>
    <n v="40"/>
    <n v="187"/>
    <s v="Ticket"/>
    <s v="Thursday"/>
    <s v="Morning"/>
    <x v="7"/>
    <s v="15"/>
  </r>
  <r>
    <n v="1"/>
    <n v="5"/>
    <d v="2011-06-30T00:00:00"/>
    <x v="499"/>
    <d v="1899-12-30T14:01:00"/>
    <d v="2011-06-30T00:00:00"/>
    <d v="1899-12-30T15:02:00"/>
    <n v="30"/>
    <n v="61"/>
    <s v="Ticket"/>
    <s v="Thursday"/>
    <s v="Afternoon"/>
    <x v="1"/>
    <s v="15"/>
  </r>
  <r>
    <n v="1"/>
    <n v="6"/>
    <d v="2011-06-30T00:00:00"/>
    <x v="499"/>
    <d v="1899-12-30T15:15:00"/>
    <d v="2011-06-30T00:00:00"/>
    <d v="1899-12-30T17:03:00"/>
    <n v="30"/>
    <n v="108"/>
    <s v="Ticket"/>
    <s v="Thursday"/>
    <s v="Afternoon"/>
    <x v="2"/>
    <s v="17"/>
  </r>
  <r>
    <n v="1"/>
    <n v="6"/>
    <d v="2011-06-30T00:00:00"/>
    <x v="499"/>
    <d v="1899-12-30T16:12:00"/>
    <d v="2011-06-30T00:00:00"/>
    <d v="1899-12-30T16:44:00"/>
    <n v="30"/>
    <n v="32"/>
    <s v="Ticket"/>
    <s v="Thursday"/>
    <s v="Afternoon"/>
    <x v="5"/>
    <s v="16"/>
  </r>
  <r>
    <n v="1"/>
    <n v="5"/>
    <d v="2011-06-30T00:00:00"/>
    <x v="499"/>
    <d v="1899-12-30T17:33:00"/>
    <d v="2011-06-30T00:00:00"/>
    <d v="1899-12-30T20:40:00"/>
    <n v="40"/>
    <n v="187"/>
    <s v="Ticket"/>
    <s v="Thursday"/>
    <s v="Afternoon"/>
    <x v="3"/>
    <s v="20"/>
  </r>
  <r>
    <n v="1"/>
    <n v="5"/>
    <d v="2011-06-30T00:00:00"/>
    <x v="499"/>
    <d v="1899-12-30T17:43:00"/>
    <d v="2011-06-30T00:00:00"/>
    <d v="1899-12-30T19:05:00"/>
    <n v="30"/>
    <n v="82"/>
    <s v="Ticket"/>
    <s v="Thursday"/>
    <s v="Afternoon"/>
    <x v="3"/>
    <s v="19"/>
  </r>
  <r>
    <n v="1"/>
    <n v="5"/>
    <d v="2011-06-30T00:00:00"/>
    <x v="499"/>
    <d v="1899-12-30T21:25:00"/>
    <d v="2011-06-30T00:00:00"/>
    <d v="1899-12-30T23:34:00"/>
    <n v="30"/>
    <n v="129"/>
    <s v="Ticket"/>
    <s v="Thursday"/>
    <s v="Evening"/>
    <x v="10"/>
    <s v="23"/>
  </r>
  <r>
    <n v="1"/>
    <n v="5"/>
    <d v="2011-06-30T00:00:00"/>
    <x v="499"/>
    <d v="1899-12-30T21:38:00"/>
    <d v="2011-06-30T00:00:00"/>
    <d v="1899-12-30T22:20:00"/>
    <n v="30"/>
    <n v="42"/>
    <s v="Ticket"/>
    <s v="Thursday"/>
    <s v="Evening"/>
    <x v="10"/>
    <s v="22"/>
  </r>
  <r>
    <n v="1"/>
    <n v="6"/>
    <d v="2011-06-30T00:00:00"/>
    <x v="499"/>
    <d v="1899-12-30T23:44:00"/>
    <d v="2011-07-01T00:00:00"/>
    <d v="1899-12-30T02:56:00"/>
    <n v="40"/>
    <n v="192"/>
    <s v="Ticket"/>
    <s v="Thursday"/>
    <s v="Night"/>
    <x v="14"/>
    <s v="02"/>
  </r>
  <r>
    <n v="1"/>
    <n v="8"/>
    <d v="2011-07-01T00:00:00"/>
    <x v="500"/>
    <d v="1899-12-30T13:03:00"/>
    <d v="2011-07-01T00:00:00"/>
    <d v="1899-12-30T14:21:00"/>
    <n v="30"/>
    <n v="78"/>
    <s v="Ticket"/>
    <s v="Friday"/>
    <s v="Morning"/>
    <x v="0"/>
    <s v="14"/>
  </r>
  <r>
    <n v="1"/>
    <n v="8"/>
    <d v="2011-07-01T00:00:00"/>
    <x v="500"/>
    <d v="1899-12-30T14:27:00"/>
    <d v="2011-07-01T00:00:00"/>
    <d v="1899-12-30T19:39:00"/>
    <n v="60"/>
    <n v="312"/>
    <s v="Ticket"/>
    <s v="Friday"/>
    <s v="Afternoon"/>
    <x v="1"/>
    <s v="19"/>
  </r>
  <r>
    <n v="1"/>
    <n v="5"/>
    <d v="2011-07-01T00:00:00"/>
    <x v="500"/>
    <d v="1899-12-30T14:42:00"/>
    <d v="2011-07-01T00:00:00"/>
    <d v="1899-12-30T20:47:00"/>
    <n v="70"/>
    <n v="365"/>
    <s v="Ticket"/>
    <s v="Friday"/>
    <s v="Afternoon"/>
    <x v="1"/>
    <s v="20"/>
  </r>
  <r>
    <n v="1"/>
    <n v="5"/>
    <d v="2011-07-01T00:00:00"/>
    <x v="500"/>
    <d v="1899-12-30T14:54:00"/>
    <d v="2011-07-01T00:00:00"/>
    <d v="1899-12-30T18:03:00"/>
    <n v="40"/>
    <n v="189"/>
    <s v="Ticket"/>
    <s v="Friday"/>
    <s v="Afternoon"/>
    <x v="1"/>
    <s v="18"/>
  </r>
  <r>
    <n v="1"/>
    <n v="5"/>
    <d v="2011-07-01T00:00:00"/>
    <x v="500"/>
    <d v="1899-12-30T15:00:00"/>
    <d v="2011-07-01T00:00:00"/>
    <d v="1899-12-30T17:01:00"/>
    <n v="30"/>
    <n v="121"/>
    <s v="Ticket"/>
    <s v="Friday"/>
    <s v="Afternoon"/>
    <x v="2"/>
    <s v="17"/>
  </r>
  <r>
    <n v="1"/>
    <n v="6"/>
    <d v="2011-07-01T00:00:00"/>
    <x v="500"/>
    <d v="1899-12-30T15:35:00"/>
    <d v="2011-07-01T00:00:00"/>
    <d v="1899-12-30T18:27:00"/>
    <n v="30"/>
    <n v="172"/>
    <s v="Ticket"/>
    <s v="Friday"/>
    <s v="Afternoon"/>
    <x v="2"/>
    <s v="18"/>
  </r>
  <r>
    <n v="1"/>
    <n v="6"/>
    <d v="2011-07-01T00:00:00"/>
    <x v="500"/>
    <d v="1899-12-30T16:21:00"/>
    <d v="2011-07-01T00:00:00"/>
    <d v="1899-12-30T21:24:00"/>
    <n v="60"/>
    <n v="303"/>
    <s v="Ticket"/>
    <s v="Friday"/>
    <s v="Afternoon"/>
    <x v="5"/>
    <s v="21"/>
  </r>
  <r>
    <n v="1"/>
    <n v="5"/>
    <d v="2011-07-01T00:00:00"/>
    <x v="500"/>
    <d v="1899-12-30T16:59:00"/>
    <d v="2011-07-01T00:00:00"/>
    <d v="1899-12-30T19:46:00"/>
    <n v="30"/>
    <n v="167"/>
    <s v="Ticket"/>
    <s v="Friday"/>
    <s v="Afternoon"/>
    <x v="5"/>
    <s v="19"/>
  </r>
  <r>
    <n v="1"/>
    <n v="5"/>
    <d v="2011-07-01T00:00:00"/>
    <x v="500"/>
    <d v="1899-12-30T18:34:00"/>
    <d v="2011-07-01T00:00:00"/>
    <d v="1899-12-30T21:20:00"/>
    <n v="30"/>
    <n v="166"/>
    <s v="Ticket"/>
    <s v="Friday"/>
    <s v="Evening"/>
    <x v="8"/>
    <s v="21"/>
  </r>
  <r>
    <n v="1"/>
    <n v="8"/>
    <d v="2011-07-01T00:00:00"/>
    <x v="500"/>
    <d v="1899-12-30T18:36:00"/>
    <d v="2011-07-01T00:00:00"/>
    <d v="1899-12-30T19:32:00"/>
    <n v="30"/>
    <n v="56"/>
    <s v="Ticket"/>
    <s v="Friday"/>
    <s v="Evening"/>
    <x v="8"/>
    <s v="19"/>
  </r>
  <r>
    <n v="1"/>
    <n v="5"/>
    <d v="2011-07-01T00:00:00"/>
    <x v="500"/>
    <d v="1899-12-30T18:40:00"/>
    <d v="2011-07-01T00:00:00"/>
    <d v="1899-12-30T20:16:00"/>
    <n v="30"/>
    <n v="96"/>
    <s v="Ticket"/>
    <s v="Friday"/>
    <s v="Evening"/>
    <x v="8"/>
    <s v="20"/>
  </r>
  <r>
    <n v="1"/>
    <n v="8"/>
    <d v="2011-07-01T00:00:00"/>
    <x v="500"/>
    <d v="1899-12-30T21:10:00"/>
    <d v="2011-07-01T00:00:00"/>
    <d v="1899-12-30T23:23:00"/>
    <n v="30"/>
    <n v="133"/>
    <s v="Ticket"/>
    <s v="Friday"/>
    <s v="Evening"/>
    <x v="10"/>
    <s v="23"/>
  </r>
  <r>
    <n v="1"/>
    <n v="8"/>
    <d v="2011-07-01T00:00:00"/>
    <x v="500"/>
    <d v="1899-12-30T21:29:00"/>
    <d v="2011-07-01T00:00:00"/>
    <d v="1899-12-30T22:55:00"/>
    <n v="30"/>
    <n v="86"/>
    <s v="Ticket"/>
    <s v="Friday"/>
    <s v="Evening"/>
    <x v="10"/>
    <s v="22"/>
  </r>
  <r>
    <n v="1"/>
    <n v="6"/>
    <d v="2011-07-01T00:00:00"/>
    <x v="500"/>
    <d v="1899-12-30T21:31:00"/>
    <d v="2011-07-01T00:00:00"/>
    <d v="1899-12-30T23:26:00"/>
    <n v="30"/>
    <n v="115"/>
    <s v="Ticket"/>
    <s v="Friday"/>
    <s v="Evening"/>
    <x v="10"/>
    <s v="23"/>
  </r>
  <r>
    <n v="1"/>
    <n v="8"/>
    <d v="2011-07-01T00:00:00"/>
    <x v="500"/>
    <d v="1899-12-30T22:47:00"/>
    <d v="2011-07-01T00:00:00"/>
    <d v="1899-12-30T23:25:00"/>
    <n v="30"/>
    <n v="38"/>
    <s v="Ticket"/>
    <s v="Friday"/>
    <s v="Night"/>
    <x v="6"/>
    <s v="23"/>
  </r>
  <r>
    <n v="1"/>
    <n v="6"/>
    <d v="2011-07-04T00:00:00"/>
    <x v="501"/>
    <d v="1899-12-30T10:19:00"/>
    <d v="2011-07-04T00:00:00"/>
    <d v="1899-12-30T13:07:00"/>
    <n v="300"/>
    <n v="168"/>
    <s v="Ticket"/>
    <s v="Monday"/>
    <s v="Morning"/>
    <x v="11"/>
    <s v="13"/>
  </r>
  <r>
    <n v="1"/>
    <n v="5"/>
    <d v="2011-07-04T00:00:00"/>
    <x v="501"/>
    <d v="1899-12-30T13:04:00"/>
    <d v="2011-07-04T00:00:00"/>
    <d v="1899-12-30T14:35:00"/>
    <n v="30"/>
    <n v="91"/>
    <s v="Ticket"/>
    <s v="Monday"/>
    <s v="Morning"/>
    <x v="0"/>
    <s v="14"/>
  </r>
  <r>
    <n v="1"/>
    <n v="5"/>
    <d v="2011-07-04T00:00:00"/>
    <x v="501"/>
    <d v="1899-12-30T13:38:00"/>
    <d v="2011-07-04T00:00:00"/>
    <d v="1899-12-30T16:07:00"/>
    <n v="30"/>
    <n v="149"/>
    <s v="Ticket"/>
    <s v="Monday"/>
    <s v="Morning"/>
    <x v="0"/>
    <s v="16"/>
  </r>
  <r>
    <n v="1"/>
    <n v="5"/>
    <d v="2011-07-04T00:00:00"/>
    <x v="501"/>
    <d v="1899-12-30T13:57:00"/>
    <d v="2011-07-04T00:00:00"/>
    <d v="1899-12-30T17:36:00"/>
    <n v="40"/>
    <n v="219"/>
    <s v="Ticket"/>
    <s v="Monday"/>
    <s v="Morning"/>
    <x v="0"/>
    <s v="17"/>
  </r>
  <r>
    <n v="1"/>
    <n v="6"/>
    <d v="2011-07-04T00:00:00"/>
    <x v="501"/>
    <d v="1899-12-30T17:42:00"/>
    <d v="2011-07-04T00:00:00"/>
    <d v="1899-12-30T18:04:00"/>
    <n v="30"/>
    <n v="22"/>
    <s v="Ticket"/>
    <s v="Monday"/>
    <s v="Afternoon"/>
    <x v="3"/>
    <s v="18"/>
  </r>
  <r>
    <n v="1"/>
    <n v="5"/>
    <d v="2011-07-04T00:00:00"/>
    <x v="501"/>
    <d v="1899-12-30T17:56:00"/>
    <d v="2011-07-04T00:00:00"/>
    <d v="1899-12-30T18:20:00"/>
    <n v="30"/>
    <n v="24"/>
    <s v="Ticket"/>
    <s v="Monday"/>
    <s v="Afternoon"/>
    <x v="3"/>
    <s v="18"/>
  </r>
  <r>
    <n v="1"/>
    <n v="8"/>
    <d v="2011-07-05T00:00:00"/>
    <x v="502"/>
    <d v="1899-12-30T12:52:00"/>
    <d v="2011-07-05T00:00:00"/>
    <d v="1899-12-30T15:58:00"/>
    <n v="40"/>
    <n v="186"/>
    <s v="Ticket"/>
    <s v="Tuesday"/>
    <s v="Morning"/>
    <x v="7"/>
    <s v="15"/>
  </r>
  <r>
    <n v="1"/>
    <n v="5"/>
    <d v="2011-07-05T00:00:00"/>
    <x v="502"/>
    <d v="1899-12-30T15:12:00"/>
    <d v="2011-07-05T00:00:00"/>
    <d v="1899-12-30T17:47:00"/>
    <n v="30"/>
    <n v="155"/>
    <s v="Ticket"/>
    <s v="Tuesday"/>
    <s v="Afternoon"/>
    <x v="2"/>
    <s v="17"/>
  </r>
  <r>
    <n v="1"/>
    <n v="5"/>
    <d v="2011-07-05T00:00:00"/>
    <x v="502"/>
    <d v="1899-12-30T15:16:00"/>
    <d v="2011-07-05T00:00:00"/>
    <d v="1899-12-30T17:53:00"/>
    <n v="30"/>
    <n v="157"/>
    <s v="Ticket"/>
    <s v="Tuesday"/>
    <s v="Afternoon"/>
    <x v="2"/>
    <s v="17"/>
  </r>
  <r>
    <n v="1"/>
    <n v="5"/>
    <d v="2011-07-05T00:00:00"/>
    <x v="502"/>
    <d v="1899-12-30T17:09:00"/>
    <d v="2011-07-05T00:00:00"/>
    <d v="1899-12-30T21:56:00"/>
    <n v="50"/>
    <n v="287"/>
    <s v="Ticket"/>
    <s v="Tuesday"/>
    <s v="Afternoon"/>
    <x v="3"/>
    <s v="21"/>
  </r>
  <r>
    <n v="1"/>
    <n v="5"/>
    <d v="2011-07-05T00:00:00"/>
    <x v="502"/>
    <d v="1899-12-30T17:48:00"/>
    <d v="2011-07-05T00:00:00"/>
    <d v="1899-12-30T20:26:00"/>
    <n v="30"/>
    <n v="158"/>
    <s v="Ticket"/>
    <s v="Tuesday"/>
    <s v="Afternoon"/>
    <x v="3"/>
    <s v="20"/>
  </r>
  <r>
    <n v="1"/>
    <n v="6"/>
    <d v="2011-07-05T00:00:00"/>
    <x v="502"/>
    <d v="1899-12-30T21:12:00"/>
    <d v="2011-07-05T00:00:00"/>
    <d v="1899-12-30T21:51:00"/>
    <n v="30"/>
    <n v="39"/>
    <s v="Ticket"/>
    <s v="Tuesday"/>
    <s v="Evening"/>
    <x v="10"/>
    <s v="21"/>
  </r>
  <r>
    <n v="1"/>
    <n v="6"/>
    <d v="2011-07-06T00:00:00"/>
    <x v="503"/>
    <d v="1899-12-30T11:03:00"/>
    <d v="2011-07-06T00:00:00"/>
    <d v="1899-12-30T13:29:00"/>
    <n v="30"/>
    <n v="146"/>
    <s v="Ticket"/>
    <s v="Wednesday"/>
    <s v="Morning"/>
    <x v="12"/>
    <s v="13"/>
  </r>
  <r>
    <n v="1"/>
    <n v="5"/>
    <d v="2011-07-06T00:00:00"/>
    <x v="503"/>
    <d v="1899-12-30T12:28:00"/>
    <d v="2011-07-06T00:00:00"/>
    <d v="1899-12-30T15:13:00"/>
    <n v="30"/>
    <n v="165"/>
    <s v="Ticket"/>
    <s v="Wednesday"/>
    <s v="Morning"/>
    <x v="7"/>
    <s v="15"/>
  </r>
  <r>
    <n v="1"/>
    <n v="5"/>
    <d v="2011-07-06T00:00:00"/>
    <x v="503"/>
    <d v="1899-12-30T12:56:00"/>
    <d v="2011-07-06T00:00:00"/>
    <d v="1899-12-30T16:50:00"/>
    <n v="40"/>
    <n v="234"/>
    <s v="Ticket"/>
    <s v="Wednesday"/>
    <s v="Morning"/>
    <x v="7"/>
    <s v="16"/>
  </r>
  <r>
    <n v="1"/>
    <n v="5"/>
    <d v="2011-07-06T00:00:00"/>
    <x v="503"/>
    <d v="1899-12-30T17:18:00"/>
    <d v="2011-07-06T00:00:00"/>
    <d v="1899-12-30T20:15:00"/>
    <n v="30"/>
    <n v="177"/>
    <s v="Ticket"/>
    <s v="Wednesday"/>
    <s v="Afternoon"/>
    <x v="3"/>
    <s v="20"/>
  </r>
  <r>
    <n v="1"/>
    <n v="6"/>
    <d v="2011-07-06T00:00:00"/>
    <x v="503"/>
    <d v="1899-12-30T17:23:00"/>
    <d v="2011-07-06T00:00:00"/>
    <d v="1899-12-30T19:19:00"/>
    <n v="30"/>
    <n v="116"/>
    <s v="Ticket"/>
    <s v="Wednesday"/>
    <s v="Afternoon"/>
    <x v="3"/>
    <s v="19"/>
  </r>
  <r>
    <n v="1"/>
    <n v="8"/>
    <d v="2011-07-06T00:00:00"/>
    <x v="503"/>
    <d v="1899-12-30T17:31:00"/>
    <d v="2011-07-06T00:00:00"/>
    <d v="1899-12-30T20:44:00"/>
    <n v="40"/>
    <n v="193"/>
    <s v="Ticket"/>
    <s v="Wednesday"/>
    <s v="Afternoon"/>
    <x v="3"/>
    <s v="20"/>
  </r>
  <r>
    <n v="1"/>
    <n v="8"/>
    <d v="2011-07-06T00:00:00"/>
    <x v="503"/>
    <d v="1899-12-30T18:02:00"/>
    <d v="2011-07-06T00:00:00"/>
    <d v="1899-12-30T19:56:00"/>
    <n v="30"/>
    <n v="114"/>
    <s v="Ticket"/>
    <s v="Wednesday"/>
    <s v="Evening"/>
    <x v="8"/>
    <s v="19"/>
  </r>
  <r>
    <n v="1"/>
    <n v="6"/>
    <d v="2011-07-06T00:00:00"/>
    <x v="503"/>
    <d v="1899-12-30T18:09:00"/>
    <d v="2011-07-06T00:00:00"/>
    <d v="1899-12-30T21:39:00"/>
    <n v="40"/>
    <n v="210"/>
    <s v="Ticket"/>
    <s v="Wednesday"/>
    <s v="Evening"/>
    <x v="8"/>
    <s v="21"/>
  </r>
  <r>
    <n v="1"/>
    <n v="5"/>
    <d v="2011-07-06T00:00:00"/>
    <x v="503"/>
    <d v="1899-12-30T18:23:00"/>
    <d v="2011-07-06T00:00:00"/>
    <d v="1899-12-30T22:27:00"/>
    <n v="50"/>
    <n v="244"/>
    <s v="Ticket"/>
    <s v="Wednesday"/>
    <s v="Evening"/>
    <x v="8"/>
    <s v="22"/>
  </r>
  <r>
    <n v="1"/>
    <n v="5"/>
    <d v="2011-07-06T00:00:00"/>
    <x v="503"/>
    <d v="1899-12-30T19:18:00"/>
    <d v="2011-07-06T00:00:00"/>
    <d v="1899-12-30T22:37:00"/>
    <n v="40"/>
    <n v="199"/>
    <s v="Ticket"/>
    <s v="Wednesday"/>
    <s v="Evening"/>
    <x v="4"/>
    <s v="22"/>
  </r>
  <r>
    <n v="1"/>
    <n v="8"/>
    <d v="2011-07-06T00:00:00"/>
    <x v="503"/>
    <d v="1899-12-30T19:46:00"/>
    <d v="2011-07-06T00:00:00"/>
    <d v="1899-12-30T21:54:00"/>
    <n v="30"/>
    <n v="128"/>
    <s v="Ticket"/>
    <s v="Wednesday"/>
    <s v="Evening"/>
    <x v="4"/>
    <s v="21"/>
  </r>
  <r>
    <n v="1"/>
    <n v="5"/>
    <d v="2011-07-06T00:00:00"/>
    <x v="503"/>
    <d v="1899-12-30T19:47:00"/>
    <d v="2011-07-06T00:00:00"/>
    <d v="1899-12-30T22:25:00"/>
    <n v="30"/>
    <n v="158"/>
    <s v="Ticket"/>
    <s v="Wednesday"/>
    <s v="Evening"/>
    <x v="4"/>
    <s v="22"/>
  </r>
  <r>
    <n v="1"/>
    <n v="8"/>
    <d v="2011-07-06T00:00:00"/>
    <x v="503"/>
    <d v="1899-12-30T20:26:00"/>
    <d v="2011-07-06T00:00:00"/>
    <d v="1899-12-30T23:35:00"/>
    <n v="40"/>
    <n v="189"/>
    <s v="Ticket"/>
    <s v="Wednesday"/>
    <s v="Evening"/>
    <x v="9"/>
    <s v="23"/>
  </r>
  <r>
    <n v="1"/>
    <n v="5"/>
    <d v="2011-07-07T00:00:00"/>
    <x v="504"/>
    <d v="1899-12-30T10:38:00"/>
    <d v="2011-07-07T00:00:00"/>
    <d v="1899-12-30T11:07:00"/>
    <n v="30"/>
    <n v="29"/>
    <s v="Ticket"/>
    <s v="Thursday"/>
    <s v="Morning"/>
    <x v="11"/>
    <s v="11"/>
  </r>
  <r>
    <n v="1"/>
    <n v="5"/>
    <d v="2011-07-07T00:00:00"/>
    <x v="504"/>
    <d v="1899-12-30T12:34:00"/>
    <d v="2011-07-07T00:00:00"/>
    <d v="1899-12-30T14:20:00"/>
    <n v="30"/>
    <n v="106"/>
    <s v="Ticket"/>
    <s v="Thursday"/>
    <s v="Morning"/>
    <x v="7"/>
    <s v="14"/>
  </r>
  <r>
    <n v="1"/>
    <n v="8"/>
    <d v="2011-07-07T00:00:00"/>
    <x v="504"/>
    <d v="1899-12-30T13:48:00"/>
    <d v="2011-07-07T00:00:00"/>
    <d v="1899-12-30T17:41:00"/>
    <n v="40"/>
    <n v="233"/>
    <s v="Ticket"/>
    <s v="Thursday"/>
    <s v="Morning"/>
    <x v="0"/>
    <s v="17"/>
  </r>
  <r>
    <n v="1"/>
    <n v="8"/>
    <d v="2011-07-07T00:00:00"/>
    <x v="504"/>
    <d v="1899-12-30T15:16:00"/>
    <d v="2011-07-07T00:00:00"/>
    <d v="1899-12-30T17:34:00"/>
    <n v="30"/>
    <n v="138"/>
    <s v="Ticket"/>
    <s v="Thursday"/>
    <s v="Afternoon"/>
    <x v="2"/>
    <s v="17"/>
  </r>
  <r>
    <n v="1"/>
    <n v="6"/>
    <d v="2011-07-07T00:00:00"/>
    <x v="504"/>
    <d v="1899-12-30T17:47:00"/>
    <d v="2011-07-07T00:00:00"/>
    <d v="1899-12-30T18:46:00"/>
    <n v="30"/>
    <n v="59"/>
    <s v="Ticket"/>
    <s v="Thursday"/>
    <s v="Afternoon"/>
    <x v="3"/>
    <s v="18"/>
  </r>
  <r>
    <n v="1"/>
    <n v="5"/>
    <d v="2011-07-08T00:00:00"/>
    <x v="505"/>
    <d v="1899-12-30T13:28:00"/>
    <d v="2011-07-08T00:00:00"/>
    <d v="1899-12-30T16:28:00"/>
    <n v="30"/>
    <n v="180"/>
    <s v="Ticket"/>
    <s v="Friday"/>
    <s v="Morning"/>
    <x v="0"/>
    <s v="16"/>
  </r>
  <r>
    <n v="1"/>
    <n v="5"/>
    <d v="2011-07-08T00:00:00"/>
    <x v="505"/>
    <d v="1899-12-30T13:30:00"/>
    <d v="2011-07-08T00:00:00"/>
    <d v="1899-12-30T16:16:00"/>
    <n v="30"/>
    <n v="166"/>
    <s v="Ticket"/>
    <s v="Friday"/>
    <s v="Morning"/>
    <x v="0"/>
    <s v="16"/>
  </r>
  <r>
    <n v="1"/>
    <n v="8"/>
    <d v="2011-07-08T00:00:00"/>
    <x v="505"/>
    <d v="1899-12-30T16:15:00"/>
    <d v="2011-07-08T00:00:00"/>
    <d v="1899-12-30T18:16:00"/>
    <n v="30"/>
    <n v="121"/>
    <s v="Ticket"/>
    <s v="Friday"/>
    <s v="Afternoon"/>
    <x v="5"/>
    <s v="18"/>
  </r>
  <r>
    <n v="1"/>
    <n v="5"/>
    <d v="2011-07-08T00:00:00"/>
    <x v="505"/>
    <d v="1899-12-30T17:17:00"/>
    <d v="2011-07-08T00:00:00"/>
    <d v="1899-12-30T17:51:00"/>
    <n v="30"/>
    <n v="34"/>
    <s v="Ticket"/>
    <s v="Friday"/>
    <s v="Afternoon"/>
    <x v="3"/>
    <s v="17"/>
  </r>
  <r>
    <n v="1"/>
    <n v="6"/>
    <d v="2011-07-08T00:00:00"/>
    <x v="505"/>
    <d v="1899-12-30T17:39:00"/>
    <d v="2011-07-08T00:00:00"/>
    <d v="1899-12-30T21:32:00"/>
    <n v="40"/>
    <n v="233"/>
    <s v="Ticket"/>
    <s v="Friday"/>
    <s v="Afternoon"/>
    <x v="3"/>
    <s v="21"/>
  </r>
  <r>
    <n v="1"/>
    <n v="6"/>
    <d v="2011-07-08T00:00:00"/>
    <x v="505"/>
    <d v="1899-12-30T17:58:00"/>
    <d v="2011-07-08T00:00:00"/>
    <d v="1899-12-30T21:44:00"/>
    <n v="40"/>
    <n v="226"/>
    <s v="Ticket"/>
    <s v="Friday"/>
    <s v="Afternoon"/>
    <x v="3"/>
    <s v="21"/>
  </r>
  <r>
    <n v="1"/>
    <n v="5"/>
    <d v="2011-07-08T00:00:00"/>
    <x v="505"/>
    <d v="1899-12-30T18:00:00"/>
    <d v="2011-07-08T00:00:00"/>
    <d v="1899-12-30T19:39:00"/>
    <n v="30"/>
    <n v="99"/>
    <s v="Ticket"/>
    <s v="Friday"/>
    <s v="Afternoon"/>
    <x v="8"/>
    <s v="19"/>
  </r>
  <r>
    <n v="1"/>
    <n v="8"/>
    <d v="2011-07-08T00:00:00"/>
    <x v="505"/>
    <d v="1899-12-30T19:44:00"/>
    <d v="2011-07-08T00:00:00"/>
    <d v="1899-12-30T22:50:00"/>
    <n v="40"/>
    <n v="186"/>
    <s v="Ticket"/>
    <s v="Friday"/>
    <s v="Evening"/>
    <x v="4"/>
    <s v="22"/>
  </r>
  <r>
    <n v="1"/>
    <n v="6"/>
    <d v="2011-07-08T00:00:00"/>
    <x v="505"/>
    <d v="1899-12-30T20:04:00"/>
    <d v="2011-07-08T00:00:00"/>
    <d v="1899-12-30T21:47:00"/>
    <n v="30"/>
    <n v="103"/>
    <s v="Ticket"/>
    <s v="Friday"/>
    <s v="Evening"/>
    <x v="9"/>
    <s v="21"/>
  </r>
  <r>
    <n v="1"/>
    <n v="5"/>
    <d v="2011-07-08T00:00:00"/>
    <x v="505"/>
    <d v="1899-12-30T22:17:00"/>
    <d v="2011-07-09T00:00:00"/>
    <d v="1899-12-30T02:05:00"/>
    <n v="40"/>
    <n v="228"/>
    <s v="Ticket"/>
    <s v="Friday"/>
    <s v="Night"/>
    <x v="6"/>
    <s v="02"/>
  </r>
  <r>
    <n v="1"/>
    <n v="5"/>
    <d v="2011-07-11T00:00:00"/>
    <x v="506"/>
    <d v="1899-12-30T08:09:00"/>
    <d v="2011-07-11T00:00:00"/>
    <d v="1899-12-30T09:48:00"/>
    <n v="30"/>
    <n v="99"/>
    <s v="Ticket"/>
    <s v="Monday"/>
    <s v="Night"/>
    <x v="18"/>
    <s v="09"/>
  </r>
  <r>
    <n v="1"/>
    <n v="5"/>
    <d v="2011-07-11T00:00:00"/>
    <x v="506"/>
    <d v="1899-12-30T12:47:00"/>
    <d v="2011-07-11T00:00:00"/>
    <d v="1899-12-30T17:04:00"/>
    <n v="50"/>
    <n v="257"/>
    <s v="Ticket"/>
    <s v="Monday"/>
    <s v="Morning"/>
    <x v="7"/>
    <s v="17"/>
  </r>
  <r>
    <n v="1"/>
    <n v="5"/>
    <d v="2011-07-11T00:00:00"/>
    <x v="506"/>
    <d v="1899-12-30T13:32:00"/>
    <d v="2011-07-11T00:00:00"/>
    <d v="1899-12-30T15:02:00"/>
    <n v="30"/>
    <n v="90"/>
    <s v="Ticket"/>
    <s v="Monday"/>
    <s v="Morning"/>
    <x v="0"/>
    <s v="15"/>
  </r>
  <r>
    <n v="1"/>
    <n v="8"/>
    <d v="2011-07-11T00:00:00"/>
    <x v="506"/>
    <d v="1899-12-30T13:40:00"/>
    <d v="2011-07-11T00:00:00"/>
    <d v="1899-12-30T16:16:00"/>
    <n v="30"/>
    <n v="156"/>
    <s v="Ticket"/>
    <s v="Monday"/>
    <s v="Morning"/>
    <x v="0"/>
    <s v="16"/>
  </r>
  <r>
    <n v="1"/>
    <n v="5"/>
    <d v="2011-07-11T00:00:00"/>
    <x v="506"/>
    <d v="1899-12-30T14:22:00"/>
    <d v="2011-07-11T00:00:00"/>
    <d v="1899-12-30T17:29:00"/>
    <n v="40"/>
    <n v="187"/>
    <s v="Ticket"/>
    <s v="Monday"/>
    <s v="Afternoon"/>
    <x v="1"/>
    <s v="17"/>
  </r>
  <r>
    <n v="1"/>
    <n v="5"/>
    <d v="2011-07-11T00:00:00"/>
    <x v="506"/>
    <d v="1899-12-30T14:23:00"/>
    <d v="2011-07-11T00:00:00"/>
    <d v="1899-12-30T17:18:00"/>
    <n v="30"/>
    <n v="175"/>
    <s v="Ticket"/>
    <s v="Monday"/>
    <s v="Afternoon"/>
    <x v="1"/>
    <s v="17"/>
  </r>
  <r>
    <n v="1"/>
    <n v="8"/>
    <d v="2011-07-11T00:00:00"/>
    <x v="506"/>
    <d v="1899-12-30T15:20:00"/>
    <d v="2011-07-11T00:00:00"/>
    <d v="1899-12-30T18:24:00"/>
    <n v="40"/>
    <n v="184"/>
    <s v="Ticket"/>
    <s v="Monday"/>
    <s v="Afternoon"/>
    <x v="2"/>
    <s v="18"/>
  </r>
  <r>
    <n v="1"/>
    <n v="5"/>
    <d v="2011-07-11T00:00:00"/>
    <x v="506"/>
    <d v="1899-12-30T15:51:00"/>
    <d v="2011-07-11T00:00:00"/>
    <d v="1899-12-30T17:57:00"/>
    <n v="30"/>
    <n v="126"/>
    <s v="Ticket"/>
    <s v="Monday"/>
    <s v="Afternoon"/>
    <x v="2"/>
    <s v="17"/>
  </r>
  <r>
    <n v="1"/>
    <n v="6"/>
    <d v="2011-07-11T00:00:00"/>
    <x v="506"/>
    <d v="1899-12-30T16:08:00"/>
    <d v="2011-07-11T00:00:00"/>
    <d v="1899-12-30T17:49:00"/>
    <n v="30"/>
    <n v="101"/>
    <s v="Ticket"/>
    <s v="Monday"/>
    <s v="Afternoon"/>
    <x v="5"/>
    <s v="17"/>
  </r>
  <r>
    <n v="1"/>
    <n v="5"/>
    <d v="2011-07-12T00:00:00"/>
    <x v="507"/>
    <d v="1899-12-30T11:14:00"/>
    <d v="2011-07-12T00:00:00"/>
    <d v="1899-12-30T11:42:00"/>
    <n v="30"/>
    <n v="28"/>
    <s v="Ticket"/>
    <s v="Tuesday"/>
    <s v="Morning"/>
    <x v="12"/>
    <s v="11"/>
  </r>
  <r>
    <n v="1"/>
    <n v="5"/>
    <d v="2011-07-12T00:00:00"/>
    <x v="507"/>
    <d v="1899-12-30T13:57:00"/>
    <d v="2011-07-12T00:00:00"/>
    <d v="1899-12-30T15:15:00"/>
    <n v="30"/>
    <n v="78"/>
    <s v="Ticket"/>
    <s v="Tuesday"/>
    <s v="Morning"/>
    <x v="0"/>
    <s v="15"/>
  </r>
  <r>
    <n v="1"/>
    <n v="5"/>
    <d v="2011-07-12T00:00:00"/>
    <x v="507"/>
    <d v="1899-12-30T15:31:00"/>
    <d v="2011-07-12T00:00:00"/>
    <d v="1899-12-30T18:52:00"/>
    <n v="40"/>
    <n v="201"/>
    <s v="Ticket"/>
    <s v="Tuesday"/>
    <s v="Afternoon"/>
    <x v="2"/>
    <s v="18"/>
  </r>
  <r>
    <n v="1"/>
    <n v="8"/>
    <d v="2011-07-12T00:00:00"/>
    <x v="507"/>
    <d v="1899-12-30T18:02:00"/>
    <d v="2011-07-12T00:00:00"/>
    <d v="1899-12-30T19:31:00"/>
    <n v="30"/>
    <n v="89"/>
    <s v="Ticket"/>
    <s v="Tuesday"/>
    <s v="Evening"/>
    <x v="8"/>
    <s v="19"/>
  </r>
  <r>
    <n v="1"/>
    <n v="5"/>
    <d v="2011-07-13T00:00:00"/>
    <x v="508"/>
    <d v="1899-12-30T12:35:00"/>
    <d v="2011-07-13T00:00:00"/>
    <d v="1899-12-30T17:53:00"/>
    <n v="60"/>
    <n v="318"/>
    <s v="Ticket"/>
    <s v="Wednesday"/>
    <s v="Morning"/>
    <x v="7"/>
    <s v="17"/>
  </r>
  <r>
    <n v="1"/>
    <n v="5"/>
    <d v="2011-07-13T00:00:00"/>
    <x v="508"/>
    <d v="1899-12-30T13:02:00"/>
    <d v="2011-07-13T00:00:00"/>
    <d v="1899-12-30T14:18:00"/>
    <n v="30"/>
    <n v="76"/>
    <s v="Ticket"/>
    <s v="Wednesday"/>
    <s v="Morning"/>
    <x v="0"/>
    <s v="14"/>
  </r>
  <r>
    <n v="1"/>
    <n v="5"/>
    <d v="2011-07-13T00:00:00"/>
    <x v="508"/>
    <d v="1899-12-30T13:03:00"/>
    <d v="2011-07-13T00:00:00"/>
    <d v="1899-12-30T15:38:00"/>
    <n v="30"/>
    <n v="155"/>
    <s v="Ticket"/>
    <s v="Wednesday"/>
    <s v="Morning"/>
    <x v="0"/>
    <s v="15"/>
  </r>
  <r>
    <n v="1"/>
    <n v="8"/>
    <d v="2011-07-13T00:00:00"/>
    <x v="508"/>
    <d v="1899-12-30T13:48:00"/>
    <d v="2011-07-13T00:00:00"/>
    <d v="1899-12-30T17:33:00"/>
    <n v="40"/>
    <n v="225"/>
    <s v="Ticket"/>
    <s v="Wednesday"/>
    <s v="Morning"/>
    <x v="0"/>
    <s v="17"/>
  </r>
  <r>
    <n v="1"/>
    <n v="6"/>
    <d v="2011-07-13T00:00:00"/>
    <x v="508"/>
    <d v="1899-12-30T15:03:00"/>
    <d v="2011-07-13T00:00:00"/>
    <d v="1899-12-30T17:01:00"/>
    <n v="30"/>
    <n v="118"/>
    <s v="Ticket"/>
    <s v="Wednesday"/>
    <s v="Afternoon"/>
    <x v="2"/>
    <s v="17"/>
  </r>
  <r>
    <n v="1"/>
    <n v="5"/>
    <d v="2011-07-13T00:00:00"/>
    <x v="508"/>
    <d v="1899-12-30T15:35:00"/>
    <d v="2011-07-13T00:00:00"/>
    <d v="1899-12-30T16:28:00"/>
    <n v="30"/>
    <n v="53"/>
    <s v="Ticket"/>
    <s v="Wednesday"/>
    <s v="Afternoon"/>
    <x v="2"/>
    <s v="16"/>
  </r>
  <r>
    <n v="1"/>
    <n v="8"/>
    <d v="2011-07-13T00:00:00"/>
    <x v="508"/>
    <d v="1899-12-30T16:57:00"/>
    <d v="2011-07-13T00:00:00"/>
    <d v="1899-12-30T21:54:00"/>
    <n v="50"/>
    <n v="297"/>
    <s v="Ticket"/>
    <s v="Wednesday"/>
    <s v="Afternoon"/>
    <x v="5"/>
    <s v="21"/>
  </r>
  <r>
    <n v="1"/>
    <n v="8"/>
    <d v="2011-07-13T00:00:00"/>
    <x v="508"/>
    <d v="1899-12-30T17:19:00"/>
    <d v="2011-07-13T00:00:00"/>
    <d v="1899-12-30T21:43:00"/>
    <n v="50"/>
    <n v="264"/>
    <s v="Ticket"/>
    <s v="Wednesday"/>
    <s v="Afternoon"/>
    <x v="3"/>
    <s v="21"/>
  </r>
  <r>
    <n v="1"/>
    <n v="6"/>
    <d v="2011-07-13T00:00:00"/>
    <x v="508"/>
    <d v="1899-12-30T18:25:00"/>
    <d v="2011-07-13T00:00:00"/>
    <d v="1899-12-30T21:22:00"/>
    <n v="300"/>
    <n v="177"/>
    <s v="Ticket"/>
    <s v="Wednesday"/>
    <s v="Evening"/>
    <x v="8"/>
    <s v="21"/>
  </r>
  <r>
    <n v="1"/>
    <n v="6"/>
    <d v="2011-07-13T00:00:00"/>
    <x v="508"/>
    <d v="1899-12-30T18:35:00"/>
    <d v="2011-07-13T00:00:00"/>
    <d v="1899-12-30T20:32:00"/>
    <n v="30"/>
    <n v="117"/>
    <s v="Ticket"/>
    <s v="Wednesday"/>
    <s v="Evening"/>
    <x v="8"/>
    <s v="20"/>
  </r>
  <r>
    <n v="1"/>
    <n v="5"/>
    <d v="2011-07-13T00:00:00"/>
    <x v="508"/>
    <d v="1899-12-30T20:30:00"/>
    <d v="2011-07-13T00:00:00"/>
    <d v="1899-12-30T22:59:00"/>
    <n v="30"/>
    <n v="149"/>
    <s v="Ticket"/>
    <s v="Wednesday"/>
    <s v="Evening"/>
    <x v="9"/>
    <s v="22"/>
  </r>
  <r>
    <n v="1"/>
    <n v="5"/>
    <d v="2011-07-13T00:00:00"/>
    <x v="508"/>
    <d v="1899-12-30T20:35:00"/>
    <d v="2011-07-13T00:00:00"/>
    <d v="1899-12-30T22:17:00"/>
    <n v="30"/>
    <n v="102"/>
    <s v="Ticket"/>
    <s v="Wednesday"/>
    <s v="Evening"/>
    <x v="9"/>
    <s v="22"/>
  </r>
  <r>
    <n v="1"/>
    <n v="5"/>
    <d v="2011-07-14T00:00:00"/>
    <x v="509"/>
    <d v="1899-12-30T11:56:00"/>
    <d v="2011-07-14T00:00:00"/>
    <d v="1899-12-30T13:20:00"/>
    <n v="30"/>
    <n v="84"/>
    <s v="Ticket"/>
    <s v="Thursday"/>
    <s v="Morning"/>
    <x v="12"/>
    <s v="13"/>
  </r>
  <r>
    <n v="1"/>
    <n v="5"/>
    <d v="2011-07-14T00:00:00"/>
    <x v="509"/>
    <d v="1899-12-30T12:51:00"/>
    <d v="2011-07-14T00:00:00"/>
    <d v="1899-12-30T17:03:00"/>
    <n v="50"/>
    <n v="252"/>
    <s v="Ticket"/>
    <s v="Thursday"/>
    <s v="Morning"/>
    <x v="7"/>
    <s v="17"/>
  </r>
  <r>
    <n v="1"/>
    <n v="5"/>
    <d v="2011-07-14T00:00:00"/>
    <x v="509"/>
    <d v="1899-12-30T13:28:00"/>
    <d v="2011-07-14T00:00:00"/>
    <d v="1899-12-30T15:02:00"/>
    <n v="30"/>
    <n v="94"/>
    <s v="Ticket"/>
    <s v="Thursday"/>
    <s v="Morning"/>
    <x v="0"/>
    <s v="15"/>
  </r>
  <r>
    <n v="1"/>
    <n v="6"/>
    <d v="2011-07-14T00:00:00"/>
    <x v="509"/>
    <d v="1899-12-30T13:38:00"/>
    <d v="2011-07-14T00:00:00"/>
    <d v="1899-12-30T15:15:00"/>
    <n v="30"/>
    <n v="97"/>
    <s v="Ticket"/>
    <s v="Thursday"/>
    <s v="Morning"/>
    <x v="0"/>
    <s v="15"/>
  </r>
  <r>
    <n v="1"/>
    <n v="6"/>
    <d v="2011-07-14T00:00:00"/>
    <x v="509"/>
    <d v="1899-12-30T15:59:00"/>
    <d v="2011-07-14T00:00:00"/>
    <d v="1899-12-30T18:23:00"/>
    <n v="30"/>
    <n v="144"/>
    <s v="Ticket"/>
    <s v="Thursday"/>
    <s v="Afternoon"/>
    <x v="2"/>
    <s v="18"/>
  </r>
  <r>
    <n v="1"/>
    <n v="5"/>
    <d v="2011-07-14T00:00:00"/>
    <x v="509"/>
    <d v="1899-12-30T16:03:00"/>
    <d v="2011-07-14T00:00:00"/>
    <d v="1899-12-30T19:16:00"/>
    <n v="40"/>
    <n v="193"/>
    <s v="Ticket"/>
    <s v="Thursday"/>
    <s v="Afternoon"/>
    <x v="5"/>
    <s v="19"/>
  </r>
  <r>
    <n v="1"/>
    <n v="6"/>
    <d v="2011-07-14T00:00:00"/>
    <x v="509"/>
    <d v="1899-12-30T16:23:00"/>
    <d v="2011-07-14T00:00:00"/>
    <d v="1899-12-30T19:34:00"/>
    <n v="40"/>
    <n v="191"/>
    <s v="Ticket"/>
    <s v="Thursday"/>
    <s v="Afternoon"/>
    <x v="5"/>
    <s v="19"/>
  </r>
  <r>
    <n v="1"/>
    <n v="6"/>
    <d v="2011-07-14T00:00:00"/>
    <x v="509"/>
    <d v="1899-12-30T19:01:00"/>
    <d v="2011-07-14T00:00:00"/>
    <d v="1899-12-30T21:12:00"/>
    <n v="30"/>
    <n v="131"/>
    <s v="Ticket"/>
    <s v="Thursday"/>
    <s v="Evening"/>
    <x v="4"/>
    <s v="21"/>
  </r>
  <r>
    <n v="1"/>
    <n v="8"/>
    <d v="2011-07-14T00:00:00"/>
    <x v="509"/>
    <d v="1899-12-30T19:11:00"/>
    <d v="2011-07-14T00:00:00"/>
    <d v="1899-12-30T20:25:00"/>
    <n v="30"/>
    <n v="74"/>
    <s v="Ticket"/>
    <s v="Thursday"/>
    <s v="Evening"/>
    <x v="4"/>
    <s v="20"/>
  </r>
  <r>
    <n v="1"/>
    <n v="6"/>
    <d v="2011-07-15T00:00:00"/>
    <x v="510"/>
    <d v="1899-12-30T11:41:00"/>
    <d v="2011-07-15T00:00:00"/>
    <d v="1899-12-30T12:52:00"/>
    <n v="30"/>
    <n v="71"/>
    <s v="Ticket"/>
    <s v="Friday"/>
    <s v="Morning"/>
    <x v="12"/>
    <s v="12"/>
  </r>
  <r>
    <n v="1"/>
    <n v="6"/>
    <d v="2011-07-15T00:00:00"/>
    <x v="510"/>
    <d v="1899-12-30T12:12:00"/>
    <d v="2011-07-15T00:00:00"/>
    <d v="1899-12-30T15:48:00"/>
    <n v="40"/>
    <n v="216"/>
    <s v="Ticket"/>
    <s v="Friday"/>
    <s v="Morning"/>
    <x v="7"/>
    <s v="15"/>
  </r>
  <r>
    <n v="1"/>
    <n v="6"/>
    <d v="2011-07-15T00:00:00"/>
    <x v="510"/>
    <d v="1899-12-30T12:54:00"/>
    <d v="2011-07-15T00:00:00"/>
    <d v="1899-12-30T14:58:00"/>
    <n v="30"/>
    <n v="124"/>
    <s v="Ticket"/>
    <s v="Friday"/>
    <s v="Morning"/>
    <x v="7"/>
    <s v="14"/>
  </r>
  <r>
    <n v="1"/>
    <n v="5"/>
    <d v="2011-07-15T00:00:00"/>
    <x v="510"/>
    <d v="1899-12-30T14:00:00"/>
    <d v="2011-07-15T00:00:00"/>
    <d v="1899-12-30T17:20:00"/>
    <n v="40"/>
    <n v="200"/>
    <s v="Ticket"/>
    <s v="Friday"/>
    <s v="Morning"/>
    <x v="1"/>
    <s v="17"/>
  </r>
  <r>
    <n v="1"/>
    <n v="6"/>
    <d v="2011-07-15T00:00:00"/>
    <x v="510"/>
    <d v="1899-12-30T14:03:00"/>
    <d v="2011-07-15T00:00:00"/>
    <d v="1899-12-30T15:34:00"/>
    <n v="30"/>
    <n v="91"/>
    <s v="Ticket"/>
    <s v="Friday"/>
    <s v="Afternoon"/>
    <x v="1"/>
    <s v="15"/>
  </r>
  <r>
    <n v="1"/>
    <n v="8"/>
    <d v="2011-07-15T00:00:00"/>
    <x v="510"/>
    <d v="1899-12-30T16:35:00"/>
    <d v="2011-07-15T00:00:00"/>
    <d v="1899-12-30T18:17:00"/>
    <n v="30"/>
    <n v="102"/>
    <s v="Ticket"/>
    <s v="Friday"/>
    <s v="Afternoon"/>
    <x v="5"/>
    <s v="18"/>
  </r>
  <r>
    <n v="1"/>
    <n v="5"/>
    <d v="2011-07-15T00:00:00"/>
    <x v="510"/>
    <d v="1899-12-30T16:42:00"/>
    <d v="2011-07-15T00:00:00"/>
    <d v="1899-12-30T18:36:00"/>
    <n v="30"/>
    <n v="114"/>
    <s v="Ticket"/>
    <s v="Friday"/>
    <s v="Afternoon"/>
    <x v="5"/>
    <s v="18"/>
  </r>
  <r>
    <n v="1"/>
    <n v="6"/>
    <d v="2011-07-15T00:00:00"/>
    <x v="510"/>
    <d v="1899-12-30T17:59:00"/>
    <d v="2011-07-15T00:00:00"/>
    <d v="1899-12-30T18:51:00"/>
    <n v="30"/>
    <n v="52"/>
    <s v="Ticket"/>
    <s v="Friday"/>
    <s v="Afternoon"/>
    <x v="3"/>
    <s v="18"/>
  </r>
  <r>
    <n v="1"/>
    <n v="5"/>
    <d v="2011-07-15T00:00:00"/>
    <x v="510"/>
    <d v="1899-12-30T18:02:00"/>
    <d v="2011-07-15T00:00:00"/>
    <d v="1899-12-30T22:54:00"/>
    <n v="50"/>
    <n v="292"/>
    <s v="Ticket"/>
    <s v="Friday"/>
    <s v="Evening"/>
    <x v="8"/>
    <s v="22"/>
  </r>
  <r>
    <n v="1"/>
    <n v="6"/>
    <d v="2011-07-15T00:00:00"/>
    <x v="510"/>
    <d v="1899-12-30T18:12:00"/>
    <d v="2011-07-15T00:00:00"/>
    <d v="1899-12-30T20:12:00"/>
    <n v="30"/>
    <n v="120"/>
    <s v="Ticket"/>
    <s v="Friday"/>
    <s v="Evening"/>
    <x v="8"/>
    <s v="20"/>
  </r>
  <r>
    <n v="1"/>
    <n v="5"/>
    <d v="2011-07-15T00:00:00"/>
    <x v="510"/>
    <d v="1899-12-30T18:13:00"/>
    <d v="2011-07-15T00:00:00"/>
    <d v="1899-12-30T20:03:00"/>
    <n v="30"/>
    <n v="110"/>
    <s v="Ticket"/>
    <s v="Friday"/>
    <s v="Evening"/>
    <x v="8"/>
    <s v="20"/>
  </r>
  <r>
    <n v="1"/>
    <n v="5"/>
    <d v="2011-07-15T00:00:00"/>
    <x v="510"/>
    <d v="1899-12-30T21:11:00"/>
    <d v="2011-07-15T00:00:00"/>
    <d v="1899-12-30T22:19:00"/>
    <n v="30"/>
    <n v="68"/>
    <s v="Ticket"/>
    <s v="Friday"/>
    <s v="Evening"/>
    <x v="10"/>
    <s v="22"/>
  </r>
  <r>
    <n v="1"/>
    <n v="5"/>
    <d v="2011-07-15T00:00:00"/>
    <x v="510"/>
    <d v="1899-12-30T22:51:00"/>
    <d v="2011-07-16T00:00:00"/>
    <d v="1899-12-30T02:57:00"/>
    <n v="50"/>
    <n v="246"/>
    <s v="Ticket"/>
    <s v="Friday"/>
    <s v="Night"/>
    <x v="6"/>
    <s v="02"/>
  </r>
  <r>
    <n v="1"/>
    <n v="5"/>
    <d v="2011-07-18T00:00:00"/>
    <x v="511"/>
    <d v="1899-12-30T15:06:00"/>
    <d v="2011-07-18T00:00:00"/>
    <d v="1899-12-30T15:48:00"/>
    <n v="30"/>
    <n v="42"/>
    <s v="Ticket"/>
    <s v="Monday"/>
    <s v="Afternoon"/>
    <x v="2"/>
    <s v="15"/>
  </r>
  <r>
    <n v="1"/>
    <n v="5"/>
    <d v="2011-07-18T00:00:00"/>
    <x v="511"/>
    <d v="1899-12-30T15:13:00"/>
    <d v="2011-07-18T00:00:00"/>
    <d v="1899-12-30T18:09:00"/>
    <n v="30"/>
    <n v="176"/>
    <s v="Ticket"/>
    <s v="Monday"/>
    <s v="Afternoon"/>
    <x v="2"/>
    <s v="18"/>
  </r>
  <r>
    <n v="1"/>
    <n v="5"/>
    <d v="2011-07-18T00:00:00"/>
    <x v="511"/>
    <d v="1899-12-30T15:49:00"/>
    <d v="2011-07-18T00:00:00"/>
    <d v="1899-12-30T16:53:00"/>
    <n v="30"/>
    <n v="64"/>
    <s v="Ticket"/>
    <s v="Monday"/>
    <s v="Afternoon"/>
    <x v="2"/>
    <s v="16"/>
  </r>
  <r>
    <n v="1"/>
    <n v="5"/>
    <d v="2011-07-18T00:00:00"/>
    <x v="511"/>
    <d v="1899-12-30T17:12:00"/>
    <d v="2011-07-18T00:00:00"/>
    <d v="1899-12-30T19:07:00"/>
    <n v="30"/>
    <n v="115"/>
    <s v="Ticket"/>
    <s v="Monday"/>
    <s v="Afternoon"/>
    <x v="3"/>
    <s v="19"/>
  </r>
  <r>
    <n v="1"/>
    <n v="8"/>
    <d v="2011-07-18T00:00:00"/>
    <x v="511"/>
    <d v="1899-12-30T17:17:00"/>
    <d v="2011-07-18T00:00:00"/>
    <d v="1899-12-30T19:02:00"/>
    <n v="30"/>
    <n v="105"/>
    <s v="Ticket"/>
    <s v="Monday"/>
    <s v="Afternoon"/>
    <x v="3"/>
    <s v="19"/>
  </r>
  <r>
    <n v="1"/>
    <n v="6"/>
    <d v="2011-07-18T00:00:00"/>
    <x v="511"/>
    <d v="1899-12-30T17:34:00"/>
    <d v="2011-07-18T00:00:00"/>
    <d v="1899-12-30T19:59:00"/>
    <n v="30"/>
    <n v="145"/>
    <s v="Ticket"/>
    <s v="Monday"/>
    <s v="Afternoon"/>
    <x v="3"/>
    <s v="19"/>
  </r>
  <r>
    <n v="1"/>
    <n v="8"/>
    <d v="2011-07-18T00:00:00"/>
    <x v="511"/>
    <d v="1899-12-30T18:43:00"/>
    <d v="2011-07-18T00:00:00"/>
    <d v="1899-12-30T21:38:00"/>
    <n v="30"/>
    <n v="175"/>
    <s v="Ticket"/>
    <s v="Monday"/>
    <s v="Evening"/>
    <x v="8"/>
    <s v="21"/>
  </r>
  <r>
    <n v="1"/>
    <n v="6"/>
    <d v="2011-07-18T00:00:00"/>
    <x v="511"/>
    <d v="1899-12-30T18:50:00"/>
    <d v="2011-07-18T00:00:00"/>
    <d v="1899-12-30T23:13:00"/>
    <n v="50"/>
    <n v="263"/>
    <s v="Ticket"/>
    <s v="Monday"/>
    <s v="Evening"/>
    <x v="8"/>
    <s v="23"/>
  </r>
  <r>
    <n v="1"/>
    <n v="8"/>
    <d v="2011-07-18T00:00:00"/>
    <x v="511"/>
    <d v="1899-12-30T19:18:00"/>
    <d v="2011-07-18T00:00:00"/>
    <d v="1899-12-30T20:12:00"/>
    <n v="30"/>
    <n v="54"/>
    <s v="Ticket"/>
    <s v="Monday"/>
    <s v="Evening"/>
    <x v="4"/>
    <s v="20"/>
  </r>
  <r>
    <n v="1"/>
    <n v="5"/>
    <d v="2011-07-18T00:00:00"/>
    <x v="511"/>
    <d v="1899-12-30T19:45:00"/>
    <d v="2011-07-18T00:00:00"/>
    <d v="1899-12-30T21:57:00"/>
    <n v="30"/>
    <n v="132"/>
    <s v="Ticket"/>
    <s v="Monday"/>
    <s v="Evening"/>
    <x v="4"/>
    <s v="21"/>
  </r>
  <r>
    <n v="1"/>
    <n v="8"/>
    <d v="2011-07-18T00:00:00"/>
    <x v="511"/>
    <d v="1899-12-30T22:27:00"/>
    <d v="2011-07-18T00:00:00"/>
    <d v="1899-12-30T22:44:00"/>
    <n v="30"/>
    <n v="17"/>
    <s v="Ticket"/>
    <s v="Monday"/>
    <s v="Night"/>
    <x v="6"/>
    <s v="22"/>
  </r>
  <r>
    <n v="1"/>
    <n v="5"/>
    <d v="2011-07-19T00:00:00"/>
    <x v="512"/>
    <d v="1899-12-30T11:59:00"/>
    <d v="2011-07-19T00:00:00"/>
    <d v="1899-12-30T13:53:00"/>
    <n v="30"/>
    <n v="114"/>
    <s v="Ticket"/>
    <s v="Tuesday"/>
    <s v="Morning"/>
    <x v="12"/>
    <s v="13"/>
  </r>
  <r>
    <n v="1"/>
    <n v="5"/>
    <d v="2011-07-19T00:00:00"/>
    <x v="512"/>
    <d v="1899-12-30T12:17:00"/>
    <d v="2011-07-19T00:00:00"/>
    <d v="1899-12-30T15:54:00"/>
    <n v="40"/>
    <n v="217"/>
    <s v="Ticket"/>
    <s v="Tuesday"/>
    <s v="Morning"/>
    <x v="7"/>
    <s v="15"/>
  </r>
  <r>
    <n v="1"/>
    <n v="8"/>
    <d v="2011-07-19T00:00:00"/>
    <x v="512"/>
    <d v="1899-12-30T13:10:00"/>
    <d v="2011-07-19T00:00:00"/>
    <d v="1899-12-30T14:46:00"/>
    <n v="30"/>
    <n v="96"/>
    <s v="Ticket"/>
    <s v="Tuesday"/>
    <s v="Morning"/>
    <x v="0"/>
    <s v="14"/>
  </r>
  <r>
    <n v="1"/>
    <n v="8"/>
    <d v="2011-07-19T00:00:00"/>
    <x v="512"/>
    <d v="1899-12-30T13:27:00"/>
    <d v="2011-07-19T00:00:00"/>
    <d v="1899-12-30T14:28:00"/>
    <n v="30"/>
    <n v="61"/>
    <s v="Ticket"/>
    <s v="Tuesday"/>
    <s v="Morning"/>
    <x v="0"/>
    <s v="14"/>
  </r>
  <r>
    <n v="1"/>
    <n v="6"/>
    <d v="2011-07-19T00:00:00"/>
    <x v="512"/>
    <d v="1899-12-30T13:41:00"/>
    <d v="2011-07-19T00:00:00"/>
    <d v="1899-12-30T18:34:00"/>
    <n v="50"/>
    <n v="293"/>
    <s v="Ticket"/>
    <s v="Tuesday"/>
    <s v="Morning"/>
    <x v="0"/>
    <s v="18"/>
  </r>
  <r>
    <n v="1"/>
    <n v="6"/>
    <d v="2011-07-19T00:00:00"/>
    <x v="512"/>
    <d v="1899-12-30T13:57:00"/>
    <d v="2011-07-19T00:00:00"/>
    <d v="1899-12-30T15:59:00"/>
    <n v="30"/>
    <n v="122"/>
    <s v="Ticket"/>
    <s v="Tuesday"/>
    <s v="Morning"/>
    <x v="0"/>
    <s v="15"/>
  </r>
  <r>
    <n v="1"/>
    <n v="5"/>
    <d v="2011-07-19T00:00:00"/>
    <x v="512"/>
    <d v="1899-12-30T14:40:00"/>
    <d v="2011-07-19T00:00:00"/>
    <d v="1899-12-30T16:17:00"/>
    <n v="30"/>
    <n v="97"/>
    <s v="Ticket"/>
    <s v="Tuesday"/>
    <s v="Afternoon"/>
    <x v="1"/>
    <s v="16"/>
  </r>
  <r>
    <n v="1"/>
    <n v="5"/>
    <d v="2011-07-19T00:00:00"/>
    <x v="512"/>
    <d v="1899-12-30T15:07:00"/>
    <d v="2011-07-19T00:00:00"/>
    <d v="1899-12-30T15:59:00"/>
    <n v="30"/>
    <n v="52"/>
    <s v="Ticket"/>
    <s v="Tuesday"/>
    <s v="Afternoon"/>
    <x v="2"/>
    <s v="15"/>
  </r>
  <r>
    <n v="1"/>
    <n v="5"/>
    <d v="2011-07-19T00:00:00"/>
    <x v="512"/>
    <d v="1899-12-30T15:21:00"/>
    <d v="2011-07-19T00:00:00"/>
    <d v="1899-12-30T17:09:00"/>
    <n v="30"/>
    <n v="108"/>
    <s v="Ticket"/>
    <s v="Tuesday"/>
    <s v="Afternoon"/>
    <x v="2"/>
    <s v="17"/>
  </r>
  <r>
    <n v="1"/>
    <n v="6"/>
    <d v="2011-07-19T00:00:00"/>
    <x v="512"/>
    <d v="1899-12-30T17:13:00"/>
    <d v="2011-07-19T00:00:00"/>
    <d v="1899-12-30T21:03:00"/>
    <n v="40"/>
    <n v="230"/>
    <s v="Ticket"/>
    <s v="Tuesday"/>
    <s v="Afternoon"/>
    <x v="3"/>
    <s v="21"/>
  </r>
  <r>
    <n v="1"/>
    <n v="6"/>
    <d v="2011-07-19T00:00:00"/>
    <x v="512"/>
    <d v="1899-12-30T17:23:00"/>
    <d v="2011-07-19T00:00:00"/>
    <d v="1899-12-30T21:02:00"/>
    <n v="40"/>
    <n v="219"/>
    <s v="Ticket"/>
    <s v="Tuesday"/>
    <s v="Afternoon"/>
    <x v="3"/>
    <s v="21"/>
  </r>
  <r>
    <n v="1"/>
    <n v="5"/>
    <d v="2011-07-19T00:00:00"/>
    <x v="512"/>
    <d v="1899-12-30T18:13:00"/>
    <d v="2011-07-19T00:00:00"/>
    <d v="1899-12-30T19:39:00"/>
    <n v="30"/>
    <n v="86"/>
    <s v="Ticket"/>
    <s v="Tuesday"/>
    <s v="Evening"/>
    <x v="8"/>
    <s v="19"/>
  </r>
  <r>
    <n v="1"/>
    <n v="6"/>
    <d v="2011-07-19T00:00:00"/>
    <x v="512"/>
    <d v="1899-12-30T19:37:00"/>
    <d v="2011-07-19T00:00:00"/>
    <d v="1899-12-30T23:07:00"/>
    <n v="40"/>
    <n v="210"/>
    <s v="Ticket"/>
    <s v="Tuesday"/>
    <s v="Evening"/>
    <x v="4"/>
    <s v="23"/>
  </r>
  <r>
    <n v="1"/>
    <n v="5"/>
    <d v="2011-07-19T00:00:00"/>
    <x v="512"/>
    <d v="1899-12-30T20:42:00"/>
    <d v="2011-07-19T00:00:00"/>
    <d v="1899-12-30T23:16:00"/>
    <n v="30"/>
    <n v="154"/>
    <s v="Ticket"/>
    <s v="Tuesday"/>
    <s v="Evening"/>
    <x v="9"/>
    <s v="23"/>
  </r>
  <r>
    <n v="1"/>
    <n v="5"/>
    <d v="2011-07-20T00:00:00"/>
    <x v="513"/>
    <d v="1899-12-30T07:56:00"/>
    <d v="2011-07-20T00:00:00"/>
    <d v="1899-12-30T08:30:00"/>
    <n v="30"/>
    <n v="34"/>
    <s v="Ticket"/>
    <s v="Wednesday"/>
    <s v="Night"/>
    <x v="16"/>
    <s v="08"/>
  </r>
  <r>
    <n v="1"/>
    <n v="6"/>
    <d v="2011-07-20T00:00:00"/>
    <x v="513"/>
    <d v="1899-12-30T13:02:00"/>
    <d v="2011-07-20T00:00:00"/>
    <d v="1899-12-30T14:23:00"/>
    <n v="30"/>
    <n v="81"/>
    <s v="Ticket"/>
    <s v="Wednesday"/>
    <s v="Morning"/>
    <x v="0"/>
    <s v="14"/>
  </r>
  <r>
    <n v="1"/>
    <n v="5"/>
    <d v="2011-07-20T00:00:00"/>
    <x v="513"/>
    <d v="1899-12-30T15:53:00"/>
    <d v="2011-07-20T00:00:00"/>
    <d v="1899-12-30T18:40:00"/>
    <n v="30"/>
    <n v="167"/>
    <s v="Ticket"/>
    <s v="Wednesday"/>
    <s v="Afternoon"/>
    <x v="2"/>
    <s v="18"/>
  </r>
  <r>
    <n v="1"/>
    <n v="6"/>
    <d v="2011-07-20T00:00:00"/>
    <x v="513"/>
    <d v="1899-12-30T16:22:00"/>
    <d v="2011-07-20T00:00:00"/>
    <d v="1899-12-30T20:49:00"/>
    <n v="50"/>
    <n v="267"/>
    <s v="Ticket"/>
    <s v="Wednesday"/>
    <s v="Afternoon"/>
    <x v="5"/>
    <s v="20"/>
  </r>
  <r>
    <n v="1"/>
    <n v="8"/>
    <d v="2011-07-20T00:00:00"/>
    <x v="513"/>
    <d v="1899-12-30T16:32:00"/>
    <d v="2011-07-20T00:00:00"/>
    <d v="1899-12-30T17:32:00"/>
    <n v="30"/>
    <n v="60"/>
    <s v="Ticket"/>
    <s v="Wednesday"/>
    <s v="Afternoon"/>
    <x v="5"/>
    <s v="17"/>
  </r>
  <r>
    <n v="1"/>
    <n v="5"/>
    <d v="2011-07-20T00:00:00"/>
    <x v="513"/>
    <d v="1899-12-30T17:02:00"/>
    <d v="2011-07-20T00:00:00"/>
    <d v="1899-12-30T18:18:00"/>
    <n v="30"/>
    <n v="76"/>
    <s v="Ticket"/>
    <s v="Wednesday"/>
    <s v="Afternoon"/>
    <x v="3"/>
    <s v="18"/>
  </r>
  <r>
    <n v="1"/>
    <n v="6"/>
    <d v="2011-07-20T00:00:00"/>
    <x v="513"/>
    <d v="1899-12-30T18:03:00"/>
    <d v="2011-07-20T00:00:00"/>
    <d v="1899-12-30T20:58:00"/>
    <n v="30"/>
    <n v="175"/>
    <s v="Ticket"/>
    <s v="Wednesday"/>
    <s v="Evening"/>
    <x v="8"/>
    <s v="20"/>
  </r>
  <r>
    <n v="1"/>
    <n v="5"/>
    <d v="2011-07-20T00:00:00"/>
    <x v="513"/>
    <d v="1899-12-30T19:16:00"/>
    <d v="2011-07-20T00:00:00"/>
    <d v="1899-12-30T20:39:00"/>
    <n v="30"/>
    <n v="83"/>
    <s v="Ticket"/>
    <s v="Wednesday"/>
    <s v="Evening"/>
    <x v="4"/>
    <s v="20"/>
  </r>
  <r>
    <n v="1"/>
    <n v="6"/>
    <d v="2011-07-21T00:00:00"/>
    <x v="514"/>
    <d v="1899-12-30T14:36:00"/>
    <d v="2011-07-21T00:00:00"/>
    <d v="1899-12-30T16:26:00"/>
    <n v="30"/>
    <n v="110"/>
    <s v="Ticket"/>
    <s v="Thursday"/>
    <s v="Afternoon"/>
    <x v="1"/>
    <s v="16"/>
  </r>
  <r>
    <n v="1"/>
    <n v="5"/>
    <d v="2011-07-21T00:00:00"/>
    <x v="514"/>
    <d v="1899-12-30T15:47:00"/>
    <d v="2011-07-21T00:00:00"/>
    <d v="1899-12-30T16:44:00"/>
    <n v="30"/>
    <n v="57"/>
    <s v="Ticket"/>
    <s v="Thursday"/>
    <s v="Afternoon"/>
    <x v="2"/>
    <s v="16"/>
  </r>
  <r>
    <n v="1"/>
    <n v="5"/>
    <d v="2011-07-21T00:00:00"/>
    <x v="514"/>
    <d v="1899-12-30T15:53:00"/>
    <d v="2011-07-21T00:00:00"/>
    <d v="1899-12-30T17:34:00"/>
    <n v="30"/>
    <n v="101"/>
    <s v="Ticket"/>
    <s v="Thursday"/>
    <s v="Afternoon"/>
    <x v="2"/>
    <s v="17"/>
  </r>
  <r>
    <n v="1"/>
    <n v="5"/>
    <d v="2011-07-21T00:00:00"/>
    <x v="514"/>
    <d v="1899-12-30T17:27:00"/>
    <d v="2011-07-21T00:00:00"/>
    <d v="1899-12-30T17:38:00"/>
    <n v="30"/>
    <n v="11"/>
    <s v="Ticket"/>
    <s v="Thursday"/>
    <s v="Afternoon"/>
    <x v="3"/>
    <s v="17"/>
  </r>
  <r>
    <n v="1"/>
    <n v="5"/>
    <d v="2011-07-21T00:00:00"/>
    <x v="514"/>
    <d v="1899-12-30T18:31:00"/>
    <d v="2011-07-21T00:00:00"/>
    <d v="1899-12-30T23:31:00"/>
    <n v="50"/>
    <n v="300"/>
    <s v="Ticket"/>
    <s v="Thursday"/>
    <s v="Evening"/>
    <x v="8"/>
    <s v="23"/>
  </r>
  <r>
    <n v="1"/>
    <n v="5"/>
    <d v="2011-07-21T00:00:00"/>
    <x v="514"/>
    <d v="1899-12-30T20:53:00"/>
    <d v="2011-07-22T00:00:00"/>
    <d v="1899-12-30T00:47:00"/>
    <n v="40"/>
    <n v="234"/>
    <s v="Ticket"/>
    <s v="Thursday"/>
    <s v="Evening"/>
    <x v="9"/>
    <s v="00"/>
  </r>
  <r>
    <n v="1"/>
    <n v="8"/>
    <d v="2011-07-22T00:00:00"/>
    <x v="515"/>
    <d v="1899-12-30T15:31:00"/>
    <d v="2011-07-22T00:00:00"/>
    <d v="1899-12-30T17:25:00"/>
    <n v="30"/>
    <n v="114"/>
    <s v="Ticket"/>
    <s v="Friday"/>
    <s v="Afternoon"/>
    <x v="2"/>
    <s v="17"/>
  </r>
  <r>
    <n v="1"/>
    <n v="6"/>
    <d v="2011-07-22T00:00:00"/>
    <x v="515"/>
    <d v="1899-12-30T17:19:00"/>
    <d v="2011-07-22T00:00:00"/>
    <d v="1899-12-30T20:28:00"/>
    <n v="40"/>
    <n v="189"/>
    <s v="Ticket"/>
    <s v="Friday"/>
    <s v="Afternoon"/>
    <x v="3"/>
    <s v="20"/>
  </r>
  <r>
    <n v="1"/>
    <n v="5"/>
    <d v="2011-07-22T00:00:00"/>
    <x v="515"/>
    <d v="1899-12-30T19:13:00"/>
    <d v="2011-07-22T00:00:00"/>
    <d v="1899-12-30T22:28:00"/>
    <n v="40"/>
    <n v="195"/>
    <s v="Ticket"/>
    <s v="Friday"/>
    <s v="Evening"/>
    <x v="4"/>
    <s v="22"/>
  </r>
  <r>
    <n v="1"/>
    <n v="5"/>
    <d v="2011-07-22T00:00:00"/>
    <x v="515"/>
    <d v="1899-12-30T21:21:00"/>
    <d v="2011-07-22T00:00:00"/>
    <d v="1899-12-30T22:02:00"/>
    <n v="30"/>
    <n v="41"/>
    <s v="Ticket"/>
    <s v="Friday"/>
    <s v="Evening"/>
    <x v="10"/>
    <s v="22"/>
  </r>
  <r>
    <n v="1"/>
    <n v="8"/>
    <d v="2011-07-22T00:00:00"/>
    <x v="515"/>
    <d v="1899-12-30T21:28:00"/>
    <d v="2011-07-22T00:00:00"/>
    <d v="1899-12-30T22:07:00"/>
    <n v="30"/>
    <n v="39"/>
    <s v="Ticket"/>
    <s v="Friday"/>
    <s v="Evening"/>
    <x v="10"/>
    <s v="22"/>
  </r>
  <r>
    <n v="1"/>
    <n v="5"/>
    <d v="2011-07-25T00:00:00"/>
    <x v="516"/>
    <d v="1899-12-30T11:24:00"/>
    <d v="2011-07-25T00:00:00"/>
    <d v="1899-12-30T11:45:00"/>
    <n v="30"/>
    <n v="21"/>
    <s v="Ticket"/>
    <s v="Monday"/>
    <s v="Morning"/>
    <x v="12"/>
    <s v="11"/>
  </r>
  <r>
    <n v="1"/>
    <n v="5"/>
    <d v="2011-07-25T00:00:00"/>
    <x v="516"/>
    <d v="1899-12-30T12:39:00"/>
    <d v="2011-07-25T00:00:00"/>
    <d v="1899-12-30T14:28:00"/>
    <n v="30"/>
    <n v="109"/>
    <s v="Ticket"/>
    <s v="Monday"/>
    <s v="Morning"/>
    <x v="7"/>
    <s v="14"/>
  </r>
  <r>
    <n v="1"/>
    <n v="8"/>
    <d v="2011-07-25T00:00:00"/>
    <x v="516"/>
    <d v="1899-12-30T12:58:00"/>
    <d v="2011-07-25T00:00:00"/>
    <d v="1899-12-30T16:35:00"/>
    <n v="40"/>
    <n v="217"/>
    <s v="Ticket"/>
    <s v="Monday"/>
    <s v="Morning"/>
    <x v="7"/>
    <s v="16"/>
  </r>
  <r>
    <n v="1"/>
    <n v="8"/>
    <d v="2011-07-25T00:00:00"/>
    <x v="516"/>
    <d v="1899-12-30T13:23:00"/>
    <d v="2011-07-25T00:00:00"/>
    <d v="1899-12-30T16:01:00"/>
    <n v="30"/>
    <n v="158"/>
    <s v="Ticket"/>
    <s v="Monday"/>
    <s v="Morning"/>
    <x v="0"/>
    <s v="16"/>
  </r>
  <r>
    <n v="1"/>
    <n v="5"/>
    <d v="2011-07-25T00:00:00"/>
    <x v="516"/>
    <d v="1899-12-30T13:39:00"/>
    <d v="2011-07-25T00:00:00"/>
    <d v="1899-12-30T16:28:00"/>
    <n v="30"/>
    <n v="169"/>
    <s v="Ticket"/>
    <s v="Monday"/>
    <s v="Morning"/>
    <x v="0"/>
    <s v="16"/>
  </r>
  <r>
    <n v="1"/>
    <n v="6"/>
    <d v="2011-07-25T00:00:00"/>
    <x v="516"/>
    <d v="1899-12-30T15:40:00"/>
    <d v="2011-07-25T00:00:00"/>
    <d v="1899-12-30T16:38:00"/>
    <n v="30"/>
    <n v="58"/>
    <s v="Ticket"/>
    <s v="Monday"/>
    <s v="Afternoon"/>
    <x v="2"/>
    <s v="16"/>
  </r>
  <r>
    <n v="1"/>
    <n v="5"/>
    <d v="2011-07-25T00:00:00"/>
    <x v="516"/>
    <d v="1899-12-30T17:51:00"/>
    <d v="2011-07-25T00:00:00"/>
    <d v="1899-12-30T20:56:00"/>
    <n v="40"/>
    <n v="185"/>
    <s v="Ticket"/>
    <s v="Monday"/>
    <s v="Afternoon"/>
    <x v="3"/>
    <s v="20"/>
  </r>
  <r>
    <n v="1"/>
    <n v="5"/>
    <d v="2011-07-25T00:00:00"/>
    <x v="516"/>
    <d v="1899-12-30T18:05:00"/>
    <d v="2011-07-25T00:00:00"/>
    <d v="1899-12-30T22:42:00"/>
    <n v="50"/>
    <n v="277"/>
    <s v="Ticket"/>
    <s v="Monday"/>
    <s v="Evening"/>
    <x v="8"/>
    <s v="22"/>
  </r>
  <r>
    <n v="1"/>
    <n v="5"/>
    <d v="2011-07-25T00:00:00"/>
    <x v="516"/>
    <d v="1899-12-30T20:55:00"/>
    <d v="2011-07-25T00:00:00"/>
    <d v="1899-12-30T23:14:00"/>
    <n v="30"/>
    <n v="139"/>
    <s v="Ticket"/>
    <s v="Monday"/>
    <s v="Evening"/>
    <x v="9"/>
    <s v="23"/>
  </r>
  <r>
    <n v="1"/>
    <n v="5"/>
    <d v="2011-07-26T00:00:00"/>
    <x v="517"/>
    <d v="1899-12-30T11:15:00"/>
    <d v="2011-07-26T00:00:00"/>
    <d v="1899-12-30T12:27:00"/>
    <n v="30"/>
    <n v="72"/>
    <s v="Ticket"/>
    <s v="Tuesday"/>
    <s v="Morning"/>
    <x v="12"/>
    <s v="12"/>
  </r>
  <r>
    <n v="1"/>
    <n v="5"/>
    <d v="2011-07-26T00:00:00"/>
    <x v="517"/>
    <d v="1899-12-30T16:48:00"/>
    <d v="2011-07-26T00:00:00"/>
    <d v="1899-12-30T21:59:00"/>
    <n v="60"/>
    <n v="311"/>
    <s v="Ticket"/>
    <s v="Tuesday"/>
    <s v="Afternoon"/>
    <x v="5"/>
    <s v="21"/>
  </r>
  <r>
    <n v="1"/>
    <n v="6"/>
    <d v="2011-07-26T00:00:00"/>
    <x v="517"/>
    <d v="1899-12-30T19:20:00"/>
    <d v="2011-07-26T00:00:00"/>
    <d v="1899-12-30T21:58:00"/>
    <n v="30"/>
    <n v="158"/>
    <s v="Ticket"/>
    <s v="Tuesday"/>
    <s v="Evening"/>
    <x v="4"/>
    <s v="21"/>
  </r>
  <r>
    <n v="1"/>
    <n v="5"/>
    <d v="2011-07-26T00:00:00"/>
    <x v="517"/>
    <d v="1899-12-30T19:41:00"/>
    <d v="2011-07-26T00:00:00"/>
    <d v="1899-12-30T21:32:00"/>
    <n v="30"/>
    <n v="111"/>
    <s v="Ticket"/>
    <s v="Tuesday"/>
    <s v="Evening"/>
    <x v="4"/>
    <s v="21"/>
  </r>
  <r>
    <n v="1"/>
    <n v="5"/>
    <d v="2011-07-26T00:00:00"/>
    <x v="517"/>
    <d v="1899-12-30T19:46:00"/>
    <d v="2011-07-26T00:00:00"/>
    <d v="1899-12-30T21:15:00"/>
    <n v="30"/>
    <n v="89"/>
    <s v="Ticket"/>
    <s v="Tuesday"/>
    <s v="Evening"/>
    <x v="4"/>
    <s v="21"/>
  </r>
  <r>
    <n v="1"/>
    <n v="6"/>
    <d v="2011-07-26T00:00:00"/>
    <x v="517"/>
    <d v="1899-12-30T19:49:00"/>
    <d v="2011-07-26T00:00:00"/>
    <d v="1899-12-30T23:25:00"/>
    <n v="40"/>
    <n v="216"/>
    <s v="Ticket"/>
    <s v="Tuesday"/>
    <s v="Evening"/>
    <x v="4"/>
    <s v="23"/>
  </r>
  <r>
    <n v="1"/>
    <n v="6"/>
    <d v="2011-07-26T00:00:00"/>
    <x v="517"/>
    <d v="1899-12-30T20:09:00"/>
    <d v="2011-07-26T00:00:00"/>
    <d v="1899-12-30T23:37:00"/>
    <n v="40"/>
    <n v="208"/>
    <s v="Ticket"/>
    <s v="Tuesday"/>
    <s v="Evening"/>
    <x v="9"/>
    <s v="23"/>
  </r>
  <r>
    <n v="1"/>
    <n v="6"/>
    <d v="2011-07-26T00:00:00"/>
    <x v="517"/>
    <d v="1899-12-30T23:20:00"/>
    <d v="2011-07-27T00:00:00"/>
    <d v="1899-12-30T01:55:00"/>
    <n v="30"/>
    <n v="155"/>
    <s v="Ticket"/>
    <s v="Tuesday"/>
    <s v="Night"/>
    <x v="14"/>
    <s v="01"/>
  </r>
  <r>
    <n v="1"/>
    <n v="6"/>
    <d v="2011-07-26T00:00:00"/>
    <x v="517"/>
    <d v="1899-12-30T23:31:00"/>
    <d v="2011-07-27T00:00:00"/>
    <d v="1899-12-30T01:55:00"/>
    <n v="30"/>
    <n v="144"/>
    <s v="Ticket"/>
    <s v="Tuesday"/>
    <s v="Night"/>
    <x v="14"/>
    <s v="01"/>
  </r>
  <r>
    <n v="1"/>
    <n v="6"/>
    <d v="2011-07-27T00:00:00"/>
    <x v="518"/>
    <d v="1899-12-30T07:14:00"/>
    <d v="2011-07-27T00:00:00"/>
    <d v="1899-12-30T09:02:00"/>
    <n v="30"/>
    <n v="108"/>
    <s v="Ticket"/>
    <s v="Wednesday"/>
    <s v="Night"/>
    <x v="16"/>
    <s v="09"/>
  </r>
  <r>
    <n v="1"/>
    <n v="5"/>
    <d v="2011-07-27T00:00:00"/>
    <x v="518"/>
    <d v="1899-12-30T12:35:00"/>
    <d v="2011-07-27T00:00:00"/>
    <d v="1899-12-30T14:43:00"/>
    <n v="30"/>
    <n v="128"/>
    <s v="Ticket"/>
    <s v="Wednesday"/>
    <s v="Morning"/>
    <x v="7"/>
    <s v="14"/>
  </r>
  <r>
    <n v="1"/>
    <n v="8"/>
    <d v="2011-07-27T00:00:00"/>
    <x v="518"/>
    <d v="1899-12-30T13:10:00"/>
    <d v="2011-07-27T00:00:00"/>
    <d v="1899-12-30T14:09:00"/>
    <n v="30"/>
    <n v="59"/>
    <s v="Ticket"/>
    <s v="Wednesday"/>
    <s v="Morning"/>
    <x v="0"/>
    <s v="14"/>
  </r>
  <r>
    <n v="1"/>
    <n v="8"/>
    <d v="2011-07-27T00:00:00"/>
    <x v="518"/>
    <d v="1899-12-30T13:54:00"/>
    <d v="2011-07-27T00:00:00"/>
    <d v="1899-12-30T17:44:00"/>
    <n v="40"/>
    <n v="230"/>
    <s v="Ticket"/>
    <s v="Wednesday"/>
    <s v="Morning"/>
    <x v="0"/>
    <s v="17"/>
  </r>
  <r>
    <n v="1"/>
    <n v="5"/>
    <d v="2011-07-27T00:00:00"/>
    <x v="518"/>
    <d v="1899-12-30T15:35:00"/>
    <d v="2011-07-27T00:00:00"/>
    <d v="1899-12-30T17:25:00"/>
    <n v="30"/>
    <n v="110"/>
    <s v="Ticket"/>
    <s v="Wednesday"/>
    <s v="Afternoon"/>
    <x v="2"/>
    <s v="17"/>
  </r>
  <r>
    <n v="1"/>
    <n v="6"/>
    <d v="2011-07-27T00:00:00"/>
    <x v="518"/>
    <d v="1899-12-30T18:23:00"/>
    <d v="2011-07-27T00:00:00"/>
    <d v="1899-12-30T19:46:00"/>
    <n v="30"/>
    <n v="83"/>
    <s v="Ticket"/>
    <s v="Wednesday"/>
    <s v="Evening"/>
    <x v="8"/>
    <s v="19"/>
  </r>
  <r>
    <n v="1"/>
    <n v="6"/>
    <d v="2011-07-27T00:00:00"/>
    <x v="518"/>
    <d v="1899-12-30T20:18:00"/>
    <d v="2011-07-27T00:00:00"/>
    <d v="1899-12-30T21:20:00"/>
    <n v="30"/>
    <n v="62"/>
    <s v="Ticket"/>
    <s v="Wednesday"/>
    <s v="Evening"/>
    <x v="9"/>
    <s v="21"/>
  </r>
  <r>
    <n v="1"/>
    <n v="5"/>
    <d v="2011-07-27T00:00:00"/>
    <x v="518"/>
    <d v="1899-12-30T21:32:00"/>
    <d v="2011-07-27T00:00:00"/>
    <d v="1899-12-30T23:42:00"/>
    <n v="30"/>
    <n v="130"/>
    <s v="Ticket"/>
    <s v="Wednesday"/>
    <s v="Evening"/>
    <x v="10"/>
    <s v="23"/>
  </r>
  <r>
    <n v="1"/>
    <n v="5"/>
    <d v="2011-07-27T00:00:00"/>
    <x v="518"/>
    <d v="1899-12-30T22:30:00"/>
    <d v="2011-07-27T00:00:00"/>
    <d v="1899-12-30T23:30:00"/>
    <n v="30"/>
    <n v="60"/>
    <s v="Ticket"/>
    <s v="Wednesday"/>
    <s v="Night"/>
    <x v="6"/>
    <s v="23"/>
  </r>
  <r>
    <n v="1"/>
    <n v="5"/>
    <d v="2011-07-28T00:00:00"/>
    <x v="519"/>
    <d v="1899-12-30T13:21:00"/>
    <d v="2011-07-28T00:00:00"/>
    <d v="1899-12-30T15:31:00"/>
    <n v="30"/>
    <n v="130"/>
    <s v="Ticket"/>
    <s v="Thursday"/>
    <s v="Morning"/>
    <x v="0"/>
    <s v="15"/>
  </r>
  <r>
    <n v="1"/>
    <n v="5"/>
    <d v="2011-07-28T00:00:00"/>
    <x v="519"/>
    <d v="1899-12-30T13:34:00"/>
    <d v="2011-07-28T00:00:00"/>
    <d v="1899-12-30T14:39:00"/>
    <n v="30"/>
    <n v="65"/>
    <s v="Ticket"/>
    <s v="Thursday"/>
    <s v="Morning"/>
    <x v="0"/>
    <s v="14"/>
  </r>
  <r>
    <n v="1"/>
    <n v="5"/>
    <d v="2011-07-28T00:00:00"/>
    <x v="519"/>
    <d v="1899-12-30T14:04:00"/>
    <d v="2011-07-28T00:00:00"/>
    <d v="1899-12-30T18:04:00"/>
    <n v="40"/>
    <n v="240"/>
    <s v="Ticket"/>
    <s v="Thursday"/>
    <s v="Afternoon"/>
    <x v="1"/>
    <s v="18"/>
  </r>
  <r>
    <n v="1"/>
    <n v="5"/>
    <d v="2011-07-28T00:00:00"/>
    <x v="519"/>
    <d v="1899-12-30T15:25:00"/>
    <d v="2011-07-28T00:00:00"/>
    <d v="1899-12-30T16:47:00"/>
    <n v="30"/>
    <n v="82"/>
    <s v="Ticket"/>
    <s v="Thursday"/>
    <s v="Afternoon"/>
    <x v="2"/>
    <s v="16"/>
  </r>
  <r>
    <n v="1"/>
    <n v="5"/>
    <d v="2011-07-28T00:00:00"/>
    <x v="519"/>
    <d v="1899-12-30T20:56:00"/>
    <d v="2011-07-28T00:00:00"/>
    <d v="1899-12-30T23:21:00"/>
    <n v="30"/>
    <n v="145"/>
    <s v="Ticket"/>
    <s v="Thursday"/>
    <s v="Evening"/>
    <x v="9"/>
    <s v="23"/>
  </r>
  <r>
    <n v="1"/>
    <n v="8"/>
    <d v="2011-07-28T00:00:00"/>
    <x v="519"/>
    <d v="1899-12-30T21:09:00"/>
    <d v="2011-07-28T00:00:00"/>
    <d v="1899-12-30T22:51:00"/>
    <n v="30"/>
    <n v="102"/>
    <s v="Ticket"/>
    <s v="Thursday"/>
    <s v="Evening"/>
    <x v="10"/>
    <s v="22"/>
  </r>
  <r>
    <n v="1"/>
    <n v="8"/>
    <d v="2011-07-29T00:00:00"/>
    <x v="520"/>
    <d v="1899-12-30T11:47:00"/>
    <d v="2011-07-29T00:00:00"/>
    <d v="1899-12-30T13:17:00"/>
    <n v="30"/>
    <n v="90"/>
    <s v="Ticket"/>
    <s v="Friday"/>
    <s v="Morning"/>
    <x v="12"/>
    <s v="13"/>
  </r>
  <r>
    <n v="1"/>
    <n v="5"/>
    <d v="2011-07-29T00:00:00"/>
    <x v="520"/>
    <d v="1899-12-30T13:30:00"/>
    <d v="2011-07-29T00:00:00"/>
    <d v="1899-12-30T15:26:00"/>
    <n v="30"/>
    <n v="116"/>
    <s v="Ticket"/>
    <s v="Friday"/>
    <s v="Morning"/>
    <x v="0"/>
    <s v="15"/>
  </r>
  <r>
    <n v="1"/>
    <n v="6"/>
    <d v="2011-07-29T00:00:00"/>
    <x v="520"/>
    <d v="1899-12-30T14:17:00"/>
    <d v="2011-07-29T00:00:00"/>
    <d v="1899-12-30T18:31:00"/>
    <n v="50"/>
    <n v="254"/>
    <s v="Ticket"/>
    <s v="Friday"/>
    <s v="Afternoon"/>
    <x v="1"/>
    <s v="18"/>
  </r>
  <r>
    <n v="1"/>
    <n v="6"/>
    <d v="2011-07-29T00:00:00"/>
    <x v="520"/>
    <d v="1899-12-30T15:04:00"/>
    <d v="2011-07-29T00:00:00"/>
    <d v="1899-12-30T17:33:00"/>
    <n v="30"/>
    <n v="149"/>
    <s v="Ticket"/>
    <s v="Friday"/>
    <s v="Afternoon"/>
    <x v="2"/>
    <s v="17"/>
  </r>
  <r>
    <n v="1"/>
    <n v="6"/>
    <d v="2011-07-29T00:00:00"/>
    <x v="520"/>
    <d v="1899-12-30T15:27:00"/>
    <d v="2011-07-29T00:00:00"/>
    <d v="1899-12-30T18:16:00"/>
    <n v="30"/>
    <n v="169"/>
    <s v="Ticket"/>
    <s v="Friday"/>
    <s v="Afternoon"/>
    <x v="2"/>
    <s v="18"/>
  </r>
  <r>
    <n v="1"/>
    <n v="6"/>
    <d v="2011-07-29T00:00:00"/>
    <x v="520"/>
    <d v="1899-12-30T15:35:00"/>
    <d v="2011-07-29T00:00:00"/>
    <d v="1899-12-30T17:23:00"/>
    <n v="30"/>
    <n v="108"/>
    <s v="Ticket"/>
    <s v="Friday"/>
    <s v="Afternoon"/>
    <x v="2"/>
    <s v="17"/>
  </r>
  <r>
    <n v="1"/>
    <n v="5"/>
    <d v="2011-07-29T00:00:00"/>
    <x v="520"/>
    <d v="1899-12-30T17:34:00"/>
    <d v="2011-07-29T00:00:00"/>
    <d v="1899-12-30T22:48:00"/>
    <n v="60"/>
    <n v="314"/>
    <s v="Ticket"/>
    <s v="Friday"/>
    <s v="Afternoon"/>
    <x v="3"/>
    <s v="22"/>
  </r>
  <r>
    <n v="1"/>
    <n v="5"/>
    <d v="2011-07-29T00:00:00"/>
    <x v="520"/>
    <d v="1899-12-30T17:37:00"/>
    <d v="2011-07-29T00:00:00"/>
    <d v="1899-12-30T19:36:00"/>
    <n v="30"/>
    <n v="119"/>
    <s v="Ticket"/>
    <s v="Friday"/>
    <s v="Afternoon"/>
    <x v="3"/>
    <s v="19"/>
  </r>
  <r>
    <n v="1"/>
    <n v="5"/>
    <d v="2011-08-01T00:00:00"/>
    <x v="521"/>
    <d v="1899-12-30T13:43:00"/>
    <d v="2011-08-01T00:00:00"/>
    <d v="1899-12-30T15:25:00"/>
    <n v="30"/>
    <n v="102"/>
    <s v="Ticket"/>
    <s v="Monday"/>
    <s v="Morning"/>
    <x v="0"/>
    <s v="15"/>
  </r>
  <r>
    <n v="1"/>
    <n v="8"/>
    <d v="2011-08-01T00:00:00"/>
    <x v="521"/>
    <d v="1899-12-30T13:54:00"/>
    <d v="2011-08-01T00:00:00"/>
    <d v="1899-12-30T17:34:00"/>
    <n v="40"/>
    <n v="220"/>
    <s v="Ticket"/>
    <s v="Monday"/>
    <s v="Morning"/>
    <x v="0"/>
    <s v="17"/>
  </r>
  <r>
    <n v="1"/>
    <n v="8"/>
    <d v="2011-08-01T00:00:00"/>
    <x v="521"/>
    <d v="1899-12-30T14:12:00"/>
    <d v="2011-08-01T00:00:00"/>
    <d v="1899-12-30T17:30:00"/>
    <n v="40"/>
    <n v="198"/>
    <s v="Ticket"/>
    <s v="Monday"/>
    <s v="Afternoon"/>
    <x v="1"/>
    <s v="17"/>
  </r>
  <r>
    <n v="1"/>
    <n v="8"/>
    <d v="2011-08-01T00:00:00"/>
    <x v="521"/>
    <d v="1899-12-30T15:33:00"/>
    <d v="2011-08-01T00:00:00"/>
    <d v="1899-12-30T17:36:00"/>
    <n v="30"/>
    <n v="123"/>
    <s v="Ticket"/>
    <s v="Monday"/>
    <s v="Afternoon"/>
    <x v="2"/>
    <s v="17"/>
  </r>
  <r>
    <n v="1"/>
    <n v="6"/>
    <d v="2011-08-01T00:00:00"/>
    <x v="521"/>
    <d v="1899-12-30T15:35:00"/>
    <d v="2011-08-01T00:00:00"/>
    <d v="1899-12-30T17:48:00"/>
    <n v="30"/>
    <n v="133"/>
    <s v="Ticket"/>
    <s v="Monday"/>
    <s v="Afternoon"/>
    <x v="2"/>
    <s v="17"/>
  </r>
  <r>
    <n v="1"/>
    <n v="6"/>
    <d v="2011-08-01T00:00:00"/>
    <x v="521"/>
    <d v="1899-12-30T16:06:00"/>
    <d v="2011-08-01T00:00:00"/>
    <d v="1899-12-30T18:54:00"/>
    <n v="30"/>
    <n v="168"/>
    <s v="Ticket"/>
    <s v="Monday"/>
    <s v="Afternoon"/>
    <x v="5"/>
    <s v="18"/>
  </r>
  <r>
    <n v="1"/>
    <n v="8"/>
    <d v="2011-08-01T00:00:00"/>
    <x v="521"/>
    <d v="1899-12-30T20:26:00"/>
    <d v="2011-08-01T00:00:00"/>
    <d v="1899-12-30T22:21:00"/>
    <n v="30"/>
    <n v="115"/>
    <s v="Ticket"/>
    <s v="Monday"/>
    <s v="Evening"/>
    <x v="9"/>
    <s v="22"/>
  </r>
  <r>
    <n v="1"/>
    <n v="6"/>
    <d v="2011-08-01T00:00:00"/>
    <x v="521"/>
    <d v="1899-12-30T21:03:00"/>
    <d v="2011-08-01T00:00:00"/>
    <d v="1899-12-30T23:02:00"/>
    <n v="30"/>
    <n v="119"/>
    <s v="Ticket"/>
    <s v="Monday"/>
    <s v="Evening"/>
    <x v="10"/>
    <s v="23"/>
  </r>
  <r>
    <n v="1"/>
    <n v="5"/>
    <d v="2011-08-02T00:00:00"/>
    <x v="522"/>
    <d v="1899-12-30T08:18:00"/>
    <d v="2011-08-02T00:00:00"/>
    <d v="1899-12-30T10:31:00"/>
    <n v="30"/>
    <n v="133"/>
    <s v="Ticket"/>
    <s v="Tuesday"/>
    <s v="Night"/>
    <x v="18"/>
    <s v="10"/>
  </r>
  <r>
    <n v="1"/>
    <n v="5"/>
    <d v="2011-08-02T00:00:00"/>
    <x v="522"/>
    <d v="1899-12-30T10:27:00"/>
    <d v="2011-08-02T00:00:00"/>
    <d v="1899-12-30T11:55:00"/>
    <n v="30"/>
    <n v="88"/>
    <s v="Ticket"/>
    <s v="Tuesday"/>
    <s v="Morning"/>
    <x v="11"/>
    <s v="11"/>
  </r>
  <r>
    <n v="1"/>
    <n v="5"/>
    <d v="2011-08-02T00:00:00"/>
    <x v="522"/>
    <d v="1899-12-30T11:05:00"/>
    <d v="2011-08-02T00:00:00"/>
    <d v="1899-12-30T12:22:00"/>
    <n v="30"/>
    <n v="77"/>
    <s v="Ticket"/>
    <s v="Tuesday"/>
    <s v="Morning"/>
    <x v="12"/>
    <s v="12"/>
  </r>
  <r>
    <n v="1"/>
    <n v="5"/>
    <d v="2011-08-02T00:00:00"/>
    <x v="522"/>
    <d v="1899-12-30T12:38:00"/>
    <d v="2011-08-02T00:00:00"/>
    <d v="1899-12-30T14:07:00"/>
    <n v="30"/>
    <n v="89"/>
    <s v="Ticket"/>
    <s v="Tuesday"/>
    <s v="Morning"/>
    <x v="7"/>
    <s v="14"/>
  </r>
  <r>
    <n v="1"/>
    <n v="5"/>
    <d v="2011-08-02T00:00:00"/>
    <x v="522"/>
    <d v="1899-12-30T14:40:00"/>
    <d v="2011-08-02T00:00:00"/>
    <d v="1899-12-30T16:50:00"/>
    <n v="30"/>
    <n v="130"/>
    <s v="Ticket"/>
    <s v="Tuesday"/>
    <s v="Afternoon"/>
    <x v="1"/>
    <s v="16"/>
  </r>
  <r>
    <n v="1"/>
    <n v="5"/>
    <d v="2011-08-02T00:00:00"/>
    <x v="522"/>
    <d v="1899-12-30T14:51:00"/>
    <d v="2011-08-02T00:00:00"/>
    <d v="1899-12-30T16:00:00"/>
    <n v="30"/>
    <n v="69"/>
    <s v="Ticket"/>
    <s v="Tuesday"/>
    <s v="Afternoon"/>
    <x v="1"/>
    <s v="16"/>
  </r>
  <r>
    <n v="1"/>
    <n v="8"/>
    <d v="2011-08-02T00:00:00"/>
    <x v="522"/>
    <d v="1899-12-30T15:39:00"/>
    <d v="2011-08-02T00:00:00"/>
    <d v="1899-12-30T16:48:00"/>
    <n v="30"/>
    <n v="69"/>
    <s v="Ticket"/>
    <s v="Tuesday"/>
    <s v="Afternoon"/>
    <x v="2"/>
    <s v="16"/>
  </r>
  <r>
    <n v="1"/>
    <n v="5"/>
    <d v="2011-08-02T00:00:00"/>
    <x v="522"/>
    <d v="1899-12-30T18:58:00"/>
    <d v="2011-08-02T00:00:00"/>
    <d v="1899-12-30T20:54:00"/>
    <n v="30"/>
    <n v="116"/>
    <s v="Ticket"/>
    <s v="Tuesday"/>
    <s v="Evening"/>
    <x v="8"/>
    <s v="20"/>
  </r>
  <r>
    <n v="1"/>
    <n v="5"/>
    <d v="2011-08-02T00:00:00"/>
    <x v="522"/>
    <d v="1899-12-30T20:36:00"/>
    <d v="2011-08-02T00:00:00"/>
    <d v="1899-12-30T23:37:00"/>
    <n v="40"/>
    <n v="181"/>
    <s v="Ticket"/>
    <s v="Tuesday"/>
    <s v="Evening"/>
    <x v="9"/>
    <s v="23"/>
  </r>
  <r>
    <n v="1"/>
    <n v="5"/>
    <d v="2011-08-02T00:00:00"/>
    <x v="522"/>
    <d v="1899-12-30T20:47:00"/>
    <d v="2011-08-03T00:00:00"/>
    <d v="1899-12-30T00:19:00"/>
    <n v="40"/>
    <n v="212"/>
    <s v="Ticket"/>
    <s v="Tuesday"/>
    <s v="Evening"/>
    <x v="9"/>
    <s v="00"/>
  </r>
  <r>
    <n v="1"/>
    <n v="6"/>
    <d v="2011-08-03T00:00:00"/>
    <x v="523"/>
    <d v="1899-12-30T12:43:00"/>
    <d v="2011-08-03T00:00:00"/>
    <d v="1899-12-30T17:43:00"/>
    <n v="50"/>
    <n v="300"/>
    <s v="Ticket"/>
    <s v="Wednesday"/>
    <s v="Morning"/>
    <x v="7"/>
    <s v="17"/>
  </r>
  <r>
    <n v="1"/>
    <n v="6"/>
    <d v="2011-08-03T00:00:00"/>
    <x v="523"/>
    <d v="1899-12-30T13:04:00"/>
    <d v="2011-08-03T00:00:00"/>
    <d v="1899-12-30T15:36:00"/>
    <n v="30"/>
    <n v="152"/>
    <s v="Ticket"/>
    <s v="Wednesday"/>
    <s v="Morning"/>
    <x v="0"/>
    <s v="15"/>
  </r>
  <r>
    <n v="1"/>
    <n v="5"/>
    <d v="2011-08-03T00:00:00"/>
    <x v="523"/>
    <d v="1899-12-30T14:09:00"/>
    <d v="2011-08-03T00:00:00"/>
    <d v="1899-12-30T21:22:00"/>
    <n v="80"/>
    <n v="433"/>
    <s v="Ticket"/>
    <s v="Wednesday"/>
    <s v="Afternoon"/>
    <x v="1"/>
    <s v="21"/>
  </r>
  <r>
    <n v="1"/>
    <n v="5"/>
    <d v="2011-08-03T00:00:00"/>
    <x v="523"/>
    <d v="1899-12-30T16:08:00"/>
    <d v="2011-08-03T00:00:00"/>
    <d v="1899-12-30T18:39:00"/>
    <n v="30"/>
    <n v="151"/>
    <s v="Ticket"/>
    <s v="Wednesday"/>
    <s v="Afternoon"/>
    <x v="5"/>
    <s v="18"/>
  </r>
  <r>
    <n v="1"/>
    <n v="6"/>
    <d v="2011-08-03T00:00:00"/>
    <x v="523"/>
    <d v="1899-12-30T16:12:00"/>
    <d v="2011-08-03T00:00:00"/>
    <d v="1899-12-30T18:47:00"/>
    <n v="30"/>
    <n v="155"/>
    <s v="Ticket"/>
    <s v="Wednesday"/>
    <s v="Afternoon"/>
    <x v="5"/>
    <s v="18"/>
  </r>
  <r>
    <n v="1"/>
    <n v="5"/>
    <d v="2011-08-03T00:00:00"/>
    <x v="523"/>
    <d v="1899-12-30T17:32:00"/>
    <d v="2011-08-03T00:00:00"/>
    <d v="1899-12-30T20:27:00"/>
    <n v="30"/>
    <n v="175"/>
    <s v="Ticket"/>
    <s v="Wednesday"/>
    <s v="Afternoon"/>
    <x v="3"/>
    <s v="20"/>
  </r>
  <r>
    <n v="1"/>
    <n v="5"/>
    <d v="2011-08-04T00:00:00"/>
    <x v="524"/>
    <d v="1899-12-30T11:37:00"/>
    <d v="2011-08-04T00:00:00"/>
    <d v="1899-12-30T13:35:00"/>
    <n v="30"/>
    <n v="118"/>
    <s v="Ticket"/>
    <s v="Thursday"/>
    <s v="Morning"/>
    <x v="12"/>
    <s v="13"/>
  </r>
  <r>
    <n v="1"/>
    <n v="5"/>
    <d v="2011-08-04T00:00:00"/>
    <x v="524"/>
    <d v="1899-12-30T12:05:00"/>
    <d v="2011-08-04T00:00:00"/>
    <d v="1899-12-30T13:40:00"/>
    <n v="30"/>
    <n v="95"/>
    <s v="Ticket"/>
    <s v="Thursday"/>
    <s v="Morning"/>
    <x v="7"/>
    <s v="13"/>
  </r>
  <r>
    <n v="1"/>
    <n v="8"/>
    <d v="2011-08-04T00:00:00"/>
    <x v="524"/>
    <d v="1899-12-30T14:57:00"/>
    <d v="2011-08-04T00:00:00"/>
    <d v="1899-12-30T17:18:00"/>
    <n v="30"/>
    <n v="141"/>
    <s v="Ticket"/>
    <s v="Thursday"/>
    <s v="Afternoon"/>
    <x v="1"/>
    <s v="17"/>
  </r>
  <r>
    <n v="1"/>
    <n v="5"/>
    <d v="2011-08-04T00:00:00"/>
    <x v="524"/>
    <d v="1899-12-30T15:10:00"/>
    <d v="2011-08-04T00:00:00"/>
    <d v="1899-12-30T16:03:00"/>
    <n v="30"/>
    <n v="53"/>
    <s v="Ticket"/>
    <s v="Thursday"/>
    <s v="Afternoon"/>
    <x v="2"/>
    <s v="16"/>
  </r>
  <r>
    <n v="1"/>
    <n v="5"/>
    <d v="2011-08-04T00:00:00"/>
    <x v="524"/>
    <d v="1899-12-30T15:31:00"/>
    <d v="2011-08-04T00:00:00"/>
    <d v="1899-12-30T16:36:00"/>
    <n v="30"/>
    <n v="65"/>
    <s v="Ticket"/>
    <s v="Thursday"/>
    <s v="Afternoon"/>
    <x v="2"/>
    <s v="16"/>
  </r>
  <r>
    <n v="1"/>
    <n v="5"/>
    <d v="2011-08-04T00:00:00"/>
    <x v="524"/>
    <d v="1899-12-30T16:24:00"/>
    <d v="2011-08-04T00:00:00"/>
    <d v="1899-12-30T17:34:00"/>
    <n v="30"/>
    <n v="70"/>
    <s v="Ticket"/>
    <s v="Thursday"/>
    <s v="Afternoon"/>
    <x v="5"/>
    <s v="17"/>
  </r>
  <r>
    <n v="1"/>
    <n v="5"/>
    <d v="2011-08-04T00:00:00"/>
    <x v="524"/>
    <d v="1899-12-30T16:27:00"/>
    <d v="2011-08-04T00:00:00"/>
    <d v="1899-12-30T17:49:00"/>
    <n v="30"/>
    <n v="82"/>
    <s v="Ticket"/>
    <s v="Thursday"/>
    <s v="Afternoon"/>
    <x v="5"/>
    <s v="17"/>
  </r>
  <r>
    <n v="1"/>
    <n v="5"/>
    <d v="2011-08-04T00:00:00"/>
    <x v="524"/>
    <d v="1899-12-30T17:00:00"/>
    <d v="2011-08-04T00:00:00"/>
    <d v="1899-12-30T19:15:00"/>
    <n v="30"/>
    <n v="135"/>
    <s v="Ticket"/>
    <s v="Thursday"/>
    <s v="Afternoon"/>
    <x v="3"/>
    <s v="19"/>
  </r>
  <r>
    <n v="1"/>
    <n v="5"/>
    <d v="2011-08-04T00:00:00"/>
    <x v="524"/>
    <d v="1899-12-30T17:02:00"/>
    <d v="2011-08-04T00:00:00"/>
    <d v="1899-12-30T18:06:00"/>
    <n v="30"/>
    <n v="64"/>
    <s v="Ticket"/>
    <s v="Thursday"/>
    <s v="Afternoon"/>
    <x v="3"/>
    <s v="18"/>
  </r>
  <r>
    <n v="1"/>
    <n v="5"/>
    <d v="2011-08-04T00:00:00"/>
    <x v="524"/>
    <d v="1899-12-30T17:19:00"/>
    <d v="2011-08-04T00:00:00"/>
    <d v="1899-12-30T20:27:00"/>
    <n v="40"/>
    <n v="188"/>
    <s v="Ticket"/>
    <s v="Thursday"/>
    <s v="Afternoon"/>
    <x v="3"/>
    <s v="20"/>
  </r>
  <r>
    <n v="1"/>
    <n v="5"/>
    <d v="2011-08-04T00:00:00"/>
    <x v="524"/>
    <d v="1899-12-30T17:41:00"/>
    <d v="2011-08-04T00:00:00"/>
    <d v="1899-12-30T18:41:00"/>
    <n v="30"/>
    <n v="60"/>
    <s v="Ticket"/>
    <s v="Thursday"/>
    <s v="Afternoon"/>
    <x v="3"/>
    <s v="18"/>
  </r>
  <r>
    <n v="1"/>
    <n v="5"/>
    <d v="2011-08-04T00:00:00"/>
    <x v="524"/>
    <d v="1899-12-30T17:43:00"/>
    <d v="2011-08-04T00:00:00"/>
    <d v="1899-12-30T19:34:00"/>
    <n v="30"/>
    <n v="111"/>
    <s v="Ticket"/>
    <s v="Thursday"/>
    <s v="Afternoon"/>
    <x v="3"/>
    <s v="19"/>
  </r>
  <r>
    <n v="1"/>
    <n v="5"/>
    <d v="2011-08-04T00:00:00"/>
    <x v="524"/>
    <d v="1899-12-30T20:19:00"/>
    <d v="2011-08-04T00:00:00"/>
    <d v="1899-12-30T22:00:00"/>
    <n v="300"/>
    <n v="101"/>
    <s v="Ticket"/>
    <s v="Thursday"/>
    <s v="Evening"/>
    <x v="9"/>
    <s v="22"/>
  </r>
  <r>
    <n v="1"/>
    <n v="6"/>
    <d v="2011-08-04T00:00:00"/>
    <x v="524"/>
    <d v="1899-12-30T22:27:00"/>
    <d v="2011-08-05T00:00:00"/>
    <d v="1899-12-30T01:53:00"/>
    <n v="40"/>
    <n v="206"/>
    <s v="Ticket"/>
    <s v="Thursday"/>
    <s v="Night"/>
    <x v="6"/>
    <s v="01"/>
  </r>
  <r>
    <n v="1"/>
    <n v="6"/>
    <d v="2011-08-05T00:00:00"/>
    <x v="525"/>
    <d v="1899-12-30T13:10:00"/>
    <d v="2011-08-05T00:00:00"/>
    <d v="1899-12-30T13:49:00"/>
    <n v="30"/>
    <n v="39"/>
    <s v="Ticket"/>
    <s v="Friday"/>
    <s v="Morning"/>
    <x v="0"/>
    <s v="13"/>
  </r>
  <r>
    <n v="1"/>
    <n v="5"/>
    <d v="2011-08-05T00:00:00"/>
    <x v="525"/>
    <d v="1899-12-30T13:16:00"/>
    <d v="2011-08-05T00:00:00"/>
    <d v="1899-12-30T14:21:00"/>
    <n v="30"/>
    <n v="65"/>
    <s v="Ticket"/>
    <s v="Friday"/>
    <s v="Morning"/>
    <x v="0"/>
    <s v="14"/>
  </r>
  <r>
    <n v="1"/>
    <n v="5"/>
    <d v="2011-08-05T00:00:00"/>
    <x v="525"/>
    <d v="1899-12-30T13:35:00"/>
    <d v="2011-08-05T00:00:00"/>
    <d v="1899-12-30T15:26:00"/>
    <n v="30"/>
    <n v="111"/>
    <s v="Ticket"/>
    <s v="Friday"/>
    <s v="Morning"/>
    <x v="0"/>
    <s v="15"/>
  </r>
  <r>
    <n v="1"/>
    <n v="8"/>
    <d v="2011-08-05T00:00:00"/>
    <x v="525"/>
    <d v="1899-12-30T15:08:00"/>
    <d v="2011-08-05T00:00:00"/>
    <d v="1899-12-30T16:08:00"/>
    <n v="30"/>
    <n v="60"/>
    <s v="Ticket"/>
    <s v="Friday"/>
    <s v="Afternoon"/>
    <x v="2"/>
    <s v="16"/>
  </r>
  <r>
    <n v="1"/>
    <n v="8"/>
    <d v="2011-08-05T00:00:00"/>
    <x v="525"/>
    <d v="1899-12-30T17:03:00"/>
    <d v="2011-08-05T00:00:00"/>
    <d v="1899-12-30T21:18:00"/>
    <n v="50"/>
    <n v="255"/>
    <s v="Ticket"/>
    <s v="Friday"/>
    <s v="Afternoon"/>
    <x v="3"/>
    <s v="21"/>
  </r>
  <r>
    <n v="1"/>
    <n v="5"/>
    <d v="2011-08-05T00:00:00"/>
    <x v="525"/>
    <d v="1899-12-30T17:17:00"/>
    <d v="2011-08-05T00:00:00"/>
    <d v="1899-12-30T18:17:00"/>
    <n v="30"/>
    <n v="60"/>
    <s v="Ticket"/>
    <s v="Friday"/>
    <s v="Afternoon"/>
    <x v="3"/>
    <s v="18"/>
  </r>
  <r>
    <n v="1"/>
    <n v="8"/>
    <d v="2011-08-05T00:00:00"/>
    <x v="525"/>
    <d v="1899-12-30T18:45:00"/>
    <d v="2011-08-05T00:00:00"/>
    <d v="1899-12-30T21:54:00"/>
    <n v="40"/>
    <n v="189"/>
    <s v="Ticket"/>
    <s v="Friday"/>
    <s v="Evening"/>
    <x v="8"/>
    <s v="21"/>
  </r>
  <r>
    <n v="1"/>
    <n v="6"/>
    <d v="2011-08-05T00:00:00"/>
    <x v="525"/>
    <d v="1899-12-30T18:55:00"/>
    <d v="2011-08-05T00:00:00"/>
    <d v="1899-12-30T22:51:00"/>
    <n v="40"/>
    <n v="236"/>
    <s v="Ticket"/>
    <s v="Friday"/>
    <s v="Evening"/>
    <x v="8"/>
    <s v="22"/>
  </r>
  <r>
    <n v="1"/>
    <n v="8"/>
    <d v="2011-08-05T00:00:00"/>
    <x v="525"/>
    <d v="1899-12-30T19:04:00"/>
    <d v="2011-08-05T00:00:00"/>
    <d v="1899-12-30T19:54:00"/>
    <n v="30"/>
    <n v="50"/>
    <s v="Ticket"/>
    <s v="Friday"/>
    <s v="Evening"/>
    <x v="4"/>
    <s v="19"/>
  </r>
  <r>
    <n v="1"/>
    <n v="5"/>
    <d v="2011-08-05T00:00:00"/>
    <x v="525"/>
    <d v="1899-12-30T19:47:00"/>
    <d v="2011-08-05T00:00:00"/>
    <d v="1899-12-30T20:26:00"/>
    <n v="30"/>
    <n v="39"/>
    <s v="Ticket"/>
    <s v="Friday"/>
    <s v="Evening"/>
    <x v="4"/>
    <s v="20"/>
  </r>
  <r>
    <n v="1"/>
    <n v="6"/>
    <d v="2011-08-05T00:00:00"/>
    <x v="525"/>
    <d v="1899-12-30T21:35:00"/>
    <d v="2011-08-05T00:00:00"/>
    <d v="1899-12-30T23:04:00"/>
    <n v="30"/>
    <n v="89"/>
    <s v="Ticket"/>
    <s v="Friday"/>
    <s v="Evening"/>
    <x v="10"/>
    <s v="23"/>
  </r>
  <r>
    <n v="1"/>
    <n v="5"/>
    <d v="2011-08-05T00:00:00"/>
    <x v="525"/>
    <d v="1899-12-30T22:20:00"/>
    <d v="2011-08-06T00:00:00"/>
    <d v="1899-12-30T01:51:00"/>
    <n v="40"/>
    <n v="211"/>
    <s v="Ticket"/>
    <s v="Friday"/>
    <s v="Night"/>
    <x v="6"/>
    <s v="01"/>
  </r>
  <r>
    <n v="1"/>
    <n v="5"/>
    <d v="2011-08-08T00:00:00"/>
    <x v="526"/>
    <d v="1899-12-30T17:30:00"/>
    <d v="2011-08-08T00:00:00"/>
    <d v="1899-12-30T19:06:00"/>
    <n v="30"/>
    <n v="96"/>
    <s v="Ticket"/>
    <s v="Monday"/>
    <s v="Afternoon"/>
    <x v="3"/>
    <s v="19"/>
  </r>
  <r>
    <n v="1"/>
    <n v="5"/>
    <d v="2011-08-08T00:00:00"/>
    <x v="526"/>
    <d v="1899-12-30T19:51:00"/>
    <d v="2011-08-08T00:00:00"/>
    <d v="1899-12-30T22:06:00"/>
    <n v="30"/>
    <n v="135"/>
    <s v="Ticket"/>
    <s v="Monday"/>
    <s v="Evening"/>
    <x v="4"/>
    <s v="22"/>
  </r>
  <r>
    <n v="1"/>
    <n v="8"/>
    <d v="2011-08-09T00:00:00"/>
    <x v="527"/>
    <d v="1899-12-30T11:18:00"/>
    <d v="2011-08-09T00:00:00"/>
    <d v="1899-12-30T13:21:00"/>
    <n v="30"/>
    <n v="123"/>
    <s v="Ticket"/>
    <s v="Tuesday"/>
    <s v="Morning"/>
    <x v="12"/>
    <s v="13"/>
  </r>
  <r>
    <n v="1"/>
    <n v="5"/>
    <d v="2011-08-09T00:00:00"/>
    <x v="527"/>
    <d v="1899-12-30T11:23:00"/>
    <d v="2011-08-09T00:00:00"/>
    <d v="1899-12-30T12:54:00"/>
    <n v="30"/>
    <n v="91"/>
    <s v="Ticket"/>
    <s v="Tuesday"/>
    <s v="Morning"/>
    <x v="12"/>
    <s v="12"/>
  </r>
  <r>
    <n v="1"/>
    <n v="5"/>
    <d v="2011-08-09T00:00:00"/>
    <x v="527"/>
    <d v="1899-12-30T12:11:00"/>
    <d v="2011-08-09T00:00:00"/>
    <d v="1899-12-30T15:32:00"/>
    <n v="40"/>
    <n v="201"/>
    <s v="Ticket"/>
    <s v="Tuesday"/>
    <s v="Morning"/>
    <x v="7"/>
    <s v="15"/>
  </r>
  <r>
    <n v="1"/>
    <n v="5"/>
    <d v="2011-08-09T00:00:00"/>
    <x v="527"/>
    <d v="1899-12-30T12:18:00"/>
    <d v="2011-08-09T00:00:00"/>
    <d v="1899-12-30T17:32:00"/>
    <n v="60"/>
    <n v="314"/>
    <s v="Ticket"/>
    <s v="Tuesday"/>
    <s v="Morning"/>
    <x v="7"/>
    <s v="17"/>
  </r>
  <r>
    <n v="1"/>
    <n v="5"/>
    <d v="2011-08-09T00:00:00"/>
    <x v="527"/>
    <d v="1899-12-30T13:32:00"/>
    <d v="2011-08-09T00:00:00"/>
    <d v="1899-12-30T14:57:00"/>
    <n v="30"/>
    <n v="85"/>
    <s v="Ticket"/>
    <s v="Tuesday"/>
    <s v="Morning"/>
    <x v="0"/>
    <s v="14"/>
  </r>
  <r>
    <n v="1"/>
    <n v="5"/>
    <d v="2011-08-09T00:00:00"/>
    <x v="527"/>
    <d v="1899-12-30T15:30:00"/>
    <d v="2011-08-09T00:00:00"/>
    <d v="1899-12-30T16:46:00"/>
    <n v="30"/>
    <n v="76"/>
    <s v="Ticket"/>
    <s v="Tuesday"/>
    <s v="Afternoon"/>
    <x v="2"/>
    <s v="16"/>
  </r>
  <r>
    <n v="1"/>
    <n v="5"/>
    <d v="2011-08-09T00:00:00"/>
    <x v="527"/>
    <d v="1899-12-30T15:49:00"/>
    <d v="2011-08-09T00:00:00"/>
    <d v="1899-12-30T17:52:00"/>
    <n v="30"/>
    <n v="123"/>
    <s v="Ticket"/>
    <s v="Tuesday"/>
    <s v="Afternoon"/>
    <x v="2"/>
    <s v="17"/>
  </r>
  <r>
    <n v="1"/>
    <n v="6"/>
    <d v="2011-08-09T00:00:00"/>
    <x v="527"/>
    <d v="1899-12-30T15:51:00"/>
    <d v="2011-08-09T00:00:00"/>
    <d v="1899-12-30T19:25:00"/>
    <n v="40"/>
    <n v="214"/>
    <s v="Ticket"/>
    <s v="Tuesday"/>
    <s v="Afternoon"/>
    <x v="2"/>
    <s v="19"/>
  </r>
  <r>
    <n v="1"/>
    <n v="8"/>
    <d v="2011-08-09T00:00:00"/>
    <x v="527"/>
    <d v="1899-12-30T19:23:00"/>
    <d v="2011-08-09T00:00:00"/>
    <d v="1899-12-30T19:58:00"/>
    <n v="30"/>
    <n v="35"/>
    <s v="Ticket"/>
    <s v="Tuesday"/>
    <s v="Evening"/>
    <x v="4"/>
    <s v="19"/>
  </r>
  <r>
    <n v="1"/>
    <n v="6"/>
    <d v="2011-08-09T00:00:00"/>
    <x v="527"/>
    <d v="1899-12-30T20:48:00"/>
    <d v="2011-08-09T00:00:00"/>
    <d v="1899-12-30T22:19:00"/>
    <n v="30"/>
    <n v="91"/>
    <s v="Ticket"/>
    <s v="Tuesday"/>
    <s v="Evening"/>
    <x v="9"/>
    <s v="22"/>
  </r>
  <r>
    <n v="1"/>
    <n v="5"/>
    <d v="2011-08-09T00:00:00"/>
    <x v="527"/>
    <d v="1899-12-30T21:29:00"/>
    <d v="2011-08-09T00:00:00"/>
    <d v="1899-12-30T23:04:00"/>
    <n v="30"/>
    <n v="95"/>
    <s v="Ticket"/>
    <s v="Tuesday"/>
    <s v="Evening"/>
    <x v="10"/>
    <s v="23"/>
  </r>
  <r>
    <n v="1"/>
    <n v="5"/>
    <d v="2011-08-10T00:00:00"/>
    <x v="528"/>
    <d v="1899-12-30T08:16:00"/>
    <d v="2011-08-10T00:00:00"/>
    <d v="1899-12-30T09:21:00"/>
    <n v="30"/>
    <n v="65"/>
    <s v="Ticket"/>
    <s v="Wednesday"/>
    <s v="Night"/>
    <x v="18"/>
    <s v="09"/>
  </r>
  <r>
    <n v="1"/>
    <n v="5"/>
    <d v="2011-08-10T00:00:00"/>
    <x v="528"/>
    <d v="1899-12-30T13:05:00"/>
    <d v="2011-08-10T00:00:00"/>
    <d v="1899-12-30T14:43:00"/>
    <n v="30"/>
    <n v="98"/>
    <s v="Ticket"/>
    <s v="Wednesday"/>
    <s v="Morning"/>
    <x v="0"/>
    <s v="14"/>
  </r>
  <r>
    <n v="1"/>
    <n v="5"/>
    <d v="2011-08-10T00:00:00"/>
    <x v="528"/>
    <d v="1899-12-30T13:49:00"/>
    <d v="2011-08-10T00:00:00"/>
    <d v="1899-12-30T16:25:00"/>
    <n v="30"/>
    <n v="156"/>
    <s v="Ticket"/>
    <s v="Wednesday"/>
    <s v="Morning"/>
    <x v="0"/>
    <s v="16"/>
  </r>
  <r>
    <n v="1"/>
    <n v="8"/>
    <d v="2011-08-10T00:00:00"/>
    <x v="528"/>
    <d v="1899-12-30T13:55:00"/>
    <d v="2011-08-10T00:00:00"/>
    <d v="1899-12-30T14:41:00"/>
    <n v="30"/>
    <n v="46"/>
    <s v="Ticket"/>
    <s v="Wednesday"/>
    <s v="Morning"/>
    <x v="0"/>
    <s v="14"/>
  </r>
  <r>
    <n v="1"/>
    <n v="6"/>
    <d v="2011-08-10T00:00:00"/>
    <x v="528"/>
    <d v="1899-12-30T13:59:00"/>
    <d v="2011-08-10T00:00:00"/>
    <d v="1899-12-30T16:36:00"/>
    <n v="30"/>
    <n v="157"/>
    <s v="Ticket"/>
    <s v="Wednesday"/>
    <s v="Morning"/>
    <x v="0"/>
    <s v="16"/>
  </r>
  <r>
    <n v="1"/>
    <n v="6"/>
    <d v="2011-08-10T00:00:00"/>
    <x v="528"/>
    <d v="1899-12-30T15:50:00"/>
    <d v="2011-08-10T00:00:00"/>
    <d v="1899-12-30T16:42:00"/>
    <n v="30"/>
    <n v="52"/>
    <s v="Ticket"/>
    <s v="Wednesday"/>
    <s v="Afternoon"/>
    <x v="2"/>
    <s v="16"/>
  </r>
  <r>
    <n v="1"/>
    <n v="8"/>
    <d v="2011-08-10T00:00:00"/>
    <x v="528"/>
    <d v="1899-12-30T21:01:00"/>
    <d v="2011-08-10T00:00:00"/>
    <d v="1899-12-30T22:54:00"/>
    <n v="30"/>
    <n v="113"/>
    <s v="Ticket"/>
    <s v="Wednesday"/>
    <s v="Evening"/>
    <x v="10"/>
    <s v="22"/>
  </r>
  <r>
    <n v="1"/>
    <n v="5"/>
    <d v="2011-08-10T00:00:00"/>
    <x v="528"/>
    <d v="1899-12-30T22:04:00"/>
    <d v="2011-08-10T00:00:00"/>
    <d v="1899-12-30T23:21:00"/>
    <n v="30"/>
    <n v="77"/>
    <s v="Ticket"/>
    <s v="Wednesday"/>
    <s v="Night"/>
    <x v="6"/>
    <s v="23"/>
  </r>
  <r>
    <n v="1"/>
    <n v="5"/>
    <d v="2011-08-11T00:00:00"/>
    <x v="529"/>
    <d v="1899-12-30T06:59:00"/>
    <d v="2011-08-11T00:00:00"/>
    <d v="1899-12-30T08:08:00"/>
    <n v="30"/>
    <n v="69"/>
    <s v="Ticket"/>
    <s v="Thursday"/>
    <s v="Night"/>
    <x v="20"/>
    <s v="08"/>
  </r>
  <r>
    <n v="1"/>
    <n v="5"/>
    <d v="2011-08-11T00:00:00"/>
    <x v="529"/>
    <d v="1899-12-30T10:29:00"/>
    <d v="2011-08-11T00:00:00"/>
    <d v="1899-12-30T11:12:00"/>
    <n v="30"/>
    <n v="43"/>
    <s v="Ticket"/>
    <s v="Thursday"/>
    <s v="Morning"/>
    <x v="11"/>
    <s v="11"/>
  </r>
  <r>
    <n v="1"/>
    <n v="5"/>
    <d v="2011-08-11T00:00:00"/>
    <x v="529"/>
    <d v="1899-12-30T11:48:00"/>
    <d v="2011-08-11T00:00:00"/>
    <d v="1899-12-30T13:37:00"/>
    <n v="30"/>
    <n v="109"/>
    <s v="Ticket"/>
    <s v="Thursday"/>
    <s v="Morning"/>
    <x v="12"/>
    <s v="13"/>
  </r>
  <r>
    <n v="1"/>
    <n v="8"/>
    <d v="2011-08-11T00:00:00"/>
    <x v="529"/>
    <d v="1899-12-30T12:05:00"/>
    <d v="2011-08-11T00:00:00"/>
    <d v="1899-12-30T17:01:00"/>
    <n v="50"/>
    <n v="296"/>
    <s v="Ticket"/>
    <s v="Thursday"/>
    <s v="Morning"/>
    <x v="7"/>
    <s v="17"/>
  </r>
  <r>
    <n v="1"/>
    <n v="8"/>
    <d v="2011-08-11T00:00:00"/>
    <x v="529"/>
    <d v="1899-12-30T13:27:00"/>
    <d v="2011-08-11T00:00:00"/>
    <d v="1899-12-30T16:53:00"/>
    <n v="40"/>
    <n v="206"/>
    <s v="Ticket"/>
    <s v="Thursday"/>
    <s v="Morning"/>
    <x v="0"/>
    <s v="16"/>
  </r>
  <r>
    <n v="1"/>
    <n v="5"/>
    <d v="2011-08-11T00:00:00"/>
    <x v="529"/>
    <d v="1899-12-30T13:34:00"/>
    <d v="2011-08-11T00:00:00"/>
    <d v="1899-12-30T16:22:00"/>
    <n v="30"/>
    <n v="168"/>
    <s v="Ticket"/>
    <s v="Thursday"/>
    <s v="Morning"/>
    <x v="0"/>
    <s v="16"/>
  </r>
  <r>
    <n v="1"/>
    <n v="5"/>
    <d v="2011-08-11T00:00:00"/>
    <x v="529"/>
    <d v="1899-12-30T15:27:00"/>
    <d v="2011-08-11T00:00:00"/>
    <d v="1899-12-30T20:48:00"/>
    <n v="60"/>
    <n v="321"/>
    <s v="Ticket"/>
    <s v="Thursday"/>
    <s v="Afternoon"/>
    <x v="2"/>
    <s v="20"/>
  </r>
  <r>
    <n v="1"/>
    <n v="5"/>
    <d v="2011-08-11T00:00:00"/>
    <x v="529"/>
    <d v="1899-12-30T16:25:00"/>
    <d v="2011-08-11T00:00:00"/>
    <d v="1899-12-30T17:49:00"/>
    <n v="30"/>
    <n v="84"/>
    <s v="Ticket"/>
    <s v="Thursday"/>
    <s v="Afternoon"/>
    <x v="5"/>
    <s v="17"/>
  </r>
  <r>
    <n v="1"/>
    <n v="5"/>
    <d v="2011-08-11T00:00:00"/>
    <x v="529"/>
    <d v="1899-12-30T17:22:00"/>
    <d v="2011-08-11T00:00:00"/>
    <d v="1899-12-30T18:54:00"/>
    <n v="30"/>
    <n v="92"/>
    <s v="Ticket"/>
    <s v="Thursday"/>
    <s v="Afternoon"/>
    <x v="3"/>
    <s v="18"/>
  </r>
  <r>
    <n v="1"/>
    <n v="8"/>
    <d v="2011-08-11T00:00:00"/>
    <x v="529"/>
    <d v="1899-12-30T18:48:00"/>
    <d v="2011-08-11T00:00:00"/>
    <d v="1899-12-30T21:59:00"/>
    <n v="40"/>
    <n v="191"/>
    <s v="Ticket"/>
    <s v="Thursday"/>
    <s v="Evening"/>
    <x v="8"/>
    <s v="21"/>
  </r>
  <r>
    <n v="1"/>
    <n v="5"/>
    <d v="2011-08-11T00:00:00"/>
    <x v="529"/>
    <d v="1899-12-30T19:30:00"/>
    <d v="2011-08-11T00:00:00"/>
    <d v="1899-12-30T20:47:00"/>
    <n v="30"/>
    <n v="77"/>
    <s v="Ticket"/>
    <s v="Thursday"/>
    <s v="Evening"/>
    <x v="4"/>
    <s v="20"/>
  </r>
  <r>
    <n v="1"/>
    <n v="6"/>
    <d v="2011-08-11T00:00:00"/>
    <x v="529"/>
    <d v="1899-12-30T20:21:00"/>
    <d v="2011-08-11T00:00:00"/>
    <d v="1899-12-30T22:22:00"/>
    <n v="30"/>
    <n v="121"/>
    <s v="Ticket"/>
    <s v="Thursday"/>
    <s v="Evening"/>
    <x v="9"/>
    <s v="22"/>
  </r>
  <r>
    <n v="1"/>
    <n v="6"/>
    <d v="2011-08-11T00:00:00"/>
    <x v="529"/>
    <d v="1899-12-30T21:11:00"/>
    <d v="2011-08-11T00:00:00"/>
    <d v="1899-12-30T21:37:00"/>
    <n v="30"/>
    <n v="26"/>
    <s v="Ticket"/>
    <s v="Thursday"/>
    <s v="Evening"/>
    <x v="10"/>
    <s v="21"/>
  </r>
  <r>
    <n v="1"/>
    <n v="5"/>
    <d v="2011-08-11T00:00:00"/>
    <x v="529"/>
    <d v="1899-12-30T21:45:00"/>
    <d v="2011-08-11T00:00:00"/>
    <d v="1899-12-30T22:53:00"/>
    <n v="30"/>
    <n v="68"/>
    <s v="Ticket"/>
    <s v="Thursday"/>
    <s v="Evening"/>
    <x v="10"/>
    <s v="22"/>
  </r>
  <r>
    <n v="1"/>
    <n v="5"/>
    <d v="2011-08-11T00:00:00"/>
    <x v="529"/>
    <d v="1899-12-30T21:53:00"/>
    <d v="2011-08-11T00:00:00"/>
    <d v="1899-12-30T23:48:00"/>
    <n v="30"/>
    <n v="115"/>
    <s v="Ticket"/>
    <s v="Thursday"/>
    <s v="Evening"/>
    <x v="10"/>
    <s v="23"/>
  </r>
  <r>
    <n v="1"/>
    <n v="5"/>
    <d v="2011-08-12T00:00:00"/>
    <x v="530"/>
    <d v="1899-12-30T08:08:00"/>
    <d v="2011-08-12T00:00:00"/>
    <d v="1899-12-30T09:17:00"/>
    <n v="30"/>
    <n v="69"/>
    <s v="Ticket"/>
    <s v="Friday"/>
    <s v="Night"/>
    <x v="18"/>
    <s v="09"/>
  </r>
  <r>
    <n v="1"/>
    <n v="5"/>
    <d v="2011-08-12T00:00:00"/>
    <x v="530"/>
    <d v="1899-12-30T10:24:00"/>
    <d v="2011-08-12T00:00:00"/>
    <d v="1899-12-30T12:26:00"/>
    <n v="30"/>
    <n v="122"/>
    <s v="Ticket"/>
    <s v="Friday"/>
    <s v="Morning"/>
    <x v="11"/>
    <s v="12"/>
  </r>
  <r>
    <n v="1"/>
    <n v="8"/>
    <d v="2011-08-12T00:00:00"/>
    <x v="530"/>
    <d v="1899-12-30T10:49:00"/>
    <d v="2011-08-12T00:00:00"/>
    <d v="1899-12-30T11:40:00"/>
    <n v="30"/>
    <n v="51"/>
    <s v="Ticket"/>
    <s v="Friday"/>
    <s v="Morning"/>
    <x v="11"/>
    <s v="11"/>
  </r>
  <r>
    <n v="1"/>
    <n v="6"/>
    <d v="2011-08-12T00:00:00"/>
    <x v="530"/>
    <d v="1899-12-30T13:24:00"/>
    <d v="2011-08-12T00:00:00"/>
    <d v="1899-12-30T17:28:00"/>
    <n v="50"/>
    <n v="244"/>
    <s v="Ticket"/>
    <s v="Friday"/>
    <s v="Morning"/>
    <x v="0"/>
    <s v="17"/>
  </r>
  <r>
    <n v="1"/>
    <n v="5"/>
    <d v="2011-08-12T00:00:00"/>
    <x v="530"/>
    <d v="1899-12-30T14:02:00"/>
    <d v="2011-08-12T00:00:00"/>
    <d v="1899-12-30T15:53:00"/>
    <n v="30"/>
    <n v="111"/>
    <s v="Ticket"/>
    <s v="Friday"/>
    <s v="Afternoon"/>
    <x v="1"/>
    <s v="15"/>
  </r>
  <r>
    <n v="1"/>
    <n v="6"/>
    <d v="2011-08-12T00:00:00"/>
    <x v="530"/>
    <d v="1899-12-30T14:32:00"/>
    <d v="2011-08-12T00:00:00"/>
    <d v="1899-12-30T19:02:00"/>
    <n v="50"/>
    <n v="270"/>
    <s v="Ticket"/>
    <s v="Friday"/>
    <s v="Afternoon"/>
    <x v="1"/>
    <s v="19"/>
  </r>
  <r>
    <n v="1"/>
    <n v="6"/>
    <d v="2011-08-12T00:00:00"/>
    <x v="530"/>
    <d v="1899-12-30T14:33:00"/>
    <d v="2011-08-12T00:00:00"/>
    <d v="1899-12-30T15:55:00"/>
    <n v="30"/>
    <n v="82"/>
    <s v="Ticket"/>
    <s v="Friday"/>
    <s v="Afternoon"/>
    <x v="1"/>
    <s v="15"/>
  </r>
  <r>
    <n v="1"/>
    <n v="5"/>
    <d v="2011-08-12T00:00:00"/>
    <x v="530"/>
    <d v="1899-12-30T15:02:00"/>
    <d v="2011-08-12T00:00:00"/>
    <d v="1899-12-30T15:20:00"/>
    <n v="30"/>
    <n v="18"/>
    <s v="Ticket"/>
    <s v="Friday"/>
    <s v="Afternoon"/>
    <x v="2"/>
    <s v="15"/>
  </r>
  <r>
    <n v="1"/>
    <n v="6"/>
    <d v="2011-08-12T00:00:00"/>
    <x v="530"/>
    <d v="1899-12-30T15:44:00"/>
    <d v="2011-08-12T00:00:00"/>
    <d v="1899-12-30T17:58:00"/>
    <n v="30"/>
    <n v="134"/>
    <s v="Ticket"/>
    <s v="Friday"/>
    <s v="Afternoon"/>
    <x v="2"/>
    <s v="17"/>
  </r>
  <r>
    <n v="1"/>
    <n v="6"/>
    <d v="2011-08-12T00:00:00"/>
    <x v="530"/>
    <d v="1899-12-30T18:33:00"/>
    <d v="2011-08-12T00:00:00"/>
    <d v="1899-12-30T21:21:00"/>
    <n v="30"/>
    <n v="168"/>
    <s v="Ticket"/>
    <s v="Friday"/>
    <s v="Evening"/>
    <x v="8"/>
    <s v="21"/>
  </r>
  <r>
    <n v="1"/>
    <n v="6"/>
    <d v="2011-08-12T00:00:00"/>
    <x v="530"/>
    <d v="1899-12-30T20:14:00"/>
    <d v="2011-08-12T00:00:00"/>
    <d v="1899-12-30T22:19:00"/>
    <n v="30"/>
    <n v="125"/>
    <s v="Ticket"/>
    <s v="Friday"/>
    <s v="Evening"/>
    <x v="9"/>
    <s v="22"/>
  </r>
  <r>
    <n v="1"/>
    <n v="6"/>
    <d v="2011-08-12T00:00:00"/>
    <x v="530"/>
    <d v="1899-12-30T21:06:00"/>
    <d v="2011-08-12T00:00:00"/>
    <d v="1899-12-30T22:56:00"/>
    <n v="30"/>
    <n v="110"/>
    <s v="Ticket"/>
    <s v="Friday"/>
    <s v="Evening"/>
    <x v="10"/>
    <s v="22"/>
  </r>
  <r>
    <n v="1"/>
    <n v="5"/>
    <d v="2011-08-12T00:00:00"/>
    <x v="530"/>
    <d v="1899-12-30T21:36:00"/>
    <d v="2011-08-13T00:00:00"/>
    <d v="1899-12-30T00:29:00"/>
    <n v="30"/>
    <n v="173"/>
    <s v="Ticket"/>
    <s v="Friday"/>
    <s v="Evening"/>
    <x v="10"/>
    <s v="00"/>
  </r>
  <r>
    <n v="1"/>
    <n v="6"/>
    <d v="2011-08-12T00:00:00"/>
    <x v="530"/>
    <d v="1899-12-30T22:23:00"/>
    <d v="2011-08-13T00:00:00"/>
    <d v="1899-12-30T01:55:00"/>
    <n v="40"/>
    <n v="212"/>
    <s v="Ticket"/>
    <s v="Friday"/>
    <s v="Night"/>
    <x v="6"/>
    <s v="01"/>
  </r>
  <r>
    <n v="1"/>
    <n v="5"/>
    <d v="2011-08-15T00:00:00"/>
    <x v="531"/>
    <d v="1899-12-30T11:00:00"/>
    <d v="2011-08-15T00:00:00"/>
    <d v="1899-12-30T12:34:00"/>
    <n v="30"/>
    <n v="94"/>
    <s v="Ticket"/>
    <s v="Monday"/>
    <s v="Morning"/>
    <x v="12"/>
    <s v="12"/>
  </r>
  <r>
    <n v="1"/>
    <n v="5"/>
    <d v="2011-08-15T00:00:00"/>
    <x v="531"/>
    <d v="1899-12-30T11:42:00"/>
    <d v="2011-08-15T00:00:00"/>
    <d v="1899-12-30T13:21:00"/>
    <n v="30"/>
    <n v="99"/>
    <s v="Ticket"/>
    <s v="Monday"/>
    <s v="Morning"/>
    <x v="12"/>
    <s v="13"/>
  </r>
  <r>
    <n v="1"/>
    <n v="8"/>
    <d v="2011-08-15T00:00:00"/>
    <x v="531"/>
    <d v="1899-12-30T13:24:00"/>
    <d v="2011-08-15T00:00:00"/>
    <d v="1899-12-30T15:38:00"/>
    <n v="30"/>
    <n v="134"/>
    <s v="Ticket"/>
    <s v="Monday"/>
    <s v="Morning"/>
    <x v="0"/>
    <s v="15"/>
  </r>
  <r>
    <n v="1"/>
    <n v="8"/>
    <d v="2011-08-15T00:00:00"/>
    <x v="531"/>
    <d v="1899-12-30T14:26:00"/>
    <d v="2011-08-15T00:00:00"/>
    <d v="1899-12-30T18:19:00"/>
    <n v="40"/>
    <n v="233"/>
    <s v="Ticket"/>
    <s v="Monday"/>
    <s v="Afternoon"/>
    <x v="1"/>
    <s v="18"/>
  </r>
  <r>
    <n v="1"/>
    <n v="8"/>
    <d v="2011-08-15T00:00:00"/>
    <x v="531"/>
    <d v="1899-12-30T15:59:00"/>
    <d v="2011-08-15T00:00:00"/>
    <d v="1899-12-30T16:39:00"/>
    <n v="30"/>
    <n v="40"/>
    <s v="Ticket"/>
    <s v="Monday"/>
    <s v="Afternoon"/>
    <x v="2"/>
    <s v="16"/>
  </r>
  <r>
    <n v="1"/>
    <n v="5"/>
    <d v="2011-08-15T00:00:00"/>
    <x v="531"/>
    <d v="1899-12-30T16:07:00"/>
    <d v="2011-08-15T00:00:00"/>
    <d v="1899-12-30T17:13:00"/>
    <n v="30"/>
    <n v="66"/>
    <s v="Ticket"/>
    <s v="Monday"/>
    <s v="Afternoon"/>
    <x v="5"/>
    <s v="17"/>
  </r>
  <r>
    <n v="1"/>
    <n v="6"/>
    <d v="2011-08-15T00:00:00"/>
    <x v="531"/>
    <d v="1899-12-30T16:51:00"/>
    <d v="2011-08-15T00:00:00"/>
    <d v="1899-12-30T19:01:00"/>
    <n v="30"/>
    <n v="130"/>
    <s v="Ticket"/>
    <s v="Monday"/>
    <s v="Afternoon"/>
    <x v="5"/>
    <s v="19"/>
  </r>
  <r>
    <n v="1"/>
    <n v="8"/>
    <d v="2011-08-15T00:00:00"/>
    <x v="531"/>
    <d v="1899-12-30T17:02:00"/>
    <d v="2011-08-15T00:00:00"/>
    <d v="1899-12-30T18:57:00"/>
    <n v="30"/>
    <n v="115"/>
    <s v="Ticket"/>
    <s v="Monday"/>
    <s v="Afternoon"/>
    <x v="3"/>
    <s v="18"/>
  </r>
  <r>
    <n v="1"/>
    <n v="5"/>
    <d v="2011-08-15T00:00:00"/>
    <x v="531"/>
    <d v="1899-12-30T19:25:00"/>
    <d v="2011-08-15T00:00:00"/>
    <d v="1899-12-30T20:33:00"/>
    <n v="30"/>
    <n v="68"/>
    <s v="Ticket"/>
    <s v="Monday"/>
    <s v="Evening"/>
    <x v="4"/>
    <s v="20"/>
  </r>
  <r>
    <n v="1"/>
    <n v="6"/>
    <d v="2011-08-15T00:00:00"/>
    <x v="531"/>
    <d v="1899-12-30T20:22:00"/>
    <d v="2011-08-15T00:00:00"/>
    <d v="1899-12-30T23:43:00"/>
    <n v="40"/>
    <n v="201"/>
    <s v="Ticket"/>
    <s v="Monday"/>
    <s v="Evening"/>
    <x v="9"/>
    <s v="23"/>
  </r>
  <r>
    <n v="1"/>
    <n v="6"/>
    <d v="2011-08-15T00:00:00"/>
    <x v="531"/>
    <d v="1899-12-30T21:41:00"/>
    <d v="2011-08-16T00:00:00"/>
    <d v="1899-12-30T01:25:00"/>
    <n v="40"/>
    <n v="224"/>
    <s v="Ticket"/>
    <s v="Monday"/>
    <s v="Evening"/>
    <x v="10"/>
    <s v="01"/>
  </r>
  <r>
    <n v="1"/>
    <n v="5"/>
    <d v="2011-08-15T00:00:00"/>
    <x v="531"/>
    <d v="1899-12-30T22:08:00"/>
    <d v="2011-08-16T00:00:00"/>
    <d v="1899-12-30T00:26:00"/>
    <n v="30"/>
    <n v="138"/>
    <s v="Ticket"/>
    <s v="Monday"/>
    <s v="Night"/>
    <x v="6"/>
    <s v="00"/>
  </r>
  <r>
    <n v="1"/>
    <n v="8"/>
    <d v="2011-08-16T00:00:00"/>
    <x v="532"/>
    <d v="1899-12-30T14:42:00"/>
    <d v="2011-08-16T00:00:00"/>
    <d v="1899-12-30T15:32:00"/>
    <n v="30"/>
    <n v="50"/>
    <s v="Ticket"/>
    <s v="Tuesday"/>
    <s v="Afternoon"/>
    <x v="1"/>
    <s v="15"/>
  </r>
  <r>
    <n v="1"/>
    <n v="5"/>
    <d v="2011-08-16T00:00:00"/>
    <x v="532"/>
    <d v="1899-12-30T16:49:00"/>
    <d v="2011-08-16T00:00:00"/>
    <d v="1899-12-30T18:49:00"/>
    <n v="30"/>
    <n v="120"/>
    <s v="Ticket"/>
    <s v="Tuesday"/>
    <s v="Afternoon"/>
    <x v="5"/>
    <s v="18"/>
  </r>
  <r>
    <n v="1"/>
    <n v="6"/>
    <d v="2011-08-16T00:00:00"/>
    <x v="532"/>
    <d v="1899-12-30T18:27:00"/>
    <d v="2011-08-16T00:00:00"/>
    <d v="1899-12-30T18:48:00"/>
    <n v="30"/>
    <n v="21"/>
    <s v="Ticket"/>
    <s v="Tuesday"/>
    <s v="Evening"/>
    <x v="8"/>
    <s v="18"/>
  </r>
  <r>
    <n v="1"/>
    <n v="6"/>
    <d v="2011-08-17T00:00:00"/>
    <x v="533"/>
    <d v="1899-12-30T13:04:00"/>
    <d v="2011-08-17T00:00:00"/>
    <d v="1899-12-30T16:36:00"/>
    <n v="40"/>
    <n v="212"/>
    <s v="Ticket"/>
    <s v="Wednesday"/>
    <s v="Morning"/>
    <x v="0"/>
    <s v="16"/>
  </r>
  <r>
    <n v="1"/>
    <n v="5"/>
    <d v="2011-08-17T00:00:00"/>
    <x v="533"/>
    <d v="1899-12-30T14:06:00"/>
    <d v="2011-08-17T00:00:00"/>
    <d v="1899-12-30T16:40:00"/>
    <n v="30"/>
    <n v="154"/>
    <s v="Ticket"/>
    <s v="Wednesday"/>
    <s v="Afternoon"/>
    <x v="1"/>
    <s v="16"/>
  </r>
  <r>
    <n v="1"/>
    <n v="8"/>
    <d v="2011-08-17T00:00:00"/>
    <x v="533"/>
    <d v="1899-12-30T17:14:00"/>
    <d v="2011-08-17T00:00:00"/>
    <d v="1899-12-30T20:10:00"/>
    <n v="30"/>
    <n v="176"/>
    <s v="Ticket"/>
    <s v="Wednesday"/>
    <s v="Afternoon"/>
    <x v="3"/>
    <s v="20"/>
  </r>
  <r>
    <n v="1"/>
    <n v="6"/>
    <d v="2011-08-17T00:00:00"/>
    <x v="533"/>
    <d v="1899-12-30T18:58:00"/>
    <d v="2011-08-17T00:00:00"/>
    <d v="1899-12-30T20:55:00"/>
    <n v="30"/>
    <n v="117"/>
    <s v="Ticket"/>
    <s v="Wednesday"/>
    <s v="Evening"/>
    <x v="8"/>
    <s v="20"/>
  </r>
  <r>
    <n v="1"/>
    <n v="8"/>
    <d v="2011-08-17T00:00:00"/>
    <x v="533"/>
    <d v="1899-12-30T19:15:00"/>
    <d v="2011-08-17T00:00:00"/>
    <d v="1899-12-30T20:20:00"/>
    <n v="30"/>
    <n v="65"/>
    <s v="Ticket"/>
    <s v="Wednesday"/>
    <s v="Evening"/>
    <x v="4"/>
    <s v="20"/>
  </r>
  <r>
    <n v="1"/>
    <n v="5"/>
    <d v="2011-08-17T00:00:00"/>
    <x v="533"/>
    <d v="1899-12-30T20:28:00"/>
    <d v="2011-08-17T00:00:00"/>
    <d v="1899-12-30T21:55:00"/>
    <n v="30"/>
    <n v="87"/>
    <s v="Ticket"/>
    <s v="Wednesday"/>
    <s v="Evening"/>
    <x v="9"/>
    <s v="21"/>
  </r>
  <r>
    <n v="1"/>
    <n v="6"/>
    <d v="2011-08-18T00:00:00"/>
    <x v="534"/>
    <d v="1899-12-30T11:46:00"/>
    <d v="2011-08-18T00:00:00"/>
    <d v="1899-12-30T13:32:00"/>
    <n v="30"/>
    <n v="106"/>
    <s v="Ticket"/>
    <s v="Thursday"/>
    <s v="Morning"/>
    <x v="12"/>
    <s v="13"/>
  </r>
  <r>
    <n v="1"/>
    <n v="6"/>
    <d v="2011-08-18T00:00:00"/>
    <x v="534"/>
    <d v="1899-12-30T12:02:00"/>
    <d v="2011-08-18T00:00:00"/>
    <d v="1899-12-30T13:23:00"/>
    <n v="30"/>
    <n v="81"/>
    <s v="Ticket"/>
    <s v="Thursday"/>
    <s v="Morning"/>
    <x v="7"/>
    <s v="13"/>
  </r>
  <r>
    <n v="1"/>
    <n v="5"/>
    <d v="2011-08-18T00:00:00"/>
    <x v="534"/>
    <d v="1899-12-30T13:10:00"/>
    <d v="2011-08-18T00:00:00"/>
    <d v="1899-12-30T14:10:00"/>
    <n v="30"/>
    <n v="60"/>
    <s v="Ticket"/>
    <s v="Thursday"/>
    <s v="Morning"/>
    <x v="0"/>
    <s v="14"/>
  </r>
  <r>
    <n v="1"/>
    <n v="5"/>
    <d v="2011-08-18T00:00:00"/>
    <x v="534"/>
    <d v="1899-12-30T14:21:00"/>
    <d v="2011-08-18T00:00:00"/>
    <d v="1899-12-30T16:07:00"/>
    <n v="30"/>
    <n v="106"/>
    <s v="Ticket"/>
    <s v="Thursday"/>
    <s v="Afternoon"/>
    <x v="1"/>
    <s v="16"/>
  </r>
  <r>
    <n v="1"/>
    <n v="5"/>
    <d v="2011-08-18T00:00:00"/>
    <x v="534"/>
    <d v="1899-12-30T14:58:00"/>
    <d v="2011-08-18T00:00:00"/>
    <d v="1899-12-30T16:08:00"/>
    <n v="30"/>
    <n v="70"/>
    <s v="Ticket"/>
    <s v="Thursday"/>
    <s v="Afternoon"/>
    <x v="1"/>
    <s v="16"/>
  </r>
  <r>
    <n v="1"/>
    <n v="5"/>
    <d v="2011-08-18T00:00:00"/>
    <x v="534"/>
    <d v="1899-12-30T17:41:00"/>
    <d v="2011-08-18T00:00:00"/>
    <d v="1899-12-30T19:00:00"/>
    <n v="30"/>
    <n v="79"/>
    <s v="Ticket"/>
    <s v="Thursday"/>
    <s v="Afternoon"/>
    <x v="3"/>
    <s v="19"/>
  </r>
  <r>
    <n v="1"/>
    <n v="8"/>
    <d v="2011-08-18T00:00:00"/>
    <x v="534"/>
    <d v="1899-12-30T17:43:00"/>
    <d v="2011-08-18T00:00:00"/>
    <d v="1899-12-30T18:45:00"/>
    <n v="30"/>
    <n v="62"/>
    <s v="Ticket"/>
    <s v="Thursday"/>
    <s v="Afternoon"/>
    <x v="3"/>
    <s v="18"/>
  </r>
  <r>
    <n v="1"/>
    <n v="6"/>
    <d v="2011-08-18T00:00:00"/>
    <x v="534"/>
    <d v="1899-12-30T19:50:00"/>
    <d v="2011-08-18T00:00:00"/>
    <d v="1899-12-30T22:40:00"/>
    <n v="30"/>
    <n v="170"/>
    <s v="Ticket"/>
    <s v="Thursday"/>
    <s v="Evening"/>
    <x v="4"/>
    <s v="22"/>
  </r>
  <r>
    <n v="1"/>
    <n v="5"/>
    <d v="2011-08-19T00:00:00"/>
    <x v="535"/>
    <d v="1899-12-30T12:08:00"/>
    <d v="2011-08-19T00:00:00"/>
    <d v="1899-12-30T14:35:00"/>
    <n v="30"/>
    <n v="147"/>
    <s v="Ticket"/>
    <s v="Friday"/>
    <s v="Morning"/>
    <x v="7"/>
    <s v="14"/>
  </r>
  <r>
    <n v="1"/>
    <n v="6"/>
    <d v="2011-08-19T00:00:00"/>
    <x v="535"/>
    <d v="1899-12-30T12:32:00"/>
    <d v="2011-08-19T00:00:00"/>
    <d v="1899-12-30T13:17:00"/>
    <n v="30"/>
    <n v="45"/>
    <s v="Ticket"/>
    <s v="Friday"/>
    <s v="Morning"/>
    <x v="7"/>
    <s v="13"/>
  </r>
  <r>
    <n v="1"/>
    <n v="6"/>
    <d v="2011-08-19T00:00:00"/>
    <x v="535"/>
    <d v="1899-12-30T15:26:00"/>
    <d v="2011-08-19T00:00:00"/>
    <d v="1899-12-30T18:34:00"/>
    <n v="40"/>
    <n v="188"/>
    <s v="Ticket"/>
    <s v="Friday"/>
    <s v="Afternoon"/>
    <x v="2"/>
    <s v="18"/>
  </r>
  <r>
    <n v="1"/>
    <n v="5"/>
    <d v="2011-08-19T00:00:00"/>
    <x v="535"/>
    <d v="1899-12-30T16:10:00"/>
    <d v="2011-08-19T00:00:00"/>
    <d v="1899-12-30T19:56:00"/>
    <n v="40"/>
    <n v="226"/>
    <s v="Ticket"/>
    <s v="Friday"/>
    <s v="Afternoon"/>
    <x v="5"/>
    <s v="19"/>
  </r>
  <r>
    <n v="1"/>
    <n v="6"/>
    <d v="2011-08-19T00:00:00"/>
    <x v="535"/>
    <d v="1899-12-30T16:28:00"/>
    <d v="2011-08-19T00:00:00"/>
    <d v="1899-12-30T18:17:00"/>
    <n v="30"/>
    <n v="109"/>
    <s v="Ticket"/>
    <s v="Friday"/>
    <s v="Afternoon"/>
    <x v="5"/>
    <s v="18"/>
  </r>
  <r>
    <n v="1"/>
    <n v="8"/>
    <d v="2011-08-19T00:00:00"/>
    <x v="535"/>
    <d v="1899-12-30T16:55:00"/>
    <d v="2011-08-19T00:00:00"/>
    <d v="1899-12-30T18:56:00"/>
    <n v="30"/>
    <n v="121"/>
    <s v="Ticket"/>
    <s v="Friday"/>
    <s v="Afternoon"/>
    <x v="5"/>
    <s v="18"/>
  </r>
  <r>
    <n v="1"/>
    <n v="5"/>
    <d v="2011-08-19T00:00:00"/>
    <x v="535"/>
    <d v="1899-12-30T18:52:00"/>
    <d v="2011-08-19T00:00:00"/>
    <d v="1899-12-30T19:49:00"/>
    <n v="30"/>
    <n v="57"/>
    <s v="Ticket"/>
    <s v="Friday"/>
    <s v="Evening"/>
    <x v="8"/>
    <s v="19"/>
  </r>
  <r>
    <n v="1"/>
    <n v="6"/>
    <d v="2011-08-19T00:00:00"/>
    <x v="535"/>
    <d v="1899-12-30T19:27:00"/>
    <d v="2011-08-19T00:00:00"/>
    <d v="1899-12-30T21:28:00"/>
    <n v="30"/>
    <n v="121"/>
    <s v="Ticket"/>
    <s v="Friday"/>
    <s v="Evening"/>
    <x v="4"/>
    <s v="21"/>
  </r>
  <r>
    <n v="1"/>
    <n v="5"/>
    <d v="2011-08-19T00:00:00"/>
    <x v="535"/>
    <d v="1899-12-30T21:02:00"/>
    <d v="2011-08-19T00:00:00"/>
    <d v="1899-12-30T22:47:00"/>
    <n v="30"/>
    <n v="105"/>
    <s v="Ticket"/>
    <s v="Friday"/>
    <s v="Evening"/>
    <x v="10"/>
    <s v="22"/>
  </r>
  <r>
    <n v="1"/>
    <n v="5"/>
    <d v="2011-08-22T00:00:00"/>
    <x v="536"/>
    <d v="1899-12-30T13:09:00"/>
    <d v="2011-08-22T00:00:00"/>
    <d v="1899-12-30T14:34:00"/>
    <n v="30"/>
    <n v="85"/>
    <s v="Ticket"/>
    <s v="Monday"/>
    <s v="Morning"/>
    <x v="0"/>
    <s v="14"/>
  </r>
  <r>
    <n v="1"/>
    <n v="8"/>
    <d v="2011-08-22T00:00:00"/>
    <x v="536"/>
    <d v="1899-12-30T14:19:00"/>
    <d v="2011-08-22T00:00:00"/>
    <d v="1899-12-30T15:43:00"/>
    <n v="30"/>
    <n v="84"/>
    <s v="Ticket"/>
    <s v="Monday"/>
    <s v="Afternoon"/>
    <x v="1"/>
    <s v="15"/>
  </r>
  <r>
    <n v="1"/>
    <n v="8"/>
    <d v="2011-08-22T00:00:00"/>
    <x v="536"/>
    <d v="1899-12-30T15:04:00"/>
    <d v="2011-08-22T00:00:00"/>
    <d v="1899-12-30T17:17:00"/>
    <n v="30"/>
    <n v="133"/>
    <s v="Ticket"/>
    <s v="Monday"/>
    <s v="Afternoon"/>
    <x v="2"/>
    <s v="17"/>
  </r>
  <r>
    <n v="1"/>
    <n v="8"/>
    <d v="2011-08-22T00:00:00"/>
    <x v="536"/>
    <d v="1899-12-30T15:13:00"/>
    <d v="2011-08-22T00:00:00"/>
    <d v="1899-12-30T17:21:00"/>
    <n v="30"/>
    <n v="128"/>
    <s v="Ticket"/>
    <s v="Monday"/>
    <s v="Afternoon"/>
    <x v="2"/>
    <s v="17"/>
  </r>
  <r>
    <n v="1"/>
    <n v="5"/>
    <d v="2011-08-22T00:00:00"/>
    <x v="536"/>
    <d v="1899-12-30T16:58:00"/>
    <d v="2011-08-22T00:00:00"/>
    <d v="1899-12-30T19:10:00"/>
    <n v="30"/>
    <n v="132"/>
    <s v="Ticket"/>
    <s v="Monday"/>
    <s v="Afternoon"/>
    <x v="5"/>
    <s v="19"/>
  </r>
  <r>
    <n v="1"/>
    <n v="5"/>
    <d v="2011-08-22T00:00:00"/>
    <x v="536"/>
    <d v="1899-12-30T18:03:00"/>
    <d v="2011-08-22T00:00:00"/>
    <d v="1899-12-30T19:26:00"/>
    <n v="30"/>
    <n v="83"/>
    <s v="Ticket"/>
    <s v="Monday"/>
    <s v="Evening"/>
    <x v="8"/>
    <s v="19"/>
  </r>
  <r>
    <n v="1"/>
    <n v="8"/>
    <d v="2011-08-22T00:00:00"/>
    <x v="536"/>
    <d v="1899-12-30T19:29:00"/>
    <d v="2011-08-22T00:00:00"/>
    <d v="1899-12-30T20:51:00"/>
    <n v="30"/>
    <n v="82"/>
    <s v="Ticket"/>
    <s v="Monday"/>
    <s v="Evening"/>
    <x v="4"/>
    <s v="20"/>
  </r>
  <r>
    <n v="1"/>
    <n v="5"/>
    <d v="2011-08-22T00:00:00"/>
    <x v="536"/>
    <d v="1899-12-30T22:12:00"/>
    <d v="2011-08-22T00:00:00"/>
    <d v="1899-12-30T23:07:00"/>
    <n v="30"/>
    <n v="55"/>
    <s v="Ticket"/>
    <s v="Monday"/>
    <s v="Night"/>
    <x v="6"/>
    <s v="23"/>
  </r>
  <r>
    <n v="1"/>
    <n v="5"/>
    <d v="2011-08-23T00:00:00"/>
    <x v="537"/>
    <d v="1899-12-30T14:56:00"/>
    <d v="2011-08-23T00:00:00"/>
    <d v="1899-12-30T16:09:00"/>
    <n v="30"/>
    <n v="73"/>
    <s v="Ticket"/>
    <s v="Tuesday"/>
    <s v="Afternoon"/>
    <x v="1"/>
    <s v="16"/>
  </r>
  <r>
    <n v="1"/>
    <n v="5"/>
    <d v="2011-08-23T00:00:00"/>
    <x v="537"/>
    <d v="1899-12-30T15:42:00"/>
    <d v="2011-08-23T00:00:00"/>
    <d v="1899-12-30T17:32:00"/>
    <n v="30"/>
    <n v="110"/>
    <s v="Ticket"/>
    <s v="Tuesday"/>
    <s v="Afternoon"/>
    <x v="2"/>
    <s v="17"/>
  </r>
  <r>
    <n v="1"/>
    <n v="8"/>
    <d v="2011-08-23T00:00:00"/>
    <x v="537"/>
    <d v="1899-12-30T16:42:00"/>
    <d v="2011-08-23T00:00:00"/>
    <d v="1899-12-30T20:54:00"/>
    <n v="50"/>
    <n v="252"/>
    <s v="Ticket"/>
    <s v="Tuesday"/>
    <s v="Afternoon"/>
    <x v="5"/>
    <s v="20"/>
  </r>
  <r>
    <n v="1"/>
    <n v="8"/>
    <d v="2011-08-23T00:00:00"/>
    <x v="537"/>
    <d v="1899-12-30T17:03:00"/>
    <d v="2011-08-23T00:00:00"/>
    <d v="1899-12-30T18:43:00"/>
    <n v="30"/>
    <n v="100"/>
    <s v="Ticket"/>
    <s v="Tuesday"/>
    <s v="Afternoon"/>
    <x v="3"/>
    <s v="18"/>
  </r>
  <r>
    <n v="1"/>
    <n v="6"/>
    <d v="2011-08-23T00:00:00"/>
    <x v="537"/>
    <d v="1899-12-30T17:43:00"/>
    <d v="2011-08-23T00:00:00"/>
    <d v="1899-12-30T18:48:00"/>
    <n v="30"/>
    <n v="65"/>
    <s v="Ticket"/>
    <s v="Tuesday"/>
    <s v="Afternoon"/>
    <x v="3"/>
    <s v="18"/>
  </r>
  <r>
    <n v="1"/>
    <n v="8"/>
    <d v="2011-08-23T00:00:00"/>
    <x v="537"/>
    <d v="1899-12-30T17:45:00"/>
    <d v="2011-08-23T00:00:00"/>
    <d v="1899-12-30T21:14:00"/>
    <n v="40"/>
    <n v="209"/>
    <s v="Ticket"/>
    <s v="Tuesday"/>
    <s v="Afternoon"/>
    <x v="3"/>
    <s v="21"/>
  </r>
  <r>
    <n v="1"/>
    <n v="5"/>
    <d v="2011-08-23T00:00:00"/>
    <x v="537"/>
    <d v="1899-12-30T20:09:00"/>
    <d v="2011-08-23T00:00:00"/>
    <d v="1899-12-30T23:11:00"/>
    <n v="40"/>
    <n v="182"/>
    <s v="Ticket"/>
    <s v="Tuesday"/>
    <s v="Evening"/>
    <x v="9"/>
    <s v="23"/>
  </r>
  <r>
    <n v="1"/>
    <n v="6"/>
    <d v="2011-08-24T00:00:00"/>
    <x v="538"/>
    <d v="1899-12-30T12:19:00"/>
    <d v="2011-08-24T00:00:00"/>
    <d v="1899-12-30T13:53:00"/>
    <n v="30"/>
    <n v="94"/>
    <s v="Ticket"/>
    <s v="Wednesday"/>
    <s v="Morning"/>
    <x v="7"/>
    <s v="13"/>
  </r>
  <r>
    <n v="1"/>
    <n v="5"/>
    <d v="2011-08-24T00:00:00"/>
    <x v="538"/>
    <d v="1899-12-30T16:36:00"/>
    <d v="2011-08-24T00:00:00"/>
    <d v="1899-12-30T20:20:00"/>
    <n v="40"/>
    <n v="224"/>
    <s v="Ticket"/>
    <s v="Wednesday"/>
    <s v="Afternoon"/>
    <x v="5"/>
    <s v="20"/>
  </r>
  <r>
    <n v="1"/>
    <n v="6"/>
    <d v="2011-08-24T00:00:00"/>
    <x v="538"/>
    <d v="1899-12-30T16:52:00"/>
    <d v="2011-08-24T00:00:00"/>
    <d v="1899-12-30T17:52:00"/>
    <n v="30"/>
    <n v="60"/>
    <s v="Ticket"/>
    <s v="Wednesday"/>
    <s v="Afternoon"/>
    <x v="5"/>
    <s v="17"/>
  </r>
  <r>
    <n v="1"/>
    <n v="6"/>
    <d v="2011-08-24T00:00:00"/>
    <x v="538"/>
    <d v="1899-12-30T20:37:00"/>
    <d v="2011-08-24T00:00:00"/>
    <d v="1899-12-30T23:17:00"/>
    <n v="30"/>
    <n v="160"/>
    <s v="Ticket"/>
    <s v="Wednesday"/>
    <s v="Evening"/>
    <x v="9"/>
    <s v="23"/>
  </r>
  <r>
    <n v="1"/>
    <n v="8"/>
    <d v="2011-08-24T00:00:00"/>
    <x v="538"/>
    <d v="1899-12-30T20:38:00"/>
    <d v="2011-08-24T00:00:00"/>
    <d v="1899-12-30T22:28:00"/>
    <n v="30"/>
    <n v="110"/>
    <s v="Ticket"/>
    <s v="Wednesday"/>
    <s v="Evening"/>
    <x v="9"/>
    <s v="22"/>
  </r>
  <r>
    <n v="1"/>
    <n v="6"/>
    <d v="2011-08-24T00:00:00"/>
    <x v="538"/>
    <d v="1899-12-30T21:42:00"/>
    <d v="2011-08-24T00:00:00"/>
    <d v="1899-12-30T23:37:00"/>
    <n v="30"/>
    <n v="115"/>
    <s v="Ticket"/>
    <s v="Wednesday"/>
    <s v="Evening"/>
    <x v="10"/>
    <s v="23"/>
  </r>
  <r>
    <n v="1"/>
    <n v="5"/>
    <d v="2011-08-25T00:00:00"/>
    <x v="539"/>
    <d v="1899-12-30T07:58:00"/>
    <d v="2011-08-25T00:00:00"/>
    <d v="1899-12-30T09:30:00"/>
    <n v="30"/>
    <n v="92"/>
    <s v="Ticket"/>
    <s v="Thursday"/>
    <s v="Night"/>
    <x v="16"/>
    <s v="09"/>
  </r>
  <r>
    <n v="1"/>
    <n v="5"/>
    <d v="2011-08-25T00:00:00"/>
    <x v="539"/>
    <d v="1899-12-30T08:22:00"/>
    <d v="2011-08-25T00:00:00"/>
    <d v="1899-12-30T10:23:00"/>
    <n v="30"/>
    <n v="121"/>
    <s v="Ticket"/>
    <s v="Thursday"/>
    <s v="Night"/>
    <x v="18"/>
    <s v="10"/>
  </r>
  <r>
    <n v="1"/>
    <n v="5"/>
    <d v="2011-08-25T00:00:00"/>
    <x v="539"/>
    <d v="1899-12-30T12:30:00"/>
    <d v="2011-08-25T00:00:00"/>
    <d v="1899-12-30T14:18:00"/>
    <n v="300"/>
    <n v="108"/>
    <s v="Ticket"/>
    <s v="Thursday"/>
    <s v="Morning"/>
    <x v="7"/>
    <s v="14"/>
  </r>
  <r>
    <n v="1"/>
    <n v="6"/>
    <d v="2011-08-25T00:00:00"/>
    <x v="539"/>
    <d v="1899-12-30T12:39:00"/>
    <d v="2011-08-25T00:00:00"/>
    <d v="1899-12-30T12:55:00"/>
    <n v="30"/>
    <n v="16"/>
    <s v="Ticket"/>
    <s v="Thursday"/>
    <s v="Morning"/>
    <x v="7"/>
    <s v="12"/>
  </r>
  <r>
    <n v="1"/>
    <n v="5"/>
    <d v="2011-08-25T00:00:00"/>
    <x v="539"/>
    <d v="1899-12-30T13:14:00"/>
    <d v="2011-08-25T00:00:00"/>
    <d v="1899-12-30T16:11:00"/>
    <n v="30"/>
    <n v="177"/>
    <s v="Ticket"/>
    <s v="Thursday"/>
    <s v="Morning"/>
    <x v="0"/>
    <s v="16"/>
  </r>
  <r>
    <n v="1"/>
    <n v="8"/>
    <d v="2011-08-25T00:00:00"/>
    <x v="539"/>
    <d v="1899-12-30T13:19:00"/>
    <d v="2011-08-25T00:00:00"/>
    <d v="1899-12-30T15:16:00"/>
    <n v="30"/>
    <n v="117"/>
    <s v="Ticket"/>
    <s v="Thursday"/>
    <s v="Morning"/>
    <x v="0"/>
    <s v="15"/>
  </r>
  <r>
    <n v="1"/>
    <n v="6"/>
    <d v="2011-08-25T00:00:00"/>
    <x v="539"/>
    <d v="1899-12-30T16:54:00"/>
    <d v="2011-08-25T00:00:00"/>
    <d v="1899-12-30T19:15:00"/>
    <n v="30"/>
    <n v="141"/>
    <s v="Ticket"/>
    <s v="Thursday"/>
    <s v="Afternoon"/>
    <x v="5"/>
    <s v="19"/>
  </r>
  <r>
    <n v="1"/>
    <n v="5"/>
    <d v="2011-08-26T00:00:00"/>
    <x v="540"/>
    <d v="1899-12-30T12:02:00"/>
    <d v="2011-08-26T00:00:00"/>
    <d v="1899-12-30T15:12:00"/>
    <n v="40"/>
    <n v="190"/>
    <s v="Ticket"/>
    <s v="Friday"/>
    <s v="Morning"/>
    <x v="7"/>
    <s v="15"/>
  </r>
  <r>
    <n v="1"/>
    <n v="5"/>
    <d v="2011-08-26T00:00:00"/>
    <x v="540"/>
    <d v="1899-12-30T13:39:00"/>
    <d v="2011-08-26T00:00:00"/>
    <d v="1899-12-30T16:34:00"/>
    <n v="30"/>
    <n v="175"/>
    <s v="Ticket"/>
    <s v="Friday"/>
    <s v="Morning"/>
    <x v="0"/>
    <s v="16"/>
  </r>
  <r>
    <n v="1"/>
    <n v="5"/>
    <d v="2011-08-26T00:00:00"/>
    <x v="540"/>
    <d v="1899-12-30T16:50:00"/>
    <d v="2011-08-26T00:00:00"/>
    <d v="1899-12-30T17:21:00"/>
    <n v="30"/>
    <n v="31"/>
    <s v="Ticket"/>
    <s v="Friday"/>
    <s v="Afternoon"/>
    <x v="5"/>
    <s v="17"/>
  </r>
  <r>
    <n v="1"/>
    <n v="8"/>
    <d v="2011-08-26T00:00:00"/>
    <x v="540"/>
    <d v="1899-12-30T18:05:00"/>
    <d v="2011-08-26T00:00:00"/>
    <d v="1899-12-30T18:51:00"/>
    <n v="30"/>
    <n v="46"/>
    <s v="Ticket"/>
    <s v="Friday"/>
    <s v="Evening"/>
    <x v="8"/>
    <s v="18"/>
  </r>
  <r>
    <n v="1"/>
    <n v="8"/>
    <d v="2011-08-26T00:00:00"/>
    <x v="540"/>
    <d v="1899-12-30T18:12:00"/>
    <d v="2011-08-26T00:00:00"/>
    <d v="1899-12-30T19:40:00"/>
    <n v="30"/>
    <n v="88"/>
    <s v="Ticket"/>
    <s v="Friday"/>
    <s v="Evening"/>
    <x v="8"/>
    <s v="19"/>
  </r>
  <r>
    <n v="1"/>
    <n v="5"/>
    <d v="2011-08-26T00:00:00"/>
    <x v="540"/>
    <d v="1899-12-30T21:48:00"/>
    <d v="2011-08-26T00:00:00"/>
    <d v="1899-12-30T23:17:00"/>
    <n v="30"/>
    <n v="89"/>
    <s v="Ticket"/>
    <s v="Friday"/>
    <s v="Evening"/>
    <x v="10"/>
    <s v="23"/>
  </r>
  <r>
    <n v="1"/>
    <n v="5"/>
    <d v="2011-08-26T00:00:00"/>
    <x v="540"/>
    <d v="1899-12-30T21:51:00"/>
    <d v="2011-08-26T00:00:00"/>
    <d v="1899-12-30T22:51:00"/>
    <n v="30"/>
    <n v="60"/>
    <s v="Ticket"/>
    <s v="Friday"/>
    <s v="Evening"/>
    <x v="10"/>
    <s v="22"/>
  </r>
  <r>
    <n v="1"/>
    <n v="5"/>
    <d v="2011-08-26T00:00:00"/>
    <x v="540"/>
    <d v="1899-12-30T22:20:00"/>
    <d v="2011-08-27T00:00:00"/>
    <d v="1899-12-30T00:47:00"/>
    <n v="30"/>
    <n v="147"/>
    <s v="Ticket"/>
    <s v="Friday"/>
    <s v="Night"/>
    <x v="6"/>
    <s v="00"/>
  </r>
  <r>
    <n v="1"/>
    <n v="5"/>
    <d v="2011-08-29T00:00:00"/>
    <x v="541"/>
    <d v="1899-12-30T11:15:00"/>
    <d v="2011-08-29T00:00:00"/>
    <d v="1899-12-30T11:22:00"/>
    <n v="300"/>
    <n v="7"/>
    <s v="Ticket"/>
    <s v="Monday"/>
    <s v="Morning"/>
    <x v="12"/>
    <s v="11"/>
  </r>
  <r>
    <n v="1"/>
    <n v="6"/>
    <d v="2011-08-29T00:00:00"/>
    <x v="541"/>
    <d v="1899-12-30T14:44:00"/>
    <d v="2011-08-29T00:00:00"/>
    <d v="1899-12-30T16:20:00"/>
    <n v="30"/>
    <n v="96"/>
    <s v="Ticket"/>
    <s v="Monday"/>
    <s v="Afternoon"/>
    <x v="1"/>
    <s v="16"/>
  </r>
  <r>
    <n v="1"/>
    <n v="6"/>
    <d v="2011-08-29T00:00:00"/>
    <x v="541"/>
    <d v="1899-12-30T16:53:00"/>
    <d v="2011-08-29T00:00:00"/>
    <d v="1899-12-30T17:42:00"/>
    <n v="30"/>
    <n v="49"/>
    <s v="Ticket"/>
    <s v="Monday"/>
    <s v="Afternoon"/>
    <x v="5"/>
    <s v="17"/>
  </r>
  <r>
    <n v="1"/>
    <n v="6"/>
    <d v="2011-08-29T00:00:00"/>
    <x v="541"/>
    <d v="1899-12-30T16:57:00"/>
    <d v="2011-08-29T00:00:00"/>
    <d v="1899-12-30T23:16:00"/>
    <n v="70"/>
    <n v="379"/>
    <s v="Ticket"/>
    <s v="Monday"/>
    <s v="Afternoon"/>
    <x v="5"/>
    <s v="23"/>
  </r>
  <r>
    <n v="1"/>
    <n v="6"/>
    <d v="2011-08-29T00:00:00"/>
    <x v="541"/>
    <d v="1899-12-30T18:08:00"/>
    <d v="2011-08-29T00:00:00"/>
    <d v="1899-12-30T18:58:00"/>
    <n v="30"/>
    <n v="50"/>
    <s v="Ticket"/>
    <s v="Monday"/>
    <s v="Evening"/>
    <x v="8"/>
    <s v="18"/>
  </r>
  <r>
    <n v="1"/>
    <n v="6"/>
    <d v="2011-08-29T00:00:00"/>
    <x v="541"/>
    <d v="1899-12-30T18:47:00"/>
    <d v="2011-08-29T00:00:00"/>
    <d v="1899-12-30T23:33:00"/>
    <n v="50"/>
    <n v="286"/>
    <s v="Ticket"/>
    <s v="Monday"/>
    <s v="Evening"/>
    <x v="8"/>
    <s v="23"/>
  </r>
  <r>
    <n v="1"/>
    <n v="5"/>
    <d v="2011-08-29T00:00:00"/>
    <x v="541"/>
    <d v="1899-12-30T19:44:00"/>
    <d v="2011-08-29T00:00:00"/>
    <d v="1899-12-30T21:48:00"/>
    <n v="30"/>
    <n v="124"/>
    <s v="Ticket"/>
    <s v="Monday"/>
    <s v="Evening"/>
    <x v="4"/>
    <s v="21"/>
  </r>
  <r>
    <n v="1"/>
    <n v="8"/>
    <d v="2011-08-30T00:00:00"/>
    <x v="542"/>
    <d v="1899-12-30T12:11:00"/>
    <d v="2011-08-30T00:00:00"/>
    <d v="1899-12-30T16:19:00"/>
    <n v="50"/>
    <n v="248"/>
    <s v="Ticket"/>
    <s v="Tuesday"/>
    <s v="Morning"/>
    <x v="7"/>
    <s v="16"/>
  </r>
  <r>
    <n v="1"/>
    <n v="5"/>
    <d v="2011-08-30T00:00:00"/>
    <x v="542"/>
    <d v="1899-12-30T12:21:00"/>
    <d v="2011-08-30T00:00:00"/>
    <d v="1899-12-30T14:46:00"/>
    <n v="30"/>
    <n v="145"/>
    <s v="Ticket"/>
    <s v="Tuesday"/>
    <s v="Morning"/>
    <x v="7"/>
    <s v="14"/>
  </r>
  <r>
    <n v="1"/>
    <n v="5"/>
    <d v="2011-08-30T00:00:00"/>
    <x v="542"/>
    <d v="1899-12-30T13:23:00"/>
    <d v="2011-08-30T00:00:00"/>
    <d v="1899-12-30T14:11:00"/>
    <n v="30"/>
    <n v="48"/>
    <s v="Ticket"/>
    <s v="Tuesday"/>
    <s v="Morning"/>
    <x v="0"/>
    <s v="14"/>
  </r>
  <r>
    <n v="1"/>
    <n v="8"/>
    <d v="2011-08-30T00:00:00"/>
    <x v="542"/>
    <d v="1899-12-30T15:07:00"/>
    <d v="2011-08-30T00:00:00"/>
    <d v="1899-12-30T16:15:00"/>
    <n v="30"/>
    <n v="68"/>
    <s v="Ticket"/>
    <s v="Tuesday"/>
    <s v="Afternoon"/>
    <x v="2"/>
    <s v="16"/>
  </r>
  <r>
    <n v="1"/>
    <n v="5"/>
    <d v="2011-08-30T00:00:00"/>
    <x v="542"/>
    <d v="1899-12-30T15:22:00"/>
    <d v="2011-08-30T00:00:00"/>
    <d v="1899-12-30T15:52:00"/>
    <n v="30"/>
    <n v="30"/>
    <s v="Ticket"/>
    <s v="Tuesday"/>
    <s v="Afternoon"/>
    <x v="2"/>
    <s v="15"/>
  </r>
  <r>
    <n v="1"/>
    <n v="6"/>
    <d v="2011-08-30T00:00:00"/>
    <x v="542"/>
    <d v="1899-12-30T15:27:00"/>
    <d v="2011-08-30T00:00:00"/>
    <d v="1899-12-30T20:17:00"/>
    <n v="50"/>
    <n v="290"/>
    <s v="Ticket"/>
    <s v="Tuesday"/>
    <s v="Afternoon"/>
    <x v="2"/>
    <s v="20"/>
  </r>
  <r>
    <n v="1"/>
    <n v="6"/>
    <d v="2011-08-30T00:00:00"/>
    <x v="542"/>
    <d v="1899-12-30T18:50:00"/>
    <d v="2011-08-30T00:00:00"/>
    <d v="1899-12-30T21:24:00"/>
    <n v="30"/>
    <n v="154"/>
    <s v="Ticket"/>
    <s v="Tuesday"/>
    <s v="Evening"/>
    <x v="8"/>
    <s v="21"/>
  </r>
  <r>
    <n v="1"/>
    <n v="6"/>
    <d v="2011-08-30T00:00:00"/>
    <x v="542"/>
    <d v="1899-12-30T19:34:00"/>
    <d v="2011-08-30T00:00:00"/>
    <d v="1899-12-30T23:11:00"/>
    <n v="40"/>
    <n v="217"/>
    <s v="Ticket"/>
    <s v="Tuesday"/>
    <s v="Evening"/>
    <x v="4"/>
    <s v="23"/>
  </r>
  <r>
    <n v="1"/>
    <n v="5"/>
    <d v="2011-08-31T00:00:00"/>
    <x v="543"/>
    <d v="1899-12-30T11:11:00"/>
    <d v="2011-08-31T00:00:00"/>
    <d v="1899-12-30T12:10:00"/>
    <n v="30"/>
    <n v="59"/>
    <s v="Ticket"/>
    <s v="Wednesday"/>
    <s v="Morning"/>
    <x v="12"/>
    <s v="12"/>
  </r>
  <r>
    <n v="1"/>
    <n v="6"/>
    <d v="2011-08-31T00:00:00"/>
    <x v="543"/>
    <d v="1899-12-30T13:25:00"/>
    <d v="2011-08-31T00:00:00"/>
    <d v="1899-12-30T17:54:00"/>
    <n v="50"/>
    <n v="269"/>
    <s v="Ticket"/>
    <s v="Wednesday"/>
    <s v="Morning"/>
    <x v="0"/>
    <s v="17"/>
  </r>
  <r>
    <n v="1"/>
    <n v="8"/>
    <d v="2011-08-31T00:00:00"/>
    <x v="543"/>
    <d v="1899-12-30T15:04:00"/>
    <d v="2011-08-31T00:00:00"/>
    <d v="1899-12-30T18:35:00"/>
    <n v="40"/>
    <n v="211"/>
    <s v="Ticket"/>
    <s v="Wednesday"/>
    <s v="Afternoon"/>
    <x v="2"/>
    <s v="18"/>
  </r>
  <r>
    <n v="1"/>
    <n v="6"/>
    <d v="2011-08-31T00:00:00"/>
    <x v="543"/>
    <d v="1899-12-30T15:31:00"/>
    <d v="2011-08-31T00:00:00"/>
    <d v="1899-12-30T17:37:00"/>
    <n v="30"/>
    <n v="126"/>
    <s v="Ticket"/>
    <s v="Wednesday"/>
    <s v="Afternoon"/>
    <x v="2"/>
    <s v="17"/>
  </r>
  <r>
    <n v="1"/>
    <n v="8"/>
    <d v="2011-08-31T00:00:00"/>
    <x v="543"/>
    <d v="1899-12-30T15:51:00"/>
    <d v="2011-08-31T00:00:00"/>
    <d v="1899-12-30T17:24:00"/>
    <n v="30"/>
    <n v="93"/>
    <s v="Ticket"/>
    <s v="Wednesday"/>
    <s v="Afternoon"/>
    <x v="2"/>
    <s v="17"/>
  </r>
  <r>
    <n v="1"/>
    <n v="8"/>
    <d v="2011-08-31T00:00:00"/>
    <x v="543"/>
    <d v="1899-12-30T16:26:00"/>
    <d v="2011-08-31T00:00:00"/>
    <d v="1899-12-30T17:22:00"/>
    <n v="30"/>
    <n v="56"/>
    <s v="Ticket"/>
    <s v="Wednesday"/>
    <s v="Afternoon"/>
    <x v="5"/>
    <s v="17"/>
  </r>
  <r>
    <n v="1"/>
    <n v="5"/>
    <d v="2011-08-31T00:00:00"/>
    <x v="543"/>
    <d v="1899-12-30T16:41:00"/>
    <d v="2011-08-31T00:00:00"/>
    <d v="1899-12-30T19:17:00"/>
    <n v="30"/>
    <n v="156"/>
    <s v="Ticket"/>
    <s v="Wednesday"/>
    <s v="Afternoon"/>
    <x v="5"/>
    <s v="19"/>
  </r>
  <r>
    <n v="1"/>
    <n v="5"/>
    <d v="2011-08-31T00:00:00"/>
    <x v="543"/>
    <d v="1899-12-30T16:56:00"/>
    <d v="2011-08-31T00:00:00"/>
    <d v="1899-12-30T19:36:00"/>
    <n v="30"/>
    <n v="160"/>
    <s v="Ticket"/>
    <s v="Wednesday"/>
    <s v="Afternoon"/>
    <x v="5"/>
    <s v="19"/>
  </r>
  <r>
    <n v="1"/>
    <n v="5"/>
    <d v="2011-08-31T00:00:00"/>
    <x v="543"/>
    <d v="1899-12-30T19:46:00"/>
    <d v="2011-08-31T00:00:00"/>
    <d v="1899-12-30T22:26:00"/>
    <n v="300"/>
    <n v="160"/>
    <s v="Ticket"/>
    <s v="Wednesday"/>
    <s v="Evening"/>
    <x v="4"/>
    <s v="22"/>
  </r>
  <r>
    <n v="1"/>
    <n v="5"/>
    <d v="2011-08-31T00:00:00"/>
    <x v="543"/>
    <d v="1899-12-30T20:55:00"/>
    <d v="2011-08-31T00:00:00"/>
    <d v="1899-12-30T23:56:00"/>
    <n v="40"/>
    <n v="181"/>
    <s v="Ticket"/>
    <s v="Wednesday"/>
    <s v="Evening"/>
    <x v="9"/>
    <s v="23"/>
  </r>
  <r>
    <n v="1"/>
    <n v="8"/>
    <d v="2011-09-01T00:00:00"/>
    <x v="544"/>
    <d v="1899-12-30T10:36:00"/>
    <d v="2011-09-01T00:00:00"/>
    <d v="1899-12-30T15:09:00"/>
    <n v="50"/>
    <n v="273"/>
    <s v="Ticket"/>
    <s v="Thursday"/>
    <s v="Morning"/>
    <x v="11"/>
    <s v="15"/>
  </r>
  <r>
    <n v="1"/>
    <n v="5"/>
    <d v="2011-09-01T00:00:00"/>
    <x v="544"/>
    <d v="1899-12-30T12:23:00"/>
    <d v="2011-09-01T00:00:00"/>
    <d v="1899-12-30T16:11:00"/>
    <n v="40"/>
    <n v="228"/>
    <s v="Ticket"/>
    <s v="Thursday"/>
    <s v="Morning"/>
    <x v="7"/>
    <s v="16"/>
  </r>
  <r>
    <n v="1"/>
    <n v="6"/>
    <d v="2011-09-01T00:00:00"/>
    <x v="544"/>
    <d v="1899-12-30T12:57:00"/>
    <d v="2011-09-01T00:00:00"/>
    <d v="1899-12-30T17:23:00"/>
    <n v="50"/>
    <n v="266"/>
    <s v="Ticket"/>
    <s v="Thursday"/>
    <s v="Morning"/>
    <x v="7"/>
    <s v="17"/>
  </r>
  <r>
    <n v="1"/>
    <n v="8"/>
    <d v="2011-09-01T00:00:00"/>
    <x v="544"/>
    <d v="1899-12-30T12:59:00"/>
    <d v="2011-09-01T00:00:00"/>
    <d v="1899-12-30T13:24:00"/>
    <n v="30"/>
    <n v="25"/>
    <s v="Ticket"/>
    <s v="Thursday"/>
    <s v="Morning"/>
    <x v="7"/>
    <s v="13"/>
  </r>
  <r>
    <n v="1"/>
    <n v="6"/>
    <d v="2011-09-01T00:00:00"/>
    <x v="544"/>
    <d v="1899-12-30T14:24:00"/>
    <d v="2011-09-01T00:00:00"/>
    <d v="1899-12-30T17:51:00"/>
    <n v="40"/>
    <n v="207"/>
    <s v="Ticket"/>
    <s v="Thursday"/>
    <s v="Afternoon"/>
    <x v="1"/>
    <s v="17"/>
  </r>
  <r>
    <n v="1"/>
    <n v="5"/>
    <d v="2011-09-01T00:00:00"/>
    <x v="544"/>
    <d v="1899-12-30T15:11:00"/>
    <d v="2011-09-01T00:00:00"/>
    <d v="1899-12-30T20:09:00"/>
    <n v="50"/>
    <n v="298"/>
    <s v="Ticket"/>
    <s v="Thursday"/>
    <s v="Afternoon"/>
    <x v="2"/>
    <s v="20"/>
  </r>
  <r>
    <n v="1"/>
    <n v="5"/>
    <d v="2011-09-01T00:00:00"/>
    <x v="544"/>
    <d v="1899-12-30T17:21:00"/>
    <d v="2011-09-01T00:00:00"/>
    <d v="1899-12-30T18:27:00"/>
    <n v="30"/>
    <n v="66"/>
    <s v="Ticket"/>
    <s v="Thursday"/>
    <s v="Afternoon"/>
    <x v="3"/>
    <s v="18"/>
  </r>
  <r>
    <n v="1"/>
    <n v="6"/>
    <d v="2011-09-01T00:00:00"/>
    <x v="544"/>
    <d v="1899-12-30T18:54:00"/>
    <d v="2011-09-01T00:00:00"/>
    <d v="1899-12-30T22:24:00"/>
    <n v="40"/>
    <n v="210"/>
    <s v="Ticket"/>
    <s v="Thursday"/>
    <s v="Evening"/>
    <x v="8"/>
    <s v="22"/>
  </r>
  <r>
    <n v="1"/>
    <n v="5"/>
    <d v="2011-09-01T00:00:00"/>
    <x v="544"/>
    <d v="1899-12-30T19:28:00"/>
    <d v="2011-09-01T00:00:00"/>
    <d v="1899-12-30T20:14:00"/>
    <n v="30"/>
    <n v="46"/>
    <s v="Ticket"/>
    <s v="Thursday"/>
    <s v="Evening"/>
    <x v="4"/>
    <s v="20"/>
  </r>
  <r>
    <n v="1"/>
    <n v="6"/>
    <d v="2011-09-01T00:00:00"/>
    <x v="544"/>
    <d v="1899-12-30T19:50:00"/>
    <d v="2011-09-01T00:00:00"/>
    <d v="1899-12-30T21:43:00"/>
    <n v="30"/>
    <n v="113"/>
    <s v="Ticket"/>
    <s v="Thursday"/>
    <s v="Evening"/>
    <x v="4"/>
    <s v="21"/>
  </r>
  <r>
    <n v="1"/>
    <n v="5"/>
    <d v="2011-09-01T00:00:00"/>
    <x v="544"/>
    <d v="1899-12-30T20:08:00"/>
    <d v="2011-09-01T00:00:00"/>
    <d v="1899-12-30T20:47:00"/>
    <n v="30"/>
    <n v="39"/>
    <s v="Ticket"/>
    <s v="Thursday"/>
    <s v="Evening"/>
    <x v="9"/>
    <s v="20"/>
  </r>
  <r>
    <n v="1"/>
    <n v="8"/>
    <d v="2011-09-01T00:00:00"/>
    <x v="544"/>
    <d v="1899-12-30T22:17:00"/>
    <d v="2011-09-01T00:00:00"/>
    <d v="1899-12-30T23:35:00"/>
    <n v="30"/>
    <n v="78"/>
    <s v="Ticket"/>
    <s v="Thursday"/>
    <s v="Night"/>
    <x v="6"/>
    <s v="23"/>
  </r>
  <r>
    <n v="1"/>
    <n v="5"/>
    <d v="2011-09-02T00:00:00"/>
    <x v="545"/>
    <d v="1899-12-30T11:20:00"/>
    <d v="2011-09-02T00:00:00"/>
    <d v="1899-12-30T12:18:00"/>
    <n v="30"/>
    <n v="58"/>
    <s v="Ticket"/>
    <s v="Friday"/>
    <s v="Morning"/>
    <x v="12"/>
    <s v="12"/>
  </r>
  <r>
    <n v="1"/>
    <n v="5"/>
    <d v="2011-09-02T00:00:00"/>
    <x v="545"/>
    <d v="1899-12-30T11:40:00"/>
    <d v="2011-09-02T00:00:00"/>
    <d v="1899-12-30T14:22:00"/>
    <n v="30"/>
    <n v="162"/>
    <s v="Ticket"/>
    <s v="Friday"/>
    <s v="Morning"/>
    <x v="12"/>
    <s v="14"/>
  </r>
  <r>
    <n v="1"/>
    <n v="5"/>
    <d v="2011-09-02T00:00:00"/>
    <x v="545"/>
    <d v="1899-12-30T12:12:00"/>
    <d v="2011-09-02T00:00:00"/>
    <d v="1899-12-30T12:52:00"/>
    <n v="30"/>
    <n v="40"/>
    <s v="Ticket"/>
    <s v="Friday"/>
    <s v="Morning"/>
    <x v="7"/>
    <s v="12"/>
  </r>
  <r>
    <n v="1"/>
    <n v="5"/>
    <d v="2011-09-02T00:00:00"/>
    <x v="545"/>
    <d v="1899-12-30T15:42:00"/>
    <d v="2011-09-02T00:00:00"/>
    <d v="1899-12-30T17:16:00"/>
    <n v="30"/>
    <n v="94"/>
    <s v="Ticket"/>
    <s v="Friday"/>
    <s v="Afternoon"/>
    <x v="2"/>
    <s v="17"/>
  </r>
  <r>
    <n v="1"/>
    <n v="5"/>
    <d v="2011-09-02T00:00:00"/>
    <x v="545"/>
    <d v="1899-12-30T16:14:00"/>
    <d v="2011-09-02T00:00:00"/>
    <d v="1899-12-30T17:03:00"/>
    <n v="30"/>
    <n v="49"/>
    <s v="Ticket"/>
    <s v="Friday"/>
    <s v="Afternoon"/>
    <x v="5"/>
    <s v="17"/>
  </r>
  <r>
    <n v="1"/>
    <n v="6"/>
    <d v="2011-09-02T00:00:00"/>
    <x v="545"/>
    <d v="1899-12-30T19:30:00"/>
    <d v="2011-09-02T00:00:00"/>
    <d v="1899-12-30T23:03:00"/>
    <n v="40"/>
    <n v="213"/>
    <s v="Ticket"/>
    <s v="Friday"/>
    <s v="Evening"/>
    <x v="4"/>
    <s v="23"/>
  </r>
  <r>
    <n v="1"/>
    <n v="6"/>
    <d v="2011-09-02T00:00:00"/>
    <x v="545"/>
    <d v="1899-12-30T21:43:00"/>
    <d v="2011-09-03T00:00:00"/>
    <d v="1899-12-30T00:43:00"/>
    <n v="30"/>
    <n v="180"/>
    <s v="Ticket"/>
    <s v="Friday"/>
    <s v="Evening"/>
    <x v="10"/>
    <s v="00"/>
  </r>
  <r>
    <n v="1"/>
    <n v="5"/>
    <d v="2011-09-02T00:00:00"/>
    <x v="545"/>
    <d v="1899-12-30T21:48:00"/>
    <d v="2011-09-02T00:00:00"/>
    <d v="1899-12-30T23:04:00"/>
    <n v="30"/>
    <n v="76"/>
    <s v="Ticket"/>
    <s v="Friday"/>
    <s v="Evening"/>
    <x v="10"/>
    <s v="23"/>
  </r>
  <r>
    <n v="1"/>
    <n v="5"/>
    <d v="2011-09-05T00:00:00"/>
    <x v="546"/>
    <d v="1899-12-30T12:42:00"/>
    <d v="2011-09-05T00:00:00"/>
    <d v="1899-12-30T13:50:00"/>
    <n v="30"/>
    <n v="68"/>
    <s v="Ticket"/>
    <s v="Monday"/>
    <s v="Morning"/>
    <x v="7"/>
    <s v="13"/>
  </r>
  <r>
    <n v="1"/>
    <n v="8"/>
    <d v="2011-09-05T00:00:00"/>
    <x v="546"/>
    <d v="1899-12-30T13:52:00"/>
    <d v="2011-09-05T00:00:00"/>
    <d v="1899-12-30T15:02:00"/>
    <n v="30"/>
    <n v="70"/>
    <s v="Ticket"/>
    <s v="Monday"/>
    <s v="Morning"/>
    <x v="0"/>
    <s v="15"/>
  </r>
  <r>
    <n v="1"/>
    <n v="8"/>
    <d v="2011-09-05T00:00:00"/>
    <x v="546"/>
    <d v="1899-12-30T15:02:00"/>
    <d v="2011-09-05T00:00:00"/>
    <d v="1899-12-30T19:38:00"/>
    <n v="50"/>
    <n v="276"/>
    <s v="Ticket"/>
    <s v="Monday"/>
    <s v="Afternoon"/>
    <x v="2"/>
    <s v="19"/>
  </r>
  <r>
    <n v="1"/>
    <n v="6"/>
    <d v="2011-09-05T00:00:00"/>
    <x v="546"/>
    <d v="1899-12-30T16:49:00"/>
    <d v="2011-09-05T00:00:00"/>
    <d v="1899-12-30T17:21:00"/>
    <n v="30"/>
    <n v="32"/>
    <s v="Ticket"/>
    <s v="Monday"/>
    <s v="Afternoon"/>
    <x v="5"/>
    <s v="17"/>
  </r>
  <r>
    <n v="1"/>
    <n v="5"/>
    <d v="2011-09-05T00:00:00"/>
    <x v="546"/>
    <d v="1899-12-30T16:49:00"/>
    <d v="2011-09-05T00:00:00"/>
    <d v="1899-12-30T19:44:00"/>
    <n v="30"/>
    <n v="175"/>
    <s v="Ticket"/>
    <s v="Monday"/>
    <s v="Afternoon"/>
    <x v="5"/>
    <s v="19"/>
  </r>
  <r>
    <n v="1"/>
    <n v="6"/>
    <d v="2011-09-05T00:00:00"/>
    <x v="546"/>
    <d v="1899-12-30T16:55:00"/>
    <d v="2011-09-05T00:00:00"/>
    <d v="1899-12-30T20:24:00"/>
    <n v="40"/>
    <n v="209"/>
    <s v="Ticket"/>
    <s v="Monday"/>
    <s v="Afternoon"/>
    <x v="5"/>
    <s v="20"/>
  </r>
  <r>
    <n v="1"/>
    <n v="5"/>
    <d v="2011-09-05T00:00:00"/>
    <x v="546"/>
    <d v="1899-12-30T19:15:00"/>
    <d v="2011-09-05T00:00:00"/>
    <d v="1899-12-30T22:04:00"/>
    <n v="30"/>
    <n v="169"/>
    <s v="Ticket"/>
    <s v="Monday"/>
    <s v="Evening"/>
    <x v="4"/>
    <s v="22"/>
  </r>
  <r>
    <n v="1"/>
    <n v="5"/>
    <d v="2011-09-05T00:00:00"/>
    <x v="546"/>
    <d v="1899-12-30T21:22:00"/>
    <d v="2011-09-05T00:00:00"/>
    <d v="1899-12-30T23:44:00"/>
    <n v="30"/>
    <n v="142"/>
    <s v="Ticket"/>
    <s v="Monday"/>
    <s v="Evening"/>
    <x v="10"/>
    <s v="23"/>
  </r>
  <r>
    <n v="1"/>
    <n v="5"/>
    <d v="2011-09-05T00:00:00"/>
    <x v="546"/>
    <d v="1899-12-30T21:35:00"/>
    <d v="2011-09-06T00:00:00"/>
    <d v="1899-12-30T01:41:00"/>
    <n v="50"/>
    <n v="246"/>
    <s v="Ticket"/>
    <s v="Monday"/>
    <s v="Evening"/>
    <x v="10"/>
    <s v="01"/>
  </r>
  <r>
    <n v="1"/>
    <n v="6"/>
    <d v="2011-09-06T00:00:00"/>
    <x v="547"/>
    <d v="1899-12-30T10:34:00"/>
    <d v="2011-09-06T00:00:00"/>
    <d v="1899-12-30T17:39:00"/>
    <n v="80"/>
    <n v="425"/>
    <s v="Ticket"/>
    <s v="Tuesday"/>
    <s v="Morning"/>
    <x v="11"/>
    <s v="17"/>
  </r>
  <r>
    <n v="1"/>
    <n v="8"/>
    <d v="2011-09-06T00:00:00"/>
    <x v="547"/>
    <d v="1899-12-30T14:57:00"/>
    <d v="2011-09-06T00:00:00"/>
    <d v="1899-12-30T17:35:00"/>
    <n v="30"/>
    <n v="158"/>
    <s v="Ticket"/>
    <s v="Tuesday"/>
    <s v="Afternoon"/>
    <x v="1"/>
    <s v="17"/>
  </r>
  <r>
    <n v="1"/>
    <n v="6"/>
    <d v="2011-09-06T00:00:00"/>
    <x v="547"/>
    <d v="1899-12-30T17:09:00"/>
    <d v="2011-09-06T00:00:00"/>
    <d v="1899-12-30T18:18:00"/>
    <n v="30"/>
    <n v="69"/>
    <s v="Ticket"/>
    <s v="Tuesday"/>
    <s v="Afternoon"/>
    <x v="3"/>
    <s v="18"/>
  </r>
  <r>
    <n v="1"/>
    <n v="6"/>
    <d v="2011-09-06T00:00:00"/>
    <x v="547"/>
    <d v="1899-12-30T17:21:00"/>
    <d v="2011-09-06T00:00:00"/>
    <d v="1899-12-30T17:47:00"/>
    <n v="30"/>
    <n v="26"/>
    <s v="Ticket"/>
    <s v="Tuesday"/>
    <s v="Afternoon"/>
    <x v="3"/>
    <s v="17"/>
  </r>
  <r>
    <n v="1"/>
    <n v="5"/>
    <d v="2011-09-07T00:00:00"/>
    <x v="548"/>
    <d v="1899-12-30T07:18:00"/>
    <d v="2011-09-07T00:00:00"/>
    <d v="1899-12-30T09:39:00"/>
    <n v="30"/>
    <n v="141"/>
    <s v="Ticket"/>
    <s v="Wednesday"/>
    <s v="Night"/>
    <x v="16"/>
    <s v="09"/>
  </r>
  <r>
    <n v="1"/>
    <n v="5"/>
    <d v="2011-09-07T00:00:00"/>
    <x v="548"/>
    <d v="1899-12-30T13:32:00"/>
    <d v="2011-09-07T00:00:00"/>
    <d v="1899-12-30T14:49:00"/>
    <n v="30"/>
    <n v="77"/>
    <s v="Ticket"/>
    <s v="Wednesday"/>
    <s v="Morning"/>
    <x v="0"/>
    <s v="14"/>
  </r>
  <r>
    <n v="1"/>
    <n v="6"/>
    <d v="2011-09-07T00:00:00"/>
    <x v="548"/>
    <d v="1899-12-30T13:55:00"/>
    <d v="2011-09-07T00:00:00"/>
    <d v="1899-12-30T14:45:00"/>
    <n v="30"/>
    <n v="50"/>
    <s v="Ticket"/>
    <s v="Wednesday"/>
    <s v="Morning"/>
    <x v="0"/>
    <s v="14"/>
  </r>
  <r>
    <n v="1"/>
    <n v="8"/>
    <d v="2011-09-07T00:00:00"/>
    <x v="548"/>
    <d v="1899-12-30T15:11:00"/>
    <d v="2011-09-07T00:00:00"/>
    <d v="1899-12-30T19:08:00"/>
    <n v="40"/>
    <n v="237"/>
    <s v="Ticket"/>
    <s v="Wednesday"/>
    <s v="Afternoon"/>
    <x v="2"/>
    <s v="19"/>
  </r>
  <r>
    <n v="1"/>
    <n v="8"/>
    <d v="2011-09-07T00:00:00"/>
    <x v="548"/>
    <d v="1899-12-30T15:36:00"/>
    <d v="2011-09-07T00:00:00"/>
    <d v="1899-12-30T17:47:00"/>
    <n v="30"/>
    <n v="131"/>
    <s v="Ticket"/>
    <s v="Wednesday"/>
    <s v="Afternoon"/>
    <x v="2"/>
    <s v="17"/>
  </r>
  <r>
    <n v="1"/>
    <n v="5"/>
    <d v="2011-09-07T00:00:00"/>
    <x v="548"/>
    <d v="1899-12-30T15:44:00"/>
    <d v="2011-09-07T00:00:00"/>
    <d v="1899-12-30T16:32:00"/>
    <n v="30"/>
    <n v="48"/>
    <s v="Ticket"/>
    <s v="Wednesday"/>
    <s v="Afternoon"/>
    <x v="2"/>
    <s v="16"/>
  </r>
  <r>
    <n v="1"/>
    <n v="8"/>
    <d v="2011-09-07T00:00:00"/>
    <x v="548"/>
    <d v="1899-12-30T20:16:00"/>
    <d v="2011-09-07T00:00:00"/>
    <d v="1899-12-30T22:36:00"/>
    <n v="30"/>
    <n v="140"/>
    <s v="Ticket"/>
    <s v="Wednesday"/>
    <s v="Evening"/>
    <x v="9"/>
    <s v="22"/>
  </r>
  <r>
    <n v="1"/>
    <n v="6"/>
    <d v="2011-09-08T00:00:00"/>
    <x v="549"/>
    <d v="1899-12-30T17:10:00"/>
    <d v="2011-09-08T00:00:00"/>
    <d v="1899-12-30T20:13:00"/>
    <n v="40"/>
    <n v="183"/>
    <s v="Ticket"/>
    <s v="Thursday"/>
    <s v="Afternoon"/>
    <x v="3"/>
    <s v="20"/>
  </r>
  <r>
    <n v="1"/>
    <n v="6"/>
    <d v="2011-09-08T00:00:00"/>
    <x v="549"/>
    <d v="1899-12-30T17:14:00"/>
    <d v="2011-09-08T00:00:00"/>
    <d v="1899-12-30T17:20:00"/>
    <n v="30"/>
    <n v="6"/>
    <s v="Ticket"/>
    <s v="Thursday"/>
    <s v="Afternoon"/>
    <x v="3"/>
    <s v="17"/>
  </r>
  <r>
    <n v="1"/>
    <n v="5"/>
    <d v="2011-09-08T00:00:00"/>
    <x v="549"/>
    <d v="1899-12-30T17:41:00"/>
    <d v="2011-09-08T00:00:00"/>
    <d v="1899-12-30T21:22:00"/>
    <n v="40"/>
    <n v="221"/>
    <s v="Ticket"/>
    <s v="Thursday"/>
    <s v="Afternoon"/>
    <x v="3"/>
    <s v="21"/>
  </r>
  <r>
    <n v="1"/>
    <n v="8"/>
    <d v="2011-09-08T00:00:00"/>
    <x v="549"/>
    <d v="1899-12-30T17:57:00"/>
    <d v="2011-09-08T00:00:00"/>
    <d v="1899-12-30T18:32:00"/>
    <n v="30"/>
    <n v="35"/>
    <s v="Ticket"/>
    <s v="Thursday"/>
    <s v="Afternoon"/>
    <x v="3"/>
    <s v="18"/>
  </r>
  <r>
    <n v="1"/>
    <n v="5"/>
    <d v="2011-09-08T00:00:00"/>
    <x v="549"/>
    <d v="1899-12-30T18:10:00"/>
    <d v="2011-09-08T00:00:00"/>
    <d v="1899-12-30T19:17:00"/>
    <n v="30"/>
    <n v="67"/>
    <s v="Ticket"/>
    <s v="Thursday"/>
    <s v="Evening"/>
    <x v="8"/>
    <s v="19"/>
  </r>
  <r>
    <n v="1"/>
    <n v="8"/>
    <d v="2011-09-08T00:00:00"/>
    <x v="549"/>
    <d v="1899-12-30T18:23:00"/>
    <d v="2011-09-08T00:00:00"/>
    <d v="1899-12-30T20:00:00"/>
    <n v="30"/>
    <n v="97"/>
    <s v="Ticket"/>
    <s v="Thursday"/>
    <s v="Evening"/>
    <x v="8"/>
    <s v="20"/>
  </r>
  <r>
    <n v="1"/>
    <n v="6"/>
    <d v="2011-09-08T00:00:00"/>
    <x v="549"/>
    <d v="1899-12-30T19:22:00"/>
    <d v="2011-09-08T00:00:00"/>
    <d v="1899-12-30T22:12:00"/>
    <n v="300"/>
    <n v="170"/>
    <s v="Ticket"/>
    <s v="Thursday"/>
    <s v="Evening"/>
    <x v="4"/>
    <s v="22"/>
  </r>
  <r>
    <n v="1"/>
    <n v="8"/>
    <d v="2011-09-08T00:00:00"/>
    <x v="549"/>
    <d v="1899-12-30T19:59:00"/>
    <d v="2011-09-08T00:00:00"/>
    <d v="1899-12-30T20:45:00"/>
    <n v="30"/>
    <n v="46"/>
    <s v="Ticket"/>
    <s v="Thursday"/>
    <s v="Evening"/>
    <x v="4"/>
    <s v="20"/>
  </r>
  <r>
    <n v="1"/>
    <n v="8"/>
    <d v="2011-09-08T00:00:00"/>
    <x v="549"/>
    <d v="1899-12-30T20:03:00"/>
    <d v="2011-09-08T00:00:00"/>
    <d v="1899-12-30T21:01:00"/>
    <n v="30"/>
    <n v="58"/>
    <s v="Ticket"/>
    <s v="Thursday"/>
    <s v="Evening"/>
    <x v="9"/>
    <s v="21"/>
  </r>
  <r>
    <n v="1"/>
    <n v="8"/>
    <d v="2011-09-08T00:00:00"/>
    <x v="549"/>
    <d v="1899-12-30T20:07:00"/>
    <d v="2011-09-08T00:00:00"/>
    <d v="1899-12-30T21:54:00"/>
    <n v="30"/>
    <n v="107"/>
    <s v="Ticket"/>
    <s v="Thursday"/>
    <s v="Evening"/>
    <x v="9"/>
    <s v="21"/>
  </r>
  <r>
    <n v="1"/>
    <n v="6"/>
    <d v="2011-09-08T00:00:00"/>
    <x v="549"/>
    <d v="1899-12-30T21:19:00"/>
    <d v="2011-09-08T00:00:00"/>
    <d v="1899-12-30T23:17:00"/>
    <n v="30"/>
    <n v="118"/>
    <s v="Ticket"/>
    <s v="Thursday"/>
    <s v="Evening"/>
    <x v="10"/>
    <s v="23"/>
  </r>
  <r>
    <n v="1"/>
    <n v="5"/>
    <d v="2011-09-08T00:00:00"/>
    <x v="549"/>
    <d v="1899-12-30T22:45:00"/>
    <d v="2011-09-09T00:00:00"/>
    <d v="1899-12-30T00:52:00"/>
    <n v="30"/>
    <n v="127"/>
    <s v="Ticket"/>
    <s v="Thursday"/>
    <s v="Night"/>
    <x v="6"/>
    <s v="00"/>
  </r>
  <r>
    <n v="1"/>
    <n v="6"/>
    <d v="2011-09-09T00:00:00"/>
    <x v="550"/>
    <d v="1899-12-30T08:45:00"/>
    <d v="2011-09-09T00:00:00"/>
    <d v="1899-12-30T17:03:00"/>
    <n v="90"/>
    <n v="498"/>
    <s v="Ticket"/>
    <s v="Friday"/>
    <s v="Night"/>
    <x v="18"/>
    <s v="17"/>
  </r>
  <r>
    <n v="1"/>
    <n v="8"/>
    <d v="2011-09-09T00:00:00"/>
    <x v="550"/>
    <d v="1899-12-30T09:22:00"/>
    <d v="2011-09-09T00:00:00"/>
    <d v="1899-12-30T11:21:00"/>
    <n v="30"/>
    <n v="119"/>
    <s v="Ticket"/>
    <s v="Friday"/>
    <s v="Night"/>
    <x v="13"/>
    <s v="11"/>
  </r>
  <r>
    <n v="1"/>
    <n v="8"/>
    <d v="2011-09-09T00:00:00"/>
    <x v="550"/>
    <d v="1899-12-30T09:35:00"/>
    <d v="2011-09-09T00:00:00"/>
    <d v="1899-12-30T14:34:00"/>
    <n v="50"/>
    <n v="299"/>
    <s v="Ticket"/>
    <s v="Friday"/>
    <s v="Night"/>
    <x v="13"/>
    <s v="14"/>
  </r>
  <r>
    <n v="1"/>
    <n v="5"/>
    <d v="2011-09-09T00:00:00"/>
    <x v="550"/>
    <d v="1899-12-30T13:06:00"/>
    <d v="2011-09-09T00:00:00"/>
    <d v="1899-12-30T14:47:00"/>
    <n v="30"/>
    <n v="101"/>
    <s v="Ticket"/>
    <s v="Friday"/>
    <s v="Morning"/>
    <x v="0"/>
    <s v="14"/>
  </r>
  <r>
    <n v="1"/>
    <n v="5"/>
    <d v="2011-09-09T00:00:00"/>
    <x v="550"/>
    <d v="1899-12-30T13:58:00"/>
    <d v="2011-09-09T00:00:00"/>
    <d v="1899-12-30T14:14:00"/>
    <n v="30"/>
    <n v="16"/>
    <s v="Ticket"/>
    <s v="Friday"/>
    <s v="Morning"/>
    <x v="0"/>
    <s v="14"/>
  </r>
  <r>
    <n v="1"/>
    <n v="8"/>
    <d v="2011-09-09T00:00:00"/>
    <x v="550"/>
    <d v="1899-12-30T16:45:00"/>
    <d v="2011-09-09T00:00:00"/>
    <d v="1899-12-30T17:42:00"/>
    <n v="30"/>
    <n v="57"/>
    <s v="Ticket"/>
    <s v="Friday"/>
    <s v="Afternoon"/>
    <x v="5"/>
    <s v="17"/>
  </r>
  <r>
    <n v="1"/>
    <n v="8"/>
    <d v="2011-09-09T00:00:00"/>
    <x v="550"/>
    <d v="1899-12-30T18:30:00"/>
    <d v="2011-09-09T00:00:00"/>
    <d v="1899-12-30T20:59:00"/>
    <n v="30"/>
    <n v="149"/>
    <s v="Ticket"/>
    <s v="Friday"/>
    <s v="Evening"/>
    <x v="8"/>
    <s v="20"/>
  </r>
  <r>
    <n v="1"/>
    <n v="5"/>
    <d v="2011-09-12T00:00:00"/>
    <x v="551"/>
    <d v="1899-12-30T08:14:00"/>
    <d v="2011-09-12T00:00:00"/>
    <d v="1899-12-30T09:31:00"/>
    <n v="30"/>
    <n v="77"/>
    <s v="Ticket"/>
    <s v="Monday"/>
    <s v="Night"/>
    <x v="18"/>
    <s v="09"/>
  </r>
  <r>
    <n v="1"/>
    <n v="5"/>
    <d v="2011-09-12T00:00:00"/>
    <x v="551"/>
    <d v="1899-12-30T10:29:00"/>
    <d v="2011-09-12T00:00:00"/>
    <d v="1899-12-30T12:01:00"/>
    <n v="30"/>
    <n v="92"/>
    <s v="Ticket"/>
    <s v="Monday"/>
    <s v="Morning"/>
    <x v="11"/>
    <s v="12"/>
  </r>
  <r>
    <n v="1"/>
    <n v="5"/>
    <d v="2011-09-12T00:00:00"/>
    <x v="551"/>
    <d v="1899-12-30T11:38:00"/>
    <d v="2011-09-12T00:00:00"/>
    <d v="1899-12-30T14:20:00"/>
    <n v="30"/>
    <n v="162"/>
    <s v="Ticket"/>
    <s v="Monday"/>
    <s v="Morning"/>
    <x v="12"/>
    <s v="14"/>
  </r>
  <r>
    <n v="1"/>
    <n v="8"/>
    <d v="2011-09-12T00:00:00"/>
    <x v="551"/>
    <d v="1899-12-30T11:55:00"/>
    <d v="2011-09-12T00:00:00"/>
    <d v="1899-12-30T16:27:00"/>
    <n v="50"/>
    <n v="272"/>
    <s v="Manual"/>
    <s v="Monday"/>
    <s v="Morning"/>
    <x v="12"/>
    <s v="16"/>
  </r>
  <r>
    <n v="1"/>
    <n v="5"/>
    <d v="2011-09-12T00:00:00"/>
    <x v="551"/>
    <d v="1899-12-30T13:43:00"/>
    <d v="2011-09-12T00:00:00"/>
    <d v="1899-12-30T19:58:00"/>
    <n v="300"/>
    <n v="375"/>
    <s v="Ticket"/>
    <s v="Monday"/>
    <s v="Morning"/>
    <x v="0"/>
    <s v="19"/>
  </r>
  <r>
    <n v="1"/>
    <n v="8"/>
    <d v="2011-09-12T00:00:00"/>
    <x v="551"/>
    <d v="1899-12-30T13:55:00"/>
    <d v="2011-09-12T00:00:00"/>
    <d v="1899-12-30T16:36:00"/>
    <n v="30"/>
    <n v="161"/>
    <s v="Ticket"/>
    <s v="Monday"/>
    <s v="Morning"/>
    <x v="0"/>
    <s v="16"/>
  </r>
  <r>
    <n v="1"/>
    <n v="6"/>
    <d v="2011-09-12T00:00:00"/>
    <x v="551"/>
    <d v="1899-12-30T14:04:00"/>
    <d v="2011-09-12T00:00:00"/>
    <d v="1899-12-30T17:13:00"/>
    <n v="40"/>
    <n v="189"/>
    <s v="Ticket"/>
    <s v="Monday"/>
    <s v="Afternoon"/>
    <x v="1"/>
    <s v="17"/>
  </r>
  <r>
    <n v="1"/>
    <n v="6"/>
    <d v="2011-09-12T00:00:00"/>
    <x v="551"/>
    <d v="1899-12-30T14:11:00"/>
    <d v="2011-09-12T00:00:00"/>
    <d v="1899-12-30T17:23:00"/>
    <n v="40"/>
    <n v="192"/>
    <s v="Ticket"/>
    <s v="Monday"/>
    <s v="Afternoon"/>
    <x v="1"/>
    <s v="17"/>
  </r>
  <r>
    <n v="1"/>
    <n v="5"/>
    <d v="2011-09-12T00:00:00"/>
    <x v="551"/>
    <d v="1899-12-30T16:03:00"/>
    <d v="2011-09-12T00:00:00"/>
    <d v="1899-12-30T17:21:00"/>
    <n v="30"/>
    <n v="78"/>
    <s v="Ticket"/>
    <s v="Monday"/>
    <s v="Afternoon"/>
    <x v="5"/>
    <s v="17"/>
  </r>
  <r>
    <n v="1"/>
    <n v="8"/>
    <d v="2011-09-12T00:00:00"/>
    <x v="551"/>
    <d v="1899-12-30T17:11:00"/>
    <d v="2011-09-12T00:00:00"/>
    <d v="1899-12-30T20:05:00"/>
    <n v="30"/>
    <n v="174"/>
    <s v="Ticket"/>
    <s v="Monday"/>
    <s v="Afternoon"/>
    <x v="3"/>
    <s v="20"/>
  </r>
  <r>
    <n v="1"/>
    <n v="5"/>
    <d v="2011-09-12T00:00:00"/>
    <x v="551"/>
    <d v="1899-12-30T19:02:00"/>
    <d v="2011-09-12T00:00:00"/>
    <d v="1899-12-30T20:33:00"/>
    <n v="30"/>
    <n v="91"/>
    <s v="Ticket"/>
    <s v="Monday"/>
    <s v="Evening"/>
    <x v="4"/>
    <s v="20"/>
  </r>
  <r>
    <n v="1"/>
    <n v="6"/>
    <d v="2011-09-12T00:00:00"/>
    <x v="551"/>
    <d v="1899-12-30T22:17:00"/>
    <d v="2011-09-12T00:00:00"/>
    <d v="1899-12-30T23:37:00"/>
    <n v="30"/>
    <n v="80"/>
    <s v="Ticket"/>
    <s v="Monday"/>
    <s v="Night"/>
    <x v="6"/>
    <s v="23"/>
  </r>
  <r>
    <n v="1"/>
    <n v="5"/>
    <d v="2011-09-13T00:00:00"/>
    <x v="552"/>
    <d v="1899-12-30T07:37:00"/>
    <d v="2011-09-13T00:00:00"/>
    <d v="1899-12-30T10:20:00"/>
    <n v="30"/>
    <n v="163"/>
    <s v="Ticket"/>
    <s v="Tuesday"/>
    <s v="Night"/>
    <x v="16"/>
    <s v="10"/>
  </r>
  <r>
    <n v="1"/>
    <n v="5"/>
    <d v="2011-09-13T00:00:00"/>
    <x v="552"/>
    <d v="1899-12-30T11:45:00"/>
    <d v="2011-09-13T00:00:00"/>
    <d v="1899-12-30T12:40:00"/>
    <n v="30"/>
    <n v="55"/>
    <s v="Ticket"/>
    <s v="Tuesday"/>
    <s v="Morning"/>
    <x v="12"/>
    <s v="12"/>
  </r>
  <r>
    <n v="1"/>
    <n v="8"/>
    <d v="2011-09-13T00:00:00"/>
    <x v="552"/>
    <d v="1899-12-30T12:08:00"/>
    <d v="2011-09-13T00:00:00"/>
    <d v="1899-12-30T14:14:00"/>
    <n v="30"/>
    <n v="126"/>
    <s v="Ticket"/>
    <s v="Tuesday"/>
    <s v="Morning"/>
    <x v="7"/>
    <s v="14"/>
  </r>
  <r>
    <n v="1"/>
    <n v="5"/>
    <d v="2011-09-13T00:00:00"/>
    <x v="552"/>
    <d v="1899-12-30T12:51:00"/>
    <d v="2011-09-13T00:00:00"/>
    <d v="1899-12-30T15:34:00"/>
    <n v="30"/>
    <n v="163"/>
    <s v="Ticket"/>
    <s v="Tuesday"/>
    <s v="Morning"/>
    <x v="7"/>
    <s v="15"/>
  </r>
  <r>
    <n v="1"/>
    <n v="5"/>
    <d v="2011-09-13T00:00:00"/>
    <x v="552"/>
    <d v="1899-12-30T17:11:00"/>
    <d v="2011-09-13T00:00:00"/>
    <d v="1899-12-30T18:15:00"/>
    <n v="30"/>
    <n v="64"/>
    <s v="Ticket"/>
    <s v="Tuesday"/>
    <s v="Afternoon"/>
    <x v="3"/>
    <s v="18"/>
  </r>
  <r>
    <n v="1"/>
    <n v="8"/>
    <d v="2011-09-13T00:00:00"/>
    <x v="552"/>
    <d v="1899-12-30T19:01:00"/>
    <d v="2011-09-13T00:00:00"/>
    <d v="1899-12-30T19:20:00"/>
    <n v="300"/>
    <n v="19"/>
    <s v="Manual"/>
    <s v="Tuesday"/>
    <s v="Evening"/>
    <x v="4"/>
    <s v="19"/>
  </r>
  <r>
    <n v="1"/>
    <n v="5"/>
    <d v="2011-09-14T00:00:00"/>
    <x v="553"/>
    <d v="1899-12-30T11:00:00"/>
    <d v="2011-09-14T00:00:00"/>
    <d v="1899-12-30T14:52:00"/>
    <n v="40"/>
    <n v="232"/>
    <s v="Ticket"/>
    <s v="Wednesday"/>
    <s v="Morning"/>
    <x v="12"/>
    <s v="14"/>
  </r>
  <r>
    <n v="1"/>
    <n v="8"/>
    <d v="2011-09-14T00:00:00"/>
    <x v="553"/>
    <d v="1899-12-30T12:13:00"/>
    <d v="2011-09-14T00:00:00"/>
    <d v="1899-12-30T12:25:00"/>
    <n v="30"/>
    <n v="12"/>
    <s v="Ticket"/>
    <s v="Wednesday"/>
    <s v="Morning"/>
    <x v="7"/>
    <s v="12"/>
  </r>
  <r>
    <n v="1"/>
    <n v="8"/>
    <d v="2011-09-14T00:00:00"/>
    <x v="553"/>
    <d v="1899-12-30T15:30:00"/>
    <d v="2011-09-14T00:00:00"/>
    <d v="1899-12-30T19:04:00"/>
    <n v="40"/>
    <n v="214"/>
    <s v="Ticket"/>
    <s v="Wednesday"/>
    <s v="Afternoon"/>
    <x v="2"/>
    <s v="19"/>
  </r>
  <r>
    <n v="1"/>
    <n v="6"/>
    <d v="2011-09-14T00:00:00"/>
    <x v="553"/>
    <d v="1899-12-30T18:23:00"/>
    <d v="2011-09-14T00:00:00"/>
    <d v="1899-12-30T21:33:00"/>
    <n v="40"/>
    <n v="190"/>
    <s v="Ticket"/>
    <s v="Wednesday"/>
    <s v="Evening"/>
    <x v="8"/>
    <s v="21"/>
  </r>
  <r>
    <n v="1"/>
    <n v="5"/>
    <d v="2011-09-14T00:00:00"/>
    <x v="553"/>
    <d v="1899-12-30T19:02:00"/>
    <d v="2011-09-14T00:00:00"/>
    <d v="1899-12-30T20:38:00"/>
    <n v="30"/>
    <n v="96"/>
    <s v="Ticket"/>
    <s v="Wednesday"/>
    <s v="Evening"/>
    <x v="4"/>
    <s v="20"/>
  </r>
  <r>
    <n v="1"/>
    <n v="8"/>
    <d v="2011-09-14T00:00:00"/>
    <x v="553"/>
    <d v="1899-12-30T20:11:00"/>
    <d v="2011-09-14T00:00:00"/>
    <d v="1899-12-30T21:38:00"/>
    <n v="30"/>
    <n v="87"/>
    <s v="Ticket"/>
    <s v="Wednesday"/>
    <s v="Evening"/>
    <x v="9"/>
    <s v="21"/>
  </r>
  <r>
    <n v="1"/>
    <n v="5"/>
    <d v="2011-09-15T00:00:00"/>
    <x v="554"/>
    <d v="1899-12-30T07:55:00"/>
    <d v="2011-09-15T00:00:00"/>
    <d v="1899-12-30T10:16:00"/>
    <n v="30"/>
    <n v="141"/>
    <s v="Ticket"/>
    <s v="Thursday"/>
    <s v="Night"/>
    <x v="16"/>
    <s v="10"/>
  </r>
  <r>
    <n v="1"/>
    <n v="8"/>
    <d v="2011-09-15T00:00:00"/>
    <x v="554"/>
    <d v="1899-12-30T11:06:00"/>
    <d v="2011-09-15T00:00:00"/>
    <d v="1899-12-30T14:45:00"/>
    <n v="300"/>
    <n v="219"/>
    <s v="Ticket"/>
    <s v="Thursday"/>
    <s v="Morning"/>
    <x v="12"/>
    <s v="14"/>
  </r>
  <r>
    <n v="1"/>
    <n v="5"/>
    <d v="2011-09-15T00:00:00"/>
    <x v="554"/>
    <d v="1899-12-30T14:03:00"/>
    <d v="2011-09-15T00:00:00"/>
    <d v="1899-12-30T15:54:00"/>
    <n v="30"/>
    <n v="111"/>
    <s v="Ticket"/>
    <s v="Thursday"/>
    <s v="Afternoon"/>
    <x v="1"/>
    <s v="15"/>
  </r>
  <r>
    <n v="1"/>
    <n v="5"/>
    <d v="2011-09-19T00:00:00"/>
    <x v="555"/>
    <d v="1899-12-30T09:27:00"/>
    <d v="2011-09-19T00:00:00"/>
    <d v="1899-12-30T12:20:00"/>
    <n v="30"/>
    <n v="173"/>
    <s v="Ticket"/>
    <s v="Monday"/>
    <s v="Night"/>
    <x v="13"/>
    <s v="12"/>
  </r>
  <r>
    <n v="1"/>
    <n v="5"/>
    <d v="2011-09-19T00:00:00"/>
    <x v="555"/>
    <d v="1899-12-30T13:07:00"/>
    <d v="2011-09-19T00:00:00"/>
    <d v="1899-12-30T16:47:00"/>
    <n v="40"/>
    <n v="220"/>
    <s v="Ticket"/>
    <s v="Monday"/>
    <s v="Morning"/>
    <x v="0"/>
    <s v="16"/>
  </r>
  <r>
    <n v="1"/>
    <n v="6"/>
    <d v="2011-09-19T00:00:00"/>
    <x v="555"/>
    <d v="1899-12-30T13:53:00"/>
    <d v="2011-09-19T00:00:00"/>
    <d v="1899-12-30T16:18:00"/>
    <n v="30"/>
    <n v="145"/>
    <s v="Ticket"/>
    <s v="Monday"/>
    <s v="Morning"/>
    <x v="0"/>
    <s v="16"/>
  </r>
  <r>
    <n v="1"/>
    <n v="5"/>
    <d v="2011-09-19T00:00:00"/>
    <x v="555"/>
    <d v="1899-12-30T14:40:00"/>
    <d v="2011-09-19T00:00:00"/>
    <d v="1899-12-30T15:27:00"/>
    <n v="30"/>
    <n v="47"/>
    <s v="Ticket"/>
    <s v="Monday"/>
    <s v="Afternoon"/>
    <x v="1"/>
    <s v="15"/>
  </r>
  <r>
    <n v="1"/>
    <n v="5"/>
    <d v="2011-09-19T00:00:00"/>
    <x v="555"/>
    <d v="1899-12-30T17:10:00"/>
    <d v="2011-09-19T00:00:00"/>
    <d v="1899-12-30T18:19:00"/>
    <n v="30"/>
    <n v="69"/>
    <s v="Ticket"/>
    <s v="Monday"/>
    <s v="Afternoon"/>
    <x v="3"/>
    <s v="18"/>
  </r>
  <r>
    <n v="1"/>
    <n v="5"/>
    <d v="2011-09-19T00:00:00"/>
    <x v="555"/>
    <d v="1899-12-30T18:11:00"/>
    <d v="2011-09-19T00:00:00"/>
    <d v="1899-12-30T19:27:00"/>
    <n v="30"/>
    <n v="76"/>
    <s v="Ticket"/>
    <s v="Monday"/>
    <s v="Evening"/>
    <x v="8"/>
    <s v="19"/>
  </r>
  <r>
    <n v="1"/>
    <n v="5"/>
    <d v="2011-09-19T00:00:00"/>
    <x v="555"/>
    <d v="1899-12-30T18:27:00"/>
    <d v="2011-09-19T00:00:00"/>
    <d v="1899-12-30T19:56:00"/>
    <n v="30"/>
    <n v="89"/>
    <s v="Ticket"/>
    <s v="Monday"/>
    <s v="Evening"/>
    <x v="8"/>
    <s v="19"/>
  </r>
  <r>
    <n v="1"/>
    <n v="5"/>
    <d v="2011-09-19T00:00:00"/>
    <x v="555"/>
    <d v="1899-12-30T18:51:00"/>
    <d v="2011-09-19T00:00:00"/>
    <d v="1899-12-30T20:18:00"/>
    <n v="30"/>
    <n v="87"/>
    <s v="Ticket"/>
    <s v="Monday"/>
    <s v="Evening"/>
    <x v="8"/>
    <s v="20"/>
  </r>
  <r>
    <n v="1"/>
    <n v="5"/>
    <d v="2011-09-19T00:00:00"/>
    <x v="555"/>
    <d v="1899-12-30T19:01:00"/>
    <d v="2011-09-19T00:00:00"/>
    <d v="1899-12-30T23:16:00"/>
    <n v="50"/>
    <n v="255"/>
    <s v="Ticket"/>
    <s v="Monday"/>
    <s v="Evening"/>
    <x v="4"/>
    <s v="23"/>
  </r>
  <r>
    <n v="1"/>
    <n v="5"/>
    <d v="2011-09-19T00:00:00"/>
    <x v="555"/>
    <d v="1899-12-30T20:12:00"/>
    <d v="2011-09-19T00:00:00"/>
    <d v="1899-12-30T23:05:00"/>
    <n v="30"/>
    <n v="173"/>
    <s v="Ticket"/>
    <s v="Monday"/>
    <s v="Evening"/>
    <x v="9"/>
    <s v="23"/>
  </r>
  <r>
    <n v="1"/>
    <n v="5"/>
    <d v="2011-09-20T00:00:00"/>
    <x v="556"/>
    <d v="1899-12-30T09:11:00"/>
    <d v="2011-09-20T00:00:00"/>
    <d v="1899-12-30T11:01:00"/>
    <n v="30"/>
    <n v="110"/>
    <s v="Ticket"/>
    <s v="Tuesday"/>
    <s v="Night"/>
    <x v="13"/>
    <s v="11"/>
  </r>
  <r>
    <n v="1"/>
    <n v="6"/>
    <d v="2011-09-20T00:00:00"/>
    <x v="556"/>
    <d v="1899-12-30T15:34:00"/>
    <d v="2011-09-20T00:00:00"/>
    <d v="1899-12-30T16:07:00"/>
    <n v="30"/>
    <n v="33"/>
    <s v="Ticket"/>
    <s v="Tuesday"/>
    <s v="Afternoon"/>
    <x v="2"/>
    <s v="16"/>
  </r>
  <r>
    <n v="1"/>
    <n v="5"/>
    <d v="2011-09-20T00:00:00"/>
    <x v="556"/>
    <d v="1899-12-30T18:53:00"/>
    <d v="2011-09-20T00:00:00"/>
    <d v="1899-12-30T22:33:00"/>
    <n v="40"/>
    <n v="220"/>
    <s v="Ticket"/>
    <s v="Tuesday"/>
    <s v="Evening"/>
    <x v="8"/>
    <s v="22"/>
  </r>
  <r>
    <n v="1"/>
    <n v="6"/>
    <d v="2011-09-20T00:00:00"/>
    <x v="556"/>
    <d v="1899-12-30T19:51:00"/>
    <d v="2011-09-20T00:00:00"/>
    <d v="1899-12-30T20:55:00"/>
    <n v="30"/>
    <n v="64"/>
    <s v="Ticket"/>
    <s v="Tuesday"/>
    <s v="Evening"/>
    <x v="4"/>
    <s v="20"/>
  </r>
  <r>
    <n v="1"/>
    <n v="5"/>
    <d v="2011-09-20T00:00:00"/>
    <x v="556"/>
    <d v="1899-12-30T20:27:00"/>
    <d v="2011-09-20T00:00:00"/>
    <d v="1899-12-30T22:39:00"/>
    <n v="30"/>
    <n v="132"/>
    <s v="Ticket"/>
    <s v="Tuesday"/>
    <s v="Evening"/>
    <x v="9"/>
    <s v="22"/>
  </r>
  <r>
    <n v="1"/>
    <n v="6"/>
    <d v="2011-09-20T00:00:00"/>
    <x v="556"/>
    <d v="1899-12-30T22:42:00"/>
    <d v="2011-09-21T00:00:00"/>
    <d v="1899-12-30T00:06:00"/>
    <n v="30"/>
    <n v="84"/>
    <s v="Ticket"/>
    <s v="Tuesday"/>
    <s v="Night"/>
    <x v="6"/>
    <s v="00"/>
  </r>
  <r>
    <n v="1"/>
    <n v="8"/>
    <d v="2011-09-21T00:00:00"/>
    <x v="557"/>
    <d v="1899-12-30T12:47:00"/>
    <d v="2011-09-21T00:00:00"/>
    <d v="1899-12-30T14:21:00"/>
    <n v="30"/>
    <n v="94"/>
    <s v="Ticket"/>
    <s v="Wednesday"/>
    <s v="Morning"/>
    <x v="7"/>
    <s v="14"/>
  </r>
  <r>
    <n v="1"/>
    <n v="6"/>
    <d v="2011-09-21T00:00:00"/>
    <x v="557"/>
    <d v="1899-12-30T13:18:00"/>
    <d v="2011-09-21T00:00:00"/>
    <d v="1899-12-30T14:14:00"/>
    <n v="30"/>
    <n v="56"/>
    <s v="Ticket"/>
    <s v="Wednesday"/>
    <s v="Morning"/>
    <x v="0"/>
    <s v="14"/>
  </r>
  <r>
    <n v="1"/>
    <n v="5"/>
    <d v="2011-09-21T00:00:00"/>
    <x v="557"/>
    <d v="1899-12-30T13:59:00"/>
    <d v="2011-09-21T00:00:00"/>
    <d v="1899-12-30T16:06:00"/>
    <n v="30"/>
    <n v="127"/>
    <s v="Ticket"/>
    <s v="Wednesday"/>
    <s v="Morning"/>
    <x v="0"/>
    <s v="16"/>
  </r>
  <r>
    <n v="1"/>
    <n v="6"/>
    <d v="2011-09-21T00:00:00"/>
    <x v="557"/>
    <d v="1899-12-30T14:19:00"/>
    <d v="2011-09-21T00:00:00"/>
    <d v="1899-12-30T17:16:00"/>
    <n v="30"/>
    <n v="177"/>
    <s v="Ticket"/>
    <s v="Wednesday"/>
    <s v="Afternoon"/>
    <x v="1"/>
    <s v="17"/>
  </r>
  <r>
    <n v="1"/>
    <n v="6"/>
    <d v="2011-09-21T00:00:00"/>
    <x v="557"/>
    <d v="1899-12-30T15:37:00"/>
    <d v="2011-09-21T00:00:00"/>
    <d v="1899-12-30T16:17:00"/>
    <n v="30"/>
    <n v="40"/>
    <s v="Ticket"/>
    <s v="Wednesday"/>
    <s v="Afternoon"/>
    <x v="2"/>
    <s v="16"/>
  </r>
  <r>
    <n v="1"/>
    <n v="6"/>
    <d v="2011-09-21T00:00:00"/>
    <x v="557"/>
    <d v="1899-12-30T16:12:00"/>
    <d v="2011-09-21T00:00:00"/>
    <d v="1899-12-30T17:19:00"/>
    <n v="30"/>
    <n v="67"/>
    <s v="Ticket"/>
    <s v="Wednesday"/>
    <s v="Afternoon"/>
    <x v="5"/>
    <s v="17"/>
  </r>
  <r>
    <n v="1"/>
    <n v="6"/>
    <d v="2011-09-21T00:00:00"/>
    <x v="557"/>
    <d v="1899-12-30T17:43:00"/>
    <d v="2011-09-21T00:00:00"/>
    <d v="1899-12-30T19:41:00"/>
    <n v="30"/>
    <n v="118"/>
    <s v="Ticket"/>
    <s v="Wednesday"/>
    <s v="Afternoon"/>
    <x v="3"/>
    <s v="19"/>
  </r>
  <r>
    <n v="1"/>
    <n v="6"/>
    <d v="2011-09-21T00:00:00"/>
    <x v="557"/>
    <d v="1899-12-30T17:44:00"/>
    <d v="2011-09-21T00:00:00"/>
    <d v="1899-12-30T20:23:00"/>
    <n v="30"/>
    <n v="159"/>
    <s v="Ticket"/>
    <s v="Wednesday"/>
    <s v="Afternoon"/>
    <x v="3"/>
    <s v="20"/>
  </r>
  <r>
    <n v="1"/>
    <n v="6"/>
    <d v="2011-09-21T00:00:00"/>
    <x v="557"/>
    <d v="1899-12-30T18:48:00"/>
    <d v="2011-09-21T00:00:00"/>
    <d v="1899-12-30T21:22:00"/>
    <n v="30"/>
    <n v="154"/>
    <s v="Ticket"/>
    <s v="Wednesday"/>
    <s v="Evening"/>
    <x v="8"/>
    <s v="21"/>
  </r>
  <r>
    <n v="1"/>
    <n v="5"/>
    <d v="2011-09-21T00:00:00"/>
    <x v="557"/>
    <d v="1899-12-30T19:26:00"/>
    <d v="2011-09-21T00:00:00"/>
    <d v="1899-12-30T20:57:00"/>
    <n v="30"/>
    <n v="91"/>
    <s v="Ticket"/>
    <s v="Wednesday"/>
    <s v="Evening"/>
    <x v="4"/>
    <s v="20"/>
  </r>
  <r>
    <n v="1"/>
    <n v="5"/>
    <d v="2011-09-21T00:00:00"/>
    <x v="557"/>
    <d v="1899-12-30T21:28:00"/>
    <d v="2011-09-22T00:00:00"/>
    <d v="1899-12-30T00:25:00"/>
    <n v="30"/>
    <n v="177"/>
    <s v="Ticket"/>
    <s v="Wednesday"/>
    <s v="Evening"/>
    <x v="10"/>
    <s v="00"/>
  </r>
  <r>
    <n v="1"/>
    <n v="5"/>
    <d v="2011-09-22T00:00:00"/>
    <x v="558"/>
    <d v="1899-12-30T07:25:00"/>
    <d v="2011-09-22T00:00:00"/>
    <d v="1899-12-30T10:17:00"/>
    <n v="30"/>
    <n v="172"/>
    <s v="Ticket"/>
    <s v="Thursday"/>
    <s v="Night"/>
    <x v="16"/>
    <s v="10"/>
  </r>
  <r>
    <n v="1"/>
    <n v="5"/>
    <d v="2011-09-22T00:00:00"/>
    <x v="558"/>
    <d v="1899-12-30T09:29:00"/>
    <d v="2011-09-22T00:00:00"/>
    <d v="1899-12-30T11:09:00"/>
    <n v="30"/>
    <n v="100"/>
    <s v="Ticket"/>
    <s v="Thursday"/>
    <s v="Night"/>
    <x v="13"/>
    <s v="11"/>
  </r>
  <r>
    <n v="1"/>
    <n v="8"/>
    <d v="2011-09-22T00:00:00"/>
    <x v="558"/>
    <d v="1899-12-30T11:37:00"/>
    <d v="2011-09-22T00:00:00"/>
    <d v="1899-12-30T12:47:00"/>
    <n v="30"/>
    <n v="70"/>
    <s v="Ticket"/>
    <s v="Thursday"/>
    <s v="Morning"/>
    <x v="12"/>
    <s v="12"/>
  </r>
  <r>
    <n v="1"/>
    <n v="6"/>
    <d v="2011-09-22T00:00:00"/>
    <x v="558"/>
    <d v="1899-12-30T13:08:00"/>
    <d v="2011-09-22T00:00:00"/>
    <d v="1899-12-30T13:54:00"/>
    <n v="30"/>
    <n v="46"/>
    <s v="Ticket"/>
    <s v="Thursday"/>
    <s v="Morning"/>
    <x v="0"/>
    <s v="13"/>
  </r>
  <r>
    <n v="1"/>
    <n v="5"/>
    <d v="2011-09-22T00:00:00"/>
    <x v="558"/>
    <d v="1899-12-30T13:19:00"/>
    <d v="2011-09-22T00:00:00"/>
    <d v="1899-12-30T14:53:00"/>
    <n v="30"/>
    <n v="94"/>
    <s v="Ticket"/>
    <s v="Thursday"/>
    <s v="Morning"/>
    <x v="0"/>
    <s v="14"/>
  </r>
  <r>
    <n v="1"/>
    <n v="5"/>
    <d v="2011-09-22T00:00:00"/>
    <x v="558"/>
    <d v="1899-12-30T15:07:00"/>
    <d v="2011-09-22T00:00:00"/>
    <d v="1899-12-30T18:55:00"/>
    <n v="40"/>
    <n v="228"/>
    <s v="Ticket"/>
    <s v="Thursday"/>
    <s v="Afternoon"/>
    <x v="2"/>
    <s v="18"/>
  </r>
  <r>
    <n v="1"/>
    <n v="5"/>
    <d v="2011-09-22T00:00:00"/>
    <x v="558"/>
    <d v="1899-12-30T17:15:00"/>
    <d v="2011-09-22T00:00:00"/>
    <d v="1899-12-30T19:59:00"/>
    <n v="30"/>
    <n v="164"/>
    <s v="Ticket"/>
    <s v="Thursday"/>
    <s v="Afternoon"/>
    <x v="3"/>
    <s v="19"/>
  </r>
  <r>
    <n v="1"/>
    <n v="8"/>
    <d v="2011-09-22T00:00:00"/>
    <x v="558"/>
    <d v="1899-12-30T19:08:00"/>
    <d v="2011-09-22T00:00:00"/>
    <d v="1899-12-30T21:07:00"/>
    <n v="30"/>
    <n v="119"/>
    <s v="Ticket"/>
    <s v="Thursday"/>
    <s v="Evening"/>
    <x v="4"/>
    <s v="21"/>
  </r>
  <r>
    <n v="1"/>
    <n v="6"/>
    <d v="2011-09-23T00:00:00"/>
    <x v="559"/>
    <d v="1899-12-30T12:13:00"/>
    <d v="2011-09-23T00:00:00"/>
    <d v="1899-12-30T13:08:00"/>
    <n v="30"/>
    <n v="55"/>
    <s v="Ticket"/>
    <s v="Friday"/>
    <s v="Morning"/>
    <x v="7"/>
    <s v="13"/>
  </r>
  <r>
    <n v="1"/>
    <n v="8"/>
    <d v="2011-09-23T00:00:00"/>
    <x v="559"/>
    <d v="1899-12-30T12:29:00"/>
    <d v="2011-09-23T00:00:00"/>
    <d v="1899-12-30T14:14:00"/>
    <n v="30"/>
    <n v="105"/>
    <s v="Ticket"/>
    <s v="Friday"/>
    <s v="Morning"/>
    <x v="7"/>
    <s v="14"/>
  </r>
  <r>
    <n v="1"/>
    <n v="8"/>
    <d v="2011-09-23T00:00:00"/>
    <x v="559"/>
    <d v="1899-12-30T13:16:00"/>
    <d v="2011-09-23T00:00:00"/>
    <d v="1899-12-30T17:39:00"/>
    <n v="50"/>
    <n v="263"/>
    <s v="Ticket"/>
    <s v="Friday"/>
    <s v="Morning"/>
    <x v="0"/>
    <s v="17"/>
  </r>
  <r>
    <n v="1"/>
    <n v="5"/>
    <d v="2011-09-23T00:00:00"/>
    <x v="559"/>
    <d v="1899-12-30T15:10:00"/>
    <d v="2011-09-23T00:00:00"/>
    <d v="1899-12-30T18:17:00"/>
    <n v="40"/>
    <n v="187"/>
    <s v="Ticket"/>
    <s v="Friday"/>
    <s v="Afternoon"/>
    <x v="2"/>
    <s v="18"/>
  </r>
  <r>
    <n v="1"/>
    <n v="6"/>
    <d v="2011-09-23T00:00:00"/>
    <x v="559"/>
    <d v="1899-12-30T15:53:00"/>
    <d v="2011-09-23T00:00:00"/>
    <d v="1899-12-30T18:08:00"/>
    <n v="30"/>
    <n v="135"/>
    <s v="Ticket"/>
    <s v="Friday"/>
    <s v="Afternoon"/>
    <x v="2"/>
    <s v="18"/>
  </r>
  <r>
    <n v="1"/>
    <n v="5"/>
    <d v="2011-09-23T00:00:00"/>
    <x v="559"/>
    <d v="1899-12-30T17:00:00"/>
    <d v="2011-09-23T00:00:00"/>
    <d v="1899-12-30T18:26:00"/>
    <n v="30"/>
    <n v="86"/>
    <s v="Ticket"/>
    <s v="Friday"/>
    <s v="Afternoon"/>
    <x v="3"/>
    <s v="18"/>
  </r>
  <r>
    <n v="1"/>
    <n v="6"/>
    <d v="2011-09-23T00:00:00"/>
    <x v="559"/>
    <d v="1899-12-30T17:01:00"/>
    <d v="2011-09-23T00:00:00"/>
    <d v="1899-12-30T18:53:00"/>
    <n v="30"/>
    <n v="112"/>
    <s v="Ticket"/>
    <s v="Friday"/>
    <s v="Afternoon"/>
    <x v="3"/>
    <s v="18"/>
  </r>
  <r>
    <n v="1"/>
    <n v="8"/>
    <d v="2011-09-23T00:00:00"/>
    <x v="559"/>
    <d v="1899-12-30T17:20:00"/>
    <d v="2011-09-23T00:00:00"/>
    <d v="1899-12-30T19:22:00"/>
    <n v="30"/>
    <n v="122"/>
    <s v="Ticket"/>
    <s v="Friday"/>
    <s v="Afternoon"/>
    <x v="3"/>
    <s v="19"/>
  </r>
  <r>
    <n v="1"/>
    <n v="5"/>
    <d v="2011-09-23T00:00:00"/>
    <x v="559"/>
    <d v="1899-12-30T17:24:00"/>
    <d v="2011-09-23T00:00:00"/>
    <d v="1899-12-30T21:46:00"/>
    <n v="50"/>
    <n v="262"/>
    <s v="Ticket"/>
    <s v="Friday"/>
    <s v="Afternoon"/>
    <x v="3"/>
    <s v="21"/>
  </r>
  <r>
    <n v="1"/>
    <n v="5"/>
    <d v="2011-09-23T00:00:00"/>
    <x v="559"/>
    <d v="1899-12-30T20:40:00"/>
    <d v="2011-09-24T00:00:00"/>
    <d v="1899-12-30T01:06:00"/>
    <n v="50"/>
    <n v="266"/>
    <s v="Ticket"/>
    <s v="Friday"/>
    <s v="Evening"/>
    <x v="9"/>
    <s v="01"/>
  </r>
  <r>
    <n v="1"/>
    <n v="5"/>
    <d v="2011-09-23T00:00:00"/>
    <x v="559"/>
    <d v="1899-12-30T21:08:00"/>
    <d v="2011-09-23T00:00:00"/>
    <d v="1899-12-30T23:02:00"/>
    <n v="30"/>
    <n v="114"/>
    <s v="Ticket"/>
    <s v="Friday"/>
    <s v="Evening"/>
    <x v="10"/>
    <s v="23"/>
  </r>
  <r>
    <n v="1"/>
    <n v="5"/>
    <d v="2011-09-26T00:00:00"/>
    <x v="560"/>
    <d v="1899-12-30T14:28:00"/>
    <d v="2011-09-26T00:00:00"/>
    <d v="1899-12-30T19:49:00"/>
    <n v="60"/>
    <n v="321"/>
    <s v="Ticket"/>
    <s v="Monday"/>
    <s v="Afternoon"/>
    <x v="1"/>
    <s v="19"/>
  </r>
  <r>
    <n v="1"/>
    <n v="5"/>
    <d v="2011-09-26T00:00:00"/>
    <x v="560"/>
    <d v="1899-12-30T16:12:00"/>
    <d v="2011-09-26T00:00:00"/>
    <d v="1899-12-30T17:17:00"/>
    <n v="30"/>
    <n v="65"/>
    <s v="Ticket"/>
    <s v="Monday"/>
    <s v="Afternoon"/>
    <x v="5"/>
    <s v="17"/>
  </r>
  <r>
    <n v="1"/>
    <n v="5"/>
    <d v="2011-09-26T00:00:00"/>
    <x v="560"/>
    <d v="1899-12-30T17:53:00"/>
    <d v="2011-09-26T00:00:00"/>
    <d v="1899-12-30T20:22:00"/>
    <n v="30"/>
    <n v="149"/>
    <s v="Ticket"/>
    <s v="Monday"/>
    <s v="Afternoon"/>
    <x v="3"/>
    <s v="20"/>
  </r>
  <r>
    <n v="1"/>
    <n v="6"/>
    <d v="2011-09-26T00:00:00"/>
    <x v="560"/>
    <d v="1899-12-30T19:47:00"/>
    <d v="2011-09-26T00:00:00"/>
    <d v="1899-12-30T22:22:00"/>
    <n v="30"/>
    <n v="155"/>
    <s v="Ticket"/>
    <s v="Monday"/>
    <s v="Evening"/>
    <x v="4"/>
    <s v="22"/>
  </r>
  <r>
    <n v="1"/>
    <n v="8"/>
    <d v="2011-09-27T00:00:00"/>
    <x v="561"/>
    <d v="1899-12-30T14:45:00"/>
    <d v="2011-09-27T00:00:00"/>
    <d v="1899-12-30T15:59:00"/>
    <n v="30"/>
    <n v="74"/>
    <s v="Ticket"/>
    <s v="Tuesday"/>
    <s v="Afternoon"/>
    <x v="1"/>
    <s v="15"/>
  </r>
  <r>
    <n v="1"/>
    <n v="6"/>
    <d v="2011-09-27T00:00:00"/>
    <x v="561"/>
    <d v="1899-12-30T15:29:00"/>
    <d v="2011-09-27T00:00:00"/>
    <d v="1899-12-30T17:01:00"/>
    <n v="30"/>
    <n v="92"/>
    <s v="Ticket"/>
    <s v="Tuesday"/>
    <s v="Afternoon"/>
    <x v="2"/>
    <s v="17"/>
  </r>
  <r>
    <n v="1"/>
    <n v="6"/>
    <d v="2011-09-27T00:00:00"/>
    <x v="561"/>
    <d v="1899-12-30T15:51:00"/>
    <d v="2011-09-27T00:00:00"/>
    <d v="1899-12-30T18:51:00"/>
    <n v="30"/>
    <n v="180"/>
    <s v="Ticket"/>
    <s v="Tuesday"/>
    <s v="Afternoon"/>
    <x v="2"/>
    <s v="18"/>
  </r>
  <r>
    <n v="1"/>
    <n v="6"/>
    <d v="2011-09-27T00:00:00"/>
    <x v="561"/>
    <d v="1899-12-30T20:16:00"/>
    <d v="2011-09-27T00:00:00"/>
    <d v="1899-12-30T23:46:00"/>
    <n v="40"/>
    <n v="210"/>
    <s v="Ticket"/>
    <s v="Tuesday"/>
    <s v="Evening"/>
    <x v="9"/>
    <s v="23"/>
  </r>
  <r>
    <n v="1"/>
    <n v="5"/>
    <d v="2011-09-27T00:00:00"/>
    <x v="561"/>
    <d v="1899-12-30T21:44:00"/>
    <d v="2011-09-27T00:00:00"/>
    <d v="1899-12-30T23:20:00"/>
    <n v="30"/>
    <n v="96"/>
    <s v="Ticket"/>
    <s v="Tuesday"/>
    <s v="Evening"/>
    <x v="10"/>
    <s v="23"/>
  </r>
  <r>
    <n v="1"/>
    <n v="5"/>
    <d v="2011-09-27T00:00:00"/>
    <x v="561"/>
    <d v="1899-12-30T21:47:00"/>
    <d v="2011-09-27T00:00:00"/>
    <d v="1899-12-30T21:51:00"/>
    <n v="30"/>
    <n v="4"/>
    <s v="Ticket"/>
    <s v="Tuesday"/>
    <s v="Evening"/>
    <x v="10"/>
    <s v="21"/>
  </r>
  <r>
    <n v="1"/>
    <n v="6"/>
    <d v="2011-09-28T00:00:00"/>
    <x v="562"/>
    <d v="1899-12-30T12:27:00"/>
    <d v="2011-09-28T00:00:00"/>
    <d v="1899-12-30T13:32:00"/>
    <n v="30"/>
    <n v="65"/>
    <s v="Ticket"/>
    <s v="Wednesday"/>
    <s v="Morning"/>
    <x v="7"/>
    <s v="13"/>
  </r>
  <r>
    <n v="1"/>
    <n v="5"/>
    <d v="2011-09-28T00:00:00"/>
    <x v="562"/>
    <d v="1899-12-30T14:19:00"/>
    <d v="2011-09-28T00:00:00"/>
    <d v="1899-12-30T15:02:00"/>
    <n v="30"/>
    <n v="43"/>
    <s v="Ticket"/>
    <s v="Wednesday"/>
    <s v="Afternoon"/>
    <x v="1"/>
    <s v="15"/>
  </r>
  <r>
    <n v="1"/>
    <n v="5"/>
    <d v="2011-09-28T00:00:00"/>
    <x v="562"/>
    <d v="1899-12-30T14:28:00"/>
    <d v="2011-09-28T00:00:00"/>
    <d v="1899-12-30T18:45:00"/>
    <n v="50"/>
    <n v="257"/>
    <s v="Ticket"/>
    <s v="Wednesday"/>
    <s v="Afternoon"/>
    <x v="1"/>
    <s v="18"/>
  </r>
  <r>
    <n v="1"/>
    <n v="5"/>
    <d v="2011-09-28T00:00:00"/>
    <x v="562"/>
    <d v="1899-12-30T15:24:00"/>
    <d v="2011-09-28T00:00:00"/>
    <d v="1899-12-30T15:58:00"/>
    <n v="30"/>
    <n v="34"/>
    <s v="Ticket"/>
    <s v="Wednesday"/>
    <s v="Afternoon"/>
    <x v="2"/>
    <s v="15"/>
  </r>
  <r>
    <n v="1"/>
    <n v="6"/>
    <d v="2011-09-28T00:00:00"/>
    <x v="562"/>
    <d v="1899-12-30T15:46:00"/>
    <d v="2011-09-28T00:00:00"/>
    <d v="1899-12-30T17:16:00"/>
    <n v="30"/>
    <n v="90"/>
    <s v="Ticket"/>
    <s v="Wednesday"/>
    <s v="Afternoon"/>
    <x v="2"/>
    <s v="17"/>
  </r>
  <r>
    <n v="1"/>
    <n v="5"/>
    <d v="2011-09-28T00:00:00"/>
    <x v="562"/>
    <d v="1899-12-30T16:59:00"/>
    <d v="2011-09-28T00:00:00"/>
    <d v="1899-12-30T19:26:00"/>
    <n v="30"/>
    <n v="147"/>
    <s v="Ticket"/>
    <s v="Wednesday"/>
    <s v="Afternoon"/>
    <x v="5"/>
    <s v="19"/>
  </r>
  <r>
    <n v="1"/>
    <n v="5"/>
    <d v="2011-09-28T00:00:00"/>
    <x v="562"/>
    <d v="1899-12-30T17:56:00"/>
    <d v="2011-09-28T00:00:00"/>
    <d v="1899-12-30T20:54:00"/>
    <n v="30"/>
    <n v="178"/>
    <s v="Ticket"/>
    <s v="Wednesday"/>
    <s v="Afternoon"/>
    <x v="3"/>
    <s v="20"/>
  </r>
  <r>
    <n v="1"/>
    <n v="5"/>
    <d v="2011-09-28T00:00:00"/>
    <x v="562"/>
    <d v="1899-12-30T18:46:00"/>
    <d v="2011-09-28T00:00:00"/>
    <d v="1899-12-30T19:04:00"/>
    <n v="30"/>
    <n v="18"/>
    <s v="Ticket"/>
    <s v="Wednesday"/>
    <s v="Evening"/>
    <x v="8"/>
    <s v="19"/>
  </r>
  <r>
    <n v="1"/>
    <n v="5"/>
    <d v="2011-09-29T00:00:00"/>
    <x v="563"/>
    <d v="1899-12-30T10:42:00"/>
    <d v="2011-09-29T00:00:00"/>
    <d v="1899-12-30T11:41:00"/>
    <n v="30"/>
    <n v="59"/>
    <s v="Ticket"/>
    <s v="Thursday"/>
    <s v="Morning"/>
    <x v="11"/>
    <s v="11"/>
  </r>
  <r>
    <n v="1"/>
    <n v="8"/>
    <d v="2011-09-29T00:00:00"/>
    <x v="563"/>
    <d v="1899-12-30T13:52:00"/>
    <d v="2011-09-29T00:00:00"/>
    <d v="1899-12-30T14:29:00"/>
    <n v="30"/>
    <n v="37"/>
    <s v="Ticket"/>
    <s v="Thursday"/>
    <s v="Morning"/>
    <x v="0"/>
    <s v="14"/>
  </r>
  <r>
    <n v="1"/>
    <n v="8"/>
    <d v="2011-09-29T00:00:00"/>
    <x v="563"/>
    <d v="1899-12-30T14:39:00"/>
    <d v="2011-09-29T00:00:00"/>
    <d v="1899-12-30T18:55:00"/>
    <n v="50"/>
    <n v="256"/>
    <s v="Ticket"/>
    <s v="Thursday"/>
    <s v="Afternoon"/>
    <x v="1"/>
    <s v="18"/>
  </r>
  <r>
    <n v="1"/>
    <n v="5"/>
    <d v="2011-09-29T00:00:00"/>
    <x v="563"/>
    <d v="1899-12-30T17:41:00"/>
    <d v="2011-09-29T00:00:00"/>
    <d v="1899-12-30T20:03:00"/>
    <n v="30"/>
    <n v="142"/>
    <s v="Ticket"/>
    <s v="Thursday"/>
    <s v="Afternoon"/>
    <x v="3"/>
    <s v="20"/>
  </r>
  <r>
    <n v="1"/>
    <n v="5"/>
    <d v="2011-09-29T00:00:00"/>
    <x v="563"/>
    <d v="1899-12-30T20:09:00"/>
    <d v="2011-09-29T00:00:00"/>
    <d v="1899-12-30T22:06:00"/>
    <n v="30"/>
    <n v="117"/>
    <s v="Ticket"/>
    <s v="Thursday"/>
    <s v="Evening"/>
    <x v="9"/>
    <s v="22"/>
  </r>
  <r>
    <n v="1"/>
    <n v="6"/>
    <d v="2011-09-29T00:00:00"/>
    <x v="563"/>
    <d v="1899-12-30T21:11:00"/>
    <d v="2011-09-29T00:00:00"/>
    <d v="1899-12-30T23:40:00"/>
    <n v="30"/>
    <n v="149"/>
    <s v="Ticket"/>
    <s v="Thursday"/>
    <s v="Evening"/>
    <x v="10"/>
    <s v="23"/>
  </r>
  <r>
    <n v="1"/>
    <n v="6"/>
    <d v="2011-09-30T00:00:00"/>
    <x v="564"/>
    <d v="1899-12-30T12:04:00"/>
    <d v="2011-09-30T00:00:00"/>
    <d v="1899-12-30T14:55:00"/>
    <n v="30"/>
    <n v="171"/>
    <s v="Ticket"/>
    <s v="Friday"/>
    <s v="Morning"/>
    <x v="7"/>
    <s v="14"/>
  </r>
  <r>
    <n v="1"/>
    <n v="5"/>
    <d v="2011-09-30T00:00:00"/>
    <x v="564"/>
    <d v="1899-12-30T13:54:00"/>
    <d v="2011-09-30T00:00:00"/>
    <d v="1899-12-30T14:59:00"/>
    <n v="30"/>
    <n v="65"/>
    <s v="Ticket"/>
    <s v="Friday"/>
    <s v="Morning"/>
    <x v="0"/>
    <s v="14"/>
  </r>
  <r>
    <n v="1"/>
    <n v="8"/>
    <d v="2011-09-30T00:00:00"/>
    <x v="564"/>
    <d v="1899-12-30T15:35:00"/>
    <d v="2011-09-30T00:00:00"/>
    <d v="1899-12-30T18:08:00"/>
    <n v="30"/>
    <n v="153"/>
    <s v="Ticket"/>
    <s v="Friday"/>
    <s v="Afternoon"/>
    <x v="2"/>
    <s v="18"/>
  </r>
  <r>
    <n v="1"/>
    <n v="6"/>
    <d v="2011-09-30T00:00:00"/>
    <x v="564"/>
    <d v="1899-12-30T18:13:00"/>
    <d v="2011-09-30T00:00:00"/>
    <d v="1899-12-30T20:05:00"/>
    <n v="30"/>
    <n v="112"/>
    <s v="Ticket"/>
    <s v="Friday"/>
    <s v="Evening"/>
    <x v="8"/>
    <s v="20"/>
  </r>
  <r>
    <n v="1"/>
    <n v="5"/>
    <d v="2011-09-30T00:00:00"/>
    <x v="564"/>
    <d v="1899-12-30T19:02:00"/>
    <d v="2011-09-30T00:00:00"/>
    <d v="1899-12-30T20:35:00"/>
    <n v="30"/>
    <n v="93"/>
    <s v="Ticket"/>
    <s v="Friday"/>
    <s v="Evening"/>
    <x v="4"/>
    <s v="20"/>
  </r>
  <r>
    <n v="1"/>
    <n v="8"/>
    <d v="2011-09-30T00:00:00"/>
    <x v="564"/>
    <d v="1899-12-30T19:54:00"/>
    <d v="2011-09-30T00:00:00"/>
    <d v="1899-12-30T21:20:00"/>
    <n v="30"/>
    <n v="86"/>
    <s v="Ticket"/>
    <s v="Friday"/>
    <s v="Evening"/>
    <x v="4"/>
    <s v="21"/>
  </r>
  <r>
    <n v="1"/>
    <n v="5"/>
    <d v="2011-09-30T00:00:00"/>
    <x v="564"/>
    <d v="1899-12-30T21:47:00"/>
    <d v="2011-10-01T00:00:00"/>
    <d v="1899-12-30T01:15:00"/>
    <n v="40"/>
    <n v="208"/>
    <s v="Ticket"/>
    <s v="Friday"/>
    <s v="Evening"/>
    <x v="10"/>
    <s v="01"/>
  </r>
  <r>
    <n v="1"/>
    <n v="8"/>
    <d v="2011-10-03T00:00:00"/>
    <x v="565"/>
    <d v="1899-12-30T13:35:00"/>
    <d v="2011-10-03T00:00:00"/>
    <d v="1899-12-30T14:38:00"/>
    <n v="30"/>
    <n v="63"/>
    <s v="Ticket"/>
    <s v="Monday"/>
    <s v="Morning"/>
    <x v="0"/>
    <s v="14"/>
  </r>
  <r>
    <n v="1"/>
    <n v="5"/>
    <d v="2011-10-03T00:00:00"/>
    <x v="565"/>
    <d v="1899-12-30T15:53:00"/>
    <d v="2011-10-03T00:00:00"/>
    <d v="1899-12-30T18:12:00"/>
    <n v="30"/>
    <n v="139"/>
    <s v="Ticket"/>
    <s v="Monday"/>
    <s v="Afternoon"/>
    <x v="2"/>
    <s v="18"/>
  </r>
  <r>
    <n v="1"/>
    <n v="6"/>
    <d v="2011-10-03T00:00:00"/>
    <x v="565"/>
    <d v="1899-12-30T16:29:00"/>
    <d v="2011-10-03T00:00:00"/>
    <d v="1899-12-30T18:38:00"/>
    <n v="30"/>
    <n v="129"/>
    <s v="Ticket"/>
    <s v="Monday"/>
    <s v="Afternoon"/>
    <x v="5"/>
    <s v="18"/>
  </r>
  <r>
    <n v="1"/>
    <n v="6"/>
    <d v="2011-10-03T00:00:00"/>
    <x v="565"/>
    <d v="1899-12-30T20:27:00"/>
    <d v="2011-10-03T00:00:00"/>
    <d v="1899-12-30T21:20:00"/>
    <n v="30"/>
    <n v="53"/>
    <s v="Ticket"/>
    <s v="Monday"/>
    <s v="Evening"/>
    <x v="9"/>
    <s v="21"/>
  </r>
  <r>
    <n v="1"/>
    <n v="5"/>
    <d v="2011-10-04T00:00:00"/>
    <x v="566"/>
    <d v="1899-12-30T10:13:00"/>
    <d v="2011-10-04T00:00:00"/>
    <d v="1899-12-30T12:17:00"/>
    <n v="30"/>
    <n v="124"/>
    <s v="Ticket"/>
    <s v="Tuesday"/>
    <s v="Morning"/>
    <x v="11"/>
    <s v="12"/>
  </r>
  <r>
    <n v="1"/>
    <n v="6"/>
    <d v="2011-10-04T00:00:00"/>
    <x v="566"/>
    <d v="1899-12-30T14:14:00"/>
    <d v="2011-10-04T00:00:00"/>
    <d v="1899-12-30T17:06:00"/>
    <n v="30"/>
    <n v="172"/>
    <s v="Ticket"/>
    <s v="Tuesday"/>
    <s v="Afternoon"/>
    <x v="1"/>
    <s v="17"/>
  </r>
  <r>
    <n v="1"/>
    <n v="8"/>
    <d v="2011-10-04T00:00:00"/>
    <x v="566"/>
    <d v="1899-12-30T17:43:00"/>
    <d v="2011-10-04T00:00:00"/>
    <d v="1899-12-30T18:17:00"/>
    <n v="30"/>
    <n v="34"/>
    <s v="Ticket"/>
    <s v="Tuesday"/>
    <s v="Afternoon"/>
    <x v="3"/>
    <s v="18"/>
  </r>
  <r>
    <n v="1"/>
    <n v="5"/>
    <d v="2011-10-04T00:00:00"/>
    <x v="566"/>
    <d v="1899-12-30T17:47:00"/>
    <d v="2011-10-04T00:00:00"/>
    <d v="1899-12-30T21:01:00"/>
    <n v="40"/>
    <n v="194"/>
    <s v="Ticket"/>
    <s v="Tuesday"/>
    <s v="Afternoon"/>
    <x v="3"/>
    <s v="21"/>
  </r>
  <r>
    <n v="1"/>
    <n v="8"/>
    <d v="2011-10-04T00:00:00"/>
    <x v="566"/>
    <d v="1899-12-30T20:02:00"/>
    <d v="2011-10-04T00:00:00"/>
    <d v="1899-12-30T22:29:00"/>
    <n v="30"/>
    <n v="147"/>
    <s v="Ticket"/>
    <s v="Tuesday"/>
    <s v="Evening"/>
    <x v="9"/>
    <s v="22"/>
  </r>
  <r>
    <n v="1"/>
    <n v="5"/>
    <d v="2011-10-04T00:00:00"/>
    <x v="566"/>
    <d v="1899-12-30T20:52:00"/>
    <d v="2011-10-04T00:00:00"/>
    <d v="1899-12-30T23:35:00"/>
    <n v="30"/>
    <n v="163"/>
    <s v="Ticket"/>
    <s v="Tuesday"/>
    <s v="Evening"/>
    <x v="9"/>
    <s v="23"/>
  </r>
  <r>
    <n v="1"/>
    <n v="6"/>
    <d v="2011-10-05T00:00:00"/>
    <x v="567"/>
    <d v="1899-12-30T10:48:00"/>
    <d v="2011-10-05T00:00:00"/>
    <d v="1899-12-30T18:48:00"/>
    <n v="80"/>
    <n v="480"/>
    <s v="Ticket"/>
    <s v="Wednesday"/>
    <s v="Morning"/>
    <x v="11"/>
    <s v="18"/>
  </r>
  <r>
    <n v="1"/>
    <n v="6"/>
    <d v="2011-10-05T00:00:00"/>
    <x v="567"/>
    <d v="1899-12-30T14:21:00"/>
    <d v="2011-10-05T00:00:00"/>
    <d v="1899-12-30T15:43:00"/>
    <n v="30"/>
    <n v="82"/>
    <s v="Ticket"/>
    <s v="Wednesday"/>
    <s v="Afternoon"/>
    <x v="1"/>
    <s v="15"/>
  </r>
  <r>
    <n v="1"/>
    <n v="5"/>
    <d v="2011-10-05T00:00:00"/>
    <x v="567"/>
    <d v="1899-12-30T14:46:00"/>
    <d v="2011-10-05T00:00:00"/>
    <d v="1899-12-30T19:20:00"/>
    <n v="50"/>
    <n v="274"/>
    <s v="Ticket"/>
    <s v="Wednesday"/>
    <s v="Afternoon"/>
    <x v="1"/>
    <s v="19"/>
  </r>
  <r>
    <n v="1"/>
    <n v="6"/>
    <d v="2011-10-05T00:00:00"/>
    <x v="567"/>
    <d v="1899-12-30T15:36:00"/>
    <d v="2011-10-05T00:00:00"/>
    <d v="1899-12-30T17:19:00"/>
    <n v="30"/>
    <n v="103"/>
    <s v="Ticket"/>
    <s v="Wednesday"/>
    <s v="Afternoon"/>
    <x v="2"/>
    <s v="17"/>
  </r>
  <r>
    <n v="1"/>
    <n v="5"/>
    <d v="2011-10-05T00:00:00"/>
    <x v="567"/>
    <d v="1899-12-30T16:06:00"/>
    <d v="2011-10-05T00:00:00"/>
    <d v="1899-12-30T19:09:00"/>
    <n v="40"/>
    <n v="183"/>
    <s v="Ticket"/>
    <s v="Wednesday"/>
    <s v="Afternoon"/>
    <x v="5"/>
    <s v="19"/>
  </r>
  <r>
    <n v="1"/>
    <n v="6"/>
    <d v="2011-10-05T00:00:00"/>
    <x v="567"/>
    <d v="1899-12-30T16:38:00"/>
    <d v="2011-10-05T00:00:00"/>
    <d v="1899-12-30T18:42:00"/>
    <n v="30"/>
    <n v="124"/>
    <s v="Ticket"/>
    <s v="Wednesday"/>
    <s v="Afternoon"/>
    <x v="5"/>
    <s v="18"/>
  </r>
  <r>
    <n v="1"/>
    <n v="5"/>
    <d v="2011-10-05T00:00:00"/>
    <x v="567"/>
    <d v="1899-12-30T17:14:00"/>
    <d v="2011-10-05T00:00:00"/>
    <d v="1899-12-30T17:59:00"/>
    <n v="30"/>
    <n v="45"/>
    <s v="Ticket"/>
    <s v="Wednesday"/>
    <s v="Afternoon"/>
    <x v="3"/>
    <s v="17"/>
  </r>
  <r>
    <n v="1"/>
    <n v="6"/>
    <d v="2011-10-05T00:00:00"/>
    <x v="567"/>
    <d v="1899-12-30T18:10:00"/>
    <d v="2011-10-05T00:00:00"/>
    <d v="1899-12-30T20:48:00"/>
    <n v="30"/>
    <n v="158"/>
    <s v="Ticket"/>
    <s v="Wednesday"/>
    <s v="Evening"/>
    <x v="8"/>
    <s v="20"/>
  </r>
  <r>
    <n v="1"/>
    <n v="8"/>
    <d v="2011-10-05T00:00:00"/>
    <x v="567"/>
    <d v="1899-12-30T18:12:00"/>
    <d v="2011-10-05T00:00:00"/>
    <d v="1899-12-30T21:05:00"/>
    <n v="30"/>
    <n v="173"/>
    <s v="Ticket"/>
    <s v="Wednesday"/>
    <s v="Evening"/>
    <x v="8"/>
    <s v="21"/>
  </r>
  <r>
    <n v="1"/>
    <n v="6"/>
    <d v="2011-10-05T00:00:00"/>
    <x v="567"/>
    <d v="1899-12-30T19:18:00"/>
    <d v="2011-10-05T00:00:00"/>
    <d v="1899-12-30T22:55:00"/>
    <n v="40"/>
    <n v="217"/>
    <s v="Ticket"/>
    <s v="Wednesday"/>
    <s v="Evening"/>
    <x v="4"/>
    <s v="22"/>
  </r>
  <r>
    <n v="1"/>
    <n v="5"/>
    <d v="2011-10-05T00:00:00"/>
    <x v="567"/>
    <d v="1899-12-30T20:12:00"/>
    <d v="2011-10-05T00:00:00"/>
    <d v="1899-12-30T21:44:00"/>
    <n v="30"/>
    <n v="92"/>
    <s v="Ticket"/>
    <s v="Wednesday"/>
    <s v="Evening"/>
    <x v="9"/>
    <s v="21"/>
  </r>
  <r>
    <n v="1"/>
    <n v="5"/>
    <d v="2011-10-05T00:00:00"/>
    <x v="567"/>
    <d v="1899-12-30T20:13:00"/>
    <d v="2011-10-05T00:00:00"/>
    <d v="1899-12-30T21:39:00"/>
    <n v="30"/>
    <n v="86"/>
    <s v="Ticket"/>
    <s v="Wednesday"/>
    <s v="Evening"/>
    <x v="9"/>
    <s v="21"/>
  </r>
  <r>
    <n v="1"/>
    <n v="5"/>
    <d v="2011-10-05T00:00:00"/>
    <x v="567"/>
    <d v="1899-12-30T21:18:00"/>
    <d v="2011-10-05T00:00:00"/>
    <d v="1899-12-30T23:55:00"/>
    <n v="30"/>
    <n v="157"/>
    <s v="Ticket"/>
    <s v="Wednesday"/>
    <s v="Evening"/>
    <x v="10"/>
    <s v="23"/>
  </r>
  <r>
    <n v="1"/>
    <n v="6"/>
    <d v="2011-10-06T00:00:00"/>
    <x v="568"/>
    <d v="1899-12-30T09:54:00"/>
    <d v="2011-10-06T00:00:00"/>
    <d v="1899-12-30T12:47:00"/>
    <n v="30"/>
    <n v="173"/>
    <s v="Ticket"/>
    <s v="Thursday"/>
    <s v="Night"/>
    <x v="13"/>
    <s v="12"/>
  </r>
  <r>
    <n v="1"/>
    <n v="8"/>
    <d v="2011-10-06T00:00:00"/>
    <x v="568"/>
    <d v="1899-12-30T11:22:00"/>
    <d v="2011-10-06T00:00:00"/>
    <d v="1899-12-30T12:43:00"/>
    <n v="30"/>
    <n v="81"/>
    <s v="Ticket"/>
    <s v="Thursday"/>
    <s v="Morning"/>
    <x v="12"/>
    <s v="12"/>
  </r>
  <r>
    <n v="1"/>
    <n v="5"/>
    <d v="2011-10-06T00:00:00"/>
    <x v="568"/>
    <d v="1899-12-30T12:09:00"/>
    <d v="2011-10-06T00:00:00"/>
    <d v="1899-12-30T14:24:00"/>
    <n v="30"/>
    <n v="135"/>
    <s v="Ticket"/>
    <s v="Thursday"/>
    <s v="Morning"/>
    <x v="7"/>
    <s v="14"/>
  </r>
  <r>
    <n v="1"/>
    <n v="8"/>
    <d v="2011-10-06T00:00:00"/>
    <x v="568"/>
    <d v="1899-12-30T13:14:00"/>
    <d v="2011-10-06T00:00:00"/>
    <d v="1899-12-30T14:55:00"/>
    <n v="30"/>
    <n v="101"/>
    <s v="Ticket"/>
    <s v="Thursday"/>
    <s v="Morning"/>
    <x v="0"/>
    <s v="14"/>
  </r>
  <r>
    <n v="1"/>
    <n v="5"/>
    <d v="2011-10-07T00:00:00"/>
    <x v="569"/>
    <d v="1899-12-30T12:03:00"/>
    <d v="2011-10-07T00:00:00"/>
    <d v="1899-12-30T14:55:00"/>
    <n v="30"/>
    <n v="172"/>
    <s v="Ticket"/>
    <s v="Friday"/>
    <s v="Morning"/>
    <x v="7"/>
    <s v="14"/>
  </r>
  <r>
    <n v="1"/>
    <n v="6"/>
    <d v="2011-10-07T00:00:00"/>
    <x v="569"/>
    <d v="1899-12-30T14:22:00"/>
    <d v="2011-10-07T00:00:00"/>
    <d v="1899-12-30T16:34:00"/>
    <n v="30"/>
    <n v="132"/>
    <s v="Ticket"/>
    <s v="Friday"/>
    <s v="Afternoon"/>
    <x v="1"/>
    <s v="16"/>
  </r>
  <r>
    <n v="1"/>
    <n v="6"/>
    <d v="2011-10-07T00:00:00"/>
    <x v="569"/>
    <d v="1899-12-30T16:40:00"/>
    <d v="2011-10-07T00:00:00"/>
    <d v="1899-12-30T19:42:00"/>
    <n v="40"/>
    <n v="182"/>
    <s v="Ticket"/>
    <s v="Friday"/>
    <s v="Afternoon"/>
    <x v="5"/>
    <s v="19"/>
  </r>
  <r>
    <n v="1"/>
    <n v="8"/>
    <d v="2011-10-07T00:00:00"/>
    <x v="569"/>
    <d v="1899-12-30T18:35:00"/>
    <d v="2011-10-07T00:00:00"/>
    <d v="1899-12-30T21:28:00"/>
    <n v="30"/>
    <n v="173"/>
    <s v="Ticket"/>
    <s v="Friday"/>
    <s v="Evening"/>
    <x v="8"/>
    <s v="21"/>
  </r>
  <r>
    <n v="1"/>
    <n v="5"/>
    <d v="2011-10-07T00:00:00"/>
    <x v="569"/>
    <d v="1899-12-30T19:03:00"/>
    <d v="2011-10-07T00:00:00"/>
    <d v="1899-12-30T21:22:00"/>
    <n v="30"/>
    <n v="139"/>
    <s v="Ticket"/>
    <s v="Friday"/>
    <s v="Evening"/>
    <x v="4"/>
    <s v="21"/>
  </r>
  <r>
    <n v="1"/>
    <n v="5"/>
    <d v="2011-10-07T00:00:00"/>
    <x v="569"/>
    <d v="1899-12-30T21:40:00"/>
    <d v="2011-10-08T00:00:00"/>
    <d v="1899-12-30T00:09:00"/>
    <n v="30"/>
    <n v="149"/>
    <s v="Ticket"/>
    <s v="Friday"/>
    <s v="Evening"/>
    <x v="10"/>
    <s v="00"/>
  </r>
  <r>
    <n v="1"/>
    <n v="6"/>
    <d v="2011-10-07T00:00:00"/>
    <x v="569"/>
    <d v="1899-12-30T22:16:00"/>
    <d v="2011-10-08T00:00:00"/>
    <d v="1899-12-30T00:53:00"/>
    <n v="30"/>
    <n v="157"/>
    <s v="Ticket"/>
    <s v="Friday"/>
    <s v="Night"/>
    <x v="6"/>
    <s v="00"/>
  </r>
  <r>
    <n v="1"/>
    <n v="8"/>
    <d v="2011-10-11T00:00:00"/>
    <x v="570"/>
    <d v="1899-12-30T12:22:00"/>
    <d v="2011-10-11T00:00:00"/>
    <d v="1899-12-30T13:40:00"/>
    <n v="30"/>
    <n v="78"/>
    <s v="Ticket"/>
    <s v="Tuesday"/>
    <s v="Morning"/>
    <x v="7"/>
    <s v="13"/>
  </r>
  <r>
    <n v="1"/>
    <n v="8"/>
    <d v="2011-10-11T00:00:00"/>
    <x v="570"/>
    <d v="1899-12-30T14:44:00"/>
    <d v="2011-10-11T00:00:00"/>
    <d v="1899-12-30T17:30:00"/>
    <n v="30"/>
    <n v="166"/>
    <s v="Ticket"/>
    <s v="Tuesday"/>
    <s v="Afternoon"/>
    <x v="1"/>
    <s v="17"/>
  </r>
  <r>
    <n v="1"/>
    <n v="6"/>
    <d v="2011-10-11T00:00:00"/>
    <x v="570"/>
    <d v="1899-12-30T17:46:00"/>
    <d v="2011-10-11T00:00:00"/>
    <d v="1899-12-30T21:31:00"/>
    <n v="40"/>
    <n v="225"/>
    <s v="Ticket"/>
    <s v="Tuesday"/>
    <s v="Afternoon"/>
    <x v="3"/>
    <s v="21"/>
  </r>
  <r>
    <n v="1"/>
    <n v="5"/>
    <d v="2011-10-11T00:00:00"/>
    <x v="570"/>
    <d v="1899-12-30T18:27:00"/>
    <d v="2011-10-11T00:00:00"/>
    <d v="1899-12-30T19:05:00"/>
    <n v="30"/>
    <n v="38"/>
    <s v="Ticket"/>
    <s v="Tuesday"/>
    <s v="Evening"/>
    <x v="8"/>
    <s v="19"/>
  </r>
  <r>
    <n v="1"/>
    <n v="8"/>
    <d v="2011-10-11T00:00:00"/>
    <x v="570"/>
    <d v="1899-12-30T20:01:00"/>
    <d v="2011-10-11T00:00:00"/>
    <d v="1899-12-30T21:18:00"/>
    <n v="30"/>
    <n v="77"/>
    <s v="Ticket"/>
    <s v="Tuesday"/>
    <s v="Evening"/>
    <x v="9"/>
    <s v="21"/>
  </r>
  <r>
    <n v="1"/>
    <n v="5"/>
    <d v="2011-10-11T00:00:00"/>
    <x v="570"/>
    <d v="1899-12-30T20:40:00"/>
    <d v="2011-10-11T00:00:00"/>
    <d v="1899-12-30T23:40:00"/>
    <n v="30"/>
    <n v="180"/>
    <s v="Ticket"/>
    <s v="Tuesday"/>
    <s v="Evening"/>
    <x v="9"/>
    <s v="23"/>
  </r>
  <r>
    <n v="1"/>
    <n v="5"/>
    <d v="2011-10-12T00:00:00"/>
    <x v="571"/>
    <d v="1899-12-30T08:05:00"/>
    <d v="2011-10-12T00:00:00"/>
    <d v="1899-12-30T10:10:00"/>
    <n v="30"/>
    <n v="125"/>
    <s v="Ticket"/>
    <s v="Wednesday"/>
    <s v="Night"/>
    <x v="18"/>
    <s v="10"/>
  </r>
  <r>
    <n v="1"/>
    <n v="5"/>
    <d v="2011-10-12T00:00:00"/>
    <x v="571"/>
    <d v="1899-12-30T11:08:00"/>
    <d v="2011-10-12T00:00:00"/>
    <d v="1899-12-30T12:58:00"/>
    <n v="30"/>
    <n v="110"/>
    <s v="Ticket"/>
    <s v="Wednesday"/>
    <s v="Morning"/>
    <x v="12"/>
    <s v="12"/>
  </r>
  <r>
    <n v="1"/>
    <n v="5"/>
    <d v="2011-10-12T00:00:00"/>
    <x v="571"/>
    <d v="1899-12-30T13:14:00"/>
    <d v="2011-10-12T00:00:00"/>
    <d v="1899-12-30T14:20:00"/>
    <n v="30"/>
    <n v="66"/>
    <s v="Ticket"/>
    <s v="Wednesday"/>
    <s v="Morning"/>
    <x v="0"/>
    <s v="14"/>
  </r>
  <r>
    <n v="1"/>
    <n v="6"/>
    <d v="2011-10-12T00:00:00"/>
    <x v="571"/>
    <d v="1899-12-30T13:16:00"/>
    <d v="2011-10-12T00:00:00"/>
    <d v="1899-12-30T14:36:00"/>
    <n v="30"/>
    <n v="80"/>
    <s v="Ticket"/>
    <s v="Wednesday"/>
    <s v="Morning"/>
    <x v="0"/>
    <s v="14"/>
  </r>
  <r>
    <n v="1"/>
    <n v="6"/>
    <d v="2011-10-12T00:00:00"/>
    <x v="571"/>
    <d v="1899-12-30T14:46:00"/>
    <d v="2011-10-12T00:00:00"/>
    <d v="1899-12-30T16:50:00"/>
    <n v="30"/>
    <n v="124"/>
    <s v="Ticket"/>
    <s v="Wednesday"/>
    <s v="Afternoon"/>
    <x v="1"/>
    <s v="16"/>
  </r>
  <r>
    <n v="1"/>
    <n v="6"/>
    <d v="2011-10-12T00:00:00"/>
    <x v="571"/>
    <d v="1899-12-30T14:52:00"/>
    <d v="2011-10-12T00:00:00"/>
    <d v="1899-12-30T17:24:00"/>
    <n v="30"/>
    <n v="152"/>
    <s v="Ticket"/>
    <s v="Wednesday"/>
    <s v="Afternoon"/>
    <x v="1"/>
    <s v="17"/>
  </r>
  <r>
    <n v="1"/>
    <n v="5"/>
    <d v="2011-10-12T00:00:00"/>
    <x v="571"/>
    <d v="1899-12-30T15:21:00"/>
    <d v="2011-10-13T00:00:00"/>
    <d v="1899-12-30T01:29:00"/>
    <n v="110"/>
    <n v="608"/>
    <s v="Ticket"/>
    <s v="Wednesday"/>
    <s v="Afternoon"/>
    <x v="2"/>
    <s v="01"/>
  </r>
  <r>
    <n v="1"/>
    <n v="6"/>
    <d v="2011-10-12T00:00:00"/>
    <x v="571"/>
    <d v="1899-12-30T16:26:00"/>
    <d v="2011-10-12T00:00:00"/>
    <d v="1899-12-30T18:11:00"/>
    <n v="30"/>
    <n v="105"/>
    <s v="Ticket"/>
    <s v="Wednesday"/>
    <s v="Afternoon"/>
    <x v="5"/>
    <s v="18"/>
  </r>
  <r>
    <n v="1"/>
    <n v="8"/>
    <d v="2011-10-12T00:00:00"/>
    <x v="571"/>
    <d v="1899-12-30T16:55:00"/>
    <d v="2011-10-12T00:00:00"/>
    <d v="1899-12-30T19:41:00"/>
    <n v="30"/>
    <n v="166"/>
    <s v="Ticket"/>
    <s v="Wednesday"/>
    <s v="Afternoon"/>
    <x v="5"/>
    <s v="19"/>
  </r>
  <r>
    <n v="1"/>
    <n v="5"/>
    <d v="2011-10-12T00:00:00"/>
    <x v="571"/>
    <d v="1899-12-30T17:41:00"/>
    <d v="2011-10-12T00:00:00"/>
    <d v="1899-12-30T20:19:00"/>
    <n v="30"/>
    <n v="158"/>
    <s v="Ticket"/>
    <s v="Wednesday"/>
    <s v="Afternoon"/>
    <x v="3"/>
    <s v="20"/>
  </r>
  <r>
    <n v="1"/>
    <n v="6"/>
    <d v="2011-10-12T00:00:00"/>
    <x v="571"/>
    <d v="1899-12-30T18:31:00"/>
    <d v="2011-10-12T00:00:00"/>
    <d v="1899-12-30T19:53:00"/>
    <n v="30"/>
    <n v="82"/>
    <s v="Ticket"/>
    <s v="Wednesday"/>
    <s v="Evening"/>
    <x v="8"/>
    <s v="19"/>
  </r>
  <r>
    <n v="1"/>
    <n v="5"/>
    <d v="2011-10-12T00:00:00"/>
    <x v="571"/>
    <d v="1899-12-30T20:03:00"/>
    <d v="2011-10-12T00:00:00"/>
    <d v="1899-12-30T21:12:00"/>
    <n v="30"/>
    <n v="69"/>
    <s v="Ticket"/>
    <s v="Wednesday"/>
    <s v="Evening"/>
    <x v="9"/>
    <s v="21"/>
  </r>
  <r>
    <n v="1"/>
    <n v="5"/>
    <d v="2011-10-13T00:00:00"/>
    <x v="572"/>
    <d v="1899-12-30T06:24:00"/>
    <d v="2011-10-13T00:00:00"/>
    <d v="1899-12-30T07:39:00"/>
    <n v="30"/>
    <n v="75"/>
    <s v="Ticket"/>
    <s v="Thursday"/>
    <s v="Night"/>
    <x v="20"/>
    <s v="07"/>
  </r>
  <r>
    <n v="1"/>
    <n v="5"/>
    <d v="2011-10-13T00:00:00"/>
    <x v="572"/>
    <d v="1899-12-30T07:10:00"/>
    <d v="2011-10-13T00:00:00"/>
    <d v="1899-12-30T09:48:00"/>
    <n v="30"/>
    <n v="158"/>
    <s v="Ticket"/>
    <s v="Thursday"/>
    <s v="Night"/>
    <x v="16"/>
    <s v="09"/>
  </r>
  <r>
    <n v="1"/>
    <n v="5"/>
    <d v="2011-10-13T00:00:00"/>
    <x v="572"/>
    <d v="1899-12-30T14:06:00"/>
    <d v="2011-10-13T00:00:00"/>
    <d v="1899-12-30T15:25:00"/>
    <n v="30"/>
    <n v="79"/>
    <s v="Ticket"/>
    <s v="Thursday"/>
    <s v="Afternoon"/>
    <x v="1"/>
    <s v="15"/>
  </r>
  <r>
    <n v="1"/>
    <n v="6"/>
    <d v="2011-10-13T00:00:00"/>
    <x v="572"/>
    <d v="1899-12-30T15:03:00"/>
    <d v="2011-10-13T00:00:00"/>
    <d v="1899-12-30T18:09:00"/>
    <n v="40"/>
    <n v="186"/>
    <s v="Ticket"/>
    <s v="Thursday"/>
    <s v="Afternoon"/>
    <x v="2"/>
    <s v="18"/>
  </r>
  <r>
    <n v="1"/>
    <n v="5"/>
    <d v="2011-10-13T00:00:00"/>
    <x v="572"/>
    <d v="1899-12-30T15:12:00"/>
    <d v="2011-10-13T00:00:00"/>
    <d v="1899-12-30T16:35:00"/>
    <n v="30"/>
    <n v="83"/>
    <s v="Ticket"/>
    <s v="Thursday"/>
    <s v="Afternoon"/>
    <x v="2"/>
    <s v="16"/>
  </r>
  <r>
    <n v="1"/>
    <n v="5"/>
    <d v="2011-10-13T00:00:00"/>
    <x v="572"/>
    <d v="1899-12-30T16:00:00"/>
    <d v="2011-10-13T00:00:00"/>
    <d v="1899-12-30T17:51:00"/>
    <n v="30"/>
    <n v="111"/>
    <s v="Ticket"/>
    <s v="Thursday"/>
    <s v="Afternoon"/>
    <x v="5"/>
    <s v="17"/>
  </r>
  <r>
    <n v="1"/>
    <n v="6"/>
    <d v="2011-10-13T00:00:00"/>
    <x v="572"/>
    <d v="1899-12-30T17:01:00"/>
    <d v="2011-10-13T00:00:00"/>
    <d v="1899-12-30T17:43:00"/>
    <n v="30"/>
    <n v="42"/>
    <s v="Ticket"/>
    <s v="Thursday"/>
    <s v="Afternoon"/>
    <x v="3"/>
    <s v="17"/>
  </r>
  <r>
    <n v="1"/>
    <n v="6"/>
    <d v="2011-10-13T00:00:00"/>
    <x v="572"/>
    <d v="1899-12-30T17:01:00"/>
    <d v="2011-10-13T00:00:00"/>
    <d v="1899-12-30T18:19:00"/>
    <n v="30"/>
    <n v="78"/>
    <s v="Ticket"/>
    <s v="Thursday"/>
    <s v="Afternoon"/>
    <x v="3"/>
    <s v="18"/>
  </r>
  <r>
    <n v="1"/>
    <n v="8"/>
    <d v="2011-10-13T00:00:00"/>
    <x v="572"/>
    <d v="1899-12-30T17:30:00"/>
    <d v="2011-10-13T00:00:00"/>
    <d v="1899-12-30T19:42:00"/>
    <n v="30"/>
    <n v="132"/>
    <s v="Ticket"/>
    <s v="Thursday"/>
    <s v="Afternoon"/>
    <x v="3"/>
    <s v="19"/>
  </r>
  <r>
    <n v="1"/>
    <n v="6"/>
    <d v="2011-10-13T00:00:00"/>
    <x v="572"/>
    <d v="1899-12-30T18:06:00"/>
    <d v="2011-10-13T00:00:00"/>
    <d v="1899-12-30T19:46:00"/>
    <n v="30"/>
    <n v="100"/>
    <s v="Ticket"/>
    <s v="Thursday"/>
    <s v="Evening"/>
    <x v="8"/>
    <s v="19"/>
  </r>
  <r>
    <n v="1"/>
    <n v="6"/>
    <d v="2011-10-13T00:00:00"/>
    <x v="572"/>
    <d v="1899-12-30T18:22:00"/>
    <d v="2011-10-13T00:00:00"/>
    <d v="1899-12-30T20:52:00"/>
    <n v="30"/>
    <n v="150"/>
    <s v="Ticket"/>
    <s v="Thursday"/>
    <s v="Evening"/>
    <x v="8"/>
    <s v="20"/>
  </r>
  <r>
    <n v="1"/>
    <n v="6"/>
    <d v="2011-10-13T00:00:00"/>
    <x v="572"/>
    <d v="1899-12-30T19:35:00"/>
    <d v="2011-10-13T00:00:00"/>
    <d v="1899-12-30T21:24:00"/>
    <n v="30"/>
    <n v="109"/>
    <s v="Ticket"/>
    <s v="Thursday"/>
    <s v="Evening"/>
    <x v="4"/>
    <s v="21"/>
  </r>
  <r>
    <n v="1"/>
    <n v="5"/>
    <d v="2011-10-14T00:00:00"/>
    <x v="573"/>
    <d v="1899-12-30T09:04:00"/>
    <d v="2011-10-14T00:00:00"/>
    <d v="1899-12-30T10:47:00"/>
    <n v="30"/>
    <n v="103"/>
    <s v="Ticket"/>
    <s v="Friday"/>
    <s v="Night"/>
    <x v="13"/>
    <s v="10"/>
  </r>
  <r>
    <n v="1"/>
    <n v="5"/>
    <d v="2011-10-14T00:00:00"/>
    <x v="573"/>
    <d v="1899-12-30T11:12:00"/>
    <d v="2011-10-14T00:00:00"/>
    <d v="1899-12-30T14:31:00"/>
    <n v="40"/>
    <n v="199"/>
    <s v="Ticket"/>
    <s v="Friday"/>
    <s v="Morning"/>
    <x v="12"/>
    <s v="14"/>
  </r>
  <r>
    <n v="1"/>
    <n v="8"/>
    <d v="2011-10-14T00:00:00"/>
    <x v="573"/>
    <d v="1899-12-30T12:57:00"/>
    <d v="2011-10-14T00:00:00"/>
    <d v="1899-12-30T13:54:00"/>
    <n v="30"/>
    <n v="57"/>
    <s v="Ticket"/>
    <s v="Friday"/>
    <s v="Morning"/>
    <x v="7"/>
    <s v="13"/>
  </r>
  <r>
    <n v="1"/>
    <n v="5"/>
    <d v="2011-10-14T00:00:00"/>
    <x v="573"/>
    <d v="1899-12-30T13:04:00"/>
    <d v="2011-10-14T00:00:00"/>
    <d v="1899-12-30T14:39:00"/>
    <n v="30"/>
    <n v="95"/>
    <s v="Ticket"/>
    <s v="Friday"/>
    <s v="Morning"/>
    <x v="0"/>
    <s v="14"/>
  </r>
  <r>
    <n v="1"/>
    <n v="6"/>
    <d v="2011-10-14T00:00:00"/>
    <x v="573"/>
    <d v="1899-12-30T16:34:00"/>
    <d v="2011-10-14T00:00:00"/>
    <d v="1899-12-30T19:55:00"/>
    <n v="40"/>
    <n v="201"/>
    <s v="Ticket"/>
    <s v="Friday"/>
    <s v="Afternoon"/>
    <x v="5"/>
    <s v="19"/>
  </r>
  <r>
    <n v="1"/>
    <n v="5"/>
    <d v="2011-10-14T00:00:00"/>
    <x v="573"/>
    <d v="1899-12-30T17:26:00"/>
    <d v="2011-10-14T00:00:00"/>
    <d v="1899-12-30T23:05:00"/>
    <n v="60"/>
    <n v="339"/>
    <s v="Ticket"/>
    <s v="Friday"/>
    <s v="Afternoon"/>
    <x v="3"/>
    <s v="23"/>
  </r>
  <r>
    <n v="1"/>
    <n v="6"/>
    <d v="2011-10-14T00:00:00"/>
    <x v="573"/>
    <d v="1899-12-30T19:19:00"/>
    <d v="2011-10-14T00:00:00"/>
    <d v="1899-12-30T21:34:00"/>
    <n v="30"/>
    <n v="135"/>
    <s v="Ticket"/>
    <s v="Friday"/>
    <s v="Evening"/>
    <x v="4"/>
    <s v="21"/>
  </r>
  <r>
    <n v="1"/>
    <n v="6"/>
    <d v="2011-10-14T00:00:00"/>
    <x v="573"/>
    <d v="1899-12-30T21:29:00"/>
    <d v="2011-10-14T00:00:00"/>
    <d v="1899-12-30T22:55:00"/>
    <n v="30"/>
    <n v="86"/>
    <s v="Ticket"/>
    <s v="Friday"/>
    <s v="Evening"/>
    <x v="10"/>
    <s v="22"/>
  </r>
  <r>
    <n v="1"/>
    <n v="5"/>
    <d v="2011-10-14T00:00:00"/>
    <x v="573"/>
    <d v="1899-12-30T22:59:00"/>
    <d v="2011-10-15T00:00:00"/>
    <d v="1899-12-30T01:27:00"/>
    <n v="30"/>
    <n v="148"/>
    <s v="Ticket"/>
    <s v="Friday"/>
    <s v="Night"/>
    <x v="6"/>
    <s v="01"/>
  </r>
  <r>
    <n v="1"/>
    <n v="6"/>
    <d v="2011-10-17T00:00:00"/>
    <x v="574"/>
    <d v="1899-12-30T14:48:00"/>
    <d v="2011-10-17T00:00:00"/>
    <d v="1899-12-30T17:56:00"/>
    <n v="40"/>
    <n v="188"/>
    <s v="Ticket"/>
    <s v="Monday"/>
    <s v="Afternoon"/>
    <x v="1"/>
    <s v="17"/>
  </r>
  <r>
    <n v="1"/>
    <n v="8"/>
    <d v="2011-10-17T00:00:00"/>
    <x v="574"/>
    <d v="1899-12-30T16:15:00"/>
    <d v="2011-10-17T00:00:00"/>
    <d v="1899-12-30T17:55:00"/>
    <n v="30"/>
    <n v="100"/>
    <s v="Ticket"/>
    <s v="Monday"/>
    <s v="Afternoon"/>
    <x v="5"/>
    <s v="17"/>
  </r>
  <r>
    <n v="1"/>
    <n v="8"/>
    <d v="2011-10-17T00:00:00"/>
    <x v="574"/>
    <d v="1899-12-30T16:50:00"/>
    <d v="2011-10-17T00:00:00"/>
    <d v="1899-12-30T18:05:00"/>
    <n v="30"/>
    <n v="75"/>
    <s v="Ticket"/>
    <s v="Monday"/>
    <s v="Afternoon"/>
    <x v="5"/>
    <s v="18"/>
  </r>
  <r>
    <n v="1"/>
    <n v="5"/>
    <d v="2011-10-17T00:00:00"/>
    <x v="574"/>
    <d v="1899-12-30T18:36:00"/>
    <d v="2011-10-17T00:00:00"/>
    <d v="1899-12-30T23:46:00"/>
    <n v="60"/>
    <n v="310"/>
    <s v="Ticket"/>
    <s v="Monday"/>
    <s v="Evening"/>
    <x v="8"/>
    <s v="23"/>
  </r>
  <r>
    <n v="1"/>
    <n v="8"/>
    <d v="2011-10-17T00:00:00"/>
    <x v="574"/>
    <d v="1899-12-30T19:31:00"/>
    <d v="2011-10-17T00:00:00"/>
    <d v="1899-12-30T21:10:00"/>
    <n v="30"/>
    <n v="99"/>
    <s v="Ticket"/>
    <s v="Monday"/>
    <s v="Evening"/>
    <x v="4"/>
    <s v="21"/>
  </r>
  <r>
    <n v="1"/>
    <n v="5"/>
    <d v="2011-10-17T00:00:00"/>
    <x v="574"/>
    <d v="1899-12-30T19:56:00"/>
    <d v="2011-10-17T00:00:00"/>
    <d v="1899-12-30T22:50:00"/>
    <n v="30"/>
    <n v="174"/>
    <s v="Ticket"/>
    <s v="Monday"/>
    <s v="Evening"/>
    <x v="4"/>
    <s v="22"/>
  </r>
  <r>
    <n v="1"/>
    <n v="8"/>
    <d v="2011-10-17T00:00:00"/>
    <x v="574"/>
    <d v="1899-12-30T20:26:00"/>
    <d v="2011-10-17T00:00:00"/>
    <d v="1899-12-30T22:54:00"/>
    <n v="30"/>
    <n v="148"/>
    <s v="Ticket"/>
    <s v="Monday"/>
    <s v="Evening"/>
    <x v="9"/>
    <s v="22"/>
  </r>
  <r>
    <n v="1"/>
    <n v="5"/>
    <d v="2011-10-18T00:00:00"/>
    <x v="575"/>
    <d v="1899-12-30T09:46:00"/>
    <d v="2011-10-18T00:00:00"/>
    <d v="1899-12-30T10:49:00"/>
    <n v="30"/>
    <n v="63"/>
    <s v="Ticket"/>
    <s v="Tuesday"/>
    <s v="Night"/>
    <x v="13"/>
    <s v="10"/>
  </r>
  <r>
    <n v="1"/>
    <n v="6"/>
    <d v="2011-10-18T00:00:00"/>
    <x v="575"/>
    <d v="1899-12-30T12:56:00"/>
    <d v="2011-10-18T00:00:00"/>
    <d v="1899-12-30T13:02:00"/>
    <n v="30"/>
    <n v="6"/>
    <s v="Ticket"/>
    <s v="Tuesday"/>
    <s v="Morning"/>
    <x v="7"/>
    <s v="13"/>
  </r>
  <r>
    <n v="1"/>
    <n v="8"/>
    <d v="2011-10-18T00:00:00"/>
    <x v="575"/>
    <d v="1899-12-30T14:01:00"/>
    <d v="2011-10-18T00:00:00"/>
    <d v="1899-12-30T15:24:00"/>
    <n v="30"/>
    <n v="83"/>
    <s v="Ticket"/>
    <s v="Tuesday"/>
    <s v="Afternoon"/>
    <x v="1"/>
    <s v="15"/>
  </r>
  <r>
    <n v="1"/>
    <n v="6"/>
    <d v="2011-10-18T00:00:00"/>
    <x v="575"/>
    <d v="1899-12-30T14:11:00"/>
    <d v="2011-10-18T00:00:00"/>
    <d v="1899-12-30T18:24:00"/>
    <n v="50"/>
    <n v="253"/>
    <s v="Ticket"/>
    <s v="Tuesday"/>
    <s v="Afternoon"/>
    <x v="1"/>
    <s v="18"/>
  </r>
  <r>
    <n v="1"/>
    <n v="5"/>
    <d v="2011-10-18T00:00:00"/>
    <x v="575"/>
    <d v="1899-12-30T14:33:00"/>
    <d v="2011-10-18T00:00:00"/>
    <d v="1899-12-30T17:06:00"/>
    <n v="30"/>
    <n v="153"/>
    <s v="Ticket"/>
    <s v="Tuesday"/>
    <s v="Afternoon"/>
    <x v="1"/>
    <s v="17"/>
  </r>
  <r>
    <n v="1"/>
    <n v="6"/>
    <d v="2011-10-18T00:00:00"/>
    <x v="575"/>
    <d v="1899-12-30T14:45:00"/>
    <d v="2011-10-18T00:00:00"/>
    <d v="1899-12-30T19:38:00"/>
    <n v="50"/>
    <n v="293"/>
    <s v="Ticket"/>
    <s v="Tuesday"/>
    <s v="Afternoon"/>
    <x v="1"/>
    <s v="19"/>
  </r>
  <r>
    <n v="1"/>
    <n v="5"/>
    <d v="2011-10-18T00:00:00"/>
    <x v="575"/>
    <d v="1899-12-30T16:24:00"/>
    <d v="2011-10-18T00:00:00"/>
    <d v="1899-12-30T18:39:00"/>
    <n v="30"/>
    <n v="135"/>
    <s v="Ticket"/>
    <s v="Tuesday"/>
    <s v="Afternoon"/>
    <x v="5"/>
    <s v="18"/>
  </r>
  <r>
    <n v="1"/>
    <n v="5"/>
    <d v="2011-10-18T00:00:00"/>
    <x v="575"/>
    <d v="1899-12-30T18:22:00"/>
    <d v="2011-10-18T00:00:00"/>
    <d v="1899-12-30T19:03:00"/>
    <n v="30"/>
    <n v="41"/>
    <s v="Ticket"/>
    <s v="Tuesday"/>
    <s v="Evening"/>
    <x v="8"/>
    <s v="19"/>
  </r>
  <r>
    <n v="1"/>
    <n v="6"/>
    <d v="2011-10-18T00:00:00"/>
    <x v="575"/>
    <d v="1899-12-30T19:02:00"/>
    <d v="2011-10-18T00:00:00"/>
    <d v="1899-12-30T21:29:00"/>
    <n v="30"/>
    <n v="147"/>
    <s v="Ticket"/>
    <s v="Tuesday"/>
    <s v="Evening"/>
    <x v="4"/>
    <s v="21"/>
  </r>
  <r>
    <n v="1"/>
    <n v="8"/>
    <d v="2011-10-18T00:00:00"/>
    <x v="575"/>
    <d v="1899-12-30T19:14:00"/>
    <d v="2011-10-18T00:00:00"/>
    <d v="1899-12-30T21:44:00"/>
    <n v="30"/>
    <n v="150"/>
    <s v="Ticket"/>
    <s v="Tuesday"/>
    <s v="Evening"/>
    <x v="4"/>
    <s v="21"/>
  </r>
  <r>
    <n v="1"/>
    <n v="5"/>
    <d v="2011-10-18T00:00:00"/>
    <x v="575"/>
    <d v="1899-12-30T19:23:00"/>
    <d v="2011-10-18T00:00:00"/>
    <d v="1899-12-30T20:41:00"/>
    <n v="30"/>
    <n v="78"/>
    <s v="Ticket"/>
    <s v="Tuesday"/>
    <s v="Evening"/>
    <x v="4"/>
    <s v="20"/>
  </r>
  <r>
    <n v="1"/>
    <n v="6"/>
    <d v="2011-10-18T00:00:00"/>
    <x v="575"/>
    <d v="1899-12-30T23:32:00"/>
    <d v="2011-10-18T00:00:00"/>
    <d v="1899-12-30T23:59:00"/>
    <n v="30"/>
    <n v="27"/>
    <s v="Ticket"/>
    <s v="Tuesday"/>
    <s v="Night"/>
    <x v="14"/>
    <s v="23"/>
  </r>
  <r>
    <n v="1"/>
    <n v="5"/>
    <d v="2011-10-19T00:00:00"/>
    <x v="576"/>
    <d v="1899-12-30T10:22:00"/>
    <d v="2011-10-19T00:00:00"/>
    <d v="1899-12-30T12:24:00"/>
    <n v="30"/>
    <n v="122"/>
    <s v="Ticket"/>
    <s v="Wednesday"/>
    <s v="Morning"/>
    <x v="11"/>
    <s v="12"/>
  </r>
  <r>
    <n v="1"/>
    <n v="5"/>
    <d v="2011-10-19T00:00:00"/>
    <x v="576"/>
    <d v="1899-12-30T14:33:00"/>
    <d v="2011-10-19T00:00:00"/>
    <d v="1899-12-30T14:48:00"/>
    <n v="30"/>
    <n v="15"/>
    <s v="Ticket"/>
    <s v="Wednesday"/>
    <s v="Afternoon"/>
    <x v="1"/>
    <s v="14"/>
  </r>
  <r>
    <n v="1"/>
    <n v="6"/>
    <d v="2011-10-19T00:00:00"/>
    <x v="576"/>
    <d v="1899-12-30T15:25:00"/>
    <d v="2011-10-19T00:00:00"/>
    <d v="1899-12-30T19:39:00"/>
    <n v="50"/>
    <n v="254"/>
    <s v="Ticket"/>
    <s v="Wednesday"/>
    <s v="Afternoon"/>
    <x v="2"/>
    <s v="19"/>
  </r>
  <r>
    <n v="1"/>
    <n v="5"/>
    <d v="2011-10-19T00:00:00"/>
    <x v="576"/>
    <d v="1899-12-30T18:13:00"/>
    <d v="2011-10-19T00:00:00"/>
    <d v="1899-12-30T20:30:00"/>
    <n v="30"/>
    <n v="137"/>
    <s v="Ticket"/>
    <s v="Wednesday"/>
    <s v="Evening"/>
    <x v="8"/>
    <s v="20"/>
  </r>
  <r>
    <n v="1"/>
    <n v="5"/>
    <d v="2011-10-19T00:00:00"/>
    <x v="576"/>
    <d v="1899-12-30T18:36:00"/>
    <d v="2011-10-19T00:00:00"/>
    <d v="1899-12-30T19:47:00"/>
    <n v="30"/>
    <n v="71"/>
    <s v="Ticket"/>
    <s v="Wednesday"/>
    <s v="Evening"/>
    <x v="8"/>
    <s v="19"/>
  </r>
  <r>
    <n v="1"/>
    <n v="5"/>
    <d v="2011-10-20T00:00:00"/>
    <x v="577"/>
    <d v="1899-12-30T09:21:00"/>
    <d v="2011-10-20T00:00:00"/>
    <d v="1899-12-30T12:17:00"/>
    <n v="30"/>
    <n v="176"/>
    <s v="Ticket"/>
    <s v="Thursday"/>
    <s v="Night"/>
    <x v="13"/>
    <s v="12"/>
  </r>
  <r>
    <n v="1"/>
    <n v="6"/>
    <d v="2011-10-20T00:00:00"/>
    <x v="577"/>
    <d v="1899-12-30T11:39:00"/>
    <d v="2011-10-20T00:00:00"/>
    <d v="1899-12-30T13:02:00"/>
    <n v="30"/>
    <n v="83"/>
    <s v="Ticket"/>
    <s v="Thursday"/>
    <s v="Morning"/>
    <x v="12"/>
    <s v="13"/>
  </r>
  <r>
    <n v="1"/>
    <n v="6"/>
    <d v="2011-10-20T00:00:00"/>
    <x v="577"/>
    <d v="1899-12-30T12:17:00"/>
    <d v="2011-10-20T00:00:00"/>
    <d v="1899-12-30T13:54:00"/>
    <n v="30"/>
    <n v="97"/>
    <s v="Ticket"/>
    <s v="Thursday"/>
    <s v="Morning"/>
    <x v="7"/>
    <s v="13"/>
  </r>
  <r>
    <n v="1"/>
    <n v="5"/>
    <d v="2011-10-20T00:00:00"/>
    <x v="577"/>
    <d v="1899-12-30T12:21:00"/>
    <d v="2011-10-20T00:00:00"/>
    <d v="1899-12-30T15:10:00"/>
    <n v="30"/>
    <n v="169"/>
    <s v="Ticket"/>
    <s v="Thursday"/>
    <s v="Morning"/>
    <x v="7"/>
    <s v="15"/>
  </r>
  <r>
    <n v="1"/>
    <n v="6"/>
    <d v="2011-10-20T00:00:00"/>
    <x v="577"/>
    <d v="1899-12-30T12:27:00"/>
    <d v="2011-10-20T00:00:00"/>
    <d v="1899-12-30T13:45:00"/>
    <n v="30"/>
    <n v="78"/>
    <s v="Ticket"/>
    <s v="Thursday"/>
    <s v="Morning"/>
    <x v="7"/>
    <s v="13"/>
  </r>
  <r>
    <n v="1"/>
    <n v="6"/>
    <d v="2011-10-20T00:00:00"/>
    <x v="577"/>
    <d v="1899-12-30T12:50:00"/>
    <d v="2011-10-20T00:00:00"/>
    <d v="1899-12-30T13:13:00"/>
    <n v="30"/>
    <n v="23"/>
    <s v="Ticket"/>
    <s v="Thursday"/>
    <s v="Morning"/>
    <x v="7"/>
    <s v="13"/>
  </r>
  <r>
    <n v="1"/>
    <n v="6"/>
    <d v="2011-10-20T00:00:00"/>
    <x v="577"/>
    <d v="1899-12-30T13:10:00"/>
    <d v="2011-10-20T00:00:00"/>
    <d v="1899-12-30T16:56:00"/>
    <n v="40"/>
    <n v="226"/>
    <s v="Ticket"/>
    <s v="Thursday"/>
    <s v="Morning"/>
    <x v="0"/>
    <s v="16"/>
  </r>
  <r>
    <n v="1"/>
    <n v="5"/>
    <d v="2011-10-20T00:00:00"/>
    <x v="577"/>
    <d v="1899-12-30T14:06:00"/>
    <d v="2011-10-20T00:00:00"/>
    <d v="1899-12-30T18:35:00"/>
    <n v="50"/>
    <n v="269"/>
    <s v="Ticket"/>
    <s v="Thursday"/>
    <s v="Afternoon"/>
    <x v="1"/>
    <s v="18"/>
  </r>
  <r>
    <n v="1"/>
    <n v="5"/>
    <d v="2011-10-20T00:00:00"/>
    <x v="577"/>
    <d v="1899-12-30T14:27:00"/>
    <d v="2011-10-20T00:00:00"/>
    <d v="1899-12-30T18:41:00"/>
    <n v="50"/>
    <n v="254"/>
    <s v="Ticket"/>
    <s v="Thursday"/>
    <s v="Afternoon"/>
    <x v="1"/>
    <s v="18"/>
  </r>
  <r>
    <n v="1"/>
    <n v="8"/>
    <d v="2011-10-20T00:00:00"/>
    <x v="577"/>
    <d v="1899-12-30T14:51:00"/>
    <d v="2011-10-20T00:00:00"/>
    <d v="1899-12-30T15:33:00"/>
    <n v="300"/>
    <n v="42"/>
    <s v="Ticket"/>
    <s v="Thursday"/>
    <s v="Afternoon"/>
    <x v="1"/>
    <s v="15"/>
  </r>
  <r>
    <n v="1"/>
    <n v="6"/>
    <d v="2011-10-20T00:00:00"/>
    <x v="577"/>
    <d v="1899-12-30T15:28:00"/>
    <d v="2011-10-20T00:00:00"/>
    <d v="1899-12-30T17:41:00"/>
    <n v="30"/>
    <n v="133"/>
    <s v="Ticket"/>
    <s v="Thursday"/>
    <s v="Afternoon"/>
    <x v="2"/>
    <s v="17"/>
  </r>
  <r>
    <n v="1"/>
    <n v="8"/>
    <d v="2011-10-20T00:00:00"/>
    <x v="577"/>
    <d v="1899-12-30T16:00:00"/>
    <d v="2011-10-20T00:00:00"/>
    <d v="1899-12-30T16:42:00"/>
    <n v="30"/>
    <n v="42"/>
    <s v="Ticket"/>
    <s v="Thursday"/>
    <s v="Afternoon"/>
    <x v="5"/>
    <s v="16"/>
  </r>
  <r>
    <n v="1"/>
    <n v="6"/>
    <d v="2011-10-20T00:00:00"/>
    <x v="577"/>
    <d v="1899-12-30T16:07:00"/>
    <d v="2011-10-20T00:00:00"/>
    <d v="1899-12-30T20:02:00"/>
    <n v="40"/>
    <n v="235"/>
    <s v="Ticket"/>
    <s v="Thursday"/>
    <s v="Afternoon"/>
    <x v="5"/>
    <s v="20"/>
  </r>
  <r>
    <n v="1"/>
    <n v="5"/>
    <d v="2011-10-20T00:00:00"/>
    <x v="577"/>
    <d v="1899-12-30T16:21:00"/>
    <d v="2011-10-20T00:00:00"/>
    <d v="1899-12-30T18:39:00"/>
    <n v="30"/>
    <n v="138"/>
    <s v="Ticket"/>
    <s v="Thursday"/>
    <s v="Afternoon"/>
    <x v="5"/>
    <s v="18"/>
  </r>
  <r>
    <n v="1"/>
    <n v="6"/>
    <d v="2011-10-20T00:00:00"/>
    <x v="577"/>
    <d v="1899-12-30T18:35:00"/>
    <d v="2011-10-20T00:00:00"/>
    <d v="1899-12-30T20:39:00"/>
    <n v="30"/>
    <n v="124"/>
    <s v="Ticket"/>
    <s v="Thursday"/>
    <s v="Evening"/>
    <x v="8"/>
    <s v="20"/>
  </r>
  <r>
    <n v="1"/>
    <n v="5"/>
    <d v="2011-10-20T00:00:00"/>
    <x v="577"/>
    <d v="1899-12-30T19:58:00"/>
    <d v="2011-10-20T00:00:00"/>
    <d v="1899-12-30T20:52:00"/>
    <n v="30"/>
    <n v="54"/>
    <s v="Ticket"/>
    <s v="Thursday"/>
    <s v="Evening"/>
    <x v="4"/>
    <s v="20"/>
  </r>
  <r>
    <n v="1"/>
    <n v="5"/>
    <d v="2011-10-20T00:00:00"/>
    <x v="577"/>
    <d v="1899-12-30T22:12:00"/>
    <d v="2011-10-20T00:00:00"/>
    <d v="1899-12-30T23:17:00"/>
    <n v="30"/>
    <n v="65"/>
    <s v="Ticket"/>
    <s v="Thursday"/>
    <s v="Night"/>
    <x v="6"/>
    <s v="23"/>
  </r>
  <r>
    <n v="1"/>
    <n v="5"/>
    <d v="2011-10-20T00:00:00"/>
    <x v="577"/>
    <d v="1899-12-30T23:19:00"/>
    <d v="2011-10-21T00:00:00"/>
    <d v="1899-12-30T02:36:00"/>
    <n v="40"/>
    <n v="197"/>
    <s v="Ticket"/>
    <s v="Thursday"/>
    <s v="Night"/>
    <x v="14"/>
    <s v="02"/>
  </r>
  <r>
    <n v="1"/>
    <n v="5"/>
    <d v="2011-10-21T00:00:00"/>
    <x v="578"/>
    <d v="1899-12-30T07:03:00"/>
    <d v="2011-10-21T00:00:00"/>
    <d v="1899-12-30T09:55:00"/>
    <n v="30"/>
    <n v="172"/>
    <s v="Ticket"/>
    <s v="Friday"/>
    <s v="Night"/>
    <x v="16"/>
    <s v="09"/>
  </r>
  <r>
    <n v="1"/>
    <n v="5"/>
    <d v="2011-10-21T00:00:00"/>
    <x v="578"/>
    <d v="1899-12-30T11:24:00"/>
    <d v="2011-10-21T00:00:00"/>
    <d v="1899-12-30T14:16:00"/>
    <n v="30"/>
    <n v="172"/>
    <s v="Ticket"/>
    <s v="Friday"/>
    <s v="Morning"/>
    <x v="12"/>
    <s v="14"/>
  </r>
  <r>
    <n v="1"/>
    <n v="6"/>
    <d v="2011-10-21T00:00:00"/>
    <x v="578"/>
    <d v="1899-12-30T12:22:00"/>
    <d v="2011-10-21T00:00:00"/>
    <d v="1899-12-30T15:29:00"/>
    <n v="40"/>
    <n v="187"/>
    <s v="Ticket"/>
    <s v="Friday"/>
    <s v="Morning"/>
    <x v="7"/>
    <s v="15"/>
  </r>
  <r>
    <n v="1"/>
    <n v="5"/>
    <d v="2011-10-21T00:00:00"/>
    <x v="578"/>
    <d v="1899-12-30T13:17:00"/>
    <d v="2011-10-21T00:00:00"/>
    <d v="1899-12-30T14:14:00"/>
    <n v="30"/>
    <n v="57"/>
    <s v="Ticket"/>
    <s v="Friday"/>
    <s v="Morning"/>
    <x v="0"/>
    <s v="14"/>
  </r>
  <r>
    <n v="1"/>
    <n v="5"/>
    <d v="2011-10-21T00:00:00"/>
    <x v="578"/>
    <d v="1899-12-30T14:43:00"/>
    <d v="2011-10-21T00:00:00"/>
    <d v="1899-12-30T17:35:00"/>
    <n v="30"/>
    <n v="172"/>
    <s v="Ticket"/>
    <s v="Friday"/>
    <s v="Afternoon"/>
    <x v="1"/>
    <s v="17"/>
  </r>
  <r>
    <n v="1"/>
    <n v="6"/>
    <d v="2011-10-21T00:00:00"/>
    <x v="578"/>
    <d v="1899-12-30T14:45:00"/>
    <d v="2011-10-21T00:00:00"/>
    <d v="1899-12-30T19:41:00"/>
    <n v="50"/>
    <n v="296"/>
    <s v="Ticket"/>
    <s v="Friday"/>
    <s v="Afternoon"/>
    <x v="1"/>
    <s v="19"/>
  </r>
  <r>
    <n v="1"/>
    <n v="6"/>
    <d v="2011-10-21T00:00:00"/>
    <x v="578"/>
    <d v="1899-12-30T19:00:00"/>
    <d v="2011-10-21T00:00:00"/>
    <d v="1899-12-30T22:03:00"/>
    <n v="40"/>
    <n v="183"/>
    <s v="Ticket"/>
    <s v="Friday"/>
    <s v="Evening"/>
    <x v="4"/>
    <s v="22"/>
  </r>
  <r>
    <n v="1"/>
    <n v="5"/>
    <d v="2011-10-21T00:00:00"/>
    <x v="578"/>
    <d v="1899-12-30T22:09:00"/>
    <d v="2011-10-21T00:00:00"/>
    <d v="1899-12-30T22:53:00"/>
    <n v="30"/>
    <n v="44"/>
    <s v="Ticket"/>
    <s v="Friday"/>
    <s v="Night"/>
    <x v="6"/>
    <s v="22"/>
  </r>
  <r>
    <n v="1"/>
    <n v="5"/>
    <d v="2011-10-24T00:00:00"/>
    <x v="579"/>
    <d v="1899-12-30T10:32:00"/>
    <d v="2011-10-24T00:00:00"/>
    <d v="1899-12-30T11:33:00"/>
    <n v="30"/>
    <n v="61"/>
    <s v="Ticket"/>
    <s v="Monday"/>
    <s v="Morning"/>
    <x v="11"/>
    <s v="11"/>
  </r>
  <r>
    <n v="1"/>
    <n v="8"/>
    <d v="2011-10-24T00:00:00"/>
    <x v="579"/>
    <d v="1899-12-30T14:39:00"/>
    <d v="2011-10-24T00:00:00"/>
    <d v="1899-12-30T15:36:00"/>
    <n v="30"/>
    <n v="57"/>
    <s v="Ticket"/>
    <s v="Monday"/>
    <s v="Afternoon"/>
    <x v="1"/>
    <s v="15"/>
  </r>
  <r>
    <n v="1"/>
    <n v="5"/>
    <d v="2011-10-24T00:00:00"/>
    <x v="579"/>
    <d v="1899-12-30T18:14:00"/>
    <d v="2011-10-24T00:00:00"/>
    <d v="1899-12-30T21:52:00"/>
    <n v="40"/>
    <n v="218"/>
    <s v="Ticket"/>
    <s v="Monday"/>
    <s v="Evening"/>
    <x v="8"/>
    <s v="21"/>
  </r>
  <r>
    <n v="1"/>
    <n v="6"/>
    <d v="2011-10-24T00:00:00"/>
    <x v="579"/>
    <d v="1899-12-30T18:55:00"/>
    <d v="2011-10-24T00:00:00"/>
    <d v="1899-12-30T20:47:00"/>
    <n v="30"/>
    <n v="112"/>
    <s v="Ticket"/>
    <s v="Monday"/>
    <s v="Evening"/>
    <x v="8"/>
    <s v="20"/>
  </r>
  <r>
    <n v="1"/>
    <n v="6"/>
    <d v="2011-10-24T00:00:00"/>
    <x v="579"/>
    <d v="1899-12-30T19:38:00"/>
    <d v="2011-10-24T00:00:00"/>
    <d v="1899-12-30T21:14:00"/>
    <n v="30"/>
    <n v="96"/>
    <s v="Ticket"/>
    <s v="Monday"/>
    <s v="Evening"/>
    <x v="4"/>
    <s v="21"/>
  </r>
  <r>
    <n v="1"/>
    <n v="8"/>
    <d v="2011-10-24T00:00:00"/>
    <x v="579"/>
    <d v="1899-12-30T20:15:00"/>
    <d v="2011-10-24T00:00:00"/>
    <d v="1899-12-30T22:16:00"/>
    <n v="30"/>
    <n v="121"/>
    <s v="Ticket"/>
    <s v="Monday"/>
    <s v="Evening"/>
    <x v="9"/>
    <s v="22"/>
  </r>
  <r>
    <n v="1"/>
    <n v="8"/>
    <d v="2011-10-24T00:00:00"/>
    <x v="579"/>
    <d v="1899-12-30T20:46:00"/>
    <d v="2011-10-24T00:00:00"/>
    <d v="1899-12-30T21:53:00"/>
    <n v="30"/>
    <n v="67"/>
    <s v="Ticket"/>
    <s v="Monday"/>
    <s v="Evening"/>
    <x v="9"/>
    <s v="21"/>
  </r>
  <r>
    <n v="1"/>
    <n v="5"/>
    <d v="2011-10-24T00:00:00"/>
    <x v="579"/>
    <d v="1899-12-30T20:50:00"/>
    <d v="2011-10-24T00:00:00"/>
    <d v="1899-12-30T23:49:00"/>
    <n v="30"/>
    <n v="179"/>
    <s v="Ticket"/>
    <s v="Monday"/>
    <s v="Evening"/>
    <x v="9"/>
    <s v="23"/>
  </r>
  <r>
    <n v="1"/>
    <n v="8"/>
    <d v="2011-10-24T00:00:00"/>
    <x v="579"/>
    <d v="1899-12-30T21:50:00"/>
    <d v="2011-10-24T00:00:00"/>
    <d v="1899-12-30T23:02:00"/>
    <n v="30"/>
    <n v="72"/>
    <s v="Ticket"/>
    <s v="Monday"/>
    <s v="Evening"/>
    <x v="10"/>
    <s v="23"/>
  </r>
  <r>
    <n v="1"/>
    <n v="5"/>
    <d v="2011-10-25T00:00:00"/>
    <x v="580"/>
    <d v="1899-12-30T10:17:00"/>
    <d v="2011-10-25T00:00:00"/>
    <d v="1899-12-30T12:37:00"/>
    <n v="30"/>
    <n v="140"/>
    <s v="Ticket"/>
    <s v="Tuesday"/>
    <s v="Morning"/>
    <x v="11"/>
    <s v="12"/>
  </r>
  <r>
    <n v="1"/>
    <n v="5"/>
    <d v="2011-10-25T00:00:00"/>
    <x v="580"/>
    <d v="1899-12-30T12:31:00"/>
    <d v="2011-10-25T00:00:00"/>
    <d v="1899-12-30T13:34:00"/>
    <n v="30"/>
    <n v="63"/>
    <s v="Ticket"/>
    <s v="Tuesday"/>
    <s v="Morning"/>
    <x v="7"/>
    <s v="13"/>
  </r>
  <r>
    <n v="1"/>
    <n v="5"/>
    <d v="2011-10-25T00:00:00"/>
    <x v="580"/>
    <d v="1899-12-30T13:00:00"/>
    <d v="2011-10-25T00:00:00"/>
    <d v="1899-12-30T14:57:00"/>
    <n v="30"/>
    <n v="117"/>
    <s v="Ticket"/>
    <s v="Tuesday"/>
    <s v="Morning"/>
    <x v="0"/>
    <s v="14"/>
  </r>
  <r>
    <n v="1"/>
    <n v="8"/>
    <d v="2011-10-25T00:00:00"/>
    <x v="580"/>
    <d v="1899-12-30T13:32:00"/>
    <d v="2011-10-25T00:00:00"/>
    <d v="1899-12-30T14:53:00"/>
    <n v="30"/>
    <n v="81"/>
    <s v="Ticket"/>
    <s v="Tuesday"/>
    <s v="Morning"/>
    <x v="0"/>
    <s v="14"/>
  </r>
  <r>
    <n v="1"/>
    <n v="5"/>
    <d v="2011-10-25T00:00:00"/>
    <x v="580"/>
    <d v="1899-12-30T14:14:00"/>
    <d v="2011-10-25T00:00:00"/>
    <d v="1899-12-30T16:15:00"/>
    <n v="30"/>
    <n v="121"/>
    <s v="Ticket"/>
    <s v="Tuesday"/>
    <s v="Afternoon"/>
    <x v="1"/>
    <s v="16"/>
  </r>
  <r>
    <n v="1"/>
    <n v="5"/>
    <d v="2011-10-25T00:00:00"/>
    <x v="580"/>
    <d v="1899-12-30T15:46:00"/>
    <d v="2011-10-25T00:00:00"/>
    <d v="1899-12-30T18:48:00"/>
    <n v="40"/>
    <n v="182"/>
    <s v="Ticket"/>
    <s v="Tuesday"/>
    <s v="Afternoon"/>
    <x v="2"/>
    <s v="18"/>
  </r>
  <r>
    <n v="1"/>
    <n v="8"/>
    <d v="2011-10-25T00:00:00"/>
    <x v="580"/>
    <d v="1899-12-30T17:08:00"/>
    <d v="2011-10-25T00:00:00"/>
    <d v="1899-12-30T18:58:00"/>
    <n v="30"/>
    <n v="110"/>
    <s v="Ticket"/>
    <s v="Tuesday"/>
    <s v="Afternoon"/>
    <x v="3"/>
    <s v="18"/>
  </r>
  <r>
    <n v="1"/>
    <n v="6"/>
    <d v="2011-10-25T00:00:00"/>
    <x v="580"/>
    <d v="1899-12-30T18:02:00"/>
    <d v="2011-10-25T00:00:00"/>
    <d v="1899-12-30T20:41:00"/>
    <n v="30"/>
    <n v="159"/>
    <s v="Ticket"/>
    <s v="Tuesday"/>
    <s v="Evening"/>
    <x v="8"/>
    <s v="20"/>
  </r>
  <r>
    <n v="1"/>
    <n v="5"/>
    <d v="2011-10-26T00:00:00"/>
    <x v="581"/>
    <d v="1899-12-30T11:22:00"/>
    <d v="2011-10-26T00:00:00"/>
    <d v="1899-12-30T12:11:00"/>
    <n v="30"/>
    <n v="49"/>
    <s v="Ticket"/>
    <s v="Wednesday"/>
    <s v="Morning"/>
    <x v="12"/>
    <s v="12"/>
  </r>
  <r>
    <n v="1"/>
    <n v="6"/>
    <d v="2011-10-26T00:00:00"/>
    <x v="581"/>
    <d v="1899-12-30T14:04:00"/>
    <d v="2011-10-26T00:00:00"/>
    <d v="1899-12-30T15:57:00"/>
    <n v="30"/>
    <n v="113"/>
    <s v="Ticket"/>
    <s v="Wednesday"/>
    <s v="Afternoon"/>
    <x v="1"/>
    <s v="15"/>
  </r>
  <r>
    <n v="1"/>
    <n v="8"/>
    <d v="2011-10-26T00:00:00"/>
    <x v="581"/>
    <d v="1899-12-30T14:27:00"/>
    <d v="2011-10-26T00:00:00"/>
    <d v="1899-12-30T16:16:00"/>
    <n v="30"/>
    <n v="109"/>
    <s v="Ticket"/>
    <s v="Wednesday"/>
    <s v="Afternoon"/>
    <x v="1"/>
    <s v="16"/>
  </r>
  <r>
    <n v="1"/>
    <n v="6"/>
    <d v="2011-10-26T00:00:00"/>
    <x v="581"/>
    <d v="1899-12-30T15:37:00"/>
    <d v="2011-10-26T00:00:00"/>
    <d v="1899-12-30T16:45:00"/>
    <n v="30"/>
    <n v="68"/>
    <s v="Ticket"/>
    <s v="Wednesday"/>
    <s v="Afternoon"/>
    <x v="2"/>
    <s v="16"/>
  </r>
  <r>
    <n v="1"/>
    <n v="5"/>
    <d v="2011-10-26T00:00:00"/>
    <x v="581"/>
    <d v="1899-12-30T17:18:00"/>
    <d v="2011-10-26T00:00:00"/>
    <d v="1899-12-30T21:50:00"/>
    <n v="50"/>
    <n v="272"/>
    <s v="Ticket"/>
    <s v="Wednesday"/>
    <s v="Afternoon"/>
    <x v="3"/>
    <s v="21"/>
  </r>
  <r>
    <n v="1"/>
    <n v="5"/>
    <d v="2011-10-27T00:00:00"/>
    <x v="582"/>
    <d v="1899-12-30T10:49:00"/>
    <d v="2011-10-27T00:00:00"/>
    <d v="1899-12-30T12:02:00"/>
    <n v="30"/>
    <n v="73"/>
    <s v="Ticket"/>
    <s v="Thursday"/>
    <s v="Morning"/>
    <x v="11"/>
    <s v="12"/>
  </r>
  <r>
    <n v="1"/>
    <n v="6"/>
    <d v="2011-10-27T00:00:00"/>
    <x v="582"/>
    <d v="1899-12-30T15:56:00"/>
    <d v="2011-10-27T00:00:00"/>
    <d v="1899-12-30T17:56:00"/>
    <n v="30"/>
    <n v="120"/>
    <s v="Ticket"/>
    <s v="Thursday"/>
    <s v="Afternoon"/>
    <x v="2"/>
    <s v="17"/>
  </r>
  <r>
    <n v="1"/>
    <n v="5"/>
    <d v="2011-10-27T00:00:00"/>
    <x v="582"/>
    <d v="1899-12-30T16:18:00"/>
    <d v="2011-10-27T00:00:00"/>
    <d v="1899-12-30T18:10:00"/>
    <n v="30"/>
    <n v="112"/>
    <s v="Ticket"/>
    <s v="Thursday"/>
    <s v="Afternoon"/>
    <x v="5"/>
    <s v="18"/>
  </r>
  <r>
    <n v="1"/>
    <n v="6"/>
    <d v="2011-10-27T00:00:00"/>
    <x v="582"/>
    <d v="1899-12-30T16:57:00"/>
    <d v="2011-10-27T00:00:00"/>
    <d v="1899-12-30T22:00:00"/>
    <n v="60"/>
    <n v="303"/>
    <s v="Ticket"/>
    <s v="Thursday"/>
    <s v="Afternoon"/>
    <x v="5"/>
    <s v="22"/>
  </r>
  <r>
    <n v="1"/>
    <n v="6"/>
    <d v="2011-10-27T00:00:00"/>
    <x v="582"/>
    <d v="1899-12-30T17:56:00"/>
    <d v="2011-10-27T00:00:00"/>
    <d v="1899-12-30T20:27:00"/>
    <n v="30"/>
    <n v="151"/>
    <s v="Ticket"/>
    <s v="Thursday"/>
    <s v="Afternoon"/>
    <x v="3"/>
    <s v="20"/>
  </r>
  <r>
    <n v="1"/>
    <n v="6"/>
    <d v="2011-10-27T00:00:00"/>
    <x v="582"/>
    <d v="1899-12-30T18:00:00"/>
    <d v="2011-10-27T00:00:00"/>
    <d v="1899-12-30T18:36:00"/>
    <n v="30"/>
    <n v="36"/>
    <s v="Ticket"/>
    <s v="Thursday"/>
    <s v="Afternoon"/>
    <x v="8"/>
    <s v="18"/>
  </r>
  <r>
    <n v="1"/>
    <n v="5"/>
    <d v="2011-10-27T00:00:00"/>
    <x v="582"/>
    <d v="1899-12-30T18:03:00"/>
    <d v="2011-10-27T00:00:00"/>
    <d v="1899-12-30T23:05:00"/>
    <n v="60"/>
    <n v="302"/>
    <s v="Ticket"/>
    <s v="Thursday"/>
    <s v="Evening"/>
    <x v="8"/>
    <s v="23"/>
  </r>
  <r>
    <n v="1"/>
    <n v="8"/>
    <d v="2011-10-27T00:00:00"/>
    <x v="582"/>
    <d v="1899-12-30T19:21:00"/>
    <d v="2011-10-27T00:00:00"/>
    <d v="1899-12-30T20:55:00"/>
    <n v="30"/>
    <n v="94"/>
    <s v="Ticket"/>
    <s v="Thursday"/>
    <s v="Evening"/>
    <x v="4"/>
    <s v="20"/>
  </r>
  <r>
    <n v="1"/>
    <n v="8"/>
    <d v="2011-10-27T00:00:00"/>
    <x v="582"/>
    <d v="1899-12-30T19:57:00"/>
    <d v="2011-10-27T00:00:00"/>
    <d v="1899-12-30T22:50:00"/>
    <n v="30"/>
    <n v="173"/>
    <s v="Ticket"/>
    <s v="Thursday"/>
    <s v="Evening"/>
    <x v="4"/>
    <s v="22"/>
  </r>
  <r>
    <n v="1"/>
    <n v="5"/>
    <d v="2011-10-28T00:00:00"/>
    <x v="583"/>
    <d v="1899-12-30T10:59:00"/>
    <d v="2011-10-28T00:00:00"/>
    <d v="1899-12-30T16:58:00"/>
    <n v="60"/>
    <n v="359"/>
    <s v="Ticket"/>
    <s v="Friday"/>
    <s v="Morning"/>
    <x v="11"/>
    <s v="16"/>
  </r>
  <r>
    <n v="1"/>
    <n v="6"/>
    <d v="2011-10-28T00:00:00"/>
    <x v="583"/>
    <d v="1899-12-30T11:37:00"/>
    <d v="2011-10-28T00:00:00"/>
    <d v="1899-12-30T13:04:00"/>
    <n v="30"/>
    <n v="87"/>
    <s v="Ticket"/>
    <s v="Friday"/>
    <s v="Morning"/>
    <x v="12"/>
    <s v="13"/>
  </r>
  <r>
    <n v="1"/>
    <n v="5"/>
    <d v="2011-10-28T00:00:00"/>
    <x v="583"/>
    <d v="1899-12-30T15:37:00"/>
    <d v="2011-10-28T00:00:00"/>
    <d v="1899-12-30T17:01:00"/>
    <n v="30"/>
    <n v="84"/>
    <s v="Ticket"/>
    <s v="Friday"/>
    <s v="Afternoon"/>
    <x v="2"/>
    <s v="17"/>
  </r>
  <r>
    <n v="1"/>
    <n v="5"/>
    <d v="2011-10-28T00:00:00"/>
    <x v="583"/>
    <d v="1899-12-30T19:00:00"/>
    <d v="2011-10-28T00:00:00"/>
    <d v="1899-12-30T22:14:00"/>
    <n v="40"/>
    <n v="194"/>
    <s v="Ticket"/>
    <s v="Friday"/>
    <s v="Evening"/>
    <x v="4"/>
    <s v="22"/>
  </r>
  <r>
    <n v="1"/>
    <n v="5"/>
    <d v="2011-10-28T00:00:00"/>
    <x v="583"/>
    <d v="1899-12-30T19:46:00"/>
    <d v="2011-10-28T00:00:00"/>
    <d v="1899-12-30T22:49:00"/>
    <n v="40"/>
    <n v="183"/>
    <s v="Ticket"/>
    <s v="Friday"/>
    <s v="Evening"/>
    <x v="4"/>
    <s v="22"/>
  </r>
  <r>
    <n v="1"/>
    <n v="8"/>
    <d v="2011-10-28T00:00:00"/>
    <x v="583"/>
    <d v="1899-12-30T19:49:00"/>
    <d v="2011-10-28T00:00:00"/>
    <d v="1899-12-30T20:58:00"/>
    <n v="30"/>
    <n v="69"/>
    <s v="Ticket"/>
    <s v="Friday"/>
    <s v="Evening"/>
    <x v="4"/>
    <s v="20"/>
  </r>
  <r>
    <n v="1"/>
    <n v="5"/>
    <d v="2011-10-28T00:00:00"/>
    <x v="583"/>
    <d v="1899-12-30T20:00:00"/>
    <d v="2011-10-28T00:00:00"/>
    <d v="1899-12-30T22:12:00"/>
    <n v="30"/>
    <n v="132"/>
    <s v="Ticket"/>
    <s v="Friday"/>
    <s v="Evening"/>
    <x v="9"/>
    <s v="22"/>
  </r>
  <r>
    <n v="1"/>
    <n v="6"/>
    <d v="2011-10-28T00:00:00"/>
    <x v="583"/>
    <d v="1899-12-30T20:05:00"/>
    <d v="2011-10-28T00:00:00"/>
    <d v="1899-12-30T22:13:00"/>
    <n v="30"/>
    <n v="128"/>
    <s v="Ticket"/>
    <s v="Friday"/>
    <s v="Evening"/>
    <x v="9"/>
    <s v="22"/>
  </r>
  <r>
    <n v="1"/>
    <n v="5"/>
    <d v="2011-10-31T00:00:00"/>
    <x v="584"/>
    <d v="1899-12-30T12:51:00"/>
    <d v="2011-10-31T00:00:00"/>
    <d v="1899-12-30T15:18:00"/>
    <n v="30"/>
    <n v="147"/>
    <s v="Ticket"/>
    <s v="Monday"/>
    <s v="Morning"/>
    <x v="7"/>
    <s v="15"/>
  </r>
  <r>
    <n v="1"/>
    <n v="5"/>
    <d v="2011-10-31T00:00:00"/>
    <x v="584"/>
    <d v="1899-12-30T13:35:00"/>
    <d v="2011-10-31T00:00:00"/>
    <d v="1899-12-30T16:22:00"/>
    <n v="30"/>
    <n v="167"/>
    <s v="Ticket"/>
    <s v="Monday"/>
    <s v="Morning"/>
    <x v="0"/>
    <s v="16"/>
  </r>
  <r>
    <n v="1"/>
    <n v="8"/>
    <d v="2011-10-31T00:00:00"/>
    <x v="584"/>
    <d v="1899-12-30T13:50:00"/>
    <d v="2011-10-31T00:00:00"/>
    <d v="1899-12-30T17:33:00"/>
    <n v="40"/>
    <n v="223"/>
    <s v="Ticket"/>
    <s v="Monday"/>
    <s v="Morning"/>
    <x v="0"/>
    <s v="17"/>
  </r>
  <r>
    <n v="1"/>
    <n v="6"/>
    <d v="2011-10-31T00:00:00"/>
    <x v="584"/>
    <d v="1899-12-30T16:53:00"/>
    <d v="2011-10-31T00:00:00"/>
    <d v="1899-12-30T18:47:00"/>
    <n v="30"/>
    <n v="114"/>
    <s v="Ticket"/>
    <s v="Monday"/>
    <s v="Afternoon"/>
    <x v="5"/>
    <s v="18"/>
  </r>
  <r>
    <n v="1"/>
    <n v="6"/>
    <d v="2011-10-31T00:00:00"/>
    <x v="584"/>
    <d v="1899-12-30T16:57:00"/>
    <d v="2011-10-31T00:00:00"/>
    <d v="1899-12-30T18:18:00"/>
    <n v="30"/>
    <n v="81"/>
    <s v="Ticket"/>
    <s v="Monday"/>
    <s v="Afternoon"/>
    <x v="5"/>
    <s v="18"/>
  </r>
  <r>
    <n v="1"/>
    <n v="5"/>
    <d v="2011-10-31T00:00:00"/>
    <x v="584"/>
    <d v="1899-12-30T19:57:00"/>
    <d v="2011-10-31T00:00:00"/>
    <d v="1899-12-30T21:23:00"/>
    <n v="30"/>
    <n v="86"/>
    <s v="Ticket"/>
    <s v="Monday"/>
    <s v="Evening"/>
    <x v="4"/>
    <s v="21"/>
  </r>
  <r>
    <n v="1"/>
    <n v="5"/>
    <d v="2011-10-31T00:00:00"/>
    <x v="584"/>
    <d v="1899-12-30T20:57:00"/>
    <d v="2011-10-31T00:00:00"/>
    <d v="1899-12-30T22:54:00"/>
    <n v="30"/>
    <n v="117"/>
    <s v="Ticket"/>
    <s v="Monday"/>
    <s v="Evening"/>
    <x v="9"/>
    <s v="22"/>
  </r>
  <r>
    <n v="1"/>
    <n v="5"/>
    <d v="2011-10-31T00:00:00"/>
    <x v="584"/>
    <d v="1899-12-30T21:25:00"/>
    <d v="2011-10-31T00:00:00"/>
    <d v="1899-12-30T22:58:00"/>
    <n v="30"/>
    <n v="93"/>
    <s v="Ticket"/>
    <s v="Monday"/>
    <s v="Evening"/>
    <x v="10"/>
    <s v="22"/>
  </r>
  <r>
    <n v="1"/>
    <n v="5"/>
    <d v="2011-11-01T00:00:00"/>
    <x v="585"/>
    <d v="1899-12-30T11:46:00"/>
    <d v="2011-11-01T00:00:00"/>
    <d v="1899-12-30T13:56:00"/>
    <n v="30"/>
    <n v="130"/>
    <s v="Ticket"/>
    <s v="Tuesday"/>
    <s v="Morning"/>
    <x v="12"/>
    <s v="13"/>
  </r>
  <r>
    <n v="1"/>
    <n v="8"/>
    <d v="2011-11-01T00:00:00"/>
    <x v="585"/>
    <d v="1899-12-30T12:02:00"/>
    <d v="2011-11-01T00:00:00"/>
    <d v="1899-12-30T16:51:00"/>
    <n v="50"/>
    <n v="289"/>
    <s v="Ticket"/>
    <s v="Tuesday"/>
    <s v="Morning"/>
    <x v="7"/>
    <s v="16"/>
  </r>
  <r>
    <n v="1"/>
    <n v="8"/>
    <d v="2011-11-01T00:00:00"/>
    <x v="585"/>
    <d v="1899-12-30T14:30:00"/>
    <d v="2011-11-01T00:00:00"/>
    <d v="1899-12-30T15:19:00"/>
    <n v="30"/>
    <n v="49"/>
    <s v="Ticket"/>
    <s v="Tuesday"/>
    <s v="Afternoon"/>
    <x v="1"/>
    <s v="15"/>
  </r>
  <r>
    <n v="1"/>
    <n v="6"/>
    <d v="2011-11-01T00:00:00"/>
    <x v="585"/>
    <d v="1899-12-30T18:30:00"/>
    <d v="2011-11-01T00:00:00"/>
    <d v="1899-12-30T20:22:00"/>
    <n v="30"/>
    <n v="112"/>
    <s v="Ticket"/>
    <s v="Tuesday"/>
    <s v="Evening"/>
    <x v="8"/>
    <s v="20"/>
  </r>
  <r>
    <n v="1"/>
    <n v="5"/>
    <d v="2011-11-02T00:00:00"/>
    <x v="586"/>
    <d v="1899-12-30T09:08:00"/>
    <d v="2011-11-02T00:00:00"/>
    <d v="1899-12-30T10:43:00"/>
    <n v="30"/>
    <n v="95"/>
    <s v="Ticket"/>
    <s v="Wednesday"/>
    <s v="Night"/>
    <x v="13"/>
    <s v="10"/>
  </r>
  <r>
    <n v="1"/>
    <n v="8"/>
    <d v="2011-11-02T00:00:00"/>
    <x v="586"/>
    <d v="1899-12-30T13:10:00"/>
    <d v="2011-11-02T00:00:00"/>
    <d v="1899-12-30T14:10:00"/>
    <n v="30"/>
    <n v="60"/>
    <s v="Ticket"/>
    <s v="Wednesday"/>
    <s v="Morning"/>
    <x v="0"/>
    <s v="14"/>
  </r>
  <r>
    <n v="1"/>
    <n v="6"/>
    <d v="2011-11-03T00:00:00"/>
    <x v="587"/>
    <d v="1899-12-30T18:17:00"/>
    <d v="2011-11-03T00:00:00"/>
    <d v="1899-12-30T19:34:00"/>
    <n v="30"/>
    <n v="77"/>
    <s v="Ticket"/>
    <s v="Thursday"/>
    <s v="Evening"/>
    <x v="8"/>
    <s v="19"/>
  </r>
  <r>
    <n v="1"/>
    <n v="8"/>
    <d v="2011-11-03T00:00:00"/>
    <x v="587"/>
    <d v="1899-12-30T18:24:00"/>
    <d v="2011-11-03T00:00:00"/>
    <d v="1899-12-30T21:42:00"/>
    <n v="40"/>
    <n v="198"/>
    <s v="Ticket"/>
    <s v="Thursday"/>
    <s v="Evening"/>
    <x v="8"/>
    <s v="21"/>
  </r>
  <r>
    <n v="1"/>
    <n v="5"/>
    <d v="2011-11-03T00:00:00"/>
    <x v="587"/>
    <d v="1899-12-30T19:10:00"/>
    <d v="2011-11-03T00:00:00"/>
    <d v="1899-12-30T22:24:00"/>
    <n v="40"/>
    <n v="194"/>
    <s v="Ticket"/>
    <s v="Thursday"/>
    <s v="Evening"/>
    <x v="4"/>
    <s v="22"/>
  </r>
  <r>
    <n v="1"/>
    <n v="6"/>
    <d v="2011-11-03T00:00:00"/>
    <x v="587"/>
    <d v="1899-12-30T19:13:00"/>
    <d v="2011-11-03T00:00:00"/>
    <d v="1899-12-30T21:24:00"/>
    <n v="30"/>
    <n v="131"/>
    <s v="Ticket"/>
    <s v="Thursday"/>
    <s v="Evening"/>
    <x v="4"/>
    <s v="21"/>
  </r>
  <r>
    <n v="1"/>
    <n v="8"/>
    <d v="2011-11-03T00:00:00"/>
    <x v="587"/>
    <d v="1899-12-30T20:46:00"/>
    <d v="2011-11-03T00:00:00"/>
    <d v="1899-12-30T23:31:00"/>
    <n v="30"/>
    <n v="165"/>
    <s v="Ticket"/>
    <s v="Thursday"/>
    <s v="Evening"/>
    <x v="9"/>
    <s v="23"/>
  </r>
  <r>
    <n v="1"/>
    <n v="5"/>
    <d v="2011-11-04T00:00:00"/>
    <x v="588"/>
    <d v="1899-12-30T13:47:00"/>
    <d v="2011-11-04T00:00:00"/>
    <d v="1899-12-30T14:52:00"/>
    <n v="30"/>
    <n v="65"/>
    <s v="Ticket"/>
    <s v="Friday"/>
    <s v="Morning"/>
    <x v="0"/>
    <s v="14"/>
  </r>
  <r>
    <n v="1"/>
    <n v="6"/>
    <d v="2011-11-04T00:00:00"/>
    <x v="588"/>
    <d v="1899-12-30T14:09:00"/>
    <d v="2011-11-04T00:00:00"/>
    <d v="1899-12-30T17:37:00"/>
    <n v="40"/>
    <n v="208"/>
    <s v="Ticket"/>
    <s v="Friday"/>
    <s v="Afternoon"/>
    <x v="1"/>
    <s v="17"/>
  </r>
  <r>
    <n v="1"/>
    <n v="5"/>
    <d v="2011-11-04T00:00:00"/>
    <x v="588"/>
    <d v="1899-12-30T14:19:00"/>
    <d v="2011-11-04T00:00:00"/>
    <d v="1899-12-30T18:26:00"/>
    <n v="50"/>
    <n v="247"/>
    <s v="Ticket"/>
    <s v="Friday"/>
    <s v="Afternoon"/>
    <x v="1"/>
    <s v="18"/>
  </r>
  <r>
    <n v="1"/>
    <n v="6"/>
    <d v="2011-11-04T00:00:00"/>
    <x v="588"/>
    <d v="1899-12-30T15:14:00"/>
    <d v="2011-11-04T00:00:00"/>
    <d v="1899-12-30T16:20:00"/>
    <n v="30"/>
    <n v="66"/>
    <s v="Ticket"/>
    <s v="Friday"/>
    <s v="Afternoon"/>
    <x v="2"/>
    <s v="16"/>
  </r>
  <r>
    <n v="1"/>
    <n v="6"/>
    <d v="2011-11-04T00:00:00"/>
    <x v="588"/>
    <d v="1899-12-30T16:26:00"/>
    <d v="2011-11-04T00:00:00"/>
    <d v="1899-12-30T17:35:00"/>
    <n v="30"/>
    <n v="69"/>
    <s v="Ticket"/>
    <s v="Friday"/>
    <s v="Afternoon"/>
    <x v="5"/>
    <s v="17"/>
  </r>
  <r>
    <n v="1"/>
    <n v="6"/>
    <d v="2011-11-04T00:00:00"/>
    <x v="588"/>
    <d v="1899-12-30T17:59:00"/>
    <d v="2011-11-04T00:00:00"/>
    <d v="1899-12-30T20:46:00"/>
    <n v="30"/>
    <n v="167"/>
    <s v="Ticket"/>
    <s v="Friday"/>
    <s v="Afternoon"/>
    <x v="3"/>
    <s v="20"/>
  </r>
  <r>
    <n v="1"/>
    <n v="5"/>
    <d v="2011-11-04T00:00:00"/>
    <x v="588"/>
    <d v="1899-12-30T20:24:00"/>
    <d v="2011-11-04T00:00:00"/>
    <d v="1899-12-30T22:05:00"/>
    <n v="30"/>
    <n v="101"/>
    <s v="Manual"/>
    <s v="Friday"/>
    <s v="Evening"/>
    <x v="9"/>
    <s v="22"/>
  </r>
  <r>
    <n v="1"/>
    <n v="8"/>
    <d v="2011-11-04T00:00:00"/>
    <x v="588"/>
    <d v="1899-12-30T20:35:00"/>
    <d v="2011-11-04T00:00:00"/>
    <d v="1899-12-30T21:35:00"/>
    <n v="30"/>
    <n v="60"/>
    <s v="Ticket"/>
    <s v="Friday"/>
    <s v="Evening"/>
    <x v="9"/>
    <s v="21"/>
  </r>
  <r>
    <n v="1"/>
    <n v="8"/>
    <d v="2011-11-04T00:00:00"/>
    <x v="588"/>
    <d v="1899-12-30T21:15:00"/>
    <d v="2011-11-04T00:00:00"/>
    <d v="1899-12-30T23:41:00"/>
    <n v="30"/>
    <n v="146"/>
    <s v="Ticket"/>
    <s v="Friday"/>
    <s v="Evening"/>
    <x v="10"/>
    <s v="23"/>
  </r>
  <r>
    <n v="1"/>
    <n v="8"/>
    <d v="2011-11-07T00:00:00"/>
    <x v="589"/>
    <d v="1899-12-30T11:06:00"/>
    <d v="2011-11-07T00:00:00"/>
    <d v="1899-12-30T12:21:00"/>
    <n v="30"/>
    <n v="75"/>
    <s v="Ticket"/>
    <s v="Monday"/>
    <s v="Morning"/>
    <x v="12"/>
    <s v="12"/>
  </r>
  <r>
    <n v="1"/>
    <n v="5"/>
    <d v="2011-11-07T00:00:00"/>
    <x v="589"/>
    <d v="1899-12-30T11:27:00"/>
    <d v="2011-11-07T00:00:00"/>
    <d v="1899-12-30T13:32:00"/>
    <n v="30"/>
    <n v="125"/>
    <s v="Ticket"/>
    <s v="Monday"/>
    <s v="Morning"/>
    <x v="12"/>
    <s v="13"/>
  </r>
  <r>
    <n v="1"/>
    <n v="8"/>
    <d v="2011-11-07T00:00:00"/>
    <x v="589"/>
    <d v="1899-12-30T12:12:00"/>
    <d v="2011-11-07T00:00:00"/>
    <d v="1899-12-30T15:06:00"/>
    <n v="300"/>
    <n v="174"/>
    <s v="Ticket"/>
    <s v="Monday"/>
    <s v="Morning"/>
    <x v="7"/>
    <s v="15"/>
  </r>
  <r>
    <n v="1"/>
    <n v="5"/>
    <d v="2011-11-07T00:00:00"/>
    <x v="589"/>
    <d v="1899-12-30T13:00:00"/>
    <d v="2011-11-07T00:00:00"/>
    <d v="1899-12-30T15:21:00"/>
    <n v="30"/>
    <n v="141"/>
    <s v="Ticket"/>
    <s v="Monday"/>
    <s v="Morning"/>
    <x v="0"/>
    <s v="15"/>
  </r>
  <r>
    <n v="1"/>
    <n v="5"/>
    <d v="2011-11-07T00:00:00"/>
    <x v="589"/>
    <d v="1899-12-30T14:53:00"/>
    <d v="2011-11-07T00:00:00"/>
    <d v="1899-12-30T16:03:00"/>
    <n v="30"/>
    <n v="70"/>
    <s v="Ticket"/>
    <s v="Monday"/>
    <s v="Afternoon"/>
    <x v="1"/>
    <s v="16"/>
  </r>
  <r>
    <n v="1"/>
    <n v="8"/>
    <d v="2011-11-07T00:00:00"/>
    <x v="589"/>
    <d v="1899-12-30T14:59:00"/>
    <d v="2011-11-07T00:00:00"/>
    <d v="1899-12-30T18:59:00"/>
    <n v="40"/>
    <n v="240"/>
    <s v="Ticket"/>
    <s v="Monday"/>
    <s v="Afternoon"/>
    <x v="1"/>
    <s v="18"/>
  </r>
  <r>
    <n v="1"/>
    <n v="6"/>
    <d v="2011-11-07T00:00:00"/>
    <x v="589"/>
    <d v="1899-12-30T15:29:00"/>
    <d v="2011-11-07T00:00:00"/>
    <d v="1899-12-30T16:24:00"/>
    <n v="30"/>
    <n v="55"/>
    <s v="Ticket"/>
    <s v="Monday"/>
    <s v="Afternoon"/>
    <x v="2"/>
    <s v="16"/>
  </r>
  <r>
    <n v="1"/>
    <n v="8"/>
    <d v="2011-11-07T00:00:00"/>
    <x v="589"/>
    <d v="1899-12-30T19:50:00"/>
    <d v="2011-11-07T00:00:00"/>
    <d v="1899-12-30T21:02:00"/>
    <n v="30"/>
    <n v="72"/>
    <s v="Ticket"/>
    <s v="Monday"/>
    <s v="Evening"/>
    <x v="4"/>
    <s v="21"/>
  </r>
  <r>
    <n v="1"/>
    <n v="5"/>
    <d v="2011-11-07T00:00:00"/>
    <x v="589"/>
    <d v="1899-12-30T20:42:00"/>
    <d v="2011-11-07T00:00:00"/>
    <d v="1899-12-30T23:05:00"/>
    <n v="30"/>
    <n v="143"/>
    <s v="Ticket"/>
    <s v="Monday"/>
    <s v="Evening"/>
    <x v="9"/>
    <s v="23"/>
  </r>
  <r>
    <n v="1"/>
    <n v="5"/>
    <d v="2011-11-08T00:00:00"/>
    <x v="590"/>
    <d v="1899-12-30T07:12:00"/>
    <d v="2011-11-08T00:00:00"/>
    <d v="1899-12-30T09:38:00"/>
    <n v="30"/>
    <n v="146"/>
    <s v="Ticket"/>
    <s v="Tuesday"/>
    <s v="Night"/>
    <x v="16"/>
    <s v="09"/>
  </r>
  <r>
    <n v="1"/>
    <n v="5"/>
    <d v="2011-11-08T00:00:00"/>
    <x v="590"/>
    <d v="1899-12-30T11:18:00"/>
    <d v="2011-11-08T00:00:00"/>
    <d v="1899-12-30T12:11:00"/>
    <n v="30"/>
    <n v="53"/>
    <s v="Ticket"/>
    <s v="Tuesday"/>
    <s v="Morning"/>
    <x v="12"/>
    <s v="12"/>
  </r>
  <r>
    <n v="1"/>
    <n v="5"/>
    <d v="2011-11-08T00:00:00"/>
    <x v="590"/>
    <d v="1899-12-30T12:46:00"/>
    <d v="2011-11-08T00:00:00"/>
    <d v="1899-12-30T13:15:00"/>
    <n v="30"/>
    <n v="29"/>
    <s v="Ticket"/>
    <s v="Tuesday"/>
    <s v="Morning"/>
    <x v="7"/>
    <s v="13"/>
  </r>
  <r>
    <n v="1"/>
    <n v="5"/>
    <d v="2011-11-08T00:00:00"/>
    <x v="590"/>
    <d v="1899-12-30T16:17:00"/>
    <d v="2011-11-08T00:00:00"/>
    <d v="1899-12-30T19:05:00"/>
    <n v="30"/>
    <n v="168"/>
    <s v="Ticket"/>
    <s v="Tuesday"/>
    <s v="Afternoon"/>
    <x v="5"/>
    <s v="19"/>
  </r>
  <r>
    <n v="1"/>
    <n v="8"/>
    <d v="2011-11-08T00:00:00"/>
    <x v="590"/>
    <d v="1899-12-30T16:57:00"/>
    <d v="2011-11-08T00:00:00"/>
    <d v="1899-12-30T18:42:00"/>
    <n v="30"/>
    <n v="105"/>
    <s v="Ticket"/>
    <s v="Tuesday"/>
    <s v="Afternoon"/>
    <x v="5"/>
    <s v="18"/>
  </r>
  <r>
    <n v="1"/>
    <n v="6"/>
    <d v="2011-11-08T00:00:00"/>
    <x v="590"/>
    <d v="1899-12-30T19:11:00"/>
    <d v="2011-11-08T00:00:00"/>
    <d v="1899-12-30T20:47:00"/>
    <n v="30"/>
    <n v="96"/>
    <s v="Ticket"/>
    <s v="Tuesday"/>
    <s v="Evening"/>
    <x v="4"/>
    <s v="20"/>
  </r>
  <r>
    <n v="1"/>
    <n v="5"/>
    <d v="2011-11-08T00:00:00"/>
    <x v="590"/>
    <d v="1899-12-30T19:24:00"/>
    <d v="2011-11-08T00:00:00"/>
    <d v="1899-12-30T22:40:00"/>
    <n v="40"/>
    <n v="196"/>
    <s v="Ticket"/>
    <s v="Tuesday"/>
    <s v="Evening"/>
    <x v="4"/>
    <s v="22"/>
  </r>
  <r>
    <n v="1"/>
    <n v="5"/>
    <d v="2011-11-09T00:00:00"/>
    <x v="591"/>
    <d v="1899-12-30T12:55:00"/>
    <d v="2011-11-09T00:00:00"/>
    <d v="1899-12-30T13:42:00"/>
    <n v="30"/>
    <n v="47"/>
    <s v="Ticket"/>
    <s v="Wednesday"/>
    <s v="Morning"/>
    <x v="7"/>
    <s v="13"/>
  </r>
  <r>
    <n v="1"/>
    <n v="5"/>
    <d v="2011-11-09T00:00:00"/>
    <x v="591"/>
    <d v="1899-12-30T15:12:00"/>
    <d v="2011-11-09T00:00:00"/>
    <d v="1899-12-30T16:04:00"/>
    <n v="30"/>
    <n v="52"/>
    <s v="Ticket"/>
    <s v="Wednesday"/>
    <s v="Afternoon"/>
    <x v="2"/>
    <s v="16"/>
  </r>
  <r>
    <n v="1"/>
    <n v="5"/>
    <d v="2011-11-09T00:00:00"/>
    <x v="591"/>
    <d v="1899-12-30T15:54:00"/>
    <d v="2011-11-09T00:00:00"/>
    <d v="1899-12-30T17:36:00"/>
    <n v="30"/>
    <n v="102"/>
    <s v="Ticket"/>
    <s v="Wednesday"/>
    <s v="Afternoon"/>
    <x v="2"/>
    <s v="17"/>
  </r>
  <r>
    <n v="1"/>
    <n v="5"/>
    <d v="2011-11-09T00:00:00"/>
    <x v="591"/>
    <d v="1899-12-30T20:03:00"/>
    <d v="2011-11-09T00:00:00"/>
    <d v="1899-12-30T21:51:00"/>
    <n v="30"/>
    <n v="108"/>
    <s v="Ticket"/>
    <s v="Wednesday"/>
    <s v="Evening"/>
    <x v="9"/>
    <s v="21"/>
  </r>
  <r>
    <n v="1"/>
    <n v="5"/>
    <d v="2011-11-09T00:00:00"/>
    <x v="591"/>
    <d v="1899-12-30T20:59:00"/>
    <d v="2011-11-09T00:00:00"/>
    <d v="1899-12-30T22:44:00"/>
    <n v="30"/>
    <n v="105"/>
    <s v="Ticket"/>
    <s v="Wednesday"/>
    <s v="Evening"/>
    <x v="9"/>
    <s v="22"/>
  </r>
  <r>
    <n v="1"/>
    <n v="8"/>
    <d v="2011-11-10T00:00:00"/>
    <x v="592"/>
    <d v="1899-12-30T13:20:00"/>
    <d v="2011-11-10T00:00:00"/>
    <d v="1899-12-30T17:06:00"/>
    <n v="40"/>
    <n v="226"/>
    <s v="Ticket"/>
    <s v="Thursday"/>
    <s v="Morning"/>
    <x v="0"/>
    <s v="17"/>
  </r>
  <r>
    <n v="1"/>
    <n v="5"/>
    <d v="2011-11-10T00:00:00"/>
    <x v="592"/>
    <d v="1899-12-30T13:50:00"/>
    <d v="2011-11-10T00:00:00"/>
    <d v="1899-12-30T17:05:00"/>
    <n v="40"/>
    <n v="195"/>
    <s v="Ticket"/>
    <s v="Thursday"/>
    <s v="Morning"/>
    <x v="0"/>
    <s v="17"/>
  </r>
  <r>
    <n v="1"/>
    <n v="5"/>
    <d v="2011-11-10T00:00:00"/>
    <x v="592"/>
    <d v="1899-12-30T14:53:00"/>
    <d v="2011-11-10T00:00:00"/>
    <d v="1899-12-30T22:05:00"/>
    <n v="80"/>
    <n v="432"/>
    <s v="Ticket"/>
    <s v="Thursday"/>
    <s v="Afternoon"/>
    <x v="1"/>
    <s v="22"/>
  </r>
  <r>
    <n v="1"/>
    <n v="5"/>
    <d v="2011-11-10T00:00:00"/>
    <x v="592"/>
    <d v="1899-12-30T15:20:00"/>
    <d v="2011-11-10T00:00:00"/>
    <d v="1899-12-30T17:52:00"/>
    <n v="30"/>
    <n v="152"/>
    <s v="Ticket"/>
    <s v="Thursday"/>
    <s v="Afternoon"/>
    <x v="2"/>
    <s v="17"/>
  </r>
  <r>
    <n v="1"/>
    <n v="8"/>
    <d v="2011-11-10T00:00:00"/>
    <x v="592"/>
    <d v="1899-12-30T16:52:00"/>
    <d v="2011-11-10T00:00:00"/>
    <d v="1899-12-30T23:27:00"/>
    <n v="70"/>
    <n v="395"/>
    <s v="Ticket"/>
    <s v="Thursday"/>
    <s v="Afternoon"/>
    <x v="5"/>
    <s v="23"/>
  </r>
  <r>
    <n v="1"/>
    <n v="6"/>
    <d v="2011-11-10T00:00:00"/>
    <x v="592"/>
    <d v="1899-12-30T18:23:00"/>
    <d v="2011-11-10T00:00:00"/>
    <d v="1899-12-30T19:27:00"/>
    <n v="30"/>
    <n v="64"/>
    <s v="Ticket"/>
    <s v="Thursday"/>
    <s v="Evening"/>
    <x v="8"/>
    <s v="19"/>
  </r>
  <r>
    <n v="1"/>
    <n v="8"/>
    <d v="2011-11-10T00:00:00"/>
    <x v="592"/>
    <d v="1899-12-30T19:53:00"/>
    <d v="2011-11-10T00:00:00"/>
    <d v="1899-12-30T21:15:00"/>
    <n v="30"/>
    <n v="82"/>
    <s v="Ticket"/>
    <s v="Thursday"/>
    <s v="Evening"/>
    <x v="4"/>
    <s v="21"/>
  </r>
  <r>
    <n v="1"/>
    <n v="8"/>
    <d v="2011-11-10T00:00:00"/>
    <x v="592"/>
    <d v="1899-12-30T20:19:00"/>
    <d v="2011-11-10T00:00:00"/>
    <d v="1899-12-30T23:24:00"/>
    <n v="40"/>
    <n v="185"/>
    <s v="Ticket"/>
    <s v="Thursday"/>
    <s v="Evening"/>
    <x v="9"/>
    <s v="23"/>
  </r>
  <r>
    <n v="1"/>
    <n v="8"/>
    <d v="2011-11-11T00:00:00"/>
    <x v="593"/>
    <d v="1899-12-30T11:00:00"/>
    <d v="2011-11-11T00:00:00"/>
    <d v="1899-12-30T12:44:00"/>
    <n v="30"/>
    <n v="104"/>
    <s v="Ticket"/>
    <s v="Friday"/>
    <s v="Morning"/>
    <x v="12"/>
    <s v="12"/>
  </r>
  <r>
    <n v="1"/>
    <n v="5"/>
    <d v="2011-11-11T00:00:00"/>
    <x v="593"/>
    <d v="1899-12-30T11:41:00"/>
    <d v="2011-11-11T00:00:00"/>
    <d v="1899-12-30T14:17:00"/>
    <n v="30"/>
    <n v="156"/>
    <s v="Ticket"/>
    <s v="Friday"/>
    <s v="Morning"/>
    <x v="12"/>
    <s v="14"/>
  </r>
  <r>
    <n v="1"/>
    <n v="8"/>
    <d v="2011-11-11T00:00:00"/>
    <x v="593"/>
    <d v="1899-12-30T11:59:00"/>
    <d v="2011-11-11T00:00:00"/>
    <d v="1899-12-30T16:51:00"/>
    <n v="50"/>
    <n v="292"/>
    <s v="Ticket"/>
    <s v="Friday"/>
    <s v="Morning"/>
    <x v="12"/>
    <s v="16"/>
  </r>
  <r>
    <n v="1"/>
    <n v="5"/>
    <d v="2011-11-11T00:00:00"/>
    <x v="593"/>
    <d v="1899-12-30T12:32:00"/>
    <d v="2011-11-11T00:00:00"/>
    <d v="1899-12-30T15:40:00"/>
    <n v="40"/>
    <n v="188"/>
    <s v="Ticket"/>
    <s v="Friday"/>
    <s v="Morning"/>
    <x v="7"/>
    <s v="15"/>
  </r>
  <r>
    <n v="1"/>
    <n v="6"/>
    <d v="2011-11-11T00:00:00"/>
    <x v="593"/>
    <d v="1899-12-30T13:01:00"/>
    <d v="2011-11-11T00:00:00"/>
    <d v="1899-12-30T16:45:00"/>
    <n v="40"/>
    <n v="224"/>
    <s v="Ticket"/>
    <s v="Friday"/>
    <s v="Morning"/>
    <x v="0"/>
    <s v="16"/>
  </r>
  <r>
    <n v="1"/>
    <n v="6"/>
    <d v="2011-11-11T00:00:00"/>
    <x v="593"/>
    <d v="1899-12-30T13:12:00"/>
    <d v="2011-11-11T00:00:00"/>
    <d v="1899-12-30T15:10:00"/>
    <n v="30"/>
    <n v="118"/>
    <s v="Ticket"/>
    <s v="Friday"/>
    <s v="Morning"/>
    <x v="0"/>
    <s v="15"/>
  </r>
  <r>
    <n v="1"/>
    <n v="5"/>
    <d v="2011-11-11T00:00:00"/>
    <x v="593"/>
    <d v="1899-12-30T15:59:00"/>
    <d v="2011-11-11T00:00:00"/>
    <d v="1899-12-30T22:08:00"/>
    <n v="70"/>
    <n v="369"/>
    <s v="Ticket"/>
    <s v="Friday"/>
    <s v="Afternoon"/>
    <x v="2"/>
    <s v="22"/>
  </r>
  <r>
    <n v="1"/>
    <n v="8"/>
    <d v="2011-11-11T00:00:00"/>
    <x v="593"/>
    <d v="1899-12-30T16:24:00"/>
    <d v="2011-11-11T00:00:00"/>
    <d v="1899-12-30T20:13:00"/>
    <n v="40"/>
    <n v="229"/>
    <s v="Ticket"/>
    <s v="Friday"/>
    <s v="Afternoon"/>
    <x v="5"/>
    <s v="20"/>
  </r>
  <r>
    <n v="1"/>
    <n v="6"/>
    <d v="2011-11-11T00:00:00"/>
    <x v="593"/>
    <d v="1899-12-30T17:15:00"/>
    <d v="2011-11-11T00:00:00"/>
    <d v="1899-12-30T19:34:00"/>
    <n v="30"/>
    <n v="139"/>
    <s v="Ticket"/>
    <s v="Friday"/>
    <s v="Afternoon"/>
    <x v="3"/>
    <s v="19"/>
  </r>
  <r>
    <n v="1"/>
    <n v="5"/>
    <d v="2011-11-11T00:00:00"/>
    <x v="593"/>
    <d v="1899-12-30T17:25:00"/>
    <d v="2011-11-11T00:00:00"/>
    <d v="1899-12-30T20:23:00"/>
    <n v="30"/>
    <n v="178"/>
    <s v="Ticket"/>
    <s v="Friday"/>
    <s v="Afternoon"/>
    <x v="3"/>
    <s v="20"/>
  </r>
  <r>
    <n v="1"/>
    <n v="6"/>
    <d v="2011-11-11T00:00:00"/>
    <x v="593"/>
    <d v="1899-12-30T19:48:00"/>
    <d v="2011-11-11T00:00:00"/>
    <d v="1899-12-30T22:17:00"/>
    <n v="30"/>
    <n v="149"/>
    <s v="Ticket"/>
    <s v="Friday"/>
    <s v="Evening"/>
    <x v="4"/>
    <s v="22"/>
  </r>
  <r>
    <n v="1"/>
    <n v="8"/>
    <d v="2011-11-11T00:00:00"/>
    <x v="593"/>
    <d v="1899-12-30T19:53:00"/>
    <d v="2011-11-11T00:00:00"/>
    <d v="1899-12-30T20:51:00"/>
    <n v="30"/>
    <n v="58"/>
    <s v="Ticket"/>
    <s v="Friday"/>
    <s v="Evening"/>
    <x v="4"/>
    <s v="20"/>
  </r>
  <r>
    <n v="1"/>
    <n v="8"/>
    <d v="2011-11-11T00:00:00"/>
    <x v="593"/>
    <d v="1899-12-30T19:57:00"/>
    <d v="2011-11-11T00:00:00"/>
    <d v="1899-12-30T21:04:00"/>
    <n v="30"/>
    <n v="67"/>
    <s v="Ticket"/>
    <s v="Friday"/>
    <s v="Evening"/>
    <x v="4"/>
    <s v="21"/>
  </r>
  <r>
    <n v="1"/>
    <n v="5"/>
    <d v="2011-11-11T00:00:00"/>
    <x v="593"/>
    <d v="1899-12-30T20:22:00"/>
    <d v="2011-11-11T00:00:00"/>
    <d v="1899-12-30T22:28:00"/>
    <n v="30"/>
    <n v="126"/>
    <s v="Ticket"/>
    <s v="Friday"/>
    <s v="Evening"/>
    <x v="9"/>
    <s v="22"/>
  </r>
  <r>
    <n v="1"/>
    <n v="5"/>
    <d v="2011-11-11T00:00:00"/>
    <x v="593"/>
    <d v="1899-12-30T21:20:00"/>
    <d v="2011-11-12T00:00:00"/>
    <d v="1899-12-30T00:05:00"/>
    <n v="30"/>
    <n v="165"/>
    <s v="Ticket"/>
    <s v="Friday"/>
    <s v="Evening"/>
    <x v="10"/>
    <s v="00"/>
  </r>
  <r>
    <n v="1"/>
    <n v="6"/>
    <d v="2011-11-11T00:00:00"/>
    <x v="593"/>
    <d v="1899-12-30T22:00:00"/>
    <d v="2011-11-12T00:00:00"/>
    <d v="1899-12-30T00:34:00"/>
    <n v="30"/>
    <n v="154"/>
    <s v="Ticket"/>
    <s v="Friday"/>
    <s v="Evening"/>
    <x v="6"/>
    <s v="00"/>
  </r>
  <r>
    <n v="1"/>
    <n v="5"/>
    <d v="2011-11-14T00:00:00"/>
    <x v="594"/>
    <d v="1899-12-30T10:16:00"/>
    <d v="2011-11-14T00:00:00"/>
    <d v="1899-12-30T13:31:00"/>
    <n v="40"/>
    <n v="195"/>
    <s v="Ticket"/>
    <s v="Monday"/>
    <s v="Morning"/>
    <x v="11"/>
    <s v="13"/>
  </r>
  <r>
    <n v="1"/>
    <n v="8"/>
    <d v="2011-11-14T00:00:00"/>
    <x v="594"/>
    <d v="1899-12-30T12:19:00"/>
    <d v="2011-11-14T00:00:00"/>
    <d v="1899-12-30T14:15:00"/>
    <n v="30"/>
    <n v="116"/>
    <s v="Ticket"/>
    <s v="Monday"/>
    <s v="Morning"/>
    <x v="7"/>
    <s v="14"/>
  </r>
  <r>
    <n v="1"/>
    <n v="5"/>
    <d v="2011-11-14T00:00:00"/>
    <x v="594"/>
    <d v="1899-12-30T12:40:00"/>
    <d v="2011-11-14T00:00:00"/>
    <d v="1899-12-30T15:28:00"/>
    <n v="30"/>
    <n v="168"/>
    <s v="Ticket"/>
    <s v="Monday"/>
    <s v="Morning"/>
    <x v="7"/>
    <s v="15"/>
  </r>
  <r>
    <n v="1"/>
    <n v="5"/>
    <d v="2011-11-14T00:00:00"/>
    <x v="594"/>
    <d v="1899-12-30T14:18:00"/>
    <d v="2011-11-14T00:00:00"/>
    <d v="1899-12-30T19:41:00"/>
    <n v="60"/>
    <n v="323"/>
    <s v="Ticket"/>
    <s v="Monday"/>
    <s v="Afternoon"/>
    <x v="1"/>
    <s v="19"/>
  </r>
  <r>
    <n v="1"/>
    <n v="6"/>
    <d v="2011-11-14T00:00:00"/>
    <x v="594"/>
    <d v="1899-12-30T14:20:00"/>
    <d v="2011-11-14T00:00:00"/>
    <d v="1899-12-30T18:35:00"/>
    <n v="50"/>
    <n v="255"/>
    <s v="Ticket"/>
    <s v="Monday"/>
    <s v="Afternoon"/>
    <x v="1"/>
    <s v="18"/>
  </r>
  <r>
    <n v="1"/>
    <n v="5"/>
    <d v="2011-11-14T00:00:00"/>
    <x v="594"/>
    <d v="1899-12-30T14:33:00"/>
    <d v="2011-11-14T00:00:00"/>
    <d v="1899-12-30T16:53:00"/>
    <n v="30"/>
    <n v="140"/>
    <s v="Ticket"/>
    <s v="Monday"/>
    <s v="Afternoon"/>
    <x v="1"/>
    <s v="16"/>
  </r>
  <r>
    <n v="1"/>
    <n v="8"/>
    <d v="2011-11-14T00:00:00"/>
    <x v="594"/>
    <d v="1899-12-30T14:37:00"/>
    <d v="2011-11-14T00:00:00"/>
    <d v="1899-12-30T16:58:00"/>
    <n v="30"/>
    <n v="141"/>
    <s v="Ticket"/>
    <s v="Monday"/>
    <s v="Afternoon"/>
    <x v="1"/>
    <s v="16"/>
  </r>
  <r>
    <n v="1"/>
    <n v="6"/>
    <d v="2011-11-14T00:00:00"/>
    <x v="594"/>
    <d v="1899-12-30T15:05:00"/>
    <d v="2011-11-14T00:00:00"/>
    <d v="1899-12-30T19:48:00"/>
    <n v="50"/>
    <n v="283"/>
    <s v="Ticket"/>
    <s v="Monday"/>
    <s v="Afternoon"/>
    <x v="2"/>
    <s v="19"/>
  </r>
  <r>
    <n v="1"/>
    <n v="5"/>
    <d v="2011-11-14T00:00:00"/>
    <x v="594"/>
    <d v="1899-12-30T16:50:00"/>
    <d v="2011-11-14T00:00:00"/>
    <d v="1899-12-30T19:22:00"/>
    <n v="30"/>
    <n v="152"/>
    <s v="Ticket"/>
    <s v="Monday"/>
    <s v="Afternoon"/>
    <x v="5"/>
    <s v="19"/>
  </r>
  <r>
    <n v="1"/>
    <n v="5"/>
    <d v="2011-11-14T00:00:00"/>
    <x v="594"/>
    <d v="1899-12-30T17:04:00"/>
    <d v="2011-11-14T00:00:00"/>
    <d v="1899-12-30T17:45:00"/>
    <n v="30"/>
    <n v="41"/>
    <s v="Ticket"/>
    <s v="Monday"/>
    <s v="Afternoon"/>
    <x v="3"/>
    <s v="17"/>
  </r>
  <r>
    <n v="1"/>
    <n v="8"/>
    <d v="2011-11-14T00:00:00"/>
    <x v="594"/>
    <d v="1899-12-30T17:27:00"/>
    <d v="2011-11-14T00:00:00"/>
    <d v="1899-12-30T18:18:00"/>
    <n v="30"/>
    <n v="51"/>
    <s v="Ticket"/>
    <s v="Monday"/>
    <s v="Afternoon"/>
    <x v="3"/>
    <s v="18"/>
  </r>
  <r>
    <n v="1"/>
    <n v="5"/>
    <d v="2011-11-14T00:00:00"/>
    <x v="594"/>
    <d v="1899-12-30T17:32:00"/>
    <d v="2011-11-14T00:00:00"/>
    <d v="1899-12-30T18:09:00"/>
    <n v="30"/>
    <n v="37"/>
    <s v="Ticket"/>
    <s v="Monday"/>
    <s v="Afternoon"/>
    <x v="3"/>
    <s v="18"/>
  </r>
  <r>
    <n v="1"/>
    <n v="5"/>
    <d v="2011-11-14T00:00:00"/>
    <x v="594"/>
    <d v="1899-12-30T17:37:00"/>
    <d v="2011-11-14T00:00:00"/>
    <d v="1899-12-30T20:51:00"/>
    <n v="40"/>
    <n v="194"/>
    <s v="Ticket"/>
    <s v="Monday"/>
    <s v="Afternoon"/>
    <x v="3"/>
    <s v="20"/>
  </r>
  <r>
    <n v="1"/>
    <n v="8"/>
    <d v="2011-11-14T00:00:00"/>
    <x v="594"/>
    <d v="1899-12-30T18:00:00"/>
    <d v="2011-11-14T00:00:00"/>
    <d v="1899-12-30T20:12:00"/>
    <n v="30"/>
    <n v="132"/>
    <s v="Ticket"/>
    <s v="Monday"/>
    <s v="Afternoon"/>
    <x v="8"/>
    <s v="20"/>
  </r>
  <r>
    <n v="1"/>
    <n v="5"/>
    <d v="2011-11-14T00:00:00"/>
    <x v="594"/>
    <d v="1899-12-30T21:47:00"/>
    <d v="2011-11-14T00:00:00"/>
    <d v="1899-12-30T21:54:00"/>
    <n v="300"/>
    <n v="7"/>
    <s v="Ticket"/>
    <s v="Monday"/>
    <s v="Evening"/>
    <x v="10"/>
    <s v="21"/>
  </r>
  <r>
    <n v="1"/>
    <n v="6"/>
    <d v="2011-11-15T00:00:00"/>
    <x v="595"/>
    <d v="1899-12-30T13:19:00"/>
    <d v="2011-11-15T00:00:00"/>
    <d v="1899-12-30T14:12:00"/>
    <n v="30"/>
    <n v="53"/>
    <s v="Ticket"/>
    <s v="Tuesday"/>
    <s v="Morning"/>
    <x v="0"/>
    <s v="14"/>
  </r>
  <r>
    <n v="1"/>
    <n v="8"/>
    <d v="2011-11-15T00:00:00"/>
    <x v="595"/>
    <d v="1899-12-30T14:57:00"/>
    <d v="2011-11-15T00:00:00"/>
    <d v="1899-12-30T17:34:00"/>
    <n v="30"/>
    <n v="157"/>
    <s v="Ticket"/>
    <s v="Tuesday"/>
    <s v="Afternoon"/>
    <x v="1"/>
    <s v="17"/>
  </r>
  <r>
    <n v="1"/>
    <n v="5"/>
    <d v="2011-11-15T00:00:00"/>
    <x v="595"/>
    <d v="1899-12-30T15:46:00"/>
    <d v="2011-11-15T00:00:00"/>
    <d v="1899-12-30T19:41:00"/>
    <n v="40"/>
    <n v="235"/>
    <s v="Ticket"/>
    <s v="Tuesday"/>
    <s v="Afternoon"/>
    <x v="2"/>
    <s v="19"/>
  </r>
  <r>
    <n v="1"/>
    <n v="5"/>
    <d v="2011-11-15T00:00:00"/>
    <x v="595"/>
    <d v="1899-12-30T15:55:00"/>
    <d v="2011-11-15T00:00:00"/>
    <d v="1899-12-30T16:38:00"/>
    <n v="30"/>
    <n v="43"/>
    <s v="Ticket"/>
    <s v="Tuesday"/>
    <s v="Afternoon"/>
    <x v="2"/>
    <s v="16"/>
  </r>
  <r>
    <n v="1"/>
    <n v="8"/>
    <d v="2011-11-15T00:00:00"/>
    <x v="595"/>
    <d v="1899-12-30T16:02:00"/>
    <d v="2011-11-15T00:00:00"/>
    <d v="1899-12-30T17:23:00"/>
    <n v="30"/>
    <n v="81"/>
    <s v="Ticket"/>
    <s v="Tuesday"/>
    <s v="Afternoon"/>
    <x v="5"/>
    <s v="17"/>
  </r>
  <r>
    <n v="1"/>
    <n v="6"/>
    <d v="2011-11-15T00:00:00"/>
    <x v="595"/>
    <d v="1899-12-30T20:01:00"/>
    <d v="2011-11-15T00:00:00"/>
    <d v="1899-12-30T21:10:00"/>
    <n v="30"/>
    <n v="69"/>
    <s v="Ticket"/>
    <s v="Tuesday"/>
    <s v="Evening"/>
    <x v="9"/>
    <s v="21"/>
  </r>
  <r>
    <n v="1"/>
    <n v="8"/>
    <d v="2011-11-16T00:00:00"/>
    <x v="596"/>
    <d v="1899-12-30T13:28:00"/>
    <d v="2011-11-16T00:00:00"/>
    <d v="1899-12-30T17:25:00"/>
    <n v="40"/>
    <n v="237"/>
    <s v="Ticket"/>
    <s v="Wednesday"/>
    <s v="Morning"/>
    <x v="0"/>
    <s v="17"/>
  </r>
  <r>
    <n v="1"/>
    <n v="8"/>
    <d v="2011-11-16T00:00:00"/>
    <x v="596"/>
    <d v="1899-12-30T13:50:00"/>
    <d v="2011-11-16T00:00:00"/>
    <d v="1899-12-30T14:54:00"/>
    <n v="30"/>
    <n v="64"/>
    <s v="Ticket"/>
    <s v="Wednesday"/>
    <s v="Morning"/>
    <x v="0"/>
    <s v="14"/>
  </r>
  <r>
    <n v="1"/>
    <n v="8"/>
    <d v="2011-11-16T00:00:00"/>
    <x v="596"/>
    <d v="1899-12-30T15:21:00"/>
    <d v="2011-11-16T00:00:00"/>
    <d v="1899-12-30T17:47:00"/>
    <n v="30"/>
    <n v="146"/>
    <s v="Ticket"/>
    <s v="Wednesday"/>
    <s v="Afternoon"/>
    <x v="2"/>
    <s v="17"/>
  </r>
  <r>
    <n v="1"/>
    <n v="6"/>
    <d v="2011-11-16T00:00:00"/>
    <x v="596"/>
    <d v="1899-12-30T16:39:00"/>
    <d v="2011-11-16T00:00:00"/>
    <d v="1899-12-30T17:47:00"/>
    <n v="30"/>
    <n v="68"/>
    <s v="Ticket"/>
    <s v="Wednesday"/>
    <s v="Afternoon"/>
    <x v="5"/>
    <s v="17"/>
  </r>
  <r>
    <n v="1"/>
    <n v="6"/>
    <d v="2011-11-16T00:00:00"/>
    <x v="596"/>
    <d v="1899-12-30T17:43:00"/>
    <d v="2011-11-16T00:00:00"/>
    <d v="1899-12-30T19:30:00"/>
    <n v="30"/>
    <n v="107"/>
    <s v="Ticket"/>
    <s v="Wednesday"/>
    <s v="Afternoon"/>
    <x v="3"/>
    <s v="19"/>
  </r>
  <r>
    <n v="1"/>
    <n v="6"/>
    <d v="2011-11-16T00:00:00"/>
    <x v="596"/>
    <d v="1899-12-30T18:49:00"/>
    <d v="2011-11-16T00:00:00"/>
    <d v="1899-12-30T20:40:00"/>
    <n v="30"/>
    <n v="111"/>
    <s v="Ticket"/>
    <s v="Wednesday"/>
    <s v="Evening"/>
    <x v="8"/>
    <s v="20"/>
  </r>
  <r>
    <n v="1"/>
    <n v="5"/>
    <d v="2011-11-16T00:00:00"/>
    <x v="596"/>
    <d v="1899-12-30T21:22:00"/>
    <d v="2011-11-16T00:00:00"/>
    <d v="1899-12-30T23:36:00"/>
    <n v="30"/>
    <n v="134"/>
    <s v="Ticket"/>
    <s v="Wednesday"/>
    <s v="Evening"/>
    <x v="10"/>
    <s v="23"/>
  </r>
  <r>
    <n v="1"/>
    <n v="5"/>
    <d v="2011-11-17T00:00:00"/>
    <x v="597"/>
    <d v="1899-12-30T07:06:00"/>
    <d v="2011-11-17T00:00:00"/>
    <d v="1899-12-30T08:54:00"/>
    <n v="30"/>
    <n v="108"/>
    <s v="Ticket"/>
    <s v="Thursday"/>
    <s v="Night"/>
    <x v="16"/>
    <s v="08"/>
  </r>
  <r>
    <n v="1"/>
    <n v="5"/>
    <d v="2011-11-17T00:00:00"/>
    <x v="597"/>
    <d v="1899-12-30T07:46:00"/>
    <d v="2011-11-17T00:00:00"/>
    <d v="1899-12-30T10:18:00"/>
    <n v="30"/>
    <n v="152"/>
    <s v="Ticket"/>
    <s v="Thursday"/>
    <s v="Night"/>
    <x v="16"/>
    <s v="10"/>
  </r>
  <r>
    <n v="1"/>
    <n v="5"/>
    <d v="2011-11-17T00:00:00"/>
    <x v="597"/>
    <d v="1899-12-30T11:26:00"/>
    <d v="2011-11-17T00:00:00"/>
    <d v="1899-12-30T14:26:00"/>
    <n v="30"/>
    <n v="180"/>
    <s v="Ticket"/>
    <s v="Thursday"/>
    <s v="Morning"/>
    <x v="12"/>
    <s v="14"/>
  </r>
  <r>
    <n v="1"/>
    <n v="5"/>
    <d v="2011-11-17T00:00:00"/>
    <x v="597"/>
    <d v="1899-12-30T14:58:00"/>
    <d v="2011-11-17T00:00:00"/>
    <d v="1899-12-30T17:31:00"/>
    <n v="30"/>
    <n v="153"/>
    <s v="Ticket"/>
    <s v="Thursday"/>
    <s v="Afternoon"/>
    <x v="1"/>
    <s v="17"/>
  </r>
  <r>
    <n v="1"/>
    <n v="5"/>
    <d v="2011-11-17T00:00:00"/>
    <x v="597"/>
    <d v="1899-12-30T16:25:00"/>
    <d v="2011-11-17T00:00:00"/>
    <d v="1899-12-30T17:19:00"/>
    <n v="30"/>
    <n v="54"/>
    <s v="Ticket"/>
    <s v="Thursday"/>
    <s v="Afternoon"/>
    <x v="5"/>
    <s v="17"/>
  </r>
  <r>
    <n v="1"/>
    <n v="6"/>
    <d v="2011-11-17T00:00:00"/>
    <x v="597"/>
    <d v="1899-12-30T18:53:00"/>
    <d v="2011-11-17T00:00:00"/>
    <d v="1899-12-30T20:23:00"/>
    <n v="30"/>
    <n v="90"/>
    <s v="Ticket"/>
    <s v="Thursday"/>
    <s v="Evening"/>
    <x v="8"/>
    <s v="20"/>
  </r>
  <r>
    <n v="1"/>
    <n v="6"/>
    <d v="2011-11-17T00:00:00"/>
    <x v="597"/>
    <d v="1899-12-30T20:31:00"/>
    <d v="2011-11-17T00:00:00"/>
    <d v="1899-12-30T23:36:00"/>
    <n v="40"/>
    <n v="185"/>
    <s v="Ticket"/>
    <s v="Thursday"/>
    <s v="Evening"/>
    <x v="9"/>
    <s v="23"/>
  </r>
  <r>
    <n v="1"/>
    <n v="6"/>
    <d v="2011-11-17T00:00:00"/>
    <x v="597"/>
    <d v="1899-12-30T22:17:00"/>
    <d v="2011-11-17T00:00:00"/>
    <d v="1899-12-30T23:36:00"/>
    <n v="30"/>
    <n v="79"/>
    <s v="Ticket"/>
    <s v="Thursday"/>
    <s v="Night"/>
    <x v="6"/>
    <s v="23"/>
  </r>
  <r>
    <n v="1"/>
    <n v="8"/>
    <d v="2011-11-18T00:00:00"/>
    <x v="598"/>
    <d v="1899-12-30T14:02:00"/>
    <d v="2011-11-18T00:00:00"/>
    <d v="1899-12-30T15:37:00"/>
    <n v="30"/>
    <n v="95"/>
    <s v="Ticket"/>
    <s v="Friday"/>
    <s v="Afternoon"/>
    <x v="1"/>
    <s v="15"/>
  </r>
  <r>
    <n v="1"/>
    <n v="6"/>
    <d v="2011-11-18T00:00:00"/>
    <x v="598"/>
    <d v="1899-12-30T14:54:00"/>
    <d v="2011-11-18T00:00:00"/>
    <d v="1899-12-30T16:28:00"/>
    <n v="30"/>
    <n v="94"/>
    <s v="Ticket"/>
    <s v="Friday"/>
    <s v="Afternoon"/>
    <x v="1"/>
    <s v="16"/>
  </r>
  <r>
    <n v="1"/>
    <n v="5"/>
    <d v="2011-11-18T00:00:00"/>
    <x v="598"/>
    <d v="1899-12-30T14:58:00"/>
    <d v="2011-11-18T00:00:00"/>
    <d v="1899-12-30T15:55:00"/>
    <n v="30"/>
    <n v="57"/>
    <s v="Ticket"/>
    <s v="Friday"/>
    <s v="Afternoon"/>
    <x v="1"/>
    <s v="15"/>
  </r>
  <r>
    <n v="1"/>
    <n v="5"/>
    <d v="2011-11-18T00:00:00"/>
    <x v="598"/>
    <d v="1899-12-30T16:29:00"/>
    <d v="2011-11-18T00:00:00"/>
    <d v="1899-12-30T18:01:00"/>
    <n v="30"/>
    <n v="92"/>
    <s v="Ticket"/>
    <s v="Friday"/>
    <s v="Afternoon"/>
    <x v="5"/>
    <s v="18"/>
  </r>
  <r>
    <n v="1"/>
    <n v="8"/>
    <d v="2011-11-18T00:00:00"/>
    <x v="598"/>
    <d v="1899-12-30T16:39:00"/>
    <d v="2011-11-18T00:00:00"/>
    <d v="1899-12-30T18:30:00"/>
    <n v="30"/>
    <n v="111"/>
    <s v="Ticket"/>
    <s v="Friday"/>
    <s v="Afternoon"/>
    <x v="5"/>
    <s v="18"/>
  </r>
  <r>
    <n v="1"/>
    <n v="6"/>
    <d v="2011-11-18T00:00:00"/>
    <x v="598"/>
    <d v="1899-12-30T19:10:00"/>
    <d v="2011-11-18T00:00:00"/>
    <d v="1899-12-30T23:37:00"/>
    <n v="50"/>
    <n v="267"/>
    <s v="Ticket"/>
    <s v="Friday"/>
    <s v="Evening"/>
    <x v="4"/>
    <s v="23"/>
  </r>
  <r>
    <n v="1"/>
    <n v="6"/>
    <d v="2011-11-18T00:00:00"/>
    <x v="598"/>
    <d v="1899-12-30T20:16:00"/>
    <d v="2011-11-18T00:00:00"/>
    <d v="1899-12-30T22:23:00"/>
    <n v="30"/>
    <n v="127"/>
    <s v="Ticket"/>
    <s v="Friday"/>
    <s v="Evening"/>
    <x v="9"/>
    <s v="22"/>
  </r>
  <r>
    <n v="1"/>
    <n v="6"/>
    <d v="2011-11-21T00:00:00"/>
    <x v="599"/>
    <d v="1899-12-30T15:10:00"/>
    <d v="2011-11-21T00:00:00"/>
    <d v="1899-12-30T15:46:00"/>
    <n v="30"/>
    <n v="36"/>
    <s v="Ticket"/>
    <s v="Monday"/>
    <s v="Afternoon"/>
    <x v="2"/>
    <s v="15"/>
  </r>
  <r>
    <n v="1"/>
    <n v="6"/>
    <d v="2011-11-21T00:00:00"/>
    <x v="599"/>
    <d v="1899-12-30T16:11:00"/>
    <d v="2011-11-21T00:00:00"/>
    <d v="1899-12-30T17:52:00"/>
    <n v="30"/>
    <n v="101"/>
    <s v="Ticket"/>
    <s v="Monday"/>
    <s v="Afternoon"/>
    <x v="5"/>
    <s v="17"/>
  </r>
  <r>
    <n v="1"/>
    <n v="8"/>
    <d v="2011-11-21T00:00:00"/>
    <x v="599"/>
    <d v="1899-12-30T17:31:00"/>
    <d v="2011-11-21T00:00:00"/>
    <d v="1899-12-30T18:42:00"/>
    <n v="30"/>
    <n v="71"/>
    <s v="Ticket"/>
    <s v="Monday"/>
    <s v="Afternoon"/>
    <x v="3"/>
    <s v="18"/>
  </r>
  <r>
    <n v="1"/>
    <n v="5"/>
    <d v="2011-11-21T00:00:00"/>
    <x v="599"/>
    <d v="1899-12-30T18:54:00"/>
    <d v="2011-11-21T00:00:00"/>
    <d v="1899-12-30T21:29:00"/>
    <n v="30"/>
    <n v="155"/>
    <s v="Ticket"/>
    <s v="Monday"/>
    <s v="Evening"/>
    <x v="8"/>
    <s v="21"/>
  </r>
  <r>
    <n v="1"/>
    <n v="5"/>
    <d v="2011-11-21T00:00:00"/>
    <x v="599"/>
    <d v="1899-12-30T19:23:00"/>
    <d v="2011-11-21T00:00:00"/>
    <d v="1899-12-30T21:04:00"/>
    <n v="30"/>
    <n v="101"/>
    <s v="Ticket"/>
    <s v="Monday"/>
    <s v="Evening"/>
    <x v="4"/>
    <s v="21"/>
  </r>
  <r>
    <n v="1"/>
    <n v="5"/>
    <d v="2011-11-22T00:00:00"/>
    <x v="600"/>
    <d v="1899-12-30T09:31:00"/>
    <d v="2011-11-22T00:00:00"/>
    <d v="1899-12-30T10:49:00"/>
    <n v="30"/>
    <n v="78"/>
    <s v="Ticket"/>
    <s v="Tuesday"/>
    <s v="Night"/>
    <x v="13"/>
    <s v="10"/>
  </r>
  <r>
    <n v="1"/>
    <n v="5"/>
    <d v="2011-11-22T00:00:00"/>
    <x v="600"/>
    <d v="1899-12-30T13:18:00"/>
    <d v="2011-11-22T00:00:00"/>
    <d v="1899-12-30T15:37:00"/>
    <n v="30"/>
    <n v="139"/>
    <s v="Ticket"/>
    <s v="Tuesday"/>
    <s v="Morning"/>
    <x v="0"/>
    <s v="15"/>
  </r>
  <r>
    <n v="1"/>
    <n v="6"/>
    <d v="2011-11-22T00:00:00"/>
    <x v="600"/>
    <d v="1899-12-30T19:16:00"/>
    <d v="2011-11-22T00:00:00"/>
    <d v="1899-12-30T21:06:00"/>
    <n v="30"/>
    <n v="110"/>
    <s v="Ticket"/>
    <s v="Tuesday"/>
    <s v="Evening"/>
    <x v="4"/>
    <s v="21"/>
  </r>
  <r>
    <n v="1"/>
    <n v="5"/>
    <d v="2011-11-22T00:00:00"/>
    <x v="600"/>
    <d v="1899-12-30T19:29:00"/>
    <d v="2011-11-22T00:00:00"/>
    <d v="1899-12-30T20:17:00"/>
    <n v="30"/>
    <n v="48"/>
    <s v="Ticket"/>
    <s v="Tuesday"/>
    <s v="Evening"/>
    <x v="4"/>
    <s v="20"/>
  </r>
  <r>
    <n v="1"/>
    <n v="6"/>
    <d v="2011-11-22T00:00:00"/>
    <x v="600"/>
    <d v="1899-12-30T20:15:00"/>
    <d v="2011-11-23T00:00:00"/>
    <d v="1899-12-30T00:39:00"/>
    <n v="50"/>
    <n v="264"/>
    <s v="Ticket"/>
    <s v="Tuesday"/>
    <s v="Evening"/>
    <x v="9"/>
    <s v="00"/>
  </r>
  <r>
    <n v="1"/>
    <n v="5"/>
    <d v="2011-11-23T00:00:00"/>
    <x v="601"/>
    <d v="1899-12-30T10:42:00"/>
    <d v="2011-11-23T00:00:00"/>
    <d v="1899-12-30T11:12:00"/>
    <n v="30"/>
    <n v="30"/>
    <s v="Ticket"/>
    <s v="Wednesday"/>
    <s v="Morning"/>
    <x v="11"/>
    <s v="11"/>
  </r>
  <r>
    <n v="1"/>
    <n v="6"/>
    <d v="2011-11-23T00:00:00"/>
    <x v="601"/>
    <d v="1899-12-30T11:57:00"/>
    <d v="2011-11-23T00:00:00"/>
    <d v="1899-12-30T13:46:00"/>
    <n v="30"/>
    <n v="109"/>
    <s v="Ticket"/>
    <s v="Wednesday"/>
    <s v="Morning"/>
    <x v="12"/>
    <s v="13"/>
  </r>
  <r>
    <n v="1"/>
    <n v="5"/>
    <d v="2011-11-23T00:00:00"/>
    <x v="601"/>
    <d v="1899-12-30T12:08:00"/>
    <d v="2011-11-23T00:00:00"/>
    <d v="1899-12-30T12:14:00"/>
    <n v="30"/>
    <n v="6"/>
    <s v="Ticket"/>
    <s v="Wednesday"/>
    <s v="Morning"/>
    <x v="7"/>
    <s v="12"/>
  </r>
  <r>
    <n v="1"/>
    <n v="5"/>
    <d v="2011-11-23T00:00:00"/>
    <x v="601"/>
    <d v="1899-12-30T12:23:00"/>
    <d v="2011-11-23T00:00:00"/>
    <d v="1899-12-30T12:43:00"/>
    <n v="30"/>
    <n v="20"/>
    <s v="Ticket"/>
    <s v="Wednesday"/>
    <s v="Morning"/>
    <x v="7"/>
    <s v="12"/>
  </r>
  <r>
    <n v="1"/>
    <n v="5"/>
    <d v="2011-11-23T00:00:00"/>
    <x v="601"/>
    <d v="1899-12-30T13:58:00"/>
    <d v="2011-11-23T00:00:00"/>
    <d v="1899-12-30T16:38:00"/>
    <n v="30"/>
    <n v="160"/>
    <s v="Ticket"/>
    <s v="Wednesday"/>
    <s v="Morning"/>
    <x v="0"/>
    <s v="16"/>
  </r>
  <r>
    <n v="1"/>
    <n v="5"/>
    <d v="2011-11-23T00:00:00"/>
    <x v="601"/>
    <d v="1899-12-30T16:13:00"/>
    <d v="2011-11-23T00:00:00"/>
    <d v="1899-12-30T17:55:00"/>
    <n v="30"/>
    <n v="102"/>
    <s v="Ticket"/>
    <s v="Wednesday"/>
    <s v="Afternoon"/>
    <x v="5"/>
    <s v="17"/>
  </r>
  <r>
    <n v="1"/>
    <n v="5"/>
    <d v="2011-11-23T00:00:00"/>
    <x v="601"/>
    <d v="1899-12-30T17:21:00"/>
    <d v="2011-11-23T00:00:00"/>
    <d v="1899-12-30T18:52:00"/>
    <n v="30"/>
    <n v="91"/>
    <s v="Ticket"/>
    <s v="Wednesday"/>
    <s v="Afternoon"/>
    <x v="3"/>
    <s v="18"/>
  </r>
  <r>
    <n v="1"/>
    <n v="5"/>
    <d v="2011-11-24T00:00:00"/>
    <x v="602"/>
    <d v="1899-12-30T09:35:00"/>
    <d v="2011-11-24T00:00:00"/>
    <d v="1899-12-30T12:16:00"/>
    <n v="30"/>
    <n v="161"/>
    <s v="Ticket"/>
    <s v="Thursday"/>
    <s v="Night"/>
    <x v="13"/>
    <s v="12"/>
  </r>
  <r>
    <n v="1"/>
    <n v="5"/>
    <d v="2011-11-24T00:00:00"/>
    <x v="602"/>
    <d v="1899-12-30T11:39:00"/>
    <d v="2011-11-24T00:00:00"/>
    <d v="1899-12-30T14:59:00"/>
    <n v="40"/>
    <n v="200"/>
    <s v="Ticket"/>
    <s v="Thursday"/>
    <s v="Morning"/>
    <x v="12"/>
    <s v="14"/>
  </r>
  <r>
    <n v="1"/>
    <n v="5"/>
    <d v="2011-11-24T00:00:00"/>
    <x v="602"/>
    <d v="1899-12-30T11:45:00"/>
    <d v="2011-11-24T00:00:00"/>
    <d v="1899-12-30T15:30:00"/>
    <n v="40"/>
    <n v="225"/>
    <s v="Ticket"/>
    <s v="Thursday"/>
    <s v="Morning"/>
    <x v="12"/>
    <s v="15"/>
  </r>
  <r>
    <n v="1"/>
    <n v="6"/>
    <d v="2011-11-24T00:00:00"/>
    <x v="602"/>
    <d v="1899-12-30T17:08:00"/>
    <d v="2011-11-24T00:00:00"/>
    <d v="1899-12-30T17:35:00"/>
    <n v="30"/>
    <n v="27"/>
    <s v="Ticket"/>
    <s v="Thursday"/>
    <s v="Afternoon"/>
    <x v="3"/>
    <s v="17"/>
  </r>
  <r>
    <n v="1"/>
    <n v="5"/>
    <d v="2011-11-24T00:00:00"/>
    <x v="602"/>
    <d v="1899-12-30T17:39:00"/>
    <d v="2011-11-24T00:00:00"/>
    <d v="1899-12-30T18:21:00"/>
    <n v="30"/>
    <n v="42"/>
    <s v="Ticket"/>
    <s v="Thursday"/>
    <s v="Afternoon"/>
    <x v="3"/>
    <s v="18"/>
  </r>
  <r>
    <n v="1"/>
    <n v="6"/>
    <d v="2011-11-24T00:00:00"/>
    <x v="602"/>
    <d v="1899-12-30T18:06:00"/>
    <d v="2011-11-24T00:00:00"/>
    <d v="1899-12-30T21:04:00"/>
    <n v="30"/>
    <n v="178"/>
    <s v="Ticket"/>
    <s v="Thursday"/>
    <s v="Evening"/>
    <x v="8"/>
    <s v="21"/>
  </r>
  <r>
    <n v="1"/>
    <n v="5"/>
    <d v="2011-11-24T00:00:00"/>
    <x v="602"/>
    <d v="1899-12-30T18:09:00"/>
    <d v="2011-11-24T00:00:00"/>
    <d v="1899-12-30T21:36:00"/>
    <n v="40"/>
    <n v="207"/>
    <s v="Ticket"/>
    <s v="Thursday"/>
    <s v="Evening"/>
    <x v="8"/>
    <s v="21"/>
  </r>
  <r>
    <n v="1"/>
    <n v="8"/>
    <d v="2011-11-24T00:00:00"/>
    <x v="602"/>
    <d v="1899-12-30T20:45:00"/>
    <d v="2011-11-24T00:00:00"/>
    <d v="1899-12-30T22:50:00"/>
    <n v="30"/>
    <n v="125"/>
    <s v="Ticket"/>
    <s v="Thursday"/>
    <s v="Evening"/>
    <x v="9"/>
    <s v="22"/>
  </r>
  <r>
    <n v="1"/>
    <n v="8"/>
    <d v="2011-11-24T00:00:00"/>
    <x v="602"/>
    <d v="1899-12-30T20:48:00"/>
    <d v="2011-11-24T00:00:00"/>
    <d v="1899-12-30T22:46:00"/>
    <n v="30"/>
    <n v="118"/>
    <s v="Ticket"/>
    <s v="Thursday"/>
    <s v="Evening"/>
    <x v="9"/>
    <s v="22"/>
  </r>
  <r>
    <n v="1"/>
    <n v="5"/>
    <d v="2011-11-24T00:00:00"/>
    <x v="602"/>
    <d v="1899-12-30T20:58:00"/>
    <d v="2011-11-24T00:00:00"/>
    <d v="1899-12-30T22:48:00"/>
    <n v="30"/>
    <n v="110"/>
    <s v="Ticket"/>
    <s v="Thursday"/>
    <s v="Evening"/>
    <x v="9"/>
    <s v="22"/>
  </r>
  <r>
    <n v="1"/>
    <n v="5"/>
    <d v="2011-11-25T00:00:00"/>
    <x v="603"/>
    <d v="1899-12-30T12:40:00"/>
    <d v="2011-11-25T00:00:00"/>
    <d v="1899-12-30T13:20:00"/>
    <n v="30"/>
    <n v="40"/>
    <s v="Manual"/>
    <s v="Friday"/>
    <s v="Morning"/>
    <x v="7"/>
    <s v="13"/>
  </r>
  <r>
    <n v="1"/>
    <n v="8"/>
    <d v="2011-11-25T00:00:00"/>
    <x v="603"/>
    <d v="1899-12-30T12:52:00"/>
    <d v="2011-11-25T00:00:00"/>
    <d v="1899-12-30T13:48:00"/>
    <n v="30"/>
    <n v="56"/>
    <s v="Ticket"/>
    <s v="Friday"/>
    <s v="Morning"/>
    <x v="7"/>
    <s v="13"/>
  </r>
  <r>
    <n v="1"/>
    <n v="5"/>
    <d v="2011-11-25T00:00:00"/>
    <x v="603"/>
    <d v="1899-12-30T13:30:00"/>
    <d v="2011-11-25T00:00:00"/>
    <d v="1899-12-30T16:33:00"/>
    <n v="40"/>
    <n v="183"/>
    <s v="Manual"/>
    <s v="Friday"/>
    <s v="Morning"/>
    <x v="0"/>
    <s v="16"/>
  </r>
  <r>
    <n v="1"/>
    <n v="5"/>
    <d v="2011-11-25T00:00:00"/>
    <x v="603"/>
    <d v="1899-12-30T17:23:00"/>
    <d v="2011-11-25T00:00:00"/>
    <d v="1899-12-30T19:10:00"/>
    <n v="30"/>
    <n v="107"/>
    <s v="Ticket"/>
    <s v="Friday"/>
    <s v="Afternoon"/>
    <x v="3"/>
    <s v="19"/>
  </r>
  <r>
    <n v="1"/>
    <n v="8"/>
    <d v="2011-11-25T00:00:00"/>
    <x v="603"/>
    <d v="1899-12-30T17:43:00"/>
    <d v="2011-11-25T00:00:00"/>
    <d v="1899-12-30T18:51:00"/>
    <n v="30"/>
    <n v="68"/>
    <s v="Ticket"/>
    <s v="Friday"/>
    <s v="Afternoon"/>
    <x v="3"/>
    <s v="18"/>
  </r>
  <r>
    <n v="1"/>
    <n v="5"/>
    <d v="2011-11-25T00:00:00"/>
    <x v="603"/>
    <d v="1899-12-30T17:49:00"/>
    <d v="2011-11-25T00:00:00"/>
    <d v="1899-12-30T19:19:00"/>
    <n v="30"/>
    <n v="90"/>
    <s v="Ticket"/>
    <s v="Friday"/>
    <s v="Afternoon"/>
    <x v="3"/>
    <s v="19"/>
  </r>
  <r>
    <n v="1"/>
    <n v="5"/>
    <d v="2011-11-25T00:00:00"/>
    <x v="603"/>
    <d v="1899-12-30T18:05:00"/>
    <d v="2011-11-25T00:00:00"/>
    <d v="1899-12-30T19:38:00"/>
    <n v="30"/>
    <n v="93"/>
    <s v="Ticket"/>
    <s v="Friday"/>
    <s v="Evening"/>
    <x v="8"/>
    <s v="19"/>
  </r>
  <r>
    <n v="1"/>
    <n v="5"/>
    <d v="2011-11-25T00:00:00"/>
    <x v="603"/>
    <d v="1899-12-30T19:09:00"/>
    <d v="2011-11-25T00:00:00"/>
    <d v="1899-12-30T22:31:00"/>
    <n v="40"/>
    <n v="202"/>
    <s v="Ticket"/>
    <s v="Friday"/>
    <s v="Evening"/>
    <x v="4"/>
    <s v="22"/>
  </r>
  <r>
    <n v="1"/>
    <n v="8"/>
    <d v="2011-11-25T00:00:00"/>
    <x v="603"/>
    <d v="1899-12-30T19:24:00"/>
    <d v="2011-11-25T00:00:00"/>
    <d v="1899-12-30T21:12:00"/>
    <n v="30"/>
    <n v="108"/>
    <s v="Ticket"/>
    <s v="Friday"/>
    <s v="Evening"/>
    <x v="4"/>
    <s v="21"/>
  </r>
  <r>
    <n v="1"/>
    <n v="6"/>
    <d v="2011-11-25T00:00:00"/>
    <x v="603"/>
    <d v="1899-12-30T19:39:00"/>
    <d v="2011-11-26T00:00:00"/>
    <d v="1899-12-30T02:01:00"/>
    <n v="70"/>
    <n v="382"/>
    <s v="Ticket"/>
    <s v="Friday"/>
    <s v="Evening"/>
    <x v="4"/>
    <s v="02"/>
  </r>
  <r>
    <n v="1"/>
    <n v="5"/>
    <d v="2011-11-25T00:00:00"/>
    <x v="603"/>
    <d v="1899-12-30T19:45:00"/>
    <d v="2011-11-25T00:00:00"/>
    <d v="1899-12-30T21:42:00"/>
    <n v="30"/>
    <n v="117"/>
    <s v="Ticket"/>
    <s v="Friday"/>
    <s v="Evening"/>
    <x v="4"/>
    <s v="21"/>
  </r>
  <r>
    <n v="1"/>
    <n v="6"/>
    <d v="2011-11-25T00:00:00"/>
    <x v="603"/>
    <d v="1899-12-30T19:56:00"/>
    <d v="2011-11-25T00:00:00"/>
    <d v="1899-12-30T23:46:00"/>
    <n v="40"/>
    <n v="230"/>
    <s v="Ticket"/>
    <s v="Friday"/>
    <s v="Evening"/>
    <x v="4"/>
    <s v="23"/>
  </r>
  <r>
    <n v="1"/>
    <n v="6"/>
    <d v="2011-11-25T00:00:00"/>
    <x v="603"/>
    <d v="1899-12-30T20:09:00"/>
    <d v="2011-11-25T00:00:00"/>
    <d v="1899-12-30T23:07:00"/>
    <n v="30"/>
    <n v="178"/>
    <s v="Ticket"/>
    <s v="Friday"/>
    <s v="Evening"/>
    <x v="9"/>
    <s v="23"/>
  </r>
  <r>
    <n v="1"/>
    <n v="5"/>
    <d v="2011-11-25T00:00:00"/>
    <x v="603"/>
    <d v="1899-12-30T20:55:00"/>
    <d v="2011-11-25T00:00:00"/>
    <d v="1899-12-30T23:29:00"/>
    <n v="30"/>
    <n v="154"/>
    <s v="Ticket"/>
    <s v="Friday"/>
    <s v="Evening"/>
    <x v="9"/>
    <s v="23"/>
  </r>
  <r>
    <n v="1"/>
    <n v="6"/>
    <d v="2011-11-25T00:00:00"/>
    <x v="603"/>
    <d v="1899-12-30T22:39:00"/>
    <d v="2011-11-26T00:00:00"/>
    <d v="1899-12-30T01:49:00"/>
    <n v="40"/>
    <n v="190"/>
    <s v="Ticket"/>
    <s v="Friday"/>
    <s v="Night"/>
    <x v="6"/>
    <s v="01"/>
  </r>
  <r>
    <n v="1"/>
    <n v="5"/>
    <d v="2011-11-25T00:00:00"/>
    <x v="603"/>
    <d v="1899-12-30T23:05:00"/>
    <d v="2011-11-26T00:00:00"/>
    <d v="1899-12-30T01:46:00"/>
    <n v="30"/>
    <n v="161"/>
    <s v="Ticket"/>
    <s v="Friday"/>
    <s v="Night"/>
    <x v="14"/>
    <s v="01"/>
  </r>
  <r>
    <n v="1"/>
    <n v="8"/>
    <d v="2011-11-28T00:00:00"/>
    <x v="604"/>
    <d v="1899-12-30T11:18:00"/>
    <d v="2011-11-28T00:00:00"/>
    <d v="1899-12-30T16:06:00"/>
    <n v="50"/>
    <n v="288"/>
    <s v="Ticket"/>
    <s v="Monday"/>
    <s v="Morning"/>
    <x v="12"/>
    <s v="16"/>
  </r>
  <r>
    <n v="1"/>
    <n v="5"/>
    <d v="2011-11-28T00:00:00"/>
    <x v="604"/>
    <d v="1899-12-30T12:28:00"/>
    <d v="2011-11-28T00:00:00"/>
    <d v="1899-12-30T13:45:00"/>
    <n v="30"/>
    <n v="77"/>
    <s v="Ticket"/>
    <s v="Monday"/>
    <s v="Morning"/>
    <x v="7"/>
    <s v="13"/>
  </r>
  <r>
    <n v="1"/>
    <n v="6"/>
    <d v="2011-11-28T00:00:00"/>
    <x v="604"/>
    <d v="1899-12-30T14:36:00"/>
    <d v="2011-11-28T00:00:00"/>
    <d v="1899-12-30T16:20:00"/>
    <n v="30"/>
    <n v="104"/>
    <s v="Ticket"/>
    <s v="Monday"/>
    <s v="Afternoon"/>
    <x v="1"/>
    <s v="16"/>
  </r>
  <r>
    <n v="1"/>
    <n v="8"/>
    <d v="2011-11-28T00:00:00"/>
    <x v="604"/>
    <d v="1899-12-30T14:50:00"/>
    <d v="2011-11-28T00:00:00"/>
    <d v="1899-12-30T19:39:00"/>
    <n v="50"/>
    <n v="289"/>
    <s v="Ticket"/>
    <s v="Monday"/>
    <s v="Afternoon"/>
    <x v="1"/>
    <s v="19"/>
  </r>
  <r>
    <n v="1"/>
    <n v="5"/>
    <d v="2011-11-28T00:00:00"/>
    <x v="604"/>
    <d v="1899-12-30T18:07:00"/>
    <d v="2011-11-28T00:00:00"/>
    <d v="1899-12-30T21:40:00"/>
    <n v="40"/>
    <n v="213"/>
    <s v="Ticket"/>
    <s v="Monday"/>
    <s v="Evening"/>
    <x v="8"/>
    <s v="21"/>
  </r>
  <r>
    <n v="1"/>
    <n v="8"/>
    <d v="2011-11-28T00:00:00"/>
    <x v="604"/>
    <d v="1899-12-30T18:25:00"/>
    <d v="2011-11-28T00:00:00"/>
    <d v="1899-12-30T20:11:00"/>
    <n v="30"/>
    <n v="106"/>
    <s v="Ticket"/>
    <s v="Monday"/>
    <s v="Evening"/>
    <x v="8"/>
    <s v="20"/>
  </r>
  <r>
    <n v="1"/>
    <n v="5"/>
    <d v="2011-11-29T00:00:00"/>
    <x v="605"/>
    <d v="1899-12-30T10:37:00"/>
    <d v="2011-11-29T00:00:00"/>
    <d v="1899-12-30T12:18:00"/>
    <n v="30"/>
    <n v="101"/>
    <s v="Ticket"/>
    <s v="Tuesday"/>
    <s v="Morning"/>
    <x v="11"/>
    <s v="12"/>
  </r>
  <r>
    <n v="1"/>
    <n v="5"/>
    <d v="2011-11-29T00:00:00"/>
    <x v="605"/>
    <d v="1899-12-30T12:03:00"/>
    <d v="2011-11-29T00:00:00"/>
    <d v="1899-12-30T12:30:00"/>
    <n v="30"/>
    <n v="27"/>
    <s v="Ticket"/>
    <s v="Tuesday"/>
    <s v="Morning"/>
    <x v="7"/>
    <s v="12"/>
  </r>
  <r>
    <n v="1"/>
    <n v="8"/>
    <d v="2011-11-29T00:00:00"/>
    <x v="605"/>
    <d v="1899-12-30T14:14:00"/>
    <d v="2011-11-29T00:00:00"/>
    <d v="1899-12-30T15:05:00"/>
    <n v="30"/>
    <n v="51"/>
    <s v="Ticket"/>
    <s v="Tuesday"/>
    <s v="Afternoon"/>
    <x v="1"/>
    <s v="15"/>
  </r>
  <r>
    <n v="1"/>
    <n v="6"/>
    <d v="2011-11-29T00:00:00"/>
    <x v="605"/>
    <d v="1899-12-30T16:51:00"/>
    <d v="2011-11-29T00:00:00"/>
    <d v="1899-12-30T19:09:00"/>
    <n v="30"/>
    <n v="138"/>
    <s v="Ticket"/>
    <s v="Tuesday"/>
    <s v="Afternoon"/>
    <x v="5"/>
    <s v="19"/>
  </r>
  <r>
    <n v="1"/>
    <n v="8"/>
    <d v="2011-11-29T00:00:00"/>
    <x v="605"/>
    <d v="1899-12-30T18:49:00"/>
    <d v="2011-11-29T00:00:00"/>
    <d v="1899-12-30T22:22:00"/>
    <n v="40"/>
    <n v="213"/>
    <s v="Ticket"/>
    <s v="Tuesday"/>
    <s v="Evening"/>
    <x v="8"/>
    <s v="22"/>
  </r>
  <r>
    <n v="1"/>
    <n v="5"/>
    <d v="2011-11-29T00:00:00"/>
    <x v="605"/>
    <d v="1899-12-30T18:52:00"/>
    <d v="2011-11-30T00:00:00"/>
    <d v="1899-12-30T00:15:00"/>
    <n v="60"/>
    <n v="323"/>
    <s v="Ticket"/>
    <s v="Tuesday"/>
    <s v="Evening"/>
    <x v="8"/>
    <s v="00"/>
  </r>
  <r>
    <n v="1"/>
    <n v="8"/>
    <d v="2011-11-29T00:00:00"/>
    <x v="605"/>
    <d v="1899-12-30T20:17:00"/>
    <d v="2011-11-29T00:00:00"/>
    <d v="1899-12-30T22:41:00"/>
    <n v="30"/>
    <n v="144"/>
    <s v="Ticket"/>
    <s v="Tuesday"/>
    <s v="Evening"/>
    <x v="9"/>
    <s v="22"/>
  </r>
  <r>
    <n v="1"/>
    <n v="6"/>
    <d v="2011-11-29T00:00:00"/>
    <x v="605"/>
    <d v="1899-12-30T20:19:00"/>
    <d v="2011-11-29T00:00:00"/>
    <d v="1899-12-30T22:52:00"/>
    <n v="30"/>
    <n v="153"/>
    <s v="Ticket"/>
    <s v="Tuesday"/>
    <s v="Evening"/>
    <x v="9"/>
    <s v="22"/>
  </r>
  <r>
    <n v="1"/>
    <n v="5"/>
    <d v="2011-11-29T00:00:00"/>
    <x v="605"/>
    <d v="1899-12-30T20:38:00"/>
    <d v="2011-11-29T00:00:00"/>
    <d v="1899-12-30T23:32:00"/>
    <n v="30"/>
    <n v="174"/>
    <s v="Ticket"/>
    <s v="Tuesday"/>
    <s v="Evening"/>
    <x v="9"/>
    <s v="23"/>
  </r>
  <r>
    <n v="1"/>
    <n v="5"/>
    <d v="2011-11-30T00:00:00"/>
    <x v="606"/>
    <d v="1899-12-30T10:40:00"/>
    <d v="2011-11-30T00:00:00"/>
    <d v="1899-12-30T11:23:00"/>
    <n v="30"/>
    <n v="43"/>
    <s v="Ticket"/>
    <s v="Wednesday"/>
    <s v="Morning"/>
    <x v="11"/>
    <s v="11"/>
  </r>
  <r>
    <n v="1"/>
    <n v="6"/>
    <d v="2011-11-30T00:00:00"/>
    <x v="606"/>
    <d v="1899-12-30T16:39:00"/>
    <d v="2011-11-30T00:00:00"/>
    <d v="1899-12-30T17:17:00"/>
    <n v="30"/>
    <n v="38"/>
    <s v="Ticket"/>
    <s v="Wednesday"/>
    <s v="Afternoon"/>
    <x v="5"/>
    <s v="17"/>
  </r>
  <r>
    <n v="1"/>
    <n v="8"/>
    <d v="2011-11-30T00:00:00"/>
    <x v="606"/>
    <d v="1899-12-30T18:51:00"/>
    <d v="2011-11-30T00:00:00"/>
    <d v="1899-12-30T21:05:00"/>
    <n v="30"/>
    <n v="134"/>
    <s v="Ticket"/>
    <s v="Wednesday"/>
    <s v="Evening"/>
    <x v="8"/>
    <s v="21"/>
  </r>
  <r>
    <n v="1"/>
    <n v="8"/>
    <d v="2011-11-30T00:00:00"/>
    <x v="606"/>
    <d v="1899-12-30T19:45:00"/>
    <d v="2011-11-30T00:00:00"/>
    <d v="1899-12-30T23:07:00"/>
    <n v="40"/>
    <n v="202"/>
    <s v="Ticket"/>
    <s v="Wednesday"/>
    <s v="Evening"/>
    <x v="4"/>
    <s v="23"/>
  </r>
  <r>
    <n v="1"/>
    <n v="5"/>
    <d v="2011-12-01T00:00:00"/>
    <x v="607"/>
    <d v="1899-12-30T12:32:00"/>
    <d v="2011-12-01T00:00:00"/>
    <d v="1899-12-30T15:47:00"/>
    <n v="40"/>
    <n v="195"/>
    <s v="Ticket"/>
    <s v="Thursday"/>
    <s v="Morning"/>
    <x v="7"/>
    <s v="15"/>
  </r>
  <r>
    <n v="1"/>
    <n v="5"/>
    <d v="2011-12-01T00:00:00"/>
    <x v="607"/>
    <d v="1899-12-30T14:33:00"/>
    <d v="2011-12-01T00:00:00"/>
    <d v="1899-12-30T17:54:00"/>
    <n v="40"/>
    <n v="201"/>
    <s v="Ticket"/>
    <s v="Thursday"/>
    <s v="Afternoon"/>
    <x v="1"/>
    <s v="17"/>
  </r>
  <r>
    <n v="1"/>
    <n v="8"/>
    <d v="2011-12-01T00:00:00"/>
    <x v="607"/>
    <d v="1899-12-30T15:03:00"/>
    <d v="2011-12-01T00:00:00"/>
    <d v="1899-12-30T19:18:00"/>
    <n v="50"/>
    <n v="255"/>
    <s v="Ticket"/>
    <s v="Thursday"/>
    <s v="Afternoon"/>
    <x v="2"/>
    <s v="19"/>
  </r>
  <r>
    <n v="1"/>
    <n v="8"/>
    <d v="2011-12-01T00:00:00"/>
    <x v="607"/>
    <d v="1899-12-30T15:35:00"/>
    <d v="2011-12-01T00:00:00"/>
    <d v="1899-12-30T17:22:00"/>
    <n v="30"/>
    <n v="107"/>
    <s v="Ticket"/>
    <s v="Thursday"/>
    <s v="Afternoon"/>
    <x v="2"/>
    <s v="17"/>
  </r>
  <r>
    <n v="1"/>
    <n v="5"/>
    <d v="2011-12-01T00:00:00"/>
    <x v="607"/>
    <d v="1899-12-30T16:21:00"/>
    <d v="2011-12-01T00:00:00"/>
    <d v="1899-12-30T16:57:00"/>
    <n v="30"/>
    <n v="36"/>
    <s v="Ticket"/>
    <s v="Thursday"/>
    <s v="Afternoon"/>
    <x v="5"/>
    <s v="16"/>
  </r>
  <r>
    <n v="1"/>
    <n v="8"/>
    <d v="2011-12-01T00:00:00"/>
    <x v="607"/>
    <d v="1899-12-30T17:55:00"/>
    <d v="2011-12-01T00:00:00"/>
    <d v="1899-12-30T20:50:00"/>
    <n v="30"/>
    <n v="175"/>
    <s v="Ticket"/>
    <s v="Thursday"/>
    <s v="Afternoon"/>
    <x v="3"/>
    <s v="20"/>
  </r>
  <r>
    <n v="1"/>
    <n v="5"/>
    <d v="2011-12-01T00:00:00"/>
    <x v="607"/>
    <d v="1899-12-30T18:55:00"/>
    <d v="2011-12-01T00:00:00"/>
    <d v="1899-12-30T21:01:00"/>
    <n v="30"/>
    <n v="126"/>
    <s v="Ticket"/>
    <s v="Thursday"/>
    <s v="Evening"/>
    <x v="8"/>
    <s v="21"/>
  </r>
  <r>
    <n v="1"/>
    <n v="5"/>
    <d v="2011-12-01T00:00:00"/>
    <x v="607"/>
    <d v="1899-12-30T18:57:00"/>
    <d v="2011-12-02T00:00:00"/>
    <d v="1899-12-30T01:40:00"/>
    <n v="70"/>
    <n v="403"/>
    <s v="Ticket"/>
    <s v="Thursday"/>
    <s v="Evening"/>
    <x v="8"/>
    <s v="01"/>
  </r>
  <r>
    <n v="1"/>
    <n v="5"/>
    <d v="2011-12-01T00:00:00"/>
    <x v="607"/>
    <d v="1899-12-30T21:00:00"/>
    <d v="2011-12-01T00:00:00"/>
    <d v="1899-12-30T21:36:00"/>
    <n v="30"/>
    <n v="36"/>
    <s v="Ticket"/>
    <s v="Thursday"/>
    <s v="Evening"/>
    <x v="10"/>
    <s v="21"/>
  </r>
  <r>
    <n v="1"/>
    <n v="5"/>
    <d v="2011-12-02T00:00:00"/>
    <x v="608"/>
    <d v="1899-12-30T07:12:00"/>
    <d v="2011-12-02T00:00:00"/>
    <d v="1899-12-30T08:09:00"/>
    <n v="30"/>
    <n v="57"/>
    <s v="Ticket"/>
    <s v="Friday"/>
    <s v="Night"/>
    <x v="16"/>
    <s v="08"/>
  </r>
  <r>
    <n v="1"/>
    <n v="5"/>
    <d v="2011-12-02T00:00:00"/>
    <x v="608"/>
    <d v="1899-12-30T11:00:00"/>
    <d v="2011-12-02T00:00:00"/>
    <d v="1899-12-30T11:11:00"/>
    <n v="30"/>
    <n v="11"/>
    <s v="Ticket"/>
    <s v="Friday"/>
    <s v="Morning"/>
    <x v="12"/>
    <s v="11"/>
  </r>
  <r>
    <n v="1"/>
    <n v="5"/>
    <d v="2011-12-02T00:00:00"/>
    <x v="608"/>
    <d v="1899-12-30T13:03:00"/>
    <d v="2011-12-02T00:00:00"/>
    <d v="1899-12-30T14:09:00"/>
    <n v="30"/>
    <n v="66"/>
    <s v="Ticket"/>
    <s v="Friday"/>
    <s v="Morning"/>
    <x v="0"/>
    <s v="14"/>
  </r>
  <r>
    <n v="1"/>
    <n v="6"/>
    <d v="2011-12-02T00:00:00"/>
    <x v="608"/>
    <d v="1899-12-30T15:35:00"/>
    <d v="2011-12-02T00:00:00"/>
    <d v="1899-12-30T17:13:00"/>
    <n v="30"/>
    <n v="98"/>
    <s v="Ticket"/>
    <s v="Friday"/>
    <s v="Afternoon"/>
    <x v="2"/>
    <s v="17"/>
  </r>
  <r>
    <n v="1"/>
    <n v="6"/>
    <d v="2011-12-02T00:00:00"/>
    <x v="608"/>
    <d v="1899-12-30T17:10:00"/>
    <d v="2011-12-02T00:00:00"/>
    <d v="1899-12-30T18:02:00"/>
    <n v="30"/>
    <n v="52"/>
    <s v="Ticket"/>
    <s v="Friday"/>
    <s v="Afternoon"/>
    <x v="3"/>
    <s v="18"/>
  </r>
  <r>
    <n v="1"/>
    <n v="5"/>
    <d v="2011-12-02T00:00:00"/>
    <x v="608"/>
    <d v="1899-12-30T17:14:00"/>
    <d v="2011-12-02T00:00:00"/>
    <d v="1899-12-30T21:26:00"/>
    <n v="50"/>
    <n v="252"/>
    <s v="Ticket"/>
    <s v="Friday"/>
    <s v="Afternoon"/>
    <x v="3"/>
    <s v="21"/>
  </r>
  <r>
    <n v="1"/>
    <n v="5"/>
    <d v="2011-12-02T00:00:00"/>
    <x v="608"/>
    <d v="1899-12-30T19:41:00"/>
    <d v="2011-12-02T00:00:00"/>
    <d v="1899-12-30T22:50:00"/>
    <n v="40"/>
    <n v="189"/>
    <s v="Ticket"/>
    <s v="Friday"/>
    <s v="Evening"/>
    <x v="4"/>
    <s v="22"/>
  </r>
  <r>
    <n v="1"/>
    <n v="6"/>
    <d v="2011-12-02T00:00:00"/>
    <x v="608"/>
    <d v="1899-12-30T20:10:00"/>
    <d v="2011-12-03T00:00:00"/>
    <d v="1899-12-30T00:46:00"/>
    <n v="50"/>
    <n v="276"/>
    <s v="Ticket"/>
    <s v="Friday"/>
    <s v="Evening"/>
    <x v="9"/>
    <s v="00"/>
  </r>
  <r>
    <n v="1"/>
    <n v="5"/>
    <d v="2011-12-02T00:00:00"/>
    <x v="608"/>
    <d v="1899-12-30T21:08:00"/>
    <d v="2011-12-02T00:00:00"/>
    <d v="1899-12-30T23:08:00"/>
    <n v="30"/>
    <n v="120"/>
    <s v="Ticket"/>
    <s v="Friday"/>
    <s v="Evening"/>
    <x v="10"/>
    <s v="23"/>
  </r>
  <r>
    <n v="1"/>
    <n v="6"/>
    <d v="2011-12-02T00:00:00"/>
    <x v="608"/>
    <d v="1899-12-30T23:12:00"/>
    <d v="2011-12-03T00:00:00"/>
    <d v="1899-12-30T01:49:00"/>
    <n v="30"/>
    <n v="157"/>
    <s v="Ticket"/>
    <s v="Friday"/>
    <s v="Night"/>
    <x v="14"/>
    <s v="01"/>
  </r>
  <r>
    <n v="1"/>
    <n v="8"/>
    <d v="2011-12-06T00:00:00"/>
    <x v="609"/>
    <d v="1899-12-30T13:29:00"/>
    <d v="2011-12-06T00:00:00"/>
    <d v="1899-12-30T15:37:00"/>
    <n v="30"/>
    <n v="128"/>
    <s v="Ticket"/>
    <s v="Tuesday"/>
    <s v="Morning"/>
    <x v="0"/>
    <s v="15"/>
  </r>
  <r>
    <n v="1"/>
    <n v="5"/>
    <d v="2011-12-06T00:00:00"/>
    <x v="609"/>
    <d v="1899-12-30T13:30:00"/>
    <d v="2011-12-06T00:00:00"/>
    <d v="1899-12-30T15:46:00"/>
    <n v="30"/>
    <n v="136"/>
    <s v="Ticket"/>
    <s v="Tuesday"/>
    <s v="Morning"/>
    <x v="0"/>
    <s v="15"/>
  </r>
  <r>
    <n v="1"/>
    <n v="5"/>
    <d v="2011-12-06T00:00:00"/>
    <x v="609"/>
    <d v="1899-12-30T14:59:00"/>
    <d v="2011-12-06T00:00:00"/>
    <d v="1899-12-30T18:04:00"/>
    <n v="40"/>
    <n v="185"/>
    <s v="Ticket"/>
    <s v="Tuesday"/>
    <s v="Afternoon"/>
    <x v="1"/>
    <s v="18"/>
  </r>
  <r>
    <n v="1"/>
    <n v="8"/>
    <d v="2011-12-06T00:00:00"/>
    <x v="609"/>
    <d v="1899-12-30T16:38:00"/>
    <d v="2011-12-06T00:00:00"/>
    <d v="1899-12-30T19:41:00"/>
    <n v="40"/>
    <n v="183"/>
    <s v="Ticket"/>
    <s v="Tuesday"/>
    <s v="Afternoon"/>
    <x v="5"/>
    <s v="19"/>
  </r>
  <r>
    <n v="1"/>
    <n v="8"/>
    <d v="2011-12-06T00:00:00"/>
    <x v="609"/>
    <d v="1899-12-30T17:26:00"/>
    <d v="2011-12-06T00:00:00"/>
    <d v="1899-12-30T19:18:00"/>
    <n v="30"/>
    <n v="112"/>
    <s v="Ticket"/>
    <s v="Tuesday"/>
    <s v="Afternoon"/>
    <x v="3"/>
    <s v="19"/>
  </r>
  <r>
    <n v="1"/>
    <n v="5"/>
    <d v="2011-12-06T00:00:00"/>
    <x v="609"/>
    <d v="1899-12-30T18:48:00"/>
    <d v="2011-12-06T00:00:00"/>
    <d v="1899-12-30T22:25:00"/>
    <n v="40"/>
    <n v="217"/>
    <s v="Ticket"/>
    <s v="Tuesday"/>
    <s v="Evening"/>
    <x v="8"/>
    <s v="22"/>
  </r>
  <r>
    <n v="1"/>
    <n v="5"/>
    <d v="2011-12-06T00:00:00"/>
    <x v="609"/>
    <d v="1899-12-30T19:59:00"/>
    <d v="2011-12-06T00:00:00"/>
    <d v="1899-12-30T23:23:00"/>
    <n v="40"/>
    <n v="204"/>
    <s v="Ticket"/>
    <s v="Tuesday"/>
    <s v="Evening"/>
    <x v="4"/>
    <s v="23"/>
  </r>
  <r>
    <n v="1"/>
    <n v="6"/>
    <d v="2011-12-06T00:00:00"/>
    <x v="609"/>
    <d v="1899-12-30T20:37:00"/>
    <d v="2011-12-06T00:00:00"/>
    <d v="1899-12-30T23:28:00"/>
    <n v="30"/>
    <n v="171"/>
    <s v="Ticket"/>
    <s v="Tuesday"/>
    <s v="Evening"/>
    <x v="9"/>
    <s v="23"/>
  </r>
  <r>
    <n v="1"/>
    <n v="5"/>
    <d v="2011-12-07T00:00:00"/>
    <x v="610"/>
    <d v="1899-12-30T17:08:00"/>
    <d v="2011-12-07T00:00:00"/>
    <d v="1899-12-30T21:12:00"/>
    <n v="50"/>
    <n v="244"/>
    <s v="Ticket"/>
    <s v="Wednesday"/>
    <s v="Afternoon"/>
    <x v="3"/>
    <s v="21"/>
  </r>
  <r>
    <n v="1"/>
    <n v="8"/>
    <d v="2011-12-07T00:00:00"/>
    <x v="610"/>
    <d v="1899-12-30T17:28:00"/>
    <d v="2011-12-07T00:00:00"/>
    <d v="1899-12-30T18:50:00"/>
    <n v="30"/>
    <n v="82"/>
    <s v="Ticket"/>
    <s v="Wednesday"/>
    <s v="Afternoon"/>
    <x v="3"/>
    <s v="18"/>
  </r>
  <r>
    <n v="1"/>
    <n v="5"/>
    <d v="2011-12-07T00:00:00"/>
    <x v="610"/>
    <d v="1899-12-30T19:01:00"/>
    <d v="2011-12-07T00:00:00"/>
    <d v="1899-12-30T21:48:00"/>
    <n v="30"/>
    <n v="167"/>
    <s v="Ticket"/>
    <s v="Wednesday"/>
    <s v="Evening"/>
    <x v="4"/>
    <s v="21"/>
  </r>
  <r>
    <n v="1"/>
    <n v="5"/>
    <d v="2011-12-08T00:00:00"/>
    <x v="611"/>
    <d v="1899-12-30T22:07:00"/>
    <d v="2011-12-09T00:00:00"/>
    <d v="1899-12-30T00:29:00"/>
    <n v="30"/>
    <n v="142"/>
    <s v="Ticket"/>
    <s v="Thursday"/>
    <s v="Night"/>
    <x v="6"/>
    <s v="00"/>
  </r>
  <r>
    <n v="1"/>
    <n v="5"/>
    <d v="2011-12-09T00:00:00"/>
    <x v="612"/>
    <d v="1899-12-30T08:02:00"/>
    <d v="2011-12-09T00:00:00"/>
    <d v="1899-12-30T12:59:00"/>
    <n v="50"/>
    <n v="297"/>
    <s v="Ticket"/>
    <s v="Friday"/>
    <s v="Night"/>
    <x v="18"/>
    <s v="12"/>
  </r>
  <r>
    <n v="1"/>
    <n v="5"/>
    <d v="2011-12-09T00:00:00"/>
    <x v="612"/>
    <d v="1899-12-30T11:34:00"/>
    <d v="2011-12-09T00:00:00"/>
    <d v="1899-12-30T13:28:00"/>
    <n v="30"/>
    <n v="114"/>
    <s v="Ticket"/>
    <s v="Friday"/>
    <s v="Morning"/>
    <x v="12"/>
    <s v="13"/>
  </r>
  <r>
    <n v="1"/>
    <n v="8"/>
    <d v="2011-12-09T00:00:00"/>
    <x v="612"/>
    <d v="1899-12-30T12:13:00"/>
    <d v="2011-12-09T00:00:00"/>
    <d v="1899-12-30T14:35:00"/>
    <n v="30"/>
    <n v="142"/>
    <s v="Ticket"/>
    <s v="Friday"/>
    <s v="Morning"/>
    <x v="7"/>
    <s v="14"/>
  </r>
  <r>
    <n v="1"/>
    <n v="5"/>
    <d v="2011-12-09T00:00:00"/>
    <x v="612"/>
    <d v="1899-12-30T12:14:00"/>
    <d v="2011-12-09T00:00:00"/>
    <d v="1899-12-30T12:58:00"/>
    <n v="30"/>
    <n v="44"/>
    <s v="Ticket"/>
    <s v="Friday"/>
    <s v="Morning"/>
    <x v="7"/>
    <s v="12"/>
  </r>
  <r>
    <n v="1"/>
    <n v="8"/>
    <d v="2011-12-09T00:00:00"/>
    <x v="612"/>
    <d v="1899-12-30T16:18:00"/>
    <d v="2011-12-09T00:00:00"/>
    <d v="1899-12-30T18:34:00"/>
    <n v="30"/>
    <n v="136"/>
    <s v="Ticket"/>
    <s v="Friday"/>
    <s v="Afternoon"/>
    <x v="5"/>
    <s v="18"/>
  </r>
  <r>
    <n v="1"/>
    <n v="5"/>
    <d v="2011-12-09T00:00:00"/>
    <x v="612"/>
    <d v="1899-12-30T17:59:00"/>
    <d v="2011-12-09T00:00:00"/>
    <d v="1899-12-30T20:22:00"/>
    <n v="30"/>
    <n v="143"/>
    <s v="Manual"/>
    <s v="Friday"/>
    <s v="Afternoon"/>
    <x v="3"/>
    <s v="20"/>
  </r>
  <r>
    <n v="1"/>
    <n v="8"/>
    <d v="2011-12-09T00:00:00"/>
    <x v="612"/>
    <d v="1899-12-30T19:07:00"/>
    <d v="2011-12-09T00:00:00"/>
    <d v="1899-12-30T22:28:00"/>
    <n v="40"/>
    <n v="201"/>
    <s v="Ticket"/>
    <s v="Friday"/>
    <s v="Evening"/>
    <x v="4"/>
    <s v="22"/>
  </r>
  <r>
    <n v="1"/>
    <n v="8"/>
    <d v="2011-12-09T00:00:00"/>
    <x v="612"/>
    <d v="1899-12-30T19:11:00"/>
    <d v="2011-12-09T00:00:00"/>
    <d v="1899-12-30T22:17:00"/>
    <n v="40"/>
    <n v="186"/>
    <s v="Ticket"/>
    <s v="Friday"/>
    <s v="Evening"/>
    <x v="4"/>
    <s v="22"/>
  </r>
  <r>
    <n v="1"/>
    <n v="5"/>
    <d v="2011-12-09T00:00:00"/>
    <x v="612"/>
    <d v="1899-12-30T19:24:00"/>
    <d v="2011-12-09T00:00:00"/>
    <d v="1899-12-30T21:10:00"/>
    <n v="30"/>
    <n v="106"/>
    <s v="Manual"/>
    <s v="Friday"/>
    <s v="Evening"/>
    <x v="4"/>
    <s v="21"/>
  </r>
  <r>
    <n v="1"/>
    <n v="5"/>
    <d v="2011-12-09T00:00:00"/>
    <x v="612"/>
    <d v="1899-12-30T20:14:00"/>
    <d v="2011-12-09T00:00:00"/>
    <d v="1899-12-30T22:09:00"/>
    <n v="30"/>
    <n v="115"/>
    <s v="Ticket"/>
    <s v="Friday"/>
    <s v="Evening"/>
    <x v="9"/>
    <s v="22"/>
  </r>
  <r>
    <n v="1"/>
    <n v="5"/>
    <d v="2011-12-09T00:00:00"/>
    <x v="612"/>
    <d v="1899-12-30T20:54:00"/>
    <d v="2011-12-09T00:00:00"/>
    <d v="1899-12-30T23:58:00"/>
    <n v="40"/>
    <n v="184"/>
    <s v="Ticket"/>
    <s v="Friday"/>
    <s v="Evening"/>
    <x v="9"/>
    <s v="23"/>
  </r>
  <r>
    <n v="1"/>
    <n v="5"/>
    <d v="2011-12-09T00:00:00"/>
    <x v="612"/>
    <d v="1899-12-30T21:53:00"/>
    <d v="2011-12-09T00:00:00"/>
    <d v="1899-12-30T22:25:00"/>
    <n v="30"/>
    <n v="32"/>
    <s v="Ticket"/>
    <s v="Friday"/>
    <s v="Evening"/>
    <x v="10"/>
    <s v="22"/>
  </r>
  <r>
    <n v="1"/>
    <n v="5"/>
    <d v="2011-12-09T00:00:00"/>
    <x v="612"/>
    <d v="1899-12-30T22:24:00"/>
    <d v="2011-12-10T00:00:00"/>
    <d v="1899-12-30T01:28:00"/>
    <n v="40"/>
    <n v="184"/>
    <s v="Ticket"/>
    <s v="Friday"/>
    <s v="Night"/>
    <x v="6"/>
    <s v="01"/>
  </r>
  <r>
    <n v="1"/>
    <n v="5"/>
    <d v="2011-12-09T00:00:00"/>
    <x v="612"/>
    <d v="1899-12-30T22:40:00"/>
    <d v="2011-12-10T00:00:00"/>
    <d v="1899-12-30T02:44:00"/>
    <n v="50"/>
    <n v="244"/>
    <s v="Ticket"/>
    <s v="Friday"/>
    <s v="Night"/>
    <x v="6"/>
    <s v="02"/>
  </r>
  <r>
    <n v="1"/>
    <n v="5"/>
    <d v="2011-12-12T00:00:00"/>
    <x v="613"/>
    <d v="1899-12-30T08:26:00"/>
    <d v="2011-12-12T00:00:00"/>
    <d v="1899-12-30T10:02:00"/>
    <n v="30"/>
    <n v="96"/>
    <s v="Manual"/>
    <s v="Monday"/>
    <s v="Night"/>
    <x v="18"/>
    <s v="10"/>
  </r>
  <r>
    <n v="1"/>
    <n v="8"/>
    <d v="2011-12-12T00:00:00"/>
    <x v="613"/>
    <d v="1899-12-30T13:11:00"/>
    <d v="2011-12-12T00:00:00"/>
    <d v="1899-12-30T14:05:00"/>
    <n v="30"/>
    <n v="54"/>
    <s v="Ticket"/>
    <s v="Monday"/>
    <s v="Morning"/>
    <x v="0"/>
    <s v="14"/>
  </r>
  <r>
    <n v="1"/>
    <n v="8"/>
    <d v="2011-12-12T00:00:00"/>
    <x v="613"/>
    <d v="1899-12-30T15:55:00"/>
    <d v="2011-12-12T00:00:00"/>
    <d v="1899-12-30T20:42:00"/>
    <n v="50"/>
    <n v="287"/>
    <s v="Ticket"/>
    <s v="Monday"/>
    <s v="Afternoon"/>
    <x v="2"/>
    <s v="20"/>
  </r>
  <r>
    <n v="1"/>
    <n v="5"/>
    <d v="2011-12-12T00:00:00"/>
    <x v="613"/>
    <d v="1899-12-30T16:07:00"/>
    <d v="2011-12-12T00:00:00"/>
    <d v="1899-12-30T19:01:00"/>
    <n v="30"/>
    <n v="174"/>
    <s v="Manual"/>
    <s v="Monday"/>
    <s v="Afternoon"/>
    <x v="5"/>
    <s v="19"/>
  </r>
  <r>
    <n v="1"/>
    <n v="8"/>
    <d v="2011-12-12T00:00:00"/>
    <x v="613"/>
    <d v="1899-12-30T17:02:00"/>
    <d v="2011-12-12T00:00:00"/>
    <d v="1899-12-30T19:02:00"/>
    <n v="30"/>
    <n v="120"/>
    <s v="Ticket"/>
    <s v="Monday"/>
    <s v="Afternoon"/>
    <x v="3"/>
    <s v="19"/>
  </r>
  <r>
    <n v="1"/>
    <n v="8"/>
    <d v="2011-12-12T00:00:00"/>
    <x v="613"/>
    <d v="1899-12-30T17:32:00"/>
    <d v="2011-12-12T00:00:00"/>
    <d v="1899-12-30T20:26:00"/>
    <n v="30"/>
    <n v="174"/>
    <s v="Ticket"/>
    <s v="Monday"/>
    <s v="Afternoon"/>
    <x v="3"/>
    <s v="20"/>
  </r>
  <r>
    <n v="1"/>
    <n v="5"/>
    <d v="2011-12-12T00:00:00"/>
    <x v="613"/>
    <d v="1899-12-30T17:37:00"/>
    <d v="2011-12-12T00:00:00"/>
    <d v="1899-12-30T19:11:00"/>
    <n v="30"/>
    <n v="94"/>
    <s v="Ticket"/>
    <s v="Monday"/>
    <s v="Afternoon"/>
    <x v="3"/>
    <s v="19"/>
  </r>
  <r>
    <n v="1"/>
    <n v="5"/>
    <d v="2011-12-12T00:00:00"/>
    <x v="613"/>
    <d v="1899-12-30T17:43:00"/>
    <d v="2011-12-12T00:00:00"/>
    <d v="1899-12-30T21:25:00"/>
    <n v="40"/>
    <n v="222"/>
    <s v="Ticket"/>
    <s v="Monday"/>
    <s v="Afternoon"/>
    <x v="3"/>
    <s v="21"/>
  </r>
  <r>
    <n v="1"/>
    <n v="8"/>
    <d v="2011-12-12T00:00:00"/>
    <x v="613"/>
    <d v="1899-12-30T19:57:00"/>
    <d v="2011-12-12T00:00:00"/>
    <d v="1899-12-30T21:34:00"/>
    <n v="30"/>
    <n v="97"/>
    <s v="Manual"/>
    <s v="Monday"/>
    <s v="Evening"/>
    <x v="4"/>
    <s v="21"/>
  </r>
  <r>
    <n v="1"/>
    <n v="5"/>
    <d v="2011-12-12T00:00:00"/>
    <x v="613"/>
    <d v="1899-12-30T20:17:00"/>
    <d v="2011-12-12T00:00:00"/>
    <d v="1899-12-30T22:40:00"/>
    <n v="30"/>
    <n v="143"/>
    <s v="Ticket"/>
    <s v="Monday"/>
    <s v="Evening"/>
    <x v="9"/>
    <s v="22"/>
  </r>
  <r>
    <n v="1"/>
    <n v="5"/>
    <d v="2011-12-12T00:00:00"/>
    <x v="613"/>
    <d v="1899-12-30T22:02:00"/>
    <d v="2011-12-12T00:00:00"/>
    <d v="1899-12-30T22:57:00"/>
    <n v="30"/>
    <n v="55"/>
    <s v="Ticket"/>
    <s v="Monday"/>
    <s v="Night"/>
    <x v="6"/>
    <s v="22"/>
  </r>
  <r>
    <n v="1"/>
    <n v="8"/>
    <d v="2011-12-13T00:00:00"/>
    <x v="614"/>
    <d v="1899-12-30T14:50:00"/>
    <d v="2011-12-13T00:00:00"/>
    <d v="1899-12-30T16:08:00"/>
    <n v="30"/>
    <n v="78"/>
    <s v="Manual"/>
    <s v="Tuesday"/>
    <s v="Afternoon"/>
    <x v="1"/>
    <s v="16"/>
  </r>
  <r>
    <n v="1"/>
    <n v="8"/>
    <d v="2011-12-13T00:00:00"/>
    <x v="614"/>
    <d v="1899-12-30T15:20:00"/>
    <d v="2011-12-13T00:00:00"/>
    <d v="1899-12-30T16:27:00"/>
    <n v="30"/>
    <n v="67"/>
    <s v="Ticket"/>
    <s v="Tuesday"/>
    <s v="Afternoon"/>
    <x v="2"/>
    <s v="16"/>
  </r>
  <r>
    <n v="1"/>
    <n v="8"/>
    <d v="2011-12-13T00:00:00"/>
    <x v="614"/>
    <d v="1899-12-30T16:33:00"/>
    <d v="2011-12-13T00:00:00"/>
    <d v="1899-12-30T17:59:00"/>
    <n v="30"/>
    <n v="86"/>
    <s v="Ticket"/>
    <s v="Tuesday"/>
    <s v="Afternoon"/>
    <x v="5"/>
    <s v="17"/>
  </r>
  <r>
    <n v="1"/>
    <n v="8"/>
    <d v="2011-12-13T00:00:00"/>
    <x v="614"/>
    <d v="1899-12-30T17:05:00"/>
    <d v="2011-12-13T00:00:00"/>
    <d v="1899-12-30T19:27:00"/>
    <n v="30"/>
    <n v="142"/>
    <s v="Ticket"/>
    <s v="Tuesday"/>
    <s v="Afternoon"/>
    <x v="3"/>
    <s v="19"/>
  </r>
  <r>
    <n v="1"/>
    <n v="5"/>
    <d v="2011-12-13T00:00:00"/>
    <x v="614"/>
    <d v="1899-12-30T17:30:00"/>
    <d v="2011-12-13T00:00:00"/>
    <d v="1899-12-30T20:51:00"/>
    <n v="40"/>
    <n v="201"/>
    <s v="Ticket"/>
    <s v="Tuesday"/>
    <s v="Afternoon"/>
    <x v="3"/>
    <s v="20"/>
  </r>
  <r>
    <n v="1"/>
    <n v="6"/>
    <d v="2011-12-13T00:00:00"/>
    <x v="614"/>
    <d v="1899-12-30T20:57:00"/>
    <d v="2011-12-13T00:00:00"/>
    <d v="1899-12-30T22:19:00"/>
    <n v="30"/>
    <n v="82"/>
    <s v="Manual"/>
    <s v="Tuesday"/>
    <s v="Evening"/>
    <x v="9"/>
    <s v="22"/>
  </r>
  <r>
    <n v="1"/>
    <n v="5"/>
    <d v="2011-12-13T00:00:00"/>
    <x v="614"/>
    <d v="1899-12-30T21:08:00"/>
    <d v="2011-12-13T00:00:00"/>
    <d v="1899-12-30T22:18:00"/>
    <n v="30"/>
    <n v="70"/>
    <s v="Ticket"/>
    <s v="Tuesday"/>
    <s v="Evening"/>
    <x v="10"/>
    <s v="22"/>
  </r>
  <r>
    <n v="1"/>
    <n v="5"/>
    <d v="2011-12-13T00:00:00"/>
    <x v="614"/>
    <d v="1899-12-30T21:35:00"/>
    <d v="2011-12-13T00:00:00"/>
    <d v="1899-12-30T22:23:00"/>
    <n v="30"/>
    <n v="48"/>
    <s v="Manual"/>
    <s v="Tuesday"/>
    <s v="Evening"/>
    <x v="10"/>
    <s v="22"/>
  </r>
  <r>
    <n v="1"/>
    <n v="5"/>
    <d v="2011-12-14T00:00:00"/>
    <x v="615"/>
    <d v="1899-12-30T12:08:00"/>
    <d v="2011-12-14T00:00:00"/>
    <d v="1899-12-30T12:40:00"/>
    <n v="30"/>
    <n v="32"/>
    <s v="Ticket"/>
    <s v="Wednesday"/>
    <s v="Morning"/>
    <x v="7"/>
    <s v="12"/>
  </r>
  <r>
    <n v="1"/>
    <n v="5"/>
    <d v="2011-12-14T00:00:00"/>
    <x v="615"/>
    <d v="1899-12-30T12:44:00"/>
    <d v="2011-12-14T00:00:00"/>
    <d v="1899-12-30T13:36:00"/>
    <n v="30"/>
    <n v="52"/>
    <s v="Ticket"/>
    <s v="Wednesday"/>
    <s v="Morning"/>
    <x v="7"/>
    <s v="13"/>
  </r>
  <r>
    <n v="1"/>
    <n v="5"/>
    <d v="2011-12-14T00:00:00"/>
    <x v="615"/>
    <d v="1899-12-30T16:20:00"/>
    <d v="2011-12-14T00:00:00"/>
    <d v="1899-12-30T20:48:00"/>
    <n v="50"/>
    <n v="268"/>
    <s v="Ticket"/>
    <s v="Wednesday"/>
    <s v="Afternoon"/>
    <x v="5"/>
    <s v="20"/>
  </r>
  <r>
    <n v="1"/>
    <n v="5"/>
    <d v="2011-12-14T00:00:00"/>
    <x v="615"/>
    <d v="1899-12-30T16:43:00"/>
    <d v="2011-12-14T00:00:00"/>
    <d v="1899-12-30T17:54:00"/>
    <n v="30"/>
    <n v="71"/>
    <s v="Ticket"/>
    <s v="Wednesday"/>
    <s v="Afternoon"/>
    <x v="5"/>
    <s v="17"/>
  </r>
  <r>
    <n v="1"/>
    <n v="8"/>
    <d v="2011-12-14T00:00:00"/>
    <x v="615"/>
    <d v="1899-12-30T16:43:00"/>
    <d v="2011-12-14T00:00:00"/>
    <d v="1899-12-30T18:18:00"/>
    <n v="30"/>
    <n v="95"/>
    <s v="Ticket"/>
    <s v="Wednesday"/>
    <s v="Afternoon"/>
    <x v="5"/>
    <s v="18"/>
  </r>
  <r>
    <n v="1"/>
    <n v="6"/>
    <d v="2011-12-14T00:00:00"/>
    <x v="615"/>
    <d v="1899-12-30T21:42:00"/>
    <d v="2011-12-14T00:00:00"/>
    <d v="1899-12-30T22:48:00"/>
    <n v="30"/>
    <n v="66"/>
    <s v="Manual"/>
    <s v="Wednesday"/>
    <s v="Evening"/>
    <x v="10"/>
    <s v="22"/>
  </r>
  <r>
    <n v="1"/>
    <n v="5"/>
    <d v="2011-12-14T00:00:00"/>
    <x v="615"/>
    <d v="1899-12-30T23:25:00"/>
    <d v="2011-12-15T00:00:00"/>
    <d v="1899-12-30T00:21:00"/>
    <n v="30"/>
    <n v="56"/>
    <s v="Ticket"/>
    <s v="Wednesday"/>
    <s v="Night"/>
    <x v="14"/>
    <s v="00"/>
  </r>
  <r>
    <n v="1"/>
    <n v="8"/>
    <d v="2011-12-15T00:00:00"/>
    <x v="616"/>
    <d v="1899-12-30T14:30:00"/>
    <d v="2011-12-15T00:00:00"/>
    <d v="1899-12-30T16:36:00"/>
    <n v="30"/>
    <n v="126"/>
    <s v="Ticket"/>
    <s v="Thursday"/>
    <s v="Afternoon"/>
    <x v="1"/>
    <s v="16"/>
  </r>
  <r>
    <n v="1"/>
    <n v="5"/>
    <d v="2011-12-15T00:00:00"/>
    <x v="616"/>
    <d v="1899-12-30T16:01:00"/>
    <d v="2011-12-15T00:00:00"/>
    <d v="1899-12-30T18:31:00"/>
    <n v="30"/>
    <n v="150"/>
    <s v="Ticket"/>
    <s v="Thursday"/>
    <s v="Afternoon"/>
    <x v="5"/>
    <s v="18"/>
  </r>
  <r>
    <n v="1"/>
    <n v="5"/>
    <d v="2011-12-15T00:00:00"/>
    <x v="616"/>
    <d v="1899-12-30T17:56:00"/>
    <d v="2011-12-15T00:00:00"/>
    <d v="1899-12-30T18:39:00"/>
    <n v="30"/>
    <n v="43"/>
    <s v="Ticket"/>
    <s v="Thursday"/>
    <s v="Afternoon"/>
    <x v="3"/>
    <s v="18"/>
  </r>
  <r>
    <n v="1"/>
    <n v="5"/>
    <d v="2011-12-15T00:00:00"/>
    <x v="616"/>
    <d v="1899-12-30T19:24:00"/>
    <d v="2011-12-15T00:00:00"/>
    <d v="1899-12-30T23:23:00"/>
    <n v="40"/>
    <n v="239"/>
    <s v="Manual"/>
    <s v="Thursday"/>
    <s v="Evening"/>
    <x v="4"/>
    <s v="23"/>
  </r>
  <r>
    <n v="1"/>
    <n v="5"/>
    <d v="2011-12-15T00:00:00"/>
    <x v="616"/>
    <d v="1899-12-30T20:03:00"/>
    <d v="2011-12-15T00:00:00"/>
    <d v="1899-12-30T22:49:00"/>
    <n v="30"/>
    <n v="166"/>
    <s v="Ticket"/>
    <s v="Thursday"/>
    <s v="Evening"/>
    <x v="9"/>
    <s v="22"/>
  </r>
  <r>
    <n v="1"/>
    <n v="5"/>
    <d v="2011-12-15T00:00:00"/>
    <x v="616"/>
    <d v="1899-12-30T20:58:00"/>
    <d v="2011-12-15T00:00:00"/>
    <d v="1899-12-30T21:39:00"/>
    <n v="30"/>
    <n v="41"/>
    <s v="Ticket"/>
    <s v="Thursday"/>
    <s v="Evening"/>
    <x v="9"/>
    <s v="21"/>
  </r>
  <r>
    <n v="1"/>
    <n v="5"/>
    <d v="2011-12-16T00:00:00"/>
    <x v="617"/>
    <d v="1899-12-30T12:38:00"/>
    <d v="2011-12-16T00:00:00"/>
    <d v="1899-12-30T14:47:00"/>
    <n v="30"/>
    <n v="129"/>
    <s v="Ticket"/>
    <s v="Friday"/>
    <s v="Morning"/>
    <x v="7"/>
    <s v="14"/>
  </r>
  <r>
    <n v="1"/>
    <n v="5"/>
    <d v="2011-12-16T00:00:00"/>
    <x v="617"/>
    <d v="1899-12-30T13:28:00"/>
    <d v="2011-12-16T00:00:00"/>
    <d v="1899-12-30T17:08:00"/>
    <n v="40"/>
    <n v="220"/>
    <s v="Ticket"/>
    <s v="Friday"/>
    <s v="Morning"/>
    <x v="0"/>
    <s v="17"/>
  </r>
  <r>
    <n v="1"/>
    <n v="5"/>
    <d v="2011-12-16T00:00:00"/>
    <x v="617"/>
    <d v="1899-12-30T13:30:00"/>
    <d v="2011-12-16T00:00:00"/>
    <d v="1899-12-30T17:55:00"/>
    <n v="50"/>
    <n v="265"/>
    <s v="Ticket"/>
    <s v="Friday"/>
    <s v="Morning"/>
    <x v="0"/>
    <s v="17"/>
  </r>
  <r>
    <n v="1"/>
    <n v="5"/>
    <d v="2011-12-16T00:00:00"/>
    <x v="617"/>
    <d v="1899-12-30T14:54:00"/>
    <d v="2011-12-16T00:00:00"/>
    <d v="1899-12-30T16:28:00"/>
    <n v="30"/>
    <n v="94"/>
    <s v="Ticket"/>
    <s v="Friday"/>
    <s v="Afternoon"/>
    <x v="1"/>
    <s v="16"/>
  </r>
  <r>
    <n v="1"/>
    <n v="5"/>
    <d v="2011-12-16T00:00:00"/>
    <x v="617"/>
    <d v="1899-12-30T15:36:00"/>
    <d v="2011-12-16T00:00:00"/>
    <d v="1899-12-30T19:01:00"/>
    <n v="40"/>
    <n v="205"/>
    <s v="Ticket"/>
    <s v="Friday"/>
    <s v="Afternoon"/>
    <x v="2"/>
    <s v="19"/>
  </r>
  <r>
    <n v="1"/>
    <n v="8"/>
    <d v="2011-12-16T00:00:00"/>
    <x v="617"/>
    <d v="1899-12-30T16:03:00"/>
    <d v="2011-12-16T00:00:00"/>
    <d v="1899-12-30T21:02:00"/>
    <n v="50"/>
    <n v="299"/>
    <s v="Ticket"/>
    <s v="Friday"/>
    <s v="Afternoon"/>
    <x v="5"/>
    <s v="21"/>
  </r>
  <r>
    <n v="1"/>
    <n v="8"/>
    <d v="2011-12-16T00:00:00"/>
    <x v="617"/>
    <d v="1899-12-30T17:20:00"/>
    <d v="2011-12-16T00:00:00"/>
    <d v="1899-12-30T19:47:00"/>
    <n v="30"/>
    <n v="147"/>
    <s v="Ticket"/>
    <s v="Friday"/>
    <s v="Afternoon"/>
    <x v="3"/>
    <s v="19"/>
  </r>
  <r>
    <n v="1"/>
    <n v="5"/>
    <d v="2011-12-16T00:00:00"/>
    <x v="617"/>
    <d v="1899-12-30T18:18:00"/>
    <d v="2011-12-16T00:00:00"/>
    <d v="1899-12-30T23:54:00"/>
    <n v="60"/>
    <n v="336"/>
    <s v="Ticket"/>
    <s v="Friday"/>
    <s v="Evening"/>
    <x v="8"/>
    <s v="23"/>
  </r>
  <r>
    <n v="1"/>
    <n v="5"/>
    <d v="2011-12-16T00:00:00"/>
    <x v="617"/>
    <d v="1899-12-30T18:35:00"/>
    <d v="2011-12-16T00:00:00"/>
    <d v="1899-12-30T20:57:00"/>
    <n v="30"/>
    <n v="142"/>
    <s v="Manual"/>
    <s v="Friday"/>
    <s v="Evening"/>
    <x v="8"/>
    <s v="20"/>
  </r>
  <r>
    <n v="1"/>
    <n v="5"/>
    <d v="2011-12-16T00:00:00"/>
    <x v="617"/>
    <d v="1899-12-30T19:53:00"/>
    <d v="2011-12-16T00:00:00"/>
    <d v="1899-12-30T23:48:00"/>
    <n v="40"/>
    <n v="235"/>
    <s v="Ticket"/>
    <s v="Friday"/>
    <s v="Evening"/>
    <x v="4"/>
    <s v="23"/>
  </r>
  <r>
    <n v="1"/>
    <n v="5"/>
    <d v="2011-12-19T00:00:00"/>
    <x v="618"/>
    <d v="1899-12-30T09:23:00"/>
    <d v="2011-12-19T00:00:00"/>
    <d v="1899-12-30T11:47:00"/>
    <n v="30"/>
    <n v="144"/>
    <s v="Ticket"/>
    <s v="Monday"/>
    <s v="Night"/>
    <x v="13"/>
    <s v="11"/>
  </r>
  <r>
    <n v="1"/>
    <n v="8"/>
    <d v="2011-12-19T00:00:00"/>
    <x v="618"/>
    <d v="1899-12-30T13:56:00"/>
    <d v="2011-12-19T00:00:00"/>
    <d v="1899-12-30T16:44:00"/>
    <n v="30"/>
    <n v="168"/>
    <s v="Ticket"/>
    <s v="Monday"/>
    <s v="Morning"/>
    <x v="0"/>
    <s v="16"/>
  </r>
  <r>
    <n v="1"/>
    <n v="5"/>
    <d v="2011-12-19T00:00:00"/>
    <x v="618"/>
    <d v="1899-12-30T14:18:00"/>
    <d v="2011-12-19T00:00:00"/>
    <d v="1899-12-30T16:29:00"/>
    <n v="30"/>
    <n v="131"/>
    <s v="Ticket"/>
    <s v="Monday"/>
    <s v="Afternoon"/>
    <x v="1"/>
    <s v="16"/>
  </r>
  <r>
    <n v="1"/>
    <n v="5"/>
    <d v="2011-12-19T00:00:00"/>
    <x v="618"/>
    <d v="1899-12-30T15:03:00"/>
    <d v="2011-12-19T00:00:00"/>
    <d v="1899-12-30T16:53:00"/>
    <n v="30"/>
    <n v="110"/>
    <s v="Ticket"/>
    <s v="Monday"/>
    <s v="Afternoon"/>
    <x v="2"/>
    <s v="16"/>
  </r>
  <r>
    <n v="1"/>
    <n v="5"/>
    <d v="2011-12-19T00:00:00"/>
    <x v="618"/>
    <d v="1899-12-30T16:22:00"/>
    <d v="2011-12-19T00:00:00"/>
    <d v="1899-12-30T18:44:00"/>
    <n v="30"/>
    <n v="142"/>
    <s v="Ticket"/>
    <s v="Monday"/>
    <s v="Afternoon"/>
    <x v="5"/>
    <s v="18"/>
  </r>
  <r>
    <n v="1"/>
    <n v="5"/>
    <d v="2011-12-19T00:00:00"/>
    <x v="618"/>
    <d v="1899-12-30T16:26:00"/>
    <d v="2011-12-19T00:00:00"/>
    <d v="1899-12-30T18:01:00"/>
    <n v="30"/>
    <n v="95"/>
    <s v="Ticket"/>
    <s v="Monday"/>
    <s v="Afternoon"/>
    <x v="5"/>
    <s v="18"/>
  </r>
  <r>
    <n v="1"/>
    <n v="5"/>
    <d v="2011-12-19T00:00:00"/>
    <x v="618"/>
    <d v="1899-12-30T17:27:00"/>
    <d v="2011-12-19T00:00:00"/>
    <d v="1899-12-30T21:20:00"/>
    <n v="40"/>
    <n v="233"/>
    <s v="Ticket"/>
    <s v="Monday"/>
    <s v="Afternoon"/>
    <x v="3"/>
    <s v="21"/>
  </r>
  <r>
    <n v="1"/>
    <n v="5"/>
    <d v="2011-12-19T00:00:00"/>
    <x v="618"/>
    <d v="1899-12-30T18:10:00"/>
    <d v="2011-12-19T00:00:00"/>
    <d v="1899-12-30T19:45:00"/>
    <n v="30"/>
    <n v="95"/>
    <s v="Ticket"/>
    <s v="Monday"/>
    <s v="Evening"/>
    <x v="8"/>
    <s v="19"/>
  </r>
  <r>
    <n v="1"/>
    <n v="8"/>
    <d v="2011-12-19T00:00:00"/>
    <x v="618"/>
    <d v="1899-12-30T18:23:00"/>
    <d v="2011-12-19T00:00:00"/>
    <d v="1899-12-30T19:16:00"/>
    <n v="30"/>
    <n v="53"/>
    <s v="Ticket"/>
    <s v="Monday"/>
    <s v="Evening"/>
    <x v="8"/>
    <s v="19"/>
  </r>
  <r>
    <n v="1"/>
    <n v="8"/>
    <d v="2011-12-19T00:00:00"/>
    <x v="618"/>
    <d v="1899-12-30T19:07:00"/>
    <d v="2011-12-19T00:00:00"/>
    <d v="1899-12-30T20:44:00"/>
    <n v="30"/>
    <n v="97"/>
    <s v="Ticket"/>
    <s v="Monday"/>
    <s v="Evening"/>
    <x v="4"/>
    <s v="20"/>
  </r>
  <r>
    <n v="1"/>
    <n v="8"/>
    <d v="2011-12-19T00:00:00"/>
    <x v="618"/>
    <d v="1899-12-30T20:01:00"/>
    <d v="2011-12-19T00:00:00"/>
    <d v="1899-12-30T23:04:00"/>
    <n v="40"/>
    <n v="183"/>
    <s v="Ticket"/>
    <s v="Monday"/>
    <s v="Evening"/>
    <x v="9"/>
    <s v="23"/>
  </r>
  <r>
    <n v="1"/>
    <n v="6"/>
    <d v="2011-12-19T00:00:00"/>
    <x v="618"/>
    <d v="1899-12-30T21:19:00"/>
    <d v="2011-12-20T00:00:00"/>
    <d v="1899-12-30T01:01:00"/>
    <n v="40"/>
    <n v="222"/>
    <s v="Ticket"/>
    <s v="Monday"/>
    <s v="Evening"/>
    <x v="10"/>
    <s v="01"/>
  </r>
  <r>
    <n v="1"/>
    <n v="5"/>
    <d v="2011-12-20T00:00:00"/>
    <x v="619"/>
    <d v="1899-12-30T11:21:00"/>
    <d v="2011-12-20T00:00:00"/>
    <d v="1899-12-30T12:08:00"/>
    <n v="30"/>
    <n v="47"/>
    <s v="Ticket"/>
    <s v="Tuesday"/>
    <s v="Morning"/>
    <x v="12"/>
    <s v="12"/>
  </r>
  <r>
    <n v="1"/>
    <n v="5"/>
    <d v="2011-12-20T00:00:00"/>
    <x v="619"/>
    <d v="1899-12-30T13:59:00"/>
    <d v="2011-12-20T00:00:00"/>
    <d v="1899-12-30T15:22:00"/>
    <n v="30"/>
    <n v="83"/>
    <s v="Ticket"/>
    <s v="Tuesday"/>
    <s v="Morning"/>
    <x v="0"/>
    <s v="15"/>
  </r>
  <r>
    <n v="1"/>
    <n v="5"/>
    <d v="2011-12-20T00:00:00"/>
    <x v="619"/>
    <d v="1899-12-30T16:16:00"/>
    <d v="2011-12-20T00:00:00"/>
    <d v="1899-12-30T18:07:00"/>
    <n v="30"/>
    <n v="111"/>
    <s v="Ticket"/>
    <s v="Tuesday"/>
    <s v="Afternoon"/>
    <x v="5"/>
    <s v="18"/>
  </r>
  <r>
    <n v="1"/>
    <n v="6"/>
    <d v="2011-12-20T00:00:00"/>
    <x v="619"/>
    <d v="1899-12-30T17:56:00"/>
    <d v="2011-12-20T00:00:00"/>
    <d v="1899-12-30T20:16:00"/>
    <n v="30"/>
    <n v="140"/>
    <s v="Ticket"/>
    <s v="Tuesday"/>
    <s v="Afternoon"/>
    <x v="3"/>
    <s v="20"/>
  </r>
  <r>
    <n v="1"/>
    <n v="8"/>
    <d v="2011-12-20T00:00:00"/>
    <x v="619"/>
    <d v="1899-12-30T17:59:00"/>
    <d v="2011-12-20T00:00:00"/>
    <d v="1899-12-30T21:19:00"/>
    <n v="40"/>
    <n v="200"/>
    <s v="Ticket"/>
    <s v="Tuesday"/>
    <s v="Afternoon"/>
    <x v="3"/>
    <s v="21"/>
  </r>
  <r>
    <n v="1"/>
    <n v="5"/>
    <d v="2011-12-20T00:00:00"/>
    <x v="619"/>
    <d v="1899-12-30T19:52:00"/>
    <d v="2011-12-20T00:00:00"/>
    <d v="1899-12-30T21:52:00"/>
    <n v="30"/>
    <n v="120"/>
    <s v="Ticket"/>
    <s v="Tuesday"/>
    <s v="Evening"/>
    <x v="4"/>
    <s v="21"/>
  </r>
  <r>
    <n v="1"/>
    <n v="6"/>
    <d v="2011-12-20T00:00:00"/>
    <x v="619"/>
    <d v="1899-12-30T20:01:00"/>
    <d v="2011-12-20T00:00:00"/>
    <d v="1899-12-30T22:38:00"/>
    <n v="30"/>
    <n v="157"/>
    <s v="Ticket"/>
    <s v="Tuesday"/>
    <s v="Evening"/>
    <x v="9"/>
    <s v="22"/>
  </r>
  <r>
    <n v="1"/>
    <n v="5"/>
    <d v="2011-12-20T00:00:00"/>
    <x v="619"/>
    <d v="1899-12-30T20:55:00"/>
    <d v="2011-12-20T00:00:00"/>
    <d v="1899-12-30T22:40:00"/>
    <n v="30"/>
    <n v="105"/>
    <s v="Ticket"/>
    <s v="Tuesday"/>
    <s v="Evening"/>
    <x v="9"/>
    <s v="22"/>
  </r>
  <r>
    <n v="1"/>
    <n v="5"/>
    <d v="2011-12-20T00:00:00"/>
    <x v="619"/>
    <d v="1899-12-30T21:10:00"/>
    <d v="2011-12-20T00:00:00"/>
    <d v="1899-12-30T22:25:00"/>
    <n v="30"/>
    <n v="75"/>
    <s v="Ticket"/>
    <s v="Tuesday"/>
    <s v="Evening"/>
    <x v="10"/>
    <s v="22"/>
  </r>
  <r>
    <n v="1"/>
    <n v="6"/>
    <d v="2011-12-20T00:00:00"/>
    <x v="619"/>
    <d v="1899-12-30T21:45:00"/>
    <d v="2011-12-21T00:00:00"/>
    <d v="1899-12-30T00:41:00"/>
    <n v="30"/>
    <n v="176"/>
    <s v="Ticket"/>
    <s v="Tuesday"/>
    <s v="Evening"/>
    <x v="10"/>
    <s v="00"/>
  </r>
  <r>
    <n v="1"/>
    <n v="5"/>
    <d v="2011-12-20T00:00:00"/>
    <x v="619"/>
    <d v="1899-12-30T21:59:00"/>
    <d v="2011-12-21T00:00:00"/>
    <d v="1899-12-30T01:43:00"/>
    <n v="40"/>
    <n v="224"/>
    <s v="Ticket"/>
    <s v="Tuesday"/>
    <s v="Evening"/>
    <x v="10"/>
    <s v="01"/>
  </r>
  <r>
    <n v="1"/>
    <n v="5"/>
    <d v="2011-12-21T00:00:00"/>
    <x v="620"/>
    <d v="1899-12-30T08:10:00"/>
    <d v="2011-12-21T00:00:00"/>
    <d v="1899-12-30T10:34:00"/>
    <n v="30"/>
    <n v="144"/>
    <s v="Ticket"/>
    <s v="Wednesday"/>
    <s v="Night"/>
    <x v="18"/>
    <s v="10"/>
  </r>
  <r>
    <n v="1"/>
    <n v="5"/>
    <d v="2011-12-21T00:00:00"/>
    <x v="620"/>
    <d v="1899-12-30T11:09:00"/>
    <d v="2011-12-21T00:00:00"/>
    <d v="1899-12-30T12:06:00"/>
    <n v="30"/>
    <n v="57"/>
    <s v="Ticket"/>
    <s v="Wednesday"/>
    <s v="Morning"/>
    <x v="12"/>
    <s v="12"/>
  </r>
  <r>
    <n v="1"/>
    <n v="8"/>
    <d v="2011-12-21T00:00:00"/>
    <x v="620"/>
    <d v="1899-12-30T13:07:00"/>
    <d v="2011-12-21T00:00:00"/>
    <d v="1899-12-30T14:44:00"/>
    <n v="30"/>
    <n v="97"/>
    <s v="Ticket"/>
    <s v="Wednesday"/>
    <s v="Morning"/>
    <x v="0"/>
    <s v="14"/>
  </r>
  <r>
    <n v="1"/>
    <n v="5"/>
    <d v="2011-12-21T00:00:00"/>
    <x v="620"/>
    <d v="1899-12-30T13:17:00"/>
    <d v="2011-12-21T00:00:00"/>
    <d v="1899-12-30T18:46:00"/>
    <n v="60"/>
    <n v="329"/>
    <s v="Ticket"/>
    <s v="Wednesday"/>
    <s v="Morning"/>
    <x v="0"/>
    <s v="18"/>
  </r>
  <r>
    <n v="1"/>
    <n v="6"/>
    <d v="2011-12-21T00:00:00"/>
    <x v="620"/>
    <d v="1899-12-30T14:11:00"/>
    <d v="2011-12-21T00:00:00"/>
    <d v="1899-12-30T17:02:00"/>
    <n v="30"/>
    <n v="171"/>
    <s v="Ticket"/>
    <s v="Wednesday"/>
    <s v="Afternoon"/>
    <x v="1"/>
    <s v="17"/>
  </r>
  <r>
    <n v="1"/>
    <n v="6"/>
    <d v="2011-12-21T00:00:00"/>
    <x v="620"/>
    <d v="1899-12-30T15:24:00"/>
    <d v="2011-12-21T00:00:00"/>
    <d v="1899-12-30T15:38:00"/>
    <n v="30"/>
    <n v="14"/>
    <s v="Ticket"/>
    <s v="Wednesday"/>
    <s v="Afternoon"/>
    <x v="2"/>
    <s v="15"/>
  </r>
  <r>
    <n v="1"/>
    <n v="6"/>
    <d v="2011-12-21T00:00:00"/>
    <x v="620"/>
    <d v="1899-12-30T15:26:00"/>
    <d v="2011-12-21T00:00:00"/>
    <d v="1899-12-30T17:39:00"/>
    <n v="30"/>
    <n v="133"/>
    <s v="Ticket"/>
    <s v="Wednesday"/>
    <s v="Afternoon"/>
    <x v="2"/>
    <s v="17"/>
  </r>
  <r>
    <n v="1"/>
    <n v="5"/>
    <d v="2011-12-21T00:00:00"/>
    <x v="620"/>
    <d v="1899-12-30T15:47:00"/>
    <d v="2011-12-21T00:00:00"/>
    <d v="1899-12-30T18:29:00"/>
    <n v="30"/>
    <n v="162"/>
    <s v="Ticket"/>
    <s v="Wednesday"/>
    <s v="Afternoon"/>
    <x v="2"/>
    <s v="18"/>
  </r>
  <r>
    <n v="1"/>
    <n v="8"/>
    <d v="2011-12-21T00:00:00"/>
    <x v="620"/>
    <d v="1899-12-30T17:15:00"/>
    <d v="2011-12-21T00:00:00"/>
    <d v="1899-12-30T18:13:00"/>
    <n v="30"/>
    <n v="58"/>
    <s v="Ticket"/>
    <s v="Wednesday"/>
    <s v="Afternoon"/>
    <x v="3"/>
    <s v="18"/>
  </r>
  <r>
    <n v="1"/>
    <n v="8"/>
    <d v="2011-12-21T00:00:00"/>
    <x v="620"/>
    <d v="1899-12-30T18:05:00"/>
    <d v="2011-12-21T00:00:00"/>
    <d v="1899-12-30T21:28:00"/>
    <n v="40"/>
    <n v="203"/>
    <s v="Ticket"/>
    <s v="Wednesday"/>
    <s v="Evening"/>
    <x v="8"/>
    <s v="21"/>
  </r>
  <r>
    <n v="1"/>
    <n v="8"/>
    <d v="2011-12-21T00:00:00"/>
    <x v="620"/>
    <d v="1899-12-30T18:06:00"/>
    <d v="2011-12-21T00:00:00"/>
    <d v="1899-12-30T20:15:00"/>
    <n v="30"/>
    <n v="129"/>
    <s v="Ticket"/>
    <s v="Wednesday"/>
    <s v="Evening"/>
    <x v="8"/>
    <s v="20"/>
  </r>
  <r>
    <n v="1"/>
    <n v="6"/>
    <d v="2011-12-21T00:00:00"/>
    <x v="620"/>
    <d v="1899-12-30T18:53:00"/>
    <d v="2011-12-21T00:00:00"/>
    <d v="1899-12-30T23:45:00"/>
    <n v="50"/>
    <n v="292"/>
    <s v="Ticket"/>
    <s v="Wednesday"/>
    <s v="Evening"/>
    <x v="8"/>
    <s v="23"/>
  </r>
  <r>
    <n v="1"/>
    <n v="5"/>
    <d v="2011-12-21T00:00:00"/>
    <x v="620"/>
    <d v="1899-12-30T19:22:00"/>
    <d v="2011-12-21T00:00:00"/>
    <d v="1899-12-30T19:35:00"/>
    <n v="30"/>
    <n v="13"/>
    <s v="Ticket"/>
    <s v="Wednesday"/>
    <s v="Evening"/>
    <x v="4"/>
    <s v="19"/>
  </r>
  <r>
    <n v="1"/>
    <n v="6"/>
    <d v="2011-12-21T00:00:00"/>
    <x v="620"/>
    <d v="1899-12-30T20:30:00"/>
    <d v="2011-12-21T00:00:00"/>
    <d v="1899-12-30T21:57:00"/>
    <n v="30"/>
    <n v="87"/>
    <s v="Ticket"/>
    <s v="Wednesday"/>
    <s v="Evening"/>
    <x v="9"/>
    <s v="21"/>
  </r>
  <r>
    <n v="1"/>
    <n v="5"/>
    <d v="2011-12-22T00:00:00"/>
    <x v="621"/>
    <d v="1899-12-30T07:56:00"/>
    <d v="2011-12-22T00:00:00"/>
    <d v="1899-12-30T09:12:00"/>
    <n v="30"/>
    <n v="76"/>
    <s v="Ticket"/>
    <s v="Thursday"/>
    <s v="Night"/>
    <x v="16"/>
    <s v="09"/>
  </r>
  <r>
    <n v="1"/>
    <n v="8"/>
    <d v="2011-12-22T00:00:00"/>
    <x v="621"/>
    <d v="1899-12-30T15:23:00"/>
    <d v="2011-12-22T00:00:00"/>
    <d v="1899-12-30T19:51:00"/>
    <n v="50"/>
    <n v="268"/>
    <s v="Ticket"/>
    <s v="Thursday"/>
    <s v="Afternoon"/>
    <x v="2"/>
    <s v="19"/>
  </r>
  <r>
    <n v="1"/>
    <n v="8"/>
    <d v="2011-12-22T00:00:00"/>
    <x v="621"/>
    <d v="1899-12-30T16:18:00"/>
    <d v="2011-12-22T00:00:00"/>
    <d v="1899-12-30T18:21:00"/>
    <n v="30"/>
    <n v="123"/>
    <s v="Ticket"/>
    <s v="Thursday"/>
    <s v="Afternoon"/>
    <x v="5"/>
    <s v="18"/>
  </r>
  <r>
    <n v="1"/>
    <n v="6"/>
    <d v="2011-12-22T00:00:00"/>
    <x v="621"/>
    <d v="1899-12-30T16:22:00"/>
    <d v="2011-12-22T00:00:00"/>
    <d v="1899-12-30T16:55:00"/>
    <n v="30"/>
    <n v="33"/>
    <s v="Ticket"/>
    <s v="Thursday"/>
    <s v="Afternoon"/>
    <x v="5"/>
    <s v="16"/>
  </r>
  <r>
    <n v="1"/>
    <n v="6"/>
    <d v="2011-12-22T00:00:00"/>
    <x v="621"/>
    <d v="1899-12-30T17:29:00"/>
    <d v="2011-12-22T00:00:00"/>
    <d v="1899-12-30T18:46:00"/>
    <n v="30"/>
    <n v="77"/>
    <s v="Ticket"/>
    <s v="Thursday"/>
    <s v="Afternoon"/>
    <x v="3"/>
    <s v="18"/>
  </r>
  <r>
    <n v="1"/>
    <n v="5"/>
    <d v="2011-12-22T00:00:00"/>
    <x v="621"/>
    <d v="1899-12-30T18:05:00"/>
    <d v="2011-12-22T00:00:00"/>
    <d v="1899-12-30T22:33:00"/>
    <n v="50"/>
    <n v="268"/>
    <s v="Ticket"/>
    <s v="Thursday"/>
    <s v="Evening"/>
    <x v="8"/>
    <s v="22"/>
  </r>
  <r>
    <n v="1"/>
    <n v="5"/>
    <d v="2011-12-22T00:00:00"/>
    <x v="621"/>
    <d v="1899-12-30T18:50:00"/>
    <d v="2011-12-22T00:00:00"/>
    <d v="1899-12-30T20:46:00"/>
    <n v="30"/>
    <n v="116"/>
    <s v="Ticket"/>
    <s v="Thursday"/>
    <s v="Evening"/>
    <x v="8"/>
    <s v="20"/>
  </r>
  <r>
    <n v="1"/>
    <n v="6"/>
    <d v="2011-12-22T00:00:00"/>
    <x v="621"/>
    <d v="1899-12-30T19:57:00"/>
    <d v="2011-12-22T00:00:00"/>
    <d v="1899-12-30T22:49:00"/>
    <n v="30"/>
    <n v="172"/>
    <s v="Ticket"/>
    <s v="Thursday"/>
    <s v="Evening"/>
    <x v="4"/>
    <s v="22"/>
  </r>
  <r>
    <n v="1"/>
    <n v="5"/>
    <d v="2011-12-22T00:00:00"/>
    <x v="621"/>
    <d v="1899-12-30T21:29:00"/>
    <d v="2011-12-23T00:00:00"/>
    <d v="1899-12-30T01:37:00"/>
    <n v="50"/>
    <n v="248"/>
    <s v="Ticket"/>
    <s v="Thursday"/>
    <s v="Evening"/>
    <x v="10"/>
    <s v="01"/>
  </r>
  <r>
    <n v="1"/>
    <n v="6"/>
    <d v="2011-12-23T00:00:00"/>
    <x v="622"/>
    <d v="1899-12-30T09:59:00"/>
    <d v="2011-12-23T00:00:00"/>
    <d v="1899-12-30T21:36:00"/>
    <n v="300"/>
    <n v="697"/>
    <s v="Ticket"/>
    <s v="Friday"/>
    <s v="Night"/>
    <x v="13"/>
    <s v="21"/>
  </r>
  <r>
    <n v="1"/>
    <n v="6"/>
    <d v="2011-12-23T00:00:00"/>
    <x v="622"/>
    <d v="1899-12-30T11:29:00"/>
    <d v="2011-12-23T00:00:00"/>
    <d v="1899-12-30T14:18:00"/>
    <n v="30"/>
    <n v="169"/>
    <s v="Ticket"/>
    <s v="Friday"/>
    <s v="Morning"/>
    <x v="12"/>
    <s v="14"/>
  </r>
  <r>
    <n v="1"/>
    <n v="8"/>
    <d v="2011-12-23T00:00:00"/>
    <x v="622"/>
    <d v="1899-12-30T12:16:00"/>
    <d v="2011-12-23T00:00:00"/>
    <d v="1899-12-30T13:31:00"/>
    <n v="30"/>
    <n v="75"/>
    <s v="Ticket"/>
    <s v="Friday"/>
    <s v="Morning"/>
    <x v="7"/>
    <s v="13"/>
  </r>
  <r>
    <n v="1"/>
    <n v="5"/>
    <d v="2011-12-23T00:00:00"/>
    <x v="622"/>
    <d v="1899-12-30T13:23:00"/>
    <d v="2011-12-23T00:00:00"/>
    <d v="1899-12-30T14:59:00"/>
    <n v="30"/>
    <n v="96"/>
    <s v="Ticket"/>
    <s v="Friday"/>
    <s v="Morning"/>
    <x v="0"/>
    <s v="14"/>
  </r>
  <r>
    <n v="1"/>
    <n v="5"/>
    <d v="2011-12-23T00:00:00"/>
    <x v="622"/>
    <d v="1899-12-30T13:39:00"/>
    <d v="2011-12-23T00:00:00"/>
    <d v="1899-12-30T17:52:00"/>
    <n v="50"/>
    <n v="253"/>
    <s v="Ticket"/>
    <s v="Friday"/>
    <s v="Morning"/>
    <x v="0"/>
    <s v="17"/>
  </r>
  <r>
    <n v="1"/>
    <n v="5"/>
    <d v="2011-12-23T00:00:00"/>
    <x v="622"/>
    <d v="1899-12-30T13:42:00"/>
    <d v="2011-12-23T00:00:00"/>
    <d v="1899-12-30T16:19:00"/>
    <n v="30"/>
    <n v="157"/>
    <s v="Ticket"/>
    <s v="Friday"/>
    <s v="Morning"/>
    <x v="0"/>
    <s v="16"/>
  </r>
  <r>
    <n v="1"/>
    <n v="6"/>
    <d v="2011-12-23T00:00:00"/>
    <x v="622"/>
    <d v="1899-12-30T13:44:00"/>
    <d v="2011-12-23T00:00:00"/>
    <d v="1899-12-30T19:08:00"/>
    <n v="60"/>
    <n v="324"/>
    <s v="Ticket"/>
    <s v="Friday"/>
    <s v="Morning"/>
    <x v="0"/>
    <s v="19"/>
  </r>
  <r>
    <n v="1"/>
    <n v="6"/>
    <d v="2011-12-23T00:00:00"/>
    <x v="622"/>
    <d v="1899-12-30T17:58:00"/>
    <d v="2011-12-23T00:00:00"/>
    <d v="1899-12-30T19:29:00"/>
    <n v="30"/>
    <n v="91"/>
    <s v="Ticket"/>
    <s v="Friday"/>
    <s v="Afternoon"/>
    <x v="3"/>
    <s v="19"/>
  </r>
  <r>
    <n v="1"/>
    <n v="5"/>
    <d v="2011-12-23T00:00:00"/>
    <x v="622"/>
    <d v="1899-12-30T18:24:00"/>
    <d v="2011-12-23T00:00:00"/>
    <d v="1899-12-30T21:52:00"/>
    <n v="40"/>
    <n v="208"/>
    <s v="Ticket"/>
    <s v="Friday"/>
    <s v="Evening"/>
    <x v="8"/>
    <s v="21"/>
  </r>
  <r>
    <n v="1"/>
    <n v="8"/>
    <d v="2011-12-23T00:00:00"/>
    <x v="622"/>
    <d v="1899-12-30T18:57:00"/>
    <d v="2011-12-23T00:00:00"/>
    <d v="1899-12-30T20:30:00"/>
    <n v="30"/>
    <n v="93"/>
    <s v="Ticket"/>
    <s v="Friday"/>
    <s v="Evening"/>
    <x v="8"/>
    <s v="20"/>
  </r>
  <r>
    <n v="1"/>
    <n v="5"/>
    <d v="2011-12-23T00:00:00"/>
    <x v="622"/>
    <d v="1899-12-30T19:55:00"/>
    <d v="2011-12-23T00:00:00"/>
    <d v="1899-12-30T23:34:00"/>
    <n v="40"/>
    <n v="219"/>
    <s v="Ticket"/>
    <s v="Friday"/>
    <s v="Evening"/>
    <x v="4"/>
    <s v="23"/>
  </r>
  <r>
    <n v="1"/>
    <n v="6"/>
    <d v="2011-12-26T00:00:00"/>
    <x v="623"/>
    <d v="1899-12-30T12:06:00"/>
    <d v="2011-12-26T00:00:00"/>
    <d v="1899-12-30T18:37:00"/>
    <n v="70"/>
    <n v="391"/>
    <s v="Ticket"/>
    <s v="Monday"/>
    <s v="Morning"/>
    <x v="7"/>
    <s v="18"/>
  </r>
  <r>
    <n v="1"/>
    <n v="5"/>
    <d v="2011-12-26T00:00:00"/>
    <x v="623"/>
    <d v="1899-12-30T12:23:00"/>
    <d v="2011-12-26T00:00:00"/>
    <d v="1899-12-30T15:17:00"/>
    <n v="30"/>
    <n v="174"/>
    <s v="Ticket"/>
    <s v="Monday"/>
    <s v="Morning"/>
    <x v="7"/>
    <s v="15"/>
  </r>
  <r>
    <n v="1"/>
    <n v="6"/>
    <d v="2011-12-26T00:00:00"/>
    <x v="623"/>
    <d v="1899-12-30T13:06:00"/>
    <d v="2011-12-26T00:00:00"/>
    <d v="1899-12-30T16:09:00"/>
    <n v="40"/>
    <n v="183"/>
    <s v="Ticket"/>
    <s v="Monday"/>
    <s v="Morning"/>
    <x v="0"/>
    <s v="16"/>
  </r>
  <r>
    <n v="1"/>
    <n v="8"/>
    <d v="2011-12-26T00:00:00"/>
    <x v="623"/>
    <d v="1899-12-30T13:35:00"/>
    <d v="2011-12-26T00:00:00"/>
    <d v="1899-12-30T17:29:00"/>
    <n v="40"/>
    <n v="234"/>
    <s v="Ticket"/>
    <s v="Monday"/>
    <s v="Morning"/>
    <x v="0"/>
    <s v="17"/>
  </r>
  <r>
    <n v="1"/>
    <n v="5"/>
    <d v="2011-12-26T00:00:00"/>
    <x v="623"/>
    <d v="1899-12-30T14:48:00"/>
    <d v="2011-12-26T00:00:00"/>
    <d v="1899-12-30T17:51:00"/>
    <n v="40"/>
    <n v="183"/>
    <s v="Ticket"/>
    <s v="Monday"/>
    <s v="Afternoon"/>
    <x v="1"/>
    <s v="17"/>
  </r>
  <r>
    <n v="1"/>
    <n v="8"/>
    <d v="2011-12-26T00:00:00"/>
    <x v="623"/>
    <d v="1899-12-30T14:49:00"/>
    <d v="2011-12-26T00:00:00"/>
    <d v="1899-12-30T16:33:00"/>
    <n v="300"/>
    <n v="104"/>
    <s v="Ticket"/>
    <s v="Monday"/>
    <s v="Afternoon"/>
    <x v="1"/>
    <s v="16"/>
  </r>
  <r>
    <n v="1"/>
    <n v="8"/>
    <d v="2011-12-26T00:00:00"/>
    <x v="623"/>
    <d v="1899-12-30T15:41:00"/>
    <d v="2011-12-26T00:00:00"/>
    <d v="1899-12-30T17:19:00"/>
    <n v="30"/>
    <n v="98"/>
    <s v="Ticket"/>
    <s v="Monday"/>
    <s v="Afternoon"/>
    <x v="2"/>
    <s v="17"/>
  </r>
  <r>
    <n v="1"/>
    <n v="8"/>
    <d v="2011-12-26T00:00:00"/>
    <x v="623"/>
    <d v="1899-12-30T17:19:00"/>
    <d v="2011-12-26T00:00:00"/>
    <d v="1899-12-30T17:57:00"/>
    <n v="30"/>
    <n v="38"/>
    <s v="Ticket"/>
    <s v="Monday"/>
    <s v="Afternoon"/>
    <x v="3"/>
    <s v="17"/>
  </r>
  <r>
    <n v="1"/>
    <n v="8"/>
    <d v="2011-12-26T00:00:00"/>
    <x v="623"/>
    <d v="1899-12-30T17:48:00"/>
    <d v="2011-12-26T00:00:00"/>
    <d v="1899-12-30T19:43:00"/>
    <n v="30"/>
    <n v="115"/>
    <s v="Ticket"/>
    <s v="Monday"/>
    <s v="Afternoon"/>
    <x v="3"/>
    <s v="19"/>
  </r>
  <r>
    <n v="1"/>
    <n v="6"/>
    <d v="2011-12-26T00:00:00"/>
    <x v="623"/>
    <d v="1899-12-30T19:09:00"/>
    <d v="2011-12-26T00:00:00"/>
    <d v="1899-12-30T21:38:00"/>
    <n v="30"/>
    <n v="149"/>
    <s v="Ticket"/>
    <s v="Monday"/>
    <s v="Evening"/>
    <x v="4"/>
    <s v="21"/>
  </r>
  <r>
    <n v="1"/>
    <n v="5"/>
    <d v="2011-12-26T00:00:00"/>
    <x v="623"/>
    <d v="1899-12-30T19:51:00"/>
    <d v="2011-12-26T00:00:00"/>
    <d v="1899-12-30T23:19:00"/>
    <n v="40"/>
    <n v="208"/>
    <s v="Ticket"/>
    <s v="Monday"/>
    <s v="Evening"/>
    <x v="4"/>
    <s v="23"/>
  </r>
  <r>
    <n v="1"/>
    <n v="5"/>
    <d v="2011-12-26T00:00:00"/>
    <x v="623"/>
    <d v="1899-12-30T22:46:00"/>
    <d v="2011-12-27T00:00:00"/>
    <d v="1899-12-30T01:45:00"/>
    <n v="30"/>
    <n v="179"/>
    <s v="Ticket"/>
    <s v="Monday"/>
    <s v="Night"/>
    <x v="6"/>
    <s v="01"/>
  </r>
  <r>
    <n v="1"/>
    <n v="6"/>
    <d v="2011-12-27T00:00:00"/>
    <x v="624"/>
    <d v="1899-12-30T09:38:00"/>
    <d v="2011-12-27T00:00:00"/>
    <d v="1899-12-30T19:07:00"/>
    <n v="300"/>
    <n v="569"/>
    <s v="Ticket"/>
    <s v="Tuesday"/>
    <s v="Night"/>
    <x v="13"/>
    <s v="19"/>
  </r>
  <r>
    <n v="1"/>
    <n v="5"/>
    <d v="2011-12-27T00:00:00"/>
    <x v="624"/>
    <d v="1899-12-30T13:59:00"/>
    <d v="2011-12-27T00:00:00"/>
    <d v="1899-12-30T17:33:00"/>
    <n v="40"/>
    <n v="214"/>
    <s v="Ticket"/>
    <s v="Tuesday"/>
    <s v="Morning"/>
    <x v="0"/>
    <s v="17"/>
  </r>
  <r>
    <n v="1"/>
    <n v="8"/>
    <d v="2011-12-27T00:00:00"/>
    <x v="624"/>
    <d v="1899-12-30T14:02:00"/>
    <d v="2011-12-27T00:00:00"/>
    <d v="1899-12-30T15:01:00"/>
    <n v="30"/>
    <n v="59"/>
    <s v="Ticket"/>
    <s v="Tuesday"/>
    <s v="Afternoon"/>
    <x v="1"/>
    <s v="15"/>
  </r>
  <r>
    <n v="1"/>
    <n v="5"/>
    <d v="2011-12-27T00:00:00"/>
    <x v="624"/>
    <d v="1899-12-30T14:33:00"/>
    <d v="2011-12-27T00:00:00"/>
    <d v="1899-12-30T18:06:00"/>
    <n v="40"/>
    <n v="213"/>
    <s v="Ticket"/>
    <s v="Tuesday"/>
    <s v="Afternoon"/>
    <x v="1"/>
    <s v="18"/>
  </r>
  <r>
    <n v="1"/>
    <n v="5"/>
    <d v="2011-12-27T00:00:00"/>
    <x v="624"/>
    <d v="1899-12-30T16:08:00"/>
    <d v="2011-12-27T00:00:00"/>
    <d v="1899-12-30T16:16:00"/>
    <n v="30"/>
    <n v="8"/>
    <s v="Ticket"/>
    <s v="Tuesday"/>
    <s v="Afternoon"/>
    <x v="5"/>
    <s v="16"/>
  </r>
  <r>
    <n v="1"/>
    <n v="6"/>
    <d v="2011-12-27T00:00:00"/>
    <x v="624"/>
    <d v="1899-12-30T18:04:00"/>
    <d v="2011-12-27T00:00:00"/>
    <d v="1899-12-30T20:33:00"/>
    <n v="30"/>
    <n v="149"/>
    <s v="Ticket"/>
    <s v="Tuesday"/>
    <s v="Evening"/>
    <x v="8"/>
    <s v="20"/>
  </r>
  <r>
    <n v="1"/>
    <n v="5"/>
    <d v="2011-12-27T00:00:00"/>
    <x v="624"/>
    <d v="1899-12-30T18:54:00"/>
    <d v="2011-12-27T00:00:00"/>
    <d v="1899-12-30T19:12:00"/>
    <n v="30"/>
    <n v="18"/>
    <s v="Ticket"/>
    <s v="Tuesday"/>
    <s v="Evening"/>
    <x v="8"/>
    <s v="19"/>
  </r>
  <r>
    <n v="1"/>
    <n v="6"/>
    <d v="2011-12-27T00:00:00"/>
    <x v="624"/>
    <d v="1899-12-30T18:57:00"/>
    <d v="2011-12-27T00:00:00"/>
    <d v="1899-12-30T19:20:00"/>
    <n v="30"/>
    <n v="23"/>
    <s v="Ticket"/>
    <s v="Tuesday"/>
    <s v="Evening"/>
    <x v="8"/>
    <s v="19"/>
  </r>
  <r>
    <n v="1"/>
    <n v="6"/>
    <d v="2011-12-27T00:00:00"/>
    <x v="624"/>
    <d v="1899-12-30T19:42:00"/>
    <d v="2011-12-27T00:00:00"/>
    <d v="1899-12-30T20:27:00"/>
    <n v="30"/>
    <n v="45"/>
    <s v="Ticket"/>
    <s v="Tuesday"/>
    <s v="Evening"/>
    <x v="4"/>
    <s v="20"/>
  </r>
  <r>
    <n v="1"/>
    <n v="5"/>
    <d v="2011-12-27T00:00:00"/>
    <x v="624"/>
    <d v="1899-12-30T20:30:00"/>
    <d v="2011-12-27T00:00:00"/>
    <d v="1899-12-30T22:45:00"/>
    <n v="30"/>
    <n v="135"/>
    <s v="Ticket"/>
    <s v="Tuesday"/>
    <s v="Evening"/>
    <x v="9"/>
    <s v="22"/>
  </r>
  <r>
    <n v="1"/>
    <n v="8"/>
    <d v="2011-12-27T00:00:00"/>
    <x v="624"/>
    <d v="1899-12-30T22:11:00"/>
    <d v="2011-12-28T00:00:00"/>
    <d v="1899-12-30T01:23:00"/>
    <n v="40"/>
    <n v="192"/>
    <s v="Ticket"/>
    <s v="Tuesday"/>
    <s v="Night"/>
    <x v="6"/>
    <s v="01"/>
  </r>
  <r>
    <n v="1"/>
    <n v="8"/>
    <d v="2011-12-28T00:00:00"/>
    <x v="625"/>
    <d v="1899-12-30T14:31:00"/>
    <d v="2011-12-28T00:00:00"/>
    <d v="1899-12-30T15:41:00"/>
    <n v="30"/>
    <n v="70"/>
    <s v="Ticket"/>
    <s v="Wednesday"/>
    <s v="Afternoon"/>
    <x v="1"/>
    <s v="15"/>
  </r>
  <r>
    <n v="1"/>
    <n v="6"/>
    <d v="2011-12-28T00:00:00"/>
    <x v="625"/>
    <d v="1899-12-30T14:54:00"/>
    <d v="2011-12-28T00:00:00"/>
    <d v="1899-12-30T18:09:00"/>
    <n v="40"/>
    <n v="195"/>
    <s v="Ticket"/>
    <s v="Wednesday"/>
    <s v="Afternoon"/>
    <x v="1"/>
    <s v="18"/>
  </r>
  <r>
    <n v="1"/>
    <n v="6"/>
    <d v="2011-12-28T00:00:00"/>
    <x v="625"/>
    <d v="1899-12-30T15:53:00"/>
    <d v="2011-12-28T00:00:00"/>
    <d v="1899-12-30T18:14:00"/>
    <n v="30"/>
    <n v="141"/>
    <s v="Ticket"/>
    <s v="Wednesday"/>
    <s v="Afternoon"/>
    <x v="2"/>
    <s v="18"/>
  </r>
  <r>
    <n v="1"/>
    <n v="8"/>
    <d v="2011-12-28T00:00:00"/>
    <x v="625"/>
    <d v="1899-12-30T16:35:00"/>
    <d v="2011-12-28T00:00:00"/>
    <d v="1899-12-30T19:09:00"/>
    <n v="30"/>
    <n v="154"/>
    <s v="Ticket"/>
    <s v="Wednesday"/>
    <s v="Afternoon"/>
    <x v="5"/>
    <s v="19"/>
  </r>
  <r>
    <n v="1"/>
    <n v="5"/>
    <d v="2011-12-28T00:00:00"/>
    <x v="625"/>
    <d v="1899-12-30T18:05:00"/>
    <d v="2011-12-28T00:00:00"/>
    <d v="1899-12-30T21:03:00"/>
    <n v="30"/>
    <n v="178"/>
    <s v="Manual"/>
    <s v="Wednesday"/>
    <s v="Evening"/>
    <x v="8"/>
    <s v="21"/>
  </r>
  <r>
    <n v="1"/>
    <n v="8"/>
    <d v="2011-12-28T00:00:00"/>
    <x v="625"/>
    <d v="1899-12-30T18:58:00"/>
    <d v="2011-12-28T00:00:00"/>
    <d v="1899-12-30T23:00:00"/>
    <n v="50"/>
    <n v="242"/>
    <s v="Ticket"/>
    <s v="Wednesday"/>
    <s v="Evening"/>
    <x v="8"/>
    <s v="23"/>
  </r>
  <r>
    <n v="1"/>
    <n v="8"/>
    <d v="2011-12-28T00:00:00"/>
    <x v="625"/>
    <d v="1899-12-30T19:51:00"/>
    <d v="2011-12-28T00:00:00"/>
    <d v="1899-12-30T22:29:00"/>
    <n v="30"/>
    <n v="158"/>
    <s v="Ticket"/>
    <s v="Wednesday"/>
    <s v="Evening"/>
    <x v="4"/>
    <s v="22"/>
  </r>
  <r>
    <n v="1"/>
    <n v="5"/>
    <d v="2011-12-28T00:00:00"/>
    <x v="625"/>
    <d v="1899-12-30T21:02:00"/>
    <d v="2011-12-28T00:00:00"/>
    <d v="1899-12-30T22:45:00"/>
    <n v="30"/>
    <n v="103"/>
    <s v="Ticket"/>
    <s v="Wednesday"/>
    <s v="Evening"/>
    <x v="10"/>
    <s v="22"/>
  </r>
  <r>
    <n v="1"/>
    <n v="5"/>
    <d v="2011-12-29T00:00:00"/>
    <x v="626"/>
    <d v="1899-12-30T12:08:00"/>
    <d v="2011-12-29T00:00:00"/>
    <d v="1899-12-30T13:10:00"/>
    <n v="30"/>
    <n v="62"/>
    <s v="Ticket"/>
    <s v="Thursday"/>
    <s v="Morning"/>
    <x v="7"/>
    <s v="13"/>
  </r>
  <r>
    <n v="1"/>
    <n v="6"/>
    <d v="2011-12-29T00:00:00"/>
    <x v="626"/>
    <d v="1899-12-30T12:36:00"/>
    <d v="2011-12-29T00:00:00"/>
    <d v="1899-12-30T12:57:00"/>
    <n v="30"/>
    <n v="21"/>
    <s v="Ticket"/>
    <s v="Thursday"/>
    <s v="Morning"/>
    <x v="7"/>
    <s v="12"/>
  </r>
  <r>
    <n v="1"/>
    <n v="8"/>
    <d v="2011-12-29T00:00:00"/>
    <x v="626"/>
    <d v="1899-12-30T14:32:00"/>
    <d v="2011-12-29T00:00:00"/>
    <d v="1899-12-30T15:37:00"/>
    <n v="30"/>
    <n v="65"/>
    <s v="Ticket"/>
    <s v="Thursday"/>
    <s v="Afternoon"/>
    <x v="1"/>
    <s v="15"/>
  </r>
  <r>
    <n v="1"/>
    <n v="6"/>
    <d v="2011-12-29T00:00:00"/>
    <x v="626"/>
    <d v="1899-12-30T14:37:00"/>
    <d v="2011-12-29T00:00:00"/>
    <d v="1899-12-30T18:56:00"/>
    <n v="50"/>
    <n v="259"/>
    <s v="Ticket"/>
    <s v="Thursday"/>
    <s v="Afternoon"/>
    <x v="1"/>
    <s v="18"/>
  </r>
  <r>
    <n v="1"/>
    <n v="8"/>
    <d v="2011-12-29T00:00:00"/>
    <x v="626"/>
    <d v="1899-12-30T14:52:00"/>
    <d v="2011-12-29T00:00:00"/>
    <d v="1899-12-30T17:06:00"/>
    <n v="30"/>
    <n v="134"/>
    <s v="Ticket"/>
    <s v="Thursday"/>
    <s v="Afternoon"/>
    <x v="1"/>
    <s v="17"/>
  </r>
  <r>
    <n v="1"/>
    <n v="5"/>
    <d v="2011-12-29T00:00:00"/>
    <x v="626"/>
    <d v="1899-12-30T15:26:00"/>
    <d v="2011-12-29T00:00:00"/>
    <d v="1899-12-30T17:09:00"/>
    <n v="30"/>
    <n v="103"/>
    <s v="Ticket"/>
    <s v="Thursday"/>
    <s v="Afternoon"/>
    <x v="2"/>
    <s v="17"/>
  </r>
  <r>
    <n v="1"/>
    <n v="8"/>
    <d v="2011-12-29T00:00:00"/>
    <x v="626"/>
    <d v="1899-12-30T16:56:00"/>
    <d v="2011-12-29T00:00:00"/>
    <d v="1899-12-30T18:54:00"/>
    <n v="30"/>
    <n v="118"/>
    <s v="Ticket"/>
    <s v="Thursday"/>
    <s v="Afternoon"/>
    <x v="5"/>
    <s v="18"/>
  </r>
  <r>
    <n v="1"/>
    <n v="6"/>
    <d v="2011-12-29T00:00:00"/>
    <x v="626"/>
    <d v="1899-12-30T18:05:00"/>
    <d v="2011-12-29T00:00:00"/>
    <d v="1899-12-30T19:34:00"/>
    <n v="30"/>
    <n v="89"/>
    <s v="Ticket"/>
    <s v="Thursday"/>
    <s v="Evening"/>
    <x v="8"/>
    <s v="19"/>
  </r>
  <r>
    <n v="1"/>
    <n v="5"/>
    <d v="2011-12-29T00:00:00"/>
    <x v="626"/>
    <d v="1899-12-30T18:34:00"/>
    <d v="2011-12-29T00:00:00"/>
    <d v="1899-12-30T21:04:00"/>
    <n v="30"/>
    <n v="150"/>
    <s v="Ticket"/>
    <s v="Thursday"/>
    <s v="Evening"/>
    <x v="8"/>
    <s v="21"/>
  </r>
  <r>
    <n v="1"/>
    <n v="8"/>
    <d v="2011-12-29T00:00:00"/>
    <x v="626"/>
    <d v="1899-12-30T18:52:00"/>
    <d v="2011-12-29T00:00:00"/>
    <d v="1899-12-30T19:40:00"/>
    <n v="30"/>
    <n v="48"/>
    <s v="Ticket"/>
    <s v="Thursday"/>
    <s v="Evening"/>
    <x v="8"/>
    <s v="19"/>
  </r>
  <r>
    <n v="1"/>
    <n v="5"/>
    <d v="2011-12-29T00:00:00"/>
    <x v="626"/>
    <d v="1899-12-30T19:09:00"/>
    <d v="2011-12-29T00:00:00"/>
    <d v="1899-12-30T19:46:00"/>
    <n v="30"/>
    <n v="37"/>
    <s v="Ticket"/>
    <s v="Thursday"/>
    <s v="Evening"/>
    <x v="4"/>
    <s v="19"/>
  </r>
  <r>
    <n v="1"/>
    <n v="5"/>
    <d v="2011-12-29T00:00:00"/>
    <x v="626"/>
    <d v="1899-12-30T19:35:00"/>
    <d v="2011-12-29T00:00:00"/>
    <d v="1899-12-30T22:01:00"/>
    <n v="30"/>
    <n v="146"/>
    <s v="Ticket"/>
    <s v="Thursday"/>
    <s v="Evening"/>
    <x v="4"/>
    <s v="22"/>
  </r>
  <r>
    <n v="1"/>
    <n v="8"/>
    <d v="2011-12-29T00:00:00"/>
    <x v="626"/>
    <d v="1899-12-30T19:53:00"/>
    <d v="2011-12-29T00:00:00"/>
    <d v="1899-12-30T21:37:00"/>
    <n v="30"/>
    <n v="104"/>
    <s v="Ticket"/>
    <s v="Thursday"/>
    <s v="Evening"/>
    <x v="4"/>
    <s v="21"/>
  </r>
  <r>
    <n v="1"/>
    <n v="8"/>
    <d v="2011-12-30T00:00:00"/>
    <x v="627"/>
    <d v="1899-12-30T13:55:00"/>
    <d v="2011-12-30T00:00:00"/>
    <d v="1899-12-30T20:22:00"/>
    <n v="70"/>
    <n v="387"/>
    <s v="Ticket"/>
    <s v="Friday"/>
    <s v="Morning"/>
    <x v="0"/>
    <s v="20"/>
  </r>
  <r>
    <n v="1"/>
    <n v="5"/>
    <d v="2011-12-30T00:00:00"/>
    <x v="627"/>
    <d v="1899-12-30T14:02:00"/>
    <d v="2011-12-30T00:00:00"/>
    <d v="1899-12-30T18:55:00"/>
    <n v="50"/>
    <n v="293"/>
    <s v="Ticket"/>
    <s v="Friday"/>
    <s v="Afternoon"/>
    <x v="1"/>
    <s v="18"/>
  </r>
  <r>
    <n v="1"/>
    <n v="5"/>
    <d v="2011-12-30T00:00:00"/>
    <x v="627"/>
    <d v="1899-12-30T15:01:00"/>
    <d v="2011-12-30T00:00:00"/>
    <d v="1899-12-30T18:42:00"/>
    <n v="40"/>
    <n v="221"/>
    <s v="Ticket"/>
    <s v="Friday"/>
    <s v="Afternoon"/>
    <x v="2"/>
    <s v="18"/>
  </r>
  <r>
    <n v="1"/>
    <n v="5"/>
    <d v="2011-12-30T00:00:00"/>
    <x v="627"/>
    <d v="1899-12-30T15:06:00"/>
    <d v="2011-12-30T00:00:00"/>
    <d v="1899-12-30T16:52:00"/>
    <n v="30"/>
    <n v="106"/>
    <s v="Ticket"/>
    <s v="Friday"/>
    <s v="Afternoon"/>
    <x v="2"/>
    <s v="16"/>
  </r>
  <r>
    <n v="1"/>
    <n v="6"/>
    <d v="2011-12-30T00:00:00"/>
    <x v="627"/>
    <d v="1899-12-30T15:11:00"/>
    <d v="2011-12-30T00:00:00"/>
    <d v="1899-12-30T16:10:00"/>
    <n v="30"/>
    <n v="59"/>
    <s v="Ticket"/>
    <s v="Friday"/>
    <s v="Afternoon"/>
    <x v="2"/>
    <s v="16"/>
  </r>
  <r>
    <n v="1"/>
    <n v="8"/>
    <d v="2011-12-30T00:00:00"/>
    <x v="627"/>
    <d v="1899-12-30T15:40:00"/>
    <d v="2011-12-30T00:00:00"/>
    <d v="1899-12-30T17:29:00"/>
    <n v="30"/>
    <n v="109"/>
    <s v="Ticket"/>
    <s v="Friday"/>
    <s v="Afternoon"/>
    <x v="2"/>
    <s v="17"/>
  </r>
  <r>
    <n v="1"/>
    <n v="8"/>
    <d v="2011-12-30T00:00:00"/>
    <x v="627"/>
    <d v="1899-12-30T16:08:00"/>
    <d v="2011-12-30T00:00:00"/>
    <d v="1899-12-30T18:06:00"/>
    <n v="30"/>
    <n v="118"/>
    <s v="Ticket"/>
    <s v="Friday"/>
    <s v="Afternoon"/>
    <x v="5"/>
    <s v="18"/>
  </r>
  <r>
    <n v="1"/>
    <n v="8"/>
    <d v="2011-12-30T00:00:00"/>
    <x v="627"/>
    <d v="1899-12-30T16:37:00"/>
    <d v="2011-12-30T00:00:00"/>
    <d v="1899-12-30T18:23:00"/>
    <n v="30"/>
    <n v="106"/>
    <s v="Ticket"/>
    <s v="Friday"/>
    <s v="Afternoon"/>
    <x v="5"/>
    <s v="18"/>
  </r>
  <r>
    <n v="1"/>
    <n v="5"/>
    <d v="2011-12-30T00:00:00"/>
    <x v="627"/>
    <d v="1899-12-30T16:44:00"/>
    <d v="2011-12-30T00:00:00"/>
    <d v="1899-12-30T18:49:00"/>
    <n v="30"/>
    <n v="125"/>
    <s v="Ticket"/>
    <s v="Friday"/>
    <s v="Afternoon"/>
    <x v="5"/>
    <s v="18"/>
  </r>
  <r>
    <n v="1"/>
    <n v="5"/>
    <d v="2011-12-30T00:00:00"/>
    <x v="627"/>
    <d v="1899-12-30T18:38:00"/>
    <d v="2011-12-30T00:00:00"/>
    <d v="1899-12-30T19:46:00"/>
    <n v="30"/>
    <n v="68"/>
    <s v="Ticket"/>
    <s v="Friday"/>
    <s v="Evening"/>
    <x v="8"/>
    <s v="19"/>
  </r>
  <r>
    <n v="1"/>
    <n v="5"/>
    <d v="2011-12-30T00:00:00"/>
    <x v="627"/>
    <d v="1899-12-30T19:00:00"/>
    <d v="2011-12-30T00:00:00"/>
    <d v="1899-12-30T22:32:00"/>
    <n v="40"/>
    <n v="212"/>
    <s v="Ticket"/>
    <s v="Friday"/>
    <s v="Evening"/>
    <x v="4"/>
    <s v="22"/>
  </r>
  <r>
    <n v="1"/>
    <n v="8"/>
    <d v="2011-12-30T00:00:00"/>
    <x v="627"/>
    <d v="1899-12-30T19:41:00"/>
    <d v="2011-12-30T00:00:00"/>
    <d v="1899-12-30T22:00:00"/>
    <n v="30"/>
    <n v="139"/>
    <s v="Ticket"/>
    <s v="Friday"/>
    <s v="Evening"/>
    <x v="4"/>
    <s v="22"/>
  </r>
  <r>
    <n v="1"/>
    <n v="5"/>
    <d v="2011-12-30T00:00:00"/>
    <x v="627"/>
    <d v="1899-12-30T20:05:00"/>
    <d v="2011-12-30T00:00:00"/>
    <d v="1899-12-30T22:02:00"/>
    <n v="30"/>
    <n v="117"/>
    <s v="Ticket"/>
    <s v="Friday"/>
    <s v="Evening"/>
    <x v="9"/>
    <s v="22"/>
  </r>
  <r>
    <n v="1"/>
    <n v="6"/>
    <d v="2011-12-30T00:00:00"/>
    <x v="627"/>
    <d v="1899-12-30T20:18:00"/>
    <d v="2011-12-30T00:00:00"/>
    <d v="1899-12-30T23:33:00"/>
    <n v="40"/>
    <n v="195"/>
    <s v="Ticket"/>
    <s v="Friday"/>
    <s v="Evening"/>
    <x v="9"/>
    <s v="23"/>
  </r>
  <r>
    <n v="1"/>
    <n v="5"/>
    <d v="2011-12-30T00:00:00"/>
    <x v="627"/>
    <d v="1899-12-30T20:44:00"/>
    <d v="2011-12-30T00:00:00"/>
    <d v="1899-12-30T21:59:00"/>
    <n v="30"/>
    <n v="75"/>
    <s v="Ticket"/>
    <s v="Friday"/>
    <s v="Evening"/>
    <x v="9"/>
    <s v="21"/>
  </r>
  <r>
    <n v="1"/>
    <n v="6"/>
    <d v="2011-12-30T00:00:00"/>
    <x v="627"/>
    <d v="1899-12-30T20:58:00"/>
    <d v="2011-12-30T00:00:00"/>
    <d v="1899-12-30T22:26:00"/>
    <n v="30"/>
    <n v="88"/>
    <s v="Ticket"/>
    <s v="Friday"/>
    <s v="Evening"/>
    <x v="9"/>
    <s v="22"/>
  </r>
  <r>
    <n v="1"/>
    <n v="5"/>
    <d v="2011-12-30T00:00:00"/>
    <x v="627"/>
    <d v="1899-12-30T21:59:00"/>
    <d v="2011-12-30T00:00:00"/>
    <d v="1899-12-30T22:58:00"/>
    <n v="30"/>
    <n v="59"/>
    <s v="Ticket"/>
    <s v="Friday"/>
    <s v="Evening"/>
    <x v="10"/>
    <s v="22"/>
  </r>
  <r>
    <n v="1"/>
    <n v="5"/>
    <d v="2011-12-30T00:00:00"/>
    <x v="627"/>
    <d v="1899-12-30T22:12:00"/>
    <d v="2011-12-30T00:00:00"/>
    <d v="1899-12-30T22:51:00"/>
    <n v="30"/>
    <n v="39"/>
    <s v="Ticket"/>
    <s v="Friday"/>
    <s v="Night"/>
    <x v="6"/>
    <s v="22"/>
  </r>
  <r>
    <n v="1"/>
    <n v="8"/>
    <d v="2012-01-02T00:00:00"/>
    <x v="628"/>
    <d v="1899-12-30T11:36:00"/>
    <d v="2012-01-02T00:00:00"/>
    <d v="1899-12-30T13:26:00"/>
    <n v="30"/>
    <n v="110"/>
    <s v="Ticket"/>
    <s v="Monday"/>
    <s v="Morning"/>
    <x v="12"/>
    <s v="13"/>
  </r>
  <r>
    <n v="1"/>
    <n v="5"/>
    <d v="2012-01-02T00:00:00"/>
    <x v="628"/>
    <d v="1899-12-30T11:43:00"/>
    <d v="2012-01-02T00:00:00"/>
    <d v="1899-12-30T15:30:00"/>
    <n v="40"/>
    <n v="227"/>
    <s v="Ticket"/>
    <s v="Monday"/>
    <s v="Morning"/>
    <x v="12"/>
    <s v="15"/>
  </r>
  <r>
    <n v="1"/>
    <n v="5"/>
    <d v="2012-01-02T00:00:00"/>
    <x v="628"/>
    <d v="1899-12-30T13:45:00"/>
    <d v="2012-01-02T00:00:00"/>
    <d v="1899-12-30T17:33:00"/>
    <n v="40"/>
    <n v="228"/>
    <s v="Ticket"/>
    <s v="Monday"/>
    <s v="Morning"/>
    <x v="0"/>
    <s v="17"/>
  </r>
  <r>
    <n v="1"/>
    <n v="8"/>
    <d v="2012-01-02T00:00:00"/>
    <x v="628"/>
    <d v="1899-12-30T16:09:00"/>
    <d v="2012-01-02T00:00:00"/>
    <d v="1899-12-30T18:21:00"/>
    <n v="30"/>
    <n v="132"/>
    <s v="Ticket"/>
    <s v="Monday"/>
    <s v="Afternoon"/>
    <x v="5"/>
    <s v="18"/>
  </r>
  <r>
    <n v="1"/>
    <n v="6"/>
    <d v="2012-01-02T00:00:00"/>
    <x v="628"/>
    <d v="1899-12-30T16:32:00"/>
    <d v="2012-01-02T00:00:00"/>
    <d v="1899-12-30T17:27:00"/>
    <n v="30"/>
    <n v="55"/>
    <s v="Ticket"/>
    <s v="Monday"/>
    <s v="Afternoon"/>
    <x v="5"/>
    <s v="17"/>
  </r>
  <r>
    <n v="1"/>
    <n v="8"/>
    <d v="2012-01-02T00:00:00"/>
    <x v="628"/>
    <d v="1899-12-30T17:39:00"/>
    <d v="2012-01-02T00:00:00"/>
    <d v="1899-12-30T18:18:00"/>
    <n v="30"/>
    <n v="39"/>
    <s v="Ticket"/>
    <s v="Monday"/>
    <s v="Afternoon"/>
    <x v="3"/>
    <s v="18"/>
  </r>
  <r>
    <n v="1"/>
    <n v="8"/>
    <d v="2012-01-02T00:00:00"/>
    <x v="628"/>
    <d v="1899-12-30T17:56:00"/>
    <d v="2012-01-02T00:00:00"/>
    <d v="1899-12-30T18:56:00"/>
    <n v="30"/>
    <n v="60"/>
    <s v="Ticket"/>
    <s v="Monday"/>
    <s v="Afternoon"/>
    <x v="3"/>
    <s v="18"/>
  </r>
  <r>
    <n v="1"/>
    <n v="6"/>
    <d v="2012-01-02T00:00:00"/>
    <x v="628"/>
    <d v="1899-12-30T18:22:00"/>
    <d v="2012-01-02T00:00:00"/>
    <d v="1899-12-30T20:04:00"/>
    <n v="30"/>
    <n v="102"/>
    <s v="Ticket"/>
    <s v="Monday"/>
    <s v="Evening"/>
    <x v="8"/>
    <s v="20"/>
  </r>
  <r>
    <n v="1"/>
    <n v="8"/>
    <d v="2012-01-02T00:00:00"/>
    <x v="628"/>
    <d v="1899-12-30T18:37:00"/>
    <d v="2012-01-02T00:00:00"/>
    <d v="1899-12-30T22:05:00"/>
    <n v="40"/>
    <n v="208"/>
    <s v="Ticket"/>
    <s v="Monday"/>
    <s v="Evening"/>
    <x v="8"/>
    <s v="22"/>
  </r>
  <r>
    <n v="1"/>
    <n v="8"/>
    <d v="2012-01-02T00:00:00"/>
    <x v="628"/>
    <d v="1899-12-30T19:25:00"/>
    <d v="2012-01-02T00:00:00"/>
    <d v="1899-12-30T21:17:00"/>
    <n v="30"/>
    <n v="112"/>
    <s v="Ticket"/>
    <s v="Monday"/>
    <s v="Evening"/>
    <x v="4"/>
    <s v="21"/>
  </r>
  <r>
    <n v="1"/>
    <n v="8"/>
    <d v="2012-01-02T00:00:00"/>
    <x v="628"/>
    <d v="1899-12-30T20:40:00"/>
    <d v="2012-01-02T00:00:00"/>
    <d v="1899-12-30T22:51:00"/>
    <n v="30"/>
    <n v="131"/>
    <s v="Ticket"/>
    <s v="Monday"/>
    <s v="Evening"/>
    <x v="9"/>
    <s v="22"/>
  </r>
  <r>
    <n v="1"/>
    <n v="5"/>
    <d v="2012-01-03T00:00:00"/>
    <x v="629"/>
    <d v="1899-12-30T13:57:00"/>
    <d v="2012-01-03T00:00:00"/>
    <d v="1899-12-30T18:00:00"/>
    <n v="50"/>
    <n v="243"/>
    <s v="Ticket"/>
    <s v="Tuesday"/>
    <s v="Morning"/>
    <x v="0"/>
    <s v="18"/>
  </r>
  <r>
    <n v="1"/>
    <n v="8"/>
    <d v="2012-01-03T00:00:00"/>
    <x v="629"/>
    <d v="1899-12-30T14:00:00"/>
    <d v="2012-01-03T00:00:00"/>
    <d v="1899-12-30T17:37:00"/>
    <n v="40"/>
    <n v="217"/>
    <s v="Ticket"/>
    <s v="Tuesday"/>
    <s v="Morning"/>
    <x v="1"/>
    <s v="17"/>
  </r>
  <r>
    <n v="1"/>
    <n v="5"/>
    <d v="2012-01-03T00:00:00"/>
    <x v="629"/>
    <d v="1899-12-30T14:18:00"/>
    <d v="2012-01-03T00:00:00"/>
    <d v="1899-12-30T16:13:00"/>
    <n v="30"/>
    <n v="115"/>
    <s v="Ticket"/>
    <s v="Tuesday"/>
    <s v="Afternoon"/>
    <x v="1"/>
    <s v="16"/>
  </r>
  <r>
    <n v="1"/>
    <n v="6"/>
    <d v="2012-01-03T00:00:00"/>
    <x v="629"/>
    <d v="1899-12-30T15:46:00"/>
    <d v="2012-01-03T00:00:00"/>
    <d v="1899-12-30T17:34:00"/>
    <n v="30"/>
    <n v="108"/>
    <s v="Ticket"/>
    <s v="Tuesday"/>
    <s v="Afternoon"/>
    <x v="2"/>
    <s v="17"/>
  </r>
  <r>
    <n v="1"/>
    <n v="5"/>
    <d v="2012-01-03T00:00:00"/>
    <x v="629"/>
    <d v="1899-12-30T17:19:00"/>
    <d v="2012-01-03T00:00:00"/>
    <d v="1899-12-30T17:49:00"/>
    <n v="30"/>
    <n v="30"/>
    <s v="Ticket"/>
    <s v="Tuesday"/>
    <s v="Afternoon"/>
    <x v="3"/>
    <s v="17"/>
  </r>
  <r>
    <n v="1"/>
    <n v="6"/>
    <d v="2012-01-03T00:00:00"/>
    <x v="629"/>
    <d v="1899-12-30T22:15:00"/>
    <d v="2012-01-03T00:00:00"/>
    <d v="1899-12-30T23:15:00"/>
    <n v="30"/>
    <n v="60"/>
    <s v="Ticket"/>
    <s v="Tuesday"/>
    <s v="Night"/>
    <x v="6"/>
    <s v="23"/>
  </r>
  <r>
    <n v="1"/>
    <n v="5"/>
    <d v="2012-01-04T00:00:00"/>
    <x v="630"/>
    <d v="1899-12-30T12:48:00"/>
    <d v="2012-01-04T00:00:00"/>
    <d v="1899-12-30T16:41:00"/>
    <n v="40"/>
    <n v="233"/>
    <s v="Ticket"/>
    <s v="Wednesday"/>
    <s v="Morning"/>
    <x v="7"/>
    <s v="16"/>
  </r>
  <r>
    <n v="1"/>
    <n v="8"/>
    <d v="2012-01-04T00:00:00"/>
    <x v="630"/>
    <d v="1899-12-30T15:30:00"/>
    <d v="2012-01-04T00:00:00"/>
    <d v="1899-12-30T15:50:00"/>
    <n v="30"/>
    <n v="20"/>
    <s v="Ticket"/>
    <s v="Wednesday"/>
    <s v="Afternoon"/>
    <x v="2"/>
    <s v="15"/>
  </r>
  <r>
    <n v="1"/>
    <n v="6"/>
    <d v="2012-01-04T00:00:00"/>
    <x v="630"/>
    <d v="1899-12-30T15:55:00"/>
    <d v="2012-01-04T00:00:00"/>
    <d v="1899-12-30T18:21:00"/>
    <n v="30"/>
    <n v="146"/>
    <s v="Ticket"/>
    <s v="Wednesday"/>
    <s v="Afternoon"/>
    <x v="2"/>
    <s v="18"/>
  </r>
  <r>
    <n v="1"/>
    <n v="5"/>
    <d v="2012-01-04T00:00:00"/>
    <x v="630"/>
    <d v="1899-12-30T16:06:00"/>
    <d v="2012-01-04T00:00:00"/>
    <d v="1899-12-30T17:45:00"/>
    <n v="30"/>
    <n v="99"/>
    <s v="Ticket"/>
    <s v="Wednesday"/>
    <s v="Afternoon"/>
    <x v="5"/>
    <s v="17"/>
  </r>
  <r>
    <n v="1"/>
    <n v="6"/>
    <d v="2012-01-04T00:00:00"/>
    <x v="630"/>
    <d v="1899-12-30T17:45:00"/>
    <d v="2012-01-04T00:00:00"/>
    <d v="1899-12-30T19:08:00"/>
    <n v="30"/>
    <n v="83"/>
    <s v="Ticket"/>
    <s v="Wednesday"/>
    <s v="Afternoon"/>
    <x v="3"/>
    <s v="19"/>
  </r>
  <r>
    <n v="1"/>
    <n v="8"/>
    <d v="2012-01-04T00:00:00"/>
    <x v="630"/>
    <d v="1899-12-30T18:05:00"/>
    <d v="2012-01-04T00:00:00"/>
    <d v="1899-12-30T19:52:00"/>
    <n v="30"/>
    <n v="107"/>
    <s v="Ticket"/>
    <s v="Wednesday"/>
    <s v="Evening"/>
    <x v="8"/>
    <s v="19"/>
  </r>
  <r>
    <n v="1"/>
    <n v="5"/>
    <d v="2012-01-04T00:00:00"/>
    <x v="630"/>
    <d v="1899-12-30T18:25:00"/>
    <d v="2012-01-04T00:00:00"/>
    <d v="1899-12-30T21:39:00"/>
    <n v="40"/>
    <n v="194"/>
    <s v="Ticket"/>
    <s v="Wednesday"/>
    <s v="Evening"/>
    <x v="8"/>
    <s v="21"/>
  </r>
  <r>
    <n v="1"/>
    <n v="5"/>
    <d v="2012-01-05T00:00:00"/>
    <x v="631"/>
    <d v="1899-12-30T10:51:00"/>
    <d v="2012-01-05T00:00:00"/>
    <d v="1899-12-30T12:21:00"/>
    <n v="30"/>
    <n v="90"/>
    <s v="Ticket"/>
    <s v="Thursday"/>
    <s v="Morning"/>
    <x v="11"/>
    <s v="12"/>
  </r>
  <r>
    <n v="1"/>
    <n v="8"/>
    <d v="2012-01-05T00:00:00"/>
    <x v="631"/>
    <d v="1899-12-30T12:07:00"/>
    <d v="2012-01-05T00:00:00"/>
    <d v="1899-12-30T14:26:00"/>
    <n v="30"/>
    <n v="139"/>
    <s v="Ticket"/>
    <s v="Thursday"/>
    <s v="Morning"/>
    <x v="7"/>
    <s v="14"/>
  </r>
  <r>
    <n v="1"/>
    <n v="5"/>
    <d v="2012-01-05T00:00:00"/>
    <x v="631"/>
    <d v="1899-12-30T12:14:00"/>
    <d v="2012-01-05T00:00:00"/>
    <d v="1899-12-30T19:50:00"/>
    <n v="80"/>
    <n v="456"/>
    <s v="Ticket"/>
    <s v="Thursday"/>
    <s v="Morning"/>
    <x v="7"/>
    <s v="19"/>
  </r>
  <r>
    <n v="1"/>
    <n v="5"/>
    <d v="2012-01-05T00:00:00"/>
    <x v="631"/>
    <d v="1899-12-30T13:01:00"/>
    <d v="2012-01-05T00:00:00"/>
    <d v="1899-12-30T15:04:00"/>
    <n v="30"/>
    <n v="123"/>
    <s v="Ticket"/>
    <s v="Thursday"/>
    <s v="Morning"/>
    <x v="0"/>
    <s v="15"/>
  </r>
  <r>
    <n v="1"/>
    <n v="5"/>
    <d v="2012-01-05T00:00:00"/>
    <x v="631"/>
    <d v="1899-12-30T13:16:00"/>
    <d v="2012-01-05T00:00:00"/>
    <d v="1899-12-30T14:21:00"/>
    <n v="30"/>
    <n v="65"/>
    <s v="Ticket"/>
    <s v="Thursday"/>
    <s v="Morning"/>
    <x v="0"/>
    <s v="14"/>
  </r>
  <r>
    <n v="1"/>
    <n v="6"/>
    <d v="2012-01-05T00:00:00"/>
    <x v="631"/>
    <d v="1899-12-30T14:30:00"/>
    <d v="2012-01-05T00:00:00"/>
    <d v="1899-12-30T15:22:00"/>
    <n v="30"/>
    <n v="52"/>
    <s v="Ticket"/>
    <s v="Thursday"/>
    <s v="Afternoon"/>
    <x v="1"/>
    <s v="15"/>
  </r>
  <r>
    <n v="1"/>
    <n v="6"/>
    <d v="2012-01-05T00:00:00"/>
    <x v="631"/>
    <d v="1899-12-30T16:04:00"/>
    <d v="2012-01-05T00:00:00"/>
    <d v="1899-12-30T18:26:00"/>
    <n v="30"/>
    <n v="142"/>
    <s v="Ticket"/>
    <s v="Thursday"/>
    <s v="Afternoon"/>
    <x v="5"/>
    <s v="18"/>
  </r>
  <r>
    <n v="1"/>
    <n v="6"/>
    <d v="2012-01-05T00:00:00"/>
    <x v="631"/>
    <d v="1899-12-30T16:17:00"/>
    <d v="2012-01-05T00:00:00"/>
    <d v="1899-12-30T19:57:00"/>
    <n v="40"/>
    <n v="220"/>
    <s v="Ticket"/>
    <s v="Thursday"/>
    <s v="Afternoon"/>
    <x v="5"/>
    <s v="19"/>
  </r>
  <r>
    <n v="1"/>
    <n v="5"/>
    <d v="2012-01-06T00:00:00"/>
    <x v="632"/>
    <d v="1899-12-30T08:08:00"/>
    <d v="2012-01-06T00:00:00"/>
    <d v="1899-12-30T11:20:00"/>
    <n v="40"/>
    <n v="192"/>
    <s v="Ticket"/>
    <s v="Friday"/>
    <s v="Night"/>
    <x v="18"/>
    <s v="11"/>
  </r>
  <r>
    <n v="1"/>
    <n v="8"/>
    <d v="2012-01-06T00:00:00"/>
    <x v="632"/>
    <d v="1899-12-30T14:09:00"/>
    <d v="2012-01-06T00:00:00"/>
    <d v="1899-12-30T20:45:00"/>
    <n v="70"/>
    <n v="396"/>
    <s v="Ticket"/>
    <s v="Friday"/>
    <s v="Afternoon"/>
    <x v="1"/>
    <s v="20"/>
  </r>
  <r>
    <n v="1"/>
    <n v="6"/>
    <d v="2012-01-06T00:00:00"/>
    <x v="632"/>
    <d v="1899-12-30T15:12:00"/>
    <d v="2012-01-06T00:00:00"/>
    <d v="1899-12-30T16:50:00"/>
    <n v="30"/>
    <n v="98"/>
    <s v="Ticket"/>
    <s v="Friday"/>
    <s v="Afternoon"/>
    <x v="2"/>
    <s v="16"/>
  </r>
  <r>
    <n v="1"/>
    <n v="6"/>
    <d v="2012-01-06T00:00:00"/>
    <x v="632"/>
    <d v="1899-12-30T16:03:00"/>
    <d v="2012-01-06T00:00:00"/>
    <d v="1899-12-30T19:27:00"/>
    <n v="40"/>
    <n v="204"/>
    <s v="Ticket"/>
    <s v="Friday"/>
    <s v="Afternoon"/>
    <x v="5"/>
    <s v="19"/>
  </r>
  <r>
    <n v="1"/>
    <n v="6"/>
    <d v="2012-01-06T00:00:00"/>
    <x v="632"/>
    <d v="1899-12-30T16:45:00"/>
    <d v="2012-01-06T00:00:00"/>
    <d v="1899-12-30T17:24:00"/>
    <n v="30"/>
    <n v="39"/>
    <s v="Ticket"/>
    <s v="Friday"/>
    <s v="Afternoon"/>
    <x v="5"/>
    <s v="17"/>
  </r>
  <r>
    <n v="1"/>
    <n v="8"/>
    <d v="2012-01-06T00:00:00"/>
    <x v="632"/>
    <d v="1899-12-30T17:02:00"/>
    <d v="2012-01-06T00:00:00"/>
    <d v="1899-12-30T17:46:00"/>
    <n v="30"/>
    <n v="44"/>
    <s v="Ticket"/>
    <s v="Friday"/>
    <s v="Afternoon"/>
    <x v="3"/>
    <s v="17"/>
  </r>
  <r>
    <n v="1"/>
    <n v="6"/>
    <d v="2012-01-06T00:00:00"/>
    <x v="632"/>
    <d v="1899-12-30T18:15:00"/>
    <d v="2012-01-06T00:00:00"/>
    <d v="1899-12-30T21:01:00"/>
    <n v="30"/>
    <n v="166"/>
    <s v="Ticket"/>
    <s v="Friday"/>
    <s v="Evening"/>
    <x v="8"/>
    <s v="21"/>
  </r>
  <r>
    <n v="1"/>
    <n v="6"/>
    <d v="2012-01-06T00:00:00"/>
    <x v="632"/>
    <d v="1899-12-30T18:26:00"/>
    <d v="2012-01-06T00:00:00"/>
    <d v="1899-12-30T19:37:00"/>
    <n v="30"/>
    <n v="71"/>
    <s v="Ticket"/>
    <s v="Friday"/>
    <s v="Evening"/>
    <x v="8"/>
    <s v="19"/>
  </r>
  <r>
    <n v="1"/>
    <n v="5"/>
    <d v="2012-01-06T00:00:00"/>
    <x v="632"/>
    <d v="1899-12-30T19:13:00"/>
    <d v="2012-01-06T00:00:00"/>
    <d v="1899-12-30T20:49:00"/>
    <n v="30"/>
    <n v="96"/>
    <s v="Ticket"/>
    <s v="Friday"/>
    <s v="Evening"/>
    <x v="4"/>
    <s v="20"/>
  </r>
  <r>
    <n v="1"/>
    <n v="8"/>
    <d v="2012-01-06T00:00:00"/>
    <x v="632"/>
    <d v="1899-12-30T19:13:00"/>
    <d v="2012-01-06T00:00:00"/>
    <d v="1899-12-30T23:37:00"/>
    <n v="50"/>
    <n v="264"/>
    <s v="Ticket"/>
    <s v="Friday"/>
    <s v="Evening"/>
    <x v="4"/>
    <s v="23"/>
  </r>
  <r>
    <n v="1"/>
    <n v="5"/>
    <d v="2012-01-06T00:00:00"/>
    <x v="632"/>
    <d v="1899-12-30T20:10:00"/>
    <d v="2012-01-06T00:00:00"/>
    <d v="1899-12-30T22:42:00"/>
    <n v="30"/>
    <n v="152"/>
    <s v="Ticket"/>
    <s v="Friday"/>
    <s v="Evening"/>
    <x v="9"/>
    <s v="22"/>
  </r>
  <r>
    <n v="1"/>
    <n v="8"/>
    <d v="2012-01-06T00:00:00"/>
    <x v="632"/>
    <d v="1899-12-30T21:27:00"/>
    <d v="2012-01-07T00:00:00"/>
    <d v="1899-12-30T00:48:00"/>
    <n v="40"/>
    <n v="201"/>
    <s v="Ticket"/>
    <s v="Friday"/>
    <s v="Evening"/>
    <x v="10"/>
    <s v="00"/>
  </r>
  <r>
    <n v="1"/>
    <n v="5"/>
    <d v="2012-01-06T00:00:00"/>
    <x v="632"/>
    <d v="1899-12-30T23:01:00"/>
    <d v="2012-01-07T00:00:00"/>
    <d v="1899-12-30T01:03:00"/>
    <n v="30"/>
    <n v="122"/>
    <s v="Ticket"/>
    <s v="Friday"/>
    <s v="Night"/>
    <x v="14"/>
    <s v="01"/>
  </r>
  <r>
    <n v="1"/>
    <n v="5"/>
    <d v="2012-01-09T00:00:00"/>
    <x v="633"/>
    <d v="1899-12-30T12:27:00"/>
    <d v="2012-01-09T00:00:00"/>
    <d v="1899-12-30T14:48:00"/>
    <n v="30"/>
    <n v="141"/>
    <s v="Ticket"/>
    <s v="Monday"/>
    <s v="Morning"/>
    <x v="7"/>
    <s v="14"/>
  </r>
  <r>
    <n v="1"/>
    <n v="8"/>
    <d v="2012-01-09T00:00:00"/>
    <x v="633"/>
    <d v="1899-12-30T12:45:00"/>
    <d v="2012-01-09T00:00:00"/>
    <d v="1899-12-30T15:28:00"/>
    <n v="30"/>
    <n v="163"/>
    <s v="Ticket"/>
    <s v="Monday"/>
    <s v="Morning"/>
    <x v="7"/>
    <s v="15"/>
  </r>
  <r>
    <n v="1"/>
    <n v="5"/>
    <d v="2012-01-09T00:00:00"/>
    <x v="633"/>
    <d v="1899-12-30T12:57:00"/>
    <d v="2012-01-09T00:00:00"/>
    <d v="1899-12-30T14:32:00"/>
    <n v="30"/>
    <n v="95"/>
    <s v="Ticket"/>
    <s v="Monday"/>
    <s v="Morning"/>
    <x v="7"/>
    <s v="14"/>
  </r>
  <r>
    <n v="1"/>
    <n v="8"/>
    <d v="2012-01-09T00:00:00"/>
    <x v="633"/>
    <d v="1899-12-30T13:17:00"/>
    <d v="2012-01-09T00:00:00"/>
    <d v="1899-12-30T15:21:00"/>
    <n v="30"/>
    <n v="124"/>
    <s v="Ticket"/>
    <s v="Monday"/>
    <s v="Morning"/>
    <x v="0"/>
    <s v="15"/>
  </r>
  <r>
    <n v="1"/>
    <n v="5"/>
    <d v="2012-01-09T00:00:00"/>
    <x v="633"/>
    <d v="1899-12-30T13:17:00"/>
    <d v="2012-01-09T00:00:00"/>
    <d v="1899-12-30T17:02:00"/>
    <n v="40"/>
    <n v="225"/>
    <s v="Ticket"/>
    <s v="Monday"/>
    <s v="Morning"/>
    <x v="0"/>
    <s v="17"/>
  </r>
  <r>
    <n v="1"/>
    <n v="5"/>
    <d v="2012-01-09T00:00:00"/>
    <x v="633"/>
    <d v="1899-12-30T15:53:00"/>
    <d v="2012-01-09T00:00:00"/>
    <d v="1899-12-30T20:47:00"/>
    <n v="50"/>
    <n v="294"/>
    <s v="Ticket"/>
    <s v="Monday"/>
    <s v="Afternoon"/>
    <x v="2"/>
    <s v="20"/>
  </r>
  <r>
    <n v="1"/>
    <n v="5"/>
    <d v="2012-01-09T00:00:00"/>
    <x v="633"/>
    <d v="1899-12-30T16:51:00"/>
    <d v="2012-01-09T00:00:00"/>
    <d v="1899-12-30T18:43:00"/>
    <n v="30"/>
    <n v="112"/>
    <s v="Ticket"/>
    <s v="Monday"/>
    <s v="Afternoon"/>
    <x v="5"/>
    <s v="18"/>
  </r>
  <r>
    <n v="1"/>
    <n v="5"/>
    <d v="2012-01-09T00:00:00"/>
    <x v="633"/>
    <d v="1899-12-30T17:14:00"/>
    <d v="2012-01-09T00:00:00"/>
    <d v="1899-12-30T19:39:00"/>
    <n v="30"/>
    <n v="145"/>
    <s v="Ticket"/>
    <s v="Monday"/>
    <s v="Afternoon"/>
    <x v="3"/>
    <s v="19"/>
  </r>
  <r>
    <n v="1"/>
    <n v="5"/>
    <d v="2012-01-09T00:00:00"/>
    <x v="633"/>
    <d v="1899-12-30T17:32:00"/>
    <d v="2012-01-09T00:00:00"/>
    <d v="1899-12-30T18:42:00"/>
    <n v="30"/>
    <n v="70"/>
    <s v="Ticket"/>
    <s v="Monday"/>
    <s v="Afternoon"/>
    <x v="3"/>
    <s v="18"/>
  </r>
  <r>
    <n v="1"/>
    <n v="5"/>
    <d v="2012-01-09T00:00:00"/>
    <x v="633"/>
    <d v="1899-12-30T17:32:00"/>
    <d v="2012-01-09T00:00:00"/>
    <d v="1899-12-30T18:50:00"/>
    <n v="30"/>
    <n v="78"/>
    <s v="Ticket"/>
    <s v="Monday"/>
    <s v="Afternoon"/>
    <x v="3"/>
    <s v="18"/>
  </r>
  <r>
    <n v="1"/>
    <n v="5"/>
    <d v="2012-01-09T00:00:00"/>
    <x v="633"/>
    <d v="1899-12-30T19:07:00"/>
    <d v="2012-01-09T00:00:00"/>
    <d v="1899-12-30T20:18:00"/>
    <n v="30"/>
    <n v="71"/>
    <s v="Ticket"/>
    <s v="Monday"/>
    <s v="Evening"/>
    <x v="4"/>
    <s v="20"/>
  </r>
  <r>
    <n v="1"/>
    <n v="8"/>
    <d v="2012-01-09T00:00:00"/>
    <x v="633"/>
    <d v="1899-12-30T19:39:00"/>
    <d v="2012-01-09T00:00:00"/>
    <d v="1899-12-30T22:04:00"/>
    <n v="30"/>
    <n v="145"/>
    <s v="Ticket"/>
    <s v="Monday"/>
    <s v="Evening"/>
    <x v="4"/>
    <s v="22"/>
  </r>
  <r>
    <n v="1"/>
    <n v="5"/>
    <d v="2012-01-09T00:00:00"/>
    <x v="633"/>
    <d v="1899-12-30T20:24:00"/>
    <d v="2012-01-10T00:00:00"/>
    <d v="1899-12-30T07:35:00"/>
    <n v="300"/>
    <n v="671"/>
    <s v="Ticket"/>
    <s v="Monday"/>
    <s v="Evening"/>
    <x v="9"/>
    <s v="07"/>
  </r>
  <r>
    <n v="1"/>
    <n v="5"/>
    <d v="2012-01-10T00:00:00"/>
    <x v="634"/>
    <d v="1899-12-30T06:54:00"/>
    <d v="2012-01-10T00:00:00"/>
    <d v="1899-12-30T09:18:00"/>
    <n v="30"/>
    <n v="144"/>
    <s v="Ticket"/>
    <s v="Tuesday"/>
    <s v="Night"/>
    <x v="20"/>
    <s v="09"/>
  </r>
  <r>
    <n v="1"/>
    <n v="5"/>
    <d v="2012-01-10T00:00:00"/>
    <x v="634"/>
    <d v="1899-12-30T07:12:00"/>
    <d v="2012-01-10T00:00:00"/>
    <d v="1899-12-30T07:58:00"/>
    <n v="30"/>
    <n v="46"/>
    <s v="Ticket"/>
    <s v="Tuesday"/>
    <s v="Night"/>
    <x v="16"/>
    <s v="07"/>
  </r>
  <r>
    <n v="1"/>
    <n v="5"/>
    <d v="2012-01-10T00:00:00"/>
    <x v="634"/>
    <d v="1899-12-30T12:26:00"/>
    <d v="2012-01-10T00:00:00"/>
    <d v="1899-12-30T12:45:00"/>
    <n v="30"/>
    <n v="19"/>
    <s v="Ticket"/>
    <s v="Tuesday"/>
    <s v="Morning"/>
    <x v="7"/>
    <s v="12"/>
  </r>
  <r>
    <n v="1"/>
    <n v="5"/>
    <d v="2012-01-10T00:00:00"/>
    <x v="634"/>
    <d v="1899-12-30T13:45:00"/>
    <d v="2012-01-10T00:00:00"/>
    <d v="1899-12-30T17:07:00"/>
    <n v="40"/>
    <n v="202"/>
    <s v="Ticket"/>
    <s v="Tuesday"/>
    <s v="Morning"/>
    <x v="0"/>
    <s v="17"/>
  </r>
  <r>
    <n v="1"/>
    <n v="6"/>
    <d v="2012-01-10T00:00:00"/>
    <x v="634"/>
    <d v="1899-12-30T15:50:00"/>
    <d v="2012-01-10T00:00:00"/>
    <d v="1899-12-30T18:23:00"/>
    <n v="30"/>
    <n v="153"/>
    <s v="Ticket"/>
    <s v="Tuesday"/>
    <s v="Afternoon"/>
    <x v="2"/>
    <s v="18"/>
  </r>
  <r>
    <n v="1"/>
    <n v="8"/>
    <d v="2012-01-10T00:00:00"/>
    <x v="634"/>
    <d v="1899-12-30T16:14:00"/>
    <d v="2012-01-10T00:00:00"/>
    <d v="1899-12-30T19:09:00"/>
    <n v="30"/>
    <n v="175"/>
    <s v="Ticket"/>
    <s v="Tuesday"/>
    <s v="Afternoon"/>
    <x v="5"/>
    <s v="19"/>
  </r>
  <r>
    <n v="1"/>
    <n v="8"/>
    <d v="2012-01-10T00:00:00"/>
    <x v="634"/>
    <d v="1899-12-30T17:00:00"/>
    <d v="2012-01-10T00:00:00"/>
    <d v="1899-12-30T19:35:00"/>
    <n v="30"/>
    <n v="155"/>
    <s v="Ticket"/>
    <s v="Tuesday"/>
    <s v="Afternoon"/>
    <x v="3"/>
    <s v="19"/>
  </r>
  <r>
    <n v="1"/>
    <n v="6"/>
    <d v="2012-01-10T00:00:00"/>
    <x v="634"/>
    <d v="1899-12-30T17:01:00"/>
    <d v="2012-01-10T00:00:00"/>
    <d v="1899-12-30T17:59:00"/>
    <n v="30"/>
    <n v="58"/>
    <s v="Ticket"/>
    <s v="Tuesday"/>
    <s v="Afternoon"/>
    <x v="3"/>
    <s v="17"/>
  </r>
  <r>
    <n v="1"/>
    <n v="8"/>
    <d v="2012-01-10T00:00:00"/>
    <x v="634"/>
    <d v="1899-12-30T17:33:00"/>
    <d v="2012-01-10T00:00:00"/>
    <d v="1899-12-30T19:42:00"/>
    <n v="30"/>
    <n v="129"/>
    <s v="Ticket"/>
    <s v="Tuesday"/>
    <s v="Afternoon"/>
    <x v="3"/>
    <s v="19"/>
  </r>
  <r>
    <n v="1"/>
    <n v="8"/>
    <d v="2012-01-10T00:00:00"/>
    <x v="634"/>
    <d v="1899-12-30T18:49:00"/>
    <d v="2012-01-10T00:00:00"/>
    <d v="1899-12-30T21:22:00"/>
    <n v="30"/>
    <n v="153"/>
    <s v="Ticket"/>
    <s v="Tuesday"/>
    <s v="Evening"/>
    <x v="8"/>
    <s v="21"/>
  </r>
  <r>
    <n v="1"/>
    <n v="5"/>
    <d v="2012-01-10T00:00:00"/>
    <x v="634"/>
    <d v="1899-12-30T19:39:00"/>
    <d v="2012-01-10T00:00:00"/>
    <d v="1899-12-30T20:22:00"/>
    <n v="30"/>
    <n v="43"/>
    <s v="Ticket"/>
    <s v="Tuesday"/>
    <s v="Evening"/>
    <x v="4"/>
    <s v="20"/>
  </r>
  <r>
    <n v="1"/>
    <n v="6"/>
    <d v="2012-01-10T00:00:00"/>
    <x v="634"/>
    <d v="1899-12-30T21:40:00"/>
    <d v="2012-01-10T00:00:00"/>
    <d v="1899-12-30T23:14:00"/>
    <n v="30"/>
    <n v="94"/>
    <s v="Ticket"/>
    <s v="Tuesday"/>
    <s v="Evening"/>
    <x v="10"/>
    <s v="23"/>
  </r>
  <r>
    <n v="1"/>
    <n v="5"/>
    <d v="2012-01-10T00:00:00"/>
    <x v="634"/>
    <d v="1899-12-30T21:43:00"/>
    <d v="2012-01-10T00:00:00"/>
    <d v="1899-12-30T22:38:00"/>
    <n v="30"/>
    <n v="55"/>
    <s v="Ticket"/>
    <s v="Tuesday"/>
    <s v="Evening"/>
    <x v="10"/>
    <s v="22"/>
  </r>
  <r>
    <n v="1"/>
    <n v="5"/>
    <d v="2012-01-10T00:00:00"/>
    <x v="634"/>
    <d v="1899-12-30T22:12:00"/>
    <d v="2012-01-10T00:00:00"/>
    <d v="1899-12-30T23:41:00"/>
    <n v="30"/>
    <n v="89"/>
    <s v="Ticket"/>
    <s v="Tuesday"/>
    <s v="Night"/>
    <x v="6"/>
    <s v="23"/>
  </r>
  <r>
    <n v="1"/>
    <n v="5"/>
    <d v="2012-01-11T00:00:00"/>
    <x v="635"/>
    <d v="1899-12-30T08:06:00"/>
    <d v="2012-01-11T00:00:00"/>
    <d v="1899-12-30T10:12:00"/>
    <n v="30"/>
    <n v="126"/>
    <s v="Ticket"/>
    <s v="Wednesday"/>
    <s v="Night"/>
    <x v="18"/>
    <s v="10"/>
  </r>
  <r>
    <n v="1"/>
    <n v="5"/>
    <d v="2012-01-11T00:00:00"/>
    <x v="635"/>
    <d v="1899-12-30T09:22:00"/>
    <d v="2012-01-11T00:00:00"/>
    <d v="1899-12-30T11:23:00"/>
    <n v="30"/>
    <n v="121"/>
    <s v="Ticket"/>
    <s v="Wednesday"/>
    <s v="Night"/>
    <x v="13"/>
    <s v="11"/>
  </r>
  <r>
    <n v="1"/>
    <n v="5"/>
    <d v="2012-01-11T00:00:00"/>
    <x v="635"/>
    <d v="1899-12-30T11:44:00"/>
    <d v="2012-01-11T00:00:00"/>
    <d v="1899-12-30T12:01:00"/>
    <n v="30"/>
    <n v="17"/>
    <s v="Ticket"/>
    <s v="Wednesday"/>
    <s v="Morning"/>
    <x v="12"/>
    <s v="12"/>
  </r>
  <r>
    <n v="1"/>
    <n v="6"/>
    <d v="2012-01-11T00:00:00"/>
    <x v="635"/>
    <d v="1899-12-30T12:12:00"/>
    <d v="2012-01-11T00:00:00"/>
    <d v="1899-12-30T14:30:00"/>
    <n v="30"/>
    <n v="138"/>
    <s v="Ticket"/>
    <s v="Wednesday"/>
    <s v="Morning"/>
    <x v="7"/>
    <s v="14"/>
  </r>
  <r>
    <n v="1"/>
    <n v="8"/>
    <d v="2012-01-11T00:00:00"/>
    <x v="635"/>
    <d v="1899-12-30T12:54:00"/>
    <d v="2012-01-11T00:00:00"/>
    <d v="1899-12-30T17:08:00"/>
    <n v="50"/>
    <n v="254"/>
    <s v="Ticket"/>
    <s v="Wednesday"/>
    <s v="Morning"/>
    <x v="7"/>
    <s v="17"/>
  </r>
  <r>
    <n v="1"/>
    <n v="5"/>
    <d v="2012-01-11T00:00:00"/>
    <x v="635"/>
    <d v="1899-12-30T14:11:00"/>
    <d v="2012-01-11T00:00:00"/>
    <d v="1899-12-30T14:45:00"/>
    <n v="30"/>
    <n v="34"/>
    <s v="Ticket"/>
    <s v="Wednesday"/>
    <s v="Afternoon"/>
    <x v="1"/>
    <s v="14"/>
  </r>
  <r>
    <n v="1"/>
    <n v="5"/>
    <d v="2012-01-11T00:00:00"/>
    <x v="635"/>
    <d v="1899-12-30T15:00:00"/>
    <d v="2012-01-11T00:00:00"/>
    <d v="1899-12-30T16:23:00"/>
    <n v="30"/>
    <n v="83"/>
    <s v="Ticket"/>
    <s v="Wednesday"/>
    <s v="Afternoon"/>
    <x v="2"/>
    <s v="16"/>
  </r>
  <r>
    <n v="1"/>
    <n v="5"/>
    <d v="2012-01-11T00:00:00"/>
    <x v="635"/>
    <d v="1899-12-30T16:28:00"/>
    <d v="2012-01-11T00:00:00"/>
    <d v="1899-12-30T19:52:00"/>
    <n v="40"/>
    <n v="204"/>
    <s v="Ticket"/>
    <s v="Wednesday"/>
    <s v="Afternoon"/>
    <x v="5"/>
    <s v="19"/>
  </r>
  <r>
    <n v="1"/>
    <n v="6"/>
    <d v="2012-01-11T00:00:00"/>
    <x v="635"/>
    <d v="1899-12-30T16:38:00"/>
    <d v="2012-01-11T00:00:00"/>
    <d v="1899-12-30T19:43:00"/>
    <n v="40"/>
    <n v="185"/>
    <s v="Ticket"/>
    <s v="Wednesday"/>
    <s v="Afternoon"/>
    <x v="5"/>
    <s v="19"/>
  </r>
  <r>
    <n v="1"/>
    <n v="5"/>
    <d v="2012-01-11T00:00:00"/>
    <x v="635"/>
    <d v="1899-12-30T17:08:00"/>
    <d v="2012-01-11T00:00:00"/>
    <d v="1899-12-30T18:17:00"/>
    <n v="30"/>
    <n v="69"/>
    <s v="Ticket"/>
    <s v="Wednesday"/>
    <s v="Afternoon"/>
    <x v="3"/>
    <s v="18"/>
  </r>
  <r>
    <n v="1"/>
    <n v="5"/>
    <d v="2012-01-11T00:00:00"/>
    <x v="635"/>
    <d v="1899-12-30T17:13:00"/>
    <d v="2012-01-11T00:00:00"/>
    <d v="1899-12-30T18:53:00"/>
    <n v="30"/>
    <n v="100"/>
    <s v="Ticket"/>
    <s v="Wednesday"/>
    <s v="Afternoon"/>
    <x v="3"/>
    <s v="18"/>
  </r>
  <r>
    <n v="1"/>
    <n v="5"/>
    <d v="2012-01-11T00:00:00"/>
    <x v="635"/>
    <d v="1899-12-30T17:51:00"/>
    <d v="2012-01-11T00:00:00"/>
    <d v="1899-12-30T19:09:00"/>
    <n v="30"/>
    <n v="78"/>
    <s v="Ticket"/>
    <s v="Wednesday"/>
    <s v="Afternoon"/>
    <x v="3"/>
    <s v="19"/>
  </r>
  <r>
    <n v="1"/>
    <n v="5"/>
    <d v="2012-01-11T00:00:00"/>
    <x v="635"/>
    <d v="1899-12-30T18:48:00"/>
    <d v="2012-01-11T00:00:00"/>
    <d v="1899-12-30T22:38:00"/>
    <n v="40"/>
    <n v="230"/>
    <s v="Ticket"/>
    <s v="Wednesday"/>
    <s v="Evening"/>
    <x v="8"/>
    <s v="22"/>
  </r>
  <r>
    <n v="1"/>
    <n v="5"/>
    <d v="2012-01-11T00:00:00"/>
    <x v="635"/>
    <d v="1899-12-30T18:59:00"/>
    <d v="2012-01-11T00:00:00"/>
    <d v="1899-12-30T21:10:00"/>
    <n v="30"/>
    <n v="131"/>
    <s v="Ticket"/>
    <s v="Wednesday"/>
    <s v="Evening"/>
    <x v="8"/>
    <s v="21"/>
  </r>
  <r>
    <n v="1"/>
    <n v="8"/>
    <d v="2012-01-11T00:00:00"/>
    <x v="635"/>
    <d v="1899-12-30T19:19:00"/>
    <d v="2012-01-11T00:00:00"/>
    <d v="1899-12-30T20:58:00"/>
    <n v="30"/>
    <n v="99"/>
    <s v="Ticket"/>
    <s v="Wednesday"/>
    <s v="Evening"/>
    <x v="4"/>
    <s v="20"/>
  </r>
  <r>
    <n v="1"/>
    <n v="6"/>
    <d v="2012-01-12T00:00:00"/>
    <x v="636"/>
    <d v="1899-12-30T13:00:00"/>
    <d v="2012-01-12T00:00:00"/>
    <d v="1899-12-30T14:33:00"/>
    <n v="30"/>
    <n v="93"/>
    <s v="Ticket"/>
    <s v="Thursday"/>
    <s v="Morning"/>
    <x v="0"/>
    <s v="14"/>
  </r>
  <r>
    <n v="1"/>
    <n v="8"/>
    <d v="2012-01-12T00:00:00"/>
    <x v="636"/>
    <d v="1899-12-30T13:54:00"/>
    <d v="2012-01-12T00:00:00"/>
    <d v="1899-12-30T17:10:00"/>
    <n v="40"/>
    <n v="196"/>
    <s v="Ticket"/>
    <s v="Thursday"/>
    <s v="Morning"/>
    <x v="0"/>
    <s v="17"/>
  </r>
  <r>
    <n v="1"/>
    <n v="8"/>
    <d v="2012-01-12T00:00:00"/>
    <x v="636"/>
    <d v="1899-12-30T15:27:00"/>
    <d v="2012-01-12T00:00:00"/>
    <d v="1899-12-30T16:17:00"/>
    <n v="30"/>
    <n v="50"/>
    <s v="Ticket"/>
    <s v="Thursday"/>
    <s v="Afternoon"/>
    <x v="2"/>
    <s v="16"/>
  </r>
  <r>
    <n v="1"/>
    <n v="6"/>
    <d v="2012-01-12T00:00:00"/>
    <x v="636"/>
    <d v="1899-12-30T15:35:00"/>
    <d v="2012-01-12T00:00:00"/>
    <d v="1899-12-30T17:58:00"/>
    <n v="30"/>
    <n v="143"/>
    <s v="Ticket"/>
    <s v="Thursday"/>
    <s v="Afternoon"/>
    <x v="2"/>
    <s v="17"/>
  </r>
  <r>
    <n v="1"/>
    <n v="8"/>
    <d v="2012-01-12T00:00:00"/>
    <x v="636"/>
    <d v="1899-12-30T15:54:00"/>
    <d v="2012-01-12T00:00:00"/>
    <d v="1899-12-30T18:16:00"/>
    <n v="30"/>
    <n v="142"/>
    <s v="Ticket"/>
    <s v="Thursday"/>
    <s v="Afternoon"/>
    <x v="2"/>
    <s v="18"/>
  </r>
  <r>
    <n v="1"/>
    <n v="5"/>
    <d v="2012-01-13T00:00:00"/>
    <x v="637"/>
    <d v="1899-12-30T07:24:00"/>
    <d v="2012-01-13T00:00:00"/>
    <d v="1899-12-30T09:27:00"/>
    <n v="30"/>
    <n v="123"/>
    <s v="Ticket"/>
    <s v="Friday"/>
    <s v="Night"/>
    <x v="16"/>
    <s v="09"/>
  </r>
  <r>
    <n v="1"/>
    <n v="5"/>
    <d v="2012-01-13T00:00:00"/>
    <x v="637"/>
    <d v="1899-12-30T12:54:00"/>
    <d v="2012-01-13T00:00:00"/>
    <d v="1899-12-30T17:22:00"/>
    <n v="50"/>
    <n v="268"/>
    <s v="Ticket"/>
    <s v="Friday"/>
    <s v="Morning"/>
    <x v="7"/>
    <s v="17"/>
  </r>
  <r>
    <n v="1"/>
    <n v="6"/>
    <d v="2012-01-13T00:00:00"/>
    <x v="637"/>
    <d v="1899-12-30T14:05:00"/>
    <d v="2012-01-13T00:00:00"/>
    <d v="1899-12-30T17:25:00"/>
    <n v="40"/>
    <n v="200"/>
    <s v="Ticket"/>
    <s v="Friday"/>
    <s v="Afternoon"/>
    <x v="1"/>
    <s v="17"/>
  </r>
  <r>
    <n v="1"/>
    <n v="8"/>
    <d v="2012-01-13T00:00:00"/>
    <x v="637"/>
    <d v="1899-12-30T15:32:00"/>
    <d v="2012-01-13T00:00:00"/>
    <d v="1899-12-30T16:25:00"/>
    <n v="30"/>
    <n v="53"/>
    <s v="Ticket"/>
    <s v="Friday"/>
    <s v="Afternoon"/>
    <x v="2"/>
    <s v="16"/>
  </r>
  <r>
    <n v="1"/>
    <n v="6"/>
    <d v="2012-01-13T00:00:00"/>
    <x v="637"/>
    <d v="1899-12-30T18:41:00"/>
    <d v="2012-01-13T00:00:00"/>
    <d v="1899-12-30T19:09:00"/>
    <n v="30"/>
    <n v="28"/>
    <s v="Ticket"/>
    <s v="Friday"/>
    <s v="Evening"/>
    <x v="8"/>
    <s v="19"/>
  </r>
  <r>
    <n v="1"/>
    <n v="8"/>
    <d v="2012-01-13T00:00:00"/>
    <x v="637"/>
    <d v="1899-12-30T19:53:00"/>
    <d v="2012-01-13T00:00:00"/>
    <d v="1899-12-30T23:11:00"/>
    <n v="40"/>
    <n v="198"/>
    <s v="Ticket"/>
    <s v="Friday"/>
    <s v="Evening"/>
    <x v="4"/>
    <s v="23"/>
  </r>
  <r>
    <n v="1"/>
    <n v="5"/>
    <d v="2012-01-13T00:00:00"/>
    <x v="637"/>
    <d v="1899-12-30T22:52:00"/>
    <d v="2012-01-14T00:00:00"/>
    <d v="1899-12-30T02:20:00"/>
    <n v="40"/>
    <n v="208"/>
    <s v="Ticket"/>
    <s v="Friday"/>
    <s v="Night"/>
    <x v="6"/>
    <s v="02"/>
  </r>
  <r>
    <n v="1"/>
    <n v="5"/>
    <d v="2012-01-16T00:00:00"/>
    <x v="638"/>
    <d v="1899-12-30T07:26:00"/>
    <d v="2012-01-16T00:00:00"/>
    <d v="1899-12-30T08:55:00"/>
    <n v="30"/>
    <n v="89"/>
    <s v="Ticket"/>
    <s v="Monday"/>
    <s v="Night"/>
    <x v="16"/>
    <s v="08"/>
  </r>
  <r>
    <n v="1"/>
    <n v="5"/>
    <d v="2012-01-16T00:00:00"/>
    <x v="638"/>
    <d v="1899-12-30T11:47:00"/>
    <d v="2012-01-16T00:00:00"/>
    <d v="1899-12-30T14:54:00"/>
    <n v="40"/>
    <n v="187"/>
    <s v="Ticket"/>
    <s v="Monday"/>
    <s v="Morning"/>
    <x v="12"/>
    <s v="14"/>
  </r>
  <r>
    <n v="1"/>
    <n v="8"/>
    <d v="2012-01-16T00:00:00"/>
    <x v="638"/>
    <d v="1899-12-30T13:21:00"/>
    <d v="2012-01-16T00:00:00"/>
    <d v="1899-12-30T14:21:00"/>
    <n v="30"/>
    <n v="60"/>
    <s v="Ticket"/>
    <s v="Monday"/>
    <s v="Morning"/>
    <x v="0"/>
    <s v="14"/>
  </r>
  <r>
    <n v="1"/>
    <n v="8"/>
    <d v="2012-01-16T00:00:00"/>
    <x v="638"/>
    <d v="1899-12-30T15:25:00"/>
    <d v="2012-01-16T00:00:00"/>
    <d v="1899-12-30T15:46:00"/>
    <n v="30"/>
    <n v="21"/>
    <s v="Ticket"/>
    <s v="Monday"/>
    <s v="Afternoon"/>
    <x v="2"/>
    <s v="15"/>
  </r>
  <r>
    <n v="1"/>
    <n v="8"/>
    <d v="2012-01-16T00:00:00"/>
    <x v="638"/>
    <d v="1899-12-30T16:28:00"/>
    <d v="2012-01-16T00:00:00"/>
    <d v="1899-12-30T19:37:00"/>
    <n v="40"/>
    <n v="189"/>
    <s v="Ticket"/>
    <s v="Monday"/>
    <s v="Afternoon"/>
    <x v="5"/>
    <s v="19"/>
  </r>
  <r>
    <n v="1"/>
    <n v="5"/>
    <d v="2012-01-16T00:00:00"/>
    <x v="638"/>
    <d v="1899-12-30T16:34:00"/>
    <d v="2012-01-16T00:00:00"/>
    <d v="1899-12-30T20:38:00"/>
    <n v="50"/>
    <n v="244"/>
    <s v="Ticket"/>
    <s v="Monday"/>
    <s v="Afternoon"/>
    <x v="5"/>
    <s v="20"/>
  </r>
  <r>
    <n v="1"/>
    <n v="5"/>
    <d v="2012-01-16T00:00:00"/>
    <x v="638"/>
    <d v="1899-12-30T17:30:00"/>
    <d v="2012-01-16T00:00:00"/>
    <d v="1899-12-30T19:26:00"/>
    <n v="30"/>
    <n v="116"/>
    <s v="Ticket"/>
    <s v="Monday"/>
    <s v="Afternoon"/>
    <x v="3"/>
    <s v="19"/>
  </r>
  <r>
    <n v="1"/>
    <n v="6"/>
    <d v="2012-01-16T00:00:00"/>
    <x v="638"/>
    <d v="1899-12-30T19:20:00"/>
    <d v="2012-01-16T00:00:00"/>
    <d v="1899-12-30T20:38:00"/>
    <n v="30"/>
    <n v="78"/>
    <s v="Ticket"/>
    <s v="Monday"/>
    <s v="Evening"/>
    <x v="4"/>
    <s v="20"/>
  </r>
  <r>
    <n v="1"/>
    <n v="5"/>
    <d v="2012-01-16T00:00:00"/>
    <x v="638"/>
    <d v="1899-12-30T20:14:00"/>
    <d v="2012-01-16T00:00:00"/>
    <d v="1899-12-30T23:02:00"/>
    <n v="30"/>
    <n v="168"/>
    <s v="Ticket"/>
    <s v="Monday"/>
    <s v="Evening"/>
    <x v="9"/>
    <s v="23"/>
  </r>
  <r>
    <n v="1"/>
    <n v="6"/>
    <d v="2012-01-16T00:00:00"/>
    <x v="638"/>
    <d v="1899-12-30T21:06:00"/>
    <d v="2012-01-16T00:00:00"/>
    <d v="1899-12-30T22:11:00"/>
    <n v="30"/>
    <n v="65"/>
    <s v="Ticket"/>
    <s v="Monday"/>
    <s v="Evening"/>
    <x v="10"/>
    <s v="22"/>
  </r>
  <r>
    <n v="1"/>
    <n v="5"/>
    <d v="2012-01-17T00:00:00"/>
    <x v="639"/>
    <d v="1899-12-30T08:16:00"/>
    <d v="2012-01-17T00:00:00"/>
    <d v="1899-12-30T10:18:00"/>
    <n v="30"/>
    <n v="122"/>
    <s v="Ticket"/>
    <s v="Tuesday"/>
    <s v="Night"/>
    <x v="18"/>
    <s v="10"/>
  </r>
  <r>
    <n v="1"/>
    <n v="5"/>
    <d v="2012-01-17T00:00:00"/>
    <x v="639"/>
    <d v="1899-12-30T09:14:00"/>
    <d v="2012-01-17T00:00:00"/>
    <d v="1899-12-30T12:10:00"/>
    <n v="30"/>
    <n v="176"/>
    <s v="Ticket"/>
    <s v="Tuesday"/>
    <s v="Night"/>
    <x v="13"/>
    <s v="12"/>
  </r>
  <r>
    <n v="1"/>
    <n v="8"/>
    <d v="2012-01-17T00:00:00"/>
    <x v="639"/>
    <d v="1899-12-30T12:57:00"/>
    <d v="2012-01-17T00:00:00"/>
    <d v="1899-12-30T14:00:00"/>
    <n v="300"/>
    <n v="63"/>
    <s v="Ticket"/>
    <s v="Tuesday"/>
    <s v="Morning"/>
    <x v="7"/>
    <s v="14"/>
  </r>
  <r>
    <n v="1"/>
    <n v="6"/>
    <d v="2012-01-17T00:00:00"/>
    <x v="639"/>
    <d v="1899-12-30T15:00:00"/>
    <d v="2012-01-17T00:00:00"/>
    <d v="1899-12-30T17:42:00"/>
    <n v="30"/>
    <n v="162"/>
    <s v="Ticket"/>
    <s v="Tuesday"/>
    <s v="Afternoon"/>
    <x v="2"/>
    <s v="17"/>
  </r>
  <r>
    <n v="1"/>
    <n v="5"/>
    <d v="2012-01-17T00:00:00"/>
    <x v="639"/>
    <d v="1899-12-30T15:42:00"/>
    <d v="2012-01-17T00:00:00"/>
    <d v="1899-12-30T18:53:00"/>
    <n v="40"/>
    <n v="191"/>
    <s v="Ticket"/>
    <s v="Tuesday"/>
    <s v="Afternoon"/>
    <x v="2"/>
    <s v="18"/>
  </r>
  <r>
    <n v="1"/>
    <n v="5"/>
    <d v="2012-01-17T00:00:00"/>
    <x v="639"/>
    <d v="1899-12-30T17:39:00"/>
    <d v="2012-01-17T00:00:00"/>
    <d v="1899-12-30T18:24:00"/>
    <n v="30"/>
    <n v="45"/>
    <s v="Ticket"/>
    <s v="Tuesday"/>
    <s v="Afternoon"/>
    <x v="3"/>
    <s v="18"/>
  </r>
  <r>
    <n v="1"/>
    <n v="8"/>
    <d v="2012-01-17T00:00:00"/>
    <x v="639"/>
    <d v="1899-12-30T19:06:00"/>
    <d v="2012-01-17T00:00:00"/>
    <d v="1899-12-30T21:51:00"/>
    <n v="30"/>
    <n v="165"/>
    <s v="Ticket"/>
    <s v="Tuesday"/>
    <s v="Evening"/>
    <x v="4"/>
    <s v="21"/>
  </r>
  <r>
    <n v="1"/>
    <n v="8"/>
    <d v="2012-01-17T00:00:00"/>
    <x v="639"/>
    <d v="1899-12-30T21:01:00"/>
    <d v="2012-01-17T00:00:00"/>
    <d v="1899-12-30T23:10:00"/>
    <n v="30"/>
    <n v="129"/>
    <s v="Manual"/>
    <s v="Tuesday"/>
    <s v="Evening"/>
    <x v="10"/>
    <s v="23"/>
  </r>
  <r>
    <n v="1"/>
    <n v="5"/>
    <d v="2012-01-18T00:00:00"/>
    <x v="640"/>
    <d v="1899-12-30T08:22:00"/>
    <d v="2012-01-18T00:00:00"/>
    <d v="1899-12-30T09:38:00"/>
    <n v="30"/>
    <n v="76"/>
    <s v="Ticket"/>
    <s v="Wednesday"/>
    <s v="Night"/>
    <x v="18"/>
    <s v="09"/>
  </r>
  <r>
    <n v="1"/>
    <n v="5"/>
    <d v="2012-01-18T00:00:00"/>
    <x v="640"/>
    <d v="1899-12-30T09:23:00"/>
    <d v="2012-01-18T00:00:00"/>
    <d v="1899-12-30T10:45:00"/>
    <n v="30"/>
    <n v="82"/>
    <s v="Ticket"/>
    <s v="Wednesday"/>
    <s v="Night"/>
    <x v="13"/>
    <s v="10"/>
  </r>
  <r>
    <n v="1"/>
    <n v="5"/>
    <d v="2012-01-18T00:00:00"/>
    <x v="640"/>
    <d v="1899-12-30T10:09:00"/>
    <d v="2012-01-18T00:00:00"/>
    <d v="1899-12-30T10:48:00"/>
    <n v="30"/>
    <n v="39"/>
    <s v="Ticket"/>
    <s v="Wednesday"/>
    <s v="Morning"/>
    <x v="11"/>
    <s v="10"/>
  </r>
  <r>
    <n v="1"/>
    <n v="5"/>
    <d v="2012-01-18T00:00:00"/>
    <x v="640"/>
    <d v="1899-12-30T12:18:00"/>
    <d v="2012-01-18T00:00:00"/>
    <d v="1899-12-30T15:40:00"/>
    <n v="40"/>
    <n v="202"/>
    <s v="Ticket"/>
    <s v="Wednesday"/>
    <s v="Morning"/>
    <x v="7"/>
    <s v="15"/>
  </r>
  <r>
    <n v="1"/>
    <n v="6"/>
    <d v="2012-01-18T00:00:00"/>
    <x v="640"/>
    <d v="1899-12-30T13:32:00"/>
    <d v="2012-01-18T00:00:00"/>
    <d v="1899-12-30T16:27:00"/>
    <n v="30"/>
    <n v="175"/>
    <s v="Ticket"/>
    <s v="Wednesday"/>
    <s v="Morning"/>
    <x v="0"/>
    <s v="16"/>
  </r>
  <r>
    <n v="1"/>
    <n v="6"/>
    <d v="2012-01-18T00:00:00"/>
    <x v="640"/>
    <d v="1899-12-30T13:46:00"/>
    <d v="2012-01-18T00:00:00"/>
    <d v="1899-12-30T17:03:00"/>
    <n v="40"/>
    <n v="197"/>
    <s v="Ticket"/>
    <s v="Wednesday"/>
    <s v="Morning"/>
    <x v="0"/>
    <s v="17"/>
  </r>
  <r>
    <n v="1"/>
    <n v="6"/>
    <d v="2012-01-18T00:00:00"/>
    <x v="640"/>
    <d v="1899-12-30T15:04:00"/>
    <d v="2012-01-18T00:00:00"/>
    <d v="1899-12-30T18:03:00"/>
    <n v="30"/>
    <n v="179"/>
    <s v="Ticket"/>
    <s v="Wednesday"/>
    <s v="Afternoon"/>
    <x v="2"/>
    <s v="18"/>
  </r>
  <r>
    <n v="1"/>
    <n v="5"/>
    <d v="2012-01-18T00:00:00"/>
    <x v="640"/>
    <d v="1899-12-30T15:38:00"/>
    <d v="2012-01-18T00:00:00"/>
    <d v="1899-12-30T19:39:00"/>
    <n v="50"/>
    <n v="241"/>
    <s v="Ticket"/>
    <s v="Wednesday"/>
    <s v="Afternoon"/>
    <x v="2"/>
    <s v="19"/>
  </r>
  <r>
    <n v="1"/>
    <n v="5"/>
    <d v="2012-01-18T00:00:00"/>
    <x v="640"/>
    <d v="1899-12-30T15:47:00"/>
    <d v="2012-01-18T00:00:00"/>
    <d v="1899-12-30T17:59:00"/>
    <n v="30"/>
    <n v="132"/>
    <s v="Ticket"/>
    <s v="Wednesday"/>
    <s v="Afternoon"/>
    <x v="2"/>
    <s v="17"/>
  </r>
  <r>
    <n v="1"/>
    <n v="5"/>
    <d v="2012-01-18T00:00:00"/>
    <x v="640"/>
    <d v="1899-12-30T16:19:00"/>
    <d v="2012-01-18T00:00:00"/>
    <d v="1899-12-30T19:18:00"/>
    <n v="30"/>
    <n v="179"/>
    <s v="Ticket"/>
    <s v="Wednesday"/>
    <s v="Afternoon"/>
    <x v="5"/>
    <s v="19"/>
  </r>
  <r>
    <n v="1"/>
    <n v="6"/>
    <d v="2012-01-18T00:00:00"/>
    <x v="640"/>
    <d v="1899-12-30T18:11:00"/>
    <d v="2012-01-18T00:00:00"/>
    <d v="1899-12-30T20:01:00"/>
    <n v="30"/>
    <n v="110"/>
    <s v="Ticket"/>
    <s v="Wednesday"/>
    <s v="Evening"/>
    <x v="8"/>
    <s v="20"/>
  </r>
  <r>
    <n v="1"/>
    <n v="6"/>
    <d v="2012-01-18T00:00:00"/>
    <x v="640"/>
    <d v="1899-12-30T20:19:00"/>
    <d v="2012-01-18T00:00:00"/>
    <d v="1899-12-30T23:13:00"/>
    <n v="30"/>
    <n v="174"/>
    <s v="Ticket"/>
    <s v="Wednesday"/>
    <s v="Evening"/>
    <x v="9"/>
    <s v="23"/>
  </r>
  <r>
    <n v="1"/>
    <n v="8"/>
    <d v="2012-01-18T00:00:00"/>
    <x v="640"/>
    <d v="1899-12-30T20:42:00"/>
    <d v="2012-01-18T00:00:00"/>
    <d v="1899-12-30T22:29:00"/>
    <n v="30"/>
    <n v="107"/>
    <s v="Ticket"/>
    <s v="Wednesday"/>
    <s v="Evening"/>
    <x v="9"/>
    <s v="22"/>
  </r>
  <r>
    <n v="1"/>
    <n v="5"/>
    <d v="2012-01-18T00:00:00"/>
    <x v="640"/>
    <d v="1899-12-30T20:49:00"/>
    <d v="2012-01-18T00:00:00"/>
    <d v="1899-12-30T23:14:00"/>
    <n v="30"/>
    <n v="145"/>
    <s v="Ticket"/>
    <s v="Wednesday"/>
    <s v="Evening"/>
    <x v="9"/>
    <s v="23"/>
  </r>
  <r>
    <n v="1"/>
    <n v="5"/>
    <d v="2012-01-18T00:00:00"/>
    <x v="640"/>
    <d v="1899-12-30T21:04:00"/>
    <d v="2012-01-18T00:00:00"/>
    <d v="1899-12-30T23:09:00"/>
    <n v="30"/>
    <n v="125"/>
    <s v="Ticket"/>
    <s v="Wednesday"/>
    <s v="Evening"/>
    <x v="10"/>
    <s v="23"/>
  </r>
  <r>
    <n v="1"/>
    <n v="5"/>
    <d v="2012-01-18T00:00:00"/>
    <x v="640"/>
    <d v="1899-12-30T21:32:00"/>
    <d v="2012-01-18T00:00:00"/>
    <d v="1899-12-30T23:57:00"/>
    <n v="30"/>
    <n v="145"/>
    <s v="Ticket"/>
    <s v="Wednesday"/>
    <s v="Evening"/>
    <x v="10"/>
    <s v="23"/>
  </r>
  <r>
    <n v="1"/>
    <n v="5"/>
    <d v="2012-01-19T00:00:00"/>
    <x v="641"/>
    <d v="1899-12-30T08:59:00"/>
    <d v="2012-01-19T00:00:00"/>
    <d v="1899-12-30T11:07:00"/>
    <n v="30"/>
    <n v="128"/>
    <s v="Ticket"/>
    <s v="Thursday"/>
    <s v="Night"/>
    <x v="18"/>
    <s v="11"/>
  </r>
  <r>
    <n v="1"/>
    <n v="5"/>
    <d v="2012-01-19T00:00:00"/>
    <x v="641"/>
    <d v="1899-12-30T10:27:00"/>
    <d v="2012-01-19T00:00:00"/>
    <d v="1899-12-30T14:51:00"/>
    <n v="50"/>
    <n v="264"/>
    <s v="Ticket"/>
    <s v="Thursday"/>
    <s v="Morning"/>
    <x v="11"/>
    <s v="14"/>
  </r>
  <r>
    <n v="1"/>
    <n v="6"/>
    <d v="2012-01-19T00:00:00"/>
    <x v="641"/>
    <d v="1899-12-30T12:20:00"/>
    <d v="2012-01-19T00:00:00"/>
    <d v="1899-12-30T13:47:00"/>
    <n v="30"/>
    <n v="87"/>
    <s v="Ticket"/>
    <s v="Thursday"/>
    <s v="Morning"/>
    <x v="7"/>
    <s v="13"/>
  </r>
  <r>
    <n v="1"/>
    <n v="6"/>
    <d v="2012-01-19T00:00:00"/>
    <x v="641"/>
    <d v="1899-12-30T12:30:00"/>
    <d v="2012-01-19T00:00:00"/>
    <d v="1899-12-30T16:15:00"/>
    <n v="40"/>
    <n v="225"/>
    <s v="Ticket"/>
    <s v="Thursday"/>
    <s v="Morning"/>
    <x v="7"/>
    <s v="16"/>
  </r>
  <r>
    <n v="1"/>
    <n v="6"/>
    <d v="2012-01-19T00:00:00"/>
    <x v="641"/>
    <d v="1899-12-30T16:06:00"/>
    <d v="2012-01-19T00:00:00"/>
    <d v="1899-12-30T17:19:00"/>
    <n v="30"/>
    <n v="73"/>
    <s v="Ticket"/>
    <s v="Thursday"/>
    <s v="Afternoon"/>
    <x v="5"/>
    <s v="17"/>
  </r>
  <r>
    <n v="1"/>
    <n v="8"/>
    <d v="2012-01-19T00:00:00"/>
    <x v="641"/>
    <d v="1899-12-30T16:27:00"/>
    <d v="2012-01-19T00:00:00"/>
    <d v="1899-12-30T17:36:00"/>
    <n v="30"/>
    <n v="69"/>
    <s v="Ticket"/>
    <s v="Thursday"/>
    <s v="Afternoon"/>
    <x v="5"/>
    <s v="17"/>
  </r>
  <r>
    <n v="1"/>
    <n v="8"/>
    <d v="2012-01-19T00:00:00"/>
    <x v="641"/>
    <d v="1899-12-30T17:09:00"/>
    <d v="2012-01-19T00:00:00"/>
    <d v="1899-12-30T17:44:00"/>
    <n v="30"/>
    <n v="35"/>
    <s v="Ticket"/>
    <s v="Thursday"/>
    <s v="Afternoon"/>
    <x v="3"/>
    <s v="17"/>
  </r>
  <r>
    <n v="1"/>
    <n v="5"/>
    <d v="2012-01-19T00:00:00"/>
    <x v="641"/>
    <d v="1899-12-30T18:05:00"/>
    <d v="2012-01-19T00:00:00"/>
    <d v="1899-12-30T18:24:00"/>
    <n v="30"/>
    <n v="19"/>
    <s v="Ticket"/>
    <s v="Thursday"/>
    <s v="Evening"/>
    <x v="8"/>
    <s v="18"/>
  </r>
  <r>
    <n v="1"/>
    <n v="8"/>
    <d v="2012-01-19T00:00:00"/>
    <x v="641"/>
    <d v="1899-12-30T19:18:00"/>
    <d v="2012-01-19T00:00:00"/>
    <d v="1899-12-30T19:44:00"/>
    <n v="30"/>
    <n v="26"/>
    <s v="Ticket"/>
    <s v="Thursday"/>
    <s v="Evening"/>
    <x v="4"/>
    <s v="19"/>
  </r>
  <r>
    <n v="1"/>
    <n v="6"/>
    <d v="2012-01-19T00:00:00"/>
    <x v="641"/>
    <d v="1899-12-30T19:31:00"/>
    <d v="2012-01-19T00:00:00"/>
    <d v="1899-12-30T22:24:00"/>
    <n v="30"/>
    <n v="173"/>
    <s v="Ticket"/>
    <s v="Thursday"/>
    <s v="Evening"/>
    <x v="4"/>
    <s v="22"/>
  </r>
  <r>
    <n v="1"/>
    <n v="6"/>
    <d v="2012-01-19T00:00:00"/>
    <x v="641"/>
    <d v="1899-12-30T19:34:00"/>
    <d v="2012-01-19T00:00:00"/>
    <d v="1899-12-30T20:42:00"/>
    <n v="30"/>
    <n v="68"/>
    <s v="Ticket"/>
    <s v="Thursday"/>
    <s v="Evening"/>
    <x v="4"/>
    <s v="20"/>
  </r>
  <r>
    <n v="1"/>
    <n v="5"/>
    <d v="2012-01-19T00:00:00"/>
    <x v="641"/>
    <d v="1899-12-30T19:47:00"/>
    <d v="2012-01-19T00:00:00"/>
    <d v="1899-12-30T21:27:00"/>
    <n v="30"/>
    <n v="100"/>
    <s v="Ticket"/>
    <s v="Thursday"/>
    <s v="Evening"/>
    <x v="4"/>
    <s v="21"/>
  </r>
  <r>
    <n v="1"/>
    <n v="5"/>
    <d v="2012-01-20T00:00:00"/>
    <x v="642"/>
    <d v="1899-12-30T08:25:00"/>
    <d v="2012-01-20T00:00:00"/>
    <d v="1899-12-30T10:53:00"/>
    <n v="30"/>
    <n v="148"/>
    <s v="Ticket"/>
    <s v="Friday"/>
    <s v="Night"/>
    <x v="18"/>
    <s v="10"/>
  </r>
  <r>
    <n v="1"/>
    <n v="8"/>
    <d v="2012-01-20T00:00:00"/>
    <x v="642"/>
    <d v="1899-12-30T11:03:00"/>
    <d v="2012-01-20T00:00:00"/>
    <d v="1899-12-30T14:34:00"/>
    <n v="40"/>
    <n v="211"/>
    <s v="Ticket"/>
    <s v="Friday"/>
    <s v="Morning"/>
    <x v="12"/>
    <s v="14"/>
  </r>
  <r>
    <n v="1"/>
    <n v="8"/>
    <d v="2012-01-20T00:00:00"/>
    <x v="642"/>
    <d v="1899-12-30T15:38:00"/>
    <d v="2012-01-20T00:00:00"/>
    <d v="1899-12-30T16:03:00"/>
    <n v="30"/>
    <n v="25"/>
    <s v="Ticket"/>
    <s v="Friday"/>
    <s v="Afternoon"/>
    <x v="2"/>
    <s v="16"/>
  </r>
  <r>
    <n v="1"/>
    <n v="5"/>
    <d v="2012-01-20T00:00:00"/>
    <x v="642"/>
    <d v="1899-12-30T17:16:00"/>
    <d v="2012-01-20T00:00:00"/>
    <d v="1899-12-30T18:25:00"/>
    <n v="30"/>
    <n v="69"/>
    <s v="Ticket"/>
    <s v="Friday"/>
    <s v="Afternoon"/>
    <x v="3"/>
    <s v="18"/>
  </r>
  <r>
    <n v="1"/>
    <n v="8"/>
    <d v="2012-01-20T00:00:00"/>
    <x v="642"/>
    <d v="1899-12-30T17:50:00"/>
    <d v="2012-01-20T00:00:00"/>
    <d v="1899-12-30T19:03:00"/>
    <n v="30"/>
    <n v="73"/>
    <s v="Ticket"/>
    <s v="Friday"/>
    <s v="Afternoon"/>
    <x v="3"/>
    <s v="19"/>
  </r>
  <r>
    <n v="1"/>
    <n v="8"/>
    <d v="2012-01-20T00:00:00"/>
    <x v="642"/>
    <d v="1899-12-30T18:29:00"/>
    <d v="2012-01-20T00:00:00"/>
    <d v="1899-12-30T20:41:00"/>
    <n v="30"/>
    <n v="132"/>
    <s v="Ticket"/>
    <s v="Friday"/>
    <s v="Evening"/>
    <x v="8"/>
    <s v="20"/>
  </r>
  <r>
    <n v="1"/>
    <n v="6"/>
    <d v="2012-01-20T00:00:00"/>
    <x v="642"/>
    <d v="1899-12-30T19:46:00"/>
    <d v="2012-01-20T00:00:00"/>
    <d v="1899-12-30T21:31:00"/>
    <n v="30"/>
    <n v="105"/>
    <s v="Ticket"/>
    <s v="Friday"/>
    <s v="Evening"/>
    <x v="4"/>
    <s v="21"/>
  </r>
  <r>
    <n v="1"/>
    <n v="5"/>
    <d v="2012-01-23T00:00:00"/>
    <x v="643"/>
    <d v="1899-12-30T11:30:00"/>
    <d v="2012-01-23T00:00:00"/>
    <d v="1899-12-30T12:48:00"/>
    <n v="30"/>
    <n v="78"/>
    <s v="Manual"/>
    <s v="Monday"/>
    <s v="Morning"/>
    <x v="12"/>
    <s v="12"/>
  </r>
  <r>
    <n v="1"/>
    <n v="6"/>
    <d v="2012-01-23T00:00:00"/>
    <x v="643"/>
    <d v="1899-12-30T13:17:00"/>
    <d v="2012-01-23T00:00:00"/>
    <d v="1899-12-30T16:32:00"/>
    <n v="40"/>
    <n v="195"/>
    <s v="Ticket"/>
    <s v="Monday"/>
    <s v="Morning"/>
    <x v="0"/>
    <s v="16"/>
  </r>
  <r>
    <n v="1"/>
    <n v="6"/>
    <d v="2012-01-23T00:00:00"/>
    <x v="643"/>
    <d v="1899-12-30T13:32:00"/>
    <d v="2012-01-23T00:00:00"/>
    <d v="1899-12-30T15:34:00"/>
    <n v="30"/>
    <n v="122"/>
    <s v="Ticket"/>
    <s v="Monday"/>
    <s v="Morning"/>
    <x v="0"/>
    <s v="15"/>
  </r>
  <r>
    <n v="1"/>
    <n v="5"/>
    <d v="2012-01-23T00:00:00"/>
    <x v="643"/>
    <d v="1899-12-30T14:25:00"/>
    <d v="2012-01-23T00:00:00"/>
    <d v="1899-12-30T16:32:00"/>
    <n v="30"/>
    <n v="127"/>
    <s v="Ticket"/>
    <s v="Monday"/>
    <s v="Afternoon"/>
    <x v="1"/>
    <s v="16"/>
  </r>
  <r>
    <n v="1"/>
    <n v="6"/>
    <d v="2012-01-23T00:00:00"/>
    <x v="643"/>
    <d v="1899-12-30T16:57:00"/>
    <d v="2012-01-23T00:00:00"/>
    <d v="1899-12-30T18:16:00"/>
    <n v="30"/>
    <n v="79"/>
    <s v="Ticket"/>
    <s v="Monday"/>
    <s v="Afternoon"/>
    <x v="5"/>
    <s v="18"/>
  </r>
  <r>
    <n v="1"/>
    <n v="5"/>
    <d v="2012-01-23T00:00:00"/>
    <x v="643"/>
    <d v="1899-12-30T19:20:00"/>
    <d v="2012-01-23T00:00:00"/>
    <d v="1899-12-30T21:06:00"/>
    <n v="30"/>
    <n v="106"/>
    <s v="Ticket"/>
    <s v="Monday"/>
    <s v="Evening"/>
    <x v="4"/>
    <s v="21"/>
  </r>
  <r>
    <n v="1"/>
    <n v="6"/>
    <d v="2012-01-24T00:00:00"/>
    <x v="644"/>
    <d v="1899-12-30T11:28:00"/>
    <d v="2012-01-24T00:00:00"/>
    <d v="1899-12-30T15:16:00"/>
    <n v="40"/>
    <n v="228"/>
    <s v="Ticket"/>
    <s v="Tuesday"/>
    <s v="Morning"/>
    <x v="12"/>
    <s v="15"/>
  </r>
  <r>
    <n v="1"/>
    <n v="5"/>
    <d v="2012-01-24T00:00:00"/>
    <x v="644"/>
    <d v="1899-12-30T12:37:00"/>
    <d v="2012-01-24T00:00:00"/>
    <d v="1899-12-30T15:17:00"/>
    <n v="30"/>
    <n v="160"/>
    <s v="Ticket"/>
    <s v="Tuesday"/>
    <s v="Morning"/>
    <x v="7"/>
    <s v="15"/>
  </r>
  <r>
    <n v="1"/>
    <n v="5"/>
    <d v="2012-01-24T00:00:00"/>
    <x v="644"/>
    <d v="1899-12-30T14:49:00"/>
    <d v="2012-01-24T00:00:00"/>
    <d v="1899-12-30T16:29:00"/>
    <n v="30"/>
    <n v="100"/>
    <s v="Ticket"/>
    <s v="Tuesday"/>
    <s v="Afternoon"/>
    <x v="1"/>
    <s v="16"/>
  </r>
  <r>
    <n v="1"/>
    <n v="5"/>
    <d v="2012-01-24T00:00:00"/>
    <x v="644"/>
    <d v="1899-12-30T17:42:00"/>
    <d v="2012-01-24T00:00:00"/>
    <d v="1899-12-30T20:14:00"/>
    <n v="30"/>
    <n v="152"/>
    <s v="Ticket"/>
    <s v="Tuesday"/>
    <s v="Afternoon"/>
    <x v="3"/>
    <s v="20"/>
  </r>
  <r>
    <n v="1"/>
    <n v="5"/>
    <d v="2012-01-24T00:00:00"/>
    <x v="644"/>
    <d v="1899-12-30T18:42:00"/>
    <d v="2012-01-24T00:00:00"/>
    <d v="1899-12-30T20:33:00"/>
    <n v="30"/>
    <n v="111"/>
    <s v="Ticket"/>
    <s v="Tuesday"/>
    <s v="Evening"/>
    <x v="8"/>
    <s v="20"/>
  </r>
  <r>
    <n v="1"/>
    <n v="8"/>
    <d v="2012-01-24T00:00:00"/>
    <x v="644"/>
    <d v="1899-12-30T19:35:00"/>
    <d v="2012-01-24T00:00:00"/>
    <d v="1899-12-30T20:00:00"/>
    <n v="30"/>
    <n v="25"/>
    <s v="Ticket"/>
    <s v="Tuesday"/>
    <s v="Evening"/>
    <x v="4"/>
    <s v="20"/>
  </r>
  <r>
    <n v="1"/>
    <n v="5"/>
    <d v="2012-01-24T00:00:00"/>
    <x v="644"/>
    <d v="1899-12-30T19:50:00"/>
    <d v="2012-01-24T00:00:00"/>
    <d v="1899-12-30T21:23:00"/>
    <n v="30"/>
    <n v="93"/>
    <s v="Ticket"/>
    <s v="Tuesday"/>
    <s v="Evening"/>
    <x v="4"/>
    <s v="21"/>
  </r>
  <r>
    <n v="1"/>
    <n v="6"/>
    <d v="2012-01-24T00:00:00"/>
    <x v="644"/>
    <d v="1899-12-30T21:21:00"/>
    <d v="2012-01-24T00:00:00"/>
    <d v="1899-12-30T21:53:00"/>
    <n v="30"/>
    <n v="32"/>
    <s v="Ticket"/>
    <s v="Tuesday"/>
    <s v="Evening"/>
    <x v="10"/>
    <s v="21"/>
  </r>
  <r>
    <n v="1"/>
    <n v="5"/>
    <d v="2012-01-24T00:00:00"/>
    <x v="644"/>
    <d v="1899-12-30T22:18:00"/>
    <d v="2012-01-25T00:00:00"/>
    <d v="1899-12-30T00:27:00"/>
    <n v="30"/>
    <n v="129"/>
    <s v="Ticket"/>
    <s v="Tuesday"/>
    <s v="Night"/>
    <x v="6"/>
    <s v="00"/>
  </r>
  <r>
    <n v="1"/>
    <n v="6"/>
    <d v="2012-01-25T00:00:00"/>
    <x v="645"/>
    <d v="1899-12-30T13:50:00"/>
    <d v="2012-01-25T00:00:00"/>
    <d v="1899-12-30T14:48:00"/>
    <n v="30"/>
    <n v="58"/>
    <s v="Ticket"/>
    <s v="Wednesday"/>
    <s v="Morning"/>
    <x v="0"/>
    <s v="14"/>
  </r>
  <r>
    <n v="1"/>
    <n v="8"/>
    <d v="2012-01-25T00:00:00"/>
    <x v="645"/>
    <d v="1899-12-30T14:28:00"/>
    <d v="2012-01-25T00:00:00"/>
    <d v="1899-12-30T18:00:00"/>
    <n v="40"/>
    <n v="212"/>
    <s v="Ticket"/>
    <s v="Wednesday"/>
    <s v="Afternoon"/>
    <x v="1"/>
    <s v="18"/>
  </r>
  <r>
    <n v="1"/>
    <n v="8"/>
    <d v="2012-01-25T00:00:00"/>
    <x v="645"/>
    <d v="1899-12-30T16:03:00"/>
    <d v="2012-01-25T00:00:00"/>
    <d v="1899-12-30T21:16:00"/>
    <n v="60"/>
    <n v="313"/>
    <s v="Ticket"/>
    <s v="Wednesday"/>
    <s v="Afternoon"/>
    <x v="5"/>
    <s v="21"/>
  </r>
  <r>
    <n v="1"/>
    <n v="8"/>
    <d v="2012-01-25T00:00:00"/>
    <x v="645"/>
    <d v="1899-12-30T16:39:00"/>
    <d v="2012-01-25T00:00:00"/>
    <d v="1899-12-30T18:07:00"/>
    <n v="30"/>
    <n v="88"/>
    <s v="Ticket"/>
    <s v="Wednesday"/>
    <s v="Afternoon"/>
    <x v="5"/>
    <s v="18"/>
  </r>
  <r>
    <n v="1"/>
    <n v="6"/>
    <d v="2012-01-25T00:00:00"/>
    <x v="645"/>
    <d v="1899-12-30T16:45:00"/>
    <d v="2012-01-25T00:00:00"/>
    <d v="1899-12-30T18:52:00"/>
    <n v="30"/>
    <n v="127"/>
    <s v="Ticket"/>
    <s v="Wednesday"/>
    <s v="Afternoon"/>
    <x v="5"/>
    <s v="18"/>
  </r>
  <r>
    <n v="1"/>
    <n v="8"/>
    <d v="2012-01-25T00:00:00"/>
    <x v="645"/>
    <d v="1899-12-30T16:52:00"/>
    <d v="2012-01-25T00:00:00"/>
    <d v="1899-12-30T17:29:00"/>
    <n v="30"/>
    <n v="37"/>
    <s v="Ticket"/>
    <s v="Wednesday"/>
    <s v="Afternoon"/>
    <x v="5"/>
    <s v="17"/>
  </r>
  <r>
    <n v="1"/>
    <n v="6"/>
    <d v="2012-01-25T00:00:00"/>
    <x v="645"/>
    <d v="1899-12-30T17:31:00"/>
    <d v="2012-01-25T00:00:00"/>
    <d v="1899-12-30T18:47:00"/>
    <n v="30"/>
    <n v="76"/>
    <s v="Ticket"/>
    <s v="Wednesday"/>
    <s v="Afternoon"/>
    <x v="3"/>
    <s v="18"/>
  </r>
  <r>
    <n v="1"/>
    <n v="5"/>
    <d v="2012-01-25T00:00:00"/>
    <x v="645"/>
    <d v="1899-12-30T17:53:00"/>
    <d v="2012-01-25T00:00:00"/>
    <d v="1899-12-30T21:22:00"/>
    <n v="40"/>
    <n v="209"/>
    <s v="Ticket"/>
    <s v="Wednesday"/>
    <s v="Afternoon"/>
    <x v="3"/>
    <s v="21"/>
  </r>
  <r>
    <n v="1"/>
    <n v="5"/>
    <d v="2012-01-25T00:00:00"/>
    <x v="645"/>
    <d v="1899-12-30T18:04:00"/>
    <d v="2012-01-25T00:00:00"/>
    <d v="1899-12-30T18:57:00"/>
    <n v="30"/>
    <n v="53"/>
    <s v="Ticket"/>
    <s v="Wednesday"/>
    <s v="Evening"/>
    <x v="8"/>
    <s v="18"/>
  </r>
  <r>
    <n v="1"/>
    <n v="6"/>
    <d v="2012-01-25T00:00:00"/>
    <x v="645"/>
    <d v="1899-12-30T18:11:00"/>
    <d v="2012-01-25T00:00:00"/>
    <d v="1899-12-30T19:16:00"/>
    <n v="30"/>
    <n v="65"/>
    <s v="Ticket"/>
    <s v="Wednesday"/>
    <s v="Evening"/>
    <x v="8"/>
    <s v="19"/>
  </r>
  <r>
    <n v="1"/>
    <n v="5"/>
    <d v="2012-01-25T00:00:00"/>
    <x v="645"/>
    <d v="1899-12-30T20:41:00"/>
    <d v="2012-01-25T00:00:00"/>
    <d v="1899-12-30T22:45:00"/>
    <n v="30"/>
    <n v="124"/>
    <s v="Ticket"/>
    <s v="Wednesday"/>
    <s v="Evening"/>
    <x v="9"/>
    <s v="22"/>
  </r>
  <r>
    <n v="1"/>
    <n v="5"/>
    <d v="2012-01-25T00:00:00"/>
    <x v="645"/>
    <d v="1899-12-30T21:16:00"/>
    <d v="2012-01-26T00:00:00"/>
    <d v="1899-12-30T00:23:00"/>
    <n v="40"/>
    <n v="187"/>
    <s v="Ticket"/>
    <s v="Wednesday"/>
    <s v="Evening"/>
    <x v="10"/>
    <s v="00"/>
  </r>
  <r>
    <n v="1"/>
    <n v="5"/>
    <d v="2012-01-26T00:00:00"/>
    <x v="646"/>
    <d v="1899-12-30T12:39:00"/>
    <d v="2012-01-26T00:00:00"/>
    <d v="1899-12-30T18:06:00"/>
    <n v="60"/>
    <n v="327"/>
    <s v="Ticket"/>
    <s v="Thursday"/>
    <s v="Morning"/>
    <x v="7"/>
    <s v="18"/>
  </r>
  <r>
    <n v="1"/>
    <n v="5"/>
    <d v="2012-01-26T00:00:00"/>
    <x v="646"/>
    <d v="1899-12-30T13:00:00"/>
    <d v="2012-01-26T00:00:00"/>
    <d v="1899-12-30T15:49:00"/>
    <n v="30"/>
    <n v="169"/>
    <s v="Ticket"/>
    <s v="Thursday"/>
    <s v="Morning"/>
    <x v="0"/>
    <s v="15"/>
  </r>
  <r>
    <n v="1"/>
    <n v="5"/>
    <d v="2012-01-26T00:00:00"/>
    <x v="646"/>
    <d v="1899-12-30T13:02:00"/>
    <d v="2012-01-26T00:00:00"/>
    <d v="1899-12-30T15:05:00"/>
    <n v="30"/>
    <n v="123"/>
    <s v="Ticket"/>
    <s v="Thursday"/>
    <s v="Morning"/>
    <x v="0"/>
    <s v="15"/>
  </r>
  <r>
    <n v="1"/>
    <n v="5"/>
    <d v="2012-01-26T00:00:00"/>
    <x v="646"/>
    <d v="1899-12-30T13:18:00"/>
    <d v="2012-01-26T00:00:00"/>
    <d v="1899-12-30T16:43:00"/>
    <n v="40"/>
    <n v="205"/>
    <s v="Ticket"/>
    <s v="Thursday"/>
    <s v="Morning"/>
    <x v="0"/>
    <s v="16"/>
  </r>
  <r>
    <n v="1"/>
    <n v="8"/>
    <d v="2012-01-26T00:00:00"/>
    <x v="646"/>
    <d v="1899-12-30T13:49:00"/>
    <d v="2012-01-26T00:00:00"/>
    <d v="1899-12-30T15:49:00"/>
    <n v="30"/>
    <n v="120"/>
    <s v="Ticket"/>
    <s v="Thursday"/>
    <s v="Morning"/>
    <x v="0"/>
    <s v="15"/>
  </r>
  <r>
    <n v="1"/>
    <n v="5"/>
    <d v="2012-01-26T00:00:00"/>
    <x v="646"/>
    <d v="1899-12-30T14:10:00"/>
    <d v="2012-01-26T00:00:00"/>
    <d v="1899-12-30T17:11:00"/>
    <n v="40"/>
    <n v="181"/>
    <s v="Ticket"/>
    <s v="Thursday"/>
    <s v="Afternoon"/>
    <x v="1"/>
    <s v="17"/>
  </r>
  <r>
    <n v="1"/>
    <n v="5"/>
    <d v="2012-01-26T00:00:00"/>
    <x v="646"/>
    <d v="1899-12-30T14:30:00"/>
    <d v="2012-01-26T00:00:00"/>
    <d v="1899-12-30T17:55:00"/>
    <n v="40"/>
    <n v="205"/>
    <s v="Ticket"/>
    <s v="Thursday"/>
    <s v="Afternoon"/>
    <x v="1"/>
    <s v="17"/>
  </r>
  <r>
    <n v="1"/>
    <n v="5"/>
    <d v="2012-01-26T00:00:00"/>
    <x v="646"/>
    <d v="1899-12-30T17:12:00"/>
    <d v="2012-01-26T00:00:00"/>
    <d v="1899-12-30T20:00:00"/>
    <n v="30"/>
    <n v="168"/>
    <s v="Ticket"/>
    <s v="Thursday"/>
    <s v="Afternoon"/>
    <x v="3"/>
    <s v="20"/>
  </r>
  <r>
    <n v="1"/>
    <n v="5"/>
    <d v="2012-01-26T00:00:00"/>
    <x v="646"/>
    <d v="1899-12-30T18:26:00"/>
    <d v="2012-01-26T00:00:00"/>
    <d v="1899-12-30T20:05:00"/>
    <n v="30"/>
    <n v="99"/>
    <s v="Ticket"/>
    <s v="Thursday"/>
    <s v="Evening"/>
    <x v="8"/>
    <s v="20"/>
  </r>
  <r>
    <n v="1"/>
    <n v="5"/>
    <d v="2012-01-27T00:00:00"/>
    <x v="647"/>
    <d v="1899-12-30T10:20:00"/>
    <d v="2012-01-27T00:00:00"/>
    <d v="1899-12-30T11:44:00"/>
    <n v="30"/>
    <n v="84"/>
    <s v="Ticket"/>
    <s v="Friday"/>
    <s v="Morning"/>
    <x v="11"/>
    <s v="11"/>
  </r>
  <r>
    <n v="1"/>
    <n v="5"/>
    <d v="2012-01-27T00:00:00"/>
    <x v="647"/>
    <d v="1899-12-30T12:52:00"/>
    <d v="2012-01-27T00:00:00"/>
    <d v="1899-12-30T14:34:00"/>
    <n v="30"/>
    <n v="102"/>
    <s v="Ticket"/>
    <s v="Friday"/>
    <s v="Morning"/>
    <x v="7"/>
    <s v="14"/>
  </r>
  <r>
    <n v="1"/>
    <n v="8"/>
    <d v="2012-01-27T00:00:00"/>
    <x v="647"/>
    <d v="1899-12-30T13:43:00"/>
    <d v="2012-01-27T00:00:00"/>
    <d v="1899-12-30T15:42:00"/>
    <n v="30"/>
    <n v="119"/>
    <s v="Ticket"/>
    <s v="Friday"/>
    <s v="Morning"/>
    <x v="0"/>
    <s v="15"/>
  </r>
  <r>
    <n v="1"/>
    <n v="5"/>
    <d v="2012-01-27T00:00:00"/>
    <x v="647"/>
    <d v="1899-12-30T14:28:00"/>
    <d v="2012-01-27T00:00:00"/>
    <d v="1899-12-30T15:35:00"/>
    <n v="30"/>
    <n v="67"/>
    <s v="Ticket"/>
    <s v="Friday"/>
    <s v="Afternoon"/>
    <x v="1"/>
    <s v="15"/>
  </r>
  <r>
    <n v="1"/>
    <n v="5"/>
    <d v="2012-01-27T00:00:00"/>
    <x v="647"/>
    <d v="1899-12-30T15:20:00"/>
    <d v="2012-01-27T00:00:00"/>
    <d v="1899-12-30T17:01:00"/>
    <n v="30"/>
    <n v="101"/>
    <s v="Ticket"/>
    <s v="Friday"/>
    <s v="Afternoon"/>
    <x v="2"/>
    <s v="17"/>
  </r>
  <r>
    <n v="1"/>
    <n v="8"/>
    <d v="2012-01-27T00:00:00"/>
    <x v="647"/>
    <d v="1899-12-30T15:54:00"/>
    <d v="2012-01-27T00:00:00"/>
    <d v="1899-12-30T16:36:00"/>
    <n v="30"/>
    <n v="42"/>
    <s v="Ticket"/>
    <s v="Friday"/>
    <s v="Afternoon"/>
    <x v="2"/>
    <s v="16"/>
  </r>
  <r>
    <n v="1"/>
    <n v="5"/>
    <d v="2012-01-30T00:00:00"/>
    <x v="648"/>
    <d v="1899-12-30T12:37:00"/>
    <d v="2012-01-30T00:00:00"/>
    <d v="1899-12-30T13:00:00"/>
    <n v="30"/>
    <n v="23"/>
    <s v="Ticket"/>
    <s v="Monday"/>
    <s v="Morning"/>
    <x v="7"/>
    <s v="13"/>
  </r>
  <r>
    <n v="1"/>
    <n v="5"/>
    <d v="2012-01-30T00:00:00"/>
    <x v="648"/>
    <d v="1899-12-30T13:40:00"/>
    <d v="2012-01-30T00:00:00"/>
    <d v="1899-12-30T15:13:00"/>
    <n v="30"/>
    <n v="93"/>
    <s v="Ticket"/>
    <s v="Monday"/>
    <s v="Morning"/>
    <x v="0"/>
    <s v="15"/>
  </r>
  <r>
    <n v="1"/>
    <n v="5"/>
    <d v="2012-01-30T00:00:00"/>
    <x v="648"/>
    <d v="1899-12-30T14:26:00"/>
    <d v="2012-01-30T00:00:00"/>
    <d v="1899-12-30T16:04:00"/>
    <n v="30"/>
    <n v="98"/>
    <s v="Ticket"/>
    <s v="Monday"/>
    <s v="Afternoon"/>
    <x v="1"/>
    <s v="16"/>
  </r>
  <r>
    <n v="1"/>
    <n v="5"/>
    <d v="2012-01-30T00:00:00"/>
    <x v="648"/>
    <d v="1899-12-30T16:24:00"/>
    <d v="2012-01-30T00:00:00"/>
    <d v="1899-12-30T17:37:00"/>
    <n v="30"/>
    <n v="73"/>
    <s v="Ticket"/>
    <s v="Monday"/>
    <s v="Afternoon"/>
    <x v="5"/>
    <s v="17"/>
  </r>
  <r>
    <n v="1"/>
    <n v="5"/>
    <d v="2012-01-30T00:00:00"/>
    <x v="648"/>
    <d v="1899-12-30T20:12:00"/>
    <d v="2012-01-30T00:00:00"/>
    <d v="1899-12-30T22:12:00"/>
    <n v="30"/>
    <n v="120"/>
    <s v="Ticket"/>
    <s v="Monday"/>
    <s v="Evening"/>
    <x v="9"/>
    <s v="22"/>
  </r>
  <r>
    <n v="1"/>
    <n v="5"/>
    <d v="2012-01-30T00:00:00"/>
    <x v="648"/>
    <d v="1899-12-30T21:35:00"/>
    <d v="2012-01-31T00:00:00"/>
    <d v="1899-12-30T02:10:00"/>
    <n v="50"/>
    <n v="275"/>
    <s v="Ticket"/>
    <s v="Monday"/>
    <s v="Evening"/>
    <x v="10"/>
    <s v="02"/>
  </r>
  <r>
    <n v="1"/>
    <n v="5"/>
    <d v="2012-01-31T00:00:00"/>
    <x v="649"/>
    <d v="1899-12-30T08:15:00"/>
    <d v="2012-01-31T00:00:00"/>
    <d v="1899-12-30T11:09:00"/>
    <n v="30"/>
    <n v="174"/>
    <s v="Manual"/>
    <s v="Tuesday"/>
    <s v="Night"/>
    <x v="18"/>
    <s v="11"/>
  </r>
  <r>
    <n v="1"/>
    <n v="5"/>
    <d v="2012-01-31T00:00:00"/>
    <x v="649"/>
    <d v="1899-12-30T11:39:00"/>
    <d v="2012-01-31T00:00:00"/>
    <d v="1899-12-30T13:24:00"/>
    <n v="30"/>
    <n v="105"/>
    <s v="Ticket"/>
    <s v="Tuesday"/>
    <s v="Morning"/>
    <x v="12"/>
    <s v="13"/>
  </r>
  <r>
    <n v="1"/>
    <n v="5"/>
    <d v="2012-01-31T00:00:00"/>
    <x v="649"/>
    <d v="1899-12-30T15:18:00"/>
    <d v="2012-01-31T00:00:00"/>
    <d v="1899-12-30T17:39:00"/>
    <n v="30"/>
    <n v="141"/>
    <s v="Ticket"/>
    <s v="Tuesday"/>
    <s v="Afternoon"/>
    <x v="2"/>
    <s v="17"/>
  </r>
  <r>
    <n v="1"/>
    <n v="5"/>
    <d v="2012-01-31T00:00:00"/>
    <x v="649"/>
    <d v="1899-12-30T16:23:00"/>
    <d v="2012-01-31T00:00:00"/>
    <d v="1899-12-30T16:49:00"/>
    <n v="30"/>
    <n v="26"/>
    <s v="Ticket"/>
    <s v="Tuesday"/>
    <s v="Afternoon"/>
    <x v="5"/>
    <s v="16"/>
  </r>
  <r>
    <n v="1"/>
    <n v="5"/>
    <d v="2012-01-31T00:00:00"/>
    <x v="649"/>
    <d v="1899-12-30T16:25:00"/>
    <d v="2012-01-31T00:00:00"/>
    <d v="1899-12-30T17:29:00"/>
    <n v="30"/>
    <n v="64"/>
    <s v="Ticket"/>
    <s v="Tuesday"/>
    <s v="Afternoon"/>
    <x v="5"/>
    <s v="17"/>
  </r>
  <r>
    <n v="1"/>
    <n v="5"/>
    <d v="2012-01-31T00:00:00"/>
    <x v="649"/>
    <d v="1899-12-30T17:42:00"/>
    <d v="2012-01-31T00:00:00"/>
    <d v="1899-12-30T20:26:00"/>
    <n v="30"/>
    <n v="164"/>
    <s v="Ticket"/>
    <s v="Tuesday"/>
    <s v="Afternoon"/>
    <x v="3"/>
    <s v="20"/>
  </r>
  <r>
    <n v="1"/>
    <n v="5"/>
    <d v="2012-01-31T00:00:00"/>
    <x v="649"/>
    <d v="1899-12-30T18:54:00"/>
    <d v="2012-02-01T00:00:00"/>
    <d v="1899-12-30T00:00:00"/>
    <n v="60"/>
    <n v="306"/>
    <s v="Ticket"/>
    <s v="Tuesday"/>
    <s v="Evening"/>
    <x v="8"/>
    <s v="00"/>
  </r>
  <r>
    <n v="1"/>
    <n v="8"/>
    <d v="2012-01-31T00:00:00"/>
    <x v="649"/>
    <d v="1899-12-30T19:14:00"/>
    <d v="2012-01-31T00:00:00"/>
    <d v="1899-12-30T19:46:00"/>
    <n v="30"/>
    <n v="32"/>
    <s v="Ticket"/>
    <s v="Tuesday"/>
    <s v="Evening"/>
    <x v="4"/>
    <s v="19"/>
  </r>
  <r>
    <n v="1"/>
    <n v="5"/>
    <d v="2012-01-31T00:00:00"/>
    <x v="649"/>
    <d v="1899-12-30T21:38:00"/>
    <d v="2012-02-01T00:00:00"/>
    <d v="1899-12-30T07:32:00"/>
    <n v="300"/>
    <n v="594"/>
    <s v="Ticket"/>
    <s v="Tuesday"/>
    <s v="Evening"/>
    <x v="10"/>
    <s v="07"/>
  </r>
  <r>
    <n v="1"/>
    <n v="5"/>
    <d v="2012-02-01T00:00:00"/>
    <x v="650"/>
    <d v="1899-12-30T10:26:00"/>
    <d v="2012-02-01T00:00:00"/>
    <d v="1899-12-30T12:25:00"/>
    <n v="30"/>
    <n v="119"/>
    <s v="Ticket"/>
    <s v="Wednesday"/>
    <s v="Morning"/>
    <x v="11"/>
    <s v="12"/>
  </r>
  <r>
    <n v="1"/>
    <n v="5"/>
    <d v="2012-02-01T00:00:00"/>
    <x v="650"/>
    <d v="1899-12-30T11:16:00"/>
    <d v="2012-02-01T00:00:00"/>
    <d v="1899-12-30T13:42:00"/>
    <n v="30"/>
    <n v="146"/>
    <s v="Ticket"/>
    <s v="Wednesday"/>
    <s v="Morning"/>
    <x v="12"/>
    <s v="13"/>
  </r>
  <r>
    <n v="1"/>
    <n v="5"/>
    <d v="2012-02-01T00:00:00"/>
    <x v="650"/>
    <d v="1899-12-30T14:14:00"/>
    <d v="2012-02-01T00:00:00"/>
    <d v="1899-12-30T14:38:00"/>
    <n v="30"/>
    <n v="24"/>
    <s v="Ticket"/>
    <s v="Wednesday"/>
    <s v="Afternoon"/>
    <x v="1"/>
    <s v="14"/>
  </r>
  <r>
    <n v="1"/>
    <n v="5"/>
    <d v="2012-02-01T00:00:00"/>
    <x v="650"/>
    <d v="1899-12-30T17:28:00"/>
    <d v="2012-02-01T00:00:00"/>
    <d v="1899-12-30T18:55:00"/>
    <n v="30"/>
    <n v="87"/>
    <s v="Ticket"/>
    <s v="Wednesday"/>
    <s v="Afternoon"/>
    <x v="3"/>
    <s v="18"/>
  </r>
  <r>
    <n v="1"/>
    <n v="5"/>
    <d v="2012-02-02T00:00:00"/>
    <x v="651"/>
    <d v="1899-12-30T00:08:00"/>
    <d v="2012-02-02T00:00:00"/>
    <d v="1899-12-30T00:51:00"/>
    <n v="30"/>
    <n v="43"/>
    <s v="Ticket"/>
    <s v="Thursday"/>
    <s v="Night"/>
    <x v="15"/>
    <s v="00"/>
  </r>
  <r>
    <n v="1"/>
    <n v="5"/>
    <d v="2012-02-02T00:00:00"/>
    <x v="651"/>
    <d v="1899-12-30T07:35:00"/>
    <d v="2012-02-02T00:00:00"/>
    <d v="1899-12-30T09:38:00"/>
    <n v="30"/>
    <n v="123"/>
    <s v="Ticket"/>
    <s v="Thursday"/>
    <s v="Night"/>
    <x v="16"/>
    <s v="09"/>
  </r>
  <r>
    <n v="1"/>
    <n v="5"/>
    <d v="2012-02-02T00:00:00"/>
    <x v="651"/>
    <d v="1899-12-30T17:11:00"/>
    <d v="2012-02-02T00:00:00"/>
    <d v="1899-12-30T19:11:00"/>
    <n v="30"/>
    <n v="120"/>
    <s v="Ticket"/>
    <s v="Thursday"/>
    <s v="Afternoon"/>
    <x v="3"/>
    <s v="19"/>
  </r>
  <r>
    <n v="1"/>
    <n v="5"/>
    <d v="2012-02-03T00:00:00"/>
    <x v="652"/>
    <d v="1899-12-30T07:35:00"/>
    <d v="2012-02-03T00:00:00"/>
    <d v="1899-12-30T09:10:00"/>
    <n v="30"/>
    <n v="95"/>
    <s v="Ticket"/>
    <s v="Friday"/>
    <s v="Night"/>
    <x v="16"/>
    <s v="09"/>
  </r>
  <r>
    <n v="1"/>
    <n v="5"/>
    <d v="2012-02-03T00:00:00"/>
    <x v="652"/>
    <d v="1899-12-30T09:57:00"/>
    <d v="2012-02-03T00:00:00"/>
    <d v="1899-12-30T12:48:00"/>
    <n v="30"/>
    <n v="171"/>
    <s v="Ticket"/>
    <s v="Friday"/>
    <s v="Night"/>
    <x v="13"/>
    <s v="12"/>
  </r>
  <r>
    <n v="1"/>
    <n v="5"/>
    <d v="2012-02-03T00:00:00"/>
    <x v="652"/>
    <d v="1899-12-30T12:42:00"/>
    <d v="2012-02-03T00:00:00"/>
    <d v="1899-12-30T15:16:00"/>
    <n v="30"/>
    <n v="154"/>
    <s v="Ticket"/>
    <s v="Friday"/>
    <s v="Morning"/>
    <x v="7"/>
    <s v="15"/>
  </r>
  <r>
    <n v="1"/>
    <n v="5"/>
    <d v="2012-02-03T00:00:00"/>
    <x v="652"/>
    <d v="1899-12-30T13:54:00"/>
    <d v="2012-02-03T00:00:00"/>
    <d v="1899-12-30T15:05:00"/>
    <n v="30"/>
    <n v="71"/>
    <s v="Ticket"/>
    <s v="Friday"/>
    <s v="Morning"/>
    <x v="0"/>
    <s v="15"/>
  </r>
  <r>
    <n v="1"/>
    <n v="5"/>
    <d v="2012-02-03T00:00:00"/>
    <x v="652"/>
    <d v="1899-12-30T14:12:00"/>
    <d v="2012-02-03T00:00:00"/>
    <d v="1899-12-30T17:58:00"/>
    <n v="40"/>
    <n v="226"/>
    <s v="Ticket"/>
    <s v="Friday"/>
    <s v="Afternoon"/>
    <x v="1"/>
    <s v="17"/>
  </r>
  <r>
    <n v="1"/>
    <n v="5"/>
    <d v="2012-02-03T00:00:00"/>
    <x v="652"/>
    <d v="1899-12-30T14:51:00"/>
    <d v="2012-02-03T00:00:00"/>
    <d v="1899-12-30T15:58:00"/>
    <n v="30"/>
    <n v="67"/>
    <s v="Ticket"/>
    <s v="Friday"/>
    <s v="Afternoon"/>
    <x v="1"/>
    <s v="15"/>
  </r>
  <r>
    <n v="1"/>
    <n v="8"/>
    <d v="2012-02-03T00:00:00"/>
    <x v="652"/>
    <d v="1899-12-30T14:59:00"/>
    <d v="2012-02-03T00:00:00"/>
    <d v="1899-12-30T16:18:00"/>
    <n v="30"/>
    <n v="79"/>
    <s v="Ticket"/>
    <s v="Friday"/>
    <s v="Afternoon"/>
    <x v="1"/>
    <s v="16"/>
  </r>
  <r>
    <n v="1"/>
    <n v="5"/>
    <d v="2012-02-03T00:00:00"/>
    <x v="652"/>
    <d v="1899-12-30T15:35:00"/>
    <d v="2012-02-03T00:00:00"/>
    <d v="1899-12-30T17:26:00"/>
    <n v="30"/>
    <n v="111"/>
    <s v="Ticket"/>
    <s v="Friday"/>
    <s v="Afternoon"/>
    <x v="2"/>
    <s v="17"/>
  </r>
  <r>
    <n v="1"/>
    <n v="5"/>
    <d v="2012-02-06T00:00:00"/>
    <x v="653"/>
    <d v="1899-12-30T07:50:00"/>
    <d v="2012-02-06T00:00:00"/>
    <d v="1899-12-30T10:54:00"/>
    <n v="40"/>
    <n v="184"/>
    <s v="Ticket"/>
    <s v="Monday"/>
    <s v="Night"/>
    <x v="16"/>
    <s v="10"/>
  </r>
  <r>
    <n v="1"/>
    <n v="5"/>
    <d v="2012-02-06T00:00:00"/>
    <x v="653"/>
    <d v="1899-12-30T08:31:00"/>
    <d v="2012-02-06T00:00:00"/>
    <d v="1899-12-30T11:22:00"/>
    <n v="30"/>
    <n v="171"/>
    <s v="Ticket"/>
    <s v="Monday"/>
    <s v="Night"/>
    <x v="18"/>
    <s v="11"/>
  </r>
  <r>
    <n v="1"/>
    <n v="5"/>
    <d v="2012-02-06T00:00:00"/>
    <x v="653"/>
    <d v="1899-12-30T16:08:00"/>
    <d v="2012-02-06T00:00:00"/>
    <d v="1899-12-30T17:17:00"/>
    <n v="30"/>
    <n v="69"/>
    <s v="Ticket"/>
    <s v="Monday"/>
    <s v="Afternoon"/>
    <x v="5"/>
    <s v="17"/>
  </r>
  <r>
    <n v="1"/>
    <n v="8"/>
    <d v="2012-02-06T00:00:00"/>
    <x v="653"/>
    <d v="1899-12-30T19:50:00"/>
    <d v="2012-02-06T00:00:00"/>
    <d v="1899-12-30T22:54:00"/>
    <n v="40"/>
    <n v="184"/>
    <s v="Ticket"/>
    <s v="Monday"/>
    <s v="Evening"/>
    <x v="4"/>
    <s v="22"/>
  </r>
  <r>
    <n v="1"/>
    <n v="5"/>
    <d v="2012-02-06T00:00:00"/>
    <x v="653"/>
    <d v="1899-12-30T22:11:00"/>
    <d v="2012-02-06T00:00:00"/>
    <d v="1899-12-30T23:52:00"/>
    <n v="30"/>
    <n v="101"/>
    <s v="Ticket"/>
    <s v="Monday"/>
    <s v="Night"/>
    <x v="6"/>
    <s v="23"/>
  </r>
  <r>
    <n v="1"/>
    <n v="5"/>
    <d v="2012-02-07T00:00:00"/>
    <x v="654"/>
    <d v="1899-12-30T13:00:00"/>
    <d v="2012-02-07T00:00:00"/>
    <d v="1899-12-30T15:03:00"/>
    <n v="30"/>
    <n v="123"/>
    <s v="Ticket"/>
    <s v="Tuesday"/>
    <s v="Morning"/>
    <x v="0"/>
    <s v="15"/>
  </r>
  <r>
    <n v="1"/>
    <n v="8"/>
    <d v="2012-02-07T00:00:00"/>
    <x v="654"/>
    <d v="1899-12-30T17:30:00"/>
    <d v="2012-02-07T00:00:00"/>
    <d v="1899-12-30T21:34:00"/>
    <n v="50"/>
    <n v="244"/>
    <s v="Ticket"/>
    <s v="Tuesday"/>
    <s v="Afternoon"/>
    <x v="3"/>
    <s v="21"/>
  </r>
  <r>
    <n v="1"/>
    <n v="5"/>
    <d v="2012-02-07T00:00:00"/>
    <x v="654"/>
    <d v="1899-12-30T18:59:00"/>
    <d v="2012-02-07T00:00:00"/>
    <d v="1899-12-30T21:56:00"/>
    <n v="30"/>
    <n v="177"/>
    <s v="Ticket"/>
    <s v="Tuesday"/>
    <s v="Evening"/>
    <x v="8"/>
    <s v="21"/>
  </r>
  <r>
    <n v="1"/>
    <n v="5"/>
    <d v="2012-02-07T00:00:00"/>
    <x v="654"/>
    <d v="1899-12-30T19:56:00"/>
    <d v="2012-02-07T00:00:00"/>
    <d v="1899-12-30T20:24:00"/>
    <n v="30"/>
    <n v="28"/>
    <s v="Ticket"/>
    <s v="Tuesday"/>
    <s v="Evening"/>
    <x v="4"/>
    <s v="20"/>
  </r>
  <r>
    <n v="1"/>
    <n v="8"/>
    <d v="2012-02-08T00:00:00"/>
    <x v="655"/>
    <d v="1899-12-30T12:19:00"/>
    <d v="2012-02-08T00:00:00"/>
    <d v="1899-12-30T17:43:00"/>
    <n v="60"/>
    <n v="324"/>
    <s v="Ticket"/>
    <s v="Wednesday"/>
    <s v="Morning"/>
    <x v="7"/>
    <s v="17"/>
  </r>
  <r>
    <n v="1"/>
    <n v="8"/>
    <d v="2012-02-08T00:00:00"/>
    <x v="655"/>
    <d v="1899-12-30T12:43:00"/>
    <d v="2012-02-08T00:00:00"/>
    <d v="1899-12-30T13:34:00"/>
    <n v="30"/>
    <n v="51"/>
    <s v="Ticket"/>
    <s v="Wednesday"/>
    <s v="Morning"/>
    <x v="7"/>
    <s v="13"/>
  </r>
  <r>
    <n v="1"/>
    <n v="8"/>
    <d v="2012-02-08T00:00:00"/>
    <x v="655"/>
    <d v="1899-12-30T16:35:00"/>
    <d v="2012-02-08T00:00:00"/>
    <d v="1899-12-30T18:01:00"/>
    <n v="30"/>
    <n v="86"/>
    <s v="Ticket"/>
    <s v="Wednesday"/>
    <s v="Afternoon"/>
    <x v="5"/>
    <s v="18"/>
  </r>
  <r>
    <n v="1"/>
    <n v="8"/>
    <d v="2012-02-08T00:00:00"/>
    <x v="655"/>
    <d v="1899-12-30T18:45:00"/>
    <d v="2012-02-08T00:00:00"/>
    <d v="1899-12-30T22:18:00"/>
    <n v="40"/>
    <n v="213"/>
    <s v="Ticket"/>
    <s v="Wednesday"/>
    <s v="Evening"/>
    <x v="8"/>
    <s v="22"/>
  </r>
  <r>
    <n v="1"/>
    <n v="5"/>
    <d v="2012-02-08T00:00:00"/>
    <x v="655"/>
    <d v="1899-12-30T19:39:00"/>
    <d v="2012-02-08T00:00:00"/>
    <d v="1899-12-30T23:35:00"/>
    <n v="40"/>
    <n v="236"/>
    <s v="Ticket"/>
    <s v="Wednesday"/>
    <s v="Evening"/>
    <x v="4"/>
    <s v="23"/>
  </r>
  <r>
    <n v="1"/>
    <n v="5"/>
    <d v="2012-02-09T00:00:00"/>
    <x v="656"/>
    <d v="1899-12-30T12:56:00"/>
    <d v="2012-02-09T00:00:00"/>
    <d v="1899-12-30T15:44:00"/>
    <n v="30"/>
    <n v="168"/>
    <s v="Ticket"/>
    <s v="Thursday"/>
    <s v="Morning"/>
    <x v="7"/>
    <s v="15"/>
  </r>
  <r>
    <n v="1"/>
    <n v="5"/>
    <d v="2012-02-09T00:00:00"/>
    <x v="656"/>
    <d v="1899-12-30T13:08:00"/>
    <d v="2012-02-09T00:00:00"/>
    <d v="1899-12-30T14:46:00"/>
    <n v="30"/>
    <n v="98"/>
    <s v="Ticket"/>
    <s v="Thursday"/>
    <s v="Morning"/>
    <x v="0"/>
    <s v="14"/>
  </r>
  <r>
    <n v="1"/>
    <n v="5"/>
    <d v="2012-02-09T00:00:00"/>
    <x v="656"/>
    <d v="1899-12-30T13:15:00"/>
    <d v="2012-02-09T00:00:00"/>
    <d v="1899-12-30T13:54:00"/>
    <n v="30"/>
    <n v="39"/>
    <s v="Ticket"/>
    <s v="Thursday"/>
    <s v="Morning"/>
    <x v="0"/>
    <s v="13"/>
  </r>
  <r>
    <n v="1"/>
    <n v="8"/>
    <d v="2012-02-10T00:00:00"/>
    <x v="657"/>
    <d v="1899-12-30T12:06:00"/>
    <d v="2012-02-10T00:00:00"/>
    <d v="1899-12-30T13:04:00"/>
    <n v="30"/>
    <n v="58"/>
    <s v="Ticket"/>
    <s v="Friday"/>
    <s v="Morning"/>
    <x v="7"/>
    <s v="13"/>
  </r>
  <r>
    <n v="1"/>
    <n v="5"/>
    <d v="2012-02-10T00:00:00"/>
    <x v="657"/>
    <d v="1899-12-30T14:40:00"/>
    <d v="2012-02-10T00:00:00"/>
    <d v="1899-12-30T17:34:00"/>
    <n v="30"/>
    <n v="174"/>
    <s v="Ticket"/>
    <s v="Friday"/>
    <s v="Afternoon"/>
    <x v="1"/>
    <s v="17"/>
  </r>
  <r>
    <n v="1"/>
    <n v="5"/>
    <d v="2012-02-10T00:00:00"/>
    <x v="657"/>
    <d v="1899-12-30T15:38:00"/>
    <d v="2012-02-10T00:00:00"/>
    <d v="1899-12-30T17:06:00"/>
    <n v="30"/>
    <n v="88"/>
    <s v="Ticket"/>
    <s v="Friday"/>
    <s v="Afternoon"/>
    <x v="2"/>
    <s v="17"/>
  </r>
  <r>
    <n v="1"/>
    <n v="8"/>
    <d v="2012-02-10T00:00:00"/>
    <x v="657"/>
    <d v="1899-12-30T15:42:00"/>
    <d v="2012-02-10T00:00:00"/>
    <d v="1899-12-30T18:46:00"/>
    <n v="40"/>
    <n v="184"/>
    <s v="Ticket"/>
    <s v="Friday"/>
    <s v="Afternoon"/>
    <x v="2"/>
    <s v="18"/>
  </r>
  <r>
    <n v="1"/>
    <n v="8"/>
    <d v="2012-02-10T00:00:00"/>
    <x v="657"/>
    <d v="1899-12-30T16:06:00"/>
    <d v="2012-02-10T00:00:00"/>
    <d v="1899-12-30T18:35:00"/>
    <n v="30"/>
    <n v="149"/>
    <s v="Ticket"/>
    <s v="Friday"/>
    <s v="Afternoon"/>
    <x v="5"/>
    <s v="18"/>
  </r>
  <r>
    <n v="1"/>
    <n v="5"/>
    <d v="2012-02-10T00:00:00"/>
    <x v="657"/>
    <d v="1899-12-30T16:50:00"/>
    <d v="2012-02-10T00:00:00"/>
    <d v="1899-12-30T19:48:00"/>
    <n v="30"/>
    <n v="178"/>
    <s v="Ticket"/>
    <s v="Friday"/>
    <s v="Afternoon"/>
    <x v="5"/>
    <s v="19"/>
  </r>
  <r>
    <n v="1"/>
    <n v="5"/>
    <d v="2012-02-10T00:00:00"/>
    <x v="657"/>
    <d v="1899-12-30T18:00:00"/>
    <d v="2012-02-10T00:00:00"/>
    <d v="1899-12-30T20:54:00"/>
    <n v="30"/>
    <n v="174"/>
    <s v="Ticket"/>
    <s v="Friday"/>
    <s v="Afternoon"/>
    <x v="8"/>
    <s v="20"/>
  </r>
  <r>
    <n v="1"/>
    <n v="5"/>
    <d v="2012-02-10T00:00:00"/>
    <x v="657"/>
    <d v="1899-12-30T19:13:00"/>
    <d v="2012-02-10T00:00:00"/>
    <d v="1899-12-30T23:52:00"/>
    <n v="50"/>
    <n v="279"/>
    <s v="Ticket"/>
    <s v="Friday"/>
    <s v="Evening"/>
    <x v="4"/>
    <s v="23"/>
  </r>
  <r>
    <n v="1"/>
    <n v="5"/>
    <d v="2012-02-10T00:00:00"/>
    <x v="657"/>
    <d v="1899-12-30T19:59:00"/>
    <d v="2012-02-10T00:00:00"/>
    <d v="1899-12-30T22:45:00"/>
    <n v="30"/>
    <n v="166"/>
    <s v="Ticket"/>
    <s v="Friday"/>
    <s v="Evening"/>
    <x v="4"/>
    <s v="22"/>
  </r>
  <r>
    <n v="1"/>
    <n v="8"/>
    <d v="2012-02-10T00:00:00"/>
    <x v="657"/>
    <d v="1899-12-30T20:01:00"/>
    <d v="2012-02-10T00:00:00"/>
    <d v="1899-12-30T21:12:00"/>
    <n v="30"/>
    <n v="71"/>
    <s v="Ticket"/>
    <s v="Friday"/>
    <s v="Evening"/>
    <x v="9"/>
    <s v="21"/>
  </r>
  <r>
    <n v="1"/>
    <n v="8"/>
    <d v="2012-02-10T00:00:00"/>
    <x v="657"/>
    <d v="1899-12-30T20:05:00"/>
    <d v="2012-02-10T00:00:00"/>
    <d v="1899-12-30T22:58:00"/>
    <n v="30"/>
    <n v="173"/>
    <s v="Ticket"/>
    <s v="Friday"/>
    <s v="Evening"/>
    <x v="9"/>
    <s v="22"/>
  </r>
  <r>
    <n v="1"/>
    <n v="5"/>
    <d v="2012-02-10T00:00:00"/>
    <x v="657"/>
    <d v="1899-12-30T20:08:00"/>
    <d v="2012-02-10T00:00:00"/>
    <d v="1899-12-30T22:52:00"/>
    <n v="30"/>
    <n v="164"/>
    <s v="Ticket"/>
    <s v="Friday"/>
    <s v="Evening"/>
    <x v="9"/>
    <s v="22"/>
  </r>
  <r>
    <n v="1"/>
    <n v="5"/>
    <d v="2012-02-10T00:00:00"/>
    <x v="657"/>
    <d v="1899-12-30T21:23:00"/>
    <d v="2012-02-10T00:00:00"/>
    <d v="1899-12-30T22:19:00"/>
    <n v="30"/>
    <n v="56"/>
    <s v="Ticket"/>
    <s v="Friday"/>
    <s v="Evening"/>
    <x v="10"/>
    <s v="22"/>
  </r>
  <r>
    <n v="1"/>
    <n v="5"/>
    <d v="2012-02-13T00:00:00"/>
    <x v="658"/>
    <d v="1899-12-30T09:47:00"/>
    <d v="2012-02-13T00:00:00"/>
    <d v="1899-12-30T12:29:00"/>
    <n v="30"/>
    <n v="162"/>
    <s v="Ticket"/>
    <s v="Monday"/>
    <s v="Night"/>
    <x v="13"/>
    <s v="12"/>
  </r>
  <r>
    <n v="1"/>
    <n v="8"/>
    <d v="2012-02-13T00:00:00"/>
    <x v="658"/>
    <d v="1899-12-30T10:32:00"/>
    <d v="2012-02-13T00:00:00"/>
    <d v="1899-12-30T10:37:00"/>
    <n v="30"/>
    <n v="5"/>
    <s v="Ticket"/>
    <s v="Monday"/>
    <s v="Morning"/>
    <x v="11"/>
    <s v="10"/>
  </r>
  <r>
    <n v="1"/>
    <n v="5"/>
    <d v="2012-02-13T00:00:00"/>
    <x v="658"/>
    <d v="1899-12-30T11:51:00"/>
    <d v="2012-02-13T00:00:00"/>
    <d v="1899-12-30T16:02:00"/>
    <n v="50"/>
    <n v="251"/>
    <s v="Ticket"/>
    <s v="Monday"/>
    <s v="Morning"/>
    <x v="12"/>
    <s v="16"/>
  </r>
  <r>
    <n v="1"/>
    <n v="5"/>
    <d v="2012-02-13T00:00:00"/>
    <x v="658"/>
    <d v="1899-12-30T14:47:00"/>
    <d v="2012-02-13T00:00:00"/>
    <d v="1899-12-30T15:47:00"/>
    <n v="30"/>
    <n v="60"/>
    <s v="Ticket"/>
    <s v="Monday"/>
    <s v="Afternoon"/>
    <x v="1"/>
    <s v="15"/>
  </r>
  <r>
    <n v="1"/>
    <n v="8"/>
    <d v="2012-02-13T00:00:00"/>
    <x v="658"/>
    <d v="1899-12-30T16:22:00"/>
    <d v="2012-02-13T00:00:00"/>
    <d v="1899-12-30T18:20:00"/>
    <n v="30"/>
    <n v="118"/>
    <s v="Ticket"/>
    <s v="Monday"/>
    <s v="Afternoon"/>
    <x v="5"/>
    <s v="18"/>
  </r>
  <r>
    <n v="1"/>
    <n v="5"/>
    <d v="2012-02-13T00:00:00"/>
    <x v="658"/>
    <d v="1899-12-30T17:05:00"/>
    <d v="2012-02-13T00:00:00"/>
    <d v="1899-12-30T17:52:00"/>
    <n v="30"/>
    <n v="47"/>
    <s v="Ticket"/>
    <s v="Monday"/>
    <s v="Afternoon"/>
    <x v="3"/>
    <s v="17"/>
  </r>
  <r>
    <n v="1"/>
    <n v="5"/>
    <d v="2012-02-13T00:00:00"/>
    <x v="658"/>
    <d v="1899-12-30T17:19:00"/>
    <d v="2012-02-13T00:00:00"/>
    <d v="1899-12-30T20:24:00"/>
    <n v="40"/>
    <n v="185"/>
    <s v="Ticket"/>
    <s v="Monday"/>
    <s v="Afternoon"/>
    <x v="3"/>
    <s v="20"/>
  </r>
  <r>
    <n v="1"/>
    <n v="5"/>
    <d v="2012-02-13T00:00:00"/>
    <x v="658"/>
    <d v="1899-12-30T18:09:00"/>
    <d v="2012-02-13T00:00:00"/>
    <d v="1899-12-30T20:55:00"/>
    <n v="30"/>
    <n v="166"/>
    <s v="Ticket"/>
    <s v="Monday"/>
    <s v="Evening"/>
    <x v="8"/>
    <s v="20"/>
  </r>
  <r>
    <n v="1"/>
    <n v="5"/>
    <d v="2012-02-14T00:00:00"/>
    <x v="659"/>
    <d v="1899-12-30T10:35:00"/>
    <d v="2012-02-14T00:00:00"/>
    <d v="1899-12-30T19:06:00"/>
    <n v="90"/>
    <n v="511"/>
    <s v="Ticket"/>
    <s v="Tuesday"/>
    <s v="Morning"/>
    <x v="11"/>
    <s v="19"/>
  </r>
  <r>
    <n v="1"/>
    <n v="5"/>
    <d v="2012-02-14T00:00:00"/>
    <x v="659"/>
    <d v="1899-12-30T12:18:00"/>
    <d v="2012-02-14T00:00:00"/>
    <d v="1899-12-30T16:10:00"/>
    <n v="40"/>
    <n v="232"/>
    <s v="Ticket"/>
    <s v="Tuesday"/>
    <s v="Morning"/>
    <x v="7"/>
    <s v="16"/>
  </r>
  <r>
    <n v="1"/>
    <n v="8"/>
    <d v="2012-02-14T00:00:00"/>
    <x v="659"/>
    <d v="1899-12-30T15:30:00"/>
    <d v="2012-02-14T00:00:00"/>
    <d v="1899-12-30T22:26:00"/>
    <n v="300"/>
    <n v="416"/>
    <s v="Ticket"/>
    <s v="Tuesday"/>
    <s v="Afternoon"/>
    <x v="2"/>
    <s v="22"/>
  </r>
  <r>
    <n v="1"/>
    <n v="8"/>
    <d v="2012-02-14T00:00:00"/>
    <x v="659"/>
    <d v="1899-12-30T16:15:00"/>
    <d v="2012-02-14T00:00:00"/>
    <d v="1899-12-30T19:26:00"/>
    <n v="40"/>
    <n v="191"/>
    <s v="Ticket"/>
    <s v="Tuesday"/>
    <s v="Afternoon"/>
    <x v="5"/>
    <s v="19"/>
  </r>
  <r>
    <n v="1"/>
    <n v="8"/>
    <d v="2012-02-14T00:00:00"/>
    <x v="659"/>
    <d v="1899-12-30T16:42:00"/>
    <d v="2012-02-14T00:00:00"/>
    <d v="1899-12-30T17:50:00"/>
    <n v="30"/>
    <n v="68"/>
    <s v="Ticket"/>
    <s v="Tuesday"/>
    <s v="Afternoon"/>
    <x v="5"/>
    <s v="17"/>
  </r>
  <r>
    <n v="1"/>
    <n v="5"/>
    <d v="2012-02-14T00:00:00"/>
    <x v="659"/>
    <d v="1899-12-30T16:52:00"/>
    <d v="2012-02-14T00:00:00"/>
    <d v="1899-12-30T19:47:00"/>
    <n v="30"/>
    <n v="175"/>
    <s v="Ticket"/>
    <s v="Tuesday"/>
    <s v="Afternoon"/>
    <x v="5"/>
    <s v="19"/>
  </r>
  <r>
    <n v="1"/>
    <n v="8"/>
    <d v="2012-02-14T00:00:00"/>
    <x v="659"/>
    <d v="1899-12-30T19:50:00"/>
    <d v="2012-02-14T00:00:00"/>
    <d v="1899-12-30T22:28:00"/>
    <n v="30"/>
    <n v="158"/>
    <s v="Ticket"/>
    <s v="Tuesday"/>
    <s v="Evening"/>
    <x v="4"/>
    <s v="22"/>
  </r>
  <r>
    <n v="1"/>
    <n v="5"/>
    <d v="2012-02-14T00:00:00"/>
    <x v="659"/>
    <d v="1899-12-30T20:46:00"/>
    <d v="2012-02-14T00:00:00"/>
    <d v="1899-12-30T23:58:00"/>
    <n v="40"/>
    <n v="192"/>
    <s v="Ticket"/>
    <s v="Tuesday"/>
    <s v="Evening"/>
    <x v="9"/>
    <s v="23"/>
  </r>
  <r>
    <n v="1"/>
    <n v="8"/>
    <d v="2012-02-14T00:00:00"/>
    <x v="659"/>
    <d v="1899-12-30T21:07:00"/>
    <d v="2012-02-14T00:00:00"/>
    <d v="1899-12-30T21:50:00"/>
    <n v="30"/>
    <n v="43"/>
    <s v="Ticket"/>
    <s v="Tuesday"/>
    <s v="Evening"/>
    <x v="10"/>
    <s v="21"/>
  </r>
  <r>
    <n v="1"/>
    <n v="5"/>
    <d v="2012-02-15T00:00:00"/>
    <x v="660"/>
    <d v="1899-12-30T13:33:00"/>
    <d v="2012-02-15T00:00:00"/>
    <d v="1899-12-30T15:51:00"/>
    <n v="30"/>
    <n v="138"/>
    <s v="Ticket"/>
    <s v="Wednesday"/>
    <s v="Morning"/>
    <x v="0"/>
    <s v="15"/>
  </r>
  <r>
    <n v="1"/>
    <n v="8"/>
    <d v="2012-02-15T00:00:00"/>
    <x v="660"/>
    <d v="1899-12-30T14:02:00"/>
    <d v="2012-02-15T00:00:00"/>
    <d v="1899-12-30T15:42:00"/>
    <n v="30"/>
    <n v="100"/>
    <s v="Ticket"/>
    <s v="Wednesday"/>
    <s v="Afternoon"/>
    <x v="1"/>
    <s v="15"/>
  </r>
  <r>
    <n v="1"/>
    <n v="5"/>
    <d v="2012-02-15T00:00:00"/>
    <x v="660"/>
    <d v="1899-12-30T15:46:00"/>
    <d v="2012-02-15T00:00:00"/>
    <d v="1899-12-30T18:00:00"/>
    <n v="30"/>
    <n v="134"/>
    <s v="Ticket"/>
    <s v="Wednesday"/>
    <s v="Afternoon"/>
    <x v="2"/>
    <s v="18"/>
  </r>
  <r>
    <n v="1"/>
    <n v="5"/>
    <d v="2012-02-15T00:00:00"/>
    <x v="660"/>
    <d v="1899-12-30T18:02:00"/>
    <d v="2012-02-15T00:00:00"/>
    <d v="1899-12-30T19:20:00"/>
    <n v="30"/>
    <n v="78"/>
    <s v="Ticket"/>
    <s v="Wednesday"/>
    <s v="Evening"/>
    <x v="8"/>
    <s v="19"/>
  </r>
  <r>
    <n v="1"/>
    <n v="5"/>
    <d v="2012-02-15T00:00:00"/>
    <x v="660"/>
    <d v="1899-12-30T20:02:00"/>
    <d v="2012-02-15T00:00:00"/>
    <d v="1899-12-30T22:17:00"/>
    <n v="30"/>
    <n v="135"/>
    <s v="Ticket"/>
    <s v="Wednesday"/>
    <s v="Evening"/>
    <x v="9"/>
    <s v="22"/>
  </r>
  <r>
    <n v="1"/>
    <n v="5"/>
    <d v="2012-02-15T00:00:00"/>
    <x v="660"/>
    <d v="1899-12-30T23:00:00"/>
    <d v="2012-02-16T00:00:00"/>
    <d v="1899-12-30T01:32:00"/>
    <n v="30"/>
    <n v="152"/>
    <s v="Ticket"/>
    <s v="Wednesday"/>
    <s v="Night"/>
    <x v="14"/>
    <s v="01"/>
  </r>
  <r>
    <n v="1"/>
    <n v="5"/>
    <d v="2012-02-16T00:00:00"/>
    <x v="661"/>
    <d v="1899-12-30T11:54:00"/>
    <d v="2012-02-16T00:00:00"/>
    <d v="1899-12-30T13:07:00"/>
    <n v="30"/>
    <n v="73"/>
    <s v="Ticket"/>
    <s v="Thursday"/>
    <s v="Morning"/>
    <x v="12"/>
    <s v="13"/>
  </r>
  <r>
    <n v="1"/>
    <n v="8"/>
    <d v="2012-02-16T00:00:00"/>
    <x v="661"/>
    <d v="1899-12-30T18:07:00"/>
    <d v="2012-02-16T00:00:00"/>
    <d v="1899-12-30T19:33:00"/>
    <n v="30"/>
    <n v="86"/>
    <s v="Ticket"/>
    <s v="Thursday"/>
    <s v="Evening"/>
    <x v="8"/>
    <s v="19"/>
  </r>
  <r>
    <n v="1"/>
    <n v="5"/>
    <d v="2012-02-17T00:00:00"/>
    <x v="662"/>
    <d v="1899-12-30T12:59:00"/>
    <d v="2012-02-17T00:00:00"/>
    <d v="1899-12-30T15:02:00"/>
    <n v="30"/>
    <n v="123"/>
    <s v="Ticket"/>
    <s v="Friday"/>
    <s v="Morning"/>
    <x v="7"/>
    <s v="15"/>
  </r>
  <r>
    <n v="1"/>
    <n v="5"/>
    <d v="2012-02-17T00:00:00"/>
    <x v="662"/>
    <d v="1899-12-30T14:14:00"/>
    <d v="2012-02-17T00:00:00"/>
    <d v="1899-12-30T15:00:00"/>
    <n v="30"/>
    <n v="46"/>
    <s v="Ticket"/>
    <s v="Friday"/>
    <s v="Afternoon"/>
    <x v="1"/>
    <s v="15"/>
  </r>
  <r>
    <n v="1"/>
    <n v="8"/>
    <d v="2012-02-17T00:00:00"/>
    <x v="662"/>
    <d v="1899-12-30T15:00:00"/>
    <d v="2012-02-17T00:00:00"/>
    <d v="1899-12-30T16:48:00"/>
    <n v="30"/>
    <n v="108"/>
    <s v="Ticket"/>
    <s v="Friday"/>
    <s v="Afternoon"/>
    <x v="2"/>
    <s v="16"/>
  </r>
  <r>
    <n v="1"/>
    <n v="5"/>
    <d v="2012-02-17T00:00:00"/>
    <x v="662"/>
    <d v="1899-12-30T17:03:00"/>
    <d v="2012-02-17T00:00:00"/>
    <d v="1899-12-30T20:16:00"/>
    <n v="40"/>
    <n v="193"/>
    <s v="Ticket"/>
    <s v="Friday"/>
    <s v="Afternoon"/>
    <x v="3"/>
    <s v="20"/>
  </r>
  <r>
    <n v="1"/>
    <n v="8"/>
    <d v="2012-02-17T00:00:00"/>
    <x v="662"/>
    <d v="1899-12-30T20:18:00"/>
    <d v="2012-02-17T00:00:00"/>
    <d v="1899-12-30T22:25:00"/>
    <n v="30"/>
    <n v="127"/>
    <s v="Ticket"/>
    <s v="Friday"/>
    <s v="Evening"/>
    <x v="9"/>
    <s v="22"/>
  </r>
  <r>
    <n v="1"/>
    <n v="8"/>
    <d v="2012-02-17T00:00:00"/>
    <x v="662"/>
    <d v="1899-12-30T20:59:00"/>
    <d v="2012-02-17T00:00:00"/>
    <d v="1899-12-30T23:00:00"/>
    <n v="30"/>
    <n v="121"/>
    <s v="Ticket"/>
    <s v="Friday"/>
    <s v="Evening"/>
    <x v="9"/>
    <s v="23"/>
  </r>
  <r>
    <n v="1"/>
    <n v="8"/>
    <d v="2012-02-20T00:00:00"/>
    <x v="663"/>
    <d v="1899-12-30T11:55:00"/>
    <d v="2012-02-20T00:00:00"/>
    <d v="1899-12-30T12:52:00"/>
    <n v="30"/>
    <n v="57"/>
    <s v="Ticket"/>
    <s v="Monday"/>
    <s v="Morning"/>
    <x v="12"/>
    <s v="12"/>
  </r>
  <r>
    <n v="1"/>
    <n v="8"/>
    <d v="2012-02-20T00:00:00"/>
    <x v="663"/>
    <d v="1899-12-30T15:16:00"/>
    <d v="2012-02-20T00:00:00"/>
    <d v="1899-12-30T16:59:00"/>
    <n v="30"/>
    <n v="103"/>
    <s v="Ticket"/>
    <s v="Monday"/>
    <s v="Afternoon"/>
    <x v="2"/>
    <s v="16"/>
  </r>
  <r>
    <n v="1"/>
    <n v="8"/>
    <d v="2012-02-20T00:00:00"/>
    <x v="663"/>
    <d v="1899-12-30T16:01:00"/>
    <d v="2012-02-20T00:00:00"/>
    <d v="1899-12-30T19:24:00"/>
    <n v="40"/>
    <n v="203"/>
    <s v="Ticket"/>
    <s v="Monday"/>
    <s v="Afternoon"/>
    <x v="5"/>
    <s v="19"/>
  </r>
  <r>
    <n v="1"/>
    <n v="5"/>
    <d v="2012-02-20T00:00:00"/>
    <x v="663"/>
    <d v="1899-12-30T17:58:00"/>
    <d v="2012-02-20T00:00:00"/>
    <d v="1899-12-30T20:40:00"/>
    <n v="30"/>
    <n v="162"/>
    <s v="Ticket"/>
    <s v="Monday"/>
    <s v="Afternoon"/>
    <x v="3"/>
    <s v="20"/>
  </r>
  <r>
    <n v="1"/>
    <n v="5"/>
    <d v="2012-02-21T00:00:00"/>
    <x v="664"/>
    <d v="1899-12-30T07:51:00"/>
    <d v="2012-02-21T00:00:00"/>
    <d v="1899-12-30T09:04:00"/>
    <n v="30"/>
    <n v="73"/>
    <s v="Ticket"/>
    <s v="Tuesday"/>
    <s v="Night"/>
    <x v="16"/>
    <s v="09"/>
  </r>
  <r>
    <n v="1"/>
    <n v="5"/>
    <d v="2012-02-21T00:00:00"/>
    <x v="664"/>
    <d v="1899-12-30T12:39:00"/>
    <d v="2012-02-21T00:00:00"/>
    <d v="1899-12-30T12:55:00"/>
    <n v="30"/>
    <n v="16"/>
    <s v="Ticket"/>
    <s v="Tuesday"/>
    <s v="Morning"/>
    <x v="7"/>
    <s v="12"/>
  </r>
  <r>
    <n v="1"/>
    <n v="5"/>
    <d v="2012-02-21T00:00:00"/>
    <x v="664"/>
    <d v="1899-12-30T16:20:00"/>
    <d v="2012-02-21T00:00:00"/>
    <d v="1899-12-30T18:34:00"/>
    <n v="30"/>
    <n v="134"/>
    <s v="Ticket"/>
    <s v="Tuesday"/>
    <s v="Afternoon"/>
    <x v="5"/>
    <s v="18"/>
  </r>
  <r>
    <n v="1"/>
    <n v="5"/>
    <d v="2012-02-21T00:00:00"/>
    <x v="664"/>
    <d v="1899-12-30T17:12:00"/>
    <d v="2012-02-21T00:00:00"/>
    <d v="1899-12-30T17:49:00"/>
    <n v="30"/>
    <n v="37"/>
    <s v="Ticket"/>
    <s v="Tuesday"/>
    <s v="Afternoon"/>
    <x v="3"/>
    <s v="17"/>
  </r>
  <r>
    <n v="1"/>
    <n v="5"/>
    <d v="2012-02-21T00:00:00"/>
    <x v="664"/>
    <d v="1899-12-30T20:35:00"/>
    <d v="2012-02-21T00:00:00"/>
    <d v="1899-12-30T22:50:00"/>
    <n v="30"/>
    <n v="135"/>
    <s v="Ticket"/>
    <s v="Tuesday"/>
    <s v="Evening"/>
    <x v="9"/>
    <s v="22"/>
  </r>
  <r>
    <n v="1"/>
    <n v="5"/>
    <d v="2012-02-22T00:00:00"/>
    <x v="665"/>
    <d v="1899-12-30T07:33:00"/>
    <d v="2012-02-22T00:00:00"/>
    <d v="1899-12-30T08:31:00"/>
    <n v="30"/>
    <n v="58"/>
    <s v="Ticket"/>
    <s v="Wednesday"/>
    <s v="Night"/>
    <x v="16"/>
    <s v="08"/>
  </r>
  <r>
    <n v="1"/>
    <n v="5"/>
    <d v="2012-02-22T00:00:00"/>
    <x v="665"/>
    <d v="1899-12-30T08:34:00"/>
    <d v="2012-02-22T00:00:00"/>
    <d v="1899-12-30T10:01:00"/>
    <n v="30"/>
    <n v="87"/>
    <s v="Ticket"/>
    <s v="Wednesday"/>
    <s v="Night"/>
    <x v="18"/>
    <s v="10"/>
  </r>
  <r>
    <n v="1"/>
    <n v="5"/>
    <d v="2012-02-22T00:00:00"/>
    <x v="665"/>
    <d v="1899-12-30T11:25:00"/>
    <d v="2012-02-22T00:00:00"/>
    <d v="1899-12-30T17:15:00"/>
    <n v="60"/>
    <n v="350"/>
    <s v="Ticket"/>
    <s v="Wednesday"/>
    <s v="Morning"/>
    <x v="12"/>
    <s v="17"/>
  </r>
  <r>
    <n v="1"/>
    <n v="5"/>
    <d v="2012-02-22T00:00:00"/>
    <x v="665"/>
    <d v="1899-12-30T13:35:00"/>
    <d v="2012-02-22T00:00:00"/>
    <d v="1899-12-30T14:37:00"/>
    <n v="30"/>
    <n v="62"/>
    <s v="Ticket"/>
    <s v="Wednesday"/>
    <s v="Morning"/>
    <x v="0"/>
    <s v="14"/>
  </r>
  <r>
    <n v="1"/>
    <n v="5"/>
    <d v="2012-02-22T00:00:00"/>
    <x v="665"/>
    <d v="1899-12-30T14:07:00"/>
    <d v="2012-02-22T00:00:00"/>
    <d v="1899-12-30T16:38:00"/>
    <n v="30"/>
    <n v="151"/>
    <s v="Ticket"/>
    <s v="Wednesday"/>
    <s v="Afternoon"/>
    <x v="1"/>
    <s v="16"/>
  </r>
  <r>
    <n v="1"/>
    <n v="5"/>
    <d v="2012-02-22T00:00:00"/>
    <x v="665"/>
    <d v="1899-12-30T14:46:00"/>
    <d v="2012-02-22T00:00:00"/>
    <d v="1899-12-30T17:06:00"/>
    <n v="30"/>
    <n v="140"/>
    <s v="Ticket"/>
    <s v="Wednesday"/>
    <s v="Afternoon"/>
    <x v="1"/>
    <s v="17"/>
  </r>
  <r>
    <n v="1"/>
    <n v="5"/>
    <d v="2012-02-22T00:00:00"/>
    <x v="665"/>
    <d v="1899-12-30T16:19:00"/>
    <d v="2012-02-22T00:00:00"/>
    <d v="1899-12-30T19:55:00"/>
    <n v="40"/>
    <n v="216"/>
    <s v="Ticket"/>
    <s v="Wednesday"/>
    <s v="Afternoon"/>
    <x v="5"/>
    <s v="19"/>
  </r>
  <r>
    <n v="1"/>
    <n v="5"/>
    <d v="2012-02-22T00:00:00"/>
    <x v="665"/>
    <d v="1899-12-30T17:09:00"/>
    <d v="2012-02-22T00:00:00"/>
    <d v="1899-12-30T18:00:00"/>
    <n v="30"/>
    <n v="51"/>
    <s v="Ticket"/>
    <s v="Wednesday"/>
    <s v="Afternoon"/>
    <x v="3"/>
    <s v="18"/>
  </r>
  <r>
    <n v="1"/>
    <n v="5"/>
    <d v="2012-02-22T00:00:00"/>
    <x v="665"/>
    <d v="1899-12-30T20:27:00"/>
    <d v="2012-02-22T00:00:00"/>
    <d v="1899-12-30T21:34:00"/>
    <n v="30"/>
    <n v="67"/>
    <s v="Ticket"/>
    <s v="Wednesday"/>
    <s v="Evening"/>
    <x v="9"/>
    <s v="21"/>
  </r>
  <r>
    <n v="1"/>
    <n v="5"/>
    <d v="2012-02-23T00:00:00"/>
    <x v="666"/>
    <d v="1899-12-30T09:45:00"/>
    <d v="2012-02-23T00:00:00"/>
    <d v="1899-12-30T11:21:00"/>
    <n v="30"/>
    <n v="96"/>
    <s v="Ticket"/>
    <s v="Thursday"/>
    <s v="Night"/>
    <x v="13"/>
    <s v="11"/>
  </r>
  <r>
    <n v="1"/>
    <n v="5"/>
    <d v="2012-02-23T00:00:00"/>
    <x v="666"/>
    <d v="1899-12-30T11:47:00"/>
    <d v="2012-02-23T00:00:00"/>
    <d v="1899-12-30T14:23:00"/>
    <n v="30"/>
    <n v="156"/>
    <s v="Ticket"/>
    <s v="Thursday"/>
    <s v="Morning"/>
    <x v="12"/>
    <s v="14"/>
  </r>
  <r>
    <n v="1"/>
    <n v="5"/>
    <d v="2012-02-23T00:00:00"/>
    <x v="666"/>
    <d v="1899-12-30T16:47:00"/>
    <d v="2012-02-23T00:00:00"/>
    <d v="1899-12-30T17:52:00"/>
    <n v="30"/>
    <n v="65"/>
    <s v="Ticket"/>
    <s v="Thursday"/>
    <s v="Afternoon"/>
    <x v="5"/>
    <s v="17"/>
  </r>
  <r>
    <n v="1"/>
    <n v="5"/>
    <d v="2012-02-23T00:00:00"/>
    <x v="666"/>
    <d v="1899-12-30T19:20:00"/>
    <d v="2012-02-23T00:00:00"/>
    <d v="1899-12-30T20:11:00"/>
    <n v="30"/>
    <n v="51"/>
    <s v="Manual"/>
    <s v="Thursday"/>
    <s v="Evening"/>
    <x v="4"/>
    <s v="20"/>
  </r>
  <r>
    <n v="1"/>
    <n v="8"/>
    <d v="2012-02-23T00:00:00"/>
    <x v="666"/>
    <d v="1899-12-30T21:03:00"/>
    <d v="2012-02-23T00:00:00"/>
    <d v="1899-12-30T22:30:00"/>
    <n v="30"/>
    <n v="87"/>
    <s v="Ticket"/>
    <s v="Thursday"/>
    <s v="Evening"/>
    <x v="10"/>
    <s v="22"/>
  </r>
  <r>
    <n v="1"/>
    <n v="5"/>
    <d v="2012-02-24T00:00:00"/>
    <x v="667"/>
    <d v="1899-12-30T10:43:00"/>
    <d v="2012-02-24T00:00:00"/>
    <d v="1899-12-30T13:22:00"/>
    <n v="30"/>
    <n v="159"/>
    <s v="Ticket"/>
    <s v="Friday"/>
    <s v="Morning"/>
    <x v="11"/>
    <s v="13"/>
  </r>
  <r>
    <n v="1"/>
    <n v="5"/>
    <d v="2012-02-24T00:00:00"/>
    <x v="667"/>
    <d v="1899-12-30T17:51:00"/>
    <d v="2012-02-24T00:00:00"/>
    <d v="1899-12-30T18:42:00"/>
    <n v="30"/>
    <n v="51"/>
    <s v="Ticket"/>
    <s v="Friday"/>
    <s v="Afternoon"/>
    <x v="3"/>
    <s v="18"/>
  </r>
  <r>
    <n v="1"/>
    <n v="5"/>
    <d v="2012-02-24T00:00:00"/>
    <x v="667"/>
    <d v="1899-12-30T22:26:00"/>
    <d v="2012-02-25T00:00:00"/>
    <d v="1899-12-30T02:13:00"/>
    <n v="40"/>
    <n v="227"/>
    <s v="Ticket"/>
    <s v="Friday"/>
    <s v="Night"/>
    <x v="6"/>
    <s v="02"/>
  </r>
  <r>
    <n v="1"/>
    <n v="5"/>
    <d v="2012-02-27T00:00:00"/>
    <x v="668"/>
    <d v="1899-12-30T15:34:00"/>
    <d v="2012-02-27T00:00:00"/>
    <d v="1899-12-30T17:45:00"/>
    <n v="30"/>
    <n v="131"/>
    <s v="Ticket"/>
    <s v="Monday"/>
    <s v="Afternoon"/>
    <x v="2"/>
    <s v="17"/>
  </r>
  <r>
    <n v="1"/>
    <n v="5"/>
    <d v="2012-02-27T00:00:00"/>
    <x v="668"/>
    <d v="1899-12-30T17:00:00"/>
    <d v="2012-02-27T00:00:00"/>
    <d v="1899-12-30T20:27:00"/>
    <n v="40"/>
    <n v="207"/>
    <s v="Ticket"/>
    <s v="Monday"/>
    <s v="Afternoon"/>
    <x v="3"/>
    <s v="20"/>
  </r>
  <r>
    <n v="1"/>
    <n v="5"/>
    <d v="2012-02-27T00:00:00"/>
    <x v="668"/>
    <d v="1899-12-30T21:10:00"/>
    <d v="2012-02-27T00:00:00"/>
    <d v="1899-12-30T22:28:00"/>
    <n v="30"/>
    <n v="78"/>
    <s v="Ticket"/>
    <s v="Monday"/>
    <s v="Evening"/>
    <x v="10"/>
    <s v="22"/>
  </r>
  <r>
    <n v="1"/>
    <n v="5"/>
    <d v="2012-02-28T00:00:00"/>
    <x v="669"/>
    <d v="1899-12-30T14:52:00"/>
    <d v="2012-02-28T00:00:00"/>
    <d v="1899-12-30T17:43:00"/>
    <n v="30"/>
    <n v="171"/>
    <s v="Ticket"/>
    <s v="Tuesday"/>
    <s v="Afternoon"/>
    <x v="1"/>
    <s v="17"/>
  </r>
  <r>
    <n v="1"/>
    <n v="5"/>
    <d v="2012-02-28T00:00:00"/>
    <x v="669"/>
    <d v="1899-12-30T14:55:00"/>
    <d v="2012-02-28T00:00:00"/>
    <d v="1899-12-30T15:22:00"/>
    <n v="30"/>
    <n v="27"/>
    <s v="Ticket"/>
    <s v="Tuesday"/>
    <s v="Afternoon"/>
    <x v="1"/>
    <s v="15"/>
  </r>
  <r>
    <n v="1"/>
    <n v="5"/>
    <d v="2012-02-28T00:00:00"/>
    <x v="669"/>
    <d v="1899-12-30T16:11:00"/>
    <d v="2012-02-28T00:00:00"/>
    <d v="1899-12-30T19:23:00"/>
    <n v="40"/>
    <n v="192"/>
    <s v="Ticket"/>
    <s v="Tuesday"/>
    <s v="Afternoon"/>
    <x v="5"/>
    <s v="19"/>
  </r>
  <r>
    <n v="1"/>
    <n v="5"/>
    <d v="2012-02-28T00:00:00"/>
    <x v="669"/>
    <d v="1899-12-30T18:59:00"/>
    <d v="2012-02-28T00:00:00"/>
    <d v="1899-12-30T19:18:00"/>
    <n v="30"/>
    <n v="19"/>
    <s v="Ticket"/>
    <s v="Tuesday"/>
    <s v="Evening"/>
    <x v="8"/>
    <s v="19"/>
  </r>
  <r>
    <n v="1"/>
    <n v="5"/>
    <d v="2012-02-28T00:00:00"/>
    <x v="669"/>
    <d v="1899-12-30T19:59:00"/>
    <d v="2012-02-28T00:00:00"/>
    <d v="1899-12-30T23:05:00"/>
    <n v="40"/>
    <n v="186"/>
    <s v="Ticket"/>
    <s v="Tuesday"/>
    <s v="Evening"/>
    <x v="4"/>
    <s v="23"/>
  </r>
  <r>
    <n v="1"/>
    <n v="5"/>
    <d v="2012-02-29T00:00:00"/>
    <x v="670"/>
    <d v="1899-12-30T14:14:00"/>
    <d v="2012-02-29T00:00:00"/>
    <d v="1899-12-30T17:32:00"/>
    <n v="40"/>
    <n v="198"/>
    <s v="Ticket"/>
    <s v="Wednesday"/>
    <s v="Afternoon"/>
    <x v="1"/>
    <s v="17"/>
  </r>
  <r>
    <n v="1"/>
    <n v="8"/>
    <d v="2012-02-29T00:00:00"/>
    <x v="670"/>
    <d v="1899-12-30T14:43:00"/>
    <d v="2012-02-29T00:00:00"/>
    <d v="1899-12-30T16:59:00"/>
    <n v="30"/>
    <n v="136"/>
    <s v="Ticket"/>
    <s v="Wednesday"/>
    <s v="Afternoon"/>
    <x v="1"/>
    <s v="16"/>
  </r>
  <r>
    <n v="1"/>
    <n v="5"/>
    <d v="2012-02-29T00:00:00"/>
    <x v="670"/>
    <d v="1899-12-30T17:51:00"/>
    <d v="2012-02-29T00:00:00"/>
    <d v="1899-12-30T18:52:00"/>
    <n v="30"/>
    <n v="61"/>
    <s v="Ticket"/>
    <s v="Wednesday"/>
    <s v="Afternoon"/>
    <x v="3"/>
    <s v="18"/>
  </r>
  <r>
    <n v="1"/>
    <n v="5"/>
    <d v="2012-02-29T00:00:00"/>
    <x v="670"/>
    <d v="1899-12-30T20:51:00"/>
    <d v="2012-02-29T00:00:00"/>
    <d v="1899-12-30T23:42:00"/>
    <n v="30"/>
    <n v="171"/>
    <s v="Ticket"/>
    <s v="Wednesday"/>
    <s v="Evening"/>
    <x v="9"/>
    <s v="23"/>
  </r>
  <r>
    <n v="1"/>
    <n v="5"/>
    <d v="2012-03-01T00:00:00"/>
    <x v="671"/>
    <d v="1899-12-30T07:58:00"/>
    <d v="2012-03-01T00:00:00"/>
    <d v="1899-12-30T11:37:00"/>
    <n v="40"/>
    <n v="219"/>
    <s v="Ticket"/>
    <s v="Thursday"/>
    <s v="Night"/>
    <x v="16"/>
    <s v="11"/>
  </r>
  <r>
    <n v="1"/>
    <n v="5"/>
    <d v="2012-03-01T00:00:00"/>
    <x v="671"/>
    <d v="1899-12-30T12:55:00"/>
    <d v="2012-03-01T00:00:00"/>
    <d v="1899-12-30T13:40:00"/>
    <n v="30"/>
    <n v="45"/>
    <s v="Ticket"/>
    <s v="Thursday"/>
    <s v="Morning"/>
    <x v="7"/>
    <s v="13"/>
  </r>
  <r>
    <n v="1"/>
    <n v="8"/>
    <d v="2012-03-01T00:00:00"/>
    <x v="671"/>
    <d v="1899-12-30T15:37:00"/>
    <d v="2012-03-01T00:00:00"/>
    <d v="1899-12-30T17:02:00"/>
    <n v="30"/>
    <n v="85"/>
    <s v="Ticket"/>
    <s v="Thursday"/>
    <s v="Afternoon"/>
    <x v="2"/>
    <s v="17"/>
  </r>
  <r>
    <n v="1"/>
    <n v="8"/>
    <d v="2012-03-01T00:00:00"/>
    <x v="671"/>
    <d v="1899-12-30T16:05:00"/>
    <d v="2012-03-01T00:00:00"/>
    <d v="1899-12-30T18:35:00"/>
    <n v="30"/>
    <n v="150"/>
    <s v="Ticket"/>
    <s v="Thursday"/>
    <s v="Afternoon"/>
    <x v="5"/>
    <s v="18"/>
  </r>
  <r>
    <n v="1"/>
    <n v="8"/>
    <d v="2012-03-01T00:00:00"/>
    <x v="671"/>
    <d v="1899-12-30T16:44:00"/>
    <d v="2012-03-01T00:00:00"/>
    <d v="1899-12-30T20:17:00"/>
    <n v="40"/>
    <n v="213"/>
    <s v="Ticket"/>
    <s v="Thursday"/>
    <s v="Afternoon"/>
    <x v="5"/>
    <s v="20"/>
  </r>
  <r>
    <n v="1"/>
    <n v="5"/>
    <d v="2012-03-01T00:00:00"/>
    <x v="671"/>
    <d v="1899-12-30T18:23:00"/>
    <d v="2012-03-01T00:00:00"/>
    <d v="1899-12-30T18:59:00"/>
    <n v="30"/>
    <n v="36"/>
    <s v="Ticket"/>
    <s v="Thursday"/>
    <s v="Evening"/>
    <x v="8"/>
    <s v="18"/>
  </r>
  <r>
    <n v="1"/>
    <n v="5"/>
    <d v="2012-03-01T00:00:00"/>
    <x v="671"/>
    <d v="1899-12-30T20:21:00"/>
    <d v="2012-03-01T00:00:00"/>
    <d v="1899-12-30T22:07:00"/>
    <n v="30"/>
    <n v="106"/>
    <s v="Ticket"/>
    <s v="Thursday"/>
    <s v="Evening"/>
    <x v="9"/>
    <s v="22"/>
  </r>
  <r>
    <n v="1"/>
    <n v="8"/>
    <d v="2012-03-02T00:00:00"/>
    <x v="672"/>
    <d v="1899-12-30T11:53:00"/>
    <d v="2012-03-02T00:00:00"/>
    <d v="1899-12-30T23:00:00"/>
    <n v="120"/>
    <n v="667"/>
    <s v="Ticket"/>
    <s v="Friday"/>
    <s v="Morning"/>
    <x v="12"/>
    <s v="23"/>
  </r>
  <r>
    <n v="1"/>
    <n v="5"/>
    <d v="2012-03-02T00:00:00"/>
    <x v="672"/>
    <d v="1899-12-30T12:17:00"/>
    <d v="2012-03-02T00:00:00"/>
    <d v="1899-12-30T15:38:00"/>
    <n v="40"/>
    <n v="201"/>
    <s v="Ticket"/>
    <s v="Friday"/>
    <s v="Morning"/>
    <x v="7"/>
    <s v="15"/>
  </r>
  <r>
    <n v="1"/>
    <n v="8"/>
    <d v="2012-03-02T00:00:00"/>
    <x v="672"/>
    <d v="1899-12-30T16:27:00"/>
    <d v="2012-03-02T00:00:00"/>
    <d v="1899-12-30T21:39:00"/>
    <n v="60"/>
    <n v="312"/>
    <s v="Ticket"/>
    <s v="Friday"/>
    <s v="Afternoon"/>
    <x v="5"/>
    <s v="21"/>
  </r>
  <r>
    <n v="1"/>
    <n v="8"/>
    <d v="2012-03-02T00:00:00"/>
    <x v="672"/>
    <d v="1899-12-30T16:28:00"/>
    <d v="2012-03-02T00:00:00"/>
    <d v="1899-12-30T19:02:00"/>
    <n v="30"/>
    <n v="154"/>
    <s v="Ticket"/>
    <s v="Friday"/>
    <s v="Afternoon"/>
    <x v="5"/>
    <s v="19"/>
  </r>
  <r>
    <n v="1"/>
    <n v="5"/>
    <d v="2012-03-02T00:00:00"/>
    <x v="672"/>
    <d v="1899-12-30T19:10:00"/>
    <d v="2012-03-02T00:00:00"/>
    <d v="1899-12-30T22:21:00"/>
    <n v="40"/>
    <n v="191"/>
    <s v="Ticket"/>
    <s v="Friday"/>
    <s v="Evening"/>
    <x v="4"/>
    <s v="22"/>
  </r>
  <r>
    <n v="1"/>
    <n v="8"/>
    <d v="2012-03-05T00:00:00"/>
    <x v="673"/>
    <d v="1899-12-30T08:21:00"/>
    <d v="2012-03-05T00:00:00"/>
    <d v="1899-12-30T11:02:00"/>
    <n v="30"/>
    <n v="161"/>
    <s v="Ticket"/>
    <s v="Monday"/>
    <s v="Night"/>
    <x v="18"/>
    <s v="11"/>
  </r>
  <r>
    <n v="1"/>
    <n v="8"/>
    <d v="2012-03-05T00:00:00"/>
    <x v="673"/>
    <d v="1899-12-30T08:51:00"/>
    <d v="2012-03-05T00:00:00"/>
    <d v="1899-12-30T10:37:00"/>
    <n v="30"/>
    <n v="106"/>
    <s v="Ticket"/>
    <s v="Monday"/>
    <s v="Night"/>
    <x v="18"/>
    <s v="10"/>
  </r>
  <r>
    <n v="1"/>
    <n v="8"/>
    <d v="2012-03-05T00:00:00"/>
    <x v="673"/>
    <d v="1899-12-30T09:21:00"/>
    <d v="2012-03-05T00:00:00"/>
    <d v="1899-12-30T11:26:00"/>
    <n v="30"/>
    <n v="125"/>
    <s v="Manual"/>
    <s v="Monday"/>
    <s v="Night"/>
    <x v="13"/>
    <s v="11"/>
  </r>
  <r>
    <n v="1"/>
    <n v="8"/>
    <d v="2012-03-06T00:00:00"/>
    <x v="674"/>
    <d v="1899-12-30T10:08:00"/>
    <d v="2012-03-06T00:00:00"/>
    <d v="1899-12-30T16:11:00"/>
    <n v="70"/>
    <n v="363"/>
    <s v="Ticket"/>
    <s v="Tuesday"/>
    <s v="Morning"/>
    <x v="11"/>
    <s v="16"/>
  </r>
  <r>
    <n v="1"/>
    <n v="8"/>
    <d v="2012-03-06T00:00:00"/>
    <x v="674"/>
    <d v="1899-12-30T13:01:00"/>
    <d v="2012-03-06T00:00:00"/>
    <d v="1899-12-30T14:43:00"/>
    <n v="30"/>
    <n v="102"/>
    <s v="Ticket"/>
    <s v="Tuesday"/>
    <s v="Morning"/>
    <x v="0"/>
    <s v="14"/>
  </r>
  <r>
    <n v="1"/>
    <n v="8"/>
    <d v="2012-03-06T00:00:00"/>
    <x v="674"/>
    <d v="1899-12-30T14:08:00"/>
    <d v="2012-03-06T00:00:00"/>
    <d v="1899-12-30T17:48:00"/>
    <n v="40"/>
    <n v="220"/>
    <s v="Ticket"/>
    <s v="Tuesday"/>
    <s v="Afternoon"/>
    <x v="1"/>
    <s v="17"/>
  </r>
  <r>
    <n v="1"/>
    <n v="8"/>
    <d v="2012-03-06T00:00:00"/>
    <x v="674"/>
    <d v="1899-12-30T14:51:00"/>
    <d v="2012-03-06T00:00:00"/>
    <d v="1899-12-30T16:02:00"/>
    <n v="30"/>
    <n v="71"/>
    <s v="Ticket"/>
    <s v="Tuesday"/>
    <s v="Afternoon"/>
    <x v="1"/>
    <s v="16"/>
  </r>
  <r>
    <n v="1"/>
    <n v="8"/>
    <d v="2012-03-06T00:00:00"/>
    <x v="674"/>
    <d v="1899-12-30T18:21:00"/>
    <d v="2012-03-06T00:00:00"/>
    <d v="1899-12-30T19:36:00"/>
    <n v="30"/>
    <n v="75"/>
    <s v="Ticket"/>
    <s v="Tuesday"/>
    <s v="Evening"/>
    <x v="8"/>
    <s v="19"/>
  </r>
  <r>
    <n v="1"/>
    <n v="8"/>
    <d v="2012-03-06T00:00:00"/>
    <x v="674"/>
    <d v="1899-12-30T18:55:00"/>
    <d v="2012-03-06T00:00:00"/>
    <d v="1899-12-30T20:33:00"/>
    <n v="30"/>
    <n v="98"/>
    <s v="Ticket"/>
    <s v="Tuesday"/>
    <s v="Evening"/>
    <x v="8"/>
    <s v="20"/>
  </r>
  <r>
    <n v="1"/>
    <n v="8"/>
    <d v="2012-03-07T00:00:00"/>
    <x v="675"/>
    <d v="1899-12-30T12:27:00"/>
    <d v="2012-03-07T00:00:00"/>
    <d v="1899-12-30T15:21:00"/>
    <n v="30"/>
    <n v="174"/>
    <s v="Ticket"/>
    <s v="Wednesday"/>
    <s v="Morning"/>
    <x v="7"/>
    <s v="15"/>
  </r>
  <r>
    <n v="1"/>
    <n v="8"/>
    <d v="2012-03-07T00:00:00"/>
    <x v="675"/>
    <d v="1899-12-30T21:26:00"/>
    <d v="2012-03-07T00:00:00"/>
    <d v="1899-12-30T23:07:00"/>
    <n v="30"/>
    <n v="101"/>
    <s v="Ticket"/>
    <s v="Wednesday"/>
    <s v="Evening"/>
    <x v="10"/>
    <s v="23"/>
  </r>
  <r>
    <n v="1"/>
    <n v="8"/>
    <d v="2012-03-08T00:00:00"/>
    <x v="676"/>
    <d v="1899-12-30T17:52:00"/>
    <d v="2012-03-08T00:00:00"/>
    <d v="1899-12-30T19:46:00"/>
    <n v="30"/>
    <n v="114"/>
    <s v="Ticket"/>
    <s v="Thursday"/>
    <s v="Afternoon"/>
    <x v="3"/>
    <s v="19"/>
  </r>
  <r>
    <n v="1"/>
    <n v="8"/>
    <d v="2012-03-08T00:00:00"/>
    <x v="676"/>
    <d v="1899-12-30T19:33:00"/>
    <d v="2012-03-08T00:00:00"/>
    <d v="1899-12-30T20:05:00"/>
    <n v="30"/>
    <n v="32"/>
    <s v="Ticket"/>
    <s v="Thursday"/>
    <s v="Evening"/>
    <x v="4"/>
    <s v="20"/>
  </r>
  <r>
    <n v="1"/>
    <n v="8"/>
    <d v="2012-03-08T00:00:00"/>
    <x v="676"/>
    <d v="1899-12-30T20:41:00"/>
    <d v="2012-03-08T00:00:00"/>
    <d v="1899-12-30T23:43:00"/>
    <n v="40"/>
    <n v="182"/>
    <s v="Ticket"/>
    <s v="Thursday"/>
    <s v="Evening"/>
    <x v="9"/>
    <s v="23"/>
  </r>
  <r>
    <n v="1"/>
    <n v="8"/>
    <d v="2012-03-09T00:00:00"/>
    <x v="677"/>
    <d v="1899-12-30T08:35:00"/>
    <d v="2012-03-09T00:00:00"/>
    <d v="1899-12-30T11:07:00"/>
    <n v="30"/>
    <n v="152"/>
    <s v="Ticket"/>
    <s v="Friday"/>
    <s v="Night"/>
    <x v="18"/>
    <s v="11"/>
  </r>
  <r>
    <n v="1"/>
    <n v="8"/>
    <d v="2012-03-09T00:00:00"/>
    <x v="677"/>
    <d v="1899-12-30T09:32:00"/>
    <d v="2012-03-09T00:00:00"/>
    <d v="1899-12-30T11:11:00"/>
    <n v="30"/>
    <n v="99"/>
    <s v="Ticket"/>
    <s v="Friday"/>
    <s v="Night"/>
    <x v="13"/>
    <s v="11"/>
  </r>
  <r>
    <n v="1"/>
    <n v="8"/>
    <d v="2012-03-09T00:00:00"/>
    <x v="677"/>
    <d v="1899-12-30T16:32:00"/>
    <d v="2012-03-09T00:00:00"/>
    <d v="1899-12-30T18:31:00"/>
    <n v="30"/>
    <n v="119"/>
    <s v="Ticket"/>
    <s v="Friday"/>
    <s v="Afternoon"/>
    <x v="5"/>
    <s v="18"/>
  </r>
  <r>
    <n v="1"/>
    <n v="8"/>
    <d v="2012-03-09T00:00:00"/>
    <x v="677"/>
    <d v="1899-12-30T17:36:00"/>
    <d v="2012-03-09T00:00:00"/>
    <d v="1899-12-30T18:49:00"/>
    <n v="30"/>
    <n v="73"/>
    <s v="Ticket"/>
    <s v="Friday"/>
    <s v="Afternoon"/>
    <x v="3"/>
    <s v="18"/>
  </r>
  <r>
    <n v="1"/>
    <n v="8"/>
    <d v="2012-03-09T00:00:00"/>
    <x v="677"/>
    <d v="1899-12-30T22:28:00"/>
    <d v="2012-03-10T00:00:00"/>
    <d v="1899-12-30T01:35:00"/>
    <n v="40"/>
    <n v="187"/>
    <s v="Ticket"/>
    <s v="Friday"/>
    <s v="Night"/>
    <x v="6"/>
    <s v="01"/>
  </r>
  <r>
    <n v="1"/>
    <n v="8"/>
    <d v="2012-03-12T00:00:00"/>
    <x v="678"/>
    <d v="1899-12-30T12:05:00"/>
    <d v="2012-03-12T00:00:00"/>
    <d v="1899-12-30T13:44:00"/>
    <n v="30"/>
    <n v="99"/>
    <s v="Ticket"/>
    <s v="Monday"/>
    <s v="Morning"/>
    <x v="7"/>
    <s v="13"/>
  </r>
  <r>
    <n v="1"/>
    <n v="5"/>
    <d v="2012-03-12T00:00:00"/>
    <x v="678"/>
    <d v="1899-12-30T17:22:00"/>
    <d v="2012-03-12T00:00:00"/>
    <d v="1899-12-30T21:27:00"/>
    <n v="50"/>
    <n v="245"/>
    <s v="Ticket"/>
    <s v="Monday"/>
    <s v="Afternoon"/>
    <x v="3"/>
    <s v="21"/>
  </r>
  <r>
    <n v="1"/>
    <n v="8"/>
    <d v="2012-03-12T00:00:00"/>
    <x v="678"/>
    <d v="1899-12-30T22:26:00"/>
    <d v="2012-03-13T00:00:00"/>
    <d v="1899-12-30T01:25:00"/>
    <n v="30"/>
    <n v="179"/>
    <s v="Ticket"/>
    <s v="Monday"/>
    <s v="Night"/>
    <x v="6"/>
    <s v="01"/>
  </r>
  <r>
    <n v="1"/>
    <n v="8"/>
    <d v="2012-03-12T00:00:00"/>
    <x v="678"/>
    <d v="1899-12-30T22:34:00"/>
    <d v="2012-03-12T00:00:00"/>
    <d v="1899-12-30T23:26:00"/>
    <n v="30"/>
    <n v="52"/>
    <s v="Ticket"/>
    <s v="Monday"/>
    <s v="Night"/>
    <x v="6"/>
    <s v="23"/>
  </r>
  <r>
    <n v="1"/>
    <n v="5"/>
    <d v="2012-03-13T00:00:00"/>
    <x v="679"/>
    <d v="1899-12-30T13:45:00"/>
    <d v="2012-03-13T00:00:00"/>
    <d v="1899-12-30T18:47:00"/>
    <n v="60"/>
    <n v="302"/>
    <s v="Ticket"/>
    <s v="Tuesday"/>
    <s v="Morning"/>
    <x v="0"/>
    <s v="18"/>
  </r>
  <r>
    <n v="1"/>
    <n v="5"/>
    <d v="2012-03-13T00:00:00"/>
    <x v="679"/>
    <d v="1899-12-30T13:58:00"/>
    <d v="2012-03-13T00:00:00"/>
    <d v="1899-12-30T15:07:00"/>
    <n v="30"/>
    <n v="69"/>
    <s v="Ticket"/>
    <s v="Tuesday"/>
    <s v="Morning"/>
    <x v="0"/>
    <s v="15"/>
  </r>
  <r>
    <n v="1"/>
    <n v="5"/>
    <d v="2012-03-13T00:00:00"/>
    <x v="679"/>
    <d v="1899-12-30T14:27:00"/>
    <d v="2012-03-13T00:00:00"/>
    <d v="1899-12-30T15:31:00"/>
    <n v="300"/>
    <n v="64"/>
    <s v="Ticket"/>
    <s v="Tuesday"/>
    <s v="Afternoon"/>
    <x v="1"/>
    <s v="15"/>
  </r>
  <r>
    <n v="1"/>
    <n v="8"/>
    <d v="2012-03-13T00:00:00"/>
    <x v="679"/>
    <d v="1899-12-30T16:12:00"/>
    <d v="2012-03-13T00:00:00"/>
    <d v="1899-12-30T20:23:00"/>
    <n v="50"/>
    <n v="251"/>
    <s v="Ticket"/>
    <s v="Tuesday"/>
    <s v="Afternoon"/>
    <x v="5"/>
    <s v="20"/>
  </r>
  <r>
    <n v="1"/>
    <n v="5"/>
    <d v="2012-03-13T00:00:00"/>
    <x v="679"/>
    <d v="1899-12-30T16:43:00"/>
    <d v="2012-03-13T00:00:00"/>
    <d v="1899-12-30T18:09:00"/>
    <n v="30"/>
    <n v="86"/>
    <s v="Ticket"/>
    <s v="Tuesday"/>
    <s v="Afternoon"/>
    <x v="5"/>
    <s v="18"/>
  </r>
  <r>
    <n v="1"/>
    <n v="5"/>
    <d v="2012-03-14T00:00:00"/>
    <x v="680"/>
    <d v="1899-12-30T08:00:00"/>
    <d v="2012-03-14T00:00:00"/>
    <d v="1899-12-30T16:58:00"/>
    <n v="90"/>
    <n v="538"/>
    <s v="Ticket"/>
    <s v="Wednesday"/>
    <s v="Night"/>
    <x v="18"/>
    <s v="16"/>
  </r>
  <r>
    <n v="1"/>
    <n v="5"/>
    <d v="2012-03-14T00:00:00"/>
    <x v="680"/>
    <d v="1899-12-30T11:34:00"/>
    <d v="2012-03-14T00:00:00"/>
    <d v="1899-12-30T22:05:00"/>
    <n v="110"/>
    <n v="631"/>
    <s v="Ticket"/>
    <s v="Wednesday"/>
    <s v="Morning"/>
    <x v="12"/>
    <s v="22"/>
  </r>
  <r>
    <n v="1"/>
    <n v="5"/>
    <d v="2012-03-14T00:00:00"/>
    <x v="680"/>
    <d v="1899-12-30T15:29:00"/>
    <d v="2012-03-14T00:00:00"/>
    <d v="1899-12-30T22:33:00"/>
    <n v="80"/>
    <n v="424"/>
    <s v="Ticket"/>
    <s v="Wednesday"/>
    <s v="Afternoon"/>
    <x v="2"/>
    <s v="22"/>
  </r>
  <r>
    <n v="1"/>
    <n v="5"/>
    <d v="2012-03-14T00:00:00"/>
    <x v="680"/>
    <d v="1899-12-30T19:11:00"/>
    <d v="2012-03-14T00:00:00"/>
    <d v="1899-12-30T19:42:00"/>
    <n v="30"/>
    <n v="31"/>
    <s v="Ticket"/>
    <s v="Wednesday"/>
    <s v="Evening"/>
    <x v="4"/>
    <s v="19"/>
  </r>
  <r>
    <n v="1"/>
    <n v="8"/>
    <d v="2012-03-14T00:00:00"/>
    <x v="680"/>
    <d v="1899-12-30T20:32:00"/>
    <d v="2012-03-14T00:00:00"/>
    <d v="1899-12-30T22:13:00"/>
    <n v="30"/>
    <n v="101"/>
    <s v="Ticket"/>
    <s v="Wednesday"/>
    <s v="Evening"/>
    <x v="9"/>
    <s v="22"/>
  </r>
  <r>
    <n v="1"/>
    <n v="5"/>
    <d v="2012-03-14T00:00:00"/>
    <x v="680"/>
    <d v="1899-12-30T21:00:00"/>
    <d v="2012-03-14T00:00:00"/>
    <d v="1899-12-30T22:00:00"/>
    <n v="30"/>
    <n v="60"/>
    <s v="Ticket"/>
    <s v="Wednesday"/>
    <s v="Evening"/>
    <x v="10"/>
    <s v="22"/>
  </r>
  <r>
    <n v="1"/>
    <n v="8"/>
    <d v="2012-03-15T00:00:00"/>
    <x v="681"/>
    <d v="1899-12-30T10:06:00"/>
    <d v="2012-03-15T00:00:00"/>
    <d v="1899-12-30T12:47:00"/>
    <n v="30"/>
    <n v="161"/>
    <s v="Ticket"/>
    <s v="Thursday"/>
    <s v="Morning"/>
    <x v="11"/>
    <s v="12"/>
  </r>
  <r>
    <n v="1"/>
    <n v="5"/>
    <d v="2012-03-15T00:00:00"/>
    <x v="681"/>
    <d v="1899-12-30T11:33:00"/>
    <d v="2012-03-15T00:00:00"/>
    <d v="1899-12-30T14:02:00"/>
    <n v="30"/>
    <n v="149"/>
    <s v="Ticket"/>
    <s v="Thursday"/>
    <s v="Morning"/>
    <x v="12"/>
    <s v="14"/>
  </r>
  <r>
    <n v="1"/>
    <n v="5"/>
    <d v="2012-03-15T00:00:00"/>
    <x v="681"/>
    <d v="1899-12-30T15:41:00"/>
    <d v="2012-03-15T00:00:00"/>
    <d v="1899-12-30T17:36:00"/>
    <n v="30"/>
    <n v="115"/>
    <s v="Ticket"/>
    <s v="Thursday"/>
    <s v="Afternoon"/>
    <x v="2"/>
    <s v="17"/>
  </r>
  <r>
    <n v="1"/>
    <n v="5"/>
    <d v="2012-03-15T00:00:00"/>
    <x v="681"/>
    <d v="1899-12-30T15:58:00"/>
    <d v="2012-03-15T00:00:00"/>
    <d v="1899-12-30T18:10:00"/>
    <n v="30"/>
    <n v="132"/>
    <s v="Ticket"/>
    <s v="Thursday"/>
    <s v="Afternoon"/>
    <x v="2"/>
    <s v="18"/>
  </r>
  <r>
    <n v="1"/>
    <n v="5"/>
    <d v="2012-03-15T00:00:00"/>
    <x v="681"/>
    <d v="1899-12-30T17:19:00"/>
    <d v="2012-03-15T00:00:00"/>
    <d v="1899-12-30T18:26:00"/>
    <n v="30"/>
    <n v="67"/>
    <s v="Ticket"/>
    <s v="Thursday"/>
    <s v="Afternoon"/>
    <x v="3"/>
    <s v="18"/>
  </r>
  <r>
    <n v="1"/>
    <n v="5"/>
    <d v="2012-03-15T00:00:00"/>
    <x v="681"/>
    <d v="1899-12-30T17:57:00"/>
    <d v="2012-03-15T00:00:00"/>
    <d v="1899-12-30T19:58:00"/>
    <n v="30"/>
    <n v="121"/>
    <s v="Ticket"/>
    <s v="Thursday"/>
    <s v="Afternoon"/>
    <x v="3"/>
    <s v="19"/>
  </r>
  <r>
    <n v="1"/>
    <n v="5"/>
    <d v="2012-03-15T00:00:00"/>
    <x v="681"/>
    <d v="1899-12-30T18:02:00"/>
    <d v="2012-03-15T00:00:00"/>
    <d v="1899-12-30T19:11:00"/>
    <n v="30"/>
    <n v="69"/>
    <s v="Ticket"/>
    <s v="Thursday"/>
    <s v="Evening"/>
    <x v="8"/>
    <s v="19"/>
  </r>
  <r>
    <n v="1"/>
    <n v="5"/>
    <d v="2012-03-16T00:00:00"/>
    <x v="682"/>
    <d v="1899-12-30T09:58:00"/>
    <d v="2012-03-16T00:00:00"/>
    <d v="1899-12-30T11:08:00"/>
    <n v="30"/>
    <n v="70"/>
    <s v="Ticket"/>
    <s v="Friday"/>
    <s v="Night"/>
    <x v="13"/>
    <s v="11"/>
  </r>
  <r>
    <n v="1"/>
    <n v="8"/>
    <d v="2012-03-16T00:00:00"/>
    <x v="682"/>
    <d v="1899-12-30T13:08:00"/>
    <d v="2012-03-16T00:00:00"/>
    <d v="1899-12-30T13:44:00"/>
    <n v="30"/>
    <n v="36"/>
    <s v="Ticket"/>
    <s v="Friday"/>
    <s v="Morning"/>
    <x v="0"/>
    <s v="13"/>
  </r>
  <r>
    <n v="1"/>
    <n v="5"/>
    <d v="2012-03-16T00:00:00"/>
    <x v="682"/>
    <d v="1899-12-30T15:25:00"/>
    <d v="2012-03-16T00:00:00"/>
    <d v="1899-12-30T16:47:00"/>
    <n v="30"/>
    <n v="82"/>
    <s v="Ticket"/>
    <s v="Friday"/>
    <s v="Afternoon"/>
    <x v="2"/>
    <s v="16"/>
  </r>
  <r>
    <n v="1"/>
    <n v="5"/>
    <d v="2012-03-16T00:00:00"/>
    <x v="682"/>
    <d v="1899-12-30T15:48:00"/>
    <d v="2012-03-16T00:00:00"/>
    <d v="1899-12-30T17:19:00"/>
    <n v="30"/>
    <n v="91"/>
    <s v="Ticket"/>
    <s v="Friday"/>
    <s v="Afternoon"/>
    <x v="2"/>
    <s v="17"/>
  </r>
  <r>
    <n v="1"/>
    <n v="5"/>
    <d v="2012-03-16T00:00:00"/>
    <x v="682"/>
    <d v="1899-12-30T17:28:00"/>
    <d v="2012-03-16T00:00:00"/>
    <d v="1899-12-30T21:51:00"/>
    <n v="50"/>
    <n v="263"/>
    <s v="Ticket"/>
    <s v="Friday"/>
    <s v="Afternoon"/>
    <x v="3"/>
    <s v="21"/>
  </r>
  <r>
    <n v="1"/>
    <n v="5"/>
    <d v="2012-03-16T00:00:00"/>
    <x v="682"/>
    <d v="1899-12-30T17:41:00"/>
    <d v="2012-03-16T00:00:00"/>
    <d v="1899-12-30T19:47:00"/>
    <n v="30"/>
    <n v="126"/>
    <s v="Ticket"/>
    <s v="Friday"/>
    <s v="Afternoon"/>
    <x v="3"/>
    <s v="19"/>
  </r>
  <r>
    <n v="1"/>
    <n v="5"/>
    <d v="2012-03-16T00:00:00"/>
    <x v="682"/>
    <d v="1899-12-30T19:37:00"/>
    <d v="2012-03-16T00:00:00"/>
    <d v="1899-12-30T22:06:00"/>
    <n v="30"/>
    <n v="149"/>
    <s v="Ticket"/>
    <s v="Friday"/>
    <s v="Evening"/>
    <x v="4"/>
    <s v="22"/>
  </r>
  <r>
    <n v="1"/>
    <n v="5"/>
    <d v="2012-03-16T00:00:00"/>
    <x v="682"/>
    <d v="1899-12-30T19:40:00"/>
    <d v="2012-03-16T00:00:00"/>
    <d v="1899-12-30T22:06:00"/>
    <n v="30"/>
    <n v="146"/>
    <s v="Ticket"/>
    <s v="Friday"/>
    <s v="Evening"/>
    <x v="4"/>
    <s v="22"/>
  </r>
  <r>
    <n v="1"/>
    <n v="5"/>
    <d v="2012-03-16T00:00:00"/>
    <x v="682"/>
    <d v="1899-12-30T19:47:00"/>
    <d v="2012-03-16T00:00:00"/>
    <d v="1899-12-30T23:00:00"/>
    <n v="40"/>
    <n v="193"/>
    <s v="Ticket"/>
    <s v="Friday"/>
    <s v="Evening"/>
    <x v="4"/>
    <s v="23"/>
  </r>
  <r>
    <n v="1"/>
    <n v="8"/>
    <d v="2012-03-16T00:00:00"/>
    <x v="682"/>
    <d v="1899-12-30T21:59:00"/>
    <d v="2012-03-17T00:00:00"/>
    <d v="1899-12-30T00:56:00"/>
    <n v="30"/>
    <n v="177"/>
    <s v="Ticket"/>
    <s v="Friday"/>
    <s v="Evening"/>
    <x v="10"/>
    <s v="00"/>
  </r>
  <r>
    <n v="1"/>
    <n v="8"/>
    <d v="2012-03-19T00:00:00"/>
    <x v="683"/>
    <d v="1899-12-30T10:43:00"/>
    <d v="2012-03-19T00:00:00"/>
    <d v="1899-12-30T13:33:00"/>
    <n v="30"/>
    <n v="170"/>
    <s v="Ticket"/>
    <s v="Monday"/>
    <s v="Morning"/>
    <x v="11"/>
    <s v="13"/>
  </r>
  <r>
    <n v="1"/>
    <n v="5"/>
    <d v="2012-03-19T00:00:00"/>
    <x v="683"/>
    <d v="1899-12-30T16:50:00"/>
    <d v="2012-03-19T00:00:00"/>
    <d v="1899-12-30T18:43:00"/>
    <n v="30"/>
    <n v="113"/>
    <s v="Ticket"/>
    <s v="Monday"/>
    <s v="Afternoon"/>
    <x v="5"/>
    <s v="18"/>
  </r>
  <r>
    <n v="1"/>
    <n v="5"/>
    <d v="2012-03-19T00:00:00"/>
    <x v="683"/>
    <d v="1899-12-30T21:01:00"/>
    <d v="2012-03-19T00:00:00"/>
    <d v="1899-12-30T23:17:00"/>
    <n v="30"/>
    <n v="136"/>
    <s v="Ticket"/>
    <s v="Monday"/>
    <s v="Evening"/>
    <x v="10"/>
    <s v="23"/>
  </r>
  <r>
    <n v="1"/>
    <n v="8"/>
    <d v="2012-03-20T00:00:00"/>
    <x v="684"/>
    <d v="1899-12-30T09:44:00"/>
    <d v="2012-03-20T00:00:00"/>
    <d v="1899-12-30T12:48:00"/>
    <n v="300"/>
    <n v="184"/>
    <s v="Ticket"/>
    <s v="Tuesday"/>
    <s v="Night"/>
    <x v="13"/>
    <s v="12"/>
  </r>
  <r>
    <n v="1"/>
    <n v="5"/>
    <d v="2012-03-20T00:00:00"/>
    <x v="684"/>
    <d v="1899-12-30T15:40:00"/>
    <d v="2012-03-20T00:00:00"/>
    <d v="1899-12-30T18:19:00"/>
    <n v="30"/>
    <n v="159"/>
    <s v="Ticket"/>
    <s v="Tuesday"/>
    <s v="Afternoon"/>
    <x v="2"/>
    <s v="18"/>
  </r>
  <r>
    <n v="1"/>
    <n v="5"/>
    <d v="2012-03-20T00:00:00"/>
    <x v="684"/>
    <d v="1899-12-30T16:59:00"/>
    <d v="2012-03-20T00:00:00"/>
    <d v="1899-12-30T18:41:00"/>
    <n v="30"/>
    <n v="102"/>
    <s v="Ticket"/>
    <s v="Tuesday"/>
    <s v="Afternoon"/>
    <x v="5"/>
    <s v="18"/>
  </r>
  <r>
    <n v="1"/>
    <n v="5"/>
    <d v="2012-03-20T00:00:00"/>
    <x v="684"/>
    <d v="1899-12-30T20:57:00"/>
    <d v="2012-03-20T00:00:00"/>
    <d v="1899-12-30T22:48:00"/>
    <n v="30"/>
    <n v="111"/>
    <s v="Ticket"/>
    <s v="Tuesday"/>
    <s v="Evening"/>
    <x v="9"/>
    <s v="22"/>
  </r>
  <r>
    <n v="1"/>
    <n v="5"/>
    <d v="2012-03-21T00:00:00"/>
    <x v="685"/>
    <d v="1899-12-30T12:14:00"/>
    <d v="2012-03-21T00:00:00"/>
    <d v="1899-12-30T14:49:00"/>
    <n v="30"/>
    <n v="155"/>
    <s v="Ticket"/>
    <s v="Wednesday"/>
    <s v="Morning"/>
    <x v="7"/>
    <s v="14"/>
  </r>
  <r>
    <n v="1"/>
    <n v="5"/>
    <d v="2012-03-21T00:00:00"/>
    <x v="685"/>
    <d v="1899-12-30T17:13:00"/>
    <d v="2012-03-21T00:00:00"/>
    <d v="1899-12-30T18:14:00"/>
    <n v="30"/>
    <n v="61"/>
    <s v="Ticket"/>
    <s v="Wednesday"/>
    <s v="Afternoon"/>
    <x v="3"/>
    <s v="18"/>
  </r>
  <r>
    <n v="1"/>
    <n v="5"/>
    <d v="2012-03-21T00:00:00"/>
    <x v="685"/>
    <d v="1899-12-30T17:13:00"/>
    <d v="2012-03-21T00:00:00"/>
    <d v="1899-12-30T18:54:00"/>
    <n v="30"/>
    <n v="101"/>
    <s v="Ticket"/>
    <s v="Wednesday"/>
    <s v="Afternoon"/>
    <x v="3"/>
    <s v="18"/>
  </r>
  <r>
    <n v="1"/>
    <n v="5"/>
    <d v="2012-03-21T00:00:00"/>
    <x v="685"/>
    <d v="1899-12-30T23:33:00"/>
    <d v="2012-03-21T00:00:00"/>
    <d v="1899-12-30T23:47:00"/>
    <n v="30"/>
    <n v="14"/>
    <s v="Ticket"/>
    <s v="Wednesday"/>
    <s v="Night"/>
    <x v="14"/>
    <s v="23"/>
  </r>
  <r>
    <n v="1"/>
    <n v="8"/>
    <d v="2012-03-22T00:00:00"/>
    <x v="686"/>
    <d v="1899-12-30T11:19:00"/>
    <d v="2012-03-22T00:00:00"/>
    <d v="1899-12-30T12:30:00"/>
    <n v="30"/>
    <n v="71"/>
    <s v="Ticket"/>
    <s v="Thursday"/>
    <s v="Morning"/>
    <x v="12"/>
    <s v="12"/>
  </r>
  <r>
    <n v="1"/>
    <n v="8"/>
    <d v="2012-03-22T00:00:00"/>
    <x v="686"/>
    <d v="1899-12-30T12:30:00"/>
    <d v="2012-03-22T00:00:00"/>
    <d v="1899-12-30T14:10:00"/>
    <n v="30"/>
    <n v="100"/>
    <s v="Ticket"/>
    <s v="Thursday"/>
    <s v="Morning"/>
    <x v="7"/>
    <s v="14"/>
  </r>
  <r>
    <n v="1"/>
    <n v="5"/>
    <d v="2012-03-22T00:00:00"/>
    <x v="686"/>
    <d v="1899-12-30T14:14:00"/>
    <d v="2012-03-22T00:00:00"/>
    <d v="1899-12-30T15:20:00"/>
    <n v="30"/>
    <n v="66"/>
    <s v="Ticket"/>
    <s v="Thursday"/>
    <s v="Afternoon"/>
    <x v="1"/>
    <s v="15"/>
  </r>
  <r>
    <n v="1"/>
    <n v="5"/>
    <d v="2012-03-22T00:00:00"/>
    <x v="686"/>
    <d v="1899-12-30T15:03:00"/>
    <d v="2012-03-22T00:00:00"/>
    <d v="1899-12-30T18:40:00"/>
    <n v="40"/>
    <n v="217"/>
    <s v="Ticket"/>
    <s v="Thursday"/>
    <s v="Afternoon"/>
    <x v="2"/>
    <s v="18"/>
  </r>
  <r>
    <n v="1"/>
    <n v="5"/>
    <d v="2012-03-22T00:00:00"/>
    <x v="686"/>
    <d v="1899-12-30T16:50:00"/>
    <d v="2012-03-22T00:00:00"/>
    <d v="1899-12-30T20:23:00"/>
    <n v="40"/>
    <n v="213"/>
    <s v="Ticket"/>
    <s v="Thursday"/>
    <s v="Afternoon"/>
    <x v="5"/>
    <s v="20"/>
  </r>
  <r>
    <n v="1"/>
    <n v="8"/>
    <d v="2012-03-22T00:00:00"/>
    <x v="686"/>
    <d v="1899-12-30T20:31:00"/>
    <d v="2012-03-22T00:00:00"/>
    <d v="1899-12-30T22:39:00"/>
    <n v="30"/>
    <n v="128"/>
    <s v="Ticket"/>
    <s v="Thursday"/>
    <s v="Evening"/>
    <x v="9"/>
    <s v="22"/>
  </r>
  <r>
    <n v="1"/>
    <n v="8"/>
    <d v="2012-03-23T00:00:00"/>
    <x v="687"/>
    <d v="1899-12-30T15:21:00"/>
    <d v="2012-03-23T00:00:00"/>
    <d v="1899-12-30T17:15:00"/>
    <n v="30"/>
    <n v="114"/>
    <s v="Ticket"/>
    <s v="Friday"/>
    <s v="Afternoon"/>
    <x v="2"/>
    <s v="17"/>
  </r>
  <r>
    <n v="1"/>
    <n v="5"/>
    <d v="2012-03-23T00:00:00"/>
    <x v="687"/>
    <d v="1899-12-30T17:41:00"/>
    <d v="2012-03-23T00:00:00"/>
    <d v="1899-12-30T18:16:00"/>
    <n v="30"/>
    <n v="35"/>
    <s v="Ticket"/>
    <s v="Friday"/>
    <s v="Afternoon"/>
    <x v="3"/>
    <s v="18"/>
  </r>
  <r>
    <n v="1"/>
    <n v="5"/>
    <d v="2012-03-23T00:00:00"/>
    <x v="687"/>
    <d v="1899-12-30T21:30:00"/>
    <d v="2012-03-23T00:00:00"/>
    <d v="1899-12-30T22:47:00"/>
    <n v="30"/>
    <n v="77"/>
    <s v="Ticket"/>
    <s v="Friday"/>
    <s v="Evening"/>
    <x v="10"/>
    <s v="22"/>
  </r>
  <r>
    <n v="1"/>
    <n v="5"/>
    <d v="2012-03-26T00:00:00"/>
    <x v="688"/>
    <d v="1899-12-30T11:50:00"/>
    <d v="2012-03-26T00:00:00"/>
    <d v="1899-12-30T14:48:00"/>
    <n v="30"/>
    <n v="178"/>
    <s v="Ticket"/>
    <s v="Monday"/>
    <s v="Morning"/>
    <x v="12"/>
    <s v="14"/>
  </r>
  <r>
    <n v="1"/>
    <n v="8"/>
    <d v="2012-03-26T00:00:00"/>
    <x v="688"/>
    <d v="1899-12-30T12:01:00"/>
    <d v="2012-03-26T00:00:00"/>
    <d v="1899-12-30T17:15:00"/>
    <n v="60"/>
    <n v="314"/>
    <s v="Ticket"/>
    <s v="Monday"/>
    <s v="Morning"/>
    <x v="7"/>
    <s v="17"/>
  </r>
  <r>
    <n v="1"/>
    <n v="5"/>
    <d v="2012-03-26T00:00:00"/>
    <x v="688"/>
    <d v="1899-12-30T12:25:00"/>
    <d v="2012-03-26T00:00:00"/>
    <d v="1899-12-30T13:23:00"/>
    <n v="30"/>
    <n v="58"/>
    <s v="Ticket"/>
    <s v="Monday"/>
    <s v="Morning"/>
    <x v="7"/>
    <s v="13"/>
  </r>
  <r>
    <n v="1"/>
    <n v="8"/>
    <d v="2012-03-26T00:00:00"/>
    <x v="688"/>
    <d v="1899-12-30T16:23:00"/>
    <d v="2012-03-26T00:00:00"/>
    <d v="1899-12-30T18:18:00"/>
    <n v="30"/>
    <n v="115"/>
    <s v="Ticket"/>
    <s v="Monday"/>
    <s v="Afternoon"/>
    <x v="5"/>
    <s v="18"/>
  </r>
  <r>
    <n v="1"/>
    <n v="8"/>
    <d v="2012-03-26T00:00:00"/>
    <x v="688"/>
    <d v="1899-12-30T17:09:00"/>
    <d v="2012-03-26T00:00:00"/>
    <d v="1899-12-30T21:18:00"/>
    <n v="50"/>
    <n v="249"/>
    <s v="Ticket"/>
    <s v="Monday"/>
    <s v="Afternoon"/>
    <x v="3"/>
    <s v="21"/>
  </r>
  <r>
    <n v="1"/>
    <n v="8"/>
    <d v="2012-03-26T00:00:00"/>
    <x v="688"/>
    <d v="1899-12-30T17:21:00"/>
    <d v="2012-03-26T00:00:00"/>
    <d v="1899-12-30T19:02:00"/>
    <n v="30"/>
    <n v="101"/>
    <s v="Ticket"/>
    <s v="Monday"/>
    <s v="Afternoon"/>
    <x v="3"/>
    <s v="19"/>
  </r>
  <r>
    <n v="1"/>
    <n v="5"/>
    <d v="2012-03-26T00:00:00"/>
    <x v="688"/>
    <d v="1899-12-30T20:26:00"/>
    <d v="2012-03-26T00:00:00"/>
    <d v="1899-12-30T21:41:00"/>
    <n v="30"/>
    <n v="75"/>
    <s v="Ticket"/>
    <s v="Monday"/>
    <s v="Evening"/>
    <x v="9"/>
    <s v="21"/>
  </r>
  <r>
    <n v="1"/>
    <n v="8"/>
    <d v="2012-03-27T00:00:00"/>
    <x v="689"/>
    <d v="1899-12-30T12:00:00"/>
    <d v="2012-03-27T00:00:00"/>
    <d v="1899-12-30T13:58:00"/>
    <n v="30"/>
    <n v="118"/>
    <s v="Ticket"/>
    <s v="Tuesday"/>
    <s v="Morning"/>
    <x v="7"/>
    <s v="13"/>
  </r>
  <r>
    <n v="1"/>
    <n v="8"/>
    <d v="2012-03-27T00:00:00"/>
    <x v="689"/>
    <d v="1899-12-30T16:01:00"/>
    <d v="2012-03-27T00:00:00"/>
    <d v="1899-12-30T18:24:00"/>
    <n v="30"/>
    <n v="143"/>
    <s v="Ticket"/>
    <s v="Tuesday"/>
    <s v="Afternoon"/>
    <x v="5"/>
    <s v="18"/>
  </r>
  <r>
    <n v="1"/>
    <n v="5"/>
    <d v="2012-03-27T00:00:00"/>
    <x v="689"/>
    <d v="1899-12-30T16:21:00"/>
    <d v="2012-03-27T00:00:00"/>
    <d v="1899-12-30T18:07:00"/>
    <n v="30"/>
    <n v="106"/>
    <s v="Ticket"/>
    <s v="Tuesday"/>
    <s v="Afternoon"/>
    <x v="5"/>
    <s v="18"/>
  </r>
  <r>
    <n v="1"/>
    <n v="8"/>
    <d v="2012-03-27T00:00:00"/>
    <x v="689"/>
    <d v="1899-12-30T18:09:00"/>
    <d v="2012-03-27T00:00:00"/>
    <d v="1899-12-30T20:33:00"/>
    <n v="30"/>
    <n v="144"/>
    <s v="Ticket"/>
    <s v="Tuesday"/>
    <s v="Evening"/>
    <x v="8"/>
    <s v="20"/>
  </r>
  <r>
    <n v="1"/>
    <n v="5"/>
    <d v="2012-03-27T00:00:00"/>
    <x v="689"/>
    <d v="1899-12-30T19:49:00"/>
    <d v="2012-03-27T00:00:00"/>
    <d v="1899-12-30T20:01:00"/>
    <n v="300"/>
    <n v="12"/>
    <s v="Ticket"/>
    <s v="Tuesday"/>
    <s v="Evening"/>
    <x v="4"/>
    <s v="20"/>
  </r>
  <r>
    <n v="1"/>
    <n v="5"/>
    <d v="2012-03-27T00:00:00"/>
    <x v="689"/>
    <d v="1899-12-30T23:17:00"/>
    <d v="2012-03-28T00:00:00"/>
    <d v="1899-12-30T02:11:00"/>
    <n v="30"/>
    <n v="174"/>
    <s v="Ticket"/>
    <s v="Tuesday"/>
    <s v="Night"/>
    <x v="14"/>
    <s v="02"/>
  </r>
  <r>
    <n v="1"/>
    <n v="8"/>
    <d v="2012-03-30T00:00:00"/>
    <x v="690"/>
    <d v="1899-12-30T15:55:00"/>
    <d v="2012-03-30T00:00:00"/>
    <d v="1899-12-30T19:37:00"/>
    <n v="40"/>
    <n v="222"/>
    <s v="Ticket"/>
    <s v="Friday"/>
    <s v="Afternoon"/>
    <x v="2"/>
    <s v="19"/>
  </r>
  <r>
    <n v="1"/>
    <n v="8"/>
    <d v="2012-03-30T00:00:00"/>
    <x v="690"/>
    <d v="1899-12-30T16:07:00"/>
    <d v="2012-03-30T00:00:00"/>
    <d v="1899-12-30T20:24:00"/>
    <n v="50"/>
    <n v="257"/>
    <s v="Ticket"/>
    <s v="Friday"/>
    <s v="Afternoon"/>
    <x v="5"/>
    <s v="20"/>
  </r>
  <r>
    <n v="1"/>
    <n v="8"/>
    <d v="2012-03-30T00:00:00"/>
    <x v="690"/>
    <d v="1899-12-30T18:00:00"/>
    <d v="2012-03-30T00:00:00"/>
    <d v="1899-12-30T21:13:00"/>
    <n v="40"/>
    <n v="193"/>
    <s v="Ticket"/>
    <s v="Friday"/>
    <s v="Afternoon"/>
    <x v="8"/>
    <s v="21"/>
  </r>
  <r>
    <n v="1"/>
    <n v="8"/>
    <d v="2012-04-02T00:00:00"/>
    <x v="691"/>
    <d v="1899-12-30T12:31:00"/>
    <d v="2012-04-02T00:00:00"/>
    <d v="1899-12-30T14:17:00"/>
    <n v="30"/>
    <n v="106"/>
    <s v="Ticket"/>
    <s v="Monday"/>
    <s v="Morning"/>
    <x v="7"/>
    <s v="14"/>
  </r>
  <r>
    <n v="1"/>
    <n v="8"/>
    <d v="2012-04-02T00:00:00"/>
    <x v="691"/>
    <d v="1899-12-30T20:41:00"/>
    <d v="2012-04-02T00:00:00"/>
    <d v="1899-12-30T21:46:00"/>
    <n v="30"/>
    <n v="65"/>
    <s v="Ticket"/>
    <s v="Monday"/>
    <s v="Evening"/>
    <x v="9"/>
    <s v="21"/>
  </r>
  <r>
    <n v="1"/>
    <n v="8"/>
    <d v="2012-04-04T00:00:00"/>
    <x v="692"/>
    <d v="1899-12-30T11:39:00"/>
    <d v="2012-04-04T00:00:00"/>
    <d v="1899-12-30T13:07:00"/>
    <n v="30"/>
    <n v="88"/>
    <s v="Ticket"/>
    <s v="Wednesday"/>
    <s v="Morning"/>
    <x v="12"/>
    <s v="13"/>
  </r>
  <r>
    <n v="1"/>
    <n v="8"/>
    <d v="2012-04-04T00:00:00"/>
    <x v="692"/>
    <d v="1899-12-30T14:47:00"/>
    <d v="2012-04-04T00:00:00"/>
    <d v="1899-12-30T16:46:00"/>
    <n v="30"/>
    <n v="119"/>
    <s v="Ticket"/>
    <s v="Wednesday"/>
    <s v="Afternoon"/>
    <x v="1"/>
    <s v="16"/>
  </r>
  <r>
    <n v="1"/>
    <n v="8"/>
    <d v="2012-04-04T00:00:00"/>
    <x v="692"/>
    <d v="1899-12-30T15:48:00"/>
    <d v="2012-04-04T00:00:00"/>
    <d v="1899-12-30T20:23:00"/>
    <n v="300"/>
    <n v="275"/>
    <s v="Ticket"/>
    <s v="Wednesday"/>
    <s v="Afternoon"/>
    <x v="2"/>
    <s v="20"/>
  </r>
  <r>
    <n v="1"/>
    <n v="8"/>
    <d v="2012-04-05T00:00:00"/>
    <x v="693"/>
    <d v="1899-12-30T11:04:00"/>
    <d v="2012-04-05T00:00:00"/>
    <d v="1899-12-30T12:00:00"/>
    <n v="30"/>
    <n v="56"/>
    <s v="Ticket"/>
    <s v="Thursday"/>
    <s v="Morning"/>
    <x v="12"/>
    <s v="12"/>
  </r>
  <r>
    <n v="1"/>
    <n v="8"/>
    <d v="2012-04-12T00:00:00"/>
    <x v="694"/>
    <d v="1899-12-30T15:23:00"/>
    <d v="2012-04-12T00:00:00"/>
    <d v="1899-12-30T17:34:00"/>
    <n v="30"/>
    <n v="131"/>
    <s v="Manual"/>
    <s v="Thursday"/>
    <s v="Afternoon"/>
    <x v="2"/>
    <s v="17"/>
  </r>
  <r>
    <n v="1"/>
    <n v="8"/>
    <d v="2012-04-20T00:00:00"/>
    <x v="695"/>
    <d v="1899-12-30T18:08:00"/>
    <d v="2012-04-20T00:00:00"/>
    <d v="1899-12-30T19:41:00"/>
    <n v="30"/>
    <n v="93"/>
    <s v="Manual"/>
    <s v="Friday"/>
    <s v="Evening"/>
    <x v="8"/>
    <s v="19"/>
  </r>
  <r>
    <m/>
    <m/>
    <m/>
    <x v="696"/>
    <m/>
    <m/>
    <m/>
    <m/>
    <m/>
    <m/>
    <m/>
    <m/>
    <x v="21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996">
  <r>
    <x v="0"/>
    <n v="6"/>
    <d v="2009-07-04T00:00:00"/>
    <x v="0"/>
    <d v="1899-12-30T10:39:00"/>
    <d v="2009-07-04T00:00:00"/>
    <d v="1899-12-30T14:13:00"/>
    <n v="70"/>
    <n v="214"/>
    <s v="Ticket"/>
    <s v="Saturday"/>
    <s v="Morning"/>
    <x v="0"/>
    <s v="14"/>
  </r>
  <r>
    <x v="0"/>
    <n v="5"/>
    <d v="2009-07-04T00:00:00"/>
    <x v="0"/>
    <d v="1899-12-30T11:00:00"/>
    <d v="2009-07-04T00:00:00"/>
    <d v="1899-12-30T12:47:00"/>
    <n v="50"/>
    <n v="107"/>
    <s v="Ticket"/>
    <s v="Saturday"/>
    <s v="Morning"/>
    <x v="1"/>
    <s v="12"/>
  </r>
  <r>
    <x v="0"/>
    <n v="6"/>
    <d v="2009-07-04T00:00:00"/>
    <x v="0"/>
    <d v="1899-12-30T12:08:00"/>
    <d v="2009-07-04T00:00:00"/>
    <d v="1899-12-30T13:58:00"/>
    <n v="0"/>
    <n v="110"/>
    <s v="Pass"/>
    <s v="Saturday"/>
    <s v="Morning"/>
    <x v="2"/>
    <s v="13"/>
  </r>
  <r>
    <x v="0"/>
    <n v="6"/>
    <d v="2009-07-04T00:00:00"/>
    <x v="0"/>
    <d v="1899-12-30T12:56:00"/>
    <d v="2009-07-04T00:00:00"/>
    <d v="1899-12-30T16:58:00"/>
    <n v="90"/>
    <n v="242"/>
    <s v="Ticket"/>
    <s v="Saturday"/>
    <s v="Morning"/>
    <x v="2"/>
    <s v="16"/>
  </r>
  <r>
    <x v="0"/>
    <n v="5"/>
    <d v="2009-07-04T00:00:00"/>
    <x v="0"/>
    <d v="1899-12-30T13:57:00"/>
    <d v="2009-07-04T00:00:00"/>
    <d v="1899-12-30T16:04:00"/>
    <n v="50"/>
    <n v="127"/>
    <s v="Ticket"/>
    <s v="Saturday"/>
    <s v="Morning"/>
    <x v="3"/>
    <s v="16"/>
  </r>
  <r>
    <x v="0"/>
    <n v="8"/>
    <d v="2009-07-04T00:00:00"/>
    <x v="0"/>
    <d v="1899-12-30T14:43:00"/>
    <d v="2009-07-04T00:00:00"/>
    <d v="1899-12-30T17:15:00"/>
    <n v="50"/>
    <n v="152"/>
    <s v="Ticket"/>
    <s v="Saturday"/>
    <s v="Afternoon"/>
    <x v="4"/>
    <s v="17"/>
  </r>
  <r>
    <x v="0"/>
    <n v="6"/>
    <d v="2009-07-04T00:00:00"/>
    <x v="0"/>
    <d v="1899-12-30T15:11:00"/>
    <d v="2009-07-04T00:00:00"/>
    <d v="1899-12-30T18:42:00"/>
    <n v="70"/>
    <n v="211"/>
    <s v="Ticket"/>
    <s v="Saturday"/>
    <s v="Afternoon"/>
    <x v="5"/>
    <s v="18"/>
  </r>
  <r>
    <x v="0"/>
    <n v="6"/>
    <d v="2009-07-04T00:00:00"/>
    <x v="0"/>
    <d v="1899-12-30T15:30:00"/>
    <d v="2009-07-04T00:00:00"/>
    <d v="1899-12-30T18:47:00"/>
    <n v="70"/>
    <n v="197"/>
    <s v="Ticket"/>
    <s v="Saturday"/>
    <s v="Afternoon"/>
    <x v="5"/>
    <s v="18"/>
  </r>
  <r>
    <x v="0"/>
    <n v="5"/>
    <d v="2009-07-04T00:00:00"/>
    <x v="0"/>
    <d v="1899-12-30T15:46:00"/>
    <d v="2009-07-04T00:00:00"/>
    <d v="1899-12-30T16:12:00"/>
    <n v="0"/>
    <n v="26"/>
    <s v="Pass"/>
    <s v="Saturday"/>
    <s v="Afternoon"/>
    <x v="5"/>
    <s v="16"/>
  </r>
  <r>
    <x v="0"/>
    <n v="8"/>
    <d v="2009-07-04T00:00:00"/>
    <x v="0"/>
    <d v="1899-12-30T15:52:00"/>
    <d v="2009-07-04T00:00:00"/>
    <d v="1899-12-30T17:13:00"/>
    <n v="50"/>
    <n v="81"/>
    <s v="Ticket"/>
    <s v="Saturday"/>
    <s v="Afternoon"/>
    <x v="5"/>
    <s v="17"/>
  </r>
  <r>
    <x v="0"/>
    <n v="5"/>
    <d v="2009-07-04T00:00:00"/>
    <x v="0"/>
    <d v="1899-12-30T17:02:00"/>
    <d v="2009-07-04T00:00:00"/>
    <d v="1899-12-30T18:14:00"/>
    <n v="50"/>
    <n v="72"/>
    <s v="Ticket"/>
    <s v="Saturday"/>
    <s v="Afternoon"/>
    <x v="6"/>
    <s v="18"/>
  </r>
  <r>
    <x v="0"/>
    <n v="5"/>
    <d v="2009-07-04T00:00:00"/>
    <x v="0"/>
    <d v="1899-12-30T17:41:00"/>
    <d v="2009-07-04T00:00:00"/>
    <d v="1899-12-30T21:58:00"/>
    <n v="90"/>
    <n v="257"/>
    <s v="Ticket"/>
    <s v="Saturday"/>
    <s v="Afternoon"/>
    <x v="6"/>
    <s v="21"/>
  </r>
  <r>
    <x v="0"/>
    <n v="5"/>
    <d v="2009-07-04T00:00:00"/>
    <x v="0"/>
    <d v="1899-12-30T19:20:00"/>
    <d v="2009-07-04T00:00:00"/>
    <d v="1899-12-30T20:40:00"/>
    <n v="50"/>
    <n v="80"/>
    <s v="Ticket"/>
    <s v="Saturday"/>
    <s v="Evening"/>
    <x v="7"/>
    <s v="20"/>
  </r>
  <r>
    <x v="0"/>
    <n v="6"/>
    <d v="2009-07-04T00:00:00"/>
    <x v="0"/>
    <d v="1899-12-30T20:06:00"/>
    <d v="2009-07-04T00:00:00"/>
    <d v="1899-12-30T20:17:00"/>
    <n v="50"/>
    <n v="11"/>
    <s v="Ticket"/>
    <s v="Saturday"/>
    <s v="Evening"/>
    <x v="8"/>
    <s v="20"/>
  </r>
  <r>
    <x v="0"/>
    <n v="5"/>
    <d v="2009-07-04T00:00:00"/>
    <x v="0"/>
    <d v="1899-12-30T20:12:00"/>
    <d v="2009-07-04T00:00:00"/>
    <d v="1899-12-30T21:58:00"/>
    <n v="50"/>
    <n v="106"/>
    <s v="Ticket"/>
    <s v="Saturday"/>
    <s v="Evening"/>
    <x v="8"/>
    <s v="21"/>
  </r>
  <r>
    <x v="0"/>
    <n v="5"/>
    <d v="2009-07-04T00:00:00"/>
    <x v="0"/>
    <d v="1899-12-30T20:23:00"/>
    <d v="2009-07-04T00:00:00"/>
    <d v="1899-12-30T21:03:00"/>
    <n v="50"/>
    <n v="40"/>
    <s v="Ticket"/>
    <s v="Saturday"/>
    <s v="Evening"/>
    <x v="8"/>
    <s v="21"/>
  </r>
  <r>
    <x v="0"/>
    <n v="8"/>
    <d v="2009-07-04T00:00:00"/>
    <x v="0"/>
    <d v="1899-12-30T22:14:00"/>
    <d v="2009-07-05T00:00:00"/>
    <d v="1899-12-30T01:30:00"/>
    <n v="70"/>
    <n v="196"/>
    <s v="Ticket"/>
    <s v="Saturday"/>
    <s v="Night"/>
    <x v="9"/>
    <s v="01"/>
  </r>
  <r>
    <x v="0"/>
    <n v="5"/>
    <d v="2009-07-05T00:00:00"/>
    <x v="1"/>
    <d v="1899-12-30T09:32:00"/>
    <d v="2009-07-05T00:00:00"/>
    <d v="1899-12-30T15:31:00"/>
    <n v="110"/>
    <n v="359"/>
    <s v="Ticket"/>
    <s v="Sunday"/>
    <s v="Night"/>
    <x v="10"/>
    <s v="15"/>
  </r>
  <r>
    <x v="0"/>
    <n v="6"/>
    <d v="2009-07-05T00:00:00"/>
    <x v="1"/>
    <d v="1899-12-30T11:57:00"/>
    <d v="2009-07-05T00:00:00"/>
    <d v="1899-12-30T17:53:00"/>
    <n v="110"/>
    <n v="356"/>
    <s v="Ticket"/>
    <s v="Sunday"/>
    <s v="Morning"/>
    <x v="1"/>
    <s v="17"/>
  </r>
  <r>
    <x v="0"/>
    <n v="8"/>
    <d v="2009-07-05T00:00:00"/>
    <x v="1"/>
    <d v="1899-12-30T12:40:00"/>
    <d v="2009-07-05T00:00:00"/>
    <d v="1899-12-30T16:47:00"/>
    <n v="90"/>
    <n v="247"/>
    <s v="Ticket"/>
    <s v="Sunday"/>
    <s v="Morning"/>
    <x v="2"/>
    <s v="16"/>
  </r>
  <r>
    <x v="0"/>
    <n v="8"/>
    <d v="2009-07-05T00:00:00"/>
    <x v="1"/>
    <d v="1899-12-30T13:08:00"/>
    <d v="2009-07-05T00:00:00"/>
    <d v="1899-12-30T20:29:00"/>
    <n v="150"/>
    <n v="441"/>
    <s v="Ticket"/>
    <s v="Sunday"/>
    <s v="Morning"/>
    <x v="3"/>
    <s v="20"/>
  </r>
  <r>
    <x v="0"/>
    <n v="8"/>
    <d v="2009-07-05T00:00:00"/>
    <x v="1"/>
    <d v="1899-12-30T15:05:00"/>
    <d v="2009-07-05T00:00:00"/>
    <d v="1899-12-30T16:20:00"/>
    <n v="50"/>
    <n v="75"/>
    <s v="Ticket"/>
    <s v="Sunday"/>
    <s v="Afternoon"/>
    <x v="5"/>
    <s v="16"/>
  </r>
  <r>
    <x v="0"/>
    <n v="8"/>
    <d v="2009-07-05T00:00:00"/>
    <x v="1"/>
    <d v="1899-12-30T15:22:00"/>
    <d v="2009-07-05T00:00:00"/>
    <d v="1899-12-30T18:03:00"/>
    <n v="50"/>
    <n v="161"/>
    <s v="Ticket"/>
    <s v="Sunday"/>
    <s v="Afternoon"/>
    <x v="5"/>
    <s v="18"/>
  </r>
  <r>
    <x v="0"/>
    <n v="5"/>
    <d v="2009-07-05T00:00:00"/>
    <x v="1"/>
    <d v="1899-12-30T15:39:00"/>
    <d v="2009-07-05T00:00:00"/>
    <d v="1899-12-30T17:03:00"/>
    <n v="50"/>
    <n v="84"/>
    <s v="Ticket"/>
    <s v="Sunday"/>
    <s v="Afternoon"/>
    <x v="5"/>
    <s v="17"/>
  </r>
  <r>
    <x v="0"/>
    <n v="5"/>
    <d v="2009-07-05T00:00:00"/>
    <x v="1"/>
    <d v="1899-12-30T16:22:00"/>
    <d v="2009-07-05T00:00:00"/>
    <d v="1899-12-30T21:32:00"/>
    <n v="110"/>
    <n v="310"/>
    <s v="Ticket"/>
    <s v="Sunday"/>
    <s v="Afternoon"/>
    <x v="11"/>
    <s v="21"/>
  </r>
  <r>
    <x v="0"/>
    <n v="5"/>
    <d v="2009-07-05T00:00:00"/>
    <x v="1"/>
    <d v="1899-12-30T16:38:00"/>
    <d v="2009-07-05T00:00:00"/>
    <d v="1899-12-30T20:06:00"/>
    <n v="70"/>
    <n v="208"/>
    <s v="Ticket"/>
    <s v="Sunday"/>
    <s v="Afternoon"/>
    <x v="11"/>
    <s v="20"/>
  </r>
  <r>
    <x v="0"/>
    <n v="6"/>
    <d v="2009-07-05T00:00:00"/>
    <x v="1"/>
    <d v="1899-12-30T16:40:00"/>
    <d v="2009-07-05T00:00:00"/>
    <d v="1899-12-30T19:44:00"/>
    <n v="70"/>
    <n v="184"/>
    <s v="Ticket"/>
    <s v="Sunday"/>
    <s v="Afternoon"/>
    <x v="11"/>
    <s v="19"/>
  </r>
  <r>
    <x v="0"/>
    <n v="5"/>
    <d v="2009-07-05T00:00:00"/>
    <x v="1"/>
    <d v="1899-12-30T16:43:00"/>
    <d v="2009-07-05T00:00:00"/>
    <d v="1899-12-30T20:17:00"/>
    <n v="70"/>
    <n v="214"/>
    <s v="Ticket"/>
    <s v="Sunday"/>
    <s v="Afternoon"/>
    <x v="11"/>
    <s v="20"/>
  </r>
  <r>
    <x v="0"/>
    <n v="5"/>
    <d v="2009-07-05T00:00:00"/>
    <x v="1"/>
    <d v="1899-12-30T16:53:00"/>
    <d v="2009-07-05T00:00:00"/>
    <d v="1899-12-30T19:30:00"/>
    <n v="50"/>
    <n v="157"/>
    <s v="Ticket"/>
    <s v="Sunday"/>
    <s v="Afternoon"/>
    <x v="11"/>
    <s v="19"/>
  </r>
  <r>
    <x v="0"/>
    <n v="6"/>
    <d v="2009-07-05T00:00:00"/>
    <x v="1"/>
    <d v="1899-12-30T16:58:00"/>
    <d v="2009-07-05T00:00:00"/>
    <d v="1899-12-30T16:59:00"/>
    <n v="0"/>
    <n v="1"/>
    <s v="Pass"/>
    <s v="Sunday"/>
    <s v="Afternoon"/>
    <x v="11"/>
    <s v="16"/>
  </r>
  <r>
    <x v="0"/>
    <n v="6"/>
    <d v="2009-07-05T00:00:00"/>
    <x v="1"/>
    <d v="1899-12-30T17:11:00"/>
    <d v="2009-07-05T00:00:00"/>
    <d v="1899-12-30T18:33:00"/>
    <n v="50"/>
    <n v="82"/>
    <s v="Ticket"/>
    <s v="Sunday"/>
    <s v="Afternoon"/>
    <x v="6"/>
    <s v="18"/>
  </r>
  <r>
    <x v="0"/>
    <n v="8"/>
    <d v="2009-07-05T00:00:00"/>
    <x v="1"/>
    <d v="1899-12-30T17:14:00"/>
    <d v="2009-07-05T00:00:00"/>
    <d v="1899-12-30T18:36:00"/>
    <n v="50"/>
    <n v="82"/>
    <s v="Ticket"/>
    <s v="Sunday"/>
    <s v="Afternoon"/>
    <x v="6"/>
    <s v="18"/>
  </r>
  <r>
    <x v="0"/>
    <n v="6"/>
    <d v="2009-07-05T00:00:00"/>
    <x v="1"/>
    <d v="1899-12-30T17:56:00"/>
    <d v="2009-07-05T00:00:00"/>
    <d v="1899-12-30T22:01:00"/>
    <n v="90"/>
    <n v="245"/>
    <s v="Ticket"/>
    <s v="Sunday"/>
    <s v="Afternoon"/>
    <x v="6"/>
    <s v="22"/>
  </r>
  <r>
    <x v="0"/>
    <n v="6"/>
    <d v="2009-07-05T00:00:00"/>
    <x v="1"/>
    <d v="1899-12-30T17:59:00"/>
    <d v="2009-07-05T00:00:00"/>
    <d v="1899-12-30T20:23:00"/>
    <n v="50"/>
    <n v="144"/>
    <s v="Ticket"/>
    <s v="Sunday"/>
    <s v="Afternoon"/>
    <x v="6"/>
    <s v="20"/>
  </r>
  <r>
    <x v="0"/>
    <n v="5"/>
    <d v="2009-07-05T00:00:00"/>
    <x v="1"/>
    <d v="1899-12-30T18:15:00"/>
    <d v="2009-07-05T00:00:00"/>
    <d v="1899-12-30T21:53:00"/>
    <n v="70"/>
    <n v="218"/>
    <s v="Ticket"/>
    <s v="Sunday"/>
    <s v="Evening"/>
    <x v="12"/>
    <s v="21"/>
  </r>
  <r>
    <x v="0"/>
    <n v="8"/>
    <d v="2009-07-05T00:00:00"/>
    <x v="1"/>
    <d v="1899-12-30T18:26:00"/>
    <d v="2009-07-05T00:00:00"/>
    <d v="1899-12-30T19:01:00"/>
    <n v="50"/>
    <n v="35"/>
    <s v="Ticket"/>
    <s v="Sunday"/>
    <s v="Evening"/>
    <x v="12"/>
    <s v="19"/>
  </r>
  <r>
    <x v="0"/>
    <n v="5"/>
    <d v="2009-07-05T00:00:00"/>
    <x v="1"/>
    <d v="1899-12-30T18:38:00"/>
    <d v="2009-07-06T00:00:00"/>
    <d v="1899-12-30T01:05:00"/>
    <n v="130"/>
    <n v="387"/>
    <s v="Ticket"/>
    <s v="Sunday"/>
    <s v="Evening"/>
    <x v="12"/>
    <s v="01"/>
  </r>
  <r>
    <x v="0"/>
    <n v="6"/>
    <d v="2009-07-05T00:00:00"/>
    <x v="1"/>
    <d v="1899-12-30T18:48:00"/>
    <d v="2009-07-05T00:00:00"/>
    <d v="1899-12-30T20:51:00"/>
    <n v="50"/>
    <n v="123"/>
    <s v="Ticket"/>
    <s v="Sunday"/>
    <s v="Evening"/>
    <x v="12"/>
    <s v="20"/>
  </r>
  <r>
    <x v="0"/>
    <n v="5"/>
    <d v="2009-07-05T00:00:00"/>
    <x v="1"/>
    <d v="1899-12-30T19:02:00"/>
    <d v="2009-07-05T00:00:00"/>
    <d v="1899-12-30T22:38:00"/>
    <n v="70"/>
    <n v="216"/>
    <s v="Ticket"/>
    <s v="Sunday"/>
    <s v="Evening"/>
    <x v="7"/>
    <s v="22"/>
  </r>
  <r>
    <x v="0"/>
    <n v="6"/>
    <d v="2009-07-05T00:00:00"/>
    <x v="1"/>
    <d v="1899-12-30T19:33:00"/>
    <d v="2009-07-05T00:00:00"/>
    <d v="1899-12-30T23:10:00"/>
    <n v="70"/>
    <n v="217"/>
    <s v="Ticket"/>
    <s v="Sunday"/>
    <s v="Evening"/>
    <x v="7"/>
    <s v="23"/>
  </r>
  <r>
    <x v="0"/>
    <n v="6"/>
    <d v="2009-07-05T00:00:00"/>
    <x v="1"/>
    <d v="1899-12-30T20:18:00"/>
    <d v="2009-07-05T00:00:00"/>
    <d v="1899-12-30T21:50:00"/>
    <n v="50"/>
    <n v="92"/>
    <s v="Ticket"/>
    <s v="Sunday"/>
    <s v="Evening"/>
    <x v="8"/>
    <s v="21"/>
  </r>
  <r>
    <x v="0"/>
    <n v="6"/>
    <d v="2009-07-05T00:00:00"/>
    <x v="1"/>
    <d v="1899-12-30T21:13:00"/>
    <d v="2009-07-06T00:00:00"/>
    <d v="1899-12-30T00:39:00"/>
    <n v="70"/>
    <n v="206"/>
    <s v="Ticket"/>
    <s v="Sunday"/>
    <s v="Evening"/>
    <x v="13"/>
    <s v="00"/>
  </r>
  <r>
    <x v="0"/>
    <n v="8"/>
    <d v="2009-07-11T00:00:00"/>
    <x v="2"/>
    <d v="1899-12-30T12:13:00"/>
    <d v="2009-07-11T00:00:00"/>
    <d v="1899-12-30T19:18:00"/>
    <n v="150"/>
    <n v="425"/>
    <s v="Ticket"/>
    <s v="Saturday"/>
    <s v="Morning"/>
    <x v="2"/>
    <s v="19"/>
  </r>
  <r>
    <x v="0"/>
    <n v="5"/>
    <d v="2009-07-11T00:00:00"/>
    <x v="2"/>
    <d v="1899-12-30T12:16:00"/>
    <d v="2009-07-11T00:00:00"/>
    <d v="1899-12-30T13:31:00"/>
    <n v="50"/>
    <n v="75"/>
    <s v="Ticket"/>
    <s v="Saturday"/>
    <s v="Morning"/>
    <x v="2"/>
    <s v="13"/>
  </r>
  <r>
    <x v="0"/>
    <n v="5"/>
    <d v="2009-07-11T00:00:00"/>
    <x v="2"/>
    <d v="1899-12-30T12:24:00"/>
    <d v="2009-07-11T00:00:00"/>
    <d v="1899-12-30T14:20:00"/>
    <n v="50"/>
    <n v="116"/>
    <s v="Ticket"/>
    <s v="Saturday"/>
    <s v="Morning"/>
    <x v="2"/>
    <s v="14"/>
  </r>
  <r>
    <x v="0"/>
    <n v="6"/>
    <d v="2009-07-11T00:00:00"/>
    <x v="2"/>
    <d v="1899-12-30T12:44:00"/>
    <d v="2009-07-11T00:00:00"/>
    <d v="1899-12-30T12:54:00"/>
    <n v="0"/>
    <n v="10"/>
    <s v="Pass"/>
    <s v="Saturday"/>
    <s v="Morning"/>
    <x v="2"/>
    <s v="12"/>
  </r>
  <r>
    <x v="0"/>
    <n v="5"/>
    <d v="2009-07-11T00:00:00"/>
    <x v="2"/>
    <d v="1899-12-30T12:50:00"/>
    <d v="2009-07-11T00:00:00"/>
    <d v="1899-12-30T14:23:00"/>
    <n v="50"/>
    <n v="93"/>
    <s v="Ticket"/>
    <s v="Saturday"/>
    <s v="Morning"/>
    <x v="2"/>
    <s v="14"/>
  </r>
  <r>
    <x v="0"/>
    <n v="5"/>
    <d v="2009-07-11T00:00:00"/>
    <x v="2"/>
    <d v="1899-12-30T14:00:00"/>
    <d v="2009-07-11T00:00:00"/>
    <d v="1899-12-30T17:14:00"/>
    <n v="70"/>
    <n v="194"/>
    <s v="Ticket"/>
    <s v="Saturday"/>
    <s v="Morning"/>
    <x v="4"/>
    <s v="17"/>
  </r>
  <r>
    <x v="0"/>
    <n v="5"/>
    <d v="2009-07-11T00:00:00"/>
    <x v="2"/>
    <d v="1899-12-30T14:09:00"/>
    <d v="2009-07-11T00:00:00"/>
    <d v="1899-12-30T15:51:00"/>
    <n v="50"/>
    <n v="102"/>
    <s v="Ticket"/>
    <s v="Saturday"/>
    <s v="Afternoon"/>
    <x v="4"/>
    <s v="15"/>
  </r>
  <r>
    <x v="0"/>
    <n v="5"/>
    <d v="2009-07-11T00:00:00"/>
    <x v="2"/>
    <d v="1899-12-30T14:20:00"/>
    <d v="2009-07-11T00:00:00"/>
    <d v="1899-12-30T18:05:00"/>
    <n v="70"/>
    <n v="225"/>
    <s v="Ticket"/>
    <s v="Saturday"/>
    <s v="Afternoon"/>
    <x v="4"/>
    <s v="18"/>
  </r>
  <r>
    <x v="0"/>
    <n v="6"/>
    <d v="2009-07-11T00:00:00"/>
    <x v="2"/>
    <d v="1899-12-30T14:29:00"/>
    <d v="2009-07-11T00:00:00"/>
    <d v="1899-12-30T15:20:00"/>
    <n v="50"/>
    <n v="51"/>
    <s v="Ticket"/>
    <s v="Saturday"/>
    <s v="Afternoon"/>
    <x v="4"/>
    <s v="15"/>
  </r>
  <r>
    <x v="0"/>
    <n v="5"/>
    <d v="2009-07-11T00:00:00"/>
    <x v="2"/>
    <d v="1899-12-30T14:36:00"/>
    <d v="2009-07-11T00:00:00"/>
    <d v="1899-12-30T17:20:00"/>
    <n v="50"/>
    <n v="164"/>
    <s v="Ticket"/>
    <s v="Saturday"/>
    <s v="Afternoon"/>
    <x v="4"/>
    <s v="17"/>
  </r>
  <r>
    <x v="0"/>
    <n v="5"/>
    <d v="2009-07-11T00:00:00"/>
    <x v="2"/>
    <d v="1899-12-30T15:02:00"/>
    <d v="2009-07-11T00:00:00"/>
    <d v="1899-12-30T15:51:00"/>
    <n v="50"/>
    <n v="49"/>
    <s v="Ticket"/>
    <s v="Saturday"/>
    <s v="Afternoon"/>
    <x v="5"/>
    <s v="15"/>
  </r>
  <r>
    <x v="0"/>
    <n v="5"/>
    <d v="2009-07-11T00:00:00"/>
    <x v="2"/>
    <d v="1899-12-30T15:54:00"/>
    <d v="2009-07-11T00:00:00"/>
    <d v="1899-12-30T18:15:00"/>
    <n v="50"/>
    <n v="141"/>
    <s v="Ticket"/>
    <s v="Saturday"/>
    <s v="Afternoon"/>
    <x v="5"/>
    <s v="18"/>
  </r>
  <r>
    <x v="0"/>
    <n v="6"/>
    <d v="2009-07-11T00:00:00"/>
    <x v="2"/>
    <d v="1899-12-30T16:01:00"/>
    <d v="2009-07-11T00:00:00"/>
    <d v="1899-12-30T20:54:00"/>
    <n v="90"/>
    <n v="293"/>
    <s v="Ticket"/>
    <s v="Saturday"/>
    <s v="Afternoon"/>
    <x v="11"/>
    <s v="20"/>
  </r>
  <r>
    <x v="0"/>
    <n v="8"/>
    <d v="2009-07-11T00:00:00"/>
    <x v="2"/>
    <d v="1899-12-30T18:08:00"/>
    <d v="2009-07-11T00:00:00"/>
    <d v="1899-12-30T21:29:00"/>
    <n v="70"/>
    <n v="201"/>
    <s v="Ticket"/>
    <s v="Saturday"/>
    <s v="Evening"/>
    <x v="12"/>
    <s v="21"/>
  </r>
  <r>
    <x v="0"/>
    <n v="6"/>
    <d v="2009-07-11T00:00:00"/>
    <x v="2"/>
    <d v="1899-12-30T18:34:00"/>
    <d v="2009-07-11T00:00:00"/>
    <d v="1899-12-30T21:28:00"/>
    <n v="50"/>
    <n v="174"/>
    <s v="Ticket"/>
    <s v="Saturday"/>
    <s v="Evening"/>
    <x v="12"/>
    <s v="21"/>
  </r>
  <r>
    <x v="0"/>
    <n v="6"/>
    <d v="2009-07-11T00:00:00"/>
    <x v="2"/>
    <d v="1899-12-30T19:39:00"/>
    <d v="2009-07-11T00:00:00"/>
    <d v="1899-12-30T23:03:00"/>
    <n v="70"/>
    <n v="204"/>
    <s v="Ticket"/>
    <s v="Saturday"/>
    <s v="Evening"/>
    <x v="7"/>
    <s v="23"/>
  </r>
  <r>
    <x v="0"/>
    <n v="6"/>
    <d v="2009-07-11T00:00:00"/>
    <x v="2"/>
    <d v="1899-12-30T20:18:00"/>
    <d v="2009-07-11T00:00:00"/>
    <d v="1899-12-30T21:58:00"/>
    <n v="50"/>
    <n v="100"/>
    <s v="Ticket"/>
    <s v="Saturday"/>
    <s v="Evening"/>
    <x v="8"/>
    <s v="21"/>
  </r>
  <r>
    <x v="0"/>
    <n v="8"/>
    <d v="2009-07-11T00:00:00"/>
    <x v="2"/>
    <d v="1899-12-30T21:18:00"/>
    <d v="2009-07-11T00:00:00"/>
    <d v="1899-12-30T22:44:00"/>
    <n v="50"/>
    <n v="86"/>
    <s v="Ticket"/>
    <s v="Saturday"/>
    <s v="Evening"/>
    <x v="13"/>
    <s v="22"/>
  </r>
  <r>
    <x v="0"/>
    <n v="5"/>
    <d v="2009-07-11T00:00:00"/>
    <x v="2"/>
    <d v="1899-12-30T21:23:00"/>
    <d v="2009-07-11T00:00:00"/>
    <d v="1899-12-30T22:42:00"/>
    <n v="50"/>
    <n v="79"/>
    <s v="Ticket"/>
    <s v="Saturday"/>
    <s v="Evening"/>
    <x v="13"/>
    <s v="22"/>
  </r>
  <r>
    <x v="0"/>
    <n v="5"/>
    <d v="2009-07-11T00:00:00"/>
    <x v="2"/>
    <d v="1899-12-30T22:12:00"/>
    <d v="2009-07-11T00:00:00"/>
    <d v="1899-12-30T23:45:00"/>
    <n v="50"/>
    <n v="93"/>
    <s v="Ticket"/>
    <s v="Saturday"/>
    <s v="Night"/>
    <x v="9"/>
    <s v="23"/>
  </r>
  <r>
    <x v="0"/>
    <n v="8"/>
    <d v="2009-07-11T00:00:00"/>
    <x v="2"/>
    <d v="1899-12-30T22:15:00"/>
    <d v="2009-07-12T00:00:00"/>
    <d v="1899-12-30T01:31:00"/>
    <n v="70"/>
    <n v="196"/>
    <s v="Ticket"/>
    <s v="Saturday"/>
    <s v="Night"/>
    <x v="9"/>
    <s v="01"/>
  </r>
  <r>
    <x v="0"/>
    <n v="5"/>
    <d v="2009-07-11T00:00:00"/>
    <x v="2"/>
    <d v="1899-12-30T22:31:00"/>
    <d v="2009-07-12T00:00:00"/>
    <d v="1899-12-30T02:05:00"/>
    <n v="70"/>
    <n v="214"/>
    <s v="Ticket"/>
    <s v="Saturday"/>
    <s v="Night"/>
    <x v="9"/>
    <s v="02"/>
  </r>
  <r>
    <x v="0"/>
    <n v="6"/>
    <d v="2009-07-12T00:00:00"/>
    <x v="3"/>
    <d v="1899-12-30T10:41:00"/>
    <d v="2009-07-12T00:00:00"/>
    <d v="1899-12-30T13:53:00"/>
    <n v="70"/>
    <n v="192"/>
    <s v="Ticket"/>
    <s v="Sunday"/>
    <s v="Morning"/>
    <x v="0"/>
    <s v="13"/>
  </r>
  <r>
    <x v="0"/>
    <n v="5"/>
    <d v="2009-07-12T00:00:00"/>
    <x v="3"/>
    <d v="1899-12-30T11:26:00"/>
    <d v="2009-07-12T00:00:00"/>
    <d v="1899-12-30T11:43:00"/>
    <n v="50"/>
    <n v="17"/>
    <s v="Ticket"/>
    <s v="Sunday"/>
    <s v="Morning"/>
    <x v="1"/>
    <s v="11"/>
  </r>
  <r>
    <x v="0"/>
    <n v="5"/>
    <d v="2009-07-12T00:00:00"/>
    <x v="3"/>
    <d v="1899-12-30T11:40:00"/>
    <d v="2009-07-12T00:00:00"/>
    <d v="1899-12-30T14:27:00"/>
    <n v="50"/>
    <n v="167"/>
    <s v="Ticket"/>
    <s v="Sunday"/>
    <s v="Morning"/>
    <x v="1"/>
    <s v="14"/>
  </r>
  <r>
    <x v="0"/>
    <n v="5"/>
    <d v="2009-07-12T00:00:00"/>
    <x v="3"/>
    <d v="1899-12-30T11:57:00"/>
    <d v="2009-07-12T00:00:00"/>
    <d v="1899-12-30T13:01:00"/>
    <n v="50"/>
    <n v="64"/>
    <s v="Ticket"/>
    <s v="Sunday"/>
    <s v="Morning"/>
    <x v="1"/>
    <s v="13"/>
  </r>
  <r>
    <x v="0"/>
    <n v="5"/>
    <d v="2009-07-12T00:00:00"/>
    <x v="3"/>
    <d v="1899-12-30T12:16:00"/>
    <d v="2009-07-12T00:00:00"/>
    <d v="1899-12-30T13:25:00"/>
    <n v="50"/>
    <n v="69"/>
    <s v="Ticket"/>
    <s v="Sunday"/>
    <s v="Morning"/>
    <x v="2"/>
    <s v="13"/>
  </r>
  <r>
    <x v="0"/>
    <n v="6"/>
    <d v="2009-07-12T00:00:00"/>
    <x v="3"/>
    <d v="1899-12-30T12:26:00"/>
    <d v="2009-07-12T00:00:00"/>
    <d v="1899-12-30T13:50:00"/>
    <n v="50"/>
    <n v="84"/>
    <s v="Ticket"/>
    <s v="Sunday"/>
    <s v="Morning"/>
    <x v="2"/>
    <s v="13"/>
  </r>
  <r>
    <x v="0"/>
    <n v="6"/>
    <d v="2009-07-12T00:00:00"/>
    <x v="3"/>
    <d v="1899-12-30T12:26:00"/>
    <d v="2009-07-12T00:00:00"/>
    <d v="1899-12-30T20:10:00"/>
    <n v="150"/>
    <n v="464"/>
    <s v="Ticket"/>
    <s v="Sunday"/>
    <s v="Morning"/>
    <x v="2"/>
    <s v="20"/>
  </r>
  <r>
    <x v="0"/>
    <n v="5"/>
    <d v="2009-07-12T00:00:00"/>
    <x v="3"/>
    <d v="1899-12-30T12:55:00"/>
    <d v="2009-07-12T00:00:00"/>
    <d v="1899-12-30T13:43:00"/>
    <n v="50"/>
    <n v="48"/>
    <s v="Ticket"/>
    <s v="Sunday"/>
    <s v="Morning"/>
    <x v="2"/>
    <s v="13"/>
  </r>
  <r>
    <x v="0"/>
    <n v="6"/>
    <d v="2009-07-12T00:00:00"/>
    <x v="3"/>
    <d v="1899-12-30T13:00:00"/>
    <d v="2009-07-12T00:00:00"/>
    <d v="1899-12-30T15:50:00"/>
    <n v="50"/>
    <n v="170"/>
    <s v="Ticket"/>
    <s v="Sunday"/>
    <s v="Morning"/>
    <x v="3"/>
    <s v="15"/>
  </r>
  <r>
    <x v="0"/>
    <n v="5"/>
    <d v="2009-07-12T00:00:00"/>
    <x v="3"/>
    <d v="1899-12-30T13:50:00"/>
    <d v="2009-07-12T00:00:00"/>
    <d v="1899-12-30T16:27:00"/>
    <n v="50"/>
    <n v="157"/>
    <s v="Ticket"/>
    <s v="Sunday"/>
    <s v="Morning"/>
    <x v="3"/>
    <s v="16"/>
  </r>
  <r>
    <x v="0"/>
    <n v="5"/>
    <d v="2009-07-12T00:00:00"/>
    <x v="3"/>
    <d v="1899-12-30T14:05:00"/>
    <d v="2009-07-12T00:00:00"/>
    <d v="1899-12-30T14:40:00"/>
    <n v="50"/>
    <n v="35"/>
    <s v="Ticket"/>
    <s v="Sunday"/>
    <s v="Afternoon"/>
    <x v="4"/>
    <s v="14"/>
  </r>
  <r>
    <x v="0"/>
    <n v="5"/>
    <d v="2009-07-12T00:00:00"/>
    <x v="3"/>
    <d v="1899-12-30T14:24:00"/>
    <d v="2009-07-12T00:00:00"/>
    <d v="1899-12-30T15:45:00"/>
    <n v="50"/>
    <n v="81"/>
    <s v="Ticket"/>
    <s v="Sunday"/>
    <s v="Afternoon"/>
    <x v="4"/>
    <s v="15"/>
  </r>
  <r>
    <x v="0"/>
    <n v="5"/>
    <d v="2009-07-12T00:00:00"/>
    <x v="3"/>
    <d v="1899-12-30T14:44:00"/>
    <d v="2009-07-12T00:00:00"/>
    <d v="1899-12-30T19:45:00"/>
    <n v="110"/>
    <n v="301"/>
    <s v="Ticket"/>
    <s v="Sunday"/>
    <s v="Afternoon"/>
    <x v="4"/>
    <s v="19"/>
  </r>
  <r>
    <x v="0"/>
    <n v="6"/>
    <d v="2009-07-12T00:00:00"/>
    <x v="3"/>
    <d v="1899-12-30T15:21:00"/>
    <d v="2009-07-12T00:00:00"/>
    <d v="1899-12-30T16:29:00"/>
    <n v="50"/>
    <n v="68"/>
    <s v="Ticket"/>
    <s v="Sunday"/>
    <s v="Afternoon"/>
    <x v="5"/>
    <s v="16"/>
  </r>
  <r>
    <x v="0"/>
    <n v="8"/>
    <d v="2009-07-12T00:00:00"/>
    <x v="3"/>
    <d v="1899-12-30T15:29:00"/>
    <d v="2009-07-12T00:00:00"/>
    <d v="1899-12-30T16:00:00"/>
    <n v="50"/>
    <n v="31"/>
    <s v="Ticket"/>
    <s v="Sunday"/>
    <s v="Afternoon"/>
    <x v="5"/>
    <s v="16"/>
  </r>
  <r>
    <x v="0"/>
    <n v="5"/>
    <d v="2009-07-12T00:00:00"/>
    <x v="3"/>
    <d v="1899-12-30T15:54:00"/>
    <d v="2009-07-12T00:00:00"/>
    <d v="1899-12-30T17:10:00"/>
    <n v="50"/>
    <n v="76"/>
    <s v="Ticket"/>
    <s v="Sunday"/>
    <s v="Afternoon"/>
    <x v="5"/>
    <s v="17"/>
  </r>
  <r>
    <x v="0"/>
    <n v="5"/>
    <d v="2009-07-12T00:00:00"/>
    <x v="3"/>
    <d v="1899-12-30T16:23:00"/>
    <d v="2009-07-12T00:00:00"/>
    <d v="1899-12-30T18:07:00"/>
    <n v="50"/>
    <n v="104"/>
    <s v="Ticket"/>
    <s v="Sunday"/>
    <s v="Afternoon"/>
    <x v="11"/>
    <s v="18"/>
  </r>
  <r>
    <x v="0"/>
    <n v="6"/>
    <d v="2009-07-12T00:00:00"/>
    <x v="3"/>
    <d v="1899-12-30T17:09:00"/>
    <d v="2009-07-12T00:00:00"/>
    <d v="1899-12-30T21:03:00"/>
    <n v="70"/>
    <n v="234"/>
    <s v="Ticket"/>
    <s v="Sunday"/>
    <s v="Afternoon"/>
    <x v="6"/>
    <s v="21"/>
  </r>
  <r>
    <x v="0"/>
    <n v="5"/>
    <d v="2009-07-12T00:00:00"/>
    <x v="3"/>
    <d v="1899-12-30T17:24:00"/>
    <d v="2009-07-12T00:00:00"/>
    <d v="1899-12-30T20:01:00"/>
    <n v="50"/>
    <n v="157"/>
    <s v="Ticket"/>
    <s v="Sunday"/>
    <s v="Afternoon"/>
    <x v="6"/>
    <s v="20"/>
  </r>
  <r>
    <x v="0"/>
    <n v="5"/>
    <d v="2009-07-12T00:00:00"/>
    <x v="3"/>
    <d v="1899-12-30T18:03:00"/>
    <d v="2009-07-12T00:00:00"/>
    <d v="1899-12-30T22:55:00"/>
    <n v="90"/>
    <n v="292"/>
    <s v="Ticket"/>
    <s v="Sunday"/>
    <s v="Evening"/>
    <x v="12"/>
    <s v="22"/>
  </r>
  <r>
    <x v="0"/>
    <n v="8"/>
    <d v="2009-07-12T00:00:00"/>
    <x v="3"/>
    <d v="1899-12-30T18:06:00"/>
    <d v="2009-07-12T00:00:00"/>
    <d v="1899-12-30T21:31:00"/>
    <n v="70"/>
    <n v="205"/>
    <s v="Ticket"/>
    <s v="Sunday"/>
    <s v="Evening"/>
    <x v="12"/>
    <s v="21"/>
  </r>
  <r>
    <x v="0"/>
    <n v="5"/>
    <d v="2009-07-12T00:00:00"/>
    <x v="3"/>
    <d v="1899-12-30T18:18:00"/>
    <d v="2009-07-12T00:00:00"/>
    <d v="1899-12-30T21:43:00"/>
    <n v="70"/>
    <n v="205"/>
    <s v="Ticket"/>
    <s v="Sunday"/>
    <s v="Evening"/>
    <x v="12"/>
    <s v="21"/>
  </r>
  <r>
    <x v="0"/>
    <n v="5"/>
    <d v="2009-07-12T00:00:00"/>
    <x v="3"/>
    <d v="1899-12-30T18:18:00"/>
    <d v="2009-07-12T00:00:00"/>
    <d v="1899-12-30T20:45:00"/>
    <n v="50"/>
    <n v="147"/>
    <s v="Ticket"/>
    <s v="Sunday"/>
    <s v="Evening"/>
    <x v="12"/>
    <s v="20"/>
  </r>
  <r>
    <x v="0"/>
    <n v="5"/>
    <d v="2009-07-12T00:00:00"/>
    <x v="3"/>
    <d v="1899-12-30T18:30:00"/>
    <d v="2009-07-12T00:00:00"/>
    <d v="1899-12-30T20:06:00"/>
    <n v="50"/>
    <n v="96"/>
    <s v="Ticket"/>
    <s v="Sunday"/>
    <s v="Evening"/>
    <x v="12"/>
    <s v="20"/>
  </r>
  <r>
    <x v="0"/>
    <n v="6"/>
    <d v="2009-07-12T00:00:00"/>
    <x v="3"/>
    <d v="1899-12-30T18:41:00"/>
    <d v="2009-07-12T00:00:00"/>
    <d v="1899-12-30T19:53:00"/>
    <n v="50"/>
    <n v="72"/>
    <s v="Ticket"/>
    <s v="Sunday"/>
    <s v="Evening"/>
    <x v="12"/>
    <s v="19"/>
  </r>
  <r>
    <x v="0"/>
    <n v="5"/>
    <d v="2009-07-12T00:00:00"/>
    <x v="3"/>
    <d v="1899-12-30T18:45:00"/>
    <d v="2009-07-12T00:00:00"/>
    <d v="1899-12-30T21:12:00"/>
    <n v="50"/>
    <n v="147"/>
    <s v="Ticket"/>
    <s v="Sunday"/>
    <s v="Evening"/>
    <x v="12"/>
    <s v="21"/>
  </r>
  <r>
    <x v="0"/>
    <n v="8"/>
    <d v="2009-07-12T00:00:00"/>
    <x v="3"/>
    <d v="1899-12-30T18:47:00"/>
    <d v="2009-07-12T00:00:00"/>
    <d v="1899-12-30T19:50:00"/>
    <n v="50"/>
    <n v="63"/>
    <s v="Ticket"/>
    <s v="Sunday"/>
    <s v="Evening"/>
    <x v="12"/>
    <s v="19"/>
  </r>
  <r>
    <x v="0"/>
    <n v="5"/>
    <d v="2009-07-12T00:00:00"/>
    <x v="3"/>
    <d v="1899-12-30T19:13:00"/>
    <d v="2009-07-12T00:00:00"/>
    <d v="1899-12-30T22:28:00"/>
    <n v="70"/>
    <n v="195"/>
    <s v="Ticket"/>
    <s v="Sunday"/>
    <s v="Evening"/>
    <x v="7"/>
    <s v="22"/>
  </r>
  <r>
    <x v="0"/>
    <n v="5"/>
    <d v="2009-07-12T00:00:00"/>
    <x v="3"/>
    <d v="1899-12-30T19:25:00"/>
    <d v="2009-07-12T00:00:00"/>
    <d v="1899-12-30T21:02:00"/>
    <n v="50"/>
    <n v="97"/>
    <s v="Ticket"/>
    <s v="Sunday"/>
    <s v="Evening"/>
    <x v="7"/>
    <s v="21"/>
  </r>
  <r>
    <x v="0"/>
    <n v="8"/>
    <d v="2009-07-12T00:00:00"/>
    <x v="3"/>
    <d v="1899-12-30T20:19:00"/>
    <d v="2009-07-12T00:00:00"/>
    <d v="1899-12-30T21:18:00"/>
    <n v="50"/>
    <n v="59"/>
    <s v="Ticket"/>
    <s v="Sunday"/>
    <s v="Evening"/>
    <x v="8"/>
    <s v="21"/>
  </r>
  <r>
    <x v="0"/>
    <n v="6"/>
    <d v="2009-07-18T00:00:00"/>
    <x v="4"/>
    <d v="1899-12-30T09:12:00"/>
    <d v="2009-07-18T00:00:00"/>
    <d v="1899-12-30T15:47:00"/>
    <n v="130"/>
    <n v="395"/>
    <s v="Ticket"/>
    <s v="Saturday"/>
    <s v="Night"/>
    <x v="10"/>
    <s v="15"/>
  </r>
  <r>
    <x v="0"/>
    <n v="5"/>
    <d v="2009-07-18T00:00:00"/>
    <x v="4"/>
    <d v="1899-12-30T11:46:00"/>
    <d v="2009-07-18T00:00:00"/>
    <d v="1899-12-30T14:37:00"/>
    <n v="50"/>
    <n v="171"/>
    <s v="Ticket"/>
    <s v="Saturday"/>
    <s v="Morning"/>
    <x v="1"/>
    <s v="14"/>
  </r>
  <r>
    <x v="0"/>
    <n v="6"/>
    <d v="2009-07-18T00:00:00"/>
    <x v="4"/>
    <d v="1899-12-30T11:53:00"/>
    <d v="2009-07-18T00:00:00"/>
    <d v="1899-12-30T14:38:00"/>
    <n v="50"/>
    <n v="165"/>
    <s v="Ticket"/>
    <s v="Saturday"/>
    <s v="Morning"/>
    <x v="1"/>
    <s v="14"/>
  </r>
  <r>
    <x v="0"/>
    <n v="5"/>
    <d v="2009-07-18T00:00:00"/>
    <x v="4"/>
    <d v="1899-12-30T12:24:00"/>
    <d v="2009-07-18T00:00:00"/>
    <d v="1899-12-30T12:57:00"/>
    <n v="50"/>
    <n v="33"/>
    <s v="Ticket"/>
    <s v="Saturday"/>
    <s v="Morning"/>
    <x v="2"/>
    <s v="12"/>
  </r>
  <r>
    <x v="0"/>
    <n v="6"/>
    <d v="2009-07-18T00:00:00"/>
    <x v="4"/>
    <d v="1899-12-30T12:26:00"/>
    <d v="2009-07-18T00:00:00"/>
    <d v="1899-12-30T14:22:00"/>
    <n v="50"/>
    <n v="116"/>
    <s v="Ticket"/>
    <s v="Saturday"/>
    <s v="Morning"/>
    <x v="2"/>
    <s v="14"/>
  </r>
  <r>
    <x v="0"/>
    <n v="5"/>
    <d v="2009-07-18T00:00:00"/>
    <x v="4"/>
    <d v="1899-12-30T13:12:00"/>
    <d v="2009-07-18T00:00:00"/>
    <d v="1899-12-30T14:31:00"/>
    <n v="50"/>
    <n v="79"/>
    <s v="Ticket"/>
    <s v="Saturday"/>
    <s v="Morning"/>
    <x v="3"/>
    <s v="14"/>
  </r>
  <r>
    <x v="0"/>
    <n v="8"/>
    <d v="2009-07-18T00:00:00"/>
    <x v="4"/>
    <d v="1899-12-30T13:35:00"/>
    <d v="2009-07-18T00:00:00"/>
    <d v="1899-12-30T18:16:00"/>
    <n v="90"/>
    <n v="281"/>
    <s v="Ticket"/>
    <s v="Saturday"/>
    <s v="Morning"/>
    <x v="3"/>
    <s v="18"/>
  </r>
  <r>
    <x v="0"/>
    <n v="8"/>
    <d v="2009-07-18T00:00:00"/>
    <x v="4"/>
    <d v="1899-12-30T13:48:00"/>
    <d v="2009-07-18T00:00:00"/>
    <d v="1899-12-30T18:42:00"/>
    <n v="90"/>
    <n v="294"/>
    <s v="Ticket"/>
    <s v="Saturday"/>
    <s v="Morning"/>
    <x v="3"/>
    <s v="18"/>
  </r>
  <r>
    <x v="0"/>
    <n v="6"/>
    <d v="2009-07-18T00:00:00"/>
    <x v="4"/>
    <d v="1899-12-30T14:38:00"/>
    <d v="2009-07-18T00:00:00"/>
    <d v="1899-12-30T15:23:00"/>
    <n v="50"/>
    <n v="45"/>
    <s v="Ticket"/>
    <s v="Saturday"/>
    <s v="Afternoon"/>
    <x v="4"/>
    <s v="15"/>
  </r>
  <r>
    <x v="0"/>
    <n v="8"/>
    <d v="2009-07-18T00:00:00"/>
    <x v="4"/>
    <d v="1899-12-30T14:48:00"/>
    <d v="2009-07-18T00:00:00"/>
    <d v="1899-12-30T18:14:00"/>
    <n v="70"/>
    <n v="206"/>
    <s v="Ticket"/>
    <s v="Saturday"/>
    <s v="Afternoon"/>
    <x v="4"/>
    <s v="18"/>
  </r>
  <r>
    <x v="0"/>
    <n v="5"/>
    <d v="2009-07-18T00:00:00"/>
    <x v="4"/>
    <d v="1899-12-30T15:18:00"/>
    <d v="2009-07-18T00:00:00"/>
    <d v="1899-12-30T18:35:00"/>
    <n v="70"/>
    <n v="197"/>
    <s v="Ticket"/>
    <s v="Saturday"/>
    <s v="Afternoon"/>
    <x v="5"/>
    <s v="18"/>
  </r>
  <r>
    <x v="0"/>
    <n v="5"/>
    <d v="2009-07-18T00:00:00"/>
    <x v="4"/>
    <d v="1899-12-30T15:20:00"/>
    <d v="2009-07-18T00:00:00"/>
    <d v="1899-12-30T17:55:00"/>
    <n v="50"/>
    <n v="155"/>
    <s v="Ticket"/>
    <s v="Saturday"/>
    <s v="Afternoon"/>
    <x v="5"/>
    <s v="17"/>
  </r>
  <r>
    <x v="0"/>
    <n v="6"/>
    <d v="2009-07-18T00:00:00"/>
    <x v="4"/>
    <d v="1899-12-30T15:25:00"/>
    <d v="2009-07-18T00:00:00"/>
    <d v="1899-12-30T16:40:00"/>
    <n v="50"/>
    <n v="75"/>
    <s v="Ticket"/>
    <s v="Saturday"/>
    <s v="Afternoon"/>
    <x v="5"/>
    <s v="16"/>
  </r>
  <r>
    <x v="0"/>
    <n v="6"/>
    <d v="2009-07-18T00:00:00"/>
    <x v="4"/>
    <d v="1899-12-30T15:40:00"/>
    <d v="2009-07-18T00:00:00"/>
    <d v="1899-12-30T16:08:00"/>
    <n v="50"/>
    <n v="28"/>
    <s v="Ticket"/>
    <s v="Saturday"/>
    <s v="Afternoon"/>
    <x v="5"/>
    <s v="16"/>
  </r>
  <r>
    <x v="0"/>
    <n v="5"/>
    <d v="2009-07-18T00:00:00"/>
    <x v="4"/>
    <d v="1899-12-30T15:48:00"/>
    <d v="2009-07-18T00:00:00"/>
    <d v="1899-12-30T18:55:00"/>
    <n v="70"/>
    <n v="187"/>
    <s v="Ticket"/>
    <s v="Saturday"/>
    <s v="Afternoon"/>
    <x v="5"/>
    <s v="18"/>
  </r>
  <r>
    <x v="0"/>
    <n v="8"/>
    <d v="2009-07-18T00:00:00"/>
    <x v="4"/>
    <d v="1899-12-30T15:56:00"/>
    <d v="2009-07-18T00:00:00"/>
    <d v="1899-12-30T19:05:00"/>
    <n v="70"/>
    <n v="189"/>
    <s v="Ticket"/>
    <s v="Saturday"/>
    <s v="Afternoon"/>
    <x v="5"/>
    <s v="19"/>
  </r>
  <r>
    <x v="0"/>
    <n v="8"/>
    <d v="2009-07-18T00:00:00"/>
    <x v="4"/>
    <d v="1899-12-30T16:29:00"/>
    <d v="2009-07-18T00:00:00"/>
    <d v="1899-12-30T18:24:00"/>
    <n v="50"/>
    <n v="115"/>
    <s v="Ticket"/>
    <s v="Saturday"/>
    <s v="Afternoon"/>
    <x v="11"/>
    <s v="18"/>
  </r>
  <r>
    <x v="0"/>
    <n v="5"/>
    <d v="2009-07-18T00:00:00"/>
    <x v="4"/>
    <d v="1899-12-30T16:42:00"/>
    <d v="2009-07-18T00:00:00"/>
    <d v="1899-12-30T20:07:00"/>
    <n v="70"/>
    <n v="205"/>
    <s v="Ticket"/>
    <s v="Saturday"/>
    <s v="Afternoon"/>
    <x v="11"/>
    <s v="20"/>
  </r>
  <r>
    <x v="0"/>
    <n v="5"/>
    <d v="2009-07-18T00:00:00"/>
    <x v="4"/>
    <d v="1899-12-30T16:43:00"/>
    <d v="2009-07-18T00:00:00"/>
    <d v="1899-12-30T20:27:00"/>
    <n v="70"/>
    <n v="224"/>
    <s v="Ticket"/>
    <s v="Saturday"/>
    <s v="Afternoon"/>
    <x v="11"/>
    <s v="20"/>
  </r>
  <r>
    <x v="0"/>
    <n v="5"/>
    <d v="2009-07-18T00:00:00"/>
    <x v="4"/>
    <d v="1899-12-30T17:43:00"/>
    <d v="2009-07-18T00:00:00"/>
    <d v="1899-12-30T20:27:00"/>
    <n v="50"/>
    <n v="164"/>
    <s v="Ticket"/>
    <s v="Saturday"/>
    <s v="Afternoon"/>
    <x v="6"/>
    <s v="20"/>
  </r>
  <r>
    <x v="0"/>
    <n v="8"/>
    <d v="2009-07-18T00:00:00"/>
    <x v="4"/>
    <d v="1899-12-30T17:44:00"/>
    <d v="2009-07-18T00:00:00"/>
    <d v="1899-12-30T19:10:00"/>
    <n v="50"/>
    <n v="86"/>
    <s v="Ticket"/>
    <s v="Saturday"/>
    <s v="Afternoon"/>
    <x v="6"/>
    <s v="19"/>
  </r>
  <r>
    <x v="0"/>
    <n v="6"/>
    <d v="2009-07-18T00:00:00"/>
    <x v="4"/>
    <d v="1899-12-30T17:59:00"/>
    <d v="2009-07-18T00:00:00"/>
    <d v="1899-12-30T19:07:00"/>
    <n v="50"/>
    <n v="68"/>
    <s v="Ticket"/>
    <s v="Saturday"/>
    <s v="Afternoon"/>
    <x v="6"/>
    <s v="19"/>
  </r>
  <r>
    <x v="0"/>
    <n v="5"/>
    <d v="2009-07-18T00:00:00"/>
    <x v="4"/>
    <d v="1899-12-30T18:21:00"/>
    <d v="2009-07-18T00:00:00"/>
    <d v="1899-12-30T22:21:00"/>
    <n v="70"/>
    <n v="240"/>
    <s v="Ticket"/>
    <s v="Saturday"/>
    <s v="Evening"/>
    <x v="12"/>
    <s v="22"/>
  </r>
  <r>
    <x v="0"/>
    <n v="6"/>
    <d v="2009-07-18T00:00:00"/>
    <x v="4"/>
    <d v="1899-12-30T18:30:00"/>
    <d v="2009-07-18T00:00:00"/>
    <d v="1899-12-30T22:00:00"/>
    <n v="70"/>
    <n v="210"/>
    <s v="Ticket"/>
    <s v="Saturday"/>
    <s v="Evening"/>
    <x v="12"/>
    <s v="22"/>
  </r>
  <r>
    <x v="0"/>
    <n v="5"/>
    <d v="2009-07-18T00:00:00"/>
    <x v="4"/>
    <d v="1899-12-30T18:39:00"/>
    <d v="2009-07-18T00:00:00"/>
    <d v="1899-12-30T18:44:00"/>
    <n v="50"/>
    <n v="5"/>
    <s v="Ticket"/>
    <s v="Saturday"/>
    <s v="Evening"/>
    <x v="12"/>
    <s v="18"/>
  </r>
  <r>
    <x v="0"/>
    <n v="6"/>
    <d v="2009-07-18T00:00:00"/>
    <x v="4"/>
    <d v="1899-12-30T19:15:00"/>
    <d v="2009-07-18T00:00:00"/>
    <d v="1899-12-30T22:21:00"/>
    <n v="70"/>
    <n v="186"/>
    <s v="Ticket"/>
    <s v="Saturday"/>
    <s v="Evening"/>
    <x v="7"/>
    <s v="22"/>
  </r>
  <r>
    <x v="0"/>
    <n v="5"/>
    <d v="2009-07-18T00:00:00"/>
    <x v="4"/>
    <d v="1899-12-30T19:58:00"/>
    <d v="2009-07-18T00:00:00"/>
    <d v="1899-12-30T22:56:00"/>
    <n v="50"/>
    <n v="178"/>
    <s v="Ticket"/>
    <s v="Saturday"/>
    <s v="Evening"/>
    <x v="7"/>
    <s v="22"/>
  </r>
  <r>
    <x v="0"/>
    <n v="5"/>
    <d v="2009-07-18T00:00:00"/>
    <x v="4"/>
    <d v="1899-12-30T21:35:00"/>
    <d v="2009-07-19T00:00:00"/>
    <d v="1899-12-30T00:02:00"/>
    <n v="50"/>
    <n v="147"/>
    <s v="Ticket"/>
    <s v="Saturday"/>
    <s v="Evening"/>
    <x v="13"/>
    <s v="00"/>
  </r>
  <r>
    <x v="0"/>
    <n v="6"/>
    <d v="2009-07-18T00:00:00"/>
    <x v="4"/>
    <d v="1899-12-30T21:51:00"/>
    <d v="2009-07-19T00:00:00"/>
    <d v="1899-12-30T00:09:00"/>
    <n v="50"/>
    <n v="138"/>
    <s v="Ticket"/>
    <s v="Saturday"/>
    <s v="Evening"/>
    <x v="13"/>
    <s v="00"/>
  </r>
  <r>
    <x v="0"/>
    <n v="5"/>
    <d v="2009-07-18T00:00:00"/>
    <x v="4"/>
    <d v="1899-12-30T22:22:00"/>
    <d v="2009-07-19T00:00:00"/>
    <d v="1899-12-30T01:56:00"/>
    <n v="70"/>
    <n v="214"/>
    <s v="Ticket"/>
    <s v="Saturday"/>
    <s v="Night"/>
    <x v="9"/>
    <s v="01"/>
  </r>
  <r>
    <x v="0"/>
    <n v="5"/>
    <d v="2009-07-18T00:00:00"/>
    <x v="4"/>
    <d v="1899-12-30T23:04:00"/>
    <d v="2009-07-19T00:00:00"/>
    <d v="1899-12-30T02:12:00"/>
    <n v="70"/>
    <n v="188"/>
    <s v="Ticket"/>
    <s v="Saturday"/>
    <s v="Night"/>
    <x v="14"/>
    <s v="02"/>
  </r>
  <r>
    <x v="0"/>
    <n v="5"/>
    <d v="2009-07-19T00:00:00"/>
    <x v="5"/>
    <d v="1899-12-30T10:58:00"/>
    <d v="2009-07-19T00:00:00"/>
    <d v="1899-12-30T15:43:00"/>
    <n v="90"/>
    <n v="285"/>
    <s v="Ticket"/>
    <s v="Sunday"/>
    <s v="Morning"/>
    <x v="0"/>
    <s v="15"/>
  </r>
  <r>
    <x v="0"/>
    <n v="5"/>
    <d v="2009-07-19T00:00:00"/>
    <x v="5"/>
    <d v="1899-12-30T12:07:00"/>
    <d v="2009-07-19T00:00:00"/>
    <d v="1899-12-30T14:13:00"/>
    <n v="50"/>
    <n v="126"/>
    <s v="Ticket"/>
    <s v="Sunday"/>
    <s v="Morning"/>
    <x v="2"/>
    <s v="14"/>
  </r>
  <r>
    <x v="0"/>
    <n v="5"/>
    <d v="2009-07-19T00:00:00"/>
    <x v="5"/>
    <d v="1899-12-30T12:31:00"/>
    <d v="2009-07-19T00:00:00"/>
    <d v="1899-12-30T14:51:00"/>
    <n v="50"/>
    <n v="140"/>
    <s v="Ticket"/>
    <s v="Sunday"/>
    <s v="Morning"/>
    <x v="2"/>
    <s v="14"/>
  </r>
  <r>
    <x v="0"/>
    <n v="6"/>
    <d v="2009-07-19T00:00:00"/>
    <x v="5"/>
    <d v="1899-12-30T12:32:00"/>
    <d v="2009-07-19T00:00:00"/>
    <d v="1899-12-30T16:16:00"/>
    <n v="70"/>
    <n v="224"/>
    <s v="Ticket"/>
    <s v="Sunday"/>
    <s v="Morning"/>
    <x v="2"/>
    <s v="16"/>
  </r>
  <r>
    <x v="0"/>
    <n v="5"/>
    <d v="2009-07-19T00:00:00"/>
    <x v="5"/>
    <d v="1899-12-30T13:03:00"/>
    <d v="2009-07-19T00:00:00"/>
    <d v="1899-12-30T15:16:00"/>
    <n v="50"/>
    <n v="133"/>
    <s v="Ticket"/>
    <s v="Sunday"/>
    <s v="Morning"/>
    <x v="3"/>
    <s v="15"/>
  </r>
  <r>
    <x v="0"/>
    <n v="8"/>
    <d v="2009-07-19T00:00:00"/>
    <x v="5"/>
    <d v="1899-12-30T13:08:00"/>
    <d v="2009-07-19T00:00:00"/>
    <d v="1899-12-30T18:33:00"/>
    <n v="110"/>
    <n v="325"/>
    <s v="Ticket"/>
    <s v="Sunday"/>
    <s v="Morning"/>
    <x v="3"/>
    <s v="18"/>
  </r>
  <r>
    <x v="0"/>
    <n v="6"/>
    <d v="2009-07-19T00:00:00"/>
    <x v="5"/>
    <d v="1899-12-30T13:10:00"/>
    <d v="2009-07-19T00:00:00"/>
    <d v="1899-12-30T14:09:00"/>
    <n v="50"/>
    <n v="59"/>
    <s v="Ticket"/>
    <s v="Sunday"/>
    <s v="Morning"/>
    <x v="3"/>
    <s v="14"/>
  </r>
  <r>
    <x v="0"/>
    <n v="6"/>
    <d v="2009-07-19T00:00:00"/>
    <x v="5"/>
    <d v="1899-12-30T13:16:00"/>
    <d v="2009-07-19T00:00:00"/>
    <d v="1899-12-30T15:13:00"/>
    <n v="50"/>
    <n v="117"/>
    <s v="Ticket"/>
    <s v="Sunday"/>
    <s v="Morning"/>
    <x v="3"/>
    <s v="15"/>
  </r>
  <r>
    <x v="0"/>
    <n v="5"/>
    <d v="2009-07-19T00:00:00"/>
    <x v="5"/>
    <d v="1899-12-30T13:35:00"/>
    <d v="2009-07-19T00:00:00"/>
    <d v="1899-12-30T15:20:00"/>
    <n v="50"/>
    <n v="105"/>
    <s v="Ticket"/>
    <s v="Sunday"/>
    <s v="Morning"/>
    <x v="3"/>
    <s v="15"/>
  </r>
  <r>
    <x v="0"/>
    <n v="6"/>
    <d v="2009-07-19T00:00:00"/>
    <x v="5"/>
    <d v="1899-12-30T14:04:00"/>
    <d v="2009-07-19T00:00:00"/>
    <d v="1899-12-30T14:55:00"/>
    <n v="50"/>
    <n v="51"/>
    <s v="Ticket"/>
    <s v="Sunday"/>
    <s v="Afternoon"/>
    <x v="4"/>
    <s v="14"/>
  </r>
  <r>
    <x v="0"/>
    <n v="5"/>
    <d v="2009-07-19T00:00:00"/>
    <x v="5"/>
    <d v="1899-12-30T15:19:00"/>
    <d v="2009-07-19T00:00:00"/>
    <d v="1899-12-30T15:38:00"/>
    <n v="50"/>
    <n v="19"/>
    <s v="Ticket"/>
    <s v="Sunday"/>
    <s v="Afternoon"/>
    <x v="5"/>
    <s v="15"/>
  </r>
  <r>
    <x v="0"/>
    <n v="5"/>
    <d v="2009-07-19T00:00:00"/>
    <x v="5"/>
    <d v="1899-12-30T16:10:00"/>
    <d v="2009-07-19T00:00:00"/>
    <d v="1899-12-30T17:46:00"/>
    <n v="50"/>
    <n v="96"/>
    <s v="Ticket"/>
    <s v="Sunday"/>
    <s v="Afternoon"/>
    <x v="11"/>
    <s v="17"/>
  </r>
  <r>
    <x v="0"/>
    <n v="6"/>
    <d v="2009-07-19T00:00:00"/>
    <x v="5"/>
    <d v="1899-12-30T16:11:00"/>
    <d v="2009-07-19T00:00:00"/>
    <d v="1899-12-30T20:06:00"/>
    <n v="70"/>
    <n v="235"/>
    <s v="Ticket"/>
    <s v="Sunday"/>
    <s v="Afternoon"/>
    <x v="11"/>
    <s v="20"/>
  </r>
  <r>
    <x v="0"/>
    <n v="6"/>
    <d v="2009-07-19T00:00:00"/>
    <x v="5"/>
    <d v="1899-12-30T16:24:00"/>
    <d v="2009-07-19T00:00:00"/>
    <d v="1899-12-30T19:20:00"/>
    <n v="50"/>
    <n v="176"/>
    <s v="Ticket"/>
    <s v="Sunday"/>
    <s v="Afternoon"/>
    <x v="11"/>
    <s v="19"/>
  </r>
  <r>
    <x v="0"/>
    <n v="5"/>
    <d v="2009-07-19T00:00:00"/>
    <x v="5"/>
    <d v="1899-12-30T16:31:00"/>
    <d v="2009-07-19T00:00:00"/>
    <d v="1899-12-30T19:57:00"/>
    <n v="70"/>
    <n v="206"/>
    <s v="Ticket"/>
    <s v="Sunday"/>
    <s v="Afternoon"/>
    <x v="11"/>
    <s v="19"/>
  </r>
  <r>
    <x v="0"/>
    <n v="6"/>
    <d v="2009-07-19T00:00:00"/>
    <x v="5"/>
    <d v="1899-12-30T17:56:00"/>
    <d v="2009-07-19T00:00:00"/>
    <d v="1899-12-30T20:48:00"/>
    <n v="50"/>
    <n v="172"/>
    <s v="Ticket"/>
    <s v="Sunday"/>
    <s v="Afternoon"/>
    <x v="6"/>
    <s v="20"/>
  </r>
  <r>
    <x v="0"/>
    <n v="8"/>
    <d v="2009-07-19T00:00:00"/>
    <x v="5"/>
    <d v="1899-12-30T18:09:00"/>
    <d v="2009-07-19T00:00:00"/>
    <d v="1899-12-30T22:06:00"/>
    <n v="70"/>
    <n v="237"/>
    <s v="Ticket"/>
    <s v="Sunday"/>
    <s v="Evening"/>
    <x v="12"/>
    <s v="22"/>
  </r>
  <r>
    <x v="0"/>
    <n v="8"/>
    <d v="2009-07-19T00:00:00"/>
    <x v="5"/>
    <d v="1899-12-30T18:52:00"/>
    <d v="2009-07-19T00:00:00"/>
    <d v="1899-12-30T20:29:00"/>
    <n v="50"/>
    <n v="97"/>
    <s v="Ticket"/>
    <s v="Sunday"/>
    <s v="Evening"/>
    <x v="12"/>
    <s v="20"/>
  </r>
  <r>
    <x v="0"/>
    <n v="8"/>
    <d v="2009-07-19T00:00:00"/>
    <x v="5"/>
    <d v="1899-12-30T18:55:00"/>
    <d v="2009-07-19T00:00:00"/>
    <d v="1899-12-30T21:09:00"/>
    <n v="50"/>
    <n v="134"/>
    <s v="Ticket"/>
    <s v="Sunday"/>
    <s v="Evening"/>
    <x v="12"/>
    <s v="21"/>
  </r>
  <r>
    <x v="0"/>
    <n v="8"/>
    <d v="2009-07-19T00:00:00"/>
    <x v="5"/>
    <d v="1899-12-30T19:08:00"/>
    <d v="2009-07-19T00:00:00"/>
    <d v="1899-12-30T20:02:00"/>
    <n v="50"/>
    <n v="54"/>
    <s v="Ticket"/>
    <s v="Sunday"/>
    <s v="Evening"/>
    <x v="7"/>
    <s v="20"/>
  </r>
  <r>
    <x v="0"/>
    <n v="5"/>
    <d v="2009-07-19T00:00:00"/>
    <x v="5"/>
    <d v="1899-12-30T19:09:00"/>
    <d v="2009-07-19T00:00:00"/>
    <d v="1899-12-30T20:49:00"/>
    <n v="50"/>
    <n v="100"/>
    <s v="Ticket"/>
    <s v="Sunday"/>
    <s v="Evening"/>
    <x v="7"/>
    <s v="20"/>
  </r>
  <r>
    <x v="0"/>
    <n v="5"/>
    <d v="2009-07-19T00:00:00"/>
    <x v="5"/>
    <d v="1899-12-30T19:09:00"/>
    <d v="2009-07-19T00:00:00"/>
    <d v="1899-12-30T22:13:00"/>
    <n v="70"/>
    <n v="184"/>
    <s v="Ticket"/>
    <s v="Sunday"/>
    <s v="Evening"/>
    <x v="7"/>
    <s v="22"/>
  </r>
  <r>
    <x v="0"/>
    <n v="6"/>
    <d v="2009-07-19T00:00:00"/>
    <x v="5"/>
    <d v="1899-12-30T19:19:00"/>
    <d v="2009-07-19T00:00:00"/>
    <d v="1899-12-30T22:17:00"/>
    <n v="50"/>
    <n v="178"/>
    <s v="Ticket"/>
    <s v="Sunday"/>
    <s v="Evening"/>
    <x v="7"/>
    <s v="22"/>
  </r>
  <r>
    <x v="0"/>
    <n v="5"/>
    <d v="2009-07-19T00:00:00"/>
    <x v="5"/>
    <d v="1899-12-30T19:51:00"/>
    <d v="2009-07-19T00:00:00"/>
    <d v="1899-12-30T21:58:00"/>
    <n v="50"/>
    <n v="127"/>
    <s v="Ticket"/>
    <s v="Sunday"/>
    <s v="Evening"/>
    <x v="7"/>
    <s v="21"/>
  </r>
  <r>
    <x v="0"/>
    <n v="6"/>
    <d v="2009-07-19T00:00:00"/>
    <x v="5"/>
    <d v="1899-12-30T19:56:00"/>
    <d v="2009-07-19T00:00:00"/>
    <d v="1899-12-30T22:04:00"/>
    <n v="50"/>
    <n v="128"/>
    <s v="Ticket"/>
    <s v="Sunday"/>
    <s v="Evening"/>
    <x v="7"/>
    <s v="22"/>
  </r>
  <r>
    <x v="0"/>
    <n v="5"/>
    <d v="2009-07-19T00:00:00"/>
    <x v="5"/>
    <d v="1899-12-30T20:06:00"/>
    <d v="2009-07-19T00:00:00"/>
    <d v="1899-12-30T22:53:00"/>
    <n v="50"/>
    <n v="167"/>
    <s v="Ticket"/>
    <s v="Sunday"/>
    <s v="Evening"/>
    <x v="8"/>
    <s v="22"/>
  </r>
  <r>
    <x v="0"/>
    <n v="5"/>
    <d v="2009-07-19T00:00:00"/>
    <x v="5"/>
    <d v="1899-12-30T20:29:00"/>
    <d v="2009-07-20T00:00:00"/>
    <d v="1899-12-30T00:10:00"/>
    <n v="70"/>
    <n v="221"/>
    <s v="Ticket"/>
    <s v="Sunday"/>
    <s v="Evening"/>
    <x v="8"/>
    <s v="00"/>
  </r>
  <r>
    <x v="0"/>
    <n v="8"/>
    <d v="2009-07-19T00:00:00"/>
    <x v="5"/>
    <d v="1899-12-30T21:04:00"/>
    <d v="2009-07-19T00:00:00"/>
    <d v="1899-12-30T22:13:00"/>
    <n v="50"/>
    <n v="69"/>
    <s v="Ticket"/>
    <s v="Sunday"/>
    <s v="Evening"/>
    <x v="13"/>
    <s v="22"/>
  </r>
  <r>
    <x v="0"/>
    <n v="5"/>
    <d v="2009-07-25T00:00:00"/>
    <x v="6"/>
    <d v="1899-12-30T03:55:00"/>
    <d v="2009-07-25T00:00:00"/>
    <d v="1899-12-30T04:01:00"/>
    <n v="50"/>
    <n v="6"/>
    <s v="Ticket"/>
    <s v="Saturday"/>
    <s v="Night"/>
    <x v="15"/>
    <s v="04"/>
  </r>
  <r>
    <x v="0"/>
    <n v="5"/>
    <d v="2009-07-25T00:00:00"/>
    <x v="6"/>
    <d v="1899-12-30T11:35:00"/>
    <d v="2009-07-25T00:00:00"/>
    <d v="1899-12-30T16:31:00"/>
    <n v="90"/>
    <n v="296"/>
    <s v="Ticket"/>
    <s v="Saturday"/>
    <s v="Morning"/>
    <x v="1"/>
    <s v="16"/>
  </r>
  <r>
    <x v="0"/>
    <n v="5"/>
    <d v="2009-07-25T00:00:00"/>
    <x v="6"/>
    <d v="1899-12-30T12:02:00"/>
    <d v="2009-07-25T00:00:00"/>
    <d v="1899-12-30T14:58:00"/>
    <n v="50"/>
    <n v="176"/>
    <s v="Ticket"/>
    <s v="Saturday"/>
    <s v="Morning"/>
    <x v="2"/>
    <s v="14"/>
  </r>
  <r>
    <x v="0"/>
    <n v="6"/>
    <d v="2009-07-25T00:00:00"/>
    <x v="6"/>
    <d v="1899-12-30T12:46:00"/>
    <d v="2009-07-25T00:00:00"/>
    <d v="1899-12-30T16:35:00"/>
    <n v="70"/>
    <n v="229"/>
    <s v="Ticket"/>
    <s v="Saturday"/>
    <s v="Morning"/>
    <x v="2"/>
    <s v="16"/>
  </r>
  <r>
    <x v="0"/>
    <n v="6"/>
    <d v="2009-07-25T00:00:00"/>
    <x v="6"/>
    <d v="1899-12-30T13:24:00"/>
    <d v="2009-07-25T00:00:00"/>
    <d v="1899-12-30T14:31:00"/>
    <n v="50"/>
    <n v="67"/>
    <s v="Ticket"/>
    <s v="Saturday"/>
    <s v="Morning"/>
    <x v="3"/>
    <s v="14"/>
  </r>
  <r>
    <x v="0"/>
    <n v="5"/>
    <d v="2009-07-25T00:00:00"/>
    <x v="6"/>
    <d v="1899-12-30T13:27:00"/>
    <d v="2009-07-25T00:00:00"/>
    <d v="1899-12-30T16:00:00"/>
    <n v="50"/>
    <n v="153"/>
    <s v="Ticket"/>
    <s v="Saturday"/>
    <s v="Morning"/>
    <x v="3"/>
    <s v="16"/>
  </r>
  <r>
    <x v="0"/>
    <n v="6"/>
    <d v="2009-07-25T00:00:00"/>
    <x v="6"/>
    <d v="1899-12-30T14:17:00"/>
    <d v="2009-07-25T00:00:00"/>
    <d v="1899-12-30T18:59:00"/>
    <n v="90"/>
    <n v="282"/>
    <s v="Ticket"/>
    <s v="Saturday"/>
    <s v="Afternoon"/>
    <x v="4"/>
    <s v="18"/>
  </r>
  <r>
    <x v="0"/>
    <n v="6"/>
    <d v="2009-07-25T00:00:00"/>
    <x v="6"/>
    <d v="1899-12-30T14:34:00"/>
    <d v="2009-07-25T00:00:00"/>
    <d v="1899-12-30T18:27:00"/>
    <n v="70"/>
    <n v="233"/>
    <s v="Ticket"/>
    <s v="Saturday"/>
    <s v="Afternoon"/>
    <x v="4"/>
    <s v="18"/>
  </r>
  <r>
    <x v="0"/>
    <n v="5"/>
    <d v="2009-07-25T00:00:00"/>
    <x v="6"/>
    <d v="1899-12-30T15:59:00"/>
    <d v="2009-07-25T00:00:00"/>
    <d v="1899-12-30T16:42:00"/>
    <n v="50"/>
    <n v="43"/>
    <s v="Ticket"/>
    <s v="Saturday"/>
    <s v="Afternoon"/>
    <x v="5"/>
    <s v="16"/>
  </r>
  <r>
    <x v="0"/>
    <n v="5"/>
    <d v="2009-07-25T00:00:00"/>
    <x v="6"/>
    <d v="1899-12-30T16:22:00"/>
    <d v="2009-07-26T00:00:00"/>
    <d v="1899-12-30T00:12:00"/>
    <n v="150"/>
    <n v="470"/>
    <s v="Ticket"/>
    <s v="Saturday"/>
    <s v="Afternoon"/>
    <x v="11"/>
    <s v="00"/>
  </r>
  <r>
    <x v="0"/>
    <n v="8"/>
    <d v="2009-07-25T00:00:00"/>
    <x v="6"/>
    <d v="1899-12-30T17:16:00"/>
    <d v="2009-07-25T00:00:00"/>
    <d v="1899-12-30T18:39:00"/>
    <n v="50"/>
    <n v="83"/>
    <s v="Ticket"/>
    <s v="Saturday"/>
    <s v="Afternoon"/>
    <x v="6"/>
    <s v="18"/>
  </r>
  <r>
    <x v="0"/>
    <n v="6"/>
    <d v="2009-07-25T00:00:00"/>
    <x v="6"/>
    <d v="1899-12-30T17:44:00"/>
    <d v="2009-07-25T00:00:00"/>
    <d v="1899-12-30T21:35:00"/>
    <n v="70"/>
    <n v="231"/>
    <s v="Ticket"/>
    <s v="Saturday"/>
    <s v="Afternoon"/>
    <x v="6"/>
    <s v="21"/>
  </r>
  <r>
    <x v="0"/>
    <n v="5"/>
    <d v="2009-07-25T00:00:00"/>
    <x v="6"/>
    <d v="1899-12-30T17:54:00"/>
    <d v="2009-07-25T00:00:00"/>
    <d v="1899-12-30T23:43:00"/>
    <n v="110"/>
    <n v="349"/>
    <s v="Ticket"/>
    <s v="Saturday"/>
    <s v="Afternoon"/>
    <x v="6"/>
    <s v="23"/>
  </r>
  <r>
    <x v="0"/>
    <n v="5"/>
    <d v="2009-07-25T00:00:00"/>
    <x v="6"/>
    <d v="1899-12-30T18:06:00"/>
    <d v="2009-07-25T00:00:00"/>
    <d v="1899-12-30T20:17:00"/>
    <n v="50"/>
    <n v="131"/>
    <s v="Ticket"/>
    <s v="Saturday"/>
    <s v="Evening"/>
    <x v="12"/>
    <s v="20"/>
  </r>
  <r>
    <x v="0"/>
    <n v="5"/>
    <d v="2009-07-25T00:00:00"/>
    <x v="6"/>
    <d v="1899-12-30T19:17:00"/>
    <d v="2009-07-25T00:00:00"/>
    <d v="1899-12-30T20:31:00"/>
    <n v="50"/>
    <n v="74"/>
    <s v="Ticket"/>
    <s v="Saturday"/>
    <s v="Evening"/>
    <x v="7"/>
    <s v="20"/>
  </r>
  <r>
    <x v="0"/>
    <n v="5"/>
    <d v="2009-07-25T00:00:00"/>
    <x v="6"/>
    <d v="1899-12-30T19:47:00"/>
    <d v="2009-07-25T00:00:00"/>
    <d v="1899-12-30T20:39:00"/>
    <n v="50"/>
    <n v="52"/>
    <s v="Ticket"/>
    <s v="Saturday"/>
    <s v="Evening"/>
    <x v="7"/>
    <s v="20"/>
  </r>
  <r>
    <x v="0"/>
    <n v="5"/>
    <d v="2009-07-25T00:00:00"/>
    <x v="6"/>
    <d v="1899-12-30T20:15:00"/>
    <d v="2009-07-25T00:00:00"/>
    <d v="1899-12-30T21:31:00"/>
    <n v="50"/>
    <n v="76"/>
    <s v="Ticket"/>
    <s v="Saturday"/>
    <s v="Evening"/>
    <x v="8"/>
    <s v="21"/>
  </r>
  <r>
    <x v="0"/>
    <n v="5"/>
    <d v="2009-07-25T00:00:00"/>
    <x v="6"/>
    <d v="1899-12-30T20:40:00"/>
    <d v="2009-07-25T00:00:00"/>
    <d v="1899-12-30T23:29:00"/>
    <n v="50"/>
    <n v="169"/>
    <s v="Ticket"/>
    <s v="Saturday"/>
    <s v="Evening"/>
    <x v="8"/>
    <s v="23"/>
  </r>
  <r>
    <x v="0"/>
    <n v="5"/>
    <d v="2009-07-25T00:00:00"/>
    <x v="6"/>
    <d v="1899-12-30T21:21:00"/>
    <d v="2009-07-25T00:00:00"/>
    <d v="1899-12-30T22:18:00"/>
    <n v="50"/>
    <n v="57"/>
    <s v="Ticket"/>
    <s v="Saturday"/>
    <s v="Evening"/>
    <x v="13"/>
    <s v="22"/>
  </r>
  <r>
    <x v="0"/>
    <n v="6"/>
    <d v="2009-07-25T00:00:00"/>
    <x v="6"/>
    <d v="1899-12-30T21:49:00"/>
    <d v="2009-07-25T00:00:00"/>
    <d v="1899-12-30T23:29:00"/>
    <n v="50"/>
    <n v="100"/>
    <s v="Ticket"/>
    <s v="Saturday"/>
    <s v="Evening"/>
    <x v="13"/>
    <s v="23"/>
  </r>
  <r>
    <x v="0"/>
    <n v="5"/>
    <d v="2009-07-25T00:00:00"/>
    <x v="6"/>
    <d v="1899-12-30T22:05:00"/>
    <d v="2009-07-26T00:00:00"/>
    <d v="1899-12-30T01:10:00"/>
    <n v="70"/>
    <n v="185"/>
    <s v="Ticket"/>
    <s v="Saturday"/>
    <s v="Night"/>
    <x v="9"/>
    <s v="01"/>
  </r>
  <r>
    <x v="0"/>
    <n v="5"/>
    <d v="2009-07-25T00:00:00"/>
    <x v="6"/>
    <d v="1899-12-30T22:27:00"/>
    <d v="2009-07-26T00:00:00"/>
    <d v="1899-12-30T01:57:00"/>
    <n v="70"/>
    <n v="210"/>
    <s v="Ticket"/>
    <s v="Saturday"/>
    <s v="Night"/>
    <x v="9"/>
    <s v="01"/>
  </r>
  <r>
    <x v="0"/>
    <n v="5"/>
    <d v="2009-07-26T00:00:00"/>
    <x v="7"/>
    <d v="1899-12-30T10:33:00"/>
    <d v="2009-07-26T00:00:00"/>
    <d v="1899-12-30T11:35:00"/>
    <n v="50"/>
    <n v="62"/>
    <s v="Ticket"/>
    <s v="Sunday"/>
    <s v="Morning"/>
    <x v="0"/>
    <s v="11"/>
  </r>
  <r>
    <x v="0"/>
    <n v="5"/>
    <d v="2009-07-26T00:00:00"/>
    <x v="7"/>
    <d v="1899-12-30T10:57:00"/>
    <d v="2009-07-26T00:00:00"/>
    <d v="1899-12-30T13:29:00"/>
    <n v="50"/>
    <n v="152"/>
    <s v="Ticket"/>
    <s v="Sunday"/>
    <s v="Morning"/>
    <x v="0"/>
    <s v="13"/>
  </r>
  <r>
    <x v="0"/>
    <n v="5"/>
    <d v="2009-07-26T00:00:00"/>
    <x v="7"/>
    <d v="1899-12-30T11:42:00"/>
    <d v="2009-07-26T00:00:00"/>
    <d v="1899-12-30T14:14:00"/>
    <n v="50"/>
    <n v="152"/>
    <s v="Ticket"/>
    <s v="Sunday"/>
    <s v="Morning"/>
    <x v="1"/>
    <s v="14"/>
  </r>
  <r>
    <x v="0"/>
    <n v="6"/>
    <d v="2009-07-26T00:00:00"/>
    <x v="7"/>
    <d v="1899-12-30T12:14:00"/>
    <d v="2009-07-26T00:00:00"/>
    <d v="1899-12-30T16:05:00"/>
    <n v="70"/>
    <n v="231"/>
    <s v="Ticket"/>
    <s v="Sunday"/>
    <s v="Morning"/>
    <x v="2"/>
    <s v="16"/>
  </r>
  <r>
    <x v="0"/>
    <n v="5"/>
    <d v="2009-07-26T00:00:00"/>
    <x v="7"/>
    <d v="1899-12-30T13:10:00"/>
    <d v="2009-07-26T00:00:00"/>
    <d v="1899-12-30T14:15:00"/>
    <n v="50"/>
    <n v="65"/>
    <s v="Ticket"/>
    <s v="Sunday"/>
    <s v="Morning"/>
    <x v="3"/>
    <s v="14"/>
  </r>
  <r>
    <x v="0"/>
    <n v="6"/>
    <d v="2009-07-26T00:00:00"/>
    <x v="7"/>
    <d v="1899-12-30T13:47:00"/>
    <d v="2009-07-26T00:00:00"/>
    <d v="1899-12-30T16:46:00"/>
    <n v="50"/>
    <n v="179"/>
    <s v="Ticket"/>
    <s v="Sunday"/>
    <s v="Morning"/>
    <x v="3"/>
    <s v="16"/>
  </r>
  <r>
    <x v="0"/>
    <n v="8"/>
    <d v="2009-07-26T00:00:00"/>
    <x v="7"/>
    <d v="1899-12-30T13:59:00"/>
    <d v="2009-07-26T00:00:00"/>
    <d v="1899-12-30T16:30:00"/>
    <n v="50"/>
    <n v="151"/>
    <s v="Ticket"/>
    <s v="Sunday"/>
    <s v="Morning"/>
    <x v="3"/>
    <s v="16"/>
  </r>
  <r>
    <x v="0"/>
    <n v="5"/>
    <d v="2009-07-26T00:00:00"/>
    <x v="7"/>
    <d v="1899-12-30T14:20:00"/>
    <d v="2009-07-26T00:00:00"/>
    <d v="1899-12-30T15:56:00"/>
    <n v="50"/>
    <n v="96"/>
    <s v="Ticket"/>
    <s v="Sunday"/>
    <s v="Afternoon"/>
    <x v="4"/>
    <s v="15"/>
  </r>
  <r>
    <x v="0"/>
    <n v="6"/>
    <d v="2009-07-26T00:00:00"/>
    <x v="7"/>
    <d v="1899-12-30T14:42:00"/>
    <d v="2009-07-26T00:00:00"/>
    <d v="1899-12-30T19:49:00"/>
    <n v="110"/>
    <n v="307"/>
    <s v="Ticket"/>
    <s v="Sunday"/>
    <s v="Afternoon"/>
    <x v="4"/>
    <s v="19"/>
  </r>
  <r>
    <x v="0"/>
    <n v="5"/>
    <d v="2009-07-26T00:00:00"/>
    <x v="7"/>
    <d v="1899-12-30T15:05:00"/>
    <d v="2009-07-26T00:00:00"/>
    <d v="1899-12-30T17:40:00"/>
    <n v="50"/>
    <n v="155"/>
    <s v="Ticket"/>
    <s v="Sunday"/>
    <s v="Afternoon"/>
    <x v="5"/>
    <s v="17"/>
  </r>
  <r>
    <x v="0"/>
    <n v="8"/>
    <d v="2009-07-26T00:00:00"/>
    <x v="7"/>
    <d v="1899-12-30T15:21:00"/>
    <d v="2009-07-26T00:00:00"/>
    <d v="1899-12-30T17:36:00"/>
    <n v="50"/>
    <n v="135"/>
    <s v="Ticket"/>
    <s v="Sunday"/>
    <s v="Afternoon"/>
    <x v="5"/>
    <s v="17"/>
  </r>
  <r>
    <x v="0"/>
    <n v="6"/>
    <d v="2009-07-26T00:00:00"/>
    <x v="7"/>
    <d v="1899-12-30T15:43:00"/>
    <d v="2009-07-26T00:00:00"/>
    <d v="1899-12-30T18:54:00"/>
    <n v="70"/>
    <n v="191"/>
    <s v="Ticket"/>
    <s v="Sunday"/>
    <s v="Afternoon"/>
    <x v="5"/>
    <s v="18"/>
  </r>
  <r>
    <x v="0"/>
    <n v="6"/>
    <d v="2009-07-26T00:00:00"/>
    <x v="7"/>
    <d v="1899-12-30T16:34:00"/>
    <d v="2009-07-26T00:00:00"/>
    <d v="1899-12-30T17:25:00"/>
    <n v="50"/>
    <n v="51"/>
    <s v="Ticket"/>
    <s v="Sunday"/>
    <s v="Afternoon"/>
    <x v="11"/>
    <s v="17"/>
  </r>
  <r>
    <x v="0"/>
    <n v="6"/>
    <d v="2009-07-26T00:00:00"/>
    <x v="7"/>
    <d v="1899-12-30T16:39:00"/>
    <d v="2009-07-26T00:00:00"/>
    <d v="1899-12-30T19:26:00"/>
    <n v="50"/>
    <n v="167"/>
    <s v="Ticket"/>
    <s v="Sunday"/>
    <s v="Afternoon"/>
    <x v="11"/>
    <s v="19"/>
  </r>
  <r>
    <x v="0"/>
    <n v="8"/>
    <d v="2009-07-26T00:00:00"/>
    <x v="7"/>
    <d v="1899-12-30T16:53:00"/>
    <d v="2009-07-26T00:00:00"/>
    <d v="1899-12-30T19:32:00"/>
    <n v="50"/>
    <n v="159"/>
    <s v="Ticket"/>
    <s v="Sunday"/>
    <s v="Afternoon"/>
    <x v="11"/>
    <s v="19"/>
  </r>
  <r>
    <x v="0"/>
    <n v="8"/>
    <d v="2009-07-26T00:00:00"/>
    <x v="7"/>
    <d v="1899-12-30T17:16:00"/>
    <d v="2009-07-26T00:00:00"/>
    <d v="1899-12-30T19:45:00"/>
    <n v="50"/>
    <n v="149"/>
    <s v="Ticket"/>
    <s v="Sunday"/>
    <s v="Afternoon"/>
    <x v="6"/>
    <s v="19"/>
  </r>
  <r>
    <x v="0"/>
    <n v="5"/>
    <d v="2009-07-26T00:00:00"/>
    <x v="7"/>
    <d v="1899-12-30T18:02:00"/>
    <d v="2009-07-26T00:00:00"/>
    <d v="1899-12-30T18:45:00"/>
    <n v="50"/>
    <n v="43"/>
    <s v="Ticket"/>
    <s v="Sunday"/>
    <s v="Evening"/>
    <x v="12"/>
    <s v="18"/>
  </r>
  <r>
    <x v="0"/>
    <n v="5"/>
    <d v="2009-07-26T00:00:00"/>
    <x v="7"/>
    <d v="1899-12-30T19:06:00"/>
    <d v="2009-07-26T00:00:00"/>
    <d v="1899-12-30T20:36:00"/>
    <n v="50"/>
    <n v="90"/>
    <s v="Ticket"/>
    <s v="Sunday"/>
    <s v="Evening"/>
    <x v="7"/>
    <s v="20"/>
  </r>
  <r>
    <x v="0"/>
    <n v="5"/>
    <d v="2009-07-26T00:00:00"/>
    <x v="7"/>
    <d v="1899-12-30T20:45:00"/>
    <d v="2009-07-26T00:00:00"/>
    <d v="1899-12-30T23:41:00"/>
    <n v="50"/>
    <n v="176"/>
    <s v="Ticket"/>
    <s v="Sunday"/>
    <s v="Evening"/>
    <x v="8"/>
    <s v="23"/>
  </r>
  <r>
    <x v="0"/>
    <n v="5"/>
    <d v="2009-07-26T00:00:00"/>
    <x v="7"/>
    <d v="1899-12-30T20:51:00"/>
    <d v="2009-07-26T00:00:00"/>
    <d v="1899-12-30T22:58:00"/>
    <n v="50"/>
    <n v="127"/>
    <s v="Ticket"/>
    <s v="Sunday"/>
    <s v="Evening"/>
    <x v="8"/>
    <s v="22"/>
  </r>
  <r>
    <x v="0"/>
    <n v="5"/>
    <d v="2009-07-26T00:00:00"/>
    <x v="7"/>
    <d v="1899-12-30T20:55:00"/>
    <d v="2009-07-26T00:00:00"/>
    <d v="1899-12-30T23:04:00"/>
    <n v="50"/>
    <n v="129"/>
    <s v="Ticket"/>
    <s v="Sunday"/>
    <s v="Evening"/>
    <x v="8"/>
    <s v="23"/>
  </r>
  <r>
    <x v="0"/>
    <n v="5"/>
    <d v="2009-07-26T00:00:00"/>
    <x v="7"/>
    <d v="1899-12-30T22:03:00"/>
    <d v="2009-07-27T00:00:00"/>
    <d v="1899-12-30T01:11:00"/>
    <n v="70"/>
    <n v="188"/>
    <s v="Ticket"/>
    <s v="Sunday"/>
    <s v="Night"/>
    <x v="9"/>
    <s v="01"/>
  </r>
  <r>
    <x v="0"/>
    <n v="5"/>
    <d v="2009-07-26T00:00:00"/>
    <x v="7"/>
    <d v="1899-12-30T22:03:00"/>
    <d v="2009-07-27T00:00:00"/>
    <d v="1899-12-30T02:01:00"/>
    <n v="70"/>
    <n v="238"/>
    <s v="Ticket"/>
    <s v="Sunday"/>
    <s v="Night"/>
    <x v="9"/>
    <s v="02"/>
  </r>
  <r>
    <x v="0"/>
    <n v="5"/>
    <d v="2009-08-01T00:00:00"/>
    <x v="8"/>
    <d v="1899-12-30T10:39:00"/>
    <d v="2009-08-01T00:00:00"/>
    <d v="1899-12-30T11:18:00"/>
    <n v="50"/>
    <n v="39"/>
    <s v="Ticket"/>
    <s v="Saturday"/>
    <s v="Morning"/>
    <x v="0"/>
    <s v="11"/>
  </r>
  <r>
    <x v="0"/>
    <n v="5"/>
    <d v="2009-08-01T00:00:00"/>
    <x v="8"/>
    <d v="1899-12-30T10:49:00"/>
    <d v="2009-08-01T00:00:00"/>
    <d v="1899-12-30T11:39:00"/>
    <n v="0"/>
    <n v="50"/>
    <s v="Pass"/>
    <s v="Saturday"/>
    <s v="Morning"/>
    <x v="0"/>
    <s v="11"/>
  </r>
  <r>
    <x v="0"/>
    <n v="5"/>
    <d v="2009-08-01T00:00:00"/>
    <x v="8"/>
    <d v="1899-12-30T11:35:00"/>
    <d v="2009-08-01T00:00:00"/>
    <d v="1899-12-30T14:40:00"/>
    <n v="70"/>
    <n v="185"/>
    <s v="Ticket"/>
    <s v="Saturday"/>
    <s v="Morning"/>
    <x v="1"/>
    <s v="14"/>
  </r>
  <r>
    <x v="0"/>
    <n v="6"/>
    <d v="2009-08-01T00:00:00"/>
    <x v="8"/>
    <d v="1899-12-30T12:41:00"/>
    <d v="2009-08-01T00:00:00"/>
    <d v="1899-12-30T14:27:00"/>
    <n v="50"/>
    <n v="106"/>
    <s v="Ticket"/>
    <s v="Saturday"/>
    <s v="Morning"/>
    <x v="2"/>
    <s v="14"/>
  </r>
  <r>
    <x v="0"/>
    <n v="6"/>
    <d v="2009-08-01T00:00:00"/>
    <x v="8"/>
    <d v="1899-12-30T13:04:00"/>
    <d v="2009-08-01T00:00:00"/>
    <d v="1899-12-30T16:33:00"/>
    <n v="70"/>
    <n v="209"/>
    <s v="Ticket"/>
    <s v="Saturday"/>
    <s v="Morning"/>
    <x v="3"/>
    <s v="16"/>
  </r>
  <r>
    <x v="0"/>
    <n v="5"/>
    <d v="2009-08-01T00:00:00"/>
    <x v="8"/>
    <d v="1899-12-30T13:12:00"/>
    <d v="2009-08-01T00:00:00"/>
    <d v="1899-12-30T16:34:00"/>
    <n v="70"/>
    <n v="202"/>
    <s v="Ticket"/>
    <s v="Saturday"/>
    <s v="Morning"/>
    <x v="3"/>
    <s v="16"/>
  </r>
  <r>
    <x v="0"/>
    <n v="6"/>
    <d v="2009-08-01T00:00:00"/>
    <x v="8"/>
    <d v="1899-12-30T14:01:00"/>
    <d v="2009-08-01T00:00:00"/>
    <d v="1899-12-30T14:49:00"/>
    <n v="50"/>
    <n v="48"/>
    <s v="Ticket"/>
    <s v="Saturday"/>
    <s v="Afternoon"/>
    <x v="4"/>
    <s v="14"/>
  </r>
  <r>
    <x v="0"/>
    <n v="5"/>
    <d v="2009-08-01T00:00:00"/>
    <x v="8"/>
    <d v="1899-12-30T14:14:00"/>
    <d v="2009-08-01T00:00:00"/>
    <d v="1899-12-30T16:08:00"/>
    <n v="50"/>
    <n v="114"/>
    <s v="Ticket"/>
    <s v="Saturday"/>
    <s v="Afternoon"/>
    <x v="4"/>
    <s v="16"/>
  </r>
  <r>
    <x v="0"/>
    <n v="8"/>
    <d v="2009-08-01T00:00:00"/>
    <x v="8"/>
    <d v="1899-12-30T14:23:00"/>
    <d v="2009-08-01T00:00:00"/>
    <d v="1899-12-30T17:27:00"/>
    <n v="70"/>
    <n v="184"/>
    <s v="Ticket"/>
    <s v="Saturday"/>
    <s v="Afternoon"/>
    <x v="4"/>
    <s v="17"/>
  </r>
  <r>
    <x v="0"/>
    <n v="8"/>
    <d v="2009-08-01T00:00:00"/>
    <x v="8"/>
    <d v="1899-12-30T14:42:00"/>
    <d v="2009-08-01T00:00:00"/>
    <d v="1899-12-30T20:25:00"/>
    <n v="110"/>
    <n v="343"/>
    <s v="Ticket"/>
    <s v="Saturday"/>
    <s v="Afternoon"/>
    <x v="4"/>
    <s v="20"/>
  </r>
  <r>
    <x v="0"/>
    <n v="5"/>
    <d v="2009-08-01T00:00:00"/>
    <x v="8"/>
    <d v="1899-12-30T15:05:00"/>
    <d v="2009-08-01T00:00:00"/>
    <d v="1899-12-30T16:55:00"/>
    <n v="50"/>
    <n v="110"/>
    <s v="Ticket"/>
    <s v="Saturday"/>
    <s v="Afternoon"/>
    <x v="5"/>
    <s v="16"/>
  </r>
  <r>
    <x v="0"/>
    <n v="8"/>
    <d v="2009-08-01T00:00:00"/>
    <x v="8"/>
    <d v="1899-12-30T16:02:00"/>
    <d v="2009-08-01T00:00:00"/>
    <d v="1899-12-30T18:19:00"/>
    <n v="50"/>
    <n v="137"/>
    <s v="Ticket"/>
    <s v="Saturday"/>
    <s v="Afternoon"/>
    <x v="11"/>
    <s v="18"/>
  </r>
  <r>
    <x v="0"/>
    <n v="6"/>
    <d v="2009-08-01T00:00:00"/>
    <x v="8"/>
    <d v="1899-12-30T16:05:00"/>
    <d v="2009-08-01T00:00:00"/>
    <d v="1899-12-30T17:13:00"/>
    <n v="50"/>
    <n v="68"/>
    <s v="Ticket"/>
    <s v="Saturday"/>
    <s v="Afternoon"/>
    <x v="11"/>
    <s v="17"/>
  </r>
  <r>
    <x v="0"/>
    <n v="5"/>
    <d v="2009-08-01T00:00:00"/>
    <x v="8"/>
    <d v="1899-12-30T16:34:00"/>
    <d v="2009-08-01T00:00:00"/>
    <d v="1899-12-30T18:43:00"/>
    <n v="50"/>
    <n v="129"/>
    <s v="Ticket"/>
    <s v="Saturday"/>
    <s v="Afternoon"/>
    <x v="11"/>
    <s v="18"/>
  </r>
  <r>
    <x v="0"/>
    <n v="6"/>
    <d v="2009-08-01T00:00:00"/>
    <x v="8"/>
    <d v="1899-12-30T17:24:00"/>
    <d v="2009-08-01T00:00:00"/>
    <d v="1899-12-30T22:13:00"/>
    <n v="90"/>
    <n v="289"/>
    <s v="Ticket"/>
    <s v="Saturday"/>
    <s v="Afternoon"/>
    <x v="6"/>
    <s v="22"/>
  </r>
  <r>
    <x v="0"/>
    <n v="6"/>
    <d v="2009-08-01T00:00:00"/>
    <x v="8"/>
    <d v="1899-12-30T17:27:00"/>
    <d v="2009-08-01T00:00:00"/>
    <d v="1899-12-30T22:26:00"/>
    <n v="90"/>
    <n v="299"/>
    <s v="Ticket"/>
    <s v="Saturday"/>
    <s v="Afternoon"/>
    <x v="6"/>
    <s v="22"/>
  </r>
  <r>
    <x v="0"/>
    <n v="5"/>
    <d v="2009-08-01T00:00:00"/>
    <x v="8"/>
    <d v="1899-12-30T17:48:00"/>
    <d v="2009-08-01T00:00:00"/>
    <d v="1899-12-30T19:40:00"/>
    <n v="50"/>
    <n v="112"/>
    <s v="Ticket"/>
    <s v="Saturday"/>
    <s v="Afternoon"/>
    <x v="6"/>
    <s v="19"/>
  </r>
  <r>
    <x v="0"/>
    <n v="5"/>
    <d v="2009-08-01T00:00:00"/>
    <x v="8"/>
    <d v="1899-12-30T18:00:00"/>
    <d v="2009-08-01T00:00:00"/>
    <d v="1899-12-30T19:25:00"/>
    <n v="50"/>
    <n v="85"/>
    <s v="Ticket"/>
    <s v="Saturday"/>
    <s v="Afternoon"/>
    <x v="12"/>
    <s v="19"/>
  </r>
  <r>
    <x v="0"/>
    <n v="6"/>
    <d v="2009-08-01T00:00:00"/>
    <x v="8"/>
    <d v="1899-12-30T18:32:00"/>
    <d v="2009-08-01T00:00:00"/>
    <d v="1899-12-30T20:11:00"/>
    <n v="50"/>
    <n v="99"/>
    <s v="Ticket"/>
    <s v="Saturday"/>
    <s v="Evening"/>
    <x v="12"/>
    <s v="20"/>
  </r>
  <r>
    <x v="0"/>
    <n v="6"/>
    <d v="2009-08-01T00:00:00"/>
    <x v="8"/>
    <d v="1899-12-30T18:39:00"/>
    <d v="2009-08-01T00:00:00"/>
    <d v="1899-12-30T20:38:00"/>
    <n v="50"/>
    <n v="119"/>
    <s v="Ticket"/>
    <s v="Saturday"/>
    <s v="Evening"/>
    <x v="12"/>
    <s v="20"/>
  </r>
  <r>
    <x v="0"/>
    <n v="8"/>
    <d v="2009-08-01T00:00:00"/>
    <x v="8"/>
    <d v="1899-12-30T18:45:00"/>
    <d v="2009-08-01T00:00:00"/>
    <d v="1899-12-30T20:23:00"/>
    <n v="50"/>
    <n v="98"/>
    <s v="Ticket"/>
    <s v="Saturday"/>
    <s v="Evening"/>
    <x v="12"/>
    <s v="20"/>
  </r>
  <r>
    <x v="0"/>
    <n v="6"/>
    <d v="2009-08-01T00:00:00"/>
    <x v="8"/>
    <d v="1899-12-30T19:59:00"/>
    <d v="2009-08-01T00:00:00"/>
    <d v="1899-12-30T21:17:00"/>
    <n v="50"/>
    <n v="78"/>
    <s v="Ticket"/>
    <s v="Saturday"/>
    <s v="Evening"/>
    <x v="7"/>
    <s v="21"/>
  </r>
  <r>
    <x v="0"/>
    <n v="5"/>
    <d v="2009-08-01T00:00:00"/>
    <x v="8"/>
    <d v="1899-12-30T20:15:00"/>
    <d v="2009-08-01T00:00:00"/>
    <d v="1899-12-30T22:11:00"/>
    <n v="50"/>
    <n v="116"/>
    <s v="Ticket"/>
    <s v="Saturday"/>
    <s v="Evening"/>
    <x v="8"/>
    <s v="22"/>
  </r>
  <r>
    <x v="0"/>
    <n v="8"/>
    <d v="2009-08-01T00:00:00"/>
    <x v="8"/>
    <d v="1899-12-30T20:36:00"/>
    <d v="2009-08-01T00:00:00"/>
    <d v="1899-12-30T21:20:00"/>
    <n v="50"/>
    <n v="44"/>
    <s v="Ticket"/>
    <s v="Saturday"/>
    <s v="Evening"/>
    <x v="8"/>
    <s v="21"/>
  </r>
  <r>
    <x v="0"/>
    <n v="5"/>
    <d v="2009-08-01T00:00:00"/>
    <x v="8"/>
    <d v="1899-12-30T22:33:00"/>
    <d v="2009-08-02T00:00:00"/>
    <d v="1899-12-30T01:50:00"/>
    <n v="70"/>
    <n v="197"/>
    <s v="Ticket"/>
    <s v="Saturday"/>
    <s v="Night"/>
    <x v="9"/>
    <s v="01"/>
  </r>
  <r>
    <x v="0"/>
    <n v="6"/>
    <d v="2009-08-01T00:00:00"/>
    <x v="8"/>
    <d v="1899-12-30T23:00:00"/>
    <d v="2009-08-02T00:00:00"/>
    <d v="1899-12-30T01:47:00"/>
    <n v="50"/>
    <n v="167"/>
    <s v="Ticket"/>
    <s v="Saturday"/>
    <s v="Night"/>
    <x v="14"/>
    <s v="01"/>
  </r>
  <r>
    <x v="0"/>
    <n v="6"/>
    <d v="2009-08-02T00:00:00"/>
    <x v="9"/>
    <d v="1899-12-30T10:52:00"/>
    <d v="2009-08-02T00:00:00"/>
    <d v="1899-12-30T13:38:00"/>
    <n v="50"/>
    <n v="166"/>
    <s v="Ticket"/>
    <s v="Sunday"/>
    <s v="Morning"/>
    <x v="0"/>
    <s v="13"/>
  </r>
  <r>
    <x v="0"/>
    <n v="5"/>
    <d v="2009-08-02T00:00:00"/>
    <x v="9"/>
    <d v="1899-12-30T11:58:00"/>
    <d v="2009-08-02T00:00:00"/>
    <d v="1899-12-30T14:17:00"/>
    <n v="50"/>
    <n v="139"/>
    <s v="Ticket"/>
    <s v="Sunday"/>
    <s v="Morning"/>
    <x v="1"/>
    <s v="14"/>
  </r>
  <r>
    <x v="0"/>
    <n v="6"/>
    <d v="2009-08-02T00:00:00"/>
    <x v="9"/>
    <d v="1899-12-30T12:01:00"/>
    <d v="2009-08-02T00:00:00"/>
    <d v="1899-12-30T13:36:00"/>
    <n v="50"/>
    <n v="95"/>
    <s v="Ticket"/>
    <s v="Sunday"/>
    <s v="Morning"/>
    <x v="2"/>
    <s v="13"/>
  </r>
  <r>
    <x v="0"/>
    <n v="6"/>
    <d v="2009-08-02T00:00:00"/>
    <x v="9"/>
    <d v="1899-12-30T12:12:00"/>
    <d v="2009-08-02T00:00:00"/>
    <d v="1899-12-30T15:26:00"/>
    <n v="70"/>
    <n v="194"/>
    <s v="Ticket"/>
    <s v="Sunday"/>
    <s v="Morning"/>
    <x v="2"/>
    <s v="15"/>
  </r>
  <r>
    <x v="0"/>
    <n v="5"/>
    <d v="2009-08-02T00:00:00"/>
    <x v="9"/>
    <d v="1899-12-30T13:53:00"/>
    <d v="2009-08-02T00:00:00"/>
    <d v="1899-12-30T14:41:00"/>
    <n v="50"/>
    <n v="48"/>
    <s v="Ticket"/>
    <s v="Sunday"/>
    <s v="Morning"/>
    <x v="3"/>
    <s v="14"/>
  </r>
  <r>
    <x v="0"/>
    <n v="5"/>
    <d v="2009-08-02T00:00:00"/>
    <x v="9"/>
    <d v="1899-12-30T13:57:00"/>
    <d v="2009-08-02T00:00:00"/>
    <d v="1899-12-30T15:50:00"/>
    <n v="50"/>
    <n v="113"/>
    <s v="Ticket"/>
    <s v="Sunday"/>
    <s v="Morning"/>
    <x v="3"/>
    <s v="15"/>
  </r>
  <r>
    <x v="0"/>
    <n v="6"/>
    <d v="2009-08-02T00:00:00"/>
    <x v="9"/>
    <d v="1899-12-30T15:36:00"/>
    <d v="2009-08-02T00:00:00"/>
    <d v="1899-12-30T17:18:00"/>
    <n v="50"/>
    <n v="102"/>
    <s v="Ticket"/>
    <s v="Sunday"/>
    <s v="Afternoon"/>
    <x v="5"/>
    <s v="17"/>
  </r>
  <r>
    <x v="0"/>
    <n v="6"/>
    <d v="2009-08-02T00:00:00"/>
    <x v="9"/>
    <d v="1899-12-30T16:21:00"/>
    <d v="2009-08-02T00:00:00"/>
    <d v="1899-12-30T16:43:00"/>
    <n v="50"/>
    <n v="22"/>
    <s v="Ticket"/>
    <s v="Sunday"/>
    <s v="Afternoon"/>
    <x v="11"/>
    <s v="16"/>
  </r>
  <r>
    <x v="0"/>
    <n v="8"/>
    <d v="2009-08-02T00:00:00"/>
    <x v="9"/>
    <d v="1899-12-30T16:36:00"/>
    <d v="2009-08-02T00:00:00"/>
    <d v="1899-12-30T18:28:00"/>
    <n v="50"/>
    <n v="112"/>
    <s v="Ticket"/>
    <s v="Sunday"/>
    <s v="Afternoon"/>
    <x v="11"/>
    <s v="18"/>
  </r>
  <r>
    <x v="0"/>
    <n v="8"/>
    <d v="2009-08-02T00:00:00"/>
    <x v="9"/>
    <d v="1899-12-30T16:55:00"/>
    <d v="2009-08-02T00:00:00"/>
    <d v="1899-12-30T17:07:00"/>
    <n v="50"/>
    <n v="12"/>
    <s v="Ticket"/>
    <s v="Sunday"/>
    <s v="Afternoon"/>
    <x v="11"/>
    <s v="17"/>
  </r>
  <r>
    <x v="0"/>
    <n v="8"/>
    <d v="2009-08-02T00:00:00"/>
    <x v="9"/>
    <d v="1899-12-30T17:13:00"/>
    <d v="2009-08-02T00:00:00"/>
    <d v="1899-12-30T20:14:00"/>
    <n v="70"/>
    <n v="181"/>
    <s v="Ticket"/>
    <s v="Sunday"/>
    <s v="Afternoon"/>
    <x v="6"/>
    <s v="20"/>
  </r>
  <r>
    <x v="0"/>
    <n v="6"/>
    <d v="2009-08-02T00:00:00"/>
    <x v="9"/>
    <d v="1899-12-30T17:44:00"/>
    <d v="2009-08-02T00:00:00"/>
    <d v="1899-12-30T18:32:00"/>
    <n v="50"/>
    <n v="48"/>
    <s v="Ticket"/>
    <s v="Sunday"/>
    <s v="Afternoon"/>
    <x v="6"/>
    <s v="18"/>
  </r>
  <r>
    <x v="0"/>
    <n v="5"/>
    <d v="2009-08-02T00:00:00"/>
    <x v="9"/>
    <d v="1899-12-30T17:55:00"/>
    <d v="2009-08-02T00:00:00"/>
    <d v="1899-12-30T21:28:00"/>
    <n v="70"/>
    <n v="213"/>
    <s v="Ticket"/>
    <s v="Sunday"/>
    <s v="Afternoon"/>
    <x v="6"/>
    <s v="21"/>
  </r>
  <r>
    <x v="0"/>
    <n v="8"/>
    <d v="2009-08-02T00:00:00"/>
    <x v="9"/>
    <d v="1899-12-30T18:04:00"/>
    <d v="2009-08-02T00:00:00"/>
    <d v="1899-12-30T19:44:00"/>
    <n v="50"/>
    <n v="100"/>
    <s v="Ticket"/>
    <s v="Sunday"/>
    <s v="Evening"/>
    <x v="12"/>
    <s v="19"/>
  </r>
  <r>
    <x v="0"/>
    <n v="5"/>
    <d v="2009-08-02T00:00:00"/>
    <x v="9"/>
    <d v="1899-12-30T18:06:00"/>
    <d v="2009-08-02T00:00:00"/>
    <d v="1899-12-30T22:12:00"/>
    <n v="90"/>
    <n v="246"/>
    <s v="Ticket"/>
    <s v="Sunday"/>
    <s v="Evening"/>
    <x v="12"/>
    <s v="22"/>
  </r>
  <r>
    <x v="0"/>
    <n v="5"/>
    <d v="2009-08-02T00:00:00"/>
    <x v="9"/>
    <d v="1899-12-30T18:32:00"/>
    <d v="2009-08-02T00:00:00"/>
    <d v="1899-12-30T19:52:00"/>
    <n v="50"/>
    <n v="80"/>
    <s v="Ticket"/>
    <s v="Sunday"/>
    <s v="Evening"/>
    <x v="12"/>
    <s v="19"/>
  </r>
  <r>
    <x v="0"/>
    <n v="8"/>
    <d v="2009-08-02T00:00:00"/>
    <x v="9"/>
    <d v="1899-12-30T18:34:00"/>
    <d v="2009-08-02T00:00:00"/>
    <d v="1899-12-30T21:31:00"/>
    <n v="50"/>
    <n v="177"/>
    <s v="Ticket"/>
    <s v="Sunday"/>
    <s v="Evening"/>
    <x v="12"/>
    <s v="21"/>
  </r>
  <r>
    <x v="0"/>
    <n v="6"/>
    <d v="2009-08-02T00:00:00"/>
    <x v="9"/>
    <d v="1899-12-30T19:50:00"/>
    <d v="2009-08-02T00:00:00"/>
    <d v="1899-12-30T22:26:00"/>
    <n v="50"/>
    <n v="156"/>
    <s v="Ticket"/>
    <s v="Sunday"/>
    <s v="Evening"/>
    <x v="7"/>
    <s v="22"/>
  </r>
  <r>
    <x v="0"/>
    <n v="5"/>
    <d v="2009-08-02T00:00:00"/>
    <x v="9"/>
    <d v="1899-12-30T20:14:00"/>
    <d v="2009-08-03T00:00:00"/>
    <d v="1899-12-30T00:14:00"/>
    <n v="70"/>
    <n v="240"/>
    <s v="Ticket"/>
    <s v="Sunday"/>
    <s v="Evening"/>
    <x v="8"/>
    <s v="00"/>
  </r>
  <r>
    <x v="0"/>
    <n v="5"/>
    <d v="2009-08-02T00:00:00"/>
    <x v="9"/>
    <d v="1899-12-30T21:43:00"/>
    <d v="2009-08-03T00:00:00"/>
    <d v="1899-12-30T00:11:00"/>
    <n v="50"/>
    <n v="148"/>
    <s v="Ticket"/>
    <s v="Sunday"/>
    <s v="Evening"/>
    <x v="13"/>
    <s v="00"/>
  </r>
  <r>
    <x v="0"/>
    <n v="5"/>
    <d v="2009-08-02T00:00:00"/>
    <x v="9"/>
    <d v="1899-12-30T23:00:00"/>
    <d v="2009-08-03T00:00:00"/>
    <d v="1899-12-30T01:39:00"/>
    <n v="50"/>
    <n v="159"/>
    <s v="Ticket"/>
    <s v="Sunday"/>
    <s v="Night"/>
    <x v="14"/>
    <s v="01"/>
  </r>
  <r>
    <x v="0"/>
    <n v="5"/>
    <d v="2009-08-08T00:00:00"/>
    <x v="10"/>
    <d v="1899-12-30T11:58:00"/>
    <d v="2009-08-08T00:00:00"/>
    <d v="1899-12-30T13:06:00"/>
    <n v="50"/>
    <n v="68"/>
    <s v="Ticket"/>
    <s v="Saturday"/>
    <s v="Morning"/>
    <x v="1"/>
    <s v="13"/>
  </r>
  <r>
    <x v="0"/>
    <n v="5"/>
    <d v="2009-08-08T00:00:00"/>
    <x v="10"/>
    <d v="1899-12-30T13:18:00"/>
    <d v="2009-08-08T00:00:00"/>
    <d v="1899-12-30T15:15:00"/>
    <n v="50"/>
    <n v="117"/>
    <s v="Ticket"/>
    <s v="Saturday"/>
    <s v="Morning"/>
    <x v="3"/>
    <s v="15"/>
  </r>
  <r>
    <x v="0"/>
    <n v="5"/>
    <d v="2009-08-08T00:00:00"/>
    <x v="10"/>
    <d v="1899-12-30T13:44:00"/>
    <d v="2009-08-08T00:00:00"/>
    <d v="1899-12-30T18:52:00"/>
    <n v="110"/>
    <n v="308"/>
    <s v="Ticket"/>
    <s v="Saturday"/>
    <s v="Morning"/>
    <x v="3"/>
    <s v="18"/>
  </r>
  <r>
    <x v="0"/>
    <n v="6"/>
    <d v="2009-08-08T00:00:00"/>
    <x v="10"/>
    <d v="1899-12-30T14:31:00"/>
    <d v="2009-08-08T00:00:00"/>
    <d v="1899-12-30T17:19:00"/>
    <n v="50"/>
    <n v="168"/>
    <s v="Ticket"/>
    <s v="Saturday"/>
    <s v="Afternoon"/>
    <x v="4"/>
    <s v="17"/>
  </r>
  <r>
    <x v="0"/>
    <n v="5"/>
    <d v="2009-08-08T00:00:00"/>
    <x v="10"/>
    <d v="1899-12-30T14:52:00"/>
    <d v="2009-08-08T00:00:00"/>
    <d v="1899-12-30T15:50:00"/>
    <n v="50"/>
    <n v="58"/>
    <s v="Ticket"/>
    <s v="Saturday"/>
    <s v="Afternoon"/>
    <x v="4"/>
    <s v="15"/>
  </r>
  <r>
    <x v="0"/>
    <n v="6"/>
    <d v="2009-08-08T00:00:00"/>
    <x v="10"/>
    <d v="1899-12-30T14:57:00"/>
    <d v="2009-08-08T00:00:00"/>
    <d v="1899-12-30T18:16:00"/>
    <n v="70"/>
    <n v="199"/>
    <s v="Ticket"/>
    <s v="Saturday"/>
    <s v="Afternoon"/>
    <x v="4"/>
    <s v="18"/>
  </r>
  <r>
    <x v="0"/>
    <n v="8"/>
    <d v="2009-08-08T00:00:00"/>
    <x v="10"/>
    <d v="1899-12-30T15:19:00"/>
    <d v="2009-08-08T00:00:00"/>
    <d v="1899-12-30T18:57:00"/>
    <n v="70"/>
    <n v="218"/>
    <s v="Ticket"/>
    <s v="Saturday"/>
    <s v="Afternoon"/>
    <x v="5"/>
    <s v="18"/>
  </r>
  <r>
    <x v="0"/>
    <n v="5"/>
    <d v="2009-08-08T00:00:00"/>
    <x v="10"/>
    <d v="1899-12-30T15:31:00"/>
    <d v="2009-08-08T00:00:00"/>
    <d v="1899-12-30T18:11:00"/>
    <n v="50"/>
    <n v="160"/>
    <s v="Ticket"/>
    <s v="Saturday"/>
    <s v="Afternoon"/>
    <x v="5"/>
    <s v="18"/>
  </r>
  <r>
    <x v="0"/>
    <n v="5"/>
    <d v="2009-08-08T00:00:00"/>
    <x v="10"/>
    <d v="1899-12-30T15:35:00"/>
    <d v="2009-08-08T00:00:00"/>
    <d v="1899-12-30T18:51:00"/>
    <n v="70"/>
    <n v="196"/>
    <s v="Ticket"/>
    <s v="Saturday"/>
    <s v="Afternoon"/>
    <x v="5"/>
    <s v="18"/>
  </r>
  <r>
    <x v="0"/>
    <n v="5"/>
    <d v="2009-08-08T00:00:00"/>
    <x v="10"/>
    <d v="1899-12-30T15:58:00"/>
    <d v="2009-08-08T00:00:00"/>
    <d v="1899-12-30T17:26:00"/>
    <n v="50"/>
    <n v="88"/>
    <s v="Ticket"/>
    <s v="Saturday"/>
    <s v="Afternoon"/>
    <x v="5"/>
    <s v="17"/>
  </r>
  <r>
    <x v="0"/>
    <n v="6"/>
    <d v="2009-08-08T00:00:00"/>
    <x v="10"/>
    <d v="1899-12-30T16:01:00"/>
    <d v="2009-08-08T00:00:00"/>
    <d v="1899-12-30T17:49:00"/>
    <n v="50"/>
    <n v="108"/>
    <s v="Ticket"/>
    <s v="Saturday"/>
    <s v="Afternoon"/>
    <x v="11"/>
    <s v="17"/>
  </r>
  <r>
    <x v="0"/>
    <n v="5"/>
    <d v="2009-08-08T00:00:00"/>
    <x v="10"/>
    <d v="1899-12-30T16:10:00"/>
    <d v="2009-08-08T00:00:00"/>
    <d v="1899-12-30T20:12:00"/>
    <n v="90"/>
    <n v="242"/>
    <s v="Ticket"/>
    <s v="Saturday"/>
    <s v="Afternoon"/>
    <x v="11"/>
    <s v="20"/>
  </r>
  <r>
    <x v="0"/>
    <n v="5"/>
    <d v="2009-08-08T00:00:00"/>
    <x v="10"/>
    <d v="1899-12-30T16:10:00"/>
    <d v="2009-08-08T00:00:00"/>
    <d v="1899-12-30T21:32:00"/>
    <n v="110"/>
    <n v="322"/>
    <s v="Ticket"/>
    <s v="Saturday"/>
    <s v="Afternoon"/>
    <x v="11"/>
    <s v="21"/>
  </r>
  <r>
    <x v="0"/>
    <n v="6"/>
    <d v="2009-08-08T00:00:00"/>
    <x v="10"/>
    <d v="1899-12-30T16:19:00"/>
    <d v="2009-08-08T00:00:00"/>
    <d v="1899-12-30T18:50:00"/>
    <n v="50"/>
    <n v="151"/>
    <s v="Ticket"/>
    <s v="Saturday"/>
    <s v="Afternoon"/>
    <x v="11"/>
    <s v="18"/>
  </r>
  <r>
    <x v="0"/>
    <n v="8"/>
    <d v="2009-08-08T00:00:00"/>
    <x v="10"/>
    <d v="1899-12-30T17:49:00"/>
    <d v="2009-08-08T00:00:00"/>
    <d v="1899-12-30T18:40:00"/>
    <n v="50"/>
    <n v="51"/>
    <s v="Ticket"/>
    <s v="Saturday"/>
    <s v="Afternoon"/>
    <x v="6"/>
    <s v="18"/>
  </r>
  <r>
    <x v="0"/>
    <n v="5"/>
    <d v="2009-08-08T00:00:00"/>
    <x v="10"/>
    <d v="1899-12-30T18:07:00"/>
    <d v="2009-08-08T00:00:00"/>
    <d v="1899-12-30T20:56:00"/>
    <n v="50"/>
    <n v="169"/>
    <s v="Ticket"/>
    <s v="Saturday"/>
    <s v="Evening"/>
    <x v="12"/>
    <s v="20"/>
  </r>
  <r>
    <x v="0"/>
    <n v="5"/>
    <d v="2009-08-08T00:00:00"/>
    <x v="10"/>
    <d v="1899-12-30T18:39:00"/>
    <d v="2009-08-08T00:00:00"/>
    <d v="1899-12-30T21:20:00"/>
    <n v="50"/>
    <n v="161"/>
    <s v="Ticket"/>
    <s v="Saturday"/>
    <s v="Evening"/>
    <x v="12"/>
    <s v="21"/>
  </r>
  <r>
    <x v="0"/>
    <n v="6"/>
    <d v="2009-08-08T00:00:00"/>
    <x v="10"/>
    <d v="1899-12-30T21:50:00"/>
    <d v="2009-08-08T00:00:00"/>
    <d v="1899-12-30T23:30:00"/>
    <n v="50"/>
    <n v="100"/>
    <s v="Ticket"/>
    <s v="Saturday"/>
    <s v="Evening"/>
    <x v="13"/>
    <s v="23"/>
  </r>
  <r>
    <x v="0"/>
    <n v="6"/>
    <d v="2009-08-08T00:00:00"/>
    <x v="10"/>
    <d v="1899-12-30T22:44:00"/>
    <d v="2009-08-09T00:00:00"/>
    <d v="1899-12-30T00:55:00"/>
    <n v="50"/>
    <n v="131"/>
    <s v="Ticket"/>
    <s v="Saturday"/>
    <s v="Night"/>
    <x v="9"/>
    <s v="00"/>
  </r>
  <r>
    <x v="0"/>
    <n v="6"/>
    <d v="2009-08-09T00:00:00"/>
    <x v="11"/>
    <d v="1899-12-30T10:07:00"/>
    <d v="2009-08-09T00:00:00"/>
    <d v="1899-12-30T14:02:00"/>
    <n v="70"/>
    <n v="235"/>
    <s v="Ticket"/>
    <s v="Sunday"/>
    <s v="Morning"/>
    <x v="0"/>
    <s v="14"/>
  </r>
  <r>
    <x v="0"/>
    <n v="6"/>
    <d v="2009-08-09T00:00:00"/>
    <x v="11"/>
    <d v="1899-12-30T11:44:00"/>
    <d v="2009-08-09T00:00:00"/>
    <d v="1899-12-30T13:46:00"/>
    <n v="50"/>
    <n v="122"/>
    <s v="Ticket"/>
    <s v="Sunday"/>
    <s v="Morning"/>
    <x v="1"/>
    <s v="13"/>
  </r>
  <r>
    <x v="0"/>
    <n v="5"/>
    <d v="2009-08-09T00:00:00"/>
    <x v="11"/>
    <d v="1899-12-30T12:41:00"/>
    <d v="2009-08-09T00:00:00"/>
    <d v="1899-12-30T17:24:00"/>
    <n v="90"/>
    <n v="283"/>
    <s v="Ticket"/>
    <s v="Sunday"/>
    <s v="Morning"/>
    <x v="2"/>
    <s v="17"/>
  </r>
  <r>
    <x v="0"/>
    <n v="6"/>
    <d v="2009-08-09T00:00:00"/>
    <x v="11"/>
    <d v="1899-12-30T13:09:00"/>
    <d v="2009-08-09T00:00:00"/>
    <d v="1899-12-30T16:01:00"/>
    <n v="50"/>
    <n v="172"/>
    <s v="Ticket"/>
    <s v="Sunday"/>
    <s v="Morning"/>
    <x v="3"/>
    <s v="16"/>
  </r>
  <r>
    <x v="0"/>
    <n v="6"/>
    <d v="2009-08-09T00:00:00"/>
    <x v="11"/>
    <d v="1899-12-30T13:34:00"/>
    <d v="2009-08-09T00:00:00"/>
    <d v="1899-12-30T14:36:00"/>
    <n v="50"/>
    <n v="62"/>
    <s v="Ticket"/>
    <s v="Sunday"/>
    <s v="Morning"/>
    <x v="3"/>
    <s v="14"/>
  </r>
  <r>
    <x v="0"/>
    <n v="6"/>
    <d v="2009-08-09T00:00:00"/>
    <x v="11"/>
    <d v="1899-12-30T14:03:00"/>
    <d v="2009-08-09T00:00:00"/>
    <d v="1899-12-30T18:02:00"/>
    <n v="70"/>
    <n v="239"/>
    <s v="Ticket"/>
    <s v="Sunday"/>
    <s v="Afternoon"/>
    <x v="4"/>
    <s v="18"/>
  </r>
  <r>
    <x v="0"/>
    <n v="6"/>
    <d v="2009-08-09T00:00:00"/>
    <x v="11"/>
    <d v="1899-12-30T14:07:00"/>
    <d v="2009-08-09T00:00:00"/>
    <d v="1899-12-30T16:46:00"/>
    <n v="50"/>
    <n v="159"/>
    <s v="Ticket"/>
    <s v="Sunday"/>
    <s v="Afternoon"/>
    <x v="4"/>
    <s v="16"/>
  </r>
  <r>
    <x v="0"/>
    <n v="5"/>
    <d v="2009-08-09T00:00:00"/>
    <x v="11"/>
    <d v="1899-12-30T14:18:00"/>
    <d v="2009-08-09T00:00:00"/>
    <d v="1899-12-30T14:34:00"/>
    <n v="50"/>
    <n v="16"/>
    <s v="Ticket"/>
    <s v="Sunday"/>
    <s v="Afternoon"/>
    <x v="4"/>
    <s v="14"/>
  </r>
  <r>
    <x v="0"/>
    <n v="6"/>
    <d v="2009-08-09T00:00:00"/>
    <x v="11"/>
    <d v="1899-12-30T14:40:00"/>
    <d v="2009-08-09T00:00:00"/>
    <d v="1899-12-30T16:32:00"/>
    <n v="50"/>
    <n v="112"/>
    <s v="Ticket"/>
    <s v="Sunday"/>
    <s v="Afternoon"/>
    <x v="4"/>
    <s v="16"/>
  </r>
  <r>
    <x v="0"/>
    <n v="6"/>
    <d v="2009-08-09T00:00:00"/>
    <x v="11"/>
    <d v="1899-12-30T14:49:00"/>
    <d v="2009-08-09T00:00:00"/>
    <d v="1899-12-30T17:01:00"/>
    <n v="50"/>
    <n v="132"/>
    <s v="Ticket"/>
    <s v="Sunday"/>
    <s v="Afternoon"/>
    <x v="4"/>
    <s v="17"/>
  </r>
  <r>
    <x v="0"/>
    <n v="8"/>
    <d v="2009-08-09T00:00:00"/>
    <x v="11"/>
    <d v="1899-12-30T15:14:00"/>
    <d v="2009-08-09T00:00:00"/>
    <d v="1899-12-30T19:04:00"/>
    <n v="70"/>
    <n v="230"/>
    <s v="Ticket"/>
    <s v="Sunday"/>
    <s v="Afternoon"/>
    <x v="5"/>
    <s v="19"/>
  </r>
  <r>
    <x v="0"/>
    <n v="5"/>
    <d v="2009-08-09T00:00:00"/>
    <x v="11"/>
    <d v="1899-12-30T15:18:00"/>
    <d v="2009-08-09T00:00:00"/>
    <d v="1899-12-30T18:12:00"/>
    <n v="50"/>
    <n v="174"/>
    <s v="Ticket"/>
    <s v="Sunday"/>
    <s v="Afternoon"/>
    <x v="5"/>
    <s v="18"/>
  </r>
  <r>
    <x v="0"/>
    <n v="6"/>
    <d v="2009-08-09T00:00:00"/>
    <x v="11"/>
    <d v="1899-12-30T15:48:00"/>
    <d v="2009-08-09T00:00:00"/>
    <d v="1899-12-30T17:06:00"/>
    <n v="50"/>
    <n v="78"/>
    <s v="Ticket"/>
    <s v="Sunday"/>
    <s v="Afternoon"/>
    <x v="5"/>
    <s v="17"/>
  </r>
  <r>
    <x v="0"/>
    <n v="8"/>
    <d v="2009-08-09T00:00:00"/>
    <x v="11"/>
    <d v="1899-12-30T16:54:00"/>
    <d v="2009-08-09T00:00:00"/>
    <d v="1899-12-30T19:40:00"/>
    <n v="50"/>
    <n v="166"/>
    <s v="Ticket"/>
    <s v="Sunday"/>
    <s v="Afternoon"/>
    <x v="11"/>
    <s v="19"/>
  </r>
  <r>
    <x v="0"/>
    <n v="5"/>
    <d v="2009-08-09T00:00:00"/>
    <x v="11"/>
    <d v="1899-12-30T16:54:00"/>
    <d v="2009-08-09T00:00:00"/>
    <d v="1899-12-30T22:54:00"/>
    <n v="110"/>
    <n v="360"/>
    <s v="Ticket"/>
    <s v="Sunday"/>
    <s v="Afternoon"/>
    <x v="11"/>
    <s v="22"/>
  </r>
  <r>
    <x v="0"/>
    <n v="5"/>
    <d v="2009-08-09T00:00:00"/>
    <x v="11"/>
    <d v="1899-12-30T18:34:00"/>
    <d v="2009-08-09T00:00:00"/>
    <d v="1899-12-30T20:25:00"/>
    <n v="50"/>
    <n v="111"/>
    <s v="Ticket"/>
    <s v="Sunday"/>
    <s v="Evening"/>
    <x v="12"/>
    <s v="20"/>
  </r>
  <r>
    <x v="0"/>
    <n v="5"/>
    <d v="2009-08-09T00:00:00"/>
    <x v="11"/>
    <d v="1899-12-30T19:00:00"/>
    <d v="2009-08-09T00:00:00"/>
    <d v="1899-12-30T22:58:00"/>
    <n v="70"/>
    <n v="238"/>
    <s v="Ticket"/>
    <s v="Sunday"/>
    <s v="Evening"/>
    <x v="7"/>
    <s v="22"/>
  </r>
  <r>
    <x v="0"/>
    <n v="5"/>
    <d v="2009-08-09T00:00:00"/>
    <x v="11"/>
    <d v="1899-12-30T19:34:00"/>
    <d v="2009-08-09T00:00:00"/>
    <d v="1899-12-30T22:01:00"/>
    <n v="50"/>
    <n v="147"/>
    <s v="Ticket"/>
    <s v="Sunday"/>
    <s v="Evening"/>
    <x v="7"/>
    <s v="22"/>
  </r>
  <r>
    <x v="0"/>
    <n v="6"/>
    <d v="2009-08-09T00:00:00"/>
    <x v="11"/>
    <d v="1899-12-30T19:43:00"/>
    <d v="2009-08-09T00:00:00"/>
    <d v="1899-12-30T21:04:00"/>
    <n v="50"/>
    <n v="81"/>
    <s v="Ticket"/>
    <s v="Sunday"/>
    <s v="Evening"/>
    <x v="7"/>
    <s v="21"/>
  </r>
  <r>
    <x v="0"/>
    <n v="5"/>
    <d v="2009-08-09T00:00:00"/>
    <x v="11"/>
    <d v="1899-12-30T19:44:00"/>
    <d v="2009-08-09T00:00:00"/>
    <d v="1899-12-30T21:00:00"/>
    <n v="50"/>
    <n v="76"/>
    <s v="Ticket"/>
    <s v="Sunday"/>
    <s v="Evening"/>
    <x v="7"/>
    <s v="21"/>
  </r>
  <r>
    <x v="0"/>
    <n v="5"/>
    <d v="2009-08-09T00:00:00"/>
    <x v="11"/>
    <d v="1899-12-30T19:59:00"/>
    <d v="2009-08-09T00:00:00"/>
    <d v="1899-12-30T20:46:00"/>
    <n v="50"/>
    <n v="47"/>
    <s v="Ticket"/>
    <s v="Sunday"/>
    <s v="Evening"/>
    <x v="7"/>
    <s v="20"/>
  </r>
  <r>
    <x v="0"/>
    <n v="6"/>
    <d v="2009-08-09T00:00:00"/>
    <x v="11"/>
    <d v="1899-12-30T20:37:00"/>
    <d v="2009-08-09T00:00:00"/>
    <d v="1899-12-30T21:34:00"/>
    <n v="50"/>
    <n v="57"/>
    <s v="Ticket"/>
    <s v="Sunday"/>
    <s v="Evening"/>
    <x v="8"/>
    <s v="21"/>
  </r>
  <r>
    <x v="0"/>
    <n v="5"/>
    <d v="2009-08-09T00:00:00"/>
    <x v="11"/>
    <d v="1899-12-30T20:55:00"/>
    <d v="2009-08-09T00:00:00"/>
    <d v="1899-12-30T22:49:00"/>
    <n v="50"/>
    <n v="114"/>
    <s v="Ticket"/>
    <s v="Sunday"/>
    <s v="Evening"/>
    <x v="8"/>
    <s v="22"/>
  </r>
  <r>
    <x v="0"/>
    <n v="5"/>
    <d v="2009-08-15T00:00:00"/>
    <x v="12"/>
    <d v="1899-12-30T08:27:00"/>
    <d v="2009-08-15T00:00:00"/>
    <d v="1899-12-30T14:50:00"/>
    <n v="0"/>
    <n v="383"/>
    <s v="Pass"/>
    <s v="Saturday"/>
    <s v="Night"/>
    <x v="16"/>
    <s v="14"/>
  </r>
  <r>
    <x v="0"/>
    <n v="6"/>
    <d v="2009-08-15T00:00:00"/>
    <x v="12"/>
    <d v="1899-12-30T08:40:00"/>
    <d v="2009-08-15T00:00:00"/>
    <d v="1899-12-30T20:05:00"/>
    <n v="0"/>
    <n v="685"/>
    <s v="Pass"/>
    <s v="Saturday"/>
    <s v="Night"/>
    <x v="16"/>
    <s v="20"/>
  </r>
  <r>
    <x v="0"/>
    <n v="5"/>
    <d v="2009-08-15T00:00:00"/>
    <x v="12"/>
    <d v="1899-12-30T09:53:00"/>
    <d v="2009-08-15T00:00:00"/>
    <d v="1899-12-30T13:11:00"/>
    <n v="70"/>
    <n v="198"/>
    <s v="Ticket"/>
    <s v="Saturday"/>
    <s v="Night"/>
    <x v="10"/>
    <s v="13"/>
  </r>
  <r>
    <x v="0"/>
    <n v="5"/>
    <d v="2009-08-15T00:00:00"/>
    <x v="12"/>
    <d v="1899-12-30T10:49:00"/>
    <d v="2009-08-15T00:00:00"/>
    <d v="1899-12-30T14:06:00"/>
    <n v="70"/>
    <n v="197"/>
    <s v="Ticket"/>
    <s v="Saturday"/>
    <s v="Morning"/>
    <x v="0"/>
    <s v="14"/>
  </r>
  <r>
    <x v="0"/>
    <n v="6"/>
    <d v="2009-08-15T00:00:00"/>
    <x v="12"/>
    <d v="1899-12-30T11:27:00"/>
    <d v="2009-08-15T00:00:00"/>
    <d v="1899-12-30T15:18:00"/>
    <n v="70"/>
    <n v="231"/>
    <s v="Ticket"/>
    <s v="Saturday"/>
    <s v="Morning"/>
    <x v="1"/>
    <s v="15"/>
  </r>
  <r>
    <x v="0"/>
    <n v="8"/>
    <d v="2009-08-15T00:00:00"/>
    <x v="12"/>
    <d v="1899-12-30T12:18:00"/>
    <d v="2009-08-15T00:00:00"/>
    <d v="1899-12-30T17:46:00"/>
    <n v="110"/>
    <n v="328"/>
    <s v="Ticket"/>
    <s v="Saturday"/>
    <s v="Morning"/>
    <x v="2"/>
    <s v="17"/>
  </r>
  <r>
    <x v="0"/>
    <n v="5"/>
    <d v="2009-08-15T00:00:00"/>
    <x v="12"/>
    <d v="1899-12-30T12:27:00"/>
    <d v="2009-08-15T00:00:00"/>
    <d v="1899-12-30T16:00:00"/>
    <n v="70"/>
    <n v="213"/>
    <s v="Ticket"/>
    <s v="Saturday"/>
    <s v="Morning"/>
    <x v="2"/>
    <s v="16"/>
  </r>
  <r>
    <x v="0"/>
    <n v="8"/>
    <d v="2009-08-15T00:00:00"/>
    <x v="12"/>
    <d v="1899-12-30T12:41:00"/>
    <d v="2009-08-15T00:00:00"/>
    <d v="1899-12-30T16:59:00"/>
    <n v="90"/>
    <n v="258"/>
    <s v="Ticket"/>
    <s v="Saturday"/>
    <s v="Morning"/>
    <x v="2"/>
    <s v="16"/>
  </r>
  <r>
    <x v="0"/>
    <n v="8"/>
    <d v="2009-08-15T00:00:00"/>
    <x v="12"/>
    <d v="1899-12-30T13:00:00"/>
    <d v="2009-08-15T00:00:00"/>
    <d v="1899-12-30T16:06:00"/>
    <n v="70"/>
    <n v="186"/>
    <s v="Ticket"/>
    <s v="Saturday"/>
    <s v="Morning"/>
    <x v="3"/>
    <s v="16"/>
  </r>
  <r>
    <x v="0"/>
    <n v="6"/>
    <d v="2009-08-15T00:00:00"/>
    <x v="12"/>
    <d v="1899-12-30T13:07:00"/>
    <d v="2009-08-15T00:00:00"/>
    <d v="1899-12-30T16:12:00"/>
    <n v="70"/>
    <n v="185"/>
    <s v="Ticket"/>
    <s v="Saturday"/>
    <s v="Morning"/>
    <x v="3"/>
    <s v="16"/>
  </r>
  <r>
    <x v="0"/>
    <n v="5"/>
    <d v="2009-08-15T00:00:00"/>
    <x v="12"/>
    <d v="1899-12-30T13:13:00"/>
    <d v="2009-08-15T00:00:00"/>
    <d v="1899-12-30T15:17:00"/>
    <n v="50"/>
    <n v="124"/>
    <s v="Ticket"/>
    <s v="Saturday"/>
    <s v="Morning"/>
    <x v="3"/>
    <s v="15"/>
  </r>
  <r>
    <x v="0"/>
    <n v="5"/>
    <d v="2009-08-15T00:00:00"/>
    <x v="12"/>
    <d v="1899-12-30T13:14:00"/>
    <d v="2009-08-15T00:00:00"/>
    <d v="1899-12-30T16:11:00"/>
    <n v="50"/>
    <n v="177"/>
    <s v="Ticket"/>
    <s v="Saturday"/>
    <s v="Morning"/>
    <x v="3"/>
    <s v="16"/>
  </r>
  <r>
    <x v="0"/>
    <n v="5"/>
    <d v="2009-08-15T00:00:00"/>
    <x v="12"/>
    <d v="1899-12-30T13:15:00"/>
    <d v="2009-08-15T00:00:00"/>
    <d v="1899-12-30T17:29:00"/>
    <n v="90"/>
    <n v="254"/>
    <s v="Ticket"/>
    <s v="Saturday"/>
    <s v="Morning"/>
    <x v="3"/>
    <s v="17"/>
  </r>
  <r>
    <x v="0"/>
    <n v="6"/>
    <d v="2009-08-15T00:00:00"/>
    <x v="12"/>
    <d v="1899-12-30T13:23:00"/>
    <d v="2009-08-15T00:00:00"/>
    <d v="1899-12-30T16:35:00"/>
    <n v="70"/>
    <n v="192"/>
    <s v="Ticket"/>
    <s v="Saturday"/>
    <s v="Morning"/>
    <x v="3"/>
    <s v="16"/>
  </r>
  <r>
    <x v="0"/>
    <n v="8"/>
    <d v="2009-08-15T00:00:00"/>
    <x v="12"/>
    <d v="1899-12-30T13:45:00"/>
    <d v="2009-08-15T00:00:00"/>
    <d v="1899-12-30T16:16:00"/>
    <n v="50"/>
    <n v="151"/>
    <s v="Ticket"/>
    <s v="Saturday"/>
    <s v="Morning"/>
    <x v="3"/>
    <s v="16"/>
  </r>
  <r>
    <x v="0"/>
    <n v="6"/>
    <d v="2009-08-15T00:00:00"/>
    <x v="12"/>
    <d v="1899-12-30T13:50:00"/>
    <d v="2009-08-15T00:00:00"/>
    <d v="1899-12-30T15:16:00"/>
    <n v="50"/>
    <n v="86"/>
    <s v="Ticket"/>
    <s v="Saturday"/>
    <s v="Morning"/>
    <x v="3"/>
    <s v="15"/>
  </r>
  <r>
    <x v="0"/>
    <n v="6"/>
    <d v="2009-08-15T00:00:00"/>
    <x v="12"/>
    <d v="1899-12-30T13:52:00"/>
    <d v="2009-08-15T00:00:00"/>
    <d v="1899-12-30T18:19:00"/>
    <n v="90"/>
    <n v="267"/>
    <s v="Ticket"/>
    <s v="Saturday"/>
    <s v="Morning"/>
    <x v="3"/>
    <s v="18"/>
  </r>
  <r>
    <x v="0"/>
    <n v="6"/>
    <d v="2009-08-15T00:00:00"/>
    <x v="12"/>
    <d v="1899-12-30T14:32:00"/>
    <d v="2009-08-15T00:00:00"/>
    <d v="1899-12-30T15:37:00"/>
    <n v="50"/>
    <n v="65"/>
    <s v="Ticket"/>
    <s v="Saturday"/>
    <s v="Afternoon"/>
    <x v="4"/>
    <s v="15"/>
  </r>
  <r>
    <x v="0"/>
    <n v="5"/>
    <d v="2009-08-15T00:00:00"/>
    <x v="12"/>
    <d v="1899-12-30T14:34:00"/>
    <d v="2009-08-15T00:00:00"/>
    <d v="1899-12-30T16:02:00"/>
    <n v="50"/>
    <n v="88"/>
    <s v="Ticket"/>
    <s v="Saturday"/>
    <s v="Afternoon"/>
    <x v="4"/>
    <s v="16"/>
  </r>
  <r>
    <x v="0"/>
    <n v="6"/>
    <d v="2009-08-15T00:00:00"/>
    <x v="12"/>
    <d v="1899-12-30T15:05:00"/>
    <d v="2009-08-15T00:00:00"/>
    <d v="1899-12-30T18:45:00"/>
    <n v="70"/>
    <n v="220"/>
    <s v="Ticket"/>
    <s v="Saturday"/>
    <s v="Afternoon"/>
    <x v="5"/>
    <s v="18"/>
  </r>
  <r>
    <x v="0"/>
    <n v="6"/>
    <d v="2009-08-15T00:00:00"/>
    <x v="12"/>
    <d v="1899-12-30T15:05:00"/>
    <d v="2009-08-15T00:00:00"/>
    <d v="1899-12-30T17:27:00"/>
    <n v="50"/>
    <n v="142"/>
    <s v="Ticket"/>
    <s v="Saturday"/>
    <s v="Afternoon"/>
    <x v="5"/>
    <s v="17"/>
  </r>
  <r>
    <x v="0"/>
    <n v="5"/>
    <d v="2009-08-15T00:00:00"/>
    <x v="12"/>
    <d v="1899-12-30T15:12:00"/>
    <d v="2009-08-15T00:00:00"/>
    <d v="1899-12-30T17:44:00"/>
    <n v="50"/>
    <n v="152"/>
    <s v="Ticket"/>
    <s v="Saturday"/>
    <s v="Afternoon"/>
    <x v="5"/>
    <s v="17"/>
  </r>
  <r>
    <x v="0"/>
    <n v="6"/>
    <d v="2009-08-15T00:00:00"/>
    <x v="12"/>
    <d v="1899-12-30T15:56:00"/>
    <d v="2009-08-15T00:00:00"/>
    <d v="1899-12-30T19:45:00"/>
    <n v="70"/>
    <n v="229"/>
    <s v="Ticket"/>
    <s v="Saturday"/>
    <s v="Afternoon"/>
    <x v="5"/>
    <s v="19"/>
  </r>
  <r>
    <x v="0"/>
    <n v="8"/>
    <d v="2009-08-15T00:00:00"/>
    <x v="12"/>
    <d v="1899-12-30T16:02:00"/>
    <d v="2009-08-15T00:00:00"/>
    <d v="1899-12-30T17:16:00"/>
    <n v="50"/>
    <n v="74"/>
    <s v="Ticket"/>
    <s v="Saturday"/>
    <s v="Afternoon"/>
    <x v="11"/>
    <s v="17"/>
  </r>
  <r>
    <x v="0"/>
    <n v="8"/>
    <d v="2009-08-15T00:00:00"/>
    <x v="12"/>
    <d v="1899-12-30T16:08:00"/>
    <d v="2009-08-15T00:00:00"/>
    <d v="1899-12-30T18:13:00"/>
    <n v="50"/>
    <n v="125"/>
    <s v="Ticket"/>
    <s v="Saturday"/>
    <s v="Afternoon"/>
    <x v="11"/>
    <s v="18"/>
  </r>
  <r>
    <x v="0"/>
    <n v="5"/>
    <d v="2009-08-15T00:00:00"/>
    <x v="12"/>
    <d v="1899-12-30T16:14:00"/>
    <d v="2009-08-15T00:00:00"/>
    <d v="1899-12-30T17:41:00"/>
    <n v="50"/>
    <n v="87"/>
    <s v="Ticket"/>
    <s v="Saturday"/>
    <s v="Afternoon"/>
    <x v="11"/>
    <s v="17"/>
  </r>
  <r>
    <x v="0"/>
    <n v="5"/>
    <d v="2009-08-15T00:00:00"/>
    <x v="12"/>
    <d v="1899-12-30T16:20:00"/>
    <d v="2009-08-15T00:00:00"/>
    <d v="1899-12-30T21:27:00"/>
    <n v="110"/>
    <n v="307"/>
    <s v="Ticket"/>
    <s v="Saturday"/>
    <s v="Afternoon"/>
    <x v="11"/>
    <s v="21"/>
  </r>
  <r>
    <x v="0"/>
    <n v="5"/>
    <d v="2009-08-15T00:00:00"/>
    <x v="12"/>
    <d v="1899-12-30T16:22:00"/>
    <d v="2009-08-15T00:00:00"/>
    <d v="1899-12-30T17:28:00"/>
    <n v="50"/>
    <n v="66"/>
    <s v="Ticket"/>
    <s v="Saturday"/>
    <s v="Afternoon"/>
    <x v="11"/>
    <s v="17"/>
  </r>
  <r>
    <x v="0"/>
    <n v="6"/>
    <d v="2009-08-15T00:00:00"/>
    <x v="12"/>
    <d v="1899-12-30T16:41:00"/>
    <d v="2009-08-15T00:00:00"/>
    <d v="1899-12-30T21:41:00"/>
    <n v="90"/>
    <n v="300"/>
    <s v="Ticket"/>
    <s v="Saturday"/>
    <s v="Afternoon"/>
    <x v="11"/>
    <s v="21"/>
  </r>
  <r>
    <x v="0"/>
    <n v="6"/>
    <d v="2009-08-15T00:00:00"/>
    <x v="12"/>
    <d v="1899-12-30T16:55:00"/>
    <d v="2009-08-15T00:00:00"/>
    <d v="1899-12-30T21:37:00"/>
    <n v="90"/>
    <n v="282"/>
    <s v="Ticket"/>
    <s v="Saturday"/>
    <s v="Afternoon"/>
    <x v="11"/>
    <s v="21"/>
  </r>
  <r>
    <x v="0"/>
    <n v="6"/>
    <d v="2009-08-15T00:00:00"/>
    <x v="12"/>
    <d v="1899-12-30T17:08:00"/>
    <d v="2009-08-15T00:00:00"/>
    <d v="1899-12-30T17:41:00"/>
    <n v="50"/>
    <n v="33"/>
    <s v="Ticket"/>
    <s v="Saturday"/>
    <s v="Afternoon"/>
    <x v="6"/>
    <s v="17"/>
  </r>
  <r>
    <x v="0"/>
    <n v="5"/>
    <d v="2009-08-15T00:00:00"/>
    <x v="12"/>
    <d v="1899-12-30T17:11:00"/>
    <d v="2009-08-15T00:00:00"/>
    <d v="1899-12-30T17:54:00"/>
    <n v="50"/>
    <n v="43"/>
    <s v="Ticket"/>
    <s v="Saturday"/>
    <s v="Afternoon"/>
    <x v="6"/>
    <s v="17"/>
  </r>
  <r>
    <x v="0"/>
    <n v="6"/>
    <d v="2009-08-15T00:00:00"/>
    <x v="12"/>
    <d v="1899-12-30T17:13:00"/>
    <d v="2009-08-15T00:00:00"/>
    <d v="1899-12-30T20:39:00"/>
    <n v="70"/>
    <n v="206"/>
    <s v="Ticket"/>
    <s v="Saturday"/>
    <s v="Afternoon"/>
    <x v="6"/>
    <s v="20"/>
  </r>
  <r>
    <x v="0"/>
    <n v="8"/>
    <d v="2009-08-15T00:00:00"/>
    <x v="12"/>
    <d v="1899-12-30T17:24:00"/>
    <d v="2009-08-15T00:00:00"/>
    <d v="1899-12-30T22:11:00"/>
    <n v="90"/>
    <n v="287"/>
    <s v="Ticket"/>
    <s v="Saturday"/>
    <s v="Afternoon"/>
    <x v="6"/>
    <s v="22"/>
  </r>
  <r>
    <x v="0"/>
    <n v="8"/>
    <d v="2009-08-15T00:00:00"/>
    <x v="12"/>
    <d v="1899-12-30T17:25:00"/>
    <d v="2009-08-15T00:00:00"/>
    <d v="1899-12-30T18:10:00"/>
    <n v="50"/>
    <n v="45"/>
    <s v="Ticket"/>
    <s v="Saturday"/>
    <s v="Afternoon"/>
    <x v="6"/>
    <s v="18"/>
  </r>
  <r>
    <x v="0"/>
    <n v="5"/>
    <d v="2009-08-15T00:00:00"/>
    <x v="12"/>
    <d v="1899-12-30T17:55:00"/>
    <d v="2009-08-15T00:00:00"/>
    <d v="1899-12-30T19:12:00"/>
    <n v="50"/>
    <n v="77"/>
    <s v="Ticket"/>
    <s v="Saturday"/>
    <s v="Afternoon"/>
    <x v="6"/>
    <s v="19"/>
  </r>
  <r>
    <x v="0"/>
    <n v="5"/>
    <d v="2009-08-15T00:00:00"/>
    <x v="12"/>
    <d v="1899-12-30T18:07:00"/>
    <d v="2009-08-15T00:00:00"/>
    <d v="1899-12-30T21:36:00"/>
    <n v="70"/>
    <n v="209"/>
    <s v="Ticket"/>
    <s v="Saturday"/>
    <s v="Evening"/>
    <x v="12"/>
    <s v="21"/>
  </r>
  <r>
    <x v="0"/>
    <n v="6"/>
    <d v="2009-08-15T00:00:00"/>
    <x v="12"/>
    <d v="1899-12-30T19:34:00"/>
    <d v="2009-08-15T00:00:00"/>
    <d v="1899-12-30T20:19:00"/>
    <n v="50"/>
    <n v="45"/>
    <s v="Ticket"/>
    <s v="Saturday"/>
    <s v="Evening"/>
    <x v="7"/>
    <s v="20"/>
  </r>
  <r>
    <x v="0"/>
    <n v="5"/>
    <d v="2009-08-15T00:00:00"/>
    <x v="12"/>
    <d v="1899-12-30T20:26:00"/>
    <d v="2009-08-15T00:00:00"/>
    <d v="1899-12-30T21:22:00"/>
    <n v="50"/>
    <n v="56"/>
    <s v="Ticket"/>
    <s v="Saturday"/>
    <s v="Evening"/>
    <x v="8"/>
    <s v="21"/>
  </r>
  <r>
    <x v="0"/>
    <n v="5"/>
    <d v="2009-08-15T00:00:00"/>
    <x v="12"/>
    <d v="1899-12-30T20:43:00"/>
    <d v="2009-08-16T00:00:00"/>
    <d v="1899-12-30T00:58:00"/>
    <n v="90"/>
    <n v="255"/>
    <s v="Ticket"/>
    <s v="Saturday"/>
    <s v="Evening"/>
    <x v="8"/>
    <s v="00"/>
  </r>
  <r>
    <x v="0"/>
    <n v="6"/>
    <d v="2009-08-16T00:00:00"/>
    <x v="13"/>
    <d v="1899-12-30T10:46:00"/>
    <d v="2009-08-16T00:00:00"/>
    <d v="1899-12-30T13:24:00"/>
    <n v="50"/>
    <n v="158"/>
    <s v="Ticket"/>
    <s v="Sunday"/>
    <s v="Morning"/>
    <x v="0"/>
    <s v="13"/>
  </r>
  <r>
    <x v="0"/>
    <n v="6"/>
    <d v="2009-08-16T00:00:00"/>
    <x v="13"/>
    <d v="1899-12-30T11:45:00"/>
    <d v="2009-08-16T00:00:00"/>
    <d v="1899-12-30T12:45:00"/>
    <n v="50"/>
    <n v="60"/>
    <s v="Ticket"/>
    <s v="Sunday"/>
    <s v="Morning"/>
    <x v="1"/>
    <s v="12"/>
  </r>
  <r>
    <x v="0"/>
    <n v="6"/>
    <d v="2009-08-16T00:00:00"/>
    <x v="13"/>
    <d v="1899-12-30T13:00:00"/>
    <d v="2009-08-16T00:00:00"/>
    <d v="1899-12-30T15:04:00"/>
    <n v="50"/>
    <n v="124"/>
    <s v="Ticket"/>
    <s v="Sunday"/>
    <s v="Morning"/>
    <x v="3"/>
    <s v="15"/>
  </r>
  <r>
    <x v="0"/>
    <n v="8"/>
    <d v="2009-08-16T00:00:00"/>
    <x v="13"/>
    <d v="1899-12-30T13:00:00"/>
    <d v="2009-08-16T00:00:00"/>
    <d v="1899-12-30T18:17:00"/>
    <n v="110"/>
    <n v="317"/>
    <s v="Ticket"/>
    <s v="Sunday"/>
    <s v="Morning"/>
    <x v="3"/>
    <s v="18"/>
  </r>
  <r>
    <x v="0"/>
    <n v="5"/>
    <d v="2009-08-16T00:00:00"/>
    <x v="13"/>
    <d v="1899-12-30T13:06:00"/>
    <d v="2009-08-16T00:00:00"/>
    <d v="1899-12-30T15:07:00"/>
    <n v="50"/>
    <n v="121"/>
    <s v="Ticket"/>
    <s v="Sunday"/>
    <s v="Morning"/>
    <x v="3"/>
    <s v="15"/>
  </r>
  <r>
    <x v="0"/>
    <n v="6"/>
    <d v="2009-08-16T00:00:00"/>
    <x v="13"/>
    <d v="1899-12-30T13:42:00"/>
    <d v="2009-08-16T00:00:00"/>
    <d v="1899-12-30T19:47:00"/>
    <n v="130"/>
    <n v="365"/>
    <s v="Ticket"/>
    <s v="Sunday"/>
    <s v="Morning"/>
    <x v="3"/>
    <s v="19"/>
  </r>
  <r>
    <x v="0"/>
    <n v="5"/>
    <d v="2009-08-16T00:00:00"/>
    <x v="13"/>
    <d v="1899-12-30T13:55:00"/>
    <d v="2009-08-16T00:00:00"/>
    <d v="1899-12-30T17:20:00"/>
    <n v="70"/>
    <n v="205"/>
    <s v="Ticket"/>
    <s v="Sunday"/>
    <s v="Morning"/>
    <x v="3"/>
    <s v="17"/>
  </r>
  <r>
    <x v="0"/>
    <n v="5"/>
    <d v="2009-08-16T00:00:00"/>
    <x v="13"/>
    <d v="1899-12-30T14:33:00"/>
    <d v="2009-08-16T00:00:00"/>
    <d v="1899-12-30T16:10:00"/>
    <n v="50"/>
    <n v="97"/>
    <s v="Ticket"/>
    <s v="Sunday"/>
    <s v="Afternoon"/>
    <x v="4"/>
    <s v="16"/>
  </r>
  <r>
    <x v="0"/>
    <n v="8"/>
    <d v="2009-08-16T00:00:00"/>
    <x v="13"/>
    <d v="1899-12-30T14:36:00"/>
    <d v="2009-08-16T00:00:00"/>
    <d v="1899-12-30T19:05:00"/>
    <n v="90"/>
    <n v="269"/>
    <s v="Ticket"/>
    <s v="Sunday"/>
    <s v="Afternoon"/>
    <x v="4"/>
    <s v="19"/>
  </r>
  <r>
    <x v="0"/>
    <n v="5"/>
    <d v="2009-08-16T00:00:00"/>
    <x v="13"/>
    <d v="1899-12-30T15:12:00"/>
    <d v="2009-08-16T00:00:00"/>
    <d v="1899-12-30T15:43:00"/>
    <n v="50"/>
    <n v="31"/>
    <s v="Ticket"/>
    <s v="Sunday"/>
    <s v="Afternoon"/>
    <x v="5"/>
    <s v="15"/>
  </r>
  <r>
    <x v="0"/>
    <n v="8"/>
    <d v="2009-08-16T00:00:00"/>
    <x v="13"/>
    <d v="1899-12-30T15:57:00"/>
    <d v="2009-08-16T00:00:00"/>
    <d v="1899-12-30T20:21:00"/>
    <n v="90"/>
    <n v="264"/>
    <s v="Ticket"/>
    <s v="Sunday"/>
    <s v="Afternoon"/>
    <x v="5"/>
    <s v="20"/>
  </r>
  <r>
    <x v="0"/>
    <n v="5"/>
    <d v="2009-08-16T00:00:00"/>
    <x v="13"/>
    <d v="1899-12-30T16:14:00"/>
    <d v="2009-08-16T00:00:00"/>
    <d v="1899-12-30T19:16:00"/>
    <n v="70"/>
    <n v="182"/>
    <s v="Ticket"/>
    <s v="Sunday"/>
    <s v="Afternoon"/>
    <x v="11"/>
    <s v="19"/>
  </r>
  <r>
    <x v="0"/>
    <n v="8"/>
    <d v="2009-08-16T00:00:00"/>
    <x v="13"/>
    <d v="1899-12-30T16:51:00"/>
    <d v="2009-08-16T00:00:00"/>
    <d v="1899-12-30T18:45:00"/>
    <n v="50"/>
    <n v="114"/>
    <s v="Ticket"/>
    <s v="Sunday"/>
    <s v="Afternoon"/>
    <x v="11"/>
    <s v="18"/>
  </r>
  <r>
    <x v="0"/>
    <n v="8"/>
    <d v="2009-08-16T00:00:00"/>
    <x v="13"/>
    <d v="1899-12-30T17:25:00"/>
    <d v="2009-08-16T00:00:00"/>
    <d v="1899-12-30T19:18:00"/>
    <n v="50"/>
    <n v="113"/>
    <s v="Ticket"/>
    <s v="Sunday"/>
    <s v="Afternoon"/>
    <x v="6"/>
    <s v="19"/>
  </r>
  <r>
    <x v="0"/>
    <n v="6"/>
    <d v="2009-08-16T00:00:00"/>
    <x v="13"/>
    <d v="1899-12-30T17:57:00"/>
    <d v="2009-08-16T00:00:00"/>
    <d v="1899-12-30T21:06:00"/>
    <n v="70"/>
    <n v="189"/>
    <s v="Ticket"/>
    <s v="Sunday"/>
    <s v="Afternoon"/>
    <x v="6"/>
    <s v="21"/>
  </r>
  <r>
    <x v="0"/>
    <n v="8"/>
    <d v="2009-08-16T00:00:00"/>
    <x v="13"/>
    <d v="1899-12-30T18:02:00"/>
    <d v="2009-08-16T00:00:00"/>
    <d v="1899-12-30T19:34:00"/>
    <n v="50"/>
    <n v="92"/>
    <s v="Ticket"/>
    <s v="Sunday"/>
    <s v="Evening"/>
    <x v="12"/>
    <s v="19"/>
  </r>
  <r>
    <x v="0"/>
    <n v="5"/>
    <d v="2009-08-16T00:00:00"/>
    <x v="13"/>
    <d v="1899-12-30T18:17:00"/>
    <d v="2009-08-17T00:00:00"/>
    <d v="1899-12-30T00:05:00"/>
    <n v="110"/>
    <n v="348"/>
    <s v="Ticket"/>
    <s v="Sunday"/>
    <s v="Evening"/>
    <x v="12"/>
    <s v="00"/>
  </r>
  <r>
    <x v="0"/>
    <n v="5"/>
    <d v="2009-08-16T00:00:00"/>
    <x v="13"/>
    <d v="1899-12-30T18:25:00"/>
    <d v="2009-08-16T00:00:00"/>
    <d v="1899-12-30T22:21:00"/>
    <n v="70"/>
    <n v="236"/>
    <s v="Ticket"/>
    <s v="Sunday"/>
    <s v="Evening"/>
    <x v="12"/>
    <s v="22"/>
  </r>
  <r>
    <x v="0"/>
    <n v="6"/>
    <d v="2009-08-16T00:00:00"/>
    <x v="13"/>
    <d v="1899-12-30T19:03:00"/>
    <d v="2009-08-16T00:00:00"/>
    <d v="1899-12-30T23:06:00"/>
    <n v="90"/>
    <n v="243"/>
    <s v="Ticket"/>
    <s v="Sunday"/>
    <s v="Evening"/>
    <x v="7"/>
    <s v="23"/>
  </r>
  <r>
    <x v="0"/>
    <n v="6"/>
    <d v="2009-08-16T00:00:00"/>
    <x v="13"/>
    <d v="1899-12-30T19:56:00"/>
    <d v="2009-08-16T00:00:00"/>
    <d v="1899-12-30T21:25:00"/>
    <n v="50"/>
    <n v="89"/>
    <s v="Ticket"/>
    <s v="Sunday"/>
    <s v="Evening"/>
    <x v="7"/>
    <s v="21"/>
  </r>
  <r>
    <x v="0"/>
    <n v="5"/>
    <d v="2009-08-16T00:00:00"/>
    <x v="13"/>
    <d v="1899-12-30T20:00:00"/>
    <d v="2009-08-16T00:00:00"/>
    <d v="1899-12-30T22:07:00"/>
    <n v="50"/>
    <n v="127"/>
    <s v="Ticket"/>
    <s v="Sunday"/>
    <s v="Evening"/>
    <x v="8"/>
    <s v="22"/>
  </r>
  <r>
    <x v="0"/>
    <n v="5"/>
    <d v="2009-08-16T00:00:00"/>
    <x v="13"/>
    <d v="1899-12-30T20:55:00"/>
    <d v="2009-08-16T00:00:00"/>
    <d v="1899-12-30T22:57:00"/>
    <n v="50"/>
    <n v="122"/>
    <s v="Ticket"/>
    <s v="Sunday"/>
    <s v="Evening"/>
    <x v="8"/>
    <s v="22"/>
  </r>
  <r>
    <x v="0"/>
    <n v="5"/>
    <d v="2009-08-16T00:00:00"/>
    <x v="13"/>
    <d v="1899-12-30T21:14:00"/>
    <d v="2009-08-17T00:00:00"/>
    <d v="1899-12-30T00:07:00"/>
    <n v="50"/>
    <n v="173"/>
    <s v="Ticket"/>
    <s v="Sunday"/>
    <s v="Evening"/>
    <x v="13"/>
    <s v="00"/>
  </r>
  <r>
    <x v="0"/>
    <n v="8"/>
    <d v="2009-08-22T00:00:00"/>
    <x v="14"/>
    <d v="1899-12-30T08:56:00"/>
    <d v="2009-08-22T00:00:00"/>
    <d v="1899-12-30T17:59:00"/>
    <n v="0"/>
    <n v="543"/>
    <s v="Pass"/>
    <s v="Saturday"/>
    <s v="Night"/>
    <x v="16"/>
    <s v="17"/>
  </r>
  <r>
    <x v="0"/>
    <n v="6"/>
    <d v="2009-08-22T00:00:00"/>
    <x v="14"/>
    <d v="1899-12-30T10:46:00"/>
    <d v="2009-08-22T00:00:00"/>
    <d v="1899-12-30T12:11:00"/>
    <n v="0"/>
    <n v="85"/>
    <s v="Pass"/>
    <s v="Saturday"/>
    <s v="Morning"/>
    <x v="0"/>
    <s v="12"/>
  </r>
  <r>
    <x v="0"/>
    <n v="6"/>
    <d v="2009-08-22T00:00:00"/>
    <x v="14"/>
    <d v="1899-12-30T11:01:00"/>
    <d v="2009-08-22T00:00:00"/>
    <d v="1899-12-30T11:24:00"/>
    <n v="50"/>
    <n v="23"/>
    <s v="Ticket"/>
    <s v="Saturday"/>
    <s v="Morning"/>
    <x v="1"/>
    <s v="11"/>
  </r>
  <r>
    <x v="0"/>
    <n v="6"/>
    <d v="2009-08-22T00:00:00"/>
    <x v="14"/>
    <d v="1899-12-30T12:58:00"/>
    <d v="2009-08-22T00:00:00"/>
    <d v="1899-12-30T14:53:00"/>
    <n v="50"/>
    <n v="115"/>
    <s v="Ticket"/>
    <s v="Saturday"/>
    <s v="Morning"/>
    <x v="2"/>
    <s v="14"/>
  </r>
  <r>
    <x v="0"/>
    <n v="6"/>
    <d v="2009-08-22T00:00:00"/>
    <x v="14"/>
    <d v="1899-12-30T13:08:00"/>
    <d v="2009-08-22T00:00:00"/>
    <d v="1899-12-30T15:37:00"/>
    <n v="50"/>
    <n v="149"/>
    <s v="Ticket"/>
    <s v="Saturday"/>
    <s v="Morning"/>
    <x v="3"/>
    <s v="15"/>
  </r>
  <r>
    <x v="0"/>
    <n v="5"/>
    <d v="2009-08-22T00:00:00"/>
    <x v="14"/>
    <d v="1899-12-30T13:14:00"/>
    <d v="2009-08-22T00:00:00"/>
    <d v="1899-12-30T19:49:00"/>
    <n v="130"/>
    <n v="395"/>
    <s v="Ticket"/>
    <s v="Saturday"/>
    <s v="Morning"/>
    <x v="3"/>
    <s v="19"/>
  </r>
  <r>
    <x v="0"/>
    <n v="8"/>
    <d v="2009-08-22T00:00:00"/>
    <x v="14"/>
    <d v="1899-12-30T13:39:00"/>
    <d v="2009-08-22T00:00:00"/>
    <d v="1899-12-30T16:24:00"/>
    <n v="50"/>
    <n v="165"/>
    <s v="Ticket"/>
    <s v="Saturday"/>
    <s v="Morning"/>
    <x v="3"/>
    <s v="16"/>
  </r>
  <r>
    <x v="0"/>
    <n v="8"/>
    <d v="2009-08-22T00:00:00"/>
    <x v="14"/>
    <d v="1899-12-30T15:08:00"/>
    <d v="2009-08-22T00:00:00"/>
    <d v="1899-12-30T16:22:00"/>
    <n v="50"/>
    <n v="74"/>
    <s v="Ticket"/>
    <s v="Saturday"/>
    <s v="Afternoon"/>
    <x v="5"/>
    <s v="16"/>
  </r>
  <r>
    <x v="0"/>
    <n v="6"/>
    <d v="2009-08-22T00:00:00"/>
    <x v="14"/>
    <d v="1899-12-30T15:44:00"/>
    <d v="2009-08-22T00:00:00"/>
    <d v="1899-12-30T18:54:00"/>
    <n v="70"/>
    <n v="190"/>
    <s v="Ticket"/>
    <s v="Saturday"/>
    <s v="Afternoon"/>
    <x v="5"/>
    <s v="18"/>
  </r>
  <r>
    <x v="0"/>
    <n v="6"/>
    <d v="2009-08-22T00:00:00"/>
    <x v="14"/>
    <d v="1899-12-30T15:46:00"/>
    <d v="2009-08-22T00:00:00"/>
    <d v="1899-12-30T19:13:00"/>
    <n v="70"/>
    <n v="207"/>
    <s v="Ticket"/>
    <s v="Saturday"/>
    <s v="Afternoon"/>
    <x v="5"/>
    <s v="19"/>
  </r>
  <r>
    <x v="0"/>
    <n v="5"/>
    <d v="2009-08-22T00:00:00"/>
    <x v="14"/>
    <d v="1899-12-30T16:05:00"/>
    <d v="2009-08-22T00:00:00"/>
    <d v="1899-12-30T21:53:00"/>
    <n v="110"/>
    <n v="348"/>
    <s v="Ticket"/>
    <s v="Saturday"/>
    <s v="Afternoon"/>
    <x v="11"/>
    <s v="21"/>
  </r>
  <r>
    <x v="0"/>
    <n v="5"/>
    <d v="2009-08-22T00:00:00"/>
    <x v="14"/>
    <d v="1899-12-30T16:44:00"/>
    <d v="2009-08-22T00:00:00"/>
    <d v="1899-12-30T18:49:00"/>
    <n v="50"/>
    <n v="125"/>
    <s v="Ticket"/>
    <s v="Saturday"/>
    <s v="Afternoon"/>
    <x v="11"/>
    <s v="18"/>
  </r>
  <r>
    <x v="0"/>
    <n v="5"/>
    <d v="2009-08-22T00:00:00"/>
    <x v="14"/>
    <d v="1899-12-30T17:33:00"/>
    <d v="2009-08-22T00:00:00"/>
    <d v="1899-12-30T19:56:00"/>
    <n v="50"/>
    <n v="143"/>
    <s v="Ticket"/>
    <s v="Saturday"/>
    <s v="Afternoon"/>
    <x v="6"/>
    <s v="19"/>
  </r>
  <r>
    <x v="0"/>
    <n v="5"/>
    <d v="2009-08-22T00:00:00"/>
    <x v="14"/>
    <d v="1899-12-30T18:28:00"/>
    <d v="2009-08-22T00:00:00"/>
    <d v="1899-12-30T22:44:00"/>
    <n v="90"/>
    <n v="256"/>
    <s v="Ticket"/>
    <s v="Saturday"/>
    <s v="Evening"/>
    <x v="12"/>
    <s v="22"/>
  </r>
  <r>
    <x v="0"/>
    <n v="8"/>
    <d v="2009-08-22T00:00:00"/>
    <x v="14"/>
    <d v="1899-12-30T18:42:00"/>
    <d v="2009-08-22T00:00:00"/>
    <d v="1899-12-30T20:19:00"/>
    <n v="50"/>
    <n v="97"/>
    <s v="Ticket"/>
    <s v="Saturday"/>
    <s v="Evening"/>
    <x v="12"/>
    <s v="20"/>
  </r>
  <r>
    <x v="0"/>
    <n v="5"/>
    <d v="2009-08-22T00:00:00"/>
    <x v="14"/>
    <d v="1899-12-30T18:52:00"/>
    <d v="2009-08-23T00:00:00"/>
    <d v="1899-12-30T00:02:00"/>
    <n v="110"/>
    <n v="310"/>
    <s v="Ticket"/>
    <s v="Saturday"/>
    <s v="Evening"/>
    <x v="12"/>
    <s v="00"/>
  </r>
  <r>
    <x v="0"/>
    <n v="6"/>
    <d v="2009-08-22T00:00:00"/>
    <x v="14"/>
    <d v="1899-12-30T19:00:00"/>
    <d v="2009-08-22T00:00:00"/>
    <d v="1899-12-30T21:26:00"/>
    <n v="50"/>
    <n v="146"/>
    <s v="Ticket"/>
    <s v="Saturday"/>
    <s v="Evening"/>
    <x v="7"/>
    <s v="21"/>
  </r>
  <r>
    <x v="0"/>
    <n v="6"/>
    <d v="2009-08-22T00:00:00"/>
    <x v="14"/>
    <d v="1899-12-30T19:51:00"/>
    <d v="2009-08-22T00:00:00"/>
    <d v="1899-12-30T21:36:00"/>
    <n v="50"/>
    <n v="105"/>
    <s v="Ticket"/>
    <s v="Saturday"/>
    <s v="Evening"/>
    <x v="7"/>
    <s v="21"/>
  </r>
  <r>
    <x v="0"/>
    <n v="6"/>
    <d v="2009-08-22T00:00:00"/>
    <x v="14"/>
    <d v="1899-12-30T20:22:00"/>
    <d v="2009-08-22T00:00:00"/>
    <d v="1899-12-30T23:50:00"/>
    <n v="70"/>
    <n v="208"/>
    <s v="Ticket"/>
    <s v="Saturday"/>
    <s v="Evening"/>
    <x v="8"/>
    <s v="23"/>
  </r>
  <r>
    <x v="0"/>
    <n v="5"/>
    <d v="2009-08-22T00:00:00"/>
    <x v="14"/>
    <d v="1899-12-30T20:23:00"/>
    <d v="2009-08-22T00:00:00"/>
    <d v="1899-12-30T21:15:00"/>
    <n v="50"/>
    <n v="52"/>
    <s v="Ticket"/>
    <s v="Saturday"/>
    <s v="Evening"/>
    <x v="8"/>
    <s v="21"/>
  </r>
  <r>
    <x v="0"/>
    <n v="5"/>
    <d v="2009-08-22T00:00:00"/>
    <x v="14"/>
    <d v="1899-12-30T21:12:00"/>
    <d v="2009-08-23T00:00:00"/>
    <d v="1899-12-30T00:01:00"/>
    <n v="50"/>
    <n v="169"/>
    <s v="Ticket"/>
    <s v="Saturday"/>
    <s v="Evening"/>
    <x v="13"/>
    <s v="00"/>
  </r>
  <r>
    <x v="0"/>
    <n v="5"/>
    <d v="2009-08-22T00:00:00"/>
    <x v="14"/>
    <d v="1899-12-30T21:38:00"/>
    <d v="2009-08-22T00:00:00"/>
    <d v="1899-12-30T22:42:00"/>
    <n v="50"/>
    <n v="64"/>
    <s v="Ticket"/>
    <s v="Saturday"/>
    <s v="Evening"/>
    <x v="13"/>
    <s v="22"/>
  </r>
  <r>
    <x v="0"/>
    <n v="6"/>
    <d v="2009-08-22T00:00:00"/>
    <x v="14"/>
    <d v="1899-12-30T23:26:00"/>
    <d v="2009-08-23T00:00:00"/>
    <d v="1899-12-30T00:48:00"/>
    <n v="0"/>
    <n v="82"/>
    <s v="Pass"/>
    <s v="Saturday"/>
    <s v="Night"/>
    <x v="14"/>
    <s v="00"/>
  </r>
  <r>
    <x v="0"/>
    <n v="5"/>
    <d v="2009-08-23T00:00:00"/>
    <x v="15"/>
    <d v="1899-12-30T10:01:00"/>
    <d v="2009-08-23T00:00:00"/>
    <d v="1899-12-30T14:22:00"/>
    <n v="90"/>
    <n v="261"/>
    <s v="Ticket"/>
    <s v="Sunday"/>
    <s v="Morning"/>
    <x v="0"/>
    <s v="14"/>
  </r>
  <r>
    <x v="0"/>
    <n v="6"/>
    <d v="2009-08-23T00:00:00"/>
    <x v="15"/>
    <d v="1899-12-30T11:32:00"/>
    <d v="2009-08-23T00:00:00"/>
    <d v="1899-12-30T12:36:00"/>
    <n v="50"/>
    <n v="64"/>
    <s v="Ticket"/>
    <s v="Sunday"/>
    <s v="Morning"/>
    <x v="1"/>
    <s v="12"/>
  </r>
  <r>
    <x v="0"/>
    <n v="6"/>
    <d v="2009-08-23T00:00:00"/>
    <x v="15"/>
    <d v="1899-12-30T12:11:00"/>
    <d v="2009-08-23T00:00:00"/>
    <d v="1899-12-30T15:47:00"/>
    <n v="70"/>
    <n v="216"/>
    <s v="Ticket"/>
    <s v="Sunday"/>
    <s v="Morning"/>
    <x v="2"/>
    <s v="15"/>
  </r>
  <r>
    <x v="0"/>
    <n v="6"/>
    <d v="2009-08-23T00:00:00"/>
    <x v="15"/>
    <d v="1899-12-30T12:45:00"/>
    <d v="2009-08-23T00:00:00"/>
    <d v="1899-12-30T13:49:00"/>
    <n v="50"/>
    <n v="64"/>
    <s v="Ticket"/>
    <s v="Sunday"/>
    <s v="Morning"/>
    <x v="2"/>
    <s v="13"/>
  </r>
  <r>
    <x v="0"/>
    <n v="5"/>
    <d v="2009-08-23T00:00:00"/>
    <x v="15"/>
    <d v="1899-12-30T13:16:00"/>
    <d v="2009-08-23T00:00:00"/>
    <d v="1899-12-30T19:47:00"/>
    <n v="130"/>
    <n v="391"/>
    <s v="Ticket"/>
    <s v="Sunday"/>
    <s v="Morning"/>
    <x v="3"/>
    <s v="19"/>
  </r>
  <r>
    <x v="0"/>
    <n v="5"/>
    <d v="2009-08-23T00:00:00"/>
    <x v="15"/>
    <d v="1899-12-30T14:32:00"/>
    <d v="2009-08-23T00:00:00"/>
    <d v="1899-12-30T17:38:00"/>
    <n v="70"/>
    <n v="186"/>
    <s v="Ticket"/>
    <s v="Sunday"/>
    <s v="Afternoon"/>
    <x v="4"/>
    <s v="17"/>
  </r>
  <r>
    <x v="0"/>
    <n v="6"/>
    <d v="2009-08-23T00:00:00"/>
    <x v="15"/>
    <d v="1899-12-30T14:43:00"/>
    <d v="2009-08-23T00:00:00"/>
    <d v="1899-12-30T19:17:00"/>
    <n v="90"/>
    <n v="274"/>
    <s v="Ticket"/>
    <s v="Sunday"/>
    <s v="Afternoon"/>
    <x v="4"/>
    <s v="19"/>
  </r>
  <r>
    <x v="0"/>
    <n v="8"/>
    <d v="2009-08-23T00:00:00"/>
    <x v="15"/>
    <d v="1899-12-30T14:49:00"/>
    <d v="2009-08-23T00:00:00"/>
    <d v="1899-12-30T19:23:00"/>
    <n v="90"/>
    <n v="274"/>
    <s v="Ticket"/>
    <s v="Sunday"/>
    <s v="Afternoon"/>
    <x v="4"/>
    <s v="19"/>
  </r>
  <r>
    <x v="0"/>
    <n v="5"/>
    <d v="2009-08-23T00:00:00"/>
    <x v="15"/>
    <d v="1899-12-30T15:53:00"/>
    <d v="2009-08-23T00:00:00"/>
    <d v="1899-12-30T15:54:00"/>
    <n v="50"/>
    <n v="1"/>
    <s v="Ticket"/>
    <s v="Sunday"/>
    <s v="Afternoon"/>
    <x v="5"/>
    <s v="15"/>
  </r>
  <r>
    <x v="0"/>
    <n v="5"/>
    <d v="2009-08-23T00:00:00"/>
    <x v="15"/>
    <d v="1899-12-30T16:29:00"/>
    <d v="2009-08-23T00:00:00"/>
    <d v="1899-12-30T18:19:00"/>
    <n v="300"/>
    <n v="110"/>
    <s v="Ticket"/>
    <s v="Sunday"/>
    <s v="Afternoon"/>
    <x v="11"/>
    <s v="18"/>
  </r>
  <r>
    <x v="0"/>
    <n v="8"/>
    <d v="2009-08-23T00:00:00"/>
    <x v="15"/>
    <d v="1899-12-30T16:38:00"/>
    <d v="2009-08-23T00:00:00"/>
    <d v="1899-12-30T19:34:00"/>
    <n v="50"/>
    <n v="176"/>
    <s v="Ticket"/>
    <s v="Sunday"/>
    <s v="Afternoon"/>
    <x v="11"/>
    <s v="19"/>
  </r>
  <r>
    <x v="0"/>
    <n v="5"/>
    <d v="2009-08-23T00:00:00"/>
    <x v="15"/>
    <d v="1899-12-30T16:45:00"/>
    <d v="2009-08-23T00:00:00"/>
    <d v="1899-12-30T20:14:00"/>
    <n v="70"/>
    <n v="209"/>
    <s v="Ticket"/>
    <s v="Sunday"/>
    <s v="Afternoon"/>
    <x v="11"/>
    <s v="20"/>
  </r>
  <r>
    <x v="0"/>
    <n v="5"/>
    <d v="2009-08-23T00:00:00"/>
    <x v="15"/>
    <d v="1899-12-30T16:48:00"/>
    <d v="2009-08-23T00:00:00"/>
    <d v="1899-12-30T18:11:00"/>
    <n v="50"/>
    <n v="83"/>
    <s v="Ticket"/>
    <s v="Sunday"/>
    <s v="Afternoon"/>
    <x v="11"/>
    <s v="18"/>
  </r>
  <r>
    <x v="0"/>
    <n v="8"/>
    <d v="2009-08-23T00:00:00"/>
    <x v="15"/>
    <d v="1899-12-30T17:21:00"/>
    <d v="2009-08-23T00:00:00"/>
    <d v="1899-12-30T18:56:00"/>
    <n v="50"/>
    <n v="95"/>
    <s v="Ticket"/>
    <s v="Sunday"/>
    <s v="Afternoon"/>
    <x v="6"/>
    <s v="18"/>
  </r>
  <r>
    <x v="0"/>
    <n v="5"/>
    <d v="2009-08-23T00:00:00"/>
    <x v="15"/>
    <d v="1899-12-30T18:12:00"/>
    <d v="2009-08-23T00:00:00"/>
    <d v="1899-12-30T19:33:00"/>
    <n v="50"/>
    <n v="81"/>
    <s v="Ticket"/>
    <s v="Sunday"/>
    <s v="Evening"/>
    <x v="12"/>
    <s v="19"/>
  </r>
  <r>
    <x v="0"/>
    <n v="6"/>
    <d v="2009-08-23T00:00:00"/>
    <x v="15"/>
    <d v="1899-12-30T18:41:00"/>
    <d v="2009-08-23T00:00:00"/>
    <d v="1899-12-30T20:38:00"/>
    <n v="50"/>
    <n v="117"/>
    <s v="Ticket"/>
    <s v="Sunday"/>
    <s v="Evening"/>
    <x v="12"/>
    <s v="20"/>
  </r>
  <r>
    <x v="0"/>
    <n v="5"/>
    <d v="2009-08-23T00:00:00"/>
    <x v="15"/>
    <d v="1899-12-30T19:18:00"/>
    <d v="2009-08-23T00:00:00"/>
    <d v="1899-12-30T20:18:00"/>
    <n v="50"/>
    <n v="60"/>
    <s v="Ticket"/>
    <s v="Sunday"/>
    <s v="Evening"/>
    <x v="7"/>
    <s v="20"/>
  </r>
  <r>
    <x v="0"/>
    <n v="5"/>
    <d v="2009-08-23T00:00:00"/>
    <x v="15"/>
    <d v="1899-12-30T19:55:00"/>
    <d v="2009-08-23T00:00:00"/>
    <d v="1899-12-30T21:49:00"/>
    <n v="50"/>
    <n v="114"/>
    <s v="Ticket"/>
    <s v="Sunday"/>
    <s v="Evening"/>
    <x v="7"/>
    <s v="21"/>
  </r>
  <r>
    <x v="0"/>
    <n v="5"/>
    <d v="2009-08-23T00:00:00"/>
    <x v="15"/>
    <d v="1899-12-30T20:08:00"/>
    <d v="2009-08-23T00:00:00"/>
    <d v="1899-12-30T21:21:00"/>
    <n v="50"/>
    <n v="73"/>
    <s v="Ticket"/>
    <s v="Sunday"/>
    <s v="Evening"/>
    <x v="8"/>
    <s v="21"/>
  </r>
  <r>
    <x v="0"/>
    <n v="6"/>
    <d v="2009-08-23T00:00:00"/>
    <x v="15"/>
    <d v="1899-12-30T20:27:00"/>
    <d v="2009-08-23T00:00:00"/>
    <d v="1899-12-30T21:43:00"/>
    <n v="50"/>
    <n v="76"/>
    <s v="Ticket"/>
    <s v="Sunday"/>
    <s v="Evening"/>
    <x v="8"/>
    <s v="21"/>
  </r>
  <r>
    <x v="0"/>
    <n v="5"/>
    <d v="2009-08-23T00:00:00"/>
    <x v="15"/>
    <d v="1899-12-30T20:43:00"/>
    <d v="2009-08-24T00:00:00"/>
    <d v="1899-12-30T00:00:00"/>
    <n v="70"/>
    <n v="197"/>
    <s v="Ticket"/>
    <s v="Sunday"/>
    <s v="Evening"/>
    <x v="8"/>
    <s v="00"/>
  </r>
  <r>
    <x v="0"/>
    <n v="5"/>
    <d v="2009-08-23T00:00:00"/>
    <x v="15"/>
    <d v="1899-12-30T20:46:00"/>
    <d v="2009-08-23T00:00:00"/>
    <d v="1899-12-30T21:11:00"/>
    <n v="50"/>
    <n v="25"/>
    <s v="Ticket"/>
    <s v="Sunday"/>
    <s v="Evening"/>
    <x v="8"/>
    <s v="21"/>
  </r>
  <r>
    <x v="0"/>
    <n v="6"/>
    <d v="2009-08-23T00:00:00"/>
    <x v="15"/>
    <d v="1899-12-30T21:00:00"/>
    <d v="2009-08-23T00:00:00"/>
    <d v="1899-12-30T23:55:00"/>
    <n v="50"/>
    <n v="175"/>
    <s v="Ticket"/>
    <s v="Sunday"/>
    <s v="Evening"/>
    <x v="13"/>
    <s v="23"/>
  </r>
  <r>
    <x v="0"/>
    <n v="5"/>
    <d v="2009-08-23T00:00:00"/>
    <x v="15"/>
    <d v="1899-12-30T21:17:00"/>
    <d v="2009-08-23T00:00:00"/>
    <d v="1899-12-30T23:05:00"/>
    <n v="50"/>
    <n v="108"/>
    <s v="Ticket"/>
    <s v="Sunday"/>
    <s v="Evening"/>
    <x v="13"/>
    <s v="23"/>
  </r>
  <r>
    <x v="0"/>
    <n v="6"/>
    <d v="2009-08-23T00:00:00"/>
    <x v="15"/>
    <d v="1899-12-30T21:37:00"/>
    <d v="2009-08-23T00:00:00"/>
    <d v="1899-12-30T23:55:00"/>
    <n v="50"/>
    <n v="138"/>
    <s v="Ticket"/>
    <s v="Sunday"/>
    <s v="Evening"/>
    <x v="13"/>
    <s v="23"/>
  </r>
  <r>
    <x v="0"/>
    <n v="5"/>
    <d v="2009-08-29T00:00:00"/>
    <x v="16"/>
    <d v="1899-12-30T10:34:00"/>
    <d v="2009-08-29T00:00:00"/>
    <d v="1899-12-30T11:52:00"/>
    <n v="50"/>
    <n v="78"/>
    <s v="Ticket"/>
    <s v="Saturday"/>
    <s v="Morning"/>
    <x v="0"/>
    <s v="11"/>
  </r>
  <r>
    <x v="0"/>
    <n v="6"/>
    <d v="2009-08-29T00:00:00"/>
    <x v="16"/>
    <d v="1899-12-30T11:49:00"/>
    <d v="2009-08-29T00:00:00"/>
    <d v="1899-12-30T14:14:00"/>
    <n v="50"/>
    <n v="145"/>
    <s v="Ticket"/>
    <s v="Saturday"/>
    <s v="Morning"/>
    <x v="1"/>
    <s v="14"/>
  </r>
  <r>
    <x v="0"/>
    <n v="6"/>
    <d v="2009-08-29T00:00:00"/>
    <x v="16"/>
    <d v="1899-12-30T13:01:00"/>
    <d v="2009-08-29T00:00:00"/>
    <d v="1899-12-30T13:45:00"/>
    <n v="50"/>
    <n v="44"/>
    <s v="Ticket"/>
    <s v="Saturday"/>
    <s v="Morning"/>
    <x v="3"/>
    <s v="13"/>
  </r>
  <r>
    <x v="0"/>
    <n v="5"/>
    <d v="2009-08-29T00:00:00"/>
    <x v="16"/>
    <d v="1899-12-30T14:32:00"/>
    <d v="2009-08-29T00:00:00"/>
    <d v="1899-12-30T16:17:00"/>
    <n v="50"/>
    <n v="105"/>
    <s v="Ticket"/>
    <s v="Saturday"/>
    <s v="Afternoon"/>
    <x v="4"/>
    <s v="16"/>
  </r>
  <r>
    <x v="0"/>
    <n v="6"/>
    <d v="2009-08-29T00:00:00"/>
    <x v="16"/>
    <d v="1899-12-30T14:42:00"/>
    <d v="2009-08-29T00:00:00"/>
    <d v="1899-12-30T22:32:00"/>
    <n v="150"/>
    <n v="470"/>
    <s v="Ticket"/>
    <s v="Saturday"/>
    <s v="Afternoon"/>
    <x v="4"/>
    <s v="22"/>
  </r>
  <r>
    <x v="0"/>
    <n v="8"/>
    <d v="2009-08-29T00:00:00"/>
    <x v="16"/>
    <d v="1899-12-30T14:46:00"/>
    <d v="2009-08-29T00:00:00"/>
    <d v="1899-12-30T17:24:00"/>
    <n v="50"/>
    <n v="158"/>
    <s v="Ticket"/>
    <s v="Saturday"/>
    <s v="Afternoon"/>
    <x v="4"/>
    <s v="17"/>
  </r>
  <r>
    <x v="0"/>
    <n v="6"/>
    <d v="2009-08-29T00:00:00"/>
    <x v="16"/>
    <d v="1899-12-30T14:59:00"/>
    <d v="2009-08-29T00:00:00"/>
    <d v="1899-12-30T17:51:00"/>
    <n v="50"/>
    <n v="172"/>
    <s v="Ticket"/>
    <s v="Saturday"/>
    <s v="Afternoon"/>
    <x v="4"/>
    <s v="17"/>
  </r>
  <r>
    <x v="0"/>
    <n v="6"/>
    <d v="2009-08-29T00:00:00"/>
    <x v="16"/>
    <d v="1899-12-30T17:24:00"/>
    <d v="2009-08-29T00:00:00"/>
    <d v="1899-12-30T19:54:00"/>
    <n v="50"/>
    <n v="150"/>
    <s v="Ticket"/>
    <s v="Saturday"/>
    <s v="Afternoon"/>
    <x v="6"/>
    <s v="19"/>
  </r>
  <r>
    <x v="0"/>
    <n v="6"/>
    <d v="2009-08-29T00:00:00"/>
    <x v="16"/>
    <d v="1899-12-30T17:36:00"/>
    <d v="2009-08-29T00:00:00"/>
    <d v="1899-12-30T17:58:00"/>
    <n v="50"/>
    <n v="22"/>
    <s v="Ticket"/>
    <s v="Saturday"/>
    <s v="Afternoon"/>
    <x v="6"/>
    <s v="17"/>
  </r>
  <r>
    <x v="0"/>
    <n v="6"/>
    <d v="2009-08-29T00:00:00"/>
    <x v="16"/>
    <d v="1899-12-30T17:48:00"/>
    <d v="2009-08-29T00:00:00"/>
    <d v="1899-12-30T19:11:00"/>
    <n v="50"/>
    <n v="83"/>
    <s v="Ticket"/>
    <s v="Saturday"/>
    <s v="Afternoon"/>
    <x v="6"/>
    <s v="19"/>
  </r>
  <r>
    <x v="0"/>
    <n v="6"/>
    <d v="2009-08-29T00:00:00"/>
    <x v="16"/>
    <d v="1899-12-30T18:15:00"/>
    <d v="2009-08-29T00:00:00"/>
    <d v="1899-12-30T20:18:00"/>
    <n v="50"/>
    <n v="123"/>
    <s v="Ticket"/>
    <s v="Saturday"/>
    <s v="Evening"/>
    <x v="12"/>
    <s v="20"/>
  </r>
  <r>
    <x v="0"/>
    <n v="8"/>
    <d v="2009-08-29T00:00:00"/>
    <x v="16"/>
    <d v="1899-12-30T18:33:00"/>
    <d v="2009-08-29T00:00:00"/>
    <d v="1899-12-30T19:30:00"/>
    <n v="50"/>
    <n v="57"/>
    <s v="Ticket"/>
    <s v="Saturday"/>
    <s v="Evening"/>
    <x v="12"/>
    <s v="19"/>
  </r>
  <r>
    <x v="0"/>
    <n v="6"/>
    <d v="2009-08-29T00:00:00"/>
    <x v="16"/>
    <d v="1899-12-30T18:44:00"/>
    <d v="2009-08-29T00:00:00"/>
    <d v="1899-12-30T20:09:00"/>
    <n v="50"/>
    <n v="85"/>
    <s v="Ticket"/>
    <s v="Saturday"/>
    <s v="Evening"/>
    <x v="12"/>
    <s v="20"/>
  </r>
  <r>
    <x v="0"/>
    <n v="8"/>
    <d v="2009-08-29T00:00:00"/>
    <x v="16"/>
    <d v="1899-12-30T20:31:00"/>
    <d v="2009-08-29T00:00:00"/>
    <d v="1899-12-30T23:03:00"/>
    <n v="50"/>
    <n v="152"/>
    <s v="Ticket"/>
    <s v="Saturday"/>
    <s v="Evening"/>
    <x v="8"/>
    <s v="23"/>
  </r>
  <r>
    <x v="0"/>
    <n v="5"/>
    <d v="2009-08-29T00:00:00"/>
    <x v="16"/>
    <d v="1899-12-30T20:48:00"/>
    <d v="2009-08-29T00:00:00"/>
    <d v="1899-12-30T22:06:00"/>
    <n v="50"/>
    <n v="78"/>
    <s v="Ticket"/>
    <s v="Saturday"/>
    <s v="Evening"/>
    <x v="8"/>
    <s v="22"/>
  </r>
  <r>
    <x v="0"/>
    <n v="5"/>
    <d v="2009-08-29T00:00:00"/>
    <x v="16"/>
    <d v="1899-12-30T21:50:00"/>
    <d v="2009-08-30T00:00:00"/>
    <d v="1899-12-30T01:12:00"/>
    <n v="70"/>
    <n v="202"/>
    <s v="Ticket"/>
    <s v="Saturday"/>
    <s v="Evening"/>
    <x v="13"/>
    <s v="01"/>
  </r>
  <r>
    <x v="0"/>
    <n v="5"/>
    <d v="2009-08-30T00:00:00"/>
    <x v="17"/>
    <d v="1899-12-30T10:49:00"/>
    <d v="2009-08-30T00:00:00"/>
    <d v="1899-12-30T17:14:00"/>
    <n v="130"/>
    <n v="385"/>
    <s v="Ticket"/>
    <s v="Sunday"/>
    <s v="Morning"/>
    <x v="0"/>
    <s v="17"/>
  </r>
  <r>
    <x v="0"/>
    <n v="5"/>
    <d v="2009-08-30T00:00:00"/>
    <x v="17"/>
    <d v="1899-12-30T12:01:00"/>
    <d v="2009-08-30T00:00:00"/>
    <d v="1899-12-30T14:30:00"/>
    <n v="50"/>
    <n v="149"/>
    <s v="Ticket"/>
    <s v="Sunday"/>
    <s v="Morning"/>
    <x v="2"/>
    <s v="14"/>
  </r>
  <r>
    <x v="0"/>
    <n v="5"/>
    <d v="2009-08-30T00:00:00"/>
    <x v="17"/>
    <d v="1899-12-30T12:48:00"/>
    <d v="2009-08-30T00:00:00"/>
    <d v="1899-12-30T14:56:00"/>
    <n v="50"/>
    <n v="128"/>
    <s v="Ticket"/>
    <s v="Sunday"/>
    <s v="Morning"/>
    <x v="2"/>
    <s v="14"/>
  </r>
  <r>
    <x v="0"/>
    <n v="5"/>
    <d v="2009-08-30T00:00:00"/>
    <x v="17"/>
    <d v="1899-12-30T12:51:00"/>
    <d v="2009-08-30T00:00:00"/>
    <d v="1899-12-30T13:29:00"/>
    <n v="50"/>
    <n v="38"/>
    <s v="Ticket"/>
    <s v="Sunday"/>
    <s v="Morning"/>
    <x v="2"/>
    <s v="13"/>
  </r>
  <r>
    <x v="0"/>
    <n v="5"/>
    <d v="2009-08-30T00:00:00"/>
    <x v="17"/>
    <d v="1899-12-30T14:01:00"/>
    <d v="2009-08-30T00:00:00"/>
    <d v="1899-12-30T18:34:00"/>
    <n v="90"/>
    <n v="273"/>
    <s v="Ticket"/>
    <s v="Sunday"/>
    <s v="Afternoon"/>
    <x v="4"/>
    <s v="18"/>
  </r>
  <r>
    <x v="0"/>
    <n v="6"/>
    <d v="2009-08-30T00:00:00"/>
    <x v="17"/>
    <d v="1899-12-30T14:32:00"/>
    <d v="2009-08-30T00:00:00"/>
    <d v="1899-12-30T17:29:00"/>
    <n v="50"/>
    <n v="177"/>
    <s v="Ticket"/>
    <s v="Sunday"/>
    <s v="Afternoon"/>
    <x v="4"/>
    <s v="17"/>
  </r>
  <r>
    <x v="0"/>
    <n v="8"/>
    <d v="2009-08-30T00:00:00"/>
    <x v="17"/>
    <d v="1899-12-30T14:32:00"/>
    <d v="2009-08-30T00:00:00"/>
    <d v="1899-12-30T18:42:00"/>
    <n v="90"/>
    <n v="250"/>
    <s v="Ticket"/>
    <s v="Sunday"/>
    <s v="Afternoon"/>
    <x v="4"/>
    <s v="18"/>
  </r>
  <r>
    <x v="0"/>
    <n v="6"/>
    <d v="2009-08-30T00:00:00"/>
    <x v="17"/>
    <d v="1899-12-30T15:30:00"/>
    <d v="2009-08-30T00:00:00"/>
    <d v="1899-12-30T18:48:00"/>
    <n v="70"/>
    <n v="198"/>
    <s v="Ticket"/>
    <s v="Sunday"/>
    <s v="Afternoon"/>
    <x v="5"/>
    <s v="18"/>
  </r>
  <r>
    <x v="0"/>
    <n v="5"/>
    <d v="2009-08-30T00:00:00"/>
    <x v="17"/>
    <d v="1899-12-30T15:48:00"/>
    <d v="2009-08-30T00:00:00"/>
    <d v="1899-12-30T18:15:00"/>
    <n v="50"/>
    <n v="147"/>
    <s v="Ticket"/>
    <s v="Sunday"/>
    <s v="Afternoon"/>
    <x v="5"/>
    <s v="18"/>
  </r>
  <r>
    <x v="0"/>
    <n v="8"/>
    <d v="2009-08-30T00:00:00"/>
    <x v="17"/>
    <d v="1899-12-30T15:55:00"/>
    <d v="2009-08-30T00:00:00"/>
    <d v="1899-12-30T18:52:00"/>
    <n v="50"/>
    <n v="177"/>
    <s v="Ticket"/>
    <s v="Sunday"/>
    <s v="Afternoon"/>
    <x v="5"/>
    <s v="18"/>
  </r>
  <r>
    <x v="0"/>
    <n v="8"/>
    <d v="2009-08-30T00:00:00"/>
    <x v="17"/>
    <d v="1899-12-30T16:20:00"/>
    <d v="2009-08-30T00:00:00"/>
    <d v="1899-12-30T18:08:00"/>
    <n v="50"/>
    <n v="108"/>
    <s v="Ticket"/>
    <s v="Sunday"/>
    <s v="Afternoon"/>
    <x v="11"/>
    <s v="18"/>
  </r>
  <r>
    <x v="0"/>
    <n v="5"/>
    <d v="2009-08-30T00:00:00"/>
    <x v="17"/>
    <d v="1899-12-30T17:35:00"/>
    <d v="2009-08-30T00:00:00"/>
    <d v="1899-12-30T20:41:00"/>
    <n v="70"/>
    <n v="186"/>
    <s v="Ticket"/>
    <s v="Sunday"/>
    <s v="Afternoon"/>
    <x v="6"/>
    <s v="20"/>
  </r>
  <r>
    <x v="0"/>
    <n v="6"/>
    <d v="2009-08-30T00:00:00"/>
    <x v="17"/>
    <d v="1899-12-30T18:09:00"/>
    <d v="2009-08-30T00:00:00"/>
    <d v="1899-12-30T22:18:00"/>
    <n v="90"/>
    <n v="249"/>
    <s v="Ticket"/>
    <s v="Sunday"/>
    <s v="Evening"/>
    <x v="12"/>
    <s v="22"/>
  </r>
  <r>
    <x v="0"/>
    <n v="5"/>
    <d v="2009-08-30T00:00:00"/>
    <x v="17"/>
    <d v="1899-12-30T18:33:00"/>
    <d v="2009-08-30T00:00:00"/>
    <d v="1899-12-30T19:25:00"/>
    <n v="50"/>
    <n v="52"/>
    <s v="Ticket"/>
    <s v="Sunday"/>
    <s v="Evening"/>
    <x v="12"/>
    <s v="19"/>
  </r>
  <r>
    <x v="0"/>
    <n v="6"/>
    <d v="2009-08-30T00:00:00"/>
    <x v="17"/>
    <d v="1899-12-30T18:34:00"/>
    <d v="2009-08-30T00:00:00"/>
    <d v="1899-12-30T22:12:00"/>
    <n v="70"/>
    <n v="218"/>
    <s v="Ticket"/>
    <s v="Sunday"/>
    <s v="Evening"/>
    <x v="12"/>
    <s v="22"/>
  </r>
  <r>
    <x v="0"/>
    <n v="5"/>
    <d v="2009-08-30T00:00:00"/>
    <x v="17"/>
    <d v="1899-12-30T19:15:00"/>
    <d v="2009-08-30T00:00:00"/>
    <d v="1899-12-30T21:32:00"/>
    <n v="50"/>
    <n v="137"/>
    <s v="Ticket"/>
    <s v="Sunday"/>
    <s v="Evening"/>
    <x v="7"/>
    <s v="21"/>
  </r>
  <r>
    <x v="0"/>
    <n v="5"/>
    <d v="2009-08-30T00:00:00"/>
    <x v="17"/>
    <d v="1899-12-30T19:41:00"/>
    <d v="2009-08-30T00:00:00"/>
    <d v="1899-12-30T20:46:00"/>
    <n v="50"/>
    <n v="65"/>
    <s v="Ticket"/>
    <s v="Sunday"/>
    <s v="Evening"/>
    <x v="7"/>
    <s v="20"/>
  </r>
  <r>
    <x v="0"/>
    <n v="5"/>
    <d v="2009-08-30T00:00:00"/>
    <x v="17"/>
    <d v="1899-12-30T21:33:00"/>
    <d v="2009-08-30T00:00:00"/>
    <d v="1899-12-30T23:29:00"/>
    <n v="50"/>
    <n v="116"/>
    <s v="Ticket"/>
    <s v="Sunday"/>
    <s v="Evening"/>
    <x v="13"/>
    <s v="23"/>
  </r>
  <r>
    <x v="0"/>
    <n v="5"/>
    <d v="2009-08-30T00:00:00"/>
    <x v="17"/>
    <d v="1899-12-30T22:17:00"/>
    <d v="2009-08-31T00:00:00"/>
    <d v="1899-12-30T01:06:00"/>
    <n v="50"/>
    <n v="169"/>
    <s v="Ticket"/>
    <s v="Sunday"/>
    <s v="Night"/>
    <x v="9"/>
    <s v="01"/>
  </r>
  <r>
    <x v="0"/>
    <n v="6"/>
    <d v="2009-09-05T00:00:00"/>
    <x v="18"/>
    <d v="1899-12-30T13:44:00"/>
    <d v="2009-09-05T00:00:00"/>
    <d v="1899-12-30T15:07:00"/>
    <n v="50"/>
    <n v="83"/>
    <s v="Ticket"/>
    <s v="Saturday"/>
    <s v="Morning"/>
    <x v="3"/>
    <s v="15"/>
  </r>
  <r>
    <x v="0"/>
    <n v="8"/>
    <d v="2009-09-05T00:00:00"/>
    <x v="18"/>
    <d v="1899-12-30T14:07:00"/>
    <d v="2009-09-05T00:00:00"/>
    <d v="1899-12-30T17:07:00"/>
    <n v="50"/>
    <n v="180"/>
    <s v="Ticket"/>
    <s v="Saturday"/>
    <s v="Afternoon"/>
    <x v="4"/>
    <s v="17"/>
  </r>
  <r>
    <x v="0"/>
    <n v="8"/>
    <d v="2009-09-05T00:00:00"/>
    <x v="18"/>
    <d v="1899-12-30T15:59:00"/>
    <d v="2009-09-05T00:00:00"/>
    <d v="1899-12-30T18:58:00"/>
    <n v="50"/>
    <n v="179"/>
    <s v="Ticket"/>
    <s v="Saturday"/>
    <s v="Afternoon"/>
    <x v="5"/>
    <s v="18"/>
  </r>
  <r>
    <x v="0"/>
    <n v="5"/>
    <d v="2009-09-05T00:00:00"/>
    <x v="18"/>
    <d v="1899-12-30T16:42:00"/>
    <d v="2009-09-05T00:00:00"/>
    <d v="1899-12-30T19:43:00"/>
    <n v="70"/>
    <n v="181"/>
    <s v="Ticket"/>
    <s v="Saturday"/>
    <s v="Afternoon"/>
    <x v="11"/>
    <s v="19"/>
  </r>
  <r>
    <x v="0"/>
    <n v="8"/>
    <d v="2009-09-05T00:00:00"/>
    <x v="18"/>
    <d v="1899-12-30T16:56:00"/>
    <d v="2009-09-05T00:00:00"/>
    <d v="1899-12-30T18:06:00"/>
    <n v="50"/>
    <n v="70"/>
    <s v="Ticket"/>
    <s v="Saturday"/>
    <s v="Afternoon"/>
    <x v="11"/>
    <s v="18"/>
  </r>
  <r>
    <x v="0"/>
    <n v="5"/>
    <d v="2009-09-05T00:00:00"/>
    <x v="18"/>
    <d v="1899-12-30T17:16:00"/>
    <d v="2009-09-05T00:00:00"/>
    <d v="1899-12-30T18:58:00"/>
    <n v="50"/>
    <n v="102"/>
    <s v="Ticket"/>
    <s v="Saturday"/>
    <s v="Afternoon"/>
    <x v="6"/>
    <s v="18"/>
  </r>
  <r>
    <x v="0"/>
    <n v="5"/>
    <d v="2009-09-05T00:00:00"/>
    <x v="18"/>
    <d v="1899-12-30T18:00:00"/>
    <d v="2009-09-05T00:00:00"/>
    <d v="1899-12-30T22:03:00"/>
    <n v="90"/>
    <n v="243"/>
    <s v="Ticket"/>
    <s v="Saturday"/>
    <s v="Afternoon"/>
    <x v="12"/>
    <s v="22"/>
  </r>
  <r>
    <x v="0"/>
    <n v="6"/>
    <d v="2009-09-05T00:00:00"/>
    <x v="18"/>
    <d v="1899-12-30T18:22:00"/>
    <d v="2009-09-05T00:00:00"/>
    <d v="1899-12-30T21:42:00"/>
    <n v="70"/>
    <n v="200"/>
    <s v="Ticket"/>
    <s v="Saturday"/>
    <s v="Evening"/>
    <x v="12"/>
    <s v="21"/>
  </r>
  <r>
    <x v="0"/>
    <n v="5"/>
    <d v="2009-09-05T00:00:00"/>
    <x v="18"/>
    <d v="1899-12-30T18:30:00"/>
    <d v="2009-09-05T00:00:00"/>
    <d v="1899-12-30T20:40:00"/>
    <n v="50"/>
    <n v="130"/>
    <s v="Ticket"/>
    <s v="Saturday"/>
    <s v="Evening"/>
    <x v="12"/>
    <s v="20"/>
  </r>
  <r>
    <x v="0"/>
    <n v="6"/>
    <d v="2009-09-05T00:00:00"/>
    <x v="18"/>
    <d v="1899-12-30T20:11:00"/>
    <d v="2009-09-05T00:00:00"/>
    <d v="1899-12-30T22:48:00"/>
    <n v="50"/>
    <n v="157"/>
    <s v="Ticket"/>
    <s v="Saturday"/>
    <s v="Evening"/>
    <x v="8"/>
    <s v="22"/>
  </r>
  <r>
    <x v="0"/>
    <n v="5"/>
    <d v="2009-09-05T00:00:00"/>
    <x v="18"/>
    <d v="1899-12-30T20:11:00"/>
    <d v="2009-09-05T00:00:00"/>
    <d v="1899-12-30T20:51:00"/>
    <n v="50"/>
    <n v="40"/>
    <s v="Ticket"/>
    <s v="Saturday"/>
    <s v="Evening"/>
    <x v="8"/>
    <s v="20"/>
  </r>
  <r>
    <x v="0"/>
    <n v="6"/>
    <d v="2009-09-05T00:00:00"/>
    <x v="18"/>
    <d v="1899-12-30T20:27:00"/>
    <d v="2009-09-05T00:00:00"/>
    <d v="1899-12-30T23:41:00"/>
    <n v="70"/>
    <n v="194"/>
    <s v="Ticket"/>
    <s v="Saturday"/>
    <s v="Evening"/>
    <x v="8"/>
    <s v="23"/>
  </r>
  <r>
    <x v="0"/>
    <n v="6"/>
    <d v="2009-09-05T00:00:00"/>
    <x v="18"/>
    <d v="1899-12-30T20:28:00"/>
    <d v="2009-09-05T00:00:00"/>
    <d v="1899-12-30T23:24:00"/>
    <n v="50"/>
    <n v="176"/>
    <s v="Ticket"/>
    <s v="Saturday"/>
    <s v="Evening"/>
    <x v="8"/>
    <s v="23"/>
  </r>
  <r>
    <x v="0"/>
    <n v="6"/>
    <d v="2009-09-05T00:00:00"/>
    <x v="18"/>
    <d v="1899-12-30T20:35:00"/>
    <d v="2009-09-05T00:00:00"/>
    <d v="1899-12-30T22:55:00"/>
    <n v="50"/>
    <n v="140"/>
    <s v="Ticket"/>
    <s v="Saturday"/>
    <s v="Evening"/>
    <x v="8"/>
    <s v="22"/>
  </r>
  <r>
    <x v="0"/>
    <n v="8"/>
    <d v="2009-09-05T00:00:00"/>
    <x v="18"/>
    <d v="1899-12-30T21:26:00"/>
    <d v="2009-09-05T00:00:00"/>
    <d v="1899-12-30T22:51:00"/>
    <n v="50"/>
    <n v="85"/>
    <s v="Ticket"/>
    <s v="Saturday"/>
    <s v="Evening"/>
    <x v="13"/>
    <s v="22"/>
  </r>
  <r>
    <x v="0"/>
    <n v="5"/>
    <d v="2009-09-05T00:00:00"/>
    <x v="18"/>
    <d v="1899-12-30T21:42:00"/>
    <d v="2009-09-06T00:00:00"/>
    <d v="1899-12-30T01:18:00"/>
    <n v="70"/>
    <n v="216"/>
    <s v="Ticket"/>
    <s v="Saturday"/>
    <s v="Evening"/>
    <x v="13"/>
    <s v="01"/>
  </r>
  <r>
    <x v="0"/>
    <n v="5"/>
    <d v="2009-09-05T00:00:00"/>
    <x v="18"/>
    <d v="1899-12-30T22:25:00"/>
    <d v="2009-09-06T00:00:00"/>
    <d v="1899-12-30T00:08:00"/>
    <n v="50"/>
    <n v="103"/>
    <s v="Ticket"/>
    <s v="Saturday"/>
    <s v="Night"/>
    <x v="9"/>
    <s v="00"/>
  </r>
  <r>
    <x v="0"/>
    <n v="5"/>
    <d v="2009-09-05T00:00:00"/>
    <x v="18"/>
    <d v="1899-12-30T22:36:00"/>
    <d v="2009-09-06T00:00:00"/>
    <d v="1899-12-30T01:53:00"/>
    <n v="70"/>
    <n v="197"/>
    <s v="Ticket"/>
    <s v="Saturday"/>
    <s v="Night"/>
    <x v="9"/>
    <s v="01"/>
  </r>
  <r>
    <x v="0"/>
    <n v="5"/>
    <d v="2009-09-06T00:00:00"/>
    <x v="19"/>
    <d v="1899-12-30T10:56:00"/>
    <d v="2009-09-06T00:00:00"/>
    <d v="1899-12-30T12:10:00"/>
    <n v="50"/>
    <n v="74"/>
    <s v="Ticket"/>
    <s v="Sunday"/>
    <s v="Morning"/>
    <x v="0"/>
    <s v="12"/>
  </r>
  <r>
    <x v="0"/>
    <n v="6"/>
    <d v="2009-09-06T00:00:00"/>
    <x v="19"/>
    <d v="1899-12-30T12:51:00"/>
    <d v="2009-09-06T00:00:00"/>
    <d v="1899-12-30T16:09:00"/>
    <n v="70"/>
    <n v="198"/>
    <s v="Ticket"/>
    <s v="Sunday"/>
    <s v="Morning"/>
    <x v="2"/>
    <s v="16"/>
  </r>
  <r>
    <x v="0"/>
    <n v="6"/>
    <d v="2009-09-06T00:00:00"/>
    <x v="19"/>
    <d v="1899-12-30T14:25:00"/>
    <d v="2009-09-06T00:00:00"/>
    <d v="1899-12-30T14:47:00"/>
    <n v="50"/>
    <n v="22"/>
    <s v="Ticket"/>
    <s v="Sunday"/>
    <s v="Afternoon"/>
    <x v="4"/>
    <s v="14"/>
  </r>
  <r>
    <x v="0"/>
    <n v="5"/>
    <d v="2009-09-06T00:00:00"/>
    <x v="19"/>
    <d v="1899-12-30T15:28:00"/>
    <d v="2009-09-06T00:00:00"/>
    <d v="1899-12-30T16:34:00"/>
    <n v="50"/>
    <n v="66"/>
    <s v="Ticket"/>
    <s v="Sunday"/>
    <s v="Afternoon"/>
    <x v="5"/>
    <s v="16"/>
  </r>
  <r>
    <x v="0"/>
    <n v="5"/>
    <d v="2009-09-06T00:00:00"/>
    <x v="19"/>
    <d v="1899-12-30T15:52:00"/>
    <d v="2009-09-06T00:00:00"/>
    <d v="1899-12-30T20:18:00"/>
    <n v="90"/>
    <n v="266"/>
    <s v="Ticket"/>
    <s v="Sunday"/>
    <s v="Afternoon"/>
    <x v="5"/>
    <s v="20"/>
  </r>
  <r>
    <x v="0"/>
    <n v="6"/>
    <d v="2009-09-06T00:00:00"/>
    <x v="19"/>
    <d v="1899-12-30T16:23:00"/>
    <d v="2009-09-06T00:00:00"/>
    <d v="1899-12-30T20:13:00"/>
    <n v="70"/>
    <n v="230"/>
    <s v="Ticket"/>
    <s v="Sunday"/>
    <s v="Afternoon"/>
    <x v="11"/>
    <s v="20"/>
  </r>
  <r>
    <x v="0"/>
    <n v="6"/>
    <d v="2009-09-06T00:00:00"/>
    <x v="19"/>
    <d v="1899-12-30T17:04:00"/>
    <d v="2009-09-06T00:00:00"/>
    <d v="1899-12-30T18:14:00"/>
    <n v="50"/>
    <n v="70"/>
    <s v="Ticket"/>
    <s v="Sunday"/>
    <s v="Afternoon"/>
    <x v="6"/>
    <s v="18"/>
  </r>
  <r>
    <x v="0"/>
    <n v="8"/>
    <d v="2009-09-06T00:00:00"/>
    <x v="19"/>
    <d v="1899-12-30T17:41:00"/>
    <d v="2009-09-06T00:00:00"/>
    <d v="1899-12-30T19:16:00"/>
    <n v="50"/>
    <n v="95"/>
    <s v="Ticket"/>
    <s v="Sunday"/>
    <s v="Afternoon"/>
    <x v="6"/>
    <s v="19"/>
  </r>
  <r>
    <x v="0"/>
    <n v="5"/>
    <d v="2009-09-06T00:00:00"/>
    <x v="19"/>
    <d v="1899-12-30T17:43:00"/>
    <d v="2009-09-06T00:00:00"/>
    <d v="1899-12-30T19:05:00"/>
    <n v="50"/>
    <n v="82"/>
    <s v="Ticket"/>
    <s v="Sunday"/>
    <s v="Afternoon"/>
    <x v="6"/>
    <s v="19"/>
  </r>
  <r>
    <x v="0"/>
    <n v="5"/>
    <d v="2009-09-06T00:00:00"/>
    <x v="19"/>
    <d v="1899-12-30T18:14:00"/>
    <d v="2009-09-06T00:00:00"/>
    <d v="1899-12-30T19:09:00"/>
    <n v="50"/>
    <n v="55"/>
    <s v="Ticket"/>
    <s v="Sunday"/>
    <s v="Evening"/>
    <x v="12"/>
    <s v="19"/>
  </r>
  <r>
    <x v="0"/>
    <n v="6"/>
    <d v="2009-09-06T00:00:00"/>
    <x v="19"/>
    <d v="1899-12-30T18:21:00"/>
    <d v="2009-09-06T00:00:00"/>
    <d v="1899-12-30T21:45:00"/>
    <n v="70"/>
    <n v="204"/>
    <s v="Ticket"/>
    <s v="Sunday"/>
    <s v="Evening"/>
    <x v="12"/>
    <s v="21"/>
  </r>
  <r>
    <x v="0"/>
    <n v="8"/>
    <d v="2009-09-06T00:00:00"/>
    <x v="19"/>
    <d v="1899-12-30T19:34:00"/>
    <d v="2009-09-06T00:00:00"/>
    <d v="1899-12-30T20:47:00"/>
    <n v="50"/>
    <n v="73"/>
    <s v="Ticket"/>
    <s v="Sunday"/>
    <s v="Evening"/>
    <x v="7"/>
    <s v="20"/>
  </r>
  <r>
    <x v="0"/>
    <n v="5"/>
    <d v="2009-09-06T00:00:00"/>
    <x v="19"/>
    <d v="1899-12-30T19:48:00"/>
    <d v="2009-09-07T00:00:00"/>
    <d v="1899-12-30T00:14:00"/>
    <n v="90"/>
    <n v="266"/>
    <s v="Ticket"/>
    <s v="Sunday"/>
    <s v="Evening"/>
    <x v="7"/>
    <s v="00"/>
  </r>
  <r>
    <x v="0"/>
    <n v="8"/>
    <d v="2009-09-06T00:00:00"/>
    <x v="19"/>
    <d v="1899-12-30T20:08:00"/>
    <d v="2009-09-06T00:00:00"/>
    <d v="1899-12-30T21:43:00"/>
    <n v="50"/>
    <n v="95"/>
    <s v="Ticket"/>
    <s v="Sunday"/>
    <s v="Evening"/>
    <x v="8"/>
    <s v="21"/>
  </r>
  <r>
    <x v="0"/>
    <n v="8"/>
    <d v="2009-09-06T00:00:00"/>
    <x v="19"/>
    <d v="1899-12-30T20:11:00"/>
    <d v="2009-09-06T00:00:00"/>
    <d v="1899-12-30T21:13:00"/>
    <n v="50"/>
    <n v="62"/>
    <s v="Ticket"/>
    <s v="Sunday"/>
    <s v="Evening"/>
    <x v="8"/>
    <s v="21"/>
  </r>
  <r>
    <x v="0"/>
    <n v="6"/>
    <d v="2009-09-06T00:00:00"/>
    <x v="19"/>
    <d v="1899-12-30T21:05:00"/>
    <d v="2009-09-06T00:00:00"/>
    <d v="1899-12-30T22:52:00"/>
    <n v="50"/>
    <n v="107"/>
    <s v="Ticket"/>
    <s v="Sunday"/>
    <s v="Evening"/>
    <x v="13"/>
    <s v="22"/>
  </r>
  <r>
    <x v="0"/>
    <n v="6"/>
    <d v="2009-09-06T00:00:00"/>
    <x v="19"/>
    <d v="1899-12-30T22:44:00"/>
    <d v="2009-09-07T00:00:00"/>
    <d v="1899-12-30T01:41:00"/>
    <n v="50"/>
    <n v="177"/>
    <s v="Ticket"/>
    <s v="Sunday"/>
    <s v="Night"/>
    <x v="9"/>
    <s v="01"/>
  </r>
  <r>
    <x v="0"/>
    <n v="6"/>
    <d v="2009-09-12T00:00:00"/>
    <x v="20"/>
    <d v="1899-12-30T09:17:00"/>
    <d v="2009-09-12T00:00:00"/>
    <d v="1899-12-30T18:46:00"/>
    <n v="0"/>
    <n v="569"/>
    <s v="Pass"/>
    <s v="Saturday"/>
    <s v="Night"/>
    <x v="10"/>
    <s v="18"/>
  </r>
  <r>
    <x v="0"/>
    <n v="5"/>
    <d v="2009-09-12T00:00:00"/>
    <x v="20"/>
    <d v="1899-12-30T11:25:00"/>
    <d v="2009-09-12T00:00:00"/>
    <d v="1899-12-30T12:22:00"/>
    <n v="50"/>
    <n v="57"/>
    <s v="Ticket"/>
    <s v="Saturday"/>
    <s v="Morning"/>
    <x v="1"/>
    <s v="12"/>
  </r>
  <r>
    <x v="0"/>
    <n v="6"/>
    <d v="2009-09-12T00:00:00"/>
    <x v="20"/>
    <d v="1899-12-30T13:07:00"/>
    <d v="2009-09-12T00:00:00"/>
    <d v="1899-12-30T14:02:00"/>
    <n v="0"/>
    <n v="55"/>
    <s v="Pass"/>
    <s v="Saturday"/>
    <s v="Morning"/>
    <x v="3"/>
    <s v="14"/>
  </r>
  <r>
    <x v="0"/>
    <n v="6"/>
    <d v="2009-09-12T00:00:00"/>
    <x v="20"/>
    <d v="1899-12-30T13:25:00"/>
    <d v="2009-09-12T00:00:00"/>
    <d v="1899-12-30T15:42:00"/>
    <n v="50"/>
    <n v="137"/>
    <s v="Ticket"/>
    <s v="Saturday"/>
    <s v="Morning"/>
    <x v="3"/>
    <s v="15"/>
  </r>
  <r>
    <x v="0"/>
    <n v="5"/>
    <d v="2009-09-12T00:00:00"/>
    <x v="20"/>
    <d v="1899-12-30T14:38:00"/>
    <d v="2009-09-12T00:00:00"/>
    <d v="1899-12-30T15:17:00"/>
    <n v="50"/>
    <n v="39"/>
    <s v="Ticket"/>
    <s v="Saturday"/>
    <s v="Afternoon"/>
    <x v="4"/>
    <s v="15"/>
  </r>
  <r>
    <x v="0"/>
    <n v="5"/>
    <d v="2009-09-12T00:00:00"/>
    <x v="20"/>
    <d v="1899-12-30T15:14:00"/>
    <d v="2009-09-12T00:00:00"/>
    <d v="1899-12-30T17:54:00"/>
    <n v="50"/>
    <n v="160"/>
    <s v="Ticket"/>
    <s v="Saturday"/>
    <s v="Afternoon"/>
    <x v="5"/>
    <s v="17"/>
  </r>
  <r>
    <x v="0"/>
    <n v="6"/>
    <d v="2009-09-12T00:00:00"/>
    <x v="20"/>
    <d v="1899-12-30T15:51:00"/>
    <d v="2009-09-12T00:00:00"/>
    <d v="1899-12-30T17:40:00"/>
    <n v="50"/>
    <n v="109"/>
    <s v="Ticket"/>
    <s v="Saturday"/>
    <s v="Afternoon"/>
    <x v="5"/>
    <s v="17"/>
  </r>
  <r>
    <x v="0"/>
    <n v="6"/>
    <d v="2009-09-12T00:00:00"/>
    <x v="20"/>
    <d v="1899-12-30T16:25:00"/>
    <d v="2009-09-12T00:00:00"/>
    <d v="1899-12-30T17:05:00"/>
    <n v="50"/>
    <n v="40"/>
    <s v="Ticket"/>
    <s v="Saturday"/>
    <s v="Afternoon"/>
    <x v="11"/>
    <s v="17"/>
  </r>
  <r>
    <x v="0"/>
    <n v="5"/>
    <d v="2009-09-12T00:00:00"/>
    <x v="20"/>
    <d v="1899-12-30T16:39:00"/>
    <d v="2009-09-12T00:00:00"/>
    <d v="1899-12-30T18:45:00"/>
    <n v="50"/>
    <n v="126"/>
    <s v="Ticket"/>
    <s v="Saturday"/>
    <s v="Afternoon"/>
    <x v="11"/>
    <s v="18"/>
  </r>
  <r>
    <x v="0"/>
    <n v="5"/>
    <d v="2009-09-12T00:00:00"/>
    <x v="20"/>
    <d v="1899-12-30T16:45:00"/>
    <d v="2009-09-12T00:00:00"/>
    <d v="1899-12-30T19:10:00"/>
    <n v="50"/>
    <n v="145"/>
    <s v="Ticket"/>
    <s v="Saturday"/>
    <s v="Afternoon"/>
    <x v="11"/>
    <s v="19"/>
  </r>
  <r>
    <x v="0"/>
    <n v="6"/>
    <d v="2009-09-12T00:00:00"/>
    <x v="20"/>
    <d v="1899-12-30T17:05:00"/>
    <d v="2009-09-12T00:00:00"/>
    <d v="1899-12-30T18:17:00"/>
    <n v="50"/>
    <n v="72"/>
    <s v="Ticket"/>
    <s v="Saturday"/>
    <s v="Afternoon"/>
    <x v="6"/>
    <s v="18"/>
  </r>
  <r>
    <x v="0"/>
    <n v="6"/>
    <d v="2009-09-12T00:00:00"/>
    <x v="20"/>
    <d v="1899-12-30T17:38:00"/>
    <d v="2009-09-12T00:00:00"/>
    <d v="1899-12-30T20:26:00"/>
    <n v="50"/>
    <n v="168"/>
    <s v="Ticket"/>
    <s v="Saturday"/>
    <s v="Afternoon"/>
    <x v="6"/>
    <s v="20"/>
  </r>
  <r>
    <x v="0"/>
    <n v="5"/>
    <d v="2009-09-12T00:00:00"/>
    <x v="20"/>
    <d v="1899-12-30T18:34:00"/>
    <d v="2009-09-12T00:00:00"/>
    <d v="1899-12-30T22:18:00"/>
    <n v="70"/>
    <n v="224"/>
    <s v="Ticket"/>
    <s v="Saturday"/>
    <s v="Evening"/>
    <x v="12"/>
    <s v="22"/>
  </r>
  <r>
    <x v="0"/>
    <n v="6"/>
    <d v="2009-09-12T00:00:00"/>
    <x v="20"/>
    <d v="1899-12-30T18:56:00"/>
    <d v="2009-09-12T00:00:00"/>
    <d v="1899-12-30T22:36:00"/>
    <n v="70"/>
    <n v="220"/>
    <s v="Ticket"/>
    <s v="Saturday"/>
    <s v="Evening"/>
    <x v="12"/>
    <s v="22"/>
  </r>
  <r>
    <x v="0"/>
    <n v="5"/>
    <d v="2009-09-12T00:00:00"/>
    <x v="20"/>
    <d v="1899-12-30T20:43:00"/>
    <d v="2009-09-12T00:00:00"/>
    <d v="1899-12-30T23:22:00"/>
    <n v="50"/>
    <n v="159"/>
    <s v="Ticket"/>
    <s v="Saturday"/>
    <s v="Evening"/>
    <x v="8"/>
    <s v="23"/>
  </r>
  <r>
    <x v="0"/>
    <n v="6"/>
    <d v="2009-09-12T00:00:00"/>
    <x v="20"/>
    <d v="1899-12-30T22:02:00"/>
    <d v="2009-09-12T00:00:00"/>
    <d v="1899-12-30T23:04:00"/>
    <n v="50"/>
    <n v="62"/>
    <s v="Ticket"/>
    <s v="Saturday"/>
    <s v="Night"/>
    <x v="9"/>
    <s v="23"/>
  </r>
  <r>
    <x v="0"/>
    <n v="5"/>
    <d v="2009-09-12T00:00:00"/>
    <x v="20"/>
    <d v="1899-12-30T22:20:00"/>
    <d v="2009-09-12T00:00:00"/>
    <d v="1899-12-30T22:27:00"/>
    <n v="50"/>
    <n v="7"/>
    <s v="Ticket"/>
    <s v="Saturday"/>
    <s v="Night"/>
    <x v="9"/>
    <s v="22"/>
  </r>
  <r>
    <x v="0"/>
    <n v="5"/>
    <d v="2009-09-13T00:00:00"/>
    <x v="21"/>
    <d v="1899-12-30T10:24:00"/>
    <d v="2009-09-13T00:00:00"/>
    <d v="1899-12-30T10:26:00"/>
    <n v="50"/>
    <n v="2"/>
    <s v="Ticket"/>
    <s v="Sunday"/>
    <s v="Morning"/>
    <x v="0"/>
    <s v="10"/>
  </r>
  <r>
    <x v="0"/>
    <n v="6"/>
    <d v="2009-09-13T00:00:00"/>
    <x v="21"/>
    <d v="1899-12-30T14:12:00"/>
    <d v="2009-09-13T00:00:00"/>
    <d v="1899-12-30T16:50:00"/>
    <n v="50"/>
    <n v="158"/>
    <s v="Ticket"/>
    <s v="Sunday"/>
    <s v="Afternoon"/>
    <x v="4"/>
    <s v="16"/>
  </r>
  <r>
    <x v="0"/>
    <n v="5"/>
    <d v="2009-09-13T00:00:00"/>
    <x v="21"/>
    <d v="1899-12-30T14:44:00"/>
    <d v="2009-09-13T00:00:00"/>
    <d v="1899-12-30T15:47:00"/>
    <n v="50"/>
    <n v="63"/>
    <s v="Ticket"/>
    <s v="Sunday"/>
    <s v="Afternoon"/>
    <x v="4"/>
    <s v="15"/>
  </r>
  <r>
    <x v="0"/>
    <n v="6"/>
    <d v="2009-09-13T00:00:00"/>
    <x v="21"/>
    <d v="1899-12-30T15:11:00"/>
    <d v="2009-09-13T00:00:00"/>
    <d v="1899-12-30T16:57:00"/>
    <n v="50"/>
    <n v="106"/>
    <s v="Ticket"/>
    <s v="Sunday"/>
    <s v="Afternoon"/>
    <x v="5"/>
    <s v="16"/>
  </r>
  <r>
    <x v="0"/>
    <n v="8"/>
    <d v="2009-09-13T00:00:00"/>
    <x v="21"/>
    <d v="1899-12-30T18:47:00"/>
    <d v="2009-09-13T00:00:00"/>
    <d v="1899-12-30T20:41:00"/>
    <n v="50"/>
    <n v="114"/>
    <s v="Ticket"/>
    <s v="Sunday"/>
    <s v="Evening"/>
    <x v="12"/>
    <s v="20"/>
  </r>
  <r>
    <x v="0"/>
    <n v="6"/>
    <d v="2009-09-13T00:00:00"/>
    <x v="21"/>
    <d v="1899-12-30T19:22:00"/>
    <d v="2009-09-13T00:00:00"/>
    <d v="1899-12-30T21:34:00"/>
    <n v="50"/>
    <n v="132"/>
    <s v="Ticket"/>
    <s v="Sunday"/>
    <s v="Evening"/>
    <x v="7"/>
    <s v="21"/>
  </r>
  <r>
    <x v="0"/>
    <n v="5"/>
    <d v="2009-09-13T00:00:00"/>
    <x v="21"/>
    <d v="1899-12-30T20:38:00"/>
    <d v="2009-09-13T00:00:00"/>
    <d v="1899-12-30T22:35:00"/>
    <n v="50"/>
    <n v="117"/>
    <s v="Ticket"/>
    <s v="Sunday"/>
    <s v="Evening"/>
    <x v="8"/>
    <s v="22"/>
  </r>
  <r>
    <x v="0"/>
    <n v="5"/>
    <d v="2009-09-13T00:00:00"/>
    <x v="21"/>
    <d v="1899-12-30T21:04:00"/>
    <d v="2009-09-13T00:00:00"/>
    <d v="1899-12-30T23:10:00"/>
    <n v="50"/>
    <n v="126"/>
    <s v="Ticket"/>
    <s v="Sunday"/>
    <s v="Evening"/>
    <x v="13"/>
    <s v="23"/>
  </r>
  <r>
    <x v="0"/>
    <n v="5"/>
    <d v="2009-09-19T00:00:00"/>
    <x v="22"/>
    <d v="1899-12-30T11:20:00"/>
    <d v="2009-09-19T00:00:00"/>
    <d v="1899-12-30T20:40:00"/>
    <n v="190"/>
    <n v="560"/>
    <s v="Ticket"/>
    <s v="Saturday"/>
    <s v="Morning"/>
    <x v="1"/>
    <s v="20"/>
  </r>
  <r>
    <x v="0"/>
    <n v="6"/>
    <d v="2009-09-19T00:00:00"/>
    <x v="22"/>
    <d v="1899-12-30T11:49:00"/>
    <d v="2009-09-19T00:00:00"/>
    <d v="1899-12-30T13:31:00"/>
    <n v="50"/>
    <n v="102"/>
    <s v="Ticket"/>
    <s v="Saturday"/>
    <s v="Morning"/>
    <x v="1"/>
    <s v="13"/>
  </r>
  <r>
    <x v="0"/>
    <n v="5"/>
    <d v="2009-09-19T00:00:00"/>
    <x v="22"/>
    <d v="1899-12-30T14:19:00"/>
    <d v="2009-09-19T00:00:00"/>
    <d v="1899-12-30T15:47:00"/>
    <n v="50"/>
    <n v="88"/>
    <s v="Ticket"/>
    <s v="Saturday"/>
    <s v="Afternoon"/>
    <x v="4"/>
    <s v="15"/>
  </r>
  <r>
    <x v="0"/>
    <n v="5"/>
    <d v="2009-09-19T00:00:00"/>
    <x v="22"/>
    <d v="1899-12-30T16:25:00"/>
    <d v="2009-09-19T00:00:00"/>
    <d v="1899-12-30T17:38:00"/>
    <n v="50"/>
    <n v="73"/>
    <s v="Ticket"/>
    <s v="Saturday"/>
    <s v="Afternoon"/>
    <x v="11"/>
    <s v="17"/>
  </r>
  <r>
    <x v="0"/>
    <n v="8"/>
    <d v="2009-09-19T00:00:00"/>
    <x v="22"/>
    <d v="1899-12-30T16:55:00"/>
    <d v="2009-09-19T00:00:00"/>
    <d v="1899-12-30T17:49:00"/>
    <n v="50"/>
    <n v="54"/>
    <s v="Ticket"/>
    <s v="Saturday"/>
    <s v="Afternoon"/>
    <x v="11"/>
    <s v="17"/>
  </r>
  <r>
    <x v="0"/>
    <n v="5"/>
    <d v="2009-09-19T00:00:00"/>
    <x v="22"/>
    <d v="1899-12-30T17:04:00"/>
    <d v="2009-09-19T00:00:00"/>
    <d v="1899-12-30T21:51:00"/>
    <n v="90"/>
    <n v="287"/>
    <s v="Ticket"/>
    <s v="Saturday"/>
    <s v="Afternoon"/>
    <x v="6"/>
    <s v="21"/>
  </r>
  <r>
    <x v="0"/>
    <n v="6"/>
    <d v="2009-09-19T00:00:00"/>
    <x v="22"/>
    <d v="1899-12-30T17:31:00"/>
    <d v="2009-09-19T00:00:00"/>
    <d v="1899-12-30T22:34:00"/>
    <n v="0"/>
    <n v="303"/>
    <s v="Pass"/>
    <s v="Saturday"/>
    <s v="Afternoon"/>
    <x v="6"/>
    <s v="22"/>
  </r>
  <r>
    <x v="0"/>
    <n v="6"/>
    <d v="2009-09-19T00:00:00"/>
    <x v="22"/>
    <d v="1899-12-30T20:38:00"/>
    <d v="2009-09-19T00:00:00"/>
    <d v="1899-12-30T22:20:00"/>
    <n v="50"/>
    <n v="102"/>
    <s v="Ticket"/>
    <s v="Saturday"/>
    <s v="Evening"/>
    <x v="8"/>
    <s v="22"/>
  </r>
  <r>
    <x v="0"/>
    <n v="5"/>
    <d v="2009-09-19T00:00:00"/>
    <x v="22"/>
    <d v="1899-12-30T21:50:00"/>
    <d v="2009-09-20T00:00:00"/>
    <d v="1899-12-30T00:03:00"/>
    <n v="50"/>
    <n v="133"/>
    <s v="Ticket"/>
    <s v="Saturday"/>
    <s v="Evening"/>
    <x v="13"/>
    <s v="00"/>
  </r>
  <r>
    <x v="0"/>
    <n v="6"/>
    <d v="2009-09-19T00:00:00"/>
    <x v="22"/>
    <d v="1899-12-30T22:18:00"/>
    <d v="2009-09-20T00:00:00"/>
    <d v="1899-12-30T02:16:00"/>
    <n v="70"/>
    <n v="238"/>
    <s v="Ticket"/>
    <s v="Saturday"/>
    <s v="Night"/>
    <x v="9"/>
    <s v="02"/>
  </r>
  <r>
    <x v="0"/>
    <n v="8"/>
    <d v="2009-09-20T00:00:00"/>
    <x v="23"/>
    <d v="1899-12-30T11:53:00"/>
    <d v="2009-09-20T00:00:00"/>
    <d v="1899-12-30T17:10:00"/>
    <n v="110"/>
    <n v="317"/>
    <s v="Ticket"/>
    <s v="Sunday"/>
    <s v="Morning"/>
    <x v="1"/>
    <s v="17"/>
  </r>
  <r>
    <x v="0"/>
    <n v="5"/>
    <d v="2009-09-20T00:00:00"/>
    <x v="23"/>
    <d v="1899-12-30T12:05:00"/>
    <d v="2009-09-20T00:00:00"/>
    <d v="1899-12-30T13:40:00"/>
    <n v="50"/>
    <n v="95"/>
    <s v="Ticket"/>
    <s v="Sunday"/>
    <s v="Morning"/>
    <x v="2"/>
    <s v="13"/>
  </r>
  <r>
    <x v="0"/>
    <n v="8"/>
    <d v="2009-09-20T00:00:00"/>
    <x v="23"/>
    <d v="1899-12-30T12:40:00"/>
    <d v="2009-09-20T00:00:00"/>
    <d v="1899-12-30T16:21:00"/>
    <n v="70"/>
    <n v="221"/>
    <s v="Ticket"/>
    <s v="Sunday"/>
    <s v="Morning"/>
    <x v="2"/>
    <s v="16"/>
  </r>
  <r>
    <x v="0"/>
    <n v="8"/>
    <d v="2009-09-20T00:00:00"/>
    <x v="23"/>
    <d v="1899-12-30T13:06:00"/>
    <d v="2009-09-20T00:00:00"/>
    <d v="1899-12-30T17:19:00"/>
    <n v="90"/>
    <n v="253"/>
    <s v="Ticket"/>
    <s v="Sunday"/>
    <s v="Morning"/>
    <x v="3"/>
    <s v="17"/>
  </r>
  <r>
    <x v="0"/>
    <n v="6"/>
    <d v="2009-09-20T00:00:00"/>
    <x v="23"/>
    <d v="1899-12-30T13:20:00"/>
    <d v="2009-09-20T00:00:00"/>
    <d v="1899-12-30T15:30:00"/>
    <n v="50"/>
    <n v="130"/>
    <s v="Ticket"/>
    <s v="Sunday"/>
    <s v="Morning"/>
    <x v="3"/>
    <s v="15"/>
  </r>
  <r>
    <x v="0"/>
    <n v="6"/>
    <d v="2009-09-20T00:00:00"/>
    <x v="23"/>
    <d v="1899-12-30T13:21:00"/>
    <d v="2009-09-20T00:00:00"/>
    <d v="1899-12-30T16:14:00"/>
    <n v="50"/>
    <n v="173"/>
    <s v="Ticket"/>
    <s v="Sunday"/>
    <s v="Morning"/>
    <x v="3"/>
    <s v="16"/>
  </r>
  <r>
    <x v="0"/>
    <n v="6"/>
    <d v="2009-09-20T00:00:00"/>
    <x v="23"/>
    <d v="1899-12-30T14:01:00"/>
    <d v="2009-09-20T00:00:00"/>
    <d v="1899-12-30T17:05:00"/>
    <n v="70"/>
    <n v="184"/>
    <s v="Ticket"/>
    <s v="Sunday"/>
    <s v="Afternoon"/>
    <x v="4"/>
    <s v="17"/>
  </r>
  <r>
    <x v="0"/>
    <n v="5"/>
    <d v="2009-09-20T00:00:00"/>
    <x v="23"/>
    <d v="1899-12-30T15:46:00"/>
    <d v="2009-09-20T00:00:00"/>
    <d v="1899-12-30T20:07:00"/>
    <n v="90"/>
    <n v="261"/>
    <s v="Ticket"/>
    <s v="Sunday"/>
    <s v="Afternoon"/>
    <x v="5"/>
    <s v="20"/>
  </r>
  <r>
    <x v="0"/>
    <n v="8"/>
    <d v="2009-09-20T00:00:00"/>
    <x v="23"/>
    <d v="1899-12-30T16:19:00"/>
    <d v="2009-09-20T00:00:00"/>
    <d v="1899-12-30T17:34:00"/>
    <n v="50"/>
    <n v="75"/>
    <s v="Ticket"/>
    <s v="Sunday"/>
    <s v="Afternoon"/>
    <x v="11"/>
    <s v="17"/>
  </r>
  <r>
    <x v="0"/>
    <n v="8"/>
    <d v="2009-09-20T00:00:00"/>
    <x v="23"/>
    <d v="1899-12-30T16:27:00"/>
    <d v="2009-09-20T00:00:00"/>
    <d v="1899-12-30T17:57:00"/>
    <n v="50"/>
    <n v="90"/>
    <s v="Ticket"/>
    <s v="Sunday"/>
    <s v="Afternoon"/>
    <x v="11"/>
    <s v="17"/>
  </r>
  <r>
    <x v="0"/>
    <n v="5"/>
    <d v="2009-09-20T00:00:00"/>
    <x v="23"/>
    <d v="1899-12-30T16:46:00"/>
    <d v="2009-09-20T00:00:00"/>
    <d v="1899-12-30T18:38:00"/>
    <n v="50"/>
    <n v="112"/>
    <s v="Ticket"/>
    <s v="Sunday"/>
    <s v="Afternoon"/>
    <x v="11"/>
    <s v="18"/>
  </r>
  <r>
    <x v="0"/>
    <n v="6"/>
    <d v="2009-09-20T00:00:00"/>
    <x v="23"/>
    <d v="1899-12-30T17:45:00"/>
    <d v="2009-09-20T00:00:00"/>
    <d v="1899-12-30T22:26:00"/>
    <n v="90"/>
    <n v="281"/>
    <s v="Ticket"/>
    <s v="Sunday"/>
    <s v="Afternoon"/>
    <x v="6"/>
    <s v="22"/>
  </r>
  <r>
    <x v="0"/>
    <n v="6"/>
    <d v="2009-09-20T00:00:00"/>
    <x v="23"/>
    <d v="1899-12-30T17:53:00"/>
    <d v="2009-09-20T00:00:00"/>
    <d v="1899-12-30T22:21:00"/>
    <n v="90"/>
    <n v="268"/>
    <s v="Ticket"/>
    <s v="Sunday"/>
    <s v="Afternoon"/>
    <x v="6"/>
    <s v="22"/>
  </r>
  <r>
    <x v="0"/>
    <n v="8"/>
    <d v="2009-09-20T00:00:00"/>
    <x v="23"/>
    <d v="1899-12-30T17:54:00"/>
    <d v="2009-09-20T00:00:00"/>
    <d v="1899-12-30T20:24:00"/>
    <n v="50"/>
    <n v="150"/>
    <s v="Ticket"/>
    <s v="Sunday"/>
    <s v="Afternoon"/>
    <x v="6"/>
    <s v="20"/>
  </r>
  <r>
    <x v="0"/>
    <n v="5"/>
    <d v="2009-09-20T00:00:00"/>
    <x v="23"/>
    <d v="1899-12-30T18:12:00"/>
    <d v="2009-09-20T00:00:00"/>
    <d v="1899-12-30T23:50:00"/>
    <n v="110"/>
    <n v="338"/>
    <s v="Ticket"/>
    <s v="Sunday"/>
    <s v="Evening"/>
    <x v="12"/>
    <s v="23"/>
  </r>
  <r>
    <x v="0"/>
    <n v="5"/>
    <d v="2009-09-20T00:00:00"/>
    <x v="23"/>
    <d v="1899-12-30T18:55:00"/>
    <d v="2009-09-20T00:00:00"/>
    <d v="1899-12-30T22:20:00"/>
    <n v="70"/>
    <n v="205"/>
    <s v="Ticket"/>
    <s v="Sunday"/>
    <s v="Evening"/>
    <x v="12"/>
    <s v="22"/>
  </r>
  <r>
    <x v="0"/>
    <n v="6"/>
    <d v="2009-09-20T00:00:00"/>
    <x v="23"/>
    <d v="1899-12-30T19:14:00"/>
    <d v="2009-09-20T00:00:00"/>
    <d v="1899-12-30T21:06:00"/>
    <n v="50"/>
    <n v="112"/>
    <s v="Ticket"/>
    <s v="Sunday"/>
    <s v="Evening"/>
    <x v="7"/>
    <s v="21"/>
  </r>
  <r>
    <x v="0"/>
    <n v="5"/>
    <d v="2009-09-20T00:00:00"/>
    <x v="23"/>
    <d v="1899-12-30T19:24:00"/>
    <d v="2009-09-20T00:00:00"/>
    <d v="1899-12-30T21:37:00"/>
    <n v="50"/>
    <n v="133"/>
    <s v="Ticket"/>
    <s v="Sunday"/>
    <s v="Evening"/>
    <x v="7"/>
    <s v="21"/>
  </r>
  <r>
    <x v="0"/>
    <n v="6"/>
    <d v="2009-09-20T00:00:00"/>
    <x v="23"/>
    <d v="1899-12-30T22:34:00"/>
    <d v="2009-09-21T00:00:00"/>
    <d v="1899-12-30T00:13:00"/>
    <n v="50"/>
    <n v="99"/>
    <s v="Ticket"/>
    <s v="Sunday"/>
    <s v="Night"/>
    <x v="9"/>
    <s v="00"/>
  </r>
  <r>
    <x v="0"/>
    <n v="6"/>
    <d v="2009-09-20T00:00:00"/>
    <x v="23"/>
    <d v="1899-12-30T23:04:00"/>
    <d v="2009-09-20T00:00:00"/>
    <d v="1899-12-30T23:24:00"/>
    <n v="50"/>
    <n v="20"/>
    <s v="Ticket"/>
    <s v="Sunday"/>
    <s v="Night"/>
    <x v="14"/>
    <s v="23"/>
  </r>
  <r>
    <x v="0"/>
    <n v="5"/>
    <d v="2009-09-26T00:00:00"/>
    <x v="24"/>
    <d v="1899-12-30T10:31:00"/>
    <d v="2009-09-26T00:00:00"/>
    <d v="1899-12-30T11:54:00"/>
    <n v="50"/>
    <n v="83"/>
    <s v="Ticket"/>
    <s v="Saturday"/>
    <s v="Morning"/>
    <x v="0"/>
    <s v="11"/>
  </r>
  <r>
    <x v="0"/>
    <n v="5"/>
    <d v="2009-09-26T00:00:00"/>
    <x v="24"/>
    <d v="1899-12-30T11:40:00"/>
    <d v="2009-09-26T00:00:00"/>
    <d v="1899-12-30T15:14:00"/>
    <n v="70"/>
    <n v="214"/>
    <s v="Ticket"/>
    <s v="Saturday"/>
    <s v="Morning"/>
    <x v="1"/>
    <s v="15"/>
  </r>
  <r>
    <x v="0"/>
    <n v="5"/>
    <d v="2009-09-26T00:00:00"/>
    <x v="24"/>
    <d v="1899-12-30T12:46:00"/>
    <d v="2009-09-26T00:00:00"/>
    <d v="1899-12-30T15:05:00"/>
    <n v="50"/>
    <n v="139"/>
    <s v="Ticket"/>
    <s v="Saturday"/>
    <s v="Morning"/>
    <x v="2"/>
    <s v="15"/>
  </r>
  <r>
    <x v="0"/>
    <n v="5"/>
    <d v="2009-09-26T00:00:00"/>
    <x v="24"/>
    <d v="1899-12-30T12:49:00"/>
    <d v="2009-09-26T00:00:00"/>
    <d v="1899-12-30T13:16:00"/>
    <n v="50"/>
    <n v="27"/>
    <s v="Ticket"/>
    <s v="Saturday"/>
    <s v="Morning"/>
    <x v="2"/>
    <s v="13"/>
  </r>
  <r>
    <x v="0"/>
    <n v="6"/>
    <d v="2009-09-26T00:00:00"/>
    <x v="24"/>
    <d v="1899-12-30T13:14:00"/>
    <d v="2009-09-26T00:00:00"/>
    <d v="1899-12-30T22:00:00"/>
    <n v="0"/>
    <n v="526"/>
    <s v="Pass"/>
    <s v="Saturday"/>
    <s v="Morning"/>
    <x v="3"/>
    <s v="22"/>
  </r>
  <r>
    <x v="0"/>
    <n v="6"/>
    <d v="2009-09-26T00:00:00"/>
    <x v="24"/>
    <d v="1899-12-30T13:15:00"/>
    <d v="2009-09-26T00:00:00"/>
    <d v="1899-12-30T16:29:00"/>
    <n v="70"/>
    <n v="194"/>
    <s v="Ticket"/>
    <s v="Saturday"/>
    <s v="Morning"/>
    <x v="3"/>
    <s v="16"/>
  </r>
  <r>
    <x v="0"/>
    <n v="5"/>
    <d v="2009-09-26T00:00:00"/>
    <x v="24"/>
    <d v="1899-12-30T13:33:00"/>
    <d v="2009-09-26T00:00:00"/>
    <d v="1899-12-30T16:49:00"/>
    <n v="70"/>
    <n v="196"/>
    <s v="Ticket"/>
    <s v="Saturday"/>
    <s v="Morning"/>
    <x v="3"/>
    <s v="16"/>
  </r>
  <r>
    <x v="0"/>
    <n v="5"/>
    <d v="2009-09-26T00:00:00"/>
    <x v="24"/>
    <d v="1899-12-30T16:11:00"/>
    <d v="2009-09-26T00:00:00"/>
    <d v="1899-12-30T19:48:00"/>
    <n v="70"/>
    <n v="217"/>
    <s v="Ticket"/>
    <s v="Saturday"/>
    <s v="Afternoon"/>
    <x v="11"/>
    <s v="19"/>
  </r>
  <r>
    <x v="0"/>
    <n v="5"/>
    <d v="2009-09-26T00:00:00"/>
    <x v="24"/>
    <d v="1899-12-30T17:15:00"/>
    <d v="2009-09-26T00:00:00"/>
    <d v="1899-12-30T18:55:00"/>
    <n v="50"/>
    <n v="100"/>
    <s v="Ticket"/>
    <s v="Saturday"/>
    <s v="Afternoon"/>
    <x v="6"/>
    <s v="18"/>
  </r>
  <r>
    <x v="0"/>
    <n v="5"/>
    <d v="2009-09-26T00:00:00"/>
    <x v="24"/>
    <d v="1899-12-30T17:17:00"/>
    <d v="2009-09-26T00:00:00"/>
    <d v="1899-12-30T20:35:00"/>
    <n v="70"/>
    <n v="198"/>
    <s v="Ticket"/>
    <s v="Saturday"/>
    <s v="Afternoon"/>
    <x v="6"/>
    <s v="20"/>
  </r>
  <r>
    <x v="0"/>
    <n v="5"/>
    <d v="2009-09-26T00:00:00"/>
    <x v="24"/>
    <d v="1899-12-30T17:40:00"/>
    <d v="2009-09-26T00:00:00"/>
    <d v="1899-12-30T20:07:00"/>
    <n v="50"/>
    <n v="147"/>
    <s v="Ticket"/>
    <s v="Saturday"/>
    <s v="Afternoon"/>
    <x v="6"/>
    <s v="20"/>
  </r>
  <r>
    <x v="0"/>
    <n v="5"/>
    <d v="2009-09-26T00:00:00"/>
    <x v="24"/>
    <d v="1899-12-30T17:42:00"/>
    <d v="2009-09-26T00:00:00"/>
    <d v="1899-12-30T21:28:00"/>
    <n v="70"/>
    <n v="226"/>
    <s v="Ticket"/>
    <s v="Saturday"/>
    <s v="Afternoon"/>
    <x v="6"/>
    <s v="21"/>
  </r>
  <r>
    <x v="0"/>
    <n v="5"/>
    <d v="2009-09-26T00:00:00"/>
    <x v="24"/>
    <d v="1899-12-30T18:47:00"/>
    <d v="2009-09-26T00:00:00"/>
    <d v="1899-12-30T19:40:00"/>
    <n v="50"/>
    <n v="53"/>
    <s v="Ticket"/>
    <s v="Saturday"/>
    <s v="Evening"/>
    <x v="12"/>
    <s v="19"/>
  </r>
  <r>
    <x v="0"/>
    <n v="6"/>
    <d v="2009-09-26T00:00:00"/>
    <x v="24"/>
    <d v="1899-12-30T19:26:00"/>
    <d v="2009-09-26T00:00:00"/>
    <d v="1899-12-30T21:57:00"/>
    <n v="50"/>
    <n v="151"/>
    <s v="Ticket"/>
    <s v="Saturday"/>
    <s v="Evening"/>
    <x v="7"/>
    <s v="21"/>
  </r>
  <r>
    <x v="0"/>
    <n v="6"/>
    <d v="2009-09-26T00:00:00"/>
    <x v="24"/>
    <d v="1899-12-30T20:19:00"/>
    <d v="2009-09-26T00:00:00"/>
    <d v="1899-12-30T22:13:00"/>
    <n v="50"/>
    <n v="114"/>
    <s v="Ticket"/>
    <s v="Saturday"/>
    <s v="Evening"/>
    <x v="8"/>
    <s v="22"/>
  </r>
  <r>
    <x v="0"/>
    <n v="5"/>
    <d v="2009-09-26T00:00:00"/>
    <x v="24"/>
    <d v="1899-12-30T21:30:00"/>
    <d v="2009-09-27T00:00:00"/>
    <d v="1899-12-30T03:09:00"/>
    <n v="110"/>
    <n v="339"/>
    <s v="Ticket"/>
    <s v="Saturday"/>
    <s v="Evening"/>
    <x v="13"/>
    <s v="03"/>
  </r>
  <r>
    <x v="0"/>
    <n v="6"/>
    <d v="2009-09-26T00:00:00"/>
    <x v="24"/>
    <d v="1899-12-30T22:16:00"/>
    <d v="2009-09-26T00:00:00"/>
    <d v="1899-12-30T23:16:00"/>
    <n v="50"/>
    <n v="60"/>
    <s v="Ticket"/>
    <s v="Saturday"/>
    <s v="Night"/>
    <x v="9"/>
    <s v="23"/>
  </r>
  <r>
    <x v="0"/>
    <n v="6"/>
    <d v="2009-09-27T00:00:00"/>
    <x v="25"/>
    <d v="1899-12-30T10:11:00"/>
    <d v="2009-09-27T00:00:00"/>
    <d v="1899-12-30T14:03:00"/>
    <n v="70"/>
    <n v="232"/>
    <s v="Ticket"/>
    <s v="Sunday"/>
    <s v="Morning"/>
    <x v="0"/>
    <s v="14"/>
  </r>
  <r>
    <x v="0"/>
    <n v="5"/>
    <d v="2009-09-27T00:00:00"/>
    <x v="25"/>
    <d v="1899-12-30T11:26:00"/>
    <d v="2009-09-27T00:00:00"/>
    <d v="1899-12-30T13:24:00"/>
    <n v="50"/>
    <n v="118"/>
    <s v="Ticket"/>
    <s v="Sunday"/>
    <s v="Morning"/>
    <x v="1"/>
    <s v="13"/>
  </r>
  <r>
    <x v="0"/>
    <n v="5"/>
    <d v="2009-09-27T00:00:00"/>
    <x v="25"/>
    <d v="1899-12-30T12:49:00"/>
    <d v="2009-09-27T00:00:00"/>
    <d v="1899-12-30T14:01:00"/>
    <n v="50"/>
    <n v="72"/>
    <s v="Ticket"/>
    <s v="Sunday"/>
    <s v="Morning"/>
    <x v="2"/>
    <s v="14"/>
  </r>
  <r>
    <x v="0"/>
    <n v="5"/>
    <d v="2009-09-27T00:00:00"/>
    <x v="25"/>
    <d v="1899-12-30T14:17:00"/>
    <d v="2009-09-27T00:00:00"/>
    <d v="1899-12-30T17:57:00"/>
    <n v="70"/>
    <n v="220"/>
    <s v="Ticket"/>
    <s v="Sunday"/>
    <s v="Afternoon"/>
    <x v="4"/>
    <s v="17"/>
  </r>
  <r>
    <x v="0"/>
    <n v="6"/>
    <d v="2009-09-27T00:00:00"/>
    <x v="25"/>
    <d v="1899-12-30T14:24:00"/>
    <d v="2009-09-27T00:00:00"/>
    <d v="1899-12-30T17:43:00"/>
    <n v="70"/>
    <n v="199"/>
    <s v="Ticket"/>
    <s v="Sunday"/>
    <s v="Afternoon"/>
    <x v="4"/>
    <s v="17"/>
  </r>
  <r>
    <x v="0"/>
    <n v="8"/>
    <d v="2009-09-27T00:00:00"/>
    <x v="25"/>
    <d v="1899-12-30T14:35:00"/>
    <d v="2009-09-27T00:00:00"/>
    <d v="1899-12-30T17:27:00"/>
    <n v="50"/>
    <n v="172"/>
    <s v="Ticket"/>
    <s v="Sunday"/>
    <s v="Afternoon"/>
    <x v="4"/>
    <s v="17"/>
  </r>
  <r>
    <x v="0"/>
    <n v="6"/>
    <d v="2009-09-27T00:00:00"/>
    <x v="25"/>
    <d v="1899-12-30T15:02:00"/>
    <d v="2009-09-27T00:00:00"/>
    <d v="1899-12-30T17:36:00"/>
    <n v="50"/>
    <n v="154"/>
    <s v="Ticket"/>
    <s v="Sunday"/>
    <s v="Afternoon"/>
    <x v="5"/>
    <s v="17"/>
  </r>
  <r>
    <x v="0"/>
    <n v="6"/>
    <d v="2009-09-27T00:00:00"/>
    <x v="25"/>
    <d v="1899-12-30T16:39:00"/>
    <d v="2009-09-27T00:00:00"/>
    <d v="1899-12-30T18:28:00"/>
    <n v="50"/>
    <n v="109"/>
    <s v="Ticket"/>
    <s v="Sunday"/>
    <s v="Afternoon"/>
    <x v="11"/>
    <s v="18"/>
  </r>
  <r>
    <x v="0"/>
    <n v="6"/>
    <d v="2009-09-27T00:00:00"/>
    <x v="25"/>
    <d v="1899-12-30T16:46:00"/>
    <d v="2009-09-27T00:00:00"/>
    <d v="1899-12-30T20:06:00"/>
    <n v="70"/>
    <n v="200"/>
    <s v="Ticket"/>
    <s v="Sunday"/>
    <s v="Afternoon"/>
    <x v="11"/>
    <s v="20"/>
  </r>
  <r>
    <x v="0"/>
    <n v="6"/>
    <d v="2009-09-27T00:00:00"/>
    <x v="25"/>
    <d v="1899-12-30T16:47:00"/>
    <d v="2009-09-27T00:00:00"/>
    <d v="1899-12-30T18:24:00"/>
    <n v="50"/>
    <n v="97"/>
    <s v="Ticket"/>
    <s v="Sunday"/>
    <s v="Afternoon"/>
    <x v="11"/>
    <s v="18"/>
  </r>
  <r>
    <x v="0"/>
    <n v="6"/>
    <d v="2009-09-27T00:00:00"/>
    <x v="25"/>
    <d v="1899-12-30T16:56:00"/>
    <d v="2009-09-27T00:00:00"/>
    <d v="1899-12-30T20:23:00"/>
    <n v="70"/>
    <n v="207"/>
    <s v="Ticket"/>
    <s v="Sunday"/>
    <s v="Afternoon"/>
    <x v="11"/>
    <s v="20"/>
  </r>
  <r>
    <x v="0"/>
    <n v="5"/>
    <d v="2009-09-27T00:00:00"/>
    <x v="25"/>
    <d v="1899-12-30T17:09:00"/>
    <d v="2009-09-27T00:00:00"/>
    <d v="1899-12-30T18:49:00"/>
    <n v="50"/>
    <n v="100"/>
    <s v="Ticket"/>
    <s v="Sunday"/>
    <s v="Afternoon"/>
    <x v="6"/>
    <s v="18"/>
  </r>
  <r>
    <x v="0"/>
    <n v="8"/>
    <d v="2009-09-27T00:00:00"/>
    <x v="25"/>
    <d v="1899-12-30T17:51:00"/>
    <d v="2009-09-27T00:00:00"/>
    <d v="1899-12-30T19:13:00"/>
    <n v="50"/>
    <n v="82"/>
    <s v="Manual"/>
    <s v="Sunday"/>
    <s v="Afternoon"/>
    <x v="6"/>
    <s v="19"/>
  </r>
  <r>
    <x v="0"/>
    <n v="8"/>
    <d v="2009-09-27T00:00:00"/>
    <x v="25"/>
    <d v="1899-12-30T19:26:00"/>
    <d v="2009-09-27T00:00:00"/>
    <d v="1899-12-30T22:52:00"/>
    <n v="70"/>
    <n v="206"/>
    <s v="Ticket"/>
    <s v="Sunday"/>
    <s v="Evening"/>
    <x v="7"/>
    <s v="22"/>
  </r>
  <r>
    <x v="0"/>
    <n v="6"/>
    <d v="2009-09-27T00:00:00"/>
    <x v="25"/>
    <d v="1899-12-30T19:37:00"/>
    <d v="2009-09-27T00:00:00"/>
    <d v="1899-12-30T21:44:00"/>
    <n v="50"/>
    <n v="127"/>
    <s v="Ticket"/>
    <s v="Sunday"/>
    <s v="Evening"/>
    <x v="7"/>
    <s v="21"/>
  </r>
  <r>
    <x v="0"/>
    <n v="5"/>
    <d v="2009-09-27T00:00:00"/>
    <x v="25"/>
    <d v="1899-12-30T20:25:00"/>
    <d v="2009-09-27T00:00:00"/>
    <d v="1899-12-30T22:19:00"/>
    <n v="50"/>
    <n v="114"/>
    <s v="Ticket"/>
    <s v="Sunday"/>
    <s v="Evening"/>
    <x v="8"/>
    <s v="22"/>
  </r>
  <r>
    <x v="0"/>
    <n v="6"/>
    <d v="2009-09-27T00:00:00"/>
    <x v="25"/>
    <d v="1899-12-30T20:28:00"/>
    <d v="2009-09-27T00:00:00"/>
    <d v="1899-12-30T22:30:00"/>
    <n v="50"/>
    <n v="122"/>
    <s v="Ticket"/>
    <s v="Sunday"/>
    <s v="Evening"/>
    <x v="8"/>
    <s v="22"/>
  </r>
  <r>
    <x v="0"/>
    <n v="5"/>
    <d v="2009-09-27T00:00:00"/>
    <x v="25"/>
    <d v="1899-12-30T20:39:00"/>
    <d v="2009-09-27T00:00:00"/>
    <d v="1899-12-30T21:25:00"/>
    <n v="50"/>
    <n v="46"/>
    <s v="Ticket"/>
    <s v="Sunday"/>
    <s v="Evening"/>
    <x v="8"/>
    <s v="21"/>
  </r>
  <r>
    <x v="0"/>
    <n v="6"/>
    <d v="2009-09-27T00:00:00"/>
    <x v="25"/>
    <d v="1899-12-30T21:02:00"/>
    <d v="2009-09-27T00:00:00"/>
    <d v="1899-12-30T21:35:00"/>
    <n v="50"/>
    <n v="33"/>
    <s v="Ticket"/>
    <s v="Sunday"/>
    <s v="Evening"/>
    <x v="13"/>
    <s v="21"/>
  </r>
  <r>
    <x v="0"/>
    <n v="5"/>
    <d v="2009-10-03T00:00:00"/>
    <x v="26"/>
    <d v="1899-12-30T11:49:00"/>
    <d v="2009-10-03T00:00:00"/>
    <d v="1899-12-30T13:20:00"/>
    <n v="50"/>
    <n v="91"/>
    <s v="Ticket"/>
    <s v="Saturday"/>
    <s v="Morning"/>
    <x v="1"/>
    <s v="13"/>
  </r>
  <r>
    <x v="0"/>
    <n v="8"/>
    <d v="2009-10-03T00:00:00"/>
    <x v="26"/>
    <d v="1899-12-30T12:50:00"/>
    <d v="2009-10-03T00:00:00"/>
    <d v="1899-12-30T18:04:00"/>
    <n v="110"/>
    <n v="314"/>
    <s v="Ticket"/>
    <s v="Saturday"/>
    <s v="Morning"/>
    <x v="2"/>
    <s v="18"/>
  </r>
  <r>
    <x v="0"/>
    <n v="6"/>
    <d v="2009-10-03T00:00:00"/>
    <x v="26"/>
    <d v="1899-12-30T14:25:00"/>
    <d v="2009-10-03T00:00:00"/>
    <d v="1899-12-30T15:59:00"/>
    <n v="50"/>
    <n v="94"/>
    <s v="Ticket"/>
    <s v="Saturday"/>
    <s v="Afternoon"/>
    <x v="4"/>
    <s v="15"/>
  </r>
  <r>
    <x v="0"/>
    <n v="8"/>
    <d v="2009-10-03T00:00:00"/>
    <x v="26"/>
    <d v="1899-12-30T15:23:00"/>
    <d v="2009-10-03T00:00:00"/>
    <d v="1899-12-30T18:31:00"/>
    <n v="70"/>
    <n v="188"/>
    <s v="Ticket"/>
    <s v="Saturday"/>
    <s v="Afternoon"/>
    <x v="5"/>
    <s v="18"/>
  </r>
  <r>
    <x v="0"/>
    <n v="8"/>
    <d v="2009-10-03T00:00:00"/>
    <x v="26"/>
    <d v="1899-12-30T16:44:00"/>
    <d v="2009-10-03T00:00:00"/>
    <d v="1899-12-30T18:16:00"/>
    <n v="50"/>
    <n v="92"/>
    <s v="Ticket"/>
    <s v="Saturday"/>
    <s v="Afternoon"/>
    <x v="11"/>
    <s v="18"/>
  </r>
  <r>
    <x v="0"/>
    <n v="6"/>
    <d v="2009-10-03T00:00:00"/>
    <x v="26"/>
    <d v="1899-12-30T17:44:00"/>
    <d v="2009-10-03T00:00:00"/>
    <d v="1899-12-30T18:52:00"/>
    <n v="50"/>
    <n v="68"/>
    <s v="Ticket"/>
    <s v="Saturday"/>
    <s v="Afternoon"/>
    <x v="6"/>
    <s v="18"/>
  </r>
  <r>
    <x v="0"/>
    <n v="5"/>
    <d v="2009-10-03T00:00:00"/>
    <x v="26"/>
    <d v="1899-12-30T19:43:00"/>
    <d v="2009-10-03T00:00:00"/>
    <d v="1899-12-30T21:09:00"/>
    <n v="50"/>
    <n v="86"/>
    <s v="Ticket"/>
    <s v="Saturday"/>
    <s v="Evening"/>
    <x v="7"/>
    <s v="21"/>
  </r>
  <r>
    <x v="0"/>
    <n v="5"/>
    <d v="2009-10-03T00:00:00"/>
    <x v="26"/>
    <d v="1899-12-30T22:37:00"/>
    <d v="2009-10-03T00:00:00"/>
    <d v="1899-12-30T23:56:00"/>
    <n v="50"/>
    <n v="79"/>
    <s v="Ticket"/>
    <s v="Saturday"/>
    <s v="Night"/>
    <x v="9"/>
    <s v="23"/>
  </r>
  <r>
    <x v="0"/>
    <n v="6"/>
    <d v="2009-10-04T00:00:00"/>
    <x v="27"/>
    <d v="1899-12-30T14:47:00"/>
    <d v="2009-10-04T00:00:00"/>
    <d v="1899-12-30T17:04:00"/>
    <n v="50"/>
    <n v="137"/>
    <s v="Ticket"/>
    <s v="Sunday"/>
    <s v="Afternoon"/>
    <x v="4"/>
    <s v="17"/>
  </r>
  <r>
    <x v="0"/>
    <n v="5"/>
    <d v="2009-10-04T00:00:00"/>
    <x v="27"/>
    <d v="1899-12-30T16:49:00"/>
    <d v="2009-10-04T00:00:00"/>
    <d v="1899-12-30T21:41:00"/>
    <n v="90"/>
    <n v="292"/>
    <s v="Ticket"/>
    <s v="Sunday"/>
    <s v="Afternoon"/>
    <x v="11"/>
    <s v="21"/>
  </r>
  <r>
    <x v="0"/>
    <n v="5"/>
    <d v="2009-10-04T00:00:00"/>
    <x v="27"/>
    <d v="1899-12-30T17:12:00"/>
    <d v="2009-10-04T00:00:00"/>
    <d v="1899-12-30T19:32:00"/>
    <n v="50"/>
    <n v="140"/>
    <s v="Ticket"/>
    <s v="Sunday"/>
    <s v="Afternoon"/>
    <x v="6"/>
    <s v="19"/>
  </r>
  <r>
    <x v="0"/>
    <n v="6"/>
    <d v="2009-10-04T00:00:00"/>
    <x v="27"/>
    <d v="1899-12-30T17:30:00"/>
    <d v="2009-10-04T00:00:00"/>
    <d v="1899-12-30T20:41:00"/>
    <n v="70"/>
    <n v="191"/>
    <s v="Ticket"/>
    <s v="Sunday"/>
    <s v="Afternoon"/>
    <x v="6"/>
    <s v="20"/>
  </r>
  <r>
    <x v="0"/>
    <n v="6"/>
    <d v="2009-10-04T00:00:00"/>
    <x v="27"/>
    <d v="1899-12-30T17:39:00"/>
    <d v="2009-10-04T00:00:00"/>
    <d v="1899-12-30T21:28:00"/>
    <n v="70"/>
    <n v="229"/>
    <s v="Ticket"/>
    <s v="Sunday"/>
    <s v="Afternoon"/>
    <x v="6"/>
    <s v="21"/>
  </r>
  <r>
    <x v="0"/>
    <n v="5"/>
    <d v="2009-10-04T00:00:00"/>
    <x v="27"/>
    <d v="1899-12-30T18:02:00"/>
    <d v="2009-10-04T00:00:00"/>
    <d v="1899-12-30T21:52:00"/>
    <n v="70"/>
    <n v="230"/>
    <s v="Ticket"/>
    <s v="Sunday"/>
    <s v="Evening"/>
    <x v="12"/>
    <s v="21"/>
  </r>
  <r>
    <x v="0"/>
    <n v="5"/>
    <d v="2009-10-04T00:00:00"/>
    <x v="27"/>
    <d v="1899-12-30T19:32:00"/>
    <d v="2009-10-04T00:00:00"/>
    <d v="1899-12-30T21:46:00"/>
    <n v="50"/>
    <n v="134"/>
    <s v="Ticket"/>
    <s v="Sunday"/>
    <s v="Evening"/>
    <x v="7"/>
    <s v="21"/>
  </r>
  <r>
    <x v="0"/>
    <n v="5"/>
    <d v="2009-10-04T00:00:00"/>
    <x v="27"/>
    <d v="1899-12-30T19:47:00"/>
    <d v="2009-10-04T00:00:00"/>
    <d v="1899-12-30T23:21:00"/>
    <n v="70"/>
    <n v="214"/>
    <s v="Ticket"/>
    <s v="Sunday"/>
    <s v="Evening"/>
    <x v="7"/>
    <s v="23"/>
  </r>
  <r>
    <x v="0"/>
    <n v="5"/>
    <d v="2009-10-04T00:00:00"/>
    <x v="27"/>
    <d v="1899-12-30T19:57:00"/>
    <d v="2009-10-04T00:00:00"/>
    <d v="1899-12-30T21:51:00"/>
    <n v="50"/>
    <n v="114"/>
    <s v="Ticket"/>
    <s v="Sunday"/>
    <s v="Evening"/>
    <x v="7"/>
    <s v="21"/>
  </r>
  <r>
    <x v="0"/>
    <n v="5"/>
    <d v="2009-10-04T00:00:00"/>
    <x v="27"/>
    <d v="1899-12-30T19:58:00"/>
    <d v="2009-10-04T00:00:00"/>
    <d v="1899-12-30T22:10:00"/>
    <n v="50"/>
    <n v="132"/>
    <s v="Ticket"/>
    <s v="Sunday"/>
    <s v="Evening"/>
    <x v="7"/>
    <s v="22"/>
  </r>
  <r>
    <x v="0"/>
    <n v="6"/>
    <d v="2009-10-04T00:00:00"/>
    <x v="27"/>
    <d v="1899-12-30T20:10:00"/>
    <d v="2009-10-04T00:00:00"/>
    <d v="1899-12-30T23:05:00"/>
    <n v="50"/>
    <n v="175"/>
    <s v="Ticket"/>
    <s v="Sunday"/>
    <s v="Evening"/>
    <x v="8"/>
    <s v="23"/>
  </r>
  <r>
    <x v="0"/>
    <n v="5"/>
    <d v="2009-10-04T00:00:00"/>
    <x v="27"/>
    <d v="1899-12-30T21:10:00"/>
    <d v="2009-10-05T00:00:00"/>
    <d v="1899-12-30T02:08:00"/>
    <n v="90"/>
    <n v="298"/>
    <s v="Ticket"/>
    <s v="Sunday"/>
    <s v="Evening"/>
    <x v="13"/>
    <s v="02"/>
  </r>
  <r>
    <x v="0"/>
    <n v="6"/>
    <d v="2009-10-04T00:00:00"/>
    <x v="27"/>
    <d v="1899-12-30T21:52:00"/>
    <d v="2009-10-04T00:00:00"/>
    <d v="1899-12-30T22:23:00"/>
    <n v="50"/>
    <n v="31"/>
    <s v="Ticket"/>
    <s v="Sunday"/>
    <s v="Evening"/>
    <x v="13"/>
    <s v="22"/>
  </r>
  <r>
    <x v="0"/>
    <n v="5"/>
    <d v="2009-10-10T00:00:00"/>
    <x v="28"/>
    <d v="1899-12-30T10:44:00"/>
    <d v="2009-10-10T00:00:00"/>
    <d v="1899-12-30T11:13:00"/>
    <n v="50"/>
    <n v="29"/>
    <s v="Ticket"/>
    <s v="Saturday"/>
    <s v="Morning"/>
    <x v="0"/>
    <s v="11"/>
  </r>
  <r>
    <x v="0"/>
    <n v="5"/>
    <d v="2009-10-10T00:00:00"/>
    <x v="28"/>
    <d v="1899-12-30T10:54:00"/>
    <d v="2009-10-10T00:00:00"/>
    <d v="1899-12-30T16:52:00"/>
    <n v="110"/>
    <n v="358"/>
    <s v="Ticket"/>
    <s v="Saturday"/>
    <s v="Morning"/>
    <x v="0"/>
    <s v="16"/>
  </r>
  <r>
    <x v="0"/>
    <n v="5"/>
    <d v="2009-10-10T00:00:00"/>
    <x v="28"/>
    <d v="1899-12-30T14:23:00"/>
    <d v="2009-10-10T00:00:00"/>
    <d v="1899-12-30T17:46:00"/>
    <n v="70"/>
    <n v="203"/>
    <s v="Ticket"/>
    <s v="Saturday"/>
    <s v="Afternoon"/>
    <x v="4"/>
    <s v="17"/>
  </r>
  <r>
    <x v="0"/>
    <n v="5"/>
    <d v="2009-10-10T00:00:00"/>
    <x v="28"/>
    <d v="1899-12-30T15:40:00"/>
    <d v="2009-10-10T00:00:00"/>
    <d v="1899-12-30T19:40:00"/>
    <n v="70"/>
    <n v="240"/>
    <s v="Ticket"/>
    <s v="Saturday"/>
    <s v="Afternoon"/>
    <x v="5"/>
    <s v="19"/>
  </r>
  <r>
    <x v="0"/>
    <n v="5"/>
    <d v="2009-10-10T00:00:00"/>
    <x v="28"/>
    <d v="1899-12-30T16:08:00"/>
    <d v="2009-10-10T00:00:00"/>
    <d v="1899-12-30T20:33:00"/>
    <n v="90"/>
    <n v="265"/>
    <s v="Ticket"/>
    <s v="Saturday"/>
    <s v="Afternoon"/>
    <x v="11"/>
    <s v="20"/>
  </r>
  <r>
    <x v="0"/>
    <n v="6"/>
    <d v="2009-10-10T00:00:00"/>
    <x v="28"/>
    <d v="1899-12-30T16:49:00"/>
    <d v="2009-10-10T00:00:00"/>
    <d v="1899-12-30T19:55:00"/>
    <n v="70"/>
    <n v="186"/>
    <s v="Ticket"/>
    <s v="Saturday"/>
    <s v="Afternoon"/>
    <x v="11"/>
    <s v="19"/>
  </r>
  <r>
    <x v="0"/>
    <n v="5"/>
    <d v="2009-10-10T00:00:00"/>
    <x v="28"/>
    <d v="1899-12-30T17:07:00"/>
    <d v="2009-10-10T00:00:00"/>
    <d v="1899-12-30T18:44:00"/>
    <n v="50"/>
    <n v="97"/>
    <s v="Ticket"/>
    <s v="Saturday"/>
    <s v="Afternoon"/>
    <x v="6"/>
    <s v="18"/>
  </r>
  <r>
    <x v="0"/>
    <n v="6"/>
    <d v="2009-10-10T00:00:00"/>
    <x v="28"/>
    <d v="1899-12-30T18:25:00"/>
    <d v="2009-10-10T00:00:00"/>
    <d v="1899-12-30T22:08:00"/>
    <n v="70"/>
    <n v="223"/>
    <s v="Ticket"/>
    <s v="Saturday"/>
    <s v="Evening"/>
    <x v="12"/>
    <s v="22"/>
  </r>
  <r>
    <x v="0"/>
    <n v="6"/>
    <d v="2009-10-10T00:00:00"/>
    <x v="28"/>
    <d v="1899-12-30T18:48:00"/>
    <d v="2009-10-10T00:00:00"/>
    <d v="1899-12-30T20:54:00"/>
    <n v="50"/>
    <n v="126"/>
    <s v="Ticket"/>
    <s v="Saturday"/>
    <s v="Evening"/>
    <x v="12"/>
    <s v="20"/>
  </r>
  <r>
    <x v="0"/>
    <n v="6"/>
    <d v="2009-10-10T00:00:00"/>
    <x v="28"/>
    <d v="1899-12-30T18:58:00"/>
    <d v="2009-10-10T00:00:00"/>
    <d v="1899-12-30T21:58:00"/>
    <n v="50"/>
    <n v="180"/>
    <s v="Ticket"/>
    <s v="Saturday"/>
    <s v="Evening"/>
    <x v="12"/>
    <s v="21"/>
  </r>
  <r>
    <x v="0"/>
    <n v="5"/>
    <d v="2009-10-10T00:00:00"/>
    <x v="28"/>
    <d v="1899-12-30T19:09:00"/>
    <d v="2009-10-10T00:00:00"/>
    <d v="1899-12-30T22:56:00"/>
    <n v="70"/>
    <n v="227"/>
    <s v="Ticket"/>
    <s v="Saturday"/>
    <s v="Evening"/>
    <x v="7"/>
    <s v="22"/>
  </r>
  <r>
    <x v="0"/>
    <n v="5"/>
    <d v="2009-10-10T00:00:00"/>
    <x v="28"/>
    <d v="1899-12-30T19:41:00"/>
    <d v="2009-10-10T00:00:00"/>
    <d v="1899-12-30T23:10:00"/>
    <n v="70"/>
    <n v="209"/>
    <s v="Ticket"/>
    <s v="Saturday"/>
    <s v="Evening"/>
    <x v="7"/>
    <s v="23"/>
  </r>
  <r>
    <x v="0"/>
    <n v="6"/>
    <d v="2009-10-10T00:00:00"/>
    <x v="28"/>
    <d v="1899-12-30T20:58:00"/>
    <d v="2009-10-10T00:00:00"/>
    <d v="1899-12-30T21:40:00"/>
    <n v="50"/>
    <n v="42"/>
    <s v="Ticket"/>
    <s v="Saturday"/>
    <s v="Evening"/>
    <x v="8"/>
    <s v="21"/>
  </r>
  <r>
    <x v="0"/>
    <n v="6"/>
    <d v="2009-10-10T00:00:00"/>
    <x v="28"/>
    <d v="1899-12-30T21:33:00"/>
    <d v="2009-10-10T00:00:00"/>
    <d v="1899-12-30T23:23:00"/>
    <n v="50"/>
    <n v="110"/>
    <s v="Ticket"/>
    <s v="Saturday"/>
    <s v="Evening"/>
    <x v="13"/>
    <s v="23"/>
  </r>
  <r>
    <x v="0"/>
    <n v="5"/>
    <d v="2009-10-10T00:00:00"/>
    <x v="28"/>
    <d v="1899-12-30T22:45:00"/>
    <d v="2009-10-11T00:00:00"/>
    <d v="1899-12-30T01:46:00"/>
    <n v="70"/>
    <n v="181"/>
    <s v="Ticket"/>
    <s v="Saturday"/>
    <s v="Night"/>
    <x v="9"/>
    <s v="01"/>
  </r>
  <r>
    <x v="0"/>
    <n v="5"/>
    <d v="2009-10-11T00:00:00"/>
    <x v="29"/>
    <d v="1899-12-30T11:53:00"/>
    <d v="2009-10-11T00:00:00"/>
    <d v="1899-12-30T14:15:00"/>
    <n v="50"/>
    <n v="142"/>
    <s v="Ticket"/>
    <s v="Sunday"/>
    <s v="Morning"/>
    <x v="1"/>
    <s v="14"/>
  </r>
  <r>
    <x v="0"/>
    <n v="6"/>
    <d v="2009-10-11T00:00:00"/>
    <x v="29"/>
    <d v="1899-12-30T12:46:00"/>
    <d v="2009-10-11T00:00:00"/>
    <d v="1899-12-30T16:57:00"/>
    <n v="90"/>
    <n v="251"/>
    <s v="Ticket"/>
    <s v="Sunday"/>
    <s v="Morning"/>
    <x v="2"/>
    <s v="16"/>
  </r>
  <r>
    <x v="0"/>
    <n v="5"/>
    <d v="2009-10-11T00:00:00"/>
    <x v="29"/>
    <d v="1899-12-30T13:19:00"/>
    <d v="2009-10-11T00:00:00"/>
    <d v="1899-12-30T15:02:00"/>
    <n v="50"/>
    <n v="103"/>
    <s v="Ticket"/>
    <s v="Sunday"/>
    <s v="Morning"/>
    <x v="3"/>
    <s v="15"/>
  </r>
  <r>
    <x v="0"/>
    <n v="5"/>
    <d v="2009-10-11T00:00:00"/>
    <x v="29"/>
    <d v="1899-12-30T14:14:00"/>
    <d v="2009-10-11T00:00:00"/>
    <d v="1899-12-30T15:23:00"/>
    <n v="50"/>
    <n v="69"/>
    <s v="Ticket"/>
    <s v="Sunday"/>
    <s v="Afternoon"/>
    <x v="4"/>
    <s v="15"/>
  </r>
  <r>
    <x v="0"/>
    <n v="8"/>
    <d v="2009-10-11T00:00:00"/>
    <x v="29"/>
    <d v="1899-12-30T15:25:00"/>
    <d v="2009-10-11T00:00:00"/>
    <d v="1899-12-30T18:06:00"/>
    <n v="50"/>
    <n v="161"/>
    <s v="Ticket"/>
    <s v="Sunday"/>
    <s v="Afternoon"/>
    <x v="5"/>
    <s v="18"/>
  </r>
  <r>
    <x v="0"/>
    <n v="5"/>
    <d v="2009-10-11T00:00:00"/>
    <x v="29"/>
    <d v="1899-12-30T16:05:00"/>
    <d v="2009-10-11T00:00:00"/>
    <d v="1899-12-30T18:12:00"/>
    <n v="50"/>
    <n v="127"/>
    <s v="Ticket"/>
    <s v="Sunday"/>
    <s v="Afternoon"/>
    <x v="11"/>
    <s v="18"/>
  </r>
  <r>
    <x v="0"/>
    <n v="6"/>
    <d v="2009-10-11T00:00:00"/>
    <x v="29"/>
    <d v="1899-12-30T16:44:00"/>
    <d v="2009-10-11T00:00:00"/>
    <d v="1899-12-30T18:37:00"/>
    <n v="50"/>
    <n v="113"/>
    <s v="Ticket"/>
    <s v="Sunday"/>
    <s v="Afternoon"/>
    <x v="11"/>
    <s v="18"/>
  </r>
  <r>
    <x v="0"/>
    <n v="5"/>
    <d v="2009-10-11T00:00:00"/>
    <x v="29"/>
    <d v="1899-12-30T16:59:00"/>
    <d v="2009-10-11T00:00:00"/>
    <d v="1899-12-30T17:36:00"/>
    <n v="50"/>
    <n v="37"/>
    <s v="Ticket"/>
    <s v="Sunday"/>
    <s v="Afternoon"/>
    <x v="11"/>
    <s v="17"/>
  </r>
  <r>
    <x v="0"/>
    <n v="6"/>
    <d v="2009-10-11T00:00:00"/>
    <x v="29"/>
    <d v="1899-12-30T17:24:00"/>
    <d v="2009-10-11T00:00:00"/>
    <d v="1899-12-30T20:17:00"/>
    <n v="50"/>
    <n v="173"/>
    <s v="Ticket"/>
    <s v="Sunday"/>
    <s v="Afternoon"/>
    <x v="6"/>
    <s v="20"/>
  </r>
  <r>
    <x v="0"/>
    <n v="6"/>
    <d v="2009-10-11T00:00:00"/>
    <x v="29"/>
    <d v="1899-12-30T18:01:00"/>
    <d v="2009-10-11T00:00:00"/>
    <d v="1899-12-30T19:31:00"/>
    <n v="50"/>
    <n v="90"/>
    <s v="Ticket"/>
    <s v="Sunday"/>
    <s v="Evening"/>
    <x v="12"/>
    <s v="19"/>
  </r>
  <r>
    <x v="0"/>
    <n v="6"/>
    <d v="2009-10-11T00:00:00"/>
    <x v="29"/>
    <d v="1899-12-30T18:15:00"/>
    <d v="2009-10-11T00:00:00"/>
    <d v="1899-12-30T19:53:00"/>
    <n v="50"/>
    <n v="98"/>
    <s v="Ticket"/>
    <s v="Sunday"/>
    <s v="Evening"/>
    <x v="12"/>
    <s v="19"/>
  </r>
  <r>
    <x v="0"/>
    <n v="6"/>
    <d v="2009-10-11T00:00:00"/>
    <x v="29"/>
    <d v="1899-12-30T18:44:00"/>
    <d v="2009-10-11T00:00:00"/>
    <d v="1899-12-30T19:08:00"/>
    <n v="50"/>
    <n v="24"/>
    <s v="Ticket"/>
    <s v="Sunday"/>
    <s v="Evening"/>
    <x v="12"/>
    <s v="19"/>
  </r>
  <r>
    <x v="0"/>
    <n v="5"/>
    <d v="2009-10-11T00:00:00"/>
    <x v="29"/>
    <d v="1899-12-30T19:27:00"/>
    <d v="2009-10-11T00:00:00"/>
    <d v="1899-12-30T22:15:00"/>
    <n v="50"/>
    <n v="168"/>
    <s v="Ticket"/>
    <s v="Sunday"/>
    <s v="Evening"/>
    <x v="7"/>
    <s v="22"/>
  </r>
  <r>
    <x v="0"/>
    <n v="6"/>
    <d v="2009-10-11T00:00:00"/>
    <x v="29"/>
    <d v="1899-12-30T19:58:00"/>
    <d v="2009-10-11T00:00:00"/>
    <d v="1899-12-30T21:27:00"/>
    <n v="50"/>
    <n v="89"/>
    <s v="Ticket"/>
    <s v="Sunday"/>
    <s v="Evening"/>
    <x v="7"/>
    <s v="21"/>
  </r>
  <r>
    <x v="0"/>
    <n v="5"/>
    <d v="2009-10-11T00:00:00"/>
    <x v="29"/>
    <d v="1899-12-30T20:43:00"/>
    <d v="2009-10-11T00:00:00"/>
    <d v="1899-12-30T22:51:00"/>
    <n v="50"/>
    <n v="128"/>
    <s v="Ticket"/>
    <s v="Sunday"/>
    <s v="Evening"/>
    <x v="8"/>
    <s v="22"/>
  </r>
  <r>
    <x v="0"/>
    <n v="6"/>
    <d v="2009-10-11T00:00:00"/>
    <x v="29"/>
    <d v="1899-12-30T21:55:00"/>
    <d v="2009-10-12T00:00:00"/>
    <d v="1899-12-30T01:03:00"/>
    <n v="70"/>
    <n v="188"/>
    <s v="Ticket"/>
    <s v="Sunday"/>
    <s v="Evening"/>
    <x v="13"/>
    <s v="01"/>
  </r>
  <r>
    <x v="0"/>
    <n v="6"/>
    <d v="2009-10-11T00:00:00"/>
    <x v="29"/>
    <d v="1899-12-30T22:02:00"/>
    <d v="2009-10-11T00:00:00"/>
    <d v="1899-12-30T23:17:00"/>
    <n v="50"/>
    <n v="75"/>
    <s v="Ticket"/>
    <s v="Sunday"/>
    <s v="Night"/>
    <x v="9"/>
    <s v="23"/>
  </r>
  <r>
    <x v="0"/>
    <n v="5"/>
    <d v="2009-10-17T00:00:00"/>
    <x v="30"/>
    <d v="1899-12-30T11:22:00"/>
    <d v="2009-10-17T00:00:00"/>
    <d v="1899-12-30T11:53:00"/>
    <n v="50"/>
    <n v="31"/>
    <s v="Ticket"/>
    <s v="Saturday"/>
    <s v="Morning"/>
    <x v="1"/>
    <s v="11"/>
  </r>
  <r>
    <x v="0"/>
    <n v="5"/>
    <d v="2009-10-17T00:00:00"/>
    <x v="30"/>
    <d v="1899-12-30T12:35:00"/>
    <d v="2009-10-17T00:00:00"/>
    <d v="1899-12-30T14:13:00"/>
    <n v="50"/>
    <n v="98"/>
    <s v="Ticket"/>
    <s v="Saturday"/>
    <s v="Morning"/>
    <x v="2"/>
    <s v="14"/>
  </r>
  <r>
    <x v="0"/>
    <n v="5"/>
    <d v="2009-10-17T00:00:00"/>
    <x v="30"/>
    <d v="1899-12-30T12:43:00"/>
    <d v="2009-10-17T00:00:00"/>
    <d v="1899-12-30T13:32:00"/>
    <n v="50"/>
    <n v="49"/>
    <s v="Ticket"/>
    <s v="Saturday"/>
    <s v="Morning"/>
    <x v="2"/>
    <s v="13"/>
  </r>
  <r>
    <x v="0"/>
    <n v="6"/>
    <d v="2009-10-17T00:00:00"/>
    <x v="30"/>
    <d v="1899-12-30T15:32:00"/>
    <d v="2009-10-17T00:00:00"/>
    <d v="1899-12-30T16:30:00"/>
    <n v="50"/>
    <n v="58"/>
    <s v="Ticket"/>
    <s v="Saturday"/>
    <s v="Afternoon"/>
    <x v="5"/>
    <s v="16"/>
  </r>
  <r>
    <x v="0"/>
    <n v="6"/>
    <d v="2009-10-17T00:00:00"/>
    <x v="30"/>
    <d v="1899-12-30T15:50:00"/>
    <d v="2009-10-17T00:00:00"/>
    <d v="1899-12-30T17:05:00"/>
    <n v="50"/>
    <n v="75"/>
    <s v="Ticket"/>
    <s v="Saturday"/>
    <s v="Afternoon"/>
    <x v="5"/>
    <s v="17"/>
  </r>
  <r>
    <x v="0"/>
    <n v="6"/>
    <d v="2009-10-17T00:00:00"/>
    <x v="30"/>
    <d v="1899-12-30T16:01:00"/>
    <d v="2009-10-17T00:00:00"/>
    <d v="1899-12-30T18:16:00"/>
    <n v="50"/>
    <n v="135"/>
    <s v="Ticket"/>
    <s v="Saturday"/>
    <s v="Afternoon"/>
    <x v="11"/>
    <s v="18"/>
  </r>
  <r>
    <x v="0"/>
    <n v="6"/>
    <d v="2009-10-17T00:00:00"/>
    <x v="30"/>
    <d v="1899-12-30T16:06:00"/>
    <d v="2009-10-17T00:00:00"/>
    <d v="1899-12-30T17:15:00"/>
    <n v="50"/>
    <n v="69"/>
    <s v="Ticket"/>
    <s v="Saturday"/>
    <s v="Afternoon"/>
    <x v="11"/>
    <s v="17"/>
  </r>
  <r>
    <x v="0"/>
    <n v="5"/>
    <d v="2009-10-17T00:00:00"/>
    <x v="30"/>
    <d v="1899-12-30T16:18:00"/>
    <d v="2009-10-17T00:00:00"/>
    <d v="1899-12-30T16:48:00"/>
    <n v="50"/>
    <n v="30"/>
    <s v="Ticket"/>
    <s v="Saturday"/>
    <s v="Afternoon"/>
    <x v="11"/>
    <s v="16"/>
  </r>
  <r>
    <x v="0"/>
    <n v="5"/>
    <d v="2009-10-17T00:00:00"/>
    <x v="30"/>
    <d v="1899-12-30T16:30:00"/>
    <d v="2009-10-17T00:00:00"/>
    <d v="1899-12-30T18:14:00"/>
    <n v="50"/>
    <n v="104"/>
    <s v="Ticket"/>
    <s v="Saturday"/>
    <s v="Afternoon"/>
    <x v="11"/>
    <s v="18"/>
  </r>
  <r>
    <x v="0"/>
    <n v="5"/>
    <d v="2009-10-17T00:00:00"/>
    <x v="30"/>
    <d v="1899-12-30T16:46:00"/>
    <d v="2009-10-17T00:00:00"/>
    <d v="1899-12-30T17:25:00"/>
    <n v="50"/>
    <n v="39"/>
    <s v="Ticket"/>
    <s v="Saturday"/>
    <s v="Afternoon"/>
    <x v="11"/>
    <s v="17"/>
  </r>
  <r>
    <x v="0"/>
    <n v="6"/>
    <d v="2009-10-18T00:00:00"/>
    <x v="31"/>
    <d v="1899-12-30T13:19:00"/>
    <d v="2009-10-18T00:00:00"/>
    <d v="1899-12-30T20:11:00"/>
    <n v="130"/>
    <n v="412"/>
    <s v="Ticket"/>
    <s v="Sunday"/>
    <s v="Morning"/>
    <x v="3"/>
    <s v="20"/>
  </r>
  <r>
    <x v="0"/>
    <n v="5"/>
    <d v="2009-10-18T00:00:00"/>
    <x v="31"/>
    <d v="1899-12-30T13:36:00"/>
    <d v="2009-10-18T00:00:00"/>
    <d v="1899-12-30T13:59:00"/>
    <n v="50"/>
    <n v="23"/>
    <s v="Ticket"/>
    <s v="Sunday"/>
    <s v="Morning"/>
    <x v="3"/>
    <s v="13"/>
  </r>
  <r>
    <x v="0"/>
    <n v="5"/>
    <d v="2009-10-18T00:00:00"/>
    <x v="31"/>
    <d v="1899-12-30T13:37:00"/>
    <d v="2009-10-18T00:00:00"/>
    <d v="1899-12-30T14:06:00"/>
    <n v="50"/>
    <n v="29"/>
    <s v="Ticket"/>
    <s v="Sunday"/>
    <s v="Morning"/>
    <x v="3"/>
    <s v="14"/>
  </r>
  <r>
    <x v="0"/>
    <n v="6"/>
    <d v="2009-10-18T00:00:00"/>
    <x v="31"/>
    <d v="1899-12-30T13:54:00"/>
    <d v="2009-10-18T00:00:00"/>
    <d v="1899-12-30T15:25:00"/>
    <n v="50"/>
    <n v="91"/>
    <s v="Ticket"/>
    <s v="Sunday"/>
    <s v="Morning"/>
    <x v="3"/>
    <s v="15"/>
  </r>
  <r>
    <x v="0"/>
    <n v="8"/>
    <d v="2009-10-18T00:00:00"/>
    <x v="31"/>
    <d v="1899-12-30T14:22:00"/>
    <d v="2009-10-18T00:00:00"/>
    <d v="1899-12-30T17:14:00"/>
    <n v="50"/>
    <n v="172"/>
    <s v="Ticket"/>
    <s v="Sunday"/>
    <s v="Afternoon"/>
    <x v="4"/>
    <s v="17"/>
  </r>
  <r>
    <x v="0"/>
    <n v="5"/>
    <d v="2009-10-18T00:00:00"/>
    <x v="31"/>
    <d v="1899-12-30T14:37:00"/>
    <d v="2009-10-18T00:00:00"/>
    <d v="1899-12-30T15:05:00"/>
    <n v="50"/>
    <n v="28"/>
    <s v="Ticket"/>
    <s v="Sunday"/>
    <s v="Afternoon"/>
    <x v="4"/>
    <s v="15"/>
  </r>
  <r>
    <x v="0"/>
    <n v="5"/>
    <d v="2009-10-18T00:00:00"/>
    <x v="31"/>
    <d v="1899-12-30T15:09:00"/>
    <d v="2009-10-18T00:00:00"/>
    <d v="1899-12-30T16:35:00"/>
    <n v="50"/>
    <n v="86"/>
    <s v="Ticket"/>
    <s v="Sunday"/>
    <s v="Afternoon"/>
    <x v="5"/>
    <s v="16"/>
  </r>
  <r>
    <x v="0"/>
    <n v="5"/>
    <d v="2009-10-18T00:00:00"/>
    <x v="31"/>
    <d v="1899-12-30T15:17:00"/>
    <d v="2009-10-18T00:00:00"/>
    <d v="1899-12-30T18:19:00"/>
    <n v="70"/>
    <n v="182"/>
    <s v="Ticket"/>
    <s v="Sunday"/>
    <s v="Afternoon"/>
    <x v="5"/>
    <s v="18"/>
  </r>
  <r>
    <x v="0"/>
    <n v="5"/>
    <d v="2009-10-18T00:00:00"/>
    <x v="31"/>
    <d v="1899-12-30T15:32:00"/>
    <d v="2009-10-18T00:00:00"/>
    <d v="1899-12-30T19:50:00"/>
    <n v="90"/>
    <n v="258"/>
    <s v="Ticket"/>
    <s v="Sunday"/>
    <s v="Afternoon"/>
    <x v="5"/>
    <s v="19"/>
  </r>
  <r>
    <x v="0"/>
    <n v="5"/>
    <d v="2009-10-18T00:00:00"/>
    <x v="31"/>
    <d v="1899-12-30T15:35:00"/>
    <d v="2009-10-18T00:00:00"/>
    <d v="1899-12-30T17:10:00"/>
    <n v="50"/>
    <n v="95"/>
    <s v="Ticket"/>
    <s v="Sunday"/>
    <s v="Afternoon"/>
    <x v="5"/>
    <s v="17"/>
  </r>
  <r>
    <x v="0"/>
    <n v="5"/>
    <d v="2009-10-18T00:00:00"/>
    <x v="31"/>
    <d v="1899-12-30T16:28:00"/>
    <d v="2009-10-18T00:00:00"/>
    <d v="1899-12-30T17:21:00"/>
    <n v="50"/>
    <n v="53"/>
    <s v="Ticket"/>
    <s v="Sunday"/>
    <s v="Afternoon"/>
    <x v="11"/>
    <s v="17"/>
  </r>
  <r>
    <x v="0"/>
    <n v="8"/>
    <d v="2009-10-18T00:00:00"/>
    <x v="31"/>
    <d v="1899-12-30T16:58:00"/>
    <d v="2009-10-18T00:00:00"/>
    <d v="1899-12-30T20:17:00"/>
    <n v="70"/>
    <n v="199"/>
    <s v="Ticket"/>
    <s v="Sunday"/>
    <s v="Afternoon"/>
    <x v="11"/>
    <s v="20"/>
  </r>
  <r>
    <x v="0"/>
    <n v="5"/>
    <d v="2009-10-18T00:00:00"/>
    <x v="31"/>
    <d v="1899-12-30T17:23:00"/>
    <d v="2009-10-18T00:00:00"/>
    <d v="1899-12-30T20:05:00"/>
    <n v="50"/>
    <n v="162"/>
    <s v="Ticket"/>
    <s v="Sunday"/>
    <s v="Afternoon"/>
    <x v="6"/>
    <s v="20"/>
  </r>
  <r>
    <x v="0"/>
    <n v="6"/>
    <d v="2009-10-18T00:00:00"/>
    <x v="31"/>
    <d v="1899-12-30T17:44:00"/>
    <d v="2009-10-18T00:00:00"/>
    <d v="1899-12-30T20:52:00"/>
    <n v="70"/>
    <n v="188"/>
    <s v="Ticket"/>
    <s v="Sunday"/>
    <s v="Afternoon"/>
    <x v="6"/>
    <s v="20"/>
  </r>
  <r>
    <x v="0"/>
    <n v="8"/>
    <d v="2009-10-18T00:00:00"/>
    <x v="31"/>
    <d v="1899-12-30T17:58:00"/>
    <d v="2009-10-18T00:00:00"/>
    <d v="1899-12-30T21:37:00"/>
    <n v="70"/>
    <n v="219"/>
    <s v="Ticket"/>
    <s v="Sunday"/>
    <s v="Afternoon"/>
    <x v="6"/>
    <s v="21"/>
  </r>
  <r>
    <x v="0"/>
    <n v="6"/>
    <d v="2009-10-18T00:00:00"/>
    <x v="31"/>
    <d v="1899-12-30T18:53:00"/>
    <d v="2009-10-18T00:00:00"/>
    <d v="1899-12-30T19:54:00"/>
    <n v="50"/>
    <n v="61"/>
    <s v="Ticket"/>
    <s v="Sunday"/>
    <s v="Evening"/>
    <x v="12"/>
    <s v="19"/>
  </r>
  <r>
    <x v="0"/>
    <n v="5"/>
    <d v="2009-10-18T00:00:00"/>
    <x v="31"/>
    <d v="1899-12-30T19:38:00"/>
    <d v="2009-10-18T00:00:00"/>
    <d v="1899-12-30T23:30:00"/>
    <n v="70"/>
    <n v="232"/>
    <s v="Ticket"/>
    <s v="Sunday"/>
    <s v="Evening"/>
    <x v="7"/>
    <s v="23"/>
  </r>
  <r>
    <x v="0"/>
    <n v="5"/>
    <d v="2009-10-18T00:00:00"/>
    <x v="31"/>
    <d v="1899-12-30T19:50:00"/>
    <d v="2009-10-19T00:00:00"/>
    <d v="1899-12-30T00:27:00"/>
    <n v="90"/>
    <n v="277"/>
    <s v="Ticket"/>
    <s v="Sunday"/>
    <s v="Evening"/>
    <x v="7"/>
    <s v="00"/>
  </r>
  <r>
    <x v="0"/>
    <n v="6"/>
    <d v="2009-10-18T00:00:00"/>
    <x v="31"/>
    <d v="1899-12-30T20:58:00"/>
    <d v="2009-10-18T00:00:00"/>
    <d v="1899-12-30T21:33:00"/>
    <n v="50"/>
    <n v="35"/>
    <s v="Ticket"/>
    <s v="Sunday"/>
    <s v="Evening"/>
    <x v="8"/>
    <s v="21"/>
  </r>
  <r>
    <x v="0"/>
    <n v="5"/>
    <d v="2009-10-18T00:00:00"/>
    <x v="31"/>
    <d v="1899-12-30T21:02:00"/>
    <d v="2009-10-18T00:00:00"/>
    <d v="1899-12-30T23:13:00"/>
    <n v="50"/>
    <n v="131"/>
    <s v="Ticket"/>
    <s v="Sunday"/>
    <s v="Evening"/>
    <x v="13"/>
    <s v="23"/>
  </r>
  <r>
    <x v="0"/>
    <n v="8"/>
    <d v="2009-10-18T00:00:00"/>
    <x v="31"/>
    <d v="1899-12-30T21:08:00"/>
    <d v="2009-10-18T00:00:00"/>
    <d v="1899-12-30T21:30:00"/>
    <n v="50"/>
    <n v="22"/>
    <s v="Ticket"/>
    <s v="Sunday"/>
    <s v="Evening"/>
    <x v="13"/>
    <s v="21"/>
  </r>
  <r>
    <x v="0"/>
    <n v="5"/>
    <d v="2009-10-18T00:00:00"/>
    <x v="31"/>
    <d v="1899-12-30T21:29:00"/>
    <d v="2009-10-19T00:00:00"/>
    <d v="1899-12-30T00:23:00"/>
    <n v="50"/>
    <n v="174"/>
    <s v="Ticket"/>
    <s v="Sunday"/>
    <s v="Evening"/>
    <x v="13"/>
    <s v="00"/>
  </r>
  <r>
    <x v="0"/>
    <n v="5"/>
    <d v="2009-10-18T00:00:00"/>
    <x v="31"/>
    <d v="1899-12-30T23:20:00"/>
    <d v="2009-10-19T00:00:00"/>
    <d v="1899-12-30T01:57:00"/>
    <n v="50"/>
    <n v="157"/>
    <s v="Ticket"/>
    <s v="Sunday"/>
    <s v="Night"/>
    <x v="14"/>
    <s v="01"/>
  </r>
  <r>
    <x v="0"/>
    <n v="5"/>
    <d v="2009-10-18T00:00:00"/>
    <x v="31"/>
    <d v="1899-12-30T23:30:00"/>
    <d v="2009-10-19T00:00:00"/>
    <d v="1899-12-30T02:02:00"/>
    <n v="50"/>
    <n v="152"/>
    <s v="Ticket"/>
    <s v="Sunday"/>
    <s v="Night"/>
    <x v="14"/>
    <s v="02"/>
  </r>
  <r>
    <x v="0"/>
    <n v="5"/>
    <d v="2009-10-24T00:00:00"/>
    <x v="32"/>
    <d v="1899-12-30T08:12:00"/>
    <d v="2009-10-24T00:00:00"/>
    <d v="1899-12-30T09:56:00"/>
    <n v="50"/>
    <n v="104"/>
    <s v="Ticket"/>
    <s v="Saturday"/>
    <s v="Night"/>
    <x v="16"/>
    <s v="09"/>
  </r>
  <r>
    <x v="0"/>
    <n v="5"/>
    <d v="2009-10-24T00:00:00"/>
    <x v="32"/>
    <d v="1899-12-30T10:59:00"/>
    <d v="2009-10-24T00:00:00"/>
    <d v="1899-12-30T14:49:00"/>
    <n v="70"/>
    <n v="230"/>
    <s v="Ticket"/>
    <s v="Saturday"/>
    <s v="Morning"/>
    <x v="0"/>
    <s v="14"/>
  </r>
  <r>
    <x v="0"/>
    <n v="6"/>
    <d v="2009-10-24T00:00:00"/>
    <x v="32"/>
    <d v="1899-12-30T12:17:00"/>
    <d v="2009-10-24T00:00:00"/>
    <d v="1899-12-30T13:48:00"/>
    <n v="50"/>
    <n v="91"/>
    <s v="Ticket"/>
    <s v="Saturday"/>
    <s v="Morning"/>
    <x v="2"/>
    <s v="13"/>
  </r>
  <r>
    <x v="0"/>
    <n v="6"/>
    <d v="2009-10-24T00:00:00"/>
    <x v="32"/>
    <d v="1899-12-30T12:22:00"/>
    <d v="2009-10-24T00:00:00"/>
    <d v="1899-12-30T14:37:00"/>
    <n v="50"/>
    <n v="135"/>
    <s v="Ticket"/>
    <s v="Saturday"/>
    <s v="Morning"/>
    <x v="2"/>
    <s v="14"/>
  </r>
  <r>
    <x v="0"/>
    <n v="5"/>
    <d v="2009-10-24T00:00:00"/>
    <x v="32"/>
    <d v="1899-12-30T12:34:00"/>
    <d v="2009-10-24T00:00:00"/>
    <d v="1899-12-30T14:14:00"/>
    <n v="50"/>
    <n v="100"/>
    <s v="Ticket"/>
    <s v="Saturday"/>
    <s v="Morning"/>
    <x v="2"/>
    <s v="14"/>
  </r>
  <r>
    <x v="0"/>
    <n v="5"/>
    <d v="2009-10-24T00:00:00"/>
    <x v="32"/>
    <d v="1899-12-30T13:47:00"/>
    <d v="2009-10-24T00:00:00"/>
    <d v="1899-12-30T17:16:00"/>
    <n v="70"/>
    <n v="209"/>
    <s v="Ticket"/>
    <s v="Saturday"/>
    <s v="Morning"/>
    <x v="3"/>
    <s v="17"/>
  </r>
  <r>
    <x v="0"/>
    <n v="5"/>
    <d v="2009-10-24T00:00:00"/>
    <x v="32"/>
    <d v="1899-12-30T14:25:00"/>
    <d v="2009-10-24T00:00:00"/>
    <d v="1899-12-30T17:41:00"/>
    <n v="70"/>
    <n v="196"/>
    <s v="Ticket"/>
    <s v="Saturday"/>
    <s v="Afternoon"/>
    <x v="4"/>
    <s v="17"/>
  </r>
  <r>
    <x v="0"/>
    <n v="8"/>
    <d v="2009-10-24T00:00:00"/>
    <x v="32"/>
    <d v="1899-12-30T15:16:00"/>
    <d v="2009-10-24T00:00:00"/>
    <d v="1899-12-30T17:13:00"/>
    <n v="50"/>
    <n v="117"/>
    <s v="Ticket"/>
    <s v="Saturday"/>
    <s v="Afternoon"/>
    <x v="5"/>
    <s v="17"/>
  </r>
  <r>
    <x v="0"/>
    <n v="5"/>
    <d v="2009-10-24T00:00:00"/>
    <x v="32"/>
    <d v="1899-12-30T15:36:00"/>
    <d v="2009-10-24T00:00:00"/>
    <d v="1899-12-30T18:43:00"/>
    <n v="70"/>
    <n v="187"/>
    <s v="Ticket"/>
    <s v="Saturday"/>
    <s v="Afternoon"/>
    <x v="5"/>
    <s v="18"/>
  </r>
  <r>
    <x v="0"/>
    <n v="8"/>
    <d v="2009-10-24T00:00:00"/>
    <x v="32"/>
    <d v="1899-12-30T16:43:00"/>
    <d v="2009-10-24T00:00:00"/>
    <d v="1899-12-30T19:20:00"/>
    <n v="50"/>
    <n v="157"/>
    <s v="Ticket"/>
    <s v="Saturday"/>
    <s v="Afternoon"/>
    <x v="11"/>
    <s v="19"/>
  </r>
  <r>
    <x v="0"/>
    <n v="6"/>
    <d v="2009-10-24T00:00:00"/>
    <x v="32"/>
    <d v="1899-12-30T16:55:00"/>
    <d v="2009-10-24T00:00:00"/>
    <d v="1899-12-30T20:27:00"/>
    <n v="70"/>
    <n v="212"/>
    <s v="Ticket"/>
    <s v="Saturday"/>
    <s v="Afternoon"/>
    <x v="11"/>
    <s v="20"/>
  </r>
  <r>
    <x v="0"/>
    <n v="6"/>
    <d v="2009-10-24T00:00:00"/>
    <x v="32"/>
    <d v="1899-12-30T16:58:00"/>
    <d v="2009-10-24T00:00:00"/>
    <d v="1899-12-30T18:42:00"/>
    <n v="50"/>
    <n v="104"/>
    <s v="Ticket"/>
    <s v="Saturday"/>
    <s v="Afternoon"/>
    <x v="11"/>
    <s v="18"/>
  </r>
  <r>
    <x v="0"/>
    <n v="5"/>
    <d v="2009-10-24T00:00:00"/>
    <x v="32"/>
    <d v="1899-12-30T18:13:00"/>
    <d v="2009-10-24T00:00:00"/>
    <d v="1899-12-30T20:18:00"/>
    <n v="50"/>
    <n v="125"/>
    <s v="Ticket"/>
    <s v="Saturday"/>
    <s v="Evening"/>
    <x v="12"/>
    <s v="20"/>
  </r>
  <r>
    <x v="0"/>
    <n v="5"/>
    <d v="2009-10-24T00:00:00"/>
    <x v="32"/>
    <d v="1899-12-30T20:28:00"/>
    <d v="2009-10-24T00:00:00"/>
    <d v="1899-12-30T22:01:00"/>
    <n v="50"/>
    <n v="93"/>
    <s v="Ticket"/>
    <s v="Saturday"/>
    <s v="Evening"/>
    <x v="8"/>
    <s v="22"/>
  </r>
  <r>
    <x v="0"/>
    <n v="6"/>
    <d v="2009-10-24T00:00:00"/>
    <x v="32"/>
    <d v="1899-12-30T20:50:00"/>
    <d v="2009-10-24T00:00:00"/>
    <d v="1899-12-30T22:31:00"/>
    <n v="50"/>
    <n v="101"/>
    <s v="Ticket"/>
    <s v="Saturday"/>
    <s v="Evening"/>
    <x v="8"/>
    <s v="22"/>
  </r>
  <r>
    <x v="0"/>
    <n v="5"/>
    <d v="2009-10-24T00:00:00"/>
    <x v="32"/>
    <d v="1899-12-30T21:36:00"/>
    <d v="2009-10-24T00:00:00"/>
    <d v="1899-12-30T23:27:00"/>
    <n v="50"/>
    <n v="111"/>
    <s v="Ticket"/>
    <s v="Saturday"/>
    <s v="Evening"/>
    <x v="13"/>
    <s v="23"/>
  </r>
  <r>
    <x v="0"/>
    <n v="5"/>
    <d v="2009-10-24T00:00:00"/>
    <x v="32"/>
    <d v="1899-12-30T22:44:00"/>
    <d v="2009-10-25T00:00:00"/>
    <d v="1899-12-30T01:18:00"/>
    <n v="50"/>
    <n v="154"/>
    <s v="Ticket"/>
    <s v="Saturday"/>
    <s v="Night"/>
    <x v="9"/>
    <s v="01"/>
  </r>
  <r>
    <x v="0"/>
    <n v="5"/>
    <d v="2009-10-25T00:00:00"/>
    <x v="33"/>
    <d v="1899-12-30T10:57:00"/>
    <d v="2009-10-25T00:00:00"/>
    <d v="1899-12-30T11:55:00"/>
    <n v="50"/>
    <n v="58"/>
    <s v="Ticket"/>
    <s v="Sunday"/>
    <s v="Morning"/>
    <x v="0"/>
    <s v="11"/>
  </r>
  <r>
    <x v="0"/>
    <n v="5"/>
    <d v="2009-10-25T00:00:00"/>
    <x v="33"/>
    <d v="1899-12-30T11:41:00"/>
    <d v="2009-10-25T00:00:00"/>
    <d v="1899-12-30T13:16:00"/>
    <n v="50"/>
    <n v="95"/>
    <s v="Ticket"/>
    <s v="Sunday"/>
    <s v="Morning"/>
    <x v="1"/>
    <s v="13"/>
  </r>
  <r>
    <x v="0"/>
    <n v="6"/>
    <d v="2009-10-25T00:00:00"/>
    <x v="33"/>
    <d v="1899-12-30T12:33:00"/>
    <d v="2009-10-25T00:00:00"/>
    <d v="1899-12-30T16:09:00"/>
    <n v="70"/>
    <n v="216"/>
    <s v="Ticket"/>
    <s v="Sunday"/>
    <s v="Morning"/>
    <x v="2"/>
    <s v="16"/>
  </r>
  <r>
    <x v="0"/>
    <n v="6"/>
    <d v="2009-10-25T00:00:00"/>
    <x v="33"/>
    <d v="1899-12-30T13:28:00"/>
    <d v="2009-10-25T00:00:00"/>
    <d v="1899-12-30T15:08:00"/>
    <n v="50"/>
    <n v="100"/>
    <s v="Ticket"/>
    <s v="Sunday"/>
    <s v="Morning"/>
    <x v="3"/>
    <s v="15"/>
  </r>
  <r>
    <x v="0"/>
    <n v="5"/>
    <d v="2009-10-25T00:00:00"/>
    <x v="33"/>
    <d v="1899-12-30T14:23:00"/>
    <d v="2009-10-25T00:00:00"/>
    <d v="1899-12-30T15:33:00"/>
    <n v="50"/>
    <n v="70"/>
    <s v="Ticket"/>
    <s v="Sunday"/>
    <s v="Afternoon"/>
    <x v="4"/>
    <s v="15"/>
  </r>
  <r>
    <x v="0"/>
    <n v="5"/>
    <d v="2009-10-25T00:00:00"/>
    <x v="33"/>
    <d v="1899-12-30T14:32:00"/>
    <d v="2009-10-25T00:00:00"/>
    <d v="1899-12-30T17:07:00"/>
    <n v="50"/>
    <n v="155"/>
    <s v="Ticket"/>
    <s v="Sunday"/>
    <s v="Afternoon"/>
    <x v="4"/>
    <s v="17"/>
  </r>
  <r>
    <x v="0"/>
    <n v="8"/>
    <d v="2009-10-25T00:00:00"/>
    <x v="33"/>
    <d v="1899-12-30T14:33:00"/>
    <d v="2009-10-25T00:00:00"/>
    <d v="1899-12-30T18:42:00"/>
    <n v="90"/>
    <n v="249"/>
    <s v="Ticket"/>
    <s v="Sunday"/>
    <s v="Afternoon"/>
    <x v="4"/>
    <s v="18"/>
  </r>
  <r>
    <x v="0"/>
    <n v="6"/>
    <d v="2009-10-25T00:00:00"/>
    <x v="33"/>
    <d v="1899-12-30T16:25:00"/>
    <d v="2009-10-25T00:00:00"/>
    <d v="1899-12-30T21:10:00"/>
    <n v="90"/>
    <n v="285"/>
    <s v="Ticket"/>
    <s v="Sunday"/>
    <s v="Afternoon"/>
    <x v="11"/>
    <s v="21"/>
  </r>
  <r>
    <x v="0"/>
    <n v="8"/>
    <d v="2009-10-25T00:00:00"/>
    <x v="33"/>
    <d v="1899-12-30T16:41:00"/>
    <d v="2009-10-25T00:00:00"/>
    <d v="1899-12-30T19:57:00"/>
    <n v="70"/>
    <n v="196"/>
    <s v="Ticket"/>
    <s v="Sunday"/>
    <s v="Afternoon"/>
    <x v="11"/>
    <s v="19"/>
  </r>
  <r>
    <x v="0"/>
    <n v="8"/>
    <d v="2009-10-25T00:00:00"/>
    <x v="33"/>
    <d v="1899-12-30T16:49:00"/>
    <d v="2009-10-25T00:00:00"/>
    <d v="1899-12-30T18:09:00"/>
    <n v="50"/>
    <n v="80"/>
    <s v="Ticket"/>
    <s v="Sunday"/>
    <s v="Afternoon"/>
    <x v="11"/>
    <s v="18"/>
  </r>
  <r>
    <x v="0"/>
    <n v="5"/>
    <d v="2009-10-25T00:00:00"/>
    <x v="33"/>
    <d v="1899-12-30T16:58:00"/>
    <d v="2009-10-25T00:00:00"/>
    <d v="1899-12-30T22:47:00"/>
    <n v="110"/>
    <n v="349"/>
    <s v="Ticket"/>
    <s v="Sunday"/>
    <s v="Afternoon"/>
    <x v="11"/>
    <s v="22"/>
  </r>
  <r>
    <x v="0"/>
    <n v="8"/>
    <d v="2009-10-25T00:00:00"/>
    <x v="33"/>
    <d v="1899-12-30T17:00:00"/>
    <d v="2009-10-25T00:00:00"/>
    <d v="1899-12-30T20:31:00"/>
    <n v="70"/>
    <n v="211"/>
    <s v="Ticket"/>
    <s v="Sunday"/>
    <s v="Afternoon"/>
    <x v="6"/>
    <s v="20"/>
  </r>
  <r>
    <x v="0"/>
    <n v="6"/>
    <d v="2009-10-25T00:00:00"/>
    <x v="33"/>
    <d v="1899-12-30T17:12:00"/>
    <d v="2009-10-25T00:00:00"/>
    <d v="1899-12-30T21:47:00"/>
    <n v="90"/>
    <n v="275"/>
    <s v="Ticket"/>
    <s v="Sunday"/>
    <s v="Afternoon"/>
    <x v="6"/>
    <s v="21"/>
  </r>
  <r>
    <x v="0"/>
    <n v="8"/>
    <d v="2009-10-25T00:00:00"/>
    <x v="33"/>
    <d v="1899-12-30T17:19:00"/>
    <d v="2009-10-25T00:00:00"/>
    <d v="1899-12-30T18:37:00"/>
    <n v="50"/>
    <n v="78"/>
    <s v="Ticket"/>
    <s v="Sunday"/>
    <s v="Afternoon"/>
    <x v="6"/>
    <s v="18"/>
  </r>
  <r>
    <x v="0"/>
    <n v="5"/>
    <d v="2009-10-25T00:00:00"/>
    <x v="33"/>
    <d v="1899-12-30T17:38:00"/>
    <d v="2009-10-25T00:00:00"/>
    <d v="1899-12-30T20:07:00"/>
    <n v="50"/>
    <n v="149"/>
    <s v="Ticket"/>
    <s v="Sunday"/>
    <s v="Afternoon"/>
    <x v="6"/>
    <s v="20"/>
  </r>
  <r>
    <x v="0"/>
    <n v="5"/>
    <d v="2009-10-25T00:00:00"/>
    <x v="33"/>
    <d v="1899-12-30T19:04:00"/>
    <d v="2009-10-25T00:00:00"/>
    <d v="1899-12-30T19:55:00"/>
    <n v="50"/>
    <n v="51"/>
    <s v="Ticket"/>
    <s v="Sunday"/>
    <s v="Evening"/>
    <x v="7"/>
    <s v="19"/>
  </r>
  <r>
    <x v="0"/>
    <n v="6"/>
    <d v="2009-10-25T00:00:00"/>
    <x v="33"/>
    <d v="1899-12-30T19:26:00"/>
    <d v="2009-10-25T00:00:00"/>
    <d v="1899-12-30T20:23:00"/>
    <n v="50"/>
    <n v="57"/>
    <s v="Ticket"/>
    <s v="Sunday"/>
    <s v="Evening"/>
    <x v="7"/>
    <s v="20"/>
  </r>
  <r>
    <x v="0"/>
    <n v="5"/>
    <d v="2009-10-31T00:00:00"/>
    <x v="34"/>
    <d v="1899-12-30T09:56:00"/>
    <d v="2009-10-31T00:00:00"/>
    <d v="1899-12-30T11:55:00"/>
    <n v="50"/>
    <n v="119"/>
    <s v="Ticket"/>
    <s v="Saturday"/>
    <s v="Night"/>
    <x v="10"/>
    <s v="11"/>
  </r>
  <r>
    <x v="0"/>
    <n v="5"/>
    <d v="2009-10-31T00:00:00"/>
    <x v="34"/>
    <d v="1899-12-30T10:54:00"/>
    <d v="2009-10-31T00:00:00"/>
    <d v="1899-12-30T13:17:00"/>
    <n v="50"/>
    <n v="143"/>
    <s v="Ticket"/>
    <s v="Saturday"/>
    <s v="Morning"/>
    <x v="0"/>
    <s v="13"/>
  </r>
  <r>
    <x v="0"/>
    <n v="5"/>
    <d v="2009-10-31T00:00:00"/>
    <x v="34"/>
    <d v="1899-12-30T12:02:00"/>
    <d v="2009-10-31T00:00:00"/>
    <d v="1899-12-30T15:57:00"/>
    <n v="70"/>
    <n v="235"/>
    <s v="Ticket"/>
    <s v="Saturday"/>
    <s v="Morning"/>
    <x v="2"/>
    <s v="15"/>
  </r>
  <r>
    <x v="0"/>
    <n v="6"/>
    <d v="2009-10-31T00:00:00"/>
    <x v="34"/>
    <d v="1899-12-30T13:57:00"/>
    <d v="2009-10-31T00:00:00"/>
    <d v="1899-12-30T16:16:00"/>
    <n v="50"/>
    <n v="139"/>
    <s v="Ticket"/>
    <s v="Saturday"/>
    <s v="Morning"/>
    <x v="3"/>
    <s v="16"/>
  </r>
  <r>
    <x v="0"/>
    <n v="5"/>
    <d v="2009-10-31T00:00:00"/>
    <x v="34"/>
    <d v="1899-12-30T14:05:00"/>
    <d v="2009-10-31T00:00:00"/>
    <d v="1899-12-30T17:34:00"/>
    <n v="70"/>
    <n v="209"/>
    <s v="Ticket"/>
    <s v="Saturday"/>
    <s v="Afternoon"/>
    <x v="4"/>
    <s v="17"/>
  </r>
  <r>
    <x v="0"/>
    <n v="6"/>
    <d v="2009-10-31T00:00:00"/>
    <x v="34"/>
    <d v="1899-12-30T14:42:00"/>
    <d v="2009-10-31T00:00:00"/>
    <d v="1899-12-30T18:22:00"/>
    <n v="70"/>
    <n v="220"/>
    <s v="Ticket"/>
    <s v="Saturday"/>
    <s v="Afternoon"/>
    <x v="4"/>
    <s v="18"/>
  </r>
  <r>
    <x v="0"/>
    <n v="5"/>
    <d v="2009-10-31T00:00:00"/>
    <x v="34"/>
    <d v="1899-12-30T19:13:00"/>
    <d v="2009-10-31T00:00:00"/>
    <d v="1899-12-30T22:15:00"/>
    <n v="70"/>
    <n v="182"/>
    <s v="Ticket"/>
    <s v="Saturday"/>
    <s v="Evening"/>
    <x v="7"/>
    <s v="22"/>
  </r>
  <r>
    <x v="0"/>
    <n v="6"/>
    <d v="2009-10-31T00:00:00"/>
    <x v="34"/>
    <d v="1899-12-30T19:52:00"/>
    <d v="2009-10-31T00:00:00"/>
    <d v="1899-12-30T22:02:00"/>
    <n v="50"/>
    <n v="130"/>
    <s v="Ticket"/>
    <s v="Saturday"/>
    <s v="Evening"/>
    <x v="7"/>
    <s v="22"/>
  </r>
  <r>
    <x v="0"/>
    <n v="5"/>
    <d v="2009-11-01T00:00:00"/>
    <x v="35"/>
    <d v="1899-12-30T12:23:00"/>
    <d v="2009-11-01T00:00:00"/>
    <d v="1899-12-30T14:59:00"/>
    <n v="50"/>
    <n v="156"/>
    <s v="Ticket"/>
    <s v="Sunday"/>
    <s v="Morning"/>
    <x v="2"/>
    <s v="14"/>
  </r>
  <r>
    <x v="0"/>
    <n v="6"/>
    <d v="2009-11-01T00:00:00"/>
    <x v="35"/>
    <d v="1899-12-30T12:36:00"/>
    <d v="2009-11-01T00:00:00"/>
    <d v="1899-12-30T15:33:00"/>
    <n v="50"/>
    <n v="177"/>
    <s v="Ticket"/>
    <s v="Sunday"/>
    <s v="Morning"/>
    <x v="2"/>
    <s v="15"/>
  </r>
  <r>
    <x v="0"/>
    <n v="5"/>
    <d v="2009-11-01T00:00:00"/>
    <x v="35"/>
    <d v="1899-12-30T14:47:00"/>
    <d v="2009-11-01T00:00:00"/>
    <d v="1899-12-30T15:55:00"/>
    <n v="50"/>
    <n v="68"/>
    <s v="Ticket"/>
    <s v="Sunday"/>
    <s v="Afternoon"/>
    <x v="4"/>
    <s v="15"/>
  </r>
  <r>
    <x v="0"/>
    <n v="8"/>
    <d v="2009-11-01T00:00:00"/>
    <x v="35"/>
    <d v="1899-12-30T15:21:00"/>
    <d v="2009-11-01T00:00:00"/>
    <d v="1899-12-30T17:29:00"/>
    <n v="50"/>
    <n v="128"/>
    <s v="Ticket"/>
    <s v="Sunday"/>
    <s v="Afternoon"/>
    <x v="5"/>
    <s v="17"/>
  </r>
  <r>
    <x v="0"/>
    <n v="5"/>
    <d v="2009-11-01T00:00:00"/>
    <x v="35"/>
    <d v="1899-12-30T15:58:00"/>
    <d v="2009-11-01T00:00:00"/>
    <d v="1899-12-30T17:05:00"/>
    <n v="50"/>
    <n v="67"/>
    <s v="Ticket"/>
    <s v="Sunday"/>
    <s v="Afternoon"/>
    <x v="5"/>
    <s v="17"/>
  </r>
  <r>
    <x v="0"/>
    <n v="8"/>
    <d v="2009-11-01T00:00:00"/>
    <x v="35"/>
    <d v="1899-12-30T16:06:00"/>
    <d v="2009-11-01T00:00:00"/>
    <d v="1899-12-30T17:57:00"/>
    <n v="50"/>
    <n v="111"/>
    <s v="Ticket"/>
    <s v="Sunday"/>
    <s v="Afternoon"/>
    <x v="11"/>
    <s v="17"/>
  </r>
  <r>
    <x v="0"/>
    <n v="8"/>
    <d v="2009-11-01T00:00:00"/>
    <x v="35"/>
    <d v="1899-12-30T16:07:00"/>
    <d v="2009-11-01T00:00:00"/>
    <d v="1899-12-30T18:36:00"/>
    <n v="50"/>
    <n v="149"/>
    <s v="Ticket"/>
    <s v="Sunday"/>
    <s v="Afternoon"/>
    <x v="11"/>
    <s v="18"/>
  </r>
  <r>
    <x v="0"/>
    <n v="8"/>
    <d v="2009-11-01T00:00:00"/>
    <x v="35"/>
    <d v="1899-12-30T16:11:00"/>
    <d v="2009-11-01T00:00:00"/>
    <d v="1899-12-30T19:52:00"/>
    <n v="70"/>
    <n v="221"/>
    <s v="Ticket"/>
    <s v="Sunday"/>
    <s v="Afternoon"/>
    <x v="11"/>
    <s v="19"/>
  </r>
  <r>
    <x v="0"/>
    <n v="6"/>
    <d v="2009-11-01T00:00:00"/>
    <x v="35"/>
    <d v="1899-12-30T16:15:00"/>
    <d v="2009-11-01T00:00:00"/>
    <d v="1899-12-30T19:42:00"/>
    <n v="70"/>
    <n v="207"/>
    <s v="Ticket"/>
    <s v="Sunday"/>
    <s v="Afternoon"/>
    <x v="11"/>
    <s v="19"/>
  </r>
  <r>
    <x v="0"/>
    <n v="5"/>
    <d v="2009-11-01T00:00:00"/>
    <x v="35"/>
    <d v="1899-12-30T16:57:00"/>
    <d v="2009-11-01T00:00:00"/>
    <d v="1899-12-30T17:53:00"/>
    <n v="50"/>
    <n v="56"/>
    <s v="Ticket"/>
    <s v="Sunday"/>
    <s v="Afternoon"/>
    <x v="11"/>
    <s v="17"/>
  </r>
  <r>
    <x v="0"/>
    <n v="8"/>
    <d v="2009-11-01T00:00:00"/>
    <x v="35"/>
    <d v="1899-12-30T17:02:00"/>
    <d v="2009-11-01T00:00:00"/>
    <d v="1899-12-30T19:15:00"/>
    <n v="50"/>
    <n v="133"/>
    <s v="Ticket"/>
    <s v="Sunday"/>
    <s v="Afternoon"/>
    <x v="6"/>
    <s v="19"/>
  </r>
  <r>
    <x v="0"/>
    <n v="8"/>
    <d v="2009-11-01T00:00:00"/>
    <x v="35"/>
    <d v="1899-12-30T17:48:00"/>
    <d v="2009-11-01T00:00:00"/>
    <d v="1899-12-30T20:10:00"/>
    <n v="50"/>
    <n v="142"/>
    <s v="Ticket"/>
    <s v="Sunday"/>
    <s v="Afternoon"/>
    <x v="6"/>
    <s v="20"/>
  </r>
  <r>
    <x v="0"/>
    <n v="6"/>
    <d v="2009-11-01T00:00:00"/>
    <x v="35"/>
    <d v="1899-12-30T17:57:00"/>
    <d v="2009-11-01T00:00:00"/>
    <d v="1899-12-30T20:46:00"/>
    <n v="50"/>
    <n v="169"/>
    <s v="Ticket"/>
    <s v="Sunday"/>
    <s v="Afternoon"/>
    <x v="6"/>
    <s v="20"/>
  </r>
  <r>
    <x v="0"/>
    <n v="5"/>
    <d v="2009-11-01T00:00:00"/>
    <x v="35"/>
    <d v="1899-12-30T18:14:00"/>
    <d v="2009-11-01T00:00:00"/>
    <d v="1899-12-30T19:09:00"/>
    <n v="50"/>
    <n v="55"/>
    <s v="Ticket"/>
    <s v="Sunday"/>
    <s v="Evening"/>
    <x v="12"/>
    <s v="19"/>
  </r>
  <r>
    <x v="0"/>
    <n v="6"/>
    <d v="2009-11-01T00:00:00"/>
    <x v="35"/>
    <d v="1899-12-30T18:26:00"/>
    <d v="2009-11-01T00:00:00"/>
    <d v="1899-12-30T20:49:00"/>
    <n v="50"/>
    <n v="143"/>
    <s v="Ticket"/>
    <s v="Sunday"/>
    <s v="Evening"/>
    <x v="12"/>
    <s v="20"/>
  </r>
  <r>
    <x v="0"/>
    <n v="8"/>
    <d v="2009-11-01T00:00:00"/>
    <x v="35"/>
    <d v="1899-12-30T19:37:00"/>
    <d v="2009-11-01T00:00:00"/>
    <d v="1899-12-30T21:36:00"/>
    <n v="50"/>
    <n v="119"/>
    <s v="Ticket"/>
    <s v="Sunday"/>
    <s v="Evening"/>
    <x v="7"/>
    <s v="21"/>
  </r>
  <r>
    <x v="0"/>
    <n v="8"/>
    <d v="2009-11-01T00:00:00"/>
    <x v="35"/>
    <d v="1899-12-30T19:53:00"/>
    <d v="2009-11-01T00:00:00"/>
    <d v="1899-12-30T21:36:00"/>
    <n v="50"/>
    <n v="103"/>
    <s v="Ticket"/>
    <s v="Sunday"/>
    <s v="Evening"/>
    <x v="7"/>
    <s v="21"/>
  </r>
  <r>
    <x v="0"/>
    <n v="5"/>
    <d v="2009-11-01T00:00:00"/>
    <x v="35"/>
    <d v="1899-12-30T20:56:00"/>
    <d v="2009-11-02T00:00:00"/>
    <d v="1899-12-30T01:40:00"/>
    <n v="90"/>
    <n v="284"/>
    <s v="Ticket"/>
    <s v="Sunday"/>
    <s v="Evening"/>
    <x v="8"/>
    <s v="01"/>
  </r>
  <r>
    <x v="0"/>
    <n v="5"/>
    <d v="2009-11-01T00:00:00"/>
    <x v="35"/>
    <d v="1899-12-30T21:07:00"/>
    <d v="2009-11-01T00:00:00"/>
    <d v="1899-12-30T22:54:00"/>
    <n v="50"/>
    <n v="107"/>
    <s v="Ticket"/>
    <s v="Sunday"/>
    <s v="Evening"/>
    <x v="13"/>
    <s v="22"/>
  </r>
  <r>
    <x v="0"/>
    <n v="5"/>
    <d v="2009-11-01T00:00:00"/>
    <x v="35"/>
    <d v="1899-12-30T21:28:00"/>
    <d v="2009-11-01T00:00:00"/>
    <d v="1899-12-30T23:42:00"/>
    <n v="50"/>
    <n v="134"/>
    <s v="Ticket"/>
    <s v="Sunday"/>
    <s v="Evening"/>
    <x v="13"/>
    <s v="23"/>
  </r>
  <r>
    <x v="0"/>
    <n v="5"/>
    <d v="2009-11-07T00:00:00"/>
    <x v="36"/>
    <d v="1899-12-30T13:51:00"/>
    <d v="2009-11-07T00:00:00"/>
    <d v="1899-12-30T20:03:00"/>
    <n v="130"/>
    <n v="372"/>
    <s v="Ticket"/>
    <s v="Saturday"/>
    <s v="Morning"/>
    <x v="3"/>
    <s v="20"/>
  </r>
  <r>
    <x v="0"/>
    <n v="6"/>
    <d v="2009-11-07T00:00:00"/>
    <x v="36"/>
    <d v="1899-12-30T14:33:00"/>
    <d v="2009-11-07T00:00:00"/>
    <d v="1899-12-30T16:51:00"/>
    <n v="300"/>
    <n v="138"/>
    <s v="Ticket"/>
    <s v="Saturday"/>
    <s v="Afternoon"/>
    <x v="4"/>
    <s v="16"/>
  </r>
  <r>
    <x v="0"/>
    <n v="6"/>
    <d v="2009-11-07T00:00:00"/>
    <x v="36"/>
    <d v="1899-12-30T15:57:00"/>
    <d v="2009-11-07T00:00:00"/>
    <d v="1899-12-30T17:07:00"/>
    <n v="50"/>
    <n v="70"/>
    <s v="Ticket"/>
    <s v="Saturday"/>
    <s v="Afternoon"/>
    <x v="5"/>
    <s v="17"/>
  </r>
  <r>
    <x v="0"/>
    <n v="6"/>
    <d v="2009-11-07T00:00:00"/>
    <x v="36"/>
    <d v="1899-12-30T16:02:00"/>
    <d v="2009-11-07T00:00:00"/>
    <d v="1899-12-30T21:22:00"/>
    <n v="110"/>
    <n v="320"/>
    <s v="Ticket"/>
    <s v="Saturday"/>
    <s v="Afternoon"/>
    <x v="11"/>
    <s v="21"/>
  </r>
  <r>
    <x v="0"/>
    <n v="6"/>
    <d v="2009-11-07T00:00:00"/>
    <x v="36"/>
    <d v="1899-12-30T16:50:00"/>
    <d v="2009-11-07T00:00:00"/>
    <d v="1899-12-30T17:57:00"/>
    <n v="50"/>
    <n v="67"/>
    <s v="Ticket"/>
    <s v="Saturday"/>
    <s v="Afternoon"/>
    <x v="11"/>
    <s v="17"/>
  </r>
  <r>
    <x v="0"/>
    <n v="5"/>
    <d v="2009-11-07T00:00:00"/>
    <x v="36"/>
    <d v="1899-12-30T16:52:00"/>
    <d v="2009-11-07T00:00:00"/>
    <d v="1899-12-30T19:09:00"/>
    <n v="50"/>
    <n v="137"/>
    <s v="Ticket"/>
    <s v="Saturday"/>
    <s v="Afternoon"/>
    <x v="11"/>
    <s v="19"/>
  </r>
  <r>
    <x v="0"/>
    <n v="6"/>
    <d v="2009-11-07T00:00:00"/>
    <x v="36"/>
    <d v="1899-12-30T17:02:00"/>
    <d v="2009-11-07T00:00:00"/>
    <d v="1899-12-30T17:32:00"/>
    <n v="50"/>
    <n v="30"/>
    <s v="Ticket"/>
    <s v="Saturday"/>
    <s v="Afternoon"/>
    <x v="6"/>
    <s v="17"/>
  </r>
  <r>
    <x v="0"/>
    <n v="5"/>
    <d v="2009-11-07T00:00:00"/>
    <x v="36"/>
    <d v="1899-12-30T17:04:00"/>
    <d v="2009-11-07T00:00:00"/>
    <d v="1899-12-30T18:57:00"/>
    <n v="50"/>
    <n v="113"/>
    <s v="Ticket"/>
    <s v="Saturday"/>
    <s v="Afternoon"/>
    <x v="6"/>
    <s v="18"/>
  </r>
  <r>
    <x v="0"/>
    <n v="8"/>
    <d v="2009-11-07T00:00:00"/>
    <x v="36"/>
    <d v="1899-12-30T17:16:00"/>
    <d v="2009-11-07T00:00:00"/>
    <d v="1899-12-30T18:47:00"/>
    <n v="50"/>
    <n v="91"/>
    <s v="Ticket"/>
    <s v="Saturday"/>
    <s v="Afternoon"/>
    <x v="6"/>
    <s v="18"/>
  </r>
  <r>
    <x v="0"/>
    <n v="6"/>
    <d v="2009-11-07T00:00:00"/>
    <x v="36"/>
    <d v="1899-12-30T17:17:00"/>
    <d v="2009-11-07T00:00:00"/>
    <d v="1899-12-30T21:11:00"/>
    <n v="70"/>
    <n v="234"/>
    <s v="Ticket"/>
    <s v="Saturday"/>
    <s v="Afternoon"/>
    <x v="6"/>
    <s v="21"/>
  </r>
  <r>
    <x v="0"/>
    <n v="5"/>
    <d v="2009-11-07T00:00:00"/>
    <x v="36"/>
    <d v="1899-12-30T18:21:00"/>
    <d v="2009-11-07T00:00:00"/>
    <d v="1899-12-30T21:42:00"/>
    <n v="70"/>
    <n v="201"/>
    <s v="Ticket"/>
    <s v="Saturday"/>
    <s v="Evening"/>
    <x v="12"/>
    <s v="21"/>
  </r>
  <r>
    <x v="0"/>
    <n v="6"/>
    <d v="2009-11-07T00:00:00"/>
    <x v="36"/>
    <d v="1899-12-30T19:07:00"/>
    <d v="2009-11-07T00:00:00"/>
    <d v="1899-12-30T20:33:00"/>
    <n v="50"/>
    <n v="86"/>
    <s v="Ticket"/>
    <s v="Saturday"/>
    <s v="Evening"/>
    <x v="7"/>
    <s v="20"/>
  </r>
  <r>
    <x v="0"/>
    <n v="5"/>
    <d v="2009-11-07T00:00:00"/>
    <x v="36"/>
    <d v="1899-12-30T19:42:00"/>
    <d v="2009-11-07T00:00:00"/>
    <d v="1899-12-30T20:32:00"/>
    <n v="50"/>
    <n v="50"/>
    <s v="Ticket"/>
    <s v="Saturday"/>
    <s v="Evening"/>
    <x v="7"/>
    <s v="20"/>
  </r>
  <r>
    <x v="0"/>
    <n v="8"/>
    <d v="2009-11-07T00:00:00"/>
    <x v="36"/>
    <d v="1899-12-30T19:43:00"/>
    <d v="2009-11-07T00:00:00"/>
    <d v="1899-12-30T21:17:00"/>
    <n v="50"/>
    <n v="94"/>
    <s v="Ticket"/>
    <s v="Saturday"/>
    <s v="Evening"/>
    <x v="7"/>
    <s v="21"/>
  </r>
  <r>
    <x v="0"/>
    <n v="8"/>
    <d v="2009-11-07T00:00:00"/>
    <x v="36"/>
    <d v="1899-12-30T20:36:00"/>
    <d v="2009-11-07T00:00:00"/>
    <d v="1899-12-30T21:29:00"/>
    <n v="50"/>
    <n v="53"/>
    <s v="Ticket"/>
    <s v="Saturday"/>
    <s v="Evening"/>
    <x v="8"/>
    <s v="21"/>
  </r>
  <r>
    <x v="0"/>
    <n v="5"/>
    <d v="2009-11-07T00:00:00"/>
    <x v="36"/>
    <d v="1899-12-30T21:07:00"/>
    <d v="2009-11-07T00:00:00"/>
    <d v="1899-12-30T22:15:00"/>
    <n v="50"/>
    <n v="68"/>
    <s v="Ticket"/>
    <s v="Saturday"/>
    <s v="Evening"/>
    <x v="13"/>
    <s v="22"/>
  </r>
  <r>
    <x v="0"/>
    <n v="5"/>
    <d v="2009-11-07T00:00:00"/>
    <x v="36"/>
    <d v="1899-12-30T21:15:00"/>
    <d v="2009-11-08T00:00:00"/>
    <d v="1899-12-30T00:03:00"/>
    <n v="50"/>
    <n v="168"/>
    <s v="Ticket"/>
    <s v="Saturday"/>
    <s v="Evening"/>
    <x v="13"/>
    <s v="00"/>
  </r>
  <r>
    <x v="0"/>
    <n v="8"/>
    <d v="2009-11-07T00:00:00"/>
    <x v="36"/>
    <d v="1899-12-30T21:18:00"/>
    <d v="2009-11-07T00:00:00"/>
    <d v="1899-12-30T23:08:00"/>
    <n v="50"/>
    <n v="110"/>
    <s v="Ticket"/>
    <s v="Saturday"/>
    <s v="Evening"/>
    <x v="13"/>
    <s v="23"/>
  </r>
  <r>
    <x v="0"/>
    <n v="5"/>
    <d v="2009-11-07T00:00:00"/>
    <x v="36"/>
    <d v="1899-12-30T21:27:00"/>
    <d v="2009-11-07T00:00:00"/>
    <d v="1899-12-30T23:30:00"/>
    <n v="50"/>
    <n v="123"/>
    <s v="Ticket"/>
    <s v="Saturday"/>
    <s v="Evening"/>
    <x v="13"/>
    <s v="23"/>
  </r>
  <r>
    <x v="0"/>
    <n v="5"/>
    <d v="2009-11-07T00:00:00"/>
    <x v="36"/>
    <d v="1899-12-30T22:36:00"/>
    <d v="2009-11-08T00:00:00"/>
    <d v="1899-12-30T01:45:00"/>
    <n v="70"/>
    <n v="189"/>
    <s v="Ticket"/>
    <s v="Saturday"/>
    <s v="Night"/>
    <x v="9"/>
    <s v="01"/>
  </r>
  <r>
    <x v="0"/>
    <n v="8"/>
    <d v="2009-11-07T00:00:00"/>
    <x v="36"/>
    <d v="1899-12-30T22:51:00"/>
    <d v="2009-11-08T00:00:00"/>
    <d v="1899-12-30T01:42:00"/>
    <n v="50"/>
    <n v="171"/>
    <s v="Ticket"/>
    <s v="Saturday"/>
    <s v="Night"/>
    <x v="9"/>
    <s v="01"/>
  </r>
  <r>
    <x v="0"/>
    <n v="5"/>
    <d v="2009-11-08T00:00:00"/>
    <x v="37"/>
    <d v="1899-12-30T10:10:00"/>
    <d v="2009-11-08T00:00:00"/>
    <d v="1899-12-30T14:46:00"/>
    <n v="90"/>
    <n v="276"/>
    <s v="Ticket"/>
    <s v="Sunday"/>
    <s v="Morning"/>
    <x v="0"/>
    <s v="14"/>
  </r>
  <r>
    <x v="0"/>
    <n v="6"/>
    <d v="2009-11-08T00:00:00"/>
    <x v="37"/>
    <d v="1899-12-30T11:28:00"/>
    <d v="2009-11-08T00:00:00"/>
    <d v="1899-12-30T13:42:00"/>
    <n v="50"/>
    <n v="134"/>
    <s v="Ticket"/>
    <s v="Sunday"/>
    <s v="Morning"/>
    <x v="1"/>
    <s v="13"/>
  </r>
  <r>
    <x v="0"/>
    <n v="5"/>
    <d v="2009-11-08T00:00:00"/>
    <x v="37"/>
    <d v="1899-12-30T11:51:00"/>
    <d v="2009-11-08T00:00:00"/>
    <d v="1899-12-30T18:59:00"/>
    <n v="150"/>
    <n v="428"/>
    <s v="Ticket"/>
    <s v="Sunday"/>
    <s v="Morning"/>
    <x v="1"/>
    <s v="18"/>
  </r>
  <r>
    <x v="0"/>
    <n v="5"/>
    <d v="2009-11-08T00:00:00"/>
    <x v="37"/>
    <d v="1899-12-30T12:02:00"/>
    <d v="2009-11-08T00:00:00"/>
    <d v="1899-12-30T13:36:00"/>
    <n v="50"/>
    <n v="94"/>
    <s v="Ticket"/>
    <s v="Sunday"/>
    <s v="Morning"/>
    <x v="2"/>
    <s v="13"/>
  </r>
  <r>
    <x v="0"/>
    <n v="6"/>
    <d v="2009-11-08T00:00:00"/>
    <x v="37"/>
    <d v="1899-12-30T12:14:00"/>
    <d v="2009-11-08T00:00:00"/>
    <d v="1899-12-30T18:28:00"/>
    <n v="130"/>
    <n v="374"/>
    <s v="Ticket"/>
    <s v="Sunday"/>
    <s v="Morning"/>
    <x v="2"/>
    <s v="18"/>
  </r>
  <r>
    <x v="0"/>
    <n v="6"/>
    <d v="2009-11-08T00:00:00"/>
    <x v="37"/>
    <d v="1899-12-30T12:47:00"/>
    <d v="2009-11-08T00:00:00"/>
    <d v="1899-12-30T16:02:00"/>
    <n v="70"/>
    <n v="195"/>
    <s v="Ticket"/>
    <s v="Sunday"/>
    <s v="Morning"/>
    <x v="2"/>
    <s v="16"/>
  </r>
  <r>
    <x v="0"/>
    <n v="5"/>
    <d v="2009-11-08T00:00:00"/>
    <x v="37"/>
    <d v="1899-12-30T13:37:00"/>
    <d v="2009-11-08T00:00:00"/>
    <d v="1899-12-30T16:17:00"/>
    <n v="50"/>
    <n v="160"/>
    <s v="Ticket"/>
    <s v="Sunday"/>
    <s v="Morning"/>
    <x v="3"/>
    <s v="16"/>
  </r>
  <r>
    <x v="0"/>
    <n v="5"/>
    <d v="2009-11-08T00:00:00"/>
    <x v="37"/>
    <d v="1899-12-30T15:03:00"/>
    <d v="2009-11-08T00:00:00"/>
    <d v="1899-12-30T20:29:00"/>
    <n v="110"/>
    <n v="326"/>
    <s v="Ticket"/>
    <s v="Sunday"/>
    <s v="Afternoon"/>
    <x v="5"/>
    <s v="20"/>
  </r>
  <r>
    <x v="0"/>
    <n v="5"/>
    <d v="2009-11-08T00:00:00"/>
    <x v="37"/>
    <d v="1899-12-30T15:05:00"/>
    <d v="2009-11-08T00:00:00"/>
    <d v="1899-12-30T16:37:00"/>
    <n v="50"/>
    <n v="92"/>
    <s v="Ticket"/>
    <s v="Sunday"/>
    <s v="Afternoon"/>
    <x v="5"/>
    <s v="16"/>
  </r>
  <r>
    <x v="0"/>
    <n v="5"/>
    <d v="2009-11-08T00:00:00"/>
    <x v="37"/>
    <d v="1899-12-30T15:13:00"/>
    <d v="2009-11-08T00:00:00"/>
    <d v="1899-12-30T19:29:00"/>
    <n v="90"/>
    <n v="256"/>
    <s v="Ticket"/>
    <s v="Sunday"/>
    <s v="Afternoon"/>
    <x v="5"/>
    <s v="19"/>
  </r>
  <r>
    <x v="0"/>
    <n v="8"/>
    <d v="2009-11-08T00:00:00"/>
    <x v="37"/>
    <d v="1899-12-30T15:27:00"/>
    <d v="2009-11-08T00:00:00"/>
    <d v="1899-12-30T18:07:00"/>
    <n v="50"/>
    <n v="160"/>
    <s v="Ticket"/>
    <s v="Sunday"/>
    <s v="Afternoon"/>
    <x v="5"/>
    <s v="18"/>
  </r>
  <r>
    <x v="0"/>
    <n v="5"/>
    <d v="2009-11-08T00:00:00"/>
    <x v="37"/>
    <d v="1899-12-30T15:30:00"/>
    <d v="2009-11-08T00:00:00"/>
    <d v="1899-12-30T19:58:00"/>
    <n v="90"/>
    <n v="268"/>
    <s v="Ticket"/>
    <s v="Sunday"/>
    <s v="Afternoon"/>
    <x v="5"/>
    <s v="19"/>
  </r>
  <r>
    <x v="0"/>
    <n v="8"/>
    <d v="2009-11-08T00:00:00"/>
    <x v="37"/>
    <d v="1899-12-30T15:40:00"/>
    <d v="2009-11-08T00:00:00"/>
    <d v="1899-12-30T17:04:00"/>
    <n v="50"/>
    <n v="84"/>
    <s v="Ticket"/>
    <s v="Sunday"/>
    <s v="Afternoon"/>
    <x v="5"/>
    <s v="17"/>
  </r>
  <r>
    <x v="0"/>
    <n v="6"/>
    <d v="2009-11-08T00:00:00"/>
    <x v="37"/>
    <d v="1899-12-30T16:14:00"/>
    <d v="2009-11-08T00:00:00"/>
    <d v="1899-12-30T17:52:00"/>
    <n v="50"/>
    <n v="98"/>
    <s v="Ticket"/>
    <s v="Sunday"/>
    <s v="Afternoon"/>
    <x v="11"/>
    <s v="17"/>
  </r>
  <r>
    <x v="0"/>
    <n v="5"/>
    <d v="2009-11-08T00:00:00"/>
    <x v="37"/>
    <d v="1899-12-30T16:21:00"/>
    <d v="2009-11-08T00:00:00"/>
    <d v="1899-12-30T21:56:00"/>
    <n v="110"/>
    <n v="335"/>
    <s v="Ticket"/>
    <s v="Sunday"/>
    <s v="Afternoon"/>
    <x v="11"/>
    <s v="21"/>
  </r>
  <r>
    <x v="0"/>
    <n v="5"/>
    <d v="2009-11-08T00:00:00"/>
    <x v="37"/>
    <d v="1899-12-30T16:39:00"/>
    <d v="2009-11-08T00:00:00"/>
    <d v="1899-12-30T19:51:00"/>
    <n v="70"/>
    <n v="192"/>
    <s v="Ticket"/>
    <s v="Sunday"/>
    <s v="Afternoon"/>
    <x v="11"/>
    <s v="19"/>
  </r>
  <r>
    <x v="0"/>
    <n v="8"/>
    <d v="2009-11-08T00:00:00"/>
    <x v="37"/>
    <d v="1899-12-30T17:06:00"/>
    <d v="2009-11-08T00:00:00"/>
    <d v="1899-12-30T18:26:00"/>
    <n v="50"/>
    <n v="80"/>
    <s v="Ticket"/>
    <s v="Sunday"/>
    <s v="Afternoon"/>
    <x v="6"/>
    <s v="18"/>
  </r>
  <r>
    <x v="0"/>
    <n v="5"/>
    <d v="2009-11-08T00:00:00"/>
    <x v="37"/>
    <d v="1899-12-30T17:17:00"/>
    <d v="2009-11-08T00:00:00"/>
    <d v="1899-12-30T18:24:00"/>
    <n v="50"/>
    <n v="67"/>
    <s v="Ticket"/>
    <s v="Sunday"/>
    <s v="Afternoon"/>
    <x v="6"/>
    <s v="18"/>
  </r>
  <r>
    <x v="0"/>
    <n v="6"/>
    <d v="2009-11-08T00:00:00"/>
    <x v="37"/>
    <d v="1899-12-30T19:07:00"/>
    <d v="2009-11-08T00:00:00"/>
    <d v="1899-12-30T22:57:00"/>
    <n v="70"/>
    <n v="230"/>
    <s v="Ticket"/>
    <s v="Sunday"/>
    <s v="Evening"/>
    <x v="7"/>
    <s v="22"/>
  </r>
  <r>
    <x v="0"/>
    <n v="6"/>
    <d v="2009-11-08T00:00:00"/>
    <x v="37"/>
    <d v="1899-12-30T19:24:00"/>
    <d v="2009-11-08T00:00:00"/>
    <d v="1899-12-30T21:32:00"/>
    <n v="50"/>
    <n v="128"/>
    <s v="Ticket"/>
    <s v="Sunday"/>
    <s v="Evening"/>
    <x v="7"/>
    <s v="21"/>
  </r>
  <r>
    <x v="0"/>
    <n v="5"/>
    <d v="2009-11-08T00:00:00"/>
    <x v="37"/>
    <d v="1899-12-30T20:57:00"/>
    <d v="2009-11-08T00:00:00"/>
    <d v="1899-12-30T23:51:00"/>
    <n v="50"/>
    <n v="174"/>
    <s v="Ticket"/>
    <s v="Sunday"/>
    <s v="Evening"/>
    <x v="8"/>
    <s v="23"/>
  </r>
  <r>
    <x v="0"/>
    <n v="5"/>
    <d v="2009-11-08T00:00:00"/>
    <x v="37"/>
    <d v="1899-12-30T22:12:00"/>
    <d v="2009-11-08T00:00:00"/>
    <d v="1899-12-30T23:05:00"/>
    <n v="50"/>
    <n v="53"/>
    <s v="Ticket"/>
    <s v="Sunday"/>
    <s v="Night"/>
    <x v="9"/>
    <s v="23"/>
  </r>
  <r>
    <x v="0"/>
    <n v="5"/>
    <d v="2009-11-14T00:00:00"/>
    <x v="38"/>
    <d v="1899-12-30T12:54:00"/>
    <d v="2009-11-14T00:00:00"/>
    <d v="1899-12-30T15:32:00"/>
    <n v="50"/>
    <n v="158"/>
    <s v="Ticket"/>
    <s v="Saturday"/>
    <s v="Morning"/>
    <x v="2"/>
    <s v="15"/>
  </r>
  <r>
    <x v="0"/>
    <n v="5"/>
    <d v="2009-11-14T00:00:00"/>
    <x v="38"/>
    <d v="1899-12-30T12:56:00"/>
    <d v="2009-11-14T00:00:00"/>
    <d v="1899-12-30T16:03:00"/>
    <n v="70"/>
    <n v="187"/>
    <s v="Ticket"/>
    <s v="Saturday"/>
    <s v="Morning"/>
    <x v="2"/>
    <s v="16"/>
  </r>
  <r>
    <x v="0"/>
    <n v="6"/>
    <d v="2009-11-14T00:00:00"/>
    <x v="38"/>
    <d v="1899-12-30T13:57:00"/>
    <d v="2009-11-14T00:00:00"/>
    <d v="1899-12-30T18:29:00"/>
    <n v="90"/>
    <n v="272"/>
    <s v="Ticket"/>
    <s v="Saturday"/>
    <s v="Morning"/>
    <x v="3"/>
    <s v="18"/>
  </r>
  <r>
    <x v="0"/>
    <n v="5"/>
    <d v="2009-11-14T00:00:00"/>
    <x v="38"/>
    <d v="1899-12-30T14:37:00"/>
    <d v="2009-11-14T00:00:00"/>
    <d v="1899-12-30T18:46:00"/>
    <n v="90"/>
    <n v="249"/>
    <s v="Ticket"/>
    <s v="Saturday"/>
    <s v="Afternoon"/>
    <x v="4"/>
    <s v="18"/>
  </r>
  <r>
    <x v="0"/>
    <n v="8"/>
    <d v="2009-11-14T00:00:00"/>
    <x v="38"/>
    <d v="1899-12-30T15:01:00"/>
    <d v="2009-11-14T00:00:00"/>
    <d v="1899-12-30T17:11:00"/>
    <n v="50"/>
    <n v="130"/>
    <s v="Ticket"/>
    <s v="Saturday"/>
    <s v="Afternoon"/>
    <x v="5"/>
    <s v="17"/>
  </r>
  <r>
    <x v="0"/>
    <n v="8"/>
    <d v="2009-11-14T00:00:00"/>
    <x v="38"/>
    <d v="1899-12-30T15:04:00"/>
    <d v="2009-11-14T00:00:00"/>
    <d v="1899-12-30T19:27:00"/>
    <n v="90"/>
    <n v="263"/>
    <s v="Ticket"/>
    <s v="Saturday"/>
    <s v="Afternoon"/>
    <x v="5"/>
    <s v="19"/>
  </r>
  <r>
    <x v="0"/>
    <n v="6"/>
    <d v="2009-11-14T00:00:00"/>
    <x v="38"/>
    <d v="1899-12-30T16:23:00"/>
    <d v="2009-11-14T00:00:00"/>
    <d v="1899-12-30T19:37:00"/>
    <n v="70"/>
    <n v="194"/>
    <s v="Ticket"/>
    <s v="Saturday"/>
    <s v="Afternoon"/>
    <x v="11"/>
    <s v="19"/>
  </r>
  <r>
    <x v="0"/>
    <n v="6"/>
    <d v="2009-11-14T00:00:00"/>
    <x v="38"/>
    <d v="1899-12-30T21:26:00"/>
    <d v="2009-11-15T00:00:00"/>
    <d v="1899-12-30T01:19:00"/>
    <n v="70"/>
    <n v="233"/>
    <s v="Ticket"/>
    <s v="Saturday"/>
    <s v="Evening"/>
    <x v="13"/>
    <s v="01"/>
  </r>
  <r>
    <x v="0"/>
    <n v="5"/>
    <d v="2009-11-14T00:00:00"/>
    <x v="38"/>
    <d v="1899-12-30T22:02:00"/>
    <d v="2009-11-14T00:00:00"/>
    <d v="1899-12-30T23:32:00"/>
    <n v="50"/>
    <n v="90"/>
    <s v="Ticket"/>
    <s v="Saturday"/>
    <s v="Night"/>
    <x v="9"/>
    <s v="23"/>
  </r>
  <r>
    <x v="0"/>
    <n v="8"/>
    <d v="2009-11-14T00:00:00"/>
    <x v="38"/>
    <d v="1899-12-30T22:03:00"/>
    <d v="2009-11-15T00:00:00"/>
    <d v="1899-12-30T01:12:00"/>
    <n v="70"/>
    <n v="189"/>
    <s v="Ticket"/>
    <s v="Saturday"/>
    <s v="Night"/>
    <x v="9"/>
    <s v="01"/>
  </r>
  <r>
    <x v="0"/>
    <n v="5"/>
    <d v="2009-11-14T00:00:00"/>
    <x v="38"/>
    <d v="1899-12-30T22:25:00"/>
    <d v="2009-11-14T00:00:00"/>
    <d v="1899-12-30T23:05:00"/>
    <n v="50"/>
    <n v="40"/>
    <s v="Ticket"/>
    <s v="Saturday"/>
    <s v="Night"/>
    <x v="9"/>
    <s v="23"/>
  </r>
  <r>
    <x v="0"/>
    <n v="6"/>
    <d v="2009-11-15T00:00:00"/>
    <x v="39"/>
    <d v="1899-12-30T10:45:00"/>
    <d v="2009-11-15T00:00:00"/>
    <d v="1899-12-30T15:27:00"/>
    <n v="90"/>
    <n v="282"/>
    <s v="Ticket"/>
    <s v="Sunday"/>
    <s v="Morning"/>
    <x v="0"/>
    <s v="15"/>
  </r>
  <r>
    <x v="0"/>
    <n v="5"/>
    <d v="2009-11-15T00:00:00"/>
    <x v="39"/>
    <d v="1899-12-30T11:01:00"/>
    <d v="2009-11-15T00:00:00"/>
    <d v="1899-12-30T11:53:00"/>
    <n v="50"/>
    <n v="52"/>
    <s v="Ticket"/>
    <s v="Sunday"/>
    <s v="Morning"/>
    <x v="1"/>
    <s v="11"/>
  </r>
  <r>
    <x v="0"/>
    <n v="5"/>
    <d v="2009-11-15T00:00:00"/>
    <x v="39"/>
    <d v="1899-12-30T12:00:00"/>
    <d v="2009-11-15T00:00:00"/>
    <d v="1899-12-30T12:36:00"/>
    <n v="300"/>
    <n v="36"/>
    <s v="Ticket"/>
    <s v="Sunday"/>
    <s v="Morning"/>
    <x v="2"/>
    <s v="12"/>
  </r>
  <r>
    <x v="0"/>
    <n v="6"/>
    <d v="2009-11-15T00:00:00"/>
    <x v="39"/>
    <d v="1899-12-30T13:16:00"/>
    <d v="2009-11-15T00:00:00"/>
    <d v="1899-12-30T15:33:00"/>
    <n v="50"/>
    <n v="137"/>
    <s v="Ticket"/>
    <s v="Sunday"/>
    <s v="Morning"/>
    <x v="3"/>
    <s v="15"/>
  </r>
  <r>
    <x v="0"/>
    <n v="6"/>
    <d v="2009-11-15T00:00:00"/>
    <x v="39"/>
    <d v="1899-12-30T13:38:00"/>
    <d v="2009-11-15T00:00:00"/>
    <d v="1899-12-30T15:37:00"/>
    <n v="50"/>
    <n v="119"/>
    <s v="Ticket"/>
    <s v="Sunday"/>
    <s v="Morning"/>
    <x v="3"/>
    <s v="15"/>
  </r>
  <r>
    <x v="0"/>
    <n v="6"/>
    <d v="2009-11-15T00:00:00"/>
    <x v="39"/>
    <d v="1899-12-30T14:00:00"/>
    <d v="2009-11-15T00:00:00"/>
    <d v="1899-12-30T14:59:00"/>
    <n v="50"/>
    <n v="59"/>
    <s v="Ticket"/>
    <s v="Sunday"/>
    <s v="Morning"/>
    <x v="4"/>
    <s v="14"/>
  </r>
  <r>
    <x v="0"/>
    <n v="6"/>
    <d v="2009-11-15T00:00:00"/>
    <x v="39"/>
    <d v="1899-12-30T14:53:00"/>
    <d v="2009-11-15T00:00:00"/>
    <d v="1899-12-30T17:11:00"/>
    <n v="50"/>
    <n v="138"/>
    <s v="Ticket"/>
    <s v="Sunday"/>
    <s v="Afternoon"/>
    <x v="4"/>
    <s v="17"/>
  </r>
  <r>
    <x v="0"/>
    <n v="5"/>
    <d v="2009-11-15T00:00:00"/>
    <x v="39"/>
    <d v="1899-12-30T14:59:00"/>
    <d v="2009-11-15T00:00:00"/>
    <d v="1899-12-30T16:14:00"/>
    <n v="50"/>
    <n v="75"/>
    <s v="Ticket"/>
    <s v="Sunday"/>
    <s v="Afternoon"/>
    <x v="4"/>
    <s v="16"/>
  </r>
  <r>
    <x v="0"/>
    <n v="6"/>
    <d v="2009-11-15T00:00:00"/>
    <x v="39"/>
    <d v="1899-12-30T15:12:00"/>
    <d v="2009-11-15T00:00:00"/>
    <d v="1899-12-30T17:09:00"/>
    <n v="50"/>
    <n v="117"/>
    <s v="Ticket"/>
    <s v="Sunday"/>
    <s v="Afternoon"/>
    <x v="5"/>
    <s v="17"/>
  </r>
  <r>
    <x v="0"/>
    <n v="6"/>
    <d v="2009-11-15T00:00:00"/>
    <x v="39"/>
    <d v="1899-12-30T15:23:00"/>
    <d v="2009-11-15T00:00:00"/>
    <d v="1899-12-30T20:23:00"/>
    <n v="90"/>
    <n v="300"/>
    <s v="Ticket"/>
    <s v="Sunday"/>
    <s v="Afternoon"/>
    <x v="5"/>
    <s v="20"/>
  </r>
  <r>
    <x v="0"/>
    <n v="5"/>
    <d v="2009-11-15T00:00:00"/>
    <x v="39"/>
    <d v="1899-12-30T15:25:00"/>
    <d v="2009-11-15T00:00:00"/>
    <d v="1899-12-30T16:53:00"/>
    <n v="50"/>
    <n v="88"/>
    <s v="Ticket"/>
    <s v="Sunday"/>
    <s v="Afternoon"/>
    <x v="5"/>
    <s v="16"/>
  </r>
  <r>
    <x v="0"/>
    <n v="8"/>
    <d v="2009-11-15T00:00:00"/>
    <x v="39"/>
    <d v="1899-12-30T16:27:00"/>
    <d v="2009-11-15T00:00:00"/>
    <d v="1899-12-30T17:15:00"/>
    <n v="50"/>
    <n v="48"/>
    <s v="Ticket"/>
    <s v="Sunday"/>
    <s v="Afternoon"/>
    <x v="11"/>
    <s v="17"/>
  </r>
  <r>
    <x v="0"/>
    <n v="6"/>
    <d v="2009-11-15T00:00:00"/>
    <x v="39"/>
    <d v="1899-12-30T17:12:00"/>
    <d v="2009-11-15T00:00:00"/>
    <d v="1899-12-30T18:55:00"/>
    <n v="50"/>
    <n v="103"/>
    <s v="Ticket"/>
    <s v="Sunday"/>
    <s v="Afternoon"/>
    <x v="6"/>
    <s v="18"/>
  </r>
  <r>
    <x v="0"/>
    <n v="5"/>
    <d v="2009-11-15T00:00:00"/>
    <x v="39"/>
    <d v="1899-12-30T17:15:00"/>
    <d v="2009-11-15T00:00:00"/>
    <d v="1899-12-30T23:18:00"/>
    <n v="130"/>
    <n v="363"/>
    <s v="Ticket"/>
    <s v="Sunday"/>
    <s v="Afternoon"/>
    <x v="6"/>
    <s v="23"/>
  </r>
  <r>
    <x v="0"/>
    <n v="6"/>
    <d v="2009-11-15T00:00:00"/>
    <x v="39"/>
    <d v="1899-12-30T17:29:00"/>
    <d v="2009-11-15T00:00:00"/>
    <d v="1899-12-30T20:37:00"/>
    <n v="70"/>
    <n v="188"/>
    <s v="Ticket"/>
    <s v="Sunday"/>
    <s v="Afternoon"/>
    <x v="6"/>
    <s v="20"/>
  </r>
  <r>
    <x v="0"/>
    <n v="6"/>
    <d v="2009-11-15T00:00:00"/>
    <x v="39"/>
    <d v="1899-12-30T17:54:00"/>
    <d v="2009-11-15T00:00:00"/>
    <d v="1899-12-30T22:01:00"/>
    <n v="90"/>
    <n v="247"/>
    <s v="Ticket"/>
    <s v="Sunday"/>
    <s v="Afternoon"/>
    <x v="6"/>
    <s v="22"/>
  </r>
  <r>
    <x v="0"/>
    <n v="6"/>
    <d v="2009-11-15T00:00:00"/>
    <x v="39"/>
    <d v="1899-12-30T18:24:00"/>
    <d v="2009-11-15T00:00:00"/>
    <d v="1899-12-30T19:16:00"/>
    <n v="50"/>
    <n v="52"/>
    <s v="Ticket"/>
    <s v="Sunday"/>
    <s v="Evening"/>
    <x v="12"/>
    <s v="19"/>
  </r>
  <r>
    <x v="0"/>
    <n v="6"/>
    <d v="2009-11-15T00:00:00"/>
    <x v="39"/>
    <d v="1899-12-30T20:14:00"/>
    <d v="2009-11-15T00:00:00"/>
    <d v="1899-12-30T23:07:00"/>
    <n v="50"/>
    <n v="173"/>
    <s v="Ticket"/>
    <s v="Sunday"/>
    <s v="Evening"/>
    <x v="8"/>
    <s v="23"/>
  </r>
  <r>
    <x v="0"/>
    <n v="5"/>
    <d v="2009-11-15T00:00:00"/>
    <x v="39"/>
    <d v="1899-12-30T21:25:00"/>
    <d v="2009-11-15T00:00:00"/>
    <d v="1899-12-30T22:15:00"/>
    <n v="50"/>
    <n v="50"/>
    <s v="Ticket"/>
    <s v="Sunday"/>
    <s v="Evening"/>
    <x v="13"/>
    <s v="22"/>
  </r>
  <r>
    <x v="0"/>
    <n v="6"/>
    <d v="2009-11-21T00:00:00"/>
    <x v="40"/>
    <d v="1899-12-30T13:13:00"/>
    <d v="2009-11-21T00:00:00"/>
    <d v="1899-12-30T17:23:00"/>
    <n v="90"/>
    <n v="250"/>
    <s v="Ticket"/>
    <s v="Saturday"/>
    <s v="Morning"/>
    <x v="3"/>
    <s v="17"/>
  </r>
  <r>
    <x v="0"/>
    <n v="6"/>
    <d v="2009-11-21T00:00:00"/>
    <x v="40"/>
    <d v="1899-12-30T13:16:00"/>
    <d v="2009-11-21T00:00:00"/>
    <d v="1899-12-30T17:09:00"/>
    <n v="70"/>
    <n v="233"/>
    <s v="Ticket"/>
    <s v="Saturday"/>
    <s v="Morning"/>
    <x v="3"/>
    <s v="17"/>
  </r>
  <r>
    <x v="0"/>
    <n v="6"/>
    <d v="2009-11-21T00:00:00"/>
    <x v="40"/>
    <d v="1899-12-30T13:29:00"/>
    <d v="2009-11-21T00:00:00"/>
    <d v="1899-12-30T16:42:00"/>
    <n v="70"/>
    <n v="193"/>
    <s v="Ticket"/>
    <s v="Saturday"/>
    <s v="Morning"/>
    <x v="3"/>
    <s v="16"/>
  </r>
  <r>
    <x v="0"/>
    <n v="6"/>
    <d v="2009-11-21T00:00:00"/>
    <x v="40"/>
    <d v="1899-12-30T14:13:00"/>
    <d v="2009-11-21T00:00:00"/>
    <d v="1899-12-30T16:53:00"/>
    <n v="50"/>
    <n v="160"/>
    <s v="Ticket"/>
    <s v="Saturday"/>
    <s v="Afternoon"/>
    <x v="4"/>
    <s v="16"/>
  </r>
  <r>
    <x v="0"/>
    <n v="6"/>
    <d v="2009-11-21T00:00:00"/>
    <x v="40"/>
    <d v="1899-12-30T14:14:00"/>
    <d v="2009-11-21T00:00:00"/>
    <d v="1899-12-30T16:45:00"/>
    <n v="50"/>
    <n v="151"/>
    <s v="Ticket"/>
    <s v="Saturday"/>
    <s v="Afternoon"/>
    <x v="4"/>
    <s v="16"/>
  </r>
  <r>
    <x v="0"/>
    <n v="5"/>
    <d v="2009-11-21T00:00:00"/>
    <x v="40"/>
    <d v="1899-12-30T15:13:00"/>
    <d v="2009-11-21T00:00:00"/>
    <d v="1899-12-30T15:57:00"/>
    <n v="50"/>
    <n v="44"/>
    <s v="Ticket"/>
    <s v="Saturday"/>
    <s v="Afternoon"/>
    <x v="5"/>
    <s v="15"/>
  </r>
  <r>
    <x v="0"/>
    <n v="6"/>
    <d v="2009-11-21T00:00:00"/>
    <x v="40"/>
    <d v="1899-12-30T15:44:00"/>
    <d v="2009-11-21T00:00:00"/>
    <d v="1899-12-30T18:33:00"/>
    <n v="50"/>
    <n v="169"/>
    <s v="Ticket"/>
    <s v="Saturday"/>
    <s v="Afternoon"/>
    <x v="5"/>
    <s v="18"/>
  </r>
  <r>
    <x v="0"/>
    <n v="8"/>
    <d v="2009-11-21T00:00:00"/>
    <x v="40"/>
    <d v="1899-12-30T17:17:00"/>
    <d v="2009-11-21T00:00:00"/>
    <d v="1899-12-30T20:37:00"/>
    <n v="70"/>
    <n v="200"/>
    <s v="Ticket"/>
    <s v="Saturday"/>
    <s v="Afternoon"/>
    <x v="6"/>
    <s v="20"/>
  </r>
  <r>
    <x v="0"/>
    <n v="6"/>
    <d v="2009-11-21T00:00:00"/>
    <x v="40"/>
    <d v="1899-12-30T19:28:00"/>
    <d v="2009-11-21T00:00:00"/>
    <d v="1899-12-30T22:41:00"/>
    <n v="70"/>
    <n v="193"/>
    <s v="Ticket"/>
    <s v="Saturday"/>
    <s v="Evening"/>
    <x v="7"/>
    <s v="22"/>
  </r>
  <r>
    <x v="0"/>
    <n v="5"/>
    <d v="2009-11-21T00:00:00"/>
    <x v="40"/>
    <d v="1899-12-30T20:35:00"/>
    <d v="2009-11-21T00:00:00"/>
    <d v="1899-12-30T21:18:00"/>
    <n v="50"/>
    <n v="43"/>
    <s v="Ticket"/>
    <s v="Saturday"/>
    <s v="Evening"/>
    <x v="8"/>
    <s v="21"/>
  </r>
  <r>
    <x v="0"/>
    <n v="6"/>
    <d v="2009-11-21T00:00:00"/>
    <x v="40"/>
    <d v="1899-12-30T21:45:00"/>
    <d v="2009-11-22T00:00:00"/>
    <d v="1899-12-30T01:53:00"/>
    <n v="90"/>
    <n v="248"/>
    <s v="Ticket"/>
    <s v="Saturday"/>
    <s v="Evening"/>
    <x v="13"/>
    <s v="01"/>
  </r>
  <r>
    <x v="0"/>
    <n v="6"/>
    <d v="2009-11-21T00:00:00"/>
    <x v="40"/>
    <d v="1899-12-30T21:46:00"/>
    <d v="2009-11-21T00:00:00"/>
    <d v="1899-12-30T23:52:00"/>
    <n v="50"/>
    <n v="126"/>
    <s v="Ticket"/>
    <s v="Saturday"/>
    <s v="Evening"/>
    <x v="13"/>
    <s v="23"/>
  </r>
  <r>
    <x v="0"/>
    <n v="6"/>
    <d v="2009-11-22T00:00:00"/>
    <x v="41"/>
    <d v="1899-12-30T11:14:00"/>
    <d v="2009-11-22T00:00:00"/>
    <d v="1899-12-30T16:46:00"/>
    <n v="110"/>
    <n v="332"/>
    <s v="Ticket"/>
    <s v="Sunday"/>
    <s v="Morning"/>
    <x v="1"/>
    <s v="16"/>
  </r>
  <r>
    <x v="0"/>
    <n v="5"/>
    <d v="2009-11-22T00:00:00"/>
    <x v="41"/>
    <d v="1899-12-30T11:15:00"/>
    <d v="2009-11-22T00:00:00"/>
    <d v="1899-12-30T13:20:00"/>
    <n v="50"/>
    <n v="125"/>
    <s v="Ticket"/>
    <s v="Sunday"/>
    <s v="Morning"/>
    <x v="1"/>
    <s v="13"/>
  </r>
  <r>
    <x v="0"/>
    <n v="6"/>
    <d v="2009-11-22T00:00:00"/>
    <x v="41"/>
    <d v="1899-12-30T12:29:00"/>
    <d v="2009-11-22T00:00:00"/>
    <d v="1899-12-30T14:07:00"/>
    <n v="50"/>
    <n v="98"/>
    <s v="Ticket"/>
    <s v="Sunday"/>
    <s v="Morning"/>
    <x v="2"/>
    <s v="14"/>
  </r>
  <r>
    <x v="0"/>
    <n v="6"/>
    <d v="2009-11-22T00:00:00"/>
    <x v="41"/>
    <d v="1899-12-30T12:57:00"/>
    <d v="2009-11-22T00:00:00"/>
    <d v="1899-12-30T15:17:00"/>
    <n v="50"/>
    <n v="140"/>
    <s v="Ticket"/>
    <s v="Sunday"/>
    <s v="Morning"/>
    <x v="2"/>
    <s v="15"/>
  </r>
  <r>
    <x v="0"/>
    <n v="8"/>
    <d v="2009-11-22T00:00:00"/>
    <x v="41"/>
    <d v="1899-12-30T13:09:00"/>
    <d v="2009-11-22T00:00:00"/>
    <d v="1899-12-30T16:24:00"/>
    <n v="70"/>
    <n v="195"/>
    <s v="Ticket"/>
    <s v="Sunday"/>
    <s v="Morning"/>
    <x v="3"/>
    <s v="16"/>
  </r>
  <r>
    <x v="0"/>
    <n v="8"/>
    <d v="2009-11-22T00:00:00"/>
    <x v="41"/>
    <d v="1899-12-30T14:37:00"/>
    <d v="2009-11-22T00:00:00"/>
    <d v="1899-12-30T18:14:00"/>
    <n v="70"/>
    <n v="217"/>
    <s v="Ticket"/>
    <s v="Sunday"/>
    <s v="Afternoon"/>
    <x v="4"/>
    <s v="18"/>
  </r>
  <r>
    <x v="0"/>
    <n v="6"/>
    <d v="2009-11-22T00:00:00"/>
    <x v="41"/>
    <d v="1899-12-30T14:50:00"/>
    <d v="2009-11-22T00:00:00"/>
    <d v="1899-12-30T17:26:00"/>
    <n v="50"/>
    <n v="156"/>
    <s v="Ticket"/>
    <s v="Sunday"/>
    <s v="Afternoon"/>
    <x v="4"/>
    <s v="17"/>
  </r>
  <r>
    <x v="0"/>
    <n v="5"/>
    <d v="2009-11-22T00:00:00"/>
    <x v="41"/>
    <d v="1899-12-30T15:15:00"/>
    <d v="2009-11-22T00:00:00"/>
    <d v="1899-12-30T18:23:00"/>
    <n v="70"/>
    <n v="188"/>
    <s v="Ticket"/>
    <s v="Sunday"/>
    <s v="Afternoon"/>
    <x v="5"/>
    <s v="18"/>
  </r>
  <r>
    <x v="0"/>
    <n v="8"/>
    <d v="2009-11-22T00:00:00"/>
    <x v="41"/>
    <d v="1899-12-30T16:21:00"/>
    <d v="2009-11-22T00:00:00"/>
    <d v="1899-12-30T18:01:00"/>
    <n v="50"/>
    <n v="100"/>
    <s v="Ticket"/>
    <s v="Sunday"/>
    <s v="Afternoon"/>
    <x v="11"/>
    <s v="18"/>
  </r>
  <r>
    <x v="0"/>
    <n v="8"/>
    <d v="2009-11-22T00:00:00"/>
    <x v="41"/>
    <d v="1899-12-30T16:25:00"/>
    <d v="2009-11-22T00:00:00"/>
    <d v="1899-12-30T20:31:00"/>
    <n v="90"/>
    <n v="246"/>
    <s v="Ticket"/>
    <s v="Sunday"/>
    <s v="Afternoon"/>
    <x v="11"/>
    <s v="20"/>
  </r>
  <r>
    <x v="0"/>
    <n v="6"/>
    <d v="2009-11-22T00:00:00"/>
    <x v="41"/>
    <d v="1899-12-30T17:00:00"/>
    <d v="2009-11-22T00:00:00"/>
    <d v="1899-12-30T18:24:00"/>
    <n v="50"/>
    <n v="84"/>
    <s v="Ticket"/>
    <s v="Sunday"/>
    <s v="Afternoon"/>
    <x v="6"/>
    <s v="18"/>
  </r>
  <r>
    <x v="0"/>
    <n v="5"/>
    <d v="2009-11-22T00:00:00"/>
    <x v="41"/>
    <d v="1899-12-30T17:28:00"/>
    <d v="2009-11-22T00:00:00"/>
    <d v="1899-12-30T18:37:00"/>
    <n v="50"/>
    <n v="69"/>
    <s v="Ticket"/>
    <s v="Sunday"/>
    <s v="Afternoon"/>
    <x v="6"/>
    <s v="18"/>
  </r>
  <r>
    <x v="0"/>
    <n v="5"/>
    <d v="2009-11-22T00:00:00"/>
    <x v="41"/>
    <d v="1899-12-30T17:52:00"/>
    <d v="2009-11-22T00:00:00"/>
    <d v="1899-12-30T19:55:00"/>
    <n v="50"/>
    <n v="123"/>
    <s v="Ticket"/>
    <s v="Sunday"/>
    <s v="Afternoon"/>
    <x v="6"/>
    <s v="19"/>
  </r>
  <r>
    <x v="0"/>
    <n v="6"/>
    <d v="2009-11-22T00:00:00"/>
    <x v="41"/>
    <d v="1899-12-30T18:22:00"/>
    <d v="2009-11-22T00:00:00"/>
    <d v="1899-12-30T22:48:00"/>
    <n v="90"/>
    <n v="266"/>
    <s v="Ticket"/>
    <s v="Sunday"/>
    <s v="Evening"/>
    <x v="12"/>
    <s v="22"/>
  </r>
  <r>
    <x v="0"/>
    <n v="6"/>
    <d v="2009-11-22T00:00:00"/>
    <x v="41"/>
    <d v="1899-12-30T19:13:00"/>
    <d v="2009-11-22T00:00:00"/>
    <d v="1899-12-30T20:00:00"/>
    <n v="50"/>
    <n v="47"/>
    <s v="Ticket"/>
    <s v="Sunday"/>
    <s v="Evening"/>
    <x v="7"/>
    <s v="20"/>
  </r>
  <r>
    <x v="0"/>
    <n v="5"/>
    <d v="2009-11-22T00:00:00"/>
    <x v="41"/>
    <d v="1899-12-30T20:01:00"/>
    <d v="2009-11-22T00:00:00"/>
    <d v="1899-12-30T23:56:00"/>
    <n v="70"/>
    <n v="235"/>
    <s v="Ticket"/>
    <s v="Sunday"/>
    <s v="Evening"/>
    <x v="8"/>
    <s v="23"/>
  </r>
  <r>
    <x v="0"/>
    <n v="6"/>
    <d v="2009-11-22T00:00:00"/>
    <x v="41"/>
    <d v="1899-12-30T20:49:00"/>
    <d v="2009-11-22T00:00:00"/>
    <d v="1899-12-30T23:47:00"/>
    <n v="50"/>
    <n v="178"/>
    <s v="Ticket"/>
    <s v="Sunday"/>
    <s v="Evening"/>
    <x v="8"/>
    <s v="23"/>
  </r>
  <r>
    <x v="0"/>
    <n v="5"/>
    <d v="2009-11-22T00:00:00"/>
    <x v="41"/>
    <d v="1899-12-30T21:04:00"/>
    <d v="2009-11-22T00:00:00"/>
    <d v="1899-12-30T22:56:00"/>
    <n v="50"/>
    <n v="112"/>
    <s v="Ticket"/>
    <s v="Sunday"/>
    <s v="Evening"/>
    <x v="13"/>
    <s v="22"/>
  </r>
  <r>
    <x v="0"/>
    <n v="5"/>
    <d v="2009-11-22T00:00:00"/>
    <x v="41"/>
    <d v="1899-12-30T21:46:00"/>
    <d v="2009-11-23T00:00:00"/>
    <d v="1899-12-30T01:31:00"/>
    <n v="70"/>
    <n v="225"/>
    <s v="Ticket"/>
    <s v="Sunday"/>
    <s v="Evening"/>
    <x v="13"/>
    <s v="01"/>
  </r>
  <r>
    <x v="0"/>
    <n v="5"/>
    <d v="2009-11-22T00:00:00"/>
    <x v="41"/>
    <d v="1899-12-30T23:07:00"/>
    <d v="2009-11-22T00:00:00"/>
    <d v="1899-12-30T23:36:00"/>
    <n v="50"/>
    <n v="29"/>
    <s v="Ticket"/>
    <s v="Sunday"/>
    <s v="Night"/>
    <x v="14"/>
    <s v="23"/>
  </r>
  <r>
    <x v="0"/>
    <n v="5"/>
    <d v="2009-11-28T00:00:00"/>
    <x v="42"/>
    <d v="1899-12-30T10:42:00"/>
    <d v="2009-11-28T00:00:00"/>
    <d v="1899-12-30T11:38:00"/>
    <n v="50"/>
    <n v="56"/>
    <s v="Ticket"/>
    <s v="Saturday"/>
    <s v="Morning"/>
    <x v="0"/>
    <s v="11"/>
  </r>
  <r>
    <x v="0"/>
    <n v="6"/>
    <d v="2009-11-28T00:00:00"/>
    <x v="42"/>
    <d v="1899-12-30T13:38:00"/>
    <d v="2009-11-28T00:00:00"/>
    <d v="1899-12-30T15:48:00"/>
    <n v="50"/>
    <n v="130"/>
    <s v="Ticket"/>
    <s v="Saturday"/>
    <s v="Morning"/>
    <x v="3"/>
    <s v="15"/>
  </r>
  <r>
    <x v="0"/>
    <n v="6"/>
    <d v="2009-11-28T00:00:00"/>
    <x v="42"/>
    <d v="1899-12-30T13:46:00"/>
    <d v="2009-11-28T00:00:00"/>
    <d v="1899-12-30T14:35:00"/>
    <n v="50"/>
    <n v="49"/>
    <s v="Ticket"/>
    <s v="Saturday"/>
    <s v="Morning"/>
    <x v="3"/>
    <s v="14"/>
  </r>
  <r>
    <x v="0"/>
    <n v="6"/>
    <d v="2009-11-28T00:00:00"/>
    <x v="42"/>
    <d v="1899-12-30T13:59:00"/>
    <d v="2009-11-28T00:00:00"/>
    <d v="1899-12-30T14:53:00"/>
    <n v="50"/>
    <n v="54"/>
    <s v="Ticket"/>
    <s v="Saturday"/>
    <s v="Morning"/>
    <x v="3"/>
    <s v="14"/>
  </r>
  <r>
    <x v="0"/>
    <n v="5"/>
    <d v="2009-11-28T00:00:00"/>
    <x v="42"/>
    <d v="1899-12-30T14:05:00"/>
    <d v="2009-11-28T00:00:00"/>
    <d v="1899-12-30T15:48:00"/>
    <n v="50"/>
    <n v="103"/>
    <s v="Ticket"/>
    <s v="Saturday"/>
    <s v="Afternoon"/>
    <x v="4"/>
    <s v="15"/>
  </r>
  <r>
    <x v="0"/>
    <n v="5"/>
    <d v="2009-11-28T00:00:00"/>
    <x v="42"/>
    <d v="1899-12-30T14:20:00"/>
    <d v="2009-11-28T00:00:00"/>
    <d v="1899-12-30T16:37:00"/>
    <n v="50"/>
    <n v="137"/>
    <s v="Ticket"/>
    <s v="Saturday"/>
    <s v="Afternoon"/>
    <x v="4"/>
    <s v="16"/>
  </r>
  <r>
    <x v="0"/>
    <n v="6"/>
    <d v="2009-11-28T00:00:00"/>
    <x v="42"/>
    <d v="1899-12-30T16:40:00"/>
    <d v="2009-11-28T00:00:00"/>
    <d v="1899-12-30T20:05:00"/>
    <n v="70"/>
    <n v="205"/>
    <s v="Ticket"/>
    <s v="Saturday"/>
    <s v="Afternoon"/>
    <x v="11"/>
    <s v="20"/>
  </r>
  <r>
    <x v="0"/>
    <n v="8"/>
    <d v="2009-11-28T00:00:00"/>
    <x v="42"/>
    <d v="1899-12-30T16:40:00"/>
    <d v="2009-11-28T00:00:00"/>
    <d v="1899-12-30T18:10:00"/>
    <n v="50"/>
    <n v="90"/>
    <s v="Ticket"/>
    <s v="Saturday"/>
    <s v="Afternoon"/>
    <x v="11"/>
    <s v="18"/>
  </r>
  <r>
    <x v="0"/>
    <n v="6"/>
    <d v="2009-11-28T00:00:00"/>
    <x v="42"/>
    <d v="1899-12-30T17:03:00"/>
    <d v="2009-11-28T00:00:00"/>
    <d v="1899-12-30T23:02:00"/>
    <n v="110"/>
    <n v="359"/>
    <s v="Ticket"/>
    <s v="Saturday"/>
    <s v="Afternoon"/>
    <x v="6"/>
    <s v="23"/>
  </r>
  <r>
    <x v="0"/>
    <n v="6"/>
    <d v="2009-11-28T00:00:00"/>
    <x v="42"/>
    <d v="1899-12-30T18:59:00"/>
    <d v="2009-11-28T00:00:00"/>
    <d v="1899-12-30T21:03:00"/>
    <n v="50"/>
    <n v="124"/>
    <s v="Ticket"/>
    <s v="Saturday"/>
    <s v="Evening"/>
    <x v="12"/>
    <s v="21"/>
  </r>
  <r>
    <x v="0"/>
    <n v="6"/>
    <d v="2009-11-28T00:00:00"/>
    <x v="42"/>
    <d v="1899-12-30T19:14:00"/>
    <d v="2009-11-28T00:00:00"/>
    <d v="1899-12-30T21:10:00"/>
    <n v="50"/>
    <n v="116"/>
    <s v="Ticket"/>
    <s v="Saturday"/>
    <s v="Evening"/>
    <x v="7"/>
    <s v="21"/>
  </r>
  <r>
    <x v="0"/>
    <n v="5"/>
    <d v="2009-11-29T00:00:00"/>
    <x v="43"/>
    <d v="1899-12-30T11:50:00"/>
    <d v="2009-11-29T00:00:00"/>
    <d v="1899-12-30T15:53:00"/>
    <n v="90"/>
    <n v="243"/>
    <s v="Ticket"/>
    <s v="Sunday"/>
    <s v="Morning"/>
    <x v="1"/>
    <s v="15"/>
  </r>
  <r>
    <x v="0"/>
    <n v="6"/>
    <d v="2009-11-29T00:00:00"/>
    <x v="43"/>
    <d v="1899-12-30T12:54:00"/>
    <d v="2009-11-29T00:00:00"/>
    <d v="1899-12-30T14:49:00"/>
    <n v="50"/>
    <n v="115"/>
    <s v="Ticket"/>
    <s v="Sunday"/>
    <s v="Morning"/>
    <x v="2"/>
    <s v="14"/>
  </r>
  <r>
    <x v="0"/>
    <n v="6"/>
    <d v="2009-11-29T00:00:00"/>
    <x v="43"/>
    <d v="1899-12-30T14:38:00"/>
    <d v="2009-11-29T00:00:00"/>
    <d v="1899-12-30T18:01:00"/>
    <n v="70"/>
    <n v="203"/>
    <s v="Manual"/>
    <s v="Sunday"/>
    <s v="Afternoon"/>
    <x v="4"/>
    <s v="18"/>
  </r>
  <r>
    <x v="0"/>
    <n v="5"/>
    <d v="2009-11-29T00:00:00"/>
    <x v="43"/>
    <d v="1899-12-30T14:39:00"/>
    <d v="2009-11-29T00:00:00"/>
    <d v="1899-12-30T16:00:00"/>
    <n v="50"/>
    <n v="81"/>
    <s v="Manual"/>
    <s v="Sunday"/>
    <s v="Afternoon"/>
    <x v="4"/>
    <s v="16"/>
  </r>
  <r>
    <x v="0"/>
    <n v="6"/>
    <d v="2009-11-29T00:00:00"/>
    <x v="43"/>
    <d v="1899-12-30T14:46:00"/>
    <d v="2009-11-29T00:00:00"/>
    <d v="1899-12-30T15:42:00"/>
    <n v="50"/>
    <n v="56"/>
    <s v="Manual"/>
    <s v="Sunday"/>
    <s v="Afternoon"/>
    <x v="4"/>
    <s v="15"/>
  </r>
  <r>
    <x v="0"/>
    <n v="6"/>
    <d v="2009-11-29T00:00:00"/>
    <x v="43"/>
    <d v="1899-12-30T14:55:00"/>
    <d v="2009-11-29T00:00:00"/>
    <d v="1899-12-30T17:31:00"/>
    <n v="50"/>
    <n v="156"/>
    <s v="Manual"/>
    <s v="Sunday"/>
    <s v="Afternoon"/>
    <x v="4"/>
    <s v="17"/>
  </r>
  <r>
    <x v="0"/>
    <n v="8"/>
    <d v="2009-11-29T00:00:00"/>
    <x v="43"/>
    <d v="1899-12-30T16:12:00"/>
    <d v="2009-11-29T00:00:00"/>
    <d v="1899-12-30T20:44:00"/>
    <n v="90"/>
    <n v="272"/>
    <s v="Ticket"/>
    <s v="Sunday"/>
    <s v="Afternoon"/>
    <x v="11"/>
    <s v="20"/>
  </r>
  <r>
    <x v="0"/>
    <n v="5"/>
    <d v="2009-11-29T00:00:00"/>
    <x v="43"/>
    <d v="1899-12-30T16:14:00"/>
    <d v="2009-11-29T00:00:00"/>
    <d v="1899-12-30T19:41:00"/>
    <n v="70"/>
    <n v="207"/>
    <s v="Ticket"/>
    <s v="Sunday"/>
    <s v="Afternoon"/>
    <x v="11"/>
    <s v="19"/>
  </r>
  <r>
    <x v="0"/>
    <n v="5"/>
    <d v="2009-11-29T00:00:00"/>
    <x v="43"/>
    <d v="1899-12-30T16:38:00"/>
    <d v="2009-11-29T00:00:00"/>
    <d v="1899-12-30T18:58:00"/>
    <n v="50"/>
    <n v="140"/>
    <s v="Ticket"/>
    <s v="Sunday"/>
    <s v="Afternoon"/>
    <x v="11"/>
    <s v="18"/>
  </r>
  <r>
    <x v="0"/>
    <n v="6"/>
    <d v="2009-11-29T00:00:00"/>
    <x v="43"/>
    <d v="1899-12-30T17:03:00"/>
    <d v="2009-11-29T00:00:00"/>
    <d v="1899-12-30T18:04:00"/>
    <n v="50"/>
    <n v="61"/>
    <s v="Ticket"/>
    <s v="Sunday"/>
    <s v="Afternoon"/>
    <x v="6"/>
    <s v="18"/>
  </r>
  <r>
    <x v="0"/>
    <n v="8"/>
    <d v="2009-11-29T00:00:00"/>
    <x v="43"/>
    <d v="1899-12-30T17:16:00"/>
    <d v="2009-11-29T00:00:00"/>
    <d v="1899-12-30T19:38:00"/>
    <n v="50"/>
    <n v="142"/>
    <s v="Ticket"/>
    <s v="Sunday"/>
    <s v="Afternoon"/>
    <x v="6"/>
    <s v="19"/>
  </r>
  <r>
    <x v="0"/>
    <n v="6"/>
    <d v="2009-11-29T00:00:00"/>
    <x v="43"/>
    <d v="1899-12-30T18:15:00"/>
    <d v="2009-11-29T00:00:00"/>
    <d v="1899-12-30T21:04:00"/>
    <n v="50"/>
    <n v="169"/>
    <s v="Ticket"/>
    <s v="Sunday"/>
    <s v="Evening"/>
    <x v="12"/>
    <s v="21"/>
  </r>
  <r>
    <x v="0"/>
    <n v="5"/>
    <d v="2009-11-29T00:00:00"/>
    <x v="43"/>
    <d v="1899-12-30T19:05:00"/>
    <d v="2009-11-29T00:00:00"/>
    <d v="1899-12-30T22:14:00"/>
    <n v="70"/>
    <n v="189"/>
    <s v="Ticket"/>
    <s v="Sunday"/>
    <s v="Evening"/>
    <x v="7"/>
    <s v="22"/>
  </r>
  <r>
    <x v="0"/>
    <n v="8"/>
    <d v="2009-11-29T00:00:00"/>
    <x v="43"/>
    <d v="1899-12-30T19:43:00"/>
    <d v="2009-11-29T00:00:00"/>
    <d v="1899-12-30T19:56:00"/>
    <n v="50"/>
    <n v="13"/>
    <s v="Manual"/>
    <s v="Sunday"/>
    <s v="Evening"/>
    <x v="7"/>
    <s v="19"/>
  </r>
  <r>
    <x v="0"/>
    <n v="5"/>
    <d v="2009-12-05T00:00:00"/>
    <x v="44"/>
    <d v="1899-12-30T10:49:00"/>
    <d v="2009-12-05T00:00:00"/>
    <d v="1899-12-30T21:44:00"/>
    <n v="210"/>
    <n v="655"/>
    <s v="Ticket"/>
    <s v="Saturday"/>
    <s v="Morning"/>
    <x v="0"/>
    <s v="21"/>
  </r>
  <r>
    <x v="0"/>
    <n v="6"/>
    <d v="2009-12-05T00:00:00"/>
    <x v="44"/>
    <d v="1899-12-30T14:27:00"/>
    <d v="2009-12-05T00:00:00"/>
    <d v="1899-12-30T15:47:00"/>
    <n v="50"/>
    <n v="80"/>
    <s v="Ticket"/>
    <s v="Saturday"/>
    <s v="Afternoon"/>
    <x v="4"/>
    <s v="15"/>
  </r>
  <r>
    <x v="0"/>
    <n v="5"/>
    <d v="2009-12-05T00:00:00"/>
    <x v="44"/>
    <d v="1899-12-30T14:34:00"/>
    <d v="2009-12-05T00:00:00"/>
    <d v="1899-12-30T14:58:00"/>
    <n v="50"/>
    <n v="24"/>
    <s v="Ticket"/>
    <s v="Saturday"/>
    <s v="Afternoon"/>
    <x v="4"/>
    <s v="14"/>
  </r>
  <r>
    <x v="0"/>
    <n v="6"/>
    <d v="2009-12-05T00:00:00"/>
    <x v="44"/>
    <d v="1899-12-30T18:28:00"/>
    <d v="2009-12-05T00:00:00"/>
    <d v="1899-12-30T22:36:00"/>
    <n v="90"/>
    <n v="248"/>
    <s v="Ticket"/>
    <s v="Saturday"/>
    <s v="Evening"/>
    <x v="12"/>
    <s v="22"/>
  </r>
  <r>
    <x v="0"/>
    <n v="6"/>
    <d v="2009-12-05T00:00:00"/>
    <x v="44"/>
    <d v="1899-12-30T18:47:00"/>
    <d v="2009-12-05T00:00:00"/>
    <d v="1899-12-30T22:37:00"/>
    <n v="70"/>
    <n v="230"/>
    <s v="Ticket"/>
    <s v="Saturday"/>
    <s v="Evening"/>
    <x v="12"/>
    <s v="22"/>
  </r>
  <r>
    <x v="0"/>
    <n v="5"/>
    <d v="2009-12-05T00:00:00"/>
    <x v="44"/>
    <d v="1899-12-30T19:48:00"/>
    <d v="2009-12-05T00:00:00"/>
    <d v="1899-12-30T21:46:00"/>
    <n v="50"/>
    <n v="118"/>
    <s v="Ticket"/>
    <s v="Saturday"/>
    <s v="Evening"/>
    <x v="7"/>
    <s v="21"/>
  </r>
  <r>
    <x v="0"/>
    <n v="8"/>
    <d v="2009-12-06T00:00:00"/>
    <x v="45"/>
    <d v="1899-12-30T11:22:00"/>
    <d v="2009-12-06T00:00:00"/>
    <d v="1899-12-30T17:40:00"/>
    <n v="130"/>
    <n v="378"/>
    <s v="Ticket"/>
    <s v="Sunday"/>
    <s v="Morning"/>
    <x v="1"/>
    <s v="17"/>
  </r>
  <r>
    <x v="0"/>
    <n v="6"/>
    <d v="2009-12-06T00:00:00"/>
    <x v="45"/>
    <d v="1899-12-30T13:47:00"/>
    <d v="2009-12-06T00:00:00"/>
    <d v="1899-12-30T15:28:00"/>
    <n v="50"/>
    <n v="101"/>
    <s v="Ticket"/>
    <s v="Sunday"/>
    <s v="Morning"/>
    <x v="3"/>
    <s v="15"/>
  </r>
  <r>
    <x v="0"/>
    <n v="5"/>
    <d v="2009-12-06T00:00:00"/>
    <x v="45"/>
    <d v="1899-12-30T14:52:00"/>
    <d v="2009-12-06T00:00:00"/>
    <d v="1899-12-30T18:04:00"/>
    <n v="70"/>
    <n v="192"/>
    <s v="Ticket"/>
    <s v="Sunday"/>
    <s v="Afternoon"/>
    <x v="4"/>
    <s v="18"/>
  </r>
  <r>
    <x v="0"/>
    <n v="6"/>
    <d v="2009-12-06T00:00:00"/>
    <x v="45"/>
    <d v="1899-12-30T15:00:00"/>
    <d v="2009-12-06T00:00:00"/>
    <d v="1899-12-30T15:54:00"/>
    <n v="50"/>
    <n v="54"/>
    <s v="Ticket"/>
    <s v="Sunday"/>
    <s v="Afternoon"/>
    <x v="5"/>
    <s v="15"/>
  </r>
  <r>
    <x v="0"/>
    <n v="6"/>
    <d v="2009-12-06T00:00:00"/>
    <x v="45"/>
    <d v="1899-12-30T15:40:00"/>
    <d v="2009-12-06T00:00:00"/>
    <d v="1899-12-30T16:57:00"/>
    <n v="50"/>
    <n v="77"/>
    <s v="Ticket"/>
    <s v="Sunday"/>
    <s v="Afternoon"/>
    <x v="5"/>
    <s v="16"/>
  </r>
  <r>
    <x v="0"/>
    <n v="8"/>
    <d v="2009-12-06T00:00:00"/>
    <x v="45"/>
    <d v="1899-12-30T16:16:00"/>
    <d v="2009-12-06T00:00:00"/>
    <d v="1899-12-30T19:25:00"/>
    <n v="70"/>
    <n v="189"/>
    <s v="Ticket"/>
    <s v="Sunday"/>
    <s v="Afternoon"/>
    <x v="11"/>
    <s v="19"/>
  </r>
  <r>
    <x v="0"/>
    <n v="5"/>
    <d v="2009-12-06T00:00:00"/>
    <x v="45"/>
    <d v="1899-12-30T16:53:00"/>
    <d v="2009-12-06T00:00:00"/>
    <d v="1899-12-30T19:45:00"/>
    <n v="50"/>
    <n v="172"/>
    <s v="Ticket"/>
    <s v="Sunday"/>
    <s v="Afternoon"/>
    <x v="11"/>
    <s v="19"/>
  </r>
  <r>
    <x v="0"/>
    <n v="5"/>
    <d v="2009-12-06T00:00:00"/>
    <x v="45"/>
    <d v="1899-12-30T17:27:00"/>
    <d v="2009-12-06T00:00:00"/>
    <d v="1899-12-30T19:23:00"/>
    <n v="50"/>
    <n v="116"/>
    <s v="Ticket"/>
    <s v="Sunday"/>
    <s v="Afternoon"/>
    <x v="6"/>
    <s v="19"/>
  </r>
  <r>
    <x v="0"/>
    <n v="6"/>
    <d v="2009-12-06T00:00:00"/>
    <x v="45"/>
    <d v="1899-12-30T18:14:00"/>
    <d v="2009-12-06T00:00:00"/>
    <d v="1899-12-30T19:37:00"/>
    <n v="50"/>
    <n v="83"/>
    <s v="Ticket"/>
    <s v="Sunday"/>
    <s v="Evening"/>
    <x v="12"/>
    <s v="19"/>
  </r>
  <r>
    <x v="0"/>
    <n v="5"/>
    <d v="2009-12-06T00:00:00"/>
    <x v="45"/>
    <d v="1899-12-30T18:37:00"/>
    <d v="2009-12-06T00:00:00"/>
    <d v="1899-12-30T20:16:00"/>
    <n v="50"/>
    <n v="99"/>
    <s v="Ticket"/>
    <s v="Sunday"/>
    <s v="Evening"/>
    <x v="12"/>
    <s v="20"/>
  </r>
  <r>
    <x v="0"/>
    <n v="6"/>
    <d v="2009-12-06T00:00:00"/>
    <x v="45"/>
    <d v="1899-12-30T19:00:00"/>
    <d v="2009-12-06T00:00:00"/>
    <d v="1899-12-30T20:47:00"/>
    <n v="50"/>
    <n v="107"/>
    <s v="Ticket"/>
    <s v="Sunday"/>
    <s v="Evening"/>
    <x v="7"/>
    <s v="20"/>
  </r>
  <r>
    <x v="0"/>
    <n v="6"/>
    <d v="2009-12-06T00:00:00"/>
    <x v="45"/>
    <d v="1899-12-30T20:24:00"/>
    <d v="2009-12-06T00:00:00"/>
    <d v="1899-12-30T22:09:00"/>
    <n v="50"/>
    <n v="105"/>
    <s v="Ticket"/>
    <s v="Sunday"/>
    <s v="Evening"/>
    <x v="8"/>
    <s v="22"/>
  </r>
  <r>
    <x v="0"/>
    <n v="5"/>
    <d v="2009-12-06T00:00:00"/>
    <x v="45"/>
    <d v="1899-12-30T21:09:00"/>
    <d v="2009-12-06T00:00:00"/>
    <d v="1899-12-30T22:01:00"/>
    <n v="50"/>
    <n v="52"/>
    <s v="Ticket"/>
    <s v="Sunday"/>
    <s v="Evening"/>
    <x v="13"/>
    <s v="22"/>
  </r>
  <r>
    <x v="0"/>
    <n v="5"/>
    <d v="2009-12-12T00:00:00"/>
    <x v="46"/>
    <d v="1899-12-30T10:50:00"/>
    <d v="2009-12-12T00:00:00"/>
    <d v="1899-12-30T13:30:00"/>
    <n v="50"/>
    <n v="160"/>
    <s v="Ticket"/>
    <s v="Saturday"/>
    <s v="Morning"/>
    <x v="0"/>
    <s v="13"/>
  </r>
  <r>
    <x v="0"/>
    <n v="5"/>
    <d v="2009-12-12T00:00:00"/>
    <x v="46"/>
    <d v="1899-12-30T12:39:00"/>
    <d v="2009-12-12T00:00:00"/>
    <d v="1899-12-30T13:25:00"/>
    <n v="50"/>
    <n v="46"/>
    <s v="Ticket"/>
    <s v="Saturday"/>
    <s v="Morning"/>
    <x v="2"/>
    <s v="13"/>
  </r>
  <r>
    <x v="0"/>
    <n v="5"/>
    <d v="2009-12-12T00:00:00"/>
    <x v="46"/>
    <d v="1899-12-30T12:55:00"/>
    <d v="2009-12-12T00:00:00"/>
    <d v="1899-12-30T15:04:00"/>
    <n v="50"/>
    <n v="129"/>
    <s v="Ticket"/>
    <s v="Saturday"/>
    <s v="Morning"/>
    <x v="2"/>
    <s v="15"/>
  </r>
  <r>
    <x v="0"/>
    <n v="6"/>
    <d v="2009-12-12T00:00:00"/>
    <x v="46"/>
    <d v="1899-12-30T15:14:00"/>
    <d v="2009-12-12T00:00:00"/>
    <d v="1899-12-30T16:48:00"/>
    <n v="50"/>
    <n v="94"/>
    <s v="Ticket"/>
    <s v="Saturday"/>
    <s v="Afternoon"/>
    <x v="5"/>
    <s v="16"/>
  </r>
  <r>
    <x v="0"/>
    <n v="6"/>
    <d v="2009-12-12T00:00:00"/>
    <x v="46"/>
    <d v="1899-12-30T15:21:00"/>
    <d v="2009-12-12T00:00:00"/>
    <d v="1899-12-30T18:22:00"/>
    <n v="70"/>
    <n v="181"/>
    <s v="Ticket"/>
    <s v="Saturday"/>
    <s v="Afternoon"/>
    <x v="5"/>
    <s v="18"/>
  </r>
  <r>
    <x v="0"/>
    <n v="6"/>
    <d v="2009-12-12T00:00:00"/>
    <x v="46"/>
    <d v="1899-12-30T17:57:00"/>
    <d v="2009-12-12T00:00:00"/>
    <d v="1899-12-30T18:45:00"/>
    <n v="50"/>
    <n v="48"/>
    <s v="Ticket"/>
    <s v="Saturday"/>
    <s v="Afternoon"/>
    <x v="6"/>
    <s v="18"/>
  </r>
  <r>
    <x v="0"/>
    <n v="6"/>
    <d v="2009-12-13T00:00:00"/>
    <x v="47"/>
    <d v="1899-12-30T09:34:00"/>
    <d v="2009-12-13T00:00:00"/>
    <d v="1899-12-30T12:40:00"/>
    <n v="70"/>
    <n v="186"/>
    <s v="Ticket"/>
    <s v="Sunday"/>
    <s v="Night"/>
    <x v="10"/>
    <s v="12"/>
  </r>
  <r>
    <x v="0"/>
    <n v="6"/>
    <d v="2009-12-13T00:00:00"/>
    <x v="47"/>
    <d v="1899-12-30T12:03:00"/>
    <d v="2009-12-13T00:00:00"/>
    <d v="1899-12-30T12:45:00"/>
    <n v="50"/>
    <n v="42"/>
    <s v="Ticket"/>
    <s v="Sunday"/>
    <s v="Morning"/>
    <x v="2"/>
    <s v="12"/>
  </r>
  <r>
    <x v="0"/>
    <n v="5"/>
    <d v="2009-12-13T00:00:00"/>
    <x v="47"/>
    <d v="1899-12-30T12:13:00"/>
    <d v="2009-12-13T00:00:00"/>
    <d v="1899-12-30T17:14:00"/>
    <n v="110"/>
    <n v="301"/>
    <s v="Ticket"/>
    <s v="Sunday"/>
    <s v="Morning"/>
    <x v="2"/>
    <s v="17"/>
  </r>
  <r>
    <x v="0"/>
    <n v="5"/>
    <d v="2009-12-13T00:00:00"/>
    <x v="47"/>
    <d v="1899-12-30T12:38:00"/>
    <d v="2009-12-13T00:00:00"/>
    <d v="1899-12-30T14:14:00"/>
    <n v="50"/>
    <n v="96"/>
    <s v="Ticket"/>
    <s v="Sunday"/>
    <s v="Morning"/>
    <x v="2"/>
    <s v="14"/>
  </r>
  <r>
    <x v="0"/>
    <n v="5"/>
    <d v="2009-12-13T00:00:00"/>
    <x v="47"/>
    <d v="1899-12-30T13:02:00"/>
    <d v="2009-12-13T00:00:00"/>
    <d v="1899-12-30T16:25:00"/>
    <n v="70"/>
    <n v="203"/>
    <s v="Ticket"/>
    <s v="Sunday"/>
    <s v="Morning"/>
    <x v="3"/>
    <s v="16"/>
  </r>
  <r>
    <x v="0"/>
    <n v="6"/>
    <d v="2009-12-13T00:00:00"/>
    <x v="47"/>
    <d v="1899-12-30T13:03:00"/>
    <d v="2009-12-13T00:00:00"/>
    <d v="1899-12-30T14:42:00"/>
    <n v="50"/>
    <n v="99"/>
    <s v="Ticket"/>
    <s v="Sunday"/>
    <s v="Morning"/>
    <x v="3"/>
    <s v="14"/>
  </r>
  <r>
    <x v="0"/>
    <n v="6"/>
    <d v="2009-12-13T00:00:00"/>
    <x v="47"/>
    <d v="1899-12-30T14:08:00"/>
    <d v="2009-12-13T00:00:00"/>
    <d v="1899-12-30T16:34:00"/>
    <n v="50"/>
    <n v="146"/>
    <s v="Ticket"/>
    <s v="Sunday"/>
    <s v="Afternoon"/>
    <x v="4"/>
    <s v="16"/>
  </r>
  <r>
    <x v="0"/>
    <n v="6"/>
    <d v="2009-12-13T00:00:00"/>
    <x v="47"/>
    <d v="1899-12-30T14:55:00"/>
    <d v="2009-12-13T00:00:00"/>
    <d v="1899-12-30T17:12:00"/>
    <n v="50"/>
    <n v="137"/>
    <s v="Ticket"/>
    <s v="Sunday"/>
    <s v="Afternoon"/>
    <x v="4"/>
    <s v="17"/>
  </r>
  <r>
    <x v="0"/>
    <n v="8"/>
    <d v="2009-12-13T00:00:00"/>
    <x v="47"/>
    <d v="1899-12-30T15:05:00"/>
    <d v="2009-12-13T00:00:00"/>
    <d v="1899-12-30T17:35:00"/>
    <n v="50"/>
    <n v="150"/>
    <s v="Ticket"/>
    <s v="Sunday"/>
    <s v="Afternoon"/>
    <x v="5"/>
    <s v="17"/>
  </r>
  <r>
    <x v="0"/>
    <n v="8"/>
    <d v="2009-12-13T00:00:00"/>
    <x v="47"/>
    <d v="1899-12-30T15:06:00"/>
    <d v="2009-12-13T00:00:00"/>
    <d v="1899-12-30T16:41:00"/>
    <n v="50"/>
    <n v="95"/>
    <s v="Ticket"/>
    <s v="Sunday"/>
    <s v="Afternoon"/>
    <x v="5"/>
    <s v="16"/>
  </r>
  <r>
    <x v="0"/>
    <n v="5"/>
    <d v="2009-12-13T00:00:00"/>
    <x v="47"/>
    <d v="1899-12-30T15:24:00"/>
    <d v="2009-12-13T00:00:00"/>
    <d v="1899-12-30T19:24:00"/>
    <n v="70"/>
    <n v="240"/>
    <s v="Ticket"/>
    <s v="Sunday"/>
    <s v="Afternoon"/>
    <x v="5"/>
    <s v="19"/>
  </r>
  <r>
    <x v="0"/>
    <n v="8"/>
    <d v="2009-12-13T00:00:00"/>
    <x v="47"/>
    <d v="1899-12-30T15:27:00"/>
    <d v="2009-12-13T00:00:00"/>
    <d v="1899-12-30T18:30:00"/>
    <n v="70"/>
    <n v="183"/>
    <s v="Ticket"/>
    <s v="Sunday"/>
    <s v="Afternoon"/>
    <x v="5"/>
    <s v="18"/>
  </r>
  <r>
    <x v="0"/>
    <n v="6"/>
    <d v="2009-12-13T00:00:00"/>
    <x v="47"/>
    <d v="1899-12-30T15:33:00"/>
    <d v="2009-12-13T00:00:00"/>
    <d v="1899-12-30T17:32:00"/>
    <n v="50"/>
    <n v="119"/>
    <s v="Ticket"/>
    <s v="Sunday"/>
    <s v="Afternoon"/>
    <x v="5"/>
    <s v="17"/>
  </r>
  <r>
    <x v="0"/>
    <n v="6"/>
    <d v="2009-12-13T00:00:00"/>
    <x v="47"/>
    <d v="1899-12-30T16:31:00"/>
    <d v="2009-12-13T00:00:00"/>
    <d v="1899-12-30T19:47:00"/>
    <n v="70"/>
    <n v="196"/>
    <s v="Ticket"/>
    <s v="Sunday"/>
    <s v="Afternoon"/>
    <x v="11"/>
    <s v="19"/>
  </r>
  <r>
    <x v="0"/>
    <n v="8"/>
    <d v="2009-12-13T00:00:00"/>
    <x v="47"/>
    <d v="1899-12-30T16:48:00"/>
    <d v="2009-12-13T00:00:00"/>
    <d v="1899-12-30T17:40:00"/>
    <n v="50"/>
    <n v="52"/>
    <s v="Ticket"/>
    <s v="Sunday"/>
    <s v="Afternoon"/>
    <x v="11"/>
    <s v="17"/>
  </r>
  <r>
    <x v="0"/>
    <n v="8"/>
    <d v="2009-12-13T00:00:00"/>
    <x v="47"/>
    <d v="1899-12-30T17:21:00"/>
    <d v="2009-12-13T00:00:00"/>
    <d v="1899-12-30T18:22:00"/>
    <n v="50"/>
    <n v="61"/>
    <s v="Ticket"/>
    <s v="Sunday"/>
    <s v="Afternoon"/>
    <x v="6"/>
    <s v="18"/>
  </r>
  <r>
    <x v="0"/>
    <n v="6"/>
    <d v="2009-12-13T00:00:00"/>
    <x v="47"/>
    <d v="1899-12-30T17:53:00"/>
    <d v="2009-12-13T00:00:00"/>
    <d v="1899-12-30T18:59:00"/>
    <n v="50"/>
    <n v="66"/>
    <s v="Ticket"/>
    <s v="Sunday"/>
    <s v="Afternoon"/>
    <x v="6"/>
    <s v="18"/>
  </r>
  <r>
    <x v="0"/>
    <n v="8"/>
    <d v="2009-12-13T00:00:00"/>
    <x v="47"/>
    <d v="1899-12-30T17:59:00"/>
    <d v="2009-12-13T00:00:00"/>
    <d v="1899-12-30T19:04:00"/>
    <n v="50"/>
    <n v="65"/>
    <s v="Ticket"/>
    <s v="Sunday"/>
    <s v="Afternoon"/>
    <x v="6"/>
    <s v="19"/>
  </r>
  <r>
    <x v="0"/>
    <n v="5"/>
    <d v="2009-12-13T00:00:00"/>
    <x v="47"/>
    <d v="1899-12-30T18:50:00"/>
    <d v="2009-12-13T00:00:00"/>
    <d v="1899-12-30T21:59:00"/>
    <n v="70"/>
    <n v="189"/>
    <s v="Ticket"/>
    <s v="Sunday"/>
    <s v="Evening"/>
    <x v="12"/>
    <s v="21"/>
  </r>
  <r>
    <x v="0"/>
    <n v="6"/>
    <d v="2009-12-13T00:00:00"/>
    <x v="47"/>
    <d v="1899-12-30T18:55:00"/>
    <d v="2009-12-13T00:00:00"/>
    <d v="1899-12-30T20:01:00"/>
    <n v="50"/>
    <n v="66"/>
    <s v="Ticket"/>
    <s v="Sunday"/>
    <s v="Evening"/>
    <x v="12"/>
    <s v="20"/>
  </r>
  <r>
    <x v="0"/>
    <n v="6"/>
    <d v="2009-12-13T00:00:00"/>
    <x v="47"/>
    <d v="1899-12-30T19:25:00"/>
    <d v="2009-12-13T00:00:00"/>
    <d v="1899-12-30T20:01:00"/>
    <n v="50"/>
    <n v="36"/>
    <s v="Ticket"/>
    <s v="Sunday"/>
    <s v="Evening"/>
    <x v="7"/>
    <s v="20"/>
  </r>
  <r>
    <x v="0"/>
    <n v="5"/>
    <d v="2009-12-13T00:00:00"/>
    <x v="47"/>
    <d v="1899-12-30T20:07:00"/>
    <d v="2009-12-13T00:00:00"/>
    <d v="1899-12-30T21:34:00"/>
    <n v="50"/>
    <n v="87"/>
    <s v="Ticket"/>
    <s v="Sunday"/>
    <s v="Evening"/>
    <x v="8"/>
    <s v="21"/>
  </r>
  <r>
    <x v="0"/>
    <n v="5"/>
    <d v="2009-12-13T00:00:00"/>
    <x v="47"/>
    <d v="1899-12-30T22:26:00"/>
    <d v="2009-12-14T00:00:00"/>
    <d v="1899-12-30T01:58:00"/>
    <n v="70"/>
    <n v="212"/>
    <s v="Ticket"/>
    <s v="Sunday"/>
    <s v="Night"/>
    <x v="9"/>
    <s v="01"/>
  </r>
  <r>
    <x v="0"/>
    <n v="5"/>
    <d v="2009-12-13T00:00:00"/>
    <x v="47"/>
    <d v="1899-12-30T22:58:00"/>
    <d v="2009-12-14T00:00:00"/>
    <d v="1899-12-30T01:19:00"/>
    <n v="50"/>
    <n v="141"/>
    <s v="Ticket"/>
    <s v="Sunday"/>
    <s v="Night"/>
    <x v="9"/>
    <s v="01"/>
  </r>
  <r>
    <x v="0"/>
    <n v="5"/>
    <d v="2009-12-19T00:00:00"/>
    <x v="48"/>
    <d v="1899-12-30T12:32:00"/>
    <d v="2009-12-19T00:00:00"/>
    <d v="1899-12-30T17:43:00"/>
    <n v="110"/>
    <n v="311"/>
    <s v="Ticket"/>
    <s v="Saturday"/>
    <s v="Morning"/>
    <x v="2"/>
    <s v="17"/>
  </r>
  <r>
    <x v="0"/>
    <n v="6"/>
    <d v="2009-12-19T00:00:00"/>
    <x v="48"/>
    <d v="1899-12-30T13:37:00"/>
    <d v="2009-12-19T00:00:00"/>
    <d v="1899-12-30T17:58:00"/>
    <n v="90"/>
    <n v="261"/>
    <s v="Ticket"/>
    <s v="Saturday"/>
    <s v="Morning"/>
    <x v="3"/>
    <s v="17"/>
  </r>
  <r>
    <x v="0"/>
    <n v="5"/>
    <d v="2009-12-19T00:00:00"/>
    <x v="48"/>
    <d v="1899-12-30T14:06:00"/>
    <d v="2009-12-19T00:00:00"/>
    <d v="1899-12-30T14:34:00"/>
    <n v="50"/>
    <n v="28"/>
    <s v="Ticket"/>
    <s v="Saturday"/>
    <s v="Afternoon"/>
    <x v="4"/>
    <s v="14"/>
  </r>
  <r>
    <x v="0"/>
    <n v="5"/>
    <d v="2009-12-19T00:00:00"/>
    <x v="48"/>
    <d v="1899-12-30T14:15:00"/>
    <d v="2009-12-19T00:00:00"/>
    <d v="1899-12-30T15:57:00"/>
    <n v="50"/>
    <n v="102"/>
    <s v="Ticket"/>
    <s v="Saturday"/>
    <s v="Afternoon"/>
    <x v="4"/>
    <s v="15"/>
  </r>
  <r>
    <x v="0"/>
    <n v="6"/>
    <d v="2009-12-19T00:00:00"/>
    <x v="48"/>
    <d v="1899-12-30T14:22:00"/>
    <d v="2009-12-19T00:00:00"/>
    <d v="1899-12-30T15:32:00"/>
    <n v="50"/>
    <n v="70"/>
    <s v="Ticket"/>
    <s v="Saturday"/>
    <s v="Afternoon"/>
    <x v="4"/>
    <s v="15"/>
  </r>
  <r>
    <x v="0"/>
    <n v="6"/>
    <d v="2009-12-19T00:00:00"/>
    <x v="48"/>
    <d v="1899-12-30T14:51:00"/>
    <d v="2009-12-19T00:00:00"/>
    <d v="1899-12-30T16:34:00"/>
    <n v="50"/>
    <n v="103"/>
    <s v="Ticket"/>
    <s v="Saturday"/>
    <s v="Afternoon"/>
    <x v="4"/>
    <s v="16"/>
  </r>
  <r>
    <x v="0"/>
    <n v="8"/>
    <d v="2009-12-19T00:00:00"/>
    <x v="48"/>
    <d v="1899-12-30T15:55:00"/>
    <d v="2009-12-19T00:00:00"/>
    <d v="1899-12-30T17:16:00"/>
    <n v="50"/>
    <n v="81"/>
    <s v="Ticket"/>
    <s v="Saturday"/>
    <s v="Afternoon"/>
    <x v="5"/>
    <s v="17"/>
  </r>
  <r>
    <x v="0"/>
    <n v="6"/>
    <d v="2009-12-19T00:00:00"/>
    <x v="48"/>
    <d v="1899-12-30T16:07:00"/>
    <d v="2009-12-19T00:00:00"/>
    <d v="1899-12-30T17:43:00"/>
    <n v="50"/>
    <n v="96"/>
    <s v="Ticket"/>
    <s v="Saturday"/>
    <s v="Afternoon"/>
    <x v="11"/>
    <s v="17"/>
  </r>
  <r>
    <x v="0"/>
    <n v="5"/>
    <d v="2009-12-19T00:00:00"/>
    <x v="48"/>
    <d v="1899-12-30T16:09:00"/>
    <d v="2009-12-19T00:00:00"/>
    <d v="1899-12-30T17:33:00"/>
    <n v="50"/>
    <n v="84"/>
    <s v="Ticket"/>
    <s v="Saturday"/>
    <s v="Afternoon"/>
    <x v="11"/>
    <s v="17"/>
  </r>
  <r>
    <x v="0"/>
    <n v="6"/>
    <d v="2009-12-19T00:00:00"/>
    <x v="48"/>
    <d v="1899-12-30T16:27:00"/>
    <d v="2009-12-19T00:00:00"/>
    <d v="1899-12-30T16:39:00"/>
    <n v="50"/>
    <n v="12"/>
    <s v="Ticket"/>
    <s v="Saturday"/>
    <s v="Afternoon"/>
    <x v="11"/>
    <s v="16"/>
  </r>
  <r>
    <x v="0"/>
    <n v="6"/>
    <d v="2009-12-19T00:00:00"/>
    <x v="48"/>
    <d v="1899-12-30T17:33:00"/>
    <d v="2009-12-19T00:00:00"/>
    <d v="1899-12-30T18:25:00"/>
    <n v="50"/>
    <n v="52"/>
    <s v="Ticket"/>
    <s v="Saturday"/>
    <s v="Afternoon"/>
    <x v="6"/>
    <s v="18"/>
  </r>
  <r>
    <x v="0"/>
    <n v="6"/>
    <d v="2009-12-19T00:00:00"/>
    <x v="48"/>
    <d v="1899-12-30T19:34:00"/>
    <d v="2009-12-19T00:00:00"/>
    <d v="1899-12-30T23:13:00"/>
    <n v="70"/>
    <n v="219"/>
    <s v="Ticket"/>
    <s v="Saturday"/>
    <s v="Evening"/>
    <x v="7"/>
    <s v="23"/>
  </r>
  <r>
    <x v="0"/>
    <n v="6"/>
    <d v="2009-12-19T00:00:00"/>
    <x v="48"/>
    <d v="1899-12-30T20:33:00"/>
    <d v="2009-12-20T00:00:00"/>
    <d v="1899-12-30T00:00:00"/>
    <n v="70"/>
    <n v="207"/>
    <s v="Ticket"/>
    <s v="Saturday"/>
    <s v="Evening"/>
    <x v="8"/>
    <s v="00"/>
  </r>
  <r>
    <x v="0"/>
    <n v="6"/>
    <d v="2009-12-19T00:00:00"/>
    <x v="48"/>
    <d v="1899-12-30T20:42:00"/>
    <d v="2009-12-19T00:00:00"/>
    <d v="1899-12-30T22:25:00"/>
    <n v="50"/>
    <n v="103"/>
    <s v="Ticket"/>
    <s v="Saturday"/>
    <s v="Evening"/>
    <x v="8"/>
    <s v="22"/>
  </r>
  <r>
    <x v="0"/>
    <n v="6"/>
    <d v="2009-12-19T00:00:00"/>
    <x v="48"/>
    <d v="1899-12-30T22:19:00"/>
    <d v="2009-12-20T00:00:00"/>
    <d v="1899-12-30T01:28:00"/>
    <n v="70"/>
    <n v="189"/>
    <s v="Ticket"/>
    <s v="Saturday"/>
    <s v="Night"/>
    <x v="9"/>
    <s v="01"/>
  </r>
  <r>
    <x v="0"/>
    <n v="6"/>
    <d v="2009-12-19T00:00:00"/>
    <x v="48"/>
    <d v="1899-12-30T23:24:00"/>
    <d v="2009-12-19T00:00:00"/>
    <d v="1899-12-30T23:51:00"/>
    <n v="50"/>
    <n v="27"/>
    <s v="Ticket"/>
    <s v="Saturday"/>
    <s v="Night"/>
    <x v="14"/>
    <s v="23"/>
  </r>
  <r>
    <x v="0"/>
    <n v="5"/>
    <d v="2009-12-20T00:00:00"/>
    <x v="49"/>
    <d v="1899-12-30T12:17:00"/>
    <d v="2009-12-20T00:00:00"/>
    <d v="1899-12-30T13:06:00"/>
    <n v="50"/>
    <n v="49"/>
    <s v="Ticket"/>
    <s v="Sunday"/>
    <s v="Morning"/>
    <x v="2"/>
    <s v="13"/>
  </r>
  <r>
    <x v="0"/>
    <n v="5"/>
    <d v="2009-12-20T00:00:00"/>
    <x v="49"/>
    <d v="1899-12-30T13:11:00"/>
    <d v="2009-12-20T00:00:00"/>
    <d v="1899-12-30T17:42:00"/>
    <n v="90"/>
    <n v="271"/>
    <s v="Ticket"/>
    <s v="Sunday"/>
    <s v="Morning"/>
    <x v="3"/>
    <s v="17"/>
  </r>
  <r>
    <x v="0"/>
    <n v="6"/>
    <d v="2009-12-20T00:00:00"/>
    <x v="49"/>
    <d v="1899-12-30T13:25:00"/>
    <d v="2009-12-20T00:00:00"/>
    <d v="1899-12-30T18:13:00"/>
    <n v="90"/>
    <n v="288"/>
    <s v="Ticket"/>
    <s v="Sunday"/>
    <s v="Morning"/>
    <x v="3"/>
    <s v="18"/>
  </r>
  <r>
    <x v="0"/>
    <n v="5"/>
    <d v="2009-12-20T00:00:00"/>
    <x v="49"/>
    <d v="1899-12-30T14:11:00"/>
    <d v="2009-12-20T00:00:00"/>
    <d v="1899-12-30T18:15:00"/>
    <n v="90"/>
    <n v="244"/>
    <s v="Ticket"/>
    <s v="Sunday"/>
    <s v="Afternoon"/>
    <x v="4"/>
    <s v="18"/>
  </r>
  <r>
    <x v="0"/>
    <n v="5"/>
    <d v="2009-12-20T00:00:00"/>
    <x v="49"/>
    <d v="1899-12-30T14:49:00"/>
    <d v="2009-12-20T00:00:00"/>
    <d v="1899-12-30T16:38:00"/>
    <n v="50"/>
    <n v="109"/>
    <s v="Ticket"/>
    <s v="Sunday"/>
    <s v="Afternoon"/>
    <x v="4"/>
    <s v="16"/>
  </r>
  <r>
    <x v="0"/>
    <n v="5"/>
    <d v="2009-12-20T00:00:00"/>
    <x v="49"/>
    <d v="1899-12-30T14:55:00"/>
    <d v="2009-12-20T00:00:00"/>
    <d v="1899-12-30T16:02:00"/>
    <n v="50"/>
    <n v="67"/>
    <s v="Ticket"/>
    <s v="Sunday"/>
    <s v="Afternoon"/>
    <x v="4"/>
    <s v="16"/>
  </r>
  <r>
    <x v="0"/>
    <n v="6"/>
    <d v="2009-12-20T00:00:00"/>
    <x v="49"/>
    <d v="1899-12-30T15:16:00"/>
    <d v="2009-12-20T00:00:00"/>
    <d v="1899-12-30T16:17:00"/>
    <n v="50"/>
    <n v="61"/>
    <s v="Ticket"/>
    <s v="Sunday"/>
    <s v="Afternoon"/>
    <x v="5"/>
    <s v="16"/>
  </r>
  <r>
    <x v="0"/>
    <n v="5"/>
    <d v="2009-12-20T00:00:00"/>
    <x v="49"/>
    <d v="1899-12-30T15:34:00"/>
    <d v="2009-12-20T00:00:00"/>
    <d v="1899-12-30T17:40:00"/>
    <n v="50"/>
    <n v="126"/>
    <s v="Ticket"/>
    <s v="Sunday"/>
    <s v="Afternoon"/>
    <x v="5"/>
    <s v="17"/>
  </r>
  <r>
    <x v="0"/>
    <n v="8"/>
    <d v="2009-12-20T00:00:00"/>
    <x v="49"/>
    <d v="1899-12-30T16:05:00"/>
    <d v="2009-12-20T00:00:00"/>
    <d v="1899-12-30T18:23:00"/>
    <n v="50"/>
    <n v="138"/>
    <s v="Ticket"/>
    <s v="Sunday"/>
    <s v="Afternoon"/>
    <x v="11"/>
    <s v="18"/>
  </r>
  <r>
    <x v="0"/>
    <n v="6"/>
    <d v="2009-12-20T00:00:00"/>
    <x v="49"/>
    <d v="1899-12-30T16:20:00"/>
    <d v="2009-12-20T00:00:00"/>
    <d v="1899-12-30T16:32:00"/>
    <n v="50"/>
    <n v="12"/>
    <s v="Ticket"/>
    <s v="Sunday"/>
    <s v="Afternoon"/>
    <x v="11"/>
    <s v="16"/>
  </r>
  <r>
    <x v="0"/>
    <n v="6"/>
    <d v="2009-12-20T00:00:00"/>
    <x v="49"/>
    <d v="1899-12-30T16:24:00"/>
    <d v="2009-12-20T00:00:00"/>
    <d v="1899-12-30T19:51:00"/>
    <n v="70"/>
    <n v="207"/>
    <s v="Ticket"/>
    <s v="Sunday"/>
    <s v="Afternoon"/>
    <x v="11"/>
    <s v="19"/>
  </r>
  <r>
    <x v="0"/>
    <n v="6"/>
    <d v="2009-12-20T00:00:00"/>
    <x v="49"/>
    <d v="1899-12-30T16:31:00"/>
    <d v="2009-12-20T00:00:00"/>
    <d v="1899-12-30T18:12:00"/>
    <n v="50"/>
    <n v="101"/>
    <s v="Ticket"/>
    <s v="Sunday"/>
    <s v="Afternoon"/>
    <x v="11"/>
    <s v="18"/>
  </r>
  <r>
    <x v="0"/>
    <n v="6"/>
    <d v="2009-12-20T00:00:00"/>
    <x v="49"/>
    <d v="1899-12-30T16:38:00"/>
    <d v="2009-12-20T00:00:00"/>
    <d v="1899-12-30T20:38:00"/>
    <n v="70"/>
    <n v="240"/>
    <s v="Ticket"/>
    <s v="Sunday"/>
    <s v="Afternoon"/>
    <x v="11"/>
    <s v="20"/>
  </r>
  <r>
    <x v="0"/>
    <n v="8"/>
    <d v="2009-12-20T00:00:00"/>
    <x v="49"/>
    <d v="1899-12-30T17:23:00"/>
    <d v="2009-12-20T00:00:00"/>
    <d v="1899-12-30T20:17:00"/>
    <n v="50"/>
    <n v="174"/>
    <s v="Ticket"/>
    <s v="Sunday"/>
    <s v="Afternoon"/>
    <x v="6"/>
    <s v="20"/>
  </r>
  <r>
    <x v="0"/>
    <n v="6"/>
    <d v="2009-12-20T00:00:00"/>
    <x v="49"/>
    <d v="1899-12-30T18:11:00"/>
    <d v="2009-12-20T00:00:00"/>
    <d v="1899-12-30T20:12:00"/>
    <n v="50"/>
    <n v="121"/>
    <s v="Ticket"/>
    <s v="Sunday"/>
    <s v="Evening"/>
    <x v="12"/>
    <s v="20"/>
  </r>
  <r>
    <x v="0"/>
    <n v="5"/>
    <d v="2009-12-20T00:00:00"/>
    <x v="49"/>
    <d v="1899-12-30T18:43:00"/>
    <d v="2009-12-20T00:00:00"/>
    <d v="1899-12-30T21:22:00"/>
    <n v="50"/>
    <n v="159"/>
    <s v="Ticket"/>
    <s v="Sunday"/>
    <s v="Evening"/>
    <x v="12"/>
    <s v="21"/>
  </r>
  <r>
    <x v="0"/>
    <n v="6"/>
    <d v="2009-12-20T00:00:00"/>
    <x v="49"/>
    <d v="1899-12-30T19:11:00"/>
    <d v="2009-12-20T00:00:00"/>
    <d v="1899-12-30T21:06:00"/>
    <n v="50"/>
    <n v="115"/>
    <s v="Ticket"/>
    <s v="Sunday"/>
    <s v="Evening"/>
    <x v="7"/>
    <s v="21"/>
  </r>
  <r>
    <x v="0"/>
    <n v="5"/>
    <d v="2009-12-20T00:00:00"/>
    <x v="49"/>
    <d v="1899-12-30T19:12:00"/>
    <d v="2009-12-20T00:00:00"/>
    <d v="1899-12-30T22:04:00"/>
    <n v="50"/>
    <n v="172"/>
    <s v="Ticket"/>
    <s v="Sunday"/>
    <s v="Evening"/>
    <x v="7"/>
    <s v="22"/>
  </r>
  <r>
    <x v="0"/>
    <n v="5"/>
    <d v="2009-12-20T00:00:00"/>
    <x v="49"/>
    <d v="1899-12-30T19:19:00"/>
    <d v="2009-12-20T00:00:00"/>
    <d v="1899-12-30T19:54:00"/>
    <n v="50"/>
    <n v="35"/>
    <s v="Ticket"/>
    <s v="Sunday"/>
    <s v="Evening"/>
    <x v="7"/>
    <s v="19"/>
  </r>
  <r>
    <x v="0"/>
    <n v="5"/>
    <d v="2009-12-20T00:00:00"/>
    <x v="49"/>
    <d v="1899-12-30T19:38:00"/>
    <d v="2009-12-20T00:00:00"/>
    <d v="1899-12-30T23:45:00"/>
    <n v="90"/>
    <n v="247"/>
    <s v="Ticket"/>
    <s v="Sunday"/>
    <s v="Evening"/>
    <x v="7"/>
    <s v="23"/>
  </r>
  <r>
    <x v="0"/>
    <n v="8"/>
    <d v="2009-12-20T00:00:00"/>
    <x v="49"/>
    <d v="1899-12-30T19:45:00"/>
    <d v="2009-12-20T00:00:00"/>
    <d v="1899-12-30T23:05:00"/>
    <n v="70"/>
    <n v="200"/>
    <s v="Ticket"/>
    <s v="Sunday"/>
    <s v="Evening"/>
    <x v="7"/>
    <s v="23"/>
  </r>
  <r>
    <x v="0"/>
    <n v="5"/>
    <d v="2009-12-20T00:00:00"/>
    <x v="49"/>
    <d v="1899-12-30T20:32:00"/>
    <d v="2009-12-20T00:00:00"/>
    <d v="1899-12-30T22:11:00"/>
    <n v="50"/>
    <n v="99"/>
    <s v="Ticket"/>
    <s v="Sunday"/>
    <s v="Evening"/>
    <x v="8"/>
    <s v="22"/>
  </r>
  <r>
    <x v="0"/>
    <n v="6"/>
    <d v="2009-12-20T00:00:00"/>
    <x v="49"/>
    <d v="1899-12-30T22:58:00"/>
    <d v="2009-12-21T00:00:00"/>
    <d v="1899-12-30T02:50:00"/>
    <n v="70"/>
    <n v="232"/>
    <s v="Ticket"/>
    <s v="Sunday"/>
    <s v="Night"/>
    <x v="9"/>
    <s v="02"/>
  </r>
  <r>
    <x v="0"/>
    <n v="5"/>
    <d v="2009-12-26T00:00:00"/>
    <x v="50"/>
    <d v="1899-12-30T10:20:00"/>
    <d v="2009-12-26T00:00:00"/>
    <d v="1899-12-30T11:31:00"/>
    <n v="50"/>
    <n v="71"/>
    <s v="Ticket"/>
    <s v="Saturday"/>
    <s v="Morning"/>
    <x v="0"/>
    <s v="11"/>
  </r>
  <r>
    <x v="0"/>
    <n v="5"/>
    <d v="2009-12-26T00:00:00"/>
    <x v="50"/>
    <d v="1899-12-30T12:17:00"/>
    <d v="2009-12-26T00:00:00"/>
    <d v="1899-12-30T13:09:00"/>
    <n v="50"/>
    <n v="52"/>
    <s v="Ticket"/>
    <s v="Saturday"/>
    <s v="Morning"/>
    <x v="2"/>
    <s v="13"/>
  </r>
  <r>
    <x v="0"/>
    <n v="6"/>
    <d v="2009-12-26T00:00:00"/>
    <x v="50"/>
    <d v="1899-12-30T13:11:00"/>
    <d v="2009-12-26T00:00:00"/>
    <d v="1899-12-30T17:53:00"/>
    <n v="90"/>
    <n v="282"/>
    <s v="Ticket"/>
    <s v="Saturday"/>
    <s v="Morning"/>
    <x v="3"/>
    <s v="17"/>
  </r>
  <r>
    <x v="0"/>
    <n v="6"/>
    <d v="2009-12-26T00:00:00"/>
    <x v="50"/>
    <d v="1899-12-30T14:32:00"/>
    <d v="2009-12-26T00:00:00"/>
    <d v="1899-12-30T17:11:00"/>
    <n v="50"/>
    <n v="159"/>
    <s v="Ticket"/>
    <s v="Saturday"/>
    <s v="Afternoon"/>
    <x v="4"/>
    <s v="17"/>
  </r>
  <r>
    <x v="0"/>
    <n v="5"/>
    <d v="2009-12-26T00:00:00"/>
    <x v="50"/>
    <d v="1899-12-30T15:54:00"/>
    <d v="2009-12-26T00:00:00"/>
    <d v="1899-12-30T20:43:00"/>
    <n v="90"/>
    <n v="289"/>
    <s v="Ticket"/>
    <s v="Saturday"/>
    <s v="Afternoon"/>
    <x v="5"/>
    <s v="20"/>
  </r>
  <r>
    <x v="0"/>
    <n v="8"/>
    <d v="2009-12-26T00:00:00"/>
    <x v="50"/>
    <d v="1899-12-30T16:12:00"/>
    <d v="2009-12-26T00:00:00"/>
    <d v="1899-12-30T17:59:00"/>
    <n v="50"/>
    <n v="107"/>
    <s v="Ticket"/>
    <s v="Saturday"/>
    <s v="Afternoon"/>
    <x v="11"/>
    <s v="17"/>
  </r>
  <r>
    <x v="0"/>
    <n v="6"/>
    <d v="2009-12-26T00:00:00"/>
    <x v="50"/>
    <d v="1899-12-30T16:40:00"/>
    <d v="2009-12-26T00:00:00"/>
    <d v="1899-12-30T20:42:00"/>
    <n v="90"/>
    <n v="242"/>
    <s v="Ticket"/>
    <s v="Saturday"/>
    <s v="Afternoon"/>
    <x v="11"/>
    <s v="20"/>
  </r>
  <r>
    <x v="0"/>
    <n v="6"/>
    <d v="2009-12-26T00:00:00"/>
    <x v="50"/>
    <d v="1899-12-30T17:07:00"/>
    <d v="2009-12-26T00:00:00"/>
    <d v="1899-12-30T18:35:00"/>
    <n v="50"/>
    <n v="88"/>
    <s v="Ticket"/>
    <s v="Saturday"/>
    <s v="Afternoon"/>
    <x v="6"/>
    <s v="18"/>
  </r>
  <r>
    <x v="0"/>
    <n v="5"/>
    <d v="2009-12-26T00:00:00"/>
    <x v="50"/>
    <d v="1899-12-30T18:59:00"/>
    <d v="2009-12-26T00:00:00"/>
    <d v="1899-12-30T23:22:00"/>
    <n v="90"/>
    <n v="263"/>
    <s v="Ticket"/>
    <s v="Saturday"/>
    <s v="Evening"/>
    <x v="12"/>
    <s v="23"/>
  </r>
  <r>
    <x v="0"/>
    <n v="5"/>
    <d v="2009-12-26T00:00:00"/>
    <x v="50"/>
    <d v="1899-12-30T19:15:00"/>
    <d v="2009-12-26T00:00:00"/>
    <d v="1899-12-30T22:57:00"/>
    <n v="70"/>
    <n v="222"/>
    <s v="Ticket"/>
    <s v="Saturday"/>
    <s v="Evening"/>
    <x v="7"/>
    <s v="22"/>
  </r>
  <r>
    <x v="0"/>
    <n v="5"/>
    <d v="2009-12-26T00:00:00"/>
    <x v="50"/>
    <d v="1899-12-30T20:36:00"/>
    <d v="2009-12-26T00:00:00"/>
    <d v="1899-12-30T22:21:00"/>
    <n v="50"/>
    <n v="105"/>
    <s v="Ticket"/>
    <s v="Saturday"/>
    <s v="Evening"/>
    <x v="8"/>
    <s v="22"/>
  </r>
  <r>
    <x v="0"/>
    <n v="5"/>
    <d v="2009-12-26T00:00:00"/>
    <x v="50"/>
    <d v="1899-12-30T22:32:00"/>
    <d v="2009-12-27T00:00:00"/>
    <d v="1899-12-30T02:07:00"/>
    <n v="70"/>
    <n v="215"/>
    <s v="Ticket"/>
    <s v="Saturday"/>
    <s v="Night"/>
    <x v="9"/>
    <s v="02"/>
  </r>
  <r>
    <x v="0"/>
    <n v="5"/>
    <d v="2009-12-26T00:00:00"/>
    <x v="50"/>
    <d v="1899-12-30T23:04:00"/>
    <d v="2009-12-27T00:00:00"/>
    <d v="1899-12-30T00:41:00"/>
    <n v="50"/>
    <n v="97"/>
    <s v="Ticket"/>
    <s v="Saturday"/>
    <s v="Night"/>
    <x v="14"/>
    <s v="00"/>
  </r>
  <r>
    <x v="0"/>
    <n v="6"/>
    <d v="2009-12-26T00:00:00"/>
    <x v="50"/>
    <d v="1899-12-30T23:49:00"/>
    <d v="2009-12-27T00:00:00"/>
    <d v="1899-12-30T02:17:00"/>
    <n v="50"/>
    <n v="148"/>
    <s v="Ticket"/>
    <s v="Saturday"/>
    <s v="Night"/>
    <x v="14"/>
    <s v="02"/>
  </r>
  <r>
    <x v="0"/>
    <n v="5"/>
    <d v="2009-12-27T00:00:00"/>
    <x v="51"/>
    <d v="1899-12-30T11:46:00"/>
    <d v="2009-12-27T00:00:00"/>
    <d v="1899-12-30T15:44:00"/>
    <n v="70"/>
    <n v="238"/>
    <s v="Ticket"/>
    <s v="Sunday"/>
    <s v="Morning"/>
    <x v="1"/>
    <s v="15"/>
  </r>
  <r>
    <x v="0"/>
    <n v="5"/>
    <d v="2009-12-27T00:00:00"/>
    <x v="51"/>
    <d v="1899-12-30T13:30:00"/>
    <d v="2009-12-27T00:00:00"/>
    <d v="1899-12-30T15:53:00"/>
    <n v="50"/>
    <n v="143"/>
    <s v="Ticket"/>
    <s v="Sunday"/>
    <s v="Morning"/>
    <x v="3"/>
    <s v="15"/>
  </r>
  <r>
    <x v="0"/>
    <n v="6"/>
    <d v="2009-12-27T00:00:00"/>
    <x v="51"/>
    <d v="1899-12-30T13:39:00"/>
    <d v="2009-12-27T00:00:00"/>
    <d v="1899-12-30T15:40:00"/>
    <n v="50"/>
    <n v="121"/>
    <s v="Ticket"/>
    <s v="Sunday"/>
    <s v="Morning"/>
    <x v="3"/>
    <s v="15"/>
  </r>
  <r>
    <x v="0"/>
    <n v="5"/>
    <d v="2009-12-27T00:00:00"/>
    <x v="51"/>
    <d v="1899-12-30T14:14:00"/>
    <d v="2009-12-27T00:00:00"/>
    <d v="1899-12-30T15:57:00"/>
    <n v="50"/>
    <n v="103"/>
    <s v="Ticket"/>
    <s v="Sunday"/>
    <s v="Afternoon"/>
    <x v="4"/>
    <s v="15"/>
  </r>
  <r>
    <x v="0"/>
    <n v="6"/>
    <d v="2009-12-27T00:00:00"/>
    <x v="51"/>
    <d v="1899-12-30T15:09:00"/>
    <d v="2009-12-27T00:00:00"/>
    <d v="1899-12-30T16:12:00"/>
    <n v="50"/>
    <n v="63"/>
    <s v="Ticket"/>
    <s v="Sunday"/>
    <s v="Afternoon"/>
    <x v="5"/>
    <s v="16"/>
  </r>
  <r>
    <x v="0"/>
    <n v="5"/>
    <d v="2009-12-27T00:00:00"/>
    <x v="51"/>
    <d v="1899-12-30T15:12:00"/>
    <d v="2009-12-27T00:00:00"/>
    <d v="1899-12-30T16:02:00"/>
    <n v="50"/>
    <n v="50"/>
    <s v="Ticket"/>
    <s v="Sunday"/>
    <s v="Afternoon"/>
    <x v="5"/>
    <s v="16"/>
  </r>
  <r>
    <x v="0"/>
    <n v="6"/>
    <d v="2009-12-27T00:00:00"/>
    <x v="51"/>
    <d v="1899-12-30T16:16:00"/>
    <d v="2009-12-27T00:00:00"/>
    <d v="1899-12-30T17:08:00"/>
    <n v="50"/>
    <n v="52"/>
    <s v="Ticket"/>
    <s v="Sunday"/>
    <s v="Afternoon"/>
    <x v="11"/>
    <s v="17"/>
  </r>
  <r>
    <x v="0"/>
    <n v="5"/>
    <d v="2009-12-27T00:00:00"/>
    <x v="51"/>
    <d v="1899-12-30T16:40:00"/>
    <d v="2009-12-27T00:00:00"/>
    <d v="1899-12-30T18:44:00"/>
    <n v="50"/>
    <n v="124"/>
    <s v="Ticket"/>
    <s v="Sunday"/>
    <s v="Afternoon"/>
    <x v="11"/>
    <s v="18"/>
  </r>
  <r>
    <x v="0"/>
    <n v="8"/>
    <d v="2009-12-27T00:00:00"/>
    <x v="51"/>
    <d v="1899-12-30T16:46:00"/>
    <d v="2009-12-27T00:00:00"/>
    <d v="1899-12-30T19:45:00"/>
    <n v="50"/>
    <n v="179"/>
    <s v="Ticket"/>
    <s v="Sunday"/>
    <s v="Afternoon"/>
    <x v="11"/>
    <s v="19"/>
  </r>
  <r>
    <x v="0"/>
    <n v="6"/>
    <d v="2009-12-27T00:00:00"/>
    <x v="51"/>
    <d v="1899-12-30T16:48:00"/>
    <d v="2009-12-27T00:00:00"/>
    <d v="1899-12-30T19:37:00"/>
    <n v="50"/>
    <n v="169"/>
    <s v="Ticket"/>
    <s v="Sunday"/>
    <s v="Afternoon"/>
    <x v="11"/>
    <s v="19"/>
  </r>
  <r>
    <x v="0"/>
    <n v="8"/>
    <d v="2009-12-27T00:00:00"/>
    <x v="51"/>
    <d v="1899-12-30T17:01:00"/>
    <d v="2009-12-27T00:00:00"/>
    <d v="1899-12-30T19:58:00"/>
    <n v="50"/>
    <n v="177"/>
    <s v="Ticket"/>
    <s v="Sunday"/>
    <s v="Afternoon"/>
    <x v="6"/>
    <s v="19"/>
  </r>
  <r>
    <x v="0"/>
    <n v="5"/>
    <d v="2009-12-27T00:00:00"/>
    <x v="51"/>
    <d v="1899-12-30T17:38:00"/>
    <d v="2009-12-27T00:00:00"/>
    <d v="1899-12-30T20:43:00"/>
    <n v="70"/>
    <n v="185"/>
    <s v="Ticket"/>
    <s v="Sunday"/>
    <s v="Afternoon"/>
    <x v="6"/>
    <s v="20"/>
  </r>
  <r>
    <x v="0"/>
    <n v="5"/>
    <d v="2009-12-27T00:00:00"/>
    <x v="51"/>
    <d v="1899-12-30T18:51:00"/>
    <d v="2009-12-27T00:00:00"/>
    <d v="1899-12-30T19:26:00"/>
    <n v="50"/>
    <n v="35"/>
    <s v="Ticket"/>
    <s v="Sunday"/>
    <s v="Evening"/>
    <x v="12"/>
    <s v="19"/>
  </r>
  <r>
    <x v="0"/>
    <n v="5"/>
    <d v="2009-12-27T00:00:00"/>
    <x v="51"/>
    <d v="1899-12-30T19:22:00"/>
    <d v="2009-12-27T00:00:00"/>
    <d v="1899-12-30T23:51:00"/>
    <n v="90"/>
    <n v="269"/>
    <s v="Ticket"/>
    <s v="Sunday"/>
    <s v="Evening"/>
    <x v="7"/>
    <s v="23"/>
  </r>
  <r>
    <x v="0"/>
    <n v="6"/>
    <d v="2009-12-27T00:00:00"/>
    <x v="51"/>
    <d v="1899-12-30T19:56:00"/>
    <d v="2009-12-27T00:00:00"/>
    <d v="1899-12-30T22:04:00"/>
    <n v="50"/>
    <n v="128"/>
    <s v="Ticket"/>
    <s v="Sunday"/>
    <s v="Evening"/>
    <x v="7"/>
    <s v="22"/>
  </r>
  <r>
    <x v="0"/>
    <n v="6"/>
    <d v="2009-12-27T00:00:00"/>
    <x v="51"/>
    <d v="1899-12-30T20:01:00"/>
    <d v="2009-12-27T00:00:00"/>
    <d v="1899-12-30T20:37:00"/>
    <n v="50"/>
    <n v="36"/>
    <s v="Ticket"/>
    <s v="Sunday"/>
    <s v="Evening"/>
    <x v="8"/>
    <s v="20"/>
  </r>
  <r>
    <x v="0"/>
    <n v="5"/>
    <d v="2009-12-27T00:00:00"/>
    <x v="51"/>
    <d v="1899-12-30T20:02:00"/>
    <d v="2009-12-27T00:00:00"/>
    <d v="1899-12-30T21:39:00"/>
    <n v="50"/>
    <n v="97"/>
    <s v="Ticket"/>
    <s v="Sunday"/>
    <s v="Evening"/>
    <x v="8"/>
    <s v="21"/>
  </r>
  <r>
    <x v="0"/>
    <n v="8"/>
    <d v="2009-12-27T00:00:00"/>
    <x v="51"/>
    <d v="1899-12-30T22:39:00"/>
    <d v="2009-12-28T00:00:00"/>
    <d v="1899-12-30T02:24:00"/>
    <n v="70"/>
    <n v="225"/>
    <s v="Ticket"/>
    <s v="Sunday"/>
    <s v="Night"/>
    <x v="9"/>
    <s v="02"/>
  </r>
  <r>
    <x v="0"/>
    <n v="6"/>
    <d v="2009-12-27T00:00:00"/>
    <x v="51"/>
    <d v="1899-12-30T23:19:00"/>
    <d v="2009-12-28T00:00:00"/>
    <d v="1899-12-30T00:51:00"/>
    <n v="50"/>
    <n v="92"/>
    <s v="Ticket"/>
    <s v="Sunday"/>
    <s v="Night"/>
    <x v="14"/>
    <s v="00"/>
  </r>
  <r>
    <x v="0"/>
    <n v="6"/>
    <d v="2009-12-27T00:00:00"/>
    <x v="51"/>
    <d v="1899-12-30T23:34:00"/>
    <d v="2009-12-28T00:00:00"/>
    <d v="1899-12-30T00:56:00"/>
    <n v="50"/>
    <n v="82"/>
    <s v="Ticket"/>
    <s v="Sunday"/>
    <s v="Night"/>
    <x v="14"/>
    <s v="00"/>
  </r>
  <r>
    <x v="0"/>
    <n v="6"/>
    <d v="2010-01-02T00:00:00"/>
    <x v="52"/>
    <d v="1899-12-30T10:17:00"/>
    <d v="2010-01-02T00:00:00"/>
    <d v="1899-12-30T18:05:00"/>
    <n v="0"/>
    <n v="468"/>
    <s v="Pass"/>
    <s v="Saturday"/>
    <s v="Morning"/>
    <x v="0"/>
    <s v="18"/>
  </r>
  <r>
    <x v="0"/>
    <n v="5"/>
    <d v="2010-01-02T00:00:00"/>
    <x v="52"/>
    <d v="1899-12-30T10:53:00"/>
    <d v="2010-01-02T00:00:00"/>
    <d v="1899-12-30T14:45:00"/>
    <n v="70"/>
    <n v="232"/>
    <s v="Ticket"/>
    <s v="Saturday"/>
    <s v="Morning"/>
    <x v="0"/>
    <s v="14"/>
  </r>
  <r>
    <x v="0"/>
    <n v="5"/>
    <d v="2010-01-02T00:00:00"/>
    <x v="52"/>
    <d v="1899-12-30T13:54:00"/>
    <d v="2010-01-02T00:00:00"/>
    <d v="1899-12-30T15:49:00"/>
    <n v="300"/>
    <n v="115"/>
    <s v="Ticket"/>
    <s v="Saturday"/>
    <s v="Morning"/>
    <x v="3"/>
    <s v="15"/>
  </r>
  <r>
    <x v="0"/>
    <n v="6"/>
    <d v="2010-01-02T00:00:00"/>
    <x v="52"/>
    <d v="1899-12-30T14:04:00"/>
    <d v="2010-01-02T00:00:00"/>
    <d v="1899-12-30T16:46:00"/>
    <n v="0"/>
    <n v="162"/>
    <s v="Pass"/>
    <s v="Saturday"/>
    <s v="Afternoon"/>
    <x v="4"/>
    <s v="16"/>
  </r>
  <r>
    <x v="0"/>
    <n v="5"/>
    <d v="2010-01-02T00:00:00"/>
    <x v="52"/>
    <d v="1899-12-30T14:20:00"/>
    <d v="2010-01-02T00:00:00"/>
    <d v="1899-12-30T15:44:00"/>
    <n v="50"/>
    <n v="84"/>
    <s v="Ticket"/>
    <s v="Saturday"/>
    <s v="Afternoon"/>
    <x v="4"/>
    <s v="15"/>
  </r>
  <r>
    <x v="0"/>
    <n v="6"/>
    <d v="2010-01-02T00:00:00"/>
    <x v="52"/>
    <d v="1899-12-30T15:18:00"/>
    <d v="2010-01-02T00:00:00"/>
    <d v="1899-12-30T17:24:00"/>
    <n v="50"/>
    <n v="126"/>
    <s v="Ticket"/>
    <s v="Saturday"/>
    <s v="Afternoon"/>
    <x v="5"/>
    <s v="17"/>
  </r>
  <r>
    <x v="0"/>
    <n v="5"/>
    <d v="2010-01-02T00:00:00"/>
    <x v="52"/>
    <d v="1899-12-30T15:58:00"/>
    <d v="2010-01-02T00:00:00"/>
    <d v="1899-12-30T17:15:00"/>
    <n v="50"/>
    <n v="77"/>
    <s v="Ticket"/>
    <s v="Saturday"/>
    <s v="Afternoon"/>
    <x v="5"/>
    <s v="17"/>
  </r>
  <r>
    <x v="0"/>
    <n v="5"/>
    <d v="2010-01-02T00:00:00"/>
    <x v="52"/>
    <d v="1899-12-30T17:34:00"/>
    <d v="2010-01-02T00:00:00"/>
    <d v="1899-12-30T18:31:00"/>
    <n v="50"/>
    <n v="57"/>
    <s v="Ticket"/>
    <s v="Saturday"/>
    <s v="Afternoon"/>
    <x v="6"/>
    <s v="18"/>
  </r>
  <r>
    <x v="0"/>
    <n v="5"/>
    <d v="2010-01-02T00:00:00"/>
    <x v="52"/>
    <d v="1899-12-30T18:05:00"/>
    <d v="2010-01-02T00:00:00"/>
    <d v="1899-12-30T18:33:00"/>
    <n v="50"/>
    <n v="28"/>
    <s v="Ticket"/>
    <s v="Saturday"/>
    <s v="Evening"/>
    <x v="12"/>
    <s v="18"/>
  </r>
  <r>
    <x v="0"/>
    <n v="5"/>
    <d v="2010-01-02T00:00:00"/>
    <x v="52"/>
    <d v="1899-12-30T18:16:00"/>
    <d v="2010-01-02T00:00:00"/>
    <d v="1899-12-30T20:34:00"/>
    <n v="50"/>
    <n v="138"/>
    <s v="Ticket"/>
    <s v="Saturday"/>
    <s v="Evening"/>
    <x v="12"/>
    <s v="20"/>
  </r>
  <r>
    <x v="0"/>
    <n v="8"/>
    <d v="2010-01-02T00:00:00"/>
    <x v="52"/>
    <d v="1899-12-30T18:52:00"/>
    <d v="2010-01-02T00:00:00"/>
    <d v="1899-12-30T21:23:00"/>
    <n v="50"/>
    <n v="151"/>
    <s v="Ticket"/>
    <s v="Saturday"/>
    <s v="Evening"/>
    <x v="12"/>
    <s v="21"/>
  </r>
  <r>
    <x v="0"/>
    <n v="5"/>
    <d v="2010-01-02T00:00:00"/>
    <x v="52"/>
    <d v="1899-12-30T18:56:00"/>
    <d v="2010-01-02T00:00:00"/>
    <d v="1899-12-30T20:42:00"/>
    <n v="50"/>
    <n v="106"/>
    <s v="Ticket"/>
    <s v="Saturday"/>
    <s v="Evening"/>
    <x v="12"/>
    <s v="20"/>
  </r>
  <r>
    <x v="0"/>
    <n v="6"/>
    <d v="2010-01-02T00:00:00"/>
    <x v="52"/>
    <d v="1899-12-30T19:26:00"/>
    <d v="2010-01-02T00:00:00"/>
    <d v="1899-12-30T20:39:00"/>
    <n v="50"/>
    <n v="73"/>
    <s v="Ticket"/>
    <s v="Saturday"/>
    <s v="Evening"/>
    <x v="7"/>
    <s v="20"/>
  </r>
  <r>
    <x v="0"/>
    <n v="5"/>
    <d v="2010-01-02T00:00:00"/>
    <x v="52"/>
    <d v="1899-12-30T19:26:00"/>
    <d v="2010-01-02T00:00:00"/>
    <d v="1899-12-30T21:21:00"/>
    <n v="50"/>
    <n v="115"/>
    <s v="Ticket"/>
    <s v="Saturday"/>
    <s v="Evening"/>
    <x v="7"/>
    <s v="21"/>
  </r>
  <r>
    <x v="0"/>
    <n v="5"/>
    <d v="2010-01-02T00:00:00"/>
    <x v="52"/>
    <d v="1899-12-30T19:47:00"/>
    <d v="2010-01-03T00:00:00"/>
    <d v="1899-12-30T00:28:00"/>
    <n v="90"/>
    <n v="281"/>
    <s v="Ticket"/>
    <s v="Saturday"/>
    <s v="Evening"/>
    <x v="7"/>
    <s v="00"/>
  </r>
  <r>
    <x v="0"/>
    <n v="6"/>
    <d v="2010-01-02T00:00:00"/>
    <x v="52"/>
    <d v="1899-12-30T19:52:00"/>
    <d v="2010-01-02T00:00:00"/>
    <d v="1899-12-30T22:09:00"/>
    <n v="50"/>
    <n v="137"/>
    <s v="Ticket"/>
    <s v="Saturday"/>
    <s v="Evening"/>
    <x v="7"/>
    <s v="22"/>
  </r>
  <r>
    <x v="0"/>
    <n v="5"/>
    <d v="2010-01-02T00:00:00"/>
    <x v="52"/>
    <d v="1899-12-30T20:04:00"/>
    <d v="2010-01-02T00:00:00"/>
    <d v="1899-12-30T22:56:00"/>
    <n v="50"/>
    <n v="172"/>
    <s v="Ticket"/>
    <s v="Saturday"/>
    <s v="Evening"/>
    <x v="8"/>
    <s v="22"/>
  </r>
  <r>
    <x v="0"/>
    <n v="8"/>
    <d v="2010-01-02T00:00:00"/>
    <x v="52"/>
    <d v="1899-12-30T22:31:00"/>
    <d v="2010-01-03T00:00:00"/>
    <d v="1899-12-30T02:26:00"/>
    <n v="70"/>
    <n v="235"/>
    <s v="Ticket"/>
    <s v="Saturday"/>
    <s v="Night"/>
    <x v="9"/>
    <s v="02"/>
  </r>
  <r>
    <x v="0"/>
    <n v="5"/>
    <d v="2010-01-03T00:00:00"/>
    <x v="53"/>
    <d v="1899-12-30T13:39:00"/>
    <d v="2010-01-03T00:00:00"/>
    <d v="1899-12-30T16:20:00"/>
    <n v="50"/>
    <n v="161"/>
    <s v="Ticket"/>
    <s v="Sunday"/>
    <s v="Morning"/>
    <x v="3"/>
    <s v="16"/>
  </r>
  <r>
    <x v="0"/>
    <n v="6"/>
    <d v="2010-01-03T00:00:00"/>
    <x v="53"/>
    <d v="1899-12-30T13:46:00"/>
    <d v="2010-01-03T00:00:00"/>
    <d v="1899-12-30T16:21:00"/>
    <n v="50"/>
    <n v="155"/>
    <s v="Ticket"/>
    <s v="Sunday"/>
    <s v="Morning"/>
    <x v="3"/>
    <s v="16"/>
  </r>
  <r>
    <x v="0"/>
    <n v="8"/>
    <d v="2010-01-03T00:00:00"/>
    <x v="53"/>
    <d v="1899-12-30T14:14:00"/>
    <d v="2010-01-03T00:00:00"/>
    <d v="1899-12-30T16:41:00"/>
    <n v="50"/>
    <n v="147"/>
    <s v="Ticket"/>
    <s v="Sunday"/>
    <s v="Afternoon"/>
    <x v="4"/>
    <s v="16"/>
  </r>
  <r>
    <x v="0"/>
    <n v="6"/>
    <d v="2010-01-03T00:00:00"/>
    <x v="53"/>
    <d v="1899-12-30T14:58:00"/>
    <d v="2010-01-03T00:00:00"/>
    <d v="1899-12-30T18:38:00"/>
    <n v="70"/>
    <n v="220"/>
    <s v="Ticket"/>
    <s v="Sunday"/>
    <s v="Afternoon"/>
    <x v="4"/>
    <s v="18"/>
  </r>
  <r>
    <x v="0"/>
    <n v="5"/>
    <d v="2010-01-03T00:00:00"/>
    <x v="53"/>
    <d v="1899-12-30T15:23:00"/>
    <d v="2010-01-03T00:00:00"/>
    <d v="1899-12-30T16:58:00"/>
    <n v="50"/>
    <n v="95"/>
    <s v="Ticket"/>
    <s v="Sunday"/>
    <s v="Afternoon"/>
    <x v="5"/>
    <s v="16"/>
  </r>
  <r>
    <x v="0"/>
    <n v="6"/>
    <d v="2010-01-03T00:00:00"/>
    <x v="53"/>
    <d v="1899-12-30T15:48:00"/>
    <d v="2010-01-03T00:00:00"/>
    <d v="1899-12-30T17:21:00"/>
    <n v="50"/>
    <n v="93"/>
    <s v="Ticket"/>
    <s v="Sunday"/>
    <s v="Afternoon"/>
    <x v="5"/>
    <s v="17"/>
  </r>
  <r>
    <x v="0"/>
    <n v="5"/>
    <d v="2010-01-03T00:00:00"/>
    <x v="53"/>
    <d v="1899-12-30T16:17:00"/>
    <d v="2010-01-03T00:00:00"/>
    <d v="1899-12-30T21:28:00"/>
    <n v="110"/>
    <n v="311"/>
    <s v="Ticket"/>
    <s v="Sunday"/>
    <s v="Afternoon"/>
    <x v="11"/>
    <s v="21"/>
  </r>
  <r>
    <x v="0"/>
    <n v="5"/>
    <d v="2010-01-03T00:00:00"/>
    <x v="53"/>
    <d v="1899-12-30T17:47:00"/>
    <d v="2010-01-03T00:00:00"/>
    <d v="1899-12-30T19:21:00"/>
    <n v="50"/>
    <n v="94"/>
    <s v="Ticket"/>
    <s v="Sunday"/>
    <s v="Afternoon"/>
    <x v="6"/>
    <s v="19"/>
  </r>
  <r>
    <x v="0"/>
    <n v="5"/>
    <d v="2010-01-03T00:00:00"/>
    <x v="53"/>
    <d v="1899-12-30T17:56:00"/>
    <d v="2010-01-03T00:00:00"/>
    <d v="1899-12-30T19:24:00"/>
    <n v="50"/>
    <n v="88"/>
    <s v="Ticket"/>
    <s v="Sunday"/>
    <s v="Afternoon"/>
    <x v="6"/>
    <s v="19"/>
  </r>
  <r>
    <x v="0"/>
    <n v="5"/>
    <d v="2010-01-03T00:00:00"/>
    <x v="53"/>
    <d v="1899-12-30T18:05:00"/>
    <d v="2010-01-03T00:00:00"/>
    <d v="1899-12-30T20:18:00"/>
    <n v="50"/>
    <n v="133"/>
    <s v="Ticket"/>
    <s v="Sunday"/>
    <s v="Evening"/>
    <x v="12"/>
    <s v="20"/>
  </r>
  <r>
    <x v="0"/>
    <n v="6"/>
    <d v="2010-01-03T00:00:00"/>
    <x v="53"/>
    <d v="1899-12-30T18:19:00"/>
    <d v="2010-01-03T00:00:00"/>
    <d v="1899-12-30T19:59:00"/>
    <n v="50"/>
    <n v="100"/>
    <s v="Ticket"/>
    <s v="Sunday"/>
    <s v="Evening"/>
    <x v="12"/>
    <s v="19"/>
  </r>
  <r>
    <x v="0"/>
    <n v="6"/>
    <d v="2010-01-03T00:00:00"/>
    <x v="53"/>
    <d v="1899-12-30T18:23:00"/>
    <d v="2010-01-03T00:00:00"/>
    <d v="1899-12-30T19:32:00"/>
    <n v="50"/>
    <n v="69"/>
    <s v="Ticket"/>
    <s v="Sunday"/>
    <s v="Evening"/>
    <x v="12"/>
    <s v="19"/>
  </r>
  <r>
    <x v="0"/>
    <n v="6"/>
    <d v="2010-01-03T00:00:00"/>
    <x v="53"/>
    <d v="1899-12-30T19:36:00"/>
    <d v="2010-01-03T00:00:00"/>
    <d v="1899-12-30T20:56:00"/>
    <n v="50"/>
    <n v="80"/>
    <s v="Ticket"/>
    <s v="Sunday"/>
    <s v="Evening"/>
    <x v="7"/>
    <s v="20"/>
  </r>
  <r>
    <x v="0"/>
    <n v="8"/>
    <d v="2010-01-03T00:00:00"/>
    <x v="53"/>
    <d v="1899-12-30T19:55:00"/>
    <d v="2010-01-03T00:00:00"/>
    <d v="1899-12-30T23:10:00"/>
    <n v="70"/>
    <n v="195"/>
    <s v="Ticket"/>
    <s v="Sunday"/>
    <s v="Evening"/>
    <x v="7"/>
    <s v="23"/>
  </r>
  <r>
    <x v="0"/>
    <n v="8"/>
    <d v="2010-01-03T00:00:00"/>
    <x v="53"/>
    <d v="1899-12-30T19:57:00"/>
    <d v="2010-01-03T00:00:00"/>
    <d v="1899-12-30T21:18:00"/>
    <n v="50"/>
    <n v="81"/>
    <s v="Ticket"/>
    <s v="Sunday"/>
    <s v="Evening"/>
    <x v="7"/>
    <s v="21"/>
  </r>
  <r>
    <x v="0"/>
    <n v="6"/>
    <d v="2010-01-03T00:00:00"/>
    <x v="53"/>
    <d v="1899-12-30T20:39:00"/>
    <d v="2010-01-03T00:00:00"/>
    <d v="1899-12-30T21:50:00"/>
    <n v="50"/>
    <n v="71"/>
    <s v="Ticket"/>
    <s v="Sunday"/>
    <s v="Evening"/>
    <x v="8"/>
    <s v="21"/>
  </r>
  <r>
    <x v="0"/>
    <n v="6"/>
    <d v="2010-01-03T00:00:00"/>
    <x v="53"/>
    <d v="1899-12-30T22:24:00"/>
    <d v="2010-01-04T00:00:00"/>
    <d v="1899-12-30T02:21:00"/>
    <n v="70"/>
    <n v="237"/>
    <s v="Ticket"/>
    <s v="Sunday"/>
    <s v="Night"/>
    <x v="9"/>
    <s v="02"/>
  </r>
  <r>
    <x v="0"/>
    <n v="5"/>
    <d v="2010-01-09T00:00:00"/>
    <x v="54"/>
    <d v="1899-12-30T12:19:00"/>
    <d v="2010-01-09T00:00:00"/>
    <d v="1899-12-30T15:40:00"/>
    <n v="70"/>
    <n v="201"/>
    <s v="Ticket"/>
    <s v="Saturday"/>
    <s v="Morning"/>
    <x v="2"/>
    <s v="15"/>
  </r>
  <r>
    <x v="0"/>
    <n v="5"/>
    <d v="2010-01-09T00:00:00"/>
    <x v="54"/>
    <d v="1899-12-30T12:24:00"/>
    <d v="2010-01-09T00:00:00"/>
    <d v="1899-12-30T14:18:00"/>
    <n v="0"/>
    <n v="114"/>
    <s v="Pass"/>
    <s v="Saturday"/>
    <s v="Morning"/>
    <x v="2"/>
    <s v="14"/>
  </r>
  <r>
    <x v="0"/>
    <n v="5"/>
    <d v="2010-01-09T00:00:00"/>
    <x v="54"/>
    <d v="1899-12-30T13:20:00"/>
    <d v="2010-01-09T00:00:00"/>
    <d v="1899-12-30T16:59:00"/>
    <n v="70"/>
    <n v="219"/>
    <s v="Ticket"/>
    <s v="Saturday"/>
    <s v="Morning"/>
    <x v="3"/>
    <s v="16"/>
  </r>
  <r>
    <x v="0"/>
    <n v="5"/>
    <d v="2010-01-09T00:00:00"/>
    <x v="54"/>
    <d v="1899-12-30T13:25:00"/>
    <d v="2010-01-09T00:00:00"/>
    <d v="1899-12-30T17:06:00"/>
    <n v="70"/>
    <n v="221"/>
    <s v="Ticket"/>
    <s v="Saturday"/>
    <s v="Morning"/>
    <x v="3"/>
    <s v="17"/>
  </r>
  <r>
    <x v="0"/>
    <n v="5"/>
    <d v="2010-01-09T00:00:00"/>
    <x v="54"/>
    <d v="1899-12-30T13:36:00"/>
    <d v="2010-01-09T00:00:00"/>
    <d v="1899-12-30T15:13:00"/>
    <n v="50"/>
    <n v="97"/>
    <s v="Ticket"/>
    <s v="Saturday"/>
    <s v="Morning"/>
    <x v="3"/>
    <s v="15"/>
  </r>
  <r>
    <x v="0"/>
    <n v="8"/>
    <d v="2010-01-09T00:00:00"/>
    <x v="54"/>
    <d v="1899-12-30T13:50:00"/>
    <d v="2010-01-09T00:00:00"/>
    <d v="1899-12-30T18:16:00"/>
    <n v="90"/>
    <n v="266"/>
    <s v="Ticket"/>
    <s v="Saturday"/>
    <s v="Morning"/>
    <x v="3"/>
    <s v="18"/>
  </r>
  <r>
    <x v="0"/>
    <n v="5"/>
    <d v="2010-01-09T00:00:00"/>
    <x v="54"/>
    <d v="1899-12-30T14:01:00"/>
    <d v="2010-01-09T00:00:00"/>
    <d v="1899-12-30T15:56:00"/>
    <n v="50"/>
    <n v="115"/>
    <s v="Ticket"/>
    <s v="Saturday"/>
    <s v="Afternoon"/>
    <x v="4"/>
    <s v="15"/>
  </r>
  <r>
    <x v="0"/>
    <n v="6"/>
    <d v="2010-01-09T00:00:00"/>
    <x v="54"/>
    <d v="1899-12-30T14:08:00"/>
    <d v="2010-01-09T00:00:00"/>
    <d v="1899-12-30T17:00:00"/>
    <n v="50"/>
    <n v="172"/>
    <s v="Ticket"/>
    <s v="Saturday"/>
    <s v="Afternoon"/>
    <x v="4"/>
    <s v="17"/>
  </r>
  <r>
    <x v="0"/>
    <n v="5"/>
    <d v="2010-01-09T00:00:00"/>
    <x v="54"/>
    <d v="1899-12-30T14:12:00"/>
    <d v="2010-01-09T00:00:00"/>
    <d v="1899-12-30T17:19:00"/>
    <n v="70"/>
    <n v="187"/>
    <s v="Ticket"/>
    <s v="Saturday"/>
    <s v="Afternoon"/>
    <x v="4"/>
    <s v="17"/>
  </r>
  <r>
    <x v="0"/>
    <n v="6"/>
    <d v="2010-01-09T00:00:00"/>
    <x v="54"/>
    <d v="1899-12-30T14:18:00"/>
    <d v="2010-01-09T00:00:00"/>
    <d v="1899-12-30T15:51:00"/>
    <n v="50"/>
    <n v="93"/>
    <s v="Ticket"/>
    <s v="Saturday"/>
    <s v="Afternoon"/>
    <x v="4"/>
    <s v="15"/>
  </r>
  <r>
    <x v="0"/>
    <n v="6"/>
    <d v="2010-01-09T00:00:00"/>
    <x v="54"/>
    <d v="1899-12-30T14:42:00"/>
    <d v="2010-01-09T00:00:00"/>
    <d v="1899-12-30T15:44:00"/>
    <n v="50"/>
    <n v="62"/>
    <s v="Ticket"/>
    <s v="Saturday"/>
    <s v="Afternoon"/>
    <x v="4"/>
    <s v="15"/>
  </r>
  <r>
    <x v="0"/>
    <n v="6"/>
    <d v="2010-01-09T00:00:00"/>
    <x v="54"/>
    <d v="1899-12-30T14:50:00"/>
    <d v="2010-01-09T00:00:00"/>
    <d v="1899-12-30T17:02:00"/>
    <n v="50"/>
    <n v="132"/>
    <s v="Ticket"/>
    <s v="Saturday"/>
    <s v="Afternoon"/>
    <x v="4"/>
    <s v="17"/>
  </r>
  <r>
    <x v="0"/>
    <n v="5"/>
    <d v="2010-01-09T00:00:00"/>
    <x v="54"/>
    <d v="1899-12-30T15:36:00"/>
    <d v="2010-01-09T00:00:00"/>
    <d v="1899-12-30T17:05:00"/>
    <n v="50"/>
    <n v="89"/>
    <s v="Ticket"/>
    <s v="Saturday"/>
    <s v="Afternoon"/>
    <x v="5"/>
    <s v="17"/>
  </r>
  <r>
    <x v="0"/>
    <n v="6"/>
    <d v="2010-01-09T00:00:00"/>
    <x v="54"/>
    <d v="1899-12-30T16:51:00"/>
    <d v="2010-01-09T00:00:00"/>
    <d v="1899-12-30T18:23:00"/>
    <n v="50"/>
    <n v="92"/>
    <s v="Ticket"/>
    <s v="Saturday"/>
    <s v="Afternoon"/>
    <x v="11"/>
    <s v="18"/>
  </r>
  <r>
    <x v="0"/>
    <n v="5"/>
    <d v="2010-01-09T00:00:00"/>
    <x v="54"/>
    <d v="1899-12-30T17:33:00"/>
    <d v="2010-01-09T00:00:00"/>
    <d v="1899-12-30T18:35:00"/>
    <n v="300"/>
    <n v="62"/>
    <s v="Ticket"/>
    <s v="Saturday"/>
    <s v="Afternoon"/>
    <x v="6"/>
    <s v="18"/>
  </r>
  <r>
    <x v="0"/>
    <n v="5"/>
    <d v="2010-01-09T00:00:00"/>
    <x v="54"/>
    <d v="1899-12-30T18:53:00"/>
    <d v="2010-01-09T00:00:00"/>
    <d v="1899-12-30T19:28:00"/>
    <n v="50"/>
    <n v="35"/>
    <s v="Ticket"/>
    <s v="Saturday"/>
    <s v="Evening"/>
    <x v="12"/>
    <s v="19"/>
  </r>
  <r>
    <x v="0"/>
    <n v="5"/>
    <d v="2010-01-09T00:00:00"/>
    <x v="54"/>
    <d v="1899-12-30T20:12:00"/>
    <d v="2010-01-09T00:00:00"/>
    <d v="1899-12-30T20:45:00"/>
    <n v="50"/>
    <n v="33"/>
    <s v="Ticket"/>
    <s v="Saturday"/>
    <s v="Evening"/>
    <x v="8"/>
    <s v="20"/>
  </r>
  <r>
    <x v="0"/>
    <n v="5"/>
    <d v="2010-01-09T00:00:00"/>
    <x v="54"/>
    <d v="1899-12-30T20:13:00"/>
    <d v="2010-01-09T00:00:00"/>
    <d v="1899-12-30T22:32:00"/>
    <n v="50"/>
    <n v="139"/>
    <s v="Ticket"/>
    <s v="Saturday"/>
    <s v="Evening"/>
    <x v="8"/>
    <s v="22"/>
  </r>
  <r>
    <x v="0"/>
    <n v="5"/>
    <d v="2010-01-09T00:00:00"/>
    <x v="54"/>
    <d v="1899-12-30T21:42:00"/>
    <d v="2010-01-09T00:00:00"/>
    <d v="1899-12-30T23:28:00"/>
    <n v="50"/>
    <n v="106"/>
    <s v="Ticket"/>
    <s v="Saturday"/>
    <s v="Evening"/>
    <x v="13"/>
    <s v="23"/>
  </r>
  <r>
    <x v="0"/>
    <n v="6"/>
    <d v="2010-01-10T00:00:00"/>
    <x v="55"/>
    <d v="1899-12-30T09:37:00"/>
    <d v="2010-01-10T00:00:00"/>
    <d v="1899-12-30T13:08:00"/>
    <n v="70"/>
    <n v="211"/>
    <s v="Ticket"/>
    <s v="Sunday"/>
    <s v="Night"/>
    <x v="10"/>
    <s v="13"/>
  </r>
  <r>
    <x v="0"/>
    <n v="5"/>
    <d v="2010-01-10T00:00:00"/>
    <x v="55"/>
    <d v="1899-12-30T11:42:00"/>
    <d v="2010-01-10T00:00:00"/>
    <d v="1899-12-30T15:03:00"/>
    <n v="70"/>
    <n v="201"/>
    <s v="Ticket"/>
    <s v="Sunday"/>
    <s v="Morning"/>
    <x v="1"/>
    <s v="15"/>
  </r>
  <r>
    <x v="0"/>
    <n v="5"/>
    <d v="2010-01-10T00:00:00"/>
    <x v="55"/>
    <d v="1899-12-30T12:29:00"/>
    <d v="2010-01-10T00:00:00"/>
    <d v="1899-12-30T16:17:00"/>
    <n v="70"/>
    <n v="228"/>
    <s v="Ticket"/>
    <s v="Sunday"/>
    <s v="Morning"/>
    <x v="2"/>
    <s v="16"/>
  </r>
  <r>
    <x v="0"/>
    <n v="6"/>
    <d v="2010-01-10T00:00:00"/>
    <x v="55"/>
    <d v="1899-12-30T12:41:00"/>
    <d v="2010-01-10T00:00:00"/>
    <d v="1899-12-30T16:24:00"/>
    <n v="70"/>
    <n v="223"/>
    <s v="Ticket"/>
    <s v="Sunday"/>
    <s v="Morning"/>
    <x v="2"/>
    <s v="16"/>
  </r>
  <r>
    <x v="0"/>
    <n v="6"/>
    <d v="2010-01-10T00:00:00"/>
    <x v="55"/>
    <d v="1899-12-30T12:49:00"/>
    <d v="2010-01-10T00:00:00"/>
    <d v="1899-12-30T15:56:00"/>
    <n v="70"/>
    <n v="187"/>
    <s v="Ticket"/>
    <s v="Sunday"/>
    <s v="Morning"/>
    <x v="2"/>
    <s v="15"/>
  </r>
  <r>
    <x v="0"/>
    <n v="6"/>
    <d v="2010-01-10T00:00:00"/>
    <x v="55"/>
    <d v="1899-12-30T13:19:00"/>
    <d v="2010-01-10T00:00:00"/>
    <d v="1899-12-30T16:10:00"/>
    <n v="50"/>
    <n v="171"/>
    <s v="Ticket"/>
    <s v="Sunday"/>
    <s v="Morning"/>
    <x v="3"/>
    <s v="16"/>
  </r>
  <r>
    <x v="0"/>
    <n v="6"/>
    <d v="2010-01-10T00:00:00"/>
    <x v="55"/>
    <d v="1899-12-30T15:26:00"/>
    <d v="2010-01-10T00:00:00"/>
    <d v="1899-12-30T16:35:00"/>
    <n v="50"/>
    <n v="69"/>
    <s v="Ticket"/>
    <s v="Sunday"/>
    <s v="Afternoon"/>
    <x v="5"/>
    <s v="16"/>
  </r>
  <r>
    <x v="0"/>
    <n v="7"/>
    <d v="2010-01-10T00:00:00"/>
    <x v="55"/>
    <d v="1899-12-30T16:15:00"/>
    <d v="2010-01-10T00:00:00"/>
    <d v="1899-12-30T18:44:00"/>
    <n v="50"/>
    <n v="149"/>
    <s v="Ticket"/>
    <s v="Sunday"/>
    <s v="Afternoon"/>
    <x v="11"/>
    <s v="18"/>
  </r>
  <r>
    <x v="0"/>
    <n v="6"/>
    <d v="2010-01-10T00:00:00"/>
    <x v="55"/>
    <d v="1899-12-30T16:42:00"/>
    <d v="2010-01-10T00:00:00"/>
    <d v="1899-12-30T20:31:00"/>
    <n v="70"/>
    <n v="229"/>
    <s v="Ticket"/>
    <s v="Sunday"/>
    <s v="Afternoon"/>
    <x v="11"/>
    <s v="20"/>
  </r>
  <r>
    <x v="0"/>
    <n v="7"/>
    <d v="2010-01-10T00:00:00"/>
    <x v="55"/>
    <d v="1899-12-30T16:43:00"/>
    <d v="2010-01-10T00:00:00"/>
    <d v="1899-12-30T18:20:00"/>
    <n v="50"/>
    <n v="97"/>
    <s v="Ticket"/>
    <s v="Sunday"/>
    <s v="Afternoon"/>
    <x v="11"/>
    <s v="18"/>
  </r>
  <r>
    <x v="0"/>
    <n v="8"/>
    <d v="2010-01-10T00:00:00"/>
    <x v="55"/>
    <d v="1899-12-30T17:21:00"/>
    <d v="2010-01-10T00:00:00"/>
    <d v="1899-12-30T17:58:00"/>
    <n v="50"/>
    <n v="37"/>
    <s v="Ticket"/>
    <s v="Sunday"/>
    <s v="Afternoon"/>
    <x v="6"/>
    <s v="17"/>
  </r>
  <r>
    <x v="0"/>
    <n v="5"/>
    <d v="2010-01-10T00:00:00"/>
    <x v="55"/>
    <d v="1899-12-30T17:23:00"/>
    <d v="2010-01-10T00:00:00"/>
    <d v="1899-12-30T19:27:00"/>
    <n v="50"/>
    <n v="124"/>
    <s v="Ticket"/>
    <s v="Sunday"/>
    <s v="Afternoon"/>
    <x v="6"/>
    <s v="19"/>
  </r>
  <r>
    <x v="0"/>
    <n v="5"/>
    <d v="2010-01-10T00:00:00"/>
    <x v="55"/>
    <d v="1899-12-30T17:36:00"/>
    <d v="2010-01-10T00:00:00"/>
    <d v="1899-12-30T19:03:00"/>
    <n v="50"/>
    <n v="87"/>
    <s v="Ticket"/>
    <s v="Sunday"/>
    <s v="Afternoon"/>
    <x v="6"/>
    <s v="19"/>
  </r>
  <r>
    <x v="0"/>
    <n v="8"/>
    <d v="2010-01-10T00:00:00"/>
    <x v="55"/>
    <d v="1899-12-30T18:09:00"/>
    <d v="2010-01-10T00:00:00"/>
    <d v="1899-12-30T22:11:00"/>
    <n v="90"/>
    <n v="242"/>
    <s v="Ticket"/>
    <s v="Sunday"/>
    <s v="Evening"/>
    <x v="12"/>
    <s v="22"/>
  </r>
  <r>
    <x v="0"/>
    <n v="6"/>
    <d v="2010-01-10T00:00:00"/>
    <x v="55"/>
    <d v="1899-12-30T18:52:00"/>
    <d v="2010-01-10T00:00:00"/>
    <d v="1899-12-30T22:24:00"/>
    <n v="70"/>
    <n v="212"/>
    <s v="Ticket"/>
    <s v="Sunday"/>
    <s v="Evening"/>
    <x v="12"/>
    <s v="22"/>
  </r>
  <r>
    <x v="0"/>
    <n v="6"/>
    <d v="2010-01-10T00:00:00"/>
    <x v="55"/>
    <d v="1899-12-30T19:02:00"/>
    <d v="2010-01-10T00:00:00"/>
    <d v="1899-12-30T22:42:00"/>
    <n v="70"/>
    <n v="220"/>
    <s v="Ticket"/>
    <s v="Sunday"/>
    <s v="Evening"/>
    <x v="7"/>
    <s v="22"/>
  </r>
  <r>
    <x v="0"/>
    <n v="8"/>
    <d v="2010-01-10T00:00:00"/>
    <x v="55"/>
    <d v="1899-12-30T19:13:00"/>
    <d v="2010-01-10T00:00:00"/>
    <d v="1899-12-30T21:05:00"/>
    <n v="50"/>
    <n v="112"/>
    <s v="Ticket"/>
    <s v="Sunday"/>
    <s v="Evening"/>
    <x v="7"/>
    <s v="21"/>
  </r>
  <r>
    <x v="0"/>
    <n v="5"/>
    <d v="2010-01-10T00:00:00"/>
    <x v="55"/>
    <d v="1899-12-30T19:14:00"/>
    <d v="2010-01-10T00:00:00"/>
    <d v="1899-12-30T22:43:00"/>
    <n v="70"/>
    <n v="209"/>
    <s v="Ticket"/>
    <s v="Sunday"/>
    <s v="Evening"/>
    <x v="7"/>
    <s v="22"/>
  </r>
  <r>
    <x v="0"/>
    <n v="6"/>
    <d v="2010-01-10T00:00:00"/>
    <x v="55"/>
    <d v="1899-12-30T19:37:00"/>
    <d v="2010-01-10T00:00:00"/>
    <d v="1899-12-30T22:19:00"/>
    <n v="50"/>
    <n v="162"/>
    <s v="Ticket"/>
    <s v="Sunday"/>
    <s v="Evening"/>
    <x v="7"/>
    <s v="22"/>
  </r>
  <r>
    <x v="0"/>
    <n v="5"/>
    <d v="2010-01-10T00:00:00"/>
    <x v="55"/>
    <d v="1899-12-30T20:04:00"/>
    <d v="2010-01-10T00:00:00"/>
    <d v="1899-12-30T22:01:00"/>
    <n v="50"/>
    <n v="117"/>
    <s v="Ticket"/>
    <s v="Sunday"/>
    <s v="Evening"/>
    <x v="8"/>
    <s v="22"/>
  </r>
  <r>
    <x v="0"/>
    <n v="6"/>
    <d v="2010-01-10T00:00:00"/>
    <x v="55"/>
    <d v="1899-12-30T20:55:00"/>
    <d v="2010-01-10T00:00:00"/>
    <d v="1899-12-30T22:16:00"/>
    <n v="50"/>
    <n v="81"/>
    <s v="Ticket"/>
    <s v="Sunday"/>
    <s v="Evening"/>
    <x v="8"/>
    <s v="22"/>
  </r>
  <r>
    <x v="0"/>
    <n v="5"/>
    <d v="2010-01-16T00:00:00"/>
    <x v="56"/>
    <d v="1899-12-30T10:45:00"/>
    <d v="2010-01-16T00:00:00"/>
    <d v="1899-12-30T10:49:00"/>
    <n v="50"/>
    <n v="4"/>
    <s v="Ticket"/>
    <s v="Saturday"/>
    <s v="Morning"/>
    <x v="0"/>
    <s v="10"/>
  </r>
  <r>
    <x v="0"/>
    <n v="5"/>
    <d v="2010-01-16T00:00:00"/>
    <x v="56"/>
    <d v="1899-12-30T11:22:00"/>
    <d v="2010-01-16T00:00:00"/>
    <d v="1899-12-30T12:13:00"/>
    <n v="50"/>
    <n v="51"/>
    <s v="Ticket"/>
    <s v="Saturday"/>
    <s v="Morning"/>
    <x v="1"/>
    <s v="12"/>
  </r>
  <r>
    <x v="0"/>
    <n v="6"/>
    <d v="2010-01-16T00:00:00"/>
    <x v="56"/>
    <d v="1899-12-30T12:36:00"/>
    <d v="2010-01-16T00:00:00"/>
    <d v="1899-12-30T15:33:00"/>
    <n v="50"/>
    <n v="177"/>
    <s v="Ticket"/>
    <s v="Saturday"/>
    <s v="Morning"/>
    <x v="2"/>
    <s v="15"/>
  </r>
  <r>
    <x v="0"/>
    <n v="6"/>
    <d v="2010-01-16T00:00:00"/>
    <x v="56"/>
    <d v="1899-12-30T12:54:00"/>
    <d v="2010-01-16T00:00:00"/>
    <d v="1899-12-30T15:27:00"/>
    <n v="50"/>
    <n v="153"/>
    <s v="Ticket"/>
    <s v="Saturday"/>
    <s v="Morning"/>
    <x v="2"/>
    <s v="15"/>
  </r>
  <r>
    <x v="0"/>
    <n v="5"/>
    <d v="2010-01-16T00:00:00"/>
    <x v="56"/>
    <d v="1899-12-30T13:17:00"/>
    <d v="2010-01-16T00:00:00"/>
    <d v="1899-12-30T14:03:00"/>
    <n v="50"/>
    <n v="46"/>
    <s v="Ticket"/>
    <s v="Saturday"/>
    <s v="Morning"/>
    <x v="3"/>
    <s v="14"/>
  </r>
  <r>
    <x v="0"/>
    <n v="5"/>
    <d v="2010-01-16T00:00:00"/>
    <x v="56"/>
    <d v="1899-12-30T14:02:00"/>
    <d v="2010-01-16T00:00:00"/>
    <d v="1899-12-30T16:32:00"/>
    <n v="50"/>
    <n v="150"/>
    <s v="Ticket"/>
    <s v="Saturday"/>
    <s v="Afternoon"/>
    <x v="4"/>
    <s v="16"/>
  </r>
  <r>
    <x v="0"/>
    <n v="6"/>
    <d v="2010-01-16T00:00:00"/>
    <x v="56"/>
    <d v="1899-12-30T14:28:00"/>
    <d v="2010-01-16T00:00:00"/>
    <d v="1899-12-30T15:00:00"/>
    <n v="50"/>
    <n v="32"/>
    <s v="Ticket"/>
    <s v="Saturday"/>
    <s v="Afternoon"/>
    <x v="4"/>
    <s v="15"/>
  </r>
  <r>
    <x v="0"/>
    <n v="6"/>
    <d v="2010-01-16T00:00:00"/>
    <x v="56"/>
    <d v="1899-12-30T14:40:00"/>
    <d v="2010-01-16T00:00:00"/>
    <d v="1899-12-30T18:37:00"/>
    <n v="70"/>
    <n v="237"/>
    <s v="Ticket"/>
    <s v="Saturday"/>
    <s v="Afternoon"/>
    <x v="4"/>
    <s v="18"/>
  </r>
  <r>
    <x v="0"/>
    <n v="6"/>
    <d v="2010-01-16T00:00:00"/>
    <x v="56"/>
    <d v="1899-12-30T15:49:00"/>
    <d v="2010-01-16T00:00:00"/>
    <d v="1899-12-30T18:55:00"/>
    <n v="70"/>
    <n v="186"/>
    <s v="Ticket"/>
    <s v="Saturday"/>
    <s v="Afternoon"/>
    <x v="5"/>
    <s v="18"/>
  </r>
  <r>
    <x v="0"/>
    <n v="5"/>
    <d v="2010-01-16T00:00:00"/>
    <x v="56"/>
    <d v="1899-12-30T16:01:00"/>
    <d v="2010-01-16T00:00:00"/>
    <d v="1899-12-30T17:16:00"/>
    <n v="50"/>
    <n v="75"/>
    <s v="Ticket"/>
    <s v="Saturday"/>
    <s v="Afternoon"/>
    <x v="11"/>
    <s v="17"/>
  </r>
  <r>
    <x v="0"/>
    <n v="6"/>
    <d v="2010-01-16T00:00:00"/>
    <x v="56"/>
    <d v="1899-12-30T16:16:00"/>
    <d v="2010-01-16T00:00:00"/>
    <d v="1899-12-30T17:54:00"/>
    <n v="50"/>
    <n v="98"/>
    <s v="Ticket"/>
    <s v="Saturday"/>
    <s v="Afternoon"/>
    <x v="11"/>
    <s v="17"/>
  </r>
  <r>
    <x v="0"/>
    <n v="6"/>
    <d v="2010-01-16T00:00:00"/>
    <x v="56"/>
    <d v="1899-12-30T16:43:00"/>
    <d v="2010-01-16T00:00:00"/>
    <d v="1899-12-30T19:57:00"/>
    <n v="70"/>
    <n v="194"/>
    <s v="Ticket"/>
    <s v="Saturday"/>
    <s v="Afternoon"/>
    <x v="11"/>
    <s v="19"/>
  </r>
  <r>
    <x v="0"/>
    <n v="6"/>
    <d v="2010-01-16T00:00:00"/>
    <x v="56"/>
    <d v="1899-12-30T16:58:00"/>
    <d v="2010-01-16T00:00:00"/>
    <d v="1899-12-30T19:41:00"/>
    <n v="50"/>
    <n v="163"/>
    <s v="Ticket"/>
    <s v="Saturday"/>
    <s v="Afternoon"/>
    <x v="11"/>
    <s v="19"/>
  </r>
  <r>
    <x v="0"/>
    <n v="8"/>
    <d v="2010-01-16T00:00:00"/>
    <x v="56"/>
    <d v="1899-12-30T17:08:00"/>
    <d v="2010-01-16T00:00:00"/>
    <d v="1899-12-30T20:10:00"/>
    <n v="70"/>
    <n v="182"/>
    <s v="Ticket"/>
    <s v="Saturday"/>
    <s v="Afternoon"/>
    <x v="6"/>
    <s v="20"/>
  </r>
  <r>
    <x v="0"/>
    <n v="8"/>
    <d v="2010-01-16T00:00:00"/>
    <x v="56"/>
    <d v="1899-12-30T17:12:00"/>
    <d v="2010-01-16T00:00:00"/>
    <d v="1899-12-30T19:25:00"/>
    <n v="50"/>
    <n v="133"/>
    <s v="Ticket"/>
    <s v="Saturday"/>
    <s v="Afternoon"/>
    <x v="6"/>
    <s v="19"/>
  </r>
  <r>
    <x v="0"/>
    <n v="5"/>
    <d v="2010-01-16T00:00:00"/>
    <x v="56"/>
    <d v="1899-12-30T17:14:00"/>
    <d v="2010-01-16T00:00:00"/>
    <d v="1899-12-30T20:28:00"/>
    <n v="70"/>
    <n v="194"/>
    <s v="Ticket"/>
    <s v="Saturday"/>
    <s v="Afternoon"/>
    <x v="6"/>
    <s v="20"/>
  </r>
  <r>
    <x v="0"/>
    <n v="5"/>
    <d v="2010-01-16T00:00:00"/>
    <x v="56"/>
    <d v="1899-12-30T17:33:00"/>
    <d v="2010-01-16T00:00:00"/>
    <d v="1899-12-30T19:47:00"/>
    <n v="50"/>
    <n v="134"/>
    <s v="Ticket"/>
    <s v="Saturday"/>
    <s v="Afternoon"/>
    <x v="6"/>
    <s v="19"/>
  </r>
  <r>
    <x v="0"/>
    <n v="5"/>
    <d v="2010-01-16T00:00:00"/>
    <x v="56"/>
    <d v="1899-12-30T17:36:00"/>
    <d v="2010-01-16T00:00:00"/>
    <d v="1899-12-30T21:55:00"/>
    <n v="90"/>
    <n v="259"/>
    <s v="Ticket"/>
    <s v="Saturday"/>
    <s v="Afternoon"/>
    <x v="6"/>
    <s v="21"/>
  </r>
  <r>
    <x v="0"/>
    <n v="6"/>
    <d v="2010-01-16T00:00:00"/>
    <x v="56"/>
    <d v="1899-12-30T18:15:00"/>
    <d v="2010-01-16T00:00:00"/>
    <d v="1899-12-30T18:41:00"/>
    <n v="50"/>
    <n v="26"/>
    <s v="Ticket"/>
    <s v="Saturday"/>
    <s v="Evening"/>
    <x v="12"/>
    <s v="18"/>
  </r>
  <r>
    <x v="0"/>
    <n v="6"/>
    <d v="2010-01-16T00:00:00"/>
    <x v="56"/>
    <d v="1899-12-30T18:20:00"/>
    <d v="2010-01-16T00:00:00"/>
    <d v="1899-12-30T19:40:00"/>
    <n v="50"/>
    <n v="80"/>
    <s v="Ticket"/>
    <s v="Saturday"/>
    <s v="Evening"/>
    <x v="12"/>
    <s v="19"/>
  </r>
  <r>
    <x v="0"/>
    <n v="5"/>
    <d v="2010-01-16T00:00:00"/>
    <x v="56"/>
    <d v="1899-12-30T18:49:00"/>
    <d v="2010-01-16T00:00:00"/>
    <d v="1899-12-30T21:51:00"/>
    <n v="70"/>
    <n v="182"/>
    <s v="Ticket"/>
    <s v="Saturday"/>
    <s v="Evening"/>
    <x v="12"/>
    <s v="21"/>
  </r>
  <r>
    <x v="0"/>
    <n v="5"/>
    <d v="2010-01-16T00:00:00"/>
    <x v="56"/>
    <d v="1899-12-30T20:19:00"/>
    <d v="2010-01-16T00:00:00"/>
    <d v="1899-12-30T21:35:00"/>
    <n v="50"/>
    <n v="76"/>
    <s v="Ticket"/>
    <s v="Saturday"/>
    <s v="Evening"/>
    <x v="8"/>
    <s v="21"/>
  </r>
  <r>
    <x v="0"/>
    <n v="5"/>
    <d v="2010-01-16T00:00:00"/>
    <x v="56"/>
    <d v="1899-12-30T21:36:00"/>
    <d v="2010-01-16T00:00:00"/>
    <d v="1899-12-30T23:33:00"/>
    <n v="50"/>
    <n v="117"/>
    <s v="Ticket"/>
    <s v="Saturday"/>
    <s v="Evening"/>
    <x v="13"/>
    <s v="23"/>
  </r>
  <r>
    <x v="0"/>
    <n v="5"/>
    <d v="2010-01-16T00:00:00"/>
    <x v="56"/>
    <d v="1899-12-30T22:21:00"/>
    <d v="2010-01-17T00:00:00"/>
    <d v="1899-12-30T01:27:00"/>
    <n v="70"/>
    <n v="186"/>
    <s v="Ticket"/>
    <s v="Saturday"/>
    <s v="Night"/>
    <x v="9"/>
    <s v="01"/>
  </r>
  <r>
    <x v="0"/>
    <n v="5"/>
    <d v="2010-01-17T00:00:00"/>
    <x v="57"/>
    <d v="1899-12-30T12:04:00"/>
    <d v="2010-01-17T00:00:00"/>
    <d v="1899-12-30T15:30:00"/>
    <n v="70"/>
    <n v="206"/>
    <s v="Ticket"/>
    <s v="Sunday"/>
    <s v="Morning"/>
    <x v="2"/>
    <s v="15"/>
  </r>
  <r>
    <x v="0"/>
    <n v="6"/>
    <d v="2010-01-17T00:00:00"/>
    <x v="57"/>
    <d v="1899-12-30T12:11:00"/>
    <d v="2010-01-17T00:00:00"/>
    <d v="1899-12-30T16:07:00"/>
    <n v="70"/>
    <n v="236"/>
    <s v="Ticket"/>
    <s v="Sunday"/>
    <s v="Morning"/>
    <x v="2"/>
    <s v="16"/>
  </r>
  <r>
    <x v="0"/>
    <n v="5"/>
    <d v="2010-01-17T00:00:00"/>
    <x v="57"/>
    <d v="1899-12-30T13:20:00"/>
    <d v="2010-01-17T00:00:00"/>
    <d v="1899-12-30T17:28:00"/>
    <n v="90"/>
    <n v="248"/>
    <s v="Ticket"/>
    <s v="Sunday"/>
    <s v="Morning"/>
    <x v="3"/>
    <s v="17"/>
  </r>
  <r>
    <x v="0"/>
    <n v="8"/>
    <d v="2010-01-17T00:00:00"/>
    <x v="57"/>
    <d v="1899-12-30T15:05:00"/>
    <d v="2010-01-17T00:00:00"/>
    <d v="1899-12-30T19:10:00"/>
    <n v="90"/>
    <n v="245"/>
    <s v="Ticket"/>
    <s v="Sunday"/>
    <s v="Afternoon"/>
    <x v="5"/>
    <s v="19"/>
  </r>
  <r>
    <x v="0"/>
    <n v="8"/>
    <d v="2010-01-17T00:00:00"/>
    <x v="57"/>
    <d v="1899-12-30T15:12:00"/>
    <d v="2010-01-17T00:00:00"/>
    <d v="1899-12-30T16:38:00"/>
    <n v="50"/>
    <n v="86"/>
    <s v="Ticket"/>
    <s v="Sunday"/>
    <s v="Afternoon"/>
    <x v="5"/>
    <s v="16"/>
  </r>
  <r>
    <x v="0"/>
    <n v="5"/>
    <d v="2010-01-17T00:00:00"/>
    <x v="57"/>
    <d v="1899-12-30T15:58:00"/>
    <d v="2010-01-17T00:00:00"/>
    <d v="1899-12-30T17:19:00"/>
    <n v="50"/>
    <n v="81"/>
    <s v="Ticket"/>
    <s v="Sunday"/>
    <s v="Afternoon"/>
    <x v="5"/>
    <s v="17"/>
  </r>
  <r>
    <x v="0"/>
    <n v="8"/>
    <d v="2010-01-17T00:00:00"/>
    <x v="57"/>
    <d v="1899-12-30T16:14:00"/>
    <d v="2010-01-17T00:00:00"/>
    <d v="1899-12-30T16:26:00"/>
    <n v="50"/>
    <n v="12"/>
    <s v="Ticket"/>
    <s v="Sunday"/>
    <s v="Afternoon"/>
    <x v="11"/>
    <s v="16"/>
  </r>
  <r>
    <x v="0"/>
    <n v="8"/>
    <d v="2010-01-17T00:00:00"/>
    <x v="57"/>
    <d v="1899-12-30T17:01:00"/>
    <d v="2010-01-17T00:00:00"/>
    <d v="1899-12-30T19:02:00"/>
    <n v="50"/>
    <n v="121"/>
    <s v="Ticket"/>
    <s v="Sunday"/>
    <s v="Afternoon"/>
    <x v="6"/>
    <s v="19"/>
  </r>
  <r>
    <x v="0"/>
    <n v="6"/>
    <d v="2010-01-17T00:00:00"/>
    <x v="57"/>
    <d v="1899-12-30T17:12:00"/>
    <d v="2010-01-17T00:00:00"/>
    <d v="1899-12-30T18:24:00"/>
    <n v="50"/>
    <n v="72"/>
    <s v="Ticket"/>
    <s v="Sunday"/>
    <s v="Afternoon"/>
    <x v="6"/>
    <s v="18"/>
  </r>
  <r>
    <x v="0"/>
    <n v="6"/>
    <d v="2010-01-17T00:00:00"/>
    <x v="57"/>
    <d v="1899-12-30T17:27:00"/>
    <d v="2010-01-17T00:00:00"/>
    <d v="1899-12-30T19:11:00"/>
    <n v="50"/>
    <n v="104"/>
    <s v="Ticket"/>
    <s v="Sunday"/>
    <s v="Afternoon"/>
    <x v="6"/>
    <s v="19"/>
  </r>
  <r>
    <x v="0"/>
    <n v="5"/>
    <d v="2010-01-17T00:00:00"/>
    <x v="57"/>
    <d v="1899-12-30T19:01:00"/>
    <d v="2010-01-17T00:00:00"/>
    <d v="1899-12-30T21:02:00"/>
    <n v="50"/>
    <n v="121"/>
    <s v="Ticket"/>
    <s v="Sunday"/>
    <s v="Evening"/>
    <x v="7"/>
    <s v="21"/>
  </r>
  <r>
    <x v="0"/>
    <n v="6"/>
    <d v="2010-01-17T00:00:00"/>
    <x v="57"/>
    <d v="1899-12-30T19:10:00"/>
    <d v="2010-01-17T00:00:00"/>
    <d v="1899-12-30T22:43:00"/>
    <n v="70"/>
    <n v="213"/>
    <s v="Manual"/>
    <s v="Sunday"/>
    <s v="Evening"/>
    <x v="7"/>
    <s v="22"/>
  </r>
  <r>
    <x v="0"/>
    <n v="6"/>
    <d v="2010-01-17T00:00:00"/>
    <x v="57"/>
    <d v="1899-12-30T19:18:00"/>
    <d v="2010-01-17T00:00:00"/>
    <d v="1899-12-30T23:06:00"/>
    <n v="70"/>
    <n v="228"/>
    <s v="Ticket"/>
    <s v="Sunday"/>
    <s v="Evening"/>
    <x v="7"/>
    <s v="23"/>
  </r>
  <r>
    <x v="0"/>
    <n v="5"/>
    <d v="2010-01-17T00:00:00"/>
    <x v="57"/>
    <d v="1899-12-30T19:21:00"/>
    <d v="2010-01-17T00:00:00"/>
    <d v="1899-12-30T23:12:00"/>
    <n v="70"/>
    <n v="231"/>
    <s v="Ticket"/>
    <s v="Sunday"/>
    <s v="Evening"/>
    <x v="7"/>
    <s v="23"/>
  </r>
  <r>
    <x v="0"/>
    <n v="8"/>
    <d v="2010-01-17T00:00:00"/>
    <x v="57"/>
    <d v="1899-12-30T19:27:00"/>
    <d v="2010-01-17T00:00:00"/>
    <d v="1899-12-30T21:20:00"/>
    <n v="50"/>
    <n v="113"/>
    <s v="Ticket"/>
    <s v="Sunday"/>
    <s v="Evening"/>
    <x v="7"/>
    <s v="21"/>
  </r>
  <r>
    <x v="0"/>
    <n v="5"/>
    <d v="2010-01-17T00:00:00"/>
    <x v="57"/>
    <d v="1899-12-30T19:33:00"/>
    <d v="2010-01-17T00:00:00"/>
    <d v="1899-12-30T23:04:00"/>
    <n v="70"/>
    <n v="211"/>
    <s v="Ticket"/>
    <s v="Sunday"/>
    <s v="Evening"/>
    <x v="7"/>
    <s v="23"/>
  </r>
  <r>
    <x v="0"/>
    <n v="8"/>
    <d v="2010-01-17T00:00:00"/>
    <x v="57"/>
    <d v="1899-12-30T19:45:00"/>
    <d v="2010-01-17T00:00:00"/>
    <d v="1899-12-30T22:55:00"/>
    <n v="70"/>
    <n v="190"/>
    <s v="Ticket"/>
    <s v="Sunday"/>
    <s v="Evening"/>
    <x v="7"/>
    <s v="22"/>
  </r>
  <r>
    <x v="0"/>
    <n v="8"/>
    <d v="2010-01-17T00:00:00"/>
    <x v="57"/>
    <d v="1899-12-30T19:49:00"/>
    <d v="2010-01-17T00:00:00"/>
    <d v="1899-12-30T21:58:00"/>
    <n v="50"/>
    <n v="129"/>
    <s v="Ticket"/>
    <s v="Sunday"/>
    <s v="Evening"/>
    <x v="7"/>
    <s v="21"/>
  </r>
  <r>
    <x v="0"/>
    <n v="5"/>
    <d v="2010-01-17T00:00:00"/>
    <x v="57"/>
    <d v="1899-12-30T20:02:00"/>
    <d v="2010-01-17T00:00:00"/>
    <d v="1899-12-30T21:39:00"/>
    <n v="50"/>
    <n v="97"/>
    <s v="Ticket"/>
    <s v="Sunday"/>
    <s v="Evening"/>
    <x v="8"/>
    <s v="21"/>
  </r>
  <r>
    <x v="0"/>
    <n v="8"/>
    <d v="2010-01-17T00:00:00"/>
    <x v="57"/>
    <d v="1899-12-30T21:28:00"/>
    <d v="2010-01-17T00:00:00"/>
    <d v="1899-12-30T22:34:00"/>
    <n v="50"/>
    <n v="66"/>
    <s v="Ticket"/>
    <s v="Sunday"/>
    <s v="Evening"/>
    <x v="13"/>
    <s v="22"/>
  </r>
  <r>
    <x v="0"/>
    <n v="8"/>
    <d v="2010-01-17T00:00:00"/>
    <x v="57"/>
    <d v="1899-12-30T21:28:00"/>
    <d v="2010-01-17T00:00:00"/>
    <d v="1899-12-30T23:02:00"/>
    <n v="50"/>
    <n v="94"/>
    <s v="Ticket"/>
    <s v="Sunday"/>
    <s v="Evening"/>
    <x v="13"/>
    <s v="23"/>
  </r>
  <r>
    <x v="0"/>
    <n v="6"/>
    <d v="2010-01-17T00:00:00"/>
    <x v="57"/>
    <d v="1899-12-30T22:38:00"/>
    <d v="2010-01-18T00:00:00"/>
    <d v="1899-12-30T01:50:00"/>
    <n v="70"/>
    <n v="192"/>
    <s v="Ticket"/>
    <s v="Sunday"/>
    <s v="Night"/>
    <x v="9"/>
    <s v="01"/>
  </r>
  <r>
    <x v="0"/>
    <n v="5"/>
    <d v="2010-01-23T00:00:00"/>
    <x v="58"/>
    <d v="1899-12-30T13:23:00"/>
    <d v="2010-01-23T00:00:00"/>
    <d v="1899-12-30T15:37:00"/>
    <n v="50"/>
    <n v="134"/>
    <s v="Ticket"/>
    <s v="Saturday"/>
    <s v="Morning"/>
    <x v="3"/>
    <s v="15"/>
  </r>
  <r>
    <x v="0"/>
    <n v="6"/>
    <d v="2010-01-23T00:00:00"/>
    <x v="58"/>
    <d v="1899-12-30T14:22:00"/>
    <d v="2010-01-23T00:00:00"/>
    <d v="1899-12-30T15:56:00"/>
    <n v="50"/>
    <n v="94"/>
    <s v="Ticket"/>
    <s v="Saturday"/>
    <s v="Afternoon"/>
    <x v="4"/>
    <s v="15"/>
  </r>
  <r>
    <x v="0"/>
    <n v="5"/>
    <d v="2010-01-23T00:00:00"/>
    <x v="58"/>
    <d v="1899-12-30T15:07:00"/>
    <d v="2010-01-23T00:00:00"/>
    <d v="1899-12-30T19:35:00"/>
    <n v="90"/>
    <n v="268"/>
    <s v="Ticket"/>
    <s v="Saturday"/>
    <s v="Afternoon"/>
    <x v="5"/>
    <s v="19"/>
  </r>
  <r>
    <x v="0"/>
    <n v="5"/>
    <d v="2010-01-23T00:00:00"/>
    <x v="58"/>
    <d v="1899-12-30T15:09:00"/>
    <d v="2010-01-23T00:00:00"/>
    <d v="1899-12-30T18:06:00"/>
    <n v="50"/>
    <n v="177"/>
    <s v="Ticket"/>
    <s v="Saturday"/>
    <s v="Afternoon"/>
    <x v="5"/>
    <s v="18"/>
  </r>
  <r>
    <x v="0"/>
    <n v="5"/>
    <d v="2010-01-23T00:00:00"/>
    <x v="58"/>
    <d v="1899-12-30T15:13:00"/>
    <d v="2010-01-23T00:00:00"/>
    <d v="1899-12-30T17:48:00"/>
    <n v="50"/>
    <n v="155"/>
    <s v="Ticket"/>
    <s v="Saturday"/>
    <s v="Afternoon"/>
    <x v="5"/>
    <s v="17"/>
  </r>
  <r>
    <x v="0"/>
    <n v="5"/>
    <d v="2010-01-23T00:00:00"/>
    <x v="58"/>
    <d v="1899-12-30T15:27:00"/>
    <d v="2010-01-23T00:00:00"/>
    <d v="1899-12-30T18:28:00"/>
    <n v="70"/>
    <n v="181"/>
    <s v="Ticket"/>
    <s v="Saturday"/>
    <s v="Afternoon"/>
    <x v="5"/>
    <s v="18"/>
  </r>
  <r>
    <x v="0"/>
    <n v="8"/>
    <d v="2010-01-23T00:00:00"/>
    <x v="58"/>
    <d v="1899-12-30T16:07:00"/>
    <d v="2010-01-23T00:00:00"/>
    <d v="1899-12-30T19:48:00"/>
    <n v="70"/>
    <n v="221"/>
    <s v="Ticket"/>
    <s v="Saturday"/>
    <s v="Afternoon"/>
    <x v="11"/>
    <s v="19"/>
  </r>
  <r>
    <x v="0"/>
    <n v="8"/>
    <d v="2010-01-23T00:00:00"/>
    <x v="58"/>
    <d v="1899-12-30T16:12:00"/>
    <d v="2010-01-23T00:00:00"/>
    <d v="1899-12-30T17:44:00"/>
    <n v="50"/>
    <n v="92"/>
    <s v="Ticket"/>
    <s v="Saturday"/>
    <s v="Afternoon"/>
    <x v="11"/>
    <s v="17"/>
  </r>
  <r>
    <x v="0"/>
    <n v="6"/>
    <d v="2010-01-23T00:00:00"/>
    <x v="58"/>
    <d v="1899-12-30T16:24:00"/>
    <d v="2010-01-23T00:00:00"/>
    <d v="1899-12-30T21:00:00"/>
    <n v="90"/>
    <n v="276"/>
    <s v="Ticket"/>
    <s v="Saturday"/>
    <s v="Afternoon"/>
    <x v="11"/>
    <s v="21"/>
  </r>
  <r>
    <x v="0"/>
    <n v="6"/>
    <d v="2010-01-23T00:00:00"/>
    <x v="58"/>
    <d v="1899-12-30T16:48:00"/>
    <d v="2010-01-23T00:00:00"/>
    <d v="1899-12-30T17:26:00"/>
    <n v="50"/>
    <n v="38"/>
    <s v="Ticket"/>
    <s v="Saturday"/>
    <s v="Afternoon"/>
    <x v="11"/>
    <s v="17"/>
  </r>
  <r>
    <x v="0"/>
    <n v="5"/>
    <d v="2010-01-23T00:00:00"/>
    <x v="58"/>
    <d v="1899-12-30T16:51:00"/>
    <d v="2010-01-23T00:00:00"/>
    <d v="1899-12-30T18:16:00"/>
    <n v="50"/>
    <n v="85"/>
    <s v="Ticket"/>
    <s v="Saturday"/>
    <s v="Afternoon"/>
    <x v="11"/>
    <s v="18"/>
  </r>
  <r>
    <x v="0"/>
    <n v="8"/>
    <d v="2010-01-23T00:00:00"/>
    <x v="58"/>
    <d v="1899-12-30T18:37:00"/>
    <d v="2010-01-23T00:00:00"/>
    <d v="1899-12-30T22:20:00"/>
    <n v="70"/>
    <n v="223"/>
    <s v="Ticket"/>
    <s v="Saturday"/>
    <s v="Evening"/>
    <x v="12"/>
    <s v="22"/>
  </r>
  <r>
    <x v="0"/>
    <n v="5"/>
    <d v="2010-01-23T00:00:00"/>
    <x v="58"/>
    <d v="1899-12-30T19:33:00"/>
    <d v="2010-01-23T00:00:00"/>
    <d v="1899-12-30T20:54:00"/>
    <n v="50"/>
    <n v="81"/>
    <s v="Ticket"/>
    <s v="Saturday"/>
    <s v="Evening"/>
    <x v="7"/>
    <s v="20"/>
  </r>
  <r>
    <x v="0"/>
    <n v="5"/>
    <d v="2010-01-24T00:00:00"/>
    <x v="59"/>
    <d v="1899-12-30T12:14:00"/>
    <d v="2010-01-24T00:00:00"/>
    <d v="1899-12-30T12:51:00"/>
    <n v="50"/>
    <n v="37"/>
    <s v="Ticket"/>
    <s v="Sunday"/>
    <s v="Morning"/>
    <x v="2"/>
    <s v="12"/>
  </r>
  <r>
    <x v="0"/>
    <n v="8"/>
    <d v="2010-01-24T00:00:00"/>
    <x v="59"/>
    <d v="1899-12-30T12:38:00"/>
    <d v="2010-01-24T00:00:00"/>
    <d v="1899-12-30T16:56:00"/>
    <n v="90"/>
    <n v="258"/>
    <s v="Ticket"/>
    <s v="Sunday"/>
    <s v="Morning"/>
    <x v="2"/>
    <s v="16"/>
  </r>
  <r>
    <x v="0"/>
    <n v="5"/>
    <d v="2010-01-24T00:00:00"/>
    <x v="59"/>
    <d v="1899-12-30T13:19:00"/>
    <d v="2010-01-24T00:00:00"/>
    <d v="1899-12-30T15:53:00"/>
    <n v="50"/>
    <n v="154"/>
    <s v="Ticket"/>
    <s v="Sunday"/>
    <s v="Morning"/>
    <x v="3"/>
    <s v="15"/>
  </r>
  <r>
    <x v="0"/>
    <n v="6"/>
    <d v="2010-01-24T00:00:00"/>
    <x v="59"/>
    <d v="1899-12-30T14:04:00"/>
    <d v="2010-01-24T00:00:00"/>
    <d v="1899-12-30T15:44:00"/>
    <n v="50"/>
    <n v="100"/>
    <s v="Ticket"/>
    <s v="Sunday"/>
    <s v="Afternoon"/>
    <x v="4"/>
    <s v="15"/>
  </r>
  <r>
    <x v="0"/>
    <n v="5"/>
    <d v="2010-01-24T00:00:00"/>
    <x v="59"/>
    <d v="1899-12-30T14:21:00"/>
    <d v="2010-01-24T00:00:00"/>
    <d v="1899-12-30T16:01:00"/>
    <n v="50"/>
    <n v="100"/>
    <s v="Ticket"/>
    <s v="Sunday"/>
    <s v="Afternoon"/>
    <x v="4"/>
    <s v="16"/>
  </r>
  <r>
    <x v="0"/>
    <n v="8"/>
    <d v="2010-01-24T00:00:00"/>
    <x v="59"/>
    <d v="1899-12-30T14:24:00"/>
    <d v="2010-01-24T00:00:00"/>
    <d v="1899-12-30T17:37:00"/>
    <n v="70"/>
    <n v="193"/>
    <s v="Ticket"/>
    <s v="Sunday"/>
    <s v="Afternoon"/>
    <x v="4"/>
    <s v="17"/>
  </r>
  <r>
    <x v="0"/>
    <n v="6"/>
    <d v="2010-01-24T00:00:00"/>
    <x v="59"/>
    <d v="1899-12-30T16:31:00"/>
    <d v="2010-01-24T00:00:00"/>
    <d v="1899-12-30T19:37:00"/>
    <n v="70"/>
    <n v="186"/>
    <s v="Ticket"/>
    <s v="Sunday"/>
    <s v="Afternoon"/>
    <x v="11"/>
    <s v="19"/>
  </r>
  <r>
    <x v="0"/>
    <n v="5"/>
    <d v="2010-01-24T00:00:00"/>
    <x v="59"/>
    <d v="1899-12-30T17:09:00"/>
    <d v="2010-01-24T00:00:00"/>
    <d v="1899-12-30T18:41:00"/>
    <n v="50"/>
    <n v="92"/>
    <s v="Ticket"/>
    <s v="Sunday"/>
    <s v="Afternoon"/>
    <x v="6"/>
    <s v="18"/>
  </r>
  <r>
    <x v="0"/>
    <n v="8"/>
    <d v="2010-01-24T00:00:00"/>
    <x v="59"/>
    <d v="1899-12-30T17:17:00"/>
    <d v="2010-01-24T00:00:00"/>
    <d v="1899-12-30T21:05:00"/>
    <n v="70"/>
    <n v="228"/>
    <s v="Ticket"/>
    <s v="Sunday"/>
    <s v="Afternoon"/>
    <x v="6"/>
    <s v="21"/>
  </r>
  <r>
    <x v="0"/>
    <n v="5"/>
    <d v="2010-01-24T00:00:00"/>
    <x v="59"/>
    <d v="1899-12-30T17:22:00"/>
    <d v="2010-01-24T00:00:00"/>
    <d v="1899-12-30T21:18:00"/>
    <n v="70"/>
    <n v="236"/>
    <s v="Ticket"/>
    <s v="Sunday"/>
    <s v="Afternoon"/>
    <x v="6"/>
    <s v="21"/>
  </r>
  <r>
    <x v="0"/>
    <n v="8"/>
    <d v="2010-01-24T00:00:00"/>
    <x v="59"/>
    <d v="1899-12-30T17:38:00"/>
    <d v="2010-01-24T00:00:00"/>
    <d v="1899-12-30T20:35:00"/>
    <n v="50"/>
    <n v="177"/>
    <s v="Ticket"/>
    <s v="Sunday"/>
    <s v="Afternoon"/>
    <x v="6"/>
    <s v="20"/>
  </r>
  <r>
    <x v="0"/>
    <n v="8"/>
    <d v="2010-01-24T00:00:00"/>
    <x v="59"/>
    <d v="1899-12-30T17:40:00"/>
    <d v="2010-01-24T00:00:00"/>
    <d v="1899-12-30T19:37:00"/>
    <n v="50"/>
    <n v="117"/>
    <s v="Ticket"/>
    <s v="Sunday"/>
    <s v="Afternoon"/>
    <x v="6"/>
    <s v="19"/>
  </r>
  <r>
    <x v="0"/>
    <n v="5"/>
    <d v="2010-01-24T00:00:00"/>
    <x v="59"/>
    <d v="1899-12-30T17:56:00"/>
    <d v="2010-01-24T00:00:00"/>
    <d v="1899-12-30T20:24:00"/>
    <n v="50"/>
    <n v="148"/>
    <s v="Ticket"/>
    <s v="Sunday"/>
    <s v="Afternoon"/>
    <x v="6"/>
    <s v="20"/>
  </r>
  <r>
    <x v="0"/>
    <n v="5"/>
    <d v="2010-01-24T00:00:00"/>
    <x v="59"/>
    <d v="1899-12-30T17:56:00"/>
    <d v="2010-01-24T00:00:00"/>
    <d v="1899-12-30T19:30:00"/>
    <n v="50"/>
    <n v="94"/>
    <s v="Ticket"/>
    <s v="Sunday"/>
    <s v="Afternoon"/>
    <x v="6"/>
    <s v="19"/>
  </r>
  <r>
    <x v="0"/>
    <n v="6"/>
    <d v="2010-01-24T00:00:00"/>
    <x v="59"/>
    <d v="1899-12-30T18:00:00"/>
    <d v="2010-01-24T00:00:00"/>
    <d v="1899-12-30T22:17:00"/>
    <n v="90"/>
    <n v="257"/>
    <s v="Ticket"/>
    <s v="Sunday"/>
    <s v="Afternoon"/>
    <x v="12"/>
    <s v="22"/>
  </r>
  <r>
    <x v="0"/>
    <n v="5"/>
    <d v="2010-01-24T00:00:00"/>
    <x v="59"/>
    <d v="1899-12-30T18:25:00"/>
    <d v="2010-01-24T00:00:00"/>
    <d v="1899-12-30T20:36:00"/>
    <n v="50"/>
    <n v="131"/>
    <s v="Ticket"/>
    <s v="Sunday"/>
    <s v="Evening"/>
    <x v="12"/>
    <s v="20"/>
  </r>
  <r>
    <x v="0"/>
    <n v="8"/>
    <d v="2010-01-24T00:00:00"/>
    <x v="59"/>
    <d v="1899-12-30T19:00:00"/>
    <d v="2010-01-24T00:00:00"/>
    <d v="1899-12-30T20:29:00"/>
    <n v="50"/>
    <n v="89"/>
    <s v="Ticket"/>
    <s v="Sunday"/>
    <s v="Evening"/>
    <x v="7"/>
    <s v="20"/>
  </r>
  <r>
    <x v="0"/>
    <n v="5"/>
    <d v="2010-01-24T00:00:00"/>
    <x v="59"/>
    <d v="1899-12-30T19:09:00"/>
    <d v="2010-01-24T00:00:00"/>
    <d v="1899-12-30T21:39:00"/>
    <n v="50"/>
    <n v="150"/>
    <s v="Ticket"/>
    <s v="Sunday"/>
    <s v="Evening"/>
    <x v="7"/>
    <s v="21"/>
  </r>
  <r>
    <x v="0"/>
    <n v="5"/>
    <d v="2010-01-24T00:00:00"/>
    <x v="59"/>
    <d v="1899-12-30T19:12:00"/>
    <d v="2010-01-24T00:00:00"/>
    <d v="1899-12-30T19:58:00"/>
    <n v="50"/>
    <n v="46"/>
    <s v="Ticket"/>
    <s v="Sunday"/>
    <s v="Evening"/>
    <x v="7"/>
    <s v="19"/>
  </r>
  <r>
    <x v="0"/>
    <n v="6"/>
    <d v="2010-01-24T00:00:00"/>
    <x v="59"/>
    <d v="1899-12-30T19:30:00"/>
    <d v="2010-01-24T00:00:00"/>
    <d v="1899-12-30T20:59:00"/>
    <n v="50"/>
    <n v="89"/>
    <s v="Ticket"/>
    <s v="Sunday"/>
    <s v="Evening"/>
    <x v="7"/>
    <s v="20"/>
  </r>
  <r>
    <x v="0"/>
    <n v="8"/>
    <d v="2010-01-24T00:00:00"/>
    <x v="59"/>
    <d v="1899-12-30T19:51:00"/>
    <d v="2010-01-24T00:00:00"/>
    <d v="1899-12-30T21:42:00"/>
    <n v="50"/>
    <n v="111"/>
    <s v="Ticket"/>
    <s v="Sunday"/>
    <s v="Evening"/>
    <x v="7"/>
    <s v="21"/>
  </r>
  <r>
    <x v="0"/>
    <n v="6"/>
    <d v="2010-01-24T00:00:00"/>
    <x v="59"/>
    <d v="1899-12-30T20:12:00"/>
    <d v="2010-01-24T00:00:00"/>
    <d v="1899-12-30T22:01:00"/>
    <n v="50"/>
    <n v="109"/>
    <s v="Ticket"/>
    <s v="Sunday"/>
    <s v="Evening"/>
    <x v="8"/>
    <s v="22"/>
  </r>
  <r>
    <x v="0"/>
    <n v="5"/>
    <d v="2010-01-30T00:00:00"/>
    <x v="60"/>
    <d v="1899-12-30T12:39:00"/>
    <d v="2010-01-30T00:00:00"/>
    <d v="1899-12-30T17:03:00"/>
    <n v="90"/>
    <n v="264"/>
    <s v="Ticket"/>
    <s v="Saturday"/>
    <s v="Morning"/>
    <x v="2"/>
    <s v="17"/>
  </r>
  <r>
    <x v="0"/>
    <n v="6"/>
    <d v="2010-01-30T00:00:00"/>
    <x v="60"/>
    <d v="1899-12-30T12:42:00"/>
    <d v="2010-01-30T00:00:00"/>
    <d v="1899-12-30T15:45:00"/>
    <n v="70"/>
    <n v="183"/>
    <s v="Ticket"/>
    <s v="Saturday"/>
    <s v="Morning"/>
    <x v="2"/>
    <s v="15"/>
  </r>
  <r>
    <x v="0"/>
    <n v="6"/>
    <d v="2010-01-30T00:00:00"/>
    <x v="60"/>
    <d v="1899-12-30T12:50:00"/>
    <d v="2010-01-30T00:00:00"/>
    <d v="1899-12-30T17:52:00"/>
    <n v="110"/>
    <n v="302"/>
    <s v="Ticket"/>
    <s v="Saturday"/>
    <s v="Morning"/>
    <x v="2"/>
    <s v="17"/>
  </r>
  <r>
    <x v="0"/>
    <n v="5"/>
    <d v="2010-01-30T00:00:00"/>
    <x v="60"/>
    <d v="1899-12-30T12:55:00"/>
    <d v="2010-01-30T00:00:00"/>
    <d v="1899-12-30T16:46:00"/>
    <n v="70"/>
    <n v="231"/>
    <s v="Ticket"/>
    <s v="Saturday"/>
    <s v="Morning"/>
    <x v="2"/>
    <s v="16"/>
  </r>
  <r>
    <x v="0"/>
    <n v="7"/>
    <d v="2010-01-30T00:00:00"/>
    <x v="60"/>
    <d v="1899-12-30T13:46:00"/>
    <d v="2010-01-30T00:00:00"/>
    <d v="1899-12-30T16:36:00"/>
    <n v="50"/>
    <n v="170"/>
    <s v="Ticket"/>
    <s v="Saturday"/>
    <s v="Morning"/>
    <x v="3"/>
    <s v="16"/>
  </r>
  <r>
    <x v="0"/>
    <n v="6"/>
    <d v="2010-01-30T00:00:00"/>
    <x v="60"/>
    <d v="1899-12-30T14:00:00"/>
    <d v="2010-01-30T00:00:00"/>
    <d v="1899-12-30T15:41:00"/>
    <n v="50"/>
    <n v="101"/>
    <s v="Ticket"/>
    <s v="Saturday"/>
    <s v="Morning"/>
    <x v="4"/>
    <s v="15"/>
  </r>
  <r>
    <x v="0"/>
    <n v="6"/>
    <d v="2010-01-30T00:00:00"/>
    <x v="60"/>
    <d v="1899-12-30T14:01:00"/>
    <d v="2010-01-30T00:00:00"/>
    <d v="1899-12-30T17:11:00"/>
    <n v="70"/>
    <n v="190"/>
    <s v="Ticket"/>
    <s v="Saturday"/>
    <s v="Afternoon"/>
    <x v="4"/>
    <s v="17"/>
  </r>
  <r>
    <x v="0"/>
    <n v="6"/>
    <d v="2010-01-30T00:00:00"/>
    <x v="60"/>
    <d v="1899-12-30T15:59:00"/>
    <d v="2010-01-30T00:00:00"/>
    <d v="1899-12-30T20:14:00"/>
    <n v="90"/>
    <n v="255"/>
    <s v="Ticket"/>
    <s v="Saturday"/>
    <s v="Afternoon"/>
    <x v="5"/>
    <s v="20"/>
  </r>
  <r>
    <x v="0"/>
    <n v="7"/>
    <d v="2010-01-30T00:00:00"/>
    <x v="60"/>
    <d v="1899-12-30T16:34:00"/>
    <d v="2010-01-30T00:00:00"/>
    <d v="1899-12-30T18:49:00"/>
    <n v="50"/>
    <n v="135"/>
    <s v="Ticket"/>
    <s v="Saturday"/>
    <s v="Afternoon"/>
    <x v="11"/>
    <s v="18"/>
  </r>
  <r>
    <x v="0"/>
    <n v="5"/>
    <d v="2010-01-30T00:00:00"/>
    <x v="60"/>
    <d v="1899-12-30T16:45:00"/>
    <d v="2010-01-30T00:00:00"/>
    <d v="1899-12-30T17:59:00"/>
    <n v="50"/>
    <n v="74"/>
    <s v="Ticket"/>
    <s v="Saturday"/>
    <s v="Afternoon"/>
    <x v="11"/>
    <s v="17"/>
  </r>
  <r>
    <x v="0"/>
    <n v="5"/>
    <d v="2010-01-30T00:00:00"/>
    <x v="60"/>
    <d v="1899-12-30T17:12:00"/>
    <d v="2010-01-30T00:00:00"/>
    <d v="1899-12-30T18:46:00"/>
    <n v="50"/>
    <n v="94"/>
    <s v="Ticket"/>
    <s v="Saturday"/>
    <s v="Afternoon"/>
    <x v="6"/>
    <s v="18"/>
  </r>
  <r>
    <x v="0"/>
    <n v="5"/>
    <d v="2010-01-30T00:00:00"/>
    <x v="60"/>
    <d v="1899-12-30T17:24:00"/>
    <d v="2010-01-30T00:00:00"/>
    <d v="1899-12-30T18:10:00"/>
    <n v="50"/>
    <n v="46"/>
    <s v="Ticket"/>
    <s v="Saturday"/>
    <s v="Afternoon"/>
    <x v="6"/>
    <s v="18"/>
  </r>
  <r>
    <x v="0"/>
    <n v="5"/>
    <d v="2010-01-30T00:00:00"/>
    <x v="60"/>
    <d v="1899-12-30T17:37:00"/>
    <d v="2010-01-30T00:00:00"/>
    <d v="1899-12-30T22:15:00"/>
    <n v="90"/>
    <n v="278"/>
    <s v="Ticket"/>
    <s v="Saturday"/>
    <s v="Afternoon"/>
    <x v="6"/>
    <s v="22"/>
  </r>
  <r>
    <x v="0"/>
    <n v="5"/>
    <d v="2010-01-30T00:00:00"/>
    <x v="60"/>
    <d v="1899-12-30T17:54:00"/>
    <d v="2010-01-30T00:00:00"/>
    <d v="1899-12-30T20:01:00"/>
    <n v="50"/>
    <n v="127"/>
    <s v="Ticket"/>
    <s v="Saturday"/>
    <s v="Afternoon"/>
    <x v="6"/>
    <s v="20"/>
  </r>
  <r>
    <x v="0"/>
    <n v="5"/>
    <d v="2010-01-30T00:00:00"/>
    <x v="60"/>
    <d v="1899-12-30T19:31:00"/>
    <d v="2010-01-30T00:00:00"/>
    <d v="1899-12-30T20:31:00"/>
    <n v="50"/>
    <n v="60"/>
    <s v="Ticket"/>
    <s v="Saturday"/>
    <s v="Evening"/>
    <x v="7"/>
    <s v="20"/>
  </r>
  <r>
    <x v="0"/>
    <n v="5"/>
    <d v="2010-01-30T00:00:00"/>
    <x v="60"/>
    <d v="1899-12-30T19:48:00"/>
    <d v="2010-01-31T00:00:00"/>
    <d v="1899-12-30T00:10:00"/>
    <n v="90"/>
    <n v="262"/>
    <s v="Ticket"/>
    <s v="Saturday"/>
    <s v="Evening"/>
    <x v="7"/>
    <s v="00"/>
  </r>
  <r>
    <x v="0"/>
    <n v="6"/>
    <d v="2010-01-30T00:00:00"/>
    <x v="60"/>
    <d v="1899-12-30T19:49:00"/>
    <d v="2010-01-31T00:00:00"/>
    <d v="1899-12-30T00:11:00"/>
    <n v="90"/>
    <n v="262"/>
    <s v="Ticket"/>
    <s v="Saturday"/>
    <s v="Evening"/>
    <x v="7"/>
    <s v="00"/>
  </r>
  <r>
    <x v="0"/>
    <n v="6"/>
    <d v="2010-01-30T00:00:00"/>
    <x v="60"/>
    <d v="1899-12-30T22:48:00"/>
    <d v="2010-01-31T00:00:00"/>
    <d v="1899-12-30T01:56:00"/>
    <n v="70"/>
    <n v="188"/>
    <s v="Ticket"/>
    <s v="Saturday"/>
    <s v="Night"/>
    <x v="9"/>
    <s v="01"/>
  </r>
  <r>
    <x v="0"/>
    <n v="6"/>
    <d v="2010-01-31T00:00:00"/>
    <x v="61"/>
    <d v="1899-12-30T11:44:00"/>
    <d v="2010-01-31T00:00:00"/>
    <d v="1899-12-30T17:01:00"/>
    <n v="110"/>
    <n v="317"/>
    <s v="Ticket"/>
    <s v="Sunday"/>
    <s v="Morning"/>
    <x v="1"/>
    <s v="17"/>
  </r>
  <r>
    <x v="0"/>
    <n v="5"/>
    <d v="2010-01-31T00:00:00"/>
    <x v="61"/>
    <d v="1899-12-30T12:34:00"/>
    <d v="2010-01-31T00:00:00"/>
    <d v="1899-12-30T16:55:00"/>
    <n v="90"/>
    <n v="261"/>
    <s v="Ticket"/>
    <s v="Sunday"/>
    <s v="Morning"/>
    <x v="2"/>
    <s v="16"/>
  </r>
  <r>
    <x v="0"/>
    <n v="5"/>
    <d v="2010-01-31T00:00:00"/>
    <x v="61"/>
    <d v="1899-12-30T13:02:00"/>
    <d v="2010-01-31T00:00:00"/>
    <d v="1899-12-30T18:41:00"/>
    <n v="110"/>
    <n v="339"/>
    <s v="Ticket"/>
    <s v="Sunday"/>
    <s v="Morning"/>
    <x v="3"/>
    <s v="18"/>
  </r>
  <r>
    <x v="0"/>
    <n v="5"/>
    <d v="2010-01-31T00:00:00"/>
    <x v="61"/>
    <d v="1899-12-30T14:04:00"/>
    <d v="2010-01-31T00:00:00"/>
    <d v="1899-12-30T15:39:00"/>
    <n v="50"/>
    <n v="95"/>
    <s v="Ticket"/>
    <s v="Sunday"/>
    <s v="Afternoon"/>
    <x v="4"/>
    <s v="15"/>
  </r>
  <r>
    <x v="0"/>
    <n v="5"/>
    <d v="2010-01-31T00:00:00"/>
    <x v="61"/>
    <d v="1899-12-30T14:29:00"/>
    <d v="2010-01-31T00:00:00"/>
    <d v="1899-12-30T15:38:00"/>
    <n v="50"/>
    <n v="69"/>
    <s v="Ticket"/>
    <s v="Sunday"/>
    <s v="Afternoon"/>
    <x v="4"/>
    <s v="15"/>
  </r>
  <r>
    <x v="0"/>
    <n v="8"/>
    <d v="2010-01-31T00:00:00"/>
    <x v="61"/>
    <d v="1899-12-30T14:46:00"/>
    <d v="2010-01-31T00:00:00"/>
    <d v="1899-12-30T18:47:00"/>
    <n v="90"/>
    <n v="241"/>
    <s v="Ticket"/>
    <s v="Sunday"/>
    <s v="Afternoon"/>
    <x v="4"/>
    <s v="18"/>
  </r>
  <r>
    <x v="0"/>
    <n v="5"/>
    <d v="2010-01-31T00:00:00"/>
    <x v="61"/>
    <d v="1899-12-30T16:01:00"/>
    <d v="2010-01-31T00:00:00"/>
    <d v="1899-12-30T18:22:00"/>
    <n v="50"/>
    <n v="141"/>
    <s v="Ticket"/>
    <s v="Sunday"/>
    <s v="Afternoon"/>
    <x v="11"/>
    <s v="18"/>
  </r>
  <r>
    <x v="0"/>
    <n v="5"/>
    <d v="2010-01-31T00:00:00"/>
    <x v="61"/>
    <d v="1899-12-30T16:05:00"/>
    <d v="2010-01-31T00:00:00"/>
    <d v="1899-12-30T18:25:00"/>
    <n v="50"/>
    <n v="140"/>
    <s v="Ticket"/>
    <s v="Sunday"/>
    <s v="Afternoon"/>
    <x v="11"/>
    <s v="18"/>
  </r>
  <r>
    <x v="0"/>
    <n v="8"/>
    <d v="2010-01-31T00:00:00"/>
    <x v="61"/>
    <d v="1899-12-30T16:06:00"/>
    <d v="2010-01-31T00:00:00"/>
    <d v="1899-12-30T18:38:00"/>
    <n v="50"/>
    <n v="152"/>
    <s v="Ticket"/>
    <s v="Sunday"/>
    <s v="Afternoon"/>
    <x v="11"/>
    <s v="18"/>
  </r>
  <r>
    <x v="0"/>
    <n v="5"/>
    <d v="2010-01-31T00:00:00"/>
    <x v="61"/>
    <d v="1899-12-30T16:17:00"/>
    <d v="2010-01-31T00:00:00"/>
    <d v="1899-12-30T19:32:00"/>
    <n v="70"/>
    <n v="195"/>
    <s v="Ticket"/>
    <s v="Sunday"/>
    <s v="Afternoon"/>
    <x v="11"/>
    <s v="19"/>
  </r>
  <r>
    <x v="0"/>
    <n v="6"/>
    <d v="2010-01-31T00:00:00"/>
    <x v="61"/>
    <d v="1899-12-30T16:17:00"/>
    <d v="2010-01-31T00:00:00"/>
    <d v="1899-12-30T18:40:00"/>
    <n v="50"/>
    <n v="143"/>
    <s v="Ticket"/>
    <s v="Sunday"/>
    <s v="Afternoon"/>
    <x v="11"/>
    <s v="18"/>
  </r>
  <r>
    <x v="0"/>
    <n v="6"/>
    <d v="2010-01-31T00:00:00"/>
    <x v="61"/>
    <d v="1899-12-30T16:30:00"/>
    <d v="2010-01-31T00:00:00"/>
    <d v="1899-12-30T19:35:00"/>
    <n v="70"/>
    <n v="185"/>
    <s v="Ticket"/>
    <s v="Sunday"/>
    <s v="Afternoon"/>
    <x v="11"/>
    <s v="19"/>
  </r>
  <r>
    <x v="0"/>
    <n v="8"/>
    <d v="2010-01-31T00:00:00"/>
    <x v="61"/>
    <d v="1899-12-30T16:33:00"/>
    <d v="2010-01-31T00:00:00"/>
    <d v="1899-12-30T20:30:00"/>
    <n v="70"/>
    <n v="237"/>
    <s v="Ticket"/>
    <s v="Sunday"/>
    <s v="Afternoon"/>
    <x v="11"/>
    <s v="20"/>
  </r>
  <r>
    <x v="0"/>
    <n v="6"/>
    <d v="2010-01-31T00:00:00"/>
    <x v="61"/>
    <d v="1899-12-30T16:43:00"/>
    <d v="2010-01-31T00:00:00"/>
    <d v="1899-12-30T17:26:00"/>
    <n v="50"/>
    <n v="43"/>
    <s v="Ticket"/>
    <s v="Sunday"/>
    <s v="Afternoon"/>
    <x v="11"/>
    <s v="17"/>
  </r>
  <r>
    <x v="0"/>
    <n v="8"/>
    <d v="2010-01-31T00:00:00"/>
    <x v="61"/>
    <d v="1899-12-30T16:58:00"/>
    <d v="2010-01-31T00:00:00"/>
    <d v="1899-12-30T19:14:00"/>
    <n v="50"/>
    <n v="136"/>
    <s v="Ticket"/>
    <s v="Sunday"/>
    <s v="Afternoon"/>
    <x v="11"/>
    <s v="19"/>
  </r>
  <r>
    <x v="0"/>
    <n v="8"/>
    <d v="2010-01-31T00:00:00"/>
    <x v="61"/>
    <d v="1899-12-30T18:14:00"/>
    <d v="2010-01-31T00:00:00"/>
    <d v="1899-12-30T20:24:00"/>
    <n v="50"/>
    <n v="130"/>
    <s v="Ticket"/>
    <s v="Sunday"/>
    <s v="Evening"/>
    <x v="12"/>
    <s v="20"/>
  </r>
  <r>
    <x v="0"/>
    <n v="8"/>
    <d v="2010-01-31T00:00:00"/>
    <x v="61"/>
    <d v="1899-12-30T18:32:00"/>
    <d v="2010-01-31T00:00:00"/>
    <d v="1899-12-30T21:15:00"/>
    <n v="50"/>
    <n v="163"/>
    <s v="Ticket"/>
    <s v="Sunday"/>
    <s v="Evening"/>
    <x v="12"/>
    <s v="21"/>
  </r>
  <r>
    <x v="0"/>
    <n v="5"/>
    <d v="2010-01-31T00:00:00"/>
    <x v="61"/>
    <d v="1899-12-30T18:35:00"/>
    <d v="2010-01-31T00:00:00"/>
    <d v="1899-12-30T20:24:00"/>
    <n v="50"/>
    <n v="109"/>
    <s v="Ticket"/>
    <s v="Sunday"/>
    <s v="Evening"/>
    <x v="12"/>
    <s v="20"/>
  </r>
  <r>
    <x v="0"/>
    <n v="5"/>
    <d v="2010-01-31T00:00:00"/>
    <x v="61"/>
    <d v="1899-12-30T21:15:00"/>
    <d v="2010-02-01T00:00:00"/>
    <d v="1899-12-30T01:43:00"/>
    <n v="90"/>
    <n v="268"/>
    <s v="Ticket"/>
    <s v="Sunday"/>
    <s v="Evening"/>
    <x v="13"/>
    <s v="01"/>
  </r>
  <r>
    <x v="0"/>
    <n v="8"/>
    <d v="2010-01-31T00:00:00"/>
    <x v="61"/>
    <d v="1899-12-30T21:39:00"/>
    <d v="2010-01-31T00:00:00"/>
    <d v="1899-12-30T22:02:00"/>
    <n v="50"/>
    <n v="23"/>
    <s v="Ticket"/>
    <s v="Sunday"/>
    <s v="Evening"/>
    <x v="13"/>
    <s v="22"/>
  </r>
  <r>
    <x v="0"/>
    <n v="6"/>
    <d v="2010-01-31T00:00:00"/>
    <x v="61"/>
    <d v="1899-12-30T21:48:00"/>
    <d v="2010-02-01T00:00:00"/>
    <d v="1899-12-30T01:16:00"/>
    <n v="70"/>
    <n v="208"/>
    <s v="Ticket"/>
    <s v="Sunday"/>
    <s v="Evening"/>
    <x v="13"/>
    <s v="01"/>
  </r>
  <r>
    <x v="0"/>
    <n v="5"/>
    <d v="2010-02-06T00:00:00"/>
    <x v="62"/>
    <d v="1899-12-30T12:17:00"/>
    <d v="2010-02-06T00:00:00"/>
    <d v="1899-12-30T13:50:00"/>
    <n v="50"/>
    <n v="93"/>
    <s v="Ticket"/>
    <s v="Saturday"/>
    <s v="Morning"/>
    <x v="2"/>
    <s v="13"/>
  </r>
  <r>
    <x v="0"/>
    <n v="6"/>
    <d v="2010-02-06T00:00:00"/>
    <x v="62"/>
    <d v="1899-12-30T13:07:00"/>
    <d v="2010-02-06T00:00:00"/>
    <d v="1899-12-30T16:24:00"/>
    <n v="70"/>
    <n v="197"/>
    <s v="Ticket"/>
    <s v="Saturday"/>
    <s v="Morning"/>
    <x v="3"/>
    <s v="16"/>
  </r>
  <r>
    <x v="0"/>
    <n v="6"/>
    <d v="2010-02-06T00:00:00"/>
    <x v="62"/>
    <d v="1899-12-30T13:20:00"/>
    <d v="2010-02-06T00:00:00"/>
    <d v="1899-12-30T14:50:00"/>
    <n v="50"/>
    <n v="90"/>
    <s v="Ticket"/>
    <s v="Saturday"/>
    <s v="Morning"/>
    <x v="3"/>
    <s v="14"/>
  </r>
  <r>
    <x v="0"/>
    <n v="6"/>
    <d v="2010-02-06T00:00:00"/>
    <x v="62"/>
    <d v="1899-12-30T14:01:00"/>
    <d v="2010-02-06T00:00:00"/>
    <d v="1899-12-30T15:32:00"/>
    <n v="50"/>
    <n v="91"/>
    <s v="Ticket"/>
    <s v="Saturday"/>
    <s v="Afternoon"/>
    <x v="4"/>
    <s v="15"/>
  </r>
  <r>
    <x v="0"/>
    <n v="8"/>
    <d v="2010-02-06T00:00:00"/>
    <x v="62"/>
    <d v="1899-12-30T14:28:00"/>
    <d v="2010-02-06T00:00:00"/>
    <d v="1899-12-30T17:11:00"/>
    <n v="50"/>
    <n v="163"/>
    <s v="Ticket"/>
    <s v="Saturday"/>
    <s v="Afternoon"/>
    <x v="4"/>
    <s v="17"/>
  </r>
  <r>
    <x v="0"/>
    <n v="6"/>
    <d v="2010-02-06T00:00:00"/>
    <x v="62"/>
    <d v="1899-12-30T14:43:00"/>
    <d v="2010-02-06T00:00:00"/>
    <d v="1899-12-30T16:57:00"/>
    <n v="50"/>
    <n v="134"/>
    <s v="Ticket"/>
    <s v="Saturday"/>
    <s v="Afternoon"/>
    <x v="4"/>
    <s v="16"/>
  </r>
  <r>
    <x v="0"/>
    <n v="5"/>
    <d v="2010-02-06T00:00:00"/>
    <x v="62"/>
    <d v="1899-12-30T15:17:00"/>
    <d v="2010-02-06T00:00:00"/>
    <d v="1899-12-30T17:35:00"/>
    <n v="50"/>
    <n v="138"/>
    <s v="Ticket"/>
    <s v="Saturday"/>
    <s v="Afternoon"/>
    <x v="5"/>
    <s v="17"/>
  </r>
  <r>
    <x v="0"/>
    <n v="5"/>
    <d v="2010-02-06T00:00:00"/>
    <x v="62"/>
    <d v="1899-12-30T15:38:00"/>
    <d v="2010-02-06T00:00:00"/>
    <d v="1899-12-30T16:20:00"/>
    <n v="50"/>
    <n v="42"/>
    <s v="Ticket"/>
    <s v="Saturday"/>
    <s v="Afternoon"/>
    <x v="5"/>
    <s v="16"/>
  </r>
  <r>
    <x v="0"/>
    <n v="5"/>
    <d v="2010-02-06T00:00:00"/>
    <x v="62"/>
    <d v="1899-12-30T15:41:00"/>
    <d v="2010-02-06T00:00:00"/>
    <d v="1899-12-30T19:47:00"/>
    <n v="90"/>
    <n v="246"/>
    <s v="Ticket"/>
    <s v="Saturday"/>
    <s v="Afternoon"/>
    <x v="5"/>
    <s v="19"/>
  </r>
  <r>
    <x v="0"/>
    <n v="6"/>
    <d v="2010-02-06T00:00:00"/>
    <x v="62"/>
    <d v="1899-12-30T16:28:00"/>
    <d v="2010-02-06T00:00:00"/>
    <d v="1899-12-30T17:22:00"/>
    <n v="50"/>
    <n v="54"/>
    <s v="Ticket"/>
    <s v="Saturday"/>
    <s v="Afternoon"/>
    <x v="11"/>
    <s v="17"/>
  </r>
  <r>
    <x v="0"/>
    <n v="5"/>
    <d v="2010-02-06T00:00:00"/>
    <x v="62"/>
    <d v="1899-12-30T18:29:00"/>
    <d v="2010-02-06T00:00:00"/>
    <d v="1899-12-30T20:56:00"/>
    <n v="50"/>
    <n v="147"/>
    <s v="Ticket"/>
    <s v="Saturday"/>
    <s v="Evening"/>
    <x v="12"/>
    <s v="20"/>
  </r>
  <r>
    <x v="0"/>
    <n v="8"/>
    <d v="2010-02-06T00:00:00"/>
    <x v="62"/>
    <d v="1899-12-30T18:39:00"/>
    <d v="2010-02-06T00:00:00"/>
    <d v="1899-12-30T20:03:00"/>
    <n v="50"/>
    <n v="84"/>
    <s v="Ticket"/>
    <s v="Saturday"/>
    <s v="Evening"/>
    <x v="12"/>
    <s v="20"/>
  </r>
  <r>
    <x v="0"/>
    <n v="5"/>
    <d v="2010-02-06T00:00:00"/>
    <x v="62"/>
    <d v="1899-12-30T18:40:00"/>
    <d v="2010-02-06T00:00:00"/>
    <d v="1899-12-30T19:23:00"/>
    <n v="50"/>
    <n v="43"/>
    <s v="Ticket"/>
    <s v="Saturday"/>
    <s v="Evening"/>
    <x v="12"/>
    <s v="19"/>
  </r>
  <r>
    <x v="0"/>
    <n v="5"/>
    <d v="2010-02-06T00:00:00"/>
    <x v="62"/>
    <d v="1899-12-30T19:00:00"/>
    <d v="2010-02-06T00:00:00"/>
    <d v="1899-12-30T20:56:00"/>
    <n v="50"/>
    <n v="116"/>
    <s v="Ticket"/>
    <s v="Saturday"/>
    <s v="Evening"/>
    <x v="7"/>
    <s v="20"/>
  </r>
  <r>
    <x v="0"/>
    <n v="5"/>
    <d v="2010-02-06T00:00:00"/>
    <x v="62"/>
    <d v="1899-12-30T19:31:00"/>
    <d v="2010-02-06T00:00:00"/>
    <d v="1899-12-30T21:50:00"/>
    <n v="50"/>
    <n v="139"/>
    <s v="Ticket"/>
    <s v="Saturday"/>
    <s v="Evening"/>
    <x v="7"/>
    <s v="21"/>
  </r>
  <r>
    <x v="0"/>
    <n v="8"/>
    <d v="2010-02-06T00:00:00"/>
    <x v="62"/>
    <d v="1899-12-30T19:59:00"/>
    <d v="2010-02-06T00:00:00"/>
    <d v="1899-12-30T22:03:00"/>
    <n v="50"/>
    <n v="124"/>
    <s v="Ticket"/>
    <s v="Saturday"/>
    <s v="Evening"/>
    <x v="7"/>
    <s v="22"/>
  </r>
  <r>
    <x v="0"/>
    <n v="8"/>
    <d v="2010-02-06T00:00:00"/>
    <x v="62"/>
    <d v="1899-12-30T20:15:00"/>
    <d v="2010-02-06T00:00:00"/>
    <d v="1899-12-30T21:33:00"/>
    <n v="50"/>
    <n v="78"/>
    <s v="Ticket"/>
    <s v="Saturday"/>
    <s v="Evening"/>
    <x v="8"/>
    <s v="21"/>
  </r>
  <r>
    <x v="0"/>
    <n v="6"/>
    <d v="2010-02-06T00:00:00"/>
    <x v="62"/>
    <d v="1899-12-30T20:31:00"/>
    <d v="2010-02-06T00:00:00"/>
    <d v="1899-12-30T22:43:00"/>
    <n v="50"/>
    <n v="132"/>
    <s v="Ticket"/>
    <s v="Saturday"/>
    <s v="Evening"/>
    <x v="8"/>
    <s v="22"/>
  </r>
  <r>
    <x v="0"/>
    <n v="6"/>
    <d v="2010-02-06T00:00:00"/>
    <x v="62"/>
    <d v="1899-12-30T20:45:00"/>
    <d v="2010-02-06T00:00:00"/>
    <d v="1899-12-30T21:04:00"/>
    <n v="50"/>
    <n v="19"/>
    <s v="Ticket"/>
    <s v="Saturday"/>
    <s v="Evening"/>
    <x v="8"/>
    <s v="21"/>
  </r>
  <r>
    <x v="0"/>
    <n v="6"/>
    <d v="2010-02-06T00:00:00"/>
    <x v="62"/>
    <d v="1899-12-30T20:46:00"/>
    <d v="2010-02-06T00:00:00"/>
    <d v="1899-12-30T23:42:00"/>
    <n v="50"/>
    <n v="176"/>
    <s v="Ticket"/>
    <s v="Saturday"/>
    <s v="Evening"/>
    <x v="8"/>
    <s v="23"/>
  </r>
  <r>
    <x v="0"/>
    <n v="5"/>
    <d v="2010-02-07T00:00:00"/>
    <x v="63"/>
    <d v="1899-12-30T14:12:00"/>
    <d v="2010-02-07T00:00:00"/>
    <d v="1899-12-30T16:10:00"/>
    <n v="50"/>
    <n v="118"/>
    <s v="Ticket"/>
    <s v="Sunday"/>
    <s v="Afternoon"/>
    <x v="4"/>
    <s v="16"/>
  </r>
  <r>
    <x v="0"/>
    <n v="6"/>
    <d v="2010-02-07T00:00:00"/>
    <x v="63"/>
    <d v="1899-12-30T15:08:00"/>
    <d v="2010-02-07T00:00:00"/>
    <d v="1899-12-30T17:29:00"/>
    <n v="50"/>
    <n v="141"/>
    <s v="Ticket"/>
    <s v="Sunday"/>
    <s v="Afternoon"/>
    <x v="5"/>
    <s v="17"/>
  </r>
  <r>
    <x v="0"/>
    <n v="5"/>
    <d v="2010-02-07T00:00:00"/>
    <x v="63"/>
    <d v="1899-12-30T15:27:00"/>
    <d v="2010-02-07T00:00:00"/>
    <d v="1899-12-30T19:05:00"/>
    <n v="70"/>
    <n v="218"/>
    <s v="Ticket"/>
    <s v="Sunday"/>
    <s v="Afternoon"/>
    <x v="5"/>
    <s v="19"/>
  </r>
  <r>
    <x v="0"/>
    <n v="5"/>
    <d v="2010-02-07T00:00:00"/>
    <x v="63"/>
    <d v="1899-12-30T16:08:00"/>
    <d v="2010-02-07T00:00:00"/>
    <d v="1899-12-30T16:44:00"/>
    <n v="50"/>
    <n v="36"/>
    <s v="Ticket"/>
    <s v="Sunday"/>
    <s v="Afternoon"/>
    <x v="11"/>
    <s v="16"/>
  </r>
  <r>
    <x v="0"/>
    <n v="8"/>
    <d v="2010-02-07T00:00:00"/>
    <x v="63"/>
    <d v="1899-12-30T17:33:00"/>
    <d v="2010-02-07T00:00:00"/>
    <d v="1899-12-30T19:11:00"/>
    <n v="50"/>
    <n v="98"/>
    <s v="Ticket"/>
    <s v="Sunday"/>
    <s v="Afternoon"/>
    <x v="6"/>
    <s v="19"/>
  </r>
  <r>
    <x v="0"/>
    <n v="6"/>
    <d v="2010-02-07T00:00:00"/>
    <x v="63"/>
    <d v="1899-12-30T17:58:00"/>
    <d v="2010-02-07T00:00:00"/>
    <d v="1899-12-30T21:55:00"/>
    <n v="70"/>
    <n v="237"/>
    <s v="Ticket"/>
    <s v="Sunday"/>
    <s v="Afternoon"/>
    <x v="6"/>
    <s v="21"/>
  </r>
  <r>
    <x v="0"/>
    <n v="8"/>
    <d v="2010-02-07T00:00:00"/>
    <x v="63"/>
    <d v="1899-12-30T18:25:00"/>
    <d v="2010-02-07T00:00:00"/>
    <d v="1899-12-30T20:17:00"/>
    <n v="50"/>
    <n v="112"/>
    <s v="Ticket"/>
    <s v="Sunday"/>
    <s v="Evening"/>
    <x v="12"/>
    <s v="20"/>
  </r>
  <r>
    <x v="0"/>
    <n v="8"/>
    <d v="2010-02-07T00:00:00"/>
    <x v="63"/>
    <d v="1899-12-30T19:12:00"/>
    <d v="2010-02-07T00:00:00"/>
    <d v="1899-12-30T21:16:00"/>
    <n v="50"/>
    <n v="124"/>
    <s v="Ticket"/>
    <s v="Sunday"/>
    <s v="Evening"/>
    <x v="7"/>
    <s v="21"/>
  </r>
  <r>
    <x v="0"/>
    <n v="5"/>
    <d v="2010-02-07T00:00:00"/>
    <x v="63"/>
    <d v="1899-12-30T19:34:00"/>
    <d v="2010-02-07T00:00:00"/>
    <d v="1899-12-30T20:43:00"/>
    <n v="50"/>
    <n v="69"/>
    <s v="Ticket"/>
    <s v="Sunday"/>
    <s v="Evening"/>
    <x v="7"/>
    <s v="20"/>
  </r>
  <r>
    <x v="0"/>
    <n v="6"/>
    <d v="2010-02-07T00:00:00"/>
    <x v="63"/>
    <d v="1899-12-30T19:41:00"/>
    <d v="2010-02-07T00:00:00"/>
    <d v="1899-12-30T19:58:00"/>
    <n v="50"/>
    <n v="17"/>
    <s v="Ticket"/>
    <s v="Sunday"/>
    <s v="Evening"/>
    <x v="7"/>
    <s v="19"/>
  </r>
  <r>
    <x v="0"/>
    <n v="5"/>
    <d v="2010-02-07T00:00:00"/>
    <x v="63"/>
    <d v="1899-12-30T19:47:00"/>
    <d v="2010-02-07T00:00:00"/>
    <d v="1899-12-30T20:50:00"/>
    <n v="50"/>
    <n v="63"/>
    <s v="Ticket"/>
    <s v="Sunday"/>
    <s v="Evening"/>
    <x v="7"/>
    <s v="20"/>
  </r>
  <r>
    <x v="0"/>
    <n v="6"/>
    <d v="2010-02-07T00:00:00"/>
    <x v="63"/>
    <d v="1899-12-30T20:03:00"/>
    <d v="2010-02-07T00:00:00"/>
    <d v="1899-12-30T21:48:00"/>
    <n v="50"/>
    <n v="105"/>
    <s v="Ticket"/>
    <s v="Sunday"/>
    <s v="Evening"/>
    <x v="8"/>
    <s v="21"/>
  </r>
  <r>
    <x v="0"/>
    <n v="6"/>
    <d v="2010-02-07T00:00:00"/>
    <x v="63"/>
    <d v="1899-12-30T21:29:00"/>
    <d v="2010-02-08T00:00:00"/>
    <d v="1899-12-30T01:19:00"/>
    <n v="70"/>
    <n v="230"/>
    <s v="Ticket"/>
    <s v="Sunday"/>
    <s v="Evening"/>
    <x v="13"/>
    <s v="01"/>
  </r>
  <r>
    <x v="0"/>
    <n v="5"/>
    <d v="2010-02-07T00:00:00"/>
    <x v="63"/>
    <d v="1899-12-30T22:43:00"/>
    <d v="2010-02-08T00:00:00"/>
    <d v="1899-12-30T01:06:00"/>
    <n v="50"/>
    <n v="143"/>
    <s v="Ticket"/>
    <s v="Sunday"/>
    <s v="Night"/>
    <x v="9"/>
    <s v="01"/>
  </r>
  <r>
    <x v="0"/>
    <n v="5"/>
    <d v="2010-02-13T00:00:00"/>
    <x v="64"/>
    <d v="1899-12-30T11:52:00"/>
    <d v="2010-02-13T00:00:00"/>
    <d v="1899-12-30T14:03:00"/>
    <n v="50"/>
    <n v="131"/>
    <s v="Ticket"/>
    <s v="Saturday"/>
    <s v="Morning"/>
    <x v="1"/>
    <s v="14"/>
  </r>
  <r>
    <x v="0"/>
    <n v="5"/>
    <d v="2010-02-13T00:00:00"/>
    <x v="64"/>
    <d v="1899-12-30T13:40:00"/>
    <d v="2010-02-13T00:00:00"/>
    <d v="1899-12-30T14:12:00"/>
    <n v="50"/>
    <n v="32"/>
    <s v="Ticket"/>
    <s v="Saturday"/>
    <s v="Morning"/>
    <x v="3"/>
    <s v="14"/>
  </r>
  <r>
    <x v="0"/>
    <n v="6"/>
    <d v="2010-02-13T00:00:00"/>
    <x v="64"/>
    <d v="1899-12-30T13:44:00"/>
    <d v="2010-02-13T00:00:00"/>
    <d v="1899-12-30T20:02:00"/>
    <n v="130"/>
    <n v="378"/>
    <s v="Ticket"/>
    <s v="Saturday"/>
    <s v="Morning"/>
    <x v="3"/>
    <s v="20"/>
  </r>
  <r>
    <x v="0"/>
    <n v="5"/>
    <d v="2010-02-13T00:00:00"/>
    <x v="64"/>
    <d v="1899-12-30T14:06:00"/>
    <d v="2010-02-13T00:00:00"/>
    <d v="1899-12-30T18:08:00"/>
    <n v="90"/>
    <n v="242"/>
    <s v="Ticket"/>
    <s v="Saturday"/>
    <s v="Afternoon"/>
    <x v="4"/>
    <s v="18"/>
  </r>
  <r>
    <x v="0"/>
    <n v="8"/>
    <d v="2010-02-13T00:00:00"/>
    <x v="64"/>
    <d v="1899-12-30T14:27:00"/>
    <d v="2010-02-13T00:00:00"/>
    <d v="1899-12-30T18:10:00"/>
    <n v="70"/>
    <n v="223"/>
    <s v="Ticket"/>
    <s v="Saturday"/>
    <s v="Afternoon"/>
    <x v="4"/>
    <s v="18"/>
  </r>
  <r>
    <x v="0"/>
    <n v="5"/>
    <d v="2010-02-13T00:00:00"/>
    <x v="64"/>
    <d v="1899-12-30T14:34:00"/>
    <d v="2010-02-13T00:00:00"/>
    <d v="1899-12-30T19:29:00"/>
    <n v="90"/>
    <n v="295"/>
    <s v="Ticket"/>
    <s v="Saturday"/>
    <s v="Afternoon"/>
    <x v="4"/>
    <s v="19"/>
  </r>
  <r>
    <x v="0"/>
    <n v="5"/>
    <d v="2010-02-13T00:00:00"/>
    <x v="64"/>
    <d v="1899-12-30T14:37:00"/>
    <d v="2010-02-13T00:00:00"/>
    <d v="1899-12-30T19:34:00"/>
    <n v="90"/>
    <n v="297"/>
    <s v="Ticket"/>
    <s v="Saturday"/>
    <s v="Afternoon"/>
    <x v="4"/>
    <s v="19"/>
  </r>
  <r>
    <x v="0"/>
    <n v="5"/>
    <d v="2010-02-13T00:00:00"/>
    <x v="64"/>
    <d v="1899-12-30T14:55:00"/>
    <d v="2010-02-13T00:00:00"/>
    <d v="1899-12-30T15:54:00"/>
    <n v="50"/>
    <n v="59"/>
    <s v="Ticket"/>
    <s v="Saturday"/>
    <s v="Afternoon"/>
    <x v="4"/>
    <s v="15"/>
  </r>
  <r>
    <x v="0"/>
    <n v="5"/>
    <d v="2010-02-13T00:00:00"/>
    <x v="64"/>
    <d v="1899-12-30T15:10:00"/>
    <d v="2010-02-13T00:00:00"/>
    <d v="1899-12-30T16:01:00"/>
    <n v="50"/>
    <n v="51"/>
    <s v="Ticket"/>
    <s v="Saturday"/>
    <s v="Afternoon"/>
    <x v="5"/>
    <s v="16"/>
  </r>
  <r>
    <x v="0"/>
    <n v="5"/>
    <d v="2010-02-13T00:00:00"/>
    <x v="64"/>
    <d v="1899-12-30T16:06:00"/>
    <d v="2010-02-13T00:00:00"/>
    <d v="1899-12-30T17:57:00"/>
    <n v="50"/>
    <n v="111"/>
    <s v="Ticket"/>
    <s v="Saturday"/>
    <s v="Afternoon"/>
    <x v="11"/>
    <s v="17"/>
  </r>
  <r>
    <x v="0"/>
    <n v="8"/>
    <d v="2010-02-13T00:00:00"/>
    <x v="64"/>
    <d v="1899-12-30T16:39:00"/>
    <d v="2010-02-13T00:00:00"/>
    <d v="1899-12-30T20:05:00"/>
    <n v="70"/>
    <n v="206"/>
    <s v="Ticket"/>
    <s v="Saturday"/>
    <s v="Afternoon"/>
    <x v="11"/>
    <s v="20"/>
  </r>
  <r>
    <x v="0"/>
    <n v="6"/>
    <d v="2010-02-13T00:00:00"/>
    <x v="64"/>
    <d v="1899-12-30T17:15:00"/>
    <d v="2010-02-13T00:00:00"/>
    <d v="1899-12-30T18:22:00"/>
    <n v="50"/>
    <n v="67"/>
    <s v="Ticket"/>
    <s v="Saturday"/>
    <s v="Afternoon"/>
    <x v="6"/>
    <s v="18"/>
  </r>
  <r>
    <x v="0"/>
    <n v="6"/>
    <d v="2010-02-13T00:00:00"/>
    <x v="64"/>
    <d v="1899-12-30T19:02:00"/>
    <d v="2010-02-13T00:00:00"/>
    <d v="1899-12-30T20:46:00"/>
    <n v="50"/>
    <n v="104"/>
    <s v="Ticket"/>
    <s v="Saturday"/>
    <s v="Evening"/>
    <x v="7"/>
    <s v="20"/>
  </r>
  <r>
    <x v="0"/>
    <n v="5"/>
    <d v="2010-02-13T00:00:00"/>
    <x v="64"/>
    <d v="1899-12-30T20:42:00"/>
    <d v="2010-02-13T00:00:00"/>
    <d v="1899-12-30T21:49:00"/>
    <n v="50"/>
    <n v="67"/>
    <s v="Ticket"/>
    <s v="Saturday"/>
    <s v="Evening"/>
    <x v="8"/>
    <s v="21"/>
  </r>
  <r>
    <x v="0"/>
    <n v="5"/>
    <d v="2010-02-13T00:00:00"/>
    <x v="64"/>
    <d v="1899-12-30T21:32:00"/>
    <d v="2010-02-13T00:00:00"/>
    <d v="1899-12-30T22:42:00"/>
    <n v="50"/>
    <n v="70"/>
    <s v="Ticket"/>
    <s v="Saturday"/>
    <s v="Evening"/>
    <x v="13"/>
    <s v="22"/>
  </r>
  <r>
    <x v="0"/>
    <n v="5"/>
    <d v="2010-02-14T00:00:00"/>
    <x v="65"/>
    <d v="1899-12-30T09:43:00"/>
    <d v="2010-02-14T00:00:00"/>
    <d v="1899-12-30T15:20:00"/>
    <n v="110"/>
    <n v="337"/>
    <s v="Ticket"/>
    <s v="Sunday"/>
    <s v="Night"/>
    <x v="10"/>
    <s v="15"/>
  </r>
  <r>
    <x v="0"/>
    <n v="5"/>
    <d v="2010-02-14T00:00:00"/>
    <x v="65"/>
    <d v="1899-12-30T09:54:00"/>
    <d v="2010-02-14T00:00:00"/>
    <d v="1899-12-30T10:18:00"/>
    <n v="50"/>
    <n v="24"/>
    <s v="Ticket"/>
    <s v="Sunday"/>
    <s v="Night"/>
    <x v="10"/>
    <s v="10"/>
  </r>
  <r>
    <x v="0"/>
    <n v="5"/>
    <d v="2010-02-14T00:00:00"/>
    <x v="65"/>
    <d v="1899-12-30T11:19:00"/>
    <d v="2010-02-14T00:00:00"/>
    <d v="1899-12-30T12:31:00"/>
    <n v="50"/>
    <n v="72"/>
    <s v="Ticket"/>
    <s v="Sunday"/>
    <s v="Morning"/>
    <x v="1"/>
    <s v="12"/>
  </r>
  <r>
    <x v="0"/>
    <n v="5"/>
    <d v="2010-02-14T00:00:00"/>
    <x v="65"/>
    <d v="1899-12-30T12:22:00"/>
    <d v="2010-02-14T00:00:00"/>
    <d v="1899-12-30T16:43:00"/>
    <n v="90"/>
    <n v="261"/>
    <s v="Ticket"/>
    <s v="Sunday"/>
    <s v="Morning"/>
    <x v="2"/>
    <s v="16"/>
  </r>
  <r>
    <x v="0"/>
    <n v="5"/>
    <d v="2010-02-14T00:00:00"/>
    <x v="65"/>
    <d v="1899-12-30T13:18:00"/>
    <d v="2010-02-14T00:00:00"/>
    <d v="1899-12-30T15:17:00"/>
    <n v="50"/>
    <n v="119"/>
    <s v="Ticket"/>
    <s v="Sunday"/>
    <s v="Morning"/>
    <x v="3"/>
    <s v="15"/>
  </r>
  <r>
    <x v="0"/>
    <n v="5"/>
    <d v="2010-02-14T00:00:00"/>
    <x v="65"/>
    <d v="1899-12-30T14:25:00"/>
    <d v="2010-02-14T00:00:00"/>
    <d v="1899-12-30T17:52:00"/>
    <n v="70"/>
    <n v="207"/>
    <s v="Ticket"/>
    <s v="Sunday"/>
    <s v="Afternoon"/>
    <x v="4"/>
    <s v="17"/>
  </r>
  <r>
    <x v="0"/>
    <n v="7"/>
    <d v="2010-02-14T00:00:00"/>
    <x v="65"/>
    <d v="1899-12-30T15:49:00"/>
    <d v="2010-02-14T00:00:00"/>
    <d v="1899-12-30T19:06:00"/>
    <n v="70"/>
    <n v="197"/>
    <s v="Ticket"/>
    <s v="Sunday"/>
    <s v="Afternoon"/>
    <x v="5"/>
    <s v="19"/>
  </r>
  <r>
    <x v="0"/>
    <n v="8"/>
    <d v="2010-02-14T00:00:00"/>
    <x v="65"/>
    <d v="1899-12-30T15:56:00"/>
    <d v="2010-02-14T00:00:00"/>
    <d v="1899-12-30T17:47:00"/>
    <n v="50"/>
    <n v="111"/>
    <s v="Ticket"/>
    <s v="Sunday"/>
    <s v="Afternoon"/>
    <x v="5"/>
    <s v="17"/>
  </r>
  <r>
    <x v="0"/>
    <n v="6"/>
    <d v="2010-02-14T00:00:00"/>
    <x v="65"/>
    <d v="1899-12-30T16:51:00"/>
    <d v="2010-02-14T00:00:00"/>
    <d v="1899-12-30T19:10:00"/>
    <n v="50"/>
    <n v="139"/>
    <s v="Ticket"/>
    <s v="Sunday"/>
    <s v="Afternoon"/>
    <x v="11"/>
    <s v="19"/>
  </r>
  <r>
    <x v="0"/>
    <n v="6"/>
    <d v="2010-02-14T00:00:00"/>
    <x v="65"/>
    <d v="1899-12-30T16:51:00"/>
    <d v="2010-02-14T00:00:00"/>
    <d v="1899-12-30T17:48:00"/>
    <n v="50"/>
    <n v="57"/>
    <s v="Ticket"/>
    <s v="Sunday"/>
    <s v="Afternoon"/>
    <x v="11"/>
    <s v="17"/>
  </r>
  <r>
    <x v="0"/>
    <n v="6"/>
    <d v="2010-02-14T00:00:00"/>
    <x v="65"/>
    <d v="1899-12-30T17:01:00"/>
    <d v="2010-02-14T00:00:00"/>
    <d v="1899-12-30T19:51:00"/>
    <n v="50"/>
    <n v="170"/>
    <s v="Ticket"/>
    <s v="Sunday"/>
    <s v="Afternoon"/>
    <x v="6"/>
    <s v="19"/>
  </r>
  <r>
    <x v="0"/>
    <n v="8"/>
    <d v="2010-02-14T00:00:00"/>
    <x v="65"/>
    <d v="1899-12-30T17:27:00"/>
    <d v="2010-02-14T00:00:00"/>
    <d v="1899-12-30T19:32:00"/>
    <n v="50"/>
    <n v="125"/>
    <s v="Ticket"/>
    <s v="Sunday"/>
    <s v="Afternoon"/>
    <x v="6"/>
    <s v="19"/>
  </r>
  <r>
    <x v="0"/>
    <n v="6"/>
    <d v="2010-02-14T00:00:00"/>
    <x v="65"/>
    <d v="1899-12-30T17:30:00"/>
    <d v="2010-02-14T00:00:00"/>
    <d v="1899-12-30T19:45:00"/>
    <n v="50"/>
    <n v="135"/>
    <s v="Ticket"/>
    <s v="Sunday"/>
    <s v="Afternoon"/>
    <x v="6"/>
    <s v="19"/>
  </r>
  <r>
    <x v="0"/>
    <n v="8"/>
    <d v="2010-02-14T00:00:00"/>
    <x v="65"/>
    <d v="1899-12-30T18:59:00"/>
    <d v="2010-02-14T00:00:00"/>
    <d v="1899-12-30T20:19:00"/>
    <n v="50"/>
    <n v="80"/>
    <s v="Ticket"/>
    <s v="Sunday"/>
    <s v="Evening"/>
    <x v="12"/>
    <s v="20"/>
  </r>
  <r>
    <x v="0"/>
    <n v="5"/>
    <d v="2010-02-14T00:00:00"/>
    <x v="65"/>
    <d v="1899-12-30T19:07:00"/>
    <d v="2010-02-14T00:00:00"/>
    <d v="1899-12-30T20:19:00"/>
    <n v="50"/>
    <n v="72"/>
    <s v="Ticket"/>
    <s v="Sunday"/>
    <s v="Evening"/>
    <x v="7"/>
    <s v="20"/>
  </r>
  <r>
    <x v="0"/>
    <n v="8"/>
    <d v="2010-02-14T00:00:00"/>
    <x v="65"/>
    <d v="1899-12-30T19:23:00"/>
    <d v="2010-02-14T00:00:00"/>
    <d v="1899-12-30T21:29:00"/>
    <n v="50"/>
    <n v="126"/>
    <s v="Ticket"/>
    <s v="Sunday"/>
    <s v="Evening"/>
    <x v="7"/>
    <s v="21"/>
  </r>
  <r>
    <x v="0"/>
    <n v="6"/>
    <d v="2010-02-14T00:00:00"/>
    <x v="65"/>
    <d v="1899-12-30T19:29:00"/>
    <d v="2010-02-14T00:00:00"/>
    <d v="1899-12-30T22:20:00"/>
    <n v="50"/>
    <n v="171"/>
    <s v="Ticket"/>
    <s v="Sunday"/>
    <s v="Evening"/>
    <x v="7"/>
    <s v="22"/>
  </r>
  <r>
    <x v="0"/>
    <n v="6"/>
    <d v="2010-02-14T00:00:00"/>
    <x v="65"/>
    <d v="1899-12-30T19:30:00"/>
    <d v="2010-02-14T00:00:00"/>
    <d v="1899-12-30T23:56:00"/>
    <n v="90"/>
    <n v="266"/>
    <s v="Ticket"/>
    <s v="Sunday"/>
    <s v="Evening"/>
    <x v="7"/>
    <s v="23"/>
  </r>
  <r>
    <x v="0"/>
    <n v="8"/>
    <d v="2010-02-14T00:00:00"/>
    <x v="65"/>
    <d v="1899-12-30T19:47:00"/>
    <d v="2010-02-14T00:00:00"/>
    <d v="1899-12-30T21:59:00"/>
    <n v="50"/>
    <n v="132"/>
    <s v="Ticket"/>
    <s v="Sunday"/>
    <s v="Evening"/>
    <x v="7"/>
    <s v="21"/>
  </r>
  <r>
    <x v="0"/>
    <n v="6"/>
    <d v="2010-02-14T00:00:00"/>
    <x v="65"/>
    <d v="1899-12-30T19:52:00"/>
    <d v="2010-02-14T00:00:00"/>
    <d v="1899-12-30T22:31:00"/>
    <n v="50"/>
    <n v="159"/>
    <s v="Ticket"/>
    <s v="Sunday"/>
    <s v="Evening"/>
    <x v="7"/>
    <s v="22"/>
  </r>
  <r>
    <x v="0"/>
    <n v="5"/>
    <d v="2010-02-14T00:00:00"/>
    <x v="65"/>
    <d v="1899-12-30T20:04:00"/>
    <d v="2010-02-14T00:00:00"/>
    <d v="1899-12-30T22:48:00"/>
    <n v="50"/>
    <n v="164"/>
    <s v="Ticket"/>
    <s v="Sunday"/>
    <s v="Evening"/>
    <x v="8"/>
    <s v="22"/>
  </r>
  <r>
    <x v="0"/>
    <n v="6"/>
    <d v="2010-02-14T00:00:00"/>
    <x v="65"/>
    <d v="1899-12-30T21:34:00"/>
    <d v="2010-02-15T00:00:00"/>
    <d v="1899-12-30T01:19:00"/>
    <n v="70"/>
    <n v="225"/>
    <s v="Ticket"/>
    <s v="Sunday"/>
    <s v="Evening"/>
    <x v="13"/>
    <s v="01"/>
  </r>
  <r>
    <x v="0"/>
    <n v="5"/>
    <d v="2010-02-14T00:00:00"/>
    <x v="65"/>
    <d v="1899-12-30T22:01:00"/>
    <d v="2010-02-14T00:00:00"/>
    <d v="1899-12-30T23:58:00"/>
    <n v="50"/>
    <n v="117"/>
    <s v="Ticket"/>
    <s v="Sunday"/>
    <s v="Night"/>
    <x v="9"/>
    <s v="23"/>
  </r>
  <r>
    <x v="0"/>
    <n v="5"/>
    <d v="2010-02-14T00:00:00"/>
    <x v="65"/>
    <d v="1899-12-30T22:12:00"/>
    <d v="2010-02-15T00:00:00"/>
    <d v="1899-12-30T02:11:00"/>
    <n v="70"/>
    <n v="239"/>
    <s v="Ticket"/>
    <s v="Sunday"/>
    <s v="Night"/>
    <x v="9"/>
    <s v="02"/>
  </r>
  <r>
    <x v="0"/>
    <n v="8"/>
    <d v="2010-02-14T00:00:00"/>
    <x v="65"/>
    <d v="1899-12-30T22:39:00"/>
    <d v="2010-02-15T00:00:00"/>
    <d v="1899-12-30T02:18:00"/>
    <n v="70"/>
    <n v="219"/>
    <s v="Ticket"/>
    <s v="Sunday"/>
    <s v="Night"/>
    <x v="9"/>
    <s v="02"/>
  </r>
  <r>
    <x v="0"/>
    <n v="5"/>
    <d v="2010-02-20T00:00:00"/>
    <x v="66"/>
    <d v="1899-12-30T09:45:00"/>
    <d v="2010-02-20T00:00:00"/>
    <d v="1899-12-30T13:37:00"/>
    <n v="70"/>
    <n v="232"/>
    <s v="Ticket"/>
    <s v="Saturday"/>
    <s v="Night"/>
    <x v="10"/>
    <s v="13"/>
  </r>
  <r>
    <x v="0"/>
    <n v="8"/>
    <d v="2010-02-20T00:00:00"/>
    <x v="66"/>
    <d v="1899-12-30T11:43:00"/>
    <d v="2010-02-20T00:00:00"/>
    <d v="1899-12-30T17:25:00"/>
    <n v="110"/>
    <n v="342"/>
    <s v="Ticket"/>
    <s v="Saturday"/>
    <s v="Morning"/>
    <x v="1"/>
    <s v="17"/>
  </r>
  <r>
    <x v="0"/>
    <n v="5"/>
    <d v="2010-02-20T00:00:00"/>
    <x v="66"/>
    <d v="1899-12-30T12:54:00"/>
    <d v="2010-02-20T00:00:00"/>
    <d v="1899-12-30T16:39:00"/>
    <n v="70"/>
    <n v="225"/>
    <s v="Ticket"/>
    <s v="Saturday"/>
    <s v="Morning"/>
    <x v="2"/>
    <s v="16"/>
  </r>
  <r>
    <x v="0"/>
    <n v="5"/>
    <d v="2010-02-20T00:00:00"/>
    <x v="66"/>
    <d v="1899-12-30T13:14:00"/>
    <d v="2010-02-20T00:00:00"/>
    <d v="1899-12-30T19:13:00"/>
    <n v="110"/>
    <n v="359"/>
    <s v="Ticket"/>
    <s v="Saturday"/>
    <s v="Morning"/>
    <x v="3"/>
    <s v="19"/>
  </r>
  <r>
    <x v="0"/>
    <n v="6"/>
    <d v="2010-02-20T00:00:00"/>
    <x v="66"/>
    <d v="1899-12-30T13:34:00"/>
    <d v="2010-02-20T00:00:00"/>
    <d v="1899-12-30T17:06:00"/>
    <n v="70"/>
    <n v="212"/>
    <s v="Ticket"/>
    <s v="Saturday"/>
    <s v="Morning"/>
    <x v="3"/>
    <s v="17"/>
  </r>
  <r>
    <x v="0"/>
    <n v="6"/>
    <d v="2010-02-20T00:00:00"/>
    <x v="66"/>
    <d v="1899-12-30T14:37:00"/>
    <d v="2010-02-20T00:00:00"/>
    <d v="1899-12-30T16:44:00"/>
    <n v="50"/>
    <n v="127"/>
    <s v="Ticket"/>
    <s v="Saturday"/>
    <s v="Afternoon"/>
    <x v="4"/>
    <s v="16"/>
  </r>
  <r>
    <x v="0"/>
    <n v="6"/>
    <d v="2010-02-20T00:00:00"/>
    <x v="66"/>
    <d v="1899-12-30T15:16:00"/>
    <d v="2010-02-20T00:00:00"/>
    <d v="1899-12-30T15:42:00"/>
    <n v="50"/>
    <n v="26"/>
    <s v="Ticket"/>
    <s v="Saturday"/>
    <s v="Afternoon"/>
    <x v="5"/>
    <s v="15"/>
  </r>
  <r>
    <x v="0"/>
    <n v="6"/>
    <d v="2010-02-20T00:00:00"/>
    <x v="66"/>
    <d v="1899-12-30T16:35:00"/>
    <d v="2010-02-20T00:00:00"/>
    <d v="1899-12-30T18:08:00"/>
    <n v="50"/>
    <n v="93"/>
    <s v="Ticket"/>
    <s v="Saturday"/>
    <s v="Afternoon"/>
    <x v="11"/>
    <s v="18"/>
  </r>
  <r>
    <x v="0"/>
    <n v="6"/>
    <d v="2010-02-20T00:00:00"/>
    <x v="66"/>
    <d v="1899-12-30T16:47:00"/>
    <d v="2010-02-20T00:00:00"/>
    <d v="1899-12-30T18:44:00"/>
    <n v="50"/>
    <n v="117"/>
    <s v="Ticket"/>
    <s v="Saturday"/>
    <s v="Afternoon"/>
    <x v="11"/>
    <s v="18"/>
  </r>
  <r>
    <x v="0"/>
    <n v="6"/>
    <d v="2010-02-20T00:00:00"/>
    <x v="66"/>
    <d v="1899-12-30T18:11:00"/>
    <d v="2010-02-20T00:00:00"/>
    <d v="1899-12-30T20:20:00"/>
    <n v="50"/>
    <n v="129"/>
    <s v="Ticket"/>
    <s v="Saturday"/>
    <s v="Evening"/>
    <x v="12"/>
    <s v="20"/>
  </r>
  <r>
    <x v="0"/>
    <n v="5"/>
    <d v="2010-02-20T00:00:00"/>
    <x v="66"/>
    <d v="1899-12-30T18:34:00"/>
    <d v="2010-02-20T00:00:00"/>
    <d v="1899-12-30T20:14:00"/>
    <n v="50"/>
    <n v="100"/>
    <s v="Ticket"/>
    <s v="Saturday"/>
    <s v="Evening"/>
    <x v="12"/>
    <s v="20"/>
  </r>
  <r>
    <x v="0"/>
    <n v="5"/>
    <d v="2010-02-20T00:00:00"/>
    <x v="66"/>
    <d v="1899-12-30T18:54:00"/>
    <d v="2010-02-20T00:00:00"/>
    <d v="1899-12-30T20:11:00"/>
    <n v="50"/>
    <n v="77"/>
    <s v="Ticket"/>
    <s v="Saturday"/>
    <s v="Evening"/>
    <x v="12"/>
    <s v="20"/>
  </r>
  <r>
    <x v="0"/>
    <n v="6"/>
    <d v="2010-02-20T00:00:00"/>
    <x v="66"/>
    <d v="1899-12-30T18:59:00"/>
    <d v="2010-02-20T00:00:00"/>
    <d v="1899-12-30T22:11:00"/>
    <n v="70"/>
    <n v="192"/>
    <s v="Ticket"/>
    <s v="Saturday"/>
    <s v="Evening"/>
    <x v="12"/>
    <s v="22"/>
  </r>
  <r>
    <x v="0"/>
    <n v="6"/>
    <d v="2010-02-20T00:00:00"/>
    <x v="66"/>
    <d v="1899-12-30T19:01:00"/>
    <d v="2010-02-20T00:00:00"/>
    <d v="1899-12-30T20:05:00"/>
    <n v="50"/>
    <n v="64"/>
    <s v="Ticket"/>
    <s v="Saturday"/>
    <s v="Evening"/>
    <x v="7"/>
    <s v="20"/>
  </r>
  <r>
    <x v="0"/>
    <n v="8"/>
    <d v="2010-02-20T00:00:00"/>
    <x v="66"/>
    <d v="1899-12-30T19:04:00"/>
    <d v="2010-02-20T00:00:00"/>
    <d v="1899-12-30T21:13:00"/>
    <n v="50"/>
    <n v="129"/>
    <s v="Ticket"/>
    <s v="Saturday"/>
    <s v="Evening"/>
    <x v="7"/>
    <s v="21"/>
  </r>
  <r>
    <x v="0"/>
    <n v="8"/>
    <d v="2010-02-20T00:00:00"/>
    <x v="66"/>
    <d v="1899-12-30T19:46:00"/>
    <d v="2010-02-20T00:00:00"/>
    <d v="1899-12-30T22:07:00"/>
    <n v="50"/>
    <n v="141"/>
    <s v="Ticket"/>
    <s v="Saturday"/>
    <s v="Evening"/>
    <x v="7"/>
    <s v="22"/>
  </r>
  <r>
    <x v="0"/>
    <n v="5"/>
    <d v="2010-02-20T00:00:00"/>
    <x v="66"/>
    <d v="1899-12-30T22:14:00"/>
    <d v="2010-02-21T00:00:00"/>
    <d v="1899-12-30T01:19:00"/>
    <n v="70"/>
    <n v="185"/>
    <s v="Ticket"/>
    <s v="Saturday"/>
    <s v="Night"/>
    <x v="9"/>
    <s v="01"/>
  </r>
  <r>
    <x v="0"/>
    <n v="8"/>
    <d v="2010-02-21T00:00:00"/>
    <x v="67"/>
    <d v="1899-12-30T08:34:00"/>
    <d v="2010-02-21T00:00:00"/>
    <d v="1899-12-30T18:11:00"/>
    <n v="0"/>
    <n v="577"/>
    <s v="Pass"/>
    <s v="Sunday"/>
    <s v="Night"/>
    <x v="16"/>
    <s v="18"/>
  </r>
  <r>
    <x v="0"/>
    <n v="5"/>
    <d v="2010-02-21T00:00:00"/>
    <x v="67"/>
    <d v="1899-12-30T08:55:00"/>
    <d v="2010-02-21T00:00:00"/>
    <d v="1899-12-30T10:15:00"/>
    <n v="0"/>
    <n v="80"/>
    <s v="Pass"/>
    <s v="Sunday"/>
    <s v="Night"/>
    <x v="16"/>
    <s v="10"/>
  </r>
  <r>
    <x v="0"/>
    <n v="6"/>
    <d v="2010-02-21T00:00:00"/>
    <x v="67"/>
    <d v="1899-12-30T12:01:00"/>
    <d v="2010-02-21T00:00:00"/>
    <d v="1899-12-30T13:39:00"/>
    <n v="50"/>
    <n v="98"/>
    <s v="Ticket"/>
    <s v="Sunday"/>
    <s v="Morning"/>
    <x v="2"/>
    <s v="13"/>
  </r>
  <r>
    <x v="0"/>
    <n v="5"/>
    <d v="2010-02-21T00:00:00"/>
    <x v="67"/>
    <d v="1899-12-30T12:35:00"/>
    <d v="2010-02-21T00:00:00"/>
    <d v="1899-12-30T15:04:00"/>
    <n v="50"/>
    <n v="149"/>
    <s v="Ticket"/>
    <s v="Sunday"/>
    <s v="Morning"/>
    <x v="2"/>
    <s v="15"/>
  </r>
  <r>
    <x v="0"/>
    <n v="5"/>
    <d v="2010-02-21T00:00:00"/>
    <x v="67"/>
    <d v="1899-12-30T12:36:00"/>
    <d v="2010-02-21T00:00:00"/>
    <d v="1899-12-30T15:22:00"/>
    <n v="50"/>
    <n v="166"/>
    <s v="Ticket"/>
    <s v="Sunday"/>
    <s v="Morning"/>
    <x v="2"/>
    <s v="15"/>
  </r>
  <r>
    <x v="0"/>
    <n v="5"/>
    <d v="2010-02-21T00:00:00"/>
    <x v="67"/>
    <d v="1899-12-30T12:58:00"/>
    <d v="2010-02-21T00:00:00"/>
    <d v="1899-12-30T13:19:00"/>
    <n v="0"/>
    <n v="21"/>
    <s v="Pass"/>
    <s v="Sunday"/>
    <s v="Morning"/>
    <x v="2"/>
    <s v="13"/>
  </r>
  <r>
    <x v="0"/>
    <n v="6"/>
    <d v="2010-02-21T00:00:00"/>
    <x v="67"/>
    <d v="1899-12-30T14:32:00"/>
    <d v="2010-02-21T00:00:00"/>
    <d v="1899-12-30T17:39:00"/>
    <n v="70"/>
    <n v="187"/>
    <s v="Ticket"/>
    <s v="Sunday"/>
    <s v="Afternoon"/>
    <x v="4"/>
    <s v="17"/>
  </r>
  <r>
    <x v="0"/>
    <n v="6"/>
    <d v="2010-02-21T00:00:00"/>
    <x v="67"/>
    <d v="1899-12-30T15:35:00"/>
    <d v="2010-02-21T00:00:00"/>
    <d v="1899-12-30T17:18:00"/>
    <n v="50"/>
    <n v="103"/>
    <s v="Ticket"/>
    <s v="Sunday"/>
    <s v="Afternoon"/>
    <x v="5"/>
    <s v="17"/>
  </r>
  <r>
    <x v="0"/>
    <n v="5"/>
    <d v="2010-02-21T00:00:00"/>
    <x v="67"/>
    <d v="1899-12-30T16:31:00"/>
    <d v="2010-02-21T00:00:00"/>
    <d v="1899-12-30T19:21:00"/>
    <n v="50"/>
    <n v="170"/>
    <s v="Ticket"/>
    <s v="Sunday"/>
    <s v="Afternoon"/>
    <x v="11"/>
    <s v="19"/>
  </r>
  <r>
    <x v="0"/>
    <n v="8"/>
    <d v="2010-02-21T00:00:00"/>
    <x v="67"/>
    <d v="1899-12-30T17:21:00"/>
    <d v="2010-02-21T00:00:00"/>
    <d v="1899-12-30T22:12:00"/>
    <n v="90"/>
    <n v="291"/>
    <s v="Ticket"/>
    <s v="Sunday"/>
    <s v="Afternoon"/>
    <x v="6"/>
    <s v="22"/>
  </r>
  <r>
    <x v="0"/>
    <n v="8"/>
    <d v="2010-02-21T00:00:00"/>
    <x v="67"/>
    <d v="1899-12-30T19:03:00"/>
    <d v="2010-02-21T00:00:00"/>
    <d v="1899-12-30T22:28:00"/>
    <n v="70"/>
    <n v="205"/>
    <s v="Ticket"/>
    <s v="Sunday"/>
    <s v="Evening"/>
    <x v="7"/>
    <s v="22"/>
  </r>
  <r>
    <x v="0"/>
    <n v="5"/>
    <d v="2010-02-21T00:00:00"/>
    <x v="67"/>
    <d v="1899-12-30T19:55:00"/>
    <d v="2010-02-21T00:00:00"/>
    <d v="1899-12-30T21:02:00"/>
    <n v="50"/>
    <n v="67"/>
    <s v="Ticket"/>
    <s v="Sunday"/>
    <s v="Evening"/>
    <x v="7"/>
    <s v="21"/>
  </r>
  <r>
    <x v="0"/>
    <n v="6"/>
    <d v="2010-02-21T00:00:00"/>
    <x v="67"/>
    <d v="1899-12-30T20:15:00"/>
    <d v="2010-02-21T00:00:00"/>
    <d v="1899-12-30T21:45:00"/>
    <n v="50"/>
    <n v="90"/>
    <s v="Ticket"/>
    <s v="Sunday"/>
    <s v="Evening"/>
    <x v="8"/>
    <s v="21"/>
  </r>
  <r>
    <x v="0"/>
    <n v="5"/>
    <d v="2010-02-21T00:00:00"/>
    <x v="67"/>
    <d v="1899-12-30T20:55:00"/>
    <d v="2010-02-22T00:00:00"/>
    <d v="1899-12-30T01:13:00"/>
    <n v="90"/>
    <n v="258"/>
    <s v="Ticket"/>
    <s v="Sunday"/>
    <s v="Evening"/>
    <x v="8"/>
    <s v="01"/>
  </r>
  <r>
    <x v="0"/>
    <n v="6"/>
    <d v="2010-02-21T00:00:00"/>
    <x v="67"/>
    <d v="1899-12-30T21:08:00"/>
    <d v="2010-02-21T00:00:00"/>
    <d v="1899-12-30T22:35:00"/>
    <n v="50"/>
    <n v="87"/>
    <s v="Ticket"/>
    <s v="Sunday"/>
    <s v="Evening"/>
    <x v="13"/>
    <s v="22"/>
  </r>
  <r>
    <x v="0"/>
    <n v="5"/>
    <d v="2010-02-21T00:00:00"/>
    <x v="67"/>
    <d v="1899-12-30T22:07:00"/>
    <d v="2010-02-22T00:00:00"/>
    <d v="1899-12-30T00:26:00"/>
    <n v="50"/>
    <n v="139"/>
    <s v="Ticket"/>
    <s v="Sunday"/>
    <s v="Night"/>
    <x v="9"/>
    <s v="00"/>
  </r>
  <r>
    <x v="0"/>
    <n v="6"/>
    <d v="2010-02-27T00:00:00"/>
    <x v="68"/>
    <d v="1899-12-30T07:05:00"/>
    <d v="2010-02-27T00:00:00"/>
    <d v="1899-12-30T07:52:00"/>
    <n v="300"/>
    <n v="47"/>
    <s v="Ticket"/>
    <s v="Saturday"/>
    <s v="Night"/>
    <x v="17"/>
    <s v="07"/>
  </r>
  <r>
    <x v="0"/>
    <n v="5"/>
    <d v="2010-02-27T00:00:00"/>
    <x v="68"/>
    <d v="1899-12-30T10:53:00"/>
    <d v="2010-02-27T00:00:00"/>
    <d v="1899-12-30T14:17:00"/>
    <n v="70"/>
    <n v="204"/>
    <s v="Ticket"/>
    <s v="Saturday"/>
    <s v="Morning"/>
    <x v="0"/>
    <s v="14"/>
  </r>
  <r>
    <x v="0"/>
    <n v="5"/>
    <d v="2010-02-27T00:00:00"/>
    <x v="68"/>
    <d v="1899-12-30T12:33:00"/>
    <d v="2010-02-27T00:00:00"/>
    <d v="1899-12-30T14:56:00"/>
    <n v="50"/>
    <n v="143"/>
    <s v="Ticket"/>
    <s v="Saturday"/>
    <s v="Morning"/>
    <x v="2"/>
    <s v="14"/>
  </r>
  <r>
    <x v="0"/>
    <n v="5"/>
    <d v="2010-02-27T00:00:00"/>
    <x v="68"/>
    <d v="1899-12-30T12:48:00"/>
    <d v="2010-02-27T00:00:00"/>
    <d v="1899-12-30T14:30:00"/>
    <n v="50"/>
    <n v="102"/>
    <s v="Ticket"/>
    <s v="Saturday"/>
    <s v="Morning"/>
    <x v="2"/>
    <s v="14"/>
  </r>
  <r>
    <x v="0"/>
    <n v="5"/>
    <d v="2010-02-27T00:00:00"/>
    <x v="68"/>
    <d v="1899-12-30T13:22:00"/>
    <d v="2010-02-27T00:00:00"/>
    <d v="1899-12-30T21:21:00"/>
    <n v="0"/>
    <n v="479"/>
    <s v="Pass"/>
    <s v="Saturday"/>
    <s v="Morning"/>
    <x v="3"/>
    <s v="21"/>
  </r>
  <r>
    <x v="0"/>
    <n v="5"/>
    <d v="2010-02-27T00:00:00"/>
    <x v="68"/>
    <d v="1899-12-30T14:12:00"/>
    <d v="2010-02-27T00:00:00"/>
    <d v="1899-12-30T16:00:00"/>
    <n v="50"/>
    <n v="108"/>
    <s v="Ticket"/>
    <s v="Saturday"/>
    <s v="Afternoon"/>
    <x v="4"/>
    <s v="16"/>
  </r>
  <r>
    <x v="0"/>
    <n v="8"/>
    <d v="2010-02-27T00:00:00"/>
    <x v="68"/>
    <d v="1899-12-30T14:13:00"/>
    <d v="2010-02-27T00:00:00"/>
    <d v="1899-12-30T16:45:00"/>
    <n v="50"/>
    <n v="152"/>
    <s v="Ticket"/>
    <s v="Saturday"/>
    <s v="Afternoon"/>
    <x v="4"/>
    <s v="16"/>
  </r>
  <r>
    <x v="0"/>
    <n v="8"/>
    <d v="2010-02-27T00:00:00"/>
    <x v="68"/>
    <d v="1899-12-30T14:56:00"/>
    <d v="2010-02-27T00:00:00"/>
    <d v="1899-12-30T18:49:00"/>
    <n v="70"/>
    <n v="233"/>
    <s v="Ticket"/>
    <s v="Saturday"/>
    <s v="Afternoon"/>
    <x v="4"/>
    <s v="18"/>
  </r>
  <r>
    <x v="0"/>
    <n v="5"/>
    <d v="2010-02-27T00:00:00"/>
    <x v="68"/>
    <d v="1899-12-30T16:26:00"/>
    <d v="2010-02-28T00:00:00"/>
    <d v="1899-12-30T01:03:00"/>
    <n v="300"/>
    <n v="517"/>
    <s v="Ticket"/>
    <s v="Saturday"/>
    <s v="Afternoon"/>
    <x v="11"/>
    <s v="01"/>
  </r>
  <r>
    <x v="0"/>
    <n v="6"/>
    <d v="2010-02-27T00:00:00"/>
    <x v="68"/>
    <d v="1899-12-30T17:55:00"/>
    <d v="2010-02-27T00:00:00"/>
    <d v="1899-12-30T19:24:00"/>
    <n v="50"/>
    <n v="89"/>
    <s v="Ticket"/>
    <s v="Saturday"/>
    <s v="Afternoon"/>
    <x v="6"/>
    <s v="19"/>
  </r>
  <r>
    <x v="0"/>
    <n v="5"/>
    <d v="2010-02-27T00:00:00"/>
    <x v="68"/>
    <d v="1899-12-30T18:15:00"/>
    <d v="2010-02-27T00:00:00"/>
    <d v="1899-12-30T21:15:00"/>
    <n v="50"/>
    <n v="180"/>
    <s v="Ticket"/>
    <s v="Saturday"/>
    <s v="Evening"/>
    <x v="12"/>
    <s v="21"/>
  </r>
  <r>
    <x v="0"/>
    <n v="5"/>
    <d v="2010-02-27T00:00:00"/>
    <x v="68"/>
    <d v="1899-12-30T18:54:00"/>
    <d v="2010-02-27T00:00:00"/>
    <d v="1899-12-30T21:04:00"/>
    <n v="50"/>
    <n v="130"/>
    <s v="Ticket"/>
    <s v="Saturday"/>
    <s v="Evening"/>
    <x v="12"/>
    <s v="21"/>
  </r>
  <r>
    <x v="0"/>
    <n v="6"/>
    <d v="2010-02-27T00:00:00"/>
    <x v="68"/>
    <d v="1899-12-30T19:02:00"/>
    <d v="2010-02-27T00:00:00"/>
    <d v="1899-12-30T20:07:00"/>
    <n v="50"/>
    <n v="65"/>
    <s v="Ticket"/>
    <s v="Saturday"/>
    <s v="Evening"/>
    <x v="7"/>
    <s v="20"/>
  </r>
  <r>
    <x v="0"/>
    <n v="6"/>
    <d v="2010-02-27T00:00:00"/>
    <x v="68"/>
    <d v="1899-12-30T19:21:00"/>
    <d v="2010-02-27T00:00:00"/>
    <d v="1899-12-30T22:59:00"/>
    <n v="70"/>
    <n v="218"/>
    <s v="Ticket"/>
    <s v="Saturday"/>
    <s v="Evening"/>
    <x v="7"/>
    <s v="22"/>
  </r>
  <r>
    <x v="0"/>
    <n v="5"/>
    <d v="2010-02-27T00:00:00"/>
    <x v="68"/>
    <d v="1899-12-30T19:50:00"/>
    <d v="2010-02-27T00:00:00"/>
    <d v="1899-12-30T22:39:00"/>
    <n v="50"/>
    <n v="169"/>
    <s v="Ticket"/>
    <s v="Saturday"/>
    <s v="Evening"/>
    <x v="7"/>
    <s v="22"/>
  </r>
  <r>
    <x v="0"/>
    <n v="5"/>
    <d v="2010-02-27T00:00:00"/>
    <x v="68"/>
    <d v="1899-12-30T22:52:00"/>
    <d v="2010-02-28T00:00:00"/>
    <d v="1899-12-30T01:55:00"/>
    <n v="70"/>
    <n v="183"/>
    <s v="Ticket"/>
    <s v="Saturday"/>
    <s v="Night"/>
    <x v="9"/>
    <s v="01"/>
  </r>
  <r>
    <x v="0"/>
    <n v="6"/>
    <d v="2010-02-28T00:00:00"/>
    <x v="69"/>
    <d v="1899-12-30T12:35:00"/>
    <d v="2010-02-28T00:00:00"/>
    <d v="1899-12-30T14:48:00"/>
    <n v="50"/>
    <n v="133"/>
    <s v="Ticket"/>
    <s v="Sunday"/>
    <s v="Morning"/>
    <x v="2"/>
    <s v="14"/>
  </r>
  <r>
    <x v="0"/>
    <n v="8"/>
    <d v="2010-02-28T00:00:00"/>
    <x v="69"/>
    <d v="1899-12-30T14:25:00"/>
    <d v="2010-02-28T00:00:00"/>
    <d v="1899-12-30T17:57:00"/>
    <n v="70"/>
    <n v="212"/>
    <s v="Ticket"/>
    <s v="Sunday"/>
    <s v="Afternoon"/>
    <x v="4"/>
    <s v="17"/>
  </r>
  <r>
    <x v="0"/>
    <n v="8"/>
    <d v="2010-02-28T00:00:00"/>
    <x v="69"/>
    <d v="1899-12-30T14:42:00"/>
    <d v="2010-02-28T00:00:00"/>
    <d v="1899-12-30T16:49:00"/>
    <n v="50"/>
    <n v="127"/>
    <s v="Ticket"/>
    <s v="Sunday"/>
    <s v="Afternoon"/>
    <x v="4"/>
    <s v="16"/>
  </r>
  <r>
    <x v="0"/>
    <n v="6"/>
    <d v="2010-02-28T00:00:00"/>
    <x v="69"/>
    <d v="1899-12-30T15:51:00"/>
    <d v="2010-02-28T00:00:00"/>
    <d v="1899-12-30T17:30:00"/>
    <n v="50"/>
    <n v="99"/>
    <s v="Ticket"/>
    <s v="Sunday"/>
    <s v="Afternoon"/>
    <x v="5"/>
    <s v="17"/>
  </r>
  <r>
    <x v="0"/>
    <n v="6"/>
    <d v="2010-02-28T00:00:00"/>
    <x v="69"/>
    <d v="1899-12-30T16:52:00"/>
    <d v="2010-02-28T00:00:00"/>
    <d v="1899-12-30T22:35:00"/>
    <n v="110"/>
    <n v="343"/>
    <s v="Ticket"/>
    <s v="Sunday"/>
    <s v="Afternoon"/>
    <x v="11"/>
    <s v="22"/>
  </r>
  <r>
    <x v="0"/>
    <n v="5"/>
    <d v="2010-02-28T00:00:00"/>
    <x v="69"/>
    <d v="1899-12-30T17:09:00"/>
    <d v="2010-02-28T00:00:00"/>
    <d v="1899-12-30T18:28:00"/>
    <n v="50"/>
    <n v="79"/>
    <s v="Ticket"/>
    <s v="Sunday"/>
    <s v="Afternoon"/>
    <x v="6"/>
    <s v="18"/>
  </r>
  <r>
    <x v="0"/>
    <n v="5"/>
    <d v="2010-02-28T00:00:00"/>
    <x v="69"/>
    <d v="1899-12-30T18:21:00"/>
    <d v="2010-02-28T00:00:00"/>
    <d v="1899-12-30T19:57:00"/>
    <n v="50"/>
    <n v="96"/>
    <s v="Ticket"/>
    <s v="Sunday"/>
    <s v="Evening"/>
    <x v="12"/>
    <s v="19"/>
  </r>
  <r>
    <x v="0"/>
    <n v="6"/>
    <d v="2010-02-28T00:00:00"/>
    <x v="69"/>
    <d v="1899-12-30T19:06:00"/>
    <d v="2010-02-28T00:00:00"/>
    <d v="1899-12-30T21:55:00"/>
    <n v="50"/>
    <n v="169"/>
    <s v="Ticket"/>
    <s v="Sunday"/>
    <s v="Evening"/>
    <x v="7"/>
    <s v="21"/>
  </r>
  <r>
    <x v="0"/>
    <n v="6"/>
    <d v="2010-02-28T00:00:00"/>
    <x v="69"/>
    <d v="1899-12-30T19:47:00"/>
    <d v="2010-02-28T00:00:00"/>
    <d v="1899-12-30T21:57:00"/>
    <n v="50"/>
    <n v="130"/>
    <s v="Ticket"/>
    <s v="Sunday"/>
    <s v="Evening"/>
    <x v="7"/>
    <s v="21"/>
  </r>
  <r>
    <x v="0"/>
    <n v="8"/>
    <d v="2010-02-28T00:00:00"/>
    <x v="69"/>
    <d v="1899-12-30T22:44:00"/>
    <d v="2010-02-28T00:00:00"/>
    <d v="1899-12-30T22:48:00"/>
    <n v="50"/>
    <n v="4"/>
    <s v="Ticket"/>
    <s v="Sunday"/>
    <s v="Night"/>
    <x v="9"/>
    <s v="22"/>
  </r>
  <r>
    <x v="0"/>
    <n v="5"/>
    <d v="2010-03-06T00:00:00"/>
    <x v="70"/>
    <d v="1899-12-30T10:49:00"/>
    <d v="2010-03-06T00:00:00"/>
    <d v="1899-12-30T20:09:00"/>
    <n v="190"/>
    <n v="560"/>
    <s v="Ticket"/>
    <s v="Saturday"/>
    <s v="Morning"/>
    <x v="0"/>
    <s v="20"/>
  </r>
  <r>
    <x v="0"/>
    <n v="5"/>
    <d v="2010-03-06T00:00:00"/>
    <x v="70"/>
    <d v="1899-12-30T14:47:00"/>
    <d v="2010-03-06T00:00:00"/>
    <d v="1899-12-30T17:36:00"/>
    <n v="50"/>
    <n v="169"/>
    <s v="Ticket"/>
    <s v="Saturday"/>
    <s v="Afternoon"/>
    <x v="4"/>
    <s v="17"/>
  </r>
  <r>
    <x v="0"/>
    <n v="5"/>
    <d v="2010-03-06T00:00:00"/>
    <x v="70"/>
    <d v="1899-12-30T15:12:00"/>
    <d v="2010-03-06T00:00:00"/>
    <d v="1899-12-30T16:12:00"/>
    <n v="50"/>
    <n v="60"/>
    <s v="Ticket"/>
    <s v="Saturday"/>
    <s v="Afternoon"/>
    <x v="5"/>
    <s v="16"/>
  </r>
  <r>
    <x v="0"/>
    <n v="5"/>
    <d v="2010-03-06T00:00:00"/>
    <x v="70"/>
    <d v="1899-12-30T15:17:00"/>
    <d v="2010-03-06T00:00:00"/>
    <d v="1899-12-30T18:56:00"/>
    <n v="70"/>
    <n v="219"/>
    <s v="Ticket"/>
    <s v="Saturday"/>
    <s v="Afternoon"/>
    <x v="5"/>
    <s v="18"/>
  </r>
  <r>
    <x v="0"/>
    <n v="6"/>
    <d v="2010-03-06T00:00:00"/>
    <x v="70"/>
    <d v="1899-12-30T17:07:00"/>
    <d v="2010-03-06T00:00:00"/>
    <d v="1899-12-30T18:08:00"/>
    <n v="50"/>
    <n v="61"/>
    <s v="Ticket"/>
    <s v="Saturday"/>
    <s v="Afternoon"/>
    <x v="6"/>
    <s v="18"/>
  </r>
  <r>
    <x v="0"/>
    <n v="5"/>
    <d v="2010-03-06T00:00:00"/>
    <x v="70"/>
    <d v="1899-12-30T17:57:00"/>
    <d v="2010-03-06T00:00:00"/>
    <d v="1899-12-30T21:12:00"/>
    <n v="70"/>
    <n v="195"/>
    <s v="Ticket"/>
    <s v="Saturday"/>
    <s v="Afternoon"/>
    <x v="6"/>
    <s v="21"/>
  </r>
  <r>
    <x v="0"/>
    <n v="8"/>
    <d v="2010-03-06T00:00:00"/>
    <x v="70"/>
    <d v="1899-12-30T17:59:00"/>
    <d v="2010-03-06T00:00:00"/>
    <d v="1899-12-30T21:38:00"/>
    <n v="70"/>
    <n v="219"/>
    <s v="Ticket"/>
    <s v="Saturday"/>
    <s v="Afternoon"/>
    <x v="6"/>
    <s v="21"/>
  </r>
  <r>
    <x v="0"/>
    <n v="6"/>
    <d v="2010-03-06T00:00:00"/>
    <x v="70"/>
    <d v="1899-12-30T18:02:00"/>
    <d v="2010-03-06T00:00:00"/>
    <d v="1899-12-30T20:30:00"/>
    <n v="50"/>
    <n v="148"/>
    <s v="Ticket"/>
    <s v="Saturday"/>
    <s v="Evening"/>
    <x v="12"/>
    <s v="20"/>
  </r>
  <r>
    <x v="0"/>
    <n v="5"/>
    <d v="2010-03-06T00:00:00"/>
    <x v="70"/>
    <d v="1899-12-30T18:03:00"/>
    <d v="2010-03-06T00:00:00"/>
    <d v="1899-12-30T18:50:00"/>
    <n v="50"/>
    <n v="47"/>
    <s v="Ticket"/>
    <s v="Saturday"/>
    <s v="Evening"/>
    <x v="12"/>
    <s v="18"/>
  </r>
  <r>
    <x v="0"/>
    <n v="5"/>
    <d v="2010-03-06T00:00:00"/>
    <x v="70"/>
    <d v="1899-12-30T18:07:00"/>
    <d v="2010-03-06T00:00:00"/>
    <d v="1899-12-30T21:41:00"/>
    <n v="70"/>
    <n v="214"/>
    <s v="Ticket"/>
    <s v="Saturday"/>
    <s v="Evening"/>
    <x v="12"/>
    <s v="21"/>
  </r>
  <r>
    <x v="0"/>
    <n v="6"/>
    <d v="2010-03-06T00:00:00"/>
    <x v="70"/>
    <d v="1899-12-30T18:54:00"/>
    <d v="2010-03-07T00:00:00"/>
    <d v="1899-12-30T00:53:00"/>
    <n v="110"/>
    <n v="359"/>
    <s v="Ticket"/>
    <s v="Saturday"/>
    <s v="Evening"/>
    <x v="12"/>
    <s v="00"/>
  </r>
  <r>
    <x v="0"/>
    <n v="6"/>
    <d v="2010-03-06T00:00:00"/>
    <x v="70"/>
    <d v="1899-12-30T19:38:00"/>
    <d v="2010-03-06T00:00:00"/>
    <d v="1899-12-30T21:22:00"/>
    <n v="50"/>
    <n v="104"/>
    <s v="Ticket"/>
    <s v="Saturday"/>
    <s v="Evening"/>
    <x v="7"/>
    <s v="21"/>
  </r>
  <r>
    <x v="0"/>
    <n v="6"/>
    <d v="2010-03-06T00:00:00"/>
    <x v="70"/>
    <d v="1899-12-30T19:40:00"/>
    <d v="2010-03-06T00:00:00"/>
    <d v="1899-12-30T22:32:00"/>
    <n v="50"/>
    <n v="172"/>
    <s v="Ticket"/>
    <s v="Saturday"/>
    <s v="Evening"/>
    <x v="7"/>
    <s v="22"/>
  </r>
  <r>
    <x v="0"/>
    <n v="5"/>
    <d v="2010-03-06T00:00:00"/>
    <x v="70"/>
    <d v="1899-12-30T19:48:00"/>
    <d v="2010-03-06T00:00:00"/>
    <d v="1899-12-30T21:47:00"/>
    <n v="50"/>
    <n v="119"/>
    <s v="Ticket"/>
    <s v="Saturday"/>
    <s v="Evening"/>
    <x v="7"/>
    <s v="21"/>
  </r>
  <r>
    <x v="0"/>
    <n v="5"/>
    <d v="2010-03-06T00:00:00"/>
    <x v="70"/>
    <d v="1899-12-30T19:50:00"/>
    <d v="2010-03-06T00:00:00"/>
    <d v="1899-12-30T22:21:00"/>
    <n v="50"/>
    <n v="151"/>
    <s v="Ticket"/>
    <s v="Saturday"/>
    <s v="Evening"/>
    <x v="7"/>
    <s v="22"/>
  </r>
  <r>
    <x v="0"/>
    <n v="5"/>
    <d v="2010-03-06T00:00:00"/>
    <x v="70"/>
    <d v="1899-12-30T20:58:00"/>
    <d v="2010-03-06T00:00:00"/>
    <d v="1899-12-30T22:27:00"/>
    <n v="50"/>
    <n v="89"/>
    <s v="Ticket"/>
    <s v="Saturday"/>
    <s v="Evening"/>
    <x v="8"/>
    <s v="22"/>
  </r>
  <r>
    <x v="0"/>
    <n v="5"/>
    <d v="2010-03-06T00:00:00"/>
    <x v="70"/>
    <d v="1899-12-30T21:05:00"/>
    <d v="2010-03-07T00:00:00"/>
    <d v="1899-12-30T01:23:00"/>
    <n v="90"/>
    <n v="258"/>
    <s v="Ticket"/>
    <s v="Saturday"/>
    <s v="Evening"/>
    <x v="13"/>
    <s v="01"/>
  </r>
  <r>
    <x v="0"/>
    <n v="5"/>
    <d v="2010-03-07T00:00:00"/>
    <x v="71"/>
    <d v="1899-12-30T11:57:00"/>
    <d v="2010-03-07T00:00:00"/>
    <d v="1899-12-30T15:12:00"/>
    <n v="70"/>
    <n v="195"/>
    <s v="Ticket"/>
    <s v="Sunday"/>
    <s v="Morning"/>
    <x v="1"/>
    <s v="15"/>
  </r>
  <r>
    <x v="0"/>
    <n v="5"/>
    <d v="2010-03-07T00:00:00"/>
    <x v="71"/>
    <d v="1899-12-30T12:47:00"/>
    <d v="2010-03-07T00:00:00"/>
    <d v="1899-12-30T17:10:00"/>
    <n v="90"/>
    <n v="263"/>
    <s v="Ticket"/>
    <s v="Sunday"/>
    <s v="Morning"/>
    <x v="2"/>
    <s v="17"/>
  </r>
  <r>
    <x v="0"/>
    <n v="6"/>
    <d v="2010-03-07T00:00:00"/>
    <x v="71"/>
    <d v="1899-12-30T13:00:00"/>
    <d v="2010-03-07T00:00:00"/>
    <d v="1899-12-30T15:52:00"/>
    <n v="50"/>
    <n v="172"/>
    <s v="Ticket"/>
    <s v="Sunday"/>
    <s v="Morning"/>
    <x v="3"/>
    <s v="15"/>
  </r>
  <r>
    <x v="0"/>
    <n v="6"/>
    <d v="2010-03-07T00:00:00"/>
    <x v="71"/>
    <d v="1899-12-30T13:53:00"/>
    <d v="2010-03-07T00:00:00"/>
    <d v="1899-12-30T16:00:00"/>
    <n v="50"/>
    <n v="127"/>
    <s v="Ticket"/>
    <s v="Sunday"/>
    <s v="Morning"/>
    <x v="3"/>
    <s v="16"/>
  </r>
  <r>
    <x v="0"/>
    <n v="6"/>
    <d v="2010-03-07T00:00:00"/>
    <x v="71"/>
    <d v="1899-12-30T14:38:00"/>
    <d v="2010-03-07T00:00:00"/>
    <d v="1899-12-30T16:39:00"/>
    <n v="50"/>
    <n v="121"/>
    <s v="Ticket"/>
    <s v="Sunday"/>
    <s v="Afternoon"/>
    <x v="4"/>
    <s v="16"/>
  </r>
  <r>
    <x v="0"/>
    <n v="5"/>
    <d v="2010-03-07T00:00:00"/>
    <x v="71"/>
    <d v="1899-12-30T16:00:00"/>
    <d v="2010-03-07T00:00:00"/>
    <d v="1899-12-30T17:09:00"/>
    <n v="50"/>
    <n v="69"/>
    <s v="Ticket"/>
    <s v="Sunday"/>
    <s v="Afternoon"/>
    <x v="11"/>
    <s v="17"/>
  </r>
  <r>
    <x v="0"/>
    <n v="5"/>
    <d v="2010-03-07T00:00:00"/>
    <x v="71"/>
    <d v="1899-12-30T16:34:00"/>
    <d v="2010-03-07T00:00:00"/>
    <d v="1899-12-30T17:53:00"/>
    <n v="50"/>
    <n v="79"/>
    <s v="Ticket"/>
    <s v="Sunday"/>
    <s v="Afternoon"/>
    <x v="11"/>
    <s v="17"/>
  </r>
  <r>
    <x v="0"/>
    <n v="6"/>
    <d v="2010-03-07T00:00:00"/>
    <x v="71"/>
    <d v="1899-12-30T17:26:00"/>
    <d v="2010-03-07T00:00:00"/>
    <d v="1899-12-30T20:04:00"/>
    <n v="50"/>
    <n v="158"/>
    <s v="Ticket"/>
    <s v="Sunday"/>
    <s v="Afternoon"/>
    <x v="6"/>
    <s v="20"/>
  </r>
  <r>
    <x v="0"/>
    <n v="5"/>
    <d v="2010-03-07T00:00:00"/>
    <x v="71"/>
    <d v="1899-12-30T17:34:00"/>
    <d v="2010-03-07T00:00:00"/>
    <d v="1899-12-30T18:31:00"/>
    <n v="50"/>
    <n v="57"/>
    <s v="Ticket"/>
    <s v="Sunday"/>
    <s v="Afternoon"/>
    <x v="6"/>
    <s v="18"/>
  </r>
  <r>
    <x v="0"/>
    <n v="6"/>
    <d v="2010-03-07T00:00:00"/>
    <x v="71"/>
    <d v="1899-12-30T17:36:00"/>
    <d v="2010-03-07T00:00:00"/>
    <d v="1899-12-30T18:59:00"/>
    <n v="50"/>
    <n v="83"/>
    <s v="Ticket"/>
    <s v="Sunday"/>
    <s v="Afternoon"/>
    <x v="6"/>
    <s v="18"/>
  </r>
  <r>
    <x v="0"/>
    <n v="6"/>
    <d v="2010-03-07T00:00:00"/>
    <x v="71"/>
    <d v="1899-12-30T18:48:00"/>
    <d v="2010-03-07T00:00:00"/>
    <d v="1899-12-30T23:37:00"/>
    <n v="90"/>
    <n v="289"/>
    <s v="Ticket"/>
    <s v="Sunday"/>
    <s v="Evening"/>
    <x v="12"/>
    <s v="23"/>
  </r>
  <r>
    <x v="0"/>
    <n v="5"/>
    <d v="2010-03-07T00:00:00"/>
    <x v="71"/>
    <d v="1899-12-30T19:26:00"/>
    <d v="2010-03-07T00:00:00"/>
    <d v="1899-12-30T22:42:00"/>
    <n v="70"/>
    <n v="196"/>
    <s v="Ticket"/>
    <s v="Sunday"/>
    <s v="Evening"/>
    <x v="7"/>
    <s v="22"/>
  </r>
  <r>
    <x v="0"/>
    <n v="5"/>
    <d v="2010-03-07T00:00:00"/>
    <x v="71"/>
    <d v="1899-12-30T20:41:00"/>
    <d v="2010-03-07T00:00:00"/>
    <d v="1899-12-30T23:27:00"/>
    <n v="50"/>
    <n v="166"/>
    <s v="Ticket"/>
    <s v="Sunday"/>
    <s v="Evening"/>
    <x v="8"/>
    <s v="23"/>
  </r>
  <r>
    <x v="0"/>
    <n v="6"/>
    <d v="2010-03-13T00:00:00"/>
    <x v="72"/>
    <d v="1899-12-30T12:42:00"/>
    <d v="2010-03-13T00:00:00"/>
    <d v="1899-12-30T14:44:00"/>
    <n v="50"/>
    <n v="122"/>
    <s v="Ticket"/>
    <s v="Saturday"/>
    <s v="Morning"/>
    <x v="2"/>
    <s v="14"/>
  </r>
  <r>
    <x v="0"/>
    <n v="5"/>
    <d v="2010-03-13T00:00:00"/>
    <x v="72"/>
    <d v="1899-12-30T13:36:00"/>
    <d v="2010-03-13T00:00:00"/>
    <d v="1899-12-30T16:31:00"/>
    <n v="50"/>
    <n v="175"/>
    <s v="Ticket"/>
    <s v="Saturday"/>
    <s v="Morning"/>
    <x v="3"/>
    <s v="16"/>
  </r>
  <r>
    <x v="0"/>
    <n v="6"/>
    <d v="2010-03-13T00:00:00"/>
    <x v="72"/>
    <d v="1899-12-30T13:44:00"/>
    <d v="2010-03-13T00:00:00"/>
    <d v="1899-12-30T16:10:00"/>
    <n v="50"/>
    <n v="146"/>
    <s v="Ticket"/>
    <s v="Saturday"/>
    <s v="Morning"/>
    <x v="3"/>
    <s v="16"/>
  </r>
  <r>
    <x v="0"/>
    <n v="6"/>
    <d v="2010-03-13T00:00:00"/>
    <x v="72"/>
    <d v="1899-12-30T14:13:00"/>
    <d v="2010-03-13T00:00:00"/>
    <d v="1899-12-30T15:49:00"/>
    <n v="50"/>
    <n v="96"/>
    <s v="Ticket"/>
    <s v="Saturday"/>
    <s v="Afternoon"/>
    <x v="4"/>
    <s v="15"/>
  </r>
  <r>
    <x v="0"/>
    <n v="5"/>
    <d v="2010-03-13T00:00:00"/>
    <x v="72"/>
    <d v="1899-12-30T17:13:00"/>
    <d v="2010-03-13T00:00:00"/>
    <d v="1899-12-30T18:06:00"/>
    <n v="300"/>
    <n v="53"/>
    <s v="Ticket"/>
    <s v="Saturday"/>
    <s v="Afternoon"/>
    <x v="6"/>
    <s v="18"/>
  </r>
  <r>
    <x v="0"/>
    <n v="5"/>
    <d v="2010-03-13T00:00:00"/>
    <x v="72"/>
    <d v="1899-12-30T18:30:00"/>
    <d v="2010-03-13T00:00:00"/>
    <d v="1899-12-30T19:22:00"/>
    <n v="50"/>
    <n v="52"/>
    <s v="Ticket"/>
    <s v="Saturday"/>
    <s v="Evening"/>
    <x v="12"/>
    <s v="19"/>
  </r>
  <r>
    <x v="0"/>
    <n v="5"/>
    <d v="2010-03-13T00:00:00"/>
    <x v="72"/>
    <d v="1899-12-30T19:07:00"/>
    <d v="2010-03-13T00:00:00"/>
    <d v="1899-12-30T22:10:00"/>
    <n v="70"/>
    <n v="183"/>
    <s v="Ticket"/>
    <s v="Saturday"/>
    <s v="Evening"/>
    <x v="7"/>
    <s v="22"/>
  </r>
  <r>
    <x v="0"/>
    <n v="5"/>
    <d v="2010-03-13T00:00:00"/>
    <x v="72"/>
    <d v="1899-12-30T20:25:00"/>
    <d v="2010-03-13T00:00:00"/>
    <d v="1899-12-30T22:09:00"/>
    <n v="50"/>
    <n v="104"/>
    <s v="Ticket"/>
    <s v="Saturday"/>
    <s v="Evening"/>
    <x v="8"/>
    <s v="22"/>
  </r>
  <r>
    <x v="0"/>
    <n v="5"/>
    <d v="2010-03-13T00:00:00"/>
    <x v="72"/>
    <d v="1899-12-30T20:41:00"/>
    <d v="2010-03-13T00:00:00"/>
    <d v="1899-12-30T21:51:00"/>
    <n v="50"/>
    <n v="70"/>
    <s v="Ticket"/>
    <s v="Saturday"/>
    <s v="Evening"/>
    <x v="8"/>
    <s v="21"/>
  </r>
  <r>
    <x v="0"/>
    <n v="6"/>
    <d v="2010-03-13T00:00:00"/>
    <x v="72"/>
    <d v="1899-12-30T22:08:00"/>
    <d v="2010-03-13T00:00:00"/>
    <d v="1899-12-30T22:38:00"/>
    <n v="50"/>
    <n v="30"/>
    <s v="Ticket"/>
    <s v="Saturday"/>
    <s v="Night"/>
    <x v="9"/>
    <s v="22"/>
  </r>
  <r>
    <x v="0"/>
    <n v="6"/>
    <d v="2010-03-14T00:00:00"/>
    <x v="73"/>
    <d v="1899-12-30T09:51:00"/>
    <d v="2010-03-14T00:00:00"/>
    <d v="1899-12-30T13:26:00"/>
    <n v="70"/>
    <n v="215"/>
    <s v="Ticket"/>
    <s v="Sunday"/>
    <s v="Night"/>
    <x v="10"/>
    <s v="13"/>
  </r>
  <r>
    <x v="0"/>
    <n v="5"/>
    <d v="2010-03-14T00:00:00"/>
    <x v="73"/>
    <d v="1899-12-30T10:57:00"/>
    <d v="2010-03-14T00:00:00"/>
    <d v="1899-12-30T14:55:00"/>
    <n v="0"/>
    <n v="238"/>
    <s v="Pass"/>
    <s v="Sunday"/>
    <s v="Morning"/>
    <x v="0"/>
    <s v="14"/>
  </r>
  <r>
    <x v="0"/>
    <n v="5"/>
    <d v="2010-03-14T00:00:00"/>
    <x v="73"/>
    <d v="1899-12-30T11:41:00"/>
    <d v="2010-03-14T00:00:00"/>
    <d v="1899-12-30T14:02:00"/>
    <n v="50"/>
    <n v="141"/>
    <s v="Ticket"/>
    <s v="Sunday"/>
    <s v="Morning"/>
    <x v="1"/>
    <s v="14"/>
  </r>
  <r>
    <x v="0"/>
    <n v="5"/>
    <d v="2010-03-14T00:00:00"/>
    <x v="73"/>
    <d v="1899-12-30T12:08:00"/>
    <d v="2010-03-14T00:00:00"/>
    <d v="1899-12-30T14:05:00"/>
    <n v="50"/>
    <n v="117"/>
    <s v="Ticket"/>
    <s v="Sunday"/>
    <s v="Morning"/>
    <x v="2"/>
    <s v="14"/>
  </r>
  <r>
    <x v="0"/>
    <n v="5"/>
    <d v="2010-03-14T00:00:00"/>
    <x v="73"/>
    <d v="1899-12-30T12:32:00"/>
    <d v="2010-03-14T00:00:00"/>
    <d v="1899-12-30T16:25:00"/>
    <n v="70"/>
    <n v="233"/>
    <s v="Ticket"/>
    <s v="Sunday"/>
    <s v="Morning"/>
    <x v="2"/>
    <s v="16"/>
  </r>
  <r>
    <x v="0"/>
    <n v="5"/>
    <d v="2010-03-14T00:00:00"/>
    <x v="73"/>
    <d v="1899-12-30T12:58:00"/>
    <d v="2010-03-14T00:00:00"/>
    <d v="1899-12-30T16:09:00"/>
    <n v="70"/>
    <n v="191"/>
    <s v="Ticket"/>
    <s v="Sunday"/>
    <s v="Morning"/>
    <x v="2"/>
    <s v="16"/>
  </r>
  <r>
    <x v="0"/>
    <n v="5"/>
    <d v="2010-03-14T00:00:00"/>
    <x v="73"/>
    <d v="1899-12-30T13:03:00"/>
    <d v="2010-03-14T00:00:00"/>
    <d v="1899-12-30T16:56:00"/>
    <n v="70"/>
    <n v="233"/>
    <s v="Ticket"/>
    <s v="Sunday"/>
    <s v="Morning"/>
    <x v="3"/>
    <s v="16"/>
  </r>
  <r>
    <x v="0"/>
    <n v="5"/>
    <d v="2010-03-14T00:00:00"/>
    <x v="73"/>
    <d v="1899-12-30T16:11:00"/>
    <d v="2010-03-14T00:00:00"/>
    <d v="1899-12-30T19:22:00"/>
    <n v="70"/>
    <n v="191"/>
    <s v="Ticket"/>
    <s v="Sunday"/>
    <s v="Afternoon"/>
    <x v="11"/>
    <s v="19"/>
  </r>
  <r>
    <x v="0"/>
    <n v="6"/>
    <d v="2010-03-14T00:00:00"/>
    <x v="73"/>
    <d v="1899-12-30T16:30:00"/>
    <d v="2010-03-14T00:00:00"/>
    <d v="1899-12-30T17:50:00"/>
    <n v="50"/>
    <n v="80"/>
    <s v="Ticket"/>
    <s v="Sunday"/>
    <s v="Afternoon"/>
    <x v="11"/>
    <s v="17"/>
  </r>
  <r>
    <x v="0"/>
    <n v="5"/>
    <d v="2010-03-14T00:00:00"/>
    <x v="73"/>
    <d v="1899-12-30T16:36:00"/>
    <d v="2010-03-14T00:00:00"/>
    <d v="1899-12-30T19:36:00"/>
    <n v="50"/>
    <n v="180"/>
    <s v="Ticket"/>
    <s v="Sunday"/>
    <s v="Afternoon"/>
    <x v="11"/>
    <s v="19"/>
  </r>
  <r>
    <x v="0"/>
    <n v="8"/>
    <d v="2010-03-14T00:00:00"/>
    <x v="73"/>
    <d v="1899-12-30T17:33:00"/>
    <d v="2010-03-14T00:00:00"/>
    <d v="1899-12-30T18:31:00"/>
    <n v="50"/>
    <n v="58"/>
    <s v="Ticket"/>
    <s v="Sunday"/>
    <s v="Afternoon"/>
    <x v="6"/>
    <s v="18"/>
  </r>
  <r>
    <x v="0"/>
    <n v="5"/>
    <d v="2010-03-14T00:00:00"/>
    <x v="73"/>
    <d v="1899-12-30T18:12:00"/>
    <d v="2010-03-14T00:00:00"/>
    <d v="1899-12-30T20:45:00"/>
    <n v="50"/>
    <n v="153"/>
    <s v="Ticket"/>
    <s v="Sunday"/>
    <s v="Evening"/>
    <x v="12"/>
    <s v="20"/>
  </r>
  <r>
    <x v="0"/>
    <n v="5"/>
    <d v="2010-03-14T00:00:00"/>
    <x v="73"/>
    <d v="1899-12-30T18:15:00"/>
    <d v="2010-03-14T00:00:00"/>
    <d v="1899-12-30T20:31:00"/>
    <n v="50"/>
    <n v="136"/>
    <s v="Ticket"/>
    <s v="Sunday"/>
    <s v="Evening"/>
    <x v="12"/>
    <s v="20"/>
  </r>
  <r>
    <x v="0"/>
    <n v="5"/>
    <d v="2010-03-14T00:00:00"/>
    <x v="73"/>
    <d v="1899-12-30T18:39:00"/>
    <d v="2010-03-14T00:00:00"/>
    <d v="1899-12-30T21:10:00"/>
    <n v="50"/>
    <n v="151"/>
    <s v="Ticket"/>
    <s v="Sunday"/>
    <s v="Evening"/>
    <x v="12"/>
    <s v="21"/>
  </r>
  <r>
    <x v="0"/>
    <n v="6"/>
    <d v="2010-03-14T00:00:00"/>
    <x v="73"/>
    <d v="1899-12-30T19:01:00"/>
    <d v="2010-03-14T00:00:00"/>
    <d v="1899-12-30T19:34:00"/>
    <n v="50"/>
    <n v="33"/>
    <s v="Ticket"/>
    <s v="Sunday"/>
    <s v="Evening"/>
    <x v="7"/>
    <s v="19"/>
  </r>
  <r>
    <x v="0"/>
    <n v="5"/>
    <d v="2010-03-14T00:00:00"/>
    <x v="73"/>
    <d v="1899-12-30T19:12:00"/>
    <d v="2010-03-14T00:00:00"/>
    <d v="1899-12-30T20:12:00"/>
    <n v="50"/>
    <n v="60"/>
    <s v="Ticket"/>
    <s v="Sunday"/>
    <s v="Evening"/>
    <x v="7"/>
    <s v="20"/>
  </r>
  <r>
    <x v="0"/>
    <n v="6"/>
    <d v="2010-03-14T00:00:00"/>
    <x v="73"/>
    <d v="1899-12-30T20:17:00"/>
    <d v="2010-03-14T00:00:00"/>
    <d v="1899-12-30T21:43:00"/>
    <n v="50"/>
    <n v="86"/>
    <s v="Ticket"/>
    <s v="Sunday"/>
    <s v="Evening"/>
    <x v="8"/>
    <s v="21"/>
  </r>
  <r>
    <x v="0"/>
    <n v="8"/>
    <d v="2010-03-14T00:00:00"/>
    <x v="73"/>
    <d v="1899-12-30T21:02:00"/>
    <d v="2010-03-14T00:00:00"/>
    <d v="1899-12-30T21:55:00"/>
    <n v="50"/>
    <n v="53"/>
    <s v="Ticket"/>
    <s v="Sunday"/>
    <s v="Evening"/>
    <x v="13"/>
    <s v="21"/>
  </r>
  <r>
    <x v="0"/>
    <n v="5"/>
    <d v="2010-03-20T00:00:00"/>
    <x v="74"/>
    <d v="1899-12-30T10:47:00"/>
    <d v="2010-03-20T00:00:00"/>
    <d v="1899-12-30T16:25:00"/>
    <n v="110"/>
    <n v="338"/>
    <s v="Ticket"/>
    <s v="Saturday"/>
    <s v="Morning"/>
    <x v="0"/>
    <s v="16"/>
  </r>
  <r>
    <x v="0"/>
    <n v="5"/>
    <d v="2010-03-20T00:00:00"/>
    <x v="74"/>
    <d v="1899-12-30T11:06:00"/>
    <d v="2010-03-20T00:00:00"/>
    <d v="1899-12-30T12:03:00"/>
    <n v="50"/>
    <n v="57"/>
    <s v="Ticket"/>
    <s v="Saturday"/>
    <s v="Morning"/>
    <x v="1"/>
    <s v="12"/>
  </r>
  <r>
    <x v="0"/>
    <n v="5"/>
    <d v="2010-03-20T00:00:00"/>
    <x v="74"/>
    <d v="1899-12-30T12:11:00"/>
    <d v="2010-03-20T00:00:00"/>
    <d v="1899-12-30T18:02:00"/>
    <n v="110"/>
    <n v="351"/>
    <s v="Ticket"/>
    <s v="Saturday"/>
    <s v="Morning"/>
    <x v="2"/>
    <s v="18"/>
  </r>
  <r>
    <x v="0"/>
    <n v="5"/>
    <d v="2010-03-20T00:00:00"/>
    <x v="74"/>
    <d v="1899-12-30T12:25:00"/>
    <d v="2010-03-20T00:00:00"/>
    <d v="1899-12-30T16:19:00"/>
    <n v="70"/>
    <n v="234"/>
    <s v="Ticket"/>
    <s v="Saturday"/>
    <s v="Morning"/>
    <x v="2"/>
    <s v="16"/>
  </r>
  <r>
    <x v="0"/>
    <n v="5"/>
    <d v="2010-03-20T00:00:00"/>
    <x v="74"/>
    <d v="1899-12-30T13:29:00"/>
    <d v="2010-03-20T00:00:00"/>
    <d v="1899-12-30T18:21:00"/>
    <n v="90"/>
    <n v="292"/>
    <s v="Ticket"/>
    <s v="Saturday"/>
    <s v="Morning"/>
    <x v="3"/>
    <s v="18"/>
  </r>
  <r>
    <x v="0"/>
    <n v="5"/>
    <d v="2010-03-20T00:00:00"/>
    <x v="74"/>
    <d v="1899-12-30T13:57:00"/>
    <d v="2010-03-20T00:00:00"/>
    <d v="1899-12-30T16:38:00"/>
    <n v="50"/>
    <n v="161"/>
    <s v="Ticket"/>
    <s v="Saturday"/>
    <s v="Morning"/>
    <x v="3"/>
    <s v="16"/>
  </r>
  <r>
    <x v="0"/>
    <n v="6"/>
    <d v="2010-03-20T00:00:00"/>
    <x v="74"/>
    <d v="1899-12-30T15:30:00"/>
    <d v="2010-03-20T00:00:00"/>
    <d v="1899-12-30T17:23:00"/>
    <n v="50"/>
    <n v="113"/>
    <s v="Ticket"/>
    <s v="Saturday"/>
    <s v="Afternoon"/>
    <x v="5"/>
    <s v="17"/>
  </r>
  <r>
    <x v="0"/>
    <n v="6"/>
    <d v="2010-03-20T00:00:00"/>
    <x v="74"/>
    <d v="1899-12-30T16:10:00"/>
    <d v="2010-03-20T00:00:00"/>
    <d v="1899-12-30T17:27:00"/>
    <n v="50"/>
    <n v="77"/>
    <s v="Ticket"/>
    <s v="Saturday"/>
    <s v="Afternoon"/>
    <x v="11"/>
    <s v="17"/>
  </r>
  <r>
    <x v="0"/>
    <n v="5"/>
    <d v="2010-03-20T00:00:00"/>
    <x v="74"/>
    <d v="1899-12-30T16:34:00"/>
    <d v="2010-03-20T00:00:00"/>
    <d v="1899-12-30T19:34:00"/>
    <n v="50"/>
    <n v="180"/>
    <s v="Ticket"/>
    <s v="Saturday"/>
    <s v="Afternoon"/>
    <x v="11"/>
    <s v="19"/>
  </r>
  <r>
    <x v="0"/>
    <n v="6"/>
    <d v="2010-03-20T00:00:00"/>
    <x v="74"/>
    <d v="1899-12-30T16:34:00"/>
    <d v="2010-03-20T00:00:00"/>
    <d v="1899-12-30T19:04:00"/>
    <n v="50"/>
    <n v="150"/>
    <s v="Ticket"/>
    <s v="Saturday"/>
    <s v="Afternoon"/>
    <x v="11"/>
    <s v="19"/>
  </r>
  <r>
    <x v="0"/>
    <n v="5"/>
    <d v="2010-03-20T00:00:00"/>
    <x v="74"/>
    <d v="1899-12-30T16:54:00"/>
    <d v="2010-03-20T00:00:00"/>
    <d v="1899-12-30T20:57:00"/>
    <n v="90"/>
    <n v="243"/>
    <s v="Ticket"/>
    <s v="Saturday"/>
    <s v="Afternoon"/>
    <x v="11"/>
    <s v="20"/>
  </r>
  <r>
    <x v="0"/>
    <n v="5"/>
    <d v="2010-03-20T00:00:00"/>
    <x v="74"/>
    <d v="1899-12-30T19:29:00"/>
    <d v="2010-03-20T00:00:00"/>
    <d v="1899-12-30T23:13:00"/>
    <n v="70"/>
    <n v="224"/>
    <s v="Ticket"/>
    <s v="Saturday"/>
    <s v="Evening"/>
    <x v="7"/>
    <s v="23"/>
  </r>
  <r>
    <x v="0"/>
    <n v="6"/>
    <d v="2010-03-20T00:00:00"/>
    <x v="74"/>
    <d v="1899-12-30T19:34:00"/>
    <d v="2010-03-20T00:00:00"/>
    <d v="1899-12-30T20:38:00"/>
    <n v="50"/>
    <n v="64"/>
    <s v="Ticket"/>
    <s v="Saturday"/>
    <s v="Evening"/>
    <x v="7"/>
    <s v="20"/>
  </r>
  <r>
    <x v="0"/>
    <n v="8"/>
    <d v="2010-03-20T00:00:00"/>
    <x v="74"/>
    <d v="1899-12-30T19:35:00"/>
    <d v="2010-03-20T00:00:00"/>
    <d v="1899-12-30T20:38:00"/>
    <n v="50"/>
    <n v="63"/>
    <s v="Ticket"/>
    <s v="Saturday"/>
    <s v="Evening"/>
    <x v="7"/>
    <s v="20"/>
  </r>
  <r>
    <x v="0"/>
    <n v="8"/>
    <d v="2010-03-20T00:00:00"/>
    <x v="74"/>
    <d v="1899-12-30T19:38:00"/>
    <d v="2010-03-20T00:00:00"/>
    <d v="1899-12-30T22:10:00"/>
    <n v="50"/>
    <n v="152"/>
    <s v="Ticket"/>
    <s v="Saturday"/>
    <s v="Evening"/>
    <x v="7"/>
    <s v="22"/>
  </r>
  <r>
    <x v="0"/>
    <n v="6"/>
    <d v="2010-03-20T00:00:00"/>
    <x v="74"/>
    <d v="1899-12-30T20:43:00"/>
    <d v="2010-03-20T00:00:00"/>
    <d v="1899-12-30T22:26:00"/>
    <n v="50"/>
    <n v="103"/>
    <s v="Ticket"/>
    <s v="Saturday"/>
    <s v="Evening"/>
    <x v="8"/>
    <s v="22"/>
  </r>
  <r>
    <x v="0"/>
    <n v="5"/>
    <d v="2010-03-20T00:00:00"/>
    <x v="74"/>
    <d v="1899-12-30T20:53:00"/>
    <d v="2010-03-20T00:00:00"/>
    <d v="1899-12-30T22:08:00"/>
    <n v="50"/>
    <n v="75"/>
    <s v="Ticket"/>
    <s v="Saturday"/>
    <s v="Evening"/>
    <x v="8"/>
    <s v="22"/>
  </r>
  <r>
    <x v="0"/>
    <n v="5"/>
    <d v="2010-03-20T00:00:00"/>
    <x v="74"/>
    <d v="1899-12-30T21:06:00"/>
    <d v="2010-03-21T00:00:00"/>
    <d v="1899-12-30T01:06:00"/>
    <n v="70"/>
    <n v="240"/>
    <s v="Ticket"/>
    <s v="Saturday"/>
    <s v="Evening"/>
    <x v="13"/>
    <s v="01"/>
  </r>
  <r>
    <x v="0"/>
    <n v="5"/>
    <d v="2010-03-20T00:00:00"/>
    <x v="74"/>
    <d v="1899-12-30T21:25:00"/>
    <d v="2010-03-21T00:00:00"/>
    <d v="1899-12-30T02:05:00"/>
    <n v="90"/>
    <n v="280"/>
    <s v="Ticket"/>
    <s v="Saturday"/>
    <s v="Evening"/>
    <x v="13"/>
    <s v="02"/>
  </r>
  <r>
    <x v="0"/>
    <n v="5"/>
    <d v="2010-03-20T00:00:00"/>
    <x v="74"/>
    <d v="1899-12-30T22:25:00"/>
    <d v="2010-03-21T00:00:00"/>
    <d v="1899-12-30T01:11:00"/>
    <n v="50"/>
    <n v="166"/>
    <s v="Ticket"/>
    <s v="Saturday"/>
    <s v="Night"/>
    <x v="9"/>
    <s v="01"/>
  </r>
  <r>
    <x v="0"/>
    <n v="5"/>
    <d v="2010-03-21T00:00:00"/>
    <x v="75"/>
    <d v="1899-12-30T00:01:00"/>
    <d v="2010-03-21T00:00:00"/>
    <d v="1899-12-30T02:05:00"/>
    <n v="50"/>
    <n v="124"/>
    <s v="Ticket"/>
    <s v="Sunday"/>
    <s v="Night"/>
    <x v="18"/>
    <s v="02"/>
  </r>
  <r>
    <x v="0"/>
    <n v="6"/>
    <d v="2010-03-21T00:00:00"/>
    <x v="75"/>
    <d v="1899-12-30T13:35:00"/>
    <d v="2010-03-21T00:00:00"/>
    <d v="1899-12-30T17:44:00"/>
    <n v="90"/>
    <n v="249"/>
    <s v="Ticket"/>
    <s v="Sunday"/>
    <s v="Morning"/>
    <x v="3"/>
    <s v="17"/>
  </r>
  <r>
    <x v="0"/>
    <n v="5"/>
    <d v="2010-03-21T00:00:00"/>
    <x v="75"/>
    <d v="1899-12-30T15:00:00"/>
    <d v="2010-03-21T00:00:00"/>
    <d v="1899-12-30T16:45:00"/>
    <n v="50"/>
    <n v="105"/>
    <s v="Ticket"/>
    <s v="Sunday"/>
    <s v="Afternoon"/>
    <x v="5"/>
    <s v="16"/>
  </r>
  <r>
    <x v="0"/>
    <n v="6"/>
    <d v="2010-03-21T00:00:00"/>
    <x v="75"/>
    <d v="1899-12-30T15:06:00"/>
    <d v="2010-03-21T00:00:00"/>
    <d v="1899-12-30T16:46:00"/>
    <n v="50"/>
    <n v="100"/>
    <s v="Ticket"/>
    <s v="Sunday"/>
    <s v="Afternoon"/>
    <x v="5"/>
    <s v="16"/>
  </r>
  <r>
    <x v="0"/>
    <n v="5"/>
    <d v="2010-03-21T00:00:00"/>
    <x v="75"/>
    <d v="1899-12-30T15:14:00"/>
    <d v="2010-03-21T00:00:00"/>
    <d v="1899-12-30T16:31:00"/>
    <n v="50"/>
    <n v="77"/>
    <s v="Ticket"/>
    <s v="Sunday"/>
    <s v="Afternoon"/>
    <x v="5"/>
    <s v="16"/>
  </r>
  <r>
    <x v="0"/>
    <n v="8"/>
    <d v="2010-03-21T00:00:00"/>
    <x v="75"/>
    <d v="1899-12-30T15:44:00"/>
    <d v="2010-03-21T00:00:00"/>
    <d v="1899-12-30T17:12:00"/>
    <n v="50"/>
    <n v="88"/>
    <s v="Ticket"/>
    <s v="Sunday"/>
    <s v="Afternoon"/>
    <x v="5"/>
    <s v="17"/>
  </r>
  <r>
    <x v="0"/>
    <n v="5"/>
    <d v="2010-03-21T00:00:00"/>
    <x v="75"/>
    <d v="1899-12-30T16:01:00"/>
    <d v="2010-03-21T00:00:00"/>
    <d v="1899-12-30T18:40:00"/>
    <n v="50"/>
    <n v="159"/>
    <s v="Ticket"/>
    <s v="Sunday"/>
    <s v="Afternoon"/>
    <x v="11"/>
    <s v="18"/>
  </r>
  <r>
    <x v="0"/>
    <n v="6"/>
    <d v="2010-03-21T00:00:00"/>
    <x v="75"/>
    <d v="1899-12-30T17:10:00"/>
    <d v="2010-03-21T00:00:00"/>
    <d v="1899-12-30T18:16:00"/>
    <n v="50"/>
    <n v="66"/>
    <s v="Ticket"/>
    <s v="Sunday"/>
    <s v="Afternoon"/>
    <x v="6"/>
    <s v="18"/>
  </r>
  <r>
    <x v="0"/>
    <n v="8"/>
    <d v="2010-03-21T00:00:00"/>
    <x v="75"/>
    <d v="1899-12-30T18:04:00"/>
    <d v="2010-03-21T00:00:00"/>
    <d v="1899-12-30T20:05:00"/>
    <n v="50"/>
    <n v="121"/>
    <s v="Ticket"/>
    <s v="Sunday"/>
    <s v="Evening"/>
    <x v="12"/>
    <s v="20"/>
  </r>
  <r>
    <x v="0"/>
    <n v="6"/>
    <d v="2010-03-21T00:00:00"/>
    <x v="75"/>
    <d v="1899-12-30T18:09:00"/>
    <d v="2010-03-21T00:00:00"/>
    <d v="1899-12-30T20:55:00"/>
    <n v="50"/>
    <n v="166"/>
    <s v="Ticket"/>
    <s v="Sunday"/>
    <s v="Evening"/>
    <x v="12"/>
    <s v="20"/>
  </r>
  <r>
    <x v="0"/>
    <n v="6"/>
    <d v="2010-03-21T00:00:00"/>
    <x v="75"/>
    <d v="1899-12-30T18:10:00"/>
    <d v="2010-03-21T00:00:00"/>
    <d v="1899-12-30T22:57:00"/>
    <n v="90"/>
    <n v="287"/>
    <s v="Ticket"/>
    <s v="Sunday"/>
    <s v="Evening"/>
    <x v="12"/>
    <s v="22"/>
  </r>
  <r>
    <x v="0"/>
    <n v="5"/>
    <d v="2010-03-21T00:00:00"/>
    <x v="75"/>
    <d v="1899-12-30T18:53:00"/>
    <d v="2010-03-21T00:00:00"/>
    <d v="1899-12-30T21:45:00"/>
    <n v="50"/>
    <n v="172"/>
    <s v="Ticket"/>
    <s v="Sunday"/>
    <s v="Evening"/>
    <x v="12"/>
    <s v="21"/>
  </r>
  <r>
    <x v="0"/>
    <n v="8"/>
    <d v="2010-03-21T00:00:00"/>
    <x v="75"/>
    <d v="1899-12-30T19:15:00"/>
    <d v="2010-03-21T00:00:00"/>
    <d v="1899-12-30T20:22:00"/>
    <n v="50"/>
    <n v="67"/>
    <s v="Ticket"/>
    <s v="Sunday"/>
    <s v="Evening"/>
    <x v="7"/>
    <s v="20"/>
  </r>
  <r>
    <x v="0"/>
    <n v="6"/>
    <d v="2010-03-21T00:00:00"/>
    <x v="75"/>
    <d v="1899-12-30T19:23:00"/>
    <d v="2010-03-21T00:00:00"/>
    <d v="1899-12-30T20:44:00"/>
    <n v="50"/>
    <n v="81"/>
    <s v="Ticket"/>
    <s v="Sunday"/>
    <s v="Evening"/>
    <x v="7"/>
    <s v="20"/>
  </r>
  <r>
    <x v="0"/>
    <n v="6"/>
    <d v="2010-03-21T00:00:00"/>
    <x v="75"/>
    <d v="1899-12-30T19:29:00"/>
    <d v="2010-03-21T00:00:00"/>
    <d v="1899-12-30T20:54:00"/>
    <n v="50"/>
    <n v="85"/>
    <s v="Ticket"/>
    <s v="Sunday"/>
    <s v="Evening"/>
    <x v="7"/>
    <s v="20"/>
  </r>
  <r>
    <x v="0"/>
    <n v="8"/>
    <d v="2010-03-21T00:00:00"/>
    <x v="75"/>
    <d v="1899-12-30T20:44:00"/>
    <d v="2010-03-21T00:00:00"/>
    <d v="1899-12-30T22:47:00"/>
    <n v="50"/>
    <n v="123"/>
    <s v="Ticket"/>
    <s v="Sunday"/>
    <s v="Evening"/>
    <x v="8"/>
    <s v="22"/>
  </r>
  <r>
    <x v="0"/>
    <n v="6"/>
    <d v="2010-03-27T00:00:00"/>
    <x v="76"/>
    <d v="1899-12-30T11:17:00"/>
    <d v="2010-03-27T00:00:00"/>
    <d v="1899-12-30T13:19:00"/>
    <n v="50"/>
    <n v="122"/>
    <s v="Ticket"/>
    <s v="Saturday"/>
    <s v="Morning"/>
    <x v="1"/>
    <s v="13"/>
  </r>
  <r>
    <x v="0"/>
    <n v="5"/>
    <d v="2010-03-27T00:00:00"/>
    <x v="76"/>
    <d v="1899-12-30T11:45:00"/>
    <d v="2010-03-27T00:00:00"/>
    <d v="1899-12-30T12:57:00"/>
    <n v="50"/>
    <n v="72"/>
    <s v="Ticket"/>
    <s v="Saturday"/>
    <s v="Morning"/>
    <x v="1"/>
    <s v="12"/>
  </r>
  <r>
    <x v="0"/>
    <n v="6"/>
    <d v="2010-03-27T00:00:00"/>
    <x v="76"/>
    <d v="1899-12-30T12:48:00"/>
    <d v="2010-03-27T00:00:00"/>
    <d v="1899-12-30T15:32:00"/>
    <n v="50"/>
    <n v="164"/>
    <s v="Ticket"/>
    <s v="Saturday"/>
    <s v="Morning"/>
    <x v="2"/>
    <s v="15"/>
  </r>
  <r>
    <x v="0"/>
    <n v="6"/>
    <d v="2010-03-27T00:00:00"/>
    <x v="76"/>
    <d v="1899-12-30T12:54:00"/>
    <d v="2010-03-27T00:00:00"/>
    <d v="1899-12-30T13:43:00"/>
    <n v="50"/>
    <n v="49"/>
    <s v="Ticket"/>
    <s v="Saturday"/>
    <s v="Morning"/>
    <x v="2"/>
    <s v="13"/>
  </r>
  <r>
    <x v="0"/>
    <n v="6"/>
    <d v="2010-03-27T00:00:00"/>
    <x v="76"/>
    <d v="1899-12-30T13:16:00"/>
    <d v="2010-03-27T00:00:00"/>
    <d v="1899-12-30T19:22:00"/>
    <n v="130"/>
    <n v="366"/>
    <s v="Ticket"/>
    <s v="Saturday"/>
    <s v="Morning"/>
    <x v="3"/>
    <s v="19"/>
  </r>
  <r>
    <x v="0"/>
    <n v="5"/>
    <d v="2010-03-27T00:00:00"/>
    <x v="76"/>
    <d v="1899-12-30T13:20:00"/>
    <d v="2010-03-27T00:00:00"/>
    <d v="1899-12-30T16:11:00"/>
    <n v="50"/>
    <n v="171"/>
    <s v="Ticket"/>
    <s v="Saturday"/>
    <s v="Morning"/>
    <x v="3"/>
    <s v="16"/>
  </r>
  <r>
    <x v="0"/>
    <n v="6"/>
    <d v="2010-03-27T00:00:00"/>
    <x v="76"/>
    <d v="1899-12-30T13:24:00"/>
    <d v="2010-03-27T00:00:00"/>
    <d v="1899-12-30T16:51:00"/>
    <n v="70"/>
    <n v="207"/>
    <s v="Ticket"/>
    <s v="Saturday"/>
    <s v="Morning"/>
    <x v="3"/>
    <s v="16"/>
  </r>
  <r>
    <x v="0"/>
    <n v="6"/>
    <d v="2010-03-27T00:00:00"/>
    <x v="76"/>
    <d v="1899-12-30T13:57:00"/>
    <d v="2010-03-27T00:00:00"/>
    <d v="1899-12-30T16:45:00"/>
    <n v="50"/>
    <n v="168"/>
    <s v="Ticket"/>
    <s v="Saturday"/>
    <s v="Morning"/>
    <x v="3"/>
    <s v="16"/>
  </r>
  <r>
    <x v="0"/>
    <n v="8"/>
    <d v="2010-03-27T00:00:00"/>
    <x v="76"/>
    <d v="1899-12-30T14:12:00"/>
    <d v="2010-03-27T00:00:00"/>
    <d v="1899-12-30T18:34:00"/>
    <n v="90"/>
    <n v="262"/>
    <s v="Ticket"/>
    <s v="Saturday"/>
    <s v="Afternoon"/>
    <x v="4"/>
    <s v="18"/>
  </r>
  <r>
    <x v="0"/>
    <n v="5"/>
    <d v="2010-03-27T00:00:00"/>
    <x v="76"/>
    <d v="1899-12-30T14:20:00"/>
    <d v="2010-03-27T00:00:00"/>
    <d v="1899-12-30T15:56:00"/>
    <n v="50"/>
    <n v="96"/>
    <s v="Ticket"/>
    <s v="Saturday"/>
    <s v="Afternoon"/>
    <x v="4"/>
    <s v="15"/>
  </r>
  <r>
    <x v="0"/>
    <n v="8"/>
    <d v="2010-03-27T00:00:00"/>
    <x v="76"/>
    <d v="1899-12-30T15:03:00"/>
    <d v="2010-03-27T00:00:00"/>
    <d v="1899-12-30T18:38:00"/>
    <n v="70"/>
    <n v="215"/>
    <s v="Ticket"/>
    <s v="Saturday"/>
    <s v="Afternoon"/>
    <x v="5"/>
    <s v="18"/>
  </r>
  <r>
    <x v="0"/>
    <n v="6"/>
    <d v="2010-03-27T00:00:00"/>
    <x v="76"/>
    <d v="1899-12-30T15:18:00"/>
    <d v="2010-03-27T00:00:00"/>
    <d v="1899-12-30T17:44:00"/>
    <n v="50"/>
    <n v="146"/>
    <s v="Ticket"/>
    <s v="Saturday"/>
    <s v="Afternoon"/>
    <x v="5"/>
    <s v="17"/>
  </r>
  <r>
    <x v="0"/>
    <n v="6"/>
    <d v="2010-03-27T00:00:00"/>
    <x v="76"/>
    <d v="1899-12-30T15:37:00"/>
    <d v="2010-03-27T00:00:00"/>
    <d v="1899-12-30T21:06:00"/>
    <n v="110"/>
    <n v="329"/>
    <s v="Ticket"/>
    <s v="Saturday"/>
    <s v="Afternoon"/>
    <x v="5"/>
    <s v="21"/>
  </r>
  <r>
    <x v="0"/>
    <n v="5"/>
    <d v="2010-03-27T00:00:00"/>
    <x v="76"/>
    <d v="1899-12-30T16:04:00"/>
    <d v="2010-03-27T00:00:00"/>
    <d v="1899-12-30T16:27:00"/>
    <n v="50"/>
    <n v="23"/>
    <s v="Ticket"/>
    <s v="Saturday"/>
    <s v="Afternoon"/>
    <x v="11"/>
    <s v="16"/>
  </r>
  <r>
    <x v="0"/>
    <n v="5"/>
    <d v="2010-03-27T00:00:00"/>
    <x v="76"/>
    <d v="1899-12-30T16:05:00"/>
    <d v="2010-03-27T00:00:00"/>
    <d v="1899-12-30T18:39:00"/>
    <n v="300"/>
    <n v="154"/>
    <s v="Ticket"/>
    <s v="Saturday"/>
    <s v="Afternoon"/>
    <x v="11"/>
    <s v="18"/>
  </r>
  <r>
    <x v="0"/>
    <n v="6"/>
    <d v="2010-03-27T00:00:00"/>
    <x v="76"/>
    <d v="1899-12-30T17:28:00"/>
    <d v="2010-03-27T00:00:00"/>
    <d v="1899-12-30T18:31:00"/>
    <n v="50"/>
    <n v="63"/>
    <s v="Ticket"/>
    <s v="Saturday"/>
    <s v="Afternoon"/>
    <x v="6"/>
    <s v="18"/>
  </r>
  <r>
    <x v="0"/>
    <n v="8"/>
    <d v="2010-03-28T00:00:00"/>
    <x v="77"/>
    <d v="1899-12-30T12:39:00"/>
    <d v="2010-03-28T00:00:00"/>
    <d v="1899-12-30T16:54:00"/>
    <n v="90"/>
    <n v="255"/>
    <s v="Ticket"/>
    <s v="Sunday"/>
    <s v="Morning"/>
    <x v="2"/>
    <s v="16"/>
  </r>
  <r>
    <x v="0"/>
    <n v="8"/>
    <d v="2010-03-28T00:00:00"/>
    <x v="77"/>
    <d v="1899-12-30T13:45:00"/>
    <d v="2010-03-28T00:00:00"/>
    <d v="1899-12-30T16:52:00"/>
    <n v="70"/>
    <n v="187"/>
    <s v="Ticket"/>
    <s v="Sunday"/>
    <s v="Morning"/>
    <x v="3"/>
    <s v="16"/>
  </r>
  <r>
    <x v="0"/>
    <n v="6"/>
    <d v="2010-03-28T00:00:00"/>
    <x v="77"/>
    <d v="1899-12-30T14:02:00"/>
    <d v="2010-03-28T00:00:00"/>
    <d v="1899-12-30T16:22:00"/>
    <n v="50"/>
    <n v="140"/>
    <s v="Ticket"/>
    <s v="Sunday"/>
    <s v="Afternoon"/>
    <x v="4"/>
    <s v="16"/>
  </r>
  <r>
    <x v="0"/>
    <n v="6"/>
    <d v="2010-03-28T00:00:00"/>
    <x v="77"/>
    <d v="1899-12-30T15:03:00"/>
    <d v="2010-03-28T00:00:00"/>
    <d v="1899-12-30T15:35:00"/>
    <n v="50"/>
    <n v="32"/>
    <s v="Ticket"/>
    <s v="Sunday"/>
    <s v="Afternoon"/>
    <x v="5"/>
    <s v="15"/>
  </r>
  <r>
    <x v="0"/>
    <n v="6"/>
    <d v="2010-03-28T00:00:00"/>
    <x v="77"/>
    <d v="1899-12-30T15:12:00"/>
    <d v="2010-03-28T00:00:00"/>
    <d v="1899-12-30T17:53:00"/>
    <n v="50"/>
    <n v="161"/>
    <s v="Ticket"/>
    <s v="Sunday"/>
    <s v="Afternoon"/>
    <x v="5"/>
    <s v="17"/>
  </r>
  <r>
    <x v="0"/>
    <n v="8"/>
    <d v="2010-03-28T00:00:00"/>
    <x v="77"/>
    <d v="1899-12-30T19:31:00"/>
    <d v="2010-03-28T00:00:00"/>
    <d v="1899-12-30T20:40:00"/>
    <n v="50"/>
    <n v="69"/>
    <s v="Ticket"/>
    <s v="Sunday"/>
    <s v="Evening"/>
    <x v="7"/>
    <s v="20"/>
  </r>
  <r>
    <x v="0"/>
    <n v="5"/>
    <d v="2010-04-03T00:00:00"/>
    <x v="78"/>
    <d v="1899-12-30T11:49:00"/>
    <d v="2010-04-03T00:00:00"/>
    <d v="1899-12-30T14:32:00"/>
    <n v="50"/>
    <n v="163"/>
    <s v="Ticket"/>
    <s v="Saturday"/>
    <s v="Morning"/>
    <x v="1"/>
    <s v="14"/>
  </r>
  <r>
    <x v="0"/>
    <n v="5"/>
    <d v="2010-04-03T00:00:00"/>
    <x v="78"/>
    <d v="1899-12-30T11:59:00"/>
    <d v="2010-04-03T00:00:00"/>
    <d v="1899-12-30T14:39:00"/>
    <n v="50"/>
    <n v="160"/>
    <s v="Manual"/>
    <s v="Saturday"/>
    <s v="Morning"/>
    <x v="1"/>
    <s v="14"/>
  </r>
  <r>
    <x v="0"/>
    <n v="5"/>
    <d v="2010-04-03T00:00:00"/>
    <x v="78"/>
    <d v="1899-12-30T12:20:00"/>
    <d v="2010-04-03T00:00:00"/>
    <d v="1899-12-30T13:55:00"/>
    <n v="50"/>
    <n v="95"/>
    <s v="Ticket"/>
    <s v="Saturday"/>
    <s v="Morning"/>
    <x v="2"/>
    <s v="13"/>
  </r>
  <r>
    <x v="0"/>
    <n v="6"/>
    <d v="2010-04-03T00:00:00"/>
    <x v="78"/>
    <d v="1899-12-30T12:57:00"/>
    <d v="2010-04-03T00:00:00"/>
    <d v="1899-12-30T13:54:00"/>
    <n v="50"/>
    <n v="57"/>
    <s v="Ticket"/>
    <s v="Saturday"/>
    <s v="Morning"/>
    <x v="2"/>
    <s v="13"/>
  </r>
  <r>
    <x v="0"/>
    <n v="5"/>
    <d v="2010-04-03T00:00:00"/>
    <x v="78"/>
    <d v="1899-12-30T14:00:00"/>
    <d v="2010-04-03T00:00:00"/>
    <d v="1899-12-30T16:39:00"/>
    <n v="50"/>
    <n v="159"/>
    <s v="Ticket"/>
    <s v="Saturday"/>
    <s v="Morning"/>
    <x v="4"/>
    <s v="16"/>
  </r>
  <r>
    <x v="0"/>
    <n v="6"/>
    <d v="2010-04-03T00:00:00"/>
    <x v="78"/>
    <d v="1899-12-30T14:34:00"/>
    <d v="2010-04-03T00:00:00"/>
    <d v="1899-12-30T17:54:00"/>
    <n v="70"/>
    <n v="200"/>
    <s v="Ticket"/>
    <s v="Saturday"/>
    <s v="Afternoon"/>
    <x v="4"/>
    <s v="17"/>
  </r>
  <r>
    <x v="0"/>
    <n v="6"/>
    <d v="2010-04-03T00:00:00"/>
    <x v="78"/>
    <d v="1899-12-30T15:57:00"/>
    <d v="2010-04-03T00:00:00"/>
    <d v="1899-12-30T17:17:00"/>
    <n v="50"/>
    <n v="80"/>
    <s v="Ticket"/>
    <s v="Saturday"/>
    <s v="Afternoon"/>
    <x v="5"/>
    <s v="17"/>
  </r>
  <r>
    <x v="0"/>
    <n v="6"/>
    <d v="2010-04-03T00:00:00"/>
    <x v="78"/>
    <d v="1899-12-30T18:26:00"/>
    <d v="2010-04-03T00:00:00"/>
    <d v="1899-12-30T19:56:00"/>
    <n v="50"/>
    <n v="90"/>
    <s v="Ticket"/>
    <s v="Saturday"/>
    <s v="Evening"/>
    <x v="12"/>
    <s v="19"/>
  </r>
  <r>
    <x v="0"/>
    <n v="5"/>
    <d v="2010-04-03T00:00:00"/>
    <x v="78"/>
    <d v="1899-12-30T18:42:00"/>
    <d v="2010-04-03T00:00:00"/>
    <d v="1899-12-30T21:32:00"/>
    <n v="50"/>
    <n v="170"/>
    <s v="Ticket"/>
    <s v="Saturday"/>
    <s v="Evening"/>
    <x v="12"/>
    <s v="21"/>
  </r>
  <r>
    <x v="0"/>
    <n v="6"/>
    <d v="2010-04-03T00:00:00"/>
    <x v="78"/>
    <d v="1899-12-30T18:45:00"/>
    <d v="2010-04-03T00:00:00"/>
    <d v="1899-12-30T19:53:00"/>
    <n v="50"/>
    <n v="68"/>
    <s v="Ticket"/>
    <s v="Saturday"/>
    <s v="Evening"/>
    <x v="12"/>
    <s v="19"/>
  </r>
  <r>
    <x v="0"/>
    <n v="5"/>
    <d v="2010-04-03T00:00:00"/>
    <x v="78"/>
    <d v="1899-12-30T20:25:00"/>
    <d v="2010-04-03T00:00:00"/>
    <d v="1899-12-30T23:08:00"/>
    <n v="50"/>
    <n v="163"/>
    <s v="Ticket"/>
    <s v="Saturday"/>
    <s v="Evening"/>
    <x v="8"/>
    <s v="23"/>
  </r>
  <r>
    <x v="0"/>
    <n v="6"/>
    <d v="2010-04-03T00:00:00"/>
    <x v="78"/>
    <d v="1899-12-30T21:25:00"/>
    <d v="2010-04-04T00:00:00"/>
    <d v="1899-12-30T01:04:00"/>
    <n v="70"/>
    <n v="219"/>
    <s v="Ticket"/>
    <s v="Saturday"/>
    <s v="Evening"/>
    <x v="13"/>
    <s v="01"/>
  </r>
  <r>
    <x v="0"/>
    <n v="8"/>
    <d v="2010-04-04T00:00:00"/>
    <x v="79"/>
    <d v="1899-12-30T10:50:00"/>
    <d v="2010-04-04T00:00:00"/>
    <d v="1899-12-30T18:19:00"/>
    <n v="150"/>
    <n v="449"/>
    <s v="Ticket"/>
    <s v="Sunday"/>
    <s v="Morning"/>
    <x v="0"/>
    <s v="18"/>
  </r>
  <r>
    <x v="0"/>
    <n v="6"/>
    <d v="2010-04-04T00:00:00"/>
    <x v="79"/>
    <d v="1899-12-30T12:41:00"/>
    <d v="2010-04-04T00:00:00"/>
    <d v="1899-12-30T13:26:00"/>
    <n v="50"/>
    <n v="45"/>
    <s v="Ticket"/>
    <s v="Sunday"/>
    <s v="Morning"/>
    <x v="2"/>
    <s v="13"/>
  </r>
  <r>
    <x v="0"/>
    <n v="5"/>
    <d v="2010-04-04T00:00:00"/>
    <x v="79"/>
    <d v="1899-12-30T13:50:00"/>
    <d v="2010-04-04T00:00:00"/>
    <d v="1899-12-30T16:01:00"/>
    <n v="50"/>
    <n v="131"/>
    <s v="Ticket"/>
    <s v="Sunday"/>
    <s v="Morning"/>
    <x v="3"/>
    <s v="16"/>
  </r>
  <r>
    <x v="0"/>
    <n v="6"/>
    <d v="2010-04-04T00:00:00"/>
    <x v="79"/>
    <d v="1899-12-30T14:02:00"/>
    <d v="2010-04-04T00:00:00"/>
    <d v="1899-12-30T16:05:00"/>
    <n v="50"/>
    <n v="123"/>
    <s v="Ticket"/>
    <s v="Sunday"/>
    <s v="Afternoon"/>
    <x v="4"/>
    <s v="16"/>
  </r>
  <r>
    <x v="0"/>
    <n v="5"/>
    <d v="2010-04-04T00:00:00"/>
    <x v="79"/>
    <d v="1899-12-30T14:43:00"/>
    <d v="2010-04-04T00:00:00"/>
    <d v="1899-12-30T16:04:00"/>
    <n v="50"/>
    <n v="81"/>
    <s v="Ticket"/>
    <s v="Sunday"/>
    <s v="Afternoon"/>
    <x v="4"/>
    <s v="16"/>
  </r>
  <r>
    <x v="0"/>
    <n v="8"/>
    <d v="2010-04-04T00:00:00"/>
    <x v="79"/>
    <d v="1899-12-30T15:24:00"/>
    <d v="2010-04-04T00:00:00"/>
    <d v="1899-12-30T18:53:00"/>
    <n v="70"/>
    <n v="209"/>
    <s v="Ticket"/>
    <s v="Sunday"/>
    <s v="Afternoon"/>
    <x v="5"/>
    <s v="18"/>
  </r>
  <r>
    <x v="0"/>
    <n v="6"/>
    <d v="2010-04-04T00:00:00"/>
    <x v="79"/>
    <d v="1899-12-30T15:35:00"/>
    <d v="2010-04-04T00:00:00"/>
    <d v="1899-12-30T18:00:00"/>
    <n v="50"/>
    <n v="145"/>
    <s v="Ticket"/>
    <s v="Sunday"/>
    <s v="Afternoon"/>
    <x v="5"/>
    <s v="18"/>
  </r>
  <r>
    <x v="0"/>
    <n v="6"/>
    <d v="2010-04-04T00:00:00"/>
    <x v="79"/>
    <d v="1899-12-30T15:52:00"/>
    <d v="2010-04-04T00:00:00"/>
    <d v="1899-12-30T23:01:00"/>
    <n v="150"/>
    <n v="429"/>
    <s v="Ticket"/>
    <s v="Sunday"/>
    <s v="Afternoon"/>
    <x v="5"/>
    <s v="23"/>
  </r>
  <r>
    <x v="0"/>
    <n v="6"/>
    <d v="2010-04-04T00:00:00"/>
    <x v="79"/>
    <d v="1899-12-30T16:13:00"/>
    <d v="2010-04-04T00:00:00"/>
    <d v="1899-12-30T20:40:00"/>
    <n v="90"/>
    <n v="267"/>
    <s v="Ticket"/>
    <s v="Sunday"/>
    <s v="Afternoon"/>
    <x v="11"/>
    <s v="20"/>
  </r>
  <r>
    <x v="0"/>
    <n v="8"/>
    <d v="2010-04-04T00:00:00"/>
    <x v="79"/>
    <d v="1899-12-30T16:28:00"/>
    <d v="2010-04-04T00:00:00"/>
    <d v="1899-12-30T16:50:00"/>
    <n v="50"/>
    <n v="22"/>
    <s v="Ticket"/>
    <s v="Sunday"/>
    <s v="Afternoon"/>
    <x v="11"/>
    <s v="16"/>
  </r>
  <r>
    <x v="0"/>
    <n v="6"/>
    <d v="2010-04-04T00:00:00"/>
    <x v="79"/>
    <d v="1899-12-30T17:08:00"/>
    <d v="2010-04-04T00:00:00"/>
    <d v="1899-12-30T21:06:00"/>
    <n v="70"/>
    <n v="238"/>
    <s v="Ticket"/>
    <s v="Sunday"/>
    <s v="Afternoon"/>
    <x v="6"/>
    <s v="21"/>
  </r>
  <r>
    <x v="0"/>
    <n v="6"/>
    <d v="2010-04-04T00:00:00"/>
    <x v="79"/>
    <d v="1899-12-30T17:45:00"/>
    <d v="2010-04-04T00:00:00"/>
    <d v="1899-12-30T19:36:00"/>
    <n v="50"/>
    <n v="111"/>
    <s v="Ticket"/>
    <s v="Sunday"/>
    <s v="Afternoon"/>
    <x v="6"/>
    <s v="19"/>
  </r>
  <r>
    <x v="0"/>
    <n v="6"/>
    <d v="2010-04-04T00:00:00"/>
    <x v="79"/>
    <d v="1899-12-30T18:19:00"/>
    <d v="2010-04-04T00:00:00"/>
    <d v="1899-12-30T20:13:00"/>
    <n v="50"/>
    <n v="114"/>
    <s v="Ticket"/>
    <s v="Sunday"/>
    <s v="Evening"/>
    <x v="12"/>
    <s v="20"/>
  </r>
  <r>
    <x v="0"/>
    <n v="6"/>
    <d v="2010-04-04T00:00:00"/>
    <x v="79"/>
    <d v="1899-12-30T18:41:00"/>
    <d v="2010-04-04T00:00:00"/>
    <d v="1899-12-30T21:00:00"/>
    <n v="50"/>
    <n v="139"/>
    <s v="Ticket"/>
    <s v="Sunday"/>
    <s v="Evening"/>
    <x v="12"/>
    <s v="21"/>
  </r>
  <r>
    <x v="0"/>
    <n v="8"/>
    <d v="2010-04-04T00:00:00"/>
    <x v="79"/>
    <d v="1899-12-30T18:41:00"/>
    <d v="2010-04-04T00:00:00"/>
    <d v="1899-12-30T19:55:00"/>
    <n v="50"/>
    <n v="74"/>
    <s v="Ticket"/>
    <s v="Sunday"/>
    <s v="Evening"/>
    <x v="12"/>
    <s v="19"/>
  </r>
  <r>
    <x v="0"/>
    <n v="6"/>
    <d v="2010-04-04T00:00:00"/>
    <x v="79"/>
    <d v="1899-12-30T19:15:00"/>
    <d v="2010-04-04T00:00:00"/>
    <d v="1899-12-30T20:39:00"/>
    <n v="50"/>
    <n v="84"/>
    <s v="Ticket"/>
    <s v="Sunday"/>
    <s v="Evening"/>
    <x v="7"/>
    <s v="20"/>
  </r>
  <r>
    <x v="0"/>
    <n v="8"/>
    <d v="2010-04-04T00:00:00"/>
    <x v="79"/>
    <d v="1899-12-30T19:41:00"/>
    <d v="2010-04-04T00:00:00"/>
    <d v="1899-12-30T22:33:00"/>
    <n v="50"/>
    <n v="172"/>
    <s v="Ticket"/>
    <s v="Sunday"/>
    <s v="Evening"/>
    <x v="7"/>
    <s v="22"/>
  </r>
  <r>
    <x v="0"/>
    <n v="5"/>
    <d v="2010-04-04T00:00:00"/>
    <x v="79"/>
    <d v="1899-12-30T20:02:00"/>
    <d v="2010-04-04T00:00:00"/>
    <d v="1899-12-30T23:32:00"/>
    <n v="70"/>
    <n v="210"/>
    <s v="Ticket"/>
    <s v="Sunday"/>
    <s v="Evening"/>
    <x v="8"/>
    <s v="23"/>
  </r>
  <r>
    <x v="0"/>
    <n v="5"/>
    <d v="2010-04-04T00:00:00"/>
    <x v="79"/>
    <d v="1899-12-30T20:41:00"/>
    <d v="2010-04-04T00:00:00"/>
    <d v="1899-12-30T22:14:00"/>
    <n v="50"/>
    <n v="93"/>
    <s v="Ticket"/>
    <s v="Sunday"/>
    <s v="Evening"/>
    <x v="8"/>
    <s v="22"/>
  </r>
  <r>
    <x v="0"/>
    <n v="6"/>
    <d v="2010-04-10T00:00:00"/>
    <x v="80"/>
    <d v="1899-12-30T12:19:00"/>
    <d v="2010-04-10T00:00:00"/>
    <d v="1899-12-30T15:53:00"/>
    <n v="70"/>
    <n v="214"/>
    <s v="Ticket"/>
    <s v="Saturday"/>
    <s v="Morning"/>
    <x v="2"/>
    <s v="15"/>
  </r>
  <r>
    <x v="0"/>
    <n v="6"/>
    <d v="2010-04-10T00:00:00"/>
    <x v="80"/>
    <d v="1899-12-30T12:53:00"/>
    <d v="2010-04-10T00:00:00"/>
    <d v="1899-12-30T15:25:00"/>
    <n v="50"/>
    <n v="152"/>
    <s v="Ticket"/>
    <s v="Saturday"/>
    <s v="Morning"/>
    <x v="2"/>
    <s v="15"/>
  </r>
  <r>
    <x v="0"/>
    <n v="5"/>
    <d v="2010-04-10T00:00:00"/>
    <x v="80"/>
    <d v="1899-12-30T13:33:00"/>
    <d v="2010-04-10T00:00:00"/>
    <d v="1899-12-30T16:41:00"/>
    <n v="70"/>
    <n v="188"/>
    <s v="Ticket"/>
    <s v="Saturday"/>
    <s v="Morning"/>
    <x v="3"/>
    <s v="16"/>
  </r>
  <r>
    <x v="0"/>
    <n v="5"/>
    <d v="2010-04-17T00:00:00"/>
    <x v="81"/>
    <d v="1899-12-30T12:41:00"/>
    <d v="2010-04-17T00:00:00"/>
    <d v="1899-12-30T14:08:00"/>
    <n v="50"/>
    <n v="87"/>
    <s v="Ticket"/>
    <s v="Saturday"/>
    <s v="Morning"/>
    <x v="2"/>
    <s v="14"/>
  </r>
  <r>
    <x v="0"/>
    <n v="6"/>
    <d v="2010-04-17T00:00:00"/>
    <x v="81"/>
    <d v="1899-12-30T13:30:00"/>
    <d v="2010-04-17T00:00:00"/>
    <d v="1899-12-30T14:22:00"/>
    <n v="50"/>
    <n v="52"/>
    <s v="Ticket"/>
    <s v="Saturday"/>
    <s v="Morning"/>
    <x v="3"/>
    <s v="14"/>
  </r>
  <r>
    <x v="0"/>
    <n v="5"/>
    <d v="2010-04-17T00:00:00"/>
    <x v="81"/>
    <d v="1899-12-30T13:38:00"/>
    <d v="2010-04-17T00:00:00"/>
    <d v="1899-12-30T15:56:00"/>
    <n v="50"/>
    <n v="138"/>
    <s v="Ticket"/>
    <s v="Saturday"/>
    <s v="Morning"/>
    <x v="3"/>
    <s v="15"/>
  </r>
  <r>
    <x v="0"/>
    <n v="5"/>
    <d v="2010-04-17T00:00:00"/>
    <x v="81"/>
    <d v="1899-12-30T13:55:00"/>
    <d v="2010-04-17T00:00:00"/>
    <d v="1899-12-30T15:57:00"/>
    <n v="50"/>
    <n v="122"/>
    <s v="Ticket"/>
    <s v="Saturday"/>
    <s v="Morning"/>
    <x v="3"/>
    <s v="15"/>
  </r>
  <r>
    <x v="0"/>
    <n v="5"/>
    <d v="2010-04-17T00:00:00"/>
    <x v="81"/>
    <d v="1899-12-30T16:01:00"/>
    <d v="2010-04-17T00:00:00"/>
    <d v="1899-12-30T18:55:00"/>
    <n v="50"/>
    <n v="174"/>
    <s v="Ticket"/>
    <s v="Saturday"/>
    <s v="Afternoon"/>
    <x v="11"/>
    <s v="18"/>
  </r>
  <r>
    <x v="0"/>
    <n v="5"/>
    <d v="2010-04-17T00:00:00"/>
    <x v="81"/>
    <d v="1899-12-30T16:10:00"/>
    <d v="2010-04-17T00:00:00"/>
    <d v="1899-12-30T19:18:00"/>
    <n v="70"/>
    <n v="188"/>
    <s v="Ticket"/>
    <s v="Saturday"/>
    <s v="Afternoon"/>
    <x v="11"/>
    <s v="19"/>
  </r>
  <r>
    <x v="0"/>
    <n v="6"/>
    <d v="2010-04-17T00:00:00"/>
    <x v="81"/>
    <d v="1899-12-30T17:43:00"/>
    <d v="2010-04-17T00:00:00"/>
    <d v="1899-12-30T21:16:00"/>
    <n v="70"/>
    <n v="213"/>
    <s v="Ticket"/>
    <s v="Saturday"/>
    <s v="Afternoon"/>
    <x v="6"/>
    <s v="21"/>
  </r>
  <r>
    <x v="0"/>
    <n v="6"/>
    <d v="2010-04-17T00:00:00"/>
    <x v="81"/>
    <d v="1899-12-30T17:46:00"/>
    <d v="2010-04-17T00:00:00"/>
    <d v="1899-12-30T20:03:00"/>
    <n v="50"/>
    <n v="137"/>
    <s v="Ticket"/>
    <s v="Saturday"/>
    <s v="Afternoon"/>
    <x v="6"/>
    <s v="20"/>
  </r>
  <r>
    <x v="0"/>
    <n v="5"/>
    <d v="2010-04-17T00:00:00"/>
    <x v="81"/>
    <d v="1899-12-30T19:46:00"/>
    <d v="2010-04-17T00:00:00"/>
    <d v="1899-12-30T23:16:00"/>
    <n v="70"/>
    <n v="210"/>
    <s v="Ticket"/>
    <s v="Saturday"/>
    <s v="Evening"/>
    <x v="7"/>
    <s v="23"/>
  </r>
  <r>
    <x v="0"/>
    <n v="5"/>
    <d v="2010-04-17T00:00:00"/>
    <x v="81"/>
    <d v="1899-12-30T20:03:00"/>
    <d v="2010-04-17T00:00:00"/>
    <d v="1899-12-30T23:46:00"/>
    <n v="70"/>
    <n v="223"/>
    <s v="Ticket"/>
    <s v="Saturday"/>
    <s v="Evening"/>
    <x v="8"/>
    <s v="23"/>
  </r>
  <r>
    <x v="0"/>
    <n v="5"/>
    <d v="2010-04-17T00:00:00"/>
    <x v="81"/>
    <d v="1899-12-30T20:31:00"/>
    <d v="2010-04-17T00:00:00"/>
    <d v="1899-12-30T22:49:00"/>
    <n v="50"/>
    <n v="138"/>
    <s v="Ticket"/>
    <s v="Saturday"/>
    <s v="Evening"/>
    <x v="8"/>
    <s v="22"/>
  </r>
  <r>
    <x v="0"/>
    <n v="6"/>
    <d v="2010-04-17T00:00:00"/>
    <x v="81"/>
    <d v="1899-12-30T20:52:00"/>
    <d v="2010-04-17T00:00:00"/>
    <d v="1899-12-30T23:05:00"/>
    <n v="50"/>
    <n v="133"/>
    <s v="Ticket"/>
    <s v="Saturday"/>
    <s v="Evening"/>
    <x v="8"/>
    <s v="23"/>
  </r>
  <r>
    <x v="0"/>
    <n v="5"/>
    <d v="2010-04-18T00:00:00"/>
    <x v="82"/>
    <d v="1899-12-30T09:43:00"/>
    <d v="2010-04-18T00:00:00"/>
    <d v="1899-12-30T10:39:00"/>
    <n v="50"/>
    <n v="56"/>
    <s v="Ticket"/>
    <s v="Sunday"/>
    <s v="Night"/>
    <x v="10"/>
    <s v="10"/>
  </r>
  <r>
    <x v="0"/>
    <n v="5"/>
    <d v="2010-04-18T00:00:00"/>
    <x v="82"/>
    <d v="1899-12-30T11:59:00"/>
    <d v="2010-04-18T00:00:00"/>
    <d v="1899-12-30T14:22:00"/>
    <n v="50"/>
    <n v="143"/>
    <s v="Ticket"/>
    <s v="Sunday"/>
    <s v="Morning"/>
    <x v="1"/>
    <s v="14"/>
  </r>
  <r>
    <x v="0"/>
    <n v="6"/>
    <d v="2010-04-18T00:00:00"/>
    <x v="82"/>
    <d v="1899-12-30T12:34:00"/>
    <d v="2010-04-18T00:00:00"/>
    <d v="1899-12-30T12:51:00"/>
    <n v="50"/>
    <n v="17"/>
    <s v="Ticket"/>
    <s v="Sunday"/>
    <s v="Morning"/>
    <x v="2"/>
    <s v="12"/>
  </r>
  <r>
    <x v="0"/>
    <n v="6"/>
    <d v="2010-04-18T00:00:00"/>
    <x v="82"/>
    <d v="1899-12-30T12:36:00"/>
    <d v="2010-04-18T00:00:00"/>
    <d v="1899-12-30T14:56:00"/>
    <n v="50"/>
    <n v="140"/>
    <s v="Ticket"/>
    <s v="Sunday"/>
    <s v="Morning"/>
    <x v="2"/>
    <s v="14"/>
  </r>
  <r>
    <x v="0"/>
    <n v="6"/>
    <d v="2010-04-18T00:00:00"/>
    <x v="82"/>
    <d v="1899-12-30T12:36:00"/>
    <d v="2010-04-18T00:00:00"/>
    <d v="1899-12-30T16:25:00"/>
    <n v="70"/>
    <n v="229"/>
    <s v="Ticket"/>
    <s v="Sunday"/>
    <s v="Morning"/>
    <x v="2"/>
    <s v="16"/>
  </r>
  <r>
    <x v="0"/>
    <n v="5"/>
    <d v="2010-04-18T00:00:00"/>
    <x v="82"/>
    <d v="1899-12-30T13:16:00"/>
    <d v="2010-04-18T00:00:00"/>
    <d v="1899-12-30T16:52:00"/>
    <n v="70"/>
    <n v="216"/>
    <s v="Ticket"/>
    <s v="Sunday"/>
    <s v="Morning"/>
    <x v="3"/>
    <s v="16"/>
  </r>
  <r>
    <x v="0"/>
    <n v="5"/>
    <d v="2010-04-18T00:00:00"/>
    <x v="82"/>
    <d v="1899-12-30T13:48:00"/>
    <d v="2010-04-18T00:00:00"/>
    <d v="1899-12-30T15:44:00"/>
    <n v="50"/>
    <n v="116"/>
    <s v="Ticket"/>
    <s v="Sunday"/>
    <s v="Morning"/>
    <x v="3"/>
    <s v="15"/>
  </r>
  <r>
    <x v="0"/>
    <n v="6"/>
    <d v="2010-04-18T00:00:00"/>
    <x v="82"/>
    <d v="1899-12-30T16:27:00"/>
    <d v="2010-04-18T00:00:00"/>
    <d v="1899-12-30T20:25:00"/>
    <n v="70"/>
    <n v="238"/>
    <s v="Ticket"/>
    <s v="Sunday"/>
    <s v="Afternoon"/>
    <x v="11"/>
    <s v="20"/>
  </r>
  <r>
    <x v="0"/>
    <n v="5"/>
    <d v="2010-04-18T00:00:00"/>
    <x v="82"/>
    <d v="1899-12-30T16:30:00"/>
    <d v="2010-04-18T00:00:00"/>
    <d v="1899-12-30T19:03:00"/>
    <n v="50"/>
    <n v="153"/>
    <s v="Ticket"/>
    <s v="Sunday"/>
    <s v="Afternoon"/>
    <x v="11"/>
    <s v="19"/>
  </r>
  <r>
    <x v="0"/>
    <n v="6"/>
    <d v="2010-04-18T00:00:00"/>
    <x v="82"/>
    <d v="1899-12-30T16:35:00"/>
    <d v="2010-04-18T00:00:00"/>
    <d v="1899-12-30T19:34:00"/>
    <n v="50"/>
    <n v="179"/>
    <s v="Ticket"/>
    <s v="Sunday"/>
    <s v="Afternoon"/>
    <x v="11"/>
    <s v="19"/>
  </r>
  <r>
    <x v="0"/>
    <n v="5"/>
    <d v="2010-04-18T00:00:00"/>
    <x v="82"/>
    <d v="1899-12-30T17:03:00"/>
    <d v="2010-04-18T00:00:00"/>
    <d v="1899-12-30T18:20:00"/>
    <n v="50"/>
    <n v="77"/>
    <s v="Ticket"/>
    <s v="Sunday"/>
    <s v="Afternoon"/>
    <x v="6"/>
    <s v="18"/>
  </r>
  <r>
    <x v="0"/>
    <n v="5"/>
    <d v="2010-04-18T00:00:00"/>
    <x v="82"/>
    <d v="1899-12-30T18:27:00"/>
    <d v="2010-04-18T00:00:00"/>
    <d v="1899-12-30T23:12:00"/>
    <n v="90"/>
    <n v="285"/>
    <s v="Ticket"/>
    <s v="Sunday"/>
    <s v="Evening"/>
    <x v="12"/>
    <s v="23"/>
  </r>
  <r>
    <x v="0"/>
    <n v="5"/>
    <d v="2010-04-18T00:00:00"/>
    <x v="82"/>
    <d v="1899-12-30T20:17:00"/>
    <d v="2010-04-18T00:00:00"/>
    <d v="1899-12-30T22:33:00"/>
    <n v="50"/>
    <n v="136"/>
    <s v="Ticket"/>
    <s v="Sunday"/>
    <s v="Evening"/>
    <x v="8"/>
    <s v="22"/>
  </r>
  <r>
    <x v="0"/>
    <n v="6"/>
    <d v="2010-04-18T00:00:00"/>
    <x v="82"/>
    <d v="1899-12-30T21:02:00"/>
    <d v="2010-04-18T00:00:00"/>
    <d v="1899-12-30T22:33:00"/>
    <n v="50"/>
    <n v="91"/>
    <s v="Ticket"/>
    <s v="Sunday"/>
    <s v="Evening"/>
    <x v="13"/>
    <s v="22"/>
  </r>
  <r>
    <x v="0"/>
    <n v="6"/>
    <d v="2010-04-18T00:00:00"/>
    <x v="82"/>
    <d v="1899-12-30T21:06:00"/>
    <d v="2010-04-18T00:00:00"/>
    <d v="1899-12-30T22:06:00"/>
    <n v="50"/>
    <n v="60"/>
    <s v="Ticket"/>
    <s v="Sunday"/>
    <s v="Evening"/>
    <x v="13"/>
    <s v="22"/>
  </r>
  <r>
    <x v="0"/>
    <n v="6"/>
    <d v="2010-04-24T00:00:00"/>
    <x v="83"/>
    <d v="1899-12-30T09:31:00"/>
    <d v="2010-04-24T00:00:00"/>
    <d v="1899-12-30T18:29:00"/>
    <n v="0"/>
    <n v="538"/>
    <s v="Pass"/>
    <s v="Saturday"/>
    <s v="Night"/>
    <x v="10"/>
    <s v="18"/>
  </r>
  <r>
    <x v="0"/>
    <n v="5"/>
    <d v="2010-04-24T00:00:00"/>
    <x v="83"/>
    <d v="1899-12-30T10:00:00"/>
    <d v="2010-04-24T00:00:00"/>
    <d v="1899-12-30T12:39:00"/>
    <n v="50"/>
    <n v="159"/>
    <s v="Ticket"/>
    <s v="Saturday"/>
    <s v="Night"/>
    <x v="0"/>
    <s v="12"/>
  </r>
  <r>
    <x v="0"/>
    <n v="5"/>
    <d v="2010-04-24T00:00:00"/>
    <x v="83"/>
    <d v="1899-12-30T11:35:00"/>
    <d v="2010-04-24T00:00:00"/>
    <d v="1899-12-30T12:20:00"/>
    <n v="50"/>
    <n v="45"/>
    <s v="Ticket"/>
    <s v="Saturday"/>
    <s v="Morning"/>
    <x v="1"/>
    <s v="12"/>
  </r>
  <r>
    <x v="0"/>
    <n v="6"/>
    <d v="2010-04-24T00:00:00"/>
    <x v="83"/>
    <d v="1899-12-30T12:37:00"/>
    <d v="2010-04-24T00:00:00"/>
    <d v="1899-12-30T15:33:00"/>
    <n v="50"/>
    <n v="176"/>
    <s v="Ticket"/>
    <s v="Saturday"/>
    <s v="Morning"/>
    <x v="2"/>
    <s v="15"/>
  </r>
  <r>
    <x v="0"/>
    <n v="5"/>
    <d v="2010-04-24T00:00:00"/>
    <x v="83"/>
    <d v="1899-12-30T12:47:00"/>
    <d v="2010-04-24T00:00:00"/>
    <d v="1899-12-30T13:53:00"/>
    <n v="50"/>
    <n v="66"/>
    <s v="Ticket"/>
    <s v="Saturday"/>
    <s v="Morning"/>
    <x v="2"/>
    <s v="13"/>
  </r>
  <r>
    <x v="0"/>
    <n v="6"/>
    <d v="2010-04-24T00:00:00"/>
    <x v="83"/>
    <d v="1899-12-30T13:10:00"/>
    <d v="2010-04-24T00:00:00"/>
    <d v="1899-12-30T14:48:00"/>
    <n v="300"/>
    <n v="98"/>
    <s v="Ticket"/>
    <s v="Saturday"/>
    <s v="Morning"/>
    <x v="3"/>
    <s v="14"/>
  </r>
  <r>
    <x v="0"/>
    <n v="6"/>
    <d v="2010-04-24T00:00:00"/>
    <x v="83"/>
    <d v="1899-12-30T14:11:00"/>
    <d v="2010-04-24T00:00:00"/>
    <d v="1899-12-30T16:16:00"/>
    <n v="50"/>
    <n v="125"/>
    <s v="Ticket"/>
    <s v="Saturday"/>
    <s v="Afternoon"/>
    <x v="4"/>
    <s v="16"/>
  </r>
  <r>
    <x v="0"/>
    <n v="6"/>
    <d v="2010-04-24T00:00:00"/>
    <x v="83"/>
    <d v="1899-12-30T14:57:00"/>
    <d v="2010-04-24T00:00:00"/>
    <d v="1899-12-30T22:44:00"/>
    <n v="150"/>
    <n v="467"/>
    <s v="Ticket"/>
    <s v="Saturday"/>
    <s v="Afternoon"/>
    <x v="4"/>
    <s v="22"/>
  </r>
  <r>
    <x v="0"/>
    <n v="5"/>
    <d v="2010-04-24T00:00:00"/>
    <x v="83"/>
    <d v="1899-12-30T15:09:00"/>
    <d v="2010-04-24T00:00:00"/>
    <d v="1899-12-30T16:12:00"/>
    <n v="50"/>
    <n v="63"/>
    <s v="Ticket"/>
    <s v="Saturday"/>
    <s v="Afternoon"/>
    <x v="5"/>
    <s v="16"/>
  </r>
  <r>
    <x v="0"/>
    <n v="5"/>
    <d v="2010-04-24T00:00:00"/>
    <x v="83"/>
    <d v="1899-12-30T15:10:00"/>
    <d v="2010-04-24T00:00:00"/>
    <d v="1899-12-30T16:23:00"/>
    <n v="300"/>
    <n v="73"/>
    <s v="Ticket"/>
    <s v="Saturday"/>
    <s v="Afternoon"/>
    <x v="5"/>
    <s v="16"/>
  </r>
  <r>
    <x v="0"/>
    <n v="6"/>
    <d v="2010-04-24T00:00:00"/>
    <x v="83"/>
    <d v="1899-12-30T15:11:00"/>
    <d v="2010-04-24T00:00:00"/>
    <d v="1899-12-30T17:15:00"/>
    <n v="50"/>
    <n v="124"/>
    <s v="Ticket"/>
    <s v="Saturday"/>
    <s v="Afternoon"/>
    <x v="5"/>
    <s v="17"/>
  </r>
  <r>
    <x v="0"/>
    <n v="6"/>
    <d v="2010-04-24T00:00:00"/>
    <x v="83"/>
    <d v="1899-12-30T15:40:00"/>
    <d v="2010-04-24T00:00:00"/>
    <d v="1899-12-30T17:04:00"/>
    <n v="50"/>
    <n v="84"/>
    <s v="Ticket"/>
    <s v="Saturday"/>
    <s v="Afternoon"/>
    <x v="5"/>
    <s v="17"/>
  </r>
  <r>
    <x v="0"/>
    <n v="6"/>
    <d v="2010-04-24T00:00:00"/>
    <x v="83"/>
    <d v="1899-12-30T16:58:00"/>
    <d v="2010-04-24T00:00:00"/>
    <d v="1899-12-30T19:29:00"/>
    <n v="50"/>
    <n v="151"/>
    <s v="Ticket"/>
    <s v="Saturday"/>
    <s v="Afternoon"/>
    <x v="11"/>
    <s v="19"/>
  </r>
  <r>
    <x v="0"/>
    <n v="6"/>
    <d v="2010-04-24T00:00:00"/>
    <x v="83"/>
    <d v="1899-12-30T17:13:00"/>
    <d v="2010-04-24T00:00:00"/>
    <d v="1899-12-30T18:42:00"/>
    <n v="50"/>
    <n v="89"/>
    <s v="Ticket"/>
    <s v="Saturday"/>
    <s v="Afternoon"/>
    <x v="6"/>
    <s v="18"/>
  </r>
  <r>
    <x v="0"/>
    <n v="6"/>
    <d v="2010-04-24T00:00:00"/>
    <x v="83"/>
    <d v="1899-12-30T17:43:00"/>
    <d v="2010-04-24T00:00:00"/>
    <d v="1899-12-30T18:17:00"/>
    <n v="0"/>
    <n v="34"/>
    <s v="Pass"/>
    <s v="Saturday"/>
    <s v="Afternoon"/>
    <x v="6"/>
    <s v="18"/>
  </r>
  <r>
    <x v="0"/>
    <n v="5"/>
    <d v="2010-04-24T00:00:00"/>
    <x v="83"/>
    <d v="1899-12-30T17:49:00"/>
    <d v="2010-04-24T00:00:00"/>
    <d v="1899-12-30T19:23:00"/>
    <n v="50"/>
    <n v="94"/>
    <s v="Ticket"/>
    <s v="Saturday"/>
    <s v="Afternoon"/>
    <x v="6"/>
    <s v="19"/>
  </r>
  <r>
    <x v="0"/>
    <n v="6"/>
    <d v="2010-04-24T00:00:00"/>
    <x v="83"/>
    <d v="1899-12-30T19:48:00"/>
    <d v="2010-04-24T00:00:00"/>
    <d v="1899-12-30T22:04:00"/>
    <n v="50"/>
    <n v="136"/>
    <s v="Ticket"/>
    <s v="Saturday"/>
    <s v="Evening"/>
    <x v="7"/>
    <s v="22"/>
  </r>
  <r>
    <x v="0"/>
    <n v="6"/>
    <d v="2010-04-24T00:00:00"/>
    <x v="83"/>
    <d v="1899-12-30T20:13:00"/>
    <d v="2010-04-24T00:00:00"/>
    <d v="1899-12-30T22:08:00"/>
    <n v="50"/>
    <n v="115"/>
    <s v="Ticket"/>
    <s v="Saturday"/>
    <s v="Evening"/>
    <x v="8"/>
    <s v="22"/>
  </r>
  <r>
    <x v="0"/>
    <n v="5"/>
    <d v="2010-04-24T00:00:00"/>
    <x v="83"/>
    <d v="1899-12-30T21:14:00"/>
    <d v="2010-04-24T00:00:00"/>
    <d v="1899-12-30T22:30:00"/>
    <n v="50"/>
    <n v="76"/>
    <s v="Ticket"/>
    <s v="Saturday"/>
    <s v="Evening"/>
    <x v="13"/>
    <s v="22"/>
  </r>
  <r>
    <x v="0"/>
    <n v="5"/>
    <d v="2010-04-24T00:00:00"/>
    <x v="83"/>
    <d v="1899-12-30T22:00:00"/>
    <d v="2010-04-25T00:00:00"/>
    <d v="1899-12-30T00:39:00"/>
    <n v="50"/>
    <n v="159"/>
    <s v="Ticket"/>
    <s v="Saturday"/>
    <s v="Evening"/>
    <x v="9"/>
    <s v="00"/>
  </r>
  <r>
    <x v="0"/>
    <n v="5"/>
    <d v="2010-04-24T00:00:00"/>
    <x v="83"/>
    <d v="1899-12-30T23:01:00"/>
    <d v="2010-04-24T00:00:00"/>
    <d v="1899-12-30T23:25:00"/>
    <n v="50"/>
    <n v="24"/>
    <s v="Ticket"/>
    <s v="Saturday"/>
    <s v="Night"/>
    <x v="14"/>
    <s v="23"/>
  </r>
  <r>
    <x v="0"/>
    <n v="5"/>
    <d v="2010-04-25T00:00:00"/>
    <x v="84"/>
    <d v="1899-12-30T11:28:00"/>
    <d v="2010-04-25T00:00:00"/>
    <d v="1899-12-30T16:07:00"/>
    <n v="0"/>
    <n v="279"/>
    <s v="Pass"/>
    <s v="Sunday"/>
    <s v="Morning"/>
    <x v="1"/>
    <s v="16"/>
  </r>
  <r>
    <x v="0"/>
    <n v="5"/>
    <d v="2010-04-25T00:00:00"/>
    <x v="84"/>
    <d v="1899-12-30T11:32:00"/>
    <d v="2010-04-25T00:00:00"/>
    <d v="1899-12-30T12:58:00"/>
    <n v="50"/>
    <n v="86"/>
    <s v="Ticket"/>
    <s v="Sunday"/>
    <s v="Morning"/>
    <x v="1"/>
    <s v="12"/>
  </r>
  <r>
    <x v="0"/>
    <n v="5"/>
    <d v="2010-04-25T00:00:00"/>
    <x v="84"/>
    <d v="1899-12-30T12:22:00"/>
    <d v="2010-04-25T00:00:00"/>
    <d v="1899-12-30T14:11:00"/>
    <n v="50"/>
    <n v="109"/>
    <s v="Ticket"/>
    <s v="Sunday"/>
    <s v="Morning"/>
    <x v="2"/>
    <s v="14"/>
  </r>
  <r>
    <x v="0"/>
    <n v="6"/>
    <d v="2010-04-25T00:00:00"/>
    <x v="84"/>
    <d v="1899-12-30T16:30:00"/>
    <d v="2010-04-25T00:00:00"/>
    <d v="1899-12-30T18:51:00"/>
    <n v="300"/>
    <n v="141"/>
    <s v="Ticket"/>
    <s v="Sunday"/>
    <s v="Afternoon"/>
    <x v="11"/>
    <s v="18"/>
  </r>
  <r>
    <x v="0"/>
    <n v="5"/>
    <d v="2010-04-25T00:00:00"/>
    <x v="84"/>
    <d v="1899-12-30T16:42:00"/>
    <d v="2010-04-25T00:00:00"/>
    <d v="1899-12-30T19:50:00"/>
    <n v="70"/>
    <n v="188"/>
    <s v="Ticket"/>
    <s v="Sunday"/>
    <s v="Afternoon"/>
    <x v="11"/>
    <s v="19"/>
  </r>
  <r>
    <x v="0"/>
    <n v="5"/>
    <d v="2010-04-25T00:00:00"/>
    <x v="84"/>
    <d v="1899-12-30T17:35:00"/>
    <d v="2010-04-25T00:00:00"/>
    <d v="1899-12-30T21:05:00"/>
    <n v="70"/>
    <n v="210"/>
    <s v="Ticket"/>
    <s v="Sunday"/>
    <s v="Afternoon"/>
    <x v="6"/>
    <s v="21"/>
  </r>
  <r>
    <x v="0"/>
    <n v="5"/>
    <d v="2010-04-25T00:00:00"/>
    <x v="84"/>
    <d v="1899-12-30T17:38:00"/>
    <d v="2010-04-25T00:00:00"/>
    <d v="1899-12-30T19:09:00"/>
    <n v="50"/>
    <n v="91"/>
    <s v="Ticket"/>
    <s v="Sunday"/>
    <s v="Afternoon"/>
    <x v="6"/>
    <s v="19"/>
  </r>
  <r>
    <x v="0"/>
    <n v="6"/>
    <d v="2010-04-25T00:00:00"/>
    <x v="84"/>
    <d v="1899-12-30T17:43:00"/>
    <d v="2010-04-25T00:00:00"/>
    <d v="1899-12-30T18:39:00"/>
    <n v="50"/>
    <n v="56"/>
    <s v="Ticket"/>
    <s v="Sunday"/>
    <s v="Afternoon"/>
    <x v="6"/>
    <s v="18"/>
  </r>
  <r>
    <x v="0"/>
    <n v="6"/>
    <d v="2010-04-25T00:00:00"/>
    <x v="84"/>
    <d v="1899-12-30T17:58:00"/>
    <d v="2010-04-25T00:00:00"/>
    <d v="1899-12-30T18:54:00"/>
    <n v="50"/>
    <n v="56"/>
    <s v="Ticket"/>
    <s v="Sunday"/>
    <s v="Afternoon"/>
    <x v="6"/>
    <s v="18"/>
  </r>
  <r>
    <x v="0"/>
    <n v="6"/>
    <d v="2010-04-25T00:00:00"/>
    <x v="84"/>
    <d v="1899-12-30T18:10:00"/>
    <d v="2010-04-25T00:00:00"/>
    <d v="1899-12-30T20:33:00"/>
    <n v="50"/>
    <n v="143"/>
    <s v="Ticket"/>
    <s v="Sunday"/>
    <s v="Evening"/>
    <x v="12"/>
    <s v="20"/>
  </r>
  <r>
    <x v="0"/>
    <n v="5"/>
    <d v="2010-04-25T00:00:00"/>
    <x v="84"/>
    <d v="1899-12-30T20:45:00"/>
    <d v="2010-04-25T00:00:00"/>
    <d v="1899-12-30T22:22:00"/>
    <n v="50"/>
    <n v="97"/>
    <s v="Ticket"/>
    <s v="Sunday"/>
    <s v="Evening"/>
    <x v="8"/>
    <s v="22"/>
  </r>
  <r>
    <x v="0"/>
    <n v="6"/>
    <d v="2010-05-01T00:00:00"/>
    <x v="85"/>
    <d v="1899-12-30T00:04:00"/>
    <d v="2010-05-01T00:00:00"/>
    <d v="1899-12-30T01:39:00"/>
    <n v="50"/>
    <n v="95"/>
    <s v="Ticket"/>
    <s v="Saturday"/>
    <s v="Night"/>
    <x v="18"/>
    <s v="01"/>
  </r>
  <r>
    <x v="0"/>
    <n v="6"/>
    <d v="2010-05-01T00:00:00"/>
    <x v="85"/>
    <d v="1899-12-30T11:51:00"/>
    <d v="2010-05-01T00:00:00"/>
    <d v="1899-12-30T13:59:00"/>
    <n v="50"/>
    <n v="128"/>
    <s v="Ticket"/>
    <s v="Saturday"/>
    <s v="Morning"/>
    <x v="1"/>
    <s v="13"/>
  </r>
  <r>
    <x v="0"/>
    <n v="5"/>
    <d v="2010-05-01T00:00:00"/>
    <x v="85"/>
    <d v="1899-12-30T13:11:00"/>
    <d v="2010-05-01T00:00:00"/>
    <d v="1899-12-30T15:09:00"/>
    <n v="50"/>
    <n v="118"/>
    <s v="Ticket"/>
    <s v="Saturday"/>
    <s v="Morning"/>
    <x v="3"/>
    <s v="15"/>
  </r>
  <r>
    <x v="0"/>
    <n v="6"/>
    <d v="2010-05-01T00:00:00"/>
    <x v="85"/>
    <d v="1899-12-30T13:58:00"/>
    <d v="2010-05-01T00:00:00"/>
    <d v="1899-12-30T17:22:00"/>
    <n v="70"/>
    <n v="204"/>
    <s v="Ticket"/>
    <s v="Saturday"/>
    <s v="Morning"/>
    <x v="3"/>
    <s v="17"/>
  </r>
  <r>
    <x v="0"/>
    <n v="6"/>
    <d v="2010-05-01T00:00:00"/>
    <x v="85"/>
    <d v="1899-12-30T14:00:00"/>
    <d v="2010-05-01T00:00:00"/>
    <d v="1899-12-30T17:09:00"/>
    <n v="70"/>
    <n v="189"/>
    <s v="Ticket"/>
    <s v="Saturday"/>
    <s v="Morning"/>
    <x v="4"/>
    <s v="17"/>
  </r>
  <r>
    <x v="0"/>
    <n v="6"/>
    <d v="2010-05-01T00:00:00"/>
    <x v="85"/>
    <d v="1899-12-30T15:55:00"/>
    <d v="2010-05-01T00:00:00"/>
    <d v="1899-12-30T20:15:00"/>
    <n v="90"/>
    <n v="260"/>
    <s v="Ticket"/>
    <s v="Saturday"/>
    <s v="Afternoon"/>
    <x v="5"/>
    <s v="20"/>
  </r>
  <r>
    <x v="0"/>
    <n v="6"/>
    <d v="2010-05-01T00:00:00"/>
    <x v="85"/>
    <d v="1899-12-30T15:59:00"/>
    <d v="2010-05-01T00:00:00"/>
    <d v="1899-12-30T17:07:00"/>
    <n v="50"/>
    <n v="68"/>
    <s v="Ticket"/>
    <s v="Saturday"/>
    <s v="Afternoon"/>
    <x v="5"/>
    <s v="17"/>
  </r>
  <r>
    <x v="0"/>
    <n v="6"/>
    <d v="2010-05-01T00:00:00"/>
    <x v="85"/>
    <d v="1899-12-30T16:05:00"/>
    <d v="2010-05-01T00:00:00"/>
    <d v="1899-12-30T17:26:00"/>
    <n v="50"/>
    <n v="81"/>
    <s v="Ticket"/>
    <s v="Saturday"/>
    <s v="Afternoon"/>
    <x v="11"/>
    <s v="17"/>
  </r>
  <r>
    <x v="0"/>
    <n v="5"/>
    <d v="2010-05-01T00:00:00"/>
    <x v="85"/>
    <d v="1899-12-30T16:43:00"/>
    <d v="2010-05-01T00:00:00"/>
    <d v="1899-12-30T21:41:00"/>
    <n v="90"/>
    <n v="298"/>
    <s v="Ticket"/>
    <s v="Saturday"/>
    <s v="Afternoon"/>
    <x v="11"/>
    <s v="21"/>
  </r>
  <r>
    <x v="0"/>
    <n v="6"/>
    <d v="2010-05-01T00:00:00"/>
    <x v="85"/>
    <d v="1899-12-30T16:46:00"/>
    <d v="2010-05-01T00:00:00"/>
    <d v="1899-12-30T20:29:00"/>
    <n v="70"/>
    <n v="223"/>
    <s v="Ticket"/>
    <s v="Saturday"/>
    <s v="Afternoon"/>
    <x v="11"/>
    <s v="20"/>
  </r>
  <r>
    <x v="0"/>
    <n v="6"/>
    <d v="2010-05-01T00:00:00"/>
    <x v="85"/>
    <d v="1899-12-30T17:40:00"/>
    <d v="2010-05-01T00:00:00"/>
    <d v="1899-12-30T18:03:00"/>
    <n v="50"/>
    <n v="23"/>
    <s v="Ticket"/>
    <s v="Saturday"/>
    <s v="Afternoon"/>
    <x v="6"/>
    <s v="18"/>
  </r>
  <r>
    <x v="0"/>
    <n v="6"/>
    <d v="2010-05-01T00:00:00"/>
    <x v="85"/>
    <d v="1899-12-30T17:41:00"/>
    <d v="2010-05-01T00:00:00"/>
    <d v="1899-12-30T22:13:00"/>
    <n v="90"/>
    <n v="272"/>
    <s v="Ticket"/>
    <s v="Saturday"/>
    <s v="Afternoon"/>
    <x v="6"/>
    <s v="22"/>
  </r>
  <r>
    <x v="0"/>
    <n v="5"/>
    <d v="2010-05-01T00:00:00"/>
    <x v="85"/>
    <d v="1899-12-30T19:32:00"/>
    <d v="2010-05-01T00:00:00"/>
    <d v="1899-12-30T22:59:00"/>
    <n v="70"/>
    <n v="207"/>
    <s v="Ticket"/>
    <s v="Saturday"/>
    <s v="Evening"/>
    <x v="7"/>
    <s v="22"/>
  </r>
  <r>
    <x v="0"/>
    <n v="5"/>
    <d v="2010-05-01T00:00:00"/>
    <x v="85"/>
    <d v="1899-12-30T19:45:00"/>
    <d v="2010-05-01T00:00:00"/>
    <d v="1899-12-30T21:58:00"/>
    <n v="50"/>
    <n v="133"/>
    <s v="Ticket"/>
    <s v="Saturday"/>
    <s v="Evening"/>
    <x v="7"/>
    <s v="21"/>
  </r>
  <r>
    <x v="0"/>
    <n v="5"/>
    <d v="2010-05-01T00:00:00"/>
    <x v="85"/>
    <d v="1899-12-30T19:49:00"/>
    <d v="2010-05-01T00:00:00"/>
    <d v="1899-12-30T22:57:00"/>
    <n v="70"/>
    <n v="188"/>
    <s v="Ticket"/>
    <s v="Saturday"/>
    <s v="Evening"/>
    <x v="7"/>
    <s v="22"/>
  </r>
  <r>
    <x v="0"/>
    <n v="6"/>
    <d v="2010-05-01T00:00:00"/>
    <x v="85"/>
    <d v="1899-12-30T20:16:00"/>
    <d v="2010-05-01T00:00:00"/>
    <d v="1899-12-30T22:49:00"/>
    <n v="50"/>
    <n v="153"/>
    <s v="Ticket"/>
    <s v="Saturday"/>
    <s v="Evening"/>
    <x v="8"/>
    <s v="22"/>
  </r>
  <r>
    <x v="0"/>
    <n v="5"/>
    <d v="2010-05-01T00:00:00"/>
    <x v="85"/>
    <d v="1899-12-30T21:25:00"/>
    <d v="2010-05-01T00:00:00"/>
    <d v="1899-12-30T22:59:00"/>
    <n v="50"/>
    <n v="94"/>
    <s v="Ticket"/>
    <s v="Saturday"/>
    <s v="Evening"/>
    <x v="13"/>
    <s v="22"/>
  </r>
  <r>
    <x v="0"/>
    <n v="5"/>
    <d v="2010-05-01T00:00:00"/>
    <x v="85"/>
    <d v="1899-12-30T22:02:00"/>
    <d v="2010-05-02T00:00:00"/>
    <d v="1899-12-30T00:24:00"/>
    <n v="50"/>
    <n v="142"/>
    <s v="Ticket"/>
    <s v="Saturday"/>
    <s v="Night"/>
    <x v="9"/>
    <s v="00"/>
  </r>
  <r>
    <x v="0"/>
    <n v="5"/>
    <d v="2010-05-01T00:00:00"/>
    <x v="85"/>
    <d v="1899-12-30T23:20:00"/>
    <d v="2010-05-02T00:00:00"/>
    <d v="1899-12-30T02:29:00"/>
    <n v="70"/>
    <n v="189"/>
    <s v="Ticket"/>
    <s v="Saturday"/>
    <s v="Night"/>
    <x v="14"/>
    <s v="02"/>
  </r>
  <r>
    <x v="0"/>
    <n v="5"/>
    <d v="2010-05-02T00:00:00"/>
    <x v="86"/>
    <d v="1899-12-30T09:14:00"/>
    <d v="2010-05-02T00:00:00"/>
    <d v="1899-12-30T12:05:00"/>
    <n v="0"/>
    <n v="171"/>
    <s v="Pass"/>
    <s v="Sunday"/>
    <s v="Night"/>
    <x v="10"/>
    <s v="12"/>
  </r>
  <r>
    <x v="0"/>
    <n v="6"/>
    <d v="2010-05-02T00:00:00"/>
    <x v="86"/>
    <d v="1899-12-30T12:22:00"/>
    <d v="2010-05-02T00:00:00"/>
    <d v="1899-12-30T14:44:00"/>
    <n v="50"/>
    <n v="142"/>
    <s v="Ticket"/>
    <s v="Sunday"/>
    <s v="Morning"/>
    <x v="2"/>
    <s v="14"/>
  </r>
  <r>
    <x v="0"/>
    <n v="6"/>
    <d v="2010-05-02T00:00:00"/>
    <x v="86"/>
    <d v="1899-12-30T15:36:00"/>
    <d v="2010-05-02T00:00:00"/>
    <d v="1899-12-30T18:06:00"/>
    <n v="50"/>
    <n v="150"/>
    <s v="Ticket"/>
    <s v="Sunday"/>
    <s v="Afternoon"/>
    <x v="5"/>
    <s v="18"/>
  </r>
  <r>
    <x v="0"/>
    <n v="5"/>
    <d v="2010-05-02T00:00:00"/>
    <x v="86"/>
    <d v="1899-12-30T16:05:00"/>
    <d v="2010-05-02T00:00:00"/>
    <d v="1899-12-30T19:18:00"/>
    <n v="70"/>
    <n v="193"/>
    <s v="Ticket"/>
    <s v="Sunday"/>
    <s v="Afternoon"/>
    <x v="11"/>
    <s v="19"/>
  </r>
  <r>
    <x v="0"/>
    <n v="5"/>
    <d v="2010-05-02T00:00:00"/>
    <x v="86"/>
    <d v="1899-12-30T16:20:00"/>
    <d v="2010-05-02T00:00:00"/>
    <d v="1899-12-30T18:21:00"/>
    <n v="50"/>
    <n v="121"/>
    <s v="Ticket"/>
    <s v="Sunday"/>
    <s v="Afternoon"/>
    <x v="11"/>
    <s v="18"/>
  </r>
  <r>
    <x v="0"/>
    <n v="6"/>
    <d v="2010-05-02T00:00:00"/>
    <x v="86"/>
    <d v="1899-12-30T16:31:00"/>
    <d v="2010-05-02T00:00:00"/>
    <d v="1899-12-30T20:17:00"/>
    <n v="70"/>
    <n v="226"/>
    <s v="Ticket"/>
    <s v="Sunday"/>
    <s v="Afternoon"/>
    <x v="11"/>
    <s v="20"/>
  </r>
  <r>
    <x v="0"/>
    <n v="5"/>
    <d v="2010-05-02T00:00:00"/>
    <x v="86"/>
    <d v="1899-12-30T16:50:00"/>
    <d v="2010-05-02T00:00:00"/>
    <d v="1899-12-30T17:50:00"/>
    <n v="50"/>
    <n v="60"/>
    <s v="Ticket"/>
    <s v="Sunday"/>
    <s v="Afternoon"/>
    <x v="11"/>
    <s v="17"/>
  </r>
  <r>
    <x v="0"/>
    <n v="5"/>
    <d v="2010-05-02T00:00:00"/>
    <x v="86"/>
    <d v="1899-12-30T17:35:00"/>
    <d v="2010-05-02T00:00:00"/>
    <d v="1899-12-30T18:02:00"/>
    <n v="50"/>
    <n v="27"/>
    <s v="Ticket"/>
    <s v="Sunday"/>
    <s v="Afternoon"/>
    <x v="6"/>
    <s v="18"/>
  </r>
  <r>
    <x v="0"/>
    <n v="6"/>
    <d v="2010-05-02T00:00:00"/>
    <x v="86"/>
    <d v="1899-12-30T17:47:00"/>
    <d v="2010-05-02T00:00:00"/>
    <d v="1899-12-30T20:22:00"/>
    <n v="50"/>
    <n v="155"/>
    <s v="Ticket"/>
    <s v="Sunday"/>
    <s v="Afternoon"/>
    <x v="6"/>
    <s v="20"/>
  </r>
  <r>
    <x v="0"/>
    <n v="5"/>
    <d v="2010-05-02T00:00:00"/>
    <x v="86"/>
    <d v="1899-12-30T19:11:00"/>
    <d v="2010-05-02T00:00:00"/>
    <d v="1899-12-30T23:10:00"/>
    <n v="70"/>
    <n v="239"/>
    <s v="Ticket"/>
    <s v="Sunday"/>
    <s v="Evening"/>
    <x v="7"/>
    <s v="23"/>
  </r>
  <r>
    <x v="0"/>
    <n v="6"/>
    <d v="2010-05-02T00:00:00"/>
    <x v="86"/>
    <d v="1899-12-30T20:14:00"/>
    <d v="2010-05-03T00:00:00"/>
    <d v="1899-12-30T01:30:00"/>
    <n v="110"/>
    <n v="316"/>
    <s v="Ticket"/>
    <s v="Sunday"/>
    <s v="Evening"/>
    <x v="8"/>
    <s v="01"/>
  </r>
  <r>
    <x v="0"/>
    <n v="6"/>
    <d v="2010-05-02T00:00:00"/>
    <x v="86"/>
    <d v="1899-12-30T20:27:00"/>
    <d v="2010-05-02T00:00:00"/>
    <d v="1899-12-30T21:40:00"/>
    <n v="50"/>
    <n v="73"/>
    <s v="Ticket"/>
    <s v="Sunday"/>
    <s v="Evening"/>
    <x v="8"/>
    <s v="21"/>
  </r>
  <r>
    <x v="0"/>
    <n v="5"/>
    <d v="2010-05-08T00:00:00"/>
    <x v="87"/>
    <d v="1899-12-30T07:59:00"/>
    <d v="2010-05-08T00:00:00"/>
    <d v="1899-12-30T08:23:00"/>
    <n v="300"/>
    <n v="24"/>
    <s v="Ticket"/>
    <s v="Saturday"/>
    <s v="Night"/>
    <x v="17"/>
    <s v="08"/>
  </r>
  <r>
    <x v="0"/>
    <n v="6"/>
    <d v="2010-05-08T00:00:00"/>
    <x v="87"/>
    <d v="1899-12-30T09:37:00"/>
    <d v="2010-05-08T00:00:00"/>
    <d v="1899-12-30T14:15:00"/>
    <n v="90"/>
    <n v="278"/>
    <s v="Ticket"/>
    <s v="Saturday"/>
    <s v="Night"/>
    <x v="10"/>
    <s v="14"/>
  </r>
  <r>
    <x v="0"/>
    <n v="5"/>
    <d v="2010-05-08T00:00:00"/>
    <x v="87"/>
    <d v="1899-12-30T12:58:00"/>
    <d v="2010-05-08T00:00:00"/>
    <d v="1899-12-30T13:36:00"/>
    <n v="50"/>
    <n v="38"/>
    <s v="Ticket"/>
    <s v="Saturday"/>
    <s v="Morning"/>
    <x v="2"/>
    <s v="13"/>
  </r>
  <r>
    <x v="0"/>
    <n v="6"/>
    <d v="2010-05-08T00:00:00"/>
    <x v="87"/>
    <d v="1899-12-30T13:26:00"/>
    <d v="2010-05-08T00:00:00"/>
    <d v="1899-12-30T14:16:00"/>
    <n v="50"/>
    <n v="50"/>
    <s v="Ticket"/>
    <s v="Saturday"/>
    <s v="Morning"/>
    <x v="3"/>
    <s v="14"/>
  </r>
  <r>
    <x v="0"/>
    <n v="6"/>
    <d v="2010-05-08T00:00:00"/>
    <x v="87"/>
    <d v="1899-12-30T13:36:00"/>
    <d v="2010-05-08T00:00:00"/>
    <d v="1899-12-30T16:05:00"/>
    <n v="50"/>
    <n v="149"/>
    <s v="Ticket"/>
    <s v="Saturday"/>
    <s v="Morning"/>
    <x v="3"/>
    <s v="16"/>
  </r>
  <r>
    <x v="0"/>
    <n v="5"/>
    <d v="2010-05-08T00:00:00"/>
    <x v="87"/>
    <d v="1899-12-30T13:48:00"/>
    <d v="2010-05-08T00:00:00"/>
    <d v="1899-12-30T15:01:00"/>
    <n v="50"/>
    <n v="73"/>
    <s v="Ticket"/>
    <s v="Saturday"/>
    <s v="Morning"/>
    <x v="3"/>
    <s v="15"/>
  </r>
  <r>
    <x v="0"/>
    <n v="9"/>
    <d v="2010-05-08T00:00:00"/>
    <x v="87"/>
    <d v="1899-12-30T14:09:00"/>
    <d v="2010-05-08T00:00:00"/>
    <d v="1899-12-30T17:07:00"/>
    <n v="50"/>
    <n v="178"/>
    <s v="Ticket"/>
    <s v="Saturday"/>
    <s v="Afternoon"/>
    <x v="4"/>
    <s v="17"/>
  </r>
  <r>
    <x v="0"/>
    <n v="5"/>
    <d v="2010-05-08T00:00:00"/>
    <x v="87"/>
    <d v="1899-12-30T15:56:00"/>
    <d v="2010-05-08T00:00:00"/>
    <d v="1899-12-30T19:02:00"/>
    <n v="70"/>
    <n v="186"/>
    <s v="Ticket"/>
    <s v="Saturday"/>
    <s v="Afternoon"/>
    <x v="5"/>
    <s v="19"/>
  </r>
  <r>
    <x v="0"/>
    <n v="5"/>
    <d v="2010-05-08T00:00:00"/>
    <x v="87"/>
    <d v="1899-12-30T16:20:00"/>
    <d v="2010-05-08T00:00:00"/>
    <d v="1899-12-30T18:31:00"/>
    <n v="50"/>
    <n v="131"/>
    <s v="Ticket"/>
    <s v="Saturday"/>
    <s v="Afternoon"/>
    <x v="11"/>
    <s v="18"/>
  </r>
  <r>
    <x v="0"/>
    <n v="5"/>
    <d v="2010-05-08T00:00:00"/>
    <x v="87"/>
    <d v="1899-12-30T17:09:00"/>
    <d v="2010-05-08T00:00:00"/>
    <d v="1899-12-30T18:44:00"/>
    <n v="50"/>
    <n v="95"/>
    <s v="Ticket"/>
    <s v="Saturday"/>
    <s v="Afternoon"/>
    <x v="6"/>
    <s v="18"/>
  </r>
  <r>
    <x v="0"/>
    <n v="6"/>
    <d v="2010-05-08T00:00:00"/>
    <x v="87"/>
    <d v="1899-12-30T17:29:00"/>
    <d v="2010-05-08T00:00:00"/>
    <d v="1899-12-30T21:08:00"/>
    <n v="70"/>
    <n v="219"/>
    <s v="Ticket"/>
    <s v="Saturday"/>
    <s v="Afternoon"/>
    <x v="6"/>
    <s v="21"/>
  </r>
  <r>
    <x v="0"/>
    <n v="5"/>
    <d v="2010-05-08T00:00:00"/>
    <x v="87"/>
    <d v="1899-12-30T17:40:00"/>
    <d v="2010-05-08T00:00:00"/>
    <d v="1899-12-30T19:28:00"/>
    <n v="50"/>
    <n v="108"/>
    <s v="Ticket"/>
    <s v="Saturday"/>
    <s v="Afternoon"/>
    <x v="6"/>
    <s v="19"/>
  </r>
  <r>
    <x v="0"/>
    <n v="6"/>
    <d v="2010-05-08T00:00:00"/>
    <x v="87"/>
    <d v="1899-12-30T18:08:00"/>
    <d v="2010-05-08T00:00:00"/>
    <d v="1899-12-30T19:37:00"/>
    <n v="50"/>
    <n v="89"/>
    <s v="Ticket"/>
    <s v="Saturday"/>
    <s v="Evening"/>
    <x v="12"/>
    <s v="19"/>
  </r>
  <r>
    <x v="0"/>
    <n v="6"/>
    <d v="2010-05-08T00:00:00"/>
    <x v="87"/>
    <d v="1899-12-30T18:09:00"/>
    <d v="2010-05-08T00:00:00"/>
    <d v="1899-12-30T21:25:00"/>
    <n v="70"/>
    <n v="196"/>
    <s v="Ticket"/>
    <s v="Saturday"/>
    <s v="Evening"/>
    <x v="12"/>
    <s v="21"/>
  </r>
  <r>
    <x v="0"/>
    <n v="6"/>
    <d v="2010-05-08T00:00:00"/>
    <x v="87"/>
    <d v="1899-12-30T18:26:00"/>
    <d v="2010-05-08T00:00:00"/>
    <d v="1899-12-30T19:17:00"/>
    <n v="50"/>
    <n v="51"/>
    <s v="Ticket"/>
    <s v="Saturday"/>
    <s v="Evening"/>
    <x v="12"/>
    <s v="19"/>
  </r>
  <r>
    <x v="0"/>
    <n v="5"/>
    <d v="2010-05-08T00:00:00"/>
    <x v="87"/>
    <d v="1899-12-30T18:35:00"/>
    <d v="2010-05-08T00:00:00"/>
    <d v="1899-12-30T22:02:00"/>
    <n v="70"/>
    <n v="207"/>
    <s v="Ticket"/>
    <s v="Saturday"/>
    <s v="Evening"/>
    <x v="12"/>
    <s v="22"/>
  </r>
  <r>
    <x v="0"/>
    <n v="6"/>
    <d v="2010-05-08T00:00:00"/>
    <x v="87"/>
    <d v="1899-12-30T19:50:00"/>
    <d v="2010-05-08T00:00:00"/>
    <d v="1899-12-30T21:34:00"/>
    <n v="50"/>
    <n v="104"/>
    <s v="Ticket"/>
    <s v="Saturday"/>
    <s v="Evening"/>
    <x v="7"/>
    <s v="21"/>
  </r>
  <r>
    <x v="0"/>
    <n v="6"/>
    <d v="2010-05-08T00:00:00"/>
    <x v="87"/>
    <d v="1899-12-30T21:49:00"/>
    <d v="2010-05-08T00:00:00"/>
    <d v="1899-12-30T23:19:00"/>
    <n v="50"/>
    <n v="90"/>
    <s v="Ticket"/>
    <s v="Saturday"/>
    <s v="Evening"/>
    <x v="13"/>
    <s v="23"/>
  </r>
  <r>
    <x v="0"/>
    <n v="5"/>
    <d v="2010-05-08T00:00:00"/>
    <x v="87"/>
    <d v="1899-12-30T21:56:00"/>
    <d v="2010-05-08T00:00:00"/>
    <d v="1899-12-30T22:47:00"/>
    <n v="50"/>
    <n v="51"/>
    <s v="Ticket"/>
    <s v="Saturday"/>
    <s v="Evening"/>
    <x v="13"/>
    <s v="22"/>
  </r>
  <r>
    <x v="0"/>
    <n v="6"/>
    <d v="2010-05-08T00:00:00"/>
    <x v="87"/>
    <d v="1899-12-30T22:46:00"/>
    <d v="2010-05-09T00:00:00"/>
    <d v="1899-12-30T01:03:00"/>
    <n v="50"/>
    <n v="137"/>
    <s v="Ticket"/>
    <s v="Saturday"/>
    <s v="Night"/>
    <x v="9"/>
    <s v="01"/>
  </r>
  <r>
    <x v="0"/>
    <n v="5"/>
    <d v="2010-05-08T00:00:00"/>
    <x v="87"/>
    <d v="1899-12-30T22:55:00"/>
    <d v="2010-05-09T00:00:00"/>
    <d v="1899-12-30T00:48:00"/>
    <n v="50"/>
    <n v="113"/>
    <s v="Ticket"/>
    <s v="Saturday"/>
    <s v="Night"/>
    <x v="9"/>
    <s v="00"/>
  </r>
  <r>
    <x v="0"/>
    <n v="6"/>
    <d v="2010-05-09T00:00:00"/>
    <x v="88"/>
    <d v="1899-12-30T12:21:00"/>
    <d v="2010-05-09T00:00:00"/>
    <d v="1899-12-30T14:06:00"/>
    <n v="50"/>
    <n v="105"/>
    <s v="Ticket"/>
    <s v="Sunday"/>
    <s v="Morning"/>
    <x v="2"/>
    <s v="14"/>
  </r>
  <r>
    <x v="0"/>
    <n v="6"/>
    <d v="2010-05-09T00:00:00"/>
    <x v="88"/>
    <d v="1899-12-30T12:45:00"/>
    <d v="2010-05-09T00:00:00"/>
    <d v="1899-12-30T14:37:00"/>
    <n v="50"/>
    <n v="112"/>
    <s v="Ticket"/>
    <s v="Sunday"/>
    <s v="Morning"/>
    <x v="2"/>
    <s v="14"/>
  </r>
  <r>
    <x v="0"/>
    <n v="5"/>
    <d v="2010-05-09T00:00:00"/>
    <x v="88"/>
    <d v="1899-12-30T13:36:00"/>
    <d v="2010-05-09T00:00:00"/>
    <d v="1899-12-30T18:03:00"/>
    <n v="90"/>
    <n v="267"/>
    <s v="Ticket"/>
    <s v="Sunday"/>
    <s v="Morning"/>
    <x v="3"/>
    <s v="18"/>
  </r>
  <r>
    <x v="0"/>
    <n v="5"/>
    <d v="2010-05-09T00:00:00"/>
    <x v="88"/>
    <d v="1899-12-30T13:47:00"/>
    <d v="2010-05-09T00:00:00"/>
    <d v="1899-12-30T15:37:00"/>
    <n v="50"/>
    <n v="110"/>
    <s v="Ticket"/>
    <s v="Sunday"/>
    <s v="Morning"/>
    <x v="3"/>
    <s v="15"/>
  </r>
  <r>
    <x v="0"/>
    <n v="6"/>
    <d v="2010-05-09T00:00:00"/>
    <x v="88"/>
    <d v="1899-12-30T14:00:00"/>
    <d v="2010-05-09T00:00:00"/>
    <d v="1899-12-30T17:18:00"/>
    <n v="70"/>
    <n v="198"/>
    <s v="Ticket"/>
    <s v="Sunday"/>
    <s v="Morning"/>
    <x v="4"/>
    <s v="17"/>
  </r>
  <r>
    <x v="0"/>
    <n v="6"/>
    <d v="2010-05-09T00:00:00"/>
    <x v="88"/>
    <d v="1899-12-30T15:06:00"/>
    <d v="2010-05-09T00:00:00"/>
    <d v="1899-12-30T18:06:00"/>
    <n v="50"/>
    <n v="180"/>
    <s v="Ticket"/>
    <s v="Sunday"/>
    <s v="Afternoon"/>
    <x v="5"/>
    <s v="18"/>
  </r>
  <r>
    <x v="0"/>
    <n v="5"/>
    <d v="2010-05-09T00:00:00"/>
    <x v="88"/>
    <d v="1899-12-30T15:18:00"/>
    <d v="2010-05-09T00:00:00"/>
    <d v="1899-12-30T19:35:00"/>
    <n v="90"/>
    <n v="257"/>
    <s v="Ticket"/>
    <s v="Sunday"/>
    <s v="Afternoon"/>
    <x v="5"/>
    <s v="19"/>
  </r>
  <r>
    <x v="0"/>
    <n v="6"/>
    <d v="2010-05-09T00:00:00"/>
    <x v="88"/>
    <d v="1899-12-30T15:38:00"/>
    <d v="2010-05-09T00:00:00"/>
    <d v="1899-12-30T20:04:00"/>
    <n v="90"/>
    <n v="266"/>
    <s v="Ticket"/>
    <s v="Sunday"/>
    <s v="Afternoon"/>
    <x v="5"/>
    <s v="20"/>
  </r>
  <r>
    <x v="0"/>
    <n v="5"/>
    <d v="2010-05-09T00:00:00"/>
    <x v="88"/>
    <d v="1899-12-30T16:23:00"/>
    <d v="2010-05-09T00:00:00"/>
    <d v="1899-12-30T19:44:00"/>
    <n v="70"/>
    <n v="201"/>
    <s v="Ticket"/>
    <s v="Sunday"/>
    <s v="Afternoon"/>
    <x v="11"/>
    <s v="19"/>
  </r>
  <r>
    <x v="0"/>
    <n v="6"/>
    <d v="2010-05-09T00:00:00"/>
    <x v="88"/>
    <d v="1899-12-30T17:45:00"/>
    <d v="2010-05-09T00:00:00"/>
    <d v="1899-12-30T20:01:00"/>
    <n v="50"/>
    <n v="136"/>
    <s v="Ticket"/>
    <s v="Sunday"/>
    <s v="Afternoon"/>
    <x v="6"/>
    <s v="20"/>
  </r>
  <r>
    <x v="0"/>
    <n v="6"/>
    <d v="2010-05-09T00:00:00"/>
    <x v="88"/>
    <d v="1899-12-30T17:50:00"/>
    <d v="2010-05-09T00:00:00"/>
    <d v="1899-12-30T19:02:00"/>
    <n v="50"/>
    <n v="72"/>
    <s v="Ticket"/>
    <s v="Sunday"/>
    <s v="Afternoon"/>
    <x v="6"/>
    <s v="19"/>
  </r>
  <r>
    <x v="0"/>
    <n v="6"/>
    <d v="2010-05-09T00:00:00"/>
    <x v="88"/>
    <d v="1899-12-30T17:52:00"/>
    <d v="2010-05-09T00:00:00"/>
    <d v="1899-12-30T22:43:00"/>
    <n v="90"/>
    <n v="291"/>
    <s v="Ticket"/>
    <s v="Sunday"/>
    <s v="Afternoon"/>
    <x v="6"/>
    <s v="22"/>
  </r>
  <r>
    <x v="0"/>
    <n v="5"/>
    <d v="2010-05-09T00:00:00"/>
    <x v="88"/>
    <d v="1899-12-30T17:55:00"/>
    <d v="2010-05-09T00:00:00"/>
    <d v="1899-12-30T18:34:00"/>
    <n v="50"/>
    <n v="39"/>
    <s v="Ticket"/>
    <s v="Sunday"/>
    <s v="Afternoon"/>
    <x v="6"/>
    <s v="18"/>
  </r>
  <r>
    <x v="0"/>
    <n v="6"/>
    <d v="2010-05-09T00:00:00"/>
    <x v="88"/>
    <d v="1899-12-30T17:56:00"/>
    <d v="2010-05-09T00:00:00"/>
    <d v="1899-12-30T19:28:00"/>
    <n v="50"/>
    <n v="92"/>
    <s v="Ticket"/>
    <s v="Sunday"/>
    <s v="Afternoon"/>
    <x v="6"/>
    <s v="19"/>
  </r>
  <r>
    <x v="0"/>
    <n v="5"/>
    <d v="2010-05-09T00:00:00"/>
    <x v="88"/>
    <d v="1899-12-30T17:56:00"/>
    <d v="2010-05-09T00:00:00"/>
    <d v="1899-12-30T19:17:00"/>
    <n v="50"/>
    <n v="81"/>
    <s v="Ticket"/>
    <s v="Sunday"/>
    <s v="Afternoon"/>
    <x v="6"/>
    <s v="19"/>
  </r>
  <r>
    <x v="0"/>
    <n v="9"/>
    <d v="2010-05-09T00:00:00"/>
    <x v="88"/>
    <d v="1899-12-30T18:50:00"/>
    <d v="2010-05-09T00:00:00"/>
    <d v="1899-12-30T22:25:00"/>
    <n v="70"/>
    <n v="215"/>
    <s v="Ticket"/>
    <s v="Sunday"/>
    <s v="Evening"/>
    <x v="12"/>
    <s v="22"/>
  </r>
  <r>
    <x v="0"/>
    <n v="5"/>
    <d v="2010-05-09T00:00:00"/>
    <x v="88"/>
    <d v="1899-12-30T19:03:00"/>
    <d v="2010-05-09T00:00:00"/>
    <d v="1899-12-30T22:16:00"/>
    <n v="70"/>
    <n v="193"/>
    <s v="Ticket"/>
    <s v="Sunday"/>
    <s v="Evening"/>
    <x v="7"/>
    <s v="22"/>
  </r>
  <r>
    <x v="0"/>
    <n v="9"/>
    <d v="2010-05-09T00:00:00"/>
    <x v="88"/>
    <d v="1899-12-30T19:50:00"/>
    <d v="2010-05-09T00:00:00"/>
    <d v="1899-12-30T22:06:00"/>
    <n v="50"/>
    <n v="136"/>
    <s v="Ticket"/>
    <s v="Sunday"/>
    <s v="Evening"/>
    <x v="7"/>
    <s v="22"/>
  </r>
  <r>
    <x v="0"/>
    <n v="9"/>
    <d v="2010-05-09T00:00:00"/>
    <x v="88"/>
    <d v="1899-12-30T20:02:00"/>
    <d v="2010-05-09T00:00:00"/>
    <d v="1899-12-30T21:27:00"/>
    <n v="50"/>
    <n v="85"/>
    <s v="Ticket"/>
    <s v="Sunday"/>
    <s v="Evening"/>
    <x v="8"/>
    <s v="21"/>
  </r>
  <r>
    <x v="0"/>
    <n v="6"/>
    <d v="2010-05-09T00:00:00"/>
    <x v="88"/>
    <d v="1899-12-30T20:30:00"/>
    <d v="2010-05-10T00:00:00"/>
    <d v="1899-12-30T01:04:00"/>
    <n v="90"/>
    <n v="274"/>
    <s v="Ticket"/>
    <s v="Sunday"/>
    <s v="Evening"/>
    <x v="8"/>
    <s v="01"/>
  </r>
  <r>
    <x v="0"/>
    <n v="5"/>
    <d v="2010-05-09T00:00:00"/>
    <x v="88"/>
    <d v="1899-12-30T20:42:00"/>
    <d v="2010-05-09T00:00:00"/>
    <d v="1899-12-30T22:15:00"/>
    <n v="50"/>
    <n v="93"/>
    <s v="Ticket"/>
    <s v="Sunday"/>
    <s v="Evening"/>
    <x v="8"/>
    <s v="22"/>
  </r>
  <r>
    <x v="0"/>
    <n v="5"/>
    <d v="2010-05-15T00:00:00"/>
    <x v="89"/>
    <d v="1899-12-30T12:29:00"/>
    <d v="2010-05-15T00:00:00"/>
    <d v="1899-12-30T13:30:00"/>
    <n v="50"/>
    <n v="61"/>
    <s v="Ticket"/>
    <s v="Saturday"/>
    <s v="Morning"/>
    <x v="2"/>
    <s v="13"/>
  </r>
  <r>
    <x v="0"/>
    <n v="6"/>
    <d v="2010-05-15T00:00:00"/>
    <x v="89"/>
    <d v="1899-12-30T12:40:00"/>
    <d v="2010-05-15T00:00:00"/>
    <d v="1899-12-30T16:25:00"/>
    <n v="70"/>
    <n v="225"/>
    <s v="Ticket"/>
    <s v="Saturday"/>
    <s v="Morning"/>
    <x v="2"/>
    <s v="16"/>
  </r>
  <r>
    <x v="0"/>
    <n v="5"/>
    <d v="2010-05-15T00:00:00"/>
    <x v="89"/>
    <d v="1899-12-30T12:43:00"/>
    <d v="2010-05-15T00:00:00"/>
    <d v="1899-12-30T14:26:00"/>
    <n v="50"/>
    <n v="103"/>
    <s v="Ticket"/>
    <s v="Saturday"/>
    <s v="Morning"/>
    <x v="2"/>
    <s v="14"/>
  </r>
  <r>
    <x v="0"/>
    <n v="5"/>
    <d v="2010-05-15T00:00:00"/>
    <x v="89"/>
    <d v="1899-12-30T13:07:00"/>
    <d v="2010-05-15T00:00:00"/>
    <d v="1899-12-30T13:58:00"/>
    <n v="50"/>
    <n v="51"/>
    <s v="Ticket"/>
    <s v="Saturday"/>
    <s v="Morning"/>
    <x v="3"/>
    <s v="13"/>
  </r>
  <r>
    <x v="0"/>
    <n v="5"/>
    <d v="2010-05-15T00:00:00"/>
    <x v="89"/>
    <d v="1899-12-30T13:11:00"/>
    <d v="2010-05-15T00:00:00"/>
    <d v="1899-12-30T15:46:00"/>
    <n v="50"/>
    <n v="155"/>
    <s v="Ticket"/>
    <s v="Saturday"/>
    <s v="Morning"/>
    <x v="3"/>
    <s v="15"/>
  </r>
  <r>
    <x v="0"/>
    <n v="6"/>
    <d v="2010-05-15T00:00:00"/>
    <x v="89"/>
    <d v="1899-12-30T14:17:00"/>
    <d v="2010-05-15T00:00:00"/>
    <d v="1899-12-30T16:01:00"/>
    <n v="50"/>
    <n v="104"/>
    <s v="Ticket"/>
    <s v="Saturday"/>
    <s v="Afternoon"/>
    <x v="4"/>
    <s v="16"/>
  </r>
  <r>
    <x v="0"/>
    <n v="6"/>
    <d v="2010-05-15T00:00:00"/>
    <x v="89"/>
    <d v="1899-12-30T15:03:00"/>
    <d v="2010-05-15T00:00:00"/>
    <d v="1899-12-30T17:48:00"/>
    <n v="50"/>
    <n v="165"/>
    <s v="Ticket"/>
    <s v="Saturday"/>
    <s v="Afternoon"/>
    <x v="5"/>
    <s v="17"/>
  </r>
  <r>
    <x v="0"/>
    <n v="5"/>
    <d v="2010-05-15T00:00:00"/>
    <x v="89"/>
    <d v="1899-12-30T16:24:00"/>
    <d v="2010-05-15T00:00:00"/>
    <d v="1899-12-30T16:51:00"/>
    <n v="50"/>
    <n v="27"/>
    <s v="Ticket"/>
    <s v="Saturday"/>
    <s v="Afternoon"/>
    <x v="11"/>
    <s v="16"/>
  </r>
  <r>
    <x v="0"/>
    <n v="5"/>
    <d v="2010-05-15T00:00:00"/>
    <x v="89"/>
    <d v="1899-12-30T17:26:00"/>
    <d v="2010-05-15T00:00:00"/>
    <d v="1899-12-30T20:53:00"/>
    <n v="70"/>
    <n v="207"/>
    <s v="Ticket"/>
    <s v="Saturday"/>
    <s v="Afternoon"/>
    <x v="6"/>
    <s v="20"/>
  </r>
  <r>
    <x v="0"/>
    <n v="6"/>
    <d v="2010-05-15T00:00:00"/>
    <x v="89"/>
    <d v="1899-12-30T17:27:00"/>
    <d v="2010-05-15T00:00:00"/>
    <d v="1899-12-30T18:10:00"/>
    <n v="50"/>
    <n v="43"/>
    <s v="Ticket"/>
    <s v="Saturday"/>
    <s v="Afternoon"/>
    <x v="6"/>
    <s v="18"/>
  </r>
  <r>
    <x v="0"/>
    <n v="5"/>
    <d v="2010-05-15T00:00:00"/>
    <x v="89"/>
    <d v="1899-12-30T18:36:00"/>
    <d v="2010-05-15T00:00:00"/>
    <d v="1899-12-30T20:02:00"/>
    <n v="50"/>
    <n v="86"/>
    <s v="Ticket"/>
    <s v="Saturday"/>
    <s v="Evening"/>
    <x v="12"/>
    <s v="20"/>
  </r>
  <r>
    <x v="0"/>
    <n v="5"/>
    <d v="2010-05-15T00:00:00"/>
    <x v="89"/>
    <d v="1899-12-30T18:49:00"/>
    <d v="2010-05-15T00:00:00"/>
    <d v="1899-12-30T21:26:00"/>
    <n v="50"/>
    <n v="157"/>
    <s v="Ticket"/>
    <s v="Saturday"/>
    <s v="Evening"/>
    <x v="12"/>
    <s v="21"/>
  </r>
  <r>
    <x v="0"/>
    <n v="5"/>
    <d v="2010-05-15T00:00:00"/>
    <x v="89"/>
    <d v="1899-12-30T19:36:00"/>
    <d v="2010-05-15T00:00:00"/>
    <d v="1899-12-30T21:42:00"/>
    <n v="50"/>
    <n v="126"/>
    <s v="Ticket"/>
    <s v="Saturday"/>
    <s v="Evening"/>
    <x v="7"/>
    <s v="21"/>
  </r>
  <r>
    <x v="0"/>
    <n v="5"/>
    <d v="2010-05-15T00:00:00"/>
    <x v="89"/>
    <d v="1899-12-30T19:44:00"/>
    <d v="2010-05-15T00:00:00"/>
    <d v="1899-12-30T20:16:00"/>
    <n v="50"/>
    <n v="32"/>
    <s v="Ticket"/>
    <s v="Saturday"/>
    <s v="Evening"/>
    <x v="7"/>
    <s v="20"/>
  </r>
  <r>
    <x v="0"/>
    <n v="5"/>
    <d v="2010-05-15T00:00:00"/>
    <x v="89"/>
    <d v="1899-12-30T20:04:00"/>
    <d v="2010-05-15T00:00:00"/>
    <d v="1899-12-30T21:36:00"/>
    <n v="50"/>
    <n v="92"/>
    <s v="Ticket"/>
    <s v="Saturday"/>
    <s v="Evening"/>
    <x v="8"/>
    <s v="21"/>
  </r>
  <r>
    <x v="0"/>
    <n v="5"/>
    <d v="2010-05-15T00:00:00"/>
    <x v="89"/>
    <d v="1899-12-30T20:53:00"/>
    <d v="2010-05-15T00:00:00"/>
    <d v="1899-12-30T22:48:00"/>
    <n v="50"/>
    <n v="115"/>
    <s v="Ticket"/>
    <s v="Saturday"/>
    <s v="Evening"/>
    <x v="8"/>
    <s v="22"/>
  </r>
  <r>
    <x v="0"/>
    <n v="6"/>
    <d v="2010-05-15T00:00:00"/>
    <x v="89"/>
    <d v="1899-12-30T21:37:00"/>
    <d v="2010-05-16T00:00:00"/>
    <d v="1899-12-30T00:09:00"/>
    <n v="50"/>
    <n v="152"/>
    <s v="Ticket"/>
    <s v="Saturday"/>
    <s v="Evening"/>
    <x v="13"/>
    <s v="00"/>
  </r>
  <r>
    <x v="0"/>
    <n v="5"/>
    <d v="2010-05-15T00:00:00"/>
    <x v="89"/>
    <d v="1899-12-30T21:45:00"/>
    <d v="2010-05-16T00:00:00"/>
    <d v="1899-12-30T00:12:00"/>
    <n v="50"/>
    <n v="147"/>
    <s v="Ticket"/>
    <s v="Saturday"/>
    <s v="Evening"/>
    <x v="13"/>
    <s v="00"/>
  </r>
  <r>
    <x v="0"/>
    <n v="6"/>
    <d v="2010-05-15T00:00:00"/>
    <x v="89"/>
    <d v="1899-12-30T22:14:00"/>
    <d v="2010-05-15T00:00:00"/>
    <d v="1899-12-30T23:45:00"/>
    <n v="50"/>
    <n v="91"/>
    <s v="Ticket"/>
    <s v="Saturday"/>
    <s v="Night"/>
    <x v="9"/>
    <s v="23"/>
  </r>
  <r>
    <x v="0"/>
    <n v="5"/>
    <d v="2010-05-16T00:00:00"/>
    <x v="90"/>
    <d v="1899-12-30T11:21:00"/>
    <d v="2010-05-16T00:00:00"/>
    <d v="1899-12-30T12:20:00"/>
    <n v="50"/>
    <n v="59"/>
    <s v="Ticket"/>
    <s v="Sunday"/>
    <s v="Morning"/>
    <x v="1"/>
    <s v="12"/>
  </r>
  <r>
    <x v="0"/>
    <n v="5"/>
    <d v="2010-05-16T00:00:00"/>
    <x v="90"/>
    <d v="1899-12-30T11:48:00"/>
    <d v="2010-05-16T00:00:00"/>
    <d v="1899-12-30T19:16:00"/>
    <n v="150"/>
    <n v="448"/>
    <s v="Ticket"/>
    <s v="Sunday"/>
    <s v="Morning"/>
    <x v="1"/>
    <s v="19"/>
  </r>
  <r>
    <x v="0"/>
    <n v="5"/>
    <d v="2010-05-16T00:00:00"/>
    <x v="90"/>
    <d v="1899-12-30T13:53:00"/>
    <d v="2010-05-16T00:00:00"/>
    <d v="1899-12-30T16:52:00"/>
    <n v="50"/>
    <n v="179"/>
    <s v="Ticket"/>
    <s v="Sunday"/>
    <s v="Morning"/>
    <x v="3"/>
    <s v="16"/>
  </r>
  <r>
    <x v="0"/>
    <n v="5"/>
    <d v="2010-05-16T00:00:00"/>
    <x v="90"/>
    <d v="1899-12-30T15:24:00"/>
    <d v="2010-05-16T00:00:00"/>
    <d v="1899-12-30T19:24:00"/>
    <n v="70"/>
    <n v="240"/>
    <s v="Ticket"/>
    <s v="Sunday"/>
    <s v="Afternoon"/>
    <x v="5"/>
    <s v="19"/>
  </r>
  <r>
    <x v="0"/>
    <n v="5"/>
    <d v="2010-05-16T00:00:00"/>
    <x v="90"/>
    <d v="1899-12-30T15:54:00"/>
    <d v="2010-05-16T00:00:00"/>
    <d v="1899-12-30T17:14:00"/>
    <n v="50"/>
    <n v="80"/>
    <s v="Ticket"/>
    <s v="Sunday"/>
    <s v="Afternoon"/>
    <x v="5"/>
    <s v="17"/>
  </r>
  <r>
    <x v="0"/>
    <n v="6"/>
    <d v="2010-05-16T00:00:00"/>
    <x v="90"/>
    <d v="1899-12-30T16:41:00"/>
    <d v="2010-05-16T00:00:00"/>
    <d v="1899-12-30T19:09:00"/>
    <n v="50"/>
    <n v="148"/>
    <s v="Ticket"/>
    <s v="Sunday"/>
    <s v="Afternoon"/>
    <x v="11"/>
    <s v="19"/>
  </r>
  <r>
    <x v="0"/>
    <n v="6"/>
    <d v="2010-05-16T00:00:00"/>
    <x v="90"/>
    <d v="1899-12-30T17:14:00"/>
    <d v="2010-05-16T00:00:00"/>
    <d v="1899-12-30T18:00:00"/>
    <n v="50"/>
    <n v="46"/>
    <s v="Ticket"/>
    <s v="Sunday"/>
    <s v="Afternoon"/>
    <x v="6"/>
    <s v="18"/>
  </r>
  <r>
    <x v="0"/>
    <n v="6"/>
    <d v="2010-05-16T00:00:00"/>
    <x v="90"/>
    <d v="1899-12-30T17:19:00"/>
    <d v="2010-05-16T00:00:00"/>
    <d v="1899-12-30T19:07:00"/>
    <n v="50"/>
    <n v="108"/>
    <s v="Ticket"/>
    <s v="Sunday"/>
    <s v="Afternoon"/>
    <x v="6"/>
    <s v="19"/>
  </r>
  <r>
    <x v="0"/>
    <n v="6"/>
    <d v="2010-05-16T00:00:00"/>
    <x v="90"/>
    <d v="1899-12-30T18:10:00"/>
    <d v="2010-05-16T00:00:00"/>
    <d v="1899-12-30T19:19:00"/>
    <n v="50"/>
    <n v="69"/>
    <s v="Ticket"/>
    <s v="Sunday"/>
    <s v="Evening"/>
    <x v="12"/>
    <s v="19"/>
  </r>
  <r>
    <x v="0"/>
    <n v="6"/>
    <d v="2010-05-16T00:00:00"/>
    <x v="90"/>
    <d v="1899-12-30T18:24:00"/>
    <d v="2010-05-16T00:00:00"/>
    <d v="1899-12-30T23:43:00"/>
    <n v="110"/>
    <n v="319"/>
    <s v="Ticket"/>
    <s v="Sunday"/>
    <s v="Evening"/>
    <x v="12"/>
    <s v="23"/>
  </r>
  <r>
    <x v="0"/>
    <n v="9"/>
    <d v="2010-05-16T00:00:00"/>
    <x v="90"/>
    <d v="1899-12-30T19:06:00"/>
    <d v="2010-05-16T00:00:00"/>
    <d v="1899-12-30T21:05:00"/>
    <n v="50"/>
    <n v="119"/>
    <s v="Ticket"/>
    <s v="Sunday"/>
    <s v="Evening"/>
    <x v="7"/>
    <s v="21"/>
  </r>
  <r>
    <x v="0"/>
    <n v="5"/>
    <d v="2010-05-16T00:00:00"/>
    <x v="90"/>
    <d v="1899-12-30T19:16:00"/>
    <d v="2010-05-16T00:00:00"/>
    <d v="1899-12-30T20:28:00"/>
    <n v="50"/>
    <n v="72"/>
    <s v="Ticket"/>
    <s v="Sunday"/>
    <s v="Evening"/>
    <x v="7"/>
    <s v="20"/>
  </r>
  <r>
    <x v="0"/>
    <n v="5"/>
    <d v="2010-05-16T00:00:00"/>
    <x v="90"/>
    <d v="1899-12-30T19:31:00"/>
    <d v="2010-05-16T00:00:00"/>
    <d v="1899-12-30T23:04:00"/>
    <n v="70"/>
    <n v="213"/>
    <s v="Ticket"/>
    <s v="Sunday"/>
    <s v="Evening"/>
    <x v="7"/>
    <s v="23"/>
  </r>
  <r>
    <x v="0"/>
    <n v="5"/>
    <d v="2010-05-16T00:00:00"/>
    <x v="90"/>
    <d v="1899-12-30T19:36:00"/>
    <d v="2010-05-16T00:00:00"/>
    <d v="1899-12-30T23:13:00"/>
    <n v="70"/>
    <n v="217"/>
    <s v="Ticket"/>
    <s v="Sunday"/>
    <s v="Evening"/>
    <x v="7"/>
    <s v="23"/>
  </r>
  <r>
    <x v="0"/>
    <n v="6"/>
    <d v="2010-05-16T00:00:00"/>
    <x v="90"/>
    <d v="1899-12-30T19:54:00"/>
    <d v="2010-05-16T00:00:00"/>
    <d v="1899-12-30T23:06:00"/>
    <n v="70"/>
    <n v="192"/>
    <s v="Ticket"/>
    <s v="Sunday"/>
    <s v="Evening"/>
    <x v="7"/>
    <s v="23"/>
  </r>
  <r>
    <x v="0"/>
    <n v="5"/>
    <d v="2010-05-16T00:00:00"/>
    <x v="90"/>
    <d v="1899-12-30T21:49:00"/>
    <d v="2010-05-16T00:00:00"/>
    <d v="1899-12-30T22:27:00"/>
    <n v="50"/>
    <n v="38"/>
    <s v="Ticket"/>
    <s v="Sunday"/>
    <s v="Evening"/>
    <x v="13"/>
    <s v="22"/>
  </r>
  <r>
    <x v="0"/>
    <n v="5"/>
    <d v="2010-05-16T00:00:00"/>
    <x v="90"/>
    <d v="1899-12-30T22:02:00"/>
    <d v="2010-05-17T00:00:00"/>
    <d v="1899-12-30T02:02:00"/>
    <n v="70"/>
    <n v="240"/>
    <s v="Ticket"/>
    <s v="Sunday"/>
    <s v="Night"/>
    <x v="9"/>
    <s v="02"/>
  </r>
  <r>
    <x v="0"/>
    <n v="6"/>
    <d v="2010-05-22T00:00:00"/>
    <x v="91"/>
    <d v="1899-12-30T12:35:00"/>
    <d v="2010-05-22T00:00:00"/>
    <d v="1899-12-30T15:06:00"/>
    <n v="50"/>
    <n v="151"/>
    <s v="Ticket"/>
    <s v="Saturday"/>
    <s v="Morning"/>
    <x v="2"/>
    <s v="15"/>
  </r>
  <r>
    <x v="0"/>
    <n v="6"/>
    <d v="2010-05-22T00:00:00"/>
    <x v="91"/>
    <d v="1899-12-30T12:49:00"/>
    <d v="2010-05-22T00:00:00"/>
    <d v="1899-12-30T16:35:00"/>
    <n v="70"/>
    <n v="226"/>
    <s v="Ticket"/>
    <s v="Saturday"/>
    <s v="Morning"/>
    <x v="2"/>
    <s v="16"/>
  </r>
  <r>
    <x v="0"/>
    <n v="5"/>
    <d v="2010-05-22T00:00:00"/>
    <x v="91"/>
    <d v="1899-12-30T13:57:00"/>
    <d v="2010-05-22T00:00:00"/>
    <d v="1899-12-30T15:08:00"/>
    <n v="50"/>
    <n v="71"/>
    <s v="Ticket"/>
    <s v="Saturday"/>
    <s v="Morning"/>
    <x v="3"/>
    <s v="15"/>
  </r>
  <r>
    <x v="0"/>
    <n v="5"/>
    <d v="2010-05-22T00:00:00"/>
    <x v="91"/>
    <d v="1899-12-30T14:05:00"/>
    <d v="2010-05-22T00:00:00"/>
    <d v="1899-12-30T18:42:00"/>
    <n v="90"/>
    <n v="277"/>
    <s v="Ticket"/>
    <s v="Saturday"/>
    <s v="Afternoon"/>
    <x v="4"/>
    <s v="18"/>
  </r>
  <r>
    <x v="0"/>
    <n v="6"/>
    <d v="2010-05-22T00:00:00"/>
    <x v="91"/>
    <d v="1899-12-30T14:54:00"/>
    <d v="2010-05-22T00:00:00"/>
    <d v="1899-12-30T17:24:00"/>
    <n v="50"/>
    <n v="150"/>
    <s v="Ticket"/>
    <s v="Saturday"/>
    <s v="Afternoon"/>
    <x v="4"/>
    <s v="17"/>
  </r>
  <r>
    <x v="0"/>
    <n v="5"/>
    <d v="2010-05-22T00:00:00"/>
    <x v="91"/>
    <d v="1899-12-30T16:15:00"/>
    <d v="2010-05-22T00:00:00"/>
    <d v="1899-12-30T18:26:00"/>
    <n v="50"/>
    <n v="131"/>
    <s v="Ticket"/>
    <s v="Saturday"/>
    <s v="Afternoon"/>
    <x v="11"/>
    <s v="18"/>
  </r>
  <r>
    <x v="0"/>
    <n v="5"/>
    <d v="2010-05-22T00:00:00"/>
    <x v="91"/>
    <d v="1899-12-30T17:01:00"/>
    <d v="2010-05-22T00:00:00"/>
    <d v="1899-12-30T19:12:00"/>
    <n v="50"/>
    <n v="131"/>
    <s v="Ticket"/>
    <s v="Saturday"/>
    <s v="Afternoon"/>
    <x v="6"/>
    <s v="19"/>
  </r>
  <r>
    <x v="0"/>
    <n v="5"/>
    <d v="2010-05-22T00:00:00"/>
    <x v="91"/>
    <d v="1899-12-30T17:19:00"/>
    <d v="2010-05-22T00:00:00"/>
    <d v="1899-12-30T19:07:00"/>
    <n v="50"/>
    <n v="108"/>
    <s v="Ticket"/>
    <s v="Saturday"/>
    <s v="Afternoon"/>
    <x v="6"/>
    <s v="19"/>
  </r>
  <r>
    <x v="0"/>
    <n v="5"/>
    <d v="2010-05-22T00:00:00"/>
    <x v="91"/>
    <d v="1899-12-30T17:40:00"/>
    <d v="2010-05-22T00:00:00"/>
    <d v="1899-12-30T19:45:00"/>
    <n v="50"/>
    <n v="125"/>
    <s v="Ticket"/>
    <s v="Saturday"/>
    <s v="Afternoon"/>
    <x v="6"/>
    <s v="19"/>
  </r>
  <r>
    <x v="0"/>
    <n v="6"/>
    <d v="2010-05-22T00:00:00"/>
    <x v="91"/>
    <d v="1899-12-30T18:01:00"/>
    <d v="2010-05-22T00:00:00"/>
    <d v="1899-12-30T22:11:00"/>
    <n v="90"/>
    <n v="250"/>
    <s v="Ticket"/>
    <s v="Saturday"/>
    <s v="Evening"/>
    <x v="12"/>
    <s v="22"/>
  </r>
  <r>
    <x v="0"/>
    <n v="5"/>
    <d v="2010-05-22T00:00:00"/>
    <x v="91"/>
    <d v="1899-12-30T20:04:00"/>
    <d v="2010-05-23T00:00:00"/>
    <d v="1899-12-30T00:55:00"/>
    <n v="90"/>
    <n v="291"/>
    <s v="Ticket"/>
    <s v="Saturday"/>
    <s v="Evening"/>
    <x v="8"/>
    <s v="00"/>
  </r>
  <r>
    <x v="0"/>
    <n v="5"/>
    <d v="2010-05-22T00:00:00"/>
    <x v="91"/>
    <d v="1899-12-30T20:23:00"/>
    <d v="2010-05-22T00:00:00"/>
    <d v="1899-12-30T22:40:00"/>
    <n v="50"/>
    <n v="137"/>
    <s v="Ticket"/>
    <s v="Saturday"/>
    <s v="Evening"/>
    <x v="8"/>
    <s v="22"/>
  </r>
  <r>
    <x v="0"/>
    <n v="5"/>
    <d v="2010-05-22T00:00:00"/>
    <x v="91"/>
    <d v="1899-12-30T22:12:00"/>
    <d v="2010-05-23T00:00:00"/>
    <d v="1899-12-30T00:24:00"/>
    <n v="50"/>
    <n v="132"/>
    <s v="Ticket"/>
    <s v="Saturday"/>
    <s v="Night"/>
    <x v="9"/>
    <s v="00"/>
  </r>
  <r>
    <x v="0"/>
    <n v="6"/>
    <d v="2010-05-22T00:00:00"/>
    <x v="91"/>
    <d v="1899-12-30T22:45:00"/>
    <d v="2010-05-23T00:00:00"/>
    <d v="1899-12-30T01:35:00"/>
    <n v="50"/>
    <n v="170"/>
    <s v="Ticket"/>
    <s v="Saturday"/>
    <s v="Night"/>
    <x v="9"/>
    <s v="01"/>
  </r>
  <r>
    <x v="0"/>
    <n v="5"/>
    <d v="2010-05-23T00:00:00"/>
    <x v="92"/>
    <d v="1899-12-30T10:36:00"/>
    <d v="2010-05-23T00:00:00"/>
    <d v="1899-12-30T14:23:00"/>
    <n v="70"/>
    <n v="227"/>
    <s v="Ticket"/>
    <s v="Sunday"/>
    <s v="Morning"/>
    <x v="0"/>
    <s v="14"/>
  </r>
  <r>
    <x v="0"/>
    <n v="5"/>
    <d v="2010-05-23T00:00:00"/>
    <x v="92"/>
    <d v="1899-12-30T10:38:00"/>
    <d v="2010-05-23T00:00:00"/>
    <d v="1899-12-30T13:39:00"/>
    <n v="70"/>
    <n v="181"/>
    <s v="Ticket"/>
    <s v="Sunday"/>
    <s v="Morning"/>
    <x v="0"/>
    <s v="13"/>
  </r>
  <r>
    <x v="0"/>
    <n v="6"/>
    <d v="2010-05-23T00:00:00"/>
    <x v="92"/>
    <d v="1899-12-30T12:35:00"/>
    <d v="2010-05-23T00:00:00"/>
    <d v="1899-12-30T13:33:00"/>
    <n v="50"/>
    <n v="58"/>
    <s v="Ticket"/>
    <s v="Sunday"/>
    <s v="Morning"/>
    <x v="2"/>
    <s v="13"/>
  </r>
  <r>
    <x v="0"/>
    <n v="9"/>
    <d v="2010-05-23T00:00:00"/>
    <x v="92"/>
    <d v="1899-12-30T14:52:00"/>
    <d v="2010-05-23T00:00:00"/>
    <d v="1899-12-30T17:02:00"/>
    <n v="50"/>
    <n v="130"/>
    <s v="Ticket"/>
    <s v="Sunday"/>
    <s v="Afternoon"/>
    <x v="4"/>
    <s v="17"/>
  </r>
  <r>
    <x v="0"/>
    <n v="5"/>
    <d v="2010-05-23T00:00:00"/>
    <x v="92"/>
    <d v="1899-12-30T14:56:00"/>
    <d v="2010-05-23T00:00:00"/>
    <d v="1899-12-30T18:50:00"/>
    <n v="70"/>
    <n v="234"/>
    <s v="Ticket"/>
    <s v="Sunday"/>
    <s v="Afternoon"/>
    <x v="4"/>
    <s v="18"/>
  </r>
  <r>
    <x v="0"/>
    <n v="5"/>
    <d v="2010-05-23T00:00:00"/>
    <x v="92"/>
    <d v="1899-12-30T15:04:00"/>
    <d v="2010-05-23T00:00:00"/>
    <d v="1899-12-30T19:31:00"/>
    <n v="90"/>
    <n v="267"/>
    <s v="Ticket"/>
    <s v="Sunday"/>
    <s v="Afternoon"/>
    <x v="5"/>
    <s v="19"/>
  </r>
  <r>
    <x v="0"/>
    <n v="5"/>
    <d v="2010-05-23T00:00:00"/>
    <x v="92"/>
    <d v="1899-12-30T15:23:00"/>
    <d v="2010-05-23T00:00:00"/>
    <d v="1899-12-30T17:08:00"/>
    <n v="50"/>
    <n v="105"/>
    <s v="Ticket"/>
    <s v="Sunday"/>
    <s v="Afternoon"/>
    <x v="5"/>
    <s v="17"/>
  </r>
  <r>
    <x v="0"/>
    <n v="9"/>
    <d v="2010-05-23T00:00:00"/>
    <x v="92"/>
    <d v="1899-12-30T16:01:00"/>
    <d v="2010-05-23T00:00:00"/>
    <d v="1899-12-30T18:14:00"/>
    <n v="50"/>
    <n v="133"/>
    <s v="Ticket"/>
    <s v="Sunday"/>
    <s v="Afternoon"/>
    <x v="11"/>
    <s v="18"/>
  </r>
  <r>
    <x v="0"/>
    <n v="6"/>
    <d v="2010-05-23T00:00:00"/>
    <x v="92"/>
    <d v="1899-12-30T16:07:00"/>
    <d v="2010-05-23T00:00:00"/>
    <d v="1899-12-30T18:24:00"/>
    <n v="50"/>
    <n v="137"/>
    <s v="Ticket"/>
    <s v="Sunday"/>
    <s v="Afternoon"/>
    <x v="11"/>
    <s v="18"/>
  </r>
  <r>
    <x v="0"/>
    <n v="5"/>
    <d v="2010-05-23T00:00:00"/>
    <x v="92"/>
    <d v="1899-12-30T16:16:00"/>
    <d v="2010-05-23T00:00:00"/>
    <d v="1899-12-30T19:53:00"/>
    <n v="70"/>
    <n v="217"/>
    <s v="Ticket"/>
    <s v="Sunday"/>
    <s v="Afternoon"/>
    <x v="11"/>
    <s v="19"/>
  </r>
  <r>
    <x v="0"/>
    <n v="5"/>
    <d v="2010-05-23T00:00:00"/>
    <x v="92"/>
    <d v="1899-12-30T16:23:00"/>
    <d v="2010-05-23T00:00:00"/>
    <d v="1899-12-30T18:44:00"/>
    <n v="50"/>
    <n v="141"/>
    <s v="Ticket"/>
    <s v="Sunday"/>
    <s v="Afternoon"/>
    <x v="11"/>
    <s v="18"/>
  </r>
  <r>
    <x v="0"/>
    <n v="5"/>
    <d v="2010-05-23T00:00:00"/>
    <x v="92"/>
    <d v="1899-12-30T16:40:00"/>
    <d v="2010-05-23T00:00:00"/>
    <d v="1899-12-30T17:38:00"/>
    <n v="50"/>
    <n v="58"/>
    <s v="Ticket"/>
    <s v="Sunday"/>
    <s v="Afternoon"/>
    <x v="11"/>
    <s v="17"/>
  </r>
  <r>
    <x v="0"/>
    <n v="9"/>
    <d v="2010-05-23T00:00:00"/>
    <x v="92"/>
    <d v="1899-12-30T17:19:00"/>
    <d v="2010-05-23T00:00:00"/>
    <d v="1899-12-30T18:58:00"/>
    <n v="50"/>
    <n v="99"/>
    <s v="Ticket"/>
    <s v="Sunday"/>
    <s v="Afternoon"/>
    <x v="6"/>
    <s v="18"/>
  </r>
  <r>
    <x v="0"/>
    <n v="6"/>
    <d v="2010-05-23T00:00:00"/>
    <x v="92"/>
    <d v="1899-12-30T17:36:00"/>
    <d v="2010-05-23T00:00:00"/>
    <d v="1899-12-30T20:24:00"/>
    <n v="50"/>
    <n v="168"/>
    <s v="Ticket"/>
    <s v="Sunday"/>
    <s v="Afternoon"/>
    <x v="6"/>
    <s v="20"/>
  </r>
  <r>
    <x v="0"/>
    <n v="5"/>
    <d v="2010-05-23T00:00:00"/>
    <x v="92"/>
    <d v="1899-12-30T18:03:00"/>
    <d v="2010-05-23T00:00:00"/>
    <d v="1899-12-30T22:22:00"/>
    <n v="90"/>
    <n v="259"/>
    <s v="Manual"/>
    <s v="Sunday"/>
    <s v="Evening"/>
    <x v="12"/>
    <s v="22"/>
  </r>
  <r>
    <x v="0"/>
    <n v="5"/>
    <d v="2010-05-23T00:00:00"/>
    <x v="92"/>
    <d v="1899-12-30T18:17:00"/>
    <d v="2010-05-23T00:00:00"/>
    <d v="1899-12-30T20:24:00"/>
    <n v="50"/>
    <n v="127"/>
    <s v="Ticket"/>
    <s v="Sunday"/>
    <s v="Evening"/>
    <x v="12"/>
    <s v="20"/>
  </r>
  <r>
    <x v="0"/>
    <n v="5"/>
    <d v="2010-05-23T00:00:00"/>
    <x v="92"/>
    <d v="1899-12-30T18:37:00"/>
    <d v="2010-05-23T00:00:00"/>
    <d v="1899-12-30T22:17:00"/>
    <n v="70"/>
    <n v="220"/>
    <s v="Ticket"/>
    <s v="Sunday"/>
    <s v="Evening"/>
    <x v="12"/>
    <s v="22"/>
  </r>
  <r>
    <x v="0"/>
    <n v="6"/>
    <d v="2010-05-23T00:00:00"/>
    <x v="92"/>
    <d v="1899-12-30T19:53:00"/>
    <d v="2010-05-23T00:00:00"/>
    <d v="1899-12-30T21:15:00"/>
    <n v="50"/>
    <n v="82"/>
    <s v="Ticket"/>
    <s v="Sunday"/>
    <s v="Evening"/>
    <x v="7"/>
    <s v="21"/>
  </r>
  <r>
    <x v="0"/>
    <n v="5"/>
    <d v="2010-05-23T00:00:00"/>
    <x v="92"/>
    <d v="1899-12-30T20:01:00"/>
    <d v="2010-05-23T00:00:00"/>
    <d v="1899-12-30T22:50:00"/>
    <n v="50"/>
    <n v="169"/>
    <s v="Ticket"/>
    <s v="Sunday"/>
    <s v="Evening"/>
    <x v="8"/>
    <s v="22"/>
  </r>
  <r>
    <x v="0"/>
    <n v="9"/>
    <d v="2010-05-23T00:00:00"/>
    <x v="92"/>
    <d v="1899-12-30T20:05:00"/>
    <d v="2010-05-23T00:00:00"/>
    <d v="1899-12-30T22:11:00"/>
    <n v="50"/>
    <n v="126"/>
    <s v="Ticket"/>
    <s v="Sunday"/>
    <s v="Evening"/>
    <x v="8"/>
    <s v="22"/>
  </r>
  <r>
    <x v="0"/>
    <n v="5"/>
    <d v="2010-05-23T00:00:00"/>
    <x v="92"/>
    <d v="1899-12-30T20:13:00"/>
    <d v="2010-05-23T00:00:00"/>
    <d v="1899-12-30T22:28:00"/>
    <n v="50"/>
    <n v="135"/>
    <s v="Ticket"/>
    <s v="Sunday"/>
    <s v="Evening"/>
    <x v="8"/>
    <s v="22"/>
  </r>
  <r>
    <x v="0"/>
    <n v="6"/>
    <d v="2010-05-23T00:00:00"/>
    <x v="92"/>
    <d v="1899-12-30T20:48:00"/>
    <d v="2010-05-23T00:00:00"/>
    <d v="1899-12-30T23:51:00"/>
    <n v="70"/>
    <n v="183"/>
    <s v="Ticket"/>
    <s v="Sunday"/>
    <s v="Evening"/>
    <x v="8"/>
    <s v="23"/>
  </r>
  <r>
    <x v="0"/>
    <n v="6"/>
    <d v="2010-05-23T00:00:00"/>
    <x v="92"/>
    <d v="1899-12-30T21:02:00"/>
    <d v="2010-05-23T00:00:00"/>
    <d v="1899-12-30T23:06:00"/>
    <n v="50"/>
    <n v="124"/>
    <s v="Ticket"/>
    <s v="Sunday"/>
    <s v="Evening"/>
    <x v="13"/>
    <s v="23"/>
  </r>
  <r>
    <x v="0"/>
    <n v="6"/>
    <d v="2010-05-23T00:00:00"/>
    <x v="92"/>
    <d v="1899-12-30T21:04:00"/>
    <d v="2010-05-23T00:00:00"/>
    <d v="1899-12-30T21:38:00"/>
    <n v="50"/>
    <n v="34"/>
    <s v="Ticket"/>
    <s v="Sunday"/>
    <s v="Evening"/>
    <x v="13"/>
    <s v="21"/>
  </r>
  <r>
    <x v="0"/>
    <n v="5"/>
    <d v="2010-05-29T00:00:00"/>
    <x v="93"/>
    <d v="1899-12-30T10:19:00"/>
    <d v="2010-05-29T00:00:00"/>
    <d v="1899-12-30T13:13:00"/>
    <n v="50"/>
    <n v="174"/>
    <s v="Ticket"/>
    <s v="Saturday"/>
    <s v="Morning"/>
    <x v="0"/>
    <s v="13"/>
  </r>
  <r>
    <x v="0"/>
    <n v="5"/>
    <d v="2010-05-29T00:00:00"/>
    <x v="93"/>
    <d v="1899-12-30T11:49:00"/>
    <d v="2010-05-29T00:00:00"/>
    <d v="1899-12-30T13:32:00"/>
    <n v="50"/>
    <n v="103"/>
    <s v="Ticket"/>
    <s v="Saturday"/>
    <s v="Morning"/>
    <x v="1"/>
    <s v="13"/>
  </r>
  <r>
    <x v="0"/>
    <n v="6"/>
    <d v="2010-05-29T00:00:00"/>
    <x v="93"/>
    <d v="1899-12-30T12:13:00"/>
    <d v="2010-05-29T00:00:00"/>
    <d v="1899-12-30T13:38:00"/>
    <n v="50"/>
    <n v="85"/>
    <s v="Ticket"/>
    <s v="Saturday"/>
    <s v="Morning"/>
    <x v="2"/>
    <s v="13"/>
  </r>
  <r>
    <x v="0"/>
    <n v="6"/>
    <d v="2010-05-29T00:00:00"/>
    <x v="93"/>
    <d v="1899-12-30T12:51:00"/>
    <d v="2010-05-29T00:00:00"/>
    <d v="1899-12-30T13:53:00"/>
    <n v="50"/>
    <n v="62"/>
    <s v="Ticket"/>
    <s v="Saturday"/>
    <s v="Morning"/>
    <x v="2"/>
    <s v="13"/>
  </r>
  <r>
    <x v="0"/>
    <n v="6"/>
    <d v="2010-05-29T00:00:00"/>
    <x v="93"/>
    <d v="1899-12-30T13:18:00"/>
    <d v="2010-05-29T00:00:00"/>
    <d v="1899-12-30T21:32:00"/>
    <n v="0"/>
    <n v="494"/>
    <s v="Pass"/>
    <s v="Saturday"/>
    <s v="Morning"/>
    <x v="3"/>
    <s v="21"/>
  </r>
  <r>
    <x v="0"/>
    <n v="5"/>
    <d v="2010-05-29T00:00:00"/>
    <x v="93"/>
    <d v="1899-12-30T15:45:00"/>
    <d v="2010-05-29T00:00:00"/>
    <d v="1899-12-30T18:13:00"/>
    <n v="50"/>
    <n v="148"/>
    <s v="Ticket"/>
    <s v="Saturday"/>
    <s v="Afternoon"/>
    <x v="5"/>
    <s v="18"/>
  </r>
  <r>
    <x v="0"/>
    <n v="6"/>
    <d v="2010-05-29T00:00:00"/>
    <x v="93"/>
    <d v="1899-12-30T16:49:00"/>
    <d v="2010-05-29T00:00:00"/>
    <d v="1899-12-30T20:51:00"/>
    <n v="90"/>
    <n v="242"/>
    <s v="Ticket"/>
    <s v="Saturday"/>
    <s v="Afternoon"/>
    <x v="11"/>
    <s v="20"/>
  </r>
  <r>
    <x v="0"/>
    <n v="6"/>
    <d v="2010-05-29T00:00:00"/>
    <x v="93"/>
    <d v="1899-12-30T17:27:00"/>
    <d v="2010-05-29T00:00:00"/>
    <d v="1899-12-30T19:35:00"/>
    <n v="50"/>
    <n v="128"/>
    <s v="Ticket"/>
    <s v="Saturday"/>
    <s v="Afternoon"/>
    <x v="6"/>
    <s v="19"/>
  </r>
  <r>
    <x v="0"/>
    <n v="6"/>
    <d v="2010-05-29T00:00:00"/>
    <x v="93"/>
    <d v="1899-12-30T17:57:00"/>
    <d v="2010-05-29T00:00:00"/>
    <d v="1899-12-30T23:14:00"/>
    <n v="110"/>
    <n v="317"/>
    <s v="Ticket"/>
    <s v="Saturday"/>
    <s v="Afternoon"/>
    <x v="6"/>
    <s v="23"/>
  </r>
  <r>
    <x v="0"/>
    <n v="8"/>
    <d v="2010-05-29T00:00:00"/>
    <x v="93"/>
    <d v="1899-12-30T18:19:00"/>
    <d v="2010-05-29T00:00:00"/>
    <d v="1899-12-30T20:24:00"/>
    <n v="50"/>
    <n v="125"/>
    <s v="Ticket"/>
    <s v="Saturday"/>
    <s v="Evening"/>
    <x v="12"/>
    <s v="20"/>
  </r>
  <r>
    <x v="0"/>
    <n v="5"/>
    <d v="2010-05-29T00:00:00"/>
    <x v="93"/>
    <d v="1899-12-30T18:44:00"/>
    <d v="2010-05-29T00:00:00"/>
    <d v="1899-12-30T22:22:00"/>
    <n v="70"/>
    <n v="218"/>
    <s v="Ticket"/>
    <s v="Saturday"/>
    <s v="Evening"/>
    <x v="12"/>
    <s v="22"/>
  </r>
  <r>
    <x v="0"/>
    <n v="5"/>
    <d v="2010-05-29T00:00:00"/>
    <x v="93"/>
    <d v="1899-12-30T18:56:00"/>
    <d v="2010-05-29T00:00:00"/>
    <d v="1899-12-30T22:04:00"/>
    <n v="70"/>
    <n v="188"/>
    <s v="Ticket"/>
    <s v="Saturday"/>
    <s v="Evening"/>
    <x v="12"/>
    <s v="22"/>
  </r>
  <r>
    <x v="0"/>
    <n v="5"/>
    <d v="2010-05-29T00:00:00"/>
    <x v="93"/>
    <d v="1899-12-30T19:12:00"/>
    <d v="2010-05-30T00:00:00"/>
    <d v="1899-12-30T00:21:00"/>
    <n v="110"/>
    <n v="309"/>
    <s v="Ticket"/>
    <s v="Saturday"/>
    <s v="Evening"/>
    <x v="7"/>
    <s v="00"/>
  </r>
  <r>
    <x v="0"/>
    <n v="6"/>
    <d v="2010-05-29T00:00:00"/>
    <x v="93"/>
    <d v="1899-12-30T20:42:00"/>
    <d v="2010-05-29T00:00:00"/>
    <d v="1899-12-30T23:10:00"/>
    <n v="50"/>
    <n v="148"/>
    <s v="Ticket"/>
    <s v="Saturday"/>
    <s v="Evening"/>
    <x v="8"/>
    <s v="23"/>
  </r>
  <r>
    <x v="0"/>
    <n v="5"/>
    <d v="2010-05-29T00:00:00"/>
    <x v="93"/>
    <d v="1899-12-30T21:08:00"/>
    <d v="2010-05-30T00:00:00"/>
    <d v="1899-12-30T00:28:00"/>
    <n v="70"/>
    <n v="200"/>
    <s v="Ticket"/>
    <s v="Saturday"/>
    <s v="Evening"/>
    <x v="13"/>
    <s v="00"/>
  </r>
  <r>
    <x v="0"/>
    <n v="5"/>
    <d v="2010-05-29T00:00:00"/>
    <x v="93"/>
    <d v="1899-12-30T21:16:00"/>
    <d v="2010-05-30T00:00:00"/>
    <d v="1899-12-30T00:18:00"/>
    <n v="70"/>
    <n v="182"/>
    <s v="Ticket"/>
    <s v="Saturday"/>
    <s v="Evening"/>
    <x v="13"/>
    <s v="00"/>
  </r>
  <r>
    <x v="0"/>
    <n v="5"/>
    <d v="2010-05-29T00:00:00"/>
    <x v="93"/>
    <d v="1899-12-30T21:36:00"/>
    <d v="2010-05-30T00:00:00"/>
    <d v="1899-12-30T00:15:00"/>
    <n v="50"/>
    <n v="159"/>
    <s v="Ticket"/>
    <s v="Saturday"/>
    <s v="Evening"/>
    <x v="13"/>
    <s v="00"/>
  </r>
  <r>
    <x v="0"/>
    <n v="5"/>
    <d v="2010-05-29T00:00:00"/>
    <x v="93"/>
    <d v="1899-12-30T21:42:00"/>
    <d v="2010-05-30T00:00:00"/>
    <d v="1899-12-30T01:06:00"/>
    <n v="70"/>
    <n v="204"/>
    <s v="Ticket"/>
    <s v="Saturday"/>
    <s v="Evening"/>
    <x v="13"/>
    <s v="01"/>
  </r>
  <r>
    <x v="0"/>
    <n v="6"/>
    <d v="2010-05-29T00:00:00"/>
    <x v="93"/>
    <d v="1899-12-30T22:31:00"/>
    <d v="2010-05-30T00:00:00"/>
    <d v="1899-12-30T01:11:00"/>
    <n v="50"/>
    <n v="160"/>
    <s v="Ticket"/>
    <s v="Saturday"/>
    <s v="Night"/>
    <x v="9"/>
    <s v="01"/>
  </r>
  <r>
    <x v="0"/>
    <n v="6"/>
    <d v="2010-05-30T00:00:00"/>
    <x v="94"/>
    <d v="1899-12-30T13:11:00"/>
    <d v="2010-05-30T00:00:00"/>
    <d v="1899-12-30T16:02:00"/>
    <n v="50"/>
    <n v="171"/>
    <s v="Ticket"/>
    <s v="Sunday"/>
    <s v="Morning"/>
    <x v="3"/>
    <s v="16"/>
  </r>
  <r>
    <x v="0"/>
    <n v="5"/>
    <d v="2010-05-30T00:00:00"/>
    <x v="94"/>
    <d v="1899-12-30T14:35:00"/>
    <d v="2010-05-30T00:00:00"/>
    <d v="1899-12-30T15:13:00"/>
    <n v="50"/>
    <n v="38"/>
    <s v="Ticket"/>
    <s v="Sunday"/>
    <s v="Afternoon"/>
    <x v="4"/>
    <s v="15"/>
  </r>
  <r>
    <x v="0"/>
    <n v="5"/>
    <d v="2010-05-30T00:00:00"/>
    <x v="94"/>
    <d v="1899-12-30T15:09:00"/>
    <d v="2010-05-30T00:00:00"/>
    <d v="1899-12-30T16:53:00"/>
    <n v="50"/>
    <n v="104"/>
    <s v="Ticket"/>
    <s v="Sunday"/>
    <s v="Afternoon"/>
    <x v="5"/>
    <s v="16"/>
  </r>
  <r>
    <x v="0"/>
    <n v="6"/>
    <d v="2010-05-30T00:00:00"/>
    <x v="94"/>
    <d v="1899-12-30T15:10:00"/>
    <d v="2010-05-30T00:00:00"/>
    <d v="1899-12-30T18:28:00"/>
    <n v="70"/>
    <n v="198"/>
    <s v="Ticket"/>
    <s v="Sunday"/>
    <s v="Afternoon"/>
    <x v="5"/>
    <s v="18"/>
  </r>
  <r>
    <x v="0"/>
    <n v="5"/>
    <d v="2010-05-30T00:00:00"/>
    <x v="94"/>
    <d v="1899-12-30T15:20:00"/>
    <d v="2010-05-30T00:00:00"/>
    <d v="1899-12-30T18:33:00"/>
    <n v="70"/>
    <n v="193"/>
    <s v="Ticket"/>
    <s v="Sunday"/>
    <s v="Afternoon"/>
    <x v="5"/>
    <s v="18"/>
  </r>
  <r>
    <x v="0"/>
    <n v="8"/>
    <d v="2010-05-30T00:00:00"/>
    <x v="94"/>
    <d v="1899-12-30T15:26:00"/>
    <d v="2010-05-30T00:00:00"/>
    <d v="1899-12-30T16:35:00"/>
    <n v="50"/>
    <n v="69"/>
    <s v="Ticket"/>
    <s v="Sunday"/>
    <s v="Afternoon"/>
    <x v="5"/>
    <s v="16"/>
  </r>
  <r>
    <x v="0"/>
    <n v="6"/>
    <d v="2010-05-30T00:00:00"/>
    <x v="94"/>
    <d v="1899-12-30T15:55:00"/>
    <d v="2010-05-30T00:00:00"/>
    <d v="1899-12-30T19:23:00"/>
    <n v="70"/>
    <n v="208"/>
    <s v="Ticket"/>
    <s v="Sunday"/>
    <s v="Afternoon"/>
    <x v="5"/>
    <s v="19"/>
  </r>
  <r>
    <x v="0"/>
    <n v="5"/>
    <d v="2010-05-30T00:00:00"/>
    <x v="94"/>
    <d v="1899-12-30T16:31:00"/>
    <d v="2010-05-30T00:00:00"/>
    <d v="1899-12-30T18:59:00"/>
    <n v="50"/>
    <n v="148"/>
    <s v="Ticket"/>
    <s v="Sunday"/>
    <s v="Afternoon"/>
    <x v="11"/>
    <s v="18"/>
  </r>
  <r>
    <x v="0"/>
    <n v="6"/>
    <d v="2010-05-30T00:00:00"/>
    <x v="94"/>
    <d v="1899-12-30T16:35:00"/>
    <d v="2010-05-30T00:00:00"/>
    <d v="1899-12-30T17:20:00"/>
    <n v="50"/>
    <n v="45"/>
    <s v="Ticket"/>
    <s v="Sunday"/>
    <s v="Afternoon"/>
    <x v="11"/>
    <s v="17"/>
  </r>
  <r>
    <x v="0"/>
    <n v="8"/>
    <d v="2010-05-30T00:00:00"/>
    <x v="94"/>
    <d v="1899-12-30T16:42:00"/>
    <d v="2010-05-30T00:00:00"/>
    <d v="1899-12-30T18:30:00"/>
    <n v="50"/>
    <n v="108"/>
    <s v="Ticket"/>
    <s v="Sunday"/>
    <s v="Afternoon"/>
    <x v="11"/>
    <s v="18"/>
  </r>
  <r>
    <x v="0"/>
    <n v="8"/>
    <d v="2010-05-30T00:00:00"/>
    <x v="94"/>
    <d v="1899-12-30T17:13:00"/>
    <d v="2010-05-30T00:00:00"/>
    <d v="1899-12-30T18:24:00"/>
    <n v="50"/>
    <n v="71"/>
    <s v="Ticket"/>
    <s v="Sunday"/>
    <s v="Afternoon"/>
    <x v="6"/>
    <s v="18"/>
  </r>
  <r>
    <x v="0"/>
    <n v="6"/>
    <d v="2010-05-30T00:00:00"/>
    <x v="94"/>
    <d v="1899-12-30T17:16:00"/>
    <d v="2010-05-30T00:00:00"/>
    <d v="1899-12-30T19:58:00"/>
    <n v="50"/>
    <n v="162"/>
    <s v="Ticket"/>
    <s v="Sunday"/>
    <s v="Afternoon"/>
    <x v="6"/>
    <s v="19"/>
  </r>
  <r>
    <x v="0"/>
    <n v="5"/>
    <d v="2010-05-30T00:00:00"/>
    <x v="94"/>
    <d v="1899-12-30T17:47:00"/>
    <d v="2010-05-30T00:00:00"/>
    <d v="1899-12-30T18:24:00"/>
    <n v="50"/>
    <n v="37"/>
    <s v="Ticket"/>
    <s v="Sunday"/>
    <s v="Afternoon"/>
    <x v="6"/>
    <s v="18"/>
  </r>
  <r>
    <x v="0"/>
    <n v="5"/>
    <d v="2010-05-30T00:00:00"/>
    <x v="94"/>
    <d v="1899-12-30T18:00:00"/>
    <d v="2010-05-30T00:00:00"/>
    <d v="1899-12-30T21:44:00"/>
    <n v="70"/>
    <n v="224"/>
    <s v="Ticket"/>
    <s v="Sunday"/>
    <s v="Afternoon"/>
    <x v="12"/>
    <s v="21"/>
  </r>
  <r>
    <x v="0"/>
    <n v="5"/>
    <d v="2010-05-30T00:00:00"/>
    <x v="94"/>
    <d v="1899-12-30T18:01:00"/>
    <d v="2010-05-30T00:00:00"/>
    <d v="1899-12-30T19:44:00"/>
    <n v="50"/>
    <n v="103"/>
    <s v="Ticket"/>
    <s v="Sunday"/>
    <s v="Evening"/>
    <x v="12"/>
    <s v="19"/>
  </r>
  <r>
    <x v="0"/>
    <n v="6"/>
    <d v="2010-05-30T00:00:00"/>
    <x v="94"/>
    <d v="1899-12-30T18:08:00"/>
    <d v="2010-05-30T00:00:00"/>
    <d v="1899-12-30T21:16:00"/>
    <n v="70"/>
    <n v="188"/>
    <s v="Ticket"/>
    <s v="Sunday"/>
    <s v="Evening"/>
    <x v="12"/>
    <s v="21"/>
  </r>
  <r>
    <x v="0"/>
    <n v="8"/>
    <d v="2010-05-30T00:00:00"/>
    <x v="94"/>
    <d v="1899-12-30T18:52:00"/>
    <d v="2010-05-30T00:00:00"/>
    <d v="1899-12-30T20:27:00"/>
    <n v="50"/>
    <n v="95"/>
    <s v="Ticket"/>
    <s v="Sunday"/>
    <s v="Evening"/>
    <x v="12"/>
    <s v="20"/>
  </r>
  <r>
    <x v="0"/>
    <n v="8"/>
    <d v="2010-05-30T00:00:00"/>
    <x v="94"/>
    <d v="1899-12-30T19:22:00"/>
    <d v="2010-05-30T00:00:00"/>
    <d v="1899-12-30T22:02:00"/>
    <n v="50"/>
    <n v="160"/>
    <s v="Ticket"/>
    <s v="Sunday"/>
    <s v="Evening"/>
    <x v="7"/>
    <s v="22"/>
  </r>
  <r>
    <x v="0"/>
    <n v="6"/>
    <d v="2010-05-30T00:00:00"/>
    <x v="94"/>
    <d v="1899-12-30T20:01:00"/>
    <d v="2010-05-30T00:00:00"/>
    <d v="1899-12-30T22:51:00"/>
    <n v="50"/>
    <n v="170"/>
    <s v="Ticket"/>
    <s v="Sunday"/>
    <s v="Evening"/>
    <x v="8"/>
    <s v="22"/>
  </r>
  <r>
    <x v="0"/>
    <n v="5"/>
    <d v="2010-05-30T00:00:00"/>
    <x v="94"/>
    <d v="1899-12-30T21:31:00"/>
    <d v="2010-05-30T00:00:00"/>
    <d v="1899-12-30T23:56:00"/>
    <n v="50"/>
    <n v="145"/>
    <s v="Ticket"/>
    <s v="Sunday"/>
    <s v="Evening"/>
    <x v="13"/>
    <s v="23"/>
  </r>
  <r>
    <x v="0"/>
    <n v="5"/>
    <d v="2010-05-30T00:00:00"/>
    <x v="94"/>
    <d v="1899-12-30T21:48:00"/>
    <d v="2010-05-31T00:00:00"/>
    <d v="1899-12-30T00:25:00"/>
    <n v="50"/>
    <n v="157"/>
    <s v="Ticket"/>
    <s v="Sunday"/>
    <s v="Evening"/>
    <x v="13"/>
    <s v="00"/>
  </r>
  <r>
    <x v="0"/>
    <n v="5"/>
    <d v="2010-06-05T00:00:00"/>
    <x v="95"/>
    <d v="1899-12-30T11:58:00"/>
    <d v="2010-06-05T00:00:00"/>
    <d v="1899-12-30T12:50:00"/>
    <n v="50"/>
    <n v="52"/>
    <s v="Ticket"/>
    <s v="Saturday"/>
    <s v="Morning"/>
    <x v="1"/>
    <s v="12"/>
  </r>
  <r>
    <x v="0"/>
    <n v="5"/>
    <d v="2010-06-05T00:00:00"/>
    <x v="95"/>
    <d v="1899-12-30T13:25:00"/>
    <d v="2010-06-05T00:00:00"/>
    <d v="1899-12-30T17:33:00"/>
    <n v="90"/>
    <n v="248"/>
    <s v="Ticket"/>
    <s v="Saturday"/>
    <s v="Morning"/>
    <x v="3"/>
    <s v="17"/>
  </r>
  <r>
    <x v="0"/>
    <n v="5"/>
    <d v="2010-06-05T00:00:00"/>
    <x v="95"/>
    <d v="1899-12-30T13:28:00"/>
    <d v="2010-06-05T00:00:00"/>
    <d v="1899-12-30T17:32:00"/>
    <n v="90"/>
    <n v="244"/>
    <s v="Ticket"/>
    <s v="Saturday"/>
    <s v="Morning"/>
    <x v="3"/>
    <s v="17"/>
  </r>
  <r>
    <x v="0"/>
    <n v="5"/>
    <d v="2010-06-05T00:00:00"/>
    <x v="95"/>
    <d v="1899-12-30T14:17:00"/>
    <d v="2010-06-05T00:00:00"/>
    <d v="1899-12-30T15:32:00"/>
    <n v="50"/>
    <n v="75"/>
    <s v="Ticket"/>
    <s v="Saturday"/>
    <s v="Afternoon"/>
    <x v="4"/>
    <s v="15"/>
  </r>
  <r>
    <x v="0"/>
    <n v="6"/>
    <d v="2010-06-05T00:00:00"/>
    <x v="95"/>
    <d v="1899-12-30T14:51:00"/>
    <d v="2010-06-05T00:00:00"/>
    <d v="1899-12-30T17:09:00"/>
    <n v="50"/>
    <n v="138"/>
    <s v="Ticket"/>
    <s v="Saturday"/>
    <s v="Afternoon"/>
    <x v="4"/>
    <s v="17"/>
  </r>
  <r>
    <x v="0"/>
    <n v="6"/>
    <d v="2010-06-05T00:00:00"/>
    <x v="95"/>
    <d v="1899-12-30T15:36:00"/>
    <d v="2010-06-05T00:00:00"/>
    <d v="1899-12-30T19:10:00"/>
    <n v="70"/>
    <n v="214"/>
    <s v="Ticket"/>
    <s v="Saturday"/>
    <s v="Afternoon"/>
    <x v="5"/>
    <s v="19"/>
  </r>
  <r>
    <x v="0"/>
    <n v="5"/>
    <d v="2010-06-05T00:00:00"/>
    <x v="95"/>
    <d v="1899-12-30T16:17:00"/>
    <d v="2010-06-05T00:00:00"/>
    <d v="1899-12-30T18:35:00"/>
    <n v="50"/>
    <n v="138"/>
    <s v="Ticket"/>
    <s v="Saturday"/>
    <s v="Afternoon"/>
    <x v="11"/>
    <s v="18"/>
  </r>
  <r>
    <x v="0"/>
    <n v="6"/>
    <d v="2010-06-05T00:00:00"/>
    <x v="95"/>
    <d v="1899-12-30T16:33:00"/>
    <d v="2010-06-05T00:00:00"/>
    <d v="1899-12-30T22:09:00"/>
    <n v="110"/>
    <n v="336"/>
    <s v="Ticket"/>
    <s v="Saturday"/>
    <s v="Afternoon"/>
    <x v="11"/>
    <s v="22"/>
  </r>
  <r>
    <x v="0"/>
    <n v="5"/>
    <d v="2010-06-05T00:00:00"/>
    <x v="95"/>
    <d v="1899-12-30T17:36:00"/>
    <d v="2010-06-05T00:00:00"/>
    <d v="1899-12-30T19:02:00"/>
    <n v="50"/>
    <n v="86"/>
    <s v="Ticket"/>
    <s v="Saturday"/>
    <s v="Afternoon"/>
    <x v="6"/>
    <s v="19"/>
  </r>
  <r>
    <x v="0"/>
    <n v="5"/>
    <d v="2010-06-05T00:00:00"/>
    <x v="95"/>
    <d v="1899-12-30T18:14:00"/>
    <d v="2010-06-05T00:00:00"/>
    <d v="1899-12-30T21:24:00"/>
    <n v="70"/>
    <n v="190"/>
    <s v="Ticket"/>
    <s v="Saturday"/>
    <s v="Evening"/>
    <x v="12"/>
    <s v="21"/>
  </r>
  <r>
    <x v="0"/>
    <n v="8"/>
    <d v="2010-06-05T00:00:00"/>
    <x v="95"/>
    <d v="1899-12-30T18:23:00"/>
    <d v="2010-06-05T00:00:00"/>
    <d v="1899-12-30T20:54:00"/>
    <n v="50"/>
    <n v="151"/>
    <s v="Ticket"/>
    <s v="Saturday"/>
    <s v="Evening"/>
    <x v="12"/>
    <s v="20"/>
  </r>
  <r>
    <x v="0"/>
    <n v="8"/>
    <d v="2010-06-05T00:00:00"/>
    <x v="95"/>
    <d v="1899-12-30T20:33:00"/>
    <d v="2010-06-05T00:00:00"/>
    <d v="1899-12-30T22:39:00"/>
    <n v="50"/>
    <n v="126"/>
    <s v="Ticket"/>
    <s v="Saturday"/>
    <s v="Evening"/>
    <x v="8"/>
    <s v="22"/>
  </r>
  <r>
    <x v="0"/>
    <n v="6"/>
    <d v="2010-06-05T00:00:00"/>
    <x v="95"/>
    <d v="1899-12-30T20:49:00"/>
    <d v="2010-06-05T00:00:00"/>
    <d v="1899-12-30T21:39:00"/>
    <n v="50"/>
    <n v="50"/>
    <s v="Ticket"/>
    <s v="Saturday"/>
    <s v="Evening"/>
    <x v="8"/>
    <s v="21"/>
  </r>
  <r>
    <x v="0"/>
    <n v="5"/>
    <d v="2010-06-05T00:00:00"/>
    <x v="95"/>
    <d v="1899-12-30T20:50:00"/>
    <d v="2010-06-05T00:00:00"/>
    <d v="1899-12-30T23:44:00"/>
    <n v="50"/>
    <n v="174"/>
    <s v="Ticket"/>
    <s v="Saturday"/>
    <s v="Evening"/>
    <x v="8"/>
    <s v="23"/>
  </r>
  <r>
    <x v="0"/>
    <n v="5"/>
    <d v="2010-06-05T00:00:00"/>
    <x v="95"/>
    <d v="1899-12-30T21:13:00"/>
    <d v="2010-06-05T00:00:00"/>
    <d v="1899-12-30T21:48:00"/>
    <n v="50"/>
    <n v="35"/>
    <s v="Ticket"/>
    <s v="Saturday"/>
    <s v="Evening"/>
    <x v="13"/>
    <s v="21"/>
  </r>
  <r>
    <x v="0"/>
    <n v="8"/>
    <d v="2010-06-05T00:00:00"/>
    <x v="95"/>
    <d v="1899-12-30T21:30:00"/>
    <d v="2010-06-06T00:00:00"/>
    <d v="1899-12-30T02:53:00"/>
    <n v="110"/>
    <n v="323"/>
    <s v="Ticket"/>
    <s v="Saturday"/>
    <s v="Evening"/>
    <x v="13"/>
    <s v="02"/>
  </r>
  <r>
    <x v="0"/>
    <n v="6"/>
    <d v="2010-06-05T00:00:00"/>
    <x v="95"/>
    <d v="1899-12-30T21:36:00"/>
    <d v="2010-06-06T00:00:00"/>
    <d v="1899-12-30T01:16:00"/>
    <n v="70"/>
    <n v="220"/>
    <s v="Ticket"/>
    <s v="Saturday"/>
    <s v="Evening"/>
    <x v="13"/>
    <s v="01"/>
  </r>
  <r>
    <x v="0"/>
    <n v="5"/>
    <d v="2010-06-06T00:00:00"/>
    <x v="96"/>
    <d v="1899-12-30T11:00:00"/>
    <d v="2010-06-06T00:00:00"/>
    <d v="1899-12-30T13:08:00"/>
    <n v="50"/>
    <n v="128"/>
    <s v="Ticket"/>
    <s v="Sunday"/>
    <s v="Morning"/>
    <x v="1"/>
    <s v="13"/>
  </r>
  <r>
    <x v="0"/>
    <n v="6"/>
    <d v="2010-06-06T00:00:00"/>
    <x v="96"/>
    <d v="1899-12-30T11:04:00"/>
    <d v="2010-06-06T00:00:00"/>
    <d v="1899-12-30T14:00:00"/>
    <n v="50"/>
    <n v="176"/>
    <s v="Ticket"/>
    <s v="Sunday"/>
    <s v="Morning"/>
    <x v="1"/>
    <s v="14"/>
  </r>
  <r>
    <x v="0"/>
    <n v="6"/>
    <d v="2010-06-06T00:00:00"/>
    <x v="96"/>
    <d v="1899-12-30T11:34:00"/>
    <d v="2010-06-06T00:00:00"/>
    <d v="1899-12-30T15:53:00"/>
    <n v="90"/>
    <n v="259"/>
    <s v="Ticket"/>
    <s v="Sunday"/>
    <s v="Morning"/>
    <x v="1"/>
    <s v="15"/>
  </r>
  <r>
    <x v="0"/>
    <n v="6"/>
    <d v="2010-06-06T00:00:00"/>
    <x v="96"/>
    <d v="1899-12-30T12:31:00"/>
    <d v="2010-06-06T00:00:00"/>
    <d v="1899-12-30T17:13:00"/>
    <n v="90"/>
    <n v="282"/>
    <s v="Ticket"/>
    <s v="Sunday"/>
    <s v="Morning"/>
    <x v="2"/>
    <s v="17"/>
  </r>
  <r>
    <x v="0"/>
    <n v="6"/>
    <d v="2010-06-06T00:00:00"/>
    <x v="96"/>
    <d v="1899-12-30T13:19:00"/>
    <d v="2010-06-06T00:00:00"/>
    <d v="1899-12-30T17:10:00"/>
    <n v="70"/>
    <n v="231"/>
    <s v="Ticket"/>
    <s v="Sunday"/>
    <s v="Morning"/>
    <x v="3"/>
    <s v="17"/>
  </r>
  <r>
    <x v="0"/>
    <n v="8"/>
    <d v="2010-06-06T00:00:00"/>
    <x v="96"/>
    <d v="1899-12-30T13:25:00"/>
    <d v="2010-06-06T00:00:00"/>
    <d v="1899-12-30T16:49:00"/>
    <n v="70"/>
    <n v="204"/>
    <s v="Ticket"/>
    <s v="Sunday"/>
    <s v="Morning"/>
    <x v="3"/>
    <s v="16"/>
  </r>
  <r>
    <x v="0"/>
    <n v="6"/>
    <d v="2010-06-06T00:00:00"/>
    <x v="96"/>
    <d v="1899-12-30T13:33:00"/>
    <d v="2010-06-06T00:00:00"/>
    <d v="1899-12-30T16:01:00"/>
    <n v="50"/>
    <n v="148"/>
    <s v="Ticket"/>
    <s v="Sunday"/>
    <s v="Morning"/>
    <x v="3"/>
    <s v="16"/>
  </r>
  <r>
    <x v="0"/>
    <n v="6"/>
    <d v="2010-06-06T00:00:00"/>
    <x v="96"/>
    <d v="1899-12-30T13:35:00"/>
    <d v="2010-06-06T00:00:00"/>
    <d v="1899-12-30T16:15:00"/>
    <n v="50"/>
    <n v="160"/>
    <s v="Ticket"/>
    <s v="Sunday"/>
    <s v="Morning"/>
    <x v="3"/>
    <s v="16"/>
  </r>
  <r>
    <x v="0"/>
    <n v="5"/>
    <d v="2010-06-06T00:00:00"/>
    <x v="96"/>
    <d v="1899-12-30T13:49:00"/>
    <d v="2010-06-06T00:00:00"/>
    <d v="1899-12-30T14:24:00"/>
    <n v="50"/>
    <n v="35"/>
    <s v="Ticket"/>
    <s v="Sunday"/>
    <s v="Morning"/>
    <x v="3"/>
    <s v="14"/>
  </r>
  <r>
    <x v="0"/>
    <n v="8"/>
    <d v="2010-06-06T00:00:00"/>
    <x v="96"/>
    <d v="1899-12-30T14:14:00"/>
    <d v="2010-06-06T00:00:00"/>
    <d v="1899-12-30T16:34:00"/>
    <n v="50"/>
    <n v="140"/>
    <s v="Ticket"/>
    <s v="Sunday"/>
    <s v="Afternoon"/>
    <x v="4"/>
    <s v="16"/>
  </r>
  <r>
    <x v="0"/>
    <n v="8"/>
    <d v="2010-06-06T00:00:00"/>
    <x v="96"/>
    <d v="1899-12-30T14:28:00"/>
    <d v="2010-06-06T00:00:00"/>
    <d v="1899-12-30T17:17:00"/>
    <n v="50"/>
    <n v="169"/>
    <s v="Ticket"/>
    <s v="Sunday"/>
    <s v="Afternoon"/>
    <x v="4"/>
    <s v="17"/>
  </r>
  <r>
    <x v="0"/>
    <n v="5"/>
    <d v="2010-06-06T00:00:00"/>
    <x v="96"/>
    <d v="1899-12-30T14:31:00"/>
    <d v="2010-06-06T00:00:00"/>
    <d v="1899-12-30T17:07:00"/>
    <n v="50"/>
    <n v="156"/>
    <s v="Ticket"/>
    <s v="Sunday"/>
    <s v="Afternoon"/>
    <x v="4"/>
    <s v="17"/>
  </r>
  <r>
    <x v="0"/>
    <n v="8"/>
    <d v="2010-06-06T00:00:00"/>
    <x v="96"/>
    <d v="1899-12-30T15:15:00"/>
    <d v="2010-06-06T00:00:00"/>
    <d v="1899-12-30T16:32:00"/>
    <n v="50"/>
    <n v="77"/>
    <s v="Ticket"/>
    <s v="Sunday"/>
    <s v="Afternoon"/>
    <x v="5"/>
    <s v="16"/>
  </r>
  <r>
    <x v="0"/>
    <n v="5"/>
    <d v="2010-06-06T00:00:00"/>
    <x v="96"/>
    <d v="1899-12-30T15:24:00"/>
    <d v="2010-06-06T00:00:00"/>
    <d v="1899-12-30T19:15:00"/>
    <n v="70"/>
    <n v="231"/>
    <s v="Ticket"/>
    <s v="Sunday"/>
    <s v="Afternoon"/>
    <x v="5"/>
    <s v="19"/>
  </r>
  <r>
    <x v="0"/>
    <n v="6"/>
    <d v="2010-06-06T00:00:00"/>
    <x v="96"/>
    <d v="1899-12-30T16:05:00"/>
    <d v="2010-06-06T00:00:00"/>
    <d v="1899-12-30T19:02:00"/>
    <n v="50"/>
    <n v="177"/>
    <s v="Ticket"/>
    <s v="Sunday"/>
    <s v="Afternoon"/>
    <x v="11"/>
    <s v="19"/>
  </r>
  <r>
    <x v="0"/>
    <n v="8"/>
    <d v="2010-06-06T00:00:00"/>
    <x v="96"/>
    <d v="1899-12-30T16:13:00"/>
    <d v="2010-06-06T00:00:00"/>
    <d v="1899-12-30T18:15:00"/>
    <n v="50"/>
    <n v="122"/>
    <s v="Ticket"/>
    <s v="Sunday"/>
    <s v="Afternoon"/>
    <x v="11"/>
    <s v="18"/>
  </r>
  <r>
    <x v="0"/>
    <n v="5"/>
    <d v="2010-06-06T00:00:00"/>
    <x v="96"/>
    <d v="1899-12-30T16:39:00"/>
    <d v="2010-06-06T00:00:00"/>
    <d v="1899-12-30T21:23:00"/>
    <n v="90"/>
    <n v="284"/>
    <s v="Ticket"/>
    <s v="Sunday"/>
    <s v="Afternoon"/>
    <x v="11"/>
    <s v="21"/>
  </r>
  <r>
    <x v="0"/>
    <n v="5"/>
    <d v="2010-06-06T00:00:00"/>
    <x v="96"/>
    <d v="1899-12-30T16:51:00"/>
    <d v="2010-06-06T00:00:00"/>
    <d v="1899-12-30T17:28:00"/>
    <n v="50"/>
    <n v="37"/>
    <s v="Ticket"/>
    <s v="Sunday"/>
    <s v="Afternoon"/>
    <x v="11"/>
    <s v="17"/>
  </r>
  <r>
    <x v="0"/>
    <n v="5"/>
    <d v="2010-06-06T00:00:00"/>
    <x v="96"/>
    <d v="1899-12-30T17:02:00"/>
    <d v="2010-06-06T00:00:00"/>
    <d v="1899-12-30T20:22:00"/>
    <n v="70"/>
    <n v="200"/>
    <s v="Ticket"/>
    <s v="Sunday"/>
    <s v="Afternoon"/>
    <x v="6"/>
    <s v="20"/>
  </r>
  <r>
    <x v="0"/>
    <n v="6"/>
    <d v="2010-06-06T00:00:00"/>
    <x v="96"/>
    <d v="1899-12-30T17:33:00"/>
    <d v="2010-06-06T00:00:00"/>
    <d v="1899-12-30T18:30:00"/>
    <n v="50"/>
    <n v="57"/>
    <s v="Ticket"/>
    <s v="Sunday"/>
    <s v="Afternoon"/>
    <x v="6"/>
    <s v="18"/>
  </r>
  <r>
    <x v="0"/>
    <n v="6"/>
    <d v="2010-06-06T00:00:00"/>
    <x v="96"/>
    <d v="1899-12-30T17:46:00"/>
    <d v="2010-06-06T00:00:00"/>
    <d v="1899-12-30T18:59:00"/>
    <n v="50"/>
    <n v="73"/>
    <s v="Ticket"/>
    <s v="Sunday"/>
    <s v="Afternoon"/>
    <x v="6"/>
    <s v="18"/>
  </r>
  <r>
    <x v="0"/>
    <n v="6"/>
    <d v="2010-06-06T00:00:00"/>
    <x v="96"/>
    <d v="1899-12-30T17:52:00"/>
    <d v="2010-06-06T00:00:00"/>
    <d v="1899-12-30T19:48:00"/>
    <n v="50"/>
    <n v="116"/>
    <s v="Ticket"/>
    <s v="Sunday"/>
    <s v="Afternoon"/>
    <x v="6"/>
    <s v="19"/>
  </r>
  <r>
    <x v="0"/>
    <n v="5"/>
    <d v="2010-06-06T00:00:00"/>
    <x v="96"/>
    <d v="1899-12-30T18:31:00"/>
    <d v="2010-06-06T00:00:00"/>
    <d v="1899-12-30T19:54:00"/>
    <n v="50"/>
    <n v="83"/>
    <s v="Ticket"/>
    <s v="Sunday"/>
    <s v="Evening"/>
    <x v="12"/>
    <s v="19"/>
  </r>
  <r>
    <x v="0"/>
    <n v="6"/>
    <d v="2010-06-06T00:00:00"/>
    <x v="96"/>
    <d v="1899-12-30T18:58:00"/>
    <d v="2010-06-06T00:00:00"/>
    <d v="1899-12-30T22:39:00"/>
    <n v="70"/>
    <n v="221"/>
    <s v="Ticket"/>
    <s v="Sunday"/>
    <s v="Evening"/>
    <x v="12"/>
    <s v="22"/>
  </r>
  <r>
    <x v="0"/>
    <n v="5"/>
    <d v="2010-06-06T00:00:00"/>
    <x v="96"/>
    <d v="1899-12-30T19:14:00"/>
    <d v="2010-06-06T00:00:00"/>
    <d v="1899-12-30T21:05:00"/>
    <n v="50"/>
    <n v="111"/>
    <s v="Ticket"/>
    <s v="Sunday"/>
    <s v="Evening"/>
    <x v="7"/>
    <s v="21"/>
  </r>
  <r>
    <x v="0"/>
    <n v="6"/>
    <d v="2010-06-06T00:00:00"/>
    <x v="96"/>
    <d v="1899-12-30T19:25:00"/>
    <d v="2010-06-06T00:00:00"/>
    <d v="1899-12-30T20:40:00"/>
    <n v="50"/>
    <n v="75"/>
    <s v="Ticket"/>
    <s v="Sunday"/>
    <s v="Evening"/>
    <x v="7"/>
    <s v="20"/>
  </r>
  <r>
    <x v="0"/>
    <n v="8"/>
    <d v="2010-06-06T00:00:00"/>
    <x v="96"/>
    <d v="1899-12-30T19:32:00"/>
    <d v="2010-06-06T00:00:00"/>
    <d v="1899-12-30T21:04:00"/>
    <n v="50"/>
    <n v="92"/>
    <s v="Ticket"/>
    <s v="Sunday"/>
    <s v="Evening"/>
    <x v="7"/>
    <s v="21"/>
  </r>
  <r>
    <x v="0"/>
    <n v="8"/>
    <d v="2010-06-06T00:00:00"/>
    <x v="96"/>
    <d v="1899-12-30T20:32:00"/>
    <d v="2010-06-06T00:00:00"/>
    <d v="1899-12-30T22:21:00"/>
    <n v="50"/>
    <n v="109"/>
    <s v="Ticket"/>
    <s v="Sunday"/>
    <s v="Evening"/>
    <x v="8"/>
    <s v="22"/>
  </r>
  <r>
    <x v="0"/>
    <n v="6"/>
    <d v="2010-06-06T00:00:00"/>
    <x v="96"/>
    <d v="1899-12-30T20:56:00"/>
    <d v="2010-06-06T00:00:00"/>
    <d v="1899-12-30T21:44:00"/>
    <n v="50"/>
    <n v="48"/>
    <s v="Ticket"/>
    <s v="Sunday"/>
    <s v="Evening"/>
    <x v="8"/>
    <s v="21"/>
  </r>
  <r>
    <x v="0"/>
    <n v="6"/>
    <d v="2010-06-06T00:00:00"/>
    <x v="96"/>
    <d v="1899-12-30T21:37:00"/>
    <d v="2010-06-07T00:00:00"/>
    <d v="1899-12-30T00:03:00"/>
    <n v="50"/>
    <n v="146"/>
    <s v="Ticket"/>
    <s v="Sunday"/>
    <s v="Evening"/>
    <x v="13"/>
    <s v="00"/>
  </r>
  <r>
    <x v="0"/>
    <n v="5"/>
    <d v="2010-06-06T00:00:00"/>
    <x v="96"/>
    <d v="1899-12-30T21:47:00"/>
    <d v="2010-06-06T00:00:00"/>
    <d v="1899-12-30T23:34:00"/>
    <n v="50"/>
    <n v="107"/>
    <s v="Ticket"/>
    <s v="Sunday"/>
    <s v="Evening"/>
    <x v="13"/>
    <s v="23"/>
  </r>
  <r>
    <x v="0"/>
    <n v="5"/>
    <d v="2010-06-12T00:00:00"/>
    <x v="97"/>
    <d v="1899-12-30T12:13:00"/>
    <d v="2010-06-12T00:00:00"/>
    <d v="1899-12-30T14:22:00"/>
    <n v="50"/>
    <n v="129"/>
    <s v="Ticket"/>
    <s v="Saturday"/>
    <s v="Morning"/>
    <x v="2"/>
    <s v="14"/>
  </r>
  <r>
    <x v="0"/>
    <n v="6"/>
    <d v="2010-06-12T00:00:00"/>
    <x v="97"/>
    <d v="1899-12-30T12:25:00"/>
    <d v="2010-06-12T00:00:00"/>
    <d v="1899-12-30T14:26:00"/>
    <n v="50"/>
    <n v="121"/>
    <s v="Ticket"/>
    <s v="Saturday"/>
    <s v="Morning"/>
    <x v="2"/>
    <s v="14"/>
  </r>
  <r>
    <x v="0"/>
    <n v="5"/>
    <d v="2010-06-12T00:00:00"/>
    <x v="97"/>
    <d v="1899-12-30T12:35:00"/>
    <d v="2010-06-12T00:00:00"/>
    <d v="1899-12-30T15:39:00"/>
    <n v="70"/>
    <n v="184"/>
    <s v="Ticket"/>
    <s v="Saturday"/>
    <s v="Morning"/>
    <x v="2"/>
    <s v="15"/>
  </r>
  <r>
    <x v="0"/>
    <n v="6"/>
    <d v="2010-06-12T00:00:00"/>
    <x v="97"/>
    <d v="1899-12-30T13:34:00"/>
    <d v="2010-06-12T00:00:00"/>
    <d v="1899-12-30T19:30:00"/>
    <n v="110"/>
    <n v="356"/>
    <s v="Ticket"/>
    <s v="Saturday"/>
    <s v="Morning"/>
    <x v="3"/>
    <s v="19"/>
  </r>
  <r>
    <x v="0"/>
    <n v="8"/>
    <d v="2010-06-12T00:00:00"/>
    <x v="97"/>
    <d v="1899-12-30T14:09:00"/>
    <d v="2010-06-12T00:00:00"/>
    <d v="1899-12-30T17:32:00"/>
    <n v="70"/>
    <n v="203"/>
    <s v="Ticket"/>
    <s v="Saturday"/>
    <s v="Afternoon"/>
    <x v="4"/>
    <s v="17"/>
  </r>
  <r>
    <x v="0"/>
    <n v="5"/>
    <d v="2010-06-12T00:00:00"/>
    <x v="97"/>
    <d v="1899-12-30T14:17:00"/>
    <d v="2010-06-12T00:00:00"/>
    <d v="1899-12-30T14:58:00"/>
    <n v="50"/>
    <n v="41"/>
    <s v="Ticket"/>
    <s v="Saturday"/>
    <s v="Afternoon"/>
    <x v="4"/>
    <s v="14"/>
  </r>
  <r>
    <x v="0"/>
    <n v="8"/>
    <d v="2010-06-12T00:00:00"/>
    <x v="97"/>
    <d v="1899-12-30T14:49:00"/>
    <d v="2010-06-12T00:00:00"/>
    <d v="1899-12-30T17:06:00"/>
    <n v="50"/>
    <n v="137"/>
    <s v="Ticket"/>
    <s v="Saturday"/>
    <s v="Afternoon"/>
    <x v="4"/>
    <s v="17"/>
  </r>
  <r>
    <x v="0"/>
    <n v="6"/>
    <d v="2010-06-12T00:00:00"/>
    <x v="97"/>
    <d v="1899-12-30T14:54:00"/>
    <d v="2010-06-12T00:00:00"/>
    <d v="1899-12-30T16:15:00"/>
    <n v="50"/>
    <n v="81"/>
    <s v="Manual"/>
    <s v="Saturday"/>
    <s v="Afternoon"/>
    <x v="4"/>
    <s v="16"/>
  </r>
  <r>
    <x v="0"/>
    <n v="6"/>
    <d v="2010-06-12T00:00:00"/>
    <x v="97"/>
    <d v="1899-12-30T15:18:00"/>
    <d v="2010-06-12T00:00:00"/>
    <d v="1899-12-30T16:40:00"/>
    <n v="50"/>
    <n v="82"/>
    <s v="Ticket"/>
    <s v="Saturday"/>
    <s v="Afternoon"/>
    <x v="5"/>
    <s v="16"/>
  </r>
  <r>
    <x v="0"/>
    <n v="6"/>
    <d v="2010-06-12T00:00:00"/>
    <x v="97"/>
    <d v="1899-12-30T16:06:00"/>
    <d v="2010-06-12T00:00:00"/>
    <d v="1899-12-30T20:11:00"/>
    <n v="90"/>
    <n v="245"/>
    <s v="Ticket"/>
    <s v="Saturday"/>
    <s v="Afternoon"/>
    <x v="11"/>
    <s v="20"/>
  </r>
  <r>
    <x v="0"/>
    <n v="5"/>
    <d v="2010-06-12T00:00:00"/>
    <x v="97"/>
    <d v="1899-12-30T16:08:00"/>
    <d v="2010-06-12T00:00:00"/>
    <d v="1899-12-30T18:18:00"/>
    <n v="50"/>
    <n v="130"/>
    <s v="Ticket"/>
    <s v="Saturday"/>
    <s v="Afternoon"/>
    <x v="11"/>
    <s v="18"/>
  </r>
  <r>
    <x v="0"/>
    <n v="6"/>
    <d v="2010-06-12T00:00:00"/>
    <x v="97"/>
    <d v="1899-12-30T16:56:00"/>
    <d v="2010-06-12T00:00:00"/>
    <d v="1899-12-30T19:48:00"/>
    <n v="50"/>
    <n v="172"/>
    <s v="Ticket"/>
    <s v="Saturday"/>
    <s v="Afternoon"/>
    <x v="11"/>
    <s v="19"/>
  </r>
  <r>
    <x v="0"/>
    <n v="6"/>
    <d v="2010-06-12T00:00:00"/>
    <x v="97"/>
    <d v="1899-12-30T18:11:00"/>
    <d v="2010-06-12T00:00:00"/>
    <d v="1899-12-30T19:45:00"/>
    <n v="50"/>
    <n v="94"/>
    <s v="Ticket"/>
    <s v="Saturday"/>
    <s v="Evening"/>
    <x v="12"/>
    <s v="19"/>
  </r>
  <r>
    <x v="0"/>
    <n v="8"/>
    <d v="2010-06-12T00:00:00"/>
    <x v="97"/>
    <d v="1899-12-30T19:00:00"/>
    <d v="2010-06-12T00:00:00"/>
    <d v="1899-12-30T19:06:00"/>
    <n v="50"/>
    <n v="6"/>
    <s v="Ticket"/>
    <s v="Saturday"/>
    <s v="Evening"/>
    <x v="7"/>
    <s v="19"/>
  </r>
  <r>
    <x v="0"/>
    <n v="8"/>
    <d v="2010-06-12T00:00:00"/>
    <x v="97"/>
    <d v="1899-12-30T19:07:00"/>
    <d v="2010-06-12T00:00:00"/>
    <d v="1899-12-30T22:40:00"/>
    <n v="70"/>
    <n v="213"/>
    <s v="Ticket"/>
    <s v="Saturday"/>
    <s v="Evening"/>
    <x v="7"/>
    <s v="22"/>
  </r>
  <r>
    <x v="0"/>
    <n v="6"/>
    <d v="2010-06-12T00:00:00"/>
    <x v="97"/>
    <d v="1899-12-30T19:09:00"/>
    <d v="2010-06-12T00:00:00"/>
    <d v="1899-12-30T21:32:00"/>
    <n v="50"/>
    <n v="143"/>
    <s v="Ticket"/>
    <s v="Saturday"/>
    <s v="Evening"/>
    <x v="7"/>
    <s v="21"/>
  </r>
  <r>
    <x v="0"/>
    <n v="6"/>
    <d v="2010-06-12T00:00:00"/>
    <x v="97"/>
    <d v="1899-12-30T19:14:00"/>
    <d v="2010-06-12T00:00:00"/>
    <d v="1899-12-30T23:00:00"/>
    <n v="70"/>
    <n v="226"/>
    <s v="Ticket"/>
    <s v="Saturday"/>
    <s v="Evening"/>
    <x v="7"/>
    <s v="23"/>
  </r>
  <r>
    <x v="0"/>
    <n v="6"/>
    <d v="2010-06-12T00:00:00"/>
    <x v="97"/>
    <d v="1899-12-30T19:15:00"/>
    <d v="2010-06-12T00:00:00"/>
    <d v="1899-12-30T20:28:00"/>
    <n v="50"/>
    <n v="73"/>
    <s v="Ticket"/>
    <s v="Saturday"/>
    <s v="Evening"/>
    <x v="7"/>
    <s v="20"/>
  </r>
  <r>
    <x v="0"/>
    <n v="8"/>
    <d v="2010-06-12T00:00:00"/>
    <x v="97"/>
    <d v="1899-12-30T19:19:00"/>
    <d v="2010-06-12T00:00:00"/>
    <d v="1899-12-30T21:37:00"/>
    <n v="50"/>
    <n v="138"/>
    <s v="Ticket"/>
    <s v="Saturday"/>
    <s v="Evening"/>
    <x v="7"/>
    <s v="21"/>
  </r>
  <r>
    <x v="0"/>
    <n v="5"/>
    <d v="2010-06-12T00:00:00"/>
    <x v="97"/>
    <d v="1899-12-30T19:21:00"/>
    <d v="2010-06-12T00:00:00"/>
    <d v="1899-12-30T20:43:00"/>
    <n v="50"/>
    <n v="82"/>
    <s v="Ticket"/>
    <s v="Saturday"/>
    <s v="Evening"/>
    <x v="7"/>
    <s v="20"/>
  </r>
  <r>
    <x v="0"/>
    <n v="5"/>
    <d v="2010-06-12T00:00:00"/>
    <x v="97"/>
    <d v="1899-12-30T19:21:00"/>
    <d v="2010-06-12T00:00:00"/>
    <d v="1899-12-30T20:30:00"/>
    <n v="50"/>
    <n v="69"/>
    <s v="Ticket"/>
    <s v="Saturday"/>
    <s v="Evening"/>
    <x v="7"/>
    <s v="20"/>
  </r>
  <r>
    <x v="0"/>
    <n v="5"/>
    <d v="2010-06-12T00:00:00"/>
    <x v="97"/>
    <d v="1899-12-30T19:48:00"/>
    <d v="2010-06-12T00:00:00"/>
    <d v="1899-12-30T22:20:00"/>
    <n v="50"/>
    <n v="152"/>
    <s v="Ticket"/>
    <s v="Saturday"/>
    <s v="Evening"/>
    <x v="7"/>
    <s v="22"/>
  </r>
  <r>
    <x v="0"/>
    <n v="8"/>
    <d v="2010-06-12T00:00:00"/>
    <x v="97"/>
    <d v="1899-12-30T20:06:00"/>
    <d v="2010-06-12T00:00:00"/>
    <d v="1899-12-30T22:50:00"/>
    <n v="50"/>
    <n v="164"/>
    <s v="Ticket"/>
    <s v="Saturday"/>
    <s v="Evening"/>
    <x v="8"/>
    <s v="22"/>
  </r>
  <r>
    <x v="0"/>
    <n v="8"/>
    <d v="2010-06-12T00:00:00"/>
    <x v="97"/>
    <d v="1899-12-30T20:07:00"/>
    <d v="2010-06-12T00:00:00"/>
    <d v="1899-12-30T23:06:00"/>
    <n v="50"/>
    <n v="179"/>
    <s v="Ticket"/>
    <s v="Saturday"/>
    <s v="Evening"/>
    <x v="8"/>
    <s v="23"/>
  </r>
  <r>
    <x v="0"/>
    <n v="6"/>
    <d v="2010-06-12T00:00:00"/>
    <x v="97"/>
    <d v="1899-12-30T20:31:00"/>
    <d v="2010-06-12T00:00:00"/>
    <d v="1899-12-30T23:34:00"/>
    <n v="70"/>
    <n v="183"/>
    <s v="Ticket"/>
    <s v="Saturday"/>
    <s v="Evening"/>
    <x v="8"/>
    <s v="23"/>
  </r>
  <r>
    <x v="0"/>
    <n v="6"/>
    <d v="2010-06-12T00:00:00"/>
    <x v="97"/>
    <d v="1899-12-30T20:31:00"/>
    <d v="2010-06-12T00:00:00"/>
    <d v="1899-12-30T21:36:00"/>
    <n v="50"/>
    <n v="65"/>
    <s v="Ticket"/>
    <s v="Saturday"/>
    <s v="Evening"/>
    <x v="8"/>
    <s v="21"/>
  </r>
  <r>
    <x v="0"/>
    <n v="5"/>
    <d v="2010-06-12T00:00:00"/>
    <x v="97"/>
    <d v="1899-12-30T20:37:00"/>
    <d v="2010-06-12T00:00:00"/>
    <d v="1899-12-30T22:19:00"/>
    <n v="50"/>
    <n v="102"/>
    <s v="Ticket"/>
    <s v="Saturday"/>
    <s v="Evening"/>
    <x v="8"/>
    <s v="22"/>
  </r>
  <r>
    <x v="0"/>
    <n v="6"/>
    <d v="2010-06-12T00:00:00"/>
    <x v="97"/>
    <d v="1899-12-30T20:38:00"/>
    <d v="2010-06-12T00:00:00"/>
    <d v="1899-12-30T22:12:00"/>
    <n v="50"/>
    <n v="94"/>
    <s v="Ticket"/>
    <s v="Saturday"/>
    <s v="Evening"/>
    <x v="8"/>
    <s v="22"/>
  </r>
  <r>
    <x v="0"/>
    <n v="5"/>
    <d v="2010-06-12T00:00:00"/>
    <x v="97"/>
    <d v="1899-12-30T21:10:00"/>
    <d v="2010-06-13T00:00:00"/>
    <d v="1899-12-30T00:47:00"/>
    <n v="70"/>
    <n v="217"/>
    <s v="Ticket"/>
    <s v="Saturday"/>
    <s v="Evening"/>
    <x v="13"/>
    <s v="00"/>
  </r>
  <r>
    <x v="0"/>
    <n v="6"/>
    <d v="2010-06-12T00:00:00"/>
    <x v="97"/>
    <d v="1899-12-30T21:25:00"/>
    <d v="2010-06-12T00:00:00"/>
    <d v="1899-12-30T22:54:00"/>
    <n v="50"/>
    <n v="89"/>
    <s v="Ticket"/>
    <s v="Saturday"/>
    <s v="Evening"/>
    <x v="13"/>
    <s v="22"/>
  </r>
  <r>
    <x v="0"/>
    <n v="5"/>
    <d v="2010-06-12T00:00:00"/>
    <x v="97"/>
    <d v="1899-12-30T21:26:00"/>
    <d v="2010-06-13T00:00:00"/>
    <d v="1899-12-30T00:54:00"/>
    <n v="70"/>
    <n v="208"/>
    <s v="Ticket"/>
    <s v="Saturday"/>
    <s v="Evening"/>
    <x v="13"/>
    <s v="00"/>
  </r>
  <r>
    <x v="0"/>
    <n v="5"/>
    <d v="2010-06-12T00:00:00"/>
    <x v="97"/>
    <d v="1899-12-30T21:43:00"/>
    <d v="2010-06-12T00:00:00"/>
    <d v="1899-12-30T23:00:00"/>
    <n v="50"/>
    <n v="77"/>
    <s v="Ticket"/>
    <s v="Saturday"/>
    <s v="Evening"/>
    <x v="13"/>
    <s v="23"/>
  </r>
  <r>
    <x v="0"/>
    <n v="5"/>
    <d v="2010-06-13T00:00:00"/>
    <x v="98"/>
    <d v="1899-12-30T11:17:00"/>
    <d v="2010-06-13T00:00:00"/>
    <d v="1899-12-30T16:06:00"/>
    <n v="90"/>
    <n v="289"/>
    <s v="Ticket"/>
    <s v="Sunday"/>
    <s v="Morning"/>
    <x v="1"/>
    <s v="16"/>
  </r>
  <r>
    <x v="0"/>
    <n v="5"/>
    <d v="2010-06-13T00:00:00"/>
    <x v="98"/>
    <d v="1899-12-30T11:39:00"/>
    <d v="2010-06-13T00:00:00"/>
    <d v="1899-12-30T12:36:00"/>
    <n v="50"/>
    <n v="57"/>
    <s v="Ticket"/>
    <s v="Sunday"/>
    <s v="Morning"/>
    <x v="1"/>
    <s v="12"/>
  </r>
  <r>
    <x v="0"/>
    <n v="5"/>
    <d v="2010-06-13T00:00:00"/>
    <x v="98"/>
    <d v="1899-12-30T12:12:00"/>
    <d v="2010-06-13T00:00:00"/>
    <d v="1899-12-30T17:03:00"/>
    <n v="90"/>
    <n v="291"/>
    <s v="Ticket"/>
    <s v="Sunday"/>
    <s v="Morning"/>
    <x v="2"/>
    <s v="17"/>
  </r>
  <r>
    <x v="0"/>
    <n v="8"/>
    <d v="2010-06-13T00:00:00"/>
    <x v="98"/>
    <d v="1899-12-30T13:06:00"/>
    <d v="2010-06-13T00:00:00"/>
    <d v="1899-12-30T16:16:00"/>
    <n v="70"/>
    <n v="190"/>
    <s v="Ticket"/>
    <s v="Sunday"/>
    <s v="Morning"/>
    <x v="3"/>
    <s v="16"/>
  </r>
  <r>
    <x v="0"/>
    <n v="5"/>
    <d v="2010-06-13T00:00:00"/>
    <x v="98"/>
    <d v="1899-12-30T13:15:00"/>
    <d v="2010-06-13T00:00:00"/>
    <d v="1899-12-30T14:47:00"/>
    <n v="50"/>
    <n v="92"/>
    <s v="Ticket"/>
    <s v="Sunday"/>
    <s v="Morning"/>
    <x v="3"/>
    <s v="14"/>
  </r>
  <r>
    <x v="0"/>
    <n v="8"/>
    <d v="2010-06-13T00:00:00"/>
    <x v="98"/>
    <d v="1899-12-30T13:37:00"/>
    <d v="2010-06-13T00:00:00"/>
    <d v="1899-12-30T19:06:00"/>
    <n v="110"/>
    <n v="329"/>
    <s v="Ticket"/>
    <s v="Sunday"/>
    <s v="Morning"/>
    <x v="3"/>
    <s v="19"/>
  </r>
  <r>
    <x v="0"/>
    <n v="5"/>
    <d v="2010-06-13T00:00:00"/>
    <x v="98"/>
    <d v="1899-12-30T13:46:00"/>
    <d v="2010-06-13T00:00:00"/>
    <d v="1899-12-30T15:25:00"/>
    <n v="50"/>
    <n v="99"/>
    <s v="Ticket"/>
    <s v="Sunday"/>
    <s v="Morning"/>
    <x v="3"/>
    <s v="15"/>
  </r>
  <r>
    <x v="0"/>
    <n v="5"/>
    <d v="2010-06-13T00:00:00"/>
    <x v="98"/>
    <d v="1899-12-30T14:26:00"/>
    <d v="2010-06-13T00:00:00"/>
    <d v="1899-12-30T17:22:00"/>
    <n v="50"/>
    <n v="176"/>
    <s v="Ticket"/>
    <s v="Sunday"/>
    <s v="Afternoon"/>
    <x v="4"/>
    <s v="17"/>
  </r>
  <r>
    <x v="0"/>
    <n v="6"/>
    <d v="2010-06-13T00:00:00"/>
    <x v="98"/>
    <d v="1899-12-30T14:26:00"/>
    <d v="2010-06-13T00:00:00"/>
    <d v="1899-12-30T15:05:00"/>
    <n v="50"/>
    <n v="39"/>
    <s v="Ticket"/>
    <s v="Sunday"/>
    <s v="Afternoon"/>
    <x v="4"/>
    <s v="15"/>
  </r>
  <r>
    <x v="0"/>
    <n v="5"/>
    <d v="2010-06-13T00:00:00"/>
    <x v="98"/>
    <d v="1899-12-30T14:33:00"/>
    <d v="2010-06-13T00:00:00"/>
    <d v="1899-12-30T14:47:00"/>
    <n v="50"/>
    <n v="14"/>
    <s v="Ticket"/>
    <s v="Sunday"/>
    <s v="Afternoon"/>
    <x v="4"/>
    <s v="14"/>
  </r>
  <r>
    <x v="0"/>
    <n v="5"/>
    <d v="2010-06-13T00:00:00"/>
    <x v="98"/>
    <d v="1899-12-30T14:54:00"/>
    <d v="2010-06-13T00:00:00"/>
    <d v="1899-12-30T15:40:00"/>
    <n v="50"/>
    <n v="46"/>
    <s v="Ticket"/>
    <s v="Sunday"/>
    <s v="Afternoon"/>
    <x v="4"/>
    <s v="15"/>
  </r>
  <r>
    <x v="0"/>
    <n v="5"/>
    <d v="2010-06-13T00:00:00"/>
    <x v="98"/>
    <d v="1899-12-30T15:03:00"/>
    <d v="2010-06-13T00:00:00"/>
    <d v="1899-12-30T16:54:00"/>
    <n v="50"/>
    <n v="111"/>
    <s v="Ticket"/>
    <s v="Sunday"/>
    <s v="Afternoon"/>
    <x v="5"/>
    <s v="16"/>
  </r>
  <r>
    <x v="0"/>
    <n v="6"/>
    <d v="2010-06-13T00:00:00"/>
    <x v="98"/>
    <d v="1899-12-30T15:13:00"/>
    <d v="2010-06-13T00:00:00"/>
    <d v="1899-12-30T16:49:00"/>
    <n v="50"/>
    <n v="96"/>
    <s v="Ticket"/>
    <s v="Sunday"/>
    <s v="Afternoon"/>
    <x v="5"/>
    <s v="16"/>
  </r>
  <r>
    <x v="0"/>
    <n v="6"/>
    <d v="2010-06-13T00:00:00"/>
    <x v="98"/>
    <d v="1899-12-30T15:25:00"/>
    <d v="2010-06-13T00:00:00"/>
    <d v="1899-12-30T17:32:00"/>
    <n v="50"/>
    <n v="127"/>
    <s v="Ticket"/>
    <s v="Sunday"/>
    <s v="Afternoon"/>
    <x v="5"/>
    <s v="17"/>
  </r>
  <r>
    <x v="0"/>
    <n v="6"/>
    <d v="2010-06-13T00:00:00"/>
    <x v="98"/>
    <d v="1899-12-30T15:30:00"/>
    <d v="2010-06-13T00:00:00"/>
    <d v="1899-12-30T20:26:00"/>
    <n v="90"/>
    <n v="296"/>
    <s v="Ticket"/>
    <s v="Sunday"/>
    <s v="Afternoon"/>
    <x v="5"/>
    <s v="20"/>
  </r>
  <r>
    <x v="0"/>
    <n v="8"/>
    <d v="2010-06-13T00:00:00"/>
    <x v="98"/>
    <d v="1899-12-30T16:21:00"/>
    <d v="2010-06-13T00:00:00"/>
    <d v="1899-12-30T17:27:00"/>
    <n v="50"/>
    <n v="66"/>
    <s v="Ticket"/>
    <s v="Sunday"/>
    <s v="Afternoon"/>
    <x v="11"/>
    <s v="17"/>
  </r>
  <r>
    <x v="0"/>
    <n v="5"/>
    <d v="2010-06-13T00:00:00"/>
    <x v="98"/>
    <d v="1899-12-30T16:41:00"/>
    <d v="2010-06-13T00:00:00"/>
    <d v="1899-12-30T18:01:00"/>
    <n v="50"/>
    <n v="80"/>
    <s v="Ticket"/>
    <s v="Sunday"/>
    <s v="Afternoon"/>
    <x v="11"/>
    <s v="18"/>
  </r>
  <r>
    <x v="0"/>
    <n v="8"/>
    <d v="2010-06-13T00:00:00"/>
    <x v="98"/>
    <d v="1899-12-30T17:13:00"/>
    <d v="2010-06-13T00:00:00"/>
    <d v="1899-12-30T18:05:00"/>
    <n v="50"/>
    <n v="52"/>
    <s v="Ticket"/>
    <s v="Sunday"/>
    <s v="Afternoon"/>
    <x v="6"/>
    <s v="18"/>
  </r>
  <r>
    <x v="0"/>
    <n v="5"/>
    <d v="2010-06-13T00:00:00"/>
    <x v="98"/>
    <d v="1899-12-30T17:37:00"/>
    <d v="2010-06-13T00:00:00"/>
    <d v="1899-12-30T18:04:00"/>
    <n v="50"/>
    <n v="27"/>
    <s v="Ticket"/>
    <s v="Sunday"/>
    <s v="Afternoon"/>
    <x v="6"/>
    <s v="18"/>
  </r>
  <r>
    <x v="0"/>
    <n v="8"/>
    <d v="2010-06-13T00:00:00"/>
    <x v="98"/>
    <d v="1899-12-30T17:44:00"/>
    <d v="2010-06-13T00:00:00"/>
    <d v="1899-12-30T18:17:00"/>
    <n v="50"/>
    <n v="33"/>
    <s v="Ticket"/>
    <s v="Sunday"/>
    <s v="Afternoon"/>
    <x v="6"/>
    <s v="18"/>
  </r>
  <r>
    <x v="0"/>
    <n v="6"/>
    <d v="2010-06-13T00:00:00"/>
    <x v="98"/>
    <d v="1899-12-30T18:07:00"/>
    <d v="2010-06-13T00:00:00"/>
    <d v="1899-12-30T20:13:00"/>
    <n v="50"/>
    <n v="126"/>
    <s v="Ticket"/>
    <s v="Sunday"/>
    <s v="Evening"/>
    <x v="12"/>
    <s v="20"/>
  </r>
  <r>
    <x v="0"/>
    <n v="8"/>
    <d v="2010-06-13T00:00:00"/>
    <x v="98"/>
    <d v="1899-12-30T19:03:00"/>
    <d v="2010-06-13T00:00:00"/>
    <d v="1899-12-30T20:40:00"/>
    <n v="50"/>
    <n v="97"/>
    <s v="Ticket"/>
    <s v="Sunday"/>
    <s v="Evening"/>
    <x v="7"/>
    <s v="20"/>
  </r>
  <r>
    <x v="0"/>
    <n v="8"/>
    <d v="2010-06-13T00:00:00"/>
    <x v="98"/>
    <d v="1899-12-30T20:13:00"/>
    <d v="2010-06-13T00:00:00"/>
    <d v="1899-12-30T21:28:00"/>
    <n v="50"/>
    <n v="75"/>
    <s v="Ticket"/>
    <s v="Sunday"/>
    <s v="Evening"/>
    <x v="8"/>
    <s v="21"/>
  </r>
  <r>
    <x v="0"/>
    <n v="6"/>
    <d v="2010-06-13T00:00:00"/>
    <x v="98"/>
    <d v="1899-12-30T20:13:00"/>
    <d v="2010-06-14T00:00:00"/>
    <d v="1899-12-30T01:05:00"/>
    <n v="90"/>
    <n v="292"/>
    <s v="Ticket"/>
    <s v="Sunday"/>
    <s v="Evening"/>
    <x v="8"/>
    <s v="01"/>
  </r>
  <r>
    <x v="0"/>
    <n v="6"/>
    <d v="2010-06-13T00:00:00"/>
    <x v="98"/>
    <d v="1899-12-30T20:30:00"/>
    <d v="2010-06-13T00:00:00"/>
    <d v="1899-12-30T21:49:00"/>
    <n v="50"/>
    <n v="79"/>
    <s v="Ticket"/>
    <s v="Sunday"/>
    <s v="Evening"/>
    <x v="8"/>
    <s v="21"/>
  </r>
  <r>
    <x v="0"/>
    <n v="5"/>
    <d v="2010-06-13T00:00:00"/>
    <x v="98"/>
    <d v="1899-12-30T20:49:00"/>
    <d v="2010-06-13T00:00:00"/>
    <d v="1899-12-30T23:29:00"/>
    <n v="50"/>
    <n v="160"/>
    <s v="Ticket"/>
    <s v="Sunday"/>
    <s v="Evening"/>
    <x v="8"/>
    <s v="23"/>
  </r>
  <r>
    <x v="0"/>
    <n v="6"/>
    <d v="2010-06-13T00:00:00"/>
    <x v="98"/>
    <d v="1899-12-30T20:50:00"/>
    <d v="2010-06-13T00:00:00"/>
    <d v="1899-12-30T22:44:00"/>
    <n v="50"/>
    <n v="114"/>
    <s v="Ticket"/>
    <s v="Sunday"/>
    <s v="Evening"/>
    <x v="8"/>
    <s v="22"/>
  </r>
  <r>
    <x v="0"/>
    <n v="5"/>
    <d v="2010-06-13T00:00:00"/>
    <x v="98"/>
    <d v="1899-12-30T21:43:00"/>
    <d v="2010-06-13T00:00:00"/>
    <d v="1899-12-30T23:33:00"/>
    <n v="50"/>
    <n v="110"/>
    <s v="Ticket"/>
    <s v="Sunday"/>
    <s v="Evening"/>
    <x v="13"/>
    <s v="23"/>
  </r>
  <r>
    <x v="0"/>
    <n v="6"/>
    <d v="2010-06-19T00:00:00"/>
    <x v="99"/>
    <d v="1899-12-30T08:59:00"/>
    <d v="2010-06-19T00:00:00"/>
    <d v="1899-12-30T18:11:00"/>
    <n v="0"/>
    <n v="552"/>
    <s v="Pass"/>
    <s v="Saturday"/>
    <s v="Night"/>
    <x v="16"/>
    <s v="18"/>
  </r>
  <r>
    <x v="0"/>
    <n v="5"/>
    <d v="2010-06-19T00:00:00"/>
    <x v="99"/>
    <d v="1899-12-30T10:56:00"/>
    <d v="2010-06-19T00:00:00"/>
    <d v="1899-12-30T13:22:00"/>
    <n v="50"/>
    <n v="146"/>
    <s v="Ticket"/>
    <s v="Saturday"/>
    <s v="Morning"/>
    <x v="0"/>
    <s v="13"/>
  </r>
  <r>
    <x v="0"/>
    <n v="5"/>
    <d v="2010-06-19T00:00:00"/>
    <x v="99"/>
    <d v="1899-12-30T11:58:00"/>
    <d v="2010-06-19T00:00:00"/>
    <d v="1899-12-30T13:59:00"/>
    <n v="300"/>
    <n v="121"/>
    <s v="Ticket"/>
    <s v="Saturday"/>
    <s v="Morning"/>
    <x v="1"/>
    <s v="13"/>
  </r>
  <r>
    <x v="0"/>
    <n v="5"/>
    <d v="2010-06-19T00:00:00"/>
    <x v="99"/>
    <d v="1899-12-30T12:18:00"/>
    <d v="2010-06-19T00:00:00"/>
    <d v="1899-12-30T16:21:00"/>
    <n v="90"/>
    <n v="243"/>
    <s v="Ticket"/>
    <s v="Saturday"/>
    <s v="Morning"/>
    <x v="2"/>
    <s v="16"/>
  </r>
  <r>
    <x v="0"/>
    <n v="5"/>
    <d v="2010-06-19T00:00:00"/>
    <x v="99"/>
    <d v="1899-12-30T12:26:00"/>
    <d v="2010-06-19T00:00:00"/>
    <d v="1899-12-30T17:24:00"/>
    <n v="90"/>
    <n v="298"/>
    <s v="Ticket"/>
    <s v="Saturday"/>
    <s v="Morning"/>
    <x v="2"/>
    <s v="17"/>
  </r>
  <r>
    <x v="0"/>
    <n v="5"/>
    <d v="2010-06-19T00:00:00"/>
    <x v="99"/>
    <d v="1899-12-30T14:17:00"/>
    <d v="2010-06-19T00:00:00"/>
    <d v="1899-12-30T15:44:00"/>
    <n v="50"/>
    <n v="87"/>
    <s v="Ticket"/>
    <s v="Saturday"/>
    <s v="Afternoon"/>
    <x v="4"/>
    <s v="15"/>
  </r>
  <r>
    <x v="0"/>
    <n v="5"/>
    <d v="2010-06-19T00:00:00"/>
    <x v="99"/>
    <d v="1899-12-30T15:29:00"/>
    <d v="2010-06-19T00:00:00"/>
    <d v="1899-12-30T19:12:00"/>
    <n v="70"/>
    <n v="223"/>
    <s v="Ticket"/>
    <s v="Saturday"/>
    <s v="Afternoon"/>
    <x v="5"/>
    <s v="19"/>
  </r>
  <r>
    <x v="0"/>
    <n v="6"/>
    <d v="2010-06-19T00:00:00"/>
    <x v="99"/>
    <d v="1899-12-30T16:38:00"/>
    <d v="2010-06-19T00:00:00"/>
    <d v="1899-12-30T19:18:00"/>
    <n v="50"/>
    <n v="160"/>
    <s v="Ticket"/>
    <s v="Saturday"/>
    <s v="Afternoon"/>
    <x v="11"/>
    <s v="19"/>
  </r>
  <r>
    <x v="0"/>
    <n v="5"/>
    <d v="2010-06-19T00:00:00"/>
    <x v="99"/>
    <d v="1899-12-30T16:41:00"/>
    <d v="2010-06-19T00:00:00"/>
    <d v="1899-12-30T19:38:00"/>
    <n v="50"/>
    <n v="177"/>
    <s v="Ticket"/>
    <s v="Saturday"/>
    <s v="Afternoon"/>
    <x v="11"/>
    <s v="19"/>
  </r>
  <r>
    <x v="0"/>
    <n v="5"/>
    <d v="2010-06-19T00:00:00"/>
    <x v="99"/>
    <d v="1899-12-30T16:55:00"/>
    <d v="2010-06-19T00:00:00"/>
    <d v="1899-12-30T20:05:00"/>
    <n v="70"/>
    <n v="190"/>
    <s v="Ticket"/>
    <s v="Saturday"/>
    <s v="Afternoon"/>
    <x v="11"/>
    <s v="20"/>
  </r>
  <r>
    <x v="0"/>
    <n v="6"/>
    <d v="2010-06-19T00:00:00"/>
    <x v="99"/>
    <d v="1899-12-30T17:05:00"/>
    <d v="2010-06-19T00:00:00"/>
    <d v="1899-12-30T19:43:00"/>
    <n v="50"/>
    <n v="158"/>
    <s v="Ticket"/>
    <s v="Saturday"/>
    <s v="Afternoon"/>
    <x v="6"/>
    <s v="19"/>
  </r>
  <r>
    <x v="0"/>
    <n v="5"/>
    <d v="2010-06-19T00:00:00"/>
    <x v="99"/>
    <d v="1899-12-30T18:22:00"/>
    <d v="2010-06-19T00:00:00"/>
    <d v="1899-12-30T19:40:00"/>
    <n v="50"/>
    <n v="78"/>
    <s v="Ticket"/>
    <s v="Saturday"/>
    <s v="Evening"/>
    <x v="12"/>
    <s v="19"/>
  </r>
  <r>
    <x v="0"/>
    <n v="5"/>
    <d v="2010-06-19T00:00:00"/>
    <x v="99"/>
    <d v="1899-12-30T18:24:00"/>
    <d v="2010-06-19T00:00:00"/>
    <d v="1899-12-30T20:54:00"/>
    <n v="50"/>
    <n v="150"/>
    <s v="Ticket"/>
    <s v="Saturday"/>
    <s v="Evening"/>
    <x v="12"/>
    <s v="20"/>
  </r>
  <r>
    <x v="0"/>
    <n v="8"/>
    <d v="2010-06-19T00:00:00"/>
    <x v="99"/>
    <d v="1899-12-30T18:36:00"/>
    <d v="2010-06-19T00:00:00"/>
    <d v="1899-12-30T19:49:00"/>
    <n v="50"/>
    <n v="73"/>
    <s v="Ticket"/>
    <s v="Saturday"/>
    <s v="Evening"/>
    <x v="12"/>
    <s v="19"/>
  </r>
  <r>
    <x v="0"/>
    <n v="8"/>
    <d v="2010-06-19T00:00:00"/>
    <x v="99"/>
    <d v="1899-12-30T19:09:00"/>
    <d v="2010-06-19T00:00:00"/>
    <d v="1899-12-30T21:37:00"/>
    <n v="50"/>
    <n v="148"/>
    <s v="Ticket"/>
    <s v="Saturday"/>
    <s v="Evening"/>
    <x v="7"/>
    <s v="21"/>
  </r>
  <r>
    <x v="0"/>
    <n v="6"/>
    <d v="2010-06-19T00:00:00"/>
    <x v="99"/>
    <d v="1899-12-30T20:06:00"/>
    <d v="2010-06-19T00:00:00"/>
    <d v="1899-12-30T23:48:00"/>
    <n v="70"/>
    <n v="222"/>
    <s v="Ticket"/>
    <s v="Saturday"/>
    <s v="Evening"/>
    <x v="8"/>
    <s v="23"/>
  </r>
  <r>
    <x v="0"/>
    <n v="5"/>
    <d v="2010-06-19T00:00:00"/>
    <x v="99"/>
    <d v="1899-12-30T20:17:00"/>
    <d v="2010-06-19T00:00:00"/>
    <d v="1899-12-30T23:07:00"/>
    <n v="50"/>
    <n v="170"/>
    <s v="Ticket"/>
    <s v="Saturday"/>
    <s v="Evening"/>
    <x v="8"/>
    <s v="23"/>
  </r>
  <r>
    <x v="0"/>
    <n v="5"/>
    <d v="2010-06-19T00:00:00"/>
    <x v="99"/>
    <d v="1899-12-30T20:29:00"/>
    <d v="2010-06-19T00:00:00"/>
    <d v="1899-12-30T23:05:00"/>
    <n v="50"/>
    <n v="156"/>
    <s v="Ticket"/>
    <s v="Saturday"/>
    <s v="Evening"/>
    <x v="8"/>
    <s v="23"/>
  </r>
  <r>
    <x v="0"/>
    <n v="6"/>
    <d v="2010-06-19T00:00:00"/>
    <x v="99"/>
    <d v="1899-12-30T20:41:00"/>
    <d v="2010-06-19T00:00:00"/>
    <d v="1899-12-30T22:12:00"/>
    <n v="50"/>
    <n v="91"/>
    <s v="Ticket"/>
    <s v="Saturday"/>
    <s v="Evening"/>
    <x v="8"/>
    <s v="22"/>
  </r>
  <r>
    <x v="0"/>
    <n v="6"/>
    <d v="2010-06-19T00:00:00"/>
    <x v="99"/>
    <d v="1899-12-30T20:41:00"/>
    <d v="2010-06-19T00:00:00"/>
    <d v="1899-12-30T23:24:00"/>
    <n v="50"/>
    <n v="163"/>
    <s v="Ticket"/>
    <s v="Saturday"/>
    <s v="Evening"/>
    <x v="8"/>
    <s v="23"/>
  </r>
  <r>
    <x v="0"/>
    <n v="8"/>
    <d v="2010-06-19T00:00:00"/>
    <x v="99"/>
    <d v="1899-12-30T20:47:00"/>
    <d v="2010-06-19T00:00:00"/>
    <d v="1899-12-30T22:06:00"/>
    <n v="50"/>
    <n v="79"/>
    <s v="Ticket"/>
    <s v="Saturday"/>
    <s v="Evening"/>
    <x v="8"/>
    <s v="22"/>
  </r>
  <r>
    <x v="0"/>
    <n v="6"/>
    <d v="2010-06-19T00:00:00"/>
    <x v="99"/>
    <d v="1899-12-30T20:58:00"/>
    <d v="2010-06-20T00:00:00"/>
    <d v="1899-12-30T02:00:00"/>
    <n v="110"/>
    <n v="302"/>
    <s v="Ticket"/>
    <s v="Saturday"/>
    <s v="Evening"/>
    <x v="8"/>
    <s v="02"/>
  </r>
  <r>
    <x v="0"/>
    <n v="8"/>
    <d v="2010-06-19T00:00:00"/>
    <x v="99"/>
    <d v="1899-12-30T21:36:00"/>
    <d v="2010-06-19T00:00:00"/>
    <d v="1899-12-30T22:53:00"/>
    <n v="50"/>
    <n v="77"/>
    <s v="Ticket"/>
    <s v="Saturday"/>
    <s v="Evening"/>
    <x v="13"/>
    <s v="22"/>
  </r>
  <r>
    <x v="0"/>
    <n v="5"/>
    <d v="2010-06-19T00:00:00"/>
    <x v="99"/>
    <d v="1899-12-30T21:39:00"/>
    <d v="2010-06-20T00:00:00"/>
    <d v="1899-12-30T00:41:00"/>
    <n v="70"/>
    <n v="182"/>
    <s v="Ticket"/>
    <s v="Saturday"/>
    <s v="Evening"/>
    <x v="13"/>
    <s v="00"/>
  </r>
  <r>
    <x v="0"/>
    <n v="5"/>
    <d v="2010-06-19T00:00:00"/>
    <x v="99"/>
    <d v="1899-12-30T23:03:00"/>
    <d v="2010-06-20T00:00:00"/>
    <d v="1899-12-30T01:41:00"/>
    <n v="50"/>
    <n v="158"/>
    <s v="Ticket"/>
    <s v="Saturday"/>
    <s v="Night"/>
    <x v="14"/>
    <s v="01"/>
  </r>
  <r>
    <x v="0"/>
    <n v="6"/>
    <d v="2010-06-20T00:00:00"/>
    <x v="100"/>
    <d v="1899-12-30T11:01:00"/>
    <d v="2010-06-20T00:00:00"/>
    <d v="1899-12-30T13:00:00"/>
    <n v="50"/>
    <n v="119"/>
    <s v="Ticket"/>
    <s v="Sunday"/>
    <s v="Morning"/>
    <x v="1"/>
    <s v="13"/>
  </r>
  <r>
    <x v="0"/>
    <n v="5"/>
    <d v="2010-06-20T00:00:00"/>
    <x v="100"/>
    <d v="1899-12-30T11:35:00"/>
    <d v="2010-06-20T00:00:00"/>
    <d v="1899-12-30T13:26:00"/>
    <n v="50"/>
    <n v="111"/>
    <s v="Ticket"/>
    <s v="Sunday"/>
    <s v="Morning"/>
    <x v="1"/>
    <s v="13"/>
  </r>
  <r>
    <x v="0"/>
    <n v="5"/>
    <d v="2010-06-20T00:00:00"/>
    <x v="100"/>
    <d v="1899-12-30T11:48:00"/>
    <d v="2010-06-20T00:00:00"/>
    <d v="1899-12-30T14:16:00"/>
    <n v="300"/>
    <n v="148"/>
    <s v="Ticket"/>
    <s v="Sunday"/>
    <s v="Morning"/>
    <x v="1"/>
    <s v="14"/>
  </r>
  <r>
    <x v="0"/>
    <n v="5"/>
    <d v="2010-06-20T00:00:00"/>
    <x v="100"/>
    <d v="1899-12-30T11:51:00"/>
    <d v="2010-06-20T00:00:00"/>
    <d v="1899-12-30T17:16:00"/>
    <n v="110"/>
    <n v="325"/>
    <s v="Ticket"/>
    <s v="Sunday"/>
    <s v="Morning"/>
    <x v="1"/>
    <s v="17"/>
  </r>
  <r>
    <x v="0"/>
    <n v="8"/>
    <d v="2010-06-20T00:00:00"/>
    <x v="100"/>
    <d v="1899-12-30T12:31:00"/>
    <d v="2010-06-20T00:00:00"/>
    <d v="1899-12-30T15:38:00"/>
    <n v="70"/>
    <n v="187"/>
    <s v="Ticket"/>
    <s v="Sunday"/>
    <s v="Morning"/>
    <x v="2"/>
    <s v="15"/>
  </r>
  <r>
    <x v="0"/>
    <n v="5"/>
    <d v="2010-06-20T00:00:00"/>
    <x v="100"/>
    <d v="1899-12-30T12:58:00"/>
    <d v="2010-06-20T00:00:00"/>
    <d v="1899-12-30T14:25:00"/>
    <n v="50"/>
    <n v="87"/>
    <s v="Ticket"/>
    <s v="Sunday"/>
    <s v="Morning"/>
    <x v="2"/>
    <s v="14"/>
  </r>
  <r>
    <x v="0"/>
    <n v="6"/>
    <d v="2010-06-20T00:00:00"/>
    <x v="100"/>
    <d v="1899-12-30T13:03:00"/>
    <d v="2010-06-20T00:00:00"/>
    <d v="1899-12-30T14:37:00"/>
    <n v="50"/>
    <n v="94"/>
    <s v="Ticket"/>
    <s v="Sunday"/>
    <s v="Morning"/>
    <x v="3"/>
    <s v="14"/>
  </r>
  <r>
    <x v="0"/>
    <n v="6"/>
    <d v="2010-06-20T00:00:00"/>
    <x v="100"/>
    <d v="1899-12-30T13:20:00"/>
    <d v="2010-06-20T00:00:00"/>
    <d v="1899-12-30T14:00:00"/>
    <n v="50"/>
    <n v="40"/>
    <s v="Ticket"/>
    <s v="Sunday"/>
    <s v="Morning"/>
    <x v="3"/>
    <s v="14"/>
  </r>
  <r>
    <x v="0"/>
    <n v="5"/>
    <d v="2010-06-20T00:00:00"/>
    <x v="100"/>
    <d v="1899-12-30T13:26:00"/>
    <d v="2010-06-20T00:00:00"/>
    <d v="1899-12-30T16:56:00"/>
    <n v="70"/>
    <n v="210"/>
    <s v="Ticket"/>
    <s v="Sunday"/>
    <s v="Morning"/>
    <x v="3"/>
    <s v="16"/>
  </r>
  <r>
    <x v="0"/>
    <n v="8"/>
    <d v="2010-06-20T00:00:00"/>
    <x v="100"/>
    <d v="1899-12-30T14:43:00"/>
    <d v="2010-06-20T00:00:00"/>
    <d v="1899-12-30T18:07:00"/>
    <n v="70"/>
    <n v="204"/>
    <s v="Ticket"/>
    <s v="Sunday"/>
    <s v="Afternoon"/>
    <x v="4"/>
    <s v="18"/>
  </r>
  <r>
    <x v="0"/>
    <n v="5"/>
    <d v="2010-06-20T00:00:00"/>
    <x v="100"/>
    <d v="1899-12-30T14:50:00"/>
    <d v="2010-06-20T00:00:00"/>
    <d v="1899-12-30T15:55:00"/>
    <n v="50"/>
    <n v="65"/>
    <s v="Ticket"/>
    <s v="Sunday"/>
    <s v="Afternoon"/>
    <x v="4"/>
    <s v="15"/>
  </r>
  <r>
    <x v="0"/>
    <n v="5"/>
    <d v="2010-06-20T00:00:00"/>
    <x v="100"/>
    <d v="1899-12-30T14:50:00"/>
    <d v="2010-06-20T00:00:00"/>
    <d v="1899-12-30T16:29:00"/>
    <n v="50"/>
    <n v="99"/>
    <s v="Ticket"/>
    <s v="Sunday"/>
    <s v="Afternoon"/>
    <x v="4"/>
    <s v="16"/>
  </r>
  <r>
    <x v="0"/>
    <n v="6"/>
    <d v="2010-06-20T00:00:00"/>
    <x v="100"/>
    <d v="1899-12-30T16:32:00"/>
    <d v="2010-06-20T00:00:00"/>
    <d v="1899-12-30T18:26:00"/>
    <n v="50"/>
    <n v="114"/>
    <s v="Ticket"/>
    <s v="Sunday"/>
    <s v="Afternoon"/>
    <x v="11"/>
    <s v="18"/>
  </r>
  <r>
    <x v="0"/>
    <n v="6"/>
    <d v="2010-06-20T00:00:00"/>
    <x v="100"/>
    <d v="1899-12-30T16:34:00"/>
    <d v="2010-06-20T00:00:00"/>
    <d v="1899-12-30T19:01:00"/>
    <n v="50"/>
    <n v="147"/>
    <s v="Ticket"/>
    <s v="Sunday"/>
    <s v="Afternoon"/>
    <x v="11"/>
    <s v="19"/>
  </r>
  <r>
    <x v="0"/>
    <n v="6"/>
    <d v="2010-06-20T00:00:00"/>
    <x v="100"/>
    <d v="1899-12-30T18:05:00"/>
    <d v="2010-06-20T00:00:00"/>
    <d v="1899-12-30T19:55:00"/>
    <n v="50"/>
    <n v="110"/>
    <s v="Ticket"/>
    <s v="Sunday"/>
    <s v="Evening"/>
    <x v="12"/>
    <s v="19"/>
  </r>
  <r>
    <x v="0"/>
    <n v="6"/>
    <d v="2010-06-20T00:00:00"/>
    <x v="100"/>
    <d v="1899-12-30T19:15:00"/>
    <d v="2010-06-20T00:00:00"/>
    <d v="1899-12-30T21:03:00"/>
    <n v="50"/>
    <n v="108"/>
    <s v="Ticket"/>
    <s v="Sunday"/>
    <s v="Evening"/>
    <x v="7"/>
    <s v="21"/>
  </r>
  <r>
    <x v="0"/>
    <n v="8"/>
    <d v="2010-06-20T00:00:00"/>
    <x v="100"/>
    <d v="1899-12-30T19:32:00"/>
    <d v="2010-06-20T00:00:00"/>
    <d v="1899-12-30T21:20:00"/>
    <n v="50"/>
    <n v="108"/>
    <s v="Ticket"/>
    <s v="Sunday"/>
    <s v="Evening"/>
    <x v="7"/>
    <s v="21"/>
  </r>
  <r>
    <x v="0"/>
    <n v="6"/>
    <d v="2010-06-20T00:00:00"/>
    <x v="100"/>
    <d v="1899-12-30T20:04:00"/>
    <d v="2010-06-20T00:00:00"/>
    <d v="1899-12-30T21:21:00"/>
    <n v="50"/>
    <n v="77"/>
    <s v="Ticket"/>
    <s v="Sunday"/>
    <s v="Evening"/>
    <x v="8"/>
    <s v="21"/>
  </r>
  <r>
    <x v="0"/>
    <n v="6"/>
    <d v="2010-06-20T00:00:00"/>
    <x v="100"/>
    <d v="1899-12-30T20:06:00"/>
    <d v="2010-06-20T00:00:00"/>
    <d v="1899-12-30T23:18:00"/>
    <n v="70"/>
    <n v="192"/>
    <s v="Ticket"/>
    <s v="Sunday"/>
    <s v="Evening"/>
    <x v="8"/>
    <s v="23"/>
  </r>
  <r>
    <x v="0"/>
    <n v="6"/>
    <d v="2010-06-20T00:00:00"/>
    <x v="100"/>
    <d v="1899-12-30T20:41:00"/>
    <d v="2010-06-20T00:00:00"/>
    <d v="1899-12-30T22:25:00"/>
    <n v="50"/>
    <n v="104"/>
    <s v="Ticket"/>
    <s v="Sunday"/>
    <s v="Evening"/>
    <x v="8"/>
    <s v="22"/>
  </r>
  <r>
    <x v="0"/>
    <n v="5"/>
    <d v="2010-06-20T00:00:00"/>
    <x v="100"/>
    <d v="1899-12-30T21:02:00"/>
    <d v="2010-06-20T00:00:00"/>
    <d v="1899-12-30T21:41:00"/>
    <n v="50"/>
    <n v="39"/>
    <s v="Ticket"/>
    <s v="Sunday"/>
    <s v="Evening"/>
    <x v="13"/>
    <s v="21"/>
  </r>
  <r>
    <x v="0"/>
    <n v="6"/>
    <d v="2010-06-20T00:00:00"/>
    <x v="100"/>
    <d v="1899-12-30T21:31:00"/>
    <d v="2010-06-20T00:00:00"/>
    <d v="1899-12-30T23:18:00"/>
    <n v="50"/>
    <n v="107"/>
    <s v="Ticket"/>
    <s v="Sunday"/>
    <s v="Evening"/>
    <x v="13"/>
    <s v="23"/>
  </r>
  <r>
    <x v="0"/>
    <n v="6"/>
    <d v="2010-06-20T00:00:00"/>
    <x v="100"/>
    <d v="1899-12-30T23:30:00"/>
    <d v="2010-06-21T00:00:00"/>
    <d v="1899-12-30T02:15:00"/>
    <n v="50"/>
    <n v="165"/>
    <s v="Ticket"/>
    <s v="Sunday"/>
    <s v="Night"/>
    <x v="14"/>
    <s v="02"/>
  </r>
  <r>
    <x v="0"/>
    <n v="5"/>
    <d v="2010-06-26T00:00:00"/>
    <x v="101"/>
    <d v="1899-12-30T11:38:00"/>
    <d v="2010-06-26T00:00:00"/>
    <d v="1899-12-30T16:01:00"/>
    <n v="90"/>
    <n v="263"/>
    <s v="Ticket"/>
    <s v="Saturday"/>
    <s v="Morning"/>
    <x v="1"/>
    <s v="16"/>
  </r>
  <r>
    <x v="0"/>
    <n v="5"/>
    <d v="2010-06-26T00:00:00"/>
    <x v="101"/>
    <d v="1899-12-30T13:00:00"/>
    <d v="2010-06-26T00:00:00"/>
    <d v="1899-12-30T14:00:00"/>
    <n v="50"/>
    <n v="60"/>
    <s v="Ticket"/>
    <s v="Saturday"/>
    <s v="Morning"/>
    <x v="3"/>
    <s v="14"/>
  </r>
  <r>
    <x v="0"/>
    <n v="5"/>
    <d v="2010-06-26T00:00:00"/>
    <x v="101"/>
    <d v="1899-12-30T13:30:00"/>
    <d v="2010-06-26T00:00:00"/>
    <d v="1899-12-30T18:01:00"/>
    <n v="90"/>
    <n v="271"/>
    <s v="Ticket"/>
    <s v="Saturday"/>
    <s v="Morning"/>
    <x v="3"/>
    <s v="18"/>
  </r>
  <r>
    <x v="0"/>
    <n v="8"/>
    <d v="2010-06-26T00:00:00"/>
    <x v="101"/>
    <d v="1899-12-30T14:04:00"/>
    <d v="2010-06-26T00:00:00"/>
    <d v="1899-12-30T17:52:00"/>
    <n v="70"/>
    <n v="228"/>
    <s v="Ticket"/>
    <s v="Saturday"/>
    <s v="Afternoon"/>
    <x v="4"/>
    <s v="17"/>
  </r>
  <r>
    <x v="0"/>
    <n v="8"/>
    <d v="2010-06-26T00:00:00"/>
    <x v="101"/>
    <d v="1899-12-30T14:24:00"/>
    <d v="2010-06-26T00:00:00"/>
    <d v="1899-12-30T16:45:00"/>
    <n v="50"/>
    <n v="141"/>
    <s v="Ticket"/>
    <s v="Saturday"/>
    <s v="Afternoon"/>
    <x v="4"/>
    <s v="16"/>
  </r>
  <r>
    <x v="0"/>
    <n v="8"/>
    <d v="2010-06-26T00:00:00"/>
    <x v="101"/>
    <d v="1899-12-30T15:24:00"/>
    <d v="2010-06-26T00:00:00"/>
    <d v="1899-12-30T18:43:00"/>
    <n v="70"/>
    <n v="199"/>
    <s v="Ticket"/>
    <s v="Saturday"/>
    <s v="Afternoon"/>
    <x v="5"/>
    <s v="18"/>
  </r>
  <r>
    <x v="0"/>
    <n v="8"/>
    <d v="2010-06-26T00:00:00"/>
    <x v="101"/>
    <d v="1899-12-30T15:30:00"/>
    <d v="2010-06-26T00:00:00"/>
    <d v="1899-12-30T18:25:00"/>
    <n v="50"/>
    <n v="175"/>
    <s v="Ticket"/>
    <s v="Saturday"/>
    <s v="Afternoon"/>
    <x v="5"/>
    <s v="18"/>
  </r>
  <r>
    <x v="0"/>
    <n v="8"/>
    <d v="2010-06-26T00:00:00"/>
    <x v="101"/>
    <d v="1899-12-30T16:12:00"/>
    <d v="2010-06-26T00:00:00"/>
    <d v="1899-12-30T18:19:00"/>
    <n v="50"/>
    <n v="127"/>
    <s v="Ticket"/>
    <s v="Saturday"/>
    <s v="Afternoon"/>
    <x v="11"/>
    <s v="18"/>
  </r>
  <r>
    <x v="0"/>
    <n v="6"/>
    <d v="2010-06-26T00:00:00"/>
    <x v="101"/>
    <d v="1899-12-30T16:21:00"/>
    <d v="2010-06-26T00:00:00"/>
    <d v="1899-12-30T17:39:00"/>
    <n v="50"/>
    <n v="78"/>
    <s v="Ticket"/>
    <s v="Saturday"/>
    <s v="Afternoon"/>
    <x v="11"/>
    <s v="17"/>
  </r>
  <r>
    <x v="0"/>
    <n v="6"/>
    <d v="2010-06-26T00:00:00"/>
    <x v="101"/>
    <d v="1899-12-30T16:57:00"/>
    <d v="2010-06-26T00:00:00"/>
    <d v="1899-12-30T17:32:00"/>
    <n v="50"/>
    <n v="35"/>
    <s v="Ticket"/>
    <s v="Saturday"/>
    <s v="Afternoon"/>
    <x v="11"/>
    <s v="17"/>
  </r>
  <r>
    <x v="0"/>
    <n v="5"/>
    <d v="2010-06-26T00:00:00"/>
    <x v="101"/>
    <d v="1899-12-30T17:30:00"/>
    <d v="2010-06-26T00:00:00"/>
    <d v="1899-12-30T18:58:00"/>
    <n v="50"/>
    <n v="88"/>
    <s v="Ticket"/>
    <s v="Saturday"/>
    <s v="Afternoon"/>
    <x v="6"/>
    <s v="18"/>
  </r>
  <r>
    <x v="0"/>
    <n v="5"/>
    <d v="2010-06-26T00:00:00"/>
    <x v="101"/>
    <d v="1899-12-30T18:31:00"/>
    <d v="2010-06-26T00:00:00"/>
    <d v="1899-12-30T23:37:00"/>
    <n v="110"/>
    <n v="306"/>
    <s v="Ticket"/>
    <s v="Saturday"/>
    <s v="Evening"/>
    <x v="12"/>
    <s v="23"/>
  </r>
  <r>
    <x v="0"/>
    <n v="8"/>
    <d v="2010-06-26T00:00:00"/>
    <x v="101"/>
    <d v="1899-12-30T19:00:00"/>
    <d v="2010-06-26T00:00:00"/>
    <d v="1899-12-30T22:36:00"/>
    <n v="70"/>
    <n v="216"/>
    <s v="Ticket"/>
    <s v="Saturday"/>
    <s v="Evening"/>
    <x v="7"/>
    <s v="22"/>
  </r>
  <r>
    <x v="0"/>
    <n v="8"/>
    <d v="2010-06-26T00:00:00"/>
    <x v="101"/>
    <d v="1899-12-30T19:23:00"/>
    <d v="2010-06-26T00:00:00"/>
    <d v="1899-12-30T20:15:00"/>
    <n v="50"/>
    <n v="52"/>
    <s v="Ticket"/>
    <s v="Saturday"/>
    <s v="Evening"/>
    <x v="7"/>
    <s v="20"/>
  </r>
  <r>
    <x v="0"/>
    <n v="5"/>
    <d v="2010-06-26T00:00:00"/>
    <x v="101"/>
    <d v="1899-12-30T20:17:00"/>
    <d v="2010-06-26T00:00:00"/>
    <d v="1899-12-30T22:08:00"/>
    <n v="50"/>
    <n v="111"/>
    <s v="Ticket"/>
    <s v="Saturday"/>
    <s v="Evening"/>
    <x v="8"/>
    <s v="22"/>
  </r>
  <r>
    <x v="0"/>
    <n v="6"/>
    <d v="2010-06-26T00:00:00"/>
    <x v="101"/>
    <d v="1899-12-30T20:25:00"/>
    <d v="2010-06-26T00:00:00"/>
    <d v="1899-12-30T21:55:00"/>
    <n v="50"/>
    <n v="90"/>
    <s v="Ticket"/>
    <s v="Saturday"/>
    <s v="Evening"/>
    <x v="8"/>
    <s v="21"/>
  </r>
  <r>
    <x v="0"/>
    <n v="6"/>
    <d v="2010-06-26T00:00:00"/>
    <x v="101"/>
    <d v="1899-12-30T20:51:00"/>
    <d v="2010-06-26T00:00:00"/>
    <d v="1899-12-30T23:55:00"/>
    <n v="70"/>
    <n v="184"/>
    <s v="Ticket"/>
    <s v="Saturday"/>
    <s v="Evening"/>
    <x v="8"/>
    <s v="23"/>
  </r>
  <r>
    <x v="0"/>
    <n v="6"/>
    <d v="2010-06-27T00:00:00"/>
    <x v="102"/>
    <d v="1899-12-30T10:00:00"/>
    <d v="2010-06-27T00:00:00"/>
    <d v="1899-12-30T11:01:00"/>
    <n v="50"/>
    <n v="61"/>
    <s v="Ticket"/>
    <s v="Sunday"/>
    <s v="Night"/>
    <x v="0"/>
    <s v="11"/>
  </r>
  <r>
    <x v="0"/>
    <n v="6"/>
    <d v="2010-06-27T00:00:00"/>
    <x v="102"/>
    <d v="1899-12-30T10:23:00"/>
    <d v="2010-06-27T00:00:00"/>
    <d v="1899-12-30T13:01:00"/>
    <n v="50"/>
    <n v="158"/>
    <s v="Ticket"/>
    <s v="Sunday"/>
    <s v="Morning"/>
    <x v="0"/>
    <s v="13"/>
  </r>
  <r>
    <x v="0"/>
    <n v="6"/>
    <d v="2010-06-27T00:00:00"/>
    <x v="102"/>
    <d v="1899-12-30T13:52:00"/>
    <d v="2010-06-27T00:00:00"/>
    <d v="1899-12-30T17:26:00"/>
    <n v="70"/>
    <n v="214"/>
    <s v="Ticket"/>
    <s v="Sunday"/>
    <s v="Morning"/>
    <x v="3"/>
    <s v="17"/>
  </r>
  <r>
    <x v="0"/>
    <n v="8"/>
    <d v="2010-06-27T00:00:00"/>
    <x v="102"/>
    <d v="1899-12-30T15:09:00"/>
    <d v="2010-06-27T00:00:00"/>
    <d v="1899-12-30T19:22:00"/>
    <n v="90"/>
    <n v="253"/>
    <s v="Ticket"/>
    <s v="Sunday"/>
    <s v="Afternoon"/>
    <x v="5"/>
    <s v="19"/>
  </r>
  <r>
    <x v="0"/>
    <n v="6"/>
    <d v="2010-06-27T00:00:00"/>
    <x v="102"/>
    <d v="1899-12-30T15:27:00"/>
    <d v="2010-06-27T00:00:00"/>
    <d v="1899-12-30T18:44:00"/>
    <n v="70"/>
    <n v="197"/>
    <s v="Ticket"/>
    <s v="Sunday"/>
    <s v="Afternoon"/>
    <x v="5"/>
    <s v="18"/>
  </r>
  <r>
    <x v="0"/>
    <n v="5"/>
    <d v="2010-06-27T00:00:00"/>
    <x v="102"/>
    <d v="1899-12-30T15:33:00"/>
    <d v="2010-06-27T00:00:00"/>
    <d v="1899-12-30T19:08:00"/>
    <n v="70"/>
    <n v="215"/>
    <s v="Ticket"/>
    <s v="Sunday"/>
    <s v="Afternoon"/>
    <x v="5"/>
    <s v="19"/>
  </r>
  <r>
    <x v="0"/>
    <n v="8"/>
    <d v="2010-06-27T00:00:00"/>
    <x v="102"/>
    <d v="1899-12-30T15:33:00"/>
    <d v="2010-06-27T00:00:00"/>
    <d v="1899-12-30T16:27:00"/>
    <n v="50"/>
    <n v="54"/>
    <s v="Ticket"/>
    <s v="Sunday"/>
    <s v="Afternoon"/>
    <x v="5"/>
    <s v="16"/>
  </r>
  <r>
    <x v="0"/>
    <n v="6"/>
    <d v="2010-06-27T00:00:00"/>
    <x v="102"/>
    <d v="1899-12-30T16:14:00"/>
    <d v="2010-06-27T00:00:00"/>
    <d v="1899-12-30T17:01:00"/>
    <n v="50"/>
    <n v="47"/>
    <s v="Ticket"/>
    <s v="Sunday"/>
    <s v="Afternoon"/>
    <x v="11"/>
    <s v="17"/>
  </r>
  <r>
    <x v="0"/>
    <n v="6"/>
    <d v="2010-06-27T00:00:00"/>
    <x v="102"/>
    <d v="1899-12-30T16:25:00"/>
    <d v="2010-06-27T00:00:00"/>
    <d v="1899-12-30T20:33:00"/>
    <n v="90"/>
    <n v="248"/>
    <s v="Ticket"/>
    <s v="Sunday"/>
    <s v="Afternoon"/>
    <x v="11"/>
    <s v="20"/>
  </r>
  <r>
    <x v="0"/>
    <n v="5"/>
    <d v="2010-06-27T00:00:00"/>
    <x v="102"/>
    <d v="1899-12-30T16:49:00"/>
    <d v="2010-06-27T00:00:00"/>
    <d v="1899-12-30T19:56:00"/>
    <n v="70"/>
    <n v="187"/>
    <s v="Ticket"/>
    <s v="Sunday"/>
    <s v="Afternoon"/>
    <x v="11"/>
    <s v="19"/>
  </r>
  <r>
    <x v="0"/>
    <n v="6"/>
    <d v="2010-06-27T00:00:00"/>
    <x v="102"/>
    <d v="1899-12-30T17:23:00"/>
    <d v="2010-06-27T00:00:00"/>
    <d v="1899-12-30T23:22:00"/>
    <n v="110"/>
    <n v="359"/>
    <s v="Ticket"/>
    <s v="Sunday"/>
    <s v="Afternoon"/>
    <x v="6"/>
    <s v="23"/>
  </r>
  <r>
    <x v="0"/>
    <n v="8"/>
    <d v="2010-06-27T00:00:00"/>
    <x v="102"/>
    <d v="1899-12-30T17:33:00"/>
    <d v="2010-06-27T00:00:00"/>
    <d v="1899-12-30T19:20:00"/>
    <n v="50"/>
    <n v="107"/>
    <s v="Ticket"/>
    <s v="Sunday"/>
    <s v="Afternoon"/>
    <x v="6"/>
    <s v="19"/>
  </r>
  <r>
    <x v="0"/>
    <n v="5"/>
    <d v="2010-06-27T00:00:00"/>
    <x v="102"/>
    <d v="1899-12-30T18:26:00"/>
    <d v="2010-06-27T00:00:00"/>
    <d v="1899-12-30T22:20:00"/>
    <n v="70"/>
    <n v="234"/>
    <s v="Ticket"/>
    <s v="Sunday"/>
    <s v="Evening"/>
    <x v="12"/>
    <s v="22"/>
  </r>
  <r>
    <x v="0"/>
    <n v="5"/>
    <d v="2010-06-27T00:00:00"/>
    <x v="102"/>
    <d v="1899-12-30T18:48:00"/>
    <d v="2010-06-27T00:00:00"/>
    <d v="1899-12-30T23:12:00"/>
    <n v="90"/>
    <n v="264"/>
    <s v="Ticket"/>
    <s v="Sunday"/>
    <s v="Evening"/>
    <x v="12"/>
    <s v="23"/>
  </r>
  <r>
    <x v="0"/>
    <n v="8"/>
    <d v="2010-06-27T00:00:00"/>
    <x v="102"/>
    <d v="1899-12-30T18:56:00"/>
    <d v="2010-06-27T00:00:00"/>
    <d v="1899-12-30T21:45:00"/>
    <n v="50"/>
    <n v="169"/>
    <s v="Ticket"/>
    <s v="Sunday"/>
    <s v="Evening"/>
    <x v="12"/>
    <s v="21"/>
  </r>
  <r>
    <x v="0"/>
    <n v="8"/>
    <d v="2010-06-27T00:00:00"/>
    <x v="102"/>
    <d v="1899-12-30T19:15:00"/>
    <d v="2010-06-27T00:00:00"/>
    <d v="1899-12-30T21:43:00"/>
    <n v="50"/>
    <n v="148"/>
    <s v="Ticket"/>
    <s v="Sunday"/>
    <s v="Evening"/>
    <x v="7"/>
    <s v="21"/>
  </r>
  <r>
    <x v="0"/>
    <n v="6"/>
    <d v="2010-06-27T00:00:00"/>
    <x v="102"/>
    <d v="1899-12-30T19:48:00"/>
    <d v="2010-06-27T00:00:00"/>
    <d v="1899-12-30T22:04:00"/>
    <n v="50"/>
    <n v="136"/>
    <s v="Ticket"/>
    <s v="Sunday"/>
    <s v="Evening"/>
    <x v="7"/>
    <s v="22"/>
  </r>
  <r>
    <x v="0"/>
    <n v="5"/>
    <d v="2010-06-27T00:00:00"/>
    <x v="102"/>
    <d v="1899-12-30T22:34:00"/>
    <d v="2010-06-28T00:00:00"/>
    <d v="1899-12-30T00:26:00"/>
    <n v="50"/>
    <n v="112"/>
    <s v="Ticket"/>
    <s v="Sunday"/>
    <s v="Night"/>
    <x v="9"/>
    <s v="00"/>
  </r>
  <r>
    <x v="0"/>
    <n v="8"/>
    <d v="2010-07-03T00:00:00"/>
    <x v="103"/>
    <d v="1899-12-30T09:46:00"/>
    <d v="2010-07-03T00:00:00"/>
    <d v="1899-12-30T19:25:00"/>
    <n v="0"/>
    <n v="579"/>
    <s v="Pass"/>
    <s v="Saturday"/>
    <s v="Night"/>
    <x v="10"/>
    <s v="19"/>
  </r>
  <r>
    <x v="0"/>
    <n v="5"/>
    <d v="2010-07-03T00:00:00"/>
    <x v="103"/>
    <d v="1899-12-30T10:01:00"/>
    <d v="2010-07-03T00:00:00"/>
    <d v="1899-12-30T13:55:00"/>
    <n v="70"/>
    <n v="234"/>
    <s v="Ticket"/>
    <s v="Saturday"/>
    <s v="Morning"/>
    <x v="0"/>
    <s v="13"/>
  </r>
  <r>
    <x v="0"/>
    <n v="5"/>
    <d v="2010-07-03T00:00:00"/>
    <x v="103"/>
    <d v="1899-12-30T10:09:00"/>
    <d v="2010-07-03T00:00:00"/>
    <d v="1899-12-30T14:34:00"/>
    <n v="90"/>
    <n v="265"/>
    <s v="Ticket"/>
    <s v="Saturday"/>
    <s v="Morning"/>
    <x v="0"/>
    <s v="14"/>
  </r>
  <r>
    <x v="0"/>
    <n v="5"/>
    <d v="2010-07-03T00:00:00"/>
    <x v="103"/>
    <d v="1899-12-30T10:48:00"/>
    <d v="2010-07-03T00:00:00"/>
    <d v="1899-12-30T13:01:00"/>
    <n v="50"/>
    <n v="133"/>
    <s v="Ticket"/>
    <s v="Saturday"/>
    <s v="Morning"/>
    <x v="0"/>
    <s v="13"/>
  </r>
  <r>
    <x v="0"/>
    <n v="5"/>
    <d v="2010-07-03T00:00:00"/>
    <x v="103"/>
    <d v="1899-12-30T12:48:00"/>
    <d v="2010-07-03T00:00:00"/>
    <d v="1899-12-30T14:36:00"/>
    <n v="50"/>
    <n v="108"/>
    <s v="Ticket"/>
    <s v="Saturday"/>
    <s v="Morning"/>
    <x v="2"/>
    <s v="14"/>
  </r>
  <r>
    <x v="0"/>
    <n v="5"/>
    <d v="2010-07-03T00:00:00"/>
    <x v="103"/>
    <d v="1899-12-30T13:34:00"/>
    <d v="2010-07-03T00:00:00"/>
    <d v="1899-12-30T15:18:00"/>
    <n v="50"/>
    <n v="104"/>
    <s v="Ticket"/>
    <s v="Saturday"/>
    <s v="Morning"/>
    <x v="3"/>
    <s v="15"/>
  </r>
  <r>
    <x v="0"/>
    <n v="8"/>
    <d v="2010-07-03T00:00:00"/>
    <x v="103"/>
    <d v="1899-12-30T14:58:00"/>
    <d v="2010-07-03T00:00:00"/>
    <d v="1899-12-30T18:21:00"/>
    <n v="70"/>
    <n v="203"/>
    <s v="Ticket"/>
    <s v="Saturday"/>
    <s v="Afternoon"/>
    <x v="4"/>
    <s v="18"/>
  </r>
  <r>
    <x v="0"/>
    <n v="8"/>
    <d v="2010-07-03T00:00:00"/>
    <x v="103"/>
    <d v="1899-12-30T15:55:00"/>
    <d v="2010-07-03T00:00:00"/>
    <d v="1899-12-30T18:19:00"/>
    <n v="50"/>
    <n v="144"/>
    <s v="Ticket"/>
    <s v="Saturday"/>
    <s v="Afternoon"/>
    <x v="5"/>
    <s v="18"/>
  </r>
  <r>
    <x v="0"/>
    <n v="5"/>
    <d v="2010-07-03T00:00:00"/>
    <x v="103"/>
    <d v="1899-12-30T16:45:00"/>
    <d v="2010-07-03T00:00:00"/>
    <d v="1899-12-30T17:24:00"/>
    <n v="300"/>
    <n v="39"/>
    <s v="Ticket"/>
    <s v="Saturday"/>
    <s v="Afternoon"/>
    <x v="11"/>
    <s v="17"/>
  </r>
  <r>
    <x v="0"/>
    <n v="5"/>
    <d v="2010-07-03T00:00:00"/>
    <x v="103"/>
    <d v="1899-12-30T18:32:00"/>
    <d v="2010-07-03T00:00:00"/>
    <d v="1899-12-30T20:29:00"/>
    <n v="50"/>
    <n v="117"/>
    <s v="Ticket"/>
    <s v="Saturday"/>
    <s v="Evening"/>
    <x v="12"/>
    <s v="20"/>
  </r>
  <r>
    <x v="0"/>
    <n v="8"/>
    <d v="2010-07-03T00:00:00"/>
    <x v="103"/>
    <d v="1899-12-30T18:51:00"/>
    <d v="2010-07-03T00:00:00"/>
    <d v="1899-12-30T19:44:00"/>
    <n v="50"/>
    <n v="53"/>
    <s v="Ticket"/>
    <s v="Saturday"/>
    <s v="Evening"/>
    <x v="12"/>
    <s v="19"/>
  </r>
  <r>
    <x v="0"/>
    <n v="6"/>
    <d v="2010-07-03T00:00:00"/>
    <x v="103"/>
    <d v="1899-12-30T18:52:00"/>
    <d v="2010-07-03T00:00:00"/>
    <d v="1899-12-30T21:11:00"/>
    <n v="50"/>
    <n v="139"/>
    <s v="Ticket"/>
    <s v="Saturday"/>
    <s v="Evening"/>
    <x v="12"/>
    <s v="21"/>
  </r>
  <r>
    <x v="0"/>
    <n v="8"/>
    <d v="2010-07-03T00:00:00"/>
    <x v="103"/>
    <d v="1899-12-30T22:16:00"/>
    <d v="2010-07-03T00:00:00"/>
    <d v="1899-12-30T23:30:00"/>
    <n v="50"/>
    <n v="74"/>
    <s v="Ticket"/>
    <s v="Saturday"/>
    <s v="Night"/>
    <x v="9"/>
    <s v="23"/>
  </r>
  <r>
    <x v="0"/>
    <n v="5"/>
    <d v="2010-07-04T00:00:00"/>
    <x v="104"/>
    <d v="1899-12-30T11:15:00"/>
    <d v="2010-07-04T00:00:00"/>
    <d v="1899-12-30T14:14:00"/>
    <n v="50"/>
    <n v="179"/>
    <s v="Ticket"/>
    <s v="Sunday"/>
    <s v="Morning"/>
    <x v="1"/>
    <s v="14"/>
  </r>
  <r>
    <x v="0"/>
    <n v="5"/>
    <d v="2010-07-04T00:00:00"/>
    <x v="104"/>
    <d v="1899-12-30T12:22:00"/>
    <d v="2010-07-04T00:00:00"/>
    <d v="1899-12-30T16:08:00"/>
    <n v="70"/>
    <n v="226"/>
    <s v="Ticket"/>
    <s v="Sunday"/>
    <s v="Morning"/>
    <x v="2"/>
    <s v="16"/>
  </r>
  <r>
    <x v="0"/>
    <n v="6"/>
    <d v="2010-07-04T00:00:00"/>
    <x v="104"/>
    <d v="1899-12-30T12:56:00"/>
    <d v="2010-07-04T00:00:00"/>
    <d v="1899-12-30T17:20:00"/>
    <n v="90"/>
    <n v="264"/>
    <s v="Ticket"/>
    <s v="Sunday"/>
    <s v="Morning"/>
    <x v="2"/>
    <s v="17"/>
  </r>
  <r>
    <x v="0"/>
    <n v="6"/>
    <d v="2010-07-04T00:00:00"/>
    <x v="104"/>
    <d v="1899-12-30T13:00:00"/>
    <d v="2010-07-04T00:00:00"/>
    <d v="1899-12-30T14:26:00"/>
    <n v="50"/>
    <n v="86"/>
    <s v="Ticket"/>
    <s v="Sunday"/>
    <s v="Morning"/>
    <x v="3"/>
    <s v="14"/>
  </r>
  <r>
    <x v="0"/>
    <n v="5"/>
    <d v="2010-07-04T00:00:00"/>
    <x v="104"/>
    <d v="1899-12-30T14:40:00"/>
    <d v="2010-07-04T00:00:00"/>
    <d v="1899-12-30T17:34:00"/>
    <n v="50"/>
    <n v="174"/>
    <s v="Manual"/>
    <s v="Sunday"/>
    <s v="Afternoon"/>
    <x v="4"/>
    <s v="17"/>
  </r>
  <r>
    <x v="0"/>
    <n v="9"/>
    <d v="2010-07-04T00:00:00"/>
    <x v="104"/>
    <d v="1899-12-30T15:31:00"/>
    <d v="2010-07-04T00:00:00"/>
    <d v="1899-12-30T17:02:00"/>
    <n v="50"/>
    <n v="91"/>
    <s v="Ticket"/>
    <s v="Sunday"/>
    <s v="Afternoon"/>
    <x v="5"/>
    <s v="17"/>
  </r>
  <r>
    <x v="0"/>
    <n v="5"/>
    <d v="2010-07-04T00:00:00"/>
    <x v="104"/>
    <d v="1899-12-30T15:46:00"/>
    <d v="2010-07-04T00:00:00"/>
    <d v="1899-12-30T22:12:00"/>
    <n v="130"/>
    <n v="386"/>
    <s v="Ticket"/>
    <s v="Sunday"/>
    <s v="Afternoon"/>
    <x v="5"/>
    <s v="22"/>
  </r>
  <r>
    <x v="0"/>
    <n v="8"/>
    <d v="2010-07-04T00:00:00"/>
    <x v="104"/>
    <d v="1899-12-30T16:00:00"/>
    <d v="2010-07-04T00:00:00"/>
    <d v="1899-12-30T21:10:00"/>
    <n v="110"/>
    <n v="310"/>
    <s v="Ticket"/>
    <s v="Sunday"/>
    <s v="Afternoon"/>
    <x v="11"/>
    <s v="21"/>
  </r>
  <r>
    <x v="0"/>
    <n v="5"/>
    <d v="2010-07-04T00:00:00"/>
    <x v="104"/>
    <d v="1899-12-30T16:14:00"/>
    <d v="2010-07-04T00:00:00"/>
    <d v="1899-12-30T17:58:00"/>
    <n v="50"/>
    <n v="104"/>
    <s v="Ticket"/>
    <s v="Sunday"/>
    <s v="Afternoon"/>
    <x v="11"/>
    <s v="17"/>
  </r>
  <r>
    <x v="0"/>
    <n v="5"/>
    <d v="2010-07-04T00:00:00"/>
    <x v="104"/>
    <d v="1899-12-30T16:38:00"/>
    <d v="2010-07-04T00:00:00"/>
    <d v="1899-12-30T19:48:00"/>
    <n v="70"/>
    <n v="190"/>
    <s v="Ticket"/>
    <s v="Sunday"/>
    <s v="Afternoon"/>
    <x v="11"/>
    <s v="19"/>
  </r>
  <r>
    <x v="0"/>
    <n v="9"/>
    <d v="2010-07-04T00:00:00"/>
    <x v="104"/>
    <d v="1899-12-30T16:44:00"/>
    <d v="2010-07-04T00:00:00"/>
    <d v="1899-12-30T18:44:00"/>
    <n v="50"/>
    <n v="120"/>
    <s v="Ticket"/>
    <s v="Sunday"/>
    <s v="Afternoon"/>
    <x v="11"/>
    <s v="18"/>
  </r>
  <r>
    <x v="0"/>
    <n v="5"/>
    <d v="2010-07-04T00:00:00"/>
    <x v="104"/>
    <d v="1899-12-30T16:54:00"/>
    <d v="2010-07-04T00:00:00"/>
    <d v="1899-12-30T19:01:00"/>
    <n v="50"/>
    <n v="127"/>
    <s v="Ticket"/>
    <s v="Sunday"/>
    <s v="Afternoon"/>
    <x v="11"/>
    <s v="19"/>
  </r>
  <r>
    <x v="0"/>
    <n v="8"/>
    <d v="2010-07-04T00:00:00"/>
    <x v="104"/>
    <d v="1899-12-30T17:02:00"/>
    <d v="2010-07-04T00:00:00"/>
    <d v="1899-12-30T18:19:00"/>
    <n v="50"/>
    <n v="77"/>
    <s v="Ticket"/>
    <s v="Sunday"/>
    <s v="Afternoon"/>
    <x v="6"/>
    <s v="18"/>
  </r>
  <r>
    <x v="0"/>
    <n v="8"/>
    <d v="2010-07-04T00:00:00"/>
    <x v="104"/>
    <d v="1899-12-30T17:06:00"/>
    <d v="2010-07-04T00:00:00"/>
    <d v="1899-12-30T22:27:00"/>
    <n v="110"/>
    <n v="321"/>
    <s v="Ticket"/>
    <s v="Sunday"/>
    <s v="Afternoon"/>
    <x v="6"/>
    <s v="22"/>
  </r>
  <r>
    <x v="0"/>
    <n v="6"/>
    <d v="2010-07-04T00:00:00"/>
    <x v="104"/>
    <d v="1899-12-30T17:53:00"/>
    <d v="2010-07-04T00:00:00"/>
    <d v="1899-12-30T20:39:00"/>
    <n v="50"/>
    <n v="166"/>
    <s v="Ticket"/>
    <s v="Sunday"/>
    <s v="Afternoon"/>
    <x v="6"/>
    <s v="20"/>
  </r>
  <r>
    <x v="0"/>
    <n v="5"/>
    <d v="2010-07-04T00:00:00"/>
    <x v="104"/>
    <d v="1899-12-30T18:40:00"/>
    <d v="2010-07-04T00:00:00"/>
    <d v="1899-12-30T20:25:00"/>
    <n v="50"/>
    <n v="105"/>
    <s v="Manual"/>
    <s v="Sunday"/>
    <s v="Evening"/>
    <x v="12"/>
    <s v="20"/>
  </r>
  <r>
    <x v="0"/>
    <n v="8"/>
    <d v="2010-07-04T00:00:00"/>
    <x v="104"/>
    <d v="1899-12-30T19:04:00"/>
    <d v="2010-07-04T00:00:00"/>
    <d v="1899-12-30T21:14:00"/>
    <n v="50"/>
    <n v="130"/>
    <s v="Ticket"/>
    <s v="Sunday"/>
    <s v="Evening"/>
    <x v="7"/>
    <s v="21"/>
  </r>
  <r>
    <x v="0"/>
    <n v="6"/>
    <d v="2010-07-04T00:00:00"/>
    <x v="104"/>
    <d v="1899-12-30T19:53:00"/>
    <d v="2010-07-04T00:00:00"/>
    <d v="1899-12-30T21:57:00"/>
    <n v="50"/>
    <n v="124"/>
    <s v="Ticket"/>
    <s v="Sunday"/>
    <s v="Evening"/>
    <x v="7"/>
    <s v="21"/>
  </r>
  <r>
    <x v="0"/>
    <n v="5"/>
    <d v="2010-07-04T00:00:00"/>
    <x v="104"/>
    <d v="1899-12-30T20:15:00"/>
    <d v="2010-07-04T00:00:00"/>
    <d v="1899-12-30T20:33:00"/>
    <n v="50"/>
    <n v="18"/>
    <s v="Ticket"/>
    <s v="Sunday"/>
    <s v="Evening"/>
    <x v="8"/>
    <s v="20"/>
  </r>
  <r>
    <x v="0"/>
    <n v="8"/>
    <d v="2010-07-04T00:00:00"/>
    <x v="104"/>
    <d v="1899-12-30T21:17:00"/>
    <d v="2010-07-04T00:00:00"/>
    <d v="1899-12-30T22:00:00"/>
    <n v="50"/>
    <n v="43"/>
    <s v="Ticket"/>
    <s v="Sunday"/>
    <s v="Evening"/>
    <x v="13"/>
    <s v="22"/>
  </r>
  <r>
    <x v="0"/>
    <n v="5"/>
    <d v="2010-07-10T00:00:00"/>
    <x v="105"/>
    <d v="1899-12-30T10:40:00"/>
    <d v="2010-07-10T00:00:00"/>
    <d v="1899-12-30T22:33:00"/>
    <n v="230"/>
    <n v="713"/>
    <s v="Ticket"/>
    <s v="Saturday"/>
    <s v="Morning"/>
    <x v="0"/>
    <s v="22"/>
  </r>
  <r>
    <x v="0"/>
    <n v="5"/>
    <d v="2010-07-10T00:00:00"/>
    <x v="105"/>
    <d v="1899-12-30T11:21:00"/>
    <d v="2010-07-10T00:00:00"/>
    <d v="1899-12-30T15:24:00"/>
    <n v="90"/>
    <n v="243"/>
    <s v="Ticket"/>
    <s v="Saturday"/>
    <s v="Morning"/>
    <x v="1"/>
    <s v="15"/>
  </r>
  <r>
    <x v="0"/>
    <n v="6"/>
    <d v="2010-07-10T00:00:00"/>
    <x v="105"/>
    <d v="1899-12-30T11:27:00"/>
    <d v="2010-07-10T00:00:00"/>
    <d v="1899-12-30T11:32:00"/>
    <n v="50"/>
    <n v="5"/>
    <s v="Ticket"/>
    <s v="Saturday"/>
    <s v="Morning"/>
    <x v="1"/>
    <s v="11"/>
  </r>
  <r>
    <x v="0"/>
    <n v="6"/>
    <d v="2010-07-10T00:00:00"/>
    <x v="105"/>
    <d v="1899-12-30T11:46:00"/>
    <d v="2010-07-10T00:00:00"/>
    <d v="1899-12-30T14:32:00"/>
    <n v="50"/>
    <n v="166"/>
    <s v="Ticket"/>
    <s v="Saturday"/>
    <s v="Morning"/>
    <x v="1"/>
    <s v="14"/>
  </r>
  <r>
    <x v="0"/>
    <n v="8"/>
    <d v="2010-07-10T00:00:00"/>
    <x v="105"/>
    <d v="1899-12-30T13:24:00"/>
    <d v="2010-07-10T00:00:00"/>
    <d v="1899-12-30T16:34:00"/>
    <n v="70"/>
    <n v="190"/>
    <s v="Ticket"/>
    <s v="Saturday"/>
    <s v="Morning"/>
    <x v="3"/>
    <s v="16"/>
  </r>
  <r>
    <x v="0"/>
    <n v="6"/>
    <d v="2010-07-10T00:00:00"/>
    <x v="105"/>
    <d v="1899-12-30T13:25:00"/>
    <d v="2010-07-10T00:00:00"/>
    <d v="1899-12-30T15:50:00"/>
    <n v="50"/>
    <n v="145"/>
    <s v="Ticket"/>
    <s v="Saturday"/>
    <s v="Morning"/>
    <x v="3"/>
    <s v="15"/>
  </r>
  <r>
    <x v="0"/>
    <n v="6"/>
    <d v="2010-07-10T00:00:00"/>
    <x v="105"/>
    <d v="1899-12-30T14:10:00"/>
    <d v="2010-07-10T00:00:00"/>
    <d v="1899-12-30T19:25:00"/>
    <n v="110"/>
    <n v="315"/>
    <s v="Ticket"/>
    <s v="Saturday"/>
    <s v="Afternoon"/>
    <x v="4"/>
    <s v="19"/>
  </r>
  <r>
    <x v="0"/>
    <n v="5"/>
    <d v="2010-07-10T00:00:00"/>
    <x v="105"/>
    <d v="1899-12-30T15:46:00"/>
    <d v="2010-07-10T00:00:00"/>
    <d v="1899-12-30T17:24:00"/>
    <n v="50"/>
    <n v="98"/>
    <s v="Ticket"/>
    <s v="Saturday"/>
    <s v="Afternoon"/>
    <x v="5"/>
    <s v="17"/>
  </r>
  <r>
    <x v="0"/>
    <n v="5"/>
    <d v="2010-07-10T00:00:00"/>
    <x v="105"/>
    <d v="1899-12-30T16:05:00"/>
    <d v="2010-07-10T00:00:00"/>
    <d v="1899-12-30T20:29:00"/>
    <n v="90"/>
    <n v="264"/>
    <s v="Ticket"/>
    <s v="Saturday"/>
    <s v="Afternoon"/>
    <x v="11"/>
    <s v="20"/>
  </r>
  <r>
    <x v="0"/>
    <n v="5"/>
    <d v="2010-07-10T00:00:00"/>
    <x v="105"/>
    <d v="1899-12-30T16:11:00"/>
    <d v="2010-07-10T00:00:00"/>
    <d v="1899-12-30T16:55:00"/>
    <n v="50"/>
    <n v="44"/>
    <s v="Ticket"/>
    <s v="Saturday"/>
    <s v="Afternoon"/>
    <x v="11"/>
    <s v="16"/>
  </r>
  <r>
    <x v="0"/>
    <n v="8"/>
    <d v="2010-07-10T00:00:00"/>
    <x v="105"/>
    <d v="1899-12-30T16:23:00"/>
    <d v="2010-07-10T00:00:00"/>
    <d v="1899-12-30T18:06:00"/>
    <n v="50"/>
    <n v="103"/>
    <s v="Ticket"/>
    <s v="Saturday"/>
    <s v="Afternoon"/>
    <x v="11"/>
    <s v="18"/>
  </r>
  <r>
    <x v="0"/>
    <n v="5"/>
    <d v="2010-07-10T00:00:00"/>
    <x v="105"/>
    <d v="1899-12-30T16:59:00"/>
    <d v="2010-07-10T00:00:00"/>
    <d v="1899-12-30T19:12:00"/>
    <n v="50"/>
    <n v="133"/>
    <s v="Ticket"/>
    <s v="Saturday"/>
    <s v="Afternoon"/>
    <x v="11"/>
    <s v="19"/>
  </r>
  <r>
    <x v="0"/>
    <n v="8"/>
    <d v="2010-07-10T00:00:00"/>
    <x v="105"/>
    <d v="1899-12-30T17:35:00"/>
    <d v="2010-07-10T00:00:00"/>
    <d v="1899-12-30T19:46:00"/>
    <n v="50"/>
    <n v="131"/>
    <s v="Ticket"/>
    <s v="Saturday"/>
    <s v="Afternoon"/>
    <x v="6"/>
    <s v="19"/>
  </r>
  <r>
    <x v="0"/>
    <n v="8"/>
    <d v="2010-07-10T00:00:00"/>
    <x v="105"/>
    <d v="1899-12-30T18:13:00"/>
    <d v="2010-07-10T00:00:00"/>
    <d v="1899-12-30T19:49:00"/>
    <n v="50"/>
    <n v="96"/>
    <s v="Ticket"/>
    <s v="Saturday"/>
    <s v="Evening"/>
    <x v="12"/>
    <s v="19"/>
  </r>
  <r>
    <x v="0"/>
    <n v="6"/>
    <d v="2010-07-10T00:00:00"/>
    <x v="105"/>
    <d v="1899-12-30T19:15:00"/>
    <d v="2010-07-10T00:00:00"/>
    <d v="1899-12-30T20:51:00"/>
    <n v="50"/>
    <n v="96"/>
    <s v="Ticket"/>
    <s v="Saturday"/>
    <s v="Evening"/>
    <x v="7"/>
    <s v="20"/>
  </r>
  <r>
    <x v="0"/>
    <n v="8"/>
    <d v="2010-07-10T00:00:00"/>
    <x v="105"/>
    <d v="1899-12-30T19:42:00"/>
    <d v="2010-07-10T00:00:00"/>
    <d v="1899-12-30T22:21:00"/>
    <n v="50"/>
    <n v="159"/>
    <s v="Ticket"/>
    <s v="Saturday"/>
    <s v="Evening"/>
    <x v="7"/>
    <s v="22"/>
  </r>
  <r>
    <x v="0"/>
    <n v="6"/>
    <d v="2010-07-10T00:00:00"/>
    <x v="105"/>
    <d v="1899-12-30T20:49:00"/>
    <d v="2010-07-10T00:00:00"/>
    <d v="1899-12-30T22:22:00"/>
    <n v="50"/>
    <n v="93"/>
    <s v="Ticket"/>
    <s v="Saturday"/>
    <s v="Evening"/>
    <x v="8"/>
    <s v="22"/>
  </r>
  <r>
    <x v="0"/>
    <n v="8"/>
    <d v="2010-07-10T00:00:00"/>
    <x v="105"/>
    <d v="1899-12-30T21:41:00"/>
    <d v="2010-07-10T00:00:00"/>
    <d v="1899-12-30T22:39:00"/>
    <n v="50"/>
    <n v="58"/>
    <s v="Ticket"/>
    <s v="Saturday"/>
    <s v="Evening"/>
    <x v="13"/>
    <s v="22"/>
  </r>
  <r>
    <x v="0"/>
    <n v="8"/>
    <d v="2010-07-11T00:00:00"/>
    <x v="106"/>
    <d v="1899-12-30T10:42:00"/>
    <d v="2010-07-11T00:00:00"/>
    <d v="1899-12-30T15:55:00"/>
    <n v="110"/>
    <n v="313"/>
    <s v="Ticket"/>
    <s v="Sunday"/>
    <s v="Morning"/>
    <x v="0"/>
    <s v="15"/>
  </r>
  <r>
    <x v="0"/>
    <n v="6"/>
    <d v="2010-07-11T00:00:00"/>
    <x v="106"/>
    <d v="1899-12-30T11:35:00"/>
    <d v="2010-07-11T00:00:00"/>
    <d v="1899-12-30T17:28:00"/>
    <n v="300"/>
    <n v="353"/>
    <s v="Ticket"/>
    <s v="Sunday"/>
    <s v="Morning"/>
    <x v="1"/>
    <s v="17"/>
  </r>
  <r>
    <x v="0"/>
    <n v="5"/>
    <d v="2010-07-11T00:00:00"/>
    <x v="106"/>
    <d v="1899-12-30T11:44:00"/>
    <d v="2010-07-11T00:00:00"/>
    <d v="1899-12-30T15:44:00"/>
    <n v="70"/>
    <n v="240"/>
    <s v="Ticket"/>
    <s v="Sunday"/>
    <s v="Morning"/>
    <x v="1"/>
    <s v="15"/>
  </r>
  <r>
    <x v="0"/>
    <n v="6"/>
    <d v="2010-07-11T00:00:00"/>
    <x v="106"/>
    <d v="1899-12-30T12:19:00"/>
    <d v="2010-07-11T00:00:00"/>
    <d v="1899-12-30T13:53:00"/>
    <n v="50"/>
    <n v="94"/>
    <s v="Ticket"/>
    <s v="Sunday"/>
    <s v="Morning"/>
    <x v="2"/>
    <s v="13"/>
  </r>
  <r>
    <x v="0"/>
    <n v="5"/>
    <d v="2010-07-11T00:00:00"/>
    <x v="106"/>
    <d v="1899-12-30T13:24:00"/>
    <d v="2010-07-11T00:00:00"/>
    <d v="1899-12-30T17:09:00"/>
    <n v="70"/>
    <n v="225"/>
    <s v="Ticket"/>
    <s v="Sunday"/>
    <s v="Morning"/>
    <x v="3"/>
    <s v="17"/>
  </r>
  <r>
    <x v="0"/>
    <n v="8"/>
    <d v="2010-07-11T00:00:00"/>
    <x v="106"/>
    <d v="1899-12-30T13:28:00"/>
    <d v="2010-07-11T00:00:00"/>
    <d v="1899-12-30T17:47:00"/>
    <n v="90"/>
    <n v="259"/>
    <s v="Ticket"/>
    <s v="Sunday"/>
    <s v="Morning"/>
    <x v="3"/>
    <s v="17"/>
  </r>
  <r>
    <x v="0"/>
    <n v="5"/>
    <d v="2010-07-11T00:00:00"/>
    <x v="106"/>
    <d v="1899-12-30T13:29:00"/>
    <d v="2010-07-11T00:00:00"/>
    <d v="1899-12-30T13:47:00"/>
    <n v="50"/>
    <n v="18"/>
    <s v="Ticket"/>
    <s v="Sunday"/>
    <s v="Morning"/>
    <x v="3"/>
    <s v="13"/>
  </r>
  <r>
    <x v="0"/>
    <n v="5"/>
    <d v="2010-07-11T00:00:00"/>
    <x v="106"/>
    <d v="1899-12-30T14:10:00"/>
    <d v="2010-07-11T00:00:00"/>
    <d v="1899-12-30T17:15:00"/>
    <n v="70"/>
    <n v="185"/>
    <s v="Ticket"/>
    <s v="Sunday"/>
    <s v="Afternoon"/>
    <x v="4"/>
    <s v="17"/>
  </r>
  <r>
    <x v="0"/>
    <n v="8"/>
    <d v="2010-07-11T00:00:00"/>
    <x v="106"/>
    <d v="1899-12-30T15:13:00"/>
    <d v="2010-07-11T00:00:00"/>
    <d v="1899-12-30T17:47:00"/>
    <n v="50"/>
    <n v="154"/>
    <s v="Ticket"/>
    <s v="Sunday"/>
    <s v="Afternoon"/>
    <x v="5"/>
    <s v="17"/>
  </r>
  <r>
    <x v="0"/>
    <n v="5"/>
    <d v="2010-07-11T00:00:00"/>
    <x v="106"/>
    <d v="1899-12-30T16:23:00"/>
    <d v="2010-07-11T00:00:00"/>
    <d v="1899-12-30T20:48:00"/>
    <n v="90"/>
    <n v="265"/>
    <s v="Ticket"/>
    <s v="Sunday"/>
    <s v="Afternoon"/>
    <x v="11"/>
    <s v="20"/>
  </r>
  <r>
    <x v="0"/>
    <n v="8"/>
    <d v="2010-07-11T00:00:00"/>
    <x v="106"/>
    <d v="1899-12-30T16:57:00"/>
    <d v="2010-07-11T00:00:00"/>
    <d v="1899-12-30T19:47:00"/>
    <n v="50"/>
    <n v="170"/>
    <s v="Ticket"/>
    <s v="Sunday"/>
    <s v="Afternoon"/>
    <x v="11"/>
    <s v="19"/>
  </r>
  <r>
    <x v="0"/>
    <n v="8"/>
    <d v="2010-07-11T00:00:00"/>
    <x v="106"/>
    <d v="1899-12-30T17:00:00"/>
    <d v="2010-07-11T00:00:00"/>
    <d v="1899-12-30T18:06:00"/>
    <n v="50"/>
    <n v="66"/>
    <s v="Ticket"/>
    <s v="Sunday"/>
    <s v="Afternoon"/>
    <x v="6"/>
    <s v="18"/>
  </r>
  <r>
    <x v="0"/>
    <n v="8"/>
    <d v="2010-07-11T00:00:00"/>
    <x v="106"/>
    <d v="1899-12-30T17:56:00"/>
    <d v="2010-07-11T00:00:00"/>
    <d v="1899-12-30T20:04:00"/>
    <n v="50"/>
    <n v="128"/>
    <s v="Ticket"/>
    <s v="Sunday"/>
    <s v="Afternoon"/>
    <x v="6"/>
    <s v="20"/>
  </r>
  <r>
    <x v="0"/>
    <n v="8"/>
    <d v="2010-07-11T00:00:00"/>
    <x v="106"/>
    <d v="1899-12-30T17:58:00"/>
    <d v="2010-07-11T00:00:00"/>
    <d v="1899-12-30T20:21:00"/>
    <n v="50"/>
    <n v="143"/>
    <s v="Ticket"/>
    <s v="Sunday"/>
    <s v="Afternoon"/>
    <x v="6"/>
    <s v="20"/>
  </r>
  <r>
    <x v="0"/>
    <n v="5"/>
    <d v="2010-07-11T00:00:00"/>
    <x v="106"/>
    <d v="1899-12-30T18:02:00"/>
    <d v="2010-07-11T00:00:00"/>
    <d v="1899-12-30T19:25:00"/>
    <n v="50"/>
    <n v="83"/>
    <s v="Ticket"/>
    <s v="Sunday"/>
    <s v="Evening"/>
    <x v="12"/>
    <s v="19"/>
  </r>
  <r>
    <x v="0"/>
    <n v="8"/>
    <d v="2010-07-11T00:00:00"/>
    <x v="106"/>
    <d v="1899-12-30T18:04:00"/>
    <d v="2010-07-11T00:00:00"/>
    <d v="1899-12-30T20:47:00"/>
    <n v="50"/>
    <n v="163"/>
    <s v="Ticket"/>
    <s v="Sunday"/>
    <s v="Evening"/>
    <x v="12"/>
    <s v="20"/>
  </r>
  <r>
    <x v="0"/>
    <n v="5"/>
    <d v="2010-07-11T00:00:00"/>
    <x v="106"/>
    <d v="1899-12-30T18:07:00"/>
    <d v="2010-07-11T00:00:00"/>
    <d v="1899-12-30T19:03:00"/>
    <n v="50"/>
    <n v="56"/>
    <s v="Ticket"/>
    <s v="Sunday"/>
    <s v="Evening"/>
    <x v="12"/>
    <s v="19"/>
  </r>
  <r>
    <x v="0"/>
    <n v="6"/>
    <d v="2010-07-11T00:00:00"/>
    <x v="106"/>
    <d v="1899-12-30T18:21:00"/>
    <d v="2010-07-11T00:00:00"/>
    <d v="1899-12-30T20:34:00"/>
    <n v="50"/>
    <n v="133"/>
    <s v="Ticket"/>
    <s v="Sunday"/>
    <s v="Evening"/>
    <x v="12"/>
    <s v="20"/>
  </r>
  <r>
    <x v="0"/>
    <n v="6"/>
    <d v="2010-07-11T00:00:00"/>
    <x v="106"/>
    <d v="1899-12-30T18:30:00"/>
    <d v="2010-07-11T00:00:00"/>
    <d v="1899-12-30T20:54:00"/>
    <n v="50"/>
    <n v="144"/>
    <s v="Ticket"/>
    <s v="Sunday"/>
    <s v="Evening"/>
    <x v="12"/>
    <s v="20"/>
  </r>
  <r>
    <x v="0"/>
    <n v="5"/>
    <d v="2010-07-11T00:00:00"/>
    <x v="106"/>
    <d v="1899-12-30T18:37:00"/>
    <d v="2010-07-11T00:00:00"/>
    <d v="1899-12-30T20:03:00"/>
    <n v="50"/>
    <n v="86"/>
    <s v="Ticket"/>
    <s v="Sunday"/>
    <s v="Evening"/>
    <x v="12"/>
    <s v="20"/>
  </r>
  <r>
    <x v="0"/>
    <n v="5"/>
    <d v="2010-07-11T00:00:00"/>
    <x v="106"/>
    <d v="1899-12-30T18:50:00"/>
    <d v="2010-07-12T00:00:00"/>
    <d v="1899-12-30T01:03:00"/>
    <n v="130"/>
    <n v="373"/>
    <s v="Ticket"/>
    <s v="Sunday"/>
    <s v="Evening"/>
    <x v="12"/>
    <s v="01"/>
  </r>
  <r>
    <x v="0"/>
    <n v="6"/>
    <d v="2010-07-11T00:00:00"/>
    <x v="106"/>
    <d v="1899-12-30T21:16:00"/>
    <d v="2010-07-12T00:00:00"/>
    <d v="1899-12-30T01:13:00"/>
    <n v="70"/>
    <n v="237"/>
    <s v="Ticket"/>
    <s v="Sunday"/>
    <s v="Evening"/>
    <x v="13"/>
    <s v="01"/>
  </r>
  <r>
    <x v="0"/>
    <n v="5"/>
    <d v="2010-07-11T00:00:00"/>
    <x v="106"/>
    <d v="1899-12-30T21:31:00"/>
    <d v="2010-07-12T00:00:00"/>
    <d v="1899-12-30T01:11:00"/>
    <n v="70"/>
    <n v="220"/>
    <s v="Ticket"/>
    <s v="Sunday"/>
    <s v="Evening"/>
    <x v="13"/>
    <s v="01"/>
  </r>
  <r>
    <x v="0"/>
    <n v="5"/>
    <d v="2010-07-17T00:00:00"/>
    <x v="107"/>
    <d v="1899-12-30T09:52:00"/>
    <d v="2010-07-17T00:00:00"/>
    <d v="1899-12-30T14:22:00"/>
    <n v="90"/>
    <n v="270"/>
    <s v="Ticket"/>
    <s v="Saturday"/>
    <s v="Night"/>
    <x v="10"/>
    <s v="14"/>
  </r>
  <r>
    <x v="0"/>
    <n v="5"/>
    <d v="2010-07-17T00:00:00"/>
    <x v="107"/>
    <d v="1899-12-30T12:22:00"/>
    <d v="2010-07-17T00:00:00"/>
    <d v="1899-12-30T14:26:00"/>
    <n v="50"/>
    <n v="124"/>
    <s v="Ticket"/>
    <s v="Saturday"/>
    <s v="Morning"/>
    <x v="2"/>
    <s v="14"/>
  </r>
  <r>
    <x v="0"/>
    <n v="5"/>
    <d v="2010-07-17T00:00:00"/>
    <x v="107"/>
    <d v="1899-12-30T12:34:00"/>
    <d v="2010-07-17T00:00:00"/>
    <d v="1899-12-30T18:14:00"/>
    <n v="110"/>
    <n v="340"/>
    <s v="Ticket"/>
    <s v="Saturday"/>
    <s v="Morning"/>
    <x v="2"/>
    <s v="18"/>
  </r>
  <r>
    <x v="0"/>
    <n v="6"/>
    <d v="2010-07-17T00:00:00"/>
    <x v="107"/>
    <d v="1899-12-30T13:28:00"/>
    <d v="2010-07-17T00:00:00"/>
    <d v="1899-12-30T16:02:00"/>
    <n v="50"/>
    <n v="154"/>
    <s v="Ticket"/>
    <s v="Saturday"/>
    <s v="Morning"/>
    <x v="3"/>
    <s v="16"/>
  </r>
  <r>
    <x v="0"/>
    <n v="6"/>
    <d v="2010-07-17T00:00:00"/>
    <x v="107"/>
    <d v="1899-12-30T14:00:00"/>
    <d v="2010-07-17T00:00:00"/>
    <d v="1899-12-30T15:59:00"/>
    <n v="50"/>
    <n v="119"/>
    <s v="Ticket"/>
    <s v="Saturday"/>
    <s v="Morning"/>
    <x v="4"/>
    <s v="15"/>
  </r>
  <r>
    <x v="0"/>
    <n v="5"/>
    <d v="2010-07-17T00:00:00"/>
    <x v="107"/>
    <d v="1899-12-30T15:07:00"/>
    <d v="2010-07-17T00:00:00"/>
    <d v="1899-12-30T16:35:00"/>
    <n v="300"/>
    <n v="88"/>
    <s v="Ticket"/>
    <s v="Saturday"/>
    <s v="Afternoon"/>
    <x v="5"/>
    <s v="16"/>
  </r>
  <r>
    <x v="0"/>
    <n v="5"/>
    <d v="2010-07-17T00:00:00"/>
    <x v="107"/>
    <d v="1899-12-30T15:19:00"/>
    <d v="2010-07-17T00:00:00"/>
    <d v="1899-12-30T18:30:00"/>
    <n v="70"/>
    <n v="191"/>
    <s v="Ticket"/>
    <s v="Saturday"/>
    <s v="Afternoon"/>
    <x v="5"/>
    <s v="18"/>
  </r>
  <r>
    <x v="0"/>
    <n v="6"/>
    <d v="2010-07-17T00:00:00"/>
    <x v="107"/>
    <d v="1899-12-30T15:42:00"/>
    <d v="2010-07-17T00:00:00"/>
    <d v="1899-12-30T16:13:00"/>
    <n v="50"/>
    <n v="31"/>
    <s v="Ticket"/>
    <s v="Saturday"/>
    <s v="Afternoon"/>
    <x v="5"/>
    <s v="16"/>
  </r>
  <r>
    <x v="0"/>
    <n v="5"/>
    <d v="2010-07-17T00:00:00"/>
    <x v="107"/>
    <d v="1899-12-30T16:05:00"/>
    <d v="2010-07-17T00:00:00"/>
    <d v="1899-12-30T16:41:00"/>
    <n v="50"/>
    <n v="36"/>
    <s v="Ticket"/>
    <s v="Saturday"/>
    <s v="Afternoon"/>
    <x v="11"/>
    <s v="16"/>
  </r>
  <r>
    <x v="0"/>
    <n v="5"/>
    <d v="2010-07-17T00:00:00"/>
    <x v="107"/>
    <d v="1899-12-30T16:31:00"/>
    <d v="2010-07-17T00:00:00"/>
    <d v="1899-12-30T18:26:00"/>
    <n v="50"/>
    <n v="115"/>
    <s v="Ticket"/>
    <s v="Saturday"/>
    <s v="Afternoon"/>
    <x v="11"/>
    <s v="18"/>
  </r>
  <r>
    <x v="0"/>
    <n v="8"/>
    <d v="2010-07-17T00:00:00"/>
    <x v="107"/>
    <d v="1899-12-30T17:18:00"/>
    <d v="2010-07-17T00:00:00"/>
    <d v="1899-12-30T19:48:00"/>
    <n v="50"/>
    <n v="150"/>
    <s v="Ticket"/>
    <s v="Saturday"/>
    <s v="Afternoon"/>
    <x v="6"/>
    <s v="19"/>
  </r>
  <r>
    <x v="0"/>
    <n v="6"/>
    <d v="2010-07-17T00:00:00"/>
    <x v="107"/>
    <d v="1899-12-30T17:57:00"/>
    <d v="2010-07-17T00:00:00"/>
    <d v="1899-12-30T20:11:00"/>
    <n v="50"/>
    <n v="134"/>
    <s v="Ticket"/>
    <s v="Saturday"/>
    <s v="Afternoon"/>
    <x v="6"/>
    <s v="20"/>
  </r>
  <r>
    <x v="0"/>
    <n v="5"/>
    <d v="2010-07-17T00:00:00"/>
    <x v="107"/>
    <d v="1899-12-30T18:12:00"/>
    <d v="2010-07-17T00:00:00"/>
    <d v="1899-12-30T20:38:00"/>
    <n v="50"/>
    <n v="146"/>
    <s v="Ticket"/>
    <s v="Saturday"/>
    <s v="Evening"/>
    <x v="12"/>
    <s v="20"/>
  </r>
  <r>
    <x v="0"/>
    <n v="5"/>
    <d v="2010-07-17T00:00:00"/>
    <x v="107"/>
    <d v="1899-12-30T18:21:00"/>
    <d v="2010-07-17T00:00:00"/>
    <d v="1899-12-30T19:50:00"/>
    <n v="50"/>
    <n v="89"/>
    <s v="Ticket"/>
    <s v="Saturday"/>
    <s v="Evening"/>
    <x v="12"/>
    <s v="19"/>
  </r>
  <r>
    <x v="0"/>
    <n v="5"/>
    <d v="2010-07-17T00:00:00"/>
    <x v="107"/>
    <d v="1899-12-30T18:23:00"/>
    <d v="2010-07-17T00:00:00"/>
    <d v="1899-12-30T20:16:00"/>
    <n v="50"/>
    <n v="113"/>
    <s v="Ticket"/>
    <s v="Saturday"/>
    <s v="Evening"/>
    <x v="12"/>
    <s v="20"/>
  </r>
  <r>
    <x v="0"/>
    <n v="8"/>
    <d v="2010-07-17T00:00:00"/>
    <x v="107"/>
    <d v="1899-12-30T18:50:00"/>
    <d v="2010-07-17T00:00:00"/>
    <d v="1899-12-30T20:35:00"/>
    <n v="50"/>
    <n v="105"/>
    <s v="Ticket"/>
    <s v="Saturday"/>
    <s v="Evening"/>
    <x v="12"/>
    <s v="20"/>
  </r>
  <r>
    <x v="0"/>
    <n v="8"/>
    <d v="2010-07-17T00:00:00"/>
    <x v="107"/>
    <d v="1899-12-30T19:04:00"/>
    <d v="2010-07-17T00:00:00"/>
    <d v="1899-12-30T20:34:00"/>
    <n v="50"/>
    <n v="90"/>
    <s v="Ticket"/>
    <s v="Saturday"/>
    <s v="Evening"/>
    <x v="7"/>
    <s v="20"/>
  </r>
  <r>
    <x v="0"/>
    <n v="6"/>
    <d v="2010-07-17T00:00:00"/>
    <x v="107"/>
    <d v="1899-12-30T19:08:00"/>
    <d v="2010-07-17T00:00:00"/>
    <d v="1899-12-30T21:03:00"/>
    <n v="50"/>
    <n v="115"/>
    <s v="Ticket"/>
    <s v="Saturday"/>
    <s v="Evening"/>
    <x v="7"/>
    <s v="21"/>
  </r>
  <r>
    <x v="0"/>
    <n v="6"/>
    <d v="2010-07-17T00:00:00"/>
    <x v="107"/>
    <d v="1899-12-30T19:28:00"/>
    <d v="2010-07-17T00:00:00"/>
    <d v="1899-12-30T21:29:00"/>
    <n v="300"/>
    <n v="121"/>
    <s v="Ticket"/>
    <s v="Saturday"/>
    <s v="Evening"/>
    <x v="7"/>
    <s v="21"/>
  </r>
  <r>
    <x v="0"/>
    <n v="8"/>
    <d v="2010-07-17T00:00:00"/>
    <x v="107"/>
    <d v="1899-12-30T19:45:00"/>
    <d v="2010-07-17T00:00:00"/>
    <d v="1899-12-30T21:46:00"/>
    <n v="50"/>
    <n v="121"/>
    <s v="Ticket"/>
    <s v="Saturday"/>
    <s v="Evening"/>
    <x v="7"/>
    <s v="21"/>
  </r>
  <r>
    <x v="0"/>
    <n v="6"/>
    <d v="2010-07-17T00:00:00"/>
    <x v="107"/>
    <d v="1899-12-30T20:00:00"/>
    <d v="2010-07-17T00:00:00"/>
    <d v="1899-12-30T21:47:00"/>
    <n v="50"/>
    <n v="107"/>
    <s v="Ticket"/>
    <s v="Saturday"/>
    <s v="Evening"/>
    <x v="8"/>
    <s v="21"/>
  </r>
  <r>
    <x v="0"/>
    <n v="5"/>
    <d v="2010-07-17T00:00:00"/>
    <x v="107"/>
    <d v="1899-12-30T20:24:00"/>
    <d v="2010-07-17T00:00:00"/>
    <d v="1899-12-30T20:59:00"/>
    <n v="50"/>
    <n v="35"/>
    <s v="Ticket"/>
    <s v="Saturday"/>
    <s v="Evening"/>
    <x v="8"/>
    <s v="20"/>
  </r>
  <r>
    <x v="0"/>
    <n v="6"/>
    <d v="2010-07-17T00:00:00"/>
    <x v="107"/>
    <d v="1899-12-30T20:38:00"/>
    <d v="2010-07-17T00:00:00"/>
    <d v="1899-12-30T23:23:00"/>
    <n v="50"/>
    <n v="165"/>
    <s v="Ticket"/>
    <s v="Saturday"/>
    <s v="Evening"/>
    <x v="8"/>
    <s v="23"/>
  </r>
  <r>
    <x v="0"/>
    <n v="5"/>
    <d v="2010-07-17T00:00:00"/>
    <x v="107"/>
    <d v="1899-12-30T20:53:00"/>
    <d v="2010-07-17T00:00:00"/>
    <d v="1899-12-30T23:30:00"/>
    <n v="50"/>
    <n v="157"/>
    <s v="Ticket"/>
    <s v="Saturday"/>
    <s v="Evening"/>
    <x v="8"/>
    <s v="23"/>
  </r>
  <r>
    <x v="0"/>
    <n v="6"/>
    <d v="2010-07-17T00:00:00"/>
    <x v="107"/>
    <d v="1899-12-30T21:43:00"/>
    <d v="2010-07-18T00:00:00"/>
    <d v="1899-12-30T00:29:00"/>
    <n v="50"/>
    <n v="166"/>
    <s v="Ticket"/>
    <s v="Saturday"/>
    <s v="Evening"/>
    <x v="13"/>
    <s v="00"/>
  </r>
  <r>
    <x v="0"/>
    <n v="6"/>
    <d v="2010-07-17T00:00:00"/>
    <x v="107"/>
    <d v="1899-12-30T21:47:00"/>
    <d v="2010-07-17T00:00:00"/>
    <d v="1899-12-30T23:20:00"/>
    <n v="50"/>
    <n v="93"/>
    <s v="Ticket"/>
    <s v="Saturday"/>
    <s v="Evening"/>
    <x v="13"/>
    <s v="23"/>
  </r>
  <r>
    <x v="0"/>
    <n v="5"/>
    <d v="2010-07-17T00:00:00"/>
    <x v="107"/>
    <d v="1899-12-30T22:49:00"/>
    <d v="2010-07-18T00:00:00"/>
    <d v="1899-12-30T01:56:00"/>
    <n v="70"/>
    <n v="187"/>
    <s v="Ticket"/>
    <s v="Saturday"/>
    <s v="Night"/>
    <x v="9"/>
    <s v="01"/>
  </r>
  <r>
    <x v="0"/>
    <n v="6"/>
    <d v="2010-07-17T00:00:00"/>
    <x v="107"/>
    <d v="1899-12-30T23:58:00"/>
    <d v="2010-07-18T00:00:00"/>
    <d v="1899-12-30T02:56:00"/>
    <n v="50"/>
    <n v="178"/>
    <s v="Ticket"/>
    <s v="Saturday"/>
    <s v="Night"/>
    <x v="14"/>
    <s v="02"/>
  </r>
  <r>
    <x v="0"/>
    <n v="6"/>
    <d v="2010-07-18T00:00:00"/>
    <x v="108"/>
    <d v="1899-12-30T00:17:00"/>
    <d v="2010-07-18T00:00:00"/>
    <d v="1899-12-30T01:01:00"/>
    <n v="50"/>
    <n v="44"/>
    <s v="Ticket"/>
    <s v="Sunday"/>
    <s v="Night"/>
    <x v="18"/>
    <s v="01"/>
  </r>
  <r>
    <x v="0"/>
    <n v="5"/>
    <d v="2010-07-18T00:00:00"/>
    <x v="108"/>
    <d v="1899-12-30T11:58:00"/>
    <d v="2010-07-18T00:00:00"/>
    <d v="1899-12-30T13:56:00"/>
    <n v="50"/>
    <n v="118"/>
    <s v="Ticket"/>
    <s v="Sunday"/>
    <s v="Morning"/>
    <x v="1"/>
    <s v="13"/>
  </r>
  <r>
    <x v="0"/>
    <n v="5"/>
    <d v="2010-07-18T00:00:00"/>
    <x v="108"/>
    <d v="1899-12-30T12:22:00"/>
    <d v="2010-07-18T00:00:00"/>
    <d v="1899-12-30T16:06:00"/>
    <n v="70"/>
    <n v="224"/>
    <s v="Ticket"/>
    <s v="Sunday"/>
    <s v="Morning"/>
    <x v="2"/>
    <s v="16"/>
  </r>
  <r>
    <x v="0"/>
    <n v="6"/>
    <d v="2010-07-18T00:00:00"/>
    <x v="108"/>
    <d v="1899-12-30T12:48:00"/>
    <d v="2010-07-18T00:00:00"/>
    <d v="1899-12-30T13:55:00"/>
    <n v="50"/>
    <n v="67"/>
    <s v="Ticket"/>
    <s v="Sunday"/>
    <s v="Morning"/>
    <x v="2"/>
    <s v="13"/>
  </r>
  <r>
    <x v="0"/>
    <n v="5"/>
    <d v="2010-07-18T00:00:00"/>
    <x v="108"/>
    <d v="1899-12-30T12:49:00"/>
    <d v="2010-07-18T00:00:00"/>
    <d v="1899-12-30T16:33:00"/>
    <n v="70"/>
    <n v="224"/>
    <s v="Ticket"/>
    <s v="Sunday"/>
    <s v="Morning"/>
    <x v="2"/>
    <s v="16"/>
  </r>
  <r>
    <x v="0"/>
    <n v="5"/>
    <d v="2010-07-18T00:00:00"/>
    <x v="108"/>
    <d v="1899-12-30T13:26:00"/>
    <d v="2010-07-18T00:00:00"/>
    <d v="1899-12-30T16:48:00"/>
    <n v="70"/>
    <n v="202"/>
    <s v="Ticket"/>
    <s v="Sunday"/>
    <s v="Morning"/>
    <x v="3"/>
    <s v="16"/>
  </r>
  <r>
    <x v="0"/>
    <n v="5"/>
    <d v="2010-07-18T00:00:00"/>
    <x v="108"/>
    <d v="1899-12-30T14:24:00"/>
    <d v="2010-07-18T00:00:00"/>
    <d v="1899-12-30T18:21:00"/>
    <n v="70"/>
    <n v="237"/>
    <s v="Ticket"/>
    <s v="Sunday"/>
    <s v="Afternoon"/>
    <x v="4"/>
    <s v="18"/>
  </r>
  <r>
    <x v="0"/>
    <n v="6"/>
    <d v="2010-07-18T00:00:00"/>
    <x v="108"/>
    <d v="1899-12-30T14:41:00"/>
    <d v="2010-07-18T00:00:00"/>
    <d v="1899-12-30T18:04:00"/>
    <n v="70"/>
    <n v="203"/>
    <s v="Ticket"/>
    <s v="Sunday"/>
    <s v="Afternoon"/>
    <x v="4"/>
    <s v="18"/>
  </r>
  <r>
    <x v="0"/>
    <n v="6"/>
    <d v="2010-07-18T00:00:00"/>
    <x v="108"/>
    <d v="1899-12-30T14:46:00"/>
    <d v="2010-07-18T00:00:00"/>
    <d v="1899-12-30T18:00:00"/>
    <n v="70"/>
    <n v="194"/>
    <s v="Ticket"/>
    <s v="Sunday"/>
    <s v="Afternoon"/>
    <x v="4"/>
    <s v="18"/>
  </r>
  <r>
    <x v="0"/>
    <n v="6"/>
    <d v="2010-07-18T00:00:00"/>
    <x v="108"/>
    <d v="1899-12-30T14:52:00"/>
    <d v="2010-07-18T00:00:00"/>
    <d v="1899-12-30T18:43:00"/>
    <n v="70"/>
    <n v="231"/>
    <s v="Ticket"/>
    <s v="Sunday"/>
    <s v="Afternoon"/>
    <x v="4"/>
    <s v="18"/>
  </r>
  <r>
    <x v="0"/>
    <n v="8"/>
    <d v="2010-07-18T00:00:00"/>
    <x v="108"/>
    <d v="1899-12-30T15:05:00"/>
    <d v="2010-07-18T00:00:00"/>
    <d v="1899-12-30T15:50:00"/>
    <n v="50"/>
    <n v="45"/>
    <s v="Ticket"/>
    <s v="Sunday"/>
    <s v="Afternoon"/>
    <x v="5"/>
    <s v="15"/>
  </r>
  <r>
    <x v="0"/>
    <n v="6"/>
    <d v="2010-07-18T00:00:00"/>
    <x v="108"/>
    <d v="1899-12-30T16:15:00"/>
    <d v="2010-07-18T00:00:00"/>
    <d v="1899-12-30T18:18:00"/>
    <n v="50"/>
    <n v="123"/>
    <s v="Ticket"/>
    <s v="Sunday"/>
    <s v="Afternoon"/>
    <x v="11"/>
    <s v="18"/>
  </r>
  <r>
    <x v="0"/>
    <n v="8"/>
    <d v="2010-07-18T00:00:00"/>
    <x v="108"/>
    <d v="1899-12-30T16:53:00"/>
    <d v="2010-07-18T00:00:00"/>
    <d v="1899-12-30T18:33:00"/>
    <n v="50"/>
    <n v="100"/>
    <s v="Ticket"/>
    <s v="Sunday"/>
    <s v="Afternoon"/>
    <x v="11"/>
    <s v="18"/>
  </r>
  <r>
    <x v="0"/>
    <n v="8"/>
    <d v="2010-07-18T00:00:00"/>
    <x v="108"/>
    <d v="1899-12-30T16:55:00"/>
    <d v="2010-07-18T00:00:00"/>
    <d v="1899-12-30T20:01:00"/>
    <n v="70"/>
    <n v="186"/>
    <s v="Ticket"/>
    <s v="Sunday"/>
    <s v="Afternoon"/>
    <x v="11"/>
    <s v="20"/>
  </r>
  <r>
    <x v="0"/>
    <n v="6"/>
    <d v="2010-07-18T00:00:00"/>
    <x v="108"/>
    <d v="1899-12-30T17:17:00"/>
    <d v="2010-07-18T00:00:00"/>
    <d v="1899-12-30T20:28:00"/>
    <n v="70"/>
    <n v="191"/>
    <s v="Ticket"/>
    <s v="Sunday"/>
    <s v="Afternoon"/>
    <x v="6"/>
    <s v="20"/>
  </r>
  <r>
    <x v="0"/>
    <n v="5"/>
    <d v="2010-07-18T00:00:00"/>
    <x v="108"/>
    <d v="1899-12-30T17:22:00"/>
    <d v="2010-07-18T00:00:00"/>
    <d v="1899-12-30T20:00:00"/>
    <n v="50"/>
    <n v="158"/>
    <s v="Ticket"/>
    <s v="Sunday"/>
    <s v="Afternoon"/>
    <x v="6"/>
    <s v="20"/>
  </r>
  <r>
    <x v="0"/>
    <n v="5"/>
    <d v="2010-07-18T00:00:00"/>
    <x v="108"/>
    <d v="1899-12-30T17:52:00"/>
    <d v="2010-07-18T00:00:00"/>
    <d v="1899-12-30T18:57:00"/>
    <n v="50"/>
    <n v="65"/>
    <s v="Ticket"/>
    <s v="Sunday"/>
    <s v="Afternoon"/>
    <x v="6"/>
    <s v="18"/>
  </r>
  <r>
    <x v="0"/>
    <n v="5"/>
    <d v="2010-07-18T00:00:00"/>
    <x v="108"/>
    <d v="1899-12-30T18:22:00"/>
    <d v="2010-07-18T00:00:00"/>
    <d v="1899-12-30T19:10:00"/>
    <n v="50"/>
    <n v="48"/>
    <s v="Ticket"/>
    <s v="Sunday"/>
    <s v="Evening"/>
    <x v="12"/>
    <s v="19"/>
  </r>
  <r>
    <x v="0"/>
    <n v="6"/>
    <d v="2010-07-18T00:00:00"/>
    <x v="108"/>
    <d v="1899-12-30T20:00:00"/>
    <d v="2010-07-18T00:00:00"/>
    <d v="1899-12-30T23:10:00"/>
    <n v="70"/>
    <n v="190"/>
    <s v="Ticket"/>
    <s v="Sunday"/>
    <s v="Evening"/>
    <x v="8"/>
    <s v="23"/>
  </r>
  <r>
    <x v="0"/>
    <n v="5"/>
    <d v="2010-07-18T00:00:00"/>
    <x v="108"/>
    <d v="1899-12-30T20:46:00"/>
    <d v="2010-07-19T00:00:00"/>
    <d v="1899-12-30T00:04:00"/>
    <n v="70"/>
    <n v="198"/>
    <s v="Ticket"/>
    <s v="Sunday"/>
    <s v="Evening"/>
    <x v="8"/>
    <s v="00"/>
  </r>
  <r>
    <x v="0"/>
    <n v="5"/>
    <d v="2010-07-18T00:00:00"/>
    <x v="108"/>
    <d v="1899-12-30T21:24:00"/>
    <d v="2010-07-18T00:00:00"/>
    <d v="1899-12-30T22:27:00"/>
    <n v="50"/>
    <n v="63"/>
    <s v="Ticket"/>
    <s v="Sunday"/>
    <s v="Evening"/>
    <x v="13"/>
    <s v="22"/>
  </r>
  <r>
    <x v="0"/>
    <n v="8"/>
    <d v="2010-07-18T00:00:00"/>
    <x v="108"/>
    <d v="1899-12-30T21:28:00"/>
    <d v="2010-07-18T00:00:00"/>
    <d v="1899-12-30T22:24:00"/>
    <n v="50"/>
    <n v="56"/>
    <s v="Ticket"/>
    <s v="Sunday"/>
    <s v="Evening"/>
    <x v="13"/>
    <s v="22"/>
  </r>
  <r>
    <x v="0"/>
    <n v="5"/>
    <d v="2010-07-24T00:00:00"/>
    <x v="109"/>
    <d v="1899-12-30T09:53:00"/>
    <d v="2010-07-24T00:00:00"/>
    <d v="1899-12-30T13:24:00"/>
    <n v="70"/>
    <n v="211"/>
    <s v="Ticket"/>
    <s v="Saturday"/>
    <s v="Night"/>
    <x v="10"/>
    <s v="13"/>
  </r>
  <r>
    <x v="0"/>
    <n v="5"/>
    <d v="2010-07-24T00:00:00"/>
    <x v="109"/>
    <d v="1899-12-30T11:06:00"/>
    <d v="2010-07-24T00:00:00"/>
    <d v="1899-12-30T12:44:00"/>
    <n v="50"/>
    <n v="98"/>
    <s v="Ticket"/>
    <s v="Saturday"/>
    <s v="Morning"/>
    <x v="1"/>
    <s v="12"/>
  </r>
  <r>
    <x v="0"/>
    <n v="6"/>
    <d v="2010-07-24T00:00:00"/>
    <x v="109"/>
    <d v="1899-12-30T11:37:00"/>
    <d v="2010-07-24T00:00:00"/>
    <d v="1899-12-30T13:40:00"/>
    <n v="50"/>
    <n v="123"/>
    <s v="Ticket"/>
    <s v="Saturday"/>
    <s v="Morning"/>
    <x v="1"/>
    <s v="13"/>
  </r>
  <r>
    <x v="0"/>
    <n v="5"/>
    <d v="2010-07-24T00:00:00"/>
    <x v="109"/>
    <d v="1899-12-30T11:42:00"/>
    <d v="2010-07-24T00:00:00"/>
    <d v="1899-12-30T17:17:00"/>
    <n v="110"/>
    <n v="335"/>
    <s v="Ticket"/>
    <s v="Saturday"/>
    <s v="Morning"/>
    <x v="1"/>
    <s v="17"/>
  </r>
  <r>
    <x v="0"/>
    <n v="6"/>
    <d v="2010-07-24T00:00:00"/>
    <x v="109"/>
    <d v="1899-12-30T13:25:00"/>
    <d v="2010-07-24T00:00:00"/>
    <d v="1899-12-30T15:02:00"/>
    <n v="50"/>
    <n v="97"/>
    <s v="Ticket"/>
    <s v="Saturday"/>
    <s v="Morning"/>
    <x v="3"/>
    <s v="15"/>
  </r>
  <r>
    <x v="0"/>
    <n v="8"/>
    <d v="2010-07-24T00:00:00"/>
    <x v="109"/>
    <d v="1899-12-30T14:04:00"/>
    <d v="2010-07-24T00:00:00"/>
    <d v="1899-12-30T15:47:00"/>
    <n v="50"/>
    <n v="103"/>
    <s v="Ticket"/>
    <s v="Saturday"/>
    <s v="Afternoon"/>
    <x v="4"/>
    <s v="15"/>
  </r>
  <r>
    <x v="0"/>
    <n v="8"/>
    <d v="2010-07-24T00:00:00"/>
    <x v="109"/>
    <d v="1899-12-30T14:14:00"/>
    <d v="2010-07-24T00:00:00"/>
    <d v="1899-12-30T22:05:00"/>
    <n v="150"/>
    <n v="471"/>
    <s v="Ticket"/>
    <s v="Saturday"/>
    <s v="Afternoon"/>
    <x v="4"/>
    <s v="22"/>
  </r>
  <r>
    <x v="0"/>
    <n v="5"/>
    <d v="2010-07-24T00:00:00"/>
    <x v="109"/>
    <d v="1899-12-30T14:35:00"/>
    <d v="2010-07-24T00:00:00"/>
    <d v="1899-12-30T16:43:00"/>
    <n v="50"/>
    <n v="128"/>
    <s v="Ticket"/>
    <s v="Saturday"/>
    <s v="Afternoon"/>
    <x v="4"/>
    <s v="16"/>
  </r>
  <r>
    <x v="0"/>
    <n v="6"/>
    <d v="2010-07-24T00:00:00"/>
    <x v="109"/>
    <d v="1899-12-30T15:02:00"/>
    <d v="2010-07-24T00:00:00"/>
    <d v="1899-12-30T21:47:00"/>
    <n v="130"/>
    <n v="405"/>
    <s v="Ticket"/>
    <s v="Saturday"/>
    <s v="Afternoon"/>
    <x v="5"/>
    <s v="21"/>
  </r>
  <r>
    <x v="0"/>
    <n v="5"/>
    <d v="2010-07-24T00:00:00"/>
    <x v="109"/>
    <d v="1899-12-30T16:11:00"/>
    <d v="2010-07-24T00:00:00"/>
    <d v="1899-12-30T17:25:00"/>
    <n v="50"/>
    <n v="74"/>
    <s v="Ticket"/>
    <s v="Saturday"/>
    <s v="Afternoon"/>
    <x v="11"/>
    <s v="17"/>
  </r>
  <r>
    <x v="0"/>
    <n v="8"/>
    <d v="2010-07-24T00:00:00"/>
    <x v="109"/>
    <d v="1899-12-30T18:19:00"/>
    <d v="2010-07-24T00:00:00"/>
    <d v="1899-12-30T21:44:00"/>
    <n v="70"/>
    <n v="205"/>
    <s v="Ticket"/>
    <s v="Saturday"/>
    <s v="Evening"/>
    <x v="12"/>
    <s v="21"/>
  </r>
  <r>
    <x v="0"/>
    <n v="8"/>
    <d v="2010-07-24T00:00:00"/>
    <x v="109"/>
    <d v="1899-12-30T18:51:00"/>
    <d v="2010-07-24T00:00:00"/>
    <d v="1899-12-30T22:49:00"/>
    <n v="70"/>
    <n v="238"/>
    <s v="Ticket"/>
    <s v="Saturday"/>
    <s v="Evening"/>
    <x v="12"/>
    <s v="22"/>
  </r>
  <r>
    <x v="0"/>
    <n v="5"/>
    <d v="2010-07-24T00:00:00"/>
    <x v="109"/>
    <d v="1899-12-30T19:17:00"/>
    <d v="2010-07-24T00:00:00"/>
    <d v="1899-12-30T21:07:00"/>
    <n v="50"/>
    <n v="110"/>
    <s v="Ticket"/>
    <s v="Saturday"/>
    <s v="Evening"/>
    <x v="7"/>
    <s v="21"/>
  </r>
  <r>
    <x v="0"/>
    <n v="5"/>
    <d v="2010-07-24T00:00:00"/>
    <x v="109"/>
    <d v="1899-12-30T19:42:00"/>
    <d v="2010-07-24T00:00:00"/>
    <d v="1899-12-30T22:19:00"/>
    <n v="50"/>
    <n v="157"/>
    <s v="Ticket"/>
    <s v="Saturday"/>
    <s v="Evening"/>
    <x v="7"/>
    <s v="22"/>
  </r>
  <r>
    <x v="0"/>
    <n v="6"/>
    <d v="2010-07-24T00:00:00"/>
    <x v="109"/>
    <d v="1899-12-30T19:51:00"/>
    <d v="2010-07-25T00:00:00"/>
    <d v="1899-12-30T00:50:00"/>
    <n v="90"/>
    <n v="299"/>
    <s v="Ticket"/>
    <s v="Saturday"/>
    <s v="Evening"/>
    <x v="7"/>
    <s v="00"/>
  </r>
  <r>
    <x v="0"/>
    <n v="6"/>
    <d v="2010-07-24T00:00:00"/>
    <x v="109"/>
    <d v="1899-12-30T20:49:00"/>
    <d v="2010-07-24T00:00:00"/>
    <d v="1899-12-30T23:33:00"/>
    <n v="50"/>
    <n v="164"/>
    <s v="Ticket"/>
    <s v="Saturday"/>
    <s v="Evening"/>
    <x v="8"/>
    <s v="23"/>
  </r>
  <r>
    <x v="0"/>
    <n v="5"/>
    <d v="2010-07-24T00:00:00"/>
    <x v="109"/>
    <d v="1899-12-30T21:41:00"/>
    <d v="2010-07-24T00:00:00"/>
    <d v="1899-12-30T22:38:00"/>
    <n v="50"/>
    <n v="57"/>
    <s v="Ticket"/>
    <s v="Saturday"/>
    <s v="Evening"/>
    <x v="13"/>
    <s v="22"/>
  </r>
  <r>
    <x v="0"/>
    <n v="6"/>
    <d v="2010-07-24T00:00:00"/>
    <x v="109"/>
    <d v="1899-12-30T21:46:00"/>
    <d v="2010-07-24T00:00:00"/>
    <d v="1899-12-30T22:30:00"/>
    <n v="50"/>
    <n v="44"/>
    <s v="Ticket"/>
    <s v="Saturday"/>
    <s v="Evening"/>
    <x v="13"/>
    <s v="22"/>
  </r>
  <r>
    <x v="0"/>
    <n v="6"/>
    <d v="2010-07-24T00:00:00"/>
    <x v="109"/>
    <d v="1899-12-30T21:48:00"/>
    <d v="2010-07-24T00:00:00"/>
    <d v="1899-12-30T22:54:00"/>
    <n v="50"/>
    <n v="66"/>
    <s v="Ticket"/>
    <s v="Saturday"/>
    <s v="Evening"/>
    <x v="13"/>
    <s v="22"/>
  </r>
  <r>
    <x v="0"/>
    <n v="8"/>
    <d v="2010-07-24T00:00:00"/>
    <x v="109"/>
    <d v="1899-12-30T22:07:00"/>
    <d v="2010-07-24T00:00:00"/>
    <d v="1899-12-30T23:12:00"/>
    <n v="50"/>
    <n v="65"/>
    <s v="Ticket"/>
    <s v="Saturday"/>
    <s v="Night"/>
    <x v="9"/>
    <s v="23"/>
  </r>
  <r>
    <x v="0"/>
    <n v="6"/>
    <d v="2010-07-24T00:00:00"/>
    <x v="109"/>
    <d v="1899-12-30T22:18:00"/>
    <d v="2010-07-25T00:00:00"/>
    <d v="1899-12-30T01:50:00"/>
    <n v="70"/>
    <n v="212"/>
    <s v="Ticket"/>
    <s v="Saturday"/>
    <s v="Night"/>
    <x v="9"/>
    <s v="01"/>
  </r>
  <r>
    <x v="0"/>
    <n v="6"/>
    <d v="2010-07-25T00:00:00"/>
    <x v="110"/>
    <d v="1899-12-30T12:33:00"/>
    <d v="2010-07-25T00:00:00"/>
    <d v="1899-12-30T14:11:00"/>
    <n v="50"/>
    <n v="98"/>
    <s v="Ticket"/>
    <s v="Sunday"/>
    <s v="Morning"/>
    <x v="2"/>
    <s v="14"/>
  </r>
  <r>
    <x v="0"/>
    <n v="5"/>
    <d v="2010-07-25T00:00:00"/>
    <x v="110"/>
    <d v="1899-12-30T13:08:00"/>
    <d v="2010-07-25T00:00:00"/>
    <d v="1899-12-30T17:34:00"/>
    <n v="90"/>
    <n v="266"/>
    <s v="Ticket"/>
    <s v="Sunday"/>
    <s v="Morning"/>
    <x v="3"/>
    <s v="17"/>
  </r>
  <r>
    <x v="0"/>
    <n v="6"/>
    <d v="2010-07-25T00:00:00"/>
    <x v="110"/>
    <d v="1899-12-30T13:43:00"/>
    <d v="2010-07-25T00:00:00"/>
    <d v="1899-12-30T16:24:00"/>
    <n v="50"/>
    <n v="161"/>
    <s v="Ticket"/>
    <s v="Sunday"/>
    <s v="Morning"/>
    <x v="3"/>
    <s v="16"/>
  </r>
  <r>
    <x v="0"/>
    <n v="6"/>
    <d v="2010-07-25T00:00:00"/>
    <x v="110"/>
    <d v="1899-12-30T13:47:00"/>
    <d v="2010-07-25T00:00:00"/>
    <d v="1899-12-30T16:37:00"/>
    <n v="50"/>
    <n v="170"/>
    <s v="Ticket"/>
    <s v="Sunday"/>
    <s v="Morning"/>
    <x v="3"/>
    <s v="16"/>
  </r>
  <r>
    <x v="0"/>
    <n v="6"/>
    <d v="2010-07-25T00:00:00"/>
    <x v="110"/>
    <d v="1899-12-30T14:08:00"/>
    <d v="2010-07-25T00:00:00"/>
    <d v="1899-12-30T19:50:00"/>
    <n v="110"/>
    <n v="342"/>
    <s v="Ticket"/>
    <s v="Sunday"/>
    <s v="Afternoon"/>
    <x v="4"/>
    <s v="19"/>
  </r>
  <r>
    <x v="0"/>
    <n v="6"/>
    <d v="2010-07-25T00:00:00"/>
    <x v="110"/>
    <d v="1899-12-30T14:11:00"/>
    <d v="2010-07-25T00:00:00"/>
    <d v="1899-12-30T17:29:00"/>
    <n v="70"/>
    <n v="198"/>
    <s v="Ticket"/>
    <s v="Sunday"/>
    <s v="Afternoon"/>
    <x v="4"/>
    <s v="17"/>
  </r>
  <r>
    <x v="0"/>
    <n v="6"/>
    <d v="2010-07-25T00:00:00"/>
    <x v="110"/>
    <d v="1899-12-30T14:57:00"/>
    <d v="2010-07-25T00:00:00"/>
    <d v="1899-12-30T17:41:00"/>
    <n v="50"/>
    <n v="164"/>
    <s v="Ticket"/>
    <s v="Sunday"/>
    <s v="Afternoon"/>
    <x v="4"/>
    <s v="17"/>
  </r>
  <r>
    <x v="0"/>
    <n v="5"/>
    <d v="2010-07-25T00:00:00"/>
    <x v="110"/>
    <d v="1899-12-30T16:55:00"/>
    <d v="2010-07-25T00:00:00"/>
    <d v="1899-12-30T18:08:00"/>
    <n v="50"/>
    <n v="73"/>
    <s v="Ticket"/>
    <s v="Sunday"/>
    <s v="Afternoon"/>
    <x v="11"/>
    <s v="18"/>
  </r>
  <r>
    <x v="0"/>
    <n v="5"/>
    <d v="2010-07-25T00:00:00"/>
    <x v="110"/>
    <d v="1899-12-30T16:58:00"/>
    <d v="2010-07-25T00:00:00"/>
    <d v="1899-12-30T18:54:00"/>
    <n v="50"/>
    <n v="116"/>
    <s v="Ticket"/>
    <s v="Sunday"/>
    <s v="Afternoon"/>
    <x v="11"/>
    <s v="18"/>
  </r>
  <r>
    <x v="0"/>
    <n v="6"/>
    <d v="2010-07-25T00:00:00"/>
    <x v="110"/>
    <d v="1899-12-30T17:18:00"/>
    <d v="2010-07-25T00:00:00"/>
    <d v="1899-12-30T19:45:00"/>
    <n v="50"/>
    <n v="147"/>
    <s v="Ticket"/>
    <s v="Sunday"/>
    <s v="Afternoon"/>
    <x v="6"/>
    <s v="19"/>
  </r>
  <r>
    <x v="0"/>
    <n v="5"/>
    <d v="2010-07-25T00:00:00"/>
    <x v="110"/>
    <d v="1899-12-30T17:20:00"/>
    <d v="2010-07-25T00:00:00"/>
    <d v="1899-12-30T18:43:00"/>
    <n v="50"/>
    <n v="83"/>
    <s v="Ticket"/>
    <s v="Sunday"/>
    <s v="Afternoon"/>
    <x v="6"/>
    <s v="18"/>
  </r>
  <r>
    <x v="0"/>
    <n v="8"/>
    <d v="2010-07-25T00:00:00"/>
    <x v="110"/>
    <d v="1899-12-30T17:33:00"/>
    <d v="2010-07-25T00:00:00"/>
    <d v="1899-12-30T21:14:00"/>
    <n v="70"/>
    <n v="221"/>
    <s v="Ticket"/>
    <s v="Sunday"/>
    <s v="Afternoon"/>
    <x v="6"/>
    <s v="21"/>
  </r>
  <r>
    <x v="0"/>
    <n v="8"/>
    <d v="2010-07-25T00:00:00"/>
    <x v="110"/>
    <d v="1899-12-30T17:56:00"/>
    <d v="2010-07-25T00:00:00"/>
    <d v="1899-12-30T19:09:00"/>
    <n v="50"/>
    <n v="73"/>
    <s v="Ticket"/>
    <s v="Sunday"/>
    <s v="Afternoon"/>
    <x v="6"/>
    <s v="19"/>
  </r>
  <r>
    <x v="0"/>
    <n v="8"/>
    <d v="2010-07-25T00:00:00"/>
    <x v="110"/>
    <d v="1899-12-30T18:28:00"/>
    <d v="2010-07-25T00:00:00"/>
    <d v="1899-12-30T21:15:00"/>
    <n v="50"/>
    <n v="167"/>
    <s v="Ticket"/>
    <s v="Sunday"/>
    <s v="Evening"/>
    <x v="12"/>
    <s v="21"/>
  </r>
  <r>
    <x v="0"/>
    <n v="5"/>
    <d v="2010-07-25T00:00:00"/>
    <x v="110"/>
    <d v="1899-12-30T18:41:00"/>
    <d v="2010-07-25T00:00:00"/>
    <d v="1899-12-30T20:36:00"/>
    <n v="50"/>
    <n v="115"/>
    <s v="Ticket"/>
    <s v="Sunday"/>
    <s v="Evening"/>
    <x v="12"/>
    <s v="20"/>
  </r>
  <r>
    <x v="0"/>
    <n v="8"/>
    <d v="2010-07-25T00:00:00"/>
    <x v="110"/>
    <d v="1899-12-30T18:45:00"/>
    <d v="2010-07-25T00:00:00"/>
    <d v="1899-12-30T21:30:00"/>
    <n v="50"/>
    <n v="165"/>
    <s v="Ticket"/>
    <s v="Sunday"/>
    <s v="Evening"/>
    <x v="12"/>
    <s v="21"/>
  </r>
  <r>
    <x v="0"/>
    <n v="5"/>
    <d v="2010-07-25T00:00:00"/>
    <x v="110"/>
    <d v="1899-12-30T19:19:00"/>
    <d v="2010-07-25T00:00:00"/>
    <d v="1899-12-30T21:50:00"/>
    <n v="50"/>
    <n v="151"/>
    <s v="Ticket"/>
    <s v="Sunday"/>
    <s v="Evening"/>
    <x v="7"/>
    <s v="21"/>
  </r>
  <r>
    <x v="0"/>
    <n v="5"/>
    <d v="2010-07-25T00:00:00"/>
    <x v="110"/>
    <d v="1899-12-30T20:35:00"/>
    <d v="2010-07-25T00:00:00"/>
    <d v="1899-12-30T22:15:00"/>
    <n v="50"/>
    <n v="100"/>
    <s v="Ticket"/>
    <s v="Sunday"/>
    <s v="Evening"/>
    <x v="8"/>
    <s v="22"/>
  </r>
  <r>
    <x v="0"/>
    <n v="5"/>
    <d v="2010-07-25T00:00:00"/>
    <x v="110"/>
    <d v="1899-12-30T21:08:00"/>
    <d v="2010-07-26T00:00:00"/>
    <d v="1899-12-30T00:04:00"/>
    <n v="50"/>
    <n v="176"/>
    <s v="Ticket"/>
    <s v="Sunday"/>
    <s v="Evening"/>
    <x v="13"/>
    <s v="00"/>
  </r>
  <r>
    <x v="0"/>
    <n v="6"/>
    <d v="2010-07-31T00:00:00"/>
    <x v="111"/>
    <d v="1899-12-30T09:58:00"/>
    <d v="2010-07-31T00:00:00"/>
    <d v="1899-12-30T13:03:00"/>
    <n v="70"/>
    <n v="185"/>
    <s v="Ticket"/>
    <s v="Saturday"/>
    <s v="Night"/>
    <x v="10"/>
    <s v="13"/>
  </r>
  <r>
    <x v="0"/>
    <n v="6"/>
    <d v="2010-07-31T00:00:00"/>
    <x v="111"/>
    <d v="1899-12-30T13:26:00"/>
    <d v="2010-07-31T00:00:00"/>
    <d v="1899-12-30T21:59:00"/>
    <n v="0"/>
    <n v="513"/>
    <s v="Pass"/>
    <s v="Saturday"/>
    <s v="Morning"/>
    <x v="3"/>
    <s v="21"/>
  </r>
  <r>
    <x v="0"/>
    <n v="5"/>
    <d v="2010-07-31T00:00:00"/>
    <x v="111"/>
    <d v="1899-12-30T13:39:00"/>
    <d v="2010-07-31T00:00:00"/>
    <d v="1899-12-30T15:40:00"/>
    <n v="50"/>
    <n v="121"/>
    <s v="Ticket"/>
    <s v="Saturday"/>
    <s v="Morning"/>
    <x v="3"/>
    <s v="15"/>
  </r>
  <r>
    <x v="0"/>
    <n v="5"/>
    <d v="2010-07-31T00:00:00"/>
    <x v="111"/>
    <d v="1899-12-30T14:15:00"/>
    <d v="2010-07-31T00:00:00"/>
    <d v="1899-12-30T15:50:00"/>
    <n v="50"/>
    <n v="95"/>
    <s v="Ticket"/>
    <s v="Saturday"/>
    <s v="Afternoon"/>
    <x v="4"/>
    <s v="15"/>
  </r>
  <r>
    <x v="0"/>
    <n v="6"/>
    <d v="2010-07-31T00:00:00"/>
    <x v="111"/>
    <d v="1899-12-30T15:22:00"/>
    <d v="2010-07-31T00:00:00"/>
    <d v="1899-12-30T18:15:00"/>
    <n v="50"/>
    <n v="173"/>
    <s v="Ticket"/>
    <s v="Saturday"/>
    <s v="Afternoon"/>
    <x v="5"/>
    <s v="18"/>
  </r>
  <r>
    <x v="0"/>
    <n v="6"/>
    <d v="2010-07-31T00:00:00"/>
    <x v="111"/>
    <d v="1899-12-30T15:36:00"/>
    <d v="2010-07-31T00:00:00"/>
    <d v="1899-12-30T18:43:00"/>
    <n v="70"/>
    <n v="187"/>
    <s v="Ticket"/>
    <s v="Saturday"/>
    <s v="Afternoon"/>
    <x v="5"/>
    <s v="18"/>
  </r>
  <r>
    <x v="0"/>
    <n v="5"/>
    <d v="2010-07-31T00:00:00"/>
    <x v="111"/>
    <d v="1899-12-30T17:06:00"/>
    <d v="2010-07-31T00:00:00"/>
    <d v="1899-12-30T20:13:00"/>
    <n v="70"/>
    <n v="187"/>
    <s v="Ticket"/>
    <s v="Saturday"/>
    <s v="Afternoon"/>
    <x v="6"/>
    <s v="20"/>
  </r>
  <r>
    <x v="0"/>
    <n v="8"/>
    <d v="2010-07-31T00:00:00"/>
    <x v="111"/>
    <d v="1899-12-30T17:24:00"/>
    <d v="2010-07-31T00:00:00"/>
    <d v="1899-12-30T22:11:00"/>
    <n v="90"/>
    <n v="287"/>
    <s v="Ticket"/>
    <s v="Saturday"/>
    <s v="Afternoon"/>
    <x v="6"/>
    <s v="22"/>
  </r>
  <r>
    <x v="0"/>
    <n v="5"/>
    <d v="2010-07-31T00:00:00"/>
    <x v="111"/>
    <d v="1899-12-30T18:36:00"/>
    <d v="2010-07-31T00:00:00"/>
    <d v="1899-12-30T21:03:00"/>
    <n v="50"/>
    <n v="147"/>
    <s v="Ticket"/>
    <s v="Saturday"/>
    <s v="Evening"/>
    <x v="12"/>
    <s v="21"/>
  </r>
  <r>
    <x v="0"/>
    <n v="5"/>
    <d v="2010-07-31T00:00:00"/>
    <x v="111"/>
    <d v="1899-12-30T18:54:00"/>
    <d v="2010-07-31T00:00:00"/>
    <d v="1899-12-30T20:18:00"/>
    <n v="50"/>
    <n v="84"/>
    <s v="Ticket"/>
    <s v="Saturday"/>
    <s v="Evening"/>
    <x v="12"/>
    <s v="20"/>
  </r>
  <r>
    <x v="0"/>
    <n v="8"/>
    <d v="2010-07-31T00:00:00"/>
    <x v="111"/>
    <d v="1899-12-30T19:06:00"/>
    <d v="2010-07-31T00:00:00"/>
    <d v="1899-12-30T21:42:00"/>
    <n v="50"/>
    <n v="156"/>
    <s v="Ticket"/>
    <s v="Saturday"/>
    <s v="Evening"/>
    <x v="7"/>
    <s v="21"/>
  </r>
  <r>
    <x v="0"/>
    <n v="5"/>
    <d v="2010-07-31T00:00:00"/>
    <x v="111"/>
    <d v="1899-12-30T21:04:00"/>
    <d v="2010-08-01T00:00:00"/>
    <d v="1899-12-30T00:55:00"/>
    <n v="70"/>
    <n v="231"/>
    <s v="Ticket"/>
    <s v="Saturday"/>
    <s v="Evening"/>
    <x v="13"/>
    <s v="00"/>
  </r>
  <r>
    <x v="0"/>
    <n v="5"/>
    <d v="2010-07-31T00:00:00"/>
    <x v="111"/>
    <d v="1899-12-30T21:14:00"/>
    <d v="2010-07-31T00:00:00"/>
    <d v="1899-12-30T22:06:00"/>
    <n v="50"/>
    <n v="52"/>
    <s v="Ticket"/>
    <s v="Saturday"/>
    <s v="Evening"/>
    <x v="13"/>
    <s v="22"/>
  </r>
  <r>
    <x v="0"/>
    <n v="6"/>
    <d v="2010-07-31T00:00:00"/>
    <x v="111"/>
    <d v="1899-12-30T23:44:00"/>
    <d v="2010-08-01T00:00:00"/>
    <d v="1899-12-30T02:33:00"/>
    <n v="50"/>
    <n v="169"/>
    <s v="Ticket"/>
    <s v="Saturday"/>
    <s v="Night"/>
    <x v="14"/>
    <s v="02"/>
  </r>
  <r>
    <x v="0"/>
    <n v="5"/>
    <d v="2010-08-01T00:00:00"/>
    <x v="112"/>
    <d v="1899-12-30T12:03:00"/>
    <d v="2010-08-01T00:00:00"/>
    <d v="1899-12-30T17:31:00"/>
    <n v="110"/>
    <n v="328"/>
    <s v="Ticket"/>
    <s v="Sunday"/>
    <s v="Morning"/>
    <x v="2"/>
    <s v="17"/>
  </r>
  <r>
    <x v="0"/>
    <n v="5"/>
    <d v="2010-08-01T00:00:00"/>
    <x v="112"/>
    <d v="1899-12-30T12:08:00"/>
    <d v="2010-08-01T00:00:00"/>
    <d v="1899-12-30T16:21:00"/>
    <n v="90"/>
    <n v="253"/>
    <s v="Ticket"/>
    <s v="Sunday"/>
    <s v="Morning"/>
    <x v="2"/>
    <s v="16"/>
  </r>
  <r>
    <x v="0"/>
    <n v="5"/>
    <d v="2010-08-01T00:00:00"/>
    <x v="112"/>
    <d v="1899-12-30T12:31:00"/>
    <d v="2010-08-01T00:00:00"/>
    <d v="1899-12-30T15:21:00"/>
    <n v="50"/>
    <n v="170"/>
    <s v="Ticket"/>
    <s v="Sunday"/>
    <s v="Morning"/>
    <x v="2"/>
    <s v="15"/>
  </r>
  <r>
    <x v="0"/>
    <n v="6"/>
    <d v="2010-08-01T00:00:00"/>
    <x v="112"/>
    <d v="1899-12-30T12:49:00"/>
    <d v="2010-08-01T00:00:00"/>
    <d v="1899-12-30T15:04:00"/>
    <n v="50"/>
    <n v="135"/>
    <s v="Ticket"/>
    <s v="Sunday"/>
    <s v="Morning"/>
    <x v="2"/>
    <s v="15"/>
  </r>
  <r>
    <x v="0"/>
    <n v="6"/>
    <d v="2010-08-01T00:00:00"/>
    <x v="112"/>
    <d v="1899-12-30T13:03:00"/>
    <d v="2010-08-01T00:00:00"/>
    <d v="1899-12-30T17:22:00"/>
    <n v="90"/>
    <n v="259"/>
    <s v="Ticket"/>
    <s v="Sunday"/>
    <s v="Morning"/>
    <x v="3"/>
    <s v="17"/>
  </r>
  <r>
    <x v="0"/>
    <n v="6"/>
    <d v="2010-08-01T00:00:00"/>
    <x v="112"/>
    <d v="1899-12-30T13:04:00"/>
    <d v="2010-08-01T00:00:00"/>
    <d v="1899-12-30T18:05:00"/>
    <n v="110"/>
    <n v="301"/>
    <s v="Ticket"/>
    <s v="Sunday"/>
    <s v="Morning"/>
    <x v="3"/>
    <s v="18"/>
  </r>
  <r>
    <x v="0"/>
    <n v="6"/>
    <d v="2010-08-01T00:00:00"/>
    <x v="112"/>
    <d v="1899-12-30T13:13:00"/>
    <d v="2010-08-01T00:00:00"/>
    <d v="1899-12-30T17:06:00"/>
    <n v="70"/>
    <n v="233"/>
    <s v="Ticket"/>
    <s v="Sunday"/>
    <s v="Morning"/>
    <x v="3"/>
    <s v="17"/>
  </r>
  <r>
    <x v="0"/>
    <n v="5"/>
    <d v="2010-08-01T00:00:00"/>
    <x v="112"/>
    <d v="1899-12-30T13:49:00"/>
    <d v="2010-08-01T00:00:00"/>
    <d v="1899-12-30T17:18:00"/>
    <n v="70"/>
    <n v="209"/>
    <s v="Ticket"/>
    <s v="Sunday"/>
    <s v="Morning"/>
    <x v="3"/>
    <s v="17"/>
  </r>
  <r>
    <x v="0"/>
    <n v="8"/>
    <d v="2010-08-01T00:00:00"/>
    <x v="112"/>
    <d v="1899-12-30T13:57:00"/>
    <d v="2010-08-01T00:00:00"/>
    <d v="1899-12-30T16:21:00"/>
    <n v="50"/>
    <n v="144"/>
    <s v="Ticket"/>
    <s v="Sunday"/>
    <s v="Morning"/>
    <x v="3"/>
    <s v="16"/>
  </r>
  <r>
    <x v="0"/>
    <n v="5"/>
    <d v="2010-08-01T00:00:00"/>
    <x v="112"/>
    <d v="1899-12-30T14:07:00"/>
    <d v="2010-08-01T00:00:00"/>
    <d v="1899-12-30T15:05:00"/>
    <n v="50"/>
    <n v="58"/>
    <s v="Ticket"/>
    <s v="Sunday"/>
    <s v="Afternoon"/>
    <x v="4"/>
    <s v="15"/>
  </r>
  <r>
    <x v="0"/>
    <n v="8"/>
    <d v="2010-08-01T00:00:00"/>
    <x v="112"/>
    <d v="1899-12-30T14:14:00"/>
    <d v="2010-08-01T00:00:00"/>
    <d v="1899-12-30T17:49:00"/>
    <n v="70"/>
    <n v="215"/>
    <s v="Ticket"/>
    <s v="Sunday"/>
    <s v="Afternoon"/>
    <x v="4"/>
    <s v="17"/>
  </r>
  <r>
    <x v="0"/>
    <n v="5"/>
    <d v="2010-08-01T00:00:00"/>
    <x v="112"/>
    <d v="1899-12-30T14:30:00"/>
    <d v="2010-08-01T00:00:00"/>
    <d v="1899-12-30T17:25:00"/>
    <n v="50"/>
    <n v="175"/>
    <s v="Ticket"/>
    <s v="Sunday"/>
    <s v="Afternoon"/>
    <x v="4"/>
    <s v="17"/>
  </r>
  <r>
    <x v="0"/>
    <n v="8"/>
    <d v="2010-08-01T00:00:00"/>
    <x v="112"/>
    <d v="1899-12-30T14:31:00"/>
    <d v="2010-08-01T00:00:00"/>
    <d v="1899-12-30T17:00:00"/>
    <n v="50"/>
    <n v="149"/>
    <s v="Ticket"/>
    <s v="Sunday"/>
    <s v="Afternoon"/>
    <x v="4"/>
    <s v="17"/>
  </r>
  <r>
    <x v="0"/>
    <n v="8"/>
    <d v="2010-08-01T00:00:00"/>
    <x v="112"/>
    <d v="1899-12-30T14:44:00"/>
    <d v="2010-08-01T00:00:00"/>
    <d v="1899-12-30T17:29:00"/>
    <n v="50"/>
    <n v="165"/>
    <s v="Ticket"/>
    <s v="Sunday"/>
    <s v="Afternoon"/>
    <x v="4"/>
    <s v="17"/>
  </r>
  <r>
    <x v="0"/>
    <n v="5"/>
    <d v="2010-08-01T00:00:00"/>
    <x v="112"/>
    <d v="1899-12-30T17:07:00"/>
    <d v="2010-08-01T00:00:00"/>
    <d v="1899-12-30T18:50:00"/>
    <n v="50"/>
    <n v="103"/>
    <s v="Ticket"/>
    <s v="Sunday"/>
    <s v="Afternoon"/>
    <x v="6"/>
    <s v="18"/>
  </r>
  <r>
    <x v="0"/>
    <n v="6"/>
    <d v="2010-08-01T00:00:00"/>
    <x v="112"/>
    <d v="1899-12-30T17:23:00"/>
    <d v="2010-08-01T00:00:00"/>
    <d v="1899-12-30T18:46:00"/>
    <n v="50"/>
    <n v="83"/>
    <s v="Ticket"/>
    <s v="Sunday"/>
    <s v="Afternoon"/>
    <x v="6"/>
    <s v="18"/>
  </r>
  <r>
    <x v="0"/>
    <n v="5"/>
    <d v="2010-08-01T00:00:00"/>
    <x v="112"/>
    <d v="1899-12-30T17:54:00"/>
    <d v="2010-08-01T00:00:00"/>
    <d v="1899-12-30T20:06:00"/>
    <n v="50"/>
    <n v="132"/>
    <s v="Ticket"/>
    <s v="Sunday"/>
    <s v="Afternoon"/>
    <x v="6"/>
    <s v="20"/>
  </r>
  <r>
    <x v="0"/>
    <n v="5"/>
    <d v="2010-08-01T00:00:00"/>
    <x v="112"/>
    <d v="1899-12-30T18:25:00"/>
    <d v="2010-08-01T00:00:00"/>
    <d v="1899-12-30T20:37:00"/>
    <n v="50"/>
    <n v="132"/>
    <s v="Ticket"/>
    <s v="Sunday"/>
    <s v="Evening"/>
    <x v="12"/>
    <s v="20"/>
  </r>
  <r>
    <x v="0"/>
    <n v="6"/>
    <d v="2010-08-01T00:00:00"/>
    <x v="112"/>
    <d v="1899-12-30T18:35:00"/>
    <d v="2010-08-01T00:00:00"/>
    <d v="1899-12-30T21:21:00"/>
    <n v="50"/>
    <n v="166"/>
    <s v="Ticket"/>
    <s v="Sunday"/>
    <s v="Evening"/>
    <x v="12"/>
    <s v="21"/>
  </r>
  <r>
    <x v="0"/>
    <n v="6"/>
    <d v="2010-08-01T00:00:00"/>
    <x v="112"/>
    <d v="1899-12-30T19:05:00"/>
    <d v="2010-08-01T00:00:00"/>
    <d v="1899-12-30T23:22:00"/>
    <n v="90"/>
    <n v="257"/>
    <s v="Ticket"/>
    <s v="Sunday"/>
    <s v="Evening"/>
    <x v="7"/>
    <s v="23"/>
  </r>
  <r>
    <x v="0"/>
    <n v="6"/>
    <d v="2010-08-01T00:00:00"/>
    <x v="112"/>
    <d v="1899-12-30T19:48:00"/>
    <d v="2010-08-01T00:00:00"/>
    <d v="1899-12-30T21:32:00"/>
    <n v="50"/>
    <n v="104"/>
    <s v="Ticket"/>
    <s v="Sunday"/>
    <s v="Evening"/>
    <x v="7"/>
    <s v="21"/>
  </r>
  <r>
    <x v="0"/>
    <n v="8"/>
    <d v="2010-08-01T00:00:00"/>
    <x v="112"/>
    <d v="1899-12-30T20:16:00"/>
    <d v="2010-08-01T00:00:00"/>
    <d v="1899-12-30T23:26:00"/>
    <n v="70"/>
    <n v="190"/>
    <s v="Ticket"/>
    <s v="Sunday"/>
    <s v="Evening"/>
    <x v="8"/>
    <s v="23"/>
  </r>
  <r>
    <x v="0"/>
    <n v="8"/>
    <d v="2010-08-01T00:00:00"/>
    <x v="112"/>
    <d v="1899-12-30T20:26:00"/>
    <d v="2010-08-01T00:00:00"/>
    <d v="1899-12-30T21:22:00"/>
    <n v="50"/>
    <n v="56"/>
    <s v="Ticket"/>
    <s v="Sunday"/>
    <s v="Evening"/>
    <x v="8"/>
    <s v="21"/>
  </r>
  <r>
    <x v="0"/>
    <n v="5"/>
    <d v="2010-08-01T00:00:00"/>
    <x v="112"/>
    <d v="1899-12-30T20:26:00"/>
    <d v="2010-08-01T00:00:00"/>
    <d v="1899-12-30T21:55:00"/>
    <n v="50"/>
    <n v="89"/>
    <s v="Ticket"/>
    <s v="Sunday"/>
    <s v="Evening"/>
    <x v="8"/>
    <s v="21"/>
  </r>
  <r>
    <x v="0"/>
    <n v="6"/>
    <d v="2010-08-01T00:00:00"/>
    <x v="112"/>
    <d v="1899-12-30T22:05:00"/>
    <d v="2010-08-02T00:00:00"/>
    <d v="1899-12-30T00:55:00"/>
    <n v="50"/>
    <n v="170"/>
    <s v="Ticket"/>
    <s v="Sunday"/>
    <s v="Night"/>
    <x v="9"/>
    <s v="00"/>
  </r>
  <r>
    <x v="0"/>
    <n v="5"/>
    <d v="2010-08-07T00:00:00"/>
    <x v="113"/>
    <d v="1899-12-30T12:17:00"/>
    <d v="2010-08-07T00:00:00"/>
    <d v="1899-12-30T14:51:00"/>
    <n v="50"/>
    <n v="154"/>
    <s v="Ticket"/>
    <s v="Saturday"/>
    <s v="Morning"/>
    <x v="2"/>
    <s v="14"/>
  </r>
  <r>
    <x v="0"/>
    <n v="5"/>
    <d v="2010-08-07T00:00:00"/>
    <x v="113"/>
    <d v="1899-12-30T12:54:00"/>
    <d v="2010-08-07T00:00:00"/>
    <d v="1899-12-30T18:19:00"/>
    <n v="110"/>
    <n v="325"/>
    <s v="Ticket"/>
    <s v="Saturday"/>
    <s v="Morning"/>
    <x v="2"/>
    <s v="18"/>
  </r>
  <r>
    <x v="0"/>
    <n v="5"/>
    <d v="2010-08-07T00:00:00"/>
    <x v="113"/>
    <d v="1899-12-30T12:59:00"/>
    <d v="2010-08-07T00:00:00"/>
    <d v="1899-12-30T16:14:00"/>
    <n v="70"/>
    <n v="195"/>
    <s v="Ticket"/>
    <s v="Saturday"/>
    <s v="Morning"/>
    <x v="2"/>
    <s v="16"/>
  </r>
  <r>
    <x v="0"/>
    <n v="5"/>
    <d v="2010-08-07T00:00:00"/>
    <x v="113"/>
    <d v="1899-12-30T13:11:00"/>
    <d v="2010-08-07T00:00:00"/>
    <d v="1899-12-30T14:42:00"/>
    <n v="50"/>
    <n v="91"/>
    <s v="Ticket"/>
    <s v="Saturday"/>
    <s v="Morning"/>
    <x v="3"/>
    <s v="14"/>
  </r>
  <r>
    <x v="0"/>
    <n v="6"/>
    <d v="2010-08-07T00:00:00"/>
    <x v="113"/>
    <d v="1899-12-30T13:23:00"/>
    <d v="2010-08-07T00:00:00"/>
    <d v="1899-12-30T14:04:00"/>
    <n v="50"/>
    <n v="41"/>
    <s v="Ticket"/>
    <s v="Saturday"/>
    <s v="Morning"/>
    <x v="3"/>
    <s v="14"/>
  </r>
  <r>
    <x v="0"/>
    <n v="6"/>
    <d v="2010-08-07T00:00:00"/>
    <x v="113"/>
    <d v="1899-12-30T13:23:00"/>
    <d v="2010-08-07T00:00:00"/>
    <d v="1899-12-30T15:07:00"/>
    <n v="50"/>
    <n v="104"/>
    <s v="Ticket"/>
    <s v="Saturday"/>
    <s v="Morning"/>
    <x v="3"/>
    <s v="15"/>
  </r>
  <r>
    <x v="0"/>
    <n v="5"/>
    <d v="2010-08-07T00:00:00"/>
    <x v="113"/>
    <d v="1899-12-30T14:09:00"/>
    <d v="2010-08-07T00:00:00"/>
    <d v="1899-12-30T15:10:00"/>
    <n v="50"/>
    <n v="61"/>
    <s v="Ticket"/>
    <s v="Saturday"/>
    <s v="Afternoon"/>
    <x v="4"/>
    <s v="15"/>
  </r>
  <r>
    <x v="0"/>
    <n v="6"/>
    <d v="2010-08-07T00:00:00"/>
    <x v="113"/>
    <d v="1899-12-30T15:35:00"/>
    <d v="2010-08-07T00:00:00"/>
    <d v="1899-12-30T17:14:00"/>
    <n v="50"/>
    <n v="99"/>
    <s v="Ticket"/>
    <s v="Saturday"/>
    <s v="Afternoon"/>
    <x v="5"/>
    <s v="17"/>
  </r>
  <r>
    <x v="0"/>
    <n v="6"/>
    <d v="2010-08-07T00:00:00"/>
    <x v="113"/>
    <d v="1899-12-30T15:39:00"/>
    <d v="2010-08-07T00:00:00"/>
    <d v="1899-12-30T18:52:00"/>
    <n v="70"/>
    <n v="193"/>
    <s v="Ticket"/>
    <s v="Saturday"/>
    <s v="Afternoon"/>
    <x v="5"/>
    <s v="18"/>
  </r>
  <r>
    <x v="0"/>
    <n v="5"/>
    <d v="2010-08-07T00:00:00"/>
    <x v="113"/>
    <d v="1899-12-30T15:52:00"/>
    <d v="2010-08-07T00:00:00"/>
    <d v="1899-12-30T18:37:00"/>
    <n v="50"/>
    <n v="165"/>
    <s v="Ticket"/>
    <s v="Saturday"/>
    <s v="Afternoon"/>
    <x v="5"/>
    <s v="18"/>
  </r>
  <r>
    <x v="0"/>
    <n v="5"/>
    <d v="2010-08-07T00:00:00"/>
    <x v="113"/>
    <d v="1899-12-30T16:18:00"/>
    <d v="2010-08-07T00:00:00"/>
    <d v="1899-12-30T18:18:00"/>
    <n v="50"/>
    <n v="120"/>
    <s v="Ticket"/>
    <s v="Saturday"/>
    <s v="Afternoon"/>
    <x v="11"/>
    <s v="18"/>
  </r>
  <r>
    <x v="0"/>
    <n v="6"/>
    <d v="2010-08-07T00:00:00"/>
    <x v="113"/>
    <d v="1899-12-30T17:01:00"/>
    <d v="2010-08-07T00:00:00"/>
    <d v="1899-12-30T21:14:00"/>
    <n v="90"/>
    <n v="253"/>
    <s v="Ticket"/>
    <s v="Saturday"/>
    <s v="Afternoon"/>
    <x v="6"/>
    <s v="21"/>
  </r>
  <r>
    <x v="0"/>
    <n v="5"/>
    <d v="2010-08-07T00:00:00"/>
    <x v="113"/>
    <d v="1899-12-30T17:11:00"/>
    <d v="2010-08-07T00:00:00"/>
    <d v="1899-12-30T20:12:00"/>
    <n v="70"/>
    <n v="181"/>
    <s v="Ticket"/>
    <s v="Saturday"/>
    <s v="Afternoon"/>
    <x v="6"/>
    <s v="20"/>
  </r>
  <r>
    <x v="0"/>
    <n v="6"/>
    <d v="2010-08-07T00:00:00"/>
    <x v="113"/>
    <d v="1899-12-30T17:12:00"/>
    <d v="2010-08-07T00:00:00"/>
    <d v="1899-12-30T17:56:00"/>
    <n v="50"/>
    <n v="44"/>
    <s v="Ticket"/>
    <s v="Saturday"/>
    <s v="Afternoon"/>
    <x v="6"/>
    <s v="17"/>
  </r>
  <r>
    <x v="0"/>
    <n v="6"/>
    <d v="2010-08-07T00:00:00"/>
    <x v="113"/>
    <d v="1899-12-30T17:15:00"/>
    <d v="2010-08-07T00:00:00"/>
    <d v="1899-12-30T19:00:00"/>
    <n v="50"/>
    <n v="105"/>
    <s v="Ticket"/>
    <s v="Saturday"/>
    <s v="Afternoon"/>
    <x v="6"/>
    <s v="19"/>
  </r>
  <r>
    <x v="0"/>
    <n v="9"/>
    <d v="2010-08-07T00:00:00"/>
    <x v="113"/>
    <d v="1899-12-30T18:44:00"/>
    <d v="2010-08-07T00:00:00"/>
    <d v="1899-12-30T22:23:00"/>
    <n v="70"/>
    <n v="219"/>
    <s v="Ticket"/>
    <s v="Saturday"/>
    <s v="Evening"/>
    <x v="12"/>
    <s v="22"/>
  </r>
  <r>
    <x v="0"/>
    <n v="6"/>
    <d v="2010-08-07T00:00:00"/>
    <x v="113"/>
    <d v="1899-12-30T19:01:00"/>
    <d v="2010-08-07T00:00:00"/>
    <d v="1899-12-30T21:39:00"/>
    <n v="50"/>
    <n v="158"/>
    <s v="Ticket"/>
    <s v="Saturday"/>
    <s v="Evening"/>
    <x v="7"/>
    <s v="21"/>
  </r>
  <r>
    <x v="0"/>
    <n v="6"/>
    <d v="2010-08-07T00:00:00"/>
    <x v="113"/>
    <d v="1899-12-30T20:02:00"/>
    <d v="2010-08-07T00:00:00"/>
    <d v="1899-12-30T22:11:00"/>
    <n v="50"/>
    <n v="129"/>
    <s v="Ticket"/>
    <s v="Saturday"/>
    <s v="Evening"/>
    <x v="8"/>
    <s v="22"/>
  </r>
  <r>
    <x v="0"/>
    <n v="9"/>
    <d v="2010-08-07T00:00:00"/>
    <x v="113"/>
    <d v="1899-12-30T20:05:00"/>
    <d v="2010-08-07T00:00:00"/>
    <d v="1899-12-30T21:54:00"/>
    <n v="50"/>
    <n v="109"/>
    <s v="Ticket"/>
    <s v="Saturday"/>
    <s v="Evening"/>
    <x v="8"/>
    <s v="21"/>
  </r>
  <r>
    <x v="0"/>
    <n v="5"/>
    <d v="2010-08-07T00:00:00"/>
    <x v="113"/>
    <d v="1899-12-30T21:26:00"/>
    <d v="2010-08-07T00:00:00"/>
    <d v="1899-12-30T23:09:00"/>
    <n v="50"/>
    <n v="103"/>
    <s v="Ticket"/>
    <s v="Saturday"/>
    <s v="Evening"/>
    <x v="13"/>
    <s v="23"/>
  </r>
  <r>
    <x v="0"/>
    <n v="5"/>
    <d v="2010-08-07T00:00:00"/>
    <x v="113"/>
    <d v="1899-12-30T22:57:00"/>
    <d v="2010-08-08T00:00:00"/>
    <d v="1899-12-30T02:13:00"/>
    <n v="70"/>
    <n v="196"/>
    <s v="Ticket"/>
    <s v="Saturday"/>
    <s v="Night"/>
    <x v="9"/>
    <s v="02"/>
  </r>
  <r>
    <x v="0"/>
    <n v="5"/>
    <d v="2010-08-07T00:00:00"/>
    <x v="113"/>
    <d v="1899-12-30T23:13:00"/>
    <d v="2010-08-08T00:00:00"/>
    <d v="1899-12-30T00:43:00"/>
    <n v="50"/>
    <n v="90"/>
    <s v="Ticket"/>
    <s v="Saturday"/>
    <s v="Night"/>
    <x v="14"/>
    <s v="00"/>
  </r>
  <r>
    <x v="0"/>
    <n v="6"/>
    <d v="2010-08-08T00:00:00"/>
    <x v="114"/>
    <d v="1899-12-30T12:19:00"/>
    <d v="2010-08-08T00:00:00"/>
    <d v="1899-12-30T14:39:00"/>
    <n v="50"/>
    <n v="140"/>
    <s v="Ticket"/>
    <s v="Sunday"/>
    <s v="Morning"/>
    <x v="2"/>
    <s v="14"/>
  </r>
  <r>
    <x v="0"/>
    <n v="6"/>
    <d v="2010-08-08T00:00:00"/>
    <x v="114"/>
    <d v="1899-12-30T12:30:00"/>
    <d v="2010-08-08T00:00:00"/>
    <d v="1899-12-30T17:00:00"/>
    <n v="90"/>
    <n v="270"/>
    <s v="Ticket"/>
    <s v="Sunday"/>
    <s v="Morning"/>
    <x v="2"/>
    <s v="17"/>
  </r>
  <r>
    <x v="0"/>
    <n v="6"/>
    <d v="2010-08-08T00:00:00"/>
    <x v="114"/>
    <d v="1899-12-30T12:57:00"/>
    <d v="2010-08-08T00:00:00"/>
    <d v="1899-12-30T15:56:00"/>
    <n v="50"/>
    <n v="179"/>
    <s v="Ticket"/>
    <s v="Sunday"/>
    <s v="Morning"/>
    <x v="2"/>
    <s v="15"/>
  </r>
  <r>
    <x v="0"/>
    <n v="6"/>
    <d v="2010-08-08T00:00:00"/>
    <x v="114"/>
    <d v="1899-12-30T13:09:00"/>
    <d v="2010-08-08T00:00:00"/>
    <d v="1899-12-30T15:53:00"/>
    <n v="50"/>
    <n v="164"/>
    <s v="Ticket"/>
    <s v="Sunday"/>
    <s v="Morning"/>
    <x v="3"/>
    <s v="15"/>
  </r>
  <r>
    <x v="0"/>
    <n v="5"/>
    <d v="2010-08-08T00:00:00"/>
    <x v="114"/>
    <d v="1899-12-30T13:47:00"/>
    <d v="2010-08-08T00:00:00"/>
    <d v="1899-12-30T17:34:00"/>
    <n v="70"/>
    <n v="227"/>
    <s v="Ticket"/>
    <s v="Sunday"/>
    <s v="Morning"/>
    <x v="3"/>
    <s v="17"/>
  </r>
  <r>
    <x v="0"/>
    <n v="5"/>
    <d v="2010-08-08T00:00:00"/>
    <x v="114"/>
    <d v="1899-12-30T13:57:00"/>
    <d v="2010-08-08T00:00:00"/>
    <d v="1899-12-30T18:40:00"/>
    <n v="90"/>
    <n v="283"/>
    <s v="Ticket"/>
    <s v="Sunday"/>
    <s v="Morning"/>
    <x v="3"/>
    <s v="18"/>
  </r>
  <r>
    <x v="0"/>
    <n v="5"/>
    <d v="2010-08-08T00:00:00"/>
    <x v="114"/>
    <d v="1899-12-30T14:03:00"/>
    <d v="2010-08-08T00:00:00"/>
    <d v="1899-12-30T18:49:00"/>
    <n v="90"/>
    <n v="286"/>
    <s v="Ticket"/>
    <s v="Sunday"/>
    <s v="Afternoon"/>
    <x v="4"/>
    <s v="18"/>
  </r>
  <r>
    <x v="0"/>
    <n v="6"/>
    <d v="2010-08-08T00:00:00"/>
    <x v="114"/>
    <d v="1899-12-30T14:59:00"/>
    <d v="2010-08-08T00:00:00"/>
    <d v="1899-12-30T16:38:00"/>
    <n v="50"/>
    <n v="99"/>
    <s v="Ticket"/>
    <s v="Sunday"/>
    <s v="Afternoon"/>
    <x v="4"/>
    <s v="16"/>
  </r>
  <r>
    <x v="0"/>
    <n v="6"/>
    <d v="2010-08-08T00:00:00"/>
    <x v="114"/>
    <d v="1899-12-30T16:24:00"/>
    <d v="2010-08-08T00:00:00"/>
    <d v="1899-12-30T21:39:00"/>
    <n v="110"/>
    <n v="315"/>
    <s v="Ticket"/>
    <s v="Sunday"/>
    <s v="Afternoon"/>
    <x v="11"/>
    <s v="21"/>
  </r>
  <r>
    <x v="0"/>
    <n v="6"/>
    <d v="2010-08-08T00:00:00"/>
    <x v="114"/>
    <d v="1899-12-30T17:31:00"/>
    <d v="2010-08-08T00:00:00"/>
    <d v="1899-12-30T21:15:00"/>
    <n v="70"/>
    <n v="224"/>
    <s v="Ticket"/>
    <s v="Sunday"/>
    <s v="Afternoon"/>
    <x v="6"/>
    <s v="21"/>
  </r>
  <r>
    <x v="0"/>
    <n v="6"/>
    <d v="2010-08-08T00:00:00"/>
    <x v="114"/>
    <d v="1899-12-30T18:21:00"/>
    <d v="2010-08-08T00:00:00"/>
    <d v="1899-12-30T22:02:00"/>
    <n v="70"/>
    <n v="221"/>
    <s v="Ticket"/>
    <s v="Sunday"/>
    <s v="Evening"/>
    <x v="12"/>
    <s v="22"/>
  </r>
  <r>
    <x v="0"/>
    <n v="6"/>
    <d v="2010-08-08T00:00:00"/>
    <x v="114"/>
    <d v="1899-12-30T19:23:00"/>
    <d v="2010-08-08T00:00:00"/>
    <d v="1899-12-30T22:19:00"/>
    <n v="50"/>
    <n v="176"/>
    <s v="Ticket"/>
    <s v="Sunday"/>
    <s v="Evening"/>
    <x v="7"/>
    <s v="22"/>
  </r>
  <r>
    <x v="0"/>
    <n v="6"/>
    <d v="2010-08-08T00:00:00"/>
    <x v="114"/>
    <d v="1899-12-30T19:27:00"/>
    <d v="2010-08-08T00:00:00"/>
    <d v="1899-12-30T20:46:00"/>
    <n v="50"/>
    <n v="79"/>
    <s v="Ticket"/>
    <s v="Sunday"/>
    <s v="Evening"/>
    <x v="7"/>
    <s v="20"/>
  </r>
  <r>
    <x v="0"/>
    <n v="8"/>
    <d v="2010-08-08T00:00:00"/>
    <x v="114"/>
    <d v="1899-12-30T19:29:00"/>
    <d v="2010-08-08T00:00:00"/>
    <d v="1899-12-30T20:07:00"/>
    <n v="50"/>
    <n v="38"/>
    <s v="Ticket"/>
    <s v="Sunday"/>
    <s v="Evening"/>
    <x v="7"/>
    <s v="20"/>
  </r>
  <r>
    <x v="0"/>
    <n v="6"/>
    <d v="2010-08-08T00:00:00"/>
    <x v="114"/>
    <d v="1899-12-30T19:48:00"/>
    <d v="2010-08-08T00:00:00"/>
    <d v="1899-12-30T22:28:00"/>
    <n v="50"/>
    <n v="160"/>
    <s v="Ticket"/>
    <s v="Sunday"/>
    <s v="Evening"/>
    <x v="7"/>
    <s v="22"/>
  </r>
  <r>
    <x v="0"/>
    <n v="6"/>
    <d v="2010-08-08T00:00:00"/>
    <x v="114"/>
    <d v="1899-12-30T19:48:00"/>
    <d v="2010-08-08T00:00:00"/>
    <d v="1899-12-30T22:53:00"/>
    <n v="70"/>
    <n v="185"/>
    <s v="Ticket"/>
    <s v="Sunday"/>
    <s v="Evening"/>
    <x v="7"/>
    <s v="22"/>
  </r>
  <r>
    <x v="0"/>
    <n v="6"/>
    <d v="2010-08-08T00:00:00"/>
    <x v="114"/>
    <d v="1899-12-30T19:57:00"/>
    <d v="2010-08-08T00:00:00"/>
    <d v="1899-12-30T23:40:00"/>
    <n v="70"/>
    <n v="223"/>
    <s v="Ticket"/>
    <s v="Sunday"/>
    <s v="Evening"/>
    <x v="7"/>
    <s v="23"/>
  </r>
  <r>
    <x v="0"/>
    <n v="5"/>
    <d v="2010-08-08T00:00:00"/>
    <x v="114"/>
    <d v="1899-12-30T19:58:00"/>
    <d v="2010-08-08T00:00:00"/>
    <d v="1899-12-30T20:13:00"/>
    <n v="50"/>
    <n v="15"/>
    <s v="Ticket"/>
    <s v="Sunday"/>
    <s v="Evening"/>
    <x v="7"/>
    <s v="20"/>
  </r>
  <r>
    <x v="0"/>
    <n v="6"/>
    <d v="2010-08-08T00:00:00"/>
    <x v="114"/>
    <d v="1899-12-30T20:10:00"/>
    <d v="2010-08-08T00:00:00"/>
    <d v="1899-12-30T22:10:00"/>
    <n v="50"/>
    <n v="120"/>
    <s v="Ticket"/>
    <s v="Sunday"/>
    <s v="Evening"/>
    <x v="8"/>
    <s v="22"/>
  </r>
  <r>
    <x v="0"/>
    <n v="6"/>
    <d v="2010-08-08T00:00:00"/>
    <x v="114"/>
    <d v="1899-12-30T20:25:00"/>
    <d v="2010-08-08T00:00:00"/>
    <d v="1899-12-30T22:00:00"/>
    <n v="50"/>
    <n v="95"/>
    <s v="Ticket"/>
    <s v="Sunday"/>
    <s v="Evening"/>
    <x v="8"/>
    <s v="22"/>
  </r>
  <r>
    <x v="0"/>
    <n v="5"/>
    <d v="2010-08-08T00:00:00"/>
    <x v="114"/>
    <d v="1899-12-30T21:03:00"/>
    <d v="2010-08-08T00:00:00"/>
    <d v="1899-12-30T23:20:00"/>
    <n v="50"/>
    <n v="137"/>
    <s v="Ticket"/>
    <s v="Sunday"/>
    <s v="Evening"/>
    <x v="13"/>
    <s v="23"/>
  </r>
  <r>
    <x v="0"/>
    <n v="8"/>
    <d v="2010-08-08T00:00:00"/>
    <x v="114"/>
    <d v="1899-12-30T21:18:00"/>
    <d v="2010-08-08T00:00:00"/>
    <d v="1899-12-30T21:49:00"/>
    <n v="50"/>
    <n v="31"/>
    <s v="Ticket"/>
    <s v="Sunday"/>
    <s v="Evening"/>
    <x v="13"/>
    <s v="21"/>
  </r>
  <r>
    <x v="0"/>
    <n v="6"/>
    <d v="2010-08-08T00:00:00"/>
    <x v="114"/>
    <d v="1899-12-30T21:50:00"/>
    <d v="2010-08-09T00:00:00"/>
    <d v="1899-12-30T00:09:00"/>
    <n v="50"/>
    <n v="139"/>
    <s v="Ticket"/>
    <s v="Sunday"/>
    <s v="Evening"/>
    <x v="13"/>
    <s v="00"/>
  </r>
  <r>
    <x v="0"/>
    <n v="5"/>
    <d v="2010-08-14T00:00:00"/>
    <x v="115"/>
    <d v="1899-12-30T10:24:00"/>
    <d v="2010-08-14T00:00:00"/>
    <d v="1899-12-30T12:12:00"/>
    <n v="50"/>
    <n v="108"/>
    <s v="Ticket"/>
    <s v="Saturday"/>
    <s v="Morning"/>
    <x v="0"/>
    <s v="12"/>
  </r>
  <r>
    <x v="0"/>
    <n v="5"/>
    <d v="2010-08-14T00:00:00"/>
    <x v="115"/>
    <d v="1899-12-30T10:38:00"/>
    <d v="2010-08-14T00:00:00"/>
    <d v="1899-12-30T13:31:00"/>
    <n v="50"/>
    <n v="173"/>
    <s v="Ticket"/>
    <s v="Saturday"/>
    <s v="Morning"/>
    <x v="0"/>
    <s v="13"/>
  </r>
  <r>
    <x v="0"/>
    <n v="6"/>
    <d v="2010-08-14T00:00:00"/>
    <x v="115"/>
    <d v="1899-12-30T12:26:00"/>
    <d v="2010-08-14T00:00:00"/>
    <d v="1899-12-30T15:51:00"/>
    <n v="70"/>
    <n v="205"/>
    <s v="Ticket"/>
    <s v="Saturday"/>
    <s v="Morning"/>
    <x v="2"/>
    <s v="15"/>
  </r>
  <r>
    <x v="0"/>
    <n v="5"/>
    <d v="2010-08-14T00:00:00"/>
    <x v="115"/>
    <d v="1899-12-30T12:42:00"/>
    <d v="2010-08-14T00:00:00"/>
    <d v="1899-12-30T17:45:00"/>
    <n v="110"/>
    <n v="303"/>
    <s v="Ticket"/>
    <s v="Saturday"/>
    <s v="Morning"/>
    <x v="2"/>
    <s v="17"/>
  </r>
  <r>
    <x v="0"/>
    <n v="6"/>
    <d v="2010-08-14T00:00:00"/>
    <x v="115"/>
    <d v="1899-12-30T13:49:00"/>
    <d v="2010-08-14T00:00:00"/>
    <d v="1899-12-30T15:47:00"/>
    <n v="50"/>
    <n v="118"/>
    <s v="Ticket"/>
    <s v="Saturday"/>
    <s v="Morning"/>
    <x v="3"/>
    <s v="15"/>
  </r>
  <r>
    <x v="0"/>
    <n v="6"/>
    <d v="2010-08-14T00:00:00"/>
    <x v="115"/>
    <d v="1899-12-30T15:22:00"/>
    <d v="2010-08-14T00:00:00"/>
    <d v="1899-12-30T15:56:00"/>
    <n v="50"/>
    <n v="34"/>
    <s v="Ticket"/>
    <s v="Saturday"/>
    <s v="Afternoon"/>
    <x v="5"/>
    <s v="15"/>
  </r>
  <r>
    <x v="0"/>
    <n v="8"/>
    <d v="2010-08-14T00:00:00"/>
    <x v="115"/>
    <d v="1899-12-30T15:23:00"/>
    <d v="2010-08-14T00:00:00"/>
    <d v="1899-12-30T17:55:00"/>
    <n v="50"/>
    <n v="152"/>
    <s v="Ticket"/>
    <s v="Saturday"/>
    <s v="Afternoon"/>
    <x v="5"/>
    <s v="17"/>
  </r>
  <r>
    <x v="0"/>
    <n v="5"/>
    <d v="2010-08-14T00:00:00"/>
    <x v="115"/>
    <d v="1899-12-30T15:35:00"/>
    <d v="2010-08-14T00:00:00"/>
    <d v="1899-12-30T18:11:00"/>
    <n v="50"/>
    <n v="156"/>
    <s v="Ticket"/>
    <s v="Saturday"/>
    <s v="Afternoon"/>
    <x v="5"/>
    <s v="18"/>
  </r>
  <r>
    <x v="0"/>
    <n v="6"/>
    <d v="2010-08-14T00:00:00"/>
    <x v="115"/>
    <d v="1899-12-30T16:07:00"/>
    <d v="2010-08-14T00:00:00"/>
    <d v="1899-12-30T18:43:00"/>
    <n v="50"/>
    <n v="156"/>
    <s v="Ticket"/>
    <s v="Saturday"/>
    <s v="Afternoon"/>
    <x v="11"/>
    <s v="18"/>
  </r>
  <r>
    <x v="0"/>
    <n v="6"/>
    <d v="2010-08-14T00:00:00"/>
    <x v="115"/>
    <d v="1899-12-30T16:12:00"/>
    <d v="2010-08-14T00:00:00"/>
    <d v="1899-12-30T19:36:00"/>
    <n v="70"/>
    <n v="204"/>
    <s v="Ticket"/>
    <s v="Saturday"/>
    <s v="Afternoon"/>
    <x v="11"/>
    <s v="19"/>
  </r>
  <r>
    <x v="0"/>
    <n v="6"/>
    <d v="2010-08-14T00:00:00"/>
    <x v="115"/>
    <d v="1899-12-30T16:28:00"/>
    <d v="2010-08-14T00:00:00"/>
    <d v="1899-12-30T18:53:00"/>
    <n v="50"/>
    <n v="145"/>
    <s v="Ticket"/>
    <s v="Saturday"/>
    <s v="Afternoon"/>
    <x v="11"/>
    <s v="18"/>
  </r>
  <r>
    <x v="0"/>
    <n v="8"/>
    <d v="2010-08-14T00:00:00"/>
    <x v="115"/>
    <d v="1899-12-30T17:10:00"/>
    <d v="2010-08-14T00:00:00"/>
    <d v="1899-12-30T18:12:00"/>
    <n v="50"/>
    <n v="62"/>
    <s v="Ticket"/>
    <s v="Saturday"/>
    <s v="Afternoon"/>
    <x v="6"/>
    <s v="18"/>
  </r>
  <r>
    <x v="0"/>
    <n v="6"/>
    <d v="2010-08-14T00:00:00"/>
    <x v="115"/>
    <d v="1899-12-30T17:54:00"/>
    <d v="2010-08-14T00:00:00"/>
    <d v="1899-12-30T21:41:00"/>
    <n v="70"/>
    <n v="227"/>
    <s v="Ticket"/>
    <s v="Saturday"/>
    <s v="Afternoon"/>
    <x v="6"/>
    <s v="21"/>
  </r>
  <r>
    <x v="0"/>
    <n v="8"/>
    <d v="2010-08-14T00:00:00"/>
    <x v="115"/>
    <d v="1899-12-30T18:20:00"/>
    <d v="2010-08-14T00:00:00"/>
    <d v="1899-12-30T19:56:00"/>
    <n v="50"/>
    <n v="96"/>
    <s v="Ticket"/>
    <s v="Saturday"/>
    <s v="Evening"/>
    <x v="12"/>
    <s v="19"/>
  </r>
  <r>
    <x v="0"/>
    <n v="6"/>
    <d v="2010-08-14T00:00:00"/>
    <x v="115"/>
    <d v="1899-12-30T18:25:00"/>
    <d v="2010-08-14T00:00:00"/>
    <d v="1899-12-30T21:29:00"/>
    <n v="70"/>
    <n v="184"/>
    <s v="Ticket"/>
    <s v="Saturday"/>
    <s v="Evening"/>
    <x v="12"/>
    <s v="21"/>
  </r>
  <r>
    <x v="0"/>
    <n v="8"/>
    <d v="2010-08-14T00:00:00"/>
    <x v="115"/>
    <d v="1899-12-30T19:42:00"/>
    <d v="2010-08-14T00:00:00"/>
    <d v="1899-12-30T20:44:00"/>
    <n v="50"/>
    <n v="62"/>
    <s v="Ticket"/>
    <s v="Saturday"/>
    <s v="Evening"/>
    <x v="7"/>
    <s v="20"/>
  </r>
  <r>
    <x v="0"/>
    <n v="8"/>
    <d v="2010-08-14T00:00:00"/>
    <x v="115"/>
    <d v="1899-12-30T20:02:00"/>
    <d v="2010-08-14T00:00:00"/>
    <d v="1899-12-30T23:26:00"/>
    <n v="70"/>
    <n v="204"/>
    <s v="Ticket"/>
    <s v="Saturday"/>
    <s v="Evening"/>
    <x v="8"/>
    <s v="23"/>
  </r>
  <r>
    <x v="0"/>
    <n v="5"/>
    <d v="2010-08-14T00:00:00"/>
    <x v="115"/>
    <d v="1899-12-30T21:43:00"/>
    <d v="2010-08-15T00:00:00"/>
    <d v="1899-12-30T01:15:00"/>
    <n v="70"/>
    <n v="212"/>
    <s v="Ticket"/>
    <s v="Saturday"/>
    <s v="Evening"/>
    <x v="13"/>
    <s v="01"/>
  </r>
  <r>
    <x v="0"/>
    <n v="5"/>
    <d v="2010-08-14T00:00:00"/>
    <x v="115"/>
    <d v="1899-12-30T23:10:00"/>
    <d v="2010-08-15T00:00:00"/>
    <d v="1899-12-30T02:19:00"/>
    <n v="70"/>
    <n v="189"/>
    <s v="Ticket"/>
    <s v="Saturday"/>
    <s v="Night"/>
    <x v="14"/>
    <s v="02"/>
  </r>
  <r>
    <x v="0"/>
    <n v="5"/>
    <d v="2010-08-14T00:00:00"/>
    <x v="115"/>
    <d v="1899-12-30T23:27:00"/>
    <d v="2010-08-15T00:00:00"/>
    <d v="1899-12-30T01:31:00"/>
    <n v="50"/>
    <n v="124"/>
    <s v="Ticket"/>
    <s v="Saturday"/>
    <s v="Night"/>
    <x v="14"/>
    <s v="01"/>
  </r>
  <r>
    <x v="0"/>
    <n v="5"/>
    <d v="2010-08-15T00:00:00"/>
    <x v="116"/>
    <d v="1899-12-30T10:36:00"/>
    <d v="2010-08-15T00:00:00"/>
    <d v="1899-12-30T18:22:00"/>
    <n v="0"/>
    <n v="466"/>
    <s v="Pass"/>
    <s v="Sunday"/>
    <s v="Morning"/>
    <x v="0"/>
    <s v="18"/>
  </r>
  <r>
    <x v="0"/>
    <n v="6"/>
    <d v="2010-08-15T00:00:00"/>
    <x v="116"/>
    <d v="1899-12-30T10:55:00"/>
    <d v="2010-08-15T00:00:00"/>
    <d v="1899-12-30T19:12:00"/>
    <n v="170"/>
    <n v="497"/>
    <s v="Ticket"/>
    <s v="Sunday"/>
    <s v="Morning"/>
    <x v="0"/>
    <s v="19"/>
  </r>
  <r>
    <x v="0"/>
    <n v="8"/>
    <d v="2010-08-15T00:00:00"/>
    <x v="116"/>
    <d v="1899-12-30T12:37:00"/>
    <d v="2010-08-15T00:00:00"/>
    <d v="1899-12-30T18:35:00"/>
    <n v="110"/>
    <n v="358"/>
    <s v="Ticket"/>
    <s v="Sunday"/>
    <s v="Morning"/>
    <x v="2"/>
    <s v="18"/>
  </r>
  <r>
    <x v="0"/>
    <n v="5"/>
    <d v="2010-08-15T00:00:00"/>
    <x v="116"/>
    <d v="1899-12-30T13:39:00"/>
    <d v="2010-08-15T00:00:00"/>
    <d v="1899-12-30T14:55:00"/>
    <n v="50"/>
    <n v="76"/>
    <s v="Ticket"/>
    <s v="Sunday"/>
    <s v="Morning"/>
    <x v="3"/>
    <s v="14"/>
  </r>
  <r>
    <x v="0"/>
    <n v="6"/>
    <d v="2010-08-15T00:00:00"/>
    <x v="116"/>
    <d v="1899-12-30T13:55:00"/>
    <d v="2010-08-15T00:00:00"/>
    <d v="1899-12-30T15:20:00"/>
    <n v="50"/>
    <n v="85"/>
    <s v="Ticket"/>
    <s v="Sunday"/>
    <s v="Morning"/>
    <x v="3"/>
    <s v="15"/>
  </r>
  <r>
    <x v="0"/>
    <n v="6"/>
    <d v="2010-08-15T00:00:00"/>
    <x v="116"/>
    <d v="1899-12-30T14:54:00"/>
    <d v="2010-08-15T00:00:00"/>
    <d v="1899-12-30T20:09:00"/>
    <n v="110"/>
    <n v="315"/>
    <s v="Ticket"/>
    <s v="Sunday"/>
    <s v="Afternoon"/>
    <x v="4"/>
    <s v="20"/>
  </r>
  <r>
    <x v="0"/>
    <n v="8"/>
    <d v="2010-08-15T00:00:00"/>
    <x v="116"/>
    <d v="1899-12-30T15:05:00"/>
    <d v="2010-08-15T00:00:00"/>
    <d v="1899-12-30T20:48:00"/>
    <n v="110"/>
    <n v="343"/>
    <s v="Ticket"/>
    <s v="Sunday"/>
    <s v="Afternoon"/>
    <x v="5"/>
    <s v="20"/>
  </r>
  <r>
    <x v="0"/>
    <n v="5"/>
    <d v="2010-08-15T00:00:00"/>
    <x v="116"/>
    <d v="1899-12-30T15:11:00"/>
    <d v="2010-08-15T00:00:00"/>
    <d v="1899-12-30T19:26:00"/>
    <n v="90"/>
    <n v="255"/>
    <s v="Ticket"/>
    <s v="Sunday"/>
    <s v="Afternoon"/>
    <x v="5"/>
    <s v="19"/>
  </r>
  <r>
    <x v="0"/>
    <n v="5"/>
    <d v="2010-08-15T00:00:00"/>
    <x v="116"/>
    <d v="1899-12-30T15:51:00"/>
    <d v="2010-08-15T00:00:00"/>
    <d v="1899-12-30T20:13:00"/>
    <n v="90"/>
    <n v="262"/>
    <s v="Ticket"/>
    <s v="Sunday"/>
    <s v="Afternoon"/>
    <x v="5"/>
    <s v="20"/>
  </r>
  <r>
    <x v="0"/>
    <n v="6"/>
    <d v="2010-08-15T00:00:00"/>
    <x v="116"/>
    <d v="1899-12-30T16:06:00"/>
    <d v="2010-08-15T00:00:00"/>
    <d v="1899-12-30T17:39:00"/>
    <n v="50"/>
    <n v="93"/>
    <s v="Ticket"/>
    <s v="Sunday"/>
    <s v="Afternoon"/>
    <x v="11"/>
    <s v="17"/>
  </r>
  <r>
    <x v="0"/>
    <n v="5"/>
    <d v="2010-08-15T00:00:00"/>
    <x v="116"/>
    <d v="1899-12-30T18:13:00"/>
    <d v="2010-08-15T00:00:00"/>
    <d v="1899-12-30T20:00:00"/>
    <n v="50"/>
    <n v="107"/>
    <s v="Ticket"/>
    <s v="Sunday"/>
    <s v="Evening"/>
    <x v="12"/>
    <s v="20"/>
  </r>
  <r>
    <x v="0"/>
    <n v="8"/>
    <d v="2010-08-15T00:00:00"/>
    <x v="116"/>
    <d v="1899-12-30T18:20:00"/>
    <d v="2010-08-15T00:00:00"/>
    <d v="1899-12-30T20:10:00"/>
    <n v="50"/>
    <n v="110"/>
    <s v="Ticket"/>
    <s v="Sunday"/>
    <s v="Evening"/>
    <x v="12"/>
    <s v="20"/>
  </r>
  <r>
    <x v="0"/>
    <n v="5"/>
    <d v="2010-08-15T00:00:00"/>
    <x v="116"/>
    <d v="1899-12-30T19:23:00"/>
    <d v="2010-08-15T00:00:00"/>
    <d v="1899-12-30T23:55:00"/>
    <n v="90"/>
    <n v="272"/>
    <s v="Ticket"/>
    <s v="Sunday"/>
    <s v="Evening"/>
    <x v="7"/>
    <s v="23"/>
  </r>
  <r>
    <x v="0"/>
    <n v="5"/>
    <d v="2010-08-15T00:00:00"/>
    <x v="116"/>
    <d v="1899-12-30T19:25:00"/>
    <d v="2010-08-15T00:00:00"/>
    <d v="1899-12-30T23:35:00"/>
    <n v="90"/>
    <n v="250"/>
    <s v="Ticket"/>
    <s v="Sunday"/>
    <s v="Evening"/>
    <x v="7"/>
    <s v="23"/>
  </r>
  <r>
    <x v="0"/>
    <n v="5"/>
    <d v="2010-08-15T00:00:00"/>
    <x v="116"/>
    <d v="1899-12-30T19:59:00"/>
    <d v="2010-08-15T00:00:00"/>
    <d v="1899-12-30T21:40:00"/>
    <n v="50"/>
    <n v="101"/>
    <s v="Ticket"/>
    <s v="Sunday"/>
    <s v="Evening"/>
    <x v="7"/>
    <s v="21"/>
  </r>
  <r>
    <x v="0"/>
    <n v="6"/>
    <d v="2010-08-15T00:00:00"/>
    <x v="116"/>
    <d v="1899-12-30T21:10:00"/>
    <d v="2010-08-15T00:00:00"/>
    <d v="1899-12-30T23:44:00"/>
    <n v="50"/>
    <n v="154"/>
    <s v="Ticket"/>
    <s v="Sunday"/>
    <s v="Evening"/>
    <x v="13"/>
    <s v="23"/>
  </r>
  <r>
    <x v="0"/>
    <n v="6"/>
    <d v="2010-08-21T00:00:00"/>
    <x v="117"/>
    <d v="1899-12-30T11:34:00"/>
    <d v="2010-08-21T00:00:00"/>
    <d v="1899-12-30T17:07:00"/>
    <n v="110"/>
    <n v="333"/>
    <s v="Ticket"/>
    <s v="Saturday"/>
    <s v="Morning"/>
    <x v="1"/>
    <s v="17"/>
  </r>
  <r>
    <x v="0"/>
    <n v="6"/>
    <d v="2010-08-21T00:00:00"/>
    <x v="117"/>
    <d v="1899-12-30T14:32:00"/>
    <d v="2010-08-21T00:00:00"/>
    <d v="1899-12-30T19:24:00"/>
    <n v="90"/>
    <n v="292"/>
    <s v="Ticket"/>
    <s v="Saturday"/>
    <s v="Afternoon"/>
    <x v="4"/>
    <s v="19"/>
  </r>
  <r>
    <x v="0"/>
    <n v="5"/>
    <d v="2010-08-21T00:00:00"/>
    <x v="117"/>
    <d v="1899-12-30T15:15:00"/>
    <d v="2010-08-21T00:00:00"/>
    <d v="1899-12-30T17:23:00"/>
    <n v="50"/>
    <n v="128"/>
    <s v="Ticket"/>
    <s v="Saturday"/>
    <s v="Afternoon"/>
    <x v="5"/>
    <s v="17"/>
  </r>
  <r>
    <x v="0"/>
    <n v="6"/>
    <d v="2010-08-21T00:00:00"/>
    <x v="117"/>
    <d v="1899-12-30T15:21:00"/>
    <d v="2010-08-21T00:00:00"/>
    <d v="1899-12-30T20:15:00"/>
    <n v="90"/>
    <n v="294"/>
    <s v="Ticket"/>
    <s v="Saturday"/>
    <s v="Afternoon"/>
    <x v="5"/>
    <s v="20"/>
  </r>
  <r>
    <x v="0"/>
    <n v="6"/>
    <d v="2010-08-21T00:00:00"/>
    <x v="117"/>
    <d v="1899-12-30T16:15:00"/>
    <d v="2010-08-21T00:00:00"/>
    <d v="1899-12-30T20:02:00"/>
    <n v="70"/>
    <n v="227"/>
    <s v="Ticket"/>
    <s v="Saturday"/>
    <s v="Afternoon"/>
    <x v="11"/>
    <s v="20"/>
  </r>
  <r>
    <x v="0"/>
    <n v="8"/>
    <d v="2010-08-21T00:00:00"/>
    <x v="117"/>
    <d v="1899-12-30T16:38:00"/>
    <d v="2010-08-21T00:00:00"/>
    <d v="1899-12-30T21:44:00"/>
    <n v="110"/>
    <n v="306"/>
    <s v="Ticket"/>
    <s v="Saturday"/>
    <s v="Afternoon"/>
    <x v="11"/>
    <s v="21"/>
  </r>
  <r>
    <x v="0"/>
    <n v="6"/>
    <d v="2010-08-21T00:00:00"/>
    <x v="117"/>
    <d v="1899-12-30T16:39:00"/>
    <d v="2010-08-21T00:00:00"/>
    <d v="1899-12-30T18:41:00"/>
    <n v="50"/>
    <n v="122"/>
    <s v="Ticket"/>
    <s v="Saturday"/>
    <s v="Afternoon"/>
    <x v="11"/>
    <s v="18"/>
  </r>
  <r>
    <x v="0"/>
    <n v="6"/>
    <d v="2010-08-21T00:00:00"/>
    <x v="117"/>
    <d v="1899-12-30T16:41:00"/>
    <d v="2010-08-21T00:00:00"/>
    <d v="1899-12-30T19:05:00"/>
    <n v="50"/>
    <n v="144"/>
    <s v="Manual"/>
    <s v="Saturday"/>
    <s v="Afternoon"/>
    <x v="11"/>
    <s v="19"/>
  </r>
  <r>
    <x v="0"/>
    <n v="5"/>
    <d v="2010-08-21T00:00:00"/>
    <x v="117"/>
    <d v="1899-12-30T16:48:00"/>
    <d v="2010-08-21T00:00:00"/>
    <d v="1899-12-30T18:19:00"/>
    <n v="50"/>
    <n v="91"/>
    <s v="Ticket"/>
    <s v="Saturday"/>
    <s v="Afternoon"/>
    <x v="11"/>
    <s v="18"/>
  </r>
  <r>
    <x v="0"/>
    <n v="8"/>
    <d v="2010-08-21T00:00:00"/>
    <x v="117"/>
    <d v="1899-12-30T16:56:00"/>
    <d v="2010-08-21T00:00:00"/>
    <d v="1899-12-30T21:09:00"/>
    <n v="90"/>
    <n v="253"/>
    <s v="Ticket"/>
    <s v="Saturday"/>
    <s v="Afternoon"/>
    <x v="11"/>
    <s v="21"/>
  </r>
  <r>
    <x v="0"/>
    <n v="5"/>
    <d v="2010-08-21T00:00:00"/>
    <x v="117"/>
    <d v="1899-12-30T16:57:00"/>
    <d v="2010-08-21T00:00:00"/>
    <d v="1899-12-30T19:05:00"/>
    <n v="50"/>
    <n v="128"/>
    <s v="Ticket"/>
    <s v="Saturday"/>
    <s v="Afternoon"/>
    <x v="11"/>
    <s v="19"/>
  </r>
  <r>
    <x v="0"/>
    <n v="8"/>
    <d v="2010-08-21T00:00:00"/>
    <x v="117"/>
    <d v="1899-12-30T17:03:00"/>
    <d v="2010-08-21T00:00:00"/>
    <d v="1899-12-30T17:34:00"/>
    <n v="50"/>
    <n v="31"/>
    <s v="Ticket"/>
    <s v="Saturday"/>
    <s v="Afternoon"/>
    <x v="6"/>
    <s v="17"/>
  </r>
  <r>
    <x v="0"/>
    <n v="5"/>
    <d v="2010-08-21T00:00:00"/>
    <x v="117"/>
    <d v="1899-12-30T17:14:00"/>
    <d v="2010-08-21T00:00:00"/>
    <d v="1899-12-30T17:47:00"/>
    <n v="50"/>
    <n v="33"/>
    <s v="Ticket"/>
    <s v="Saturday"/>
    <s v="Afternoon"/>
    <x v="6"/>
    <s v="17"/>
  </r>
  <r>
    <x v="0"/>
    <n v="5"/>
    <d v="2010-08-21T00:00:00"/>
    <x v="117"/>
    <d v="1899-12-30T17:31:00"/>
    <d v="2010-08-21T00:00:00"/>
    <d v="1899-12-30T20:55:00"/>
    <n v="70"/>
    <n v="204"/>
    <s v="Ticket"/>
    <s v="Saturday"/>
    <s v="Afternoon"/>
    <x v="6"/>
    <s v="20"/>
  </r>
  <r>
    <x v="0"/>
    <n v="5"/>
    <d v="2010-08-21T00:00:00"/>
    <x v="117"/>
    <d v="1899-12-30T17:39:00"/>
    <d v="2010-08-21T00:00:00"/>
    <d v="1899-12-30T18:42:00"/>
    <n v="50"/>
    <n v="63"/>
    <s v="Ticket"/>
    <s v="Saturday"/>
    <s v="Afternoon"/>
    <x v="6"/>
    <s v="18"/>
  </r>
  <r>
    <x v="0"/>
    <n v="6"/>
    <d v="2010-08-21T00:00:00"/>
    <x v="117"/>
    <d v="1899-12-30T17:53:00"/>
    <d v="2010-08-21T00:00:00"/>
    <d v="1899-12-30T21:56:00"/>
    <n v="90"/>
    <n v="243"/>
    <s v="Ticket"/>
    <s v="Saturday"/>
    <s v="Afternoon"/>
    <x v="6"/>
    <s v="21"/>
  </r>
  <r>
    <x v="0"/>
    <n v="6"/>
    <d v="2010-08-21T00:00:00"/>
    <x v="117"/>
    <d v="1899-12-30T18:36:00"/>
    <d v="2010-08-21T00:00:00"/>
    <d v="1899-12-30T21:01:00"/>
    <n v="50"/>
    <n v="145"/>
    <s v="Ticket"/>
    <s v="Saturday"/>
    <s v="Evening"/>
    <x v="12"/>
    <s v="21"/>
  </r>
  <r>
    <x v="0"/>
    <n v="6"/>
    <d v="2010-08-21T00:00:00"/>
    <x v="117"/>
    <d v="1899-12-30T19:20:00"/>
    <d v="2010-08-21T00:00:00"/>
    <d v="1899-12-30T20:39:00"/>
    <n v="50"/>
    <n v="79"/>
    <s v="Ticket"/>
    <s v="Saturday"/>
    <s v="Evening"/>
    <x v="7"/>
    <s v="20"/>
  </r>
  <r>
    <x v="0"/>
    <n v="5"/>
    <d v="2010-08-21T00:00:00"/>
    <x v="117"/>
    <d v="1899-12-30T19:54:00"/>
    <d v="2010-08-21T00:00:00"/>
    <d v="1899-12-30T22:59:00"/>
    <n v="70"/>
    <n v="185"/>
    <s v="Ticket"/>
    <s v="Saturday"/>
    <s v="Evening"/>
    <x v="7"/>
    <s v="22"/>
  </r>
  <r>
    <x v="0"/>
    <n v="5"/>
    <d v="2010-08-21T00:00:00"/>
    <x v="117"/>
    <d v="1899-12-30T21:16:00"/>
    <d v="2010-08-22T00:00:00"/>
    <d v="1899-12-30T01:20:00"/>
    <n v="90"/>
    <n v="244"/>
    <s v="Ticket"/>
    <s v="Saturday"/>
    <s v="Evening"/>
    <x v="13"/>
    <s v="01"/>
  </r>
  <r>
    <x v="0"/>
    <n v="5"/>
    <d v="2010-08-21T00:00:00"/>
    <x v="117"/>
    <d v="1899-12-30T21:27:00"/>
    <d v="2010-08-21T00:00:00"/>
    <d v="1899-12-30T23:52:00"/>
    <n v="50"/>
    <n v="145"/>
    <s v="Ticket"/>
    <s v="Saturday"/>
    <s v="Evening"/>
    <x v="13"/>
    <s v="23"/>
  </r>
  <r>
    <x v="0"/>
    <n v="5"/>
    <d v="2010-08-22T00:00:00"/>
    <x v="118"/>
    <d v="1899-12-30T11:18:00"/>
    <d v="2010-08-22T00:00:00"/>
    <d v="1899-12-30T11:52:00"/>
    <n v="50"/>
    <n v="34"/>
    <s v="Ticket"/>
    <s v="Sunday"/>
    <s v="Morning"/>
    <x v="1"/>
    <s v="11"/>
  </r>
  <r>
    <x v="0"/>
    <n v="8"/>
    <d v="2010-08-22T00:00:00"/>
    <x v="118"/>
    <d v="1899-12-30T12:07:00"/>
    <d v="2010-08-22T00:00:00"/>
    <d v="1899-12-30T15:48:00"/>
    <n v="70"/>
    <n v="221"/>
    <s v="Ticket"/>
    <s v="Sunday"/>
    <s v="Morning"/>
    <x v="2"/>
    <s v="15"/>
  </r>
  <r>
    <x v="0"/>
    <n v="6"/>
    <d v="2010-08-22T00:00:00"/>
    <x v="118"/>
    <d v="1899-12-30T12:22:00"/>
    <d v="2010-08-22T00:00:00"/>
    <d v="1899-12-30T13:42:00"/>
    <n v="50"/>
    <n v="80"/>
    <s v="Ticket"/>
    <s v="Sunday"/>
    <s v="Morning"/>
    <x v="2"/>
    <s v="13"/>
  </r>
  <r>
    <x v="0"/>
    <n v="5"/>
    <d v="2010-08-22T00:00:00"/>
    <x v="118"/>
    <d v="1899-12-30T12:23:00"/>
    <d v="2010-08-22T00:00:00"/>
    <d v="1899-12-30T17:09:00"/>
    <n v="90"/>
    <n v="286"/>
    <s v="Ticket"/>
    <s v="Sunday"/>
    <s v="Morning"/>
    <x v="2"/>
    <s v="17"/>
  </r>
  <r>
    <x v="0"/>
    <n v="5"/>
    <d v="2010-08-22T00:00:00"/>
    <x v="118"/>
    <d v="1899-12-30T12:48:00"/>
    <d v="2010-08-22T00:00:00"/>
    <d v="1899-12-30T14:05:00"/>
    <n v="50"/>
    <n v="77"/>
    <s v="Ticket"/>
    <s v="Sunday"/>
    <s v="Morning"/>
    <x v="2"/>
    <s v="14"/>
  </r>
  <r>
    <x v="0"/>
    <n v="5"/>
    <d v="2010-08-22T00:00:00"/>
    <x v="118"/>
    <d v="1899-12-30T14:04:00"/>
    <d v="2010-08-22T00:00:00"/>
    <d v="1899-12-30T15:35:00"/>
    <n v="50"/>
    <n v="91"/>
    <s v="Ticket"/>
    <s v="Sunday"/>
    <s v="Afternoon"/>
    <x v="4"/>
    <s v="15"/>
  </r>
  <r>
    <x v="0"/>
    <n v="5"/>
    <d v="2010-08-22T00:00:00"/>
    <x v="118"/>
    <d v="1899-12-30T14:24:00"/>
    <d v="2010-08-22T00:00:00"/>
    <d v="1899-12-30T16:20:00"/>
    <n v="50"/>
    <n v="116"/>
    <s v="Ticket"/>
    <s v="Sunday"/>
    <s v="Afternoon"/>
    <x v="4"/>
    <s v="16"/>
  </r>
  <r>
    <x v="0"/>
    <n v="5"/>
    <d v="2010-08-22T00:00:00"/>
    <x v="118"/>
    <d v="1899-12-30T15:38:00"/>
    <d v="2010-08-22T00:00:00"/>
    <d v="1899-12-30T18:03:00"/>
    <n v="50"/>
    <n v="145"/>
    <s v="Ticket"/>
    <s v="Sunday"/>
    <s v="Afternoon"/>
    <x v="5"/>
    <s v="18"/>
  </r>
  <r>
    <x v="0"/>
    <n v="5"/>
    <d v="2010-08-22T00:00:00"/>
    <x v="118"/>
    <d v="1899-12-30T15:52:00"/>
    <d v="2010-08-22T00:00:00"/>
    <d v="1899-12-30T18:23:00"/>
    <n v="50"/>
    <n v="151"/>
    <s v="Ticket"/>
    <s v="Sunday"/>
    <s v="Afternoon"/>
    <x v="5"/>
    <s v="18"/>
  </r>
  <r>
    <x v="0"/>
    <n v="6"/>
    <d v="2010-08-22T00:00:00"/>
    <x v="118"/>
    <d v="1899-12-30T17:36:00"/>
    <d v="2010-08-22T00:00:00"/>
    <d v="1899-12-30T19:18:00"/>
    <n v="50"/>
    <n v="102"/>
    <s v="Ticket"/>
    <s v="Sunday"/>
    <s v="Afternoon"/>
    <x v="6"/>
    <s v="19"/>
  </r>
  <r>
    <x v="0"/>
    <n v="6"/>
    <d v="2010-08-22T00:00:00"/>
    <x v="118"/>
    <d v="1899-12-30T17:40:00"/>
    <d v="2010-08-22T00:00:00"/>
    <d v="1899-12-30T20:54:00"/>
    <n v="70"/>
    <n v="194"/>
    <s v="Ticket"/>
    <s v="Sunday"/>
    <s v="Afternoon"/>
    <x v="6"/>
    <s v="20"/>
  </r>
  <r>
    <x v="0"/>
    <n v="8"/>
    <d v="2010-08-22T00:00:00"/>
    <x v="118"/>
    <d v="1899-12-30T18:04:00"/>
    <d v="2010-08-22T00:00:00"/>
    <d v="1899-12-30T21:03:00"/>
    <n v="50"/>
    <n v="179"/>
    <s v="Ticket"/>
    <s v="Sunday"/>
    <s v="Evening"/>
    <x v="12"/>
    <s v="21"/>
  </r>
  <r>
    <x v="0"/>
    <n v="5"/>
    <d v="2010-08-22T00:00:00"/>
    <x v="118"/>
    <d v="1899-12-30T19:01:00"/>
    <d v="2010-08-22T00:00:00"/>
    <d v="1899-12-30T22:22:00"/>
    <n v="70"/>
    <n v="201"/>
    <s v="Ticket"/>
    <s v="Sunday"/>
    <s v="Evening"/>
    <x v="7"/>
    <s v="22"/>
  </r>
  <r>
    <x v="0"/>
    <n v="6"/>
    <d v="2010-08-22T00:00:00"/>
    <x v="118"/>
    <d v="1899-12-30T19:20:00"/>
    <d v="2010-08-22T00:00:00"/>
    <d v="1899-12-30T22:44:00"/>
    <n v="70"/>
    <n v="204"/>
    <s v="Ticket"/>
    <s v="Sunday"/>
    <s v="Evening"/>
    <x v="7"/>
    <s v="22"/>
  </r>
  <r>
    <x v="0"/>
    <n v="6"/>
    <d v="2010-08-22T00:00:00"/>
    <x v="118"/>
    <d v="1899-12-30T19:36:00"/>
    <d v="2010-08-22T00:00:00"/>
    <d v="1899-12-30T21:01:00"/>
    <n v="50"/>
    <n v="85"/>
    <s v="Ticket"/>
    <s v="Sunday"/>
    <s v="Evening"/>
    <x v="7"/>
    <s v="21"/>
  </r>
  <r>
    <x v="0"/>
    <n v="8"/>
    <d v="2010-08-22T00:00:00"/>
    <x v="118"/>
    <d v="1899-12-30T20:10:00"/>
    <d v="2010-08-22T00:00:00"/>
    <d v="1899-12-30T22:06:00"/>
    <n v="50"/>
    <n v="116"/>
    <s v="Ticket"/>
    <s v="Sunday"/>
    <s v="Evening"/>
    <x v="8"/>
    <s v="22"/>
  </r>
  <r>
    <x v="0"/>
    <n v="6"/>
    <d v="2010-08-22T00:00:00"/>
    <x v="118"/>
    <d v="1899-12-30T21:51:00"/>
    <d v="2010-08-23T00:00:00"/>
    <d v="1899-12-30T01:12:00"/>
    <n v="70"/>
    <n v="201"/>
    <s v="Ticket"/>
    <s v="Sunday"/>
    <s v="Evening"/>
    <x v="13"/>
    <s v="01"/>
  </r>
  <r>
    <x v="0"/>
    <n v="5"/>
    <d v="2010-08-22T00:00:00"/>
    <x v="118"/>
    <d v="1899-12-30T22:11:00"/>
    <d v="2010-08-23T00:00:00"/>
    <d v="1899-12-30T00:01:00"/>
    <n v="50"/>
    <n v="110"/>
    <s v="Ticket"/>
    <s v="Sunday"/>
    <s v="Night"/>
    <x v="9"/>
    <s v="00"/>
  </r>
  <r>
    <x v="0"/>
    <n v="5"/>
    <d v="2010-08-28T00:00:00"/>
    <x v="119"/>
    <d v="1899-12-30T11:36:00"/>
    <d v="2010-08-28T00:00:00"/>
    <d v="1899-12-30T17:31:00"/>
    <n v="110"/>
    <n v="355"/>
    <s v="Ticket"/>
    <s v="Saturday"/>
    <s v="Morning"/>
    <x v="1"/>
    <s v="17"/>
  </r>
  <r>
    <x v="0"/>
    <n v="6"/>
    <d v="2010-08-28T00:00:00"/>
    <x v="119"/>
    <d v="1899-12-30T13:47:00"/>
    <d v="2010-08-28T00:00:00"/>
    <d v="1899-12-30T17:14:00"/>
    <n v="70"/>
    <n v="207"/>
    <s v="Ticket"/>
    <s v="Saturday"/>
    <s v="Morning"/>
    <x v="3"/>
    <s v="17"/>
  </r>
  <r>
    <x v="0"/>
    <n v="5"/>
    <d v="2010-08-28T00:00:00"/>
    <x v="119"/>
    <d v="1899-12-30T14:23:00"/>
    <d v="2010-08-28T00:00:00"/>
    <d v="1899-12-30T15:46:00"/>
    <n v="50"/>
    <n v="83"/>
    <s v="Ticket"/>
    <s v="Saturday"/>
    <s v="Afternoon"/>
    <x v="4"/>
    <s v="15"/>
  </r>
  <r>
    <x v="0"/>
    <n v="6"/>
    <d v="2010-08-28T00:00:00"/>
    <x v="119"/>
    <d v="1899-12-30T15:29:00"/>
    <d v="2010-08-28T00:00:00"/>
    <d v="1899-12-30T18:06:00"/>
    <n v="50"/>
    <n v="157"/>
    <s v="Ticket"/>
    <s v="Saturday"/>
    <s v="Afternoon"/>
    <x v="5"/>
    <s v="18"/>
  </r>
  <r>
    <x v="0"/>
    <n v="6"/>
    <d v="2010-08-28T00:00:00"/>
    <x v="119"/>
    <d v="1899-12-30T16:37:00"/>
    <d v="2010-08-28T00:00:00"/>
    <d v="1899-12-30T20:59:00"/>
    <n v="90"/>
    <n v="262"/>
    <s v="Ticket"/>
    <s v="Saturday"/>
    <s v="Afternoon"/>
    <x v="11"/>
    <s v="20"/>
  </r>
  <r>
    <x v="0"/>
    <n v="5"/>
    <d v="2010-08-28T00:00:00"/>
    <x v="119"/>
    <d v="1899-12-30T16:53:00"/>
    <d v="2010-08-28T00:00:00"/>
    <d v="1899-12-30T19:23:00"/>
    <n v="300"/>
    <n v="150"/>
    <s v="Ticket"/>
    <s v="Saturday"/>
    <s v="Afternoon"/>
    <x v="11"/>
    <s v="19"/>
  </r>
  <r>
    <x v="0"/>
    <n v="8"/>
    <d v="2010-08-28T00:00:00"/>
    <x v="119"/>
    <d v="1899-12-30T17:11:00"/>
    <d v="2010-08-28T00:00:00"/>
    <d v="1899-12-30T17:48:00"/>
    <n v="50"/>
    <n v="37"/>
    <s v="Ticket"/>
    <s v="Saturday"/>
    <s v="Afternoon"/>
    <x v="6"/>
    <s v="17"/>
  </r>
  <r>
    <x v="0"/>
    <n v="6"/>
    <d v="2010-08-28T00:00:00"/>
    <x v="119"/>
    <d v="1899-12-30T17:33:00"/>
    <d v="2010-08-28T00:00:00"/>
    <d v="1899-12-30T18:42:00"/>
    <n v="50"/>
    <n v="69"/>
    <s v="Ticket"/>
    <s v="Saturday"/>
    <s v="Afternoon"/>
    <x v="6"/>
    <s v="18"/>
  </r>
  <r>
    <x v="0"/>
    <n v="6"/>
    <d v="2010-08-28T00:00:00"/>
    <x v="119"/>
    <d v="1899-12-30T18:53:00"/>
    <d v="2010-08-28T00:00:00"/>
    <d v="1899-12-30T20:42:00"/>
    <n v="50"/>
    <n v="109"/>
    <s v="Ticket"/>
    <s v="Saturday"/>
    <s v="Evening"/>
    <x v="12"/>
    <s v="20"/>
  </r>
  <r>
    <x v="0"/>
    <n v="6"/>
    <d v="2010-08-28T00:00:00"/>
    <x v="119"/>
    <d v="1899-12-30T19:04:00"/>
    <d v="2010-08-28T00:00:00"/>
    <d v="1899-12-30T22:40:00"/>
    <n v="70"/>
    <n v="216"/>
    <s v="Ticket"/>
    <s v="Saturday"/>
    <s v="Evening"/>
    <x v="7"/>
    <s v="22"/>
  </r>
  <r>
    <x v="0"/>
    <n v="6"/>
    <d v="2010-08-28T00:00:00"/>
    <x v="119"/>
    <d v="1899-12-30T19:48:00"/>
    <d v="2010-08-28T00:00:00"/>
    <d v="1899-12-30T23:41:00"/>
    <n v="70"/>
    <n v="233"/>
    <s v="Ticket"/>
    <s v="Saturday"/>
    <s v="Evening"/>
    <x v="7"/>
    <s v="23"/>
  </r>
  <r>
    <x v="0"/>
    <n v="6"/>
    <d v="2010-08-28T00:00:00"/>
    <x v="119"/>
    <d v="1899-12-30T19:52:00"/>
    <d v="2010-08-28T00:00:00"/>
    <d v="1899-12-30T22:51:00"/>
    <n v="50"/>
    <n v="179"/>
    <s v="Ticket"/>
    <s v="Saturday"/>
    <s v="Evening"/>
    <x v="7"/>
    <s v="22"/>
  </r>
  <r>
    <x v="0"/>
    <n v="5"/>
    <d v="2010-08-28T00:00:00"/>
    <x v="119"/>
    <d v="1899-12-30T19:55:00"/>
    <d v="2010-08-28T00:00:00"/>
    <d v="1899-12-30T21:25:00"/>
    <n v="50"/>
    <n v="90"/>
    <s v="Ticket"/>
    <s v="Saturday"/>
    <s v="Evening"/>
    <x v="7"/>
    <s v="21"/>
  </r>
  <r>
    <x v="0"/>
    <n v="5"/>
    <d v="2010-08-28T00:00:00"/>
    <x v="119"/>
    <d v="1899-12-30T20:20:00"/>
    <d v="2010-08-28T00:00:00"/>
    <d v="1899-12-30T23:00:00"/>
    <n v="50"/>
    <n v="160"/>
    <s v="Ticket"/>
    <s v="Saturday"/>
    <s v="Evening"/>
    <x v="8"/>
    <s v="23"/>
  </r>
  <r>
    <x v="0"/>
    <n v="5"/>
    <d v="2010-08-28T00:00:00"/>
    <x v="119"/>
    <d v="1899-12-30T22:43:00"/>
    <d v="2010-08-29T00:00:00"/>
    <d v="1899-12-30T00:22:00"/>
    <n v="50"/>
    <n v="99"/>
    <s v="Ticket"/>
    <s v="Saturday"/>
    <s v="Night"/>
    <x v="9"/>
    <s v="00"/>
  </r>
  <r>
    <x v="0"/>
    <n v="6"/>
    <d v="2010-08-29T00:00:00"/>
    <x v="120"/>
    <d v="1899-12-30T10:54:00"/>
    <d v="2010-08-29T00:00:00"/>
    <d v="1899-12-30T12:43:00"/>
    <n v="50"/>
    <n v="109"/>
    <s v="Ticket"/>
    <s v="Sunday"/>
    <s v="Morning"/>
    <x v="0"/>
    <s v="12"/>
  </r>
  <r>
    <x v="0"/>
    <n v="5"/>
    <d v="2010-08-29T00:00:00"/>
    <x v="120"/>
    <d v="1899-12-30T12:19:00"/>
    <d v="2010-08-29T00:00:00"/>
    <d v="1899-12-30T13:19:00"/>
    <n v="50"/>
    <n v="60"/>
    <s v="Ticket"/>
    <s v="Sunday"/>
    <s v="Morning"/>
    <x v="2"/>
    <s v="13"/>
  </r>
  <r>
    <x v="0"/>
    <n v="6"/>
    <d v="2010-08-29T00:00:00"/>
    <x v="120"/>
    <d v="1899-12-30T12:50:00"/>
    <d v="2010-08-29T00:00:00"/>
    <d v="1899-12-30T14:49:00"/>
    <n v="50"/>
    <n v="119"/>
    <s v="Ticket"/>
    <s v="Sunday"/>
    <s v="Morning"/>
    <x v="2"/>
    <s v="14"/>
  </r>
  <r>
    <x v="0"/>
    <n v="6"/>
    <d v="2010-08-29T00:00:00"/>
    <x v="120"/>
    <d v="1899-12-30T13:32:00"/>
    <d v="2010-08-29T00:00:00"/>
    <d v="1899-12-30T16:15:00"/>
    <n v="50"/>
    <n v="163"/>
    <s v="Ticket"/>
    <s v="Sunday"/>
    <s v="Morning"/>
    <x v="3"/>
    <s v="16"/>
  </r>
  <r>
    <x v="0"/>
    <n v="6"/>
    <d v="2010-08-29T00:00:00"/>
    <x v="120"/>
    <d v="1899-12-30T14:49:00"/>
    <d v="2010-08-29T00:00:00"/>
    <d v="1899-12-30T16:57:00"/>
    <n v="50"/>
    <n v="128"/>
    <s v="Ticket"/>
    <s v="Sunday"/>
    <s v="Afternoon"/>
    <x v="4"/>
    <s v="16"/>
  </r>
  <r>
    <x v="0"/>
    <n v="5"/>
    <d v="2010-08-29T00:00:00"/>
    <x v="120"/>
    <d v="1899-12-30T14:52:00"/>
    <d v="2010-08-29T00:00:00"/>
    <d v="1899-12-30T16:13:00"/>
    <n v="50"/>
    <n v="81"/>
    <s v="Ticket"/>
    <s v="Sunday"/>
    <s v="Afternoon"/>
    <x v="4"/>
    <s v="16"/>
  </r>
  <r>
    <x v="0"/>
    <n v="5"/>
    <d v="2010-08-29T00:00:00"/>
    <x v="120"/>
    <d v="1899-12-30T15:22:00"/>
    <d v="2010-08-29T00:00:00"/>
    <d v="1899-12-30T16:11:00"/>
    <n v="50"/>
    <n v="49"/>
    <s v="Ticket"/>
    <s v="Sunday"/>
    <s v="Afternoon"/>
    <x v="5"/>
    <s v="16"/>
  </r>
  <r>
    <x v="0"/>
    <n v="5"/>
    <d v="2010-08-29T00:00:00"/>
    <x v="120"/>
    <d v="1899-12-30T16:58:00"/>
    <d v="2010-08-29T00:00:00"/>
    <d v="1899-12-30T18:07:00"/>
    <n v="50"/>
    <n v="69"/>
    <s v="Ticket"/>
    <s v="Sunday"/>
    <s v="Afternoon"/>
    <x v="11"/>
    <s v="18"/>
  </r>
  <r>
    <x v="0"/>
    <n v="6"/>
    <d v="2010-08-29T00:00:00"/>
    <x v="120"/>
    <d v="1899-12-30T17:45:00"/>
    <d v="2010-08-29T00:00:00"/>
    <d v="1899-12-30T19:47:00"/>
    <n v="50"/>
    <n v="122"/>
    <s v="Ticket"/>
    <s v="Sunday"/>
    <s v="Afternoon"/>
    <x v="6"/>
    <s v="19"/>
  </r>
  <r>
    <x v="0"/>
    <n v="8"/>
    <d v="2010-08-29T00:00:00"/>
    <x v="120"/>
    <d v="1899-12-30T17:57:00"/>
    <d v="2010-08-29T00:00:00"/>
    <d v="1899-12-30T19:04:00"/>
    <n v="50"/>
    <n v="67"/>
    <s v="Ticket"/>
    <s v="Sunday"/>
    <s v="Afternoon"/>
    <x v="6"/>
    <s v="19"/>
  </r>
  <r>
    <x v="0"/>
    <n v="6"/>
    <d v="2010-08-29T00:00:00"/>
    <x v="120"/>
    <d v="1899-12-30T18:36:00"/>
    <d v="2010-08-29T00:00:00"/>
    <d v="1899-12-30T20:38:00"/>
    <n v="50"/>
    <n v="122"/>
    <s v="Ticket"/>
    <s v="Sunday"/>
    <s v="Evening"/>
    <x v="12"/>
    <s v="20"/>
  </r>
  <r>
    <x v="0"/>
    <n v="5"/>
    <d v="2010-08-29T00:00:00"/>
    <x v="120"/>
    <d v="1899-12-30T19:42:00"/>
    <d v="2010-08-29T00:00:00"/>
    <d v="1899-12-30T22:28:00"/>
    <n v="50"/>
    <n v="166"/>
    <s v="Ticket"/>
    <s v="Sunday"/>
    <s v="Evening"/>
    <x v="7"/>
    <s v="22"/>
  </r>
  <r>
    <x v="0"/>
    <n v="6"/>
    <d v="2010-08-29T00:00:00"/>
    <x v="120"/>
    <d v="1899-12-30T20:13:00"/>
    <d v="2010-08-29T00:00:00"/>
    <d v="1899-12-30T21:23:00"/>
    <n v="50"/>
    <n v="70"/>
    <s v="Ticket"/>
    <s v="Sunday"/>
    <s v="Evening"/>
    <x v="8"/>
    <s v="21"/>
  </r>
  <r>
    <x v="0"/>
    <n v="6"/>
    <d v="2010-08-29T00:00:00"/>
    <x v="120"/>
    <d v="1899-12-30T20:54:00"/>
    <d v="2010-08-29T00:00:00"/>
    <d v="1899-12-30T22:32:00"/>
    <n v="50"/>
    <n v="98"/>
    <s v="Ticket"/>
    <s v="Sunday"/>
    <s v="Evening"/>
    <x v="8"/>
    <s v="22"/>
  </r>
  <r>
    <x v="0"/>
    <n v="6"/>
    <d v="2010-08-29T00:00:00"/>
    <x v="120"/>
    <d v="1899-12-30T21:37:00"/>
    <d v="2010-08-30T00:00:00"/>
    <d v="1899-12-30T00:44:00"/>
    <n v="70"/>
    <n v="187"/>
    <s v="Ticket"/>
    <s v="Sunday"/>
    <s v="Evening"/>
    <x v="13"/>
    <s v="00"/>
  </r>
  <r>
    <x v="0"/>
    <n v="5"/>
    <d v="2010-09-04T00:00:00"/>
    <x v="121"/>
    <d v="1899-12-30T11:04:00"/>
    <d v="2010-09-04T00:00:00"/>
    <d v="1899-12-30T16:18:00"/>
    <n v="110"/>
    <n v="314"/>
    <s v="Ticket"/>
    <s v="Saturday"/>
    <s v="Morning"/>
    <x v="1"/>
    <s v="16"/>
  </r>
  <r>
    <x v="0"/>
    <n v="6"/>
    <d v="2010-09-04T00:00:00"/>
    <x v="121"/>
    <d v="1899-12-30T11:58:00"/>
    <d v="2010-09-04T00:00:00"/>
    <d v="1899-12-30T14:14:00"/>
    <n v="50"/>
    <n v="136"/>
    <s v="Ticket"/>
    <s v="Saturday"/>
    <s v="Morning"/>
    <x v="1"/>
    <s v="14"/>
  </r>
  <r>
    <x v="0"/>
    <n v="6"/>
    <d v="2010-09-04T00:00:00"/>
    <x v="121"/>
    <d v="1899-12-30T12:17:00"/>
    <d v="2010-09-04T00:00:00"/>
    <d v="1899-12-30T15:21:00"/>
    <n v="70"/>
    <n v="184"/>
    <s v="Manual"/>
    <s v="Saturday"/>
    <s v="Morning"/>
    <x v="2"/>
    <s v="15"/>
  </r>
  <r>
    <x v="0"/>
    <n v="5"/>
    <d v="2010-09-04T00:00:00"/>
    <x v="121"/>
    <d v="1899-12-30T12:19:00"/>
    <d v="2010-09-04T00:00:00"/>
    <d v="1899-12-30T13:41:00"/>
    <n v="50"/>
    <n v="82"/>
    <s v="Ticket"/>
    <s v="Saturday"/>
    <s v="Morning"/>
    <x v="2"/>
    <s v="13"/>
  </r>
  <r>
    <x v="0"/>
    <n v="5"/>
    <d v="2010-09-04T00:00:00"/>
    <x v="121"/>
    <d v="1899-12-30T12:22:00"/>
    <d v="2010-09-04T00:00:00"/>
    <d v="1899-12-30T16:40:00"/>
    <n v="90"/>
    <n v="258"/>
    <s v="Ticket"/>
    <s v="Saturday"/>
    <s v="Morning"/>
    <x v="2"/>
    <s v="16"/>
  </r>
  <r>
    <x v="0"/>
    <n v="5"/>
    <d v="2010-09-04T00:00:00"/>
    <x v="121"/>
    <d v="1899-12-30T13:08:00"/>
    <d v="2010-09-04T00:00:00"/>
    <d v="1899-12-30T15:29:00"/>
    <n v="50"/>
    <n v="141"/>
    <s v="Ticket"/>
    <s v="Saturday"/>
    <s v="Morning"/>
    <x v="3"/>
    <s v="15"/>
  </r>
  <r>
    <x v="0"/>
    <n v="6"/>
    <d v="2010-09-04T00:00:00"/>
    <x v="121"/>
    <d v="1899-12-30T14:03:00"/>
    <d v="2010-09-04T00:00:00"/>
    <d v="1899-12-30T15:47:00"/>
    <n v="50"/>
    <n v="104"/>
    <s v="Ticket"/>
    <s v="Saturday"/>
    <s v="Afternoon"/>
    <x v="4"/>
    <s v="15"/>
  </r>
  <r>
    <x v="0"/>
    <n v="5"/>
    <d v="2010-09-04T00:00:00"/>
    <x v="121"/>
    <d v="1899-12-30T14:47:00"/>
    <d v="2010-09-04T00:00:00"/>
    <d v="1899-12-30T15:43:00"/>
    <n v="50"/>
    <n v="56"/>
    <s v="Ticket"/>
    <s v="Saturday"/>
    <s v="Afternoon"/>
    <x v="4"/>
    <s v="15"/>
  </r>
  <r>
    <x v="0"/>
    <n v="5"/>
    <d v="2010-09-04T00:00:00"/>
    <x v="121"/>
    <d v="1899-12-30T14:52:00"/>
    <d v="2010-09-04T00:00:00"/>
    <d v="1899-12-30T16:52:00"/>
    <n v="50"/>
    <n v="120"/>
    <s v="Ticket"/>
    <s v="Saturday"/>
    <s v="Afternoon"/>
    <x v="4"/>
    <s v="16"/>
  </r>
  <r>
    <x v="0"/>
    <n v="6"/>
    <d v="2010-09-04T00:00:00"/>
    <x v="121"/>
    <d v="1899-12-30T15:04:00"/>
    <d v="2010-09-04T00:00:00"/>
    <d v="1899-12-30T15:52:00"/>
    <n v="50"/>
    <n v="48"/>
    <s v="Ticket"/>
    <s v="Saturday"/>
    <s v="Afternoon"/>
    <x v="5"/>
    <s v="15"/>
  </r>
  <r>
    <x v="0"/>
    <n v="5"/>
    <d v="2010-09-04T00:00:00"/>
    <x v="121"/>
    <d v="1899-12-30T16:49:00"/>
    <d v="2010-09-04T00:00:00"/>
    <d v="1899-12-30T20:03:00"/>
    <n v="300"/>
    <n v="194"/>
    <s v="Ticket"/>
    <s v="Saturday"/>
    <s v="Afternoon"/>
    <x v="11"/>
    <s v="20"/>
  </r>
  <r>
    <x v="0"/>
    <n v="5"/>
    <d v="2010-09-04T00:00:00"/>
    <x v="121"/>
    <d v="1899-12-30T18:06:00"/>
    <d v="2010-09-04T00:00:00"/>
    <d v="1899-12-30T21:26:00"/>
    <n v="70"/>
    <n v="200"/>
    <s v="Ticket"/>
    <s v="Saturday"/>
    <s v="Evening"/>
    <x v="12"/>
    <s v="21"/>
  </r>
  <r>
    <x v="0"/>
    <n v="6"/>
    <d v="2010-09-04T00:00:00"/>
    <x v="121"/>
    <d v="1899-12-30T18:08:00"/>
    <d v="2010-09-04T00:00:00"/>
    <d v="1899-12-30T19:27:00"/>
    <n v="50"/>
    <n v="79"/>
    <s v="Ticket"/>
    <s v="Saturday"/>
    <s v="Evening"/>
    <x v="12"/>
    <s v="19"/>
  </r>
  <r>
    <x v="0"/>
    <n v="5"/>
    <d v="2010-09-04T00:00:00"/>
    <x v="121"/>
    <d v="1899-12-30T18:23:00"/>
    <d v="2010-09-04T00:00:00"/>
    <d v="1899-12-30T22:41:00"/>
    <n v="90"/>
    <n v="258"/>
    <s v="Ticket"/>
    <s v="Saturday"/>
    <s v="Evening"/>
    <x v="12"/>
    <s v="22"/>
  </r>
  <r>
    <x v="0"/>
    <n v="6"/>
    <d v="2010-09-04T00:00:00"/>
    <x v="121"/>
    <d v="1899-12-30T18:41:00"/>
    <d v="2010-09-04T00:00:00"/>
    <d v="1899-12-30T20:42:00"/>
    <n v="50"/>
    <n v="121"/>
    <s v="Ticket"/>
    <s v="Saturday"/>
    <s v="Evening"/>
    <x v="12"/>
    <s v="20"/>
  </r>
  <r>
    <x v="0"/>
    <n v="5"/>
    <d v="2010-09-04T00:00:00"/>
    <x v="121"/>
    <d v="1899-12-30T19:30:00"/>
    <d v="2010-09-04T00:00:00"/>
    <d v="1899-12-30T22:12:00"/>
    <n v="50"/>
    <n v="162"/>
    <s v="Ticket"/>
    <s v="Saturday"/>
    <s v="Evening"/>
    <x v="7"/>
    <s v="22"/>
  </r>
  <r>
    <x v="0"/>
    <n v="8"/>
    <d v="2010-09-04T00:00:00"/>
    <x v="121"/>
    <d v="1899-12-30T19:31:00"/>
    <d v="2010-09-04T00:00:00"/>
    <d v="1899-12-30T22:33:00"/>
    <n v="70"/>
    <n v="182"/>
    <s v="Ticket"/>
    <s v="Saturday"/>
    <s v="Evening"/>
    <x v="7"/>
    <s v="22"/>
  </r>
  <r>
    <x v="0"/>
    <n v="5"/>
    <d v="2010-09-04T00:00:00"/>
    <x v="121"/>
    <d v="1899-12-30T20:18:00"/>
    <d v="2010-09-04T00:00:00"/>
    <d v="1899-12-30T21:54:00"/>
    <n v="50"/>
    <n v="96"/>
    <s v="Ticket"/>
    <s v="Saturday"/>
    <s v="Evening"/>
    <x v="8"/>
    <s v="21"/>
  </r>
  <r>
    <x v="0"/>
    <n v="6"/>
    <d v="2010-09-04T00:00:00"/>
    <x v="121"/>
    <d v="1899-12-30T20:43:00"/>
    <d v="2010-09-04T00:00:00"/>
    <d v="1899-12-30T22:59:00"/>
    <n v="50"/>
    <n v="136"/>
    <s v="Ticket"/>
    <s v="Saturday"/>
    <s v="Evening"/>
    <x v="8"/>
    <s v="22"/>
  </r>
  <r>
    <x v="0"/>
    <n v="6"/>
    <d v="2010-09-04T00:00:00"/>
    <x v="121"/>
    <d v="1899-12-30T21:23:00"/>
    <d v="2010-09-04T00:00:00"/>
    <d v="1899-12-30T22:27:00"/>
    <n v="50"/>
    <n v="64"/>
    <s v="Ticket"/>
    <s v="Saturday"/>
    <s v="Evening"/>
    <x v="13"/>
    <s v="22"/>
  </r>
  <r>
    <x v="0"/>
    <n v="5"/>
    <d v="2010-09-04T00:00:00"/>
    <x v="121"/>
    <d v="1899-12-30T23:15:00"/>
    <d v="2010-09-05T00:00:00"/>
    <d v="1899-12-30T02:27:00"/>
    <n v="70"/>
    <n v="192"/>
    <s v="Ticket"/>
    <s v="Saturday"/>
    <s v="Night"/>
    <x v="14"/>
    <s v="02"/>
  </r>
  <r>
    <x v="0"/>
    <n v="6"/>
    <d v="2010-09-05T00:00:00"/>
    <x v="122"/>
    <d v="1899-12-30T08:39:00"/>
    <d v="2010-09-05T00:00:00"/>
    <d v="1899-12-30T13:48:00"/>
    <n v="300"/>
    <n v="309"/>
    <s v="Ticket"/>
    <s v="Sunday"/>
    <s v="Night"/>
    <x v="16"/>
    <s v="13"/>
  </r>
  <r>
    <x v="0"/>
    <n v="6"/>
    <d v="2010-09-05T00:00:00"/>
    <x v="122"/>
    <d v="1899-12-30T13:03:00"/>
    <d v="2010-09-05T00:00:00"/>
    <d v="1899-12-30T16:47:00"/>
    <n v="70"/>
    <n v="224"/>
    <s v="Ticket"/>
    <s v="Sunday"/>
    <s v="Morning"/>
    <x v="3"/>
    <s v="16"/>
  </r>
  <r>
    <x v="0"/>
    <n v="6"/>
    <d v="2010-09-05T00:00:00"/>
    <x v="122"/>
    <d v="1899-12-30T13:08:00"/>
    <d v="2010-09-05T00:00:00"/>
    <d v="1899-12-30T19:26:00"/>
    <n v="130"/>
    <n v="378"/>
    <s v="Ticket"/>
    <s v="Sunday"/>
    <s v="Morning"/>
    <x v="3"/>
    <s v="19"/>
  </r>
  <r>
    <x v="0"/>
    <n v="5"/>
    <d v="2010-09-05T00:00:00"/>
    <x v="122"/>
    <d v="1899-12-30T13:13:00"/>
    <d v="2010-09-05T00:00:00"/>
    <d v="1899-12-30T16:17:00"/>
    <n v="70"/>
    <n v="184"/>
    <s v="Ticket"/>
    <s v="Sunday"/>
    <s v="Morning"/>
    <x v="3"/>
    <s v="16"/>
  </r>
  <r>
    <x v="0"/>
    <n v="8"/>
    <d v="2010-09-05T00:00:00"/>
    <x v="122"/>
    <d v="1899-12-30T15:03:00"/>
    <d v="2010-09-05T00:00:00"/>
    <d v="1899-12-30T19:01:00"/>
    <n v="70"/>
    <n v="238"/>
    <s v="Ticket"/>
    <s v="Sunday"/>
    <s v="Afternoon"/>
    <x v="5"/>
    <s v="19"/>
  </r>
  <r>
    <x v="0"/>
    <n v="8"/>
    <d v="2010-09-05T00:00:00"/>
    <x v="122"/>
    <d v="1899-12-30T15:19:00"/>
    <d v="2010-09-05T00:00:00"/>
    <d v="1899-12-30T17:29:00"/>
    <n v="50"/>
    <n v="130"/>
    <s v="Ticket"/>
    <s v="Sunday"/>
    <s v="Afternoon"/>
    <x v="5"/>
    <s v="17"/>
  </r>
  <r>
    <x v="0"/>
    <n v="5"/>
    <d v="2010-09-05T00:00:00"/>
    <x v="122"/>
    <d v="1899-12-30T15:44:00"/>
    <d v="2010-09-05T00:00:00"/>
    <d v="1899-12-30T19:01:00"/>
    <n v="70"/>
    <n v="197"/>
    <s v="Ticket"/>
    <s v="Sunday"/>
    <s v="Afternoon"/>
    <x v="5"/>
    <s v="19"/>
  </r>
  <r>
    <x v="0"/>
    <n v="5"/>
    <d v="2010-09-05T00:00:00"/>
    <x v="122"/>
    <d v="1899-12-30T16:00:00"/>
    <d v="2010-09-05T00:00:00"/>
    <d v="1899-12-30T18:06:00"/>
    <n v="50"/>
    <n v="126"/>
    <s v="Ticket"/>
    <s v="Sunday"/>
    <s v="Afternoon"/>
    <x v="11"/>
    <s v="18"/>
  </r>
  <r>
    <x v="0"/>
    <n v="8"/>
    <d v="2010-09-05T00:00:00"/>
    <x v="122"/>
    <d v="1899-12-30T16:30:00"/>
    <d v="2010-09-05T00:00:00"/>
    <d v="1899-12-30T19:39:00"/>
    <n v="70"/>
    <n v="189"/>
    <s v="Ticket"/>
    <s v="Sunday"/>
    <s v="Afternoon"/>
    <x v="11"/>
    <s v="19"/>
  </r>
  <r>
    <x v="0"/>
    <n v="6"/>
    <d v="2010-09-05T00:00:00"/>
    <x v="122"/>
    <d v="1899-12-30T17:15:00"/>
    <d v="2010-09-05T00:00:00"/>
    <d v="1899-12-30T21:57:00"/>
    <n v="90"/>
    <n v="282"/>
    <s v="Ticket"/>
    <s v="Sunday"/>
    <s v="Afternoon"/>
    <x v="6"/>
    <s v="21"/>
  </r>
  <r>
    <x v="0"/>
    <n v="6"/>
    <d v="2010-09-05T00:00:00"/>
    <x v="122"/>
    <d v="1899-12-30T17:26:00"/>
    <d v="2010-09-05T00:00:00"/>
    <d v="1899-12-30T19:35:00"/>
    <n v="50"/>
    <n v="129"/>
    <s v="Ticket"/>
    <s v="Sunday"/>
    <s v="Afternoon"/>
    <x v="6"/>
    <s v="19"/>
  </r>
  <r>
    <x v="0"/>
    <n v="5"/>
    <d v="2010-09-05T00:00:00"/>
    <x v="122"/>
    <d v="1899-12-30T17:35:00"/>
    <d v="2010-09-05T00:00:00"/>
    <d v="1899-12-30T20:41:00"/>
    <n v="70"/>
    <n v="186"/>
    <s v="Ticket"/>
    <s v="Sunday"/>
    <s v="Afternoon"/>
    <x v="6"/>
    <s v="20"/>
  </r>
  <r>
    <x v="0"/>
    <n v="5"/>
    <d v="2010-09-05T00:00:00"/>
    <x v="122"/>
    <d v="1899-12-30T18:10:00"/>
    <d v="2010-09-05T00:00:00"/>
    <d v="1899-12-30T18:47:00"/>
    <n v="50"/>
    <n v="37"/>
    <s v="Ticket"/>
    <s v="Sunday"/>
    <s v="Evening"/>
    <x v="12"/>
    <s v="18"/>
  </r>
  <r>
    <x v="0"/>
    <n v="6"/>
    <d v="2010-09-05T00:00:00"/>
    <x v="122"/>
    <d v="1899-12-30T18:44:00"/>
    <d v="2010-09-05T00:00:00"/>
    <d v="1899-12-30T20:42:00"/>
    <n v="50"/>
    <n v="118"/>
    <s v="Manual"/>
    <s v="Sunday"/>
    <s v="Evening"/>
    <x v="12"/>
    <s v="20"/>
  </r>
  <r>
    <x v="0"/>
    <n v="8"/>
    <d v="2010-09-05T00:00:00"/>
    <x v="122"/>
    <d v="1899-12-30T18:51:00"/>
    <d v="2010-09-05T00:00:00"/>
    <d v="1899-12-30T21:13:00"/>
    <n v="50"/>
    <n v="142"/>
    <s v="Ticket"/>
    <s v="Sunday"/>
    <s v="Evening"/>
    <x v="12"/>
    <s v="21"/>
  </r>
  <r>
    <x v="0"/>
    <n v="8"/>
    <d v="2010-09-05T00:00:00"/>
    <x v="122"/>
    <d v="1899-12-30T19:27:00"/>
    <d v="2010-09-05T00:00:00"/>
    <d v="1899-12-30T22:19:00"/>
    <n v="50"/>
    <n v="172"/>
    <s v="Ticket"/>
    <s v="Sunday"/>
    <s v="Evening"/>
    <x v="7"/>
    <s v="22"/>
  </r>
  <r>
    <x v="0"/>
    <n v="5"/>
    <d v="2010-09-05T00:00:00"/>
    <x v="122"/>
    <d v="1899-12-30T19:56:00"/>
    <d v="2010-09-05T00:00:00"/>
    <d v="1899-12-30T22:30:00"/>
    <n v="50"/>
    <n v="154"/>
    <s v="Ticket"/>
    <s v="Sunday"/>
    <s v="Evening"/>
    <x v="7"/>
    <s v="22"/>
  </r>
  <r>
    <x v="0"/>
    <n v="5"/>
    <d v="2010-09-05T00:00:00"/>
    <x v="122"/>
    <d v="1899-12-30T20:03:00"/>
    <d v="2010-09-05T00:00:00"/>
    <d v="1899-12-30T22:02:00"/>
    <n v="50"/>
    <n v="119"/>
    <s v="Ticket"/>
    <s v="Sunday"/>
    <s v="Evening"/>
    <x v="8"/>
    <s v="22"/>
  </r>
  <r>
    <x v="0"/>
    <n v="8"/>
    <d v="2010-09-05T00:00:00"/>
    <x v="122"/>
    <d v="1899-12-30T20:23:00"/>
    <d v="2010-09-05T00:00:00"/>
    <d v="1899-12-30T22:03:00"/>
    <n v="50"/>
    <n v="100"/>
    <s v="Ticket"/>
    <s v="Sunday"/>
    <s v="Evening"/>
    <x v="8"/>
    <s v="22"/>
  </r>
  <r>
    <x v="0"/>
    <n v="6"/>
    <d v="2010-09-05T00:00:00"/>
    <x v="122"/>
    <d v="1899-12-30T20:42:00"/>
    <d v="2010-09-05T00:00:00"/>
    <d v="1899-12-30T21:18:00"/>
    <n v="50"/>
    <n v="36"/>
    <s v="Ticket"/>
    <s v="Sunday"/>
    <s v="Evening"/>
    <x v="8"/>
    <s v="21"/>
  </r>
  <r>
    <x v="0"/>
    <n v="6"/>
    <d v="2010-09-05T00:00:00"/>
    <x v="122"/>
    <d v="1899-12-30T21:29:00"/>
    <d v="2010-09-05T00:00:00"/>
    <d v="1899-12-30T22:39:00"/>
    <n v="50"/>
    <n v="70"/>
    <s v="Ticket"/>
    <s v="Sunday"/>
    <s v="Evening"/>
    <x v="13"/>
    <s v="22"/>
  </r>
  <r>
    <x v="0"/>
    <n v="6"/>
    <d v="2010-09-11T00:00:00"/>
    <x v="123"/>
    <d v="1899-12-30T12:57:00"/>
    <d v="2010-09-11T00:00:00"/>
    <d v="1899-12-30T17:55:00"/>
    <n v="90"/>
    <n v="298"/>
    <s v="Ticket"/>
    <s v="Saturday"/>
    <s v="Morning"/>
    <x v="2"/>
    <s v="17"/>
  </r>
  <r>
    <x v="0"/>
    <n v="6"/>
    <d v="2010-09-11T00:00:00"/>
    <x v="123"/>
    <d v="1899-12-30T13:14:00"/>
    <d v="2010-09-11T00:00:00"/>
    <d v="1899-12-30T15:57:00"/>
    <n v="50"/>
    <n v="163"/>
    <s v="Ticket"/>
    <s v="Saturday"/>
    <s v="Morning"/>
    <x v="3"/>
    <s v="15"/>
  </r>
  <r>
    <x v="0"/>
    <n v="5"/>
    <d v="2010-09-11T00:00:00"/>
    <x v="123"/>
    <d v="1899-12-30T14:46:00"/>
    <d v="2010-09-11T00:00:00"/>
    <d v="1899-12-30T18:53:00"/>
    <n v="90"/>
    <n v="247"/>
    <s v="Ticket"/>
    <s v="Saturday"/>
    <s v="Afternoon"/>
    <x v="4"/>
    <s v="18"/>
  </r>
  <r>
    <x v="0"/>
    <n v="8"/>
    <d v="2010-09-11T00:00:00"/>
    <x v="123"/>
    <d v="1899-12-30T14:59:00"/>
    <d v="2010-09-11T00:00:00"/>
    <d v="1899-12-30T18:46:00"/>
    <n v="70"/>
    <n v="227"/>
    <s v="Ticket"/>
    <s v="Saturday"/>
    <s v="Afternoon"/>
    <x v="4"/>
    <s v="18"/>
  </r>
  <r>
    <x v="0"/>
    <n v="6"/>
    <d v="2010-09-11T00:00:00"/>
    <x v="123"/>
    <d v="1899-12-30T15:17:00"/>
    <d v="2010-09-11T00:00:00"/>
    <d v="1899-12-30T16:25:00"/>
    <n v="50"/>
    <n v="68"/>
    <s v="Ticket"/>
    <s v="Saturday"/>
    <s v="Afternoon"/>
    <x v="5"/>
    <s v="16"/>
  </r>
  <r>
    <x v="0"/>
    <n v="8"/>
    <d v="2010-09-11T00:00:00"/>
    <x v="123"/>
    <d v="1899-12-30T15:52:00"/>
    <d v="2010-09-11T00:00:00"/>
    <d v="1899-12-30T18:47:00"/>
    <n v="50"/>
    <n v="175"/>
    <s v="Ticket"/>
    <s v="Saturday"/>
    <s v="Afternoon"/>
    <x v="5"/>
    <s v="18"/>
  </r>
  <r>
    <x v="0"/>
    <n v="6"/>
    <d v="2010-09-11T00:00:00"/>
    <x v="123"/>
    <d v="1899-12-30T15:54:00"/>
    <d v="2010-09-11T00:00:00"/>
    <d v="1899-12-30T17:36:00"/>
    <n v="300"/>
    <n v="102"/>
    <s v="Ticket"/>
    <s v="Saturday"/>
    <s v="Afternoon"/>
    <x v="5"/>
    <s v="17"/>
  </r>
  <r>
    <x v="0"/>
    <n v="5"/>
    <d v="2010-09-11T00:00:00"/>
    <x v="123"/>
    <d v="1899-12-30T16:18:00"/>
    <d v="2010-09-11T00:00:00"/>
    <d v="1899-12-30T19:56:00"/>
    <n v="70"/>
    <n v="218"/>
    <s v="Ticket"/>
    <s v="Saturday"/>
    <s v="Afternoon"/>
    <x v="11"/>
    <s v="19"/>
  </r>
  <r>
    <x v="0"/>
    <n v="6"/>
    <d v="2010-09-11T00:00:00"/>
    <x v="123"/>
    <d v="1899-12-30T16:20:00"/>
    <d v="2010-09-11T00:00:00"/>
    <d v="1899-12-30T17:34:00"/>
    <n v="50"/>
    <n v="74"/>
    <s v="Ticket"/>
    <s v="Saturday"/>
    <s v="Afternoon"/>
    <x v="11"/>
    <s v="17"/>
  </r>
  <r>
    <x v="0"/>
    <n v="8"/>
    <d v="2010-09-11T00:00:00"/>
    <x v="123"/>
    <d v="1899-12-30T17:37:00"/>
    <d v="2010-09-11T00:00:00"/>
    <d v="1899-12-30T19:16:00"/>
    <n v="50"/>
    <n v="99"/>
    <s v="Ticket"/>
    <s v="Saturday"/>
    <s v="Afternoon"/>
    <x v="6"/>
    <s v="19"/>
  </r>
  <r>
    <x v="0"/>
    <n v="8"/>
    <d v="2010-09-11T00:00:00"/>
    <x v="123"/>
    <d v="1899-12-30T18:30:00"/>
    <d v="2010-09-11T00:00:00"/>
    <d v="1899-12-30T19:10:00"/>
    <n v="50"/>
    <n v="40"/>
    <s v="Ticket"/>
    <s v="Saturday"/>
    <s v="Evening"/>
    <x v="12"/>
    <s v="19"/>
  </r>
  <r>
    <x v="0"/>
    <n v="6"/>
    <d v="2010-09-11T00:00:00"/>
    <x v="123"/>
    <d v="1899-12-30T18:49:00"/>
    <d v="2010-09-11T00:00:00"/>
    <d v="1899-12-30T22:17:00"/>
    <n v="70"/>
    <n v="208"/>
    <s v="Ticket"/>
    <s v="Saturday"/>
    <s v="Evening"/>
    <x v="12"/>
    <s v="22"/>
  </r>
  <r>
    <x v="0"/>
    <n v="5"/>
    <d v="2010-09-11T00:00:00"/>
    <x v="123"/>
    <d v="1899-12-30T19:45:00"/>
    <d v="2010-09-12T00:00:00"/>
    <d v="1899-12-30T02:40:00"/>
    <n v="300"/>
    <n v="415"/>
    <s v="Ticket"/>
    <s v="Saturday"/>
    <s v="Evening"/>
    <x v="7"/>
    <s v="02"/>
  </r>
  <r>
    <x v="0"/>
    <n v="5"/>
    <d v="2010-09-11T00:00:00"/>
    <x v="123"/>
    <d v="1899-12-30T20:15:00"/>
    <d v="2010-09-11T00:00:00"/>
    <d v="1899-12-30T22:55:00"/>
    <n v="50"/>
    <n v="160"/>
    <s v="Ticket"/>
    <s v="Saturday"/>
    <s v="Evening"/>
    <x v="8"/>
    <s v="22"/>
  </r>
  <r>
    <x v="0"/>
    <n v="6"/>
    <d v="2010-09-11T00:00:00"/>
    <x v="123"/>
    <d v="1899-12-30T21:07:00"/>
    <d v="2010-09-12T00:00:00"/>
    <d v="1899-12-30T00:18:00"/>
    <n v="70"/>
    <n v="191"/>
    <s v="Ticket"/>
    <s v="Saturday"/>
    <s v="Evening"/>
    <x v="13"/>
    <s v="00"/>
  </r>
  <r>
    <x v="0"/>
    <n v="5"/>
    <d v="2010-09-12T00:00:00"/>
    <x v="124"/>
    <d v="1899-12-30T11:44:00"/>
    <d v="2010-09-12T00:00:00"/>
    <d v="1899-12-30T14:43:00"/>
    <n v="50"/>
    <n v="179"/>
    <s v="Ticket"/>
    <s v="Sunday"/>
    <s v="Morning"/>
    <x v="1"/>
    <s v="14"/>
  </r>
  <r>
    <x v="0"/>
    <n v="5"/>
    <d v="2010-09-12T00:00:00"/>
    <x v="124"/>
    <d v="1899-12-30T12:37:00"/>
    <d v="2010-09-12T00:00:00"/>
    <d v="1899-12-30T14:29:00"/>
    <n v="50"/>
    <n v="112"/>
    <s v="Ticket"/>
    <s v="Sunday"/>
    <s v="Morning"/>
    <x v="2"/>
    <s v="14"/>
  </r>
  <r>
    <x v="0"/>
    <n v="5"/>
    <d v="2010-09-12T00:00:00"/>
    <x v="124"/>
    <d v="1899-12-30T13:11:00"/>
    <d v="2010-09-12T00:00:00"/>
    <d v="1899-12-30T16:28:00"/>
    <n v="70"/>
    <n v="197"/>
    <s v="Ticket"/>
    <s v="Sunday"/>
    <s v="Morning"/>
    <x v="3"/>
    <s v="16"/>
  </r>
  <r>
    <x v="0"/>
    <n v="6"/>
    <d v="2010-09-12T00:00:00"/>
    <x v="124"/>
    <d v="1899-12-30T13:26:00"/>
    <d v="2010-09-12T00:00:00"/>
    <d v="1899-12-30T14:01:00"/>
    <n v="50"/>
    <n v="35"/>
    <s v="Ticket"/>
    <s v="Sunday"/>
    <s v="Morning"/>
    <x v="3"/>
    <s v="14"/>
  </r>
  <r>
    <x v="0"/>
    <n v="6"/>
    <d v="2010-09-12T00:00:00"/>
    <x v="124"/>
    <d v="1899-12-30T14:13:00"/>
    <d v="2010-09-12T00:00:00"/>
    <d v="1899-12-30T17:06:00"/>
    <n v="50"/>
    <n v="173"/>
    <s v="Ticket"/>
    <s v="Sunday"/>
    <s v="Afternoon"/>
    <x v="4"/>
    <s v="17"/>
  </r>
  <r>
    <x v="0"/>
    <n v="8"/>
    <d v="2010-09-12T00:00:00"/>
    <x v="124"/>
    <d v="1899-12-30T15:38:00"/>
    <d v="2010-09-12T00:00:00"/>
    <d v="1899-12-30T18:03:00"/>
    <n v="50"/>
    <n v="145"/>
    <s v="Ticket"/>
    <s v="Sunday"/>
    <s v="Afternoon"/>
    <x v="5"/>
    <s v="18"/>
  </r>
  <r>
    <x v="0"/>
    <n v="6"/>
    <d v="2010-09-12T00:00:00"/>
    <x v="124"/>
    <d v="1899-12-30T15:46:00"/>
    <d v="2010-09-12T00:00:00"/>
    <d v="1899-12-30T18:00:00"/>
    <n v="50"/>
    <n v="134"/>
    <s v="Ticket"/>
    <s v="Sunday"/>
    <s v="Afternoon"/>
    <x v="5"/>
    <s v="18"/>
  </r>
  <r>
    <x v="0"/>
    <n v="6"/>
    <d v="2010-09-12T00:00:00"/>
    <x v="124"/>
    <d v="1899-12-30T16:01:00"/>
    <d v="2010-09-12T00:00:00"/>
    <d v="1899-12-30T18:18:00"/>
    <n v="50"/>
    <n v="137"/>
    <s v="Ticket"/>
    <s v="Sunday"/>
    <s v="Afternoon"/>
    <x v="11"/>
    <s v="18"/>
  </r>
  <r>
    <x v="0"/>
    <n v="6"/>
    <d v="2010-09-12T00:00:00"/>
    <x v="124"/>
    <d v="1899-12-30T16:26:00"/>
    <d v="2010-09-12T00:00:00"/>
    <d v="1899-12-30T17:50:00"/>
    <n v="50"/>
    <n v="84"/>
    <s v="Ticket"/>
    <s v="Sunday"/>
    <s v="Afternoon"/>
    <x v="11"/>
    <s v="17"/>
  </r>
  <r>
    <x v="0"/>
    <n v="8"/>
    <d v="2010-09-12T00:00:00"/>
    <x v="124"/>
    <d v="1899-12-30T16:40:00"/>
    <d v="2010-09-12T00:00:00"/>
    <d v="1899-12-30T19:19:00"/>
    <n v="300"/>
    <n v="159"/>
    <s v="Ticket"/>
    <s v="Sunday"/>
    <s v="Afternoon"/>
    <x v="11"/>
    <s v="19"/>
  </r>
  <r>
    <x v="0"/>
    <n v="8"/>
    <d v="2010-09-12T00:00:00"/>
    <x v="124"/>
    <d v="1899-12-30T17:18:00"/>
    <d v="2010-09-12T00:00:00"/>
    <d v="1899-12-30T17:55:00"/>
    <n v="50"/>
    <n v="37"/>
    <s v="Ticket"/>
    <s v="Sunday"/>
    <s v="Afternoon"/>
    <x v="6"/>
    <s v="17"/>
  </r>
  <r>
    <x v="0"/>
    <n v="5"/>
    <d v="2010-09-12T00:00:00"/>
    <x v="124"/>
    <d v="1899-12-30T17:36:00"/>
    <d v="2010-09-12T00:00:00"/>
    <d v="1899-12-30T19:37:00"/>
    <n v="50"/>
    <n v="121"/>
    <s v="Ticket"/>
    <s v="Sunday"/>
    <s v="Afternoon"/>
    <x v="6"/>
    <s v="19"/>
  </r>
  <r>
    <x v="0"/>
    <n v="6"/>
    <d v="2010-09-12T00:00:00"/>
    <x v="124"/>
    <d v="1899-12-30T19:38:00"/>
    <d v="2010-09-12T00:00:00"/>
    <d v="1899-12-30T20:30:00"/>
    <n v="50"/>
    <n v="52"/>
    <s v="Ticket"/>
    <s v="Sunday"/>
    <s v="Evening"/>
    <x v="7"/>
    <s v="20"/>
  </r>
  <r>
    <x v="0"/>
    <n v="6"/>
    <d v="2010-09-12T00:00:00"/>
    <x v="124"/>
    <d v="1899-12-30T19:43:00"/>
    <d v="2010-09-12T00:00:00"/>
    <d v="1899-12-30T21:27:00"/>
    <n v="50"/>
    <n v="104"/>
    <s v="Ticket"/>
    <s v="Sunday"/>
    <s v="Evening"/>
    <x v="7"/>
    <s v="21"/>
  </r>
  <r>
    <x v="0"/>
    <n v="6"/>
    <d v="2010-09-12T00:00:00"/>
    <x v="124"/>
    <d v="1899-12-30T20:26:00"/>
    <d v="2010-09-12T00:00:00"/>
    <d v="1899-12-30T22:10:00"/>
    <n v="50"/>
    <n v="104"/>
    <s v="Ticket"/>
    <s v="Sunday"/>
    <s v="Evening"/>
    <x v="8"/>
    <s v="22"/>
  </r>
  <r>
    <x v="0"/>
    <n v="5"/>
    <d v="2010-09-12T00:00:00"/>
    <x v="124"/>
    <d v="1899-12-30T20:30:00"/>
    <d v="2010-09-12T00:00:00"/>
    <d v="1899-12-30T23:54:00"/>
    <n v="70"/>
    <n v="204"/>
    <s v="Ticket"/>
    <s v="Sunday"/>
    <s v="Evening"/>
    <x v="8"/>
    <s v="23"/>
  </r>
  <r>
    <x v="0"/>
    <n v="6"/>
    <d v="2010-09-18T00:00:00"/>
    <x v="125"/>
    <d v="1899-12-30T10:47:00"/>
    <d v="2010-09-18T00:00:00"/>
    <d v="1899-12-30T18:55:00"/>
    <n v="0"/>
    <n v="488"/>
    <s v="Pass"/>
    <s v="Saturday"/>
    <s v="Morning"/>
    <x v="0"/>
    <s v="18"/>
  </r>
  <r>
    <x v="0"/>
    <n v="5"/>
    <d v="2010-09-18T00:00:00"/>
    <x v="125"/>
    <d v="1899-12-30T12:22:00"/>
    <d v="2010-09-18T00:00:00"/>
    <d v="1899-12-30T15:54:00"/>
    <n v="70"/>
    <n v="212"/>
    <s v="Ticket"/>
    <s v="Saturday"/>
    <s v="Morning"/>
    <x v="2"/>
    <s v="15"/>
  </r>
  <r>
    <x v="0"/>
    <n v="5"/>
    <d v="2010-09-18T00:00:00"/>
    <x v="125"/>
    <d v="1899-12-30T13:45:00"/>
    <d v="2010-09-18T00:00:00"/>
    <d v="1899-12-30T16:20:00"/>
    <n v="50"/>
    <n v="155"/>
    <s v="Ticket"/>
    <s v="Saturday"/>
    <s v="Morning"/>
    <x v="3"/>
    <s v="16"/>
  </r>
  <r>
    <x v="0"/>
    <n v="6"/>
    <d v="2010-09-18T00:00:00"/>
    <x v="125"/>
    <d v="1899-12-30T14:17:00"/>
    <d v="2010-09-18T00:00:00"/>
    <d v="1899-12-30T16:04:00"/>
    <n v="50"/>
    <n v="107"/>
    <s v="Ticket"/>
    <s v="Saturday"/>
    <s v="Afternoon"/>
    <x v="4"/>
    <s v="16"/>
  </r>
  <r>
    <x v="0"/>
    <n v="8"/>
    <d v="2010-09-18T00:00:00"/>
    <x v="125"/>
    <d v="1899-12-30T17:32:00"/>
    <d v="2010-09-18T00:00:00"/>
    <d v="1899-12-30T18:50:00"/>
    <n v="50"/>
    <n v="78"/>
    <s v="Ticket"/>
    <s v="Saturday"/>
    <s v="Afternoon"/>
    <x v="6"/>
    <s v="18"/>
  </r>
  <r>
    <x v="0"/>
    <n v="8"/>
    <d v="2010-09-18T00:00:00"/>
    <x v="125"/>
    <d v="1899-12-30T18:08:00"/>
    <d v="2010-09-18T00:00:00"/>
    <d v="1899-12-30T21:10:00"/>
    <n v="70"/>
    <n v="182"/>
    <s v="Ticket"/>
    <s v="Saturday"/>
    <s v="Evening"/>
    <x v="12"/>
    <s v="21"/>
  </r>
  <r>
    <x v="0"/>
    <n v="5"/>
    <d v="2010-09-18T00:00:00"/>
    <x v="125"/>
    <d v="1899-12-30T19:26:00"/>
    <d v="2010-09-18T00:00:00"/>
    <d v="1899-12-30T23:07:00"/>
    <n v="70"/>
    <n v="221"/>
    <s v="Ticket"/>
    <s v="Saturday"/>
    <s v="Evening"/>
    <x v="7"/>
    <s v="23"/>
  </r>
  <r>
    <x v="0"/>
    <n v="6"/>
    <d v="2010-09-18T00:00:00"/>
    <x v="125"/>
    <d v="1899-12-30T19:53:00"/>
    <d v="2010-09-18T00:00:00"/>
    <d v="1899-12-30T21:55:00"/>
    <n v="50"/>
    <n v="122"/>
    <s v="Ticket"/>
    <s v="Saturday"/>
    <s v="Evening"/>
    <x v="7"/>
    <s v="21"/>
  </r>
  <r>
    <x v="0"/>
    <n v="6"/>
    <d v="2010-09-18T00:00:00"/>
    <x v="125"/>
    <d v="1899-12-30T19:54:00"/>
    <d v="2010-09-18T00:00:00"/>
    <d v="1899-12-30T22:56:00"/>
    <n v="70"/>
    <n v="182"/>
    <s v="Ticket"/>
    <s v="Saturday"/>
    <s v="Evening"/>
    <x v="7"/>
    <s v="22"/>
  </r>
  <r>
    <x v="0"/>
    <n v="6"/>
    <d v="2010-09-18T00:00:00"/>
    <x v="125"/>
    <d v="1899-12-30T19:58:00"/>
    <d v="2010-09-18T00:00:00"/>
    <d v="1899-12-30T20:57:00"/>
    <n v="50"/>
    <n v="59"/>
    <s v="Ticket"/>
    <s v="Saturday"/>
    <s v="Evening"/>
    <x v="7"/>
    <s v="20"/>
  </r>
  <r>
    <x v="0"/>
    <n v="8"/>
    <d v="2010-09-18T00:00:00"/>
    <x v="125"/>
    <d v="1899-12-30T20:10:00"/>
    <d v="2010-09-18T00:00:00"/>
    <d v="1899-12-30T23:04:00"/>
    <n v="50"/>
    <n v="174"/>
    <s v="Ticket"/>
    <s v="Saturday"/>
    <s v="Evening"/>
    <x v="8"/>
    <s v="23"/>
  </r>
  <r>
    <x v="0"/>
    <n v="5"/>
    <d v="2010-09-18T00:00:00"/>
    <x v="125"/>
    <d v="1899-12-30T20:12:00"/>
    <d v="2010-09-18T00:00:00"/>
    <d v="1899-12-30T21:57:00"/>
    <n v="50"/>
    <n v="105"/>
    <s v="Ticket"/>
    <s v="Saturday"/>
    <s v="Evening"/>
    <x v="8"/>
    <s v="21"/>
  </r>
  <r>
    <x v="0"/>
    <n v="5"/>
    <d v="2010-09-18T00:00:00"/>
    <x v="125"/>
    <d v="1899-12-30T20:13:00"/>
    <d v="2010-09-18T00:00:00"/>
    <d v="1899-12-30T20:43:00"/>
    <n v="50"/>
    <n v="30"/>
    <s v="Ticket"/>
    <s v="Saturday"/>
    <s v="Evening"/>
    <x v="8"/>
    <s v="20"/>
  </r>
  <r>
    <x v="0"/>
    <n v="5"/>
    <d v="2010-09-18T00:00:00"/>
    <x v="125"/>
    <d v="1899-12-30T20:18:00"/>
    <d v="2010-09-18T00:00:00"/>
    <d v="1899-12-30T23:01:00"/>
    <n v="50"/>
    <n v="163"/>
    <s v="Ticket"/>
    <s v="Saturday"/>
    <s v="Evening"/>
    <x v="8"/>
    <s v="23"/>
  </r>
  <r>
    <x v="0"/>
    <n v="5"/>
    <d v="2010-09-18T00:00:00"/>
    <x v="125"/>
    <d v="1899-12-30T20:50:00"/>
    <d v="2010-09-18T00:00:00"/>
    <d v="1899-12-30T23:56:00"/>
    <n v="70"/>
    <n v="186"/>
    <s v="Ticket"/>
    <s v="Saturday"/>
    <s v="Evening"/>
    <x v="8"/>
    <s v="23"/>
  </r>
  <r>
    <x v="0"/>
    <n v="6"/>
    <d v="2010-09-18T00:00:00"/>
    <x v="125"/>
    <d v="1899-12-30T21:42:00"/>
    <d v="2010-09-19T00:00:00"/>
    <d v="1899-12-30T00:49:00"/>
    <n v="70"/>
    <n v="187"/>
    <s v="Ticket"/>
    <s v="Saturday"/>
    <s v="Evening"/>
    <x v="13"/>
    <s v="00"/>
  </r>
  <r>
    <x v="0"/>
    <n v="5"/>
    <d v="2010-09-18T00:00:00"/>
    <x v="125"/>
    <d v="1899-12-30T22:09:00"/>
    <d v="2010-09-18T00:00:00"/>
    <d v="1899-12-30T22:40:00"/>
    <n v="50"/>
    <n v="31"/>
    <s v="Ticket"/>
    <s v="Saturday"/>
    <s v="Night"/>
    <x v="9"/>
    <s v="22"/>
  </r>
  <r>
    <x v="0"/>
    <n v="6"/>
    <d v="2010-09-18T00:00:00"/>
    <x v="125"/>
    <d v="1899-12-30T23:08:00"/>
    <d v="2010-09-19T00:00:00"/>
    <d v="1899-12-30T01:48:00"/>
    <n v="50"/>
    <n v="160"/>
    <s v="Ticket"/>
    <s v="Saturday"/>
    <s v="Night"/>
    <x v="14"/>
    <s v="01"/>
  </r>
  <r>
    <x v="0"/>
    <n v="5"/>
    <d v="2010-09-19T00:00:00"/>
    <x v="126"/>
    <d v="1899-12-30T10:49:00"/>
    <d v="2010-09-19T00:00:00"/>
    <d v="1899-12-30T11:43:00"/>
    <n v="50"/>
    <n v="54"/>
    <s v="Ticket"/>
    <s v="Sunday"/>
    <s v="Morning"/>
    <x v="0"/>
    <s v="11"/>
  </r>
  <r>
    <x v="0"/>
    <n v="6"/>
    <d v="2010-09-19T00:00:00"/>
    <x v="126"/>
    <d v="1899-12-30T11:25:00"/>
    <d v="2010-09-19T00:00:00"/>
    <d v="1899-12-30T14:54:00"/>
    <n v="70"/>
    <n v="209"/>
    <s v="Ticket"/>
    <s v="Sunday"/>
    <s v="Morning"/>
    <x v="1"/>
    <s v="14"/>
  </r>
  <r>
    <x v="0"/>
    <n v="6"/>
    <d v="2010-09-19T00:00:00"/>
    <x v="126"/>
    <d v="1899-12-30T12:05:00"/>
    <d v="2010-09-19T00:00:00"/>
    <d v="1899-12-30T13:11:00"/>
    <n v="50"/>
    <n v="66"/>
    <s v="Ticket"/>
    <s v="Sunday"/>
    <s v="Morning"/>
    <x v="2"/>
    <s v="13"/>
  </r>
  <r>
    <x v="0"/>
    <n v="5"/>
    <d v="2010-09-19T00:00:00"/>
    <x v="126"/>
    <d v="1899-12-30T14:29:00"/>
    <d v="2010-09-19T00:00:00"/>
    <d v="1899-12-30T15:13:00"/>
    <n v="50"/>
    <n v="44"/>
    <s v="Ticket"/>
    <s v="Sunday"/>
    <s v="Afternoon"/>
    <x v="4"/>
    <s v="15"/>
  </r>
  <r>
    <x v="0"/>
    <n v="8"/>
    <d v="2010-09-19T00:00:00"/>
    <x v="126"/>
    <d v="1899-12-30T15:14:00"/>
    <d v="2010-09-19T00:00:00"/>
    <d v="1899-12-30T16:59:00"/>
    <n v="50"/>
    <n v="105"/>
    <s v="Ticket"/>
    <s v="Sunday"/>
    <s v="Afternoon"/>
    <x v="5"/>
    <s v="16"/>
  </r>
  <r>
    <x v="0"/>
    <n v="6"/>
    <d v="2010-09-19T00:00:00"/>
    <x v="126"/>
    <d v="1899-12-30T15:20:00"/>
    <d v="2010-09-19T00:00:00"/>
    <d v="1899-12-30T15:54:00"/>
    <n v="50"/>
    <n v="34"/>
    <s v="Ticket"/>
    <s v="Sunday"/>
    <s v="Afternoon"/>
    <x v="5"/>
    <s v="15"/>
  </r>
  <r>
    <x v="0"/>
    <n v="5"/>
    <d v="2010-09-19T00:00:00"/>
    <x v="126"/>
    <d v="1899-12-30T15:50:00"/>
    <d v="2010-09-19T00:00:00"/>
    <d v="1899-12-30T19:45:00"/>
    <n v="70"/>
    <n v="235"/>
    <s v="Ticket"/>
    <s v="Sunday"/>
    <s v="Afternoon"/>
    <x v="5"/>
    <s v="19"/>
  </r>
  <r>
    <x v="0"/>
    <n v="5"/>
    <d v="2010-09-19T00:00:00"/>
    <x v="126"/>
    <d v="1899-12-30T15:59:00"/>
    <d v="2010-09-19T00:00:00"/>
    <d v="1899-12-30T18:16:00"/>
    <n v="50"/>
    <n v="137"/>
    <s v="Ticket"/>
    <s v="Sunday"/>
    <s v="Afternoon"/>
    <x v="5"/>
    <s v="18"/>
  </r>
  <r>
    <x v="0"/>
    <n v="8"/>
    <d v="2010-09-19T00:00:00"/>
    <x v="126"/>
    <d v="1899-12-30T16:12:00"/>
    <d v="2010-09-19T00:00:00"/>
    <d v="1899-12-30T17:38:00"/>
    <n v="50"/>
    <n v="86"/>
    <s v="Ticket"/>
    <s v="Sunday"/>
    <s v="Afternoon"/>
    <x v="11"/>
    <s v="17"/>
  </r>
  <r>
    <x v="0"/>
    <n v="6"/>
    <d v="2010-09-19T00:00:00"/>
    <x v="126"/>
    <d v="1899-12-30T18:03:00"/>
    <d v="2010-09-19T00:00:00"/>
    <d v="1899-12-30T21:13:00"/>
    <n v="70"/>
    <n v="190"/>
    <s v="Ticket"/>
    <s v="Sunday"/>
    <s v="Evening"/>
    <x v="12"/>
    <s v="21"/>
  </r>
  <r>
    <x v="0"/>
    <n v="6"/>
    <d v="2010-09-19T00:00:00"/>
    <x v="126"/>
    <d v="1899-12-30T18:10:00"/>
    <d v="2010-09-19T00:00:00"/>
    <d v="1899-12-30T21:39:00"/>
    <n v="70"/>
    <n v="209"/>
    <s v="Ticket"/>
    <s v="Sunday"/>
    <s v="Evening"/>
    <x v="12"/>
    <s v="21"/>
  </r>
  <r>
    <x v="0"/>
    <n v="6"/>
    <d v="2010-09-19T00:00:00"/>
    <x v="126"/>
    <d v="1899-12-30T18:33:00"/>
    <d v="2010-09-19T00:00:00"/>
    <d v="1899-12-30T19:42:00"/>
    <n v="50"/>
    <n v="69"/>
    <s v="Ticket"/>
    <s v="Sunday"/>
    <s v="Evening"/>
    <x v="12"/>
    <s v="19"/>
  </r>
  <r>
    <x v="0"/>
    <n v="5"/>
    <d v="2010-09-19T00:00:00"/>
    <x v="126"/>
    <d v="1899-12-30T19:44:00"/>
    <d v="2010-09-19T00:00:00"/>
    <d v="1899-12-30T21:11:00"/>
    <n v="50"/>
    <n v="87"/>
    <s v="Ticket"/>
    <s v="Sunday"/>
    <s v="Evening"/>
    <x v="7"/>
    <s v="21"/>
  </r>
  <r>
    <x v="0"/>
    <n v="8"/>
    <d v="2010-09-19T00:00:00"/>
    <x v="126"/>
    <d v="1899-12-30T20:05:00"/>
    <d v="2010-09-19T00:00:00"/>
    <d v="1899-12-30T21:06:00"/>
    <n v="50"/>
    <n v="61"/>
    <s v="Ticket"/>
    <s v="Sunday"/>
    <s v="Evening"/>
    <x v="8"/>
    <s v="21"/>
  </r>
  <r>
    <x v="0"/>
    <n v="5"/>
    <d v="2010-09-19T00:00:00"/>
    <x v="126"/>
    <d v="1899-12-30T21:39:00"/>
    <d v="2010-09-19T00:00:00"/>
    <d v="1899-12-30T22:14:00"/>
    <n v="50"/>
    <n v="35"/>
    <s v="Ticket"/>
    <s v="Sunday"/>
    <s v="Evening"/>
    <x v="13"/>
    <s v="22"/>
  </r>
  <r>
    <x v="0"/>
    <n v="5"/>
    <d v="2010-09-19T00:00:00"/>
    <x v="126"/>
    <d v="1899-12-30T23:47:00"/>
    <d v="2010-09-20T00:00:00"/>
    <d v="1899-12-30T02:19:00"/>
    <n v="50"/>
    <n v="152"/>
    <s v="Ticket"/>
    <s v="Sunday"/>
    <s v="Night"/>
    <x v="14"/>
    <s v="02"/>
  </r>
  <r>
    <x v="0"/>
    <n v="5"/>
    <d v="2010-09-25T00:00:00"/>
    <x v="127"/>
    <d v="1899-12-30T11:50:00"/>
    <d v="2010-09-25T00:00:00"/>
    <d v="1899-12-30T14:52:00"/>
    <n v="300"/>
    <n v="182"/>
    <s v="Ticket"/>
    <s v="Saturday"/>
    <s v="Morning"/>
    <x v="1"/>
    <s v="14"/>
  </r>
  <r>
    <x v="0"/>
    <n v="5"/>
    <d v="2010-09-25T00:00:00"/>
    <x v="127"/>
    <d v="1899-12-30T11:57:00"/>
    <d v="2010-09-25T00:00:00"/>
    <d v="1899-12-30T15:21:00"/>
    <n v="70"/>
    <n v="204"/>
    <s v="Ticket"/>
    <s v="Saturday"/>
    <s v="Morning"/>
    <x v="1"/>
    <s v="15"/>
  </r>
  <r>
    <x v="0"/>
    <n v="5"/>
    <d v="2010-09-25T00:00:00"/>
    <x v="127"/>
    <d v="1899-12-30T12:38:00"/>
    <d v="2010-09-25T00:00:00"/>
    <d v="1899-12-30T15:53:00"/>
    <n v="70"/>
    <n v="195"/>
    <s v="Ticket"/>
    <s v="Saturday"/>
    <s v="Morning"/>
    <x v="2"/>
    <s v="15"/>
  </r>
  <r>
    <x v="0"/>
    <n v="6"/>
    <d v="2010-09-25T00:00:00"/>
    <x v="127"/>
    <d v="1899-12-30T12:40:00"/>
    <d v="2010-09-25T00:00:00"/>
    <d v="1899-12-30T15:25:00"/>
    <n v="50"/>
    <n v="165"/>
    <s v="Ticket"/>
    <s v="Saturday"/>
    <s v="Morning"/>
    <x v="2"/>
    <s v="15"/>
  </r>
  <r>
    <x v="0"/>
    <n v="5"/>
    <d v="2010-09-25T00:00:00"/>
    <x v="127"/>
    <d v="1899-12-30T13:31:00"/>
    <d v="2010-09-25T00:00:00"/>
    <d v="1899-12-30T16:56:00"/>
    <n v="70"/>
    <n v="205"/>
    <s v="Ticket"/>
    <s v="Saturday"/>
    <s v="Morning"/>
    <x v="3"/>
    <s v="16"/>
  </r>
  <r>
    <x v="0"/>
    <n v="5"/>
    <d v="2010-09-25T00:00:00"/>
    <x v="127"/>
    <d v="1899-12-30T13:56:00"/>
    <d v="2010-09-25T00:00:00"/>
    <d v="1899-12-30T15:06:00"/>
    <n v="50"/>
    <n v="70"/>
    <s v="Ticket"/>
    <s v="Saturday"/>
    <s v="Morning"/>
    <x v="3"/>
    <s v="15"/>
  </r>
  <r>
    <x v="0"/>
    <n v="8"/>
    <d v="2010-09-25T00:00:00"/>
    <x v="127"/>
    <d v="1899-12-30T15:40:00"/>
    <d v="2010-09-25T00:00:00"/>
    <d v="1899-12-30T17:57:00"/>
    <n v="50"/>
    <n v="137"/>
    <s v="Ticket"/>
    <s v="Saturday"/>
    <s v="Afternoon"/>
    <x v="5"/>
    <s v="17"/>
  </r>
  <r>
    <x v="0"/>
    <n v="6"/>
    <d v="2010-09-25T00:00:00"/>
    <x v="127"/>
    <d v="1899-12-30T16:13:00"/>
    <d v="2010-09-25T00:00:00"/>
    <d v="1899-12-30T18:10:00"/>
    <n v="50"/>
    <n v="117"/>
    <s v="Ticket"/>
    <s v="Saturday"/>
    <s v="Afternoon"/>
    <x v="11"/>
    <s v="18"/>
  </r>
  <r>
    <x v="0"/>
    <n v="6"/>
    <d v="2010-09-25T00:00:00"/>
    <x v="127"/>
    <d v="1899-12-30T16:15:00"/>
    <d v="2010-09-25T00:00:00"/>
    <d v="1899-12-30T18:27:00"/>
    <n v="50"/>
    <n v="132"/>
    <s v="Ticket"/>
    <s v="Saturday"/>
    <s v="Afternoon"/>
    <x v="11"/>
    <s v="18"/>
  </r>
  <r>
    <x v="0"/>
    <n v="6"/>
    <d v="2010-09-25T00:00:00"/>
    <x v="127"/>
    <d v="1899-12-30T16:31:00"/>
    <d v="2010-09-25T00:00:00"/>
    <d v="1899-12-30T18:47:00"/>
    <n v="50"/>
    <n v="136"/>
    <s v="Ticket"/>
    <s v="Saturday"/>
    <s v="Afternoon"/>
    <x v="11"/>
    <s v="18"/>
  </r>
  <r>
    <x v="0"/>
    <n v="5"/>
    <d v="2010-09-25T00:00:00"/>
    <x v="127"/>
    <d v="1899-12-30T16:45:00"/>
    <d v="2010-09-25T00:00:00"/>
    <d v="1899-12-30T20:15:00"/>
    <n v="70"/>
    <n v="210"/>
    <s v="Ticket"/>
    <s v="Saturday"/>
    <s v="Afternoon"/>
    <x v="11"/>
    <s v="20"/>
  </r>
  <r>
    <x v="0"/>
    <n v="8"/>
    <d v="2010-09-25T00:00:00"/>
    <x v="127"/>
    <d v="1899-12-30T16:50:00"/>
    <d v="2010-09-25T00:00:00"/>
    <d v="1899-12-30T19:31:00"/>
    <n v="50"/>
    <n v="161"/>
    <s v="Ticket"/>
    <s v="Saturday"/>
    <s v="Afternoon"/>
    <x v="11"/>
    <s v="19"/>
  </r>
  <r>
    <x v="0"/>
    <n v="5"/>
    <d v="2010-09-25T00:00:00"/>
    <x v="127"/>
    <d v="1899-12-30T17:16:00"/>
    <d v="2010-09-25T00:00:00"/>
    <d v="1899-12-30T21:02:00"/>
    <n v="70"/>
    <n v="226"/>
    <s v="Ticket"/>
    <s v="Saturday"/>
    <s v="Afternoon"/>
    <x v="6"/>
    <s v="21"/>
  </r>
  <r>
    <x v="0"/>
    <n v="5"/>
    <d v="2010-09-25T00:00:00"/>
    <x v="127"/>
    <d v="1899-12-30T18:15:00"/>
    <d v="2010-09-25T00:00:00"/>
    <d v="1899-12-30T19:01:00"/>
    <n v="50"/>
    <n v="46"/>
    <s v="Ticket"/>
    <s v="Saturday"/>
    <s v="Evening"/>
    <x v="12"/>
    <s v="19"/>
  </r>
  <r>
    <x v="0"/>
    <n v="6"/>
    <d v="2010-09-25T00:00:00"/>
    <x v="127"/>
    <d v="1899-12-30T18:18:00"/>
    <d v="2010-09-25T00:00:00"/>
    <d v="1899-12-30T19:24:00"/>
    <n v="50"/>
    <n v="66"/>
    <s v="Ticket"/>
    <s v="Saturday"/>
    <s v="Evening"/>
    <x v="12"/>
    <s v="19"/>
  </r>
  <r>
    <x v="0"/>
    <n v="5"/>
    <d v="2010-09-25T00:00:00"/>
    <x v="127"/>
    <d v="1899-12-30T19:42:00"/>
    <d v="2010-09-25T00:00:00"/>
    <d v="1899-12-30T20:45:00"/>
    <n v="50"/>
    <n v="63"/>
    <s v="Ticket"/>
    <s v="Saturday"/>
    <s v="Evening"/>
    <x v="7"/>
    <s v="20"/>
  </r>
  <r>
    <x v="0"/>
    <n v="8"/>
    <d v="2010-09-25T00:00:00"/>
    <x v="127"/>
    <d v="1899-12-30T20:37:00"/>
    <d v="2010-09-25T00:00:00"/>
    <d v="1899-12-30T21:40:00"/>
    <n v="50"/>
    <n v="63"/>
    <s v="Ticket"/>
    <s v="Saturday"/>
    <s v="Evening"/>
    <x v="8"/>
    <s v="21"/>
  </r>
  <r>
    <x v="0"/>
    <n v="6"/>
    <d v="2010-09-25T00:00:00"/>
    <x v="127"/>
    <d v="1899-12-30T21:42:00"/>
    <d v="2010-09-25T00:00:00"/>
    <d v="1899-12-30T23:33:00"/>
    <n v="50"/>
    <n v="111"/>
    <s v="Ticket"/>
    <s v="Saturday"/>
    <s v="Evening"/>
    <x v="13"/>
    <s v="23"/>
  </r>
  <r>
    <x v="0"/>
    <n v="5"/>
    <d v="2010-09-26T00:00:00"/>
    <x v="128"/>
    <d v="1899-12-30T10:09:00"/>
    <d v="2010-09-26T00:00:00"/>
    <d v="1899-12-30T12:14:00"/>
    <n v="50"/>
    <n v="125"/>
    <s v="Ticket"/>
    <s v="Sunday"/>
    <s v="Morning"/>
    <x v="0"/>
    <s v="12"/>
  </r>
  <r>
    <x v="0"/>
    <n v="5"/>
    <d v="2010-09-26T00:00:00"/>
    <x v="128"/>
    <d v="1899-12-30T10:32:00"/>
    <d v="2010-09-26T00:00:00"/>
    <d v="1899-12-30T12:59:00"/>
    <n v="50"/>
    <n v="147"/>
    <s v="Ticket"/>
    <s v="Sunday"/>
    <s v="Morning"/>
    <x v="0"/>
    <s v="12"/>
  </r>
  <r>
    <x v="0"/>
    <n v="5"/>
    <d v="2010-09-26T00:00:00"/>
    <x v="128"/>
    <d v="1899-12-30T10:55:00"/>
    <d v="2010-09-26T00:00:00"/>
    <d v="1899-12-30T11:39:00"/>
    <n v="50"/>
    <n v="44"/>
    <s v="Ticket"/>
    <s v="Sunday"/>
    <s v="Morning"/>
    <x v="0"/>
    <s v="11"/>
  </r>
  <r>
    <x v="0"/>
    <n v="5"/>
    <d v="2010-09-26T00:00:00"/>
    <x v="128"/>
    <d v="1899-12-30T12:12:00"/>
    <d v="2010-09-26T00:00:00"/>
    <d v="1899-12-30T14:00:00"/>
    <n v="50"/>
    <n v="108"/>
    <s v="Ticket"/>
    <s v="Sunday"/>
    <s v="Morning"/>
    <x v="2"/>
    <s v="14"/>
  </r>
  <r>
    <x v="0"/>
    <n v="5"/>
    <d v="2010-09-26T00:00:00"/>
    <x v="128"/>
    <d v="1899-12-30T12:35:00"/>
    <d v="2010-09-26T00:00:00"/>
    <d v="1899-12-30T13:05:00"/>
    <n v="300"/>
    <n v="30"/>
    <s v="Ticket"/>
    <s v="Sunday"/>
    <s v="Morning"/>
    <x v="2"/>
    <s v="13"/>
  </r>
  <r>
    <x v="0"/>
    <n v="6"/>
    <d v="2010-09-26T00:00:00"/>
    <x v="128"/>
    <d v="1899-12-30T13:15:00"/>
    <d v="2010-09-26T00:00:00"/>
    <d v="1899-12-30T18:22:00"/>
    <n v="110"/>
    <n v="307"/>
    <s v="Ticket"/>
    <s v="Sunday"/>
    <s v="Morning"/>
    <x v="3"/>
    <s v="18"/>
  </r>
  <r>
    <x v="0"/>
    <n v="5"/>
    <d v="2010-09-26T00:00:00"/>
    <x v="128"/>
    <d v="1899-12-30T14:11:00"/>
    <d v="2010-09-26T00:00:00"/>
    <d v="1899-12-30T16:39:00"/>
    <n v="50"/>
    <n v="148"/>
    <s v="Ticket"/>
    <s v="Sunday"/>
    <s v="Afternoon"/>
    <x v="4"/>
    <s v="16"/>
  </r>
  <r>
    <x v="0"/>
    <n v="5"/>
    <d v="2010-09-26T00:00:00"/>
    <x v="128"/>
    <d v="1899-12-30T14:11:00"/>
    <d v="2010-09-26T00:00:00"/>
    <d v="1899-12-30T21:31:00"/>
    <n v="150"/>
    <n v="440"/>
    <s v="Ticket"/>
    <s v="Sunday"/>
    <s v="Afternoon"/>
    <x v="4"/>
    <s v="21"/>
  </r>
  <r>
    <x v="0"/>
    <n v="5"/>
    <d v="2010-09-26T00:00:00"/>
    <x v="128"/>
    <d v="1899-12-30T14:23:00"/>
    <d v="2010-09-26T00:00:00"/>
    <d v="1899-12-30T16:14:00"/>
    <n v="50"/>
    <n v="111"/>
    <s v="Ticket"/>
    <s v="Sunday"/>
    <s v="Afternoon"/>
    <x v="4"/>
    <s v="16"/>
  </r>
  <r>
    <x v="0"/>
    <n v="8"/>
    <d v="2010-09-26T00:00:00"/>
    <x v="128"/>
    <d v="1899-12-30T14:39:00"/>
    <d v="2010-09-26T00:00:00"/>
    <d v="1899-12-30T18:09:00"/>
    <n v="70"/>
    <n v="210"/>
    <s v="Ticket"/>
    <s v="Sunday"/>
    <s v="Afternoon"/>
    <x v="4"/>
    <s v="18"/>
  </r>
  <r>
    <x v="0"/>
    <n v="6"/>
    <d v="2010-09-26T00:00:00"/>
    <x v="128"/>
    <d v="1899-12-30T14:47:00"/>
    <d v="2010-09-26T00:00:00"/>
    <d v="1899-12-30T21:23:00"/>
    <n v="130"/>
    <n v="396"/>
    <s v="Ticket"/>
    <s v="Sunday"/>
    <s v="Afternoon"/>
    <x v="4"/>
    <s v="21"/>
  </r>
  <r>
    <x v="0"/>
    <n v="8"/>
    <d v="2010-09-26T00:00:00"/>
    <x v="128"/>
    <d v="1899-12-30T14:47:00"/>
    <d v="2010-09-26T00:00:00"/>
    <d v="1899-12-30T19:33:00"/>
    <n v="90"/>
    <n v="286"/>
    <s v="Ticket"/>
    <s v="Sunday"/>
    <s v="Afternoon"/>
    <x v="4"/>
    <s v="19"/>
  </r>
  <r>
    <x v="0"/>
    <n v="6"/>
    <d v="2010-09-26T00:00:00"/>
    <x v="128"/>
    <d v="1899-12-30T14:51:00"/>
    <d v="2010-09-26T00:00:00"/>
    <d v="1899-12-30T16:34:00"/>
    <n v="50"/>
    <n v="103"/>
    <s v="Ticket"/>
    <s v="Sunday"/>
    <s v="Afternoon"/>
    <x v="4"/>
    <s v="16"/>
  </r>
  <r>
    <x v="0"/>
    <n v="6"/>
    <d v="2010-09-26T00:00:00"/>
    <x v="128"/>
    <d v="1899-12-30T15:17:00"/>
    <d v="2010-09-26T00:00:00"/>
    <d v="1899-12-30T17:18:00"/>
    <n v="50"/>
    <n v="121"/>
    <s v="Ticket"/>
    <s v="Sunday"/>
    <s v="Afternoon"/>
    <x v="5"/>
    <s v="17"/>
  </r>
  <r>
    <x v="0"/>
    <n v="8"/>
    <d v="2010-09-26T00:00:00"/>
    <x v="128"/>
    <d v="1899-12-30T15:28:00"/>
    <d v="2010-09-26T00:00:00"/>
    <d v="1899-12-30T16:35:00"/>
    <n v="50"/>
    <n v="67"/>
    <s v="Ticket"/>
    <s v="Sunday"/>
    <s v="Afternoon"/>
    <x v="5"/>
    <s v="16"/>
  </r>
  <r>
    <x v="0"/>
    <n v="5"/>
    <d v="2010-09-26T00:00:00"/>
    <x v="128"/>
    <d v="1899-12-30T16:01:00"/>
    <d v="2010-09-26T00:00:00"/>
    <d v="1899-12-30T19:04:00"/>
    <n v="70"/>
    <n v="183"/>
    <s v="Ticket"/>
    <s v="Sunday"/>
    <s v="Afternoon"/>
    <x v="11"/>
    <s v="19"/>
  </r>
  <r>
    <x v="0"/>
    <n v="6"/>
    <d v="2010-09-26T00:00:00"/>
    <x v="128"/>
    <d v="1899-12-30T16:22:00"/>
    <d v="2010-09-26T00:00:00"/>
    <d v="1899-12-30T17:16:00"/>
    <n v="50"/>
    <n v="54"/>
    <s v="Ticket"/>
    <s v="Sunday"/>
    <s v="Afternoon"/>
    <x v="11"/>
    <s v="17"/>
  </r>
  <r>
    <x v="0"/>
    <n v="6"/>
    <d v="2010-09-26T00:00:00"/>
    <x v="128"/>
    <d v="1899-12-30T16:39:00"/>
    <d v="2010-09-26T00:00:00"/>
    <d v="1899-12-30T19:27:00"/>
    <n v="50"/>
    <n v="168"/>
    <s v="Ticket"/>
    <s v="Sunday"/>
    <s v="Afternoon"/>
    <x v="11"/>
    <s v="19"/>
  </r>
  <r>
    <x v="0"/>
    <n v="6"/>
    <d v="2010-09-26T00:00:00"/>
    <x v="128"/>
    <d v="1899-12-30T16:57:00"/>
    <d v="2010-09-26T00:00:00"/>
    <d v="1899-12-30T17:49:00"/>
    <n v="50"/>
    <n v="52"/>
    <s v="Ticket"/>
    <s v="Sunday"/>
    <s v="Afternoon"/>
    <x v="11"/>
    <s v="17"/>
  </r>
  <r>
    <x v="0"/>
    <n v="6"/>
    <d v="2010-09-26T00:00:00"/>
    <x v="128"/>
    <d v="1899-12-30T16:59:00"/>
    <d v="2010-09-26T00:00:00"/>
    <d v="1899-12-30T20:01:00"/>
    <n v="70"/>
    <n v="182"/>
    <s v="Ticket"/>
    <s v="Sunday"/>
    <s v="Afternoon"/>
    <x v="11"/>
    <s v="20"/>
  </r>
  <r>
    <x v="0"/>
    <n v="6"/>
    <d v="2010-09-26T00:00:00"/>
    <x v="128"/>
    <d v="1899-12-30T17:08:00"/>
    <d v="2010-09-26T00:00:00"/>
    <d v="1899-12-30T19:59:00"/>
    <n v="50"/>
    <n v="171"/>
    <s v="Ticket"/>
    <s v="Sunday"/>
    <s v="Afternoon"/>
    <x v="6"/>
    <s v="19"/>
  </r>
  <r>
    <x v="0"/>
    <n v="5"/>
    <d v="2010-09-26T00:00:00"/>
    <x v="128"/>
    <d v="1899-12-30T17:26:00"/>
    <d v="2010-09-26T00:00:00"/>
    <d v="1899-12-30T20:20:00"/>
    <n v="50"/>
    <n v="174"/>
    <s v="Ticket"/>
    <s v="Sunday"/>
    <s v="Afternoon"/>
    <x v="6"/>
    <s v="20"/>
  </r>
  <r>
    <x v="0"/>
    <n v="6"/>
    <d v="2010-09-26T00:00:00"/>
    <x v="128"/>
    <d v="1899-12-30T17:40:00"/>
    <d v="2010-09-26T00:00:00"/>
    <d v="1899-12-30T20:41:00"/>
    <n v="70"/>
    <n v="181"/>
    <s v="Ticket"/>
    <s v="Sunday"/>
    <s v="Afternoon"/>
    <x v="6"/>
    <s v="20"/>
  </r>
  <r>
    <x v="0"/>
    <n v="6"/>
    <d v="2010-09-26T00:00:00"/>
    <x v="128"/>
    <d v="1899-12-30T18:26:00"/>
    <d v="2010-09-26T00:00:00"/>
    <d v="1899-12-30T20:59:00"/>
    <n v="50"/>
    <n v="153"/>
    <s v="Ticket"/>
    <s v="Sunday"/>
    <s v="Evening"/>
    <x v="12"/>
    <s v="20"/>
  </r>
  <r>
    <x v="0"/>
    <n v="6"/>
    <d v="2010-09-26T00:00:00"/>
    <x v="128"/>
    <d v="1899-12-30T18:44:00"/>
    <d v="2010-09-26T00:00:00"/>
    <d v="1899-12-30T21:13:00"/>
    <n v="50"/>
    <n v="149"/>
    <s v="Ticket"/>
    <s v="Sunday"/>
    <s v="Evening"/>
    <x v="12"/>
    <s v="21"/>
  </r>
  <r>
    <x v="0"/>
    <n v="8"/>
    <d v="2010-09-26T00:00:00"/>
    <x v="128"/>
    <d v="1899-12-30T19:46:00"/>
    <d v="2010-09-26T00:00:00"/>
    <d v="1899-12-30T20:33:00"/>
    <n v="50"/>
    <n v="47"/>
    <s v="Ticket"/>
    <s v="Sunday"/>
    <s v="Evening"/>
    <x v="7"/>
    <s v="20"/>
  </r>
  <r>
    <x v="0"/>
    <n v="8"/>
    <d v="2010-09-26T00:00:00"/>
    <x v="128"/>
    <d v="1899-12-30T19:49:00"/>
    <d v="2010-09-26T00:00:00"/>
    <d v="1899-12-30T22:34:00"/>
    <n v="50"/>
    <n v="165"/>
    <s v="Ticket"/>
    <s v="Sunday"/>
    <s v="Evening"/>
    <x v="7"/>
    <s v="22"/>
  </r>
  <r>
    <x v="0"/>
    <n v="6"/>
    <d v="2010-09-26T00:00:00"/>
    <x v="128"/>
    <d v="1899-12-30T20:12:00"/>
    <d v="2010-09-26T00:00:00"/>
    <d v="1899-12-30T21:04:00"/>
    <n v="50"/>
    <n v="52"/>
    <s v="Ticket"/>
    <s v="Sunday"/>
    <s v="Evening"/>
    <x v="8"/>
    <s v="21"/>
  </r>
  <r>
    <x v="0"/>
    <n v="6"/>
    <d v="2010-09-26T00:00:00"/>
    <x v="128"/>
    <d v="1899-12-30T20:33:00"/>
    <d v="2010-09-26T00:00:00"/>
    <d v="1899-12-30T22:09:00"/>
    <n v="50"/>
    <n v="96"/>
    <s v="Ticket"/>
    <s v="Sunday"/>
    <s v="Evening"/>
    <x v="8"/>
    <s v="22"/>
  </r>
  <r>
    <x v="0"/>
    <n v="8"/>
    <d v="2010-09-26T00:00:00"/>
    <x v="128"/>
    <d v="1899-12-30T21:05:00"/>
    <d v="2010-09-26T00:00:00"/>
    <d v="1899-12-30T22:33:00"/>
    <n v="50"/>
    <n v="88"/>
    <s v="Ticket"/>
    <s v="Sunday"/>
    <s v="Evening"/>
    <x v="13"/>
    <s v="22"/>
  </r>
  <r>
    <x v="0"/>
    <n v="5"/>
    <d v="2010-09-26T00:00:00"/>
    <x v="128"/>
    <d v="1899-12-30T21:54:00"/>
    <d v="2010-09-26T00:00:00"/>
    <d v="1899-12-30T23:03:00"/>
    <n v="50"/>
    <n v="69"/>
    <s v="Ticket"/>
    <s v="Sunday"/>
    <s v="Evening"/>
    <x v="13"/>
    <s v="23"/>
  </r>
  <r>
    <x v="0"/>
    <n v="5"/>
    <d v="2010-10-02T00:00:00"/>
    <x v="129"/>
    <d v="1899-12-30T10:29:00"/>
    <d v="2010-10-02T00:00:00"/>
    <d v="1899-12-30T17:02:00"/>
    <n v="130"/>
    <n v="393"/>
    <s v="Ticket"/>
    <s v="Saturday"/>
    <s v="Morning"/>
    <x v="0"/>
    <s v="17"/>
  </r>
  <r>
    <x v="0"/>
    <n v="6"/>
    <d v="2010-10-02T00:00:00"/>
    <x v="129"/>
    <d v="1899-12-30T12:24:00"/>
    <d v="2010-10-02T00:00:00"/>
    <d v="1899-12-30T15:34:00"/>
    <n v="70"/>
    <n v="190"/>
    <s v="Ticket"/>
    <s v="Saturday"/>
    <s v="Morning"/>
    <x v="2"/>
    <s v="15"/>
  </r>
  <r>
    <x v="0"/>
    <n v="8"/>
    <d v="2010-10-02T00:00:00"/>
    <x v="129"/>
    <d v="1899-12-30T12:26:00"/>
    <d v="2010-10-02T00:00:00"/>
    <d v="1899-12-30T16:39:00"/>
    <n v="90"/>
    <n v="253"/>
    <s v="Ticket"/>
    <s v="Saturday"/>
    <s v="Morning"/>
    <x v="2"/>
    <s v="16"/>
  </r>
  <r>
    <x v="0"/>
    <n v="6"/>
    <d v="2010-10-02T00:00:00"/>
    <x v="129"/>
    <d v="1899-12-30T12:50:00"/>
    <d v="2010-10-02T00:00:00"/>
    <d v="1899-12-30T14:50:00"/>
    <n v="50"/>
    <n v="120"/>
    <s v="Ticket"/>
    <s v="Saturday"/>
    <s v="Morning"/>
    <x v="2"/>
    <s v="14"/>
  </r>
  <r>
    <x v="0"/>
    <n v="5"/>
    <d v="2010-10-02T00:00:00"/>
    <x v="129"/>
    <d v="1899-12-30T13:05:00"/>
    <d v="2010-10-02T00:00:00"/>
    <d v="1899-12-30T18:27:00"/>
    <n v="110"/>
    <n v="322"/>
    <s v="Ticket"/>
    <s v="Saturday"/>
    <s v="Morning"/>
    <x v="3"/>
    <s v="18"/>
  </r>
  <r>
    <x v="0"/>
    <n v="6"/>
    <d v="2010-10-02T00:00:00"/>
    <x v="129"/>
    <d v="1899-12-30T13:31:00"/>
    <d v="2010-10-02T00:00:00"/>
    <d v="1899-12-30T15:48:00"/>
    <n v="50"/>
    <n v="137"/>
    <s v="Ticket"/>
    <s v="Saturday"/>
    <s v="Morning"/>
    <x v="3"/>
    <s v="15"/>
  </r>
  <r>
    <x v="0"/>
    <n v="5"/>
    <d v="2010-10-02T00:00:00"/>
    <x v="129"/>
    <d v="1899-12-30T14:06:00"/>
    <d v="2010-10-02T00:00:00"/>
    <d v="1899-12-30T15:07:00"/>
    <n v="50"/>
    <n v="61"/>
    <s v="Ticket"/>
    <s v="Saturday"/>
    <s v="Afternoon"/>
    <x v="4"/>
    <s v="15"/>
  </r>
  <r>
    <x v="0"/>
    <n v="6"/>
    <d v="2010-10-02T00:00:00"/>
    <x v="129"/>
    <d v="1899-12-30T15:42:00"/>
    <d v="2010-10-02T00:00:00"/>
    <d v="1899-12-30T17:39:00"/>
    <n v="50"/>
    <n v="117"/>
    <s v="Ticket"/>
    <s v="Saturday"/>
    <s v="Afternoon"/>
    <x v="5"/>
    <s v="17"/>
  </r>
  <r>
    <x v="0"/>
    <n v="5"/>
    <d v="2010-10-02T00:00:00"/>
    <x v="129"/>
    <d v="1899-12-30T15:51:00"/>
    <d v="2010-10-02T00:00:00"/>
    <d v="1899-12-30T19:27:00"/>
    <n v="70"/>
    <n v="216"/>
    <s v="Ticket"/>
    <s v="Saturday"/>
    <s v="Afternoon"/>
    <x v="5"/>
    <s v="19"/>
  </r>
  <r>
    <x v="0"/>
    <n v="5"/>
    <d v="2010-10-02T00:00:00"/>
    <x v="129"/>
    <d v="1899-12-30T16:00:00"/>
    <d v="2010-10-02T00:00:00"/>
    <d v="1899-12-30T18:28:00"/>
    <n v="50"/>
    <n v="148"/>
    <s v="Ticket"/>
    <s v="Saturday"/>
    <s v="Afternoon"/>
    <x v="11"/>
    <s v="18"/>
  </r>
  <r>
    <x v="0"/>
    <n v="5"/>
    <d v="2010-10-02T00:00:00"/>
    <x v="129"/>
    <d v="1899-12-30T16:10:00"/>
    <d v="2010-10-02T00:00:00"/>
    <d v="1899-12-30T22:37:00"/>
    <n v="130"/>
    <n v="387"/>
    <s v="Ticket"/>
    <s v="Saturday"/>
    <s v="Afternoon"/>
    <x v="11"/>
    <s v="22"/>
  </r>
  <r>
    <x v="0"/>
    <n v="5"/>
    <d v="2010-10-02T00:00:00"/>
    <x v="129"/>
    <d v="1899-12-30T16:31:00"/>
    <d v="2010-10-02T00:00:00"/>
    <d v="1899-12-30T17:58:00"/>
    <n v="50"/>
    <n v="87"/>
    <s v="Ticket"/>
    <s v="Saturday"/>
    <s v="Afternoon"/>
    <x v="11"/>
    <s v="17"/>
  </r>
  <r>
    <x v="0"/>
    <n v="8"/>
    <d v="2010-10-02T00:00:00"/>
    <x v="129"/>
    <d v="1899-12-30T16:33:00"/>
    <d v="2010-10-02T00:00:00"/>
    <d v="1899-12-30T20:54:00"/>
    <n v="90"/>
    <n v="261"/>
    <s v="Ticket"/>
    <s v="Saturday"/>
    <s v="Afternoon"/>
    <x v="11"/>
    <s v="20"/>
  </r>
  <r>
    <x v="0"/>
    <n v="8"/>
    <d v="2010-10-02T00:00:00"/>
    <x v="129"/>
    <d v="1899-12-30T16:39:00"/>
    <d v="2010-10-02T00:00:00"/>
    <d v="1899-12-30T20:41:00"/>
    <n v="90"/>
    <n v="242"/>
    <s v="Ticket"/>
    <s v="Saturday"/>
    <s v="Afternoon"/>
    <x v="11"/>
    <s v="20"/>
  </r>
  <r>
    <x v="0"/>
    <n v="6"/>
    <d v="2010-10-02T00:00:00"/>
    <x v="129"/>
    <d v="1899-12-30T17:05:00"/>
    <d v="2010-10-02T00:00:00"/>
    <d v="1899-12-30T18:35:00"/>
    <n v="50"/>
    <n v="90"/>
    <s v="Ticket"/>
    <s v="Saturday"/>
    <s v="Afternoon"/>
    <x v="6"/>
    <s v="18"/>
  </r>
  <r>
    <x v="0"/>
    <n v="8"/>
    <d v="2010-10-02T00:00:00"/>
    <x v="129"/>
    <d v="1899-12-30T17:27:00"/>
    <d v="2010-10-02T00:00:00"/>
    <d v="1899-12-30T21:11:00"/>
    <n v="70"/>
    <n v="224"/>
    <s v="Ticket"/>
    <s v="Saturday"/>
    <s v="Afternoon"/>
    <x v="6"/>
    <s v="21"/>
  </r>
  <r>
    <x v="0"/>
    <n v="6"/>
    <d v="2010-10-02T00:00:00"/>
    <x v="129"/>
    <d v="1899-12-30T17:35:00"/>
    <d v="2010-10-02T00:00:00"/>
    <d v="1899-12-30T18:46:00"/>
    <n v="50"/>
    <n v="71"/>
    <s v="Ticket"/>
    <s v="Saturday"/>
    <s v="Afternoon"/>
    <x v="6"/>
    <s v="18"/>
  </r>
  <r>
    <x v="0"/>
    <n v="5"/>
    <d v="2010-10-02T00:00:00"/>
    <x v="129"/>
    <d v="1899-12-30T18:34:00"/>
    <d v="2010-10-02T00:00:00"/>
    <d v="1899-12-30T20:35:00"/>
    <n v="50"/>
    <n v="121"/>
    <s v="Ticket"/>
    <s v="Saturday"/>
    <s v="Evening"/>
    <x v="12"/>
    <s v="20"/>
  </r>
  <r>
    <x v="0"/>
    <n v="5"/>
    <d v="2010-10-02T00:00:00"/>
    <x v="129"/>
    <d v="1899-12-30T19:23:00"/>
    <d v="2010-10-02T00:00:00"/>
    <d v="1899-12-30T19:49:00"/>
    <n v="50"/>
    <n v="26"/>
    <s v="Ticket"/>
    <s v="Saturday"/>
    <s v="Evening"/>
    <x v="7"/>
    <s v="19"/>
  </r>
  <r>
    <x v="0"/>
    <n v="5"/>
    <d v="2010-10-02T00:00:00"/>
    <x v="129"/>
    <d v="1899-12-30T19:32:00"/>
    <d v="2010-10-02T00:00:00"/>
    <d v="1899-12-30T22:31:00"/>
    <n v="50"/>
    <n v="179"/>
    <s v="Ticket"/>
    <s v="Saturday"/>
    <s v="Evening"/>
    <x v="7"/>
    <s v="22"/>
  </r>
  <r>
    <x v="0"/>
    <n v="6"/>
    <d v="2010-10-02T00:00:00"/>
    <x v="129"/>
    <d v="1899-12-30T19:45:00"/>
    <d v="2010-10-02T00:00:00"/>
    <d v="1899-12-30T20:33:00"/>
    <n v="50"/>
    <n v="48"/>
    <s v="Ticket"/>
    <s v="Saturday"/>
    <s v="Evening"/>
    <x v="7"/>
    <s v="20"/>
  </r>
  <r>
    <x v="0"/>
    <n v="5"/>
    <d v="2010-10-02T00:00:00"/>
    <x v="129"/>
    <d v="1899-12-30T20:09:00"/>
    <d v="2010-10-02T00:00:00"/>
    <d v="1899-12-30T22:51:00"/>
    <n v="50"/>
    <n v="162"/>
    <s v="Ticket"/>
    <s v="Saturday"/>
    <s v="Evening"/>
    <x v="8"/>
    <s v="22"/>
  </r>
  <r>
    <x v="0"/>
    <n v="8"/>
    <d v="2010-10-02T00:00:00"/>
    <x v="129"/>
    <d v="1899-12-30T20:19:00"/>
    <d v="2010-10-03T00:00:00"/>
    <d v="1899-12-30T01:50:00"/>
    <n v="110"/>
    <n v="331"/>
    <s v="Ticket"/>
    <s v="Saturday"/>
    <s v="Evening"/>
    <x v="8"/>
    <s v="01"/>
  </r>
  <r>
    <x v="0"/>
    <n v="5"/>
    <d v="2010-10-03T00:00:00"/>
    <x v="130"/>
    <d v="1899-12-30T11:29:00"/>
    <d v="2010-10-03T00:00:00"/>
    <d v="1899-12-30T14:12:00"/>
    <n v="50"/>
    <n v="163"/>
    <s v="Ticket"/>
    <s v="Sunday"/>
    <s v="Morning"/>
    <x v="1"/>
    <s v="14"/>
  </r>
  <r>
    <x v="0"/>
    <n v="5"/>
    <d v="2010-10-03T00:00:00"/>
    <x v="130"/>
    <d v="1899-12-30T15:40:00"/>
    <d v="2010-10-03T00:00:00"/>
    <d v="1899-12-30T17:58:00"/>
    <n v="50"/>
    <n v="138"/>
    <s v="Ticket"/>
    <s v="Sunday"/>
    <s v="Afternoon"/>
    <x v="5"/>
    <s v="17"/>
  </r>
  <r>
    <x v="0"/>
    <n v="6"/>
    <d v="2010-10-03T00:00:00"/>
    <x v="130"/>
    <d v="1899-12-30T21:34:00"/>
    <d v="2010-10-03T00:00:00"/>
    <d v="1899-12-30T21:52:00"/>
    <n v="50"/>
    <n v="18"/>
    <s v="Ticket"/>
    <s v="Sunday"/>
    <s v="Evening"/>
    <x v="13"/>
    <s v="21"/>
  </r>
  <r>
    <x v="0"/>
    <n v="5"/>
    <d v="2010-10-03T00:00:00"/>
    <x v="130"/>
    <d v="1899-12-30T22:37:00"/>
    <d v="2010-10-04T00:00:00"/>
    <d v="1899-12-30T01:37:00"/>
    <n v="50"/>
    <n v="180"/>
    <s v="Ticket"/>
    <s v="Sunday"/>
    <s v="Night"/>
    <x v="9"/>
    <s v="01"/>
  </r>
  <r>
    <x v="0"/>
    <n v="5"/>
    <d v="2010-10-09T00:00:00"/>
    <x v="131"/>
    <d v="1899-12-30T12:12:00"/>
    <d v="2010-10-09T00:00:00"/>
    <d v="1899-12-30T16:22:00"/>
    <n v="300"/>
    <n v="250"/>
    <s v="Ticket"/>
    <s v="Saturday"/>
    <s v="Morning"/>
    <x v="2"/>
    <s v="16"/>
  </r>
  <r>
    <x v="0"/>
    <n v="5"/>
    <d v="2010-10-09T00:00:00"/>
    <x v="131"/>
    <d v="1899-12-30T12:17:00"/>
    <d v="2010-10-09T00:00:00"/>
    <d v="1899-12-30T16:08:00"/>
    <n v="70"/>
    <n v="231"/>
    <s v="Ticket"/>
    <s v="Saturday"/>
    <s v="Morning"/>
    <x v="2"/>
    <s v="16"/>
  </r>
  <r>
    <x v="0"/>
    <n v="6"/>
    <d v="2010-10-09T00:00:00"/>
    <x v="131"/>
    <d v="1899-12-30T12:38:00"/>
    <d v="2010-10-09T00:00:00"/>
    <d v="1899-12-30T15:37:00"/>
    <n v="50"/>
    <n v="179"/>
    <s v="Ticket"/>
    <s v="Saturday"/>
    <s v="Morning"/>
    <x v="2"/>
    <s v="15"/>
  </r>
  <r>
    <x v="0"/>
    <n v="5"/>
    <d v="2010-10-09T00:00:00"/>
    <x v="131"/>
    <d v="1899-12-30T13:09:00"/>
    <d v="2010-10-09T00:00:00"/>
    <d v="1899-12-30T17:28:00"/>
    <n v="90"/>
    <n v="259"/>
    <s v="Ticket"/>
    <s v="Saturday"/>
    <s v="Morning"/>
    <x v="3"/>
    <s v="17"/>
  </r>
  <r>
    <x v="0"/>
    <n v="6"/>
    <d v="2010-10-09T00:00:00"/>
    <x v="131"/>
    <d v="1899-12-30T14:19:00"/>
    <d v="2010-10-09T00:00:00"/>
    <d v="1899-12-30T18:07:00"/>
    <n v="70"/>
    <n v="228"/>
    <s v="Ticket"/>
    <s v="Saturday"/>
    <s v="Afternoon"/>
    <x v="4"/>
    <s v="18"/>
  </r>
  <r>
    <x v="0"/>
    <n v="5"/>
    <d v="2010-10-09T00:00:00"/>
    <x v="131"/>
    <d v="1899-12-30T15:06:00"/>
    <d v="2010-10-09T00:00:00"/>
    <d v="1899-12-30T17:57:00"/>
    <n v="50"/>
    <n v="171"/>
    <s v="Ticket"/>
    <s v="Saturday"/>
    <s v="Afternoon"/>
    <x v="5"/>
    <s v="17"/>
  </r>
  <r>
    <x v="0"/>
    <n v="6"/>
    <d v="2010-10-09T00:00:00"/>
    <x v="131"/>
    <d v="1899-12-30T15:12:00"/>
    <d v="2010-10-09T00:00:00"/>
    <d v="1899-12-30T19:18:00"/>
    <n v="90"/>
    <n v="246"/>
    <s v="Ticket"/>
    <s v="Saturday"/>
    <s v="Afternoon"/>
    <x v="5"/>
    <s v="19"/>
  </r>
  <r>
    <x v="0"/>
    <n v="5"/>
    <d v="2010-10-09T00:00:00"/>
    <x v="131"/>
    <d v="1899-12-30T15:28:00"/>
    <d v="2010-10-09T00:00:00"/>
    <d v="1899-12-30T16:48:00"/>
    <n v="50"/>
    <n v="80"/>
    <s v="Ticket"/>
    <s v="Saturday"/>
    <s v="Afternoon"/>
    <x v="5"/>
    <s v="16"/>
  </r>
  <r>
    <x v="0"/>
    <n v="5"/>
    <d v="2010-10-09T00:00:00"/>
    <x v="131"/>
    <d v="1899-12-30T16:20:00"/>
    <d v="2010-10-09T00:00:00"/>
    <d v="1899-12-30T19:28:00"/>
    <n v="70"/>
    <n v="188"/>
    <s v="Ticket"/>
    <s v="Saturday"/>
    <s v="Afternoon"/>
    <x v="11"/>
    <s v="19"/>
  </r>
  <r>
    <x v="0"/>
    <n v="5"/>
    <d v="2010-10-09T00:00:00"/>
    <x v="131"/>
    <d v="1899-12-30T16:30:00"/>
    <d v="2010-10-09T00:00:00"/>
    <d v="1899-12-30T17:26:00"/>
    <n v="50"/>
    <n v="56"/>
    <s v="Ticket"/>
    <s v="Saturday"/>
    <s v="Afternoon"/>
    <x v="11"/>
    <s v="17"/>
  </r>
  <r>
    <x v="0"/>
    <n v="5"/>
    <d v="2010-10-09T00:00:00"/>
    <x v="131"/>
    <d v="1899-12-30T16:31:00"/>
    <d v="2010-10-09T00:00:00"/>
    <d v="1899-12-30T18:49:00"/>
    <n v="50"/>
    <n v="138"/>
    <s v="Ticket"/>
    <s v="Saturday"/>
    <s v="Afternoon"/>
    <x v="11"/>
    <s v="18"/>
  </r>
  <r>
    <x v="0"/>
    <n v="8"/>
    <d v="2010-10-09T00:00:00"/>
    <x v="131"/>
    <d v="1899-12-30T16:52:00"/>
    <d v="2010-10-09T00:00:00"/>
    <d v="1899-12-30T20:27:00"/>
    <n v="70"/>
    <n v="215"/>
    <s v="Ticket"/>
    <s v="Saturday"/>
    <s v="Afternoon"/>
    <x v="11"/>
    <s v="20"/>
  </r>
  <r>
    <x v="0"/>
    <n v="6"/>
    <d v="2010-10-09T00:00:00"/>
    <x v="131"/>
    <d v="1899-12-30T18:16:00"/>
    <d v="2010-10-09T00:00:00"/>
    <d v="1899-12-30T21:27:00"/>
    <n v="70"/>
    <n v="191"/>
    <s v="Ticket"/>
    <s v="Saturday"/>
    <s v="Evening"/>
    <x v="12"/>
    <s v="21"/>
  </r>
  <r>
    <x v="0"/>
    <n v="5"/>
    <d v="2010-10-09T00:00:00"/>
    <x v="131"/>
    <d v="1899-12-30T18:52:00"/>
    <d v="2010-10-09T00:00:00"/>
    <d v="1899-12-30T20:44:00"/>
    <n v="50"/>
    <n v="112"/>
    <s v="Ticket"/>
    <s v="Saturday"/>
    <s v="Evening"/>
    <x v="12"/>
    <s v="20"/>
  </r>
  <r>
    <x v="0"/>
    <n v="5"/>
    <d v="2010-10-09T00:00:00"/>
    <x v="131"/>
    <d v="1899-12-30T19:11:00"/>
    <d v="2010-10-09T00:00:00"/>
    <d v="1899-12-30T21:46:00"/>
    <n v="50"/>
    <n v="155"/>
    <s v="Ticket"/>
    <s v="Saturday"/>
    <s v="Evening"/>
    <x v="7"/>
    <s v="21"/>
  </r>
  <r>
    <x v="0"/>
    <n v="5"/>
    <d v="2010-10-09T00:00:00"/>
    <x v="131"/>
    <d v="1899-12-30T23:50:00"/>
    <d v="2010-10-10T00:00:00"/>
    <d v="1899-12-30T02:17:00"/>
    <n v="50"/>
    <n v="147"/>
    <s v="Ticket"/>
    <s v="Saturday"/>
    <s v="Night"/>
    <x v="14"/>
    <s v="02"/>
  </r>
  <r>
    <x v="0"/>
    <n v="6"/>
    <d v="2010-10-10T00:00:00"/>
    <x v="132"/>
    <d v="1899-12-30T10:17:00"/>
    <d v="2010-10-10T00:00:00"/>
    <d v="1899-12-30T13:50:00"/>
    <n v="70"/>
    <n v="213"/>
    <s v="Ticket"/>
    <s v="Sunday"/>
    <s v="Morning"/>
    <x v="0"/>
    <s v="13"/>
  </r>
  <r>
    <x v="0"/>
    <n v="5"/>
    <d v="2010-10-10T00:00:00"/>
    <x v="132"/>
    <d v="1899-12-30T11:40:00"/>
    <d v="2010-10-10T00:00:00"/>
    <d v="1899-12-30T15:00:00"/>
    <n v="70"/>
    <n v="200"/>
    <s v="Ticket"/>
    <s v="Sunday"/>
    <s v="Morning"/>
    <x v="1"/>
    <s v="15"/>
  </r>
  <r>
    <x v="0"/>
    <n v="5"/>
    <d v="2010-10-10T00:00:00"/>
    <x v="132"/>
    <d v="1899-12-30T12:15:00"/>
    <d v="2010-10-10T00:00:00"/>
    <d v="1899-12-30T14:24:00"/>
    <n v="50"/>
    <n v="129"/>
    <s v="Ticket"/>
    <s v="Sunday"/>
    <s v="Morning"/>
    <x v="2"/>
    <s v="14"/>
  </r>
  <r>
    <x v="0"/>
    <n v="6"/>
    <d v="2010-10-10T00:00:00"/>
    <x v="132"/>
    <d v="1899-12-30T12:35:00"/>
    <d v="2010-10-10T00:00:00"/>
    <d v="1899-12-30T14:55:00"/>
    <n v="50"/>
    <n v="140"/>
    <s v="Ticket"/>
    <s v="Sunday"/>
    <s v="Morning"/>
    <x v="2"/>
    <s v="14"/>
  </r>
  <r>
    <x v="0"/>
    <n v="5"/>
    <d v="2010-10-10T00:00:00"/>
    <x v="132"/>
    <d v="1899-12-30T13:03:00"/>
    <d v="2010-10-10T00:00:00"/>
    <d v="1899-12-30T14:47:00"/>
    <n v="50"/>
    <n v="104"/>
    <s v="Ticket"/>
    <s v="Sunday"/>
    <s v="Morning"/>
    <x v="3"/>
    <s v="14"/>
  </r>
  <r>
    <x v="0"/>
    <n v="6"/>
    <d v="2010-10-10T00:00:00"/>
    <x v="132"/>
    <d v="1899-12-30T13:08:00"/>
    <d v="2010-10-10T00:00:00"/>
    <d v="1899-12-30T18:33:00"/>
    <n v="110"/>
    <n v="325"/>
    <s v="Ticket"/>
    <s v="Sunday"/>
    <s v="Morning"/>
    <x v="3"/>
    <s v="18"/>
  </r>
  <r>
    <x v="0"/>
    <n v="6"/>
    <d v="2010-10-10T00:00:00"/>
    <x v="132"/>
    <d v="1899-12-30T13:10:00"/>
    <d v="2010-10-10T00:00:00"/>
    <d v="1899-12-30T17:20:00"/>
    <n v="90"/>
    <n v="250"/>
    <s v="Ticket"/>
    <s v="Sunday"/>
    <s v="Morning"/>
    <x v="3"/>
    <s v="17"/>
  </r>
  <r>
    <x v="0"/>
    <n v="5"/>
    <d v="2010-10-10T00:00:00"/>
    <x v="132"/>
    <d v="1899-12-30T13:30:00"/>
    <d v="2010-10-10T00:00:00"/>
    <d v="1899-12-30T17:18:00"/>
    <n v="70"/>
    <n v="228"/>
    <s v="Ticket"/>
    <s v="Sunday"/>
    <s v="Morning"/>
    <x v="3"/>
    <s v="17"/>
  </r>
  <r>
    <x v="0"/>
    <n v="5"/>
    <d v="2010-10-10T00:00:00"/>
    <x v="132"/>
    <d v="1899-12-30T13:40:00"/>
    <d v="2010-10-10T00:00:00"/>
    <d v="1899-12-30T16:29:00"/>
    <n v="50"/>
    <n v="169"/>
    <s v="Ticket"/>
    <s v="Sunday"/>
    <s v="Morning"/>
    <x v="3"/>
    <s v="16"/>
  </r>
  <r>
    <x v="0"/>
    <n v="5"/>
    <d v="2010-10-10T00:00:00"/>
    <x v="132"/>
    <d v="1899-12-30T14:39:00"/>
    <d v="2010-10-10T00:00:00"/>
    <d v="1899-12-30T15:57:00"/>
    <n v="50"/>
    <n v="78"/>
    <s v="Ticket"/>
    <s v="Sunday"/>
    <s v="Afternoon"/>
    <x v="4"/>
    <s v="15"/>
  </r>
  <r>
    <x v="0"/>
    <n v="6"/>
    <d v="2010-10-10T00:00:00"/>
    <x v="132"/>
    <d v="1899-12-30T15:22:00"/>
    <d v="2010-10-10T00:00:00"/>
    <d v="1899-12-30T17:16:00"/>
    <n v="50"/>
    <n v="114"/>
    <s v="Ticket"/>
    <s v="Sunday"/>
    <s v="Afternoon"/>
    <x v="5"/>
    <s v="17"/>
  </r>
  <r>
    <x v="0"/>
    <n v="5"/>
    <d v="2010-10-10T00:00:00"/>
    <x v="132"/>
    <d v="1899-12-30T15:27:00"/>
    <d v="2010-10-10T00:00:00"/>
    <d v="1899-12-30T16:38:00"/>
    <n v="50"/>
    <n v="71"/>
    <s v="Ticket"/>
    <s v="Sunday"/>
    <s v="Afternoon"/>
    <x v="5"/>
    <s v="16"/>
  </r>
  <r>
    <x v="0"/>
    <n v="8"/>
    <d v="2010-10-10T00:00:00"/>
    <x v="132"/>
    <d v="1899-12-30T15:32:00"/>
    <d v="2010-10-10T00:00:00"/>
    <d v="1899-12-30T18:49:00"/>
    <n v="70"/>
    <n v="197"/>
    <s v="Ticket"/>
    <s v="Sunday"/>
    <s v="Afternoon"/>
    <x v="5"/>
    <s v="18"/>
  </r>
  <r>
    <x v="0"/>
    <n v="6"/>
    <d v="2010-10-10T00:00:00"/>
    <x v="132"/>
    <d v="1899-12-30T16:39:00"/>
    <d v="2010-10-10T00:00:00"/>
    <d v="1899-12-30T19:00:00"/>
    <n v="50"/>
    <n v="141"/>
    <s v="Ticket"/>
    <s v="Sunday"/>
    <s v="Afternoon"/>
    <x v="11"/>
    <s v="19"/>
  </r>
  <r>
    <x v="0"/>
    <n v="5"/>
    <d v="2010-10-10T00:00:00"/>
    <x v="132"/>
    <d v="1899-12-30T17:10:00"/>
    <d v="2010-10-10T00:00:00"/>
    <d v="1899-12-30T19:29:00"/>
    <n v="50"/>
    <n v="139"/>
    <s v="Ticket"/>
    <s v="Sunday"/>
    <s v="Afternoon"/>
    <x v="6"/>
    <s v="19"/>
  </r>
  <r>
    <x v="0"/>
    <n v="8"/>
    <d v="2010-10-10T00:00:00"/>
    <x v="132"/>
    <d v="1899-12-30T17:44:00"/>
    <d v="2010-10-10T00:00:00"/>
    <d v="1899-12-30T18:58:00"/>
    <n v="50"/>
    <n v="74"/>
    <s v="Ticket"/>
    <s v="Sunday"/>
    <s v="Afternoon"/>
    <x v="6"/>
    <s v="18"/>
  </r>
  <r>
    <x v="0"/>
    <n v="8"/>
    <d v="2010-10-10T00:00:00"/>
    <x v="132"/>
    <d v="1899-12-30T17:49:00"/>
    <d v="2010-10-10T00:00:00"/>
    <d v="1899-12-30T20:29:00"/>
    <n v="50"/>
    <n v="160"/>
    <s v="Ticket"/>
    <s v="Sunday"/>
    <s v="Afternoon"/>
    <x v="6"/>
    <s v="20"/>
  </r>
  <r>
    <x v="0"/>
    <n v="5"/>
    <d v="2010-10-10T00:00:00"/>
    <x v="132"/>
    <d v="1899-12-30T18:16:00"/>
    <d v="2010-10-10T00:00:00"/>
    <d v="1899-12-30T22:36:00"/>
    <n v="90"/>
    <n v="260"/>
    <s v="Ticket"/>
    <s v="Sunday"/>
    <s v="Evening"/>
    <x v="12"/>
    <s v="22"/>
  </r>
  <r>
    <x v="0"/>
    <n v="6"/>
    <d v="2010-10-10T00:00:00"/>
    <x v="132"/>
    <d v="1899-12-30T19:04:00"/>
    <d v="2010-10-10T00:00:00"/>
    <d v="1899-12-30T21:22:00"/>
    <n v="50"/>
    <n v="138"/>
    <s v="Ticket"/>
    <s v="Sunday"/>
    <s v="Evening"/>
    <x v="7"/>
    <s v="21"/>
  </r>
  <r>
    <x v="0"/>
    <n v="8"/>
    <d v="2010-10-10T00:00:00"/>
    <x v="132"/>
    <d v="1899-12-30T19:29:00"/>
    <d v="2010-10-10T00:00:00"/>
    <d v="1899-12-30T21:54:00"/>
    <n v="50"/>
    <n v="145"/>
    <s v="Ticket"/>
    <s v="Sunday"/>
    <s v="Evening"/>
    <x v="7"/>
    <s v="21"/>
  </r>
  <r>
    <x v="0"/>
    <n v="6"/>
    <d v="2010-10-10T00:00:00"/>
    <x v="132"/>
    <d v="1899-12-30T19:31:00"/>
    <d v="2010-10-10T00:00:00"/>
    <d v="1899-12-30T22:47:00"/>
    <n v="70"/>
    <n v="196"/>
    <s v="Ticket"/>
    <s v="Sunday"/>
    <s v="Evening"/>
    <x v="7"/>
    <s v="22"/>
  </r>
  <r>
    <x v="0"/>
    <n v="6"/>
    <d v="2010-10-10T00:00:00"/>
    <x v="132"/>
    <d v="1899-12-30T19:42:00"/>
    <d v="2010-10-10T00:00:00"/>
    <d v="1899-12-30T21:01:00"/>
    <n v="50"/>
    <n v="79"/>
    <s v="Ticket"/>
    <s v="Sunday"/>
    <s v="Evening"/>
    <x v="7"/>
    <s v="21"/>
  </r>
  <r>
    <x v="0"/>
    <n v="8"/>
    <d v="2010-10-10T00:00:00"/>
    <x v="132"/>
    <d v="1899-12-30T20:42:00"/>
    <d v="2010-10-10T00:00:00"/>
    <d v="1899-12-30T21:50:00"/>
    <n v="50"/>
    <n v="68"/>
    <s v="Ticket"/>
    <s v="Sunday"/>
    <s v="Evening"/>
    <x v="8"/>
    <s v="21"/>
  </r>
  <r>
    <x v="0"/>
    <n v="5"/>
    <d v="2010-10-10T00:00:00"/>
    <x v="132"/>
    <d v="1899-12-30T21:38:00"/>
    <d v="2010-10-10T00:00:00"/>
    <d v="1899-12-30T22:18:00"/>
    <n v="50"/>
    <n v="40"/>
    <s v="Ticket"/>
    <s v="Sunday"/>
    <s v="Evening"/>
    <x v="13"/>
    <s v="22"/>
  </r>
  <r>
    <x v="0"/>
    <n v="5"/>
    <d v="2010-10-10T00:00:00"/>
    <x v="132"/>
    <d v="1899-12-30T21:51:00"/>
    <d v="2010-10-10T00:00:00"/>
    <d v="1899-12-30T23:11:00"/>
    <n v="50"/>
    <n v="80"/>
    <s v="Ticket"/>
    <s v="Sunday"/>
    <s v="Evening"/>
    <x v="13"/>
    <s v="23"/>
  </r>
  <r>
    <x v="0"/>
    <n v="5"/>
    <d v="2010-10-16T00:00:00"/>
    <x v="133"/>
    <d v="1899-12-30T10:27:00"/>
    <d v="2010-10-16T00:00:00"/>
    <d v="1899-12-30T13:34:00"/>
    <n v="70"/>
    <n v="187"/>
    <s v="Ticket"/>
    <s v="Saturday"/>
    <s v="Morning"/>
    <x v="0"/>
    <s v="13"/>
  </r>
  <r>
    <x v="0"/>
    <n v="5"/>
    <d v="2010-10-16T00:00:00"/>
    <x v="133"/>
    <d v="1899-12-30T11:21:00"/>
    <d v="2010-10-16T00:00:00"/>
    <d v="1899-12-30T12:14:00"/>
    <n v="50"/>
    <n v="53"/>
    <s v="Ticket"/>
    <s v="Saturday"/>
    <s v="Morning"/>
    <x v="1"/>
    <s v="12"/>
  </r>
  <r>
    <x v="0"/>
    <n v="5"/>
    <d v="2010-10-16T00:00:00"/>
    <x v="133"/>
    <d v="1899-12-30T11:53:00"/>
    <d v="2010-10-16T00:00:00"/>
    <d v="1899-12-30T13:34:00"/>
    <n v="50"/>
    <n v="101"/>
    <s v="Ticket"/>
    <s v="Saturday"/>
    <s v="Morning"/>
    <x v="1"/>
    <s v="13"/>
  </r>
  <r>
    <x v="0"/>
    <n v="6"/>
    <d v="2010-10-16T00:00:00"/>
    <x v="133"/>
    <d v="1899-12-30T12:00:00"/>
    <d v="2010-10-16T00:00:00"/>
    <d v="1899-12-30T14:28:00"/>
    <n v="50"/>
    <n v="148"/>
    <s v="Ticket"/>
    <s v="Saturday"/>
    <s v="Morning"/>
    <x v="2"/>
    <s v="14"/>
  </r>
  <r>
    <x v="0"/>
    <n v="5"/>
    <d v="2010-10-16T00:00:00"/>
    <x v="133"/>
    <d v="1899-12-30T12:34:00"/>
    <d v="2010-10-16T00:00:00"/>
    <d v="1899-12-30T13:01:00"/>
    <n v="50"/>
    <n v="27"/>
    <s v="Ticket"/>
    <s v="Saturday"/>
    <s v="Morning"/>
    <x v="2"/>
    <s v="13"/>
  </r>
  <r>
    <x v="0"/>
    <n v="6"/>
    <d v="2010-10-16T00:00:00"/>
    <x v="133"/>
    <d v="1899-12-30T13:04:00"/>
    <d v="2010-10-16T00:00:00"/>
    <d v="1899-12-30T14:26:00"/>
    <n v="50"/>
    <n v="82"/>
    <s v="Ticket"/>
    <s v="Saturday"/>
    <s v="Morning"/>
    <x v="3"/>
    <s v="14"/>
  </r>
  <r>
    <x v="0"/>
    <n v="5"/>
    <d v="2010-10-16T00:00:00"/>
    <x v="133"/>
    <d v="1899-12-30T13:29:00"/>
    <d v="2010-10-16T00:00:00"/>
    <d v="1899-12-30T14:42:00"/>
    <n v="50"/>
    <n v="73"/>
    <s v="Ticket"/>
    <s v="Saturday"/>
    <s v="Morning"/>
    <x v="3"/>
    <s v="14"/>
  </r>
  <r>
    <x v="0"/>
    <n v="6"/>
    <d v="2010-10-16T00:00:00"/>
    <x v="133"/>
    <d v="1899-12-30T13:46:00"/>
    <d v="2010-10-16T00:00:00"/>
    <d v="1899-12-30T16:01:00"/>
    <n v="50"/>
    <n v="135"/>
    <s v="Ticket"/>
    <s v="Saturday"/>
    <s v="Morning"/>
    <x v="3"/>
    <s v="16"/>
  </r>
  <r>
    <x v="0"/>
    <n v="6"/>
    <d v="2010-10-16T00:00:00"/>
    <x v="133"/>
    <d v="1899-12-30T15:18:00"/>
    <d v="2010-10-16T00:00:00"/>
    <d v="1899-12-30T16:35:00"/>
    <n v="50"/>
    <n v="77"/>
    <s v="Ticket"/>
    <s v="Saturday"/>
    <s v="Afternoon"/>
    <x v="5"/>
    <s v="16"/>
  </r>
  <r>
    <x v="0"/>
    <n v="5"/>
    <d v="2010-10-23T00:00:00"/>
    <x v="134"/>
    <d v="1899-12-30T09:37:00"/>
    <d v="2010-10-23T00:00:00"/>
    <d v="1899-12-30T14:08:00"/>
    <n v="90"/>
    <n v="271"/>
    <s v="Ticket"/>
    <s v="Saturday"/>
    <s v="Night"/>
    <x v="10"/>
    <s v="14"/>
  </r>
  <r>
    <x v="0"/>
    <n v="5"/>
    <d v="2010-10-23T00:00:00"/>
    <x v="134"/>
    <d v="1899-12-30T10:58:00"/>
    <d v="2010-10-23T00:00:00"/>
    <d v="1899-12-30T18:16:00"/>
    <n v="150"/>
    <n v="438"/>
    <s v="Ticket"/>
    <s v="Saturday"/>
    <s v="Morning"/>
    <x v="0"/>
    <s v="18"/>
  </r>
  <r>
    <x v="0"/>
    <n v="5"/>
    <d v="2010-10-23T00:00:00"/>
    <x v="134"/>
    <d v="1899-12-30T12:21:00"/>
    <d v="2010-10-23T00:00:00"/>
    <d v="1899-12-30T14:13:00"/>
    <n v="0"/>
    <n v="112"/>
    <s v="Pass"/>
    <s v="Saturday"/>
    <s v="Morning"/>
    <x v="2"/>
    <s v="14"/>
  </r>
  <r>
    <x v="0"/>
    <n v="6"/>
    <d v="2010-10-23T00:00:00"/>
    <x v="134"/>
    <d v="1899-12-30T13:48:00"/>
    <d v="2010-10-23T00:00:00"/>
    <d v="1899-12-30T15:58:00"/>
    <n v="50"/>
    <n v="130"/>
    <s v="Ticket"/>
    <s v="Saturday"/>
    <s v="Morning"/>
    <x v="3"/>
    <s v="15"/>
  </r>
  <r>
    <x v="0"/>
    <n v="5"/>
    <d v="2010-10-23T00:00:00"/>
    <x v="134"/>
    <d v="1899-12-30T13:50:00"/>
    <d v="2010-10-23T00:00:00"/>
    <d v="1899-12-30T16:09:00"/>
    <n v="50"/>
    <n v="139"/>
    <s v="Ticket"/>
    <s v="Saturday"/>
    <s v="Morning"/>
    <x v="3"/>
    <s v="16"/>
  </r>
  <r>
    <x v="0"/>
    <n v="5"/>
    <d v="2010-10-23T00:00:00"/>
    <x v="134"/>
    <d v="1899-12-30T14:42:00"/>
    <d v="2010-10-23T00:00:00"/>
    <d v="1899-12-30T15:48:00"/>
    <n v="50"/>
    <n v="66"/>
    <s v="Ticket"/>
    <s v="Saturday"/>
    <s v="Afternoon"/>
    <x v="4"/>
    <s v="15"/>
  </r>
  <r>
    <x v="0"/>
    <n v="6"/>
    <d v="2010-10-23T00:00:00"/>
    <x v="134"/>
    <d v="1899-12-30T15:38:00"/>
    <d v="2010-10-23T00:00:00"/>
    <d v="1899-12-30T16:43:00"/>
    <n v="50"/>
    <n v="65"/>
    <s v="Ticket"/>
    <s v="Saturday"/>
    <s v="Afternoon"/>
    <x v="5"/>
    <s v="16"/>
  </r>
  <r>
    <x v="0"/>
    <n v="6"/>
    <d v="2010-10-23T00:00:00"/>
    <x v="134"/>
    <d v="1899-12-30T15:44:00"/>
    <d v="2010-10-23T00:00:00"/>
    <d v="1899-12-30T17:09:00"/>
    <n v="50"/>
    <n v="85"/>
    <s v="Ticket"/>
    <s v="Saturday"/>
    <s v="Afternoon"/>
    <x v="5"/>
    <s v="17"/>
  </r>
  <r>
    <x v="0"/>
    <n v="6"/>
    <d v="2010-10-23T00:00:00"/>
    <x v="134"/>
    <d v="1899-12-30T15:56:00"/>
    <d v="2010-10-23T00:00:00"/>
    <d v="1899-12-30T19:33:00"/>
    <n v="70"/>
    <n v="217"/>
    <s v="Ticket"/>
    <s v="Saturday"/>
    <s v="Afternoon"/>
    <x v="5"/>
    <s v="19"/>
  </r>
  <r>
    <x v="0"/>
    <n v="6"/>
    <d v="2010-10-23T00:00:00"/>
    <x v="134"/>
    <d v="1899-12-30T17:12:00"/>
    <d v="2010-10-23T00:00:00"/>
    <d v="1899-12-30T18:29:00"/>
    <n v="50"/>
    <n v="77"/>
    <s v="Ticket"/>
    <s v="Saturday"/>
    <s v="Afternoon"/>
    <x v="6"/>
    <s v="18"/>
  </r>
  <r>
    <x v="0"/>
    <n v="6"/>
    <d v="2010-10-23T00:00:00"/>
    <x v="134"/>
    <d v="1899-12-30T17:27:00"/>
    <d v="2010-10-23T00:00:00"/>
    <d v="1899-12-30T18:46:00"/>
    <n v="50"/>
    <n v="79"/>
    <s v="Ticket"/>
    <s v="Saturday"/>
    <s v="Afternoon"/>
    <x v="6"/>
    <s v="18"/>
  </r>
  <r>
    <x v="0"/>
    <n v="6"/>
    <d v="2010-10-23T00:00:00"/>
    <x v="134"/>
    <d v="1899-12-30T20:04:00"/>
    <d v="2010-10-23T00:00:00"/>
    <d v="1899-12-30T21:54:00"/>
    <n v="50"/>
    <n v="110"/>
    <s v="Ticket"/>
    <s v="Saturday"/>
    <s v="Evening"/>
    <x v="8"/>
    <s v="21"/>
  </r>
  <r>
    <x v="0"/>
    <n v="5"/>
    <d v="2010-10-23T00:00:00"/>
    <x v="134"/>
    <d v="1899-12-30T21:23:00"/>
    <d v="2010-10-24T00:00:00"/>
    <d v="1899-12-30T00:49:00"/>
    <n v="70"/>
    <n v="206"/>
    <s v="Ticket"/>
    <s v="Saturday"/>
    <s v="Evening"/>
    <x v="13"/>
    <s v="00"/>
  </r>
  <r>
    <x v="0"/>
    <n v="5"/>
    <d v="2010-10-23T00:00:00"/>
    <x v="134"/>
    <d v="1899-12-30T23:00:00"/>
    <d v="2010-10-23T00:00:00"/>
    <d v="1899-12-30T23:07:00"/>
    <n v="50"/>
    <n v="7"/>
    <s v="Ticket"/>
    <s v="Saturday"/>
    <s v="Night"/>
    <x v="14"/>
    <s v="23"/>
  </r>
  <r>
    <x v="0"/>
    <n v="5"/>
    <d v="2010-10-24T00:00:00"/>
    <x v="135"/>
    <d v="1899-12-30T11:49:00"/>
    <d v="2010-10-24T00:00:00"/>
    <d v="1899-12-30T13:45:00"/>
    <n v="50"/>
    <n v="116"/>
    <s v="Ticket"/>
    <s v="Sunday"/>
    <s v="Morning"/>
    <x v="1"/>
    <s v="13"/>
  </r>
  <r>
    <x v="0"/>
    <n v="6"/>
    <d v="2010-10-24T00:00:00"/>
    <x v="135"/>
    <d v="1899-12-30T12:58:00"/>
    <d v="2010-10-24T00:00:00"/>
    <d v="1899-12-30T15:42:00"/>
    <n v="50"/>
    <n v="164"/>
    <s v="Ticket"/>
    <s v="Sunday"/>
    <s v="Morning"/>
    <x v="2"/>
    <s v="15"/>
  </r>
  <r>
    <x v="0"/>
    <n v="5"/>
    <d v="2010-10-24T00:00:00"/>
    <x v="135"/>
    <d v="1899-12-30T12:58:00"/>
    <d v="2010-10-24T00:00:00"/>
    <d v="1899-12-30T14:15:00"/>
    <n v="50"/>
    <n v="77"/>
    <s v="Ticket"/>
    <s v="Sunday"/>
    <s v="Morning"/>
    <x v="2"/>
    <s v="14"/>
  </r>
  <r>
    <x v="0"/>
    <n v="5"/>
    <d v="2010-10-24T00:00:00"/>
    <x v="135"/>
    <d v="1899-12-30T13:35:00"/>
    <d v="2010-10-24T00:00:00"/>
    <d v="1899-12-30T16:33:00"/>
    <n v="50"/>
    <n v="178"/>
    <s v="Ticket"/>
    <s v="Sunday"/>
    <s v="Morning"/>
    <x v="3"/>
    <s v="16"/>
  </r>
  <r>
    <x v="0"/>
    <n v="5"/>
    <d v="2010-10-24T00:00:00"/>
    <x v="135"/>
    <d v="1899-12-30T16:22:00"/>
    <d v="2010-10-24T00:00:00"/>
    <d v="1899-12-30T21:37:00"/>
    <n v="110"/>
    <n v="315"/>
    <s v="Manual"/>
    <s v="Sunday"/>
    <s v="Afternoon"/>
    <x v="11"/>
    <s v="21"/>
  </r>
  <r>
    <x v="0"/>
    <n v="5"/>
    <d v="2010-10-24T00:00:00"/>
    <x v="135"/>
    <d v="1899-12-30T17:05:00"/>
    <d v="2010-10-24T00:00:00"/>
    <d v="1899-12-30T19:32:00"/>
    <n v="50"/>
    <n v="147"/>
    <s v="Ticket"/>
    <s v="Sunday"/>
    <s v="Afternoon"/>
    <x v="6"/>
    <s v="19"/>
  </r>
  <r>
    <x v="0"/>
    <n v="5"/>
    <d v="2010-10-24T00:00:00"/>
    <x v="135"/>
    <d v="1899-12-30T17:53:00"/>
    <d v="2010-10-24T00:00:00"/>
    <d v="1899-12-30T20:21:00"/>
    <n v="50"/>
    <n v="148"/>
    <s v="Ticket"/>
    <s v="Sunday"/>
    <s v="Afternoon"/>
    <x v="6"/>
    <s v="20"/>
  </r>
  <r>
    <x v="0"/>
    <n v="6"/>
    <d v="2010-10-24T00:00:00"/>
    <x v="135"/>
    <d v="1899-12-30T18:04:00"/>
    <d v="2010-10-24T00:00:00"/>
    <d v="1899-12-30T21:35:00"/>
    <n v="70"/>
    <n v="211"/>
    <s v="Ticket"/>
    <s v="Sunday"/>
    <s v="Evening"/>
    <x v="12"/>
    <s v="21"/>
  </r>
  <r>
    <x v="0"/>
    <n v="6"/>
    <d v="2010-10-24T00:00:00"/>
    <x v="135"/>
    <d v="1899-12-30T18:07:00"/>
    <d v="2010-10-24T00:00:00"/>
    <d v="1899-12-30T22:09:00"/>
    <n v="90"/>
    <n v="242"/>
    <s v="Ticket"/>
    <s v="Sunday"/>
    <s v="Evening"/>
    <x v="12"/>
    <s v="22"/>
  </r>
  <r>
    <x v="0"/>
    <n v="5"/>
    <d v="2010-10-24T00:00:00"/>
    <x v="135"/>
    <d v="1899-12-30T18:17:00"/>
    <d v="2010-10-24T00:00:00"/>
    <d v="1899-12-30T19:05:00"/>
    <n v="50"/>
    <n v="48"/>
    <s v="Ticket"/>
    <s v="Sunday"/>
    <s v="Evening"/>
    <x v="12"/>
    <s v="19"/>
  </r>
  <r>
    <x v="0"/>
    <n v="6"/>
    <d v="2010-10-24T00:00:00"/>
    <x v="135"/>
    <d v="1899-12-30T19:40:00"/>
    <d v="2010-10-24T00:00:00"/>
    <d v="1899-12-30T20:55:00"/>
    <n v="50"/>
    <n v="75"/>
    <s v="Ticket"/>
    <s v="Sunday"/>
    <s v="Evening"/>
    <x v="7"/>
    <s v="20"/>
  </r>
  <r>
    <x v="0"/>
    <n v="5"/>
    <d v="2010-10-24T00:00:00"/>
    <x v="135"/>
    <d v="1899-12-30T20:09:00"/>
    <d v="2010-10-24T00:00:00"/>
    <d v="1899-12-30T21:50:00"/>
    <n v="50"/>
    <n v="101"/>
    <s v="Ticket"/>
    <s v="Sunday"/>
    <s v="Evening"/>
    <x v="8"/>
    <s v="21"/>
  </r>
  <r>
    <x v="0"/>
    <n v="5"/>
    <d v="2010-10-24T00:00:00"/>
    <x v="135"/>
    <d v="1899-12-30T20:41:00"/>
    <d v="2010-10-24T00:00:00"/>
    <d v="1899-12-30T23:06:00"/>
    <n v="50"/>
    <n v="145"/>
    <s v="Ticket"/>
    <s v="Sunday"/>
    <s v="Evening"/>
    <x v="8"/>
    <s v="23"/>
  </r>
  <r>
    <x v="0"/>
    <n v="5"/>
    <d v="2010-10-24T00:00:00"/>
    <x v="135"/>
    <d v="1899-12-30T21:45:00"/>
    <d v="2010-10-25T00:00:00"/>
    <d v="1899-12-30T01:34:00"/>
    <n v="70"/>
    <n v="229"/>
    <s v="Ticket"/>
    <s v="Sunday"/>
    <s v="Evening"/>
    <x v="13"/>
    <s v="01"/>
  </r>
  <r>
    <x v="0"/>
    <n v="5"/>
    <d v="2010-10-30T00:00:00"/>
    <x v="136"/>
    <d v="1899-12-30T10:55:00"/>
    <d v="2010-10-30T00:00:00"/>
    <d v="1899-12-30T11:47:00"/>
    <n v="50"/>
    <n v="52"/>
    <s v="Ticket"/>
    <s v="Saturday"/>
    <s v="Morning"/>
    <x v="0"/>
    <s v="11"/>
  </r>
  <r>
    <x v="0"/>
    <n v="5"/>
    <d v="2010-10-30T00:00:00"/>
    <x v="136"/>
    <d v="1899-12-30T11:27:00"/>
    <d v="2010-10-30T00:00:00"/>
    <d v="1899-12-30T18:45:00"/>
    <n v="0"/>
    <n v="438"/>
    <s v="Pass"/>
    <s v="Saturday"/>
    <s v="Morning"/>
    <x v="1"/>
    <s v="18"/>
  </r>
  <r>
    <x v="0"/>
    <n v="6"/>
    <d v="2010-10-30T00:00:00"/>
    <x v="136"/>
    <d v="1899-12-30T13:17:00"/>
    <d v="2010-10-30T00:00:00"/>
    <d v="1899-12-30T15:52:00"/>
    <n v="50"/>
    <n v="155"/>
    <s v="Ticket"/>
    <s v="Saturday"/>
    <s v="Morning"/>
    <x v="3"/>
    <s v="15"/>
  </r>
  <r>
    <x v="0"/>
    <n v="5"/>
    <d v="2010-10-30T00:00:00"/>
    <x v="136"/>
    <d v="1899-12-30T15:48:00"/>
    <d v="2010-10-30T00:00:00"/>
    <d v="1899-12-30T19:28:00"/>
    <n v="70"/>
    <n v="220"/>
    <s v="Ticket"/>
    <s v="Saturday"/>
    <s v="Afternoon"/>
    <x v="5"/>
    <s v="19"/>
  </r>
  <r>
    <x v="0"/>
    <n v="6"/>
    <d v="2010-10-30T00:00:00"/>
    <x v="136"/>
    <d v="1899-12-30T16:10:00"/>
    <d v="2010-10-30T00:00:00"/>
    <d v="1899-12-30T20:21:00"/>
    <n v="300"/>
    <n v="251"/>
    <s v="Ticket"/>
    <s v="Saturday"/>
    <s v="Afternoon"/>
    <x v="11"/>
    <s v="20"/>
  </r>
  <r>
    <x v="0"/>
    <n v="6"/>
    <d v="2010-10-30T00:00:00"/>
    <x v="136"/>
    <d v="1899-12-30T17:18:00"/>
    <d v="2010-10-30T00:00:00"/>
    <d v="1899-12-30T21:49:00"/>
    <n v="90"/>
    <n v="271"/>
    <s v="Ticket"/>
    <s v="Saturday"/>
    <s v="Afternoon"/>
    <x v="6"/>
    <s v="21"/>
  </r>
  <r>
    <x v="0"/>
    <n v="5"/>
    <d v="2010-10-30T00:00:00"/>
    <x v="136"/>
    <d v="1899-12-30T17:31:00"/>
    <d v="2010-10-30T00:00:00"/>
    <d v="1899-12-30T19:03:00"/>
    <n v="50"/>
    <n v="92"/>
    <s v="Ticket"/>
    <s v="Saturday"/>
    <s v="Afternoon"/>
    <x v="6"/>
    <s v="19"/>
  </r>
  <r>
    <x v="0"/>
    <n v="6"/>
    <d v="2010-10-30T00:00:00"/>
    <x v="136"/>
    <d v="1899-12-30T17:34:00"/>
    <d v="2010-10-30T00:00:00"/>
    <d v="1899-12-30T22:33:00"/>
    <n v="90"/>
    <n v="299"/>
    <s v="Ticket"/>
    <s v="Saturday"/>
    <s v="Afternoon"/>
    <x v="6"/>
    <s v="22"/>
  </r>
  <r>
    <x v="0"/>
    <n v="6"/>
    <d v="2010-10-30T00:00:00"/>
    <x v="136"/>
    <d v="1899-12-30T18:06:00"/>
    <d v="2010-10-30T00:00:00"/>
    <d v="1899-12-30T22:33:00"/>
    <n v="90"/>
    <n v="267"/>
    <s v="Ticket"/>
    <s v="Saturday"/>
    <s v="Evening"/>
    <x v="12"/>
    <s v="22"/>
  </r>
  <r>
    <x v="0"/>
    <n v="5"/>
    <d v="2010-10-30T00:00:00"/>
    <x v="136"/>
    <d v="1899-12-30T18:08:00"/>
    <d v="2010-10-30T00:00:00"/>
    <d v="1899-12-30T18:58:00"/>
    <n v="50"/>
    <n v="50"/>
    <s v="Ticket"/>
    <s v="Saturday"/>
    <s v="Evening"/>
    <x v="12"/>
    <s v="18"/>
  </r>
  <r>
    <x v="0"/>
    <n v="5"/>
    <d v="2010-10-30T00:00:00"/>
    <x v="136"/>
    <d v="1899-12-30T18:59:00"/>
    <d v="2010-10-30T00:00:00"/>
    <d v="1899-12-30T20:19:00"/>
    <n v="50"/>
    <n v="80"/>
    <s v="Ticket"/>
    <s v="Saturday"/>
    <s v="Evening"/>
    <x v="12"/>
    <s v="20"/>
  </r>
  <r>
    <x v="0"/>
    <n v="5"/>
    <d v="2010-10-31T00:00:00"/>
    <x v="137"/>
    <d v="1899-12-30T11:21:00"/>
    <d v="2010-10-31T00:00:00"/>
    <d v="1899-12-30T14:34:00"/>
    <n v="70"/>
    <n v="193"/>
    <s v="Ticket"/>
    <s v="Sunday"/>
    <s v="Morning"/>
    <x v="1"/>
    <s v="14"/>
  </r>
  <r>
    <x v="0"/>
    <n v="5"/>
    <d v="2010-10-31T00:00:00"/>
    <x v="137"/>
    <d v="1899-12-30T12:03:00"/>
    <d v="2010-10-31T00:00:00"/>
    <d v="1899-12-30T12:48:00"/>
    <n v="50"/>
    <n v="45"/>
    <s v="Ticket"/>
    <s v="Sunday"/>
    <s v="Morning"/>
    <x v="2"/>
    <s v="12"/>
  </r>
  <r>
    <x v="0"/>
    <n v="6"/>
    <d v="2010-10-31T00:00:00"/>
    <x v="137"/>
    <d v="1899-12-30T12:09:00"/>
    <d v="2010-10-31T00:00:00"/>
    <d v="1899-12-30T14:50:00"/>
    <n v="50"/>
    <n v="161"/>
    <s v="Ticket"/>
    <s v="Sunday"/>
    <s v="Morning"/>
    <x v="2"/>
    <s v="14"/>
  </r>
  <r>
    <x v="0"/>
    <n v="5"/>
    <d v="2010-10-31T00:00:00"/>
    <x v="137"/>
    <d v="1899-12-30T12:35:00"/>
    <d v="2010-10-31T00:00:00"/>
    <d v="1899-12-30T13:51:00"/>
    <n v="50"/>
    <n v="76"/>
    <s v="Ticket"/>
    <s v="Sunday"/>
    <s v="Morning"/>
    <x v="2"/>
    <s v="13"/>
  </r>
  <r>
    <x v="0"/>
    <n v="6"/>
    <d v="2010-10-31T00:00:00"/>
    <x v="137"/>
    <d v="1899-12-30T13:27:00"/>
    <d v="2010-10-31T00:00:00"/>
    <d v="1899-12-30T17:30:00"/>
    <n v="90"/>
    <n v="243"/>
    <s v="Ticket"/>
    <s v="Sunday"/>
    <s v="Morning"/>
    <x v="3"/>
    <s v="17"/>
  </r>
  <r>
    <x v="0"/>
    <n v="5"/>
    <d v="2010-10-31T00:00:00"/>
    <x v="137"/>
    <d v="1899-12-30T13:34:00"/>
    <d v="2010-10-31T00:00:00"/>
    <d v="1899-12-30T15:22:00"/>
    <n v="50"/>
    <n v="108"/>
    <s v="Ticket"/>
    <s v="Sunday"/>
    <s v="Morning"/>
    <x v="3"/>
    <s v="15"/>
  </r>
  <r>
    <x v="0"/>
    <n v="5"/>
    <d v="2010-10-31T00:00:00"/>
    <x v="137"/>
    <d v="1899-12-30T14:12:00"/>
    <d v="2010-10-31T00:00:00"/>
    <d v="1899-12-30T16:13:00"/>
    <n v="50"/>
    <n v="121"/>
    <s v="Ticket"/>
    <s v="Sunday"/>
    <s v="Afternoon"/>
    <x v="4"/>
    <s v="16"/>
  </r>
  <r>
    <x v="0"/>
    <n v="5"/>
    <d v="2010-10-31T00:00:00"/>
    <x v="137"/>
    <d v="1899-12-30T15:26:00"/>
    <d v="2010-10-31T00:00:00"/>
    <d v="1899-12-30T17:29:00"/>
    <n v="50"/>
    <n v="123"/>
    <s v="Ticket"/>
    <s v="Sunday"/>
    <s v="Afternoon"/>
    <x v="5"/>
    <s v="17"/>
  </r>
  <r>
    <x v="0"/>
    <n v="5"/>
    <d v="2010-10-31T00:00:00"/>
    <x v="137"/>
    <d v="1899-12-30T16:56:00"/>
    <d v="2010-10-31T00:00:00"/>
    <d v="1899-12-30T18:48:00"/>
    <n v="50"/>
    <n v="112"/>
    <s v="Ticket"/>
    <s v="Sunday"/>
    <s v="Afternoon"/>
    <x v="11"/>
    <s v="18"/>
  </r>
  <r>
    <x v="0"/>
    <n v="6"/>
    <d v="2010-10-31T00:00:00"/>
    <x v="137"/>
    <d v="1899-12-30T18:02:00"/>
    <d v="2010-10-31T00:00:00"/>
    <d v="1899-12-30T18:34:00"/>
    <n v="50"/>
    <n v="32"/>
    <s v="Ticket"/>
    <s v="Sunday"/>
    <s v="Evening"/>
    <x v="12"/>
    <s v="18"/>
  </r>
  <r>
    <x v="0"/>
    <n v="5"/>
    <d v="2010-10-31T00:00:00"/>
    <x v="137"/>
    <d v="1899-12-30T18:32:00"/>
    <d v="2010-10-31T00:00:00"/>
    <d v="1899-12-30T21:17:00"/>
    <n v="50"/>
    <n v="165"/>
    <s v="Ticket"/>
    <s v="Sunday"/>
    <s v="Evening"/>
    <x v="12"/>
    <s v="21"/>
  </r>
  <r>
    <x v="0"/>
    <n v="5"/>
    <d v="2010-10-31T00:00:00"/>
    <x v="137"/>
    <d v="1899-12-30T19:31:00"/>
    <d v="2010-10-31T00:00:00"/>
    <d v="1899-12-30T23:37:00"/>
    <n v="90"/>
    <n v="246"/>
    <s v="Ticket"/>
    <s v="Sunday"/>
    <s v="Evening"/>
    <x v="7"/>
    <s v="23"/>
  </r>
  <r>
    <x v="0"/>
    <n v="6"/>
    <d v="2010-10-31T00:00:00"/>
    <x v="137"/>
    <d v="1899-12-30T19:38:00"/>
    <d v="2010-10-31T00:00:00"/>
    <d v="1899-12-30T20:16:00"/>
    <n v="50"/>
    <n v="38"/>
    <s v="Ticket"/>
    <s v="Sunday"/>
    <s v="Evening"/>
    <x v="7"/>
    <s v="20"/>
  </r>
  <r>
    <x v="0"/>
    <n v="5"/>
    <d v="2010-10-31T00:00:00"/>
    <x v="137"/>
    <d v="1899-12-30T19:53:00"/>
    <d v="2010-10-31T00:00:00"/>
    <d v="1899-12-30T23:23:00"/>
    <n v="70"/>
    <n v="210"/>
    <s v="Ticket"/>
    <s v="Sunday"/>
    <s v="Evening"/>
    <x v="7"/>
    <s v="23"/>
  </r>
  <r>
    <x v="0"/>
    <n v="5"/>
    <d v="2010-11-06T00:00:00"/>
    <x v="138"/>
    <d v="1899-12-30T12:41:00"/>
    <d v="2010-11-06T00:00:00"/>
    <d v="1899-12-30T14:37:00"/>
    <n v="50"/>
    <n v="116"/>
    <s v="Ticket"/>
    <s v="Saturday"/>
    <s v="Morning"/>
    <x v="2"/>
    <s v="14"/>
  </r>
  <r>
    <x v="0"/>
    <n v="5"/>
    <d v="2010-11-06T00:00:00"/>
    <x v="138"/>
    <d v="1899-12-30T12:45:00"/>
    <d v="2010-11-06T00:00:00"/>
    <d v="1899-12-30T15:49:00"/>
    <n v="70"/>
    <n v="184"/>
    <s v="Ticket"/>
    <s v="Saturday"/>
    <s v="Morning"/>
    <x v="2"/>
    <s v="15"/>
  </r>
  <r>
    <x v="0"/>
    <n v="6"/>
    <d v="2010-11-06T00:00:00"/>
    <x v="138"/>
    <d v="1899-12-30T12:50:00"/>
    <d v="2010-11-06T00:00:00"/>
    <d v="1899-12-30T15:00:00"/>
    <n v="50"/>
    <n v="130"/>
    <s v="Ticket"/>
    <s v="Saturday"/>
    <s v="Morning"/>
    <x v="2"/>
    <s v="15"/>
  </r>
  <r>
    <x v="0"/>
    <n v="6"/>
    <d v="2010-11-06T00:00:00"/>
    <x v="138"/>
    <d v="1899-12-30T13:52:00"/>
    <d v="2010-11-06T00:00:00"/>
    <d v="1899-12-30T15:43:00"/>
    <n v="50"/>
    <n v="111"/>
    <s v="Ticket"/>
    <s v="Saturday"/>
    <s v="Morning"/>
    <x v="3"/>
    <s v="15"/>
  </r>
  <r>
    <x v="0"/>
    <n v="8"/>
    <d v="2010-11-06T00:00:00"/>
    <x v="138"/>
    <d v="1899-12-30T14:48:00"/>
    <d v="2010-11-06T00:00:00"/>
    <d v="1899-12-30T16:06:00"/>
    <n v="50"/>
    <n v="78"/>
    <s v="Ticket"/>
    <s v="Saturday"/>
    <s v="Afternoon"/>
    <x v="4"/>
    <s v="16"/>
  </r>
  <r>
    <x v="0"/>
    <n v="5"/>
    <d v="2010-11-06T00:00:00"/>
    <x v="138"/>
    <d v="1899-12-30T15:32:00"/>
    <d v="2010-11-06T00:00:00"/>
    <d v="1899-12-30T18:03:00"/>
    <n v="50"/>
    <n v="151"/>
    <s v="Ticket"/>
    <s v="Saturday"/>
    <s v="Afternoon"/>
    <x v="5"/>
    <s v="18"/>
  </r>
  <r>
    <x v="0"/>
    <n v="6"/>
    <d v="2010-11-06T00:00:00"/>
    <x v="138"/>
    <d v="1899-12-30T17:15:00"/>
    <d v="2010-11-06T00:00:00"/>
    <d v="1899-12-30T18:58:00"/>
    <n v="50"/>
    <n v="103"/>
    <s v="Ticket"/>
    <s v="Saturday"/>
    <s v="Afternoon"/>
    <x v="6"/>
    <s v="18"/>
  </r>
  <r>
    <x v="0"/>
    <n v="6"/>
    <d v="2010-11-06T00:00:00"/>
    <x v="138"/>
    <d v="1899-12-30T17:31:00"/>
    <d v="2010-11-06T00:00:00"/>
    <d v="1899-12-30T20:26:00"/>
    <n v="50"/>
    <n v="175"/>
    <s v="Ticket"/>
    <s v="Saturday"/>
    <s v="Afternoon"/>
    <x v="6"/>
    <s v="20"/>
  </r>
  <r>
    <x v="0"/>
    <n v="6"/>
    <d v="2010-11-06T00:00:00"/>
    <x v="138"/>
    <d v="1899-12-30T18:20:00"/>
    <d v="2010-11-06T00:00:00"/>
    <d v="1899-12-30T20:16:00"/>
    <n v="50"/>
    <n v="116"/>
    <s v="Ticket"/>
    <s v="Saturday"/>
    <s v="Evening"/>
    <x v="12"/>
    <s v="20"/>
  </r>
  <r>
    <x v="0"/>
    <n v="5"/>
    <d v="2010-11-06T00:00:00"/>
    <x v="138"/>
    <d v="1899-12-30T18:54:00"/>
    <d v="2010-11-06T00:00:00"/>
    <d v="1899-12-30T21:06:00"/>
    <n v="50"/>
    <n v="132"/>
    <s v="Ticket"/>
    <s v="Saturday"/>
    <s v="Evening"/>
    <x v="12"/>
    <s v="21"/>
  </r>
  <r>
    <x v="0"/>
    <n v="5"/>
    <d v="2010-11-06T00:00:00"/>
    <x v="138"/>
    <d v="1899-12-30T18:58:00"/>
    <d v="2010-11-06T00:00:00"/>
    <d v="1899-12-30T22:43:00"/>
    <n v="70"/>
    <n v="225"/>
    <s v="Ticket"/>
    <s v="Saturday"/>
    <s v="Evening"/>
    <x v="12"/>
    <s v="22"/>
  </r>
  <r>
    <x v="0"/>
    <n v="6"/>
    <d v="2010-11-06T00:00:00"/>
    <x v="138"/>
    <d v="1899-12-30T19:03:00"/>
    <d v="2010-11-06T00:00:00"/>
    <d v="1899-12-30T21:34:00"/>
    <n v="50"/>
    <n v="151"/>
    <s v="Ticket"/>
    <s v="Saturday"/>
    <s v="Evening"/>
    <x v="7"/>
    <s v="21"/>
  </r>
  <r>
    <x v="0"/>
    <n v="6"/>
    <d v="2010-11-06T00:00:00"/>
    <x v="138"/>
    <d v="1899-12-30T19:04:00"/>
    <d v="2010-11-06T00:00:00"/>
    <d v="1899-12-30T20:21:00"/>
    <n v="50"/>
    <n v="77"/>
    <s v="Ticket"/>
    <s v="Saturday"/>
    <s v="Evening"/>
    <x v="7"/>
    <s v="20"/>
  </r>
  <r>
    <x v="0"/>
    <n v="8"/>
    <d v="2010-11-06T00:00:00"/>
    <x v="138"/>
    <d v="1899-12-30T19:05:00"/>
    <d v="2010-11-06T00:00:00"/>
    <d v="1899-12-30T22:59:00"/>
    <n v="70"/>
    <n v="234"/>
    <s v="Ticket"/>
    <s v="Saturday"/>
    <s v="Evening"/>
    <x v="7"/>
    <s v="22"/>
  </r>
  <r>
    <x v="0"/>
    <n v="8"/>
    <d v="2010-11-06T00:00:00"/>
    <x v="138"/>
    <d v="1899-12-30T19:11:00"/>
    <d v="2010-11-06T00:00:00"/>
    <d v="1899-12-30T22:34:00"/>
    <n v="70"/>
    <n v="203"/>
    <s v="Ticket"/>
    <s v="Saturday"/>
    <s v="Evening"/>
    <x v="7"/>
    <s v="22"/>
  </r>
  <r>
    <x v="0"/>
    <n v="5"/>
    <d v="2010-11-06T00:00:00"/>
    <x v="138"/>
    <d v="1899-12-30T19:12:00"/>
    <d v="2010-11-06T00:00:00"/>
    <d v="1899-12-30T20:26:00"/>
    <n v="50"/>
    <n v="74"/>
    <s v="Ticket"/>
    <s v="Saturday"/>
    <s v="Evening"/>
    <x v="7"/>
    <s v="20"/>
  </r>
  <r>
    <x v="0"/>
    <n v="6"/>
    <d v="2010-11-06T00:00:00"/>
    <x v="138"/>
    <d v="1899-12-30T19:12:00"/>
    <d v="2010-11-06T00:00:00"/>
    <d v="1899-12-30T23:39:00"/>
    <n v="90"/>
    <n v="267"/>
    <s v="Ticket"/>
    <s v="Saturday"/>
    <s v="Evening"/>
    <x v="7"/>
    <s v="23"/>
  </r>
  <r>
    <x v="0"/>
    <n v="5"/>
    <d v="2010-11-06T00:00:00"/>
    <x v="138"/>
    <d v="1899-12-30T19:30:00"/>
    <d v="2010-11-07T00:00:00"/>
    <d v="1899-12-30T00:55:00"/>
    <n v="110"/>
    <n v="325"/>
    <s v="Ticket"/>
    <s v="Saturday"/>
    <s v="Evening"/>
    <x v="7"/>
    <s v="00"/>
  </r>
  <r>
    <x v="0"/>
    <n v="6"/>
    <d v="2010-11-06T00:00:00"/>
    <x v="138"/>
    <d v="1899-12-30T19:58:00"/>
    <d v="2010-11-06T00:00:00"/>
    <d v="1899-12-30T22:48:00"/>
    <n v="50"/>
    <n v="170"/>
    <s v="Ticket"/>
    <s v="Saturday"/>
    <s v="Evening"/>
    <x v="7"/>
    <s v="22"/>
  </r>
  <r>
    <x v="0"/>
    <n v="6"/>
    <d v="2010-11-06T00:00:00"/>
    <x v="138"/>
    <d v="1899-12-30T20:08:00"/>
    <d v="2010-11-06T00:00:00"/>
    <d v="1899-12-30T21:54:00"/>
    <n v="50"/>
    <n v="106"/>
    <s v="Ticket"/>
    <s v="Saturday"/>
    <s v="Evening"/>
    <x v="8"/>
    <s v="21"/>
  </r>
  <r>
    <x v="0"/>
    <n v="5"/>
    <d v="2010-11-06T00:00:00"/>
    <x v="138"/>
    <d v="1899-12-30T20:20:00"/>
    <d v="2010-11-06T00:00:00"/>
    <d v="1899-12-30T23:40:00"/>
    <n v="70"/>
    <n v="200"/>
    <s v="Ticket"/>
    <s v="Saturday"/>
    <s v="Evening"/>
    <x v="8"/>
    <s v="23"/>
  </r>
  <r>
    <x v="0"/>
    <n v="8"/>
    <d v="2010-11-06T00:00:00"/>
    <x v="138"/>
    <d v="1899-12-30T20:33:00"/>
    <d v="2010-11-07T00:00:00"/>
    <d v="1899-12-30T01:20:00"/>
    <n v="90"/>
    <n v="287"/>
    <s v="Ticket"/>
    <s v="Saturday"/>
    <s v="Evening"/>
    <x v="8"/>
    <s v="01"/>
  </r>
  <r>
    <x v="0"/>
    <n v="5"/>
    <d v="2010-11-06T00:00:00"/>
    <x v="138"/>
    <d v="1899-12-30T21:26:00"/>
    <d v="2010-11-07T00:00:00"/>
    <d v="1899-12-30T00:55:00"/>
    <n v="70"/>
    <n v="209"/>
    <s v="Ticket"/>
    <s v="Saturday"/>
    <s v="Evening"/>
    <x v="13"/>
    <s v="00"/>
  </r>
  <r>
    <x v="0"/>
    <n v="5"/>
    <d v="2010-11-06T00:00:00"/>
    <x v="138"/>
    <d v="1899-12-30T21:44:00"/>
    <d v="2010-11-07T00:00:00"/>
    <d v="1899-12-30T01:09:00"/>
    <n v="70"/>
    <n v="205"/>
    <s v="Ticket"/>
    <s v="Saturday"/>
    <s v="Evening"/>
    <x v="13"/>
    <s v="01"/>
  </r>
  <r>
    <x v="0"/>
    <n v="5"/>
    <d v="2010-11-06T00:00:00"/>
    <x v="138"/>
    <d v="1899-12-30T22:08:00"/>
    <d v="2010-11-06T00:00:00"/>
    <d v="1899-12-30T23:42:00"/>
    <n v="50"/>
    <n v="94"/>
    <s v="Ticket"/>
    <s v="Saturday"/>
    <s v="Night"/>
    <x v="9"/>
    <s v="23"/>
  </r>
  <r>
    <x v="0"/>
    <n v="6"/>
    <d v="2010-11-06T00:00:00"/>
    <x v="138"/>
    <d v="1899-12-30T22:26:00"/>
    <d v="2010-11-07T00:00:00"/>
    <d v="1899-12-30T01:34:00"/>
    <n v="70"/>
    <n v="188"/>
    <s v="Ticket"/>
    <s v="Saturday"/>
    <s v="Night"/>
    <x v="9"/>
    <s v="01"/>
  </r>
  <r>
    <x v="0"/>
    <n v="6"/>
    <d v="2010-11-07T00:00:00"/>
    <x v="139"/>
    <d v="1899-12-30T09:10:00"/>
    <d v="2010-11-07T00:00:00"/>
    <d v="1899-12-30T14:47:00"/>
    <n v="110"/>
    <n v="337"/>
    <s v="Ticket"/>
    <s v="Sunday"/>
    <s v="Night"/>
    <x v="10"/>
    <s v="14"/>
  </r>
  <r>
    <x v="0"/>
    <n v="5"/>
    <d v="2010-11-07T00:00:00"/>
    <x v="139"/>
    <d v="1899-12-30T12:57:00"/>
    <d v="2010-11-07T00:00:00"/>
    <d v="1899-12-30T15:23:00"/>
    <n v="50"/>
    <n v="146"/>
    <s v="Ticket"/>
    <s v="Sunday"/>
    <s v="Morning"/>
    <x v="2"/>
    <s v="15"/>
  </r>
  <r>
    <x v="0"/>
    <n v="5"/>
    <d v="2010-11-07T00:00:00"/>
    <x v="139"/>
    <d v="1899-12-30T13:02:00"/>
    <d v="2010-11-07T00:00:00"/>
    <d v="1899-12-30T14:52:00"/>
    <n v="50"/>
    <n v="110"/>
    <s v="Ticket"/>
    <s v="Sunday"/>
    <s v="Morning"/>
    <x v="3"/>
    <s v="14"/>
  </r>
  <r>
    <x v="0"/>
    <n v="5"/>
    <d v="2010-11-07T00:00:00"/>
    <x v="139"/>
    <d v="1899-12-30T13:34:00"/>
    <d v="2010-11-07T00:00:00"/>
    <d v="1899-12-30T15:10:00"/>
    <n v="50"/>
    <n v="96"/>
    <s v="Ticket"/>
    <s v="Sunday"/>
    <s v="Morning"/>
    <x v="3"/>
    <s v="15"/>
  </r>
  <r>
    <x v="0"/>
    <n v="8"/>
    <d v="2010-11-07T00:00:00"/>
    <x v="139"/>
    <d v="1899-12-30T15:51:00"/>
    <d v="2010-11-07T00:00:00"/>
    <d v="1899-12-30T17:28:00"/>
    <n v="50"/>
    <n v="97"/>
    <s v="Ticket"/>
    <s v="Sunday"/>
    <s v="Afternoon"/>
    <x v="5"/>
    <s v="17"/>
  </r>
  <r>
    <x v="0"/>
    <n v="8"/>
    <d v="2010-11-07T00:00:00"/>
    <x v="139"/>
    <d v="1899-12-30T17:14:00"/>
    <d v="2010-11-07T00:00:00"/>
    <d v="1899-12-30T18:19:00"/>
    <n v="50"/>
    <n v="65"/>
    <s v="Ticket"/>
    <s v="Sunday"/>
    <s v="Afternoon"/>
    <x v="6"/>
    <s v="18"/>
  </r>
  <r>
    <x v="0"/>
    <n v="8"/>
    <d v="2010-11-07T00:00:00"/>
    <x v="139"/>
    <d v="1899-12-30T17:24:00"/>
    <d v="2010-11-07T00:00:00"/>
    <d v="1899-12-30T18:43:00"/>
    <n v="300"/>
    <n v="79"/>
    <s v="Ticket"/>
    <s v="Sunday"/>
    <s v="Afternoon"/>
    <x v="6"/>
    <s v="18"/>
  </r>
  <r>
    <x v="0"/>
    <n v="6"/>
    <d v="2010-11-13T00:00:00"/>
    <x v="140"/>
    <d v="1899-12-30T11:23:00"/>
    <d v="2010-11-13T00:00:00"/>
    <d v="1899-12-30T16:25:00"/>
    <n v="110"/>
    <n v="302"/>
    <s v="Ticket"/>
    <s v="Saturday"/>
    <s v="Morning"/>
    <x v="1"/>
    <s v="16"/>
  </r>
  <r>
    <x v="0"/>
    <n v="5"/>
    <d v="2010-11-13T00:00:00"/>
    <x v="140"/>
    <d v="1899-12-30T11:26:00"/>
    <d v="2010-11-13T00:00:00"/>
    <d v="1899-12-30T14:21:00"/>
    <n v="50"/>
    <n v="175"/>
    <s v="Ticket"/>
    <s v="Saturday"/>
    <s v="Morning"/>
    <x v="1"/>
    <s v="14"/>
  </r>
  <r>
    <x v="0"/>
    <n v="5"/>
    <d v="2010-11-13T00:00:00"/>
    <x v="140"/>
    <d v="1899-12-30T12:40:00"/>
    <d v="2010-11-13T00:00:00"/>
    <d v="1899-12-30T14:41:00"/>
    <n v="50"/>
    <n v="121"/>
    <s v="Ticket"/>
    <s v="Saturday"/>
    <s v="Morning"/>
    <x v="2"/>
    <s v="14"/>
  </r>
  <r>
    <x v="0"/>
    <n v="5"/>
    <d v="2010-11-13T00:00:00"/>
    <x v="140"/>
    <d v="1899-12-30T12:57:00"/>
    <d v="2010-11-13T00:00:00"/>
    <d v="1899-12-30T16:07:00"/>
    <n v="70"/>
    <n v="190"/>
    <s v="Ticket"/>
    <s v="Saturday"/>
    <s v="Morning"/>
    <x v="2"/>
    <s v="16"/>
  </r>
  <r>
    <x v="0"/>
    <n v="5"/>
    <d v="2010-11-13T00:00:00"/>
    <x v="140"/>
    <d v="1899-12-30T13:00:00"/>
    <d v="2010-11-13T00:00:00"/>
    <d v="1899-12-30T15:41:00"/>
    <n v="50"/>
    <n v="161"/>
    <s v="Ticket"/>
    <s v="Saturday"/>
    <s v="Morning"/>
    <x v="3"/>
    <s v="15"/>
  </r>
  <r>
    <x v="0"/>
    <n v="5"/>
    <d v="2010-11-13T00:00:00"/>
    <x v="140"/>
    <d v="1899-12-30T13:11:00"/>
    <d v="2010-11-13T00:00:00"/>
    <d v="1899-12-30T14:34:00"/>
    <n v="50"/>
    <n v="83"/>
    <s v="Ticket"/>
    <s v="Saturday"/>
    <s v="Morning"/>
    <x v="3"/>
    <s v="14"/>
  </r>
  <r>
    <x v="0"/>
    <n v="8"/>
    <d v="2010-11-13T00:00:00"/>
    <x v="140"/>
    <d v="1899-12-30T13:12:00"/>
    <d v="2010-11-13T00:00:00"/>
    <d v="1899-12-30T16:43:00"/>
    <n v="70"/>
    <n v="211"/>
    <s v="Ticket"/>
    <s v="Saturday"/>
    <s v="Morning"/>
    <x v="3"/>
    <s v="16"/>
  </r>
  <r>
    <x v="0"/>
    <n v="6"/>
    <d v="2010-11-13T00:00:00"/>
    <x v="140"/>
    <d v="1899-12-30T15:02:00"/>
    <d v="2010-11-13T00:00:00"/>
    <d v="1899-12-30T16:36:00"/>
    <n v="50"/>
    <n v="94"/>
    <s v="Ticket"/>
    <s v="Saturday"/>
    <s v="Afternoon"/>
    <x v="5"/>
    <s v="16"/>
  </r>
  <r>
    <x v="0"/>
    <n v="5"/>
    <d v="2010-11-13T00:00:00"/>
    <x v="140"/>
    <d v="1899-12-30T15:26:00"/>
    <d v="2010-11-13T00:00:00"/>
    <d v="1899-12-30T19:11:00"/>
    <n v="70"/>
    <n v="225"/>
    <s v="Ticket"/>
    <s v="Saturday"/>
    <s v="Afternoon"/>
    <x v="5"/>
    <s v="19"/>
  </r>
  <r>
    <x v="0"/>
    <n v="6"/>
    <d v="2010-11-13T00:00:00"/>
    <x v="140"/>
    <d v="1899-12-30T16:10:00"/>
    <d v="2010-11-13T00:00:00"/>
    <d v="1899-12-30T19:18:00"/>
    <n v="70"/>
    <n v="188"/>
    <s v="Ticket"/>
    <s v="Saturday"/>
    <s v="Afternoon"/>
    <x v="11"/>
    <s v="19"/>
  </r>
  <r>
    <x v="0"/>
    <n v="5"/>
    <d v="2010-11-13T00:00:00"/>
    <x v="140"/>
    <d v="1899-12-30T16:49:00"/>
    <d v="2010-11-13T00:00:00"/>
    <d v="1899-12-30T17:51:00"/>
    <n v="50"/>
    <n v="62"/>
    <s v="Ticket"/>
    <s v="Saturday"/>
    <s v="Afternoon"/>
    <x v="11"/>
    <s v="17"/>
  </r>
  <r>
    <x v="0"/>
    <n v="5"/>
    <d v="2010-11-13T00:00:00"/>
    <x v="140"/>
    <d v="1899-12-30T17:04:00"/>
    <d v="2010-11-13T00:00:00"/>
    <d v="1899-12-30T19:16:00"/>
    <n v="50"/>
    <n v="132"/>
    <s v="Ticket"/>
    <s v="Saturday"/>
    <s v="Afternoon"/>
    <x v="6"/>
    <s v="19"/>
  </r>
  <r>
    <x v="0"/>
    <n v="8"/>
    <d v="2010-11-13T00:00:00"/>
    <x v="140"/>
    <d v="1899-12-30T18:31:00"/>
    <d v="2010-11-13T00:00:00"/>
    <d v="1899-12-30T20:31:00"/>
    <n v="50"/>
    <n v="120"/>
    <s v="Ticket"/>
    <s v="Saturday"/>
    <s v="Evening"/>
    <x v="12"/>
    <s v="20"/>
  </r>
  <r>
    <x v="0"/>
    <n v="5"/>
    <d v="2010-11-13T00:00:00"/>
    <x v="140"/>
    <d v="1899-12-30T18:49:00"/>
    <d v="2010-11-13T00:00:00"/>
    <d v="1899-12-30T23:10:00"/>
    <n v="90"/>
    <n v="261"/>
    <s v="Ticket"/>
    <s v="Saturday"/>
    <s v="Evening"/>
    <x v="12"/>
    <s v="23"/>
  </r>
  <r>
    <x v="0"/>
    <n v="5"/>
    <d v="2010-11-13T00:00:00"/>
    <x v="140"/>
    <d v="1899-12-30T18:55:00"/>
    <d v="2010-11-13T00:00:00"/>
    <d v="1899-12-30T23:10:00"/>
    <n v="90"/>
    <n v="255"/>
    <s v="Ticket"/>
    <s v="Saturday"/>
    <s v="Evening"/>
    <x v="12"/>
    <s v="23"/>
  </r>
  <r>
    <x v="0"/>
    <n v="5"/>
    <d v="2010-11-13T00:00:00"/>
    <x v="140"/>
    <d v="1899-12-30T19:14:00"/>
    <d v="2010-11-13T00:00:00"/>
    <d v="1899-12-30T20:14:00"/>
    <n v="50"/>
    <n v="60"/>
    <s v="Ticket"/>
    <s v="Saturday"/>
    <s v="Evening"/>
    <x v="7"/>
    <s v="20"/>
  </r>
  <r>
    <x v="0"/>
    <n v="5"/>
    <d v="2010-11-13T00:00:00"/>
    <x v="140"/>
    <d v="1899-12-30T19:23:00"/>
    <d v="2010-11-13T00:00:00"/>
    <d v="1899-12-30T22:29:00"/>
    <n v="70"/>
    <n v="186"/>
    <s v="Ticket"/>
    <s v="Saturday"/>
    <s v="Evening"/>
    <x v="7"/>
    <s v="22"/>
  </r>
  <r>
    <x v="0"/>
    <n v="6"/>
    <d v="2010-11-13T00:00:00"/>
    <x v="140"/>
    <d v="1899-12-30T20:23:00"/>
    <d v="2010-11-13T00:00:00"/>
    <d v="1899-12-30T23:12:00"/>
    <n v="50"/>
    <n v="169"/>
    <s v="Ticket"/>
    <s v="Saturday"/>
    <s v="Evening"/>
    <x v="8"/>
    <s v="23"/>
  </r>
  <r>
    <x v="0"/>
    <n v="5"/>
    <d v="2010-11-13T00:00:00"/>
    <x v="140"/>
    <d v="1899-12-30T21:00:00"/>
    <d v="2010-11-14T00:00:00"/>
    <d v="1899-12-30T00:19:00"/>
    <n v="70"/>
    <n v="199"/>
    <s v="Ticket"/>
    <s v="Saturday"/>
    <s v="Evening"/>
    <x v="13"/>
    <s v="00"/>
  </r>
  <r>
    <x v="0"/>
    <n v="5"/>
    <d v="2010-11-13T00:00:00"/>
    <x v="140"/>
    <d v="1899-12-30T21:25:00"/>
    <d v="2010-11-14T00:00:00"/>
    <d v="1899-12-30T00:32:00"/>
    <n v="70"/>
    <n v="187"/>
    <s v="Ticket"/>
    <s v="Saturday"/>
    <s v="Evening"/>
    <x v="13"/>
    <s v="00"/>
  </r>
  <r>
    <x v="0"/>
    <n v="5"/>
    <d v="2010-11-13T00:00:00"/>
    <x v="140"/>
    <d v="1899-12-30T22:26:00"/>
    <d v="2010-11-14T00:00:00"/>
    <d v="1899-12-30T01:35:00"/>
    <n v="70"/>
    <n v="189"/>
    <s v="Ticket"/>
    <s v="Saturday"/>
    <s v="Night"/>
    <x v="9"/>
    <s v="01"/>
  </r>
  <r>
    <x v="0"/>
    <n v="6"/>
    <d v="2010-11-13T00:00:00"/>
    <x v="140"/>
    <d v="1899-12-30T22:57:00"/>
    <d v="2010-11-14T00:00:00"/>
    <d v="1899-12-30T02:23:00"/>
    <n v="70"/>
    <n v="206"/>
    <s v="Ticket"/>
    <s v="Saturday"/>
    <s v="Night"/>
    <x v="9"/>
    <s v="02"/>
  </r>
  <r>
    <x v="0"/>
    <n v="6"/>
    <d v="2010-11-14T00:00:00"/>
    <x v="141"/>
    <d v="1899-12-30T00:21:00"/>
    <d v="2010-11-14T00:00:00"/>
    <d v="1899-12-30T00:41:00"/>
    <n v="50"/>
    <n v="20"/>
    <s v="Ticket"/>
    <s v="Sunday"/>
    <s v="Night"/>
    <x v="18"/>
    <s v="00"/>
  </r>
  <r>
    <x v="0"/>
    <n v="6"/>
    <d v="2010-11-14T00:00:00"/>
    <x v="141"/>
    <d v="1899-12-30T09:41:00"/>
    <d v="2010-11-14T00:00:00"/>
    <d v="1899-12-30T13:10:00"/>
    <n v="70"/>
    <n v="209"/>
    <s v="Ticket"/>
    <s v="Sunday"/>
    <s v="Night"/>
    <x v="10"/>
    <s v="13"/>
  </r>
  <r>
    <x v="0"/>
    <n v="5"/>
    <d v="2010-11-14T00:00:00"/>
    <x v="141"/>
    <d v="1899-12-30T12:38:00"/>
    <d v="2010-11-14T00:00:00"/>
    <d v="1899-12-30T14:41:00"/>
    <n v="50"/>
    <n v="123"/>
    <s v="Ticket"/>
    <s v="Sunday"/>
    <s v="Morning"/>
    <x v="2"/>
    <s v="14"/>
  </r>
  <r>
    <x v="0"/>
    <n v="6"/>
    <d v="2010-11-14T00:00:00"/>
    <x v="141"/>
    <d v="1899-12-30T12:47:00"/>
    <d v="2010-11-14T00:00:00"/>
    <d v="1899-12-30T13:24:00"/>
    <n v="50"/>
    <n v="37"/>
    <s v="Ticket"/>
    <s v="Sunday"/>
    <s v="Morning"/>
    <x v="2"/>
    <s v="13"/>
  </r>
  <r>
    <x v="0"/>
    <n v="5"/>
    <d v="2010-11-14T00:00:00"/>
    <x v="141"/>
    <d v="1899-12-30T13:00:00"/>
    <d v="2010-11-14T00:00:00"/>
    <d v="1899-12-30T17:58:00"/>
    <n v="90"/>
    <n v="298"/>
    <s v="Ticket"/>
    <s v="Sunday"/>
    <s v="Morning"/>
    <x v="3"/>
    <s v="17"/>
  </r>
  <r>
    <x v="0"/>
    <n v="5"/>
    <d v="2010-11-14T00:00:00"/>
    <x v="141"/>
    <d v="1899-12-30T13:01:00"/>
    <d v="2010-11-14T00:00:00"/>
    <d v="1899-12-30T14:20:00"/>
    <n v="50"/>
    <n v="79"/>
    <s v="Ticket"/>
    <s v="Sunday"/>
    <s v="Morning"/>
    <x v="3"/>
    <s v="14"/>
  </r>
  <r>
    <x v="0"/>
    <n v="8"/>
    <d v="2010-11-14T00:00:00"/>
    <x v="141"/>
    <d v="1899-12-30T13:22:00"/>
    <d v="2010-11-14T00:00:00"/>
    <d v="1899-12-30T16:24:00"/>
    <n v="70"/>
    <n v="182"/>
    <s v="Ticket"/>
    <s v="Sunday"/>
    <s v="Morning"/>
    <x v="3"/>
    <s v="16"/>
  </r>
  <r>
    <x v="0"/>
    <n v="6"/>
    <d v="2010-11-14T00:00:00"/>
    <x v="141"/>
    <d v="1899-12-30T14:28:00"/>
    <d v="2010-11-14T00:00:00"/>
    <d v="1899-12-30T15:47:00"/>
    <n v="50"/>
    <n v="79"/>
    <s v="Ticket"/>
    <s v="Sunday"/>
    <s v="Afternoon"/>
    <x v="4"/>
    <s v="15"/>
  </r>
  <r>
    <x v="0"/>
    <n v="8"/>
    <d v="2010-11-14T00:00:00"/>
    <x v="141"/>
    <d v="1899-12-30T14:39:00"/>
    <d v="2010-11-14T00:00:00"/>
    <d v="1899-12-30T17:46:00"/>
    <n v="70"/>
    <n v="187"/>
    <s v="Ticket"/>
    <s v="Sunday"/>
    <s v="Afternoon"/>
    <x v="4"/>
    <s v="17"/>
  </r>
  <r>
    <x v="0"/>
    <n v="5"/>
    <d v="2010-11-14T00:00:00"/>
    <x v="141"/>
    <d v="1899-12-30T14:45:00"/>
    <d v="2010-11-14T00:00:00"/>
    <d v="1899-12-30T18:11:00"/>
    <n v="70"/>
    <n v="206"/>
    <s v="Ticket"/>
    <s v="Sunday"/>
    <s v="Afternoon"/>
    <x v="4"/>
    <s v="18"/>
  </r>
  <r>
    <x v="0"/>
    <n v="6"/>
    <d v="2010-11-14T00:00:00"/>
    <x v="141"/>
    <d v="1899-12-30T14:54:00"/>
    <d v="2010-11-14T00:00:00"/>
    <d v="1899-12-30T17:04:00"/>
    <n v="50"/>
    <n v="130"/>
    <s v="Ticket"/>
    <s v="Sunday"/>
    <s v="Afternoon"/>
    <x v="4"/>
    <s v="17"/>
  </r>
  <r>
    <x v="0"/>
    <n v="5"/>
    <d v="2010-11-14T00:00:00"/>
    <x v="141"/>
    <d v="1899-12-30T15:56:00"/>
    <d v="2010-11-14T00:00:00"/>
    <d v="1899-12-30T19:15:00"/>
    <n v="70"/>
    <n v="199"/>
    <s v="Ticket"/>
    <s v="Sunday"/>
    <s v="Afternoon"/>
    <x v="5"/>
    <s v="19"/>
  </r>
  <r>
    <x v="0"/>
    <n v="5"/>
    <d v="2010-11-14T00:00:00"/>
    <x v="141"/>
    <d v="1899-12-30T16:47:00"/>
    <d v="2010-11-14T00:00:00"/>
    <d v="1899-12-30T18:36:00"/>
    <n v="50"/>
    <n v="109"/>
    <s v="Ticket"/>
    <s v="Sunday"/>
    <s v="Afternoon"/>
    <x v="11"/>
    <s v="18"/>
  </r>
  <r>
    <x v="0"/>
    <n v="6"/>
    <d v="2010-11-14T00:00:00"/>
    <x v="141"/>
    <d v="1899-12-30T17:19:00"/>
    <d v="2010-11-14T00:00:00"/>
    <d v="1899-12-30T21:41:00"/>
    <n v="90"/>
    <n v="262"/>
    <s v="Ticket"/>
    <s v="Sunday"/>
    <s v="Afternoon"/>
    <x v="6"/>
    <s v="21"/>
  </r>
  <r>
    <x v="0"/>
    <n v="5"/>
    <d v="2010-11-14T00:00:00"/>
    <x v="141"/>
    <d v="1899-12-30T17:37:00"/>
    <d v="2010-11-14T00:00:00"/>
    <d v="1899-12-30T21:44:00"/>
    <n v="90"/>
    <n v="247"/>
    <s v="Ticket"/>
    <s v="Sunday"/>
    <s v="Afternoon"/>
    <x v="6"/>
    <s v="21"/>
  </r>
  <r>
    <x v="0"/>
    <n v="5"/>
    <d v="2010-11-14T00:00:00"/>
    <x v="141"/>
    <d v="1899-12-30T18:18:00"/>
    <d v="2010-11-14T00:00:00"/>
    <d v="1899-12-30T19:57:00"/>
    <n v="50"/>
    <n v="99"/>
    <s v="Ticket"/>
    <s v="Sunday"/>
    <s v="Evening"/>
    <x v="12"/>
    <s v="19"/>
  </r>
  <r>
    <x v="0"/>
    <n v="6"/>
    <d v="2010-11-14T00:00:00"/>
    <x v="141"/>
    <d v="1899-12-30T18:32:00"/>
    <d v="2010-11-14T00:00:00"/>
    <d v="1899-12-30T20:55:00"/>
    <n v="50"/>
    <n v="143"/>
    <s v="Ticket"/>
    <s v="Sunday"/>
    <s v="Evening"/>
    <x v="12"/>
    <s v="20"/>
  </r>
  <r>
    <x v="0"/>
    <n v="5"/>
    <d v="2010-11-14T00:00:00"/>
    <x v="141"/>
    <d v="1899-12-30T19:26:00"/>
    <d v="2010-11-14T00:00:00"/>
    <d v="1899-12-30T22:05:00"/>
    <n v="50"/>
    <n v="159"/>
    <s v="Ticket"/>
    <s v="Sunday"/>
    <s v="Evening"/>
    <x v="7"/>
    <s v="22"/>
  </r>
  <r>
    <x v="0"/>
    <n v="8"/>
    <d v="2010-11-14T00:00:00"/>
    <x v="141"/>
    <d v="1899-12-30T19:26:00"/>
    <d v="2010-11-14T00:00:00"/>
    <d v="1899-12-30T20:13:00"/>
    <n v="50"/>
    <n v="47"/>
    <s v="Ticket"/>
    <s v="Sunday"/>
    <s v="Evening"/>
    <x v="7"/>
    <s v="20"/>
  </r>
  <r>
    <x v="0"/>
    <n v="6"/>
    <d v="2010-11-14T00:00:00"/>
    <x v="141"/>
    <d v="1899-12-30T19:52:00"/>
    <d v="2010-11-14T00:00:00"/>
    <d v="1899-12-30T22:56:00"/>
    <n v="70"/>
    <n v="184"/>
    <s v="Ticket"/>
    <s v="Sunday"/>
    <s v="Evening"/>
    <x v="7"/>
    <s v="22"/>
  </r>
  <r>
    <x v="0"/>
    <n v="6"/>
    <d v="2010-11-14T00:00:00"/>
    <x v="141"/>
    <d v="1899-12-30T20:01:00"/>
    <d v="2010-11-14T00:00:00"/>
    <d v="1899-12-30T21:07:00"/>
    <n v="50"/>
    <n v="66"/>
    <s v="Ticket"/>
    <s v="Sunday"/>
    <s v="Evening"/>
    <x v="8"/>
    <s v="21"/>
  </r>
  <r>
    <x v="0"/>
    <n v="6"/>
    <d v="2010-11-14T00:00:00"/>
    <x v="141"/>
    <d v="1899-12-30T20:39:00"/>
    <d v="2010-11-14T00:00:00"/>
    <d v="1899-12-30T23:24:00"/>
    <n v="50"/>
    <n v="165"/>
    <s v="Ticket"/>
    <s v="Sunday"/>
    <s v="Evening"/>
    <x v="8"/>
    <s v="23"/>
  </r>
  <r>
    <x v="0"/>
    <n v="5"/>
    <d v="2010-11-14T00:00:00"/>
    <x v="141"/>
    <d v="1899-12-30T20:49:00"/>
    <d v="2010-11-14T00:00:00"/>
    <d v="1899-12-30T23:07:00"/>
    <n v="50"/>
    <n v="138"/>
    <s v="Ticket"/>
    <s v="Sunday"/>
    <s v="Evening"/>
    <x v="8"/>
    <s v="23"/>
  </r>
  <r>
    <x v="0"/>
    <n v="5"/>
    <d v="2010-11-14T00:00:00"/>
    <x v="141"/>
    <d v="1899-12-30T20:55:00"/>
    <d v="2010-11-14T00:00:00"/>
    <d v="1899-12-30T23:14:00"/>
    <n v="50"/>
    <n v="139"/>
    <s v="Ticket"/>
    <s v="Sunday"/>
    <s v="Evening"/>
    <x v="8"/>
    <s v="23"/>
  </r>
  <r>
    <x v="0"/>
    <n v="5"/>
    <d v="2010-11-14T00:00:00"/>
    <x v="141"/>
    <d v="1899-12-30T21:26:00"/>
    <d v="2010-11-15T00:00:00"/>
    <d v="1899-12-30T00:37:00"/>
    <n v="70"/>
    <n v="191"/>
    <s v="Ticket"/>
    <s v="Sunday"/>
    <s v="Evening"/>
    <x v="13"/>
    <s v="00"/>
  </r>
  <r>
    <x v="0"/>
    <n v="6"/>
    <d v="2010-11-14T00:00:00"/>
    <x v="141"/>
    <d v="1899-12-30T22:15:00"/>
    <d v="2010-11-14T00:00:00"/>
    <d v="1899-12-30T22:57:00"/>
    <n v="50"/>
    <n v="42"/>
    <s v="Ticket"/>
    <s v="Sunday"/>
    <s v="Night"/>
    <x v="9"/>
    <s v="22"/>
  </r>
  <r>
    <x v="0"/>
    <n v="5"/>
    <d v="2010-11-14T00:00:00"/>
    <x v="141"/>
    <d v="1899-12-30T22:59:00"/>
    <d v="2010-11-15T00:00:00"/>
    <d v="1899-12-30T00:33:00"/>
    <n v="50"/>
    <n v="94"/>
    <s v="Ticket"/>
    <s v="Sunday"/>
    <s v="Night"/>
    <x v="9"/>
    <s v="00"/>
  </r>
  <r>
    <x v="0"/>
    <n v="6"/>
    <d v="2010-11-20T00:00:00"/>
    <x v="142"/>
    <d v="1899-12-30T10:41:00"/>
    <d v="2010-11-20T00:00:00"/>
    <d v="1899-12-30T12:20:00"/>
    <n v="50"/>
    <n v="99"/>
    <s v="Ticket"/>
    <s v="Saturday"/>
    <s v="Morning"/>
    <x v="0"/>
    <s v="12"/>
  </r>
  <r>
    <x v="0"/>
    <n v="5"/>
    <d v="2010-11-20T00:00:00"/>
    <x v="142"/>
    <d v="1899-12-30T12:34:00"/>
    <d v="2010-11-20T00:00:00"/>
    <d v="1899-12-30T15:12:00"/>
    <n v="50"/>
    <n v="158"/>
    <s v="Ticket"/>
    <s v="Saturday"/>
    <s v="Morning"/>
    <x v="2"/>
    <s v="15"/>
  </r>
  <r>
    <x v="0"/>
    <n v="5"/>
    <d v="2010-11-20T00:00:00"/>
    <x v="142"/>
    <d v="1899-12-30T13:47:00"/>
    <d v="2010-11-20T00:00:00"/>
    <d v="1899-12-30T17:38:00"/>
    <n v="70"/>
    <n v="231"/>
    <s v="Ticket"/>
    <s v="Saturday"/>
    <s v="Morning"/>
    <x v="3"/>
    <s v="17"/>
  </r>
  <r>
    <x v="0"/>
    <n v="6"/>
    <d v="2010-11-20T00:00:00"/>
    <x v="142"/>
    <d v="1899-12-30T13:54:00"/>
    <d v="2010-11-20T00:00:00"/>
    <d v="1899-12-30T15:29:00"/>
    <n v="50"/>
    <n v="95"/>
    <s v="Ticket"/>
    <s v="Saturday"/>
    <s v="Morning"/>
    <x v="3"/>
    <s v="15"/>
  </r>
  <r>
    <x v="0"/>
    <n v="6"/>
    <d v="2010-11-20T00:00:00"/>
    <x v="142"/>
    <d v="1899-12-30T14:08:00"/>
    <d v="2010-11-20T00:00:00"/>
    <d v="1899-12-30T16:45:00"/>
    <n v="50"/>
    <n v="157"/>
    <s v="Ticket"/>
    <s v="Saturday"/>
    <s v="Afternoon"/>
    <x v="4"/>
    <s v="16"/>
  </r>
  <r>
    <x v="0"/>
    <n v="5"/>
    <d v="2010-11-20T00:00:00"/>
    <x v="142"/>
    <d v="1899-12-30T14:58:00"/>
    <d v="2010-11-20T00:00:00"/>
    <d v="1899-12-30T17:51:00"/>
    <n v="50"/>
    <n v="173"/>
    <s v="Ticket"/>
    <s v="Saturday"/>
    <s v="Afternoon"/>
    <x v="4"/>
    <s v="17"/>
  </r>
  <r>
    <x v="0"/>
    <n v="5"/>
    <d v="2010-11-20T00:00:00"/>
    <x v="142"/>
    <d v="1899-12-30T15:26:00"/>
    <d v="2010-11-20T00:00:00"/>
    <d v="1899-12-30T15:54:00"/>
    <n v="50"/>
    <n v="28"/>
    <s v="Ticket"/>
    <s v="Saturday"/>
    <s v="Afternoon"/>
    <x v="5"/>
    <s v="15"/>
  </r>
  <r>
    <x v="0"/>
    <n v="6"/>
    <d v="2010-11-20T00:00:00"/>
    <x v="142"/>
    <d v="1899-12-30T15:26:00"/>
    <d v="2010-11-20T00:00:00"/>
    <d v="1899-12-30T17:39:00"/>
    <n v="50"/>
    <n v="133"/>
    <s v="Ticket"/>
    <s v="Saturday"/>
    <s v="Afternoon"/>
    <x v="5"/>
    <s v="17"/>
  </r>
  <r>
    <x v="0"/>
    <n v="6"/>
    <d v="2010-11-20T00:00:00"/>
    <x v="142"/>
    <d v="1899-12-30T16:13:00"/>
    <d v="2010-11-20T00:00:00"/>
    <d v="1899-12-30T16:40:00"/>
    <n v="50"/>
    <n v="27"/>
    <s v="Ticket"/>
    <s v="Saturday"/>
    <s v="Afternoon"/>
    <x v="11"/>
    <s v="16"/>
  </r>
  <r>
    <x v="0"/>
    <n v="8"/>
    <d v="2010-11-20T00:00:00"/>
    <x v="142"/>
    <d v="1899-12-30T17:21:00"/>
    <d v="2010-11-20T00:00:00"/>
    <d v="1899-12-30T19:36:00"/>
    <n v="50"/>
    <n v="135"/>
    <s v="Ticket"/>
    <s v="Saturday"/>
    <s v="Afternoon"/>
    <x v="6"/>
    <s v="19"/>
  </r>
  <r>
    <x v="0"/>
    <n v="8"/>
    <d v="2010-11-20T00:00:00"/>
    <x v="142"/>
    <d v="1899-12-30T18:18:00"/>
    <d v="2010-11-20T00:00:00"/>
    <d v="1899-12-30T20:00:00"/>
    <n v="50"/>
    <n v="102"/>
    <s v="Ticket"/>
    <s v="Saturday"/>
    <s v="Evening"/>
    <x v="12"/>
    <s v="20"/>
  </r>
  <r>
    <x v="0"/>
    <n v="5"/>
    <d v="2010-11-20T00:00:00"/>
    <x v="142"/>
    <d v="1899-12-30T18:27:00"/>
    <d v="2010-11-20T00:00:00"/>
    <d v="1899-12-30T22:03:00"/>
    <n v="70"/>
    <n v="216"/>
    <s v="Ticket"/>
    <s v="Saturday"/>
    <s v="Evening"/>
    <x v="12"/>
    <s v="22"/>
  </r>
  <r>
    <x v="0"/>
    <n v="6"/>
    <d v="2010-11-20T00:00:00"/>
    <x v="142"/>
    <d v="1899-12-30T18:33:00"/>
    <d v="2010-11-20T00:00:00"/>
    <d v="1899-12-30T21:07:00"/>
    <n v="50"/>
    <n v="154"/>
    <s v="Ticket"/>
    <s v="Saturday"/>
    <s v="Evening"/>
    <x v="12"/>
    <s v="21"/>
  </r>
  <r>
    <x v="0"/>
    <n v="5"/>
    <d v="2010-11-20T00:00:00"/>
    <x v="142"/>
    <d v="1899-12-30T18:59:00"/>
    <d v="2010-11-20T00:00:00"/>
    <d v="1899-12-30T20:12:00"/>
    <n v="50"/>
    <n v="73"/>
    <s v="Ticket"/>
    <s v="Saturday"/>
    <s v="Evening"/>
    <x v="12"/>
    <s v="20"/>
  </r>
  <r>
    <x v="0"/>
    <n v="8"/>
    <d v="2010-11-20T00:00:00"/>
    <x v="142"/>
    <d v="1899-12-30T20:34:00"/>
    <d v="2010-11-20T00:00:00"/>
    <d v="1899-12-30T22:53:00"/>
    <n v="50"/>
    <n v="139"/>
    <s v="Ticket"/>
    <s v="Saturday"/>
    <s v="Evening"/>
    <x v="8"/>
    <s v="22"/>
  </r>
  <r>
    <x v="0"/>
    <n v="5"/>
    <d v="2010-11-20T00:00:00"/>
    <x v="142"/>
    <d v="1899-12-30T21:18:00"/>
    <d v="2010-11-20T00:00:00"/>
    <d v="1899-12-30T23:53:00"/>
    <n v="50"/>
    <n v="155"/>
    <s v="Ticket"/>
    <s v="Saturday"/>
    <s v="Evening"/>
    <x v="13"/>
    <s v="23"/>
  </r>
  <r>
    <x v="0"/>
    <n v="5"/>
    <d v="2010-11-27T00:00:00"/>
    <x v="143"/>
    <d v="1899-12-30T10:37:00"/>
    <d v="2010-11-27T00:00:00"/>
    <d v="1899-12-30T14:23:00"/>
    <n v="70"/>
    <n v="226"/>
    <s v="Ticket"/>
    <s v="Saturday"/>
    <s v="Morning"/>
    <x v="0"/>
    <s v="14"/>
  </r>
  <r>
    <x v="0"/>
    <n v="6"/>
    <d v="2010-11-27T00:00:00"/>
    <x v="143"/>
    <d v="1899-12-30T12:08:00"/>
    <d v="2010-11-27T00:00:00"/>
    <d v="1899-12-30T14:37:00"/>
    <n v="300"/>
    <n v="149"/>
    <s v="Ticket"/>
    <s v="Saturday"/>
    <s v="Morning"/>
    <x v="2"/>
    <s v="14"/>
  </r>
  <r>
    <x v="0"/>
    <n v="5"/>
    <d v="2010-11-27T00:00:00"/>
    <x v="143"/>
    <d v="1899-12-30T12:12:00"/>
    <d v="2010-11-27T00:00:00"/>
    <d v="1899-12-30T13:21:00"/>
    <n v="50"/>
    <n v="69"/>
    <s v="Ticket"/>
    <s v="Saturday"/>
    <s v="Morning"/>
    <x v="2"/>
    <s v="13"/>
  </r>
  <r>
    <x v="0"/>
    <n v="5"/>
    <d v="2010-11-27T00:00:00"/>
    <x v="143"/>
    <d v="1899-12-30T13:20:00"/>
    <d v="2010-11-27T00:00:00"/>
    <d v="1899-12-30T15:32:00"/>
    <n v="50"/>
    <n v="132"/>
    <s v="Ticket"/>
    <s v="Saturday"/>
    <s v="Morning"/>
    <x v="3"/>
    <s v="15"/>
  </r>
  <r>
    <x v="0"/>
    <n v="5"/>
    <d v="2010-11-27T00:00:00"/>
    <x v="143"/>
    <d v="1899-12-30T14:02:00"/>
    <d v="2010-11-27T00:00:00"/>
    <d v="1899-12-30T14:14:00"/>
    <n v="50"/>
    <n v="12"/>
    <s v="Ticket"/>
    <s v="Saturday"/>
    <s v="Afternoon"/>
    <x v="4"/>
    <s v="14"/>
  </r>
  <r>
    <x v="0"/>
    <n v="5"/>
    <d v="2010-11-27T00:00:00"/>
    <x v="143"/>
    <d v="1899-12-30T14:06:00"/>
    <d v="2010-11-27T00:00:00"/>
    <d v="1899-12-30T17:03:00"/>
    <n v="50"/>
    <n v="177"/>
    <s v="Ticket"/>
    <s v="Saturday"/>
    <s v="Afternoon"/>
    <x v="4"/>
    <s v="17"/>
  </r>
  <r>
    <x v="0"/>
    <n v="8"/>
    <d v="2010-11-27T00:00:00"/>
    <x v="143"/>
    <d v="1899-12-30T14:12:00"/>
    <d v="2010-11-27T00:00:00"/>
    <d v="1899-12-30T19:13:00"/>
    <n v="110"/>
    <n v="301"/>
    <s v="Ticket"/>
    <s v="Saturday"/>
    <s v="Afternoon"/>
    <x v="4"/>
    <s v="19"/>
  </r>
  <r>
    <x v="0"/>
    <n v="5"/>
    <d v="2010-11-27T00:00:00"/>
    <x v="143"/>
    <d v="1899-12-30T15:29:00"/>
    <d v="2010-11-27T00:00:00"/>
    <d v="1899-12-30T16:39:00"/>
    <n v="50"/>
    <n v="70"/>
    <s v="Ticket"/>
    <s v="Saturday"/>
    <s v="Afternoon"/>
    <x v="5"/>
    <s v="16"/>
  </r>
  <r>
    <x v="0"/>
    <n v="5"/>
    <d v="2010-11-27T00:00:00"/>
    <x v="143"/>
    <d v="1899-12-30T15:41:00"/>
    <d v="2010-11-27T00:00:00"/>
    <d v="1899-12-30T17:58:00"/>
    <n v="50"/>
    <n v="137"/>
    <s v="Ticket"/>
    <s v="Saturday"/>
    <s v="Afternoon"/>
    <x v="5"/>
    <s v="17"/>
  </r>
  <r>
    <x v="0"/>
    <n v="6"/>
    <d v="2010-11-27T00:00:00"/>
    <x v="143"/>
    <d v="1899-12-30T16:45:00"/>
    <d v="2010-11-27T00:00:00"/>
    <d v="1899-12-30T19:55:00"/>
    <n v="70"/>
    <n v="190"/>
    <s v="Ticket"/>
    <s v="Saturday"/>
    <s v="Afternoon"/>
    <x v="11"/>
    <s v="19"/>
  </r>
  <r>
    <x v="0"/>
    <n v="5"/>
    <d v="2010-11-27T00:00:00"/>
    <x v="143"/>
    <d v="1899-12-30T16:55:00"/>
    <d v="2010-11-27T00:00:00"/>
    <d v="1899-12-30T19:35:00"/>
    <n v="50"/>
    <n v="160"/>
    <s v="Ticket"/>
    <s v="Saturday"/>
    <s v="Afternoon"/>
    <x v="11"/>
    <s v="19"/>
  </r>
  <r>
    <x v="0"/>
    <n v="5"/>
    <d v="2010-11-27T00:00:00"/>
    <x v="143"/>
    <d v="1899-12-30T18:50:00"/>
    <d v="2010-11-27T00:00:00"/>
    <d v="1899-12-30T19:47:00"/>
    <n v="50"/>
    <n v="57"/>
    <s v="Ticket"/>
    <s v="Saturday"/>
    <s v="Evening"/>
    <x v="12"/>
    <s v="19"/>
  </r>
  <r>
    <x v="0"/>
    <n v="6"/>
    <d v="2010-11-27T00:00:00"/>
    <x v="143"/>
    <d v="1899-12-30T19:20:00"/>
    <d v="2010-11-27T00:00:00"/>
    <d v="1899-12-30T21:11:00"/>
    <n v="50"/>
    <n v="111"/>
    <s v="Ticket"/>
    <s v="Saturday"/>
    <s v="Evening"/>
    <x v="7"/>
    <s v="21"/>
  </r>
  <r>
    <x v="0"/>
    <n v="5"/>
    <d v="2010-11-27T00:00:00"/>
    <x v="143"/>
    <d v="1899-12-30T20:45:00"/>
    <d v="2010-11-27T00:00:00"/>
    <d v="1899-12-30T23:26:00"/>
    <n v="50"/>
    <n v="161"/>
    <s v="Ticket"/>
    <s v="Saturday"/>
    <s v="Evening"/>
    <x v="8"/>
    <s v="23"/>
  </r>
  <r>
    <x v="0"/>
    <n v="5"/>
    <d v="2010-11-27T00:00:00"/>
    <x v="143"/>
    <d v="1899-12-30T21:49:00"/>
    <d v="2010-11-28T00:00:00"/>
    <d v="1899-12-30T01:00:00"/>
    <n v="70"/>
    <n v="191"/>
    <s v="Ticket"/>
    <s v="Saturday"/>
    <s v="Evening"/>
    <x v="13"/>
    <s v="01"/>
  </r>
  <r>
    <x v="0"/>
    <n v="6"/>
    <d v="2010-11-27T00:00:00"/>
    <x v="143"/>
    <d v="1899-12-30T22:36:00"/>
    <d v="2010-11-28T00:00:00"/>
    <d v="1899-12-30T00:11:00"/>
    <n v="50"/>
    <n v="95"/>
    <s v="Ticket"/>
    <s v="Saturday"/>
    <s v="Night"/>
    <x v="9"/>
    <s v="00"/>
  </r>
  <r>
    <x v="0"/>
    <n v="6"/>
    <d v="2010-11-28T00:00:00"/>
    <x v="144"/>
    <d v="1899-12-30T10:56:00"/>
    <d v="2010-11-28T00:00:00"/>
    <d v="1899-12-30T13:54:00"/>
    <n v="50"/>
    <n v="178"/>
    <s v="Ticket"/>
    <s v="Sunday"/>
    <s v="Morning"/>
    <x v="0"/>
    <s v="13"/>
  </r>
  <r>
    <x v="0"/>
    <n v="6"/>
    <d v="2010-11-28T00:00:00"/>
    <x v="144"/>
    <d v="1899-12-30T11:54:00"/>
    <d v="2010-11-28T00:00:00"/>
    <d v="1899-12-30T13:42:00"/>
    <n v="50"/>
    <n v="108"/>
    <s v="Ticket"/>
    <s v="Sunday"/>
    <s v="Morning"/>
    <x v="1"/>
    <s v="13"/>
  </r>
  <r>
    <x v="0"/>
    <n v="8"/>
    <d v="2010-11-28T00:00:00"/>
    <x v="144"/>
    <d v="1899-12-30T12:14:00"/>
    <d v="2010-11-28T00:00:00"/>
    <d v="1899-12-30T17:08:00"/>
    <n v="90"/>
    <n v="294"/>
    <s v="Ticket"/>
    <s v="Sunday"/>
    <s v="Morning"/>
    <x v="2"/>
    <s v="17"/>
  </r>
  <r>
    <x v="0"/>
    <n v="5"/>
    <d v="2010-11-28T00:00:00"/>
    <x v="144"/>
    <d v="1899-12-30T12:32:00"/>
    <d v="2010-11-28T00:00:00"/>
    <d v="1899-12-30T13:31:00"/>
    <n v="50"/>
    <n v="59"/>
    <s v="Ticket"/>
    <s v="Sunday"/>
    <s v="Morning"/>
    <x v="2"/>
    <s v="13"/>
  </r>
  <r>
    <x v="0"/>
    <n v="6"/>
    <d v="2010-11-28T00:00:00"/>
    <x v="144"/>
    <d v="1899-12-30T12:46:00"/>
    <d v="2010-11-28T00:00:00"/>
    <d v="1899-12-30T13:16:00"/>
    <n v="50"/>
    <n v="30"/>
    <s v="Ticket"/>
    <s v="Sunday"/>
    <s v="Morning"/>
    <x v="2"/>
    <s v="13"/>
  </r>
  <r>
    <x v="0"/>
    <n v="5"/>
    <d v="2010-11-28T00:00:00"/>
    <x v="144"/>
    <d v="1899-12-30T12:56:00"/>
    <d v="2010-11-28T00:00:00"/>
    <d v="1899-12-30T17:54:00"/>
    <n v="90"/>
    <n v="298"/>
    <s v="Ticket"/>
    <s v="Sunday"/>
    <s v="Morning"/>
    <x v="2"/>
    <s v="17"/>
  </r>
  <r>
    <x v="0"/>
    <n v="6"/>
    <d v="2010-11-28T00:00:00"/>
    <x v="144"/>
    <d v="1899-12-30T13:56:00"/>
    <d v="2010-11-28T00:00:00"/>
    <d v="1899-12-30T15:27:00"/>
    <n v="50"/>
    <n v="91"/>
    <s v="Ticket"/>
    <s v="Sunday"/>
    <s v="Morning"/>
    <x v="3"/>
    <s v="15"/>
  </r>
  <r>
    <x v="0"/>
    <n v="6"/>
    <d v="2010-11-28T00:00:00"/>
    <x v="144"/>
    <d v="1899-12-30T14:07:00"/>
    <d v="2010-11-28T00:00:00"/>
    <d v="1899-12-30T16:25:00"/>
    <n v="50"/>
    <n v="138"/>
    <s v="Ticket"/>
    <s v="Sunday"/>
    <s v="Afternoon"/>
    <x v="4"/>
    <s v="16"/>
  </r>
  <r>
    <x v="0"/>
    <n v="6"/>
    <d v="2010-11-28T00:00:00"/>
    <x v="144"/>
    <d v="1899-12-30T14:12:00"/>
    <d v="2010-11-28T00:00:00"/>
    <d v="1899-12-30T16:29:00"/>
    <n v="50"/>
    <n v="137"/>
    <s v="Ticket"/>
    <s v="Sunday"/>
    <s v="Afternoon"/>
    <x v="4"/>
    <s v="16"/>
  </r>
  <r>
    <x v="0"/>
    <n v="8"/>
    <d v="2010-11-28T00:00:00"/>
    <x v="144"/>
    <d v="1899-12-30T14:12:00"/>
    <d v="2010-11-28T00:00:00"/>
    <d v="1899-12-30T17:30:00"/>
    <n v="70"/>
    <n v="198"/>
    <s v="Ticket"/>
    <s v="Sunday"/>
    <s v="Afternoon"/>
    <x v="4"/>
    <s v="17"/>
  </r>
  <r>
    <x v="0"/>
    <n v="8"/>
    <d v="2010-11-28T00:00:00"/>
    <x v="144"/>
    <d v="1899-12-30T15:13:00"/>
    <d v="2010-11-28T00:00:00"/>
    <d v="1899-12-30T19:03:00"/>
    <n v="300"/>
    <n v="230"/>
    <s v="Ticket"/>
    <s v="Sunday"/>
    <s v="Afternoon"/>
    <x v="5"/>
    <s v="19"/>
  </r>
  <r>
    <x v="0"/>
    <n v="5"/>
    <d v="2010-11-28T00:00:00"/>
    <x v="144"/>
    <d v="1899-12-30T15:54:00"/>
    <d v="2010-11-28T00:00:00"/>
    <d v="1899-12-30T18:00:00"/>
    <n v="50"/>
    <n v="126"/>
    <s v="Ticket"/>
    <s v="Sunday"/>
    <s v="Afternoon"/>
    <x v="5"/>
    <s v="18"/>
  </r>
  <r>
    <x v="0"/>
    <n v="8"/>
    <d v="2010-11-28T00:00:00"/>
    <x v="144"/>
    <d v="1899-12-30T16:24:00"/>
    <d v="2010-11-28T00:00:00"/>
    <d v="1899-12-30T17:43:00"/>
    <n v="50"/>
    <n v="79"/>
    <s v="Ticket"/>
    <s v="Sunday"/>
    <s v="Afternoon"/>
    <x v="11"/>
    <s v="17"/>
  </r>
  <r>
    <x v="0"/>
    <n v="6"/>
    <d v="2010-11-28T00:00:00"/>
    <x v="144"/>
    <d v="1899-12-30T17:12:00"/>
    <d v="2010-11-28T00:00:00"/>
    <d v="1899-12-30T19:19:00"/>
    <n v="50"/>
    <n v="127"/>
    <s v="Ticket"/>
    <s v="Sunday"/>
    <s v="Afternoon"/>
    <x v="6"/>
    <s v="19"/>
  </r>
  <r>
    <x v="0"/>
    <n v="6"/>
    <d v="2010-11-28T00:00:00"/>
    <x v="144"/>
    <d v="1899-12-30T17:26:00"/>
    <d v="2010-11-28T00:00:00"/>
    <d v="1899-12-30T18:58:00"/>
    <n v="50"/>
    <n v="92"/>
    <s v="Ticket"/>
    <s v="Sunday"/>
    <s v="Afternoon"/>
    <x v="6"/>
    <s v="18"/>
  </r>
  <r>
    <x v="0"/>
    <n v="6"/>
    <d v="2010-11-28T00:00:00"/>
    <x v="144"/>
    <d v="1899-12-30T17:29:00"/>
    <d v="2010-11-28T00:00:00"/>
    <d v="1899-12-30T20:00:00"/>
    <n v="50"/>
    <n v="151"/>
    <s v="Ticket"/>
    <s v="Sunday"/>
    <s v="Afternoon"/>
    <x v="6"/>
    <s v="20"/>
  </r>
  <r>
    <x v="0"/>
    <n v="8"/>
    <d v="2010-11-28T00:00:00"/>
    <x v="144"/>
    <d v="1899-12-30T17:52:00"/>
    <d v="2010-11-28T00:00:00"/>
    <d v="1899-12-30T20:46:00"/>
    <n v="50"/>
    <n v="174"/>
    <s v="Ticket"/>
    <s v="Sunday"/>
    <s v="Afternoon"/>
    <x v="6"/>
    <s v="20"/>
  </r>
  <r>
    <x v="0"/>
    <n v="8"/>
    <d v="2010-11-28T00:00:00"/>
    <x v="144"/>
    <d v="1899-12-30T18:32:00"/>
    <d v="2010-11-28T00:00:00"/>
    <d v="1899-12-30T21:51:00"/>
    <n v="70"/>
    <n v="199"/>
    <s v="Ticket"/>
    <s v="Sunday"/>
    <s v="Evening"/>
    <x v="12"/>
    <s v="21"/>
  </r>
  <r>
    <x v="0"/>
    <n v="6"/>
    <d v="2010-11-28T00:00:00"/>
    <x v="144"/>
    <d v="1899-12-30T19:14:00"/>
    <d v="2010-11-28T00:00:00"/>
    <d v="1899-12-30T21:22:00"/>
    <n v="50"/>
    <n v="128"/>
    <s v="Ticket"/>
    <s v="Sunday"/>
    <s v="Evening"/>
    <x v="7"/>
    <s v="21"/>
  </r>
  <r>
    <x v="0"/>
    <n v="8"/>
    <d v="2010-11-28T00:00:00"/>
    <x v="144"/>
    <d v="1899-12-30T19:23:00"/>
    <d v="2010-11-28T00:00:00"/>
    <d v="1899-12-30T21:37:00"/>
    <n v="50"/>
    <n v="134"/>
    <s v="Ticket"/>
    <s v="Sunday"/>
    <s v="Evening"/>
    <x v="7"/>
    <s v="21"/>
  </r>
  <r>
    <x v="0"/>
    <n v="5"/>
    <d v="2010-11-28T00:00:00"/>
    <x v="144"/>
    <d v="1899-12-30T19:23:00"/>
    <d v="2010-11-28T00:00:00"/>
    <d v="1899-12-30T22:05:00"/>
    <n v="50"/>
    <n v="162"/>
    <s v="Ticket"/>
    <s v="Sunday"/>
    <s v="Evening"/>
    <x v="7"/>
    <s v="22"/>
  </r>
  <r>
    <x v="0"/>
    <n v="6"/>
    <d v="2010-11-28T00:00:00"/>
    <x v="144"/>
    <d v="1899-12-30T19:37:00"/>
    <d v="2010-11-28T00:00:00"/>
    <d v="1899-12-30T22:35:00"/>
    <n v="50"/>
    <n v="178"/>
    <s v="Ticket"/>
    <s v="Sunday"/>
    <s v="Evening"/>
    <x v="7"/>
    <s v="22"/>
  </r>
  <r>
    <x v="0"/>
    <n v="8"/>
    <d v="2010-11-28T00:00:00"/>
    <x v="144"/>
    <d v="1899-12-30T20:02:00"/>
    <d v="2010-11-28T00:00:00"/>
    <d v="1899-12-30T21:41:00"/>
    <n v="50"/>
    <n v="99"/>
    <s v="Ticket"/>
    <s v="Sunday"/>
    <s v="Evening"/>
    <x v="8"/>
    <s v="21"/>
  </r>
  <r>
    <x v="0"/>
    <n v="8"/>
    <d v="2010-11-28T00:00:00"/>
    <x v="144"/>
    <d v="1899-12-30T20:11:00"/>
    <d v="2010-11-28T00:00:00"/>
    <d v="1899-12-30T20:42:00"/>
    <n v="50"/>
    <n v="31"/>
    <s v="Manual"/>
    <s v="Sunday"/>
    <s v="Evening"/>
    <x v="8"/>
    <s v="20"/>
  </r>
  <r>
    <x v="0"/>
    <n v="5"/>
    <d v="2010-12-04T00:00:00"/>
    <x v="145"/>
    <d v="1899-12-30T12:31:00"/>
    <d v="2010-12-04T00:00:00"/>
    <d v="1899-12-30T16:00:00"/>
    <n v="70"/>
    <n v="209"/>
    <s v="Ticket"/>
    <s v="Saturday"/>
    <s v="Morning"/>
    <x v="2"/>
    <s v="16"/>
  </r>
  <r>
    <x v="0"/>
    <n v="5"/>
    <d v="2010-12-04T00:00:00"/>
    <x v="145"/>
    <d v="1899-12-30T12:47:00"/>
    <d v="2010-12-04T00:00:00"/>
    <d v="1899-12-30T13:35:00"/>
    <n v="50"/>
    <n v="48"/>
    <s v="Ticket"/>
    <s v="Saturday"/>
    <s v="Morning"/>
    <x v="2"/>
    <s v="13"/>
  </r>
  <r>
    <x v="0"/>
    <n v="5"/>
    <d v="2010-12-04T00:00:00"/>
    <x v="145"/>
    <d v="1899-12-30T13:02:00"/>
    <d v="2010-12-04T00:00:00"/>
    <d v="1899-12-30T13:21:00"/>
    <n v="50"/>
    <n v="19"/>
    <s v="Ticket"/>
    <s v="Saturday"/>
    <s v="Morning"/>
    <x v="3"/>
    <s v="13"/>
  </r>
  <r>
    <x v="0"/>
    <n v="5"/>
    <d v="2010-12-04T00:00:00"/>
    <x v="145"/>
    <d v="1899-12-30T13:36:00"/>
    <d v="2010-12-04T00:00:00"/>
    <d v="1899-12-30T14:22:00"/>
    <n v="50"/>
    <n v="46"/>
    <s v="Ticket"/>
    <s v="Saturday"/>
    <s v="Morning"/>
    <x v="3"/>
    <s v="14"/>
  </r>
  <r>
    <x v="0"/>
    <n v="8"/>
    <d v="2010-12-04T00:00:00"/>
    <x v="145"/>
    <d v="1899-12-30T14:46:00"/>
    <d v="2010-12-04T00:00:00"/>
    <d v="1899-12-30T18:26:00"/>
    <n v="70"/>
    <n v="220"/>
    <s v="Ticket"/>
    <s v="Saturday"/>
    <s v="Afternoon"/>
    <x v="4"/>
    <s v="18"/>
  </r>
  <r>
    <x v="0"/>
    <n v="6"/>
    <d v="2010-12-04T00:00:00"/>
    <x v="145"/>
    <d v="1899-12-30T15:24:00"/>
    <d v="2010-12-04T00:00:00"/>
    <d v="1899-12-30T16:08:00"/>
    <n v="50"/>
    <n v="44"/>
    <s v="Ticket"/>
    <s v="Saturday"/>
    <s v="Afternoon"/>
    <x v="5"/>
    <s v="16"/>
  </r>
  <r>
    <x v="0"/>
    <n v="8"/>
    <d v="2010-12-04T00:00:00"/>
    <x v="145"/>
    <d v="1899-12-30T16:02:00"/>
    <d v="2010-12-04T00:00:00"/>
    <d v="1899-12-30T19:24:00"/>
    <n v="70"/>
    <n v="202"/>
    <s v="Ticket"/>
    <s v="Saturday"/>
    <s v="Afternoon"/>
    <x v="11"/>
    <s v="19"/>
  </r>
  <r>
    <x v="0"/>
    <n v="6"/>
    <d v="2010-12-04T00:00:00"/>
    <x v="145"/>
    <d v="1899-12-30T17:58:00"/>
    <d v="2010-12-04T00:00:00"/>
    <d v="1899-12-30T19:16:00"/>
    <n v="50"/>
    <n v="78"/>
    <s v="Ticket"/>
    <s v="Saturday"/>
    <s v="Afternoon"/>
    <x v="6"/>
    <s v="19"/>
  </r>
  <r>
    <x v="0"/>
    <n v="6"/>
    <d v="2010-12-05T00:00:00"/>
    <x v="146"/>
    <d v="1899-12-30T12:41:00"/>
    <d v="2010-12-05T00:00:00"/>
    <d v="1899-12-30T14:59:00"/>
    <n v="50"/>
    <n v="138"/>
    <s v="Ticket"/>
    <s v="Sunday"/>
    <s v="Morning"/>
    <x v="2"/>
    <s v="14"/>
  </r>
  <r>
    <x v="0"/>
    <n v="6"/>
    <d v="2010-12-05T00:00:00"/>
    <x v="146"/>
    <d v="1899-12-30T13:20:00"/>
    <d v="2010-12-05T00:00:00"/>
    <d v="1899-12-30T17:30:00"/>
    <n v="90"/>
    <n v="250"/>
    <s v="Ticket"/>
    <s v="Sunday"/>
    <s v="Morning"/>
    <x v="3"/>
    <s v="17"/>
  </r>
  <r>
    <x v="0"/>
    <n v="6"/>
    <d v="2010-12-05T00:00:00"/>
    <x v="146"/>
    <d v="1899-12-30T15:16:00"/>
    <d v="2010-12-05T00:00:00"/>
    <d v="1899-12-30T17:52:00"/>
    <n v="50"/>
    <n v="156"/>
    <s v="Ticket"/>
    <s v="Sunday"/>
    <s v="Afternoon"/>
    <x v="5"/>
    <s v="17"/>
  </r>
  <r>
    <x v="0"/>
    <n v="8"/>
    <d v="2010-12-05T00:00:00"/>
    <x v="146"/>
    <d v="1899-12-30T15:25:00"/>
    <d v="2010-12-05T00:00:00"/>
    <d v="1899-12-30T16:23:00"/>
    <n v="50"/>
    <n v="58"/>
    <s v="Ticket"/>
    <s v="Sunday"/>
    <s v="Afternoon"/>
    <x v="5"/>
    <s v="16"/>
  </r>
  <r>
    <x v="0"/>
    <n v="6"/>
    <d v="2010-12-05T00:00:00"/>
    <x v="146"/>
    <d v="1899-12-30T15:33:00"/>
    <d v="2010-12-05T00:00:00"/>
    <d v="1899-12-30T17:26:00"/>
    <n v="50"/>
    <n v="113"/>
    <s v="Ticket"/>
    <s v="Sunday"/>
    <s v="Afternoon"/>
    <x v="5"/>
    <s v="17"/>
  </r>
  <r>
    <x v="0"/>
    <n v="5"/>
    <d v="2010-12-05T00:00:00"/>
    <x v="146"/>
    <d v="1899-12-30T16:10:00"/>
    <d v="2010-12-05T00:00:00"/>
    <d v="1899-12-30T18:34:00"/>
    <n v="50"/>
    <n v="144"/>
    <s v="Ticket"/>
    <s v="Sunday"/>
    <s v="Afternoon"/>
    <x v="11"/>
    <s v="18"/>
  </r>
  <r>
    <x v="0"/>
    <n v="6"/>
    <d v="2010-12-05T00:00:00"/>
    <x v="146"/>
    <d v="1899-12-30T16:24:00"/>
    <d v="2010-12-05T00:00:00"/>
    <d v="1899-12-30T18:53:00"/>
    <n v="50"/>
    <n v="149"/>
    <s v="Ticket"/>
    <s v="Sunday"/>
    <s v="Afternoon"/>
    <x v="11"/>
    <s v="18"/>
  </r>
  <r>
    <x v="0"/>
    <n v="6"/>
    <d v="2010-12-05T00:00:00"/>
    <x v="146"/>
    <d v="1899-12-30T16:33:00"/>
    <d v="2010-12-05T00:00:00"/>
    <d v="1899-12-30T18:14:00"/>
    <n v="50"/>
    <n v="101"/>
    <s v="Ticket"/>
    <s v="Sunday"/>
    <s v="Afternoon"/>
    <x v="11"/>
    <s v="18"/>
  </r>
  <r>
    <x v="0"/>
    <n v="5"/>
    <d v="2010-12-05T00:00:00"/>
    <x v="146"/>
    <d v="1899-12-30T16:44:00"/>
    <d v="2010-12-05T00:00:00"/>
    <d v="1899-12-30T19:42:00"/>
    <n v="50"/>
    <n v="178"/>
    <s v="Ticket"/>
    <s v="Sunday"/>
    <s v="Afternoon"/>
    <x v="11"/>
    <s v="19"/>
  </r>
  <r>
    <x v="0"/>
    <n v="6"/>
    <d v="2010-12-05T00:00:00"/>
    <x v="146"/>
    <d v="1899-12-30T18:31:00"/>
    <d v="2010-12-05T00:00:00"/>
    <d v="1899-12-30T21:17:00"/>
    <n v="50"/>
    <n v="166"/>
    <s v="Ticket"/>
    <s v="Sunday"/>
    <s v="Evening"/>
    <x v="12"/>
    <s v="21"/>
  </r>
  <r>
    <x v="0"/>
    <n v="6"/>
    <d v="2010-12-05T00:00:00"/>
    <x v="146"/>
    <d v="1899-12-30T18:42:00"/>
    <d v="2010-12-05T00:00:00"/>
    <d v="1899-12-30T19:55:00"/>
    <n v="50"/>
    <n v="73"/>
    <s v="Ticket"/>
    <s v="Sunday"/>
    <s v="Evening"/>
    <x v="12"/>
    <s v="19"/>
  </r>
  <r>
    <x v="0"/>
    <n v="6"/>
    <d v="2010-12-05T00:00:00"/>
    <x v="146"/>
    <d v="1899-12-30T18:56:00"/>
    <d v="2010-12-05T00:00:00"/>
    <d v="1899-12-30T21:05:00"/>
    <n v="50"/>
    <n v="129"/>
    <s v="Ticket"/>
    <s v="Sunday"/>
    <s v="Evening"/>
    <x v="12"/>
    <s v="21"/>
  </r>
  <r>
    <x v="0"/>
    <n v="6"/>
    <d v="2010-12-05T00:00:00"/>
    <x v="146"/>
    <d v="1899-12-30T19:00:00"/>
    <d v="2010-12-05T00:00:00"/>
    <d v="1899-12-30T20:58:00"/>
    <n v="50"/>
    <n v="118"/>
    <s v="Ticket"/>
    <s v="Sunday"/>
    <s v="Evening"/>
    <x v="7"/>
    <s v="20"/>
  </r>
  <r>
    <x v="0"/>
    <n v="6"/>
    <d v="2010-12-05T00:00:00"/>
    <x v="146"/>
    <d v="1899-12-30T19:31:00"/>
    <d v="2010-12-05T00:00:00"/>
    <d v="1899-12-30T20:40:00"/>
    <n v="50"/>
    <n v="69"/>
    <s v="Ticket"/>
    <s v="Sunday"/>
    <s v="Evening"/>
    <x v="7"/>
    <s v="20"/>
  </r>
  <r>
    <x v="0"/>
    <n v="6"/>
    <d v="2010-12-05T00:00:00"/>
    <x v="146"/>
    <d v="1899-12-30T20:11:00"/>
    <d v="2010-12-05T00:00:00"/>
    <d v="1899-12-30T21:37:00"/>
    <n v="50"/>
    <n v="86"/>
    <s v="Ticket"/>
    <s v="Sunday"/>
    <s v="Evening"/>
    <x v="8"/>
    <s v="21"/>
  </r>
  <r>
    <x v="0"/>
    <n v="6"/>
    <d v="2010-12-05T00:00:00"/>
    <x v="146"/>
    <d v="1899-12-30T20:17:00"/>
    <d v="2010-12-05T00:00:00"/>
    <d v="1899-12-30T21:51:00"/>
    <n v="50"/>
    <n v="94"/>
    <s v="Ticket"/>
    <s v="Sunday"/>
    <s v="Evening"/>
    <x v="8"/>
    <s v="21"/>
  </r>
  <r>
    <x v="0"/>
    <n v="5"/>
    <d v="2010-12-05T00:00:00"/>
    <x v="146"/>
    <d v="1899-12-30T21:30:00"/>
    <d v="2010-12-05T00:00:00"/>
    <d v="1899-12-30T23:17:00"/>
    <n v="50"/>
    <n v="107"/>
    <s v="Ticket"/>
    <s v="Sunday"/>
    <s v="Evening"/>
    <x v="13"/>
    <s v="23"/>
  </r>
  <r>
    <x v="0"/>
    <n v="5"/>
    <d v="2010-12-05T00:00:00"/>
    <x v="146"/>
    <d v="1899-12-30T21:30:00"/>
    <d v="2010-12-06T00:00:00"/>
    <d v="1899-12-30T00:29:00"/>
    <n v="50"/>
    <n v="179"/>
    <s v="Ticket"/>
    <s v="Sunday"/>
    <s v="Evening"/>
    <x v="13"/>
    <s v="00"/>
  </r>
  <r>
    <x v="0"/>
    <n v="8"/>
    <d v="2010-12-05T00:00:00"/>
    <x v="146"/>
    <d v="1899-12-30T21:48:00"/>
    <d v="2010-12-05T00:00:00"/>
    <d v="1899-12-30T21:58:00"/>
    <n v="50"/>
    <n v="10"/>
    <s v="Ticket"/>
    <s v="Sunday"/>
    <s v="Evening"/>
    <x v="13"/>
    <s v="21"/>
  </r>
  <r>
    <x v="0"/>
    <n v="5"/>
    <d v="2010-12-11T00:00:00"/>
    <x v="147"/>
    <d v="1899-12-30T12:59:00"/>
    <d v="2010-12-11T00:00:00"/>
    <d v="1899-12-30T15:51:00"/>
    <n v="50"/>
    <n v="172"/>
    <s v="Ticket"/>
    <s v="Saturday"/>
    <s v="Morning"/>
    <x v="2"/>
    <s v="15"/>
  </r>
  <r>
    <x v="0"/>
    <n v="6"/>
    <d v="2010-12-11T00:00:00"/>
    <x v="147"/>
    <d v="1899-12-30T16:21:00"/>
    <d v="2010-12-11T00:00:00"/>
    <d v="1899-12-30T19:00:00"/>
    <n v="50"/>
    <n v="159"/>
    <s v="Ticket"/>
    <s v="Saturday"/>
    <s v="Afternoon"/>
    <x v="11"/>
    <s v="19"/>
  </r>
  <r>
    <x v="0"/>
    <n v="5"/>
    <d v="2010-12-11T00:00:00"/>
    <x v="147"/>
    <d v="1899-12-30T16:35:00"/>
    <d v="2010-12-11T00:00:00"/>
    <d v="1899-12-30T18:16:00"/>
    <n v="50"/>
    <n v="101"/>
    <s v="Ticket"/>
    <s v="Saturday"/>
    <s v="Afternoon"/>
    <x v="11"/>
    <s v="18"/>
  </r>
  <r>
    <x v="0"/>
    <n v="6"/>
    <d v="2010-12-11T00:00:00"/>
    <x v="147"/>
    <d v="1899-12-30T16:50:00"/>
    <d v="2010-12-11T00:00:00"/>
    <d v="1899-12-30T22:27:00"/>
    <n v="110"/>
    <n v="337"/>
    <s v="Ticket"/>
    <s v="Saturday"/>
    <s v="Afternoon"/>
    <x v="11"/>
    <s v="22"/>
  </r>
  <r>
    <x v="0"/>
    <n v="6"/>
    <d v="2010-12-11T00:00:00"/>
    <x v="147"/>
    <d v="1899-12-30T17:08:00"/>
    <d v="2010-12-11T00:00:00"/>
    <d v="1899-12-30T20:11:00"/>
    <n v="70"/>
    <n v="183"/>
    <s v="Ticket"/>
    <s v="Saturday"/>
    <s v="Afternoon"/>
    <x v="6"/>
    <s v="20"/>
  </r>
  <r>
    <x v="0"/>
    <n v="5"/>
    <d v="2010-12-11T00:00:00"/>
    <x v="147"/>
    <d v="1899-12-30T17:53:00"/>
    <d v="2010-12-11T00:00:00"/>
    <d v="1899-12-30T21:09:00"/>
    <n v="70"/>
    <n v="196"/>
    <s v="Ticket"/>
    <s v="Saturday"/>
    <s v="Afternoon"/>
    <x v="6"/>
    <s v="21"/>
  </r>
  <r>
    <x v="0"/>
    <n v="5"/>
    <d v="2010-12-11T00:00:00"/>
    <x v="147"/>
    <d v="1899-12-30T17:54:00"/>
    <d v="2010-12-11T00:00:00"/>
    <d v="1899-12-30T19:18:00"/>
    <n v="50"/>
    <n v="84"/>
    <s v="Ticket"/>
    <s v="Saturday"/>
    <s v="Afternoon"/>
    <x v="6"/>
    <s v="19"/>
  </r>
  <r>
    <x v="0"/>
    <n v="5"/>
    <d v="2010-12-11T00:00:00"/>
    <x v="147"/>
    <d v="1899-12-30T17:54:00"/>
    <d v="2010-12-11T00:00:00"/>
    <d v="1899-12-30T20:13:00"/>
    <n v="50"/>
    <n v="139"/>
    <s v="Ticket"/>
    <s v="Saturday"/>
    <s v="Afternoon"/>
    <x v="6"/>
    <s v="20"/>
  </r>
  <r>
    <x v="0"/>
    <n v="6"/>
    <d v="2010-12-11T00:00:00"/>
    <x v="147"/>
    <d v="1899-12-30T19:05:00"/>
    <d v="2010-12-11T00:00:00"/>
    <d v="1899-12-30T23:15:00"/>
    <n v="90"/>
    <n v="250"/>
    <s v="Ticket"/>
    <s v="Saturday"/>
    <s v="Evening"/>
    <x v="7"/>
    <s v="23"/>
  </r>
  <r>
    <x v="0"/>
    <n v="5"/>
    <d v="2010-12-11T00:00:00"/>
    <x v="147"/>
    <d v="1899-12-30T19:19:00"/>
    <d v="2010-12-11T00:00:00"/>
    <d v="1899-12-30T23:08:00"/>
    <n v="70"/>
    <n v="229"/>
    <s v="Ticket"/>
    <s v="Saturday"/>
    <s v="Evening"/>
    <x v="7"/>
    <s v="23"/>
  </r>
  <r>
    <x v="0"/>
    <n v="6"/>
    <d v="2010-12-11T00:00:00"/>
    <x v="147"/>
    <d v="1899-12-30T19:33:00"/>
    <d v="2010-12-11T00:00:00"/>
    <d v="1899-12-30T21:40:00"/>
    <n v="50"/>
    <n v="127"/>
    <s v="Ticket"/>
    <s v="Saturday"/>
    <s v="Evening"/>
    <x v="7"/>
    <s v="21"/>
  </r>
  <r>
    <x v="0"/>
    <n v="6"/>
    <d v="2010-12-11T00:00:00"/>
    <x v="147"/>
    <d v="1899-12-30T19:49:00"/>
    <d v="2010-12-11T00:00:00"/>
    <d v="1899-12-30T21:30:00"/>
    <n v="50"/>
    <n v="101"/>
    <s v="Ticket"/>
    <s v="Saturday"/>
    <s v="Evening"/>
    <x v="7"/>
    <s v="21"/>
  </r>
  <r>
    <x v="0"/>
    <n v="5"/>
    <d v="2010-12-11T00:00:00"/>
    <x v="147"/>
    <d v="1899-12-30T20:50:00"/>
    <d v="2010-12-11T00:00:00"/>
    <d v="1899-12-30T21:44:00"/>
    <n v="50"/>
    <n v="54"/>
    <s v="Ticket"/>
    <s v="Saturday"/>
    <s v="Evening"/>
    <x v="8"/>
    <s v="21"/>
  </r>
  <r>
    <x v="0"/>
    <n v="5"/>
    <d v="2010-12-11T00:00:00"/>
    <x v="147"/>
    <d v="1899-12-30T21:42:00"/>
    <d v="2010-12-12T00:00:00"/>
    <d v="1899-12-30T01:07:00"/>
    <n v="70"/>
    <n v="205"/>
    <s v="Ticket"/>
    <s v="Saturday"/>
    <s v="Evening"/>
    <x v="13"/>
    <s v="01"/>
  </r>
  <r>
    <x v="0"/>
    <n v="5"/>
    <d v="2010-12-12T00:00:00"/>
    <x v="148"/>
    <d v="1899-12-30T12:07:00"/>
    <d v="2010-12-12T00:00:00"/>
    <d v="1899-12-30T15:10:00"/>
    <n v="70"/>
    <n v="183"/>
    <s v="Ticket"/>
    <s v="Sunday"/>
    <s v="Morning"/>
    <x v="2"/>
    <s v="15"/>
  </r>
  <r>
    <x v="0"/>
    <n v="5"/>
    <d v="2010-12-12T00:00:00"/>
    <x v="148"/>
    <d v="1899-12-30T12:46:00"/>
    <d v="2010-12-12T00:00:00"/>
    <d v="1899-12-30T15:08:00"/>
    <n v="50"/>
    <n v="142"/>
    <s v="Ticket"/>
    <s v="Sunday"/>
    <s v="Morning"/>
    <x v="2"/>
    <s v="15"/>
  </r>
  <r>
    <x v="0"/>
    <n v="5"/>
    <d v="2010-12-12T00:00:00"/>
    <x v="148"/>
    <d v="1899-12-30T13:03:00"/>
    <d v="2010-12-12T00:00:00"/>
    <d v="1899-12-30T15:10:00"/>
    <n v="50"/>
    <n v="127"/>
    <s v="Ticket"/>
    <s v="Sunday"/>
    <s v="Morning"/>
    <x v="3"/>
    <s v="15"/>
  </r>
  <r>
    <x v="0"/>
    <n v="6"/>
    <d v="2010-12-12T00:00:00"/>
    <x v="148"/>
    <d v="1899-12-30T13:17:00"/>
    <d v="2010-12-12T00:00:00"/>
    <d v="1899-12-30T15:55:00"/>
    <n v="50"/>
    <n v="158"/>
    <s v="Ticket"/>
    <s v="Sunday"/>
    <s v="Morning"/>
    <x v="3"/>
    <s v="15"/>
  </r>
  <r>
    <x v="0"/>
    <n v="6"/>
    <d v="2010-12-12T00:00:00"/>
    <x v="148"/>
    <d v="1899-12-30T15:17:00"/>
    <d v="2010-12-12T00:00:00"/>
    <d v="1899-12-30T18:49:00"/>
    <n v="70"/>
    <n v="212"/>
    <s v="Ticket"/>
    <s v="Sunday"/>
    <s v="Afternoon"/>
    <x v="5"/>
    <s v="18"/>
  </r>
  <r>
    <x v="0"/>
    <n v="6"/>
    <d v="2010-12-12T00:00:00"/>
    <x v="148"/>
    <d v="1899-12-30T15:33:00"/>
    <d v="2010-12-12T00:00:00"/>
    <d v="1899-12-30T17:15:00"/>
    <n v="50"/>
    <n v="102"/>
    <s v="Ticket"/>
    <s v="Sunday"/>
    <s v="Afternoon"/>
    <x v="5"/>
    <s v="17"/>
  </r>
  <r>
    <x v="0"/>
    <n v="8"/>
    <d v="2010-12-12T00:00:00"/>
    <x v="148"/>
    <d v="1899-12-30T15:40:00"/>
    <d v="2010-12-12T00:00:00"/>
    <d v="1899-12-30T20:50:00"/>
    <n v="110"/>
    <n v="310"/>
    <s v="Ticket"/>
    <s v="Sunday"/>
    <s v="Afternoon"/>
    <x v="5"/>
    <s v="20"/>
  </r>
  <r>
    <x v="0"/>
    <n v="5"/>
    <d v="2010-12-12T00:00:00"/>
    <x v="148"/>
    <d v="1899-12-30T17:28:00"/>
    <d v="2010-12-12T00:00:00"/>
    <d v="1899-12-30T18:46:00"/>
    <n v="50"/>
    <n v="78"/>
    <s v="Ticket"/>
    <s v="Sunday"/>
    <s v="Afternoon"/>
    <x v="6"/>
    <s v="18"/>
  </r>
  <r>
    <x v="0"/>
    <n v="8"/>
    <d v="2010-12-12T00:00:00"/>
    <x v="148"/>
    <d v="1899-12-30T17:49:00"/>
    <d v="2010-12-12T00:00:00"/>
    <d v="1899-12-30T19:04:00"/>
    <n v="50"/>
    <n v="75"/>
    <s v="Ticket"/>
    <s v="Sunday"/>
    <s v="Afternoon"/>
    <x v="6"/>
    <s v="19"/>
  </r>
  <r>
    <x v="0"/>
    <n v="6"/>
    <d v="2010-12-12T00:00:00"/>
    <x v="148"/>
    <d v="1899-12-30T17:56:00"/>
    <d v="2010-12-12T00:00:00"/>
    <d v="1899-12-30T23:29:00"/>
    <n v="110"/>
    <n v="333"/>
    <s v="Ticket"/>
    <s v="Sunday"/>
    <s v="Afternoon"/>
    <x v="6"/>
    <s v="23"/>
  </r>
  <r>
    <x v="0"/>
    <n v="5"/>
    <d v="2010-12-12T00:00:00"/>
    <x v="148"/>
    <d v="1899-12-30T17:56:00"/>
    <d v="2010-12-12T00:00:00"/>
    <d v="1899-12-30T19:51:00"/>
    <n v="50"/>
    <n v="115"/>
    <s v="Ticket"/>
    <s v="Sunday"/>
    <s v="Afternoon"/>
    <x v="6"/>
    <s v="19"/>
  </r>
  <r>
    <x v="0"/>
    <n v="6"/>
    <d v="2010-12-12T00:00:00"/>
    <x v="148"/>
    <d v="1899-12-30T18:10:00"/>
    <d v="2010-12-12T00:00:00"/>
    <d v="1899-12-30T19:28:00"/>
    <n v="50"/>
    <n v="78"/>
    <s v="Ticket"/>
    <s v="Sunday"/>
    <s v="Evening"/>
    <x v="12"/>
    <s v="19"/>
  </r>
  <r>
    <x v="0"/>
    <n v="5"/>
    <d v="2010-12-12T00:00:00"/>
    <x v="148"/>
    <d v="1899-12-30T18:20:00"/>
    <d v="2010-12-12T00:00:00"/>
    <d v="1899-12-30T22:22:00"/>
    <n v="90"/>
    <n v="242"/>
    <s v="Ticket"/>
    <s v="Sunday"/>
    <s v="Evening"/>
    <x v="12"/>
    <s v="22"/>
  </r>
  <r>
    <x v="0"/>
    <n v="5"/>
    <d v="2010-12-12T00:00:00"/>
    <x v="148"/>
    <d v="1899-12-30T18:47:00"/>
    <d v="2010-12-12T00:00:00"/>
    <d v="1899-12-30T23:19:00"/>
    <n v="90"/>
    <n v="272"/>
    <s v="Ticket"/>
    <s v="Sunday"/>
    <s v="Evening"/>
    <x v="12"/>
    <s v="23"/>
  </r>
  <r>
    <x v="0"/>
    <n v="8"/>
    <d v="2010-12-12T00:00:00"/>
    <x v="148"/>
    <d v="1899-12-30T18:55:00"/>
    <d v="2010-12-12T00:00:00"/>
    <d v="1899-12-30T20:54:00"/>
    <n v="50"/>
    <n v="119"/>
    <s v="Ticket"/>
    <s v="Sunday"/>
    <s v="Evening"/>
    <x v="12"/>
    <s v="20"/>
  </r>
  <r>
    <x v="0"/>
    <n v="5"/>
    <d v="2010-12-12T00:00:00"/>
    <x v="148"/>
    <d v="1899-12-30T19:28:00"/>
    <d v="2010-12-12T00:00:00"/>
    <d v="1899-12-30T20:29:00"/>
    <n v="50"/>
    <n v="61"/>
    <s v="Ticket"/>
    <s v="Sunday"/>
    <s v="Evening"/>
    <x v="7"/>
    <s v="20"/>
  </r>
  <r>
    <x v="0"/>
    <n v="8"/>
    <d v="2010-12-12T00:00:00"/>
    <x v="148"/>
    <d v="1899-12-30T19:42:00"/>
    <d v="2010-12-12T00:00:00"/>
    <d v="1899-12-30T21:31:00"/>
    <n v="50"/>
    <n v="109"/>
    <s v="Ticket"/>
    <s v="Sunday"/>
    <s v="Evening"/>
    <x v="7"/>
    <s v="21"/>
  </r>
  <r>
    <x v="0"/>
    <n v="8"/>
    <d v="2010-12-12T00:00:00"/>
    <x v="148"/>
    <d v="1899-12-30T20:16:00"/>
    <d v="2010-12-12T00:00:00"/>
    <d v="1899-12-30T21:25:00"/>
    <n v="50"/>
    <n v="69"/>
    <s v="Ticket"/>
    <s v="Sunday"/>
    <s v="Evening"/>
    <x v="8"/>
    <s v="21"/>
  </r>
  <r>
    <x v="0"/>
    <n v="5"/>
    <d v="2010-12-12T00:00:00"/>
    <x v="148"/>
    <d v="1899-12-30T20:57:00"/>
    <d v="2010-12-13T00:00:00"/>
    <d v="1899-12-30T00:36:00"/>
    <n v="70"/>
    <n v="219"/>
    <s v="Ticket"/>
    <s v="Sunday"/>
    <s v="Evening"/>
    <x v="8"/>
    <s v="00"/>
  </r>
  <r>
    <x v="0"/>
    <n v="5"/>
    <d v="2010-12-18T00:00:00"/>
    <x v="149"/>
    <d v="1899-12-30T11:37:00"/>
    <d v="2010-12-18T00:00:00"/>
    <d v="1899-12-30T13:00:00"/>
    <n v="50"/>
    <n v="83"/>
    <s v="Ticket"/>
    <s v="Saturday"/>
    <s v="Morning"/>
    <x v="1"/>
    <s v="13"/>
  </r>
  <r>
    <x v="0"/>
    <n v="6"/>
    <d v="2010-12-18T00:00:00"/>
    <x v="149"/>
    <d v="1899-12-30T12:35:00"/>
    <d v="2010-12-18T00:00:00"/>
    <d v="1899-12-30T14:11:00"/>
    <n v="50"/>
    <n v="96"/>
    <s v="Ticket"/>
    <s v="Saturday"/>
    <s v="Morning"/>
    <x v="2"/>
    <s v="14"/>
  </r>
  <r>
    <x v="0"/>
    <n v="5"/>
    <d v="2010-12-18T00:00:00"/>
    <x v="149"/>
    <d v="1899-12-30T13:34:00"/>
    <d v="2010-12-18T00:00:00"/>
    <d v="1899-12-30T14:24:00"/>
    <n v="300"/>
    <n v="50"/>
    <s v="Ticket"/>
    <s v="Saturday"/>
    <s v="Morning"/>
    <x v="3"/>
    <s v="14"/>
  </r>
  <r>
    <x v="0"/>
    <n v="8"/>
    <d v="2010-12-18T00:00:00"/>
    <x v="149"/>
    <d v="1899-12-30T14:33:00"/>
    <d v="2010-12-18T00:00:00"/>
    <d v="1899-12-30T20:51:00"/>
    <n v="130"/>
    <n v="378"/>
    <s v="Ticket"/>
    <s v="Saturday"/>
    <s v="Afternoon"/>
    <x v="4"/>
    <s v="20"/>
  </r>
  <r>
    <x v="0"/>
    <n v="8"/>
    <d v="2010-12-18T00:00:00"/>
    <x v="149"/>
    <d v="1899-12-30T15:37:00"/>
    <d v="2010-12-18T00:00:00"/>
    <d v="1899-12-30T19:14:00"/>
    <n v="70"/>
    <n v="217"/>
    <s v="Ticket"/>
    <s v="Saturday"/>
    <s v="Afternoon"/>
    <x v="5"/>
    <s v="19"/>
  </r>
  <r>
    <x v="0"/>
    <n v="6"/>
    <d v="2010-12-18T00:00:00"/>
    <x v="149"/>
    <d v="1899-12-30T15:46:00"/>
    <d v="2010-12-18T00:00:00"/>
    <d v="1899-12-30T17:14:00"/>
    <n v="50"/>
    <n v="88"/>
    <s v="Ticket"/>
    <s v="Saturday"/>
    <s v="Afternoon"/>
    <x v="5"/>
    <s v="17"/>
  </r>
  <r>
    <x v="0"/>
    <n v="8"/>
    <d v="2010-12-18T00:00:00"/>
    <x v="149"/>
    <d v="1899-12-30T16:09:00"/>
    <d v="2010-12-18T00:00:00"/>
    <d v="1899-12-30T18:30:00"/>
    <n v="50"/>
    <n v="141"/>
    <s v="Ticket"/>
    <s v="Saturday"/>
    <s v="Afternoon"/>
    <x v="11"/>
    <s v="18"/>
  </r>
  <r>
    <x v="0"/>
    <n v="6"/>
    <d v="2010-12-18T00:00:00"/>
    <x v="149"/>
    <d v="1899-12-30T16:12:00"/>
    <d v="2010-12-18T00:00:00"/>
    <d v="1899-12-30T17:53:00"/>
    <n v="50"/>
    <n v="101"/>
    <s v="Ticket"/>
    <s v="Saturday"/>
    <s v="Afternoon"/>
    <x v="11"/>
    <s v="17"/>
  </r>
  <r>
    <x v="0"/>
    <n v="5"/>
    <d v="2010-12-18T00:00:00"/>
    <x v="149"/>
    <d v="1899-12-30T16:16:00"/>
    <d v="2010-12-18T00:00:00"/>
    <d v="1899-12-30T18:21:00"/>
    <n v="50"/>
    <n v="125"/>
    <s v="Ticket"/>
    <s v="Saturday"/>
    <s v="Afternoon"/>
    <x v="11"/>
    <s v="18"/>
  </r>
  <r>
    <x v="0"/>
    <n v="6"/>
    <d v="2010-12-18T00:00:00"/>
    <x v="149"/>
    <d v="1899-12-30T17:52:00"/>
    <d v="2010-12-18T00:00:00"/>
    <d v="1899-12-30T21:40:00"/>
    <n v="70"/>
    <n v="228"/>
    <s v="Ticket"/>
    <s v="Saturday"/>
    <s v="Afternoon"/>
    <x v="6"/>
    <s v="21"/>
  </r>
  <r>
    <x v="0"/>
    <n v="6"/>
    <d v="2010-12-18T00:00:00"/>
    <x v="149"/>
    <d v="1899-12-30T17:57:00"/>
    <d v="2010-12-18T00:00:00"/>
    <d v="1899-12-30T18:50:00"/>
    <n v="50"/>
    <n v="53"/>
    <s v="Ticket"/>
    <s v="Saturday"/>
    <s v="Afternoon"/>
    <x v="6"/>
    <s v="18"/>
  </r>
  <r>
    <x v="0"/>
    <n v="5"/>
    <d v="2010-12-18T00:00:00"/>
    <x v="149"/>
    <d v="1899-12-30T18:08:00"/>
    <d v="2010-12-18T00:00:00"/>
    <d v="1899-12-30T21:03:00"/>
    <n v="50"/>
    <n v="175"/>
    <s v="Ticket"/>
    <s v="Saturday"/>
    <s v="Evening"/>
    <x v="12"/>
    <s v="21"/>
  </r>
  <r>
    <x v="0"/>
    <n v="8"/>
    <d v="2010-12-18T00:00:00"/>
    <x v="149"/>
    <d v="1899-12-30T19:04:00"/>
    <d v="2010-12-18T00:00:00"/>
    <d v="1899-12-30T20:56:00"/>
    <n v="50"/>
    <n v="112"/>
    <s v="Ticket"/>
    <s v="Saturday"/>
    <s v="Evening"/>
    <x v="7"/>
    <s v="20"/>
  </r>
  <r>
    <x v="0"/>
    <n v="5"/>
    <d v="2010-12-18T00:00:00"/>
    <x v="149"/>
    <d v="1899-12-30T19:18:00"/>
    <d v="2010-12-19T00:00:00"/>
    <d v="1899-12-30T02:21:00"/>
    <n v="150"/>
    <n v="423"/>
    <s v="Ticket"/>
    <s v="Saturday"/>
    <s v="Evening"/>
    <x v="7"/>
    <s v="02"/>
  </r>
  <r>
    <x v="0"/>
    <n v="5"/>
    <d v="2010-12-18T00:00:00"/>
    <x v="149"/>
    <d v="1899-12-30T19:22:00"/>
    <d v="2010-12-18T00:00:00"/>
    <d v="1899-12-30T21:29:00"/>
    <n v="50"/>
    <n v="127"/>
    <s v="Ticket"/>
    <s v="Saturday"/>
    <s v="Evening"/>
    <x v="7"/>
    <s v="21"/>
  </r>
  <r>
    <x v="0"/>
    <n v="5"/>
    <d v="2010-12-18T00:00:00"/>
    <x v="149"/>
    <d v="1899-12-30T19:55:00"/>
    <d v="2010-12-18T00:00:00"/>
    <d v="1899-12-30T22:43:00"/>
    <n v="50"/>
    <n v="168"/>
    <s v="Ticket"/>
    <s v="Saturday"/>
    <s v="Evening"/>
    <x v="7"/>
    <s v="22"/>
  </r>
  <r>
    <x v="0"/>
    <n v="5"/>
    <d v="2010-12-18T00:00:00"/>
    <x v="149"/>
    <d v="1899-12-30T20:02:00"/>
    <d v="2010-12-19T00:00:00"/>
    <d v="1899-12-30T01:43:00"/>
    <n v="110"/>
    <n v="341"/>
    <s v="Ticket"/>
    <s v="Saturday"/>
    <s v="Evening"/>
    <x v="8"/>
    <s v="01"/>
  </r>
  <r>
    <x v="0"/>
    <n v="6"/>
    <d v="2010-12-18T00:00:00"/>
    <x v="149"/>
    <d v="1899-12-30T21:02:00"/>
    <d v="2010-12-19T00:00:00"/>
    <d v="1899-12-30T02:33:00"/>
    <n v="110"/>
    <n v="331"/>
    <s v="Ticket"/>
    <s v="Saturday"/>
    <s v="Evening"/>
    <x v="13"/>
    <s v="02"/>
  </r>
  <r>
    <x v="0"/>
    <n v="6"/>
    <d v="2010-12-18T00:00:00"/>
    <x v="149"/>
    <d v="1899-12-30T22:04:00"/>
    <d v="2010-12-18T00:00:00"/>
    <d v="1899-12-30T23:25:00"/>
    <n v="50"/>
    <n v="81"/>
    <s v="Ticket"/>
    <s v="Saturday"/>
    <s v="Night"/>
    <x v="9"/>
    <s v="23"/>
  </r>
  <r>
    <x v="0"/>
    <n v="5"/>
    <d v="2010-12-18T00:00:00"/>
    <x v="149"/>
    <d v="1899-12-30T22:05:00"/>
    <d v="2010-12-19T00:00:00"/>
    <d v="1899-12-30T00:27:00"/>
    <n v="50"/>
    <n v="142"/>
    <s v="Ticket"/>
    <s v="Saturday"/>
    <s v="Night"/>
    <x v="9"/>
    <s v="00"/>
  </r>
  <r>
    <x v="0"/>
    <n v="6"/>
    <d v="2010-12-19T00:00:00"/>
    <x v="150"/>
    <d v="1899-12-30T12:53:00"/>
    <d v="2010-12-19T00:00:00"/>
    <d v="1899-12-30T17:39:00"/>
    <n v="90"/>
    <n v="286"/>
    <s v="Ticket"/>
    <s v="Sunday"/>
    <s v="Morning"/>
    <x v="2"/>
    <s v="17"/>
  </r>
  <r>
    <x v="0"/>
    <n v="5"/>
    <d v="2010-12-19T00:00:00"/>
    <x v="150"/>
    <d v="1899-12-30T13:05:00"/>
    <d v="2010-12-19T00:00:00"/>
    <d v="1899-12-30T14:11:00"/>
    <n v="50"/>
    <n v="66"/>
    <s v="Ticket"/>
    <s v="Sunday"/>
    <s v="Morning"/>
    <x v="3"/>
    <s v="14"/>
  </r>
  <r>
    <x v="0"/>
    <n v="8"/>
    <d v="2010-12-19T00:00:00"/>
    <x v="150"/>
    <d v="1899-12-30T13:36:00"/>
    <d v="2010-12-19T00:00:00"/>
    <d v="1899-12-30T17:25:00"/>
    <n v="70"/>
    <n v="229"/>
    <s v="Ticket"/>
    <s v="Sunday"/>
    <s v="Morning"/>
    <x v="3"/>
    <s v="17"/>
  </r>
  <r>
    <x v="0"/>
    <n v="6"/>
    <d v="2010-12-19T00:00:00"/>
    <x v="150"/>
    <d v="1899-12-30T13:38:00"/>
    <d v="2010-12-19T00:00:00"/>
    <d v="1899-12-30T15:11:00"/>
    <n v="50"/>
    <n v="93"/>
    <s v="Ticket"/>
    <s v="Sunday"/>
    <s v="Morning"/>
    <x v="3"/>
    <s v="15"/>
  </r>
  <r>
    <x v="0"/>
    <n v="5"/>
    <d v="2010-12-19T00:00:00"/>
    <x v="150"/>
    <d v="1899-12-30T13:51:00"/>
    <d v="2010-12-19T00:00:00"/>
    <d v="1899-12-30T16:08:00"/>
    <n v="50"/>
    <n v="137"/>
    <s v="Ticket"/>
    <s v="Sunday"/>
    <s v="Morning"/>
    <x v="3"/>
    <s v="16"/>
  </r>
  <r>
    <x v="0"/>
    <n v="5"/>
    <d v="2010-12-19T00:00:00"/>
    <x v="150"/>
    <d v="1899-12-30T13:52:00"/>
    <d v="2010-12-19T00:00:00"/>
    <d v="1899-12-30T16:20:00"/>
    <n v="50"/>
    <n v="148"/>
    <s v="Ticket"/>
    <s v="Sunday"/>
    <s v="Morning"/>
    <x v="3"/>
    <s v="16"/>
  </r>
  <r>
    <x v="0"/>
    <n v="8"/>
    <d v="2010-12-19T00:00:00"/>
    <x v="150"/>
    <d v="1899-12-30T14:04:00"/>
    <d v="2010-12-19T00:00:00"/>
    <d v="1899-12-30T18:39:00"/>
    <n v="90"/>
    <n v="275"/>
    <s v="Ticket"/>
    <s v="Sunday"/>
    <s v="Afternoon"/>
    <x v="4"/>
    <s v="18"/>
  </r>
  <r>
    <x v="0"/>
    <n v="5"/>
    <d v="2010-12-19T00:00:00"/>
    <x v="150"/>
    <d v="1899-12-30T14:13:00"/>
    <d v="2010-12-19T00:00:00"/>
    <d v="1899-12-30T15:51:00"/>
    <n v="50"/>
    <n v="98"/>
    <s v="Ticket"/>
    <s v="Sunday"/>
    <s v="Afternoon"/>
    <x v="4"/>
    <s v="15"/>
  </r>
  <r>
    <x v="0"/>
    <n v="6"/>
    <d v="2010-12-19T00:00:00"/>
    <x v="150"/>
    <d v="1899-12-30T15:09:00"/>
    <d v="2010-12-19T00:00:00"/>
    <d v="1899-12-30T19:30:00"/>
    <n v="90"/>
    <n v="261"/>
    <s v="Ticket"/>
    <s v="Sunday"/>
    <s v="Afternoon"/>
    <x v="5"/>
    <s v="19"/>
  </r>
  <r>
    <x v="0"/>
    <n v="6"/>
    <d v="2010-12-19T00:00:00"/>
    <x v="150"/>
    <d v="1899-12-30T16:02:00"/>
    <d v="2010-12-19T00:00:00"/>
    <d v="1899-12-30T20:10:00"/>
    <n v="90"/>
    <n v="248"/>
    <s v="Ticket"/>
    <s v="Sunday"/>
    <s v="Afternoon"/>
    <x v="11"/>
    <s v="20"/>
  </r>
  <r>
    <x v="0"/>
    <n v="5"/>
    <d v="2010-12-19T00:00:00"/>
    <x v="150"/>
    <d v="1899-12-30T17:00:00"/>
    <d v="2010-12-19T00:00:00"/>
    <d v="1899-12-30T20:07:00"/>
    <n v="70"/>
    <n v="187"/>
    <s v="Ticket"/>
    <s v="Sunday"/>
    <s v="Afternoon"/>
    <x v="6"/>
    <s v="20"/>
  </r>
  <r>
    <x v="0"/>
    <n v="8"/>
    <d v="2010-12-19T00:00:00"/>
    <x v="150"/>
    <d v="1899-12-30T17:10:00"/>
    <d v="2010-12-19T00:00:00"/>
    <d v="1899-12-30T19:40:00"/>
    <n v="50"/>
    <n v="150"/>
    <s v="Ticket"/>
    <s v="Sunday"/>
    <s v="Afternoon"/>
    <x v="6"/>
    <s v="19"/>
  </r>
  <r>
    <x v="0"/>
    <n v="6"/>
    <d v="2010-12-19T00:00:00"/>
    <x v="150"/>
    <d v="1899-12-30T19:46:00"/>
    <d v="2010-12-19T00:00:00"/>
    <d v="1899-12-30T21:12:00"/>
    <n v="50"/>
    <n v="86"/>
    <s v="Ticket"/>
    <s v="Sunday"/>
    <s v="Evening"/>
    <x v="7"/>
    <s v="21"/>
  </r>
  <r>
    <x v="0"/>
    <n v="6"/>
    <d v="2011-01-01T00:00:00"/>
    <x v="151"/>
    <d v="1899-12-30T11:17:00"/>
    <d v="2011-01-01T00:00:00"/>
    <d v="1899-12-30T12:44:00"/>
    <n v="50"/>
    <n v="87"/>
    <s v="Ticket"/>
    <s v="Saturday"/>
    <s v="Morning"/>
    <x v="1"/>
    <s v="12"/>
  </r>
  <r>
    <x v="0"/>
    <n v="5"/>
    <d v="2011-01-01T00:00:00"/>
    <x v="151"/>
    <d v="1899-12-30T12:05:00"/>
    <d v="2011-01-01T00:00:00"/>
    <d v="1899-12-30T13:13:00"/>
    <n v="50"/>
    <n v="68"/>
    <s v="Ticket"/>
    <s v="Saturday"/>
    <s v="Morning"/>
    <x v="2"/>
    <s v="13"/>
  </r>
  <r>
    <x v="0"/>
    <n v="6"/>
    <d v="2011-01-01T00:00:00"/>
    <x v="151"/>
    <d v="1899-12-30T12:55:00"/>
    <d v="2011-01-01T00:00:00"/>
    <d v="1899-12-30T17:25:00"/>
    <n v="90"/>
    <n v="270"/>
    <s v="Ticket"/>
    <s v="Saturday"/>
    <s v="Morning"/>
    <x v="2"/>
    <s v="17"/>
  </r>
  <r>
    <x v="0"/>
    <n v="5"/>
    <d v="2011-01-01T00:00:00"/>
    <x v="151"/>
    <d v="1899-12-30T13:18:00"/>
    <d v="2011-01-01T00:00:00"/>
    <d v="1899-12-30T14:47:00"/>
    <n v="50"/>
    <n v="89"/>
    <s v="Ticket"/>
    <s v="Saturday"/>
    <s v="Morning"/>
    <x v="3"/>
    <s v="14"/>
  </r>
  <r>
    <x v="0"/>
    <n v="6"/>
    <d v="2011-01-01T00:00:00"/>
    <x v="151"/>
    <d v="1899-12-30T13:50:00"/>
    <d v="2011-01-01T00:00:00"/>
    <d v="1899-12-30T15:32:00"/>
    <n v="50"/>
    <n v="102"/>
    <s v="Ticket"/>
    <s v="Saturday"/>
    <s v="Morning"/>
    <x v="3"/>
    <s v="15"/>
  </r>
  <r>
    <x v="0"/>
    <n v="5"/>
    <d v="2011-01-01T00:00:00"/>
    <x v="151"/>
    <d v="1899-12-30T14:11:00"/>
    <d v="2011-01-01T00:00:00"/>
    <d v="1899-12-30T16:24:00"/>
    <n v="50"/>
    <n v="133"/>
    <s v="Ticket"/>
    <s v="Saturday"/>
    <s v="Afternoon"/>
    <x v="4"/>
    <s v="16"/>
  </r>
  <r>
    <x v="0"/>
    <n v="6"/>
    <d v="2011-01-01T00:00:00"/>
    <x v="151"/>
    <d v="1899-12-30T14:20:00"/>
    <d v="2011-01-01T00:00:00"/>
    <d v="1899-12-30T14:53:00"/>
    <n v="50"/>
    <n v="33"/>
    <s v="Ticket"/>
    <s v="Saturday"/>
    <s v="Afternoon"/>
    <x v="4"/>
    <s v="14"/>
  </r>
  <r>
    <x v="0"/>
    <n v="6"/>
    <d v="2011-01-01T00:00:00"/>
    <x v="151"/>
    <d v="1899-12-30T14:52:00"/>
    <d v="2011-01-01T00:00:00"/>
    <d v="1899-12-30T15:47:00"/>
    <n v="50"/>
    <n v="55"/>
    <s v="Ticket"/>
    <s v="Saturday"/>
    <s v="Afternoon"/>
    <x v="4"/>
    <s v="15"/>
  </r>
  <r>
    <x v="0"/>
    <n v="5"/>
    <d v="2011-01-01T00:00:00"/>
    <x v="151"/>
    <d v="1899-12-30T14:58:00"/>
    <d v="2011-01-01T00:00:00"/>
    <d v="1899-12-30T17:21:00"/>
    <n v="50"/>
    <n v="143"/>
    <s v="Ticket"/>
    <s v="Saturday"/>
    <s v="Afternoon"/>
    <x v="4"/>
    <s v="17"/>
  </r>
  <r>
    <x v="0"/>
    <n v="5"/>
    <d v="2011-01-01T00:00:00"/>
    <x v="151"/>
    <d v="1899-12-30T15:12:00"/>
    <d v="2011-01-01T00:00:00"/>
    <d v="1899-12-30T18:46:00"/>
    <n v="70"/>
    <n v="214"/>
    <s v="Ticket"/>
    <s v="Saturday"/>
    <s v="Afternoon"/>
    <x v="5"/>
    <s v="18"/>
  </r>
  <r>
    <x v="0"/>
    <n v="5"/>
    <d v="2011-01-01T00:00:00"/>
    <x v="151"/>
    <d v="1899-12-30T15:24:00"/>
    <d v="2011-01-01T00:00:00"/>
    <d v="1899-12-30T17:06:00"/>
    <n v="50"/>
    <n v="102"/>
    <s v="Ticket"/>
    <s v="Saturday"/>
    <s v="Afternoon"/>
    <x v="5"/>
    <s v="17"/>
  </r>
  <r>
    <x v="0"/>
    <n v="8"/>
    <d v="2011-01-01T00:00:00"/>
    <x v="151"/>
    <d v="1899-12-30T15:44:00"/>
    <d v="2011-01-01T00:00:00"/>
    <d v="1899-12-30T19:49:00"/>
    <n v="90"/>
    <n v="245"/>
    <s v="Ticket"/>
    <s v="Saturday"/>
    <s v="Afternoon"/>
    <x v="5"/>
    <s v="19"/>
  </r>
  <r>
    <x v="0"/>
    <n v="5"/>
    <d v="2011-01-01T00:00:00"/>
    <x v="151"/>
    <d v="1899-12-30T15:49:00"/>
    <d v="2011-01-01T00:00:00"/>
    <d v="1899-12-30T17:17:00"/>
    <n v="50"/>
    <n v="88"/>
    <s v="Ticket"/>
    <s v="Saturday"/>
    <s v="Afternoon"/>
    <x v="5"/>
    <s v="17"/>
  </r>
  <r>
    <x v="0"/>
    <n v="6"/>
    <d v="2011-01-01T00:00:00"/>
    <x v="151"/>
    <d v="1899-12-30T15:55:00"/>
    <d v="2011-01-01T00:00:00"/>
    <d v="1899-12-30T17:52:00"/>
    <n v="50"/>
    <n v="117"/>
    <s v="Ticket"/>
    <s v="Saturday"/>
    <s v="Afternoon"/>
    <x v="5"/>
    <s v="17"/>
  </r>
  <r>
    <x v="0"/>
    <n v="6"/>
    <d v="2011-01-01T00:00:00"/>
    <x v="151"/>
    <d v="1899-12-30T16:29:00"/>
    <d v="2011-01-01T00:00:00"/>
    <d v="1899-12-30T18:20:00"/>
    <n v="50"/>
    <n v="111"/>
    <s v="Ticket"/>
    <s v="Saturday"/>
    <s v="Afternoon"/>
    <x v="11"/>
    <s v="18"/>
  </r>
  <r>
    <x v="0"/>
    <n v="5"/>
    <d v="2011-01-01T00:00:00"/>
    <x v="151"/>
    <d v="1899-12-30T18:02:00"/>
    <d v="2011-01-01T00:00:00"/>
    <d v="1899-12-30T19:56:00"/>
    <n v="50"/>
    <n v="114"/>
    <s v="Ticket"/>
    <s v="Saturday"/>
    <s v="Evening"/>
    <x v="12"/>
    <s v="19"/>
  </r>
  <r>
    <x v="0"/>
    <n v="5"/>
    <d v="2011-01-01T00:00:00"/>
    <x v="151"/>
    <d v="1899-12-30T18:04:00"/>
    <d v="2011-01-01T00:00:00"/>
    <d v="1899-12-30T21:21:00"/>
    <n v="70"/>
    <n v="197"/>
    <s v="Ticket"/>
    <s v="Saturday"/>
    <s v="Evening"/>
    <x v="12"/>
    <s v="21"/>
  </r>
  <r>
    <x v="0"/>
    <n v="5"/>
    <d v="2011-01-01T00:00:00"/>
    <x v="151"/>
    <d v="1899-12-30T18:13:00"/>
    <d v="2011-01-01T00:00:00"/>
    <d v="1899-12-30T20:24:00"/>
    <n v="50"/>
    <n v="131"/>
    <s v="Ticket"/>
    <s v="Saturday"/>
    <s v="Evening"/>
    <x v="12"/>
    <s v="20"/>
  </r>
  <r>
    <x v="0"/>
    <n v="6"/>
    <d v="2011-01-01T00:00:00"/>
    <x v="151"/>
    <d v="1899-12-30T18:15:00"/>
    <d v="2011-01-01T00:00:00"/>
    <d v="1899-12-30T19:57:00"/>
    <n v="50"/>
    <n v="102"/>
    <s v="Ticket"/>
    <s v="Saturday"/>
    <s v="Evening"/>
    <x v="12"/>
    <s v="19"/>
  </r>
  <r>
    <x v="0"/>
    <n v="6"/>
    <d v="2011-01-01T00:00:00"/>
    <x v="151"/>
    <d v="1899-12-30T18:16:00"/>
    <d v="2011-01-01T00:00:00"/>
    <d v="1899-12-30T19:37:00"/>
    <n v="50"/>
    <n v="81"/>
    <s v="Ticket"/>
    <s v="Saturday"/>
    <s v="Evening"/>
    <x v="12"/>
    <s v="19"/>
  </r>
  <r>
    <x v="0"/>
    <n v="5"/>
    <d v="2011-01-01T00:00:00"/>
    <x v="151"/>
    <d v="1899-12-30T18:55:00"/>
    <d v="2011-01-01T00:00:00"/>
    <d v="1899-12-30T21:37:00"/>
    <n v="50"/>
    <n v="162"/>
    <s v="Ticket"/>
    <s v="Saturday"/>
    <s v="Evening"/>
    <x v="12"/>
    <s v="21"/>
  </r>
  <r>
    <x v="0"/>
    <n v="6"/>
    <d v="2011-01-01T00:00:00"/>
    <x v="151"/>
    <d v="1899-12-30T19:52:00"/>
    <d v="2011-01-01T00:00:00"/>
    <d v="1899-12-30T21:56:00"/>
    <n v="50"/>
    <n v="124"/>
    <s v="Ticket"/>
    <s v="Saturday"/>
    <s v="Evening"/>
    <x v="7"/>
    <s v="21"/>
  </r>
  <r>
    <x v="0"/>
    <n v="5"/>
    <d v="2011-01-01T00:00:00"/>
    <x v="151"/>
    <d v="1899-12-30T19:57:00"/>
    <d v="2011-01-01T00:00:00"/>
    <d v="1899-12-30T23:53:00"/>
    <n v="70"/>
    <n v="236"/>
    <s v="Ticket"/>
    <s v="Saturday"/>
    <s v="Evening"/>
    <x v="7"/>
    <s v="23"/>
  </r>
  <r>
    <x v="0"/>
    <n v="6"/>
    <d v="2011-01-01T00:00:00"/>
    <x v="151"/>
    <d v="1899-12-30T20:36:00"/>
    <d v="2011-01-01T00:00:00"/>
    <d v="1899-12-30T23:21:00"/>
    <n v="50"/>
    <n v="165"/>
    <s v="Ticket"/>
    <s v="Saturday"/>
    <s v="Evening"/>
    <x v="8"/>
    <s v="23"/>
  </r>
  <r>
    <x v="0"/>
    <n v="5"/>
    <d v="2011-01-01T00:00:00"/>
    <x v="151"/>
    <d v="1899-12-30T21:10:00"/>
    <d v="2011-01-01T00:00:00"/>
    <d v="1899-12-30T22:42:00"/>
    <n v="50"/>
    <n v="92"/>
    <s v="Ticket"/>
    <s v="Saturday"/>
    <s v="Evening"/>
    <x v="13"/>
    <s v="22"/>
  </r>
  <r>
    <x v="0"/>
    <n v="6"/>
    <d v="2011-01-02T00:00:00"/>
    <x v="152"/>
    <d v="1899-12-30T12:44:00"/>
    <d v="2011-01-02T00:00:00"/>
    <d v="1899-12-30T13:30:00"/>
    <n v="50"/>
    <n v="46"/>
    <s v="Ticket"/>
    <s v="Sunday"/>
    <s v="Morning"/>
    <x v="2"/>
    <s v="13"/>
  </r>
  <r>
    <x v="0"/>
    <n v="6"/>
    <d v="2011-01-02T00:00:00"/>
    <x v="152"/>
    <d v="1899-12-30T13:59:00"/>
    <d v="2011-01-02T00:00:00"/>
    <d v="1899-12-30T16:24:00"/>
    <n v="50"/>
    <n v="145"/>
    <s v="Ticket"/>
    <s v="Sunday"/>
    <s v="Morning"/>
    <x v="3"/>
    <s v="16"/>
  </r>
  <r>
    <x v="0"/>
    <n v="8"/>
    <d v="2011-01-02T00:00:00"/>
    <x v="152"/>
    <d v="1899-12-30T14:34:00"/>
    <d v="2011-01-02T00:00:00"/>
    <d v="1899-12-30T16:25:00"/>
    <n v="50"/>
    <n v="111"/>
    <s v="Ticket"/>
    <s v="Sunday"/>
    <s v="Afternoon"/>
    <x v="4"/>
    <s v="16"/>
  </r>
  <r>
    <x v="0"/>
    <n v="6"/>
    <d v="2011-01-02T00:00:00"/>
    <x v="152"/>
    <d v="1899-12-30T15:39:00"/>
    <d v="2011-01-02T00:00:00"/>
    <d v="1899-12-30T18:00:00"/>
    <n v="50"/>
    <n v="141"/>
    <s v="Ticket"/>
    <s v="Sunday"/>
    <s v="Afternoon"/>
    <x v="5"/>
    <s v="18"/>
  </r>
  <r>
    <x v="0"/>
    <n v="5"/>
    <d v="2011-01-02T00:00:00"/>
    <x v="152"/>
    <d v="1899-12-30T15:59:00"/>
    <d v="2011-01-02T00:00:00"/>
    <d v="1899-12-30T19:57:00"/>
    <n v="70"/>
    <n v="238"/>
    <s v="Ticket"/>
    <s v="Sunday"/>
    <s v="Afternoon"/>
    <x v="5"/>
    <s v="19"/>
  </r>
  <r>
    <x v="0"/>
    <n v="8"/>
    <d v="2011-01-02T00:00:00"/>
    <x v="152"/>
    <d v="1899-12-30T16:04:00"/>
    <d v="2011-01-02T00:00:00"/>
    <d v="1899-12-30T19:00:00"/>
    <n v="50"/>
    <n v="176"/>
    <s v="Ticket"/>
    <s v="Sunday"/>
    <s v="Afternoon"/>
    <x v="11"/>
    <s v="19"/>
  </r>
  <r>
    <x v="0"/>
    <n v="8"/>
    <d v="2011-01-02T00:00:00"/>
    <x v="152"/>
    <d v="1899-12-30T16:37:00"/>
    <d v="2011-01-02T00:00:00"/>
    <d v="1899-12-30T19:27:00"/>
    <n v="50"/>
    <n v="170"/>
    <s v="Ticket"/>
    <s v="Sunday"/>
    <s v="Afternoon"/>
    <x v="11"/>
    <s v="19"/>
  </r>
  <r>
    <x v="0"/>
    <n v="6"/>
    <d v="2011-01-02T00:00:00"/>
    <x v="152"/>
    <d v="1899-12-30T18:40:00"/>
    <d v="2011-01-02T00:00:00"/>
    <d v="1899-12-30T20:20:00"/>
    <n v="50"/>
    <n v="100"/>
    <s v="Ticket"/>
    <s v="Sunday"/>
    <s v="Evening"/>
    <x v="12"/>
    <s v="20"/>
  </r>
  <r>
    <x v="0"/>
    <n v="5"/>
    <d v="2011-01-02T00:00:00"/>
    <x v="152"/>
    <d v="1899-12-30T18:51:00"/>
    <d v="2011-01-02T00:00:00"/>
    <d v="1899-12-30T19:50:00"/>
    <n v="50"/>
    <n v="59"/>
    <s v="Ticket"/>
    <s v="Sunday"/>
    <s v="Evening"/>
    <x v="12"/>
    <s v="19"/>
  </r>
  <r>
    <x v="0"/>
    <n v="5"/>
    <d v="2011-01-02T00:00:00"/>
    <x v="152"/>
    <d v="1899-12-30T19:33:00"/>
    <d v="2011-01-02T00:00:00"/>
    <d v="1899-12-30T22:55:00"/>
    <n v="70"/>
    <n v="202"/>
    <s v="Ticket"/>
    <s v="Sunday"/>
    <s v="Evening"/>
    <x v="7"/>
    <s v="22"/>
  </r>
  <r>
    <x v="0"/>
    <n v="5"/>
    <d v="2011-01-02T00:00:00"/>
    <x v="152"/>
    <d v="1899-12-30T20:02:00"/>
    <d v="2011-01-02T00:00:00"/>
    <d v="1899-12-30T21:22:00"/>
    <n v="50"/>
    <n v="80"/>
    <s v="Ticket"/>
    <s v="Sunday"/>
    <s v="Evening"/>
    <x v="8"/>
    <s v="21"/>
  </r>
  <r>
    <x v="0"/>
    <n v="5"/>
    <d v="2011-01-02T00:00:00"/>
    <x v="152"/>
    <d v="1899-12-30T22:52:00"/>
    <d v="2011-01-03T00:00:00"/>
    <d v="1899-12-30T00:57:00"/>
    <n v="50"/>
    <n v="125"/>
    <s v="Ticket"/>
    <s v="Sunday"/>
    <s v="Night"/>
    <x v="9"/>
    <s v="00"/>
  </r>
  <r>
    <x v="0"/>
    <n v="5"/>
    <d v="2011-01-08T00:00:00"/>
    <x v="153"/>
    <d v="1899-12-30T10:14:00"/>
    <d v="2011-01-08T00:00:00"/>
    <d v="1899-12-30T11:58:00"/>
    <n v="0"/>
    <n v="104"/>
    <s v="Pass"/>
    <s v="Saturday"/>
    <s v="Morning"/>
    <x v="0"/>
    <s v="11"/>
  </r>
  <r>
    <x v="0"/>
    <n v="6"/>
    <d v="2011-01-08T00:00:00"/>
    <x v="153"/>
    <d v="1899-12-30T12:52:00"/>
    <d v="2011-01-08T00:00:00"/>
    <d v="1899-12-30T15:33:00"/>
    <n v="50"/>
    <n v="161"/>
    <s v="Ticket"/>
    <s v="Saturday"/>
    <s v="Morning"/>
    <x v="2"/>
    <s v="15"/>
  </r>
  <r>
    <x v="0"/>
    <n v="6"/>
    <d v="2011-01-08T00:00:00"/>
    <x v="153"/>
    <d v="1899-12-30T12:53:00"/>
    <d v="2011-01-08T00:00:00"/>
    <d v="1899-12-30T16:55:00"/>
    <n v="90"/>
    <n v="242"/>
    <s v="Ticket"/>
    <s v="Saturday"/>
    <s v="Morning"/>
    <x v="2"/>
    <s v="16"/>
  </r>
  <r>
    <x v="0"/>
    <n v="6"/>
    <d v="2011-01-08T00:00:00"/>
    <x v="153"/>
    <d v="1899-12-30T13:07:00"/>
    <d v="2011-01-08T00:00:00"/>
    <d v="1899-12-30T14:57:00"/>
    <n v="50"/>
    <n v="110"/>
    <s v="Ticket"/>
    <s v="Saturday"/>
    <s v="Morning"/>
    <x v="3"/>
    <s v="14"/>
  </r>
  <r>
    <x v="0"/>
    <n v="5"/>
    <d v="2011-01-08T00:00:00"/>
    <x v="153"/>
    <d v="1899-12-30T13:12:00"/>
    <d v="2011-01-08T00:00:00"/>
    <d v="1899-12-30T17:05:00"/>
    <n v="70"/>
    <n v="233"/>
    <s v="Ticket"/>
    <s v="Saturday"/>
    <s v="Morning"/>
    <x v="3"/>
    <s v="17"/>
  </r>
  <r>
    <x v="0"/>
    <n v="5"/>
    <d v="2011-01-08T00:00:00"/>
    <x v="153"/>
    <d v="1899-12-30T13:33:00"/>
    <d v="2011-01-08T00:00:00"/>
    <d v="1899-12-30T14:47:00"/>
    <n v="50"/>
    <n v="74"/>
    <s v="Ticket"/>
    <s v="Saturday"/>
    <s v="Morning"/>
    <x v="3"/>
    <s v="14"/>
  </r>
  <r>
    <x v="0"/>
    <n v="6"/>
    <d v="2011-01-08T00:00:00"/>
    <x v="153"/>
    <d v="1899-12-30T14:27:00"/>
    <d v="2011-01-08T00:00:00"/>
    <d v="1899-12-30T16:26:00"/>
    <n v="50"/>
    <n v="119"/>
    <s v="Ticket"/>
    <s v="Saturday"/>
    <s v="Afternoon"/>
    <x v="4"/>
    <s v="16"/>
  </r>
  <r>
    <x v="0"/>
    <n v="8"/>
    <d v="2011-01-08T00:00:00"/>
    <x v="153"/>
    <d v="1899-12-30T14:36:00"/>
    <d v="2011-01-08T00:00:00"/>
    <d v="1899-12-30T17:27:00"/>
    <n v="50"/>
    <n v="171"/>
    <s v="Ticket"/>
    <s v="Saturday"/>
    <s v="Afternoon"/>
    <x v="4"/>
    <s v="17"/>
  </r>
  <r>
    <x v="0"/>
    <n v="8"/>
    <d v="2011-01-08T00:00:00"/>
    <x v="153"/>
    <d v="1899-12-30T15:04:00"/>
    <d v="2011-01-08T00:00:00"/>
    <d v="1899-12-30T17:25:00"/>
    <n v="50"/>
    <n v="141"/>
    <s v="Ticket"/>
    <s v="Saturday"/>
    <s v="Afternoon"/>
    <x v="5"/>
    <s v="17"/>
  </r>
  <r>
    <x v="0"/>
    <n v="8"/>
    <d v="2011-01-08T00:00:00"/>
    <x v="153"/>
    <d v="1899-12-30T15:39:00"/>
    <d v="2011-01-08T00:00:00"/>
    <d v="1899-12-30T17:45:00"/>
    <n v="50"/>
    <n v="126"/>
    <s v="Ticket"/>
    <s v="Saturday"/>
    <s v="Afternoon"/>
    <x v="5"/>
    <s v="17"/>
  </r>
  <r>
    <x v="0"/>
    <n v="8"/>
    <d v="2011-01-08T00:00:00"/>
    <x v="153"/>
    <d v="1899-12-30T15:43:00"/>
    <d v="2011-01-08T00:00:00"/>
    <d v="1899-12-30T19:22:00"/>
    <n v="70"/>
    <n v="219"/>
    <s v="Ticket"/>
    <s v="Saturday"/>
    <s v="Afternoon"/>
    <x v="5"/>
    <s v="19"/>
  </r>
  <r>
    <x v="0"/>
    <n v="6"/>
    <d v="2011-01-08T00:00:00"/>
    <x v="153"/>
    <d v="1899-12-30T16:41:00"/>
    <d v="2011-01-08T00:00:00"/>
    <d v="1899-12-30T18:17:00"/>
    <n v="50"/>
    <n v="96"/>
    <s v="Ticket"/>
    <s v="Saturday"/>
    <s v="Afternoon"/>
    <x v="11"/>
    <s v="18"/>
  </r>
  <r>
    <x v="0"/>
    <n v="8"/>
    <d v="2011-01-08T00:00:00"/>
    <x v="153"/>
    <d v="1899-12-30T17:19:00"/>
    <d v="2011-01-08T00:00:00"/>
    <d v="1899-12-30T19:08:00"/>
    <n v="50"/>
    <n v="109"/>
    <s v="Ticket"/>
    <s v="Saturday"/>
    <s v="Afternoon"/>
    <x v="6"/>
    <s v="19"/>
  </r>
  <r>
    <x v="0"/>
    <n v="6"/>
    <d v="2011-01-08T00:00:00"/>
    <x v="153"/>
    <d v="1899-12-30T17:46:00"/>
    <d v="2011-01-08T00:00:00"/>
    <d v="1899-12-30T18:57:00"/>
    <n v="50"/>
    <n v="71"/>
    <s v="Ticket"/>
    <s v="Saturday"/>
    <s v="Afternoon"/>
    <x v="6"/>
    <s v="18"/>
  </r>
  <r>
    <x v="0"/>
    <n v="5"/>
    <d v="2011-01-08T00:00:00"/>
    <x v="153"/>
    <d v="1899-12-30T17:46:00"/>
    <d v="2011-01-08T00:00:00"/>
    <d v="1899-12-30T20:15:00"/>
    <n v="50"/>
    <n v="149"/>
    <s v="Ticket"/>
    <s v="Saturday"/>
    <s v="Afternoon"/>
    <x v="6"/>
    <s v="20"/>
  </r>
  <r>
    <x v="0"/>
    <n v="6"/>
    <d v="2011-01-08T00:00:00"/>
    <x v="153"/>
    <d v="1899-12-30T17:59:00"/>
    <d v="2011-01-08T00:00:00"/>
    <d v="1899-12-30T20:24:00"/>
    <n v="50"/>
    <n v="145"/>
    <s v="Ticket"/>
    <s v="Saturday"/>
    <s v="Afternoon"/>
    <x v="6"/>
    <s v="20"/>
  </r>
  <r>
    <x v="0"/>
    <n v="5"/>
    <d v="2011-01-08T00:00:00"/>
    <x v="153"/>
    <d v="1899-12-30T18:32:00"/>
    <d v="2011-01-08T00:00:00"/>
    <d v="1899-12-30T20:17:00"/>
    <n v="50"/>
    <n v="105"/>
    <s v="Ticket"/>
    <s v="Saturday"/>
    <s v="Evening"/>
    <x v="12"/>
    <s v="20"/>
  </r>
  <r>
    <x v="0"/>
    <n v="6"/>
    <d v="2011-01-08T00:00:00"/>
    <x v="153"/>
    <d v="1899-12-30T18:38:00"/>
    <d v="2011-01-09T00:00:00"/>
    <d v="1899-12-30T01:00:00"/>
    <n v="130"/>
    <n v="382"/>
    <s v="Ticket"/>
    <s v="Saturday"/>
    <s v="Evening"/>
    <x v="12"/>
    <s v="01"/>
  </r>
  <r>
    <x v="0"/>
    <n v="8"/>
    <d v="2011-01-08T00:00:00"/>
    <x v="153"/>
    <d v="1899-12-30T18:49:00"/>
    <d v="2011-01-08T00:00:00"/>
    <d v="1899-12-30T22:47:00"/>
    <n v="70"/>
    <n v="238"/>
    <s v="Ticket"/>
    <s v="Saturday"/>
    <s v="Evening"/>
    <x v="12"/>
    <s v="22"/>
  </r>
  <r>
    <x v="0"/>
    <n v="6"/>
    <d v="2011-01-08T00:00:00"/>
    <x v="153"/>
    <d v="1899-12-30T20:13:00"/>
    <d v="2011-01-09T00:00:00"/>
    <d v="1899-12-30T01:01:00"/>
    <n v="90"/>
    <n v="288"/>
    <s v="Ticket"/>
    <s v="Saturday"/>
    <s v="Evening"/>
    <x v="8"/>
    <s v="01"/>
  </r>
  <r>
    <x v="0"/>
    <n v="6"/>
    <d v="2011-01-08T00:00:00"/>
    <x v="153"/>
    <d v="1899-12-30T20:14:00"/>
    <d v="2011-01-08T00:00:00"/>
    <d v="1899-12-30T22:52:00"/>
    <n v="50"/>
    <n v="158"/>
    <s v="Ticket"/>
    <s v="Saturday"/>
    <s v="Evening"/>
    <x v="8"/>
    <s v="22"/>
  </r>
  <r>
    <x v="0"/>
    <n v="6"/>
    <d v="2011-01-08T00:00:00"/>
    <x v="153"/>
    <d v="1899-12-30T20:17:00"/>
    <d v="2011-01-08T00:00:00"/>
    <d v="1899-12-30T21:27:00"/>
    <n v="50"/>
    <n v="70"/>
    <s v="Ticket"/>
    <s v="Saturday"/>
    <s v="Evening"/>
    <x v="8"/>
    <s v="21"/>
  </r>
  <r>
    <x v="0"/>
    <n v="5"/>
    <d v="2011-01-08T00:00:00"/>
    <x v="153"/>
    <d v="1899-12-30T20:19:00"/>
    <d v="2011-01-08T00:00:00"/>
    <d v="1899-12-30T23:07:00"/>
    <n v="50"/>
    <n v="168"/>
    <s v="Ticket"/>
    <s v="Saturday"/>
    <s v="Evening"/>
    <x v="8"/>
    <s v="23"/>
  </r>
  <r>
    <x v="0"/>
    <n v="5"/>
    <d v="2011-01-08T00:00:00"/>
    <x v="153"/>
    <d v="1899-12-30T20:37:00"/>
    <d v="2011-01-08T00:00:00"/>
    <d v="1899-12-30T20:59:00"/>
    <n v="50"/>
    <n v="22"/>
    <s v="Ticket"/>
    <s v="Saturday"/>
    <s v="Evening"/>
    <x v="8"/>
    <s v="20"/>
  </r>
  <r>
    <x v="0"/>
    <n v="5"/>
    <d v="2011-01-08T00:00:00"/>
    <x v="153"/>
    <d v="1899-12-30T20:38:00"/>
    <d v="2011-01-08T00:00:00"/>
    <d v="1899-12-30T22:51:00"/>
    <n v="50"/>
    <n v="133"/>
    <s v="Ticket"/>
    <s v="Saturday"/>
    <s v="Evening"/>
    <x v="8"/>
    <s v="22"/>
  </r>
  <r>
    <x v="0"/>
    <n v="5"/>
    <d v="2011-01-08T00:00:00"/>
    <x v="153"/>
    <d v="1899-12-30T21:29:00"/>
    <d v="2011-01-08T00:00:00"/>
    <d v="1899-12-30T22:47:00"/>
    <n v="50"/>
    <n v="78"/>
    <s v="Ticket"/>
    <s v="Saturday"/>
    <s v="Evening"/>
    <x v="13"/>
    <s v="22"/>
  </r>
  <r>
    <x v="0"/>
    <n v="5"/>
    <d v="2011-01-08T00:00:00"/>
    <x v="153"/>
    <d v="1899-12-30T22:19:00"/>
    <d v="2011-01-09T00:00:00"/>
    <d v="1899-12-30T00:56:00"/>
    <n v="50"/>
    <n v="157"/>
    <s v="Ticket"/>
    <s v="Saturday"/>
    <s v="Night"/>
    <x v="9"/>
    <s v="00"/>
  </r>
  <r>
    <x v="0"/>
    <n v="5"/>
    <d v="2011-01-08T00:00:00"/>
    <x v="153"/>
    <d v="1899-12-30T22:48:00"/>
    <d v="2011-01-09T00:00:00"/>
    <d v="1899-12-30T01:27:00"/>
    <n v="50"/>
    <n v="159"/>
    <s v="Ticket"/>
    <s v="Saturday"/>
    <s v="Night"/>
    <x v="9"/>
    <s v="01"/>
  </r>
  <r>
    <x v="0"/>
    <n v="5"/>
    <d v="2011-01-09T00:00:00"/>
    <x v="154"/>
    <d v="1899-12-30T10:43:00"/>
    <d v="2011-01-09T00:00:00"/>
    <d v="1899-12-30T11:01:00"/>
    <n v="50"/>
    <n v="18"/>
    <s v="Ticket"/>
    <s v="Sunday"/>
    <s v="Morning"/>
    <x v="0"/>
    <s v="11"/>
  </r>
  <r>
    <x v="0"/>
    <n v="8"/>
    <d v="2011-01-09T00:00:00"/>
    <x v="154"/>
    <d v="1899-12-30T13:24:00"/>
    <d v="2011-01-09T00:00:00"/>
    <d v="1899-12-30T17:40:00"/>
    <n v="90"/>
    <n v="256"/>
    <s v="Ticket"/>
    <s v="Sunday"/>
    <s v="Morning"/>
    <x v="3"/>
    <s v="17"/>
  </r>
  <r>
    <x v="0"/>
    <n v="5"/>
    <d v="2011-01-09T00:00:00"/>
    <x v="154"/>
    <d v="1899-12-30T15:08:00"/>
    <d v="2011-01-09T00:00:00"/>
    <d v="1899-12-30T17:11:00"/>
    <n v="50"/>
    <n v="123"/>
    <s v="Ticket"/>
    <s v="Sunday"/>
    <s v="Afternoon"/>
    <x v="5"/>
    <s v="17"/>
  </r>
  <r>
    <x v="0"/>
    <n v="5"/>
    <d v="2011-01-09T00:00:00"/>
    <x v="154"/>
    <d v="1899-12-30T16:21:00"/>
    <d v="2011-01-09T00:00:00"/>
    <d v="1899-12-30T16:30:00"/>
    <n v="300"/>
    <n v="9"/>
    <s v="Ticket"/>
    <s v="Sunday"/>
    <s v="Afternoon"/>
    <x v="11"/>
    <s v="16"/>
  </r>
  <r>
    <x v="0"/>
    <n v="8"/>
    <d v="2011-01-09T00:00:00"/>
    <x v="154"/>
    <d v="1899-12-30T16:29:00"/>
    <d v="2011-01-09T00:00:00"/>
    <d v="1899-12-30T18:37:00"/>
    <n v="50"/>
    <n v="128"/>
    <s v="Ticket"/>
    <s v="Sunday"/>
    <s v="Afternoon"/>
    <x v="11"/>
    <s v="18"/>
  </r>
  <r>
    <x v="0"/>
    <n v="5"/>
    <d v="2011-01-09T00:00:00"/>
    <x v="154"/>
    <d v="1899-12-30T17:40:00"/>
    <d v="2011-01-09T00:00:00"/>
    <d v="1899-12-30T22:50:00"/>
    <n v="110"/>
    <n v="310"/>
    <s v="Ticket"/>
    <s v="Sunday"/>
    <s v="Afternoon"/>
    <x v="6"/>
    <s v="22"/>
  </r>
  <r>
    <x v="0"/>
    <n v="8"/>
    <d v="2011-01-09T00:00:00"/>
    <x v="154"/>
    <d v="1899-12-30T19:30:00"/>
    <d v="2011-01-09T00:00:00"/>
    <d v="1899-12-30T20:46:00"/>
    <n v="50"/>
    <n v="76"/>
    <s v="Ticket"/>
    <s v="Sunday"/>
    <s v="Evening"/>
    <x v="7"/>
    <s v="20"/>
  </r>
  <r>
    <x v="0"/>
    <n v="8"/>
    <d v="2011-01-09T00:00:00"/>
    <x v="154"/>
    <d v="1899-12-30T20:29:00"/>
    <d v="2011-01-09T00:00:00"/>
    <d v="1899-12-30T21:49:00"/>
    <n v="50"/>
    <n v="80"/>
    <s v="Ticket"/>
    <s v="Sunday"/>
    <s v="Evening"/>
    <x v="8"/>
    <s v="21"/>
  </r>
  <r>
    <x v="0"/>
    <n v="6"/>
    <d v="2011-01-09T00:00:00"/>
    <x v="154"/>
    <d v="1899-12-30T21:27:00"/>
    <d v="2011-01-09T00:00:00"/>
    <d v="1899-12-30T22:51:00"/>
    <n v="50"/>
    <n v="84"/>
    <s v="Ticket"/>
    <s v="Sunday"/>
    <s v="Evening"/>
    <x v="13"/>
    <s v="22"/>
  </r>
  <r>
    <x v="0"/>
    <n v="5"/>
    <d v="2011-01-15T00:00:00"/>
    <x v="155"/>
    <d v="1899-12-30T10:43:00"/>
    <d v="2011-01-15T00:00:00"/>
    <d v="1899-12-30T12:49:00"/>
    <n v="0"/>
    <n v="126"/>
    <s v="Pass"/>
    <s v="Saturday"/>
    <s v="Morning"/>
    <x v="0"/>
    <s v="12"/>
  </r>
  <r>
    <x v="0"/>
    <n v="5"/>
    <d v="2011-01-15T00:00:00"/>
    <x v="155"/>
    <d v="1899-12-30T11:00:00"/>
    <d v="2011-01-15T00:00:00"/>
    <d v="1899-12-30T14:06:00"/>
    <n v="70"/>
    <n v="186"/>
    <s v="Ticket"/>
    <s v="Saturday"/>
    <s v="Morning"/>
    <x v="1"/>
    <s v="14"/>
  </r>
  <r>
    <x v="0"/>
    <n v="5"/>
    <d v="2011-01-15T00:00:00"/>
    <x v="155"/>
    <d v="1899-12-30T11:11:00"/>
    <d v="2011-01-15T00:00:00"/>
    <d v="1899-12-30T15:06:00"/>
    <n v="70"/>
    <n v="235"/>
    <s v="Ticket"/>
    <s v="Saturday"/>
    <s v="Morning"/>
    <x v="1"/>
    <s v="15"/>
  </r>
  <r>
    <x v="0"/>
    <n v="5"/>
    <d v="2011-01-15T00:00:00"/>
    <x v="155"/>
    <d v="1899-12-30T11:18:00"/>
    <d v="2011-01-15T00:00:00"/>
    <d v="1899-12-30T13:32:00"/>
    <n v="50"/>
    <n v="134"/>
    <s v="Ticket"/>
    <s v="Saturday"/>
    <s v="Morning"/>
    <x v="1"/>
    <s v="13"/>
  </r>
  <r>
    <x v="0"/>
    <n v="5"/>
    <d v="2011-01-15T00:00:00"/>
    <x v="155"/>
    <d v="1899-12-30T11:55:00"/>
    <d v="2011-01-15T00:00:00"/>
    <d v="1899-12-30T13:22:00"/>
    <n v="50"/>
    <n v="87"/>
    <s v="Ticket"/>
    <s v="Saturday"/>
    <s v="Morning"/>
    <x v="1"/>
    <s v="13"/>
  </r>
  <r>
    <x v="0"/>
    <n v="6"/>
    <d v="2011-01-15T00:00:00"/>
    <x v="155"/>
    <d v="1899-12-30T12:41:00"/>
    <d v="2011-01-15T00:00:00"/>
    <d v="1899-12-30T16:09:00"/>
    <n v="70"/>
    <n v="208"/>
    <s v="Ticket"/>
    <s v="Saturday"/>
    <s v="Morning"/>
    <x v="2"/>
    <s v="16"/>
  </r>
  <r>
    <x v="0"/>
    <n v="5"/>
    <d v="2011-01-15T00:00:00"/>
    <x v="155"/>
    <d v="1899-12-30T12:53:00"/>
    <d v="2011-01-15T00:00:00"/>
    <d v="1899-12-30T15:43:00"/>
    <n v="50"/>
    <n v="170"/>
    <s v="Ticket"/>
    <s v="Saturday"/>
    <s v="Morning"/>
    <x v="2"/>
    <s v="15"/>
  </r>
  <r>
    <x v="0"/>
    <n v="5"/>
    <d v="2011-01-15T00:00:00"/>
    <x v="155"/>
    <d v="1899-12-30T12:54:00"/>
    <d v="2011-01-15T00:00:00"/>
    <d v="1899-12-30T16:02:00"/>
    <n v="70"/>
    <n v="188"/>
    <s v="Ticket"/>
    <s v="Saturday"/>
    <s v="Morning"/>
    <x v="2"/>
    <s v="16"/>
  </r>
  <r>
    <x v="0"/>
    <n v="6"/>
    <d v="2011-01-15T00:00:00"/>
    <x v="155"/>
    <d v="1899-12-30T14:04:00"/>
    <d v="2011-01-15T00:00:00"/>
    <d v="1899-12-30T19:35:00"/>
    <n v="110"/>
    <n v="331"/>
    <s v="Ticket"/>
    <s v="Saturday"/>
    <s v="Afternoon"/>
    <x v="4"/>
    <s v="19"/>
  </r>
  <r>
    <x v="0"/>
    <n v="6"/>
    <d v="2011-01-15T00:00:00"/>
    <x v="155"/>
    <d v="1899-12-30T14:24:00"/>
    <d v="2011-01-15T00:00:00"/>
    <d v="1899-12-30T15:31:00"/>
    <n v="50"/>
    <n v="67"/>
    <s v="Ticket"/>
    <s v="Saturday"/>
    <s v="Afternoon"/>
    <x v="4"/>
    <s v="15"/>
  </r>
  <r>
    <x v="0"/>
    <n v="8"/>
    <d v="2011-01-15T00:00:00"/>
    <x v="155"/>
    <d v="1899-12-30T15:02:00"/>
    <d v="2011-01-15T00:00:00"/>
    <d v="1899-12-30T18:09:00"/>
    <n v="70"/>
    <n v="187"/>
    <s v="Ticket"/>
    <s v="Saturday"/>
    <s v="Afternoon"/>
    <x v="5"/>
    <s v="18"/>
  </r>
  <r>
    <x v="0"/>
    <n v="6"/>
    <d v="2011-01-15T00:00:00"/>
    <x v="155"/>
    <d v="1899-12-30T15:52:00"/>
    <d v="2011-01-15T00:00:00"/>
    <d v="1899-12-30T18:52:00"/>
    <n v="50"/>
    <n v="180"/>
    <s v="Ticket"/>
    <s v="Saturday"/>
    <s v="Afternoon"/>
    <x v="5"/>
    <s v="18"/>
  </r>
  <r>
    <x v="0"/>
    <n v="5"/>
    <d v="2011-01-15T00:00:00"/>
    <x v="155"/>
    <d v="1899-12-30T16:00:00"/>
    <d v="2011-01-15T00:00:00"/>
    <d v="1899-12-30T17:05:00"/>
    <n v="50"/>
    <n v="65"/>
    <s v="Ticket"/>
    <s v="Saturday"/>
    <s v="Afternoon"/>
    <x v="11"/>
    <s v="17"/>
  </r>
  <r>
    <x v="0"/>
    <n v="6"/>
    <d v="2011-01-15T00:00:00"/>
    <x v="155"/>
    <d v="1899-12-30T16:21:00"/>
    <d v="2011-01-15T00:00:00"/>
    <d v="1899-12-30T19:33:00"/>
    <n v="70"/>
    <n v="192"/>
    <s v="Ticket"/>
    <s v="Saturday"/>
    <s v="Afternoon"/>
    <x v="11"/>
    <s v="19"/>
  </r>
  <r>
    <x v="0"/>
    <n v="6"/>
    <d v="2011-01-15T00:00:00"/>
    <x v="155"/>
    <d v="1899-12-30T17:04:00"/>
    <d v="2011-01-15T00:00:00"/>
    <d v="1899-12-30T19:06:00"/>
    <n v="50"/>
    <n v="122"/>
    <s v="Ticket"/>
    <s v="Saturday"/>
    <s v="Afternoon"/>
    <x v="6"/>
    <s v="19"/>
  </r>
  <r>
    <x v="0"/>
    <n v="8"/>
    <d v="2011-01-15T00:00:00"/>
    <x v="155"/>
    <d v="1899-12-30T17:15:00"/>
    <d v="2011-01-15T00:00:00"/>
    <d v="1899-12-30T20:27:00"/>
    <n v="70"/>
    <n v="192"/>
    <s v="Ticket"/>
    <s v="Saturday"/>
    <s v="Afternoon"/>
    <x v="6"/>
    <s v="20"/>
  </r>
  <r>
    <x v="0"/>
    <n v="8"/>
    <d v="2011-01-15T00:00:00"/>
    <x v="155"/>
    <d v="1899-12-30T17:23:00"/>
    <d v="2011-01-15T00:00:00"/>
    <d v="1899-12-30T21:24:00"/>
    <n v="90"/>
    <n v="241"/>
    <s v="Ticket"/>
    <s v="Saturday"/>
    <s v="Afternoon"/>
    <x v="6"/>
    <s v="21"/>
  </r>
  <r>
    <x v="0"/>
    <n v="6"/>
    <d v="2011-01-15T00:00:00"/>
    <x v="155"/>
    <d v="1899-12-30T17:24:00"/>
    <d v="2011-01-15T00:00:00"/>
    <d v="1899-12-30T18:21:00"/>
    <n v="50"/>
    <n v="57"/>
    <s v="Ticket"/>
    <s v="Saturday"/>
    <s v="Afternoon"/>
    <x v="6"/>
    <s v="18"/>
  </r>
  <r>
    <x v="0"/>
    <n v="5"/>
    <d v="2011-01-15T00:00:00"/>
    <x v="155"/>
    <d v="1899-12-30T18:44:00"/>
    <d v="2011-01-15T00:00:00"/>
    <d v="1899-12-30T21:24:00"/>
    <n v="50"/>
    <n v="160"/>
    <s v="Ticket"/>
    <s v="Saturday"/>
    <s v="Evening"/>
    <x v="12"/>
    <s v="21"/>
  </r>
  <r>
    <x v="0"/>
    <n v="5"/>
    <d v="2011-01-15T00:00:00"/>
    <x v="155"/>
    <d v="1899-12-30T18:59:00"/>
    <d v="2011-01-15T00:00:00"/>
    <d v="1899-12-30T22:09:00"/>
    <n v="70"/>
    <n v="190"/>
    <s v="Ticket"/>
    <s v="Saturday"/>
    <s v="Evening"/>
    <x v="12"/>
    <s v="22"/>
  </r>
  <r>
    <x v="0"/>
    <n v="6"/>
    <d v="2011-01-15T00:00:00"/>
    <x v="155"/>
    <d v="1899-12-30T21:25:00"/>
    <d v="2011-01-16T00:00:00"/>
    <d v="1899-12-30T01:04:00"/>
    <n v="70"/>
    <n v="219"/>
    <s v="Ticket"/>
    <s v="Saturday"/>
    <s v="Evening"/>
    <x v="13"/>
    <s v="01"/>
  </r>
  <r>
    <x v="0"/>
    <n v="6"/>
    <d v="2011-01-16T00:00:00"/>
    <x v="156"/>
    <d v="1899-12-30T11:51:00"/>
    <d v="2011-01-16T00:00:00"/>
    <d v="1899-12-30T16:51:00"/>
    <n v="90"/>
    <n v="300"/>
    <s v="Ticket"/>
    <s v="Sunday"/>
    <s v="Morning"/>
    <x v="1"/>
    <s v="16"/>
  </r>
  <r>
    <x v="0"/>
    <n v="5"/>
    <d v="2011-01-16T00:00:00"/>
    <x v="156"/>
    <d v="1899-12-30T12:03:00"/>
    <d v="2011-01-16T00:00:00"/>
    <d v="1899-12-30T13:50:00"/>
    <n v="50"/>
    <n v="107"/>
    <s v="Ticket"/>
    <s v="Sunday"/>
    <s v="Morning"/>
    <x v="2"/>
    <s v="13"/>
  </r>
  <r>
    <x v="0"/>
    <n v="6"/>
    <d v="2011-01-16T00:00:00"/>
    <x v="156"/>
    <d v="1899-12-30T13:24:00"/>
    <d v="2011-01-16T00:00:00"/>
    <d v="1899-12-30T16:48:00"/>
    <n v="70"/>
    <n v="204"/>
    <s v="Ticket"/>
    <s v="Sunday"/>
    <s v="Morning"/>
    <x v="3"/>
    <s v="16"/>
  </r>
  <r>
    <x v="0"/>
    <n v="5"/>
    <d v="2011-01-16T00:00:00"/>
    <x v="156"/>
    <d v="1899-12-30T13:40:00"/>
    <d v="2011-01-16T00:00:00"/>
    <d v="1899-12-30T16:19:00"/>
    <n v="50"/>
    <n v="159"/>
    <s v="Ticket"/>
    <s v="Sunday"/>
    <s v="Morning"/>
    <x v="3"/>
    <s v="16"/>
  </r>
  <r>
    <x v="0"/>
    <n v="5"/>
    <d v="2011-01-16T00:00:00"/>
    <x v="156"/>
    <d v="1899-12-30T13:47:00"/>
    <d v="2011-01-16T00:00:00"/>
    <d v="1899-12-30T16:57:00"/>
    <n v="70"/>
    <n v="190"/>
    <s v="Ticket"/>
    <s v="Sunday"/>
    <s v="Morning"/>
    <x v="3"/>
    <s v="16"/>
  </r>
  <r>
    <x v="0"/>
    <n v="5"/>
    <d v="2011-01-16T00:00:00"/>
    <x v="156"/>
    <d v="1899-12-30T14:08:00"/>
    <d v="2011-01-16T00:00:00"/>
    <d v="1899-12-30T15:34:00"/>
    <n v="50"/>
    <n v="86"/>
    <s v="Ticket"/>
    <s v="Sunday"/>
    <s v="Afternoon"/>
    <x v="4"/>
    <s v="15"/>
  </r>
  <r>
    <x v="0"/>
    <n v="8"/>
    <d v="2011-01-16T00:00:00"/>
    <x v="156"/>
    <d v="1899-12-30T14:19:00"/>
    <d v="2011-01-16T00:00:00"/>
    <d v="1899-12-30T17:37:00"/>
    <n v="70"/>
    <n v="198"/>
    <s v="Ticket"/>
    <s v="Sunday"/>
    <s v="Afternoon"/>
    <x v="4"/>
    <s v="17"/>
  </r>
  <r>
    <x v="0"/>
    <n v="8"/>
    <d v="2011-01-16T00:00:00"/>
    <x v="156"/>
    <d v="1899-12-30T14:20:00"/>
    <d v="2011-01-16T00:00:00"/>
    <d v="1899-12-30T16:06:00"/>
    <n v="50"/>
    <n v="106"/>
    <s v="Ticket"/>
    <s v="Sunday"/>
    <s v="Afternoon"/>
    <x v="4"/>
    <s v="16"/>
  </r>
  <r>
    <x v="0"/>
    <n v="6"/>
    <d v="2011-01-16T00:00:00"/>
    <x v="156"/>
    <d v="1899-12-30T14:20:00"/>
    <d v="2011-01-16T00:00:00"/>
    <d v="1899-12-30T15:14:00"/>
    <n v="50"/>
    <n v="54"/>
    <s v="Ticket"/>
    <s v="Sunday"/>
    <s v="Afternoon"/>
    <x v="4"/>
    <s v="15"/>
  </r>
  <r>
    <x v="0"/>
    <n v="5"/>
    <d v="2011-01-16T00:00:00"/>
    <x v="156"/>
    <d v="1899-12-30T14:21:00"/>
    <d v="2011-01-16T00:00:00"/>
    <d v="1899-12-30T18:00:00"/>
    <n v="70"/>
    <n v="219"/>
    <s v="Ticket"/>
    <s v="Sunday"/>
    <s v="Afternoon"/>
    <x v="4"/>
    <s v="18"/>
  </r>
  <r>
    <x v="0"/>
    <n v="6"/>
    <d v="2011-01-16T00:00:00"/>
    <x v="156"/>
    <d v="1899-12-30T14:34:00"/>
    <d v="2011-01-16T00:00:00"/>
    <d v="1899-12-30T15:56:00"/>
    <n v="50"/>
    <n v="82"/>
    <s v="Ticket"/>
    <s v="Sunday"/>
    <s v="Afternoon"/>
    <x v="4"/>
    <s v="15"/>
  </r>
  <r>
    <x v="0"/>
    <n v="6"/>
    <d v="2011-01-16T00:00:00"/>
    <x v="156"/>
    <d v="1899-12-30T15:03:00"/>
    <d v="2011-01-16T00:00:00"/>
    <d v="1899-12-30T19:43:00"/>
    <n v="90"/>
    <n v="280"/>
    <s v="Ticket"/>
    <s v="Sunday"/>
    <s v="Afternoon"/>
    <x v="5"/>
    <s v="19"/>
  </r>
  <r>
    <x v="0"/>
    <n v="6"/>
    <d v="2011-01-16T00:00:00"/>
    <x v="156"/>
    <d v="1899-12-30T15:11:00"/>
    <d v="2011-01-16T00:00:00"/>
    <d v="1899-12-30T16:09:00"/>
    <n v="50"/>
    <n v="58"/>
    <s v="Ticket"/>
    <s v="Sunday"/>
    <s v="Afternoon"/>
    <x v="5"/>
    <s v="16"/>
  </r>
  <r>
    <x v="0"/>
    <n v="5"/>
    <d v="2011-01-16T00:00:00"/>
    <x v="156"/>
    <d v="1899-12-30T15:11:00"/>
    <d v="2011-01-16T00:00:00"/>
    <d v="1899-12-30T17:26:00"/>
    <n v="50"/>
    <n v="135"/>
    <s v="Ticket"/>
    <s v="Sunday"/>
    <s v="Afternoon"/>
    <x v="5"/>
    <s v="17"/>
  </r>
  <r>
    <x v="0"/>
    <n v="8"/>
    <d v="2011-01-16T00:00:00"/>
    <x v="156"/>
    <d v="1899-12-30T15:26:00"/>
    <d v="2011-01-16T00:00:00"/>
    <d v="1899-12-30T17:16:00"/>
    <n v="50"/>
    <n v="110"/>
    <s v="Ticket"/>
    <s v="Sunday"/>
    <s v="Afternoon"/>
    <x v="5"/>
    <s v="17"/>
  </r>
  <r>
    <x v="0"/>
    <n v="5"/>
    <d v="2011-01-16T00:00:00"/>
    <x v="156"/>
    <d v="1899-12-30T22:50:00"/>
    <d v="2011-01-17T00:00:00"/>
    <d v="1899-12-30T02:31:00"/>
    <n v="70"/>
    <n v="221"/>
    <s v="Ticket"/>
    <s v="Sunday"/>
    <s v="Night"/>
    <x v="9"/>
    <s v="02"/>
  </r>
  <r>
    <x v="0"/>
    <n v="6"/>
    <d v="2011-01-22T00:00:00"/>
    <x v="157"/>
    <d v="1899-12-30T14:16:00"/>
    <d v="2011-01-22T00:00:00"/>
    <d v="1899-12-30T17:55:00"/>
    <n v="300"/>
    <n v="219"/>
    <s v="Ticket"/>
    <s v="Saturday"/>
    <s v="Afternoon"/>
    <x v="4"/>
    <s v="17"/>
  </r>
  <r>
    <x v="0"/>
    <n v="8"/>
    <d v="2011-01-22T00:00:00"/>
    <x v="157"/>
    <d v="1899-12-30T16:01:00"/>
    <d v="2011-01-22T00:00:00"/>
    <d v="1899-12-30T18:23:00"/>
    <n v="50"/>
    <n v="142"/>
    <s v="Ticket"/>
    <s v="Saturday"/>
    <s v="Afternoon"/>
    <x v="11"/>
    <s v="18"/>
  </r>
  <r>
    <x v="0"/>
    <n v="5"/>
    <d v="2011-01-22T00:00:00"/>
    <x v="157"/>
    <d v="1899-12-30T16:32:00"/>
    <d v="2011-01-22T00:00:00"/>
    <d v="1899-12-30T17:44:00"/>
    <n v="50"/>
    <n v="72"/>
    <s v="Ticket"/>
    <s v="Saturday"/>
    <s v="Afternoon"/>
    <x v="11"/>
    <s v="17"/>
  </r>
  <r>
    <x v="0"/>
    <n v="5"/>
    <d v="2011-01-22T00:00:00"/>
    <x v="157"/>
    <d v="1899-12-30T16:52:00"/>
    <d v="2011-01-22T00:00:00"/>
    <d v="1899-12-30T18:44:00"/>
    <n v="50"/>
    <n v="112"/>
    <s v="Ticket"/>
    <s v="Saturday"/>
    <s v="Afternoon"/>
    <x v="11"/>
    <s v="18"/>
  </r>
  <r>
    <x v="0"/>
    <n v="8"/>
    <d v="2011-01-22T00:00:00"/>
    <x v="157"/>
    <d v="1899-12-30T17:10:00"/>
    <d v="2011-01-22T00:00:00"/>
    <d v="1899-12-30T20:01:00"/>
    <n v="50"/>
    <n v="171"/>
    <s v="Ticket"/>
    <s v="Saturday"/>
    <s v="Afternoon"/>
    <x v="6"/>
    <s v="20"/>
  </r>
  <r>
    <x v="0"/>
    <n v="5"/>
    <d v="2011-01-22T00:00:00"/>
    <x v="157"/>
    <d v="1899-12-30T17:33:00"/>
    <d v="2011-01-22T00:00:00"/>
    <d v="1899-12-30T20:42:00"/>
    <n v="70"/>
    <n v="189"/>
    <s v="Ticket"/>
    <s v="Saturday"/>
    <s v="Afternoon"/>
    <x v="6"/>
    <s v="20"/>
  </r>
  <r>
    <x v="0"/>
    <n v="5"/>
    <d v="2011-01-22T00:00:00"/>
    <x v="157"/>
    <d v="1899-12-30T17:58:00"/>
    <d v="2011-01-22T00:00:00"/>
    <d v="1899-12-30T20:30:00"/>
    <n v="50"/>
    <n v="152"/>
    <s v="Ticket"/>
    <s v="Saturday"/>
    <s v="Afternoon"/>
    <x v="6"/>
    <s v="20"/>
  </r>
  <r>
    <x v="0"/>
    <n v="8"/>
    <d v="2011-01-22T00:00:00"/>
    <x v="157"/>
    <d v="1899-12-30T18:25:00"/>
    <d v="2011-01-22T00:00:00"/>
    <d v="1899-12-30T19:44:00"/>
    <n v="50"/>
    <n v="79"/>
    <s v="Ticket"/>
    <s v="Saturday"/>
    <s v="Evening"/>
    <x v="12"/>
    <s v="19"/>
  </r>
  <r>
    <x v="0"/>
    <n v="8"/>
    <d v="2011-01-22T00:00:00"/>
    <x v="157"/>
    <d v="1899-12-30T18:42:00"/>
    <d v="2011-01-22T00:00:00"/>
    <d v="1899-12-30T21:31:00"/>
    <n v="50"/>
    <n v="169"/>
    <s v="Ticket"/>
    <s v="Saturday"/>
    <s v="Evening"/>
    <x v="12"/>
    <s v="21"/>
  </r>
  <r>
    <x v="0"/>
    <n v="5"/>
    <d v="2011-01-22T00:00:00"/>
    <x v="157"/>
    <d v="1899-12-30T18:57:00"/>
    <d v="2011-01-22T00:00:00"/>
    <d v="1899-12-30T21:41:00"/>
    <n v="50"/>
    <n v="164"/>
    <s v="Ticket"/>
    <s v="Saturday"/>
    <s v="Evening"/>
    <x v="12"/>
    <s v="21"/>
  </r>
  <r>
    <x v="0"/>
    <n v="6"/>
    <d v="2011-01-22T00:00:00"/>
    <x v="157"/>
    <d v="1899-12-30T19:32:00"/>
    <d v="2011-01-22T00:00:00"/>
    <d v="1899-12-30T21:46:00"/>
    <n v="50"/>
    <n v="134"/>
    <s v="Ticket"/>
    <s v="Saturday"/>
    <s v="Evening"/>
    <x v="7"/>
    <s v="21"/>
  </r>
  <r>
    <x v="0"/>
    <n v="8"/>
    <d v="2011-01-22T00:00:00"/>
    <x v="157"/>
    <d v="1899-12-30T19:35:00"/>
    <d v="2011-01-22T00:00:00"/>
    <d v="1899-12-30T20:23:00"/>
    <n v="50"/>
    <n v="48"/>
    <s v="Ticket"/>
    <s v="Saturday"/>
    <s v="Evening"/>
    <x v="7"/>
    <s v="20"/>
  </r>
  <r>
    <x v="0"/>
    <n v="8"/>
    <d v="2011-01-22T00:00:00"/>
    <x v="157"/>
    <d v="1899-12-30T20:20:00"/>
    <d v="2011-01-22T00:00:00"/>
    <d v="1899-12-30T22:46:00"/>
    <n v="50"/>
    <n v="146"/>
    <s v="Ticket"/>
    <s v="Saturday"/>
    <s v="Evening"/>
    <x v="8"/>
    <s v="22"/>
  </r>
  <r>
    <x v="0"/>
    <n v="6"/>
    <d v="2011-01-22T00:00:00"/>
    <x v="157"/>
    <d v="1899-12-30T20:46:00"/>
    <d v="2011-01-23T00:00:00"/>
    <d v="1899-12-30T01:24:00"/>
    <n v="90"/>
    <n v="278"/>
    <s v="Ticket"/>
    <s v="Saturday"/>
    <s v="Evening"/>
    <x v="8"/>
    <s v="01"/>
  </r>
  <r>
    <x v="0"/>
    <n v="8"/>
    <d v="2011-01-22T00:00:00"/>
    <x v="157"/>
    <d v="1899-12-30T20:48:00"/>
    <d v="2011-01-22T00:00:00"/>
    <d v="1899-12-30T22:03:00"/>
    <n v="50"/>
    <n v="75"/>
    <s v="Ticket"/>
    <s v="Saturday"/>
    <s v="Evening"/>
    <x v="8"/>
    <s v="22"/>
  </r>
  <r>
    <x v="0"/>
    <n v="5"/>
    <d v="2011-01-22T00:00:00"/>
    <x v="157"/>
    <d v="1899-12-30T21:37:00"/>
    <d v="2011-01-23T00:00:00"/>
    <d v="1899-12-30T01:24:00"/>
    <n v="70"/>
    <n v="227"/>
    <s v="Ticket"/>
    <s v="Saturday"/>
    <s v="Evening"/>
    <x v="13"/>
    <s v="01"/>
  </r>
  <r>
    <x v="0"/>
    <n v="6"/>
    <d v="2011-01-23T00:00:00"/>
    <x v="158"/>
    <d v="1899-12-30T10:30:00"/>
    <d v="2011-01-23T00:00:00"/>
    <d v="1899-12-30T14:02:00"/>
    <n v="70"/>
    <n v="212"/>
    <s v="Ticket"/>
    <s v="Sunday"/>
    <s v="Morning"/>
    <x v="0"/>
    <s v="14"/>
  </r>
  <r>
    <x v="0"/>
    <n v="5"/>
    <d v="2011-01-23T00:00:00"/>
    <x v="158"/>
    <d v="1899-12-30T10:40:00"/>
    <d v="2011-01-23T00:00:00"/>
    <d v="1899-12-30T13:06:00"/>
    <n v="50"/>
    <n v="146"/>
    <s v="Ticket"/>
    <s v="Sunday"/>
    <s v="Morning"/>
    <x v="0"/>
    <s v="13"/>
  </r>
  <r>
    <x v="0"/>
    <n v="6"/>
    <d v="2011-01-23T00:00:00"/>
    <x v="158"/>
    <d v="1899-12-30T11:35:00"/>
    <d v="2011-01-23T00:00:00"/>
    <d v="1899-12-30T14:16:00"/>
    <n v="50"/>
    <n v="161"/>
    <s v="Ticket"/>
    <s v="Sunday"/>
    <s v="Morning"/>
    <x v="1"/>
    <s v="14"/>
  </r>
  <r>
    <x v="0"/>
    <n v="6"/>
    <d v="2011-01-23T00:00:00"/>
    <x v="158"/>
    <d v="1899-12-30T12:28:00"/>
    <d v="2011-01-23T00:00:00"/>
    <d v="1899-12-30T17:28:00"/>
    <n v="90"/>
    <n v="300"/>
    <s v="Ticket"/>
    <s v="Sunday"/>
    <s v="Morning"/>
    <x v="2"/>
    <s v="17"/>
  </r>
  <r>
    <x v="0"/>
    <n v="6"/>
    <d v="2011-01-23T00:00:00"/>
    <x v="158"/>
    <d v="1899-12-30T12:45:00"/>
    <d v="2011-01-23T00:00:00"/>
    <d v="1899-12-30T14:10:00"/>
    <n v="50"/>
    <n v="85"/>
    <s v="Ticket"/>
    <s v="Sunday"/>
    <s v="Morning"/>
    <x v="2"/>
    <s v="14"/>
  </r>
  <r>
    <x v="0"/>
    <n v="5"/>
    <d v="2011-01-23T00:00:00"/>
    <x v="158"/>
    <d v="1899-12-30T13:18:00"/>
    <d v="2011-01-23T00:00:00"/>
    <d v="1899-12-30T15:26:00"/>
    <n v="50"/>
    <n v="128"/>
    <s v="Ticket"/>
    <s v="Sunday"/>
    <s v="Morning"/>
    <x v="3"/>
    <s v="15"/>
  </r>
  <r>
    <x v="0"/>
    <n v="6"/>
    <d v="2011-01-23T00:00:00"/>
    <x v="158"/>
    <d v="1899-12-30T13:51:00"/>
    <d v="2011-01-23T00:00:00"/>
    <d v="1899-12-30T19:23:00"/>
    <n v="110"/>
    <n v="332"/>
    <s v="Ticket"/>
    <s v="Sunday"/>
    <s v="Morning"/>
    <x v="3"/>
    <s v="19"/>
  </r>
  <r>
    <x v="0"/>
    <n v="5"/>
    <d v="2011-01-23T00:00:00"/>
    <x v="158"/>
    <d v="1899-12-30T13:54:00"/>
    <d v="2011-01-23T00:00:00"/>
    <d v="1899-12-30T18:45:00"/>
    <n v="90"/>
    <n v="291"/>
    <s v="Ticket"/>
    <s v="Sunday"/>
    <s v="Morning"/>
    <x v="3"/>
    <s v="18"/>
  </r>
  <r>
    <x v="0"/>
    <n v="5"/>
    <d v="2011-01-23T00:00:00"/>
    <x v="158"/>
    <d v="1899-12-30T14:22:00"/>
    <d v="2011-01-23T00:00:00"/>
    <d v="1899-12-30T18:29:00"/>
    <n v="90"/>
    <n v="247"/>
    <s v="Ticket"/>
    <s v="Sunday"/>
    <s v="Afternoon"/>
    <x v="4"/>
    <s v="18"/>
  </r>
  <r>
    <x v="0"/>
    <n v="5"/>
    <d v="2011-01-23T00:00:00"/>
    <x v="158"/>
    <d v="1899-12-30T14:30:00"/>
    <d v="2011-01-23T00:00:00"/>
    <d v="1899-12-30T17:01:00"/>
    <n v="50"/>
    <n v="151"/>
    <s v="Ticket"/>
    <s v="Sunday"/>
    <s v="Afternoon"/>
    <x v="4"/>
    <s v="17"/>
  </r>
  <r>
    <x v="0"/>
    <n v="5"/>
    <d v="2011-01-23T00:00:00"/>
    <x v="158"/>
    <d v="1899-12-30T14:51:00"/>
    <d v="2011-01-23T00:00:00"/>
    <d v="1899-12-30T17:41:00"/>
    <n v="50"/>
    <n v="170"/>
    <s v="Ticket"/>
    <s v="Sunday"/>
    <s v="Afternoon"/>
    <x v="4"/>
    <s v="17"/>
  </r>
  <r>
    <x v="0"/>
    <n v="6"/>
    <d v="2011-01-23T00:00:00"/>
    <x v="158"/>
    <d v="1899-12-30T14:54:00"/>
    <d v="2011-01-23T00:00:00"/>
    <d v="1899-12-30T18:36:00"/>
    <n v="70"/>
    <n v="222"/>
    <s v="Ticket"/>
    <s v="Sunday"/>
    <s v="Afternoon"/>
    <x v="4"/>
    <s v="18"/>
  </r>
  <r>
    <x v="0"/>
    <n v="8"/>
    <d v="2011-01-23T00:00:00"/>
    <x v="158"/>
    <d v="1899-12-30T15:27:00"/>
    <d v="2011-01-23T00:00:00"/>
    <d v="1899-12-30T17:51:00"/>
    <n v="50"/>
    <n v="144"/>
    <s v="Ticket"/>
    <s v="Sunday"/>
    <s v="Afternoon"/>
    <x v="5"/>
    <s v="17"/>
  </r>
  <r>
    <x v="0"/>
    <n v="8"/>
    <d v="2011-01-23T00:00:00"/>
    <x v="158"/>
    <d v="1899-12-30T16:32:00"/>
    <d v="2011-01-23T00:00:00"/>
    <d v="1899-12-30T19:33:00"/>
    <n v="70"/>
    <n v="181"/>
    <s v="Ticket"/>
    <s v="Sunday"/>
    <s v="Afternoon"/>
    <x v="11"/>
    <s v="19"/>
  </r>
  <r>
    <x v="0"/>
    <n v="8"/>
    <d v="2011-01-23T00:00:00"/>
    <x v="158"/>
    <d v="1899-12-30T16:49:00"/>
    <d v="2011-01-23T00:00:00"/>
    <d v="1899-12-30T19:53:00"/>
    <n v="70"/>
    <n v="184"/>
    <s v="Ticket"/>
    <s v="Sunday"/>
    <s v="Afternoon"/>
    <x v="11"/>
    <s v="19"/>
  </r>
  <r>
    <x v="0"/>
    <n v="8"/>
    <d v="2011-01-23T00:00:00"/>
    <x v="158"/>
    <d v="1899-12-30T17:41:00"/>
    <d v="2011-01-23T00:00:00"/>
    <d v="1899-12-30T20:33:00"/>
    <n v="50"/>
    <n v="172"/>
    <s v="Ticket"/>
    <s v="Sunday"/>
    <s v="Afternoon"/>
    <x v="6"/>
    <s v="20"/>
  </r>
  <r>
    <x v="0"/>
    <n v="6"/>
    <d v="2011-01-23T00:00:00"/>
    <x v="158"/>
    <d v="1899-12-30T17:44:00"/>
    <d v="2011-01-23T00:00:00"/>
    <d v="1899-12-30T21:05:00"/>
    <n v="70"/>
    <n v="201"/>
    <s v="Ticket"/>
    <s v="Sunday"/>
    <s v="Afternoon"/>
    <x v="6"/>
    <s v="21"/>
  </r>
  <r>
    <x v="0"/>
    <n v="5"/>
    <d v="2011-01-23T00:00:00"/>
    <x v="158"/>
    <d v="1899-12-30T17:46:00"/>
    <d v="2011-01-23T00:00:00"/>
    <d v="1899-12-30T18:21:00"/>
    <n v="50"/>
    <n v="35"/>
    <s v="Ticket"/>
    <s v="Sunday"/>
    <s v="Afternoon"/>
    <x v="6"/>
    <s v="18"/>
  </r>
  <r>
    <x v="0"/>
    <n v="5"/>
    <d v="2011-01-23T00:00:00"/>
    <x v="158"/>
    <d v="1899-12-30T18:20:00"/>
    <d v="2011-01-23T00:00:00"/>
    <d v="1899-12-30T23:11:00"/>
    <n v="90"/>
    <n v="291"/>
    <s v="Ticket"/>
    <s v="Sunday"/>
    <s v="Evening"/>
    <x v="12"/>
    <s v="23"/>
  </r>
  <r>
    <x v="0"/>
    <n v="5"/>
    <d v="2011-01-23T00:00:00"/>
    <x v="158"/>
    <d v="1899-12-30T19:01:00"/>
    <d v="2011-01-23T00:00:00"/>
    <d v="1899-12-30T21:16:00"/>
    <n v="50"/>
    <n v="135"/>
    <s v="Ticket"/>
    <s v="Sunday"/>
    <s v="Evening"/>
    <x v="7"/>
    <s v="21"/>
  </r>
  <r>
    <x v="0"/>
    <n v="5"/>
    <d v="2011-01-23T00:00:00"/>
    <x v="158"/>
    <d v="1899-12-30T20:09:00"/>
    <d v="2011-01-23T00:00:00"/>
    <d v="1899-12-30T22:34:00"/>
    <n v="50"/>
    <n v="145"/>
    <s v="Ticket"/>
    <s v="Sunday"/>
    <s v="Evening"/>
    <x v="8"/>
    <s v="22"/>
  </r>
  <r>
    <x v="0"/>
    <n v="5"/>
    <d v="2011-01-23T00:00:00"/>
    <x v="158"/>
    <d v="1899-12-30T20:14:00"/>
    <d v="2011-01-23T00:00:00"/>
    <d v="1899-12-30T21:29:00"/>
    <n v="50"/>
    <n v="75"/>
    <s v="Ticket"/>
    <s v="Sunday"/>
    <s v="Evening"/>
    <x v="8"/>
    <s v="21"/>
  </r>
  <r>
    <x v="0"/>
    <n v="6"/>
    <d v="2011-01-23T00:00:00"/>
    <x v="158"/>
    <d v="1899-12-30T20:41:00"/>
    <d v="2011-01-23T00:00:00"/>
    <d v="1899-12-30T22:28:00"/>
    <n v="50"/>
    <n v="107"/>
    <s v="Ticket"/>
    <s v="Sunday"/>
    <s v="Evening"/>
    <x v="8"/>
    <s v="22"/>
  </r>
  <r>
    <x v="0"/>
    <n v="6"/>
    <d v="2011-01-23T00:00:00"/>
    <x v="158"/>
    <d v="1899-12-30T21:26:00"/>
    <d v="2011-01-24T00:00:00"/>
    <d v="1899-12-30T00:35:00"/>
    <n v="70"/>
    <n v="189"/>
    <s v="Ticket"/>
    <s v="Sunday"/>
    <s v="Evening"/>
    <x v="13"/>
    <s v="00"/>
  </r>
  <r>
    <x v="0"/>
    <n v="5"/>
    <d v="2011-01-29T00:00:00"/>
    <x v="159"/>
    <d v="1899-12-30T12:54:00"/>
    <d v="2011-01-29T00:00:00"/>
    <d v="1899-12-30T15:28:00"/>
    <n v="300"/>
    <n v="154"/>
    <s v="Ticket"/>
    <s v="Saturday"/>
    <s v="Morning"/>
    <x v="2"/>
    <s v="15"/>
  </r>
  <r>
    <x v="0"/>
    <n v="6"/>
    <d v="2011-01-29T00:00:00"/>
    <x v="159"/>
    <d v="1899-12-30T13:03:00"/>
    <d v="2011-01-29T00:00:00"/>
    <d v="1899-12-30T14:46:00"/>
    <n v="50"/>
    <n v="103"/>
    <s v="Ticket"/>
    <s v="Saturday"/>
    <s v="Morning"/>
    <x v="3"/>
    <s v="14"/>
  </r>
  <r>
    <x v="0"/>
    <n v="6"/>
    <d v="2011-01-29T00:00:00"/>
    <x v="159"/>
    <d v="1899-12-30T13:21:00"/>
    <d v="2011-01-29T00:00:00"/>
    <d v="1899-12-30T17:58:00"/>
    <n v="90"/>
    <n v="277"/>
    <s v="Ticket"/>
    <s v="Saturday"/>
    <s v="Morning"/>
    <x v="3"/>
    <s v="17"/>
  </r>
  <r>
    <x v="0"/>
    <n v="6"/>
    <d v="2011-01-29T00:00:00"/>
    <x v="159"/>
    <d v="1899-12-30T13:55:00"/>
    <d v="2011-01-29T00:00:00"/>
    <d v="1899-12-30T21:56:00"/>
    <n v="170"/>
    <n v="481"/>
    <s v="Ticket"/>
    <s v="Saturday"/>
    <s v="Morning"/>
    <x v="3"/>
    <s v="21"/>
  </r>
  <r>
    <x v="0"/>
    <n v="6"/>
    <d v="2011-01-29T00:00:00"/>
    <x v="159"/>
    <d v="1899-12-30T14:32:00"/>
    <d v="2011-01-29T00:00:00"/>
    <d v="1899-12-30T16:51:00"/>
    <n v="50"/>
    <n v="139"/>
    <s v="Ticket"/>
    <s v="Saturday"/>
    <s v="Afternoon"/>
    <x v="4"/>
    <s v="16"/>
  </r>
  <r>
    <x v="0"/>
    <n v="6"/>
    <d v="2011-01-29T00:00:00"/>
    <x v="159"/>
    <d v="1899-12-30T15:20:00"/>
    <d v="2011-01-29T00:00:00"/>
    <d v="1899-12-30T20:46:00"/>
    <n v="110"/>
    <n v="326"/>
    <s v="Ticket"/>
    <s v="Saturday"/>
    <s v="Afternoon"/>
    <x v="5"/>
    <s v="20"/>
  </r>
  <r>
    <x v="0"/>
    <n v="8"/>
    <d v="2011-01-29T00:00:00"/>
    <x v="159"/>
    <d v="1899-12-30T16:16:00"/>
    <d v="2011-01-29T00:00:00"/>
    <d v="1899-12-30T18:20:00"/>
    <n v="50"/>
    <n v="124"/>
    <s v="Ticket"/>
    <s v="Saturday"/>
    <s v="Afternoon"/>
    <x v="11"/>
    <s v="18"/>
  </r>
  <r>
    <x v="0"/>
    <n v="6"/>
    <d v="2011-01-29T00:00:00"/>
    <x v="159"/>
    <d v="1899-12-30T17:20:00"/>
    <d v="2011-01-29T00:00:00"/>
    <d v="1899-12-30T17:53:00"/>
    <n v="50"/>
    <n v="33"/>
    <s v="Ticket"/>
    <s v="Saturday"/>
    <s v="Afternoon"/>
    <x v="6"/>
    <s v="17"/>
  </r>
  <r>
    <x v="0"/>
    <n v="8"/>
    <d v="2011-01-29T00:00:00"/>
    <x v="159"/>
    <d v="1899-12-30T18:01:00"/>
    <d v="2011-01-29T00:00:00"/>
    <d v="1899-12-30T22:11:00"/>
    <n v="90"/>
    <n v="250"/>
    <s v="Ticket"/>
    <s v="Saturday"/>
    <s v="Evening"/>
    <x v="12"/>
    <s v="22"/>
  </r>
  <r>
    <x v="0"/>
    <n v="5"/>
    <d v="2011-01-29T00:00:00"/>
    <x v="159"/>
    <d v="1899-12-30T19:18:00"/>
    <d v="2011-01-29T00:00:00"/>
    <d v="1899-12-30T21:51:00"/>
    <n v="50"/>
    <n v="153"/>
    <s v="Ticket"/>
    <s v="Saturday"/>
    <s v="Evening"/>
    <x v="7"/>
    <s v="21"/>
  </r>
  <r>
    <x v="0"/>
    <n v="8"/>
    <d v="2011-01-29T00:00:00"/>
    <x v="159"/>
    <d v="1899-12-30T19:44:00"/>
    <d v="2011-01-29T00:00:00"/>
    <d v="1899-12-30T22:33:00"/>
    <n v="50"/>
    <n v="169"/>
    <s v="Ticket"/>
    <s v="Saturday"/>
    <s v="Evening"/>
    <x v="7"/>
    <s v="22"/>
  </r>
  <r>
    <x v="0"/>
    <n v="6"/>
    <d v="2011-01-29T00:00:00"/>
    <x v="159"/>
    <d v="1899-12-30T20:00:00"/>
    <d v="2011-01-29T00:00:00"/>
    <d v="1899-12-30T22:46:00"/>
    <n v="50"/>
    <n v="166"/>
    <s v="Ticket"/>
    <s v="Saturday"/>
    <s v="Evening"/>
    <x v="8"/>
    <s v="22"/>
  </r>
  <r>
    <x v="0"/>
    <n v="5"/>
    <d v="2011-01-29T00:00:00"/>
    <x v="159"/>
    <d v="1899-12-30T20:22:00"/>
    <d v="2011-01-29T00:00:00"/>
    <d v="1899-12-30T23:04:00"/>
    <n v="50"/>
    <n v="162"/>
    <s v="Ticket"/>
    <s v="Saturday"/>
    <s v="Evening"/>
    <x v="8"/>
    <s v="23"/>
  </r>
  <r>
    <x v="0"/>
    <n v="6"/>
    <d v="2011-01-29T00:00:00"/>
    <x v="159"/>
    <d v="1899-12-30T22:10:00"/>
    <d v="2011-01-30T00:00:00"/>
    <d v="1899-12-30T01:19:00"/>
    <n v="70"/>
    <n v="189"/>
    <s v="Ticket"/>
    <s v="Saturday"/>
    <s v="Night"/>
    <x v="9"/>
    <s v="01"/>
  </r>
  <r>
    <x v="0"/>
    <n v="5"/>
    <d v="2011-01-30T00:00:00"/>
    <x v="160"/>
    <d v="1899-12-30T09:58:00"/>
    <d v="2011-01-30T00:00:00"/>
    <d v="1899-12-30T11:18:00"/>
    <n v="50"/>
    <n v="80"/>
    <s v="Ticket"/>
    <s v="Sunday"/>
    <s v="Night"/>
    <x v="10"/>
    <s v="11"/>
  </r>
  <r>
    <x v="0"/>
    <n v="6"/>
    <d v="2011-01-30T00:00:00"/>
    <x v="160"/>
    <d v="1899-12-30T10:35:00"/>
    <d v="2011-01-30T00:00:00"/>
    <d v="1899-12-30T17:25:00"/>
    <n v="130"/>
    <n v="410"/>
    <s v="Ticket"/>
    <s v="Sunday"/>
    <s v="Morning"/>
    <x v="0"/>
    <s v="17"/>
  </r>
  <r>
    <x v="0"/>
    <n v="5"/>
    <d v="2011-01-30T00:00:00"/>
    <x v="160"/>
    <d v="1899-12-30T12:29:00"/>
    <d v="2011-01-30T00:00:00"/>
    <d v="1899-12-30T14:30:00"/>
    <n v="50"/>
    <n v="121"/>
    <s v="Ticket"/>
    <s v="Sunday"/>
    <s v="Morning"/>
    <x v="2"/>
    <s v="14"/>
  </r>
  <r>
    <x v="0"/>
    <n v="5"/>
    <d v="2011-01-30T00:00:00"/>
    <x v="160"/>
    <d v="1899-12-30T13:30:00"/>
    <d v="2011-01-30T00:00:00"/>
    <d v="1899-12-30T18:04:00"/>
    <n v="90"/>
    <n v="274"/>
    <s v="Ticket"/>
    <s v="Sunday"/>
    <s v="Morning"/>
    <x v="3"/>
    <s v="18"/>
  </r>
  <r>
    <x v="0"/>
    <n v="5"/>
    <d v="2011-01-30T00:00:00"/>
    <x v="160"/>
    <d v="1899-12-30T13:43:00"/>
    <d v="2011-01-30T00:00:00"/>
    <d v="1899-12-30T16:02:00"/>
    <n v="50"/>
    <n v="139"/>
    <s v="Ticket"/>
    <s v="Sunday"/>
    <s v="Morning"/>
    <x v="3"/>
    <s v="16"/>
  </r>
  <r>
    <x v="0"/>
    <n v="5"/>
    <d v="2011-01-30T00:00:00"/>
    <x v="160"/>
    <d v="1899-12-30T15:10:00"/>
    <d v="2011-01-30T00:00:00"/>
    <d v="1899-12-30T16:43:00"/>
    <n v="50"/>
    <n v="93"/>
    <s v="Ticket"/>
    <s v="Sunday"/>
    <s v="Afternoon"/>
    <x v="5"/>
    <s v="16"/>
  </r>
  <r>
    <x v="0"/>
    <n v="5"/>
    <d v="2011-01-30T00:00:00"/>
    <x v="160"/>
    <d v="1899-12-30T16:05:00"/>
    <d v="2011-01-30T00:00:00"/>
    <d v="1899-12-30T17:00:00"/>
    <n v="50"/>
    <n v="55"/>
    <s v="Ticket"/>
    <s v="Sunday"/>
    <s v="Afternoon"/>
    <x v="11"/>
    <s v="17"/>
  </r>
  <r>
    <x v="0"/>
    <n v="6"/>
    <d v="2011-01-30T00:00:00"/>
    <x v="160"/>
    <d v="1899-12-30T16:21:00"/>
    <d v="2011-01-30T00:00:00"/>
    <d v="1899-12-30T17:48:00"/>
    <n v="50"/>
    <n v="87"/>
    <s v="Ticket"/>
    <s v="Sunday"/>
    <s v="Afternoon"/>
    <x v="11"/>
    <s v="17"/>
  </r>
  <r>
    <x v="0"/>
    <n v="8"/>
    <d v="2011-01-30T00:00:00"/>
    <x v="160"/>
    <d v="1899-12-30T16:32:00"/>
    <d v="2011-01-30T00:00:00"/>
    <d v="1899-12-30T16:53:00"/>
    <n v="50"/>
    <n v="21"/>
    <s v="Ticket"/>
    <s v="Sunday"/>
    <s v="Afternoon"/>
    <x v="11"/>
    <s v="16"/>
  </r>
  <r>
    <x v="0"/>
    <n v="5"/>
    <d v="2011-01-30T00:00:00"/>
    <x v="160"/>
    <d v="1899-12-30T16:57:00"/>
    <d v="2011-01-30T00:00:00"/>
    <d v="1899-12-30T19:30:00"/>
    <n v="50"/>
    <n v="153"/>
    <s v="Ticket"/>
    <s v="Sunday"/>
    <s v="Afternoon"/>
    <x v="11"/>
    <s v="19"/>
  </r>
  <r>
    <x v="0"/>
    <n v="8"/>
    <d v="2011-01-30T00:00:00"/>
    <x v="160"/>
    <d v="1899-12-30T18:06:00"/>
    <d v="2011-01-30T00:00:00"/>
    <d v="1899-12-30T20:05:00"/>
    <n v="50"/>
    <n v="119"/>
    <s v="Ticket"/>
    <s v="Sunday"/>
    <s v="Evening"/>
    <x v="12"/>
    <s v="20"/>
  </r>
  <r>
    <x v="0"/>
    <n v="5"/>
    <d v="2011-01-30T00:00:00"/>
    <x v="160"/>
    <d v="1899-12-30T18:41:00"/>
    <d v="2011-01-30T00:00:00"/>
    <d v="1899-12-30T20:06:00"/>
    <n v="50"/>
    <n v="85"/>
    <s v="Ticket"/>
    <s v="Sunday"/>
    <s v="Evening"/>
    <x v="12"/>
    <s v="20"/>
  </r>
  <r>
    <x v="0"/>
    <n v="6"/>
    <d v="2011-01-30T00:00:00"/>
    <x v="160"/>
    <d v="1899-12-30T18:43:00"/>
    <d v="2011-01-30T00:00:00"/>
    <d v="1899-12-30T21:48:00"/>
    <n v="70"/>
    <n v="185"/>
    <s v="Ticket"/>
    <s v="Sunday"/>
    <s v="Evening"/>
    <x v="12"/>
    <s v="21"/>
  </r>
  <r>
    <x v="0"/>
    <n v="6"/>
    <d v="2011-01-30T00:00:00"/>
    <x v="160"/>
    <d v="1899-12-30T19:06:00"/>
    <d v="2011-01-30T00:00:00"/>
    <d v="1899-12-30T20:47:00"/>
    <n v="50"/>
    <n v="101"/>
    <s v="Ticket"/>
    <s v="Sunday"/>
    <s v="Evening"/>
    <x v="7"/>
    <s v="20"/>
  </r>
  <r>
    <x v="0"/>
    <n v="8"/>
    <d v="2011-01-30T00:00:00"/>
    <x v="160"/>
    <d v="1899-12-30T19:12:00"/>
    <d v="2011-01-30T00:00:00"/>
    <d v="1899-12-30T20:55:00"/>
    <n v="50"/>
    <n v="103"/>
    <s v="Ticket"/>
    <s v="Sunday"/>
    <s v="Evening"/>
    <x v="7"/>
    <s v="20"/>
  </r>
  <r>
    <x v="0"/>
    <n v="5"/>
    <d v="2011-01-30T00:00:00"/>
    <x v="160"/>
    <d v="1899-12-30T19:24:00"/>
    <d v="2011-01-30T00:00:00"/>
    <d v="1899-12-30T22:20:00"/>
    <n v="50"/>
    <n v="176"/>
    <s v="Ticket"/>
    <s v="Sunday"/>
    <s v="Evening"/>
    <x v="7"/>
    <s v="22"/>
  </r>
  <r>
    <x v="0"/>
    <n v="5"/>
    <d v="2011-01-30T00:00:00"/>
    <x v="160"/>
    <d v="1899-12-30T19:27:00"/>
    <d v="2011-01-30T00:00:00"/>
    <d v="1899-12-30T20:39:00"/>
    <n v="50"/>
    <n v="72"/>
    <s v="Ticket"/>
    <s v="Sunday"/>
    <s v="Evening"/>
    <x v="7"/>
    <s v="20"/>
  </r>
  <r>
    <x v="0"/>
    <n v="6"/>
    <d v="2011-01-30T00:00:00"/>
    <x v="160"/>
    <d v="1899-12-30T19:54:00"/>
    <d v="2011-01-30T00:00:00"/>
    <d v="1899-12-30T21:30:00"/>
    <n v="50"/>
    <n v="96"/>
    <s v="Ticket"/>
    <s v="Sunday"/>
    <s v="Evening"/>
    <x v="7"/>
    <s v="21"/>
  </r>
  <r>
    <x v="0"/>
    <n v="5"/>
    <d v="2011-01-30T00:00:00"/>
    <x v="160"/>
    <d v="1899-12-30T20:14:00"/>
    <d v="2011-01-30T00:00:00"/>
    <d v="1899-12-30T21:46:00"/>
    <n v="50"/>
    <n v="92"/>
    <s v="Ticket"/>
    <s v="Sunday"/>
    <s v="Evening"/>
    <x v="8"/>
    <s v="21"/>
  </r>
  <r>
    <x v="0"/>
    <n v="5"/>
    <d v="2011-01-30T00:00:00"/>
    <x v="160"/>
    <d v="1899-12-30T22:22:00"/>
    <d v="2011-01-31T00:00:00"/>
    <d v="1899-12-30T01:09:00"/>
    <n v="50"/>
    <n v="167"/>
    <s v="Ticket"/>
    <s v="Sunday"/>
    <s v="Night"/>
    <x v="9"/>
    <s v="01"/>
  </r>
  <r>
    <x v="0"/>
    <n v="6"/>
    <d v="2011-02-05T00:00:00"/>
    <x v="161"/>
    <d v="1899-12-30T11:30:00"/>
    <d v="2011-02-05T00:00:00"/>
    <d v="1899-12-30T14:58:00"/>
    <n v="70"/>
    <n v="208"/>
    <s v="Ticket"/>
    <s v="Saturday"/>
    <s v="Morning"/>
    <x v="1"/>
    <s v="14"/>
  </r>
  <r>
    <x v="0"/>
    <n v="5"/>
    <d v="2011-02-05T00:00:00"/>
    <x v="161"/>
    <d v="1899-12-30T14:20:00"/>
    <d v="2011-02-05T00:00:00"/>
    <d v="1899-12-30T18:20:00"/>
    <n v="70"/>
    <n v="240"/>
    <s v="Ticket"/>
    <s v="Saturday"/>
    <s v="Afternoon"/>
    <x v="4"/>
    <s v="18"/>
  </r>
  <r>
    <x v="0"/>
    <n v="8"/>
    <d v="2011-02-05T00:00:00"/>
    <x v="161"/>
    <d v="1899-12-30T14:38:00"/>
    <d v="2011-02-05T00:00:00"/>
    <d v="1899-12-30T16:34:00"/>
    <n v="50"/>
    <n v="116"/>
    <s v="Ticket"/>
    <s v="Saturday"/>
    <s v="Afternoon"/>
    <x v="4"/>
    <s v="16"/>
  </r>
  <r>
    <x v="0"/>
    <n v="5"/>
    <d v="2011-02-05T00:00:00"/>
    <x v="161"/>
    <d v="1899-12-30T15:26:00"/>
    <d v="2011-02-05T00:00:00"/>
    <d v="1899-12-30T16:19:00"/>
    <n v="50"/>
    <n v="53"/>
    <s v="Ticket"/>
    <s v="Saturday"/>
    <s v="Afternoon"/>
    <x v="5"/>
    <s v="16"/>
  </r>
  <r>
    <x v="0"/>
    <n v="6"/>
    <d v="2011-02-05T00:00:00"/>
    <x v="161"/>
    <d v="1899-12-30T15:54:00"/>
    <d v="2011-02-05T00:00:00"/>
    <d v="1899-12-30T16:27:00"/>
    <n v="50"/>
    <n v="33"/>
    <s v="Ticket"/>
    <s v="Saturday"/>
    <s v="Afternoon"/>
    <x v="5"/>
    <s v="16"/>
  </r>
  <r>
    <x v="0"/>
    <n v="5"/>
    <d v="2011-02-05T00:00:00"/>
    <x v="161"/>
    <d v="1899-12-30T16:10:00"/>
    <d v="2011-02-05T00:00:00"/>
    <d v="1899-12-30T19:22:00"/>
    <n v="70"/>
    <n v="192"/>
    <s v="Ticket"/>
    <s v="Saturday"/>
    <s v="Afternoon"/>
    <x v="11"/>
    <s v="19"/>
  </r>
  <r>
    <x v="0"/>
    <n v="6"/>
    <d v="2011-02-05T00:00:00"/>
    <x v="161"/>
    <d v="1899-12-30T16:41:00"/>
    <d v="2011-02-05T00:00:00"/>
    <d v="1899-12-30T19:35:00"/>
    <n v="50"/>
    <n v="174"/>
    <s v="Ticket"/>
    <s v="Saturday"/>
    <s v="Afternoon"/>
    <x v="11"/>
    <s v="19"/>
  </r>
  <r>
    <x v="0"/>
    <n v="6"/>
    <d v="2011-02-05T00:00:00"/>
    <x v="161"/>
    <d v="1899-12-30T19:57:00"/>
    <d v="2011-02-05T00:00:00"/>
    <d v="1899-12-30T20:57:00"/>
    <n v="50"/>
    <n v="60"/>
    <s v="Ticket"/>
    <s v="Saturday"/>
    <s v="Evening"/>
    <x v="7"/>
    <s v="20"/>
  </r>
  <r>
    <x v="0"/>
    <n v="5"/>
    <d v="2011-02-05T00:00:00"/>
    <x v="161"/>
    <d v="1899-12-30T21:16:00"/>
    <d v="2011-02-05T00:00:00"/>
    <d v="1899-12-30T22:15:00"/>
    <n v="50"/>
    <n v="59"/>
    <s v="Ticket"/>
    <s v="Saturday"/>
    <s v="Evening"/>
    <x v="13"/>
    <s v="22"/>
  </r>
  <r>
    <x v="0"/>
    <n v="6"/>
    <d v="2011-02-05T00:00:00"/>
    <x v="161"/>
    <d v="1899-12-30T21:16:00"/>
    <d v="2011-02-05T00:00:00"/>
    <d v="1899-12-30T23:01:00"/>
    <n v="50"/>
    <n v="105"/>
    <s v="Ticket"/>
    <s v="Saturday"/>
    <s v="Evening"/>
    <x v="13"/>
    <s v="23"/>
  </r>
  <r>
    <x v="0"/>
    <n v="6"/>
    <d v="2011-02-05T00:00:00"/>
    <x v="161"/>
    <d v="1899-12-30T21:27:00"/>
    <d v="2011-02-05T00:00:00"/>
    <d v="1899-12-30T22:15:00"/>
    <n v="50"/>
    <n v="48"/>
    <s v="Ticket"/>
    <s v="Saturday"/>
    <s v="Evening"/>
    <x v="13"/>
    <s v="22"/>
  </r>
  <r>
    <x v="0"/>
    <n v="5"/>
    <d v="2011-02-05T00:00:00"/>
    <x v="161"/>
    <d v="1899-12-30T22:45:00"/>
    <d v="2011-02-06T00:00:00"/>
    <d v="1899-12-30T01:36:00"/>
    <n v="50"/>
    <n v="171"/>
    <s v="Ticket"/>
    <s v="Saturday"/>
    <s v="Night"/>
    <x v="9"/>
    <s v="01"/>
  </r>
  <r>
    <x v="0"/>
    <n v="5"/>
    <d v="2011-02-06T00:00:00"/>
    <x v="162"/>
    <d v="1899-12-30T11:57:00"/>
    <d v="2011-02-06T00:00:00"/>
    <d v="1899-12-30T13:12:00"/>
    <n v="50"/>
    <n v="75"/>
    <s v="Ticket"/>
    <s v="Sunday"/>
    <s v="Morning"/>
    <x v="1"/>
    <s v="13"/>
  </r>
  <r>
    <x v="0"/>
    <n v="5"/>
    <d v="2011-02-06T00:00:00"/>
    <x v="162"/>
    <d v="1899-12-30T13:31:00"/>
    <d v="2011-02-06T00:00:00"/>
    <d v="1899-12-30T14:08:00"/>
    <n v="50"/>
    <n v="37"/>
    <s v="Ticket"/>
    <s v="Sunday"/>
    <s v="Morning"/>
    <x v="3"/>
    <s v="14"/>
  </r>
  <r>
    <x v="0"/>
    <n v="8"/>
    <d v="2011-02-06T00:00:00"/>
    <x v="162"/>
    <d v="1899-12-30T15:22:00"/>
    <d v="2011-02-06T00:00:00"/>
    <d v="1899-12-30T18:33:00"/>
    <n v="70"/>
    <n v="191"/>
    <s v="Ticket"/>
    <s v="Sunday"/>
    <s v="Afternoon"/>
    <x v="5"/>
    <s v="18"/>
  </r>
  <r>
    <x v="0"/>
    <n v="5"/>
    <d v="2011-02-06T00:00:00"/>
    <x v="162"/>
    <d v="1899-12-30T16:54:00"/>
    <d v="2011-02-06T00:00:00"/>
    <d v="1899-12-30T18:44:00"/>
    <n v="50"/>
    <n v="110"/>
    <s v="Ticket"/>
    <s v="Sunday"/>
    <s v="Afternoon"/>
    <x v="11"/>
    <s v="18"/>
  </r>
  <r>
    <x v="0"/>
    <n v="5"/>
    <d v="2011-02-06T00:00:00"/>
    <x v="162"/>
    <d v="1899-12-30T16:56:00"/>
    <d v="2011-02-06T00:00:00"/>
    <d v="1899-12-30T20:47:00"/>
    <n v="70"/>
    <n v="231"/>
    <s v="Ticket"/>
    <s v="Sunday"/>
    <s v="Afternoon"/>
    <x v="11"/>
    <s v="20"/>
  </r>
  <r>
    <x v="0"/>
    <n v="6"/>
    <d v="2011-02-06T00:00:00"/>
    <x v="162"/>
    <d v="1899-12-30T17:01:00"/>
    <d v="2011-02-06T00:00:00"/>
    <d v="1899-12-30T20:52:00"/>
    <n v="70"/>
    <n v="231"/>
    <s v="Ticket"/>
    <s v="Sunday"/>
    <s v="Afternoon"/>
    <x v="6"/>
    <s v="20"/>
  </r>
  <r>
    <x v="0"/>
    <n v="6"/>
    <d v="2011-02-06T00:00:00"/>
    <x v="162"/>
    <d v="1899-12-30T17:07:00"/>
    <d v="2011-02-06T00:00:00"/>
    <d v="1899-12-30T19:31:00"/>
    <n v="50"/>
    <n v="144"/>
    <s v="Ticket"/>
    <s v="Sunday"/>
    <s v="Afternoon"/>
    <x v="6"/>
    <s v="19"/>
  </r>
  <r>
    <x v="0"/>
    <n v="8"/>
    <d v="2011-02-06T00:00:00"/>
    <x v="162"/>
    <d v="1899-12-30T17:15:00"/>
    <d v="2011-02-06T00:00:00"/>
    <d v="1899-12-30T20:00:00"/>
    <n v="50"/>
    <n v="165"/>
    <s v="Ticket"/>
    <s v="Sunday"/>
    <s v="Afternoon"/>
    <x v="6"/>
    <s v="20"/>
  </r>
  <r>
    <x v="0"/>
    <n v="5"/>
    <d v="2011-02-06T00:00:00"/>
    <x v="162"/>
    <d v="1899-12-30T17:32:00"/>
    <d v="2011-02-06T00:00:00"/>
    <d v="1899-12-30T20:31:00"/>
    <n v="50"/>
    <n v="179"/>
    <s v="Ticket"/>
    <s v="Sunday"/>
    <s v="Afternoon"/>
    <x v="6"/>
    <s v="20"/>
  </r>
  <r>
    <x v="0"/>
    <n v="6"/>
    <d v="2011-02-06T00:00:00"/>
    <x v="162"/>
    <d v="1899-12-30T19:19:00"/>
    <d v="2011-02-06T00:00:00"/>
    <d v="1899-12-30T21:26:00"/>
    <n v="50"/>
    <n v="127"/>
    <s v="Ticket"/>
    <s v="Sunday"/>
    <s v="Evening"/>
    <x v="7"/>
    <s v="21"/>
  </r>
  <r>
    <x v="0"/>
    <n v="5"/>
    <d v="2011-02-06T00:00:00"/>
    <x v="162"/>
    <d v="1899-12-30T21:03:00"/>
    <d v="2011-02-06T00:00:00"/>
    <d v="1899-12-30T23:07:00"/>
    <n v="50"/>
    <n v="124"/>
    <s v="Ticket"/>
    <s v="Sunday"/>
    <s v="Evening"/>
    <x v="13"/>
    <s v="23"/>
  </r>
  <r>
    <x v="0"/>
    <n v="6"/>
    <d v="2011-02-06T00:00:00"/>
    <x v="162"/>
    <d v="1899-12-30T21:13:00"/>
    <d v="2011-02-07T00:00:00"/>
    <d v="1899-12-30T01:52:00"/>
    <n v="90"/>
    <n v="279"/>
    <s v="Ticket"/>
    <s v="Sunday"/>
    <s v="Evening"/>
    <x v="13"/>
    <s v="01"/>
  </r>
  <r>
    <x v="0"/>
    <n v="6"/>
    <d v="2011-02-06T00:00:00"/>
    <x v="162"/>
    <d v="1899-12-30T21:58:00"/>
    <d v="2011-02-07T00:00:00"/>
    <d v="1899-12-30T00:42:00"/>
    <n v="50"/>
    <n v="164"/>
    <s v="Ticket"/>
    <s v="Sunday"/>
    <s v="Evening"/>
    <x v="13"/>
    <s v="00"/>
  </r>
  <r>
    <x v="0"/>
    <n v="6"/>
    <d v="2011-02-12T00:00:00"/>
    <x v="163"/>
    <d v="1899-12-30T12:00:00"/>
    <d v="2011-02-12T00:00:00"/>
    <d v="1899-12-30T14:12:00"/>
    <n v="50"/>
    <n v="132"/>
    <s v="Ticket"/>
    <s v="Saturday"/>
    <s v="Morning"/>
    <x v="2"/>
    <s v="14"/>
  </r>
  <r>
    <x v="0"/>
    <n v="5"/>
    <d v="2011-02-12T00:00:00"/>
    <x v="163"/>
    <d v="1899-12-30T12:04:00"/>
    <d v="2011-02-12T00:00:00"/>
    <d v="1899-12-30T14:18:00"/>
    <n v="50"/>
    <n v="134"/>
    <s v="Ticket"/>
    <s v="Saturday"/>
    <s v="Morning"/>
    <x v="2"/>
    <s v="14"/>
  </r>
  <r>
    <x v="0"/>
    <n v="5"/>
    <d v="2011-02-12T00:00:00"/>
    <x v="163"/>
    <d v="1899-12-30T12:30:00"/>
    <d v="2011-02-12T00:00:00"/>
    <d v="1899-12-30T16:55:00"/>
    <n v="90"/>
    <n v="265"/>
    <s v="Ticket"/>
    <s v="Saturday"/>
    <s v="Morning"/>
    <x v="2"/>
    <s v="16"/>
  </r>
  <r>
    <x v="0"/>
    <n v="5"/>
    <d v="2011-02-12T00:00:00"/>
    <x v="163"/>
    <d v="1899-12-30T12:39:00"/>
    <d v="2011-02-12T00:00:00"/>
    <d v="1899-12-30T15:22:00"/>
    <n v="50"/>
    <n v="163"/>
    <s v="Ticket"/>
    <s v="Saturday"/>
    <s v="Morning"/>
    <x v="2"/>
    <s v="15"/>
  </r>
  <r>
    <x v="0"/>
    <n v="5"/>
    <d v="2011-02-12T00:00:00"/>
    <x v="163"/>
    <d v="1899-12-30T12:53:00"/>
    <d v="2011-02-12T00:00:00"/>
    <d v="1899-12-30T14:06:00"/>
    <n v="50"/>
    <n v="73"/>
    <s v="Ticket"/>
    <s v="Saturday"/>
    <s v="Morning"/>
    <x v="2"/>
    <s v="14"/>
  </r>
  <r>
    <x v="0"/>
    <n v="5"/>
    <d v="2011-02-12T00:00:00"/>
    <x v="163"/>
    <d v="1899-12-30T13:16:00"/>
    <d v="2011-02-12T00:00:00"/>
    <d v="1899-12-30T14:04:00"/>
    <n v="50"/>
    <n v="48"/>
    <s v="Ticket"/>
    <s v="Saturday"/>
    <s v="Morning"/>
    <x v="3"/>
    <s v="14"/>
  </r>
  <r>
    <x v="0"/>
    <n v="8"/>
    <d v="2011-02-12T00:00:00"/>
    <x v="163"/>
    <d v="1899-12-30T14:45:00"/>
    <d v="2011-02-12T00:00:00"/>
    <d v="1899-12-30T16:22:00"/>
    <n v="50"/>
    <n v="97"/>
    <s v="Ticket"/>
    <s v="Saturday"/>
    <s v="Afternoon"/>
    <x v="4"/>
    <s v="16"/>
  </r>
  <r>
    <x v="0"/>
    <n v="5"/>
    <d v="2011-02-12T00:00:00"/>
    <x v="163"/>
    <d v="1899-12-30T14:55:00"/>
    <d v="2011-02-12T00:00:00"/>
    <d v="1899-12-30T19:49:00"/>
    <n v="90"/>
    <n v="294"/>
    <s v="Ticket"/>
    <s v="Saturday"/>
    <s v="Afternoon"/>
    <x v="4"/>
    <s v="19"/>
  </r>
  <r>
    <x v="0"/>
    <n v="6"/>
    <d v="2011-02-12T00:00:00"/>
    <x v="163"/>
    <d v="1899-12-30T15:10:00"/>
    <d v="2011-02-12T00:00:00"/>
    <d v="1899-12-30T18:03:00"/>
    <n v="50"/>
    <n v="173"/>
    <s v="Ticket"/>
    <s v="Saturday"/>
    <s v="Afternoon"/>
    <x v="5"/>
    <s v="18"/>
  </r>
  <r>
    <x v="0"/>
    <n v="5"/>
    <d v="2011-02-12T00:00:00"/>
    <x v="163"/>
    <d v="1899-12-30T15:26:00"/>
    <d v="2011-02-12T00:00:00"/>
    <d v="1899-12-30T19:41:00"/>
    <n v="90"/>
    <n v="255"/>
    <s v="Ticket"/>
    <s v="Saturday"/>
    <s v="Afternoon"/>
    <x v="5"/>
    <s v="19"/>
  </r>
  <r>
    <x v="0"/>
    <n v="5"/>
    <d v="2011-02-12T00:00:00"/>
    <x v="163"/>
    <d v="1899-12-30T16:06:00"/>
    <d v="2011-02-12T00:00:00"/>
    <d v="1899-12-30T17:00:00"/>
    <n v="50"/>
    <n v="54"/>
    <s v="Ticket"/>
    <s v="Saturday"/>
    <s v="Afternoon"/>
    <x v="11"/>
    <s v="17"/>
  </r>
  <r>
    <x v="0"/>
    <n v="5"/>
    <d v="2011-02-12T00:00:00"/>
    <x v="163"/>
    <d v="1899-12-30T17:23:00"/>
    <d v="2011-02-12T00:00:00"/>
    <d v="1899-12-30T17:43:00"/>
    <n v="50"/>
    <n v="20"/>
    <s v="Ticket"/>
    <s v="Saturday"/>
    <s v="Afternoon"/>
    <x v="6"/>
    <s v="17"/>
  </r>
  <r>
    <x v="0"/>
    <n v="6"/>
    <d v="2011-02-12T00:00:00"/>
    <x v="163"/>
    <d v="1899-12-30T17:28:00"/>
    <d v="2011-02-12T00:00:00"/>
    <d v="1899-12-30T19:33:00"/>
    <n v="50"/>
    <n v="125"/>
    <s v="Ticket"/>
    <s v="Saturday"/>
    <s v="Afternoon"/>
    <x v="6"/>
    <s v="19"/>
  </r>
  <r>
    <x v="0"/>
    <n v="6"/>
    <d v="2011-02-12T00:00:00"/>
    <x v="163"/>
    <d v="1899-12-30T17:37:00"/>
    <d v="2011-02-12T00:00:00"/>
    <d v="1899-12-30T19:40:00"/>
    <n v="50"/>
    <n v="123"/>
    <s v="Ticket"/>
    <s v="Saturday"/>
    <s v="Afternoon"/>
    <x v="6"/>
    <s v="19"/>
  </r>
  <r>
    <x v="0"/>
    <n v="6"/>
    <d v="2011-02-12T00:00:00"/>
    <x v="163"/>
    <d v="1899-12-30T17:39:00"/>
    <d v="2011-02-12T00:00:00"/>
    <d v="1899-12-30T18:51:00"/>
    <n v="50"/>
    <n v="72"/>
    <s v="Ticket"/>
    <s v="Saturday"/>
    <s v="Afternoon"/>
    <x v="6"/>
    <s v="18"/>
  </r>
  <r>
    <x v="0"/>
    <n v="8"/>
    <d v="2011-02-12T00:00:00"/>
    <x v="163"/>
    <d v="1899-12-30T18:49:00"/>
    <d v="2011-02-12T00:00:00"/>
    <d v="1899-12-30T20:26:00"/>
    <n v="50"/>
    <n v="97"/>
    <s v="Ticket"/>
    <s v="Saturday"/>
    <s v="Evening"/>
    <x v="12"/>
    <s v="20"/>
  </r>
  <r>
    <x v="0"/>
    <n v="6"/>
    <d v="2011-02-12T00:00:00"/>
    <x v="163"/>
    <d v="1899-12-30T18:53:00"/>
    <d v="2011-02-12T00:00:00"/>
    <d v="1899-12-30T21:01:00"/>
    <n v="50"/>
    <n v="128"/>
    <s v="Ticket"/>
    <s v="Saturday"/>
    <s v="Evening"/>
    <x v="12"/>
    <s v="21"/>
  </r>
  <r>
    <x v="0"/>
    <n v="5"/>
    <d v="2011-02-12T00:00:00"/>
    <x v="163"/>
    <d v="1899-12-30T19:53:00"/>
    <d v="2011-02-12T00:00:00"/>
    <d v="1899-12-30T23:00:00"/>
    <n v="70"/>
    <n v="187"/>
    <s v="Ticket"/>
    <s v="Saturday"/>
    <s v="Evening"/>
    <x v="7"/>
    <s v="23"/>
  </r>
  <r>
    <x v="0"/>
    <n v="8"/>
    <d v="2011-02-12T00:00:00"/>
    <x v="163"/>
    <d v="1899-12-30T20:02:00"/>
    <d v="2011-02-12T00:00:00"/>
    <d v="1899-12-30T23:32:00"/>
    <n v="70"/>
    <n v="210"/>
    <s v="Ticket"/>
    <s v="Saturday"/>
    <s v="Evening"/>
    <x v="8"/>
    <s v="23"/>
  </r>
  <r>
    <x v="0"/>
    <n v="6"/>
    <d v="2011-02-12T00:00:00"/>
    <x v="163"/>
    <d v="1899-12-30T21:00:00"/>
    <d v="2011-02-13T00:00:00"/>
    <d v="1899-12-30T01:46:00"/>
    <n v="90"/>
    <n v="286"/>
    <s v="Ticket"/>
    <s v="Saturday"/>
    <s v="Evening"/>
    <x v="13"/>
    <s v="01"/>
  </r>
  <r>
    <x v="0"/>
    <n v="5"/>
    <d v="2011-02-12T00:00:00"/>
    <x v="163"/>
    <d v="1899-12-30T21:09:00"/>
    <d v="2011-02-12T00:00:00"/>
    <d v="1899-12-30T23:11:00"/>
    <n v="50"/>
    <n v="122"/>
    <s v="Ticket"/>
    <s v="Saturday"/>
    <s v="Evening"/>
    <x v="13"/>
    <s v="23"/>
  </r>
  <r>
    <x v="0"/>
    <n v="8"/>
    <d v="2011-02-12T00:00:00"/>
    <x v="163"/>
    <d v="1899-12-30T21:09:00"/>
    <d v="2011-02-12T00:00:00"/>
    <d v="1899-12-30T22:33:00"/>
    <n v="50"/>
    <n v="84"/>
    <s v="Ticket"/>
    <s v="Saturday"/>
    <s v="Evening"/>
    <x v="13"/>
    <s v="22"/>
  </r>
  <r>
    <x v="0"/>
    <n v="5"/>
    <d v="2011-02-13T00:00:00"/>
    <x v="164"/>
    <d v="1899-12-30T11:18:00"/>
    <d v="2011-02-13T00:00:00"/>
    <d v="1899-12-30T14:36:00"/>
    <n v="70"/>
    <n v="198"/>
    <s v="Ticket"/>
    <s v="Sunday"/>
    <s v="Morning"/>
    <x v="1"/>
    <s v="14"/>
  </r>
  <r>
    <x v="0"/>
    <n v="6"/>
    <d v="2011-02-13T00:00:00"/>
    <x v="164"/>
    <d v="1899-12-30T12:57:00"/>
    <d v="2011-02-13T00:00:00"/>
    <d v="1899-12-30T16:26:00"/>
    <n v="70"/>
    <n v="209"/>
    <s v="Ticket"/>
    <s v="Sunday"/>
    <s v="Morning"/>
    <x v="2"/>
    <s v="16"/>
  </r>
  <r>
    <x v="0"/>
    <n v="8"/>
    <d v="2011-02-13T00:00:00"/>
    <x v="164"/>
    <d v="1899-12-30T13:12:00"/>
    <d v="2011-02-13T00:00:00"/>
    <d v="1899-12-30T17:34:00"/>
    <n v="90"/>
    <n v="262"/>
    <s v="Ticket"/>
    <s v="Sunday"/>
    <s v="Morning"/>
    <x v="3"/>
    <s v="17"/>
  </r>
  <r>
    <x v="0"/>
    <n v="5"/>
    <d v="2011-02-13T00:00:00"/>
    <x v="164"/>
    <d v="1899-12-30T13:16:00"/>
    <d v="2011-02-13T00:00:00"/>
    <d v="1899-12-30T16:03:00"/>
    <n v="50"/>
    <n v="167"/>
    <s v="Ticket"/>
    <s v="Sunday"/>
    <s v="Morning"/>
    <x v="3"/>
    <s v="16"/>
  </r>
  <r>
    <x v="0"/>
    <n v="5"/>
    <d v="2011-02-13T00:00:00"/>
    <x v="164"/>
    <d v="1899-12-30T13:27:00"/>
    <d v="2011-02-13T00:00:00"/>
    <d v="1899-12-30T14:04:00"/>
    <n v="50"/>
    <n v="37"/>
    <s v="Ticket"/>
    <s v="Sunday"/>
    <s v="Morning"/>
    <x v="3"/>
    <s v="14"/>
  </r>
  <r>
    <x v="0"/>
    <n v="8"/>
    <d v="2011-02-13T00:00:00"/>
    <x v="164"/>
    <d v="1899-12-30T13:47:00"/>
    <d v="2011-02-13T00:00:00"/>
    <d v="1899-12-30T20:16:00"/>
    <n v="130"/>
    <n v="389"/>
    <s v="Ticket"/>
    <s v="Sunday"/>
    <s v="Morning"/>
    <x v="3"/>
    <s v="20"/>
  </r>
  <r>
    <x v="0"/>
    <n v="5"/>
    <d v="2011-02-13T00:00:00"/>
    <x v="164"/>
    <d v="1899-12-30T13:58:00"/>
    <d v="2011-02-13T00:00:00"/>
    <d v="1899-12-30T16:55:00"/>
    <n v="50"/>
    <n v="177"/>
    <s v="Ticket"/>
    <s v="Sunday"/>
    <s v="Morning"/>
    <x v="3"/>
    <s v="16"/>
  </r>
  <r>
    <x v="0"/>
    <n v="8"/>
    <d v="2011-02-13T00:00:00"/>
    <x v="164"/>
    <d v="1899-12-30T14:09:00"/>
    <d v="2011-02-13T00:00:00"/>
    <d v="1899-12-30T22:38:00"/>
    <n v="170"/>
    <n v="509"/>
    <s v="Ticket"/>
    <s v="Sunday"/>
    <s v="Afternoon"/>
    <x v="4"/>
    <s v="22"/>
  </r>
  <r>
    <x v="0"/>
    <n v="5"/>
    <d v="2011-02-13T00:00:00"/>
    <x v="164"/>
    <d v="1899-12-30T15:16:00"/>
    <d v="2011-02-13T00:00:00"/>
    <d v="1899-12-30T16:11:00"/>
    <n v="50"/>
    <n v="55"/>
    <s v="Ticket"/>
    <s v="Sunday"/>
    <s v="Afternoon"/>
    <x v="5"/>
    <s v="16"/>
  </r>
  <r>
    <x v="0"/>
    <n v="5"/>
    <d v="2011-02-13T00:00:00"/>
    <x v="164"/>
    <d v="1899-12-30T15:39:00"/>
    <d v="2011-02-13T00:00:00"/>
    <d v="1899-12-30T17:09:00"/>
    <n v="50"/>
    <n v="90"/>
    <s v="Ticket"/>
    <s v="Sunday"/>
    <s v="Afternoon"/>
    <x v="5"/>
    <s v="17"/>
  </r>
  <r>
    <x v="0"/>
    <n v="6"/>
    <d v="2011-02-13T00:00:00"/>
    <x v="164"/>
    <d v="1899-12-30T15:50:00"/>
    <d v="2011-02-13T00:00:00"/>
    <d v="1899-12-30T17:45:00"/>
    <n v="50"/>
    <n v="115"/>
    <s v="Ticket"/>
    <s v="Sunday"/>
    <s v="Afternoon"/>
    <x v="5"/>
    <s v="17"/>
  </r>
  <r>
    <x v="0"/>
    <n v="6"/>
    <d v="2011-02-13T00:00:00"/>
    <x v="164"/>
    <d v="1899-12-30T17:34:00"/>
    <d v="2011-02-13T00:00:00"/>
    <d v="1899-12-30T20:19:00"/>
    <n v="50"/>
    <n v="165"/>
    <s v="Ticket"/>
    <s v="Sunday"/>
    <s v="Afternoon"/>
    <x v="6"/>
    <s v="20"/>
  </r>
  <r>
    <x v="0"/>
    <n v="5"/>
    <d v="2011-02-13T00:00:00"/>
    <x v="164"/>
    <d v="1899-12-30T17:36:00"/>
    <d v="2011-02-13T00:00:00"/>
    <d v="1899-12-30T18:49:00"/>
    <n v="50"/>
    <n v="73"/>
    <s v="Ticket"/>
    <s v="Sunday"/>
    <s v="Afternoon"/>
    <x v="6"/>
    <s v="18"/>
  </r>
  <r>
    <x v="0"/>
    <n v="5"/>
    <d v="2011-02-13T00:00:00"/>
    <x v="164"/>
    <d v="1899-12-30T18:59:00"/>
    <d v="2011-02-13T00:00:00"/>
    <d v="1899-12-30T20:23:00"/>
    <n v="50"/>
    <n v="84"/>
    <s v="Ticket"/>
    <s v="Sunday"/>
    <s v="Evening"/>
    <x v="12"/>
    <s v="20"/>
  </r>
  <r>
    <x v="0"/>
    <n v="5"/>
    <d v="2011-02-13T00:00:00"/>
    <x v="164"/>
    <d v="1899-12-30T19:05:00"/>
    <d v="2011-02-13T00:00:00"/>
    <d v="1899-12-30T21:23:00"/>
    <n v="50"/>
    <n v="138"/>
    <s v="Ticket"/>
    <s v="Sunday"/>
    <s v="Evening"/>
    <x v="7"/>
    <s v="21"/>
  </r>
  <r>
    <x v="0"/>
    <n v="8"/>
    <d v="2011-02-13T00:00:00"/>
    <x v="164"/>
    <d v="1899-12-30T19:11:00"/>
    <d v="2011-02-13T00:00:00"/>
    <d v="1899-12-30T20:56:00"/>
    <n v="50"/>
    <n v="105"/>
    <s v="Ticket"/>
    <s v="Sunday"/>
    <s v="Evening"/>
    <x v="7"/>
    <s v="20"/>
  </r>
  <r>
    <x v="0"/>
    <n v="5"/>
    <d v="2011-02-13T00:00:00"/>
    <x v="164"/>
    <d v="1899-12-30T19:34:00"/>
    <d v="2011-02-13T00:00:00"/>
    <d v="1899-12-30T20:11:00"/>
    <n v="50"/>
    <n v="37"/>
    <s v="Ticket"/>
    <s v="Sunday"/>
    <s v="Evening"/>
    <x v="7"/>
    <s v="20"/>
  </r>
  <r>
    <x v="0"/>
    <n v="5"/>
    <d v="2011-02-13T00:00:00"/>
    <x v="164"/>
    <d v="1899-12-30T19:58:00"/>
    <d v="2011-02-13T00:00:00"/>
    <d v="1899-12-30T23:10:00"/>
    <n v="70"/>
    <n v="192"/>
    <s v="Ticket"/>
    <s v="Sunday"/>
    <s v="Evening"/>
    <x v="7"/>
    <s v="23"/>
  </r>
  <r>
    <x v="0"/>
    <n v="6"/>
    <d v="2011-02-13T00:00:00"/>
    <x v="164"/>
    <d v="1899-12-30T20:00:00"/>
    <d v="2011-02-14T00:00:00"/>
    <d v="1899-12-30T00:45:00"/>
    <n v="90"/>
    <n v="285"/>
    <s v="Ticket"/>
    <s v="Sunday"/>
    <s v="Evening"/>
    <x v="8"/>
    <s v="00"/>
  </r>
  <r>
    <x v="0"/>
    <n v="8"/>
    <d v="2011-02-13T00:00:00"/>
    <x v="164"/>
    <d v="1899-12-30T20:05:00"/>
    <d v="2011-02-13T00:00:00"/>
    <d v="1899-12-30T23:17:00"/>
    <n v="70"/>
    <n v="192"/>
    <s v="Ticket"/>
    <s v="Sunday"/>
    <s v="Evening"/>
    <x v="8"/>
    <s v="23"/>
  </r>
  <r>
    <x v="0"/>
    <n v="8"/>
    <d v="2011-02-13T00:00:00"/>
    <x v="164"/>
    <d v="1899-12-30T20:38:00"/>
    <d v="2011-02-13T00:00:00"/>
    <d v="1899-12-30T21:33:00"/>
    <n v="50"/>
    <n v="55"/>
    <s v="Ticket"/>
    <s v="Sunday"/>
    <s v="Evening"/>
    <x v="8"/>
    <s v="21"/>
  </r>
  <r>
    <x v="0"/>
    <n v="5"/>
    <d v="2011-02-13T00:00:00"/>
    <x v="164"/>
    <d v="1899-12-30T22:20:00"/>
    <d v="2011-02-14T00:00:00"/>
    <d v="1899-12-30T01:49:00"/>
    <n v="70"/>
    <n v="209"/>
    <s v="Ticket"/>
    <s v="Sunday"/>
    <s v="Night"/>
    <x v="9"/>
    <s v="01"/>
  </r>
  <r>
    <x v="0"/>
    <n v="5"/>
    <d v="2011-02-19T00:00:00"/>
    <x v="165"/>
    <d v="1899-12-30T12:05:00"/>
    <d v="2011-02-19T00:00:00"/>
    <d v="1899-12-30T15:19:00"/>
    <n v="70"/>
    <n v="194"/>
    <s v="Ticket"/>
    <s v="Saturday"/>
    <s v="Morning"/>
    <x v="2"/>
    <s v="15"/>
  </r>
  <r>
    <x v="0"/>
    <n v="6"/>
    <d v="2011-02-19T00:00:00"/>
    <x v="165"/>
    <d v="1899-12-30T12:43:00"/>
    <d v="2011-02-19T00:00:00"/>
    <d v="1899-12-30T14:44:00"/>
    <n v="50"/>
    <n v="121"/>
    <s v="Ticket"/>
    <s v="Saturday"/>
    <s v="Morning"/>
    <x v="2"/>
    <s v="14"/>
  </r>
  <r>
    <x v="0"/>
    <n v="5"/>
    <d v="2011-02-19T00:00:00"/>
    <x v="165"/>
    <d v="1899-12-30T14:15:00"/>
    <d v="2011-02-19T00:00:00"/>
    <d v="1899-12-30T15:42:00"/>
    <n v="50"/>
    <n v="87"/>
    <s v="Ticket"/>
    <s v="Saturday"/>
    <s v="Afternoon"/>
    <x v="4"/>
    <s v="15"/>
  </r>
  <r>
    <x v="0"/>
    <n v="6"/>
    <d v="2011-02-19T00:00:00"/>
    <x v="165"/>
    <d v="1899-12-30T16:10:00"/>
    <d v="2011-02-19T00:00:00"/>
    <d v="1899-12-30T18:39:00"/>
    <n v="50"/>
    <n v="149"/>
    <s v="Ticket"/>
    <s v="Saturday"/>
    <s v="Afternoon"/>
    <x v="11"/>
    <s v="18"/>
  </r>
  <r>
    <x v="0"/>
    <n v="6"/>
    <d v="2011-02-19T00:00:00"/>
    <x v="165"/>
    <d v="1899-12-30T18:32:00"/>
    <d v="2011-02-19T00:00:00"/>
    <d v="1899-12-30T19:41:00"/>
    <n v="50"/>
    <n v="69"/>
    <s v="Ticket"/>
    <s v="Saturday"/>
    <s v="Evening"/>
    <x v="12"/>
    <s v="19"/>
  </r>
  <r>
    <x v="0"/>
    <n v="5"/>
    <d v="2011-02-19T00:00:00"/>
    <x v="165"/>
    <d v="1899-12-30T18:53:00"/>
    <d v="2011-02-19T00:00:00"/>
    <d v="1899-12-30T19:38:00"/>
    <n v="50"/>
    <n v="45"/>
    <s v="Ticket"/>
    <s v="Saturday"/>
    <s v="Evening"/>
    <x v="12"/>
    <s v="19"/>
  </r>
  <r>
    <x v="0"/>
    <n v="5"/>
    <d v="2011-02-19T00:00:00"/>
    <x v="165"/>
    <d v="1899-12-30T19:10:00"/>
    <d v="2011-02-19T00:00:00"/>
    <d v="1899-12-30T19:49:00"/>
    <n v="50"/>
    <n v="39"/>
    <s v="Ticket"/>
    <s v="Saturday"/>
    <s v="Evening"/>
    <x v="7"/>
    <s v="19"/>
  </r>
  <r>
    <x v="0"/>
    <n v="6"/>
    <d v="2011-02-19T00:00:00"/>
    <x v="165"/>
    <d v="1899-12-30T19:28:00"/>
    <d v="2011-02-19T00:00:00"/>
    <d v="1899-12-30T20:27:00"/>
    <n v="50"/>
    <n v="59"/>
    <s v="Ticket"/>
    <s v="Saturday"/>
    <s v="Evening"/>
    <x v="7"/>
    <s v="20"/>
  </r>
  <r>
    <x v="0"/>
    <n v="5"/>
    <d v="2011-02-19T00:00:00"/>
    <x v="165"/>
    <d v="1899-12-30T20:35:00"/>
    <d v="2011-02-20T00:00:00"/>
    <d v="1899-12-30T01:11:00"/>
    <n v="90"/>
    <n v="276"/>
    <s v="Ticket"/>
    <s v="Saturday"/>
    <s v="Evening"/>
    <x v="8"/>
    <s v="01"/>
  </r>
  <r>
    <x v="0"/>
    <n v="6"/>
    <d v="2011-02-19T00:00:00"/>
    <x v="165"/>
    <d v="1899-12-30T21:22:00"/>
    <d v="2011-02-19T00:00:00"/>
    <d v="1899-12-30T23:26:00"/>
    <n v="50"/>
    <n v="124"/>
    <s v="Ticket"/>
    <s v="Saturday"/>
    <s v="Evening"/>
    <x v="13"/>
    <s v="23"/>
  </r>
  <r>
    <x v="0"/>
    <n v="5"/>
    <d v="2011-02-19T00:00:00"/>
    <x v="165"/>
    <d v="1899-12-30T22:06:00"/>
    <d v="2011-02-20T00:00:00"/>
    <d v="1899-12-30T01:33:00"/>
    <n v="70"/>
    <n v="207"/>
    <s v="Ticket"/>
    <s v="Saturday"/>
    <s v="Night"/>
    <x v="9"/>
    <s v="01"/>
  </r>
  <r>
    <x v="0"/>
    <n v="5"/>
    <d v="2011-02-20T00:00:00"/>
    <x v="166"/>
    <d v="1899-12-30T10:57:00"/>
    <d v="2011-02-20T00:00:00"/>
    <d v="1899-12-30T13:56:00"/>
    <n v="50"/>
    <n v="179"/>
    <s v="Manual"/>
    <s v="Sunday"/>
    <s v="Morning"/>
    <x v="0"/>
    <s v="13"/>
  </r>
  <r>
    <x v="0"/>
    <n v="6"/>
    <d v="2011-02-20T00:00:00"/>
    <x v="166"/>
    <d v="1899-12-30T11:56:00"/>
    <d v="2011-02-20T00:00:00"/>
    <d v="1899-12-30T12:28:00"/>
    <n v="50"/>
    <n v="32"/>
    <s v="Ticket"/>
    <s v="Sunday"/>
    <s v="Morning"/>
    <x v="1"/>
    <s v="12"/>
  </r>
  <r>
    <x v="0"/>
    <n v="6"/>
    <d v="2011-02-20T00:00:00"/>
    <x v="166"/>
    <d v="1899-12-30T13:01:00"/>
    <d v="2011-02-20T00:00:00"/>
    <d v="1899-12-30T16:23:00"/>
    <n v="70"/>
    <n v="202"/>
    <s v="Ticket"/>
    <s v="Sunday"/>
    <s v="Morning"/>
    <x v="3"/>
    <s v="16"/>
  </r>
  <r>
    <x v="0"/>
    <n v="5"/>
    <d v="2011-02-20T00:00:00"/>
    <x v="166"/>
    <d v="1899-12-30T14:54:00"/>
    <d v="2011-02-20T00:00:00"/>
    <d v="1899-12-30T17:43:00"/>
    <n v="50"/>
    <n v="169"/>
    <s v="Ticket"/>
    <s v="Sunday"/>
    <s v="Afternoon"/>
    <x v="4"/>
    <s v="17"/>
  </r>
  <r>
    <x v="0"/>
    <n v="5"/>
    <d v="2011-02-20T00:00:00"/>
    <x v="166"/>
    <d v="1899-12-30T15:01:00"/>
    <d v="2011-02-20T00:00:00"/>
    <d v="1899-12-30T16:51:00"/>
    <n v="50"/>
    <n v="110"/>
    <s v="Ticket"/>
    <s v="Sunday"/>
    <s v="Afternoon"/>
    <x v="5"/>
    <s v="16"/>
  </r>
  <r>
    <x v="0"/>
    <n v="6"/>
    <d v="2011-02-20T00:00:00"/>
    <x v="166"/>
    <d v="1899-12-30T15:39:00"/>
    <d v="2011-02-20T00:00:00"/>
    <d v="1899-12-30T17:13:00"/>
    <n v="50"/>
    <n v="94"/>
    <s v="Ticket"/>
    <s v="Sunday"/>
    <s v="Afternoon"/>
    <x v="5"/>
    <s v="17"/>
  </r>
  <r>
    <x v="0"/>
    <n v="5"/>
    <d v="2011-02-20T00:00:00"/>
    <x v="166"/>
    <d v="1899-12-30T16:35:00"/>
    <d v="2011-02-20T00:00:00"/>
    <d v="1899-12-30T20:02:00"/>
    <n v="70"/>
    <n v="207"/>
    <s v="Ticket"/>
    <s v="Sunday"/>
    <s v="Afternoon"/>
    <x v="11"/>
    <s v="20"/>
  </r>
  <r>
    <x v="0"/>
    <n v="8"/>
    <d v="2011-02-20T00:00:00"/>
    <x v="166"/>
    <d v="1899-12-30T18:06:00"/>
    <d v="2011-02-20T00:00:00"/>
    <d v="1899-12-30T19:20:00"/>
    <n v="50"/>
    <n v="74"/>
    <s v="Ticket"/>
    <s v="Sunday"/>
    <s v="Evening"/>
    <x v="12"/>
    <s v="19"/>
  </r>
  <r>
    <x v="0"/>
    <n v="6"/>
    <d v="2011-02-20T00:00:00"/>
    <x v="166"/>
    <d v="1899-12-30T19:04:00"/>
    <d v="2011-02-20T00:00:00"/>
    <d v="1899-12-30T21:45:00"/>
    <n v="50"/>
    <n v="161"/>
    <s v="Ticket"/>
    <s v="Sunday"/>
    <s v="Evening"/>
    <x v="7"/>
    <s v="21"/>
  </r>
  <r>
    <x v="0"/>
    <n v="8"/>
    <d v="2011-02-20T00:00:00"/>
    <x v="166"/>
    <d v="1899-12-30T19:26:00"/>
    <d v="2011-02-20T00:00:00"/>
    <d v="1899-12-30T20:23:00"/>
    <n v="50"/>
    <n v="57"/>
    <s v="Ticket"/>
    <s v="Sunday"/>
    <s v="Evening"/>
    <x v="7"/>
    <s v="20"/>
  </r>
  <r>
    <x v="0"/>
    <n v="5"/>
    <d v="2011-02-20T00:00:00"/>
    <x v="166"/>
    <d v="1899-12-30T19:39:00"/>
    <d v="2011-02-20T00:00:00"/>
    <d v="1899-12-30T22:02:00"/>
    <n v="50"/>
    <n v="143"/>
    <s v="Ticket"/>
    <s v="Sunday"/>
    <s v="Evening"/>
    <x v="7"/>
    <s v="22"/>
  </r>
  <r>
    <x v="0"/>
    <n v="6"/>
    <d v="2011-02-20T00:00:00"/>
    <x v="166"/>
    <d v="1899-12-30T19:49:00"/>
    <d v="2011-02-20T00:00:00"/>
    <d v="1899-12-30T23:22:00"/>
    <n v="70"/>
    <n v="213"/>
    <s v="Ticket"/>
    <s v="Sunday"/>
    <s v="Evening"/>
    <x v="7"/>
    <s v="23"/>
  </r>
  <r>
    <x v="0"/>
    <n v="6"/>
    <d v="2011-02-20T00:00:00"/>
    <x v="166"/>
    <d v="1899-12-30T19:52:00"/>
    <d v="2011-02-20T00:00:00"/>
    <d v="1899-12-30T22:09:00"/>
    <n v="50"/>
    <n v="137"/>
    <s v="Ticket"/>
    <s v="Sunday"/>
    <s v="Evening"/>
    <x v="7"/>
    <s v="22"/>
  </r>
  <r>
    <x v="0"/>
    <n v="5"/>
    <d v="2011-02-26T00:00:00"/>
    <x v="167"/>
    <d v="1899-12-30T12:23:00"/>
    <d v="2011-02-26T00:00:00"/>
    <d v="1899-12-30T13:44:00"/>
    <n v="50"/>
    <n v="81"/>
    <s v="Ticket"/>
    <s v="Saturday"/>
    <s v="Morning"/>
    <x v="2"/>
    <s v="13"/>
  </r>
  <r>
    <x v="0"/>
    <n v="5"/>
    <d v="2011-02-26T00:00:00"/>
    <x v="167"/>
    <d v="1899-12-30T13:05:00"/>
    <d v="2011-02-26T00:00:00"/>
    <d v="1899-12-30T13:51:00"/>
    <n v="50"/>
    <n v="46"/>
    <s v="Ticket"/>
    <s v="Saturday"/>
    <s v="Morning"/>
    <x v="3"/>
    <s v="13"/>
  </r>
  <r>
    <x v="0"/>
    <n v="6"/>
    <d v="2011-02-26T00:00:00"/>
    <x v="167"/>
    <d v="1899-12-30T13:28:00"/>
    <d v="2011-02-26T00:00:00"/>
    <d v="1899-12-30T16:28:00"/>
    <n v="50"/>
    <n v="180"/>
    <s v="Ticket"/>
    <s v="Saturday"/>
    <s v="Morning"/>
    <x v="3"/>
    <s v="16"/>
  </r>
  <r>
    <x v="0"/>
    <n v="6"/>
    <d v="2011-02-26T00:00:00"/>
    <x v="167"/>
    <d v="1899-12-30T13:39:00"/>
    <d v="2011-02-26T00:00:00"/>
    <d v="1899-12-30T16:00:00"/>
    <n v="50"/>
    <n v="141"/>
    <s v="Ticket"/>
    <s v="Saturday"/>
    <s v="Morning"/>
    <x v="3"/>
    <s v="16"/>
  </r>
  <r>
    <x v="0"/>
    <n v="6"/>
    <d v="2011-02-26T00:00:00"/>
    <x v="167"/>
    <d v="1899-12-30T15:34:00"/>
    <d v="2011-02-26T00:00:00"/>
    <d v="1899-12-30T17:56:00"/>
    <n v="50"/>
    <n v="142"/>
    <s v="Ticket"/>
    <s v="Saturday"/>
    <s v="Afternoon"/>
    <x v="5"/>
    <s v="17"/>
  </r>
  <r>
    <x v="0"/>
    <n v="6"/>
    <d v="2011-02-26T00:00:00"/>
    <x v="167"/>
    <d v="1899-12-30T15:54:00"/>
    <d v="2011-02-26T00:00:00"/>
    <d v="1899-12-30T18:42:00"/>
    <n v="50"/>
    <n v="168"/>
    <s v="Ticket"/>
    <s v="Saturday"/>
    <s v="Afternoon"/>
    <x v="5"/>
    <s v="18"/>
  </r>
  <r>
    <x v="0"/>
    <n v="5"/>
    <d v="2011-02-26T00:00:00"/>
    <x v="167"/>
    <d v="1899-12-30T17:12:00"/>
    <d v="2011-02-26T00:00:00"/>
    <d v="1899-12-30T19:55:00"/>
    <n v="50"/>
    <n v="163"/>
    <s v="Ticket"/>
    <s v="Saturday"/>
    <s v="Afternoon"/>
    <x v="6"/>
    <s v="19"/>
  </r>
  <r>
    <x v="0"/>
    <n v="5"/>
    <d v="2011-02-26T00:00:00"/>
    <x v="167"/>
    <d v="1899-12-30T19:05:00"/>
    <d v="2011-02-26T00:00:00"/>
    <d v="1899-12-30T20:16:00"/>
    <n v="50"/>
    <n v="71"/>
    <s v="Ticket"/>
    <s v="Saturday"/>
    <s v="Evening"/>
    <x v="7"/>
    <s v="20"/>
  </r>
  <r>
    <x v="0"/>
    <n v="5"/>
    <d v="2011-02-26T00:00:00"/>
    <x v="167"/>
    <d v="1899-12-30T19:36:00"/>
    <d v="2011-02-26T00:00:00"/>
    <d v="1899-12-30T23:24:00"/>
    <n v="300"/>
    <n v="228"/>
    <s v="Ticket"/>
    <s v="Saturday"/>
    <s v="Evening"/>
    <x v="7"/>
    <s v="23"/>
  </r>
  <r>
    <x v="0"/>
    <n v="6"/>
    <d v="2011-02-26T00:00:00"/>
    <x v="167"/>
    <d v="1899-12-30T21:17:00"/>
    <d v="2011-02-26T00:00:00"/>
    <d v="1899-12-30T22:07:00"/>
    <n v="50"/>
    <n v="50"/>
    <s v="Ticket"/>
    <s v="Saturday"/>
    <s v="Evening"/>
    <x v="13"/>
    <s v="22"/>
  </r>
  <r>
    <x v="0"/>
    <n v="6"/>
    <d v="2011-02-26T00:00:00"/>
    <x v="167"/>
    <d v="1899-12-30T21:54:00"/>
    <d v="2011-02-27T00:00:00"/>
    <d v="1899-12-30T01:28:00"/>
    <n v="70"/>
    <n v="214"/>
    <s v="Ticket"/>
    <s v="Saturday"/>
    <s v="Evening"/>
    <x v="13"/>
    <s v="01"/>
  </r>
  <r>
    <x v="0"/>
    <n v="6"/>
    <d v="2011-02-27T00:00:00"/>
    <x v="168"/>
    <d v="1899-12-30T12:40:00"/>
    <d v="2011-02-27T00:00:00"/>
    <d v="1899-12-30T16:08:00"/>
    <n v="70"/>
    <n v="208"/>
    <s v="Ticket"/>
    <s v="Sunday"/>
    <s v="Morning"/>
    <x v="2"/>
    <s v="16"/>
  </r>
  <r>
    <x v="0"/>
    <n v="6"/>
    <d v="2011-02-27T00:00:00"/>
    <x v="168"/>
    <d v="1899-12-30T13:13:00"/>
    <d v="2011-02-27T00:00:00"/>
    <d v="1899-12-30T14:25:00"/>
    <n v="50"/>
    <n v="72"/>
    <s v="Ticket"/>
    <s v="Sunday"/>
    <s v="Morning"/>
    <x v="3"/>
    <s v="14"/>
  </r>
  <r>
    <x v="0"/>
    <n v="6"/>
    <d v="2011-02-27T00:00:00"/>
    <x v="168"/>
    <d v="1899-12-30T13:27:00"/>
    <d v="2011-02-27T00:00:00"/>
    <d v="1899-12-30T15:38:00"/>
    <n v="50"/>
    <n v="131"/>
    <s v="Ticket"/>
    <s v="Sunday"/>
    <s v="Morning"/>
    <x v="3"/>
    <s v="15"/>
  </r>
  <r>
    <x v="0"/>
    <n v="6"/>
    <d v="2011-02-27T00:00:00"/>
    <x v="168"/>
    <d v="1899-12-30T13:41:00"/>
    <d v="2011-02-27T00:00:00"/>
    <d v="1899-12-30T17:25:00"/>
    <n v="70"/>
    <n v="224"/>
    <s v="Ticket"/>
    <s v="Sunday"/>
    <s v="Morning"/>
    <x v="3"/>
    <s v="17"/>
  </r>
  <r>
    <x v="0"/>
    <n v="6"/>
    <d v="2011-02-27T00:00:00"/>
    <x v="168"/>
    <d v="1899-12-30T14:52:00"/>
    <d v="2011-02-27T00:00:00"/>
    <d v="1899-12-30T15:32:00"/>
    <n v="50"/>
    <n v="40"/>
    <s v="Ticket"/>
    <s v="Sunday"/>
    <s v="Afternoon"/>
    <x v="4"/>
    <s v="15"/>
  </r>
  <r>
    <x v="0"/>
    <n v="5"/>
    <d v="2011-02-27T00:00:00"/>
    <x v="168"/>
    <d v="1899-12-30T16:03:00"/>
    <d v="2011-02-27T00:00:00"/>
    <d v="1899-12-30T20:01:00"/>
    <n v="70"/>
    <n v="238"/>
    <s v="Ticket"/>
    <s v="Sunday"/>
    <s v="Afternoon"/>
    <x v="11"/>
    <s v="20"/>
  </r>
  <r>
    <x v="0"/>
    <n v="6"/>
    <d v="2011-02-27T00:00:00"/>
    <x v="168"/>
    <d v="1899-12-30T16:21:00"/>
    <d v="2011-02-27T00:00:00"/>
    <d v="1899-12-30T20:47:00"/>
    <n v="90"/>
    <n v="266"/>
    <s v="Ticket"/>
    <s v="Sunday"/>
    <s v="Afternoon"/>
    <x v="11"/>
    <s v="20"/>
  </r>
  <r>
    <x v="0"/>
    <n v="6"/>
    <d v="2011-02-27T00:00:00"/>
    <x v="168"/>
    <d v="1899-12-30T16:56:00"/>
    <d v="2011-02-27T00:00:00"/>
    <d v="1899-12-30T18:05:00"/>
    <n v="50"/>
    <n v="69"/>
    <s v="Ticket"/>
    <s v="Sunday"/>
    <s v="Afternoon"/>
    <x v="11"/>
    <s v="18"/>
  </r>
  <r>
    <x v="0"/>
    <n v="6"/>
    <d v="2011-02-27T00:00:00"/>
    <x v="168"/>
    <d v="1899-12-30T18:35:00"/>
    <d v="2011-02-27T00:00:00"/>
    <d v="1899-12-30T18:58:00"/>
    <n v="50"/>
    <n v="23"/>
    <s v="Ticket"/>
    <s v="Sunday"/>
    <s v="Evening"/>
    <x v="12"/>
    <s v="18"/>
  </r>
  <r>
    <x v="0"/>
    <n v="5"/>
    <d v="2011-02-27T00:00:00"/>
    <x v="168"/>
    <d v="1899-12-30T21:20:00"/>
    <d v="2011-02-27T00:00:00"/>
    <d v="1899-12-30T22:19:00"/>
    <n v="50"/>
    <n v="59"/>
    <s v="Ticket"/>
    <s v="Sunday"/>
    <s v="Evening"/>
    <x v="13"/>
    <s v="22"/>
  </r>
  <r>
    <x v="0"/>
    <n v="5"/>
    <d v="2011-02-27T00:00:00"/>
    <x v="168"/>
    <d v="1899-12-30T22:04:00"/>
    <d v="2011-02-27T00:00:00"/>
    <d v="1899-12-30T23:31:00"/>
    <n v="50"/>
    <n v="87"/>
    <s v="Ticket"/>
    <s v="Sunday"/>
    <s v="Night"/>
    <x v="9"/>
    <s v="23"/>
  </r>
  <r>
    <x v="0"/>
    <n v="6"/>
    <d v="2011-03-05T00:00:00"/>
    <x v="169"/>
    <d v="1899-12-30T11:47:00"/>
    <d v="2011-03-05T00:00:00"/>
    <d v="1899-12-30T12:46:00"/>
    <n v="50"/>
    <n v="59"/>
    <s v="Ticket"/>
    <s v="Saturday"/>
    <s v="Morning"/>
    <x v="1"/>
    <s v="12"/>
  </r>
  <r>
    <x v="0"/>
    <n v="5"/>
    <d v="2011-03-05T00:00:00"/>
    <x v="169"/>
    <d v="1899-12-30T12:59:00"/>
    <d v="2011-03-05T00:00:00"/>
    <d v="1899-12-30T15:27:00"/>
    <n v="50"/>
    <n v="148"/>
    <s v="Ticket"/>
    <s v="Saturday"/>
    <s v="Morning"/>
    <x v="2"/>
    <s v="15"/>
  </r>
  <r>
    <x v="0"/>
    <n v="6"/>
    <d v="2011-03-05T00:00:00"/>
    <x v="169"/>
    <d v="1899-12-30T14:20:00"/>
    <d v="2011-03-05T00:00:00"/>
    <d v="1899-12-30T18:41:00"/>
    <n v="90"/>
    <n v="261"/>
    <s v="Ticket"/>
    <s v="Saturday"/>
    <s v="Afternoon"/>
    <x v="4"/>
    <s v="18"/>
  </r>
  <r>
    <x v="0"/>
    <n v="6"/>
    <d v="2011-03-05T00:00:00"/>
    <x v="169"/>
    <d v="1899-12-30T14:36:00"/>
    <d v="2011-03-05T00:00:00"/>
    <d v="1899-12-30T15:32:00"/>
    <n v="50"/>
    <n v="56"/>
    <s v="Ticket"/>
    <s v="Saturday"/>
    <s v="Afternoon"/>
    <x v="4"/>
    <s v="15"/>
  </r>
  <r>
    <x v="0"/>
    <n v="5"/>
    <d v="2011-03-05T00:00:00"/>
    <x v="169"/>
    <d v="1899-12-30T17:21:00"/>
    <d v="2011-03-05T00:00:00"/>
    <d v="1899-12-30T20:02:00"/>
    <n v="50"/>
    <n v="161"/>
    <s v="Ticket"/>
    <s v="Saturday"/>
    <s v="Afternoon"/>
    <x v="6"/>
    <s v="20"/>
  </r>
  <r>
    <x v="0"/>
    <n v="6"/>
    <d v="2011-03-05T00:00:00"/>
    <x v="169"/>
    <d v="1899-12-30T17:23:00"/>
    <d v="2011-03-05T00:00:00"/>
    <d v="1899-12-30T19:12:00"/>
    <n v="50"/>
    <n v="109"/>
    <s v="Ticket"/>
    <s v="Saturday"/>
    <s v="Afternoon"/>
    <x v="6"/>
    <s v="19"/>
  </r>
  <r>
    <x v="0"/>
    <n v="5"/>
    <d v="2011-03-05T00:00:00"/>
    <x v="169"/>
    <d v="1899-12-30T17:23:00"/>
    <d v="2011-03-05T00:00:00"/>
    <d v="1899-12-30T18:28:00"/>
    <n v="50"/>
    <n v="65"/>
    <s v="Ticket"/>
    <s v="Saturday"/>
    <s v="Afternoon"/>
    <x v="6"/>
    <s v="18"/>
  </r>
  <r>
    <x v="0"/>
    <n v="6"/>
    <d v="2011-03-05T00:00:00"/>
    <x v="169"/>
    <d v="1899-12-30T17:32:00"/>
    <d v="2011-03-05T00:00:00"/>
    <d v="1899-12-30T18:24:00"/>
    <n v="50"/>
    <n v="52"/>
    <s v="Ticket"/>
    <s v="Saturday"/>
    <s v="Afternoon"/>
    <x v="6"/>
    <s v="18"/>
  </r>
  <r>
    <x v="0"/>
    <n v="5"/>
    <d v="2011-03-05T00:00:00"/>
    <x v="169"/>
    <d v="1899-12-30T18:18:00"/>
    <d v="2011-03-05T00:00:00"/>
    <d v="1899-12-30T20:48:00"/>
    <n v="50"/>
    <n v="150"/>
    <s v="Ticket"/>
    <s v="Saturday"/>
    <s v="Evening"/>
    <x v="12"/>
    <s v="20"/>
  </r>
  <r>
    <x v="0"/>
    <n v="6"/>
    <d v="2011-03-05T00:00:00"/>
    <x v="169"/>
    <d v="1899-12-30T18:18:00"/>
    <d v="2011-03-05T00:00:00"/>
    <d v="1899-12-30T20:42:00"/>
    <n v="50"/>
    <n v="144"/>
    <s v="Ticket"/>
    <s v="Saturday"/>
    <s v="Evening"/>
    <x v="12"/>
    <s v="20"/>
  </r>
  <r>
    <x v="0"/>
    <n v="6"/>
    <d v="2011-03-05T00:00:00"/>
    <x v="169"/>
    <d v="1899-12-30T18:32:00"/>
    <d v="2011-03-05T00:00:00"/>
    <d v="1899-12-30T21:43:00"/>
    <n v="70"/>
    <n v="191"/>
    <s v="Ticket"/>
    <s v="Saturday"/>
    <s v="Evening"/>
    <x v="12"/>
    <s v="21"/>
  </r>
  <r>
    <x v="0"/>
    <n v="5"/>
    <d v="2011-03-05T00:00:00"/>
    <x v="169"/>
    <d v="1899-12-30T18:38:00"/>
    <d v="2011-03-05T00:00:00"/>
    <d v="1899-12-30T22:08:00"/>
    <n v="70"/>
    <n v="210"/>
    <s v="Ticket"/>
    <s v="Saturday"/>
    <s v="Evening"/>
    <x v="12"/>
    <s v="22"/>
  </r>
  <r>
    <x v="0"/>
    <n v="6"/>
    <d v="2011-03-05T00:00:00"/>
    <x v="169"/>
    <d v="1899-12-30T18:40:00"/>
    <d v="2011-03-05T00:00:00"/>
    <d v="1899-12-30T21:33:00"/>
    <n v="50"/>
    <n v="173"/>
    <s v="Ticket"/>
    <s v="Saturday"/>
    <s v="Evening"/>
    <x v="12"/>
    <s v="21"/>
  </r>
  <r>
    <x v="0"/>
    <n v="6"/>
    <d v="2011-03-05T00:00:00"/>
    <x v="169"/>
    <d v="1899-12-30T21:40:00"/>
    <d v="2011-03-05T00:00:00"/>
    <d v="1899-12-30T22:21:00"/>
    <n v="50"/>
    <n v="41"/>
    <s v="Ticket"/>
    <s v="Saturday"/>
    <s v="Evening"/>
    <x v="13"/>
    <s v="22"/>
  </r>
  <r>
    <x v="0"/>
    <n v="5"/>
    <d v="2011-03-05T00:00:00"/>
    <x v="169"/>
    <d v="1899-12-30T22:15:00"/>
    <d v="2011-03-06T00:00:00"/>
    <d v="1899-12-30T00:20:00"/>
    <n v="50"/>
    <n v="125"/>
    <s v="Ticket"/>
    <s v="Saturday"/>
    <s v="Night"/>
    <x v="9"/>
    <s v="00"/>
  </r>
  <r>
    <x v="0"/>
    <n v="5"/>
    <d v="2011-03-05T00:00:00"/>
    <x v="169"/>
    <d v="1899-12-30T22:22:00"/>
    <d v="2011-03-05T00:00:00"/>
    <d v="1899-12-30T23:33:00"/>
    <n v="50"/>
    <n v="71"/>
    <s v="Ticket"/>
    <s v="Saturday"/>
    <s v="Night"/>
    <x v="9"/>
    <s v="23"/>
  </r>
  <r>
    <x v="0"/>
    <n v="5"/>
    <d v="2011-03-05T00:00:00"/>
    <x v="169"/>
    <d v="1899-12-30T23:29:00"/>
    <d v="2011-03-06T00:00:00"/>
    <d v="1899-12-30T00:32:00"/>
    <n v="50"/>
    <n v="63"/>
    <s v="Ticket"/>
    <s v="Saturday"/>
    <s v="Night"/>
    <x v="14"/>
    <s v="00"/>
  </r>
  <r>
    <x v="0"/>
    <n v="5"/>
    <d v="2011-03-06T00:00:00"/>
    <x v="170"/>
    <d v="1899-12-30T10:28:00"/>
    <d v="2011-03-06T00:00:00"/>
    <d v="1899-12-30T11:57:00"/>
    <n v="50"/>
    <n v="89"/>
    <s v="Ticket"/>
    <s v="Sunday"/>
    <s v="Morning"/>
    <x v="0"/>
    <s v="11"/>
  </r>
  <r>
    <x v="0"/>
    <n v="6"/>
    <d v="2011-03-06T00:00:00"/>
    <x v="170"/>
    <d v="1899-12-30T12:54:00"/>
    <d v="2011-03-06T00:00:00"/>
    <d v="1899-12-30T13:25:00"/>
    <n v="50"/>
    <n v="31"/>
    <s v="Ticket"/>
    <s v="Sunday"/>
    <s v="Morning"/>
    <x v="2"/>
    <s v="13"/>
  </r>
  <r>
    <x v="0"/>
    <n v="6"/>
    <d v="2011-03-06T00:00:00"/>
    <x v="170"/>
    <d v="1899-12-30T13:02:00"/>
    <d v="2011-03-06T00:00:00"/>
    <d v="1899-12-30T14:23:00"/>
    <n v="50"/>
    <n v="81"/>
    <s v="Ticket"/>
    <s v="Sunday"/>
    <s v="Morning"/>
    <x v="3"/>
    <s v="14"/>
  </r>
  <r>
    <x v="0"/>
    <n v="5"/>
    <d v="2011-03-06T00:00:00"/>
    <x v="170"/>
    <d v="1899-12-30T13:32:00"/>
    <d v="2011-03-06T00:00:00"/>
    <d v="1899-12-30T15:15:00"/>
    <n v="50"/>
    <n v="103"/>
    <s v="Ticket"/>
    <s v="Sunday"/>
    <s v="Morning"/>
    <x v="3"/>
    <s v="15"/>
  </r>
  <r>
    <x v="0"/>
    <n v="6"/>
    <d v="2011-03-06T00:00:00"/>
    <x v="170"/>
    <d v="1899-12-30T13:51:00"/>
    <d v="2011-03-06T00:00:00"/>
    <d v="1899-12-30T15:54:00"/>
    <n v="50"/>
    <n v="123"/>
    <s v="Ticket"/>
    <s v="Sunday"/>
    <s v="Morning"/>
    <x v="3"/>
    <s v="15"/>
  </r>
  <r>
    <x v="0"/>
    <n v="5"/>
    <d v="2011-03-06T00:00:00"/>
    <x v="170"/>
    <d v="1899-12-30T14:00:00"/>
    <d v="2011-03-06T00:00:00"/>
    <d v="1899-12-30T14:18:00"/>
    <n v="50"/>
    <n v="18"/>
    <s v="Ticket"/>
    <s v="Sunday"/>
    <s v="Morning"/>
    <x v="4"/>
    <s v="14"/>
  </r>
  <r>
    <x v="0"/>
    <n v="5"/>
    <d v="2011-03-06T00:00:00"/>
    <x v="170"/>
    <d v="1899-12-30T14:13:00"/>
    <d v="2011-03-06T00:00:00"/>
    <d v="1899-12-30T15:34:00"/>
    <n v="50"/>
    <n v="81"/>
    <s v="Ticket"/>
    <s v="Sunday"/>
    <s v="Afternoon"/>
    <x v="4"/>
    <s v="15"/>
  </r>
  <r>
    <x v="0"/>
    <n v="6"/>
    <d v="2011-03-06T00:00:00"/>
    <x v="170"/>
    <d v="1899-12-30T14:14:00"/>
    <d v="2011-03-06T00:00:00"/>
    <d v="1899-12-30T16:59:00"/>
    <n v="50"/>
    <n v="165"/>
    <s v="Ticket"/>
    <s v="Sunday"/>
    <s v="Afternoon"/>
    <x v="4"/>
    <s v="16"/>
  </r>
  <r>
    <x v="0"/>
    <n v="6"/>
    <d v="2011-03-06T00:00:00"/>
    <x v="170"/>
    <d v="1899-12-30T16:01:00"/>
    <d v="2011-03-06T00:00:00"/>
    <d v="1899-12-30T18:09:00"/>
    <n v="50"/>
    <n v="128"/>
    <s v="Ticket"/>
    <s v="Sunday"/>
    <s v="Afternoon"/>
    <x v="11"/>
    <s v="18"/>
  </r>
  <r>
    <x v="0"/>
    <n v="6"/>
    <d v="2011-03-06T00:00:00"/>
    <x v="170"/>
    <d v="1899-12-30T16:06:00"/>
    <d v="2011-03-06T00:00:00"/>
    <d v="1899-12-30T16:48:00"/>
    <n v="50"/>
    <n v="42"/>
    <s v="Ticket"/>
    <s v="Sunday"/>
    <s v="Afternoon"/>
    <x v="11"/>
    <s v="16"/>
  </r>
  <r>
    <x v="0"/>
    <n v="8"/>
    <d v="2011-03-06T00:00:00"/>
    <x v="170"/>
    <d v="1899-12-30T16:41:00"/>
    <d v="2011-03-06T00:00:00"/>
    <d v="1899-12-30T19:21:00"/>
    <n v="50"/>
    <n v="160"/>
    <s v="Ticket"/>
    <s v="Sunday"/>
    <s v="Afternoon"/>
    <x v="11"/>
    <s v="19"/>
  </r>
  <r>
    <x v="0"/>
    <n v="6"/>
    <d v="2011-03-06T00:00:00"/>
    <x v="170"/>
    <d v="1899-12-30T16:45:00"/>
    <d v="2011-03-06T00:00:00"/>
    <d v="1899-12-30T17:53:00"/>
    <n v="50"/>
    <n v="68"/>
    <s v="Ticket"/>
    <s v="Sunday"/>
    <s v="Afternoon"/>
    <x v="11"/>
    <s v="17"/>
  </r>
  <r>
    <x v="0"/>
    <n v="5"/>
    <d v="2011-03-06T00:00:00"/>
    <x v="170"/>
    <d v="1899-12-30T16:55:00"/>
    <d v="2011-03-06T00:00:00"/>
    <d v="1899-12-30T18:40:00"/>
    <n v="50"/>
    <n v="105"/>
    <s v="Ticket"/>
    <s v="Sunday"/>
    <s v="Afternoon"/>
    <x v="11"/>
    <s v="18"/>
  </r>
  <r>
    <x v="0"/>
    <n v="5"/>
    <d v="2011-03-06T00:00:00"/>
    <x v="170"/>
    <d v="1899-12-30T16:55:00"/>
    <d v="2011-03-06T00:00:00"/>
    <d v="1899-12-30T20:19:00"/>
    <n v="70"/>
    <n v="204"/>
    <s v="Ticket"/>
    <s v="Sunday"/>
    <s v="Afternoon"/>
    <x v="11"/>
    <s v="20"/>
  </r>
  <r>
    <x v="0"/>
    <n v="6"/>
    <d v="2011-03-06T00:00:00"/>
    <x v="170"/>
    <d v="1899-12-30T16:58:00"/>
    <d v="2011-03-06T00:00:00"/>
    <d v="1899-12-30T19:13:00"/>
    <n v="50"/>
    <n v="135"/>
    <s v="Ticket"/>
    <s v="Sunday"/>
    <s v="Afternoon"/>
    <x v="11"/>
    <s v="19"/>
  </r>
  <r>
    <x v="0"/>
    <n v="6"/>
    <d v="2011-03-06T00:00:00"/>
    <x v="170"/>
    <d v="1899-12-30T17:43:00"/>
    <d v="2011-03-06T00:00:00"/>
    <d v="1899-12-30T19:21:00"/>
    <n v="50"/>
    <n v="98"/>
    <s v="Ticket"/>
    <s v="Sunday"/>
    <s v="Afternoon"/>
    <x v="6"/>
    <s v="19"/>
  </r>
  <r>
    <x v="0"/>
    <n v="5"/>
    <d v="2011-03-06T00:00:00"/>
    <x v="170"/>
    <d v="1899-12-30T18:54:00"/>
    <d v="2011-03-06T00:00:00"/>
    <d v="1899-12-30T21:09:00"/>
    <n v="50"/>
    <n v="135"/>
    <s v="Ticket"/>
    <s v="Sunday"/>
    <s v="Evening"/>
    <x v="12"/>
    <s v="21"/>
  </r>
  <r>
    <x v="0"/>
    <n v="5"/>
    <d v="2011-03-06T00:00:00"/>
    <x v="170"/>
    <d v="1899-12-30T19:10:00"/>
    <d v="2011-03-06T00:00:00"/>
    <d v="1899-12-30T21:51:00"/>
    <n v="50"/>
    <n v="161"/>
    <s v="Ticket"/>
    <s v="Sunday"/>
    <s v="Evening"/>
    <x v="7"/>
    <s v="21"/>
  </r>
  <r>
    <x v="0"/>
    <n v="6"/>
    <d v="2011-03-06T00:00:00"/>
    <x v="170"/>
    <d v="1899-12-30T19:10:00"/>
    <d v="2011-03-06T00:00:00"/>
    <d v="1899-12-30T21:30:00"/>
    <n v="50"/>
    <n v="140"/>
    <s v="Ticket"/>
    <s v="Sunday"/>
    <s v="Evening"/>
    <x v="7"/>
    <s v="21"/>
  </r>
  <r>
    <x v="0"/>
    <n v="6"/>
    <d v="2011-03-06T00:00:00"/>
    <x v="170"/>
    <d v="1899-12-30T21:00:00"/>
    <d v="2011-03-06T00:00:00"/>
    <d v="1899-12-30T23:58:00"/>
    <n v="50"/>
    <n v="178"/>
    <s v="Ticket"/>
    <s v="Sunday"/>
    <s v="Evening"/>
    <x v="13"/>
    <s v="23"/>
  </r>
  <r>
    <x v="0"/>
    <n v="5"/>
    <d v="2011-03-06T00:00:00"/>
    <x v="170"/>
    <d v="1899-12-30T21:43:00"/>
    <d v="2011-03-06T00:00:00"/>
    <d v="1899-12-30T23:32:00"/>
    <n v="50"/>
    <n v="109"/>
    <s v="Ticket"/>
    <s v="Sunday"/>
    <s v="Evening"/>
    <x v="13"/>
    <s v="23"/>
  </r>
  <r>
    <x v="0"/>
    <n v="5"/>
    <d v="2011-03-06T00:00:00"/>
    <x v="170"/>
    <d v="1899-12-30T21:44:00"/>
    <d v="2011-03-06T00:00:00"/>
    <d v="1899-12-30T23:42:00"/>
    <n v="50"/>
    <n v="118"/>
    <s v="Ticket"/>
    <s v="Sunday"/>
    <s v="Evening"/>
    <x v="13"/>
    <s v="23"/>
  </r>
  <r>
    <x v="0"/>
    <n v="5"/>
    <d v="2011-03-06T00:00:00"/>
    <x v="170"/>
    <d v="1899-12-30T22:02:00"/>
    <d v="2011-03-07T00:00:00"/>
    <d v="1899-12-30T01:03:00"/>
    <n v="70"/>
    <n v="181"/>
    <s v="Ticket"/>
    <s v="Sunday"/>
    <s v="Night"/>
    <x v="9"/>
    <s v="01"/>
  </r>
  <r>
    <x v="0"/>
    <n v="5"/>
    <d v="2011-03-12T00:00:00"/>
    <x v="171"/>
    <d v="1899-12-30T11:27:00"/>
    <d v="2011-03-12T00:00:00"/>
    <d v="1899-12-30T13:33:00"/>
    <n v="50"/>
    <n v="126"/>
    <s v="Ticket"/>
    <s v="Saturday"/>
    <s v="Morning"/>
    <x v="1"/>
    <s v="13"/>
  </r>
  <r>
    <x v="0"/>
    <n v="6"/>
    <d v="2011-03-12T00:00:00"/>
    <x v="171"/>
    <d v="1899-12-30T11:41:00"/>
    <d v="2011-03-12T00:00:00"/>
    <d v="1899-12-30T17:12:00"/>
    <n v="110"/>
    <n v="331"/>
    <s v="Ticket"/>
    <s v="Saturday"/>
    <s v="Morning"/>
    <x v="1"/>
    <s v="17"/>
  </r>
  <r>
    <x v="0"/>
    <n v="5"/>
    <d v="2011-03-12T00:00:00"/>
    <x v="171"/>
    <d v="1899-12-30T12:38:00"/>
    <d v="2011-03-12T00:00:00"/>
    <d v="1899-12-30T14:19:00"/>
    <n v="50"/>
    <n v="101"/>
    <s v="Ticket"/>
    <s v="Saturday"/>
    <s v="Morning"/>
    <x v="2"/>
    <s v="14"/>
  </r>
  <r>
    <x v="0"/>
    <n v="5"/>
    <d v="2011-03-12T00:00:00"/>
    <x v="171"/>
    <d v="1899-12-30T13:39:00"/>
    <d v="2011-03-12T00:00:00"/>
    <d v="1899-12-30T15:20:00"/>
    <n v="50"/>
    <n v="101"/>
    <s v="Ticket"/>
    <s v="Saturday"/>
    <s v="Morning"/>
    <x v="3"/>
    <s v="15"/>
  </r>
  <r>
    <x v="0"/>
    <n v="6"/>
    <d v="2011-03-12T00:00:00"/>
    <x v="171"/>
    <d v="1899-12-30T14:31:00"/>
    <d v="2011-03-12T00:00:00"/>
    <d v="1899-12-30T20:09:00"/>
    <n v="110"/>
    <n v="338"/>
    <s v="Ticket"/>
    <s v="Saturday"/>
    <s v="Afternoon"/>
    <x v="4"/>
    <s v="20"/>
  </r>
  <r>
    <x v="0"/>
    <n v="6"/>
    <d v="2011-03-12T00:00:00"/>
    <x v="171"/>
    <d v="1899-12-30T14:48:00"/>
    <d v="2011-03-12T00:00:00"/>
    <d v="1899-12-30T15:34:00"/>
    <n v="50"/>
    <n v="46"/>
    <s v="Ticket"/>
    <s v="Saturday"/>
    <s v="Afternoon"/>
    <x v="4"/>
    <s v="15"/>
  </r>
  <r>
    <x v="0"/>
    <n v="5"/>
    <d v="2011-03-12T00:00:00"/>
    <x v="171"/>
    <d v="1899-12-30T14:52:00"/>
    <d v="2011-03-12T00:00:00"/>
    <d v="1899-12-30T17:28:00"/>
    <n v="50"/>
    <n v="156"/>
    <s v="Ticket"/>
    <s v="Saturday"/>
    <s v="Afternoon"/>
    <x v="4"/>
    <s v="17"/>
  </r>
  <r>
    <x v="0"/>
    <n v="6"/>
    <d v="2011-03-12T00:00:00"/>
    <x v="171"/>
    <d v="1899-12-30T15:26:00"/>
    <d v="2011-03-12T00:00:00"/>
    <d v="1899-12-30T18:32:00"/>
    <n v="70"/>
    <n v="186"/>
    <s v="Ticket"/>
    <s v="Saturday"/>
    <s v="Afternoon"/>
    <x v="5"/>
    <s v="18"/>
  </r>
  <r>
    <x v="0"/>
    <n v="5"/>
    <d v="2011-03-12T00:00:00"/>
    <x v="171"/>
    <d v="1899-12-30T15:40:00"/>
    <d v="2011-03-12T00:00:00"/>
    <d v="1899-12-30T18:03:00"/>
    <n v="50"/>
    <n v="143"/>
    <s v="Ticket"/>
    <s v="Saturday"/>
    <s v="Afternoon"/>
    <x v="5"/>
    <s v="18"/>
  </r>
  <r>
    <x v="0"/>
    <n v="5"/>
    <d v="2011-03-12T00:00:00"/>
    <x v="171"/>
    <d v="1899-12-30T17:15:00"/>
    <d v="2011-03-12T00:00:00"/>
    <d v="1899-12-30T17:36:00"/>
    <n v="50"/>
    <n v="21"/>
    <s v="Ticket"/>
    <s v="Saturday"/>
    <s v="Afternoon"/>
    <x v="6"/>
    <s v="17"/>
  </r>
  <r>
    <x v="0"/>
    <n v="6"/>
    <d v="2011-03-12T00:00:00"/>
    <x v="171"/>
    <d v="1899-12-30T17:49:00"/>
    <d v="2011-03-12T00:00:00"/>
    <d v="1899-12-30T19:02:00"/>
    <n v="50"/>
    <n v="73"/>
    <s v="Ticket"/>
    <s v="Saturday"/>
    <s v="Afternoon"/>
    <x v="6"/>
    <s v="19"/>
  </r>
  <r>
    <x v="0"/>
    <n v="5"/>
    <d v="2011-03-12T00:00:00"/>
    <x v="171"/>
    <d v="1899-12-30T18:53:00"/>
    <d v="2011-03-12T00:00:00"/>
    <d v="1899-12-30T20:21:00"/>
    <n v="50"/>
    <n v="88"/>
    <s v="Ticket"/>
    <s v="Saturday"/>
    <s v="Evening"/>
    <x v="12"/>
    <s v="20"/>
  </r>
  <r>
    <x v="0"/>
    <n v="5"/>
    <d v="2011-03-12T00:00:00"/>
    <x v="171"/>
    <d v="1899-12-30T18:53:00"/>
    <d v="2011-03-12T00:00:00"/>
    <d v="1899-12-30T20:27:00"/>
    <n v="50"/>
    <n v="94"/>
    <s v="Ticket"/>
    <s v="Saturday"/>
    <s v="Evening"/>
    <x v="12"/>
    <s v="20"/>
  </r>
  <r>
    <x v="0"/>
    <n v="5"/>
    <d v="2011-03-12T00:00:00"/>
    <x v="171"/>
    <d v="1899-12-30T19:15:00"/>
    <d v="2011-03-12T00:00:00"/>
    <d v="1899-12-30T19:40:00"/>
    <n v="50"/>
    <n v="25"/>
    <s v="Ticket"/>
    <s v="Saturday"/>
    <s v="Evening"/>
    <x v="7"/>
    <s v="19"/>
  </r>
  <r>
    <x v="0"/>
    <n v="5"/>
    <d v="2011-03-12T00:00:00"/>
    <x v="171"/>
    <d v="1899-12-30T21:18:00"/>
    <d v="2011-03-12T00:00:00"/>
    <d v="1899-12-30T23:10:00"/>
    <n v="50"/>
    <n v="112"/>
    <s v="Ticket"/>
    <s v="Saturday"/>
    <s v="Evening"/>
    <x v="13"/>
    <s v="23"/>
  </r>
  <r>
    <x v="0"/>
    <n v="5"/>
    <d v="2011-03-13T00:00:00"/>
    <x v="172"/>
    <d v="1899-12-30T00:45:00"/>
    <d v="2011-03-13T00:00:00"/>
    <d v="1899-12-30T08:19:00"/>
    <n v="0"/>
    <n v="454"/>
    <s v="Pass"/>
    <s v="Sunday"/>
    <s v="Night"/>
    <x v="18"/>
    <s v="08"/>
  </r>
  <r>
    <x v="0"/>
    <n v="5"/>
    <d v="2011-03-13T00:00:00"/>
    <x v="172"/>
    <d v="1899-12-30T12:24:00"/>
    <d v="2011-03-13T00:00:00"/>
    <d v="1899-12-30T15:18:00"/>
    <n v="50"/>
    <n v="174"/>
    <s v="Ticket"/>
    <s v="Sunday"/>
    <s v="Morning"/>
    <x v="2"/>
    <s v="15"/>
  </r>
  <r>
    <x v="0"/>
    <n v="5"/>
    <d v="2011-03-13T00:00:00"/>
    <x v="172"/>
    <d v="1899-12-30T13:22:00"/>
    <d v="2011-03-13T00:00:00"/>
    <d v="1899-12-30T16:07:00"/>
    <n v="50"/>
    <n v="165"/>
    <s v="Ticket"/>
    <s v="Sunday"/>
    <s v="Morning"/>
    <x v="3"/>
    <s v="16"/>
  </r>
  <r>
    <x v="0"/>
    <n v="8"/>
    <d v="2011-03-13T00:00:00"/>
    <x v="172"/>
    <d v="1899-12-30T14:04:00"/>
    <d v="2011-03-13T00:00:00"/>
    <d v="1899-12-30T17:10:00"/>
    <n v="70"/>
    <n v="186"/>
    <s v="Ticket"/>
    <s v="Sunday"/>
    <s v="Afternoon"/>
    <x v="4"/>
    <s v="17"/>
  </r>
  <r>
    <x v="0"/>
    <n v="8"/>
    <d v="2011-03-13T00:00:00"/>
    <x v="172"/>
    <d v="1899-12-30T14:48:00"/>
    <d v="2011-03-13T00:00:00"/>
    <d v="1899-12-30T20:31:00"/>
    <n v="110"/>
    <n v="343"/>
    <s v="Ticket"/>
    <s v="Sunday"/>
    <s v="Afternoon"/>
    <x v="4"/>
    <s v="20"/>
  </r>
  <r>
    <x v="0"/>
    <n v="8"/>
    <d v="2011-03-13T00:00:00"/>
    <x v="172"/>
    <d v="1899-12-30T16:19:00"/>
    <d v="2011-03-13T00:00:00"/>
    <d v="1899-12-30T17:47:00"/>
    <n v="50"/>
    <n v="88"/>
    <s v="Ticket"/>
    <s v="Sunday"/>
    <s v="Afternoon"/>
    <x v="11"/>
    <s v="17"/>
  </r>
  <r>
    <x v="0"/>
    <n v="5"/>
    <d v="2011-03-13T00:00:00"/>
    <x v="172"/>
    <d v="1899-12-30T16:29:00"/>
    <d v="2011-03-13T00:00:00"/>
    <d v="1899-12-30T21:42:00"/>
    <n v="110"/>
    <n v="313"/>
    <s v="Ticket"/>
    <s v="Sunday"/>
    <s v="Afternoon"/>
    <x v="11"/>
    <s v="21"/>
  </r>
  <r>
    <x v="0"/>
    <n v="5"/>
    <d v="2011-03-13T00:00:00"/>
    <x v="172"/>
    <d v="1899-12-30T17:10:00"/>
    <d v="2011-03-13T00:00:00"/>
    <d v="1899-12-30T18:29:00"/>
    <n v="50"/>
    <n v="79"/>
    <s v="Ticket"/>
    <s v="Sunday"/>
    <s v="Afternoon"/>
    <x v="6"/>
    <s v="18"/>
  </r>
  <r>
    <x v="0"/>
    <n v="5"/>
    <d v="2011-03-13T00:00:00"/>
    <x v="172"/>
    <d v="1899-12-30T18:16:00"/>
    <d v="2011-03-13T00:00:00"/>
    <d v="1899-12-30T19:47:00"/>
    <n v="50"/>
    <n v="91"/>
    <s v="Ticket"/>
    <s v="Sunday"/>
    <s v="Evening"/>
    <x v="12"/>
    <s v="19"/>
  </r>
  <r>
    <x v="0"/>
    <n v="6"/>
    <d v="2011-03-13T00:00:00"/>
    <x v="172"/>
    <d v="1899-12-30T19:15:00"/>
    <d v="2011-03-13T00:00:00"/>
    <d v="1899-12-30T21:05:00"/>
    <n v="50"/>
    <n v="110"/>
    <s v="Ticket"/>
    <s v="Sunday"/>
    <s v="Evening"/>
    <x v="7"/>
    <s v="21"/>
  </r>
  <r>
    <x v="0"/>
    <n v="8"/>
    <d v="2011-03-13T00:00:00"/>
    <x v="172"/>
    <d v="1899-12-30T19:27:00"/>
    <d v="2011-03-13T00:00:00"/>
    <d v="1899-12-30T22:03:00"/>
    <n v="50"/>
    <n v="156"/>
    <s v="Ticket"/>
    <s v="Sunday"/>
    <s v="Evening"/>
    <x v="7"/>
    <s v="22"/>
  </r>
  <r>
    <x v="0"/>
    <n v="6"/>
    <d v="2011-03-19T00:00:00"/>
    <x v="173"/>
    <d v="1899-12-30T10:59:00"/>
    <d v="2011-03-19T00:00:00"/>
    <d v="1899-12-30T15:01:00"/>
    <n v="90"/>
    <n v="242"/>
    <s v="Ticket"/>
    <s v="Saturday"/>
    <s v="Morning"/>
    <x v="0"/>
    <s v="15"/>
  </r>
  <r>
    <x v="0"/>
    <n v="5"/>
    <d v="2011-03-19T00:00:00"/>
    <x v="173"/>
    <d v="1899-12-30T11:11:00"/>
    <d v="2011-03-19T00:00:00"/>
    <d v="1899-12-30T12:51:00"/>
    <n v="50"/>
    <n v="100"/>
    <s v="Ticket"/>
    <s v="Saturday"/>
    <s v="Morning"/>
    <x v="1"/>
    <s v="12"/>
  </r>
  <r>
    <x v="0"/>
    <n v="5"/>
    <d v="2011-03-19T00:00:00"/>
    <x v="173"/>
    <d v="1899-12-30T11:47:00"/>
    <d v="2011-03-19T00:00:00"/>
    <d v="1899-12-30T13:37:00"/>
    <n v="50"/>
    <n v="110"/>
    <s v="Ticket"/>
    <s v="Saturday"/>
    <s v="Morning"/>
    <x v="1"/>
    <s v="13"/>
  </r>
  <r>
    <x v="0"/>
    <n v="5"/>
    <d v="2011-03-19T00:00:00"/>
    <x v="173"/>
    <d v="1899-12-30T11:51:00"/>
    <d v="2011-03-19T00:00:00"/>
    <d v="1899-12-30T13:10:00"/>
    <n v="50"/>
    <n v="79"/>
    <s v="Ticket"/>
    <s v="Saturday"/>
    <s v="Morning"/>
    <x v="1"/>
    <s v="13"/>
  </r>
  <r>
    <x v="0"/>
    <n v="5"/>
    <d v="2011-03-19T00:00:00"/>
    <x v="173"/>
    <d v="1899-12-30T12:27:00"/>
    <d v="2011-03-19T00:00:00"/>
    <d v="1899-12-30T15:50:00"/>
    <n v="70"/>
    <n v="203"/>
    <s v="Ticket"/>
    <s v="Saturday"/>
    <s v="Morning"/>
    <x v="2"/>
    <s v="15"/>
  </r>
  <r>
    <x v="0"/>
    <n v="5"/>
    <d v="2011-03-19T00:00:00"/>
    <x v="173"/>
    <d v="1899-12-30T12:41:00"/>
    <d v="2011-03-19T00:00:00"/>
    <d v="1899-12-30T12:58:00"/>
    <n v="50"/>
    <n v="17"/>
    <s v="Ticket"/>
    <s v="Saturday"/>
    <s v="Morning"/>
    <x v="2"/>
    <s v="12"/>
  </r>
  <r>
    <x v="0"/>
    <n v="6"/>
    <d v="2011-03-19T00:00:00"/>
    <x v="173"/>
    <d v="1899-12-30T13:23:00"/>
    <d v="2011-03-19T00:00:00"/>
    <d v="1899-12-30T17:35:00"/>
    <n v="90"/>
    <n v="252"/>
    <s v="Ticket"/>
    <s v="Saturday"/>
    <s v="Morning"/>
    <x v="3"/>
    <s v="17"/>
  </r>
  <r>
    <x v="0"/>
    <n v="5"/>
    <d v="2011-03-19T00:00:00"/>
    <x v="173"/>
    <d v="1899-12-30T16:04:00"/>
    <d v="2011-03-19T00:00:00"/>
    <d v="1899-12-30T17:30:00"/>
    <n v="50"/>
    <n v="86"/>
    <s v="Ticket"/>
    <s v="Saturday"/>
    <s v="Afternoon"/>
    <x v="11"/>
    <s v="17"/>
  </r>
  <r>
    <x v="0"/>
    <n v="6"/>
    <d v="2011-03-19T00:00:00"/>
    <x v="173"/>
    <d v="1899-12-30T17:32:00"/>
    <d v="2011-03-19T00:00:00"/>
    <d v="1899-12-30T17:52:00"/>
    <n v="50"/>
    <n v="20"/>
    <s v="Ticket"/>
    <s v="Saturday"/>
    <s v="Afternoon"/>
    <x v="6"/>
    <s v="17"/>
  </r>
  <r>
    <x v="0"/>
    <n v="8"/>
    <d v="2011-03-19T00:00:00"/>
    <x v="173"/>
    <d v="1899-12-30T17:44:00"/>
    <d v="2011-03-19T00:00:00"/>
    <d v="1899-12-30T18:58:00"/>
    <n v="50"/>
    <n v="74"/>
    <s v="Ticket"/>
    <s v="Saturday"/>
    <s v="Afternoon"/>
    <x v="6"/>
    <s v="18"/>
  </r>
  <r>
    <x v="0"/>
    <n v="5"/>
    <d v="2011-03-19T00:00:00"/>
    <x v="173"/>
    <d v="1899-12-30T17:59:00"/>
    <d v="2011-03-19T00:00:00"/>
    <d v="1899-12-30T18:45:00"/>
    <n v="50"/>
    <n v="46"/>
    <s v="Ticket"/>
    <s v="Saturday"/>
    <s v="Afternoon"/>
    <x v="6"/>
    <s v="18"/>
  </r>
  <r>
    <x v="0"/>
    <n v="5"/>
    <d v="2011-03-19T00:00:00"/>
    <x v="173"/>
    <d v="1899-12-30T18:33:00"/>
    <d v="2011-03-19T00:00:00"/>
    <d v="1899-12-30T19:19:00"/>
    <n v="50"/>
    <n v="46"/>
    <s v="Ticket"/>
    <s v="Saturday"/>
    <s v="Evening"/>
    <x v="12"/>
    <s v="19"/>
  </r>
  <r>
    <x v="0"/>
    <n v="5"/>
    <d v="2011-03-19T00:00:00"/>
    <x v="173"/>
    <d v="1899-12-30T18:49:00"/>
    <d v="2011-03-19T00:00:00"/>
    <d v="1899-12-30T19:37:00"/>
    <n v="50"/>
    <n v="48"/>
    <s v="Ticket"/>
    <s v="Saturday"/>
    <s v="Evening"/>
    <x v="12"/>
    <s v="19"/>
  </r>
  <r>
    <x v="0"/>
    <n v="5"/>
    <d v="2011-03-19T00:00:00"/>
    <x v="173"/>
    <d v="1899-12-30T19:18:00"/>
    <d v="2011-03-19T00:00:00"/>
    <d v="1899-12-30T21:52:00"/>
    <n v="50"/>
    <n v="154"/>
    <s v="Ticket"/>
    <s v="Saturday"/>
    <s v="Evening"/>
    <x v="7"/>
    <s v="21"/>
  </r>
  <r>
    <x v="0"/>
    <n v="5"/>
    <d v="2011-03-19T00:00:00"/>
    <x v="173"/>
    <d v="1899-12-30T19:20:00"/>
    <d v="2011-03-19T00:00:00"/>
    <d v="1899-12-30T21:24:00"/>
    <n v="50"/>
    <n v="124"/>
    <s v="Ticket"/>
    <s v="Saturday"/>
    <s v="Evening"/>
    <x v="7"/>
    <s v="21"/>
  </r>
  <r>
    <x v="0"/>
    <n v="5"/>
    <d v="2011-03-19T00:00:00"/>
    <x v="173"/>
    <d v="1899-12-30T19:33:00"/>
    <d v="2011-03-19T00:00:00"/>
    <d v="1899-12-30T20:50:00"/>
    <n v="50"/>
    <n v="77"/>
    <s v="Ticket"/>
    <s v="Saturday"/>
    <s v="Evening"/>
    <x v="7"/>
    <s v="20"/>
  </r>
  <r>
    <x v="0"/>
    <n v="5"/>
    <d v="2011-03-19T00:00:00"/>
    <x v="173"/>
    <d v="1899-12-30T20:45:00"/>
    <d v="2011-03-20T00:00:00"/>
    <d v="1899-12-30T00:02:00"/>
    <n v="70"/>
    <n v="197"/>
    <s v="Ticket"/>
    <s v="Saturday"/>
    <s v="Evening"/>
    <x v="8"/>
    <s v="00"/>
  </r>
  <r>
    <x v="0"/>
    <n v="6"/>
    <d v="2011-03-19T00:00:00"/>
    <x v="173"/>
    <d v="1899-12-30T20:53:00"/>
    <d v="2011-03-19T00:00:00"/>
    <d v="1899-12-30T23:12:00"/>
    <n v="50"/>
    <n v="139"/>
    <s v="Ticket"/>
    <s v="Saturday"/>
    <s v="Evening"/>
    <x v="8"/>
    <s v="23"/>
  </r>
  <r>
    <x v="0"/>
    <n v="5"/>
    <d v="2011-03-20T00:00:00"/>
    <x v="174"/>
    <d v="1899-12-30T16:47:00"/>
    <d v="2011-03-20T00:00:00"/>
    <d v="1899-12-30T18:24:00"/>
    <n v="50"/>
    <n v="97"/>
    <s v="Ticket"/>
    <s v="Sunday"/>
    <s v="Afternoon"/>
    <x v="11"/>
    <s v="18"/>
  </r>
  <r>
    <x v="0"/>
    <n v="5"/>
    <d v="2011-03-20T00:00:00"/>
    <x v="174"/>
    <d v="1899-12-30T17:01:00"/>
    <d v="2011-03-20T00:00:00"/>
    <d v="1899-12-30T19:30:00"/>
    <n v="50"/>
    <n v="149"/>
    <s v="Ticket"/>
    <s v="Sunday"/>
    <s v="Afternoon"/>
    <x v="6"/>
    <s v="19"/>
  </r>
  <r>
    <x v="0"/>
    <n v="6"/>
    <d v="2011-03-20T00:00:00"/>
    <x v="174"/>
    <d v="1899-12-30T18:01:00"/>
    <d v="2011-03-20T00:00:00"/>
    <d v="1899-12-30T22:26:00"/>
    <n v="90"/>
    <n v="265"/>
    <s v="Ticket"/>
    <s v="Sunday"/>
    <s v="Evening"/>
    <x v="12"/>
    <s v="22"/>
  </r>
  <r>
    <x v="0"/>
    <n v="6"/>
    <d v="2011-03-20T00:00:00"/>
    <x v="174"/>
    <d v="1899-12-30T18:50:00"/>
    <d v="2011-03-20T00:00:00"/>
    <d v="1899-12-30T19:16:00"/>
    <n v="50"/>
    <n v="26"/>
    <s v="Ticket"/>
    <s v="Sunday"/>
    <s v="Evening"/>
    <x v="12"/>
    <s v="19"/>
  </r>
  <r>
    <x v="0"/>
    <n v="5"/>
    <d v="2011-03-20T00:00:00"/>
    <x v="174"/>
    <d v="1899-12-30T19:56:00"/>
    <d v="2011-03-20T00:00:00"/>
    <d v="1899-12-30T20:32:00"/>
    <n v="50"/>
    <n v="36"/>
    <s v="Ticket"/>
    <s v="Sunday"/>
    <s v="Evening"/>
    <x v="7"/>
    <s v="20"/>
  </r>
  <r>
    <x v="0"/>
    <n v="6"/>
    <d v="2011-03-20T00:00:00"/>
    <x v="174"/>
    <d v="1899-12-30T20:05:00"/>
    <d v="2011-03-20T00:00:00"/>
    <d v="1899-12-30T22:21:00"/>
    <n v="50"/>
    <n v="136"/>
    <s v="Ticket"/>
    <s v="Sunday"/>
    <s v="Evening"/>
    <x v="8"/>
    <s v="22"/>
  </r>
  <r>
    <x v="0"/>
    <n v="5"/>
    <d v="2011-03-26T00:00:00"/>
    <x v="175"/>
    <d v="1899-12-30T10:53:00"/>
    <d v="2011-03-26T00:00:00"/>
    <d v="1899-12-30T11:32:00"/>
    <n v="50"/>
    <n v="39"/>
    <s v="Ticket"/>
    <s v="Saturday"/>
    <s v="Morning"/>
    <x v="0"/>
    <s v="11"/>
  </r>
  <r>
    <x v="0"/>
    <n v="5"/>
    <d v="2011-03-26T00:00:00"/>
    <x v="175"/>
    <d v="1899-12-30T12:27:00"/>
    <d v="2011-03-26T00:00:00"/>
    <d v="1899-12-30T12:59:00"/>
    <n v="50"/>
    <n v="32"/>
    <s v="Ticket"/>
    <s v="Saturday"/>
    <s v="Morning"/>
    <x v="2"/>
    <s v="12"/>
  </r>
  <r>
    <x v="0"/>
    <n v="5"/>
    <d v="2011-03-26T00:00:00"/>
    <x v="175"/>
    <d v="1899-12-30T13:00:00"/>
    <d v="2011-03-26T00:00:00"/>
    <d v="1899-12-30T18:45:00"/>
    <n v="110"/>
    <n v="345"/>
    <s v="Ticket"/>
    <s v="Saturday"/>
    <s v="Morning"/>
    <x v="3"/>
    <s v="18"/>
  </r>
  <r>
    <x v="0"/>
    <n v="6"/>
    <d v="2011-03-26T00:00:00"/>
    <x v="175"/>
    <d v="1899-12-30T13:32:00"/>
    <d v="2011-03-26T00:00:00"/>
    <d v="1899-12-30T16:38:00"/>
    <n v="70"/>
    <n v="186"/>
    <s v="Ticket"/>
    <s v="Saturday"/>
    <s v="Morning"/>
    <x v="3"/>
    <s v="16"/>
  </r>
  <r>
    <x v="0"/>
    <n v="6"/>
    <d v="2011-03-26T00:00:00"/>
    <x v="175"/>
    <d v="1899-12-30T13:35:00"/>
    <d v="2011-03-26T00:00:00"/>
    <d v="1899-12-30T16:35:00"/>
    <n v="50"/>
    <n v="180"/>
    <s v="Ticket"/>
    <s v="Saturday"/>
    <s v="Morning"/>
    <x v="3"/>
    <s v="16"/>
  </r>
  <r>
    <x v="0"/>
    <n v="5"/>
    <d v="2011-03-26T00:00:00"/>
    <x v="175"/>
    <d v="1899-12-30T14:14:00"/>
    <d v="2011-03-26T00:00:00"/>
    <d v="1899-12-30T19:22:00"/>
    <n v="110"/>
    <n v="308"/>
    <s v="Ticket"/>
    <s v="Saturday"/>
    <s v="Afternoon"/>
    <x v="4"/>
    <s v="19"/>
  </r>
  <r>
    <x v="0"/>
    <n v="5"/>
    <d v="2011-03-26T00:00:00"/>
    <x v="175"/>
    <d v="1899-12-30T15:49:00"/>
    <d v="2011-03-26T00:00:00"/>
    <d v="1899-12-30T17:37:00"/>
    <n v="50"/>
    <n v="108"/>
    <s v="Ticket"/>
    <s v="Saturday"/>
    <s v="Afternoon"/>
    <x v="5"/>
    <s v="17"/>
  </r>
  <r>
    <x v="0"/>
    <n v="6"/>
    <d v="2011-03-26T00:00:00"/>
    <x v="175"/>
    <d v="1899-12-30T16:16:00"/>
    <d v="2011-03-26T00:00:00"/>
    <d v="1899-12-30T18:38:00"/>
    <n v="50"/>
    <n v="142"/>
    <s v="Ticket"/>
    <s v="Saturday"/>
    <s v="Afternoon"/>
    <x v="11"/>
    <s v="18"/>
  </r>
  <r>
    <x v="0"/>
    <n v="8"/>
    <d v="2011-03-26T00:00:00"/>
    <x v="175"/>
    <d v="1899-12-30T16:31:00"/>
    <d v="2011-03-26T00:00:00"/>
    <d v="1899-12-30T16:39:00"/>
    <n v="50"/>
    <n v="8"/>
    <s v="Ticket"/>
    <s v="Saturday"/>
    <s v="Afternoon"/>
    <x v="11"/>
    <s v="16"/>
  </r>
  <r>
    <x v="0"/>
    <n v="8"/>
    <d v="2011-03-26T00:00:00"/>
    <x v="175"/>
    <d v="1899-12-30T17:04:00"/>
    <d v="2011-03-26T00:00:00"/>
    <d v="1899-12-30T20:24:00"/>
    <n v="70"/>
    <n v="200"/>
    <s v="Ticket"/>
    <s v="Saturday"/>
    <s v="Afternoon"/>
    <x v="6"/>
    <s v="20"/>
  </r>
  <r>
    <x v="0"/>
    <n v="5"/>
    <d v="2011-03-26T00:00:00"/>
    <x v="175"/>
    <d v="1899-12-30T17:12:00"/>
    <d v="2011-03-26T00:00:00"/>
    <d v="1899-12-30T22:40:00"/>
    <n v="110"/>
    <n v="328"/>
    <s v="Ticket"/>
    <s v="Saturday"/>
    <s v="Afternoon"/>
    <x v="6"/>
    <s v="22"/>
  </r>
  <r>
    <x v="0"/>
    <n v="5"/>
    <d v="2011-03-26T00:00:00"/>
    <x v="175"/>
    <d v="1899-12-30T17:35:00"/>
    <d v="2011-03-26T00:00:00"/>
    <d v="1899-12-30T20:17:00"/>
    <n v="50"/>
    <n v="162"/>
    <s v="Ticket"/>
    <s v="Saturday"/>
    <s v="Afternoon"/>
    <x v="6"/>
    <s v="20"/>
  </r>
  <r>
    <x v="0"/>
    <n v="6"/>
    <d v="2011-03-26T00:00:00"/>
    <x v="175"/>
    <d v="1899-12-30T17:48:00"/>
    <d v="2011-03-26T00:00:00"/>
    <d v="1899-12-30T20:09:00"/>
    <n v="50"/>
    <n v="141"/>
    <s v="Ticket"/>
    <s v="Saturday"/>
    <s v="Afternoon"/>
    <x v="6"/>
    <s v="20"/>
  </r>
  <r>
    <x v="0"/>
    <n v="6"/>
    <d v="2011-03-26T00:00:00"/>
    <x v="175"/>
    <d v="1899-12-30T18:06:00"/>
    <d v="2011-03-26T00:00:00"/>
    <d v="1899-12-30T20:23:00"/>
    <n v="50"/>
    <n v="137"/>
    <s v="Ticket"/>
    <s v="Saturday"/>
    <s v="Evening"/>
    <x v="12"/>
    <s v="20"/>
  </r>
  <r>
    <x v="0"/>
    <n v="5"/>
    <d v="2011-03-26T00:00:00"/>
    <x v="175"/>
    <d v="1899-12-30T18:19:00"/>
    <d v="2011-03-26T00:00:00"/>
    <d v="1899-12-30T19:45:00"/>
    <n v="50"/>
    <n v="86"/>
    <s v="Ticket"/>
    <s v="Saturday"/>
    <s v="Evening"/>
    <x v="12"/>
    <s v="19"/>
  </r>
  <r>
    <x v="0"/>
    <n v="5"/>
    <d v="2011-03-26T00:00:00"/>
    <x v="175"/>
    <d v="1899-12-30T18:45:00"/>
    <d v="2011-03-26T00:00:00"/>
    <d v="1899-12-30T20:22:00"/>
    <n v="50"/>
    <n v="97"/>
    <s v="Ticket"/>
    <s v="Saturday"/>
    <s v="Evening"/>
    <x v="12"/>
    <s v="20"/>
  </r>
  <r>
    <x v="0"/>
    <n v="8"/>
    <d v="2011-03-26T00:00:00"/>
    <x v="175"/>
    <d v="1899-12-30T19:02:00"/>
    <d v="2011-03-26T00:00:00"/>
    <d v="1899-12-30T21:39:00"/>
    <n v="50"/>
    <n v="157"/>
    <s v="Ticket"/>
    <s v="Saturday"/>
    <s v="Evening"/>
    <x v="7"/>
    <s v="21"/>
  </r>
  <r>
    <x v="0"/>
    <n v="6"/>
    <d v="2011-03-26T00:00:00"/>
    <x v="175"/>
    <d v="1899-12-30T19:31:00"/>
    <d v="2011-03-26T00:00:00"/>
    <d v="1899-12-30T20:53:00"/>
    <n v="50"/>
    <n v="82"/>
    <s v="Ticket"/>
    <s v="Saturday"/>
    <s v="Evening"/>
    <x v="7"/>
    <s v="20"/>
  </r>
  <r>
    <x v="0"/>
    <n v="6"/>
    <d v="2011-03-26T00:00:00"/>
    <x v="175"/>
    <d v="1899-12-30T19:35:00"/>
    <d v="2011-03-26T00:00:00"/>
    <d v="1899-12-30T21:45:00"/>
    <n v="50"/>
    <n v="130"/>
    <s v="Ticket"/>
    <s v="Saturday"/>
    <s v="Evening"/>
    <x v="7"/>
    <s v="21"/>
  </r>
  <r>
    <x v="0"/>
    <n v="5"/>
    <d v="2011-03-26T00:00:00"/>
    <x v="175"/>
    <d v="1899-12-30T19:37:00"/>
    <d v="2011-03-26T00:00:00"/>
    <d v="1899-12-30T22:30:00"/>
    <n v="50"/>
    <n v="173"/>
    <s v="Ticket"/>
    <s v="Saturday"/>
    <s v="Evening"/>
    <x v="7"/>
    <s v="22"/>
  </r>
  <r>
    <x v="0"/>
    <n v="6"/>
    <d v="2011-03-26T00:00:00"/>
    <x v="175"/>
    <d v="1899-12-30T20:02:00"/>
    <d v="2011-03-26T00:00:00"/>
    <d v="1899-12-30T22:26:00"/>
    <n v="50"/>
    <n v="144"/>
    <s v="Ticket"/>
    <s v="Saturday"/>
    <s v="Evening"/>
    <x v="8"/>
    <s v="22"/>
  </r>
  <r>
    <x v="0"/>
    <n v="8"/>
    <d v="2011-03-26T00:00:00"/>
    <x v="175"/>
    <d v="1899-12-30T20:05:00"/>
    <d v="2011-03-26T00:00:00"/>
    <d v="1899-12-30T22:20:00"/>
    <n v="50"/>
    <n v="135"/>
    <s v="Ticket"/>
    <s v="Saturday"/>
    <s v="Evening"/>
    <x v="8"/>
    <s v="22"/>
  </r>
  <r>
    <x v="0"/>
    <n v="8"/>
    <d v="2011-03-26T00:00:00"/>
    <x v="175"/>
    <d v="1899-12-30T20:13:00"/>
    <d v="2011-03-26T00:00:00"/>
    <d v="1899-12-30T21:27:00"/>
    <n v="50"/>
    <n v="74"/>
    <s v="Ticket"/>
    <s v="Saturday"/>
    <s v="Evening"/>
    <x v="8"/>
    <s v="21"/>
  </r>
  <r>
    <x v="0"/>
    <n v="6"/>
    <d v="2011-04-02T00:00:00"/>
    <x v="176"/>
    <d v="1899-12-30T09:32:00"/>
    <d v="2011-04-02T00:00:00"/>
    <d v="1899-12-30T13:45:00"/>
    <n v="90"/>
    <n v="253"/>
    <s v="Ticket"/>
    <s v="Saturday"/>
    <s v="Night"/>
    <x v="10"/>
    <s v="13"/>
  </r>
  <r>
    <x v="0"/>
    <n v="5"/>
    <d v="2011-04-02T00:00:00"/>
    <x v="176"/>
    <d v="1899-12-30T10:16:00"/>
    <d v="2011-04-02T00:00:00"/>
    <d v="1899-12-30T12:35:00"/>
    <n v="50"/>
    <n v="139"/>
    <s v="Ticket"/>
    <s v="Saturday"/>
    <s v="Morning"/>
    <x v="0"/>
    <s v="12"/>
  </r>
  <r>
    <x v="0"/>
    <n v="6"/>
    <d v="2011-04-02T00:00:00"/>
    <x v="176"/>
    <d v="1899-12-30T11:57:00"/>
    <d v="2011-04-02T00:00:00"/>
    <d v="1899-12-30T13:32:00"/>
    <n v="50"/>
    <n v="95"/>
    <s v="Ticket"/>
    <s v="Saturday"/>
    <s v="Morning"/>
    <x v="1"/>
    <s v="13"/>
  </r>
  <r>
    <x v="0"/>
    <n v="6"/>
    <d v="2011-04-02T00:00:00"/>
    <x v="176"/>
    <d v="1899-12-30T12:06:00"/>
    <d v="2011-04-02T00:00:00"/>
    <d v="1899-12-30T13:47:00"/>
    <n v="50"/>
    <n v="101"/>
    <s v="Ticket"/>
    <s v="Saturday"/>
    <s v="Morning"/>
    <x v="2"/>
    <s v="13"/>
  </r>
  <r>
    <x v="0"/>
    <n v="5"/>
    <d v="2011-04-02T00:00:00"/>
    <x v="176"/>
    <d v="1899-12-30T13:01:00"/>
    <d v="2011-04-02T00:00:00"/>
    <d v="1899-12-30T14:56:00"/>
    <n v="50"/>
    <n v="115"/>
    <s v="Ticket"/>
    <s v="Saturday"/>
    <s v="Morning"/>
    <x v="3"/>
    <s v="14"/>
  </r>
  <r>
    <x v="0"/>
    <n v="6"/>
    <d v="2011-04-02T00:00:00"/>
    <x v="176"/>
    <d v="1899-12-30T13:40:00"/>
    <d v="2011-04-02T00:00:00"/>
    <d v="1899-12-30T21:46:00"/>
    <n v="170"/>
    <n v="486"/>
    <s v="Manual"/>
    <s v="Saturday"/>
    <s v="Morning"/>
    <x v="3"/>
    <s v="21"/>
  </r>
  <r>
    <x v="0"/>
    <n v="6"/>
    <d v="2011-04-02T00:00:00"/>
    <x v="176"/>
    <d v="1899-12-30T13:42:00"/>
    <d v="2011-04-02T00:00:00"/>
    <d v="1899-12-30T14:11:00"/>
    <n v="50"/>
    <n v="29"/>
    <s v="Ticket"/>
    <s v="Saturday"/>
    <s v="Morning"/>
    <x v="3"/>
    <s v="14"/>
  </r>
  <r>
    <x v="0"/>
    <n v="6"/>
    <d v="2011-04-02T00:00:00"/>
    <x v="176"/>
    <d v="1899-12-30T14:33:00"/>
    <d v="2011-04-02T00:00:00"/>
    <d v="1899-12-30T19:14:00"/>
    <n v="90"/>
    <n v="281"/>
    <s v="Ticket"/>
    <s v="Saturday"/>
    <s v="Afternoon"/>
    <x v="4"/>
    <s v="19"/>
  </r>
  <r>
    <x v="0"/>
    <n v="6"/>
    <d v="2011-04-02T00:00:00"/>
    <x v="176"/>
    <d v="1899-12-30T14:54:00"/>
    <d v="2011-04-02T00:00:00"/>
    <d v="1899-12-30T17:28:00"/>
    <n v="50"/>
    <n v="154"/>
    <s v="Ticket"/>
    <s v="Saturday"/>
    <s v="Afternoon"/>
    <x v="4"/>
    <s v="17"/>
  </r>
  <r>
    <x v="0"/>
    <n v="5"/>
    <d v="2011-04-02T00:00:00"/>
    <x v="176"/>
    <d v="1899-12-30T14:55:00"/>
    <d v="2011-04-02T00:00:00"/>
    <d v="1899-12-30T23:52:00"/>
    <n v="170"/>
    <n v="537"/>
    <s v="Ticket"/>
    <s v="Saturday"/>
    <s v="Afternoon"/>
    <x v="4"/>
    <s v="23"/>
  </r>
  <r>
    <x v="0"/>
    <n v="5"/>
    <d v="2011-04-02T00:00:00"/>
    <x v="176"/>
    <d v="1899-12-30T15:31:00"/>
    <d v="2011-04-02T00:00:00"/>
    <d v="1899-12-30T18:21:00"/>
    <n v="50"/>
    <n v="170"/>
    <s v="Ticket"/>
    <s v="Saturday"/>
    <s v="Afternoon"/>
    <x v="5"/>
    <s v="18"/>
  </r>
  <r>
    <x v="0"/>
    <n v="6"/>
    <d v="2011-04-02T00:00:00"/>
    <x v="176"/>
    <d v="1899-12-30T16:37:00"/>
    <d v="2011-04-02T00:00:00"/>
    <d v="1899-12-30T23:53:00"/>
    <n v="150"/>
    <n v="436"/>
    <s v="Ticket"/>
    <s v="Saturday"/>
    <s v="Afternoon"/>
    <x v="11"/>
    <s v="23"/>
  </r>
  <r>
    <x v="0"/>
    <n v="6"/>
    <d v="2011-04-02T00:00:00"/>
    <x v="176"/>
    <d v="1899-12-30T16:47:00"/>
    <d v="2011-04-02T00:00:00"/>
    <d v="1899-12-30T17:40:00"/>
    <n v="50"/>
    <n v="53"/>
    <s v="Ticket"/>
    <s v="Saturday"/>
    <s v="Afternoon"/>
    <x v="11"/>
    <s v="17"/>
  </r>
  <r>
    <x v="0"/>
    <n v="6"/>
    <d v="2011-04-02T00:00:00"/>
    <x v="176"/>
    <d v="1899-12-30T17:11:00"/>
    <d v="2011-04-02T00:00:00"/>
    <d v="1899-12-30T17:30:00"/>
    <n v="50"/>
    <n v="19"/>
    <s v="Ticket"/>
    <s v="Saturday"/>
    <s v="Afternoon"/>
    <x v="6"/>
    <s v="17"/>
  </r>
  <r>
    <x v="0"/>
    <n v="5"/>
    <d v="2011-04-02T00:00:00"/>
    <x v="176"/>
    <d v="1899-12-30T19:30:00"/>
    <d v="2011-04-02T00:00:00"/>
    <d v="1899-12-30T20:15:00"/>
    <n v="50"/>
    <n v="45"/>
    <s v="Ticket"/>
    <s v="Saturday"/>
    <s v="Evening"/>
    <x v="7"/>
    <s v="20"/>
  </r>
  <r>
    <x v="0"/>
    <n v="5"/>
    <d v="2011-04-02T00:00:00"/>
    <x v="176"/>
    <d v="1899-12-30T19:39:00"/>
    <d v="2011-04-02T00:00:00"/>
    <d v="1899-12-30T20:26:00"/>
    <n v="50"/>
    <n v="47"/>
    <s v="Ticket"/>
    <s v="Saturday"/>
    <s v="Evening"/>
    <x v="7"/>
    <s v="20"/>
  </r>
  <r>
    <x v="0"/>
    <n v="5"/>
    <d v="2011-04-02T00:00:00"/>
    <x v="176"/>
    <d v="1899-12-30T19:57:00"/>
    <d v="2011-04-02T00:00:00"/>
    <d v="1899-12-30T21:38:00"/>
    <n v="50"/>
    <n v="101"/>
    <s v="Ticket"/>
    <s v="Saturday"/>
    <s v="Evening"/>
    <x v="7"/>
    <s v="21"/>
  </r>
  <r>
    <x v="0"/>
    <n v="6"/>
    <d v="2011-04-03T00:00:00"/>
    <x v="177"/>
    <d v="1899-12-30T11:45:00"/>
    <d v="2011-04-03T00:00:00"/>
    <d v="1899-12-30T13:40:00"/>
    <n v="50"/>
    <n v="115"/>
    <s v="Ticket"/>
    <s v="Sunday"/>
    <s v="Morning"/>
    <x v="1"/>
    <s v="13"/>
  </r>
  <r>
    <x v="0"/>
    <n v="5"/>
    <d v="2011-04-03T00:00:00"/>
    <x v="177"/>
    <d v="1899-12-30T12:45:00"/>
    <d v="2011-04-03T00:00:00"/>
    <d v="1899-12-30T18:30:00"/>
    <n v="110"/>
    <n v="345"/>
    <s v="Ticket"/>
    <s v="Sunday"/>
    <s v="Morning"/>
    <x v="2"/>
    <s v="18"/>
  </r>
  <r>
    <x v="0"/>
    <n v="8"/>
    <d v="2011-04-03T00:00:00"/>
    <x v="177"/>
    <d v="1899-12-30T13:06:00"/>
    <d v="2011-04-03T00:00:00"/>
    <d v="1899-12-30T19:30:00"/>
    <n v="130"/>
    <n v="384"/>
    <s v="Ticket"/>
    <s v="Sunday"/>
    <s v="Morning"/>
    <x v="3"/>
    <s v="19"/>
  </r>
  <r>
    <x v="0"/>
    <n v="5"/>
    <d v="2011-04-03T00:00:00"/>
    <x v="177"/>
    <d v="1899-12-30T13:08:00"/>
    <d v="2011-04-03T00:00:00"/>
    <d v="1899-12-30T15:48:00"/>
    <n v="50"/>
    <n v="160"/>
    <s v="Ticket"/>
    <s v="Sunday"/>
    <s v="Morning"/>
    <x v="3"/>
    <s v="15"/>
  </r>
  <r>
    <x v="0"/>
    <n v="5"/>
    <d v="2011-04-03T00:00:00"/>
    <x v="177"/>
    <d v="1899-12-30T13:14:00"/>
    <d v="2011-04-03T00:00:00"/>
    <d v="1899-12-30T15:49:00"/>
    <n v="50"/>
    <n v="155"/>
    <s v="Ticket"/>
    <s v="Sunday"/>
    <s v="Morning"/>
    <x v="3"/>
    <s v="15"/>
  </r>
  <r>
    <x v="0"/>
    <n v="5"/>
    <d v="2011-04-03T00:00:00"/>
    <x v="177"/>
    <d v="1899-12-30T13:21:00"/>
    <d v="2011-04-03T00:00:00"/>
    <d v="1899-12-30T14:45:00"/>
    <n v="50"/>
    <n v="84"/>
    <s v="Ticket"/>
    <s v="Sunday"/>
    <s v="Morning"/>
    <x v="3"/>
    <s v="14"/>
  </r>
  <r>
    <x v="0"/>
    <n v="5"/>
    <d v="2011-04-03T00:00:00"/>
    <x v="177"/>
    <d v="1899-12-30T13:45:00"/>
    <d v="2011-04-03T00:00:00"/>
    <d v="1899-12-30T15:01:00"/>
    <n v="50"/>
    <n v="76"/>
    <s v="Ticket"/>
    <s v="Sunday"/>
    <s v="Morning"/>
    <x v="3"/>
    <s v="15"/>
  </r>
  <r>
    <x v="0"/>
    <n v="8"/>
    <d v="2011-04-03T00:00:00"/>
    <x v="177"/>
    <d v="1899-12-30T13:56:00"/>
    <d v="2011-04-03T00:00:00"/>
    <d v="1899-12-30T18:16:00"/>
    <n v="90"/>
    <n v="260"/>
    <s v="Ticket"/>
    <s v="Sunday"/>
    <s v="Morning"/>
    <x v="3"/>
    <s v="18"/>
  </r>
  <r>
    <x v="0"/>
    <n v="5"/>
    <d v="2011-04-03T00:00:00"/>
    <x v="177"/>
    <d v="1899-12-30T13:58:00"/>
    <d v="2011-04-03T00:00:00"/>
    <d v="1899-12-30T17:03:00"/>
    <n v="70"/>
    <n v="185"/>
    <s v="Ticket"/>
    <s v="Sunday"/>
    <s v="Morning"/>
    <x v="3"/>
    <s v="17"/>
  </r>
  <r>
    <x v="0"/>
    <n v="8"/>
    <d v="2011-04-03T00:00:00"/>
    <x v="177"/>
    <d v="1899-12-30T15:14:00"/>
    <d v="2011-04-03T00:00:00"/>
    <d v="1899-12-30T18:09:00"/>
    <n v="50"/>
    <n v="175"/>
    <s v="Ticket"/>
    <s v="Sunday"/>
    <s v="Afternoon"/>
    <x v="5"/>
    <s v="18"/>
  </r>
  <r>
    <x v="0"/>
    <n v="8"/>
    <d v="2011-04-03T00:00:00"/>
    <x v="177"/>
    <d v="1899-12-30T15:19:00"/>
    <d v="2011-04-03T00:00:00"/>
    <d v="1899-12-30T16:33:00"/>
    <n v="50"/>
    <n v="74"/>
    <s v="Ticket"/>
    <s v="Sunday"/>
    <s v="Afternoon"/>
    <x v="5"/>
    <s v="16"/>
  </r>
  <r>
    <x v="0"/>
    <n v="6"/>
    <d v="2011-04-03T00:00:00"/>
    <x v="177"/>
    <d v="1899-12-30T16:26:00"/>
    <d v="2011-04-03T00:00:00"/>
    <d v="1899-12-30T18:52:00"/>
    <n v="50"/>
    <n v="146"/>
    <s v="Ticket"/>
    <s v="Sunday"/>
    <s v="Afternoon"/>
    <x v="11"/>
    <s v="18"/>
  </r>
  <r>
    <x v="0"/>
    <n v="5"/>
    <d v="2011-04-03T00:00:00"/>
    <x v="177"/>
    <d v="1899-12-30T16:40:00"/>
    <d v="2011-04-03T00:00:00"/>
    <d v="1899-12-30T19:19:00"/>
    <n v="50"/>
    <n v="159"/>
    <s v="Ticket"/>
    <s v="Sunday"/>
    <s v="Afternoon"/>
    <x v="11"/>
    <s v="19"/>
  </r>
  <r>
    <x v="0"/>
    <n v="8"/>
    <d v="2011-04-03T00:00:00"/>
    <x v="177"/>
    <d v="1899-12-30T16:52:00"/>
    <d v="2011-04-03T00:00:00"/>
    <d v="1899-12-30T18:49:00"/>
    <n v="50"/>
    <n v="117"/>
    <s v="Ticket"/>
    <s v="Sunday"/>
    <s v="Afternoon"/>
    <x v="11"/>
    <s v="18"/>
  </r>
  <r>
    <x v="0"/>
    <n v="5"/>
    <d v="2011-04-03T00:00:00"/>
    <x v="177"/>
    <d v="1899-12-30T17:14:00"/>
    <d v="2011-04-03T00:00:00"/>
    <d v="1899-12-30T20:02:00"/>
    <n v="50"/>
    <n v="168"/>
    <s v="Ticket"/>
    <s v="Sunday"/>
    <s v="Afternoon"/>
    <x v="6"/>
    <s v="20"/>
  </r>
  <r>
    <x v="0"/>
    <n v="5"/>
    <d v="2011-04-03T00:00:00"/>
    <x v="177"/>
    <d v="1899-12-30T17:58:00"/>
    <d v="2011-04-03T00:00:00"/>
    <d v="1899-12-30T20:10:00"/>
    <n v="50"/>
    <n v="132"/>
    <s v="Ticket"/>
    <s v="Sunday"/>
    <s v="Afternoon"/>
    <x v="6"/>
    <s v="20"/>
  </r>
  <r>
    <x v="0"/>
    <n v="8"/>
    <d v="2011-04-03T00:00:00"/>
    <x v="177"/>
    <d v="1899-12-30T18:15:00"/>
    <d v="2011-04-03T00:00:00"/>
    <d v="1899-12-30T21:14:00"/>
    <n v="50"/>
    <n v="179"/>
    <s v="Ticket"/>
    <s v="Sunday"/>
    <s v="Evening"/>
    <x v="12"/>
    <s v="21"/>
  </r>
  <r>
    <x v="0"/>
    <n v="8"/>
    <d v="2011-04-03T00:00:00"/>
    <x v="177"/>
    <d v="1899-12-30T18:45:00"/>
    <d v="2011-04-03T00:00:00"/>
    <d v="1899-12-30T19:49:00"/>
    <n v="50"/>
    <n v="64"/>
    <s v="Ticket"/>
    <s v="Sunday"/>
    <s v="Evening"/>
    <x v="12"/>
    <s v="19"/>
  </r>
  <r>
    <x v="0"/>
    <n v="5"/>
    <d v="2011-04-03T00:00:00"/>
    <x v="177"/>
    <d v="1899-12-30T19:09:00"/>
    <d v="2011-04-03T00:00:00"/>
    <d v="1899-12-30T23:44:00"/>
    <n v="90"/>
    <n v="275"/>
    <s v="Ticket"/>
    <s v="Sunday"/>
    <s v="Evening"/>
    <x v="7"/>
    <s v="23"/>
  </r>
  <r>
    <x v="0"/>
    <n v="8"/>
    <d v="2011-04-03T00:00:00"/>
    <x v="177"/>
    <d v="1899-12-30T19:47:00"/>
    <d v="2011-04-03T00:00:00"/>
    <d v="1899-12-30T22:10:00"/>
    <n v="50"/>
    <n v="143"/>
    <s v="Ticket"/>
    <s v="Sunday"/>
    <s v="Evening"/>
    <x v="7"/>
    <s v="22"/>
  </r>
  <r>
    <x v="0"/>
    <n v="6"/>
    <d v="2011-04-03T00:00:00"/>
    <x v="177"/>
    <d v="1899-12-30T19:56:00"/>
    <d v="2011-04-03T00:00:00"/>
    <d v="1899-12-30T20:50:00"/>
    <n v="50"/>
    <n v="54"/>
    <s v="Ticket"/>
    <s v="Sunday"/>
    <s v="Evening"/>
    <x v="7"/>
    <s v="20"/>
  </r>
  <r>
    <x v="0"/>
    <n v="6"/>
    <d v="2011-04-03T00:00:00"/>
    <x v="177"/>
    <d v="1899-12-30T20:17:00"/>
    <d v="2011-04-03T00:00:00"/>
    <d v="1899-12-30T23:29:00"/>
    <n v="70"/>
    <n v="192"/>
    <s v="Ticket"/>
    <s v="Sunday"/>
    <s v="Evening"/>
    <x v="8"/>
    <s v="23"/>
  </r>
  <r>
    <x v="0"/>
    <n v="6"/>
    <d v="2011-04-09T00:00:00"/>
    <x v="178"/>
    <d v="1899-12-30T10:01:00"/>
    <d v="2011-04-09T00:00:00"/>
    <d v="1899-12-30T13:12:00"/>
    <n v="70"/>
    <n v="191"/>
    <s v="Ticket"/>
    <s v="Saturday"/>
    <s v="Morning"/>
    <x v="0"/>
    <s v="13"/>
  </r>
  <r>
    <x v="0"/>
    <n v="6"/>
    <d v="2011-04-09T00:00:00"/>
    <x v="178"/>
    <d v="1899-12-30T11:06:00"/>
    <d v="2011-04-09T00:00:00"/>
    <d v="1899-12-30T13:39:00"/>
    <n v="50"/>
    <n v="153"/>
    <s v="Manual"/>
    <s v="Saturday"/>
    <s v="Morning"/>
    <x v="1"/>
    <s v="13"/>
  </r>
  <r>
    <x v="0"/>
    <n v="5"/>
    <d v="2011-04-09T00:00:00"/>
    <x v="178"/>
    <d v="1899-12-30T12:13:00"/>
    <d v="2011-04-09T00:00:00"/>
    <d v="1899-12-30T12:30:00"/>
    <n v="50"/>
    <n v="17"/>
    <s v="Ticket"/>
    <s v="Saturday"/>
    <s v="Morning"/>
    <x v="2"/>
    <s v="12"/>
  </r>
  <r>
    <x v="0"/>
    <n v="5"/>
    <d v="2011-04-09T00:00:00"/>
    <x v="178"/>
    <d v="1899-12-30T13:19:00"/>
    <d v="2011-04-09T00:00:00"/>
    <d v="1899-12-30T17:24:00"/>
    <n v="90"/>
    <n v="245"/>
    <s v="Ticket"/>
    <s v="Saturday"/>
    <s v="Morning"/>
    <x v="3"/>
    <s v="17"/>
  </r>
  <r>
    <x v="0"/>
    <n v="6"/>
    <d v="2011-04-09T00:00:00"/>
    <x v="178"/>
    <d v="1899-12-30T13:48:00"/>
    <d v="2011-04-09T00:00:00"/>
    <d v="1899-12-30T14:42:00"/>
    <n v="50"/>
    <n v="54"/>
    <s v="Ticket"/>
    <s v="Saturday"/>
    <s v="Morning"/>
    <x v="3"/>
    <s v="14"/>
  </r>
  <r>
    <x v="0"/>
    <n v="5"/>
    <d v="2011-04-09T00:00:00"/>
    <x v="178"/>
    <d v="1899-12-30T15:00:00"/>
    <d v="2011-04-09T00:00:00"/>
    <d v="1899-12-30T17:59:00"/>
    <n v="50"/>
    <n v="179"/>
    <s v="Ticket"/>
    <s v="Saturday"/>
    <s v="Afternoon"/>
    <x v="5"/>
    <s v="17"/>
  </r>
  <r>
    <x v="0"/>
    <n v="6"/>
    <d v="2011-04-09T00:00:00"/>
    <x v="178"/>
    <d v="1899-12-30T16:39:00"/>
    <d v="2011-04-09T00:00:00"/>
    <d v="1899-12-30T17:29:00"/>
    <n v="50"/>
    <n v="50"/>
    <s v="Ticket"/>
    <s v="Saturday"/>
    <s v="Afternoon"/>
    <x v="11"/>
    <s v="17"/>
  </r>
  <r>
    <x v="0"/>
    <n v="6"/>
    <d v="2011-04-09T00:00:00"/>
    <x v="178"/>
    <d v="1899-12-30T16:59:00"/>
    <d v="2011-04-09T00:00:00"/>
    <d v="1899-12-30T22:49:00"/>
    <n v="110"/>
    <n v="350"/>
    <s v="Ticket"/>
    <s v="Saturday"/>
    <s v="Afternoon"/>
    <x v="11"/>
    <s v="22"/>
  </r>
  <r>
    <x v="0"/>
    <n v="6"/>
    <d v="2011-04-09T00:00:00"/>
    <x v="178"/>
    <d v="1899-12-30T17:03:00"/>
    <d v="2011-04-09T00:00:00"/>
    <d v="1899-12-30T19:19:00"/>
    <n v="50"/>
    <n v="136"/>
    <s v="Ticket"/>
    <s v="Saturday"/>
    <s v="Afternoon"/>
    <x v="6"/>
    <s v="19"/>
  </r>
  <r>
    <x v="0"/>
    <n v="6"/>
    <d v="2011-04-09T00:00:00"/>
    <x v="178"/>
    <d v="1899-12-30T17:32:00"/>
    <d v="2011-04-09T00:00:00"/>
    <d v="1899-12-30T19:23:00"/>
    <n v="50"/>
    <n v="111"/>
    <s v="Ticket"/>
    <s v="Saturday"/>
    <s v="Afternoon"/>
    <x v="6"/>
    <s v="19"/>
  </r>
  <r>
    <x v="0"/>
    <n v="5"/>
    <d v="2011-04-09T00:00:00"/>
    <x v="178"/>
    <d v="1899-12-30T17:39:00"/>
    <d v="2011-04-09T00:00:00"/>
    <d v="1899-12-30T19:36:00"/>
    <n v="50"/>
    <n v="117"/>
    <s v="Ticket"/>
    <s v="Saturday"/>
    <s v="Afternoon"/>
    <x v="6"/>
    <s v="19"/>
  </r>
  <r>
    <x v="0"/>
    <n v="6"/>
    <d v="2011-04-09T00:00:00"/>
    <x v="178"/>
    <d v="1899-12-30T17:42:00"/>
    <d v="2011-04-09T00:00:00"/>
    <d v="1899-12-30T19:59:00"/>
    <n v="50"/>
    <n v="137"/>
    <s v="Ticket"/>
    <s v="Saturday"/>
    <s v="Afternoon"/>
    <x v="6"/>
    <s v="19"/>
  </r>
  <r>
    <x v="0"/>
    <n v="6"/>
    <d v="2011-04-09T00:00:00"/>
    <x v="178"/>
    <d v="1899-12-30T19:06:00"/>
    <d v="2011-04-09T00:00:00"/>
    <d v="1899-12-30T20:33:00"/>
    <n v="50"/>
    <n v="87"/>
    <s v="Ticket"/>
    <s v="Saturday"/>
    <s v="Evening"/>
    <x v="7"/>
    <s v="20"/>
  </r>
  <r>
    <x v="0"/>
    <n v="6"/>
    <d v="2011-04-09T00:00:00"/>
    <x v="178"/>
    <d v="1899-12-30T19:56:00"/>
    <d v="2011-04-09T00:00:00"/>
    <d v="1899-12-30T22:57:00"/>
    <n v="70"/>
    <n v="181"/>
    <s v="Ticket"/>
    <s v="Saturday"/>
    <s v="Evening"/>
    <x v="7"/>
    <s v="22"/>
  </r>
  <r>
    <x v="0"/>
    <n v="5"/>
    <d v="2011-04-09T00:00:00"/>
    <x v="178"/>
    <d v="1899-12-30T20:21:00"/>
    <d v="2011-04-10T00:00:00"/>
    <d v="1899-12-30T02:16:00"/>
    <n v="110"/>
    <n v="355"/>
    <s v="Ticket"/>
    <s v="Saturday"/>
    <s v="Evening"/>
    <x v="8"/>
    <s v="02"/>
  </r>
  <r>
    <x v="0"/>
    <n v="6"/>
    <d v="2011-04-09T00:00:00"/>
    <x v="178"/>
    <d v="1899-12-30T20:56:00"/>
    <d v="2011-04-09T00:00:00"/>
    <d v="1899-12-30T22:22:00"/>
    <n v="50"/>
    <n v="86"/>
    <s v="Ticket"/>
    <s v="Saturday"/>
    <s v="Evening"/>
    <x v="8"/>
    <s v="22"/>
  </r>
  <r>
    <x v="0"/>
    <n v="6"/>
    <d v="2011-04-09T00:00:00"/>
    <x v="178"/>
    <d v="1899-12-30T21:13:00"/>
    <d v="2011-04-09T00:00:00"/>
    <d v="1899-12-30T22:12:00"/>
    <n v="50"/>
    <n v="59"/>
    <s v="Ticket"/>
    <s v="Saturday"/>
    <s v="Evening"/>
    <x v="13"/>
    <s v="22"/>
  </r>
  <r>
    <x v="0"/>
    <n v="5"/>
    <d v="2011-04-09T00:00:00"/>
    <x v="178"/>
    <d v="1899-12-30T23:02:00"/>
    <d v="2011-04-10T00:00:00"/>
    <d v="1899-12-30T01:18:00"/>
    <n v="50"/>
    <n v="136"/>
    <s v="Ticket"/>
    <s v="Saturday"/>
    <s v="Night"/>
    <x v="14"/>
    <s v="01"/>
  </r>
  <r>
    <x v="0"/>
    <n v="5"/>
    <d v="2011-04-10T00:00:00"/>
    <x v="179"/>
    <d v="1899-12-30T09:22:00"/>
    <d v="2011-04-10T00:00:00"/>
    <d v="1899-12-30T12:00:00"/>
    <n v="50"/>
    <n v="158"/>
    <s v="Ticket"/>
    <s v="Sunday"/>
    <s v="Night"/>
    <x v="10"/>
    <s v="12"/>
  </r>
  <r>
    <x v="0"/>
    <n v="5"/>
    <d v="2011-04-10T00:00:00"/>
    <x v="179"/>
    <d v="1899-12-30T11:20:00"/>
    <d v="2011-04-10T00:00:00"/>
    <d v="1899-12-30T16:23:00"/>
    <n v="110"/>
    <n v="303"/>
    <s v="Ticket"/>
    <s v="Sunday"/>
    <s v="Morning"/>
    <x v="1"/>
    <s v="16"/>
  </r>
  <r>
    <x v="0"/>
    <n v="5"/>
    <d v="2011-04-10T00:00:00"/>
    <x v="179"/>
    <d v="1899-12-30T11:57:00"/>
    <d v="2011-04-10T00:00:00"/>
    <d v="1899-12-30T15:57:00"/>
    <n v="70"/>
    <n v="240"/>
    <s v="Ticket"/>
    <s v="Sunday"/>
    <s v="Morning"/>
    <x v="1"/>
    <s v="15"/>
  </r>
  <r>
    <x v="0"/>
    <n v="6"/>
    <d v="2011-04-10T00:00:00"/>
    <x v="179"/>
    <d v="1899-12-30T13:32:00"/>
    <d v="2011-04-10T00:00:00"/>
    <d v="1899-12-30T16:56:00"/>
    <n v="70"/>
    <n v="204"/>
    <s v="Ticket"/>
    <s v="Sunday"/>
    <s v="Morning"/>
    <x v="3"/>
    <s v="16"/>
  </r>
  <r>
    <x v="0"/>
    <n v="5"/>
    <d v="2011-04-10T00:00:00"/>
    <x v="179"/>
    <d v="1899-12-30T13:40:00"/>
    <d v="2011-04-10T00:00:00"/>
    <d v="1899-12-30T16:12:00"/>
    <n v="50"/>
    <n v="152"/>
    <s v="Ticket"/>
    <s v="Sunday"/>
    <s v="Morning"/>
    <x v="3"/>
    <s v="16"/>
  </r>
  <r>
    <x v="0"/>
    <n v="5"/>
    <d v="2011-04-10T00:00:00"/>
    <x v="179"/>
    <d v="1899-12-30T14:13:00"/>
    <d v="2011-04-10T00:00:00"/>
    <d v="1899-12-30T16:35:00"/>
    <n v="50"/>
    <n v="142"/>
    <s v="Ticket"/>
    <s v="Sunday"/>
    <s v="Afternoon"/>
    <x v="4"/>
    <s v="16"/>
  </r>
  <r>
    <x v="0"/>
    <n v="6"/>
    <d v="2011-04-10T00:00:00"/>
    <x v="179"/>
    <d v="1899-12-30T14:56:00"/>
    <d v="2011-04-10T00:00:00"/>
    <d v="1899-12-30T17:42:00"/>
    <n v="50"/>
    <n v="166"/>
    <s v="Ticket"/>
    <s v="Sunday"/>
    <s v="Afternoon"/>
    <x v="4"/>
    <s v="17"/>
  </r>
  <r>
    <x v="0"/>
    <n v="6"/>
    <d v="2011-04-10T00:00:00"/>
    <x v="179"/>
    <d v="1899-12-30T15:24:00"/>
    <d v="2011-04-10T00:00:00"/>
    <d v="1899-12-30T18:05:00"/>
    <n v="50"/>
    <n v="161"/>
    <s v="Ticket"/>
    <s v="Sunday"/>
    <s v="Afternoon"/>
    <x v="5"/>
    <s v="18"/>
  </r>
  <r>
    <x v="0"/>
    <n v="6"/>
    <d v="2011-04-10T00:00:00"/>
    <x v="179"/>
    <d v="1899-12-30T15:45:00"/>
    <d v="2011-04-10T00:00:00"/>
    <d v="1899-12-30T17:05:00"/>
    <n v="50"/>
    <n v="80"/>
    <s v="Ticket"/>
    <s v="Sunday"/>
    <s v="Afternoon"/>
    <x v="5"/>
    <s v="17"/>
  </r>
  <r>
    <x v="0"/>
    <n v="6"/>
    <d v="2011-04-10T00:00:00"/>
    <x v="179"/>
    <d v="1899-12-30T16:21:00"/>
    <d v="2011-04-10T00:00:00"/>
    <d v="1899-12-30T18:47:00"/>
    <n v="50"/>
    <n v="146"/>
    <s v="Ticket"/>
    <s v="Sunday"/>
    <s v="Afternoon"/>
    <x v="11"/>
    <s v="18"/>
  </r>
  <r>
    <x v="0"/>
    <n v="5"/>
    <d v="2011-04-10T00:00:00"/>
    <x v="179"/>
    <d v="1899-12-30T17:26:00"/>
    <d v="2011-04-10T00:00:00"/>
    <d v="1899-12-30T19:06:00"/>
    <n v="50"/>
    <n v="100"/>
    <s v="Ticket"/>
    <s v="Sunday"/>
    <s v="Afternoon"/>
    <x v="6"/>
    <s v="19"/>
  </r>
  <r>
    <x v="0"/>
    <n v="6"/>
    <d v="2011-04-10T00:00:00"/>
    <x v="179"/>
    <d v="1899-12-30T20:49:00"/>
    <d v="2011-04-11T00:00:00"/>
    <d v="1899-12-30T00:41:00"/>
    <n v="70"/>
    <n v="232"/>
    <s v="Ticket"/>
    <s v="Sunday"/>
    <s v="Evening"/>
    <x v="8"/>
    <s v="00"/>
  </r>
  <r>
    <x v="0"/>
    <n v="5"/>
    <d v="2011-04-16T00:00:00"/>
    <x v="180"/>
    <d v="1899-12-30T10:11:00"/>
    <d v="2011-04-16T00:00:00"/>
    <d v="1899-12-30T14:19:00"/>
    <n v="90"/>
    <n v="248"/>
    <s v="Ticket"/>
    <s v="Saturday"/>
    <s v="Morning"/>
    <x v="0"/>
    <s v="14"/>
  </r>
  <r>
    <x v="0"/>
    <n v="6"/>
    <d v="2011-04-16T00:00:00"/>
    <x v="180"/>
    <d v="1899-12-30T10:44:00"/>
    <d v="2011-04-16T00:00:00"/>
    <d v="1899-12-30T13:13:00"/>
    <n v="50"/>
    <n v="149"/>
    <s v="Ticket"/>
    <s v="Saturday"/>
    <s v="Morning"/>
    <x v="0"/>
    <s v="13"/>
  </r>
  <r>
    <x v="0"/>
    <n v="5"/>
    <d v="2011-04-16T00:00:00"/>
    <x v="180"/>
    <d v="1899-12-30T11:54:00"/>
    <d v="2011-04-16T00:00:00"/>
    <d v="1899-12-30T19:39:00"/>
    <n v="150"/>
    <n v="465"/>
    <s v="Ticket"/>
    <s v="Saturday"/>
    <s v="Morning"/>
    <x v="1"/>
    <s v="19"/>
  </r>
  <r>
    <x v="0"/>
    <n v="5"/>
    <d v="2011-04-16T00:00:00"/>
    <x v="180"/>
    <d v="1899-12-30T12:30:00"/>
    <d v="2011-04-16T00:00:00"/>
    <d v="1899-12-30T18:28:00"/>
    <n v="110"/>
    <n v="358"/>
    <s v="Ticket"/>
    <s v="Saturday"/>
    <s v="Morning"/>
    <x v="2"/>
    <s v="18"/>
  </r>
  <r>
    <x v="0"/>
    <n v="5"/>
    <d v="2011-04-16T00:00:00"/>
    <x v="180"/>
    <d v="1899-12-30T12:43:00"/>
    <d v="2011-04-16T00:00:00"/>
    <d v="1899-12-30T14:12:00"/>
    <n v="50"/>
    <n v="89"/>
    <s v="Ticket"/>
    <s v="Saturday"/>
    <s v="Morning"/>
    <x v="2"/>
    <s v="14"/>
  </r>
  <r>
    <x v="0"/>
    <n v="5"/>
    <d v="2011-04-16T00:00:00"/>
    <x v="180"/>
    <d v="1899-12-30T12:45:00"/>
    <d v="2011-04-16T00:00:00"/>
    <d v="1899-12-30T17:28:00"/>
    <n v="90"/>
    <n v="283"/>
    <s v="Ticket"/>
    <s v="Saturday"/>
    <s v="Morning"/>
    <x v="2"/>
    <s v="17"/>
  </r>
  <r>
    <x v="0"/>
    <n v="6"/>
    <d v="2011-04-16T00:00:00"/>
    <x v="180"/>
    <d v="1899-12-30T13:07:00"/>
    <d v="2011-04-16T00:00:00"/>
    <d v="1899-12-30T16:00:00"/>
    <n v="50"/>
    <n v="173"/>
    <s v="Ticket"/>
    <s v="Saturday"/>
    <s v="Morning"/>
    <x v="3"/>
    <s v="16"/>
  </r>
  <r>
    <x v="0"/>
    <n v="6"/>
    <d v="2011-04-16T00:00:00"/>
    <x v="180"/>
    <d v="1899-12-30T13:14:00"/>
    <d v="2011-04-16T00:00:00"/>
    <d v="1899-12-30T14:53:00"/>
    <n v="50"/>
    <n v="99"/>
    <s v="Ticket"/>
    <s v="Saturday"/>
    <s v="Morning"/>
    <x v="3"/>
    <s v="14"/>
  </r>
  <r>
    <x v="0"/>
    <n v="5"/>
    <d v="2011-04-16T00:00:00"/>
    <x v="180"/>
    <d v="1899-12-30T14:26:00"/>
    <d v="2011-04-16T00:00:00"/>
    <d v="1899-12-30T15:56:00"/>
    <n v="50"/>
    <n v="90"/>
    <s v="Ticket"/>
    <s v="Saturday"/>
    <s v="Afternoon"/>
    <x v="4"/>
    <s v="15"/>
  </r>
  <r>
    <x v="0"/>
    <n v="6"/>
    <d v="2011-04-16T00:00:00"/>
    <x v="180"/>
    <d v="1899-12-30T14:57:00"/>
    <d v="2011-04-16T00:00:00"/>
    <d v="1899-12-30T20:49:00"/>
    <n v="110"/>
    <n v="352"/>
    <s v="Ticket"/>
    <s v="Saturday"/>
    <s v="Afternoon"/>
    <x v="4"/>
    <s v="20"/>
  </r>
  <r>
    <x v="0"/>
    <n v="6"/>
    <d v="2011-04-16T00:00:00"/>
    <x v="180"/>
    <d v="1899-12-30T15:42:00"/>
    <d v="2011-04-16T00:00:00"/>
    <d v="1899-12-30T17:44:00"/>
    <n v="50"/>
    <n v="122"/>
    <s v="Ticket"/>
    <s v="Saturday"/>
    <s v="Afternoon"/>
    <x v="5"/>
    <s v="17"/>
  </r>
  <r>
    <x v="0"/>
    <n v="5"/>
    <d v="2011-04-16T00:00:00"/>
    <x v="180"/>
    <d v="1899-12-30T15:46:00"/>
    <d v="2011-04-16T00:00:00"/>
    <d v="1899-12-30T16:50:00"/>
    <n v="50"/>
    <n v="64"/>
    <s v="Ticket"/>
    <s v="Saturday"/>
    <s v="Afternoon"/>
    <x v="5"/>
    <s v="16"/>
  </r>
  <r>
    <x v="0"/>
    <n v="5"/>
    <d v="2011-04-16T00:00:00"/>
    <x v="180"/>
    <d v="1899-12-30T15:56:00"/>
    <d v="2011-04-16T00:00:00"/>
    <d v="1899-12-30T17:44:00"/>
    <n v="50"/>
    <n v="108"/>
    <s v="Ticket"/>
    <s v="Saturday"/>
    <s v="Afternoon"/>
    <x v="5"/>
    <s v="17"/>
  </r>
  <r>
    <x v="0"/>
    <n v="5"/>
    <d v="2011-04-16T00:00:00"/>
    <x v="180"/>
    <d v="1899-12-30T16:02:00"/>
    <d v="2011-04-16T00:00:00"/>
    <d v="1899-12-30T16:17:00"/>
    <n v="50"/>
    <n v="15"/>
    <s v="Ticket"/>
    <s v="Saturday"/>
    <s v="Afternoon"/>
    <x v="11"/>
    <s v="16"/>
  </r>
  <r>
    <x v="0"/>
    <n v="6"/>
    <d v="2011-04-16T00:00:00"/>
    <x v="180"/>
    <d v="1899-12-30T17:40:00"/>
    <d v="2011-04-16T00:00:00"/>
    <d v="1899-12-30T20:26:00"/>
    <n v="50"/>
    <n v="166"/>
    <s v="Ticket"/>
    <s v="Saturday"/>
    <s v="Afternoon"/>
    <x v="6"/>
    <s v="20"/>
  </r>
  <r>
    <x v="0"/>
    <n v="5"/>
    <d v="2011-04-16T00:00:00"/>
    <x v="180"/>
    <d v="1899-12-30T17:47:00"/>
    <d v="2011-04-16T00:00:00"/>
    <d v="1899-12-30T21:10:00"/>
    <n v="70"/>
    <n v="203"/>
    <s v="Ticket"/>
    <s v="Saturday"/>
    <s v="Afternoon"/>
    <x v="6"/>
    <s v="21"/>
  </r>
  <r>
    <x v="0"/>
    <n v="6"/>
    <d v="2011-04-16T00:00:00"/>
    <x v="180"/>
    <d v="1899-12-30T18:34:00"/>
    <d v="2011-04-16T00:00:00"/>
    <d v="1899-12-30T20:41:00"/>
    <n v="50"/>
    <n v="127"/>
    <s v="Ticket"/>
    <s v="Saturday"/>
    <s v="Evening"/>
    <x v="12"/>
    <s v="20"/>
  </r>
  <r>
    <x v="0"/>
    <n v="5"/>
    <d v="2011-04-16T00:00:00"/>
    <x v="180"/>
    <d v="1899-12-30T19:04:00"/>
    <d v="2011-04-16T00:00:00"/>
    <d v="1899-12-30T23:10:00"/>
    <n v="90"/>
    <n v="246"/>
    <s v="Ticket"/>
    <s v="Saturday"/>
    <s v="Evening"/>
    <x v="7"/>
    <s v="23"/>
  </r>
  <r>
    <x v="0"/>
    <n v="6"/>
    <d v="2011-04-16T00:00:00"/>
    <x v="180"/>
    <d v="1899-12-30T19:56:00"/>
    <d v="2011-04-16T00:00:00"/>
    <d v="1899-12-30T20:38:00"/>
    <n v="50"/>
    <n v="42"/>
    <s v="Ticket"/>
    <s v="Saturday"/>
    <s v="Evening"/>
    <x v="7"/>
    <s v="20"/>
  </r>
  <r>
    <x v="0"/>
    <n v="5"/>
    <d v="2011-04-16T00:00:00"/>
    <x v="180"/>
    <d v="1899-12-30T21:22:00"/>
    <d v="2011-04-16T00:00:00"/>
    <d v="1899-12-30T23:47:00"/>
    <n v="50"/>
    <n v="145"/>
    <s v="Ticket"/>
    <s v="Saturday"/>
    <s v="Evening"/>
    <x v="13"/>
    <s v="23"/>
  </r>
  <r>
    <x v="0"/>
    <n v="6"/>
    <d v="2011-04-16T00:00:00"/>
    <x v="180"/>
    <d v="1899-12-30T21:52:00"/>
    <d v="2011-04-17T00:00:00"/>
    <d v="1899-12-30T00:16:00"/>
    <n v="50"/>
    <n v="144"/>
    <s v="Ticket"/>
    <s v="Saturday"/>
    <s v="Evening"/>
    <x v="13"/>
    <s v="00"/>
  </r>
  <r>
    <x v="0"/>
    <n v="5"/>
    <d v="2011-04-16T00:00:00"/>
    <x v="180"/>
    <d v="1899-12-30T22:02:00"/>
    <d v="2011-04-17T00:00:00"/>
    <d v="1899-12-30T00:07:00"/>
    <n v="50"/>
    <n v="125"/>
    <s v="Ticket"/>
    <s v="Saturday"/>
    <s v="Night"/>
    <x v="9"/>
    <s v="00"/>
  </r>
  <r>
    <x v="0"/>
    <n v="5"/>
    <d v="2011-04-17T00:00:00"/>
    <x v="181"/>
    <d v="1899-12-30T11:13:00"/>
    <d v="2011-04-17T00:00:00"/>
    <d v="1899-12-30T11:35:00"/>
    <n v="50"/>
    <n v="22"/>
    <s v="Ticket"/>
    <s v="Sunday"/>
    <s v="Morning"/>
    <x v="1"/>
    <s v="11"/>
  </r>
  <r>
    <x v="0"/>
    <n v="5"/>
    <d v="2011-04-17T00:00:00"/>
    <x v="181"/>
    <d v="1899-12-30T12:54:00"/>
    <d v="2011-04-17T00:00:00"/>
    <d v="1899-12-30T16:20:00"/>
    <n v="70"/>
    <n v="206"/>
    <s v="Ticket"/>
    <s v="Sunday"/>
    <s v="Morning"/>
    <x v="2"/>
    <s v="16"/>
  </r>
  <r>
    <x v="0"/>
    <n v="5"/>
    <d v="2011-04-17T00:00:00"/>
    <x v="181"/>
    <d v="1899-12-30T12:58:00"/>
    <d v="2011-04-17T00:00:00"/>
    <d v="1899-12-30T16:14:00"/>
    <n v="70"/>
    <n v="196"/>
    <s v="Ticket"/>
    <s v="Sunday"/>
    <s v="Morning"/>
    <x v="2"/>
    <s v="16"/>
  </r>
  <r>
    <x v="0"/>
    <n v="5"/>
    <d v="2011-04-17T00:00:00"/>
    <x v="181"/>
    <d v="1899-12-30T13:16:00"/>
    <d v="2011-04-17T00:00:00"/>
    <d v="1899-12-30T16:48:00"/>
    <n v="70"/>
    <n v="212"/>
    <s v="Ticket"/>
    <s v="Sunday"/>
    <s v="Morning"/>
    <x v="3"/>
    <s v="16"/>
  </r>
  <r>
    <x v="0"/>
    <n v="5"/>
    <d v="2011-04-17T00:00:00"/>
    <x v="181"/>
    <d v="1899-12-30T15:22:00"/>
    <d v="2011-04-17T00:00:00"/>
    <d v="1899-12-30T21:00:00"/>
    <n v="110"/>
    <n v="338"/>
    <s v="Ticket"/>
    <s v="Sunday"/>
    <s v="Afternoon"/>
    <x v="5"/>
    <s v="21"/>
  </r>
  <r>
    <x v="0"/>
    <n v="5"/>
    <d v="2011-04-17T00:00:00"/>
    <x v="181"/>
    <d v="1899-12-30T16:35:00"/>
    <d v="2011-04-17T00:00:00"/>
    <d v="1899-12-30T19:27:00"/>
    <n v="50"/>
    <n v="172"/>
    <s v="Ticket"/>
    <s v="Sunday"/>
    <s v="Afternoon"/>
    <x v="11"/>
    <s v="19"/>
  </r>
  <r>
    <x v="0"/>
    <n v="5"/>
    <d v="2011-04-17T00:00:00"/>
    <x v="181"/>
    <d v="1899-12-30T16:41:00"/>
    <d v="2011-04-17T00:00:00"/>
    <d v="1899-12-30T18:21:00"/>
    <n v="50"/>
    <n v="100"/>
    <s v="Ticket"/>
    <s v="Sunday"/>
    <s v="Afternoon"/>
    <x v="11"/>
    <s v="18"/>
  </r>
  <r>
    <x v="0"/>
    <n v="5"/>
    <d v="2011-04-17T00:00:00"/>
    <x v="181"/>
    <d v="1899-12-30T16:54:00"/>
    <d v="2011-04-17T00:00:00"/>
    <d v="1899-12-30T19:56:00"/>
    <n v="70"/>
    <n v="182"/>
    <s v="Ticket"/>
    <s v="Sunday"/>
    <s v="Afternoon"/>
    <x v="11"/>
    <s v="19"/>
  </r>
  <r>
    <x v="0"/>
    <n v="6"/>
    <d v="2011-04-17T00:00:00"/>
    <x v="181"/>
    <d v="1899-12-30T17:10:00"/>
    <d v="2011-04-17T00:00:00"/>
    <d v="1899-12-30T21:22:00"/>
    <n v="90"/>
    <n v="252"/>
    <s v="Ticket"/>
    <s v="Sunday"/>
    <s v="Afternoon"/>
    <x v="6"/>
    <s v="21"/>
  </r>
  <r>
    <x v="0"/>
    <n v="6"/>
    <d v="2011-04-17T00:00:00"/>
    <x v="181"/>
    <d v="1899-12-30T17:16:00"/>
    <d v="2011-04-17T00:00:00"/>
    <d v="1899-12-30T20:28:00"/>
    <n v="70"/>
    <n v="192"/>
    <s v="Ticket"/>
    <s v="Sunday"/>
    <s v="Afternoon"/>
    <x v="6"/>
    <s v="20"/>
  </r>
  <r>
    <x v="0"/>
    <n v="5"/>
    <d v="2011-04-17T00:00:00"/>
    <x v="181"/>
    <d v="1899-12-30T17:20:00"/>
    <d v="2011-04-17T00:00:00"/>
    <d v="1899-12-30T20:17:00"/>
    <n v="50"/>
    <n v="177"/>
    <s v="Ticket"/>
    <s v="Sunday"/>
    <s v="Afternoon"/>
    <x v="6"/>
    <s v="20"/>
  </r>
  <r>
    <x v="0"/>
    <n v="5"/>
    <d v="2011-04-17T00:00:00"/>
    <x v="181"/>
    <d v="1899-12-30T18:03:00"/>
    <d v="2011-04-18T00:00:00"/>
    <d v="1899-12-30T01:31:00"/>
    <n v="150"/>
    <n v="448"/>
    <s v="Ticket"/>
    <s v="Sunday"/>
    <s v="Evening"/>
    <x v="12"/>
    <s v="01"/>
  </r>
  <r>
    <x v="0"/>
    <n v="5"/>
    <d v="2011-04-17T00:00:00"/>
    <x v="181"/>
    <d v="1899-12-30T18:33:00"/>
    <d v="2011-04-17T00:00:00"/>
    <d v="1899-12-30T21:01:00"/>
    <n v="50"/>
    <n v="148"/>
    <s v="Ticket"/>
    <s v="Sunday"/>
    <s v="Evening"/>
    <x v="12"/>
    <s v="21"/>
  </r>
  <r>
    <x v="0"/>
    <n v="6"/>
    <d v="2011-04-17T00:00:00"/>
    <x v="181"/>
    <d v="1899-12-30T18:56:00"/>
    <d v="2011-04-17T00:00:00"/>
    <d v="1899-12-30T20:58:00"/>
    <n v="50"/>
    <n v="122"/>
    <s v="Ticket"/>
    <s v="Sunday"/>
    <s v="Evening"/>
    <x v="12"/>
    <s v="20"/>
  </r>
  <r>
    <x v="0"/>
    <n v="6"/>
    <d v="2011-04-17T00:00:00"/>
    <x v="181"/>
    <d v="1899-12-30T20:00:00"/>
    <d v="2011-04-17T00:00:00"/>
    <d v="1899-12-30T20:56:00"/>
    <n v="50"/>
    <n v="56"/>
    <s v="Ticket"/>
    <s v="Sunday"/>
    <s v="Evening"/>
    <x v="8"/>
    <s v="20"/>
  </r>
  <r>
    <x v="0"/>
    <n v="5"/>
    <d v="2011-04-23T00:00:00"/>
    <x v="182"/>
    <d v="1899-12-30T08:44:00"/>
    <d v="2011-04-23T00:00:00"/>
    <d v="1899-12-30T19:01:00"/>
    <n v="0"/>
    <n v="617"/>
    <s v="Pass"/>
    <s v="Saturday"/>
    <s v="Night"/>
    <x v="16"/>
    <s v="19"/>
  </r>
  <r>
    <x v="0"/>
    <n v="5"/>
    <d v="2011-04-23T00:00:00"/>
    <x v="182"/>
    <d v="1899-12-30T09:40:00"/>
    <d v="2011-04-23T00:00:00"/>
    <d v="1899-12-30T13:08:00"/>
    <n v="70"/>
    <n v="208"/>
    <s v="Ticket"/>
    <s v="Saturday"/>
    <s v="Night"/>
    <x v="10"/>
    <s v="13"/>
  </r>
  <r>
    <x v="0"/>
    <n v="5"/>
    <d v="2011-04-23T00:00:00"/>
    <x v="182"/>
    <d v="1899-12-30T10:16:00"/>
    <d v="2011-04-23T00:00:00"/>
    <d v="1899-12-30T14:08:00"/>
    <n v="70"/>
    <n v="232"/>
    <s v="Ticket"/>
    <s v="Saturday"/>
    <s v="Morning"/>
    <x v="0"/>
    <s v="14"/>
  </r>
  <r>
    <x v="0"/>
    <n v="6"/>
    <d v="2011-04-23T00:00:00"/>
    <x v="182"/>
    <d v="1899-12-30T12:46:00"/>
    <d v="2011-04-23T00:00:00"/>
    <d v="1899-12-30T16:32:00"/>
    <n v="70"/>
    <n v="226"/>
    <s v="Ticket"/>
    <s v="Saturday"/>
    <s v="Morning"/>
    <x v="2"/>
    <s v="16"/>
  </r>
  <r>
    <x v="0"/>
    <n v="5"/>
    <d v="2011-04-23T00:00:00"/>
    <x v="182"/>
    <d v="1899-12-30T15:08:00"/>
    <d v="2011-04-23T00:00:00"/>
    <d v="1899-12-30T17:55:00"/>
    <n v="50"/>
    <n v="167"/>
    <s v="Ticket"/>
    <s v="Saturday"/>
    <s v="Afternoon"/>
    <x v="5"/>
    <s v="17"/>
  </r>
  <r>
    <x v="0"/>
    <n v="8"/>
    <d v="2011-04-23T00:00:00"/>
    <x v="182"/>
    <d v="1899-12-30T15:35:00"/>
    <d v="2011-04-23T00:00:00"/>
    <d v="1899-12-30T19:09:00"/>
    <n v="70"/>
    <n v="214"/>
    <s v="Ticket"/>
    <s v="Saturday"/>
    <s v="Afternoon"/>
    <x v="5"/>
    <s v="19"/>
  </r>
  <r>
    <x v="0"/>
    <n v="6"/>
    <d v="2011-04-23T00:00:00"/>
    <x v="182"/>
    <d v="1899-12-30T16:47:00"/>
    <d v="2011-04-23T00:00:00"/>
    <d v="1899-12-30T19:08:00"/>
    <n v="50"/>
    <n v="141"/>
    <s v="Ticket"/>
    <s v="Saturday"/>
    <s v="Afternoon"/>
    <x v="11"/>
    <s v="19"/>
  </r>
  <r>
    <x v="0"/>
    <n v="8"/>
    <d v="2011-04-23T00:00:00"/>
    <x v="182"/>
    <d v="1899-12-30T18:24:00"/>
    <d v="2011-04-23T00:00:00"/>
    <d v="1899-12-30T20:28:00"/>
    <n v="50"/>
    <n v="124"/>
    <s v="Ticket"/>
    <s v="Saturday"/>
    <s v="Evening"/>
    <x v="12"/>
    <s v="20"/>
  </r>
  <r>
    <x v="0"/>
    <n v="5"/>
    <d v="2011-04-23T00:00:00"/>
    <x v="182"/>
    <d v="1899-12-30T18:47:00"/>
    <d v="2011-04-23T00:00:00"/>
    <d v="1899-12-30T21:07:00"/>
    <n v="50"/>
    <n v="140"/>
    <s v="Ticket"/>
    <s v="Saturday"/>
    <s v="Evening"/>
    <x v="12"/>
    <s v="21"/>
  </r>
  <r>
    <x v="0"/>
    <n v="5"/>
    <d v="2011-04-23T00:00:00"/>
    <x v="182"/>
    <d v="1899-12-30T20:14:00"/>
    <d v="2011-04-23T00:00:00"/>
    <d v="1899-12-30T21:07:00"/>
    <n v="50"/>
    <n v="53"/>
    <s v="Ticket"/>
    <s v="Saturday"/>
    <s v="Evening"/>
    <x v="8"/>
    <s v="21"/>
  </r>
  <r>
    <x v="0"/>
    <n v="5"/>
    <d v="2011-04-23T00:00:00"/>
    <x v="182"/>
    <d v="1899-12-30T20:20:00"/>
    <d v="2011-04-23T00:00:00"/>
    <d v="1899-12-30T22:33:00"/>
    <n v="50"/>
    <n v="133"/>
    <s v="Ticket"/>
    <s v="Saturday"/>
    <s v="Evening"/>
    <x v="8"/>
    <s v="22"/>
  </r>
  <r>
    <x v="0"/>
    <n v="6"/>
    <d v="2011-04-23T00:00:00"/>
    <x v="182"/>
    <d v="1899-12-30T20:35:00"/>
    <d v="2011-04-23T00:00:00"/>
    <d v="1899-12-30T22:05:00"/>
    <n v="50"/>
    <n v="90"/>
    <s v="Ticket"/>
    <s v="Saturday"/>
    <s v="Evening"/>
    <x v="8"/>
    <s v="22"/>
  </r>
  <r>
    <x v="0"/>
    <n v="8"/>
    <d v="2011-04-23T00:00:00"/>
    <x v="182"/>
    <d v="1899-12-30T21:44:00"/>
    <d v="2011-04-24T00:00:00"/>
    <d v="1899-12-30T00:38:00"/>
    <n v="50"/>
    <n v="174"/>
    <s v="Ticket"/>
    <s v="Saturday"/>
    <s v="Evening"/>
    <x v="13"/>
    <s v="00"/>
  </r>
  <r>
    <x v="0"/>
    <n v="5"/>
    <d v="2011-04-24T00:00:00"/>
    <x v="183"/>
    <d v="1899-12-30T11:56:00"/>
    <d v="2011-04-24T00:00:00"/>
    <d v="1899-12-30T13:52:00"/>
    <n v="50"/>
    <n v="116"/>
    <s v="Ticket"/>
    <s v="Sunday"/>
    <s v="Morning"/>
    <x v="1"/>
    <s v="13"/>
  </r>
  <r>
    <x v="0"/>
    <n v="5"/>
    <d v="2011-04-24T00:00:00"/>
    <x v="183"/>
    <d v="1899-12-30T12:44:00"/>
    <d v="2011-04-24T00:00:00"/>
    <d v="1899-12-30T14:44:00"/>
    <n v="50"/>
    <n v="120"/>
    <s v="Ticket"/>
    <s v="Sunday"/>
    <s v="Morning"/>
    <x v="2"/>
    <s v="14"/>
  </r>
  <r>
    <x v="0"/>
    <n v="6"/>
    <d v="2011-04-24T00:00:00"/>
    <x v="183"/>
    <d v="1899-12-30T13:14:00"/>
    <d v="2011-04-24T00:00:00"/>
    <d v="1899-12-30T16:14:00"/>
    <n v="50"/>
    <n v="180"/>
    <s v="Ticket"/>
    <s v="Sunday"/>
    <s v="Morning"/>
    <x v="3"/>
    <s v="16"/>
  </r>
  <r>
    <x v="0"/>
    <n v="5"/>
    <d v="2011-04-24T00:00:00"/>
    <x v="183"/>
    <d v="1899-12-30T13:29:00"/>
    <d v="2011-04-24T00:00:00"/>
    <d v="1899-12-30T18:04:00"/>
    <n v="90"/>
    <n v="275"/>
    <s v="Manual"/>
    <s v="Sunday"/>
    <s v="Morning"/>
    <x v="3"/>
    <s v="18"/>
  </r>
  <r>
    <x v="0"/>
    <n v="5"/>
    <d v="2011-04-24T00:00:00"/>
    <x v="183"/>
    <d v="1899-12-30T14:05:00"/>
    <d v="2011-04-24T00:00:00"/>
    <d v="1899-12-30T15:08:00"/>
    <n v="50"/>
    <n v="63"/>
    <s v="Ticket"/>
    <s v="Sunday"/>
    <s v="Afternoon"/>
    <x v="4"/>
    <s v="15"/>
  </r>
  <r>
    <x v="0"/>
    <n v="5"/>
    <d v="2011-04-24T00:00:00"/>
    <x v="183"/>
    <d v="1899-12-30T14:33:00"/>
    <d v="2011-04-24T00:00:00"/>
    <d v="1899-12-30T16:31:00"/>
    <n v="50"/>
    <n v="118"/>
    <s v="Ticket"/>
    <s v="Sunday"/>
    <s v="Afternoon"/>
    <x v="4"/>
    <s v="16"/>
  </r>
  <r>
    <x v="0"/>
    <n v="5"/>
    <d v="2011-04-24T00:00:00"/>
    <x v="183"/>
    <d v="1899-12-30T14:44:00"/>
    <d v="2011-04-24T00:00:00"/>
    <d v="1899-12-30T16:07:00"/>
    <n v="50"/>
    <n v="83"/>
    <s v="Ticket"/>
    <s v="Sunday"/>
    <s v="Afternoon"/>
    <x v="4"/>
    <s v="16"/>
  </r>
  <r>
    <x v="0"/>
    <n v="6"/>
    <d v="2011-04-24T00:00:00"/>
    <x v="183"/>
    <d v="1899-12-30T15:07:00"/>
    <d v="2011-04-24T00:00:00"/>
    <d v="1899-12-30T21:01:00"/>
    <n v="110"/>
    <n v="354"/>
    <s v="Ticket"/>
    <s v="Sunday"/>
    <s v="Afternoon"/>
    <x v="5"/>
    <s v="21"/>
  </r>
  <r>
    <x v="0"/>
    <n v="6"/>
    <d v="2011-04-24T00:00:00"/>
    <x v="183"/>
    <d v="1899-12-30T15:08:00"/>
    <d v="2011-04-24T00:00:00"/>
    <d v="1899-12-30T15:10:00"/>
    <n v="50"/>
    <n v="2"/>
    <s v="Ticket"/>
    <s v="Sunday"/>
    <s v="Afternoon"/>
    <x v="5"/>
    <s v="15"/>
  </r>
  <r>
    <x v="0"/>
    <n v="5"/>
    <d v="2011-04-24T00:00:00"/>
    <x v="183"/>
    <d v="1899-12-30T16:26:00"/>
    <d v="2011-04-24T00:00:00"/>
    <d v="1899-12-30T17:32:00"/>
    <n v="50"/>
    <n v="66"/>
    <s v="Ticket"/>
    <s v="Sunday"/>
    <s v="Afternoon"/>
    <x v="11"/>
    <s v="17"/>
  </r>
  <r>
    <x v="0"/>
    <n v="6"/>
    <d v="2011-04-24T00:00:00"/>
    <x v="183"/>
    <d v="1899-12-30T16:31:00"/>
    <d v="2011-04-24T00:00:00"/>
    <d v="1899-12-30T17:57:00"/>
    <n v="50"/>
    <n v="86"/>
    <s v="Ticket"/>
    <s v="Sunday"/>
    <s v="Afternoon"/>
    <x v="11"/>
    <s v="17"/>
  </r>
  <r>
    <x v="0"/>
    <n v="6"/>
    <d v="2011-04-24T00:00:00"/>
    <x v="183"/>
    <d v="1899-12-30T17:01:00"/>
    <d v="2011-04-24T00:00:00"/>
    <d v="1899-12-30T18:55:00"/>
    <n v="50"/>
    <n v="114"/>
    <s v="Ticket"/>
    <s v="Sunday"/>
    <s v="Afternoon"/>
    <x v="6"/>
    <s v="18"/>
  </r>
  <r>
    <x v="0"/>
    <n v="5"/>
    <d v="2011-04-24T00:00:00"/>
    <x v="183"/>
    <d v="1899-12-30T18:01:00"/>
    <d v="2011-04-24T00:00:00"/>
    <d v="1899-12-30T21:27:00"/>
    <n v="70"/>
    <n v="206"/>
    <s v="Ticket"/>
    <s v="Sunday"/>
    <s v="Evening"/>
    <x v="12"/>
    <s v="21"/>
  </r>
  <r>
    <x v="0"/>
    <n v="5"/>
    <d v="2011-04-24T00:00:00"/>
    <x v="183"/>
    <d v="1899-12-30T18:34:00"/>
    <d v="2011-04-24T00:00:00"/>
    <d v="1899-12-30T21:02:00"/>
    <n v="50"/>
    <n v="148"/>
    <s v="Ticket"/>
    <s v="Sunday"/>
    <s v="Evening"/>
    <x v="12"/>
    <s v="21"/>
  </r>
  <r>
    <x v="0"/>
    <n v="8"/>
    <d v="2011-04-24T00:00:00"/>
    <x v="183"/>
    <d v="1899-12-30T18:57:00"/>
    <d v="2011-04-24T00:00:00"/>
    <d v="1899-12-30T21:40:00"/>
    <n v="50"/>
    <n v="163"/>
    <s v="Ticket"/>
    <s v="Sunday"/>
    <s v="Evening"/>
    <x v="12"/>
    <s v="21"/>
  </r>
  <r>
    <x v="0"/>
    <n v="5"/>
    <d v="2011-04-24T00:00:00"/>
    <x v="183"/>
    <d v="1899-12-30T19:00:00"/>
    <d v="2011-04-24T00:00:00"/>
    <d v="1899-12-30T21:06:00"/>
    <n v="50"/>
    <n v="126"/>
    <s v="Ticket"/>
    <s v="Sunday"/>
    <s v="Evening"/>
    <x v="7"/>
    <s v="21"/>
  </r>
  <r>
    <x v="0"/>
    <n v="6"/>
    <d v="2011-04-24T00:00:00"/>
    <x v="183"/>
    <d v="1899-12-30T19:26:00"/>
    <d v="2011-04-24T00:00:00"/>
    <d v="1899-12-30T19:57:00"/>
    <n v="50"/>
    <n v="31"/>
    <s v="Ticket"/>
    <s v="Sunday"/>
    <s v="Evening"/>
    <x v="7"/>
    <s v="19"/>
  </r>
  <r>
    <x v="0"/>
    <n v="6"/>
    <d v="2011-04-24T00:00:00"/>
    <x v="183"/>
    <d v="1899-12-30T19:57:00"/>
    <d v="2011-04-24T00:00:00"/>
    <d v="1899-12-30T23:14:00"/>
    <n v="70"/>
    <n v="197"/>
    <s v="Ticket"/>
    <s v="Sunday"/>
    <s v="Evening"/>
    <x v="7"/>
    <s v="23"/>
  </r>
  <r>
    <x v="0"/>
    <n v="5"/>
    <d v="2011-04-24T00:00:00"/>
    <x v="183"/>
    <d v="1899-12-30T22:38:00"/>
    <d v="2011-04-25T00:00:00"/>
    <d v="1899-12-30T01:22:00"/>
    <n v="50"/>
    <n v="164"/>
    <s v="Ticket"/>
    <s v="Sunday"/>
    <s v="Night"/>
    <x v="9"/>
    <s v="01"/>
  </r>
  <r>
    <x v="0"/>
    <n v="5"/>
    <d v="2011-04-30T00:00:00"/>
    <x v="184"/>
    <d v="1899-12-30T11:13:00"/>
    <d v="2011-04-30T00:00:00"/>
    <d v="1899-12-30T12:06:00"/>
    <n v="50"/>
    <n v="53"/>
    <s v="Ticket"/>
    <s v="Saturday"/>
    <s v="Morning"/>
    <x v="1"/>
    <s v="12"/>
  </r>
  <r>
    <x v="0"/>
    <n v="5"/>
    <d v="2011-04-30T00:00:00"/>
    <x v="184"/>
    <d v="1899-12-30T11:35:00"/>
    <d v="2011-04-30T00:00:00"/>
    <d v="1899-12-30T17:47:00"/>
    <n v="130"/>
    <n v="372"/>
    <s v="Ticket"/>
    <s v="Saturday"/>
    <s v="Morning"/>
    <x v="1"/>
    <s v="17"/>
  </r>
  <r>
    <x v="0"/>
    <n v="5"/>
    <d v="2011-04-30T00:00:00"/>
    <x v="184"/>
    <d v="1899-12-30T12:01:00"/>
    <d v="2011-04-30T00:00:00"/>
    <d v="1899-12-30T13:34:00"/>
    <n v="50"/>
    <n v="93"/>
    <s v="Ticket"/>
    <s v="Saturday"/>
    <s v="Morning"/>
    <x v="2"/>
    <s v="13"/>
  </r>
  <r>
    <x v="0"/>
    <n v="5"/>
    <d v="2011-04-30T00:00:00"/>
    <x v="184"/>
    <d v="1899-12-30T12:27:00"/>
    <d v="2011-04-30T00:00:00"/>
    <d v="1899-12-30T15:08:00"/>
    <n v="50"/>
    <n v="161"/>
    <s v="Ticket"/>
    <s v="Saturday"/>
    <s v="Morning"/>
    <x v="2"/>
    <s v="15"/>
  </r>
  <r>
    <x v="0"/>
    <n v="6"/>
    <d v="2011-04-30T00:00:00"/>
    <x v="184"/>
    <d v="1899-12-30T13:18:00"/>
    <d v="2011-04-30T00:00:00"/>
    <d v="1899-12-30T21:24:00"/>
    <n v="170"/>
    <n v="486"/>
    <s v="Ticket"/>
    <s v="Saturday"/>
    <s v="Morning"/>
    <x v="3"/>
    <s v="21"/>
  </r>
  <r>
    <x v="0"/>
    <n v="5"/>
    <d v="2011-04-30T00:00:00"/>
    <x v="184"/>
    <d v="1899-12-30T13:24:00"/>
    <d v="2011-04-30T00:00:00"/>
    <d v="1899-12-30T16:20:00"/>
    <n v="50"/>
    <n v="176"/>
    <s v="Ticket"/>
    <s v="Saturday"/>
    <s v="Morning"/>
    <x v="3"/>
    <s v="16"/>
  </r>
  <r>
    <x v="0"/>
    <n v="5"/>
    <d v="2011-04-30T00:00:00"/>
    <x v="184"/>
    <d v="1899-12-30T13:47:00"/>
    <d v="2011-04-30T00:00:00"/>
    <d v="1899-12-30T16:52:00"/>
    <n v="70"/>
    <n v="185"/>
    <s v="Manual"/>
    <s v="Saturday"/>
    <s v="Morning"/>
    <x v="3"/>
    <s v="16"/>
  </r>
  <r>
    <x v="0"/>
    <n v="5"/>
    <d v="2011-04-30T00:00:00"/>
    <x v="184"/>
    <d v="1899-12-30T14:28:00"/>
    <d v="2011-04-30T00:00:00"/>
    <d v="1899-12-30T15:58:00"/>
    <n v="50"/>
    <n v="90"/>
    <s v="Ticket"/>
    <s v="Saturday"/>
    <s v="Afternoon"/>
    <x v="4"/>
    <s v="15"/>
  </r>
  <r>
    <x v="0"/>
    <n v="6"/>
    <d v="2011-04-30T00:00:00"/>
    <x v="184"/>
    <d v="1899-12-30T16:47:00"/>
    <d v="2011-04-30T00:00:00"/>
    <d v="1899-12-30T18:20:00"/>
    <n v="50"/>
    <n v="93"/>
    <s v="Ticket"/>
    <s v="Saturday"/>
    <s v="Afternoon"/>
    <x v="11"/>
    <s v="18"/>
  </r>
  <r>
    <x v="0"/>
    <n v="8"/>
    <d v="2011-04-30T00:00:00"/>
    <x v="184"/>
    <d v="1899-12-30T17:45:00"/>
    <d v="2011-04-30T00:00:00"/>
    <d v="1899-12-30T20:22:00"/>
    <n v="50"/>
    <n v="157"/>
    <s v="Ticket"/>
    <s v="Saturday"/>
    <s v="Afternoon"/>
    <x v="6"/>
    <s v="20"/>
  </r>
  <r>
    <x v="0"/>
    <n v="8"/>
    <d v="2011-04-30T00:00:00"/>
    <x v="184"/>
    <d v="1899-12-30T18:02:00"/>
    <d v="2011-04-30T00:00:00"/>
    <d v="1899-12-30T19:31:00"/>
    <n v="50"/>
    <n v="89"/>
    <s v="Ticket"/>
    <s v="Saturday"/>
    <s v="Evening"/>
    <x v="12"/>
    <s v="19"/>
  </r>
  <r>
    <x v="0"/>
    <n v="6"/>
    <d v="2011-04-30T00:00:00"/>
    <x v="184"/>
    <d v="1899-12-30T18:56:00"/>
    <d v="2011-04-30T00:00:00"/>
    <d v="1899-12-30T20:40:00"/>
    <n v="50"/>
    <n v="104"/>
    <s v="Ticket"/>
    <s v="Saturday"/>
    <s v="Evening"/>
    <x v="12"/>
    <s v="20"/>
  </r>
  <r>
    <x v="0"/>
    <n v="6"/>
    <d v="2011-04-30T00:00:00"/>
    <x v="184"/>
    <d v="1899-12-30T19:41:00"/>
    <d v="2011-04-30T00:00:00"/>
    <d v="1899-12-30T22:02:00"/>
    <n v="50"/>
    <n v="141"/>
    <s v="Ticket"/>
    <s v="Saturday"/>
    <s v="Evening"/>
    <x v="7"/>
    <s v="22"/>
  </r>
  <r>
    <x v="0"/>
    <n v="6"/>
    <d v="2011-04-30T00:00:00"/>
    <x v="184"/>
    <d v="1899-12-30T19:53:00"/>
    <d v="2011-04-30T00:00:00"/>
    <d v="1899-12-30T21:12:00"/>
    <n v="50"/>
    <n v="79"/>
    <s v="Ticket"/>
    <s v="Saturday"/>
    <s v="Evening"/>
    <x v="7"/>
    <s v="21"/>
  </r>
  <r>
    <x v="0"/>
    <n v="6"/>
    <d v="2011-04-30T00:00:00"/>
    <x v="184"/>
    <d v="1899-12-30T20:56:00"/>
    <d v="2011-04-30T00:00:00"/>
    <d v="1899-12-30T23:00:00"/>
    <n v="50"/>
    <n v="124"/>
    <s v="Ticket"/>
    <s v="Saturday"/>
    <s v="Evening"/>
    <x v="8"/>
    <s v="23"/>
  </r>
  <r>
    <x v="0"/>
    <n v="5"/>
    <d v="2011-04-30T00:00:00"/>
    <x v="184"/>
    <d v="1899-12-30T21:17:00"/>
    <d v="2011-04-30T00:00:00"/>
    <d v="1899-12-30T22:52:00"/>
    <n v="50"/>
    <n v="95"/>
    <s v="Ticket"/>
    <s v="Saturday"/>
    <s v="Evening"/>
    <x v="13"/>
    <s v="22"/>
  </r>
  <r>
    <x v="0"/>
    <n v="8"/>
    <d v="2011-04-30T00:00:00"/>
    <x v="184"/>
    <d v="1899-12-30T21:30:00"/>
    <d v="2011-04-30T00:00:00"/>
    <d v="1899-12-30T22:43:00"/>
    <n v="50"/>
    <n v="73"/>
    <s v="Ticket"/>
    <s v="Saturday"/>
    <s v="Evening"/>
    <x v="13"/>
    <s v="22"/>
  </r>
  <r>
    <x v="0"/>
    <n v="6"/>
    <d v="2011-04-30T00:00:00"/>
    <x v="184"/>
    <d v="1899-12-30T21:52:00"/>
    <d v="2011-04-30T00:00:00"/>
    <d v="1899-12-30T23:30:00"/>
    <n v="50"/>
    <n v="98"/>
    <s v="Ticket"/>
    <s v="Saturday"/>
    <s v="Evening"/>
    <x v="13"/>
    <s v="23"/>
  </r>
  <r>
    <x v="0"/>
    <n v="6"/>
    <d v="2011-04-30T00:00:00"/>
    <x v="184"/>
    <d v="1899-12-30T21:54:00"/>
    <d v="2011-04-30T00:00:00"/>
    <d v="1899-12-30T23:47:00"/>
    <n v="50"/>
    <n v="113"/>
    <s v="Ticket"/>
    <s v="Saturday"/>
    <s v="Evening"/>
    <x v="13"/>
    <s v="23"/>
  </r>
  <r>
    <x v="0"/>
    <n v="6"/>
    <d v="2011-05-01T00:00:00"/>
    <x v="185"/>
    <d v="1899-12-30T11:26:00"/>
    <d v="2011-05-01T00:00:00"/>
    <d v="1899-12-30T14:14:00"/>
    <n v="50"/>
    <n v="168"/>
    <s v="Ticket"/>
    <s v="Sunday"/>
    <s v="Morning"/>
    <x v="1"/>
    <s v="14"/>
  </r>
  <r>
    <x v="0"/>
    <n v="6"/>
    <d v="2011-05-01T00:00:00"/>
    <x v="185"/>
    <d v="1899-12-30T11:56:00"/>
    <d v="2011-05-01T00:00:00"/>
    <d v="1899-12-30T14:57:00"/>
    <n v="70"/>
    <n v="181"/>
    <s v="Ticket"/>
    <s v="Sunday"/>
    <s v="Morning"/>
    <x v="1"/>
    <s v="14"/>
  </r>
  <r>
    <x v="0"/>
    <n v="6"/>
    <d v="2011-05-01T00:00:00"/>
    <x v="185"/>
    <d v="1899-12-30T12:08:00"/>
    <d v="2011-05-01T00:00:00"/>
    <d v="1899-12-30T13:22:00"/>
    <n v="50"/>
    <n v="74"/>
    <s v="Ticket"/>
    <s v="Sunday"/>
    <s v="Morning"/>
    <x v="2"/>
    <s v="13"/>
  </r>
  <r>
    <x v="0"/>
    <n v="5"/>
    <d v="2011-05-01T00:00:00"/>
    <x v="185"/>
    <d v="1899-12-30T13:15:00"/>
    <d v="2011-05-01T00:00:00"/>
    <d v="1899-12-30T17:16:00"/>
    <n v="90"/>
    <n v="241"/>
    <s v="Ticket"/>
    <s v="Sunday"/>
    <s v="Morning"/>
    <x v="3"/>
    <s v="17"/>
  </r>
  <r>
    <x v="0"/>
    <n v="5"/>
    <d v="2011-05-01T00:00:00"/>
    <x v="185"/>
    <d v="1899-12-30T13:33:00"/>
    <d v="2011-05-01T00:00:00"/>
    <d v="1899-12-30T15:10:00"/>
    <n v="50"/>
    <n v="97"/>
    <s v="Ticket"/>
    <s v="Sunday"/>
    <s v="Morning"/>
    <x v="3"/>
    <s v="15"/>
  </r>
  <r>
    <x v="0"/>
    <n v="6"/>
    <d v="2011-05-01T00:00:00"/>
    <x v="185"/>
    <d v="1899-12-30T13:52:00"/>
    <d v="2011-05-01T00:00:00"/>
    <d v="1899-12-30T17:10:00"/>
    <n v="70"/>
    <n v="198"/>
    <s v="Ticket"/>
    <s v="Sunday"/>
    <s v="Morning"/>
    <x v="3"/>
    <s v="17"/>
  </r>
  <r>
    <x v="0"/>
    <n v="8"/>
    <d v="2011-05-01T00:00:00"/>
    <x v="185"/>
    <d v="1899-12-30T14:04:00"/>
    <d v="2011-05-01T00:00:00"/>
    <d v="1899-12-30T16:30:00"/>
    <n v="50"/>
    <n v="146"/>
    <s v="Ticket"/>
    <s v="Sunday"/>
    <s v="Afternoon"/>
    <x v="4"/>
    <s v="16"/>
  </r>
  <r>
    <x v="0"/>
    <n v="8"/>
    <d v="2011-05-01T00:00:00"/>
    <x v="185"/>
    <d v="1899-12-30T14:26:00"/>
    <d v="2011-05-01T00:00:00"/>
    <d v="1899-12-30T17:15:00"/>
    <n v="50"/>
    <n v="169"/>
    <s v="Ticket"/>
    <s v="Sunday"/>
    <s v="Afternoon"/>
    <x v="4"/>
    <s v="17"/>
  </r>
  <r>
    <x v="0"/>
    <n v="6"/>
    <d v="2011-05-01T00:00:00"/>
    <x v="185"/>
    <d v="1899-12-30T14:50:00"/>
    <d v="2011-05-01T00:00:00"/>
    <d v="1899-12-30T18:06:00"/>
    <n v="70"/>
    <n v="196"/>
    <s v="Ticket"/>
    <s v="Sunday"/>
    <s v="Afternoon"/>
    <x v="4"/>
    <s v="18"/>
  </r>
  <r>
    <x v="0"/>
    <n v="8"/>
    <d v="2011-05-01T00:00:00"/>
    <x v="185"/>
    <d v="1899-12-30T14:52:00"/>
    <d v="2011-05-01T00:00:00"/>
    <d v="1899-12-30T18:15:00"/>
    <n v="70"/>
    <n v="203"/>
    <s v="Ticket"/>
    <s v="Sunday"/>
    <s v="Afternoon"/>
    <x v="4"/>
    <s v="18"/>
  </r>
  <r>
    <x v="0"/>
    <n v="5"/>
    <d v="2011-05-01T00:00:00"/>
    <x v="185"/>
    <d v="1899-12-30T14:59:00"/>
    <d v="2011-05-01T00:00:00"/>
    <d v="1899-12-30T15:58:00"/>
    <n v="50"/>
    <n v="59"/>
    <s v="Ticket"/>
    <s v="Sunday"/>
    <s v="Afternoon"/>
    <x v="4"/>
    <s v="15"/>
  </r>
  <r>
    <x v="0"/>
    <n v="5"/>
    <d v="2011-05-01T00:00:00"/>
    <x v="185"/>
    <d v="1899-12-30T14:59:00"/>
    <d v="2011-05-01T00:00:00"/>
    <d v="1899-12-30T16:01:00"/>
    <n v="50"/>
    <n v="62"/>
    <s v="Ticket"/>
    <s v="Sunday"/>
    <s v="Afternoon"/>
    <x v="4"/>
    <s v="16"/>
  </r>
  <r>
    <x v="0"/>
    <n v="6"/>
    <d v="2011-05-01T00:00:00"/>
    <x v="185"/>
    <d v="1899-12-30T15:09:00"/>
    <d v="2011-05-01T00:00:00"/>
    <d v="1899-12-30T16:43:00"/>
    <n v="50"/>
    <n v="94"/>
    <s v="Ticket"/>
    <s v="Sunday"/>
    <s v="Afternoon"/>
    <x v="5"/>
    <s v="16"/>
  </r>
  <r>
    <x v="0"/>
    <n v="6"/>
    <d v="2011-05-01T00:00:00"/>
    <x v="185"/>
    <d v="1899-12-30T15:23:00"/>
    <d v="2011-05-01T00:00:00"/>
    <d v="1899-12-30T16:09:00"/>
    <n v="50"/>
    <n v="46"/>
    <s v="Ticket"/>
    <s v="Sunday"/>
    <s v="Afternoon"/>
    <x v="5"/>
    <s v="16"/>
  </r>
  <r>
    <x v="0"/>
    <n v="6"/>
    <d v="2011-05-01T00:00:00"/>
    <x v="185"/>
    <d v="1899-12-30T16:11:00"/>
    <d v="2011-05-01T00:00:00"/>
    <d v="1899-12-30T18:35:00"/>
    <n v="50"/>
    <n v="144"/>
    <s v="Ticket"/>
    <s v="Sunday"/>
    <s v="Afternoon"/>
    <x v="11"/>
    <s v="18"/>
  </r>
  <r>
    <x v="0"/>
    <n v="8"/>
    <d v="2011-05-01T00:00:00"/>
    <x v="185"/>
    <d v="1899-12-30T19:20:00"/>
    <d v="2011-05-01T00:00:00"/>
    <d v="1899-12-30T21:04:00"/>
    <n v="50"/>
    <n v="104"/>
    <s v="Ticket"/>
    <s v="Sunday"/>
    <s v="Evening"/>
    <x v="7"/>
    <s v="21"/>
  </r>
  <r>
    <x v="0"/>
    <n v="5"/>
    <d v="2011-05-01T00:00:00"/>
    <x v="185"/>
    <d v="1899-12-30T20:39:00"/>
    <d v="2011-05-01T00:00:00"/>
    <d v="1899-12-30T22:40:00"/>
    <n v="50"/>
    <n v="121"/>
    <s v="Ticket"/>
    <s v="Sunday"/>
    <s v="Evening"/>
    <x v="8"/>
    <s v="22"/>
  </r>
  <r>
    <x v="0"/>
    <n v="8"/>
    <d v="2011-05-01T00:00:00"/>
    <x v="185"/>
    <d v="1899-12-30T20:43:00"/>
    <d v="2011-05-01T00:00:00"/>
    <d v="1899-12-30T23:13:00"/>
    <n v="50"/>
    <n v="150"/>
    <s v="Ticket"/>
    <s v="Sunday"/>
    <s v="Evening"/>
    <x v="8"/>
    <s v="23"/>
  </r>
  <r>
    <x v="0"/>
    <n v="5"/>
    <d v="2011-05-01T00:00:00"/>
    <x v="185"/>
    <d v="1899-12-30T21:06:00"/>
    <d v="2011-05-01T00:00:00"/>
    <d v="1899-12-30T23:08:00"/>
    <n v="50"/>
    <n v="122"/>
    <s v="Ticket"/>
    <s v="Sunday"/>
    <s v="Evening"/>
    <x v="13"/>
    <s v="23"/>
  </r>
  <r>
    <x v="0"/>
    <n v="5"/>
    <d v="2011-05-01T00:00:00"/>
    <x v="185"/>
    <d v="1899-12-30T21:12:00"/>
    <d v="2011-05-01T00:00:00"/>
    <d v="1899-12-30T21:41:00"/>
    <n v="50"/>
    <n v="29"/>
    <s v="Ticket"/>
    <s v="Sunday"/>
    <s v="Evening"/>
    <x v="13"/>
    <s v="21"/>
  </r>
  <r>
    <x v="0"/>
    <n v="5"/>
    <d v="2011-05-01T00:00:00"/>
    <x v="185"/>
    <d v="1899-12-30T22:02:00"/>
    <d v="2011-05-02T00:00:00"/>
    <d v="1899-12-30T00:31:00"/>
    <n v="50"/>
    <n v="149"/>
    <s v="Ticket"/>
    <s v="Sunday"/>
    <s v="Night"/>
    <x v="9"/>
    <s v="00"/>
  </r>
  <r>
    <x v="0"/>
    <n v="5"/>
    <d v="2011-05-07T00:00:00"/>
    <x v="186"/>
    <d v="1899-12-30T10:24:00"/>
    <d v="2011-05-07T00:00:00"/>
    <d v="1899-12-30T14:51:00"/>
    <n v="90"/>
    <n v="267"/>
    <s v="Ticket"/>
    <s v="Saturday"/>
    <s v="Morning"/>
    <x v="0"/>
    <s v="14"/>
  </r>
  <r>
    <x v="0"/>
    <n v="5"/>
    <d v="2011-05-07T00:00:00"/>
    <x v="186"/>
    <d v="1899-12-30T11:44:00"/>
    <d v="2011-05-07T00:00:00"/>
    <d v="1899-12-30T15:21:00"/>
    <n v="70"/>
    <n v="217"/>
    <s v="Ticket"/>
    <s v="Saturday"/>
    <s v="Morning"/>
    <x v="1"/>
    <s v="15"/>
  </r>
  <r>
    <x v="0"/>
    <n v="5"/>
    <d v="2011-05-07T00:00:00"/>
    <x v="186"/>
    <d v="1899-12-30T12:15:00"/>
    <d v="2011-05-07T00:00:00"/>
    <d v="1899-12-30T13:17:00"/>
    <n v="50"/>
    <n v="62"/>
    <s v="Ticket"/>
    <s v="Saturday"/>
    <s v="Morning"/>
    <x v="2"/>
    <s v="13"/>
  </r>
  <r>
    <x v="0"/>
    <n v="5"/>
    <d v="2011-05-07T00:00:00"/>
    <x v="186"/>
    <d v="1899-12-30T13:18:00"/>
    <d v="2011-05-07T00:00:00"/>
    <d v="1899-12-30T17:45:00"/>
    <n v="90"/>
    <n v="267"/>
    <s v="Ticket"/>
    <s v="Saturday"/>
    <s v="Morning"/>
    <x v="3"/>
    <s v="17"/>
  </r>
  <r>
    <x v="0"/>
    <n v="5"/>
    <d v="2011-05-07T00:00:00"/>
    <x v="186"/>
    <d v="1899-12-30T13:52:00"/>
    <d v="2011-05-07T00:00:00"/>
    <d v="1899-12-30T15:45:00"/>
    <n v="50"/>
    <n v="113"/>
    <s v="Ticket"/>
    <s v="Saturday"/>
    <s v="Morning"/>
    <x v="3"/>
    <s v="15"/>
  </r>
  <r>
    <x v="0"/>
    <n v="5"/>
    <d v="2011-05-07T00:00:00"/>
    <x v="186"/>
    <d v="1899-12-30T14:32:00"/>
    <d v="2011-05-07T00:00:00"/>
    <d v="1899-12-30T16:04:00"/>
    <n v="50"/>
    <n v="92"/>
    <s v="Ticket"/>
    <s v="Saturday"/>
    <s v="Afternoon"/>
    <x v="4"/>
    <s v="16"/>
  </r>
  <r>
    <x v="0"/>
    <n v="8"/>
    <d v="2011-05-07T00:00:00"/>
    <x v="186"/>
    <d v="1899-12-30T14:40:00"/>
    <d v="2011-05-07T00:00:00"/>
    <d v="1899-12-30T18:19:00"/>
    <n v="70"/>
    <n v="219"/>
    <s v="Ticket"/>
    <s v="Saturday"/>
    <s v="Afternoon"/>
    <x v="4"/>
    <s v="18"/>
  </r>
  <r>
    <x v="0"/>
    <n v="8"/>
    <d v="2011-05-07T00:00:00"/>
    <x v="186"/>
    <d v="1899-12-30T14:42:00"/>
    <d v="2011-05-07T00:00:00"/>
    <d v="1899-12-30T18:05:00"/>
    <n v="70"/>
    <n v="203"/>
    <s v="Ticket"/>
    <s v="Saturday"/>
    <s v="Afternoon"/>
    <x v="4"/>
    <s v="18"/>
  </r>
  <r>
    <x v="0"/>
    <n v="5"/>
    <d v="2011-05-07T00:00:00"/>
    <x v="186"/>
    <d v="1899-12-30T15:16:00"/>
    <d v="2011-05-07T00:00:00"/>
    <d v="1899-12-30T17:34:00"/>
    <n v="50"/>
    <n v="138"/>
    <s v="Ticket"/>
    <s v="Saturday"/>
    <s v="Afternoon"/>
    <x v="5"/>
    <s v="17"/>
  </r>
  <r>
    <x v="0"/>
    <n v="6"/>
    <d v="2011-05-07T00:00:00"/>
    <x v="186"/>
    <d v="1899-12-30T15:41:00"/>
    <d v="2011-05-07T00:00:00"/>
    <d v="1899-12-30T17:24:00"/>
    <n v="50"/>
    <n v="103"/>
    <s v="Ticket"/>
    <s v="Saturday"/>
    <s v="Afternoon"/>
    <x v="5"/>
    <s v="17"/>
  </r>
  <r>
    <x v="0"/>
    <n v="6"/>
    <d v="2011-05-07T00:00:00"/>
    <x v="186"/>
    <d v="1899-12-30T15:58:00"/>
    <d v="2011-05-07T00:00:00"/>
    <d v="1899-12-30T17:05:00"/>
    <n v="50"/>
    <n v="67"/>
    <s v="Ticket"/>
    <s v="Saturday"/>
    <s v="Afternoon"/>
    <x v="5"/>
    <s v="17"/>
  </r>
  <r>
    <x v="0"/>
    <n v="6"/>
    <d v="2011-05-07T00:00:00"/>
    <x v="186"/>
    <d v="1899-12-30T16:10:00"/>
    <d v="2011-05-07T00:00:00"/>
    <d v="1899-12-30T18:22:00"/>
    <n v="50"/>
    <n v="132"/>
    <s v="Ticket"/>
    <s v="Saturday"/>
    <s v="Afternoon"/>
    <x v="11"/>
    <s v="18"/>
  </r>
  <r>
    <x v="0"/>
    <n v="5"/>
    <d v="2011-05-07T00:00:00"/>
    <x v="186"/>
    <d v="1899-12-30T16:14:00"/>
    <d v="2011-05-07T00:00:00"/>
    <d v="1899-12-30T19:20:00"/>
    <n v="70"/>
    <n v="186"/>
    <s v="Ticket"/>
    <s v="Saturday"/>
    <s v="Afternoon"/>
    <x v="11"/>
    <s v="19"/>
  </r>
  <r>
    <x v="0"/>
    <n v="8"/>
    <d v="2011-05-07T00:00:00"/>
    <x v="186"/>
    <d v="1899-12-30T16:26:00"/>
    <d v="2011-05-07T00:00:00"/>
    <d v="1899-12-30T18:47:00"/>
    <n v="50"/>
    <n v="141"/>
    <s v="Ticket"/>
    <s v="Saturday"/>
    <s v="Afternoon"/>
    <x v="11"/>
    <s v="18"/>
  </r>
  <r>
    <x v="0"/>
    <n v="8"/>
    <d v="2011-05-07T00:00:00"/>
    <x v="186"/>
    <d v="1899-12-30T17:01:00"/>
    <d v="2011-05-07T00:00:00"/>
    <d v="1899-12-30T19:02:00"/>
    <n v="50"/>
    <n v="121"/>
    <s v="Ticket"/>
    <s v="Saturday"/>
    <s v="Afternoon"/>
    <x v="6"/>
    <s v="19"/>
  </r>
  <r>
    <x v="0"/>
    <n v="8"/>
    <d v="2011-05-07T00:00:00"/>
    <x v="186"/>
    <d v="1899-12-30T17:19:00"/>
    <d v="2011-05-07T00:00:00"/>
    <d v="1899-12-30T18:59:00"/>
    <n v="50"/>
    <n v="100"/>
    <s v="Ticket"/>
    <s v="Saturday"/>
    <s v="Afternoon"/>
    <x v="6"/>
    <s v="18"/>
  </r>
  <r>
    <x v="0"/>
    <n v="5"/>
    <d v="2011-05-07T00:00:00"/>
    <x v="186"/>
    <d v="1899-12-30T17:46:00"/>
    <d v="2011-05-07T00:00:00"/>
    <d v="1899-12-30T20:08:00"/>
    <n v="50"/>
    <n v="142"/>
    <s v="Ticket"/>
    <s v="Saturday"/>
    <s v="Afternoon"/>
    <x v="6"/>
    <s v="20"/>
  </r>
  <r>
    <x v="0"/>
    <n v="8"/>
    <d v="2011-05-07T00:00:00"/>
    <x v="186"/>
    <d v="1899-12-30T18:36:00"/>
    <d v="2011-05-07T00:00:00"/>
    <d v="1899-12-30T20:47:00"/>
    <n v="50"/>
    <n v="131"/>
    <s v="Ticket"/>
    <s v="Saturday"/>
    <s v="Evening"/>
    <x v="12"/>
    <s v="20"/>
  </r>
  <r>
    <x v="0"/>
    <n v="6"/>
    <d v="2011-05-07T00:00:00"/>
    <x v="186"/>
    <d v="1899-12-30T18:50:00"/>
    <d v="2011-05-07T00:00:00"/>
    <d v="1899-12-30T22:19:00"/>
    <n v="70"/>
    <n v="209"/>
    <s v="Ticket"/>
    <s v="Saturday"/>
    <s v="Evening"/>
    <x v="12"/>
    <s v="22"/>
  </r>
  <r>
    <x v="0"/>
    <n v="6"/>
    <d v="2011-05-07T00:00:00"/>
    <x v="186"/>
    <d v="1899-12-30T18:59:00"/>
    <d v="2011-05-07T00:00:00"/>
    <d v="1899-12-30T20:44:00"/>
    <n v="50"/>
    <n v="105"/>
    <s v="Ticket"/>
    <s v="Saturday"/>
    <s v="Evening"/>
    <x v="12"/>
    <s v="20"/>
  </r>
  <r>
    <x v="0"/>
    <n v="6"/>
    <d v="2011-05-07T00:00:00"/>
    <x v="186"/>
    <d v="1899-12-30T19:17:00"/>
    <d v="2011-05-07T00:00:00"/>
    <d v="1899-12-30T23:44:00"/>
    <n v="90"/>
    <n v="267"/>
    <s v="Ticket"/>
    <s v="Saturday"/>
    <s v="Evening"/>
    <x v="7"/>
    <s v="23"/>
  </r>
  <r>
    <x v="0"/>
    <n v="5"/>
    <d v="2011-05-07T00:00:00"/>
    <x v="186"/>
    <d v="1899-12-30T19:40:00"/>
    <d v="2011-05-07T00:00:00"/>
    <d v="1899-12-30T23:18:00"/>
    <n v="70"/>
    <n v="218"/>
    <s v="Ticket"/>
    <s v="Saturday"/>
    <s v="Evening"/>
    <x v="7"/>
    <s v="23"/>
  </r>
  <r>
    <x v="0"/>
    <n v="8"/>
    <d v="2011-05-07T00:00:00"/>
    <x v="186"/>
    <d v="1899-12-30T19:48:00"/>
    <d v="2011-05-07T00:00:00"/>
    <d v="1899-12-30T22:14:00"/>
    <n v="50"/>
    <n v="146"/>
    <s v="Ticket"/>
    <s v="Saturday"/>
    <s v="Evening"/>
    <x v="7"/>
    <s v="22"/>
  </r>
  <r>
    <x v="0"/>
    <n v="6"/>
    <d v="2011-05-07T00:00:00"/>
    <x v="186"/>
    <d v="1899-12-30T19:53:00"/>
    <d v="2011-05-08T00:00:00"/>
    <d v="1899-12-30T00:53:00"/>
    <n v="90"/>
    <n v="300"/>
    <s v="Ticket"/>
    <s v="Saturday"/>
    <s v="Evening"/>
    <x v="7"/>
    <s v="00"/>
  </r>
  <r>
    <x v="0"/>
    <n v="6"/>
    <d v="2011-05-07T00:00:00"/>
    <x v="186"/>
    <d v="1899-12-30T20:08:00"/>
    <d v="2011-05-07T00:00:00"/>
    <d v="1899-12-30T22:15:00"/>
    <n v="50"/>
    <n v="127"/>
    <s v="Ticket"/>
    <s v="Saturday"/>
    <s v="Evening"/>
    <x v="8"/>
    <s v="22"/>
  </r>
  <r>
    <x v="0"/>
    <n v="8"/>
    <d v="2011-05-07T00:00:00"/>
    <x v="186"/>
    <d v="1899-12-30T20:17:00"/>
    <d v="2011-05-07T00:00:00"/>
    <d v="1899-12-30T21:29:00"/>
    <n v="50"/>
    <n v="72"/>
    <s v="Ticket"/>
    <s v="Saturday"/>
    <s v="Evening"/>
    <x v="8"/>
    <s v="21"/>
  </r>
  <r>
    <x v="0"/>
    <n v="5"/>
    <d v="2011-05-07T00:00:00"/>
    <x v="186"/>
    <d v="1899-12-30T20:47:00"/>
    <d v="2011-05-07T00:00:00"/>
    <d v="1899-12-30T22:44:00"/>
    <n v="50"/>
    <n v="117"/>
    <s v="Ticket"/>
    <s v="Saturday"/>
    <s v="Evening"/>
    <x v="8"/>
    <s v="22"/>
  </r>
  <r>
    <x v="0"/>
    <n v="6"/>
    <d v="2011-05-07T00:00:00"/>
    <x v="186"/>
    <d v="1899-12-30T21:11:00"/>
    <d v="2011-05-07T00:00:00"/>
    <d v="1899-12-30T22:37:00"/>
    <n v="50"/>
    <n v="86"/>
    <s v="Ticket"/>
    <s v="Saturday"/>
    <s v="Evening"/>
    <x v="13"/>
    <s v="22"/>
  </r>
  <r>
    <x v="0"/>
    <n v="6"/>
    <d v="2011-05-07T00:00:00"/>
    <x v="186"/>
    <d v="1899-12-30T22:53:00"/>
    <d v="2011-05-08T00:00:00"/>
    <d v="1899-12-30T01:54:00"/>
    <n v="70"/>
    <n v="181"/>
    <s v="Ticket"/>
    <s v="Saturday"/>
    <s v="Night"/>
    <x v="9"/>
    <s v="01"/>
  </r>
  <r>
    <x v="0"/>
    <n v="5"/>
    <d v="2011-05-08T00:00:00"/>
    <x v="187"/>
    <d v="1899-12-30T11:35:00"/>
    <d v="2011-05-08T00:00:00"/>
    <d v="1899-12-30T15:05:00"/>
    <n v="70"/>
    <n v="210"/>
    <s v="Ticket"/>
    <s v="Sunday"/>
    <s v="Morning"/>
    <x v="1"/>
    <s v="15"/>
  </r>
  <r>
    <x v="0"/>
    <n v="6"/>
    <d v="2011-05-08T00:00:00"/>
    <x v="187"/>
    <d v="1899-12-30T12:50:00"/>
    <d v="2011-05-08T00:00:00"/>
    <d v="1899-12-30T15:08:00"/>
    <n v="50"/>
    <n v="138"/>
    <s v="Ticket"/>
    <s v="Sunday"/>
    <s v="Morning"/>
    <x v="2"/>
    <s v="15"/>
  </r>
  <r>
    <x v="0"/>
    <n v="6"/>
    <d v="2011-05-08T00:00:00"/>
    <x v="187"/>
    <d v="1899-12-30T12:55:00"/>
    <d v="2011-05-08T00:00:00"/>
    <d v="1899-12-30T14:39:00"/>
    <n v="50"/>
    <n v="104"/>
    <s v="Ticket"/>
    <s v="Sunday"/>
    <s v="Morning"/>
    <x v="2"/>
    <s v="14"/>
  </r>
  <r>
    <x v="0"/>
    <n v="6"/>
    <d v="2011-05-08T00:00:00"/>
    <x v="187"/>
    <d v="1899-12-30T13:10:00"/>
    <d v="2011-05-08T00:00:00"/>
    <d v="1899-12-30T15:02:00"/>
    <n v="50"/>
    <n v="112"/>
    <s v="Ticket"/>
    <s v="Sunday"/>
    <s v="Morning"/>
    <x v="3"/>
    <s v="15"/>
  </r>
  <r>
    <x v="0"/>
    <n v="5"/>
    <d v="2011-05-08T00:00:00"/>
    <x v="187"/>
    <d v="1899-12-30T13:42:00"/>
    <d v="2011-05-08T00:00:00"/>
    <d v="1899-12-30T15:30:00"/>
    <n v="50"/>
    <n v="108"/>
    <s v="Ticket"/>
    <s v="Sunday"/>
    <s v="Morning"/>
    <x v="3"/>
    <s v="15"/>
  </r>
  <r>
    <x v="0"/>
    <n v="6"/>
    <d v="2011-05-08T00:00:00"/>
    <x v="187"/>
    <d v="1899-12-30T13:43:00"/>
    <d v="2011-05-08T00:00:00"/>
    <d v="1899-12-30T15:41:00"/>
    <n v="50"/>
    <n v="118"/>
    <s v="Ticket"/>
    <s v="Sunday"/>
    <s v="Morning"/>
    <x v="3"/>
    <s v="15"/>
  </r>
  <r>
    <x v="0"/>
    <n v="5"/>
    <d v="2011-05-08T00:00:00"/>
    <x v="187"/>
    <d v="1899-12-30T14:14:00"/>
    <d v="2011-05-08T00:00:00"/>
    <d v="1899-12-30T21:48:00"/>
    <n v="150"/>
    <n v="454"/>
    <s v="Ticket"/>
    <s v="Sunday"/>
    <s v="Afternoon"/>
    <x v="4"/>
    <s v="21"/>
  </r>
  <r>
    <x v="0"/>
    <n v="5"/>
    <d v="2011-05-08T00:00:00"/>
    <x v="187"/>
    <d v="1899-12-30T14:27:00"/>
    <d v="2011-05-08T00:00:00"/>
    <d v="1899-12-30T16:36:00"/>
    <n v="50"/>
    <n v="129"/>
    <s v="Ticket"/>
    <s v="Sunday"/>
    <s v="Afternoon"/>
    <x v="4"/>
    <s v="16"/>
  </r>
  <r>
    <x v="0"/>
    <n v="5"/>
    <d v="2011-05-08T00:00:00"/>
    <x v="187"/>
    <d v="1899-12-30T15:10:00"/>
    <d v="2011-05-08T00:00:00"/>
    <d v="1899-12-30T20:48:00"/>
    <n v="110"/>
    <n v="338"/>
    <s v="Ticket"/>
    <s v="Sunday"/>
    <s v="Afternoon"/>
    <x v="5"/>
    <s v="20"/>
  </r>
  <r>
    <x v="0"/>
    <n v="8"/>
    <d v="2011-05-08T00:00:00"/>
    <x v="187"/>
    <d v="1899-12-30T15:15:00"/>
    <d v="2011-05-08T00:00:00"/>
    <d v="1899-12-30T18:21:00"/>
    <n v="70"/>
    <n v="186"/>
    <s v="Ticket"/>
    <s v="Sunday"/>
    <s v="Afternoon"/>
    <x v="5"/>
    <s v="18"/>
  </r>
  <r>
    <x v="0"/>
    <n v="8"/>
    <d v="2011-05-08T00:00:00"/>
    <x v="187"/>
    <d v="1899-12-30T15:55:00"/>
    <d v="2011-05-08T00:00:00"/>
    <d v="1899-12-30T19:26:00"/>
    <n v="70"/>
    <n v="211"/>
    <s v="Ticket"/>
    <s v="Sunday"/>
    <s v="Afternoon"/>
    <x v="5"/>
    <s v="19"/>
  </r>
  <r>
    <x v="0"/>
    <n v="8"/>
    <d v="2011-05-08T00:00:00"/>
    <x v="187"/>
    <d v="1899-12-30T17:39:00"/>
    <d v="2011-05-08T00:00:00"/>
    <d v="1899-12-30T18:18:00"/>
    <n v="50"/>
    <n v="39"/>
    <s v="Ticket"/>
    <s v="Sunday"/>
    <s v="Afternoon"/>
    <x v="6"/>
    <s v="18"/>
  </r>
  <r>
    <x v="0"/>
    <n v="8"/>
    <d v="2011-05-08T00:00:00"/>
    <x v="187"/>
    <d v="1899-12-30T18:07:00"/>
    <d v="2011-05-08T00:00:00"/>
    <d v="1899-12-30T20:52:00"/>
    <n v="50"/>
    <n v="165"/>
    <s v="Ticket"/>
    <s v="Sunday"/>
    <s v="Evening"/>
    <x v="12"/>
    <s v="20"/>
  </r>
  <r>
    <x v="0"/>
    <n v="8"/>
    <d v="2011-05-08T00:00:00"/>
    <x v="187"/>
    <d v="1899-12-30T18:34:00"/>
    <d v="2011-05-08T00:00:00"/>
    <d v="1899-12-30T21:10:00"/>
    <n v="50"/>
    <n v="156"/>
    <s v="Ticket"/>
    <s v="Sunday"/>
    <s v="Evening"/>
    <x v="12"/>
    <s v="21"/>
  </r>
  <r>
    <x v="0"/>
    <n v="8"/>
    <d v="2011-05-08T00:00:00"/>
    <x v="187"/>
    <d v="1899-12-30T18:50:00"/>
    <d v="2011-05-08T00:00:00"/>
    <d v="1899-12-30T23:21:00"/>
    <n v="90"/>
    <n v="271"/>
    <s v="Ticket"/>
    <s v="Sunday"/>
    <s v="Evening"/>
    <x v="12"/>
    <s v="23"/>
  </r>
  <r>
    <x v="0"/>
    <n v="5"/>
    <d v="2011-05-08T00:00:00"/>
    <x v="187"/>
    <d v="1899-12-30T19:00:00"/>
    <d v="2011-05-08T00:00:00"/>
    <d v="1899-12-30T20:53:00"/>
    <n v="50"/>
    <n v="113"/>
    <s v="Manual"/>
    <s v="Sunday"/>
    <s v="Evening"/>
    <x v="7"/>
    <s v="20"/>
  </r>
  <r>
    <x v="0"/>
    <n v="5"/>
    <d v="2011-05-08T00:00:00"/>
    <x v="187"/>
    <d v="1899-12-30T19:05:00"/>
    <d v="2011-05-08T00:00:00"/>
    <d v="1899-12-30T21:13:00"/>
    <n v="50"/>
    <n v="128"/>
    <s v="Ticket"/>
    <s v="Sunday"/>
    <s v="Evening"/>
    <x v="7"/>
    <s v="21"/>
  </r>
  <r>
    <x v="0"/>
    <n v="5"/>
    <d v="2011-05-08T00:00:00"/>
    <x v="187"/>
    <d v="1899-12-30T20:02:00"/>
    <d v="2011-05-09T00:00:00"/>
    <d v="1899-12-30T01:51:00"/>
    <n v="110"/>
    <n v="349"/>
    <s v="Ticket"/>
    <s v="Sunday"/>
    <s v="Evening"/>
    <x v="8"/>
    <s v="01"/>
  </r>
  <r>
    <x v="0"/>
    <n v="5"/>
    <d v="2011-05-08T00:00:00"/>
    <x v="187"/>
    <d v="1899-12-30T20:10:00"/>
    <d v="2011-05-08T00:00:00"/>
    <d v="1899-12-30T21:55:00"/>
    <n v="50"/>
    <n v="105"/>
    <s v="Ticket"/>
    <s v="Sunday"/>
    <s v="Evening"/>
    <x v="8"/>
    <s v="21"/>
  </r>
  <r>
    <x v="0"/>
    <n v="8"/>
    <d v="2011-05-08T00:00:00"/>
    <x v="187"/>
    <d v="1899-12-30T20:42:00"/>
    <d v="2011-05-08T00:00:00"/>
    <d v="1899-12-30T22:44:00"/>
    <n v="50"/>
    <n v="122"/>
    <s v="Ticket"/>
    <s v="Sunday"/>
    <s v="Evening"/>
    <x v="8"/>
    <s v="22"/>
  </r>
  <r>
    <x v="0"/>
    <n v="8"/>
    <d v="2011-05-08T00:00:00"/>
    <x v="187"/>
    <d v="1899-12-30T20:55:00"/>
    <d v="2011-05-08T00:00:00"/>
    <d v="1899-12-30T23:27:00"/>
    <n v="50"/>
    <n v="152"/>
    <s v="Ticket"/>
    <s v="Sunday"/>
    <s v="Evening"/>
    <x v="8"/>
    <s v="23"/>
  </r>
  <r>
    <x v="0"/>
    <n v="5"/>
    <d v="2011-05-08T00:00:00"/>
    <x v="187"/>
    <d v="1899-12-30T21:09:00"/>
    <d v="2011-05-08T00:00:00"/>
    <d v="1899-12-30T23:26:00"/>
    <n v="50"/>
    <n v="137"/>
    <s v="Ticket"/>
    <s v="Sunday"/>
    <s v="Evening"/>
    <x v="13"/>
    <s v="23"/>
  </r>
  <r>
    <x v="0"/>
    <n v="8"/>
    <d v="2011-05-14T00:00:00"/>
    <x v="188"/>
    <d v="1899-12-30T12:11:00"/>
    <d v="2011-05-14T00:00:00"/>
    <d v="1899-12-30T19:05:00"/>
    <n v="130"/>
    <n v="414"/>
    <s v="Ticket"/>
    <s v="Saturday"/>
    <s v="Morning"/>
    <x v="2"/>
    <s v="19"/>
  </r>
  <r>
    <x v="0"/>
    <n v="6"/>
    <d v="2011-05-14T00:00:00"/>
    <x v="188"/>
    <d v="1899-12-30T12:55:00"/>
    <d v="2011-05-14T00:00:00"/>
    <d v="1899-12-30T15:02:00"/>
    <n v="50"/>
    <n v="127"/>
    <s v="Ticket"/>
    <s v="Saturday"/>
    <s v="Morning"/>
    <x v="2"/>
    <s v="15"/>
  </r>
  <r>
    <x v="0"/>
    <n v="5"/>
    <d v="2011-05-14T00:00:00"/>
    <x v="188"/>
    <d v="1899-12-30T13:11:00"/>
    <d v="2011-05-14T00:00:00"/>
    <d v="1899-12-30T13:34:00"/>
    <n v="50"/>
    <n v="23"/>
    <s v="Ticket"/>
    <s v="Saturday"/>
    <s v="Morning"/>
    <x v="3"/>
    <s v="13"/>
  </r>
  <r>
    <x v="0"/>
    <n v="6"/>
    <d v="2011-05-14T00:00:00"/>
    <x v="188"/>
    <d v="1899-12-30T13:51:00"/>
    <d v="2011-05-14T00:00:00"/>
    <d v="1899-12-30T17:14:00"/>
    <n v="70"/>
    <n v="203"/>
    <s v="Ticket"/>
    <s v="Saturday"/>
    <s v="Morning"/>
    <x v="3"/>
    <s v="17"/>
  </r>
  <r>
    <x v="0"/>
    <n v="5"/>
    <d v="2011-05-14T00:00:00"/>
    <x v="188"/>
    <d v="1899-12-30T14:59:00"/>
    <d v="2011-05-14T00:00:00"/>
    <d v="1899-12-30T17:54:00"/>
    <n v="50"/>
    <n v="175"/>
    <s v="Ticket"/>
    <s v="Saturday"/>
    <s v="Afternoon"/>
    <x v="4"/>
    <s v="17"/>
  </r>
  <r>
    <x v="0"/>
    <n v="6"/>
    <d v="2011-05-14T00:00:00"/>
    <x v="188"/>
    <d v="1899-12-30T15:33:00"/>
    <d v="2011-05-14T00:00:00"/>
    <d v="1899-12-30T16:53:00"/>
    <n v="50"/>
    <n v="80"/>
    <s v="Ticket"/>
    <s v="Saturday"/>
    <s v="Afternoon"/>
    <x v="5"/>
    <s v="16"/>
  </r>
  <r>
    <x v="0"/>
    <n v="6"/>
    <d v="2011-05-14T00:00:00"/>
    <x v="188"/>
    <d v="1899-12-30T15:58:00"/>
    <d v="2011-05-14T00:00:00"/>
    <d v="1899-12-30T19:44:00"/>
    <n v="70"/>
    <n v="226"/>
    <s v="Ticket"/>
    <s v="Saturday"/>
    <s v="Afternoon"/>
    <x v="5"/>
    <s v="19"/>
  </r>
  <r>
    <x v="0"/>
    <n v="6"/>
    <d v="2011-05-14T00:00:00"/>
    <x v="188"/>
    <d v="1899-12-30T18:08:00"/>
    <d v="2011-05-14T00:00:00"/>
    <d v="1899-12-30T19:05:00"/>
    <n v="50"/>
    <n v="57"/>
    <s v="Ticket"/>
    <s v="Saturday"/>
    <s v="Evening"/>
    <x v="12"/>
    <s v="19"/>
  </r>
  <r>
    <x v="0"/>
    <n v="5"/>
    <d v="2011-05-15T00:00:00"/>
    <x v="189"/>
    <d v="1899-12-30T16:25:00"/>
    <d v="2011-05-15T00:00:00"/>
    <d v="1899-12-30T18:40:00"/>
    <n v="50"/>
    <n v="135"/>
    <s v="Ticket"/>
    <s v="Sunday"/>
    <s v="Afternoon"/>
    <x v="11"/>
    <s v="18"/>
  </r>
  <r>
    <x v="0"/>
    <n v="8"/>
    <d v="2011-05-15T00:00:00"/>
    <x v="189"/>
    <d v="1899-12-30T18:21:00"/>
    <d v="2011-05-15T00:00:00"/>
    <d v="1899-12-30T20:22:00"/>
    <n v="50"/>
    <n v="121"/>
    <s v="Ticket"/>
    <s v="Sunday"/>
    <s v="Evening"/>
    <x v="12"/>
    <s v="20"/>
  </r>
  <r>
    <x v="0"/>
    <n v="5"/>
    <d v="2011-05-15T00:00:00"/>
    <x v="189"/>
    <d v="1899-12-30T18:44:00"/>
    <d v="2011-05-15T00:00:00"/>
    <d v="1899-12-30T20:07:00"/>
    <n v="50"/>
    <n v="83"/>
    <s v="Ticket"/>
    <s v="Sunday"/>
    <s v="Evening"/>
    <x v="12"/>
    <s v="20"/>
  </r>
  <r>
    <x v="0"/>
    <n v="8"/>
    <d v="2011-05-15T00:00:00"/>
    <x v="189"/>
    <d v="1899-12-30T19:26:00"/>
    <d v="2011-05-15T00:00:00"/>
    <d v="1899-12-30T22:47:00"/>
    <n v="70"/>
    <n v="201"/>
    <s v="Ticket"/>
    <s v="Sunday"/>
    <s v="Evening"/>
    <x v="7"/>
    <s v="22"/>
  </r>
  <r>
    <x v="0"/>
    <n v="5"/>
    <d v="2011-05-15T00:00:00"/>
    <x v="189"/>
    <d v="1899-12-30T19:30:00"/>
    <d v="2011-05-15T00:00:00"/>
    <d v="1899-12-30T21:22:00"/>
    <n v="50"/>
    <n v="112"/>
    <s v="Ticket"/>
    <s v="Sunday"/>
    <s v="Evening"/>
    <x v="7"/>
    <s v="21"/>
  </r>
  <r>
    <x v="0"/>
    <n v="5"/>
    <d v="2011-05-15T00:00:00"/>
    <x v="189"/>
    <d v="1899-12-30T19:57:00"/>
    <d v="2011-05-15T00:00:00"/>
    <d v="1899-12-30T22:00:00"/>
    <n v="50"/>
    <n v="123"/>
    <s v="Ticket"/>
    <s v="Sunday"/>
    <s v="Evening"/>
    <x v="7"/>
    <s v="22"/>
  </r>
  <r>
    <x v="0"/>
    <n v="5"/>
    <d v="2011-05-15T00:00:00"/>
    <x v="189"/>
    <d v="1899-12-30T21:17:00"/>
    <d v="2011-05-15T00:00:00"/>
    <d v="1899-12-30T23:52:00"/>
    <n v="50"/>
    <n v="155"/>
    <s v="Ticket"/>
    <s v="Sunday"/>
    <s v="Evening"/>
    <x v="13"/>
    <s v="23"/>
  </r>
  <r>
    <x v="0"/>
    <n v="5"/>
    <d v="2011-05-15T00:00:00"/>
    <x v="189"/>
    <d v="1899-12-30T22:19:00"/>
    <d v="2011-05-16T00:00:00"/>
    <d v="1899-12-30T02:17:00"/>
    <n v="70"/>
    <n v="238"/>
    <s v="Ticket"/>
    <s v="Sunday"/>
    <s v="Night"/>
    <x v="9"/>
    <s v="02"/>
  </r>
  <r>
    <x v="0"/>
    <n v="6"/>
    <d v="2011-05-21T00:00:00"/>
    <x v="190"/>
    <d v="1899-12-30T11:51:00"/>
    <d v="2011-05-21T00:00:00"/>
    <d v="1899-12-30T15:05:00"/>
    <n v="70"/>
    <n v="194"/>
    <s v="Ticket"/>
    <s v="Saturday"/>
    <s v="Morning"/>
    <x v="1"/>
    <s v="15"/>
  </r>
  <r>
    <x v="0"/>
    <n v="5"/>
    <d v="2011-05-21T00:00:00"/>
    <x v="190"/>
    <d v="1899-12-30T12:39:00"/>
    <d v="2011-05-21T00:00:00"/>
    <d v="1899-12-30T16:14:00"/>
    <n v="70"/>
    <n v="215"/>
    <s v="Ticket"/>
    <s v="Saturday"/>
    <s v="Morning"/>
    <x v="2"/>
    <s v="16"/>
  </r>
  <r>
    <x v="0"/>
    <n v="6"/>
    <d v="2011-05-21T00:00:00"/>
    <x v="190"/>
    <d v="1899-12-30T12:57:00"/>
    <d v="2011-05-21T00:00:00"/>
    <d v="1899-12-30T13:35:00"/>
    <n v="50"/>
    <n v="38"/>
    <s v="Ticket"/>
    <s v="Saturday"/>
    <s v="Morning"/>
    <x v="2"/>
    <s v="13"/>
  </r>
  <r>
    <x v="0"/>
    <n v="5"/>
    <d v="2011-05-21T00:00:00"/>
    <x v="190"/>
    <d v="1899-12-30T13:17:00"/>
    <d v="2011-05-21T00:00:00"/>
    <d v="1899-12-30T17:49:00"/>
    <n v="90"/>
    <n v="272"/>
    <s v="Ticket"/>
    <s v="Saturday"/>
    <s v="Morning"/>
    <x v="3"/>
    <s v="17"/>
  </r>
  <r>
    <x v="0"/>
    <n v="6"/>
    <d v="2011-05-21T00:00:00"/>
    <x v="190"/>
    <d v="1899-12-30T13:30:00"/>
    <d v="2011-05-21T00:00:00"/>
    <d v="1899-12-30T16:53:00"/>
    <n v="70"/>
    <n v="203"/>
    <s v="Ticket"/>
    <s v="Saturday"/>
    <s v="Morning"/>
    <x v="3"/>
    <s v="16"/>
  </r>
  <r>
    <x v="0"/>
    <n v="6"/>
    <d v="2011-05-21T00:00:00"/>
    <x v="190"/>
    <d v="1899-12-30T14:44:00"/>
    <d v="2011-05-21T00:00:00"/>
    <d v="1899-12-30T17:11:00"/>
    <n v="50"/>
    <n v="147"/>
    <s v="Ticket"/>
    <s v="Saturday"/>
    <s v="Afternoon"/>
    <x v="4"/>
    <s v="17"/>
  </r>
  <r>
    <x v="0"/>
    <n v="5"/>
    <d v="2011-05-21T00:00:00"/>
    <x v="190"/>
    <d v="1899-12-30T15:25:00"/>
    <d v="2011-05-21T00:00:00"/>
    <d v="1899-12-30T19:18:00"/>
    <n v="70"/>
    <n v="233"/>
    <s v="Ticket"/>
    <s v="Saturday"/>
    <s v="Afternoon"/>
    <x v="5"/>
    <s v="19"/>
  </r>
  <r>
    <x v="0"/>
    <n v="5"/>
    <d v="2011-05-21T00:00:00"/>
    <x v="190"/>
    <d v="1899-12-30T15:42:00"/>
    <d v="2011-05-21T00:00:00"/>
    <d v="1899-12-30T17:53:00"/>
    <n v="50"/>
    <n v="131"/>
    <s v="Ticket"/>
    <s v="Saturday"/>
    <s v="Afternoon"/>
    <x v="5"/>
    <s v="17"/>
  </r>
  <r>
    <x v="0"/>
    <n v="6"/>
    <d v="2011-05-21T00:00:00"/>
    <x v="190"/>
    <d v="1899-12-30T15:47:00"/>
    <d v="2011-05-21T00:00:00"/>
    <d v="1899-12-30T19:36:00"/>
    <n v="70"/>
    <n v="229"/>
    <s v="Ticket"/>
    <s v="Saturday"/>
    <s v="Afternoon"/>
    <x v="5"/>
    <s v="19"/>
  </r>
  <r>
    <x v="0"/>
    <n v="8"/>
    <d v="2011-05-21T00:00:00"/>
    <x v="190"/>
    <d v="1899-12-30T16:12:00"/>
    <d v="2011-05-21T00:00:00"/>
    <d v="1899-12-30T18:42:00"/>
    <n v="50"/>
    <n v="150"/>
    <s v="Ticket"/>
    <s v="Saturday"/>
    <s v="Afternoon"/>
    <x v="11"/>
    <s v="18"/>
  </r>
  <r>
    <x v="0"/>
    <n v="5"/>
    <d v="2011-05-21T00:00:00"/>
    <x v="190"/>
    <d v="1899-12-30T17:12:00"/>
    <d v="2011-05-21T00:00:00"/>
    <d v="1899-12-30T21:02:00"/>
    <n v="70"/>
    <n v="230"/>
    <s v="Ticket"/>
    <s v="Saturday"/>
    <s v="Afternoon"/>
    <x v="6"/>
    <s v="21"/>
  </r>
  <r>
    <x v="0"/>
    <n v="6"/>
    <d v="2011-05-21T00:00:00"/>
    <x v="190"/>
    <d v="1899-12-30T17:55:00"/>
    <d v="2011-05-21T00:00:00"/>
    <d v="1899-12-30T19:07:00"/>
    <n v="50"/>
    <n v="72"/>
    <s v="Ticket"/>
    <s v="Saturday"/>
    <s v="Afternoon"/>
    <x v="6"/>
    <s v="19"/>
  </r>
  <r>
    <x v="0"/>
    <n v="5"/>
    <d v="2011-05-21T00:00:00"/>
    <x v="190"/>
    <d v="1899-12-30T17:59:00"/>
    <d v="2011-05-21T00:00:00"/>
    <d v="1899-12-30T19:28:00"/>
    <n v="50"/>
    <n v="89"/>
    <s v="Ticket"/>
    <s v="Saturday"/>
    <s v="Afternoon"/>
    <x v="6"/>
    <s v="19"/>
  </r>
  <r>
    <x v="0"/>
    <n v="8"/>
    <d v="2011-05-21T00:00:00"/>
    <x v="190"/>
    <d v="1899-12-30T18:29:00"/>
    <d v="2011-05-21T00:00:00"/>
    <d v="1899-12-30T20:59:00"/>
    <n v="50"/>
    <n v="150"/>
    <s v="Ticket"/>
    <s v="Saturday"/>
    <s v="Evening"/>
    <x v="12"/>
    <s v="20"/>
  </r>
  <r>
    <x v="0"/>
    <n v="8"/>
    <d v="2011-05-21T00:00:00"/>
    <x v="190"/>
    <d v="1899-12-30T19:11:00"/>
    <d v="2011-05-21T00:00:00"/>
    <d v="1899-12-30T20:24:00"/>
    <n v="50"/>
    <n v="73"/>
    <s v="Ticket"/>
    <s v="Saturday"/>
    <s v="Evening"/>
    <x v="7"/>
    <s v="20"/>
  </r>
  <r>
    <x v="0"/>
    <n v="6"/>
    <d v="2011-05-21T00:00:00"/>
    <x v="190"/>
    <d v="1899-12-30T20:10:00"/>
    <d v="2011-05-21T00:00:00"/>
    <d v="1899-12-30T22:06:00"/>
    <n v="50"/>
    <n v="116"/>
    <s v="Ticket"/>
    <s v="Saturday"/>
    <s v="Evening"/>
    <x v="8"/>
    <s v="22"/>
  </r>
  <r>
    <x v="0"/>
    <n v="6"/>
    <d v="2011-05-21T00:00:00"/>
    <x v="190"/>
    <d v="1899-12-30T20:13:00"/>
    <d v="2011-05-21T00:00:00"/>
    <d v="1899-12-30T21:31:00"/>
    <n v="50"/>
    <n v="78"/>
    <s v="Ticket"/>
    <s v="Saturday"/>
    <s v="Evening"/>
    <x v="8"/>
    <s v="21"/>
  </r>
  <r>
    <x v="0"/>
    <n v="6"/>
    <d v="2011-05-21T00:00:00"/>
    <x v="190"/>
    <d v="1899-12-30T20:28:00"/>
    <d v="2011-05-21T00:00:00"/>
    <d v="1899-12-30T23:41:00"/>
    <n v="70"/>
    <n v="193"/>
    <s v="Ticket"/>
    <s v="Saturday"/>
    <s v="Evening"/>
    <x v="8"/>
    <s v="23"/>
  </r>
  <r>
    <x v="0"/>
    <n v="6"/>
    <d v="2011-05-21T00:00:00"/>
    <x v="190"/>
    <d v="1899-12-30T20:52:00"/>
    <d v="2011-05-21T00:00:00"/>
    <d v="1899-12-30T23:18:00"/>
    <n v="50"/>
    <n v="146"/>
    <s v="Ticket"/>
    <s v="Saturday"/>
    <s v="Evening"/>
    <x v="8"/>
    <s v="23"/>
  </r>
  <r>
    <x v="0"/>
    <n v="8"/>
    <d v="2011-05-21T00:00:00"/>
    <x v="190"/>
    <d v="1899-12-30T21:20:00"/>
    <d v="2011-05-21T00:00:00"/>
    <d v="1899-12-30T23:06:00"/>
    <n v="50"/>
    <n v="106"/>
    <s v="Ticket"/>
    <s v="Saturday"/>
    <s v="Evening"/>
    <x v="13"/>
    <s v="23"/>
  </r>
  <r>
    <x v="0"/>
    <n v="5"/>
    <d v="2011-05-21T00:00:00"/>
    <x v="190"/>
    <d v="1899-12-30T21:28:00"/>
    <d v="2011-05-21T00:00:00"/>
    <d v="1899-12-30T22:23:00"/>
    <n v="50"/>
    <n v="55"/>
    <s v="Ticket"/>
    <s v="Saturday"/>
    <s v="Evening"/>
    <x v="13"/>
    <s v="22"/>
  </r>
  <r>
    <x v="0"/>
    <n v="6"/>
    <d v="2011-05-22T00:00:00"/>
    <x v="191"/>
    <d v="1899-12-30T11:07:00"/>
    <d v="2011-05-22T00:00:00"/>
    <d v="1899-12-30T13:48:00"/>
    <n v="50"/>
    <n v="161"/>
    <s v="Ticket"/>
    <s v="Sunday"/>
    <s v="Morning"/>
    <x v="1"/>
    <s v="13"/>
  </r>
  <r>
    <x v="0"/>
    <n v="5"/>
    <d v="2011-05-22T00:00:00"/>
    <x v="191"/>
    <d v="1899-12-30T11:32:00"/>
    <d v="2011-05-22T00:00:00"/>
    <d v="1899-12-30T16:58:00"/>
    <n v="110"/>
    <n v="326"/>
    <s v="Ticket"/>
    <s v="Sunday"/>
    <s v="Morning"/>
    <x v="1"/>
    <s v="16"/>
  </r>
  <r>
    <x v="0"/>
    <n v="5"/>
    <d v="2011-05-22T00:00:00"/>
    <x v="191"/>
    <d v="1899-12-30T13:13:00"/>
    <d v="2011-05-22T00:00:00"/>
    <d v="1899-12-30T15:55:00"/>
    <n v="50"/>
    <n v="162"/>
    <s v="Ticket"/>
    <s v="Sunday"/>
    <s v="Morning"/>
    <x v="3"/>
    <s v="15"/>
  </r>
  <r>
    <x v="0"/>
    <n v="6"/>
    <d v="2011-05-22T00:00:00"/>
    <x v="191"/>
    <d v="1899-12-30T13:30:00"/>
    <d v="2011-05-22T00:00:00"/>
    <d v="1899-12-30T16:23:00"/>
    <n v="50"/>
    <n v="173"/>
    <s v="Ticket"/>
    <s v="Sunday"/>
    <s v="Morning"/>
    <x v="3"/>
    <s v="16"/>
  </r>
  <r>
    <x v="0"/>
    <n v="6"/>
    <d v="2011-05-22T00:00:00"/>
    <x v="191"/>
    <d v="1899-12-30T13:34:00"/>
    <d v="2011-05-22T00:00:00"/>
    <d v="1899-12-30T14:34:00"/>
    <n v="50"/>
    <n v="60"/>
    <s v="Ticket"/>
    <s v="Sunday"/>
    <s v="Morning"/>
    <x v="3"/>
    <s v="14"/>
  </r>
  <r>
    <x v="0"/>
    <n v="6"/>
    <d v="2011-05-22T00:00:00"/>
    <x v="191"/>
    <d v="1899-12-30T14:04:00"/>
    <d v="2011-05-22T00:00:00"/>
    <d v="1899-12-30T15:20:00"/>
    <n v="50"/>
    <n v="76"/>
    <s v="Ticket"/>
    <s v="Sunday"/>
    <s v="Afternoon"/>
    <x v="4"/>
    <s v="15"/>
  </r>
  <r>
    <x v="0"/>
    <n v="5"/>
    <d v="2011-05-22T00:00:00"/>
    <x v="191"/>
    <d v="1899-12-30T14:33:00"/>
    <d v="2011-05-22T00:00:00"/>
    <d v="1899-12-30T19:30:00"/>
    <n v="90"/>
    <n v="297"/>
    <s v="Ticket"/>
    <s v="Sunday"/>
    <s v="Afternoon"/>
    <x v="4"/>
    <s v="19"/>
  </r>
  <r>
    <x v="0"/>
    <n v="8"/>
    <d v="2011-05-22T00:00:00"/>
    <x v="191"/>
    <d v="1899-12-30T15:15:00"/>
    <d v="2011-05-22T00:00:00"/>
    <d v="1899-12-30T16:03:00"/>
    <n v="50"/>
    <n v="48"/>
    <s v="Ticket"/>
    <s v="Sunday"/>
    <s v="Afternoon"/>
    <x v="5"/>
    <s v="16"/>
  </r>
  <r>
    <x v="0"/>
    <n v="6"/>
    <d v="2011-05-22T00:00:00"/>
    <x v="191"/>
    <d v="1899-12-30T15:35:00"/>
    <d v="2011-05-22T00:00:00"/>
    <d v="1899-12-30T17:21:00"/>
    <n v="50"/>
    <n v="106"/>
    <s v="Ticket"/>
    <s v="Sunday"/>
    <s v="Afternoon"/>
    <x v="5"/>
    <s v="17"/>
  </r>
  <r>
    <x v="0"/>
    <n v="5"/>
    <d v="2011-05-22T00:00:00"/>
    <x v="191"/>
    <d v="1899-12-30T15:39:00"/>
    <d v="2011-05-22T00:00:00"/>
    <d v="1899-12-30T18:36:00"/>
    <n v="50"/>
    <n v="177"/>
    <s v="Ticket"/>
    <s v="Sunday"/>
    <s v="Afternoon"/>
    <x v="5"/>
    <s v="18"/>
  </r>
  <r>
    <x v="0"/>
    <n v="6"/>
    <d v="2011-05-22T00:00:00"/>
    <x v="191"/>
    <d v="1899-12-30T15:57:00"/>
    <d v="2011-05-22T00:00:00"/>
    <d v="1899-12-30T17:11:00"/>
    <n v="50"/>
    <n v="74"/>
    <s v="Ticket"/>
    <s v="Sunday"/>
    <s v="Afternoon"/>
    <x v="5"/>
    <s v="17"/>
  </r>
  <r>
    <x v="0"/>
    <n v="8"/>
    <d v="2011-05-22T00:00:00"/>
    <x v="191"/>
    <d v="1899-12-30T16:03:00"/>
    <d v="2011-05-22T00:00:00"/>
    <d v="1899-12-30T19:08:00"/>
    <n v="70"/>
    <n v="185"/>
    <s v="Ticket"/>
    <s v="Sunday"/>
    <s v="Afternoon"/>
    <x v="11"/>
    <s v="19"/>
  </r>
  <r>
    <x v="0"/>
    <n v="6"/>
    <d v="2011-05-22T00:00:00"/>
    <x v="191"/>
    <d v="1899-12-30T16:23:00"/>
    <d v="2011-05-22T00:00:00"/>
    <d v="1899-12-30T18:08:00"/>
    <n v="50"/>
    <n v="105"/>
    <s v="Ticket"/>
    <s v="Sunday"/>
    <s v="Afternoon"/>
    <x v="11"/>
    <s v="18"/>
  </r>
  <r>
    <x v="0"/>
    <n v="5"/>
    <d v="2011-05-22T00:00:00"/>
    <x v="191"/>
    <d v="1899-12-30T17:47:00"/>
    <d v="2011-05-22T00:00:00"/>
    <d v="1899-12-30T19:59:00"/>
    <n v="50"/>
    <n v="132"/>
    <s v="Ticket"/>
    <s v="Sunday"/>
    <s v="Afternoon"/>
    <x v="6"/>
    <s v="19"/>
  </r>
  <r>
    <x v="0"/>
    <n v="5"/>
    <d v="2011-05-22T00:00:00"/>
    <x v="191"/>
    <d v="1899-12-30T17:48:00"/>
    <d v="2011-05-22T00:00:00"/>
    <d v="1899-12-30T20:20:00"/>
    <n v="50"/>
    <n v="152"/>
    <s v="Ticket"/>
    <s v="Sunday"/>
    <s v="Afternoon"/>
    <x v="6"/>
    <s v="20"/>
  </r>
  <r>
    <x v="0"/>
    <n v="8"/>
    <d v="2011-05-22T00:00:00"/>
    <x v="191"/>
    <d v="1899-12-30T18:18:00"/>
    <d v="2011-05-22T00:00:00"/>
    <d v="1899-12-30T20:15:00"/>
    <n v="50"/>
    <n v="117"/>
    <s v="Ticket"/>
    <s v="Sunday"/>
    <s v="Evening"/>
    <x v="12"/>
    <s v="20"/>
  </r>
  <r>
    <x v="0"/>
    <n v="6"/>
    <d v="2011-05-22T00:00:00"/>
    <x v="191"/>
    <d v="1899-12-30T20:59:00"/>
    <d v="2011-05-22T00:00:00"/>
    <d v="1899-12-30T22:01:00"/>
    <n v="50"/>
    <n v="62"/>
    <s v="Ticket"/>
    <s v="Sunday"/>
    <s v="Evening"/>
    <x v="8"/>
    <s v="22"/>
  </r>
  <r>
    <x v="0"/>
    <n v="5"/>
    <d v="2011-05-22T00:00:00"/>
    <x v="191"/>
    <d v="1899-12-30T21:54:00"/>
    <d v="2011-05-22T00:00:00"/>
    <d v="1899-12-30T22:52:00"/>
    <n v="50"/>
    <n v="58"/>
    <s v="Ticket"/>
    <s v="Sunday"/>
    <s v="Evening"/>
    <x v="13"/>
    <s v="22"/>
  </r>
  <r>
    <x v="0"/>
    <n v="6"/>
    <d v="2011-05-22T00:00:00"/>
    <x v="191"/>
    <d v="1899-12-30T22:02:00"/>
    <d v="2011-05-23T00:00:00"/>
    <d v="1899-12-30T01:56:00"/>
    <n v="70"/>
    <n v="234"/>
    <s v="Ticket"/>
    <s v="Sunday"/>
    <s v="Night"/>
    <x v="9"/>
    <s v="01"/>
  </r>
  <r>
    <x v="0"/>
    <n v="6"/>
    <d v="2011-05-28T00:00:00"/>
    <x v="192"/>
    <d v="1899-12-30T10:29:00"/>
    <d v="2011-05-28T00:00:00"/>
    <d v="1899-12-30T13:37:00"/>
    <n v="70"/>
    <n v="188"/>
    <s v="Ticket"/>
    <s v="Saturday"/>
    <s v="Morning"/>
    <x v="0"/>
    <s v="13"/>
  </r>
  <r>
    <x v="0"/>
    <n v="6"/>
    <d v="2011-05-28T00:00:00"/>
    <x v="192"/>
    <d v="1899-12-30T11:40:00"/>
    <d v="2011-05-28T00:00:00"/>
    <d v="1899-12-30T16:24:00"/>
    <n v="90"/>
    <n v="284"/>
    <s v="Ticket"/>
    <s v="Saturday"/>
    <s v="Morning"/>
    <x v="1"/>
    <s v="16"/>
  </r>
  <r>
    <x v="0"/>
    <n v="5"/>
    <d v="2011-05-28T00:00:00"/>
    <x v="192"/>
    <d v="1899-12-30T11:44:00"/>
    <d v="2011-05-28T00:00:00"/>
    <d v="1899-12-30T15:58:00"/>
    <n v="90"/>
    <n v="254"/>
    <s v="Ticket"/>
    <s v="Saturday"/>
    <s v="Morning"/>
    <x v="1"/>
    <s v="15"/>
  </r>
  <r>
    <x v="0"/>
    <n v="5"/>
    <d v="2011-05-28T00:00:00"/>
    <x v="192"/>
    <d v="1899-12-30T12:15:00"/>
    <d v="2011-05-28T00:00:00"/>
    <d v="1899-12-30T13:02:00"/>
    <n v="50"/>
    <n v="47"/>
    <s v="Ticket"/>
    <s v="Saturday"/>
    <s v="Morning"/>
    <x v="2"/>
    <s v="13"/>
  </r>
  <r>
    <x v="0"/>
    <n v="5"/>
    <d v="2011-05-28T00:00:00"/>
    <x v="192"/>
    <d v="1899-12-30T12:33:00"/>
    <d v="2011-05-28T00:00:00"/>
    <d v="1899-12-30T14:42:00"/>
    <n v="50"/>
    <n v="129"/>
    <s v="Ticket"/>
    <s v="Saturday"/>
    <s v="Morning"/>
    <x v="2"/>
    <s v="14"/>
  </r>
  <r>
    <x v="0"/>
    <n v="5"/>
    <d v="2011-05-28T00:00:00"/>
    <x v="192"/>
    <d v="1899-12-30T12:56:00"/>
    <d v="2011-05-28T00:00:00"/>
    <d v="1899-12-30T14:29:00"/>
    <n v="50"/>
    <n v="93"/>
    <s v="Ticket"/>
    <s v="Saturday"/>
    <s v="Morning"/>
    <x v="2"/>
    <s v="14"/>
  </r>
  <r>
    <x v="0"/>
    <n v="6"/>
    <d v="2011-05-28T00:00:00"/>
    <x v="192"/>
    <d v="1899-12-30T13:08:00"/>
    <d v="2011-05-28T00:00:00"/>
    <d v="1899-12-30T17:33:00"/>
    <n v="90"/>
    <n v="265"/>
    <s v="Ticket"/>
    <s v="Saturday"/>
    <s v="Morning"/>
    <x v="3"/>
    <s v="17"/>
  </r>
  <r>
    <x v="0"/>
    <n v="6"/>
    <d v="2011-05-28T00:00:00"/>
    <x v="192"/>
    <d v="1899-12-30T13:31:00"/>
    <d v="2011-05-28T00:00:00"/>
    <d v="1899-12-30T16:47:00"/>
    <n v="70"/>
    <n v="196"/>
    <s v="Ticket"/>
    <s v="Saturday"/>
    <s v="Morning"/>
    <x v="3"/>
    <s v="16"/>
  </r>
  <r>
    <x v="0"/>
    <n v="8"/>
    <d v="2011-05-28T00:00:00"/>
    <x v="192"/>
    <d v="1899-12-30T13:41:00"/>
    <d v="2011-05-28T00:00:00"/>
    <d v="1899-12-30T16:25:00"/>
    <n v="50"/>
    <n v="164"/>
    <s v="Ticket"/>
    <s v="Saturday"/>
    <s v="Morning"/>
    <x v="3"/>
    <s v="16"/>
  </r>
  <r>
    <x v="0"/>
    <n v="5"/>
    <d v="2011-05-28T00:00:00"/>
    <x v="192"/>
    <d v="1899-12-30T14:15:00"/>
    <d v="2011-05-28T00:00:00"/>
    <d v="1899-12-30T15:31:00"/>
    <n v="50"/>
    <n v="76"/>
    <s v="Ticket"/>
    <s v="Saturday"/>
    <s v="Afternoon"/>
    <x v="4"/>
    <s v="15"/>
  </r>
  <r>
    <x v="0"/>
    <n v="6"/>
    <d v="2011-05-28T00:00:00"/>
    <x v="192"/>
    <d v="1899-12-30T14:39:00"/>
    <d v="2011-05-28T00:00:00"/>
    <d v="1899-12-30T15:38:00"/>
    <n v="50"/>
    <n v="59"/>
    <s v="Ticket"/>
    <s v="Saturday"/>
    <s v="Afternoon"/>
    <x v="4"/>
    <s v="15"/>
  </r>
  <r>
    <x v="0"/>
    <n v="8"/>
    <d v="2011-05-28T00:00:00"/>
    <x v="192"/>
    <d v="1899-12-30T14:45:00"/>
    <d v="2011-05-28T00:00:00"/>
    <d v="1899-12-30T16:36:00"/>
    <n v="50"/>
    <n v="111"/>
    <s v="Ticket"/>
    <s v="Saturday"/>
    <s v="Afternoon"/>
    <x v="4"/>
    <s v="16"/>
  </r>
  <r>
    <x v="0"/>
    <n v="6"/>
    <d v="2011-05-28T00:00:00"/>
    <x v="192"/>
    <d v="1899-12-30T14:55:00"/>
    <d v="2011-05-28T00:00:00"/>
    <d v="1899-12-30T16:30:00"/>
    <n v="50"/>
    <n v="95"/>
    <s v="Ticket"/>
    <s v="Saturday"/>
    <s v="Afternoon"/>
    <x v="4"/>
    <s v="16"/>
  </r>
  <r>
    <x v="0"/>
    <n v="8"/>
    <d v="2011-05-28T00:00:00"/>
    <x v="192"/>
    <d v="1899-12-30T16:00:00"/>
    <d v="2011-05-28T00:00:00"/>
    <d v="1899-12-30T21:19:00"/>
    <n v="110"/>
    <n v="319"/>
    <s v="Ticket"/>
    <s v="Saturday"/>
    <s v="Afternoon"/>
    <x v="11"/>
    <s v="21"/>
  </r>
  <r>
    <x v="0"/>
    <n v="5"/>
    <d v="2011-05-28T00:00:00"/>
    <x v="192"/>
    <d v="1899-12-30T16:14:00"/>
    <d v="2011-05-28T00:00:00"/>
    <d v="1899-12-30T19:10:00"/>
    <n v="50"/>
    <n v="176"/>
    <s v="Ticket"/>
    <s v="Saturday"/>
    <s v="Afternoon"/>
    <x v="11"/>
    <s v="19"/>
  </r>
  <r>
    <x v="0"/>
    <n v="6"/>
    <d v="2011-05-28T00:00:00"/>
    <x v="192"/>
    <d v="1899-12-30T17:11:00"/>
    <d v="2011-05-28T00:00:00"/>
    <d v="1899-12-30T18:09:00"/>
    <n v="50"/>
    <n v="58"/>
    <s v="Ticket"/>
    <s v="Saturday"/>
    <s v="Afternoon"/>
    <x v="6"/>
    <s v="18"/>
  </r>
  <r>
    <x v="0"/>
    <n v="8"/>
    <d v="2011-05-28T00:00:00"/>
    <x v="192"/>
    <d v="1899-12-30T17:24:00"/>
    <d v="2011-05-28T00:00:00"/>
    <d v="1899-12-30T21:43:00"/>
    <n v="90"/>
    <n v="259"/>
    <s v="Ticket"/>
    <s v="Saturday"/>
    <s v="Afternoon"/>
    <x v="6"/>
    <s v="21"/>
  </r>
  <r>
    <x v="0"/>
    <n v="6"/>
    <d v="2011-05-28T00:00:00"/>
    <x v="192"/>
    <d v="1899-12-30T17:25:00"/>
    <d v="2011-05-28T00:00:00"/>
    <d v="1899-12-30T20:50:00"/>
    <n v="70"/>
    <n v="205"/>
    <s v="Ticket"/>
    <s v="Saturday"/>
    <s v="Afternoon"/>
    <x v="6"/>
    <s v="20"/>
  </r>
  <r>
    <x v="0"/>
    <n v="5"/>
    <d v="2011-05-28T00:00:00"/>
    <x v="192"/>
    <d v="1899-12-30T18:20:00"/>
    <d v="2011-05-28T00:00:00"/>
    <d v="1899-12-30T20:11:00"/>
    <n v="50"/>
    <n v="111"/>
    <s v="Ticket"/>
    <s v="Saturday"/>
    <s v="Evening"/>
    <x v="12"/>
    <s v="20"/>
  </r>
  <r>
    <x v="0"/>
    <n v="6"/>
    <d v="2011-05-28T00:00:00"/>
    <x v="192"/>
    <d v="1899-12-30T18:34:00"/>
    <d v="2011-05-28T00:00:00"/>
    <d v="1899-12-30T21:46:00"/>
    <n v="70"/>
    <n v="192"/>
    <s v="Ticket"/>
    <s v="Saturday"/>
    <s v="Evening"/>
    <x v="12"/>
    <s v="21"/>
  </r>
  <r>
    <x v="0"/>
    <n v="8"/>
    <d v="2011-05-28T00:00:00"/>
    <x v="192"/>
    <d v="1899-12-30T18:40:00"/>
    <d v="2011-05-28T00:00:00"/>
    <d v="1899-12-30T19:36:00"/>
    <n v="50"/>
    <n v="56"/>
    <s v="Ticket"/>
    <s v="Saturday"/>
    <s v="Evening"/>
    <x v="12"/>
    <s v="19"/>
  </r>
  <r>
    <x v="0"/>
    <n v="5"/>
    <d v="2011-05-28T00:00:00"/>
    <x v="192"/>
    <d v="1899-12-30T19:16:00"/>
    <d v="2011-05-28T00:00:00"/>
    <d v="1899-12-30T23:41:00"/>
    <n v="90"/>
    <n v="265"/>
    <s v="Ticket"/>
    <s v="Saturday"/>
    <s v="Evening"/>
    <x v="7"/>
    <s v="23"/>
  </r>
  <r>
    <x v="0"/>
    <n v="5"/>
    <d v="2011-05-28T00:00:00"/>
    <x v="192"/>
    <d v="1899-12-30T19:44:00"/>
    <d v="2011-05-28T00:00:00"/>
    <d v="1899-12-30T22:36:00"/>
    <n v="50"/>
    <n v="172"/>
    <s v="Ticket"/>
    <s v="Saturday"/>
    <s v="Evening"/>
    <x v="7"/>
    <s v="22"/>
  </r>
  <r>
    <x v="0"/>
    <n v="5"/>
    <d v="2011-05-28T00:00:00"/>
    <x v="192"/>
    <d v="1899-12-30T20:20:00"/>
    <d v="2011-05-28T00:00:00"/>
    <d v="1899-12-30T23:28:00"/>
    <n v="70"/>
    <n v="188"/>
    <s v="Ticket"/>
    <s v="Saturday"/>
    <s v="Evening"/>
    <x v="8"/>
    <s v="23"/>
  </r>
  <r>
    <x v="0"/>
    <n v="8"/>
    <d v="2011-05-28T00:00:00"/>
    <x v="192"/>
    <d v="1899-12-30T21:32:00"/>
    <d v="2011-05-28T00:00:00"/>
    <d v="1899-12-30T23:41:00"/>
    <n v="50"/>
    <n v="129"/>
    <s v="Ticket"/>
    <s v="Saturday"/>
    <s v="Evening"/>
    <x v="13"/>
    <s v="23"/>
  </r>
  <r>
    <x v="0"/>
    <n v="6"/>
    <d v="2011-05-28T00:00:00"/>
    <x v="192"/>
    <d v="1899-12-30T22:02:00"/>
    <d v="2011-05-29T00:00:00"/>
    <d v="1899-12-30T01:46:00"/>
    <n v="70"/>
    <n v="224"/>
    <s v="Ticket"/>
    <s v="Saturday"/>
    <s v="Night"/>
    <x v="9"/>
    <s v="01"/>
  </r>
  <r>
    <x v="0"/>
    <n v="6"/>
    <d v="2011-05-28T00:00:00"/>
    <x v="192"/>
    <d v="1899-12-30T22:27:00"/>
    <d v="2011-05-29T00:00:00"/>
    <d v="1899-12-30T00:06:00"/>
    <n v="50"/>
    <n v="99"/>
    <s v="Ticket"/>
    <s v="Saturday"/>
    <s v="Night"/>
    <x v="9"/>
    <s v="00"/>
  </r>
  <r>
    <x v="0"/>
    <n v="6"/>
    <d v="2011-05-28T00:00:00"/>
    <x v="192"/>
    <d v="1899-12-30T22:45:00"/>
    <d v="2011-05-29T00:00:00"/>
    <d v="1899-12-30T01:53:00"/>
    <n v="70"/>
    <n v="188"/>
    <s v="Ticket"/>
    <s v="Saturday"/>
    <s v="Night"/>
    <x v="9"/>
    <s v="01"/>
  </r>
  <r>
    <x v="0"/>
    <n v="5"/>
    <d v="2011-05-29T00:00:00"/>
    <x v="193"/>
    <d v="1899-12-30T11:33:00"/>
    <d v="2011-05-29T00:00:00"/>
    <d v="1899-12-30T14:57:00"/>
    <n v="70"/>
    <n v="204"/>
    <s v="Ticket"/>
    <s v="Sunday"/>
    <s v="Morning"/>
    <x v="1"/>
    <s v="14"/>
  </r>
  <r>
    <x v="0"/>
    <n v="6"/>
    <d v="2011-05-29T00:00:00"/>
    <x v="193"/>
    <d v="1899-12-30T11:40:00"/>
    <d v="2011-05-29T00:00:00"/>
    <d v="1899-12-30T13:08:00"/>
    <n v="50"/>
    <n v="88"/>
    <s v="Ticket"/>
    <s v="Sunday"/>
    <s v="Morning"/>
    <x v="1"/>
    <s v="13"/>
  </r>
  <r>
    <x v="0"/>
    <n v="5"/>
    <d v="2011-05-29T00:00:00"/>
    <x v="193"/>
    <d v="1899-12-30T11:55:00"/>
    <d v="2011-05-29T00:00:00"/>
    <d v="1899-12-30T15:13:00"/>
    <n v="70"/>
    <n v="198"/>
    <s v="Ticket"/>
    <s v="Sunday"/>
    <s v="Morning"/>
    <x v="1"/>
    <s v="15"/>
  </r>
  <r>
    <x v="0"/>
    <n v="6"/>
    <d v="2011-05-29T00:00:00"/>
    <x v="193"/>
    <d v="1899-12-30T12:20:00"/>
    <d v="2011-05-29T00:00:00"/>
    <d v="1899-12-30T13:25:00"/>
    <n v="50"/>
    <n v="65"/>
    <s v="Ticket"/>
    <s v="Sunday"/>
    <s v="Morning"/>
    <x v="2"/>
    <s v="13"/>
  </r>
  <r>
    <x v="0"/>
    <n v="6"/>
    <d v="2011-05-29T00:00:00"/>
    <x v="193"/>
    <d v="1899-12-30T12:41:00"/>
    <d v="2011-05-29T00:00:00"/>
    <d v="1899-12-30T15:18:00"/>
    <n v="50"/>
    <n v="157"/>
    <s v="Ticket"/>
    <s v="Sunday"/>
    <s v="Morning"/>
    <x v="2"/>
    <s v="15"/>
  </r>
  <r>
    <x v="0"/>
    <n v="6"/>
    <d v="2011-05-29T00:00:00"/>
    <x v="193"/>
    <d v="1899-12-30T12:50:00"/>
    <d v="2011-05-29T00:00:00"/>
    <d v="1899-12-30T15:42:00"/>
    <n v="50"/>
    <n v="172"/>
    <s v="Ticket"/>
    <s v="Sunday"/>
    <s v="Morning"/>
    <x v="2"/>
    <s v="15"/>
  </r>
  <r>
    <x v="0"/>
    <n v="6"/>
    <d v="2011-05-29T00:00:00"/>
    <x v="193"/>
    <d v="1899-12-30T13:02:00"/>
    <d v="2011-05-29T00:00:00"/>
    <d v="1899-12-30T14:07:00"/>
    <n v="50"/>
    <n v="65"/>
    <s v="Ticket"/>
    <s v="Sunday"/>
    <s v="Morning"/>
    <x v="3"/>
    <s v="14"/>
  </r>
  <r>
    <x v="0"/>
    <n v="6"/>
    <d v="2011-05-29T00:00:00"/>
    <x v="193"/>
    <d v="1899-12-30T13:10:00"/>
    <d v="2011-05-29T00:00:00"/>
    <d v="1899-12-30T13:28:00"/>
    <n v="50"/>
    <n v="18"/>
    <s v="Ticket"/>
    <s v="Sunday"/>
    <s v="Morning"/>
    <x v="3"/>
    <s v="13"/>
  </r>
  <r>
    <x v="0"/>
    <n v="6"/>
    <d v="2011-05-29T00:00:00"/>
    <x v="193"/>
    <d v="1899-12-30T13:32:00"/>
    <d v="2011-05-29T00:00:00"/>
    <d v="1899-12-30T14:59:00"/>
    <n v="50"/>
    <n v="87"/>
    <s v="Ticket"/>
    <s v="Sunday"/>
    <s v="Morning"/>
    <x v="3"/>
    <s v="14"/>
  </r>
  <r>
    <x v="0"/>
    <n v="6"/>
    <d v="2011-05-29T00:00:00"/>
    <x v="193"/>
    <d v="1899-12-30T13:54:00"/>
    <d v="2011-05-29T00:00:00"/>
    <d v="1899-12-30T14:56:00"/>
    <n v="50"/>
    <n v="62"/>
    <s v="Ticket"/>
    <s v="Sunday"/>
    <s v="Morning"/>
    <x v="3"/>
    <s v="14"/>
  </r>
  <r>
    <x v="0"/>
    <n v="8"/>
    <d v="2011-05-29T00:00:00"/>
    <x v="193"/>
    <d v="1899-12-30T14:20:00"/>
    <d v="2011-05-29T00:00:00"/>
    <d v="1899-12-30T16:27:00"/>
    <n v="50"/>
    <n v="127"/>
    <s v="Ticket"/>
    <s v="Sunday"/>
    <s v="Afternoon"/>
    <x v="4"/>
    <s v="16"/>
  </r>
  <r>
    <x v="0"/>
    <n v="5"/>
    <d v="2011-05-29T00:00:00"/>
    <x v="193"/>
    <d v="1899-12-30T15:30:00"/>
    <d v="2011-05-29T00:00:00"/>
    <d v="1899-12-30T17:33:00"/>
    <n v="50"/>
    <n v="123"/>
    <s v="Ticket"/>
    <s v="Sunday"/>
    <s v="Afternoon"/>
    <x v="5"/>
    <s v="17"/>
  </r>
  <r>
    <x v="0"/>
    <n v="5"/>
    <d v="2011-05-29T00:00:00"/>
    <x v="193"/>
    <d v="1899-12-30T15:48:00"/>
    <d v="2011-05-29T00:00:00"/>
    <d v="1899-12-30T18:16:00"/>
    <n v="50"/>
    <n v="148"/>
    <s v="Ticket"/>
    <s v="Sunday"/>
    <s v="Afternoon"/>
    <x v="5"/>
    <s v="18"/>
  </r>
  <r>
    <x v="0"/>
    <n v="5"/>
    <d v="2011-05-29T00:00:00"/>
    <x v="193"/>
    <d v="1899-12-30T16:36:00"/>
    <d v="2011-05-29T00:00:00"/>
    <d v="1899-12-30T19:49:00"/>
    <n v="70"/>
    <n v="193"/>
    <s v="Ticket"/>
    <s v="Sunday"/>
    <s v="Afternoon"/>
    <x v="11"/>
    <s v="19"/>
  </r>
  <r>
    <x v="0"/>
    <n v="6"/>
    <d v="2011-05-29T00:00:00"/>
    <x v="193"/>
    <d v="1899-12-30T17:03:00"/>
    <d v="2011-05-29T00:00:00"/>
    <d v="1899-12-30T19:11:00"/>
    <n v="50"/>
    <n v="128"/>
    <s v="Ticket"/>
    <s v="Sunday"/>
    <s v="Afternoon"/>
    <x v="6"/>
    <s v="19"/>
  </r>
  <r>
    <x v="0"/>
    <n v="6"/>
    <d v="2011-05-29T00:00:00"/>
    <x v="193"/>
    <d v="1899-12-30T17:09:00"/>
    <d v="2011-05-29T00:00:00"/>
    <d v="1899-12-30T18:57:00"/>
    <n v="50"/>
    <n v="108"/>
    <s v="Ticket"/>
    <s v="Sunday"/>
    <s v="Afternoon"/>
    <x v="6"/>
    <s v="18"/>
  </r>
  <r>
    <x v="0"/>
    <n v="5"/>
    <d v="2011-05-29T00:00:00"/>
    <x v="193"/>
    <d v="1899-12-30T17:19:00"/>
    <d v="2011-05-29T00:00:00"/>
    <d v="1899-12-30T20:01:00"/>
    <n v="50"/>
    <n v="162"/>
    <s v="Ticket"/>
    <s v="Sunday"/>
    <s v="Afternoon"/>
    <x v="6"/>
    <s v="20"/>
  </r>
  <r>
    <x v="0"/>
    <n v="5"/>
    <d v="2011-05-29T00:00:00"/>
    <x v="193"/>
    <d v="1899-12-30T17:30:00"/>
    <d v="2011-05-29T00:00:00"/>
    <d v="1899-12-30T19:33:00"/>
    <n v="50"/>
    <n v="123"/>
    <s v="Ticket"/>
    <s v="Sunday"/>
    <s v="Afternoon"/>
    <x v="6"/>
    <s v="19"/>
  </r>
  <r>
    <x v="0"/>
    <n v="8"/>
    <d v="2011-05-29T00:00:00"/>
    <x v="193"/>
    <d v="1899-12-30T17:44:00"/>
    <d v="2011-05-29T00:00:00"/>
    <d v="1899-12-30T19:55:00"/>
    <n v="50"/>
    <n v="131"/>
    <s v="Ticket"/>
    <s v="Sunday"/>
    <s v="Afternoon"/>
    <x v="6"/>
    <s v="19"/>
  </r>
  <r>
    <x v="0"/>
    <n v="5"/>
    <d v="2011-05-29T00:00:00"/>
    <x v="193"/>
    <d v="1899-12-30T18:31:00"/>
    <d v="2011-05-29T00:00:00"/>
    <d v="1899-12-30T21:55:00"/>
    <n v="70"/>
    <n v="204"/>
    <s v="Ticket"/>
    <s v="Sunday"/>
    <s v="Evening"/>
    <x v="12"/>
    <s v="21"/>
  </r>
  <r>
    <x v="0"/>
    <n v="6"/>
    <d v="2011-05-29T00:00:00"/>
    <x v="193"/>
    <d v="1899-12-30T19:18:00"/>
    <d v="2011-05-29T00:00:00"/>
    <d v="1899-12-30T20:34:00"/>
    <n v="50"/>
    <n v="76"/>
    <s v="Ticket"/>
    <s v="Sunday"/>
    <s v="Evening"/>
    <x v="7"/>
    <s v="20"/>
  </r>
  <r>
    <x v="0"/>
    <n v="5"/>
    <d v="2011-05-29T00:00:00"/>
    <x v="193"/>
    <d v="1899-12-30T19:21:00"/>
    <d v="2011-05-29T00:00:00"/>
    <d v="1899-12-30T20:37:00"/>
    <n v="50"/>
    <n v="76"/>
    <s v="Ticket"/>
    <s v="Sunday"/>
    <s v="Evening"/>
    <x v="7"/>
    <s v="20"/>
  </r>
  <r>
    <x v="0"/>
    <n v="5"/>
    <d v="2011-05-29T00:00:00"/>
    <x v="193"/>
    <d v="1899-12-30T19:36:00"/>
    <d v="2011-05-29T00:00:00"/>
    <d v="1899-12-30T23:13:00"/>
    <n v="70"/>
    <n v="217"/>
    <s v="Ticket"/>
    <s v="Sunday"/>
    <s v="Evening"/>
    <x v="7"/>
    <s v="23"/>
  </r>
  <r>
    <x v="0"/>
    <n v="8"/>
    <d v="2011-05-29T00:00:00"/>
    <x v="193"/>
    <d v="1899-12-30T19:40:00"/>
    <d v="2011-05-29T00:00:00"/>
    <d v="1899-12-30T22:04:00"/>
    <n v="50"/>
    <n v="144"/>
    <s v="Ticket"/>
    <s v="Sunday"/>
    <s v="Evening"/>
    <x v="7"/>
    <s v="22"/>
  </r>
  <r>
    <x v="0"/>
    <n v="8"/>
    <d v="2011-05-29T00:00:00"/>
    <x v="193"/>
    <d v="1899-12-30T19:48:00"/>
    <d v="2011-05-29T00:00:00"/>
    <d v="1899-12-30T22:14:00"/>
    <n v="50"/>
    <n v="146"/>
    <s v="Ticket"/>
    <s v="Sunday"/>
    <s v="Evening"/>
    <x v="7"/>
    <s v="22"/>
  </r>
  <r>
    <x v="0"/>
    <n v="5"/>
    <d v="2011-05-29T00:00:00"/>
    <x v="193"/>
    <d v="1899-12-30T20:43:00"/>
    <d v="2011-05-29T00:00:00"/>
    <d v="1899-12-30T21:38:00"/>
    <n v="50"/>
    <n v="55"/>
    <s v="Ticket"/>
    <s v="Sunday"/>
    <s v="Evening"/>
    <x v="8"/>
    <s v="21"/>
  </r>
  <r>
    <x v="0"/>
    <n v="6"/>
    <d v="2011-05-29T00:00:00"/>
    <x v="193"/>
    <d v="1899-12-30T20:44:00"/>
    <d v="2011-05-29T00:00:00"/>
    <d v="1899-12-30T21:38:00"/>
    <n v="50"/>
    <n v="54"/>
    <s v="Ticket"/>
    <s v="Sunday"/>
    <s v="Evening"/>
    <x v="8"/>
    <s v="21"/>
  </r>
  <r>
    <x v="0"/>
    <n v="8"/>
    <d v="2011-05-29T00:00:00"/>
    <x v="193"/>
    <d v="1899-12-30T21:34:00"/>
    <d v="2011-05-29T00:00:00"/>
    <d v="1899-12-30T23:06:00"/>
    <n v="50"/>
    <n v="92"/>
    <s v="Ticket"/>
    <s v="Sunday"/>
    <s v="Evening"/>
    <x v="13"/>
    <s v="23"/>
  </r>
  <r>
    <x v="0"/>
    <n v="6"/>
    <d v="2011-05-29T00:00:00"/>
    <x v="193"/>
    <d v="1899-12-30T22:07:00"/>
    <d v="2011-05-29T00:00:00"/>
    <d v="1899-12-30T23:29:00"/>
    <n v="50"/>
    <n v="82"/>
    <s v="Ticket"/>
    <s v="Sunday"/>
    <s v="Night"/>
    <x v="9"/>
    <s v="23"/>
  </r>
  <r>
    <x v="0"/>
    <n v="5"/>
    <d v="2011-05-29T00:00:00"/>
    <x v="193"/>
    <d v="1899-12-30T23:25:00"/>
    <d v="2011-05-30T00:00:00"/>
    <d v="1899-12-30T01:42:00"/>
    <n v="50"/>
    <n v="137"/>
    <s v="Ticket"/>
    <s v="Sunday"/>
    <s v="Night"/>
    <x v="14"/>
    <s v="01"/>
  </r>
  <r>
    <x v="0"/>
    <n v="5"/>
    <d v="2011-06-04T00:00:00"/>
    <x v="194"/>
    <d v="1899-12-30T04:00:00"/>
    <d v="2011-06-04T00:00:00"/>
    <d v="1899-12-30T10:58:00"/>
    <n v="300"/>
    <n v="418"/>
    <s v="Ticket"/>
    <s v="Saturday"/>
    <s v="Night"/>
    <x v="19"/>
    <s v="10"/>
  </r>
  <r>
    <x v="0"/>
    <n v="6"/>
    <d v="2011-06-04T00:00:00"/>
    <x v="194"/>
    <d v="1899-12-30T10:54:00"/>
    <d v="2011-06-04T00:00:00"/>
    <d v="1899-12-30T13:49:00"/>
    <n v="50"/>
    <n v="175"/>
    <s v="Ticket"/>
    <s v="Saturday"/>
    <s v="Morning"/>
    <x v="0"/>
    <s v="13"/>
  </r>
  <r>
    <x v="0"/>
    <n v="5"/>
    <d v="2011-06-04T00:00:00"/>
    <x v="194"/>
    <d v="1899-12-30T12:41:00"/>
    <d v="2011-06-04T00:00:00"/>
    <d v="1899-12-30T15:56:00"/>
    <n v="70"/>
    <n v="195"/>
    <s v="Ticket"/>
    <s v="Saturday"/>
    <s v="Morning"/>
    <x v="2"/>
    <s v="15"/>
  </r>
  <r>
    <x v="0"/>
    <n v="6"/>
    <d v="2011-06-04T00:00:00"/>
    <x v="194"/>
    <d v="1899-12-30T12:43:00"/>
    <d v="2011-06-04T00:00:00"/>
    <d v="1899-12-30T16:09:00"/>
    <n v="70"/>
    <n v="206"/>
    <s v="Ticket"/>
    <s v="Saturday"/>
    <s v="Morning"/>
    <x v="2"/>
    <s v="16"/>
  </r>
  <r>
    <x v="0"/>
    <n v="5"/>
    <d v="2011-06-04T00:00:00"/>
    <x v="194"/>
    <d v="1899-12-30T12:59:00"/>
    <d v="2011-06-04T00:00:00"/>
    <d v="1899-12-30T14:57:00"/>
    <n v="50"/>
    <n v="118"/>
    <s v="Ticket"/>
    <s v="Saturday"/>
    <s v="Morning"/>
    <x v="2"/>
    <s v="14"/>
  </r>
  <r>
    <x v="0"/>
    <n v="5"/>
    <d v="2011-06-04T00:00:00"/>
    <x v="194"/>
    <d v="1899-12-30T13:17:00"/>
    <d v="2011-06-04T00:00:00"/>
    <d v="1899-12-30T14:49:00"/>
    <n v="50"/>
    <n v="92"/>
    <s v="Ticket"/>
    <s v="Saturday"/>
    <s v="Morning"/>
    <x v="3"/>
    <s v="14"/>
  </r>
  <r>
    <x v="0"/>
    <n v="5"/>
    <d v="2011-06-04T00:00:00"/>
    <x v="194"/>
    <d v="1899-12-30T14:22:00"/>
    <d v="2011-06-04T00:00:00"/>
    <d v="1899-12-30T15:01:00"/>
    <n v="50"/>
    <n v="39"/>
    <s v="Ticket"/>
    <s v="Saturday"/>
    <s v="Afternoon"/>
    <x v="4"/>
    <s v="15"/>
  </r>
  <r>
    <x v="0"/>
    <n v="5"/>
    <d v="2011-06-04T00:00:00"/>
    <x v="194"/>
    <d v="1899-12-30T15:50:00"/>
    <d v="2011-06-04T00:00:00"/>
    <d v="1899-12-30T17:48:00"/>
    <n v="50"/>
    <n v="118"/>
    <s v="Ticket"/>
    <s v="Saturday"/>
    <s v="Afternoon"/>
    <x v="5"/>
    <s v="17"/>
  </r>
  <r>
    <x v="0"/>
    <n v="6"/>
    <d v="2011-06-04T00:00:00"/>
    <x v="194"/>
    <d v="1899-12-30T16:04:00"/>
    <d v="2011-06-04T00:00:00"/>
    <d v="1899-12-30T17:18:00"/>
    <n v="50"/>
    <n v="74"/>
    <s v="Ticket"/>
    <s v="Saturday"/>
    <s v="Afternoon"/>
    <x v="11"/>
    <s v="17"/>
  </r>
  <r>
    <x v="0"/>
    <n v="8"/>
    <d v="2011-06-04T00:00:00"/>
    <x v="194"/>
    <d v="1899-12-30T17:12:00"/>
    <d v="2011-06-04T00:00:00"/>
    <d v="1899-12-30T19:40:00"/>
    <n v="50"/>
    <n v="148"/>
    <s v="Ticket"/>
    <s v="Saturday"/>
    <s v="Afternoon"/>
    <x v="6"/>
    <s v="19"/>
  </r>
  <r>
    <x v="0"/>
    <n v="6"/>
    <d v="2011-06-05T00:00:00"/>
    <x v="195"/>
    <d v="1899-12-30T09:49:00"/>
    <d v="2011-06-05T00:00:00"/>
    <d v="1899-12-30T11:37:00"/>
    <n v="50"/>
    <n v="108"/>
    <s v="Ticket"/>
    <s v="Sunday"/>
    <s v="Night"/>
    <x v="10"/>
    <s v="11"/>
  </r>
  <r>
    <x v="0"/>
    <n v="6"/>
    <d v="2011-06-05T00:00:00"/>
    <x v="195"/>
    <d v="1899-12-30T12:24:00"/>
    <d v="2011-06-05T00:00:00"/>
    <d v="1899-12-30T13:04:00"/>
    <n v="50"/>
    <n v="40"/>
    <s v="Ticket"/>
    <s v="Sunday"/>
    <s v="Morning"/>
    <x v="2"/>
    <s v="13"/>
  </r>
  <r>
    <x v="0"/>
    <n v="6"/>
    <d v="2011-06-05T00:00:00"/>
    <x v="195"/>
    <d v="1899-12-30T12:48:00"/>
    <d v="2011-06-05T00:00:00"/>
    <d v="1899-12-30T13:43:00"/>
    <n v="50"/>
    <n v="55"/>
    <s v="Ticket"/>
    <s v="Sunday"/>
    <s v="Morning"/>
    <x v="2"/>
    <s v="13"/>
  </r>
  <r>
    <x v="0"/>
    <n v="8"/>
    <d v="2011-06-05T00:00:00"/>
    <x v="195"/>
    <d v="1899-12-30T14:06:00"/>
    <d v="2011-06-05T00:00:00"/>
    <d v="1899-12-30T18:04:00"/>
    <n v="70"/>
    <n v="238"/>
    <s v="Ticket"/>
    <s v="Sunday"/>
    <s v="Afternoon"/>
    <x v="4"/>
    <s v="18"/>
  </r>
  <r>
    <x v="0"/>
    <n v="5"/>
    <d v="2011-06-05T00:00:00"/>
    <x v="195"/>
    <d v="1899-12-30T15:24:00"/>
    <d v="2011-06-05T00:00:00"/>
    <d v="1899-12-30T17:20:00"/>
    <n v="50"/>
    <n v="116"/>
    <s v="Ticket"/>
    <s v="Sunday"/>
    <s v="Afternoon"/>
    <x v="5"/>
    <s v="17"/>
  </r>
  <r>
    <x v="0"/>
    <n v="6"/>
    <d v="2011-06-05T00:00:00"/>
    <x v="195"/>
    <d v="1899-12-30T16:23:00"/>
    <d v="2011-06-05T00:00:00"/>
    <d v="1899-12-30T22:31:00"/>
    <n v="130"/>
    <n v="368"/>
    <s v="Ticket"/>
    <s v="Sunday"/>
    <s v="Afternoon"/>
    <x v="11"/>
    <s v="22"/>
  </r>
  <r>
    <x v="0"/>
    <n v="6"/>
    <d v="2011-06-05T00:00:00"/>
    <x v="195"/>
    <d v="1899-12-30T16:39:00"/>
    <d v="2011-06-05T00:00:00"/>
    <d v="1899-12-30T19:44:00"/>
    <n v="70"/>
    <n v="185"/>
    <s v="Ticket"/>
    <s v="Sunday"/>
    <s v="Afternoon"/>
    <x v="11"/>
    <s v="19"/>
  </r>
  <r>
    <x v="0"/>
    <n v="8"/>
    <d v="2011-06-05T00:00:00"/>
    <x v="195"/>
    <d v="1899-12-30T16:50:00"/>
    <d v="2011-06-05T00:00:00"/>
    <d v="1899-12-30T19:17:00"/>
    <n v="50"/>
    <n v="147"/>
    <s v="Ticket"/>
    <s v="Sunday"/>
    <s v="Afternoon"/>
    <x v="11"/>
    <s v="19"/>
  </r>
  <r>
    <x v="0"/>
    <n v="6"/>
    <d v="2011-06-05T00:00:00"/>
    <x v="195"/>
    <d v="1899-12-30T17:41:00"/>
    <d v="2011-06-05T00:00:00"/>
    <d v="1899-12-30T19:40:00"/>
    <n v="50"/>
    <n v="119"/>
    <s v="Ticket"/>
    <s v="Sunday"/>
    <s v="Afternoon"/>
    <x v="6"/>
    <s v="19"/>
  </r>
  <r>
    <x v="0"/>
    <n v="8"/>
    <d v="2011-06-05T00:00:00"/>
    <x v="195"/>
    <d v="1899-12-30T17:44:00"/>
    <d v="2011-06-05T00:00:00"/>
    <d v="1899-12-30T19:37:00"/>
    <n v="50"/>
    <n v="113"/>
    <s v="Ticket"/>
    <s v="Sunday"/>
    <s v="Afternoon"/>
    <x v="6"/>
    <s v="19"/>
  </r>
  <r>
    <x v="0"/>
    <n v="5"/>
    <d v="2011-06-05T00:00:00"/>
    <x v="195"/>
    <d v="1899-12-30T19:04:00"/>
    <d v="2011-06-06T00:00:00"/>
    <d v="1899-12-30T00:05:00"/>
    <n v="110"/>
    <n v="301"/>
    <s v="Ticket"/>
    <s v="Sunday"/>
    <s v="Evening"/>
    <x v="7"/>
    <s v="00"/>
  </r>
  <r>
    <x v="0"/>
    <n v="5"/>
    <d v="2011-06-05T00:00:00"/>
    <x v="195"/>
    <d v="1899-12-30T20:02:00"/>
    <d v="2011-06-05T00:00:00"/>
    <d v="1899-12-30T22:47:00"/>
    <n v="50"/>
    <n v="165"/>
    <s v="Ticket"/>
    <s v="Sunday"/>
    <s v="Evening"/>
    <x v="8"/>
    <s v="22"/>
  </r>
  <r>
    <x v="0"/>
    <n v="6"/>
    <d v="2011-06-05T00:00:00"/>
    <x v="195"/>
    <d v="1899-12-30T20:26:00"/>
    <d v="2011-06-05T00:00:00"/>
    <d v="1899-12-30T22:27:00"/>
    <n v="50"/>
    <n v="121"/>
    <s v="Ticket"/>
    <s v="Sunday"/>
    <s v="Evening"/>
    <x v="8"/>
    <s v="22"/>
  </r>
  <r>
    <x v="0"/>
    <n v="6"/>
    <d v="2011-06-05T00:00:00"/>
    <x v="195"/>
    <d v="1899-12-30T20:33:00"/>
    <d v="2011-06-05T00:00:00"/>
    <d v="1899-12-30T22:53:00"/>
    <n v="50"/>
    <n v="140"/>
    <s v="Ticket"/>
    <s v="Sunday"/>
    <s v="Evening"/>
    <x v="8"/>
    <s v="22"/>
  </r>
  <r>
    <x v="0"/>
    <n v="5"/>
    <d v="2011-06-05T00:00:00"/>
    <x v="195"/>
    <d v="1899-12-30T20:52:00"/>
    <d v="2011-06-05T00:00:00"/>
    <d v="1899-12-30T23:37:00"/>
    <n v="50"/>
    <n v="165"/>
    <s v="Ticket"/>
    <s v="Sunday"/>
    <s v="Evening"/>
    <x v="8"/>
    <s v="23"/>
  </r>
  <r>
    <x v="0"/>
    <n v="8"/>
    <d v="2011-06-05T00:00:00"/>
    <x v="195"/>
    <d v="1899-12-30T20:59:00"/>
    <d v="2011-06-05T00:00:00"/>
    <d v="1899-12-30T23:47:00"/>
    <n v="50"/>
    <n v="168"/>
    <s v="Ticket"/>
    <s v="Sunday"/>
    <s v="Evening"/>
    <x v="8"/>
    <s v="23"/>
  </r>
  <r>
    <x v="0"/>
    <n v="5"/>
    <d v="2011-06-05T00:00:00"/>
    <x v="195"/>
    <d v="1899-12-30T21:19:00"/>
    <d v="2011-06-06T00:00:00"/>
    <d v="1899-12-30T02:44:00"/>
    <n v="110"/>
    <n v="325"/>
    <s v="Ticket"/>
    <s v="Sunday"/>
    <s v="Evening"/>
    <x v="13"/>
    <s v="02"/>
  </r>
  <r>
    <x v="0"/>
    <n v="6"/>
    <d v="2011-06-05T00:00:00"/>
    <x v="195"/>
    <d v="1899-12-30T21:47:00"/>
    <d v="2011-06-05T00:00:00"/>
    <d v="1899-12-30T23:34:00"/>
    <n v="50"/>
    <n v="107"/>
    <s v="Ticket"/>
    <s v="Sunday"/>
    <s v="Evening"/>
    <x v="13"/>
    <s v="23"/>
  </r>
  <r>
    <x v="0"/>
    <n v="5"/>
    <d v="2011-06-05T00:00:00"/>
    <x v="195"/>
    <d v="1899-12-30T22:19:00"/>
    <d v="2011-06-06T00:00:00"/>
    <d v="1899-12-30T01:47:00"/>
    <n v="70"/>
    <n v="208"/>
    <s v="Ticket"/>
    <s v="Sunday"/>
    <s v="Night"/>
    <x v="9"/>
    <s v="01"/>
  </r>
  <r>
    <x v="0"/>
    <n v="8"/>
    <d v="2011-06-11T00:00:00"/>
    <x v="196"/>
    <d v="1899-12-30T10:17:00"/>
    <d v="2011-06-11T00:00:00"/>
    <d v="1899-12-30T11:10:00"/>
    <n v="50"/>
    <n v="53"/>
    <s v="Ticket"/>
    <s v="Saturday"/>
    <s v="Morning"/>
    <x v="0"/>
    <s v="11"/>
  </r>
  <r>
    <x v="0"/>
    <n v="5"/>
    <d v="2011-06-11T00:00:00"/>
    <x v="196"/>
    <d v="1899-12-30T10:46:00"/>
    <d v="2011-06-11T00:00:00"/>
    <d v="1899-12-30T17:23:00"/>
    <n v="130"/>
    <n v="397"/>
    <s v="Ticket"/>
    <s v="Saturday"/>
    <s v="Morning"/>
    <x v="0"/>
    <s v="17"/>
  </r>
  <r>
    <x v="0"/>
    <n v="5"/>
    <d v="2011-06-11T00:00:00"/>
    <x v="196"/>
    <d v="1899-12-30T11:15:00"/>
    <d v="2011-06-11T00:00:00"/>
    <d v="1899-12-30T12:31:00"/>
    <n v="50"/>
    <n v="76"/>
    <s v="Ticket"/>
    <s v="Saturday"/>
    <s v="Morning"/>
    <x v="1"/>
    <s v="12"/>
  </r>
  <r>
    <x v="0"/>
    <n v="6"/>
    <d v="2011-06-11T00:00:00"/>
    <x v="196"/>
    <d v="1899-12-30T11:51:00"/>
    <d v="2011-06-11T00:00:00"/>
    <d v="1899-12-30T14:12:00"/>
    <n v="50"/>
    <n v="141"/>
    <s v="Ticket"/>
    <s v="Saturday"/>
    <s v="Morning"/>
    <x v="1"/>
    <s v="14"/>
  </r>
  <r>
    <x v="0"/>
    <n v="6"/>
    <d v="2011-06-11T00:00:00"/>
    <x v="196"/>
    <d v="1899-12-30T11:52:00"/>
    <d v="2011-06-11T00:00:00"/>
    <d v="1899-12-30T21:43:00"/>
    <n v="0"/>
    <n v="591"/>
    <s v="Pass"/>
    <s v="Saturday"/>
    <s v="Morning"/>
    <x v="1"/>
    <s v="21"/>
  </r>
  <r>
    <x v="0"/>
    <n v="6"/>
    <d v="2011-06-11T00:00:00"/>
    <x v="196"/>
    <d v="1899-12-30T12:43:00"/>
    <d v="2011-06-11T00:00:00"/>
    <d v="1899-12-30T18:28:00"/>
    <n v="110"/>
    <n v="345"/>
    <s v="Ticket"/>
    <s v="Saturday"/>
    <s v="Morning"/>
    <x v="2"/>
    <s v="18"/>
  </r>
  <r>
    <x v="0"/>
    <n v="6"/>
    <d v="2011-06-11T00:00:00"/>
    <x v="196"/>
    <d v="1899-12-30T12:44:00"/>
    <d v="2011-06-11T00:00:00"/>
    <d v="1899-12-30T13:55:00"/>
    <n v="50"/>
    <n v="71"/>
    <s v="Ticket"/>
    <s v="Saturday"/>
    <s v="Morning"/>
    <x v="2"/>
    <s v="13"/>
  </r>
  <r>
    <x v="0"/>
    <n v="5"/>
    <d v="2011-06-11T00:00:00"/>
    <x v="196"/>
    <d v="1899-12-30T13:10:00"/>
    <d v="2011-06-11T00:00:00"/>
    <d v="1899-12-30T13:57:00"/>
    <n v="300"/>
    <n v="47"/>
    <s v="Ticket"/>
    <s v="Saturday"/>
    <s v="Morning"/>
    <x v="3"/>
    <s v="13"/>
  </r>
  <r>
    <x v="0"/>
    <n v="5"/>
    <d v="2011-06-11T00:00:00"/>
    <x v="196"/>
    <d v="1899-12-30T14:11:00"/>
    <d v="2011-06-11T00:00:00"/>
    <d v="1899-12-30T16:37:00"/>
    <n v="50"/>
    <n v="146"/>
    <s v="Ticket"/>
    <s v="Saturday"/>
    <s v="Afternoon"/>
    <x v="4"/>
    <s v="16"/>
  </r>
  <r>
    <x v="0"/>
    <n v="6"/>
    <d v="2011-06-11T00:00:00"/>
    <x v="196"/>
    <d v="1899-12-30T14:17:00"/>
    <d v="2011-06-12T00:00:00"/>
    <d v="1899-12-30T01:41:00"/>
    <n v="230"/>
    <n v="684"/>
    <s v="Ticket"/>
    <s v="Saturday"/>
    <s v="Afternoon"/>
    <x v="4"/>
    <s v="01"/>
  </r>
  <r>
    <x v="0"/>
    <n v="8"/>
    <d v="2011-06-11T00:00:00"/>
    <x v="196"/>
    <d v="1899-12-30T15:26:00"/>
    <d v="2011-06-11T00:00:00"/>
    <d v="1899-12-30T17:28:00"/>
    <n v="50"/>
    <n v="122"/>
    <s v="Ticket"/>
    <s v="Saturday"/>
    <s v="Afternoon"/>
    <x v="5"/>
    <s v="17"/>
  </r>
  <r>
    <x v="0"/>
    <n v="6"/>
    <d v="2011-06-11T00:00:00"/>
    <x v="196"/>
    <d v="1899-12-30T15:51:00"/>
    <d v="2011-06-11T00:00:00"/>
    <d v="1899-12-30T17:20:00"/>
    <n v="50"/>
    <n v="89"/>
    <s v="Ticket"/>
    <s v="Saturday"/>
    <s v="Afternoon"/>
    <x v="5"/>
    <s v="17"/>
  </r>
  <r>
    <x v="0"/>
    <n v="5"/>
    <d v="2011-06-11T00:00:00"/>
    <x v="196"/>
    <d v="1899-12-30T16:02:00"/>
    <d v="2011-06-11T00:00:00"/>
    <d v="1899-12-30T17:11:00"/>
    <n v="50"/>
    <n v="69"/>
    <s v="Ticket"/>
    <s v="Saturday"/>
    <s v="Afternoon"/>
    <x v="11"/>
    <s v="17"/>
  </r>
  <r>
    <x v="0"/>
    <n v="5"/>
    <d v="2011-06-11T00:00:00"/>
    <x v="196"/>
    <d v="1899-12-30T16:53:00"/>
    <d v="2011-06-11T00:00:00"/>
    <d v="1899-12-30T18:25:00"/>
    <n v="50"/>
    <n v="92"/>
    <s v="Ticket"/>
    <s v="Saturday"/>
    <s v="Afternoon"/>
    <x v="11"/>
    <s v="18"/>
  </r>
  <r>
    <x v="0"/>
    <n v="8"/>
    <d v="2011-06-11T00:00:00"/>
    <x v="196"/>
    <d v="1899-12-30T17:37:00"/>
    <d v="2011-06-11T00:00:00"/>
    <d v="1899-12-30T19:40:00"/>
    <n v="50"/>
    <n v="123"/>
    <s v="Ticket"/>
    <s v="Saturday"/>
    <s v="Afternoon"/>
    <x v="6"/>
    <s v="19"/>
  </r>
  <r>
    <x v="0"/>
    <n v="6"/>
    <d v="2011-06-11T00:00:00"/>
    <x v="196"/>
    <d v="1899-12-30T17:43:00"/>
    <d v="2011-06-11T00:00:00"/>
    <d v="1899-12-30T21:28:00"/>
    <n v="70"/>
    <n v="225"/>
    <s v="Ticket"/>
    <s v="Saturday"/>
    <s v="Afternoon"/>
    <x v="6"/>
    <s v="21"/>
  </r>
  <r>
    <x v="0"/>
    <n v="5"/>
    <d v="2011-06-11T00:00:00"/>
    <x v="196"/>
    <d v="1899-12-30T18:24:00"/>
    <d v="2011-06-11T00:00:00"/>
    <d v="1899-12-30T22:39:00"/>
    <n v="90"/>
    <n v="255"/>
    <s v="Ticket"/>
    <s v="Saturday"/>
    <s v="Evening"/>
    <x v="12"/>
    <s v="22"/>
  </r>
  <r>
    <x v="0"/>
    <n v="5"/>
    <d v="2011-06-11T00:00:00"/>
    <x v="196"/>
    <d v="1899-12-30T18:30:00"/>
    <d v="2011-06-11T00:00:00"/>
    <d v="1899-12-30T23:59:00"/>
    <n v="110"/>
    <n v="329"/>
    <s v="Ticket"/>
    <s v="Saturday"/>
    <s v="Evening"/>
    <x v="12"/>
    <s v="23"/>
  </r>
  <r>
    <x v="0"/>
    <n v="5"/>
    <d v="2011-06-11T00:00:00"/>
    <x v="196"/>
    <d v="1899-12-30T20:39:00"/>
    <d v="2011-06-11T00:00:00"/>
    <d v="1899-12-30T23:19:00"/>
    <n v="50"/>
    <n v="160"/>
    <s v="Ticket"/>
    <s v="Saturday"/>
    <s v="Evening"/>
    <x v="8"/>
    <s v="23"/>
  </r>
  <r>
    <x v="0"/>
    <n v="6"/>
    <d v="2011-06-11T00:00:00"/>
    <x v="196"/>
    <d v="1899-12-30T23:01:00"/>
    <d v="2011-06-11T00:00:00"/>
    <d v="1899-12-30T23:37:00"/>
    <n v="50"/>
    <n v="36"/>
    <s v="Ticket"/>
    <s v="Saturday"/>
    <s v="Night"/>
    <x v="14"/>
    <s v="23"/>
  </r>
  <r>
    <x v="0"/>
    <n v="5"/>
    <d v="2011-06-12T00:00:00"/>
    <x v="197"/>
    <d v="1899-12-30T12:03:00"/>
    <d v="2011-06-12T00:00:00"/>
    <d v="1899-12-30T14:57:00"/>
    <n v="50"/>
    <n v="174"/>
    <s v="Ticket"/>
    <s v="Sunday"/>
    <s v="Morning"/>
    <x v="2"/>
    <s v="14"/>
  </r>
  <r>
    <x v="0"/>
    <n v="8"/>
    <d v="2011-06-12T00:00:00"/>
    <x v="197"/>
    <d v="1899-12-30T12:24:00"/>
    <d v="2011-06-12T00:00:00"/>
    <d v="1899-12-30T16:26:00"/>
    <n v="90"/>
    <n v="242"/>
    <s v="Ticket"/>
    <s v="Sunday"/>
    <s v="Morning"/>
    <x v="2"/>
    <s v="16"/>
  </r>
  <r>
    <x v="0"/>
    <n v="5"/>
    <d v="2011-06-12T00:00:00"/>
    <x v="197"/>
    <d v="1899-12-30T12:53:00"/>
    <d v="2011-06-12T00:00:00"/>
    <d v="1899-12-30T17:44:00"/>
    <n v="90"/>
    <n v="291"/>
    <s v="Ticket"/>
    <s v="Sunday"/>
    <s v="Morning"/>
    <x v="2"/>
    <s v="17"/>
  </r>
  <r>
    <x v="0"/>
    <n v="6"/>
    <d v="2011-06-12T00:00:00"/>
    <x v="197"/>
    <d v="1899-12-30T13:31:00"/>
    <d v="2011-06-12T00:00:00"/>
    <d v="1899-12-30T14:27:00"/>
    <n v="50"/>
    <n v="56"/>
    <s v="Ticket"/>
    <s v="Sunday"/>
    <s v="Morning"/>
    <x v="3"/>
    <s v="14"/>
  </r>
  <r>
    <x v="0"/>
    <n v="8"/>
    <d v="2011-06-12T00:00:00"/>
    <x v="197"/>
    <d v="1899-12-30T14:51:00"/>
    <d v="2011-06-12T00:00:00"/>
    <d v="1899-12-30T16:08:00"/>
    <n v="50"/>
    <n v="77"/>
    <s v="Ticket"/>
    <s v="Sunday"/>
    <s v="Afternoon"/>
    <x v="4"/>
    <s v="16"/>
  </r>
  <r>
    <x v="0"/>
    <n v="6"/>
    <d v="2011-06-12T00:00:00"/>
    <x v="197"/>
    <d v="1899-12-30T15:47:00"/>
    <d v="2011-06-12T00:00:00"/>
    <d v="1899-12-30T17:08:00"/>
    <n v="50"/>
    <n v="81"/>
    <s v="Ticket"/>
    <s v="Sunday"/>
    <s v="Afternoon"/>
    <x v="5"/>
    <s v="17"/>
  </r>
  <r>
    <x v="0"/>
    <n v="5"/>
    <d v="2011-06-12T00:00:00"/>
    <x v="197"/>
    <d v="1899-12-30T16:40:00"/>
    <d v="2011-06-12T00:00:00"/>
    <d v="1899-12-30T20:49:00"/>
    <n v="90"/>
    <n v="249"/>
    <s v="Ticket"/>
    <s v="Sunday"/>
    <s v="Afternoon"/>
    <x v="11"/>
    <s v="20"/>
  </r>
  <r>
    <x v="0"/>
    <n v="6"/>
    <d v="2011-06-12T00:00:00"/>
    <x v="197"/>
    <d v="1899-12-30T16:55:00"/>
    <d v="2011-06-12T00:00:00"/>
    <d v="1899-12-30T21:24:00"/>
    <n v="90"/>
    <n v="269"/>
    <s v="Ticket"/>
    <s v="Sunday"/>
    <s v="Afternoon"/>
    <x v="11"/>
    <s v="21"/>
  </r>
  <r>
    <x v="0"/>
    <n v="5"/>
    <d v="2011-06-12T00:00:00"/>
    <x v="197"/>
    <d v="1899-12-30T17:08:00"/>
    <d v="2011-06-12T00:00:00"/>
    <d v="1899-12-30T19:12:00"/>
    <n v="50"/>
    <n v="124"/>
    <s v="Ticket"/>
    <s v="Sunday"/>
    <s v="Afternoon"/>
    <x v="6"/>
    <s v="19"/>
  </r>
  <r>
    <x v="0"/>
    <n v="6"/>
    <d v="2011-06-12T00:00:00"/>
    <x v="197"/>
    <d v="1899-12-30T17:35:00"/>
    <d v="2011-06-12T00:00:00"/>
    <d v="1899-12-30T21:35:00"/>
    <n v="70"/>
    <n v="240"/>
    <s v="Ticket"/>
    <s v="Sunday"/>
    <s v="Afternoon"/>
    <x v="6"/>
    <s v="21"/>
  </r>
  <r>
    <x v="0"/>
    <n v="8"/>
    <d v="2011-06-12T00:00:00"/>
    <x v="197"/>
    <d v="1899-12-30T17:39:00"/>
    <d v="2011-06-12T00:00:00"/>
    <d v="1899-12-30T18:36:00"/>
    <n v="50"/>
    <n v="57"/>
    <s v="Ticket"/>
    <s v="Sunday"/>
    <s v="Afternoon"/>
    <x v="6"/>
    <s v="18"/>
  </r>
  <r>
    <x v="0"/>
    <n v="8"/>
    <d v="2011-06-12T00:00:00"/>
    <x v="197"/>
    <d v="1899-12-30T18:00:00"/>
    <d v="2011-06-12T00:00:00"/>
    <d v="1899-12-30T21:29:00"/>
    <n v="70"/>
    <n v="209"/>
    <s v="Ticket"/>
    <s v="Sunday"/>
    <s v="Afternoon"/>
    <x v="12"/>
    <s v="21"/>
  </r>
  <r>
    <x v="0"/>
    <n v="8"/>
    <d v="2011-06-12T00:00:00"/>
    <x v="197"/>
    <d v="1899-12-30T18:37:00"/>
    <d v="2011-06-12T00:00:00"/>
    <d v="1899-12-30T22:43:00"/>
    <n v="90"/>
    <n v="246"/>
    <s v="Ticket"/>
    <s v="Sunday"/>
    <s v="Evening"/>
    <x v="12"/>
    <s v="22"/>
  </r>
  <r>
    <x v="0"/>
    <n v="5"/>
    <d v="2011-06-12T00:00:00"/>
    <x v="197"/>
    <d v="1899-12-30T19:18:00"/>
    <d v="2011-06-12T00:00:00"/>
    <d v="1899-12-30T23:23:00"/>
    <n v="90"/>
    <n v="245"/>
    <s v="Ticket"/>
    <s v="Sunday"/>
    <s v="Evening"/>
    <x v="7"/>
    <s v="23"/>
  </r>
  <r>
    <x v="0"/>
    <n v="5"/>
    <d v="2011-06-12T00:00:00"/>
    <x v="197"/>
    <d v="1899-12-30T19:27:00"/>
    <d v="2011-06-12T00:00:00"/>
    <d v="1899-12-30T22:02:00"/>
    <n v="50"/>
    <n v="155"/>
    <s v="Ticket"/>
    <s v="Sunday"/>
    <s v="Evening"/>
    <x v="7"/>
    <s v="22"/>
  </r>
  <r>
    <x v="0"/>
    <n v="8"/>
    <d v="2011-06-12T00:00:00"/>
    <x v="197"/>
    <d v="1899-12-30T19:56:00"/>
    <d v="2011-06-12T00:00:00"/>
    <d v="1899-12-30T21:41:00"/>
    <n v="50"/>
    <n v="105"/>
    <s v="Ticket"/>
    <s v="Sunday"/>
    <s v="Evening"/>
    <x v="7"/>
    <s v="21"/>
  </r>
  <r>
    <x v="0"/>
    <n v="6"/>
    <d v="2011-06-12T00:00:00"/>
    <x v="197"/>
    <d v="1899-12-30T21:55:00"/>
    <d v="2011-06-12T00:00:00"/>
    <d v="1899-12-30T22:44:00"/>
    <n v="50"/>
    <n v="49"/>
    <s v="Ticket"/>
    <s v="Sunday"/>
    <s v="Evening"/>
    <x v="13"/>
    <s v="22"/>
  </r>
  <r>
    <x v="0"/>
    <n v="6"/>
    <d v="2011-06-12T00:00:00"/>
    <x v="197"/>
    <d v="1899-12-30T22:05:00"/>
    <d v="2011-06-12T00:00:00"/>
    <d v="1899-12-30T23:34:00"/>
    <n v="50"/>
    <n v="89"/>
    <s v="Ticket"/>
    <s v="Sunday"/>
    <s v="Night"/>
    <x v="9"/>
    <s v="23"/>
  </r>
  <r>
    <x v="0"/>
    <n v="6"/>
    <d v="2011-06-12T00:00:00"/>
    <x v="197"/>
    <d v="1899-12-30T23:13:00"/>
    <d v="2011-06-13T00:00:00"/>
    <d v="1899-12-30T01:53:00"/>
    <n v="50"/>
    <n v="160"/>
    <s v="Ticket"/>
    <s v="Sunday"/>
    <s v="Night"/>
    <x v="14"/>
    <s v="01"/>
  </r>
  <r>
    <x v="0"/>
    <n v="5"/>
    <d v="2011-06-18T00:00:00"/>
    <x v="198"/>
    <d v="1899-12-30T07:07:00"/>
    <d v="2011-06-18T00:00:00"/>
    <d v="1899-12-30T08:56:00"/>
    <n v="50"/>
    <n v="109"/>
    <s v="Ticket"/>
    <s v="Saturday"/>
    <s v="Night"/>
    <x v="17"/>
    <s v="08"/>
  </r>
  <r>
    <x v="0"/>
    <n v="5"/>
    <d v="2011-06-18T00:00:00"/>
    <x v="198"/>
    <d v="1899-12-30T07:39:00"/>
    <d v="2011-06-18T00:00:00"/>
    <d v="1899-12-30T09:50:00"/>
    <n v="50"/>
    <n v="131"/>
    <s v="Ticket"/>
    <s v="Saturday"/>
    <s v="Night"/>
    <x v="17"/>
    <s v="09"/>
  </r>
  <r>
    <x v="0"/>
    <n v="6"/>
    <d v="2011-06-18T00:00:00"/>
    <x v="198"/>
    <d v="1899-12-30T11:17:00"/>
    <d v="2011-06-18T00:00:00"/>
    <d v="1899-12-30T13:40:00"/>
    <n v="50"/>
    <n v="143"/>
    <s v="Ticket"/>
    <s v="Saturday"/>
    <s v="Morning"/>
    <x v="1"/>
    <s v="13"/>
  </r>
  <r>
    <x v="0"/>
    <n v="5"/>
    <d v="2011-06-18T00:00:00"/>
    <x v="198"/>
    <d v="1899-12-30T12:23:00"/>
    <d v="2011-06-18T00:00:00"/>
    <d v="1899-12-30T15:23:00"/>
    <n v="50"/>
    <n v="180"/>
    <s v="Ticket"/>
    <s v="Saturday"/>
    <s v="Morning"/>
    <x v="2"/>
    <s v="15"/>
  </r>
  <r>
    <x v="0"/>
    <n v="8"/>
    <d v="2011-06-18T00:00:00"/>
    <x v="198"/>
    <d v="1899-12-30T12:48:00"/>
    <d v="2011-06-18T00:00:00"/>
    <d v="1899-12-30T14:52:00"/>
    <n v="50"/>
    <n v="124"/>
    <s v="Ticket"/>
    <s v="Saturday"/>
    <s v="Morning"/>
    <x v="2"/>
    <s v="14"/>
  </r>
  <r>
    <x v="0"/>
    <n v="5"/>
    <d v="2011-06-18T00:00:00"/>
    <x v="198"/>
    <d v="1899-12-30T13:01:00"/>
    <d v="2011-06-18T00:00:00"/>
    <d v="1899-12-30T15:42:00"/>
    <n v="50"/>
    <n v="161"/>
    <s v="Ticket"/>
    <s v="Saturday"/>
    <s v="Morning"/>
    <x v="3"/>
    <s v="15"/>
  </r>
  <r>
    <x v="0"/>
    <n v="6"/>
    <d v="2011-06-18T00:00:00"/>
    <x v="198"/>
    <d v="1899-12-30T14:21:00"/>
    <d v="2011-06-18T00:00:00"/>
    <d v="1899-12-30T17:51:00"/>
    <n v="70"/>
    <n v="210"/>
    <s v="Ticket"/>
    <s v="Saturday"/>
    <s v="Afternoon"/>
    <x v="4"/>
    <s v="17"/>
  </r>
  <r>
    <x v="0"/>
    <n v="5"/>
    <d v="2011-06-18T00:00:00"/>
    <x v="198"/>
    <d v="1899-12-30T14:28:00"/>
    <d v="2011-06-18T00:00:00"/>
    <d v="1899-12-30T18:25:00"/>
    <n v="70"/>
    <n v="237"/>
    <s v="Ticket"/>
    <s v="Saturday"/>
    <s v="Afternoon"/>
    <x v="4"/>
    <s v="18"/>
  </r>
  <r>
    <x v="0"/>
    <n v="6"/>
    <d v="2011-06-18T00:00:00"/>
    <x v="198"/>
    <d v="1899-12-30T14:32:00"/>
    <d v="2011-06-18T00:00:00"/>
    <d v="1899-12-30T17:46:00"/>
    <n v="70"/>
    <n v="194"/>
    <s v="Ticket"/>
    <s v="Saturday"/>
    <s v="Afternoon"/>
    <x v="4"/>
    <s v="17"/>
  </r>
  <r>
    <x v="0"/>
    <n v="8"/>
    <d v="2011-06-18T00:00:00"/>
    <x v="198"/>
    <d v="1899-12-30T14:43:00"/>
    <d v="2011-06-18T00:00:00"/>
    <d v="1899-12-30T16:20:00"/>
    <n v="50"/>
    <n v="97"/>
    <s v="Ticket"/>
    <s v="Saturday"/>
    <s v="Afternoon"/>
    <x v="4"/>
    <s v="16"/>
  </r>
  <r>
    <x v="0"/>
    <n v="6"/>
    <d v="2011-06-18T00:00:00"/>
    <x v="198"/>
    <d v="1899-12-30T15:08:00"/>
    <d v="2011-06-18T00:00:00"/>
    <d v="1899-12-30T16:27:00"/>
    <n v="50"/>
    <n v="79"/>
    <s v="Ticket"/>
    <s v="Saturday"/>
    <s v="Afternoon"/>
    <x v="5"/>
    <s v="16"/>
  </r>
  <r>
    <x v="0"/>
    <n v="5"/>
    <d v="2011-06-18T00:00:00"/>
    <x v="198"/>
    <d v="1899-12-30T15:50:00"/>
    <d v="2011-06-18T00:00:00"/>
    <d v="1899-12-30T16:27:00"/>
    <n v="50"/>
    <n v="37"/>
    <s v="Ticket"/>
    <s v="Saturday"/>
    <s v="Afternoon"/>
    <x v="5"/>
    <s v="16"/>
  </r>
  <r>
    <x v="0"/>
    <n v="8"/>
    <d v="2011-06-18T00:00:00"/>
    <x v="198"/>
    <d v="1899-12-30T16:11:00"/>
    <d v="2011-06-18T00:00:00"/>
    <d v="1899-12-30T18:15:00"/>
    <n v="50"/>
    <n v="124"/>
    <s v="Ticket"/>
    <s v="Saturday"/>
    <s v="Afternoon"/>
    <x v="11"/>
    <s v="18"/>
  </r>
  <r>
    <x v="0"/>
    <n v="6"/>
    <d v="2011-06-18T00:00:00"/>
    <x v="198"/>
    <d v="1899-12-30T16:16:00"/>
    <d v="2011-06-18T00:00:00"/>
    <d v="1899-12-30T18:20:00"/>
    <n v="50"/>
    <n v="124"/>
    <s v="Ticket"/>
    <s v="Saturday"/>
    <s v="Afternoon"/>
    <x v="11"/>
    <s v="18"/>
  </r>
  <r>
    <x v="0"/>
    <n v="6"/>
    <d v="2011-06-18T00:00:00"/>
    <x v="198"/>
    <d v="1899-12-30T16:37:00"/>
    <d v="2011-06-18T00:00:00"/>
    <d v="1899-12-30T18:45:00"/>
    <n v="50"/>
    <n v="128"/>
    <s v="Ticket"/>
    <s v="Saturday"/>
    <s v="Afternoon"/>
    <x v="11"/>
    <s v="18"/>
  </r>
  <r>
    <x v="0"/>
    <n v="8"/>
    <d v="2011-06-18T00:00:00"/>
    <x v="198"/>
    <d v="1899-12-30T17:33:00"/>
    <d v="2011-06-18T00:00:00"/>
    <d v="1899-12-30T19:40:00"/>
    <n v="50"/>
    <n v="127"/>
    <s v="Ticket"/>
    <s v="Saturday"/>
    <s v="Afternoon"/>
    <x v="6"/>
    <s v="19"/>
  </r>
  <r>
    <x v="0"/>
    <n v="8"/>
    <d v="2011-06-18T00:00:00"/>
    <x v="198"/>
    <d v="1899-12-30T18:18:00"/>
    <d v="2011-06-18T00:00:00"/>
    <d v="1899-12-30T19:19:00"/>
    <n v="50"/>
    <n v="61"/>
    <s v="Ticket"/>
    <s v="Saturday"/>
    <s v="Evening"/>
    <x v="12"/>
    <s v="19"/>
  </r>
  <r>
    <x v="0"/>
    <n v="8"/>
    <d v="2011-06-18T00:00:00"/>
    <x v="198"/>
    <d v="1899-12-30T19:19:00"/>
    <d v="2011-06-18T00:00:00"/>
    <d v="1899-12-30T20:20:00"/>
    <n v="50"/>
    <n v="61"/>
    <s v="Ticket"/>
    <s v="Saturday"/>
    <s v="Evening"/>
    <x v="7"/>
    <s v="20"/>
  </r>
  <r>
    <x v="0"/>
    <n v="8"/>
    <d v="2011-06-19T00:00:00"/>
    <x v="199"/>
    <d v="1899-12-30T13:46:00"/>
    <d v="2011-06-19T00:00:00"/>
    <d v="1899-12-30T16:19:00"/>
    <n v="50"/>
    <n v="153"/>
    <s v="Ticket"/>
    <s v="Sunday"/>
    <s v="Morning"/>
    <x v="3"/>
    <s v="16"/>
  </r>
  <r>
    <x v="0"/>
    <n v="6"/>
    <d v="2011-06-19T00:00:00"/>
    <x v="199"/>
    <d v="1899-12-30T14:09:00"/>
    <d v="2011-06-19T00:00:00"/>
    <d v="1899-12-30T18:13:00"/>
    <n v="90"/>
    <n v="244"/>
    <s v="Ticket"/>
    <s v="Sunday"/>
    <s v="Afternoon"/>
    <x v="4"/>
    <s v="18"/>
  </r>
  <r>
    <x v="0"/>
    <n v="8"/>
    <d v="2011-06-19T00:00:00"/>
    <x v="199"/>
    <d v="1899-12-30T14:13:00"/>
    <d v="2011-06-19T00:00:00"/>
    <d v="1899-12-30T15:56:00"/>
    <n v="50"/>
    <n v="103"/>
    <s v="Ticket"/>
    <s v="Sunday"/>
    <s v="Afternoon"/>
    <x v="4"/>
    <s v="15"/>
  </r>
  <r>
    <x v="0"/>
    <n v="8"/>
    <d v="2011-06-19T00:00:00"/>
    <x v="199"/>
    <d v="1899-12-30T14:30:00"/>
    <d v="2011-06-19T00:00:00"/>
    <d v="1899-12-30T19:34:00"/>
    <n v="110"/>
    <n v="304"/>
    <s v="Ticket"/>
    <s v="Sunday"/>
    <s v="Afternoon"/>
    <x v="4"/>
    <s v="19"/>
  </r>
  <r>
    <x v="0"/>
    <n v="6"/>
    <d v="2011-06-19T00:00:00"/>
    <x v="199"/>
    <d v="1899-12-30T14:36:00"/>
    <d v="2011-06-19T00:00:00"/>
    <d v="1899-12-30T19:38:00"/>
    <n v="110"/>
    <n v="302"/>
    <s v="Ticket"/>
    <s v="Sunday"/>
    <s v="Afternoon"/>
    <x v="4"/>
    <s v="19"/>
  </r>
  <r>
    <x v="0"/>
    <n v="6"/>
    <d v="2011-06-19T00:00:00"/>
    <x v="199"/>
    <d v="1899-12-30T14:58:00"/>
    <d v="2011-06-19T00:00:00"/>
    <d v="1899-12-30T17:29:00"/>
    <n v="50"/>
    <n v="151"/>
    <s v="Ticket"/>
    <s v="Sunday"/>
    <s v="Afternoon"/>
    <x v="4"/>
    <s v="17"/>
  </r>
  <r>
    <x v="0"/>
    <n v="6"/>
    <d v="2011-06-19T00:00:00"/>
    <x v="199"/>
    <d v="1899-12-30T15:05:00"/>
    <d v="2011-06-19T00:00:00"/>
    <d v="1899-12-30T20:35:00"/>
    <n v="110"/>
    <n v="330"/>
    <s v="Ticket"/>
    <s v="Sunday"/>
    <s v="Afternoon"/>
    <x v="5"/>
    <s v="20"/>
  </r>
  <r>
    <x v="0"/>
    <n v="5"/>
    <d v="2011-06-19T00:00:00"/>
    <x v="199"/>
    <d v="1899-12-30T15:17:00"/>
    <d v="2011-06-19T00:00:00"/>
    <d v="1899-12-30T17:58:00"/>
    <n v="50"/>
    <n v="161"/>
    <s v="Ticket"/>
    <s v="Sunday"/>
    <s v="Afternoon"/>
    <x v="5"/>
    <s v="17"/>
  </r>
  <r>
    <x v="0"/>
    <n v="5"/>
    <d v="2011-06-19T00:00:00"/>
    <x v="199"/>
    <d v="1899-12-30T16:20:00"/>
    <d v="2011-06-19T00:00:00"/>
    <d v="1899-12-30T20:10:00"/>
    <n v="70"/>
    <n v="230"/>
    <s v="Ticket"/>
    <s v="Sunday"/>
    <s v="Afternoon"/>
    <x v="11"/>
    <s v="20"/>
  </r>
  <r>
    <x v="0"/>
    <n v="6"/>
    <d v="2011-06-19T00:00:00"/>
    <x v="199"/>
    <d v="1899-12-30T16:26:00"/>
    <d v="2011-06-19T00:00:00"/>
    <d v="1899-12-30T19:08:00"/>
    <n v="50"/>
    <n v="162"/>
    <s v="Ticket"/>
    <s v="Sunday"/>
    <s v="Afternoon"/>
    <x v="11"/>
    <s v="19"/>
  </r>
  <r>
    <x v="0"/>
    <n v="5"/>
    <d v="2011-06-19T00:00:00"/>
    <x v="199"/>
    <d v="1899-12-30T16:43:00"/>
    <d v="2011-06-19T00:00:00"/>
    <d v="1899-12-30T20:02:00"/>
    <n v="70"/>
    <n v="199"/>
    <s v="Ticket"/>
    <s v="Sunday"/>
    <s v="Afternoon"/>
    <x v="11"/>
    <s v="20"/>
  </r>
  <r>
    <x v="0"/>
    <n v="8"/>
    <d v="2011-06-19T00:00:00"/>
    <x v="199"/>
    <d v="1899-12-30T17:30:00"/>
    <d v="2011-06-19T00:00:00"/>
    <d v="1899-12-30T21:02:00"/>
    <n v="70"/>
    <n v="212"/>
    <s v="Ticket"/>
    <s v="Sunday"/>
    <s v="Afternoon"/>
    <x v="6"/>
    <s v="21"/>
  </r>
  <r>
    <x v="0"/>
    <n v="6"/>
    <d v="2011-06-19T00:00:00"/>
    <x v="199"/>
    <d v="1899-12-30T18:07:00"/>
    <d v="2011-06-19T00:00:00"/>
    <d v="1899-12-30T19:39:00"/>
    <n v="50"/>
    <n v="92"/>
    <s v="Ticket"/>
    <s v="Sunday"/>
    <s v="Evening"/>
    <x v="12"/>
    <s v="19"/>
  </r>
  <r>
    <x v="0"/>
    <n v="8"/>
    <d v="2011-06-19T00:00:00"/>
    <x v="199"/>
    <d v="1899-12-30T18:10:00"/>
    <d v="2011-06-19T00:00:00"/>
    <d v="1899-12-30T20:22:00"/>
    <n v="50"/>
    <n v="132"/>
    <s v="Ticket"/>
    <s v="Sunday"/>
    <s v="Evening"/>
    <x v="12"/>
    <s v="20"/>
  </r>
  <r>
    <x v="0"/>
    <n v="5"/>
    <d v="2011-06-19T00:00:00"/>
    <x v="199"/>
    <d v="1899-12-30T18:22:00"/>
    <d v="2011-06-19T00:00:00"/>
    <d v="1899-12-30T23:00:00"/>
    <n v="90"/>
    <n v="278"/>
    <s v="Ticket"/>
    <s v="Sunday"/>
    <s v="Evening"/>
    <x v="12"/>
    <s v="23"/>
  </r>
  <r>
    <x v="0"/>
    <n v="5"/>
    <d v="2011-06-19T00:00:00"/>
    <x v="199"/>
    <d v="1899-12-30T19:43:00"/>
    <d v="2011-06-19T00:00:00"/>
    <d v="1899-12-30T22:07:00"/>
    <n v="50"/>
    <n v="144"/>
    <s v="Ticket"/>
    <s v="Sunday"/>
    <s v="Evening"/>
    <x v="7"/>
    <s v="22"/>
  </r>
  <r>
    <x v="0"/>
    <n v="8"/>
    <d v="2011-06-19T00:00:00"/>
    <x v="199"/>
    <d v="1899-12-30T20:28:00"/>
    <d v="2011-06-19T00:00:00"/>
    <d v="1899-12-30T21:56:00"/>
    <n v="50"/>
    <n v="88"/>
    <s v="Ticket"/>
    <s v="Sunday"/>
    <s v="Evening"/>
    <x v="8"/>
    <s v="21"/>
  </r>
  <r>
    <x v="0"/>
    <n v="8"/>
    <d v="2011-06-19T00:00:00"/>
    <x v="199"/>
    <d v="1899-12-30T20:29:00"/>
    <d v="2011-06-19T00:00:00"/>
    <d v="1899-12-30T21:47:00"/>
    <n v="50"/>
    <n v="78"/>
    <s v="Ticket"/>
    <s v="Sunday"/>
    <s v="Evening"/>
    <x v="8"/>
    <s v="21"/>
  </r>
  <r>
    <x v="0"/>
    <n v="6"/>
    <d v="2011-06-19T00:00:00"/>
    <x v="199"/>
    <d v="1899-12-30T20:36:00"/>
    <d v="2011-06-19T00:00:00"/>
    <d v="1899-12-30T22:47:00"/>
    <n v="50"/>
    <n v="131"/>
    <s v="Ticket"/>
    <s v="Sunday"/>
    <s v="Evening"/>
    <x v="8"/>
    <s v="22"/>
  </r>
  <r>
    <x v="0"/>
    <n v="5"/>
    <d v="2011-06-19T00:00:00"/>
    <x v="199"/>
    <d v="1899-12-30T21:17:00"/>
    <d v="2011-06-20T00:00:00"/>
    <d v="1899-12-30T00:14:00"/>
    <n v="50"/>
    <n v="177"/>
    <s v="Ticket"/>
    <s v="Sunday"/>
    <s v="Evening"/>
    <x v="13"/>
    <s v="00"/>
  </r>
  <r>
    <x v="0"/>
    <n v="8"/>
    <d v="2011-06-25T00:00:00"/>
    <x v="200"/>
    <d v="1899-12-30T12:10:00"/>
    <d v="2011-06-25T00:00:00"/>
    <d v="1899-12-30T13:23:00"/>
    <n v="50"/>
    <n v="73"/>
    <s v="Ticket"/>
    <s v="Saturday"/>
    <s v="Morning"/>
    <x v="2"/>
    <s v="13"/>
  </r>
  <r>
    <x v="0"/>
    <n v="6"/>
    <d v="2011-06-25T00:00:00"/>
    <x v="200"/>
    <d v="1899-12-30T13:43:00"/>
    <d v="2011-06-25T00:00:00"/>
    <d v="1899-12-30T17:46:00"/>
    <n v="90"/>
    <n v="243"/>
    <s v="Ticket"/>
    <s v="Saturday"/>
    <s v="Morning"/>
    <x v="3"/>
    <s v="17"/>
  </r>
  <r>
    <x v="0"/>
    <n v="8"/>
    <d v="2011-06-25T00:00:00"/>
    <x v="200"/>
    <d v="1899-12-30T13:45:00"/>
    <d v="2011-06-25T00:00:00"/>
    <d v="1899-12-30T16:30:00"/>
    <n v="50"/>
    <n v="165"/>
    <s v="Ticket"/>
    <s v="Saturday"/>
    <s v="Morning"/>
    <x v="3"/>
    <s v="16"/>
  </r>
  <r>
    <x v="0"/>
    <n v="8"/>
    <d v="2011-06-25T00:00:00"/>
    <x v="200"/>
    <d v="1899-12-30T13:55:00"/>
    <d v="2011-06-25T00:00:00"/>
    <d v="1899-12-30T17:17:00"/>
    <n v="70"/>
    <n v="202"/>
    <s v="Ticket"/>
    <s v="Saturday"/>
    <s v="Morning"/>
    <x v="3"/>
    <s v="17"/>
  </r>
  <r>
    <x v="0"/>
    <n v="6"/>
    <d v="2011-06-25T00:00:00"/>
    <x v="200"/>
    <d v="1899-12-30T14:03:00"/>
    <d v="2011-06-25T00:00:00"/>
    <d v="1899-12-30T18:04:00"/>
    <n v="90"/>
    <n v="241"/>
    <s v="Ticket"/>
    <s v="Saturday"/>
    <s v="Afternoon"/>
    <x v="4"/>
    <s v="18"/>
  </r>
  <r>
    <x v="0"/>
    <n v="5"/>
    <d v="2011-06-25T00:00:00"/>
    <x v="200"/>
    <d v="1899-12-30T14:41:00"/>
    <d v="2011-06-25T00:00:00"/>
    <d v="1899-12-30T17:28:00"/>
    <n v="50"/>
    <n v="167"/>
    <s v="Ticket"/>
    <s v="Saturday"/>
    <s v="Afternoon"/>
    <x v="4"/>
    <s v="17"/>
  </r>
  <r>
    <x v="0"/>
    <n v="5"/>
    <d v="2011-06-25T00:00:00"/>
    <x v="200"/>
    <d v="1899-12-30T15:00:00"/>
    <d v="2011-06-25T00:00:00"/>
    <d v="1899-12-30T18:32:00"/>
    <n v="70"/>
    <n v="212"/>
    <s v="Ticket"/>
    <s v="Saturday"/>
    <s v="Afternoon"/>
    <x v="5"/>
    <s v="18"/>
  </r>
  <r>
    <x v="0"/>
    <n v="5"/>
    <d v="2011-06-25T00:00:00"/>
    <x v="200"/>
    <d v="1899-12-30T15:07:00"/>
    <d v="2011-06-25T00:00:00"/>
    <d v="1899-12-30T16:43:00"/>
    <n v="50"/>
    <n v="96"/>
    <s v="Ticket"/>
    <s v="Saturday"/>
    <s v="Afternoon"/>
    <x v="5"/>
    <s v="16"/>
  </r>
  <r>
    <x v="0"/>
    <n v="6"/>
    <d v="2011-06-25T00:00:00"/>
    <x v="200"/>
    <d v="1899-12-30T16:22:00"/>
    <d v="2011-06-25T00:00:00"/>
    <d v="1899-12-30T19:51:00"/>
    <n v="70"/>
    <n v="209"/>
    <s v="Ticket"/>
    <s v="Saturday"/>
    <s v="Afternoon"/>
    <x v="11"/>
    <s v="19"/>
  </r>
  <r>
    <x v="0"/>
    <n v="6"/>
    <d v="2011-06-25T00:00:00"/>
    <x v="200"/>
    <d v="1899-12-30T16:36:00"/>
    <d v="2011-06-25T00:00:00"/>
    <d v="1899-12-30T18:46:00"/>
    <n v="50"/>
    <n v="130"/>
    <s v="Ticket"/>
    <s v="Saturday"/>
    <s v="Afternoon"/>
    <x v="11"/>
    <s v="18"/>
  </r>
  <r>
    <x v="0"/>
    <n v="6"/>
    <d v="2011-06-25T00:00:00"/>
    <x v="200"/>
    <d v="1899-12-30T16:55:00"/>
    <d v="2011-06-25T00:00:00"/>
    <d v="1899-12-30T17:15:00"/>
    <n v="50"/>
    <n v="20"/>
    <s v="Ticket"/>
    <s v="Saturday"/>
    <s v="Afternoon"/>
    <x v="11"/>
    <s v="17"/>
  </r>
  <r>
    <x v="0"/>
    <n v="8"/>
    <d v="2011-06-25T00:00:00"/>
    <x v="200"/>
    <d v="1899-12-30T17:03:00"/>
    <d v="2011-06-25T00:00:00"/>
    <d v="1899-12-30T18:54:00"/>
    <n v="50"/>
    <n v="111"/>
    <s v="Ticket"/>
    <s v="Saturday"/>
    <s v="Afternoon"/>
    <x v="6"/>
    <s v="18"/>
  </r>
  <r>
    <x v="0"/>
    <n v="6"/>
    <d v="2011-06-25T00:00:00"/>
    <x v="200"/>
    <d v="1899-12-30T17:11:00"/>
    <d v="2011-06-25T00:00:00"/>
    <d v="1899-12-30T19:27:00"/>
    <n v="50"/>
    <n v="136"/>
    <s v="Ticket"/>
    <s v="Saturday"/>
    <s v="Afternoon"/>
    <x v="6"/>
    <s v="19"/>
  </r>
  <r>
    <x v="0"/>
    <n v="5"/>
    <d v="2011-06-25T00:00:00"/>
    <x v="200"/>
    <d v="1899-12-30T17:29:00"/>
    <d v="2011-06-25T00:00:00"/>
    <d v="1899-12-30T20:03:00"/>
    <n v="50"/>
    <n v="154"/>
    <s v="Ticket"/>
    <s v="Saturday"/>
    <s v="Afternoon"/>
    <x v="6"/>
    <s v="20"/>
  </r>
  <r>
    <x v="0"/>
    <n v="6"/>
    <d v="2011-06-25T00:00:00"/>
    <x v="200"/>
    <d v="1899-12-30T18:01:00"/>
    <d v="2011-06-25T00:00:00"/>
    <d v="1899-12-30T18:54:00"/>
    <n v="50"/>
    <n v="53"/>
    <s v="Ticket"/>
    <s v="Saturday"/>
    <s v="Evening"/>
    <x v="12"/>
    <s v="18"/>
  </r>
  <r>
    <x v="0"/>
    <n v="6"/>
    <d v="2011-06-26T00:00:00"/>
    <x v="201"/>
    <d v="1899-12-30T09:41:00"/>
    <d v="2011-06-26T00:00:00"/>
    <d v="1899-12-30T14:54:00"/>
    <n v="110"/>
    <n v="313"/>
    <s v="Ticket"/>
    <s v="Sunday"/>
    <s v="Night"/>
    <x v="10"/>
    <s v="14"/>
  </r>
  <r>
    <x v="0"/>
    <n v="6"/>
    <d v="2011-06-26T00:00:00"/>
    <x v="201"/>
    <d v="1899-12-30T12:12:00"/>
    <d v="2011-06-26T00:00:00"/>
    <d v="1899-12-30T16:23:00"/>
    <n v="90"/>
    <n v="251"/>
    <s v="Ticket"/>
    <s v="Sunday"/>
    <s v="Morning"/>
    <x v="2"/>
    <s v="16"/>
  </r>
  <r>
    <x v="0"/>
    <n v="5"/>
    <d v="2011-06-26T00:00:00"/>
    <x v="201"/>
    <d v="1899-12-30T12:46:00"/>
    <d v="2011-06-26T00:00:00"/>
    <d v="1899-12-30T21:16:00"/>
    <n v="170"/>
    <n v="510"/>
    <s v="Ticket"/>
    <s v="Sunday"/>
    <s v="Morning"/>
    <x v="2"/>
    <s v="21"/>
  </r>
  <r>
    <x v="0"/>
    <n v="5"/>
    <d v="2011-06-26T00:00:00"/>
    <x v="201"/>
    <d v="1899-12-30T14:03:00"/>
    <d v="2011-06-26T00:00:00"/>
    <d v="1899-12-30T18:15:00"/>
    <n v="90"/>
    <n v="252"/>
    <s v="Ticket"/>
    <s v="Sunday"/>
    <s v="Afternoon"/>
    <x v="4"/>
    <s v="18"/>
  </r>
  <r>
    <x v="0"/>
    <n v="5"/>
    <d v="2011-06-26T00:00:00"/>
    <x v="201"/>
    <d v="1899-12-30T14:28:00"/>
    <d v="2011-06-26T00:00:00"/>
    <d v="1899-12-30T17:27:00"/>
    <n v="50"/>
    <n v="179"/>
    <s v="Ticket"/>
    <s v="Sunday"/>
    <s v="Afternoon"/>
    <x v="4"/>
    <s v="17"/>
  </r>
  <r>
    <x v="0"/>
    <n v="6"/>
    <d v="2011-06-26T00:00:00"/>
    <x v="201"/>
    <d v="1899-12-30T14:33:00"/>
    <d v="2011-06-26T00:00:00"/>
    <d v="1899-12-30T18:00:00"/>
    <n v="70"/>
    <n v="207"/>
    <s v="Ticket"/>
    <s v="Sunday"/>
    <s v="Afternoon"/>
    <x v="4"/>
    <s v="18"/>
  </r>
  <r>
    <x v="0"/>
    <n v="5"/>
    <d v="2011-06-26T00:00:00"/>
    <x v="201"/>
    <d v="1899-12-30T15:00:00"/>
    <d v="2011-06-26T00:00:00"/>
    <d v="1899-12-30T16:10:00"/>
    <n v="50"/>
    <n v="70"/>
    <s v="Ticket"/>
    <s v="Sunday"/>
    <s v="Afternoon"/>
    <x v="5"/>
    <s v="16"/>
  </r>
  <r>
    <x v="0"/>
    <n v="6"/>
    <d v="2011-06-26T00:00:00"/>
    <x v="201"/>
    <d v="1899-12-30T15:24:00"/>
    <d v="2011-06-26T00:00:00"/>
    <d v="1899-12-30T16:31:00"/>
    <n v="50"/>
    <n v="67"/>
    <s v="Ticket"/>
    <s v="Sunday"/>
    <s v="Afternoon"/>
    <x v="5"/>
    <s v="16"/>
  </r>
  <r>
    <x v="0"/>
    <n v="6"/>
    <d v="2011-06-26T00:00:00"/>
    <x v="201"/>
    <d v="1899-12-30T17:00:00"/>
    <d v="2011-06-26T00:00:00"/>
    <d v="1899-12-30T20:11:00"/>
    <n v="70"/>
    <n v="191"/>
    <s v="Ticket"/>
    <s v="Sunday"/>
    <s v="Afternoon"/>
    <x v="6"/>
    <s v="20"/>
  </r>
  <r>
    <x v="0"/>
    <n v="5"/>
    <d v="2011-06-26T00:00:00"/>
    <x v="201"/>
    <d v="1899-12-30T17:15:00"/>
    <d v="2011-06-26T00:00:00"/>
    <d v="1899-12-30T18:33:00"/>
    <n v="50"/>
    <n v="78"/>
    <s v="Ticket"/>
    <s v="Sunday"/>
    <s v="Afternoon"/>
    <x v="6"/>
    <s v="18"/>
  </r>
  <r>
    <x v="0"/>
    <n v="5"/>
    <d v="2011-06-26T00:00:00"/>
    <x v="201"/>
    <d v="1899-12-30T17:26:00"/>
    <d v="2011-06-26T00:00:00"/>
    <d v="1899-12-30T18:39:00"/>
    <n v="50"/>
    <n v="73"/>
    <s v="Ticket"/>
    <s v="Sunday"/>
    <s v="Afternoon"/>
    <x v="6"/>
    <s v="18"/>
  </r>
  <r>
    <x v="0"/>
    <n v="5"/>
    <d v="2011-06-26T00:00:00"/>
    <x v="201"/>
    <d v="1899-12-30T17:27:00"/>
    <d v="2011-06-26T00:00:00"/>
    <d v="1899-12-30T20:15:00"/>
    <n v="50"/>
    <n v="168"/>
    <s v="Ticket"/>
    <s v="Sunday"/>
    <s v="Afternoon"/>
    <x v="6"/>
    <s v="20"/>
  </r>
  <r>
    <x v="0"/>
    <n v="6"/>
    <d v="2011-06-26T00:00:00"/>
    <x v="201"/>
    <d v="1899-12-30T18:23:00"/>
    <d v="2011-06-26T00:00:00"/>
    <d v="1899-12-30T20:23:00"/>
    <n v="50"/>
    <n v="120"/>
    <s v="Ticket"/>
    <s v="Sunday"/>
    <s v="Evening"/>
    <x v="12"/>
    <s v="20"/>
  </r>
  <r>
    <x v="0"/>
    <n v="8"/>
    <d v="2011-06-26T00:00:00"/>
    <x v="201"/>
    <d v="1899-12-30T18:46:00"/>
    <d v="2011-06-26T00:00:00"/>
    <d v="1899-12-30T21:35:00"/>
    <n v="50"/>
    <n v="169"/>
    <s v="Ticket"/>
    <s v="Sunday"/>
    <s v="Evening"/>
    <x v="12"/>
    <s v="21"/>
  </r>
  <r>
    <x v="0"/>
    <n v="5"/>
    <d v="2011-06-26T00:00:00"/>
    <x v="201"/>
    <d v="1899-12-30T19:25:00"/>
    <d v="2011-06-26T00:00:00"/>
    <d v="1899-12-30T21:50:00"/>
    <n v="50"/>
    <n v="145"/>
    <s v="Ticket"/>
    <s v="Sunday"/>
    <s v="Evening"/>
    <x v="7"/>
    <s v="21"/>
  </r>
  <r>
    <x v="0"/>
    <n v="5"/>
    <d v="2011-06-26T00:00:00"/>
    <x v="201"/>
    <d v="1899-12-30T20:18:00"/>
    <d v="2011-06-26T00:00:00"/>
    <d v="1899-12-30T23:21:00"/>
    <n v="70"/>
    <n v="183"/>
    <s v="Ticket"/>
    <s v="Sunday"/>
    <s v="Evening"/>
    <x v="8"/>
    <s v="23"/>
  </r>
  <r>
    <x v="0"/>
    <n v="5"/>
    <d v="2011-06-26T00:00:00"/>
    <x v="201"/>
    <d v="1899-12-30T20:49:00"/>
    <d v="2011-06-27T00:00:00"/>
    <d v="1899-12-30T00:24:00"/>
    <n v="70"/>
    <n v="215"/>
    <s v="Ticket"/>
    <s v="Sunday"/>
    <s v="Evening"/>
    <x v="8"/>
    <s v="00"/>
  </r>
  <r>
    <x v="0"/>
    <n v="5"/>
    <d v="2011-06-26T00:00:00"/>
    <x v="201"/>
    <d v="1899-12-30T20:58:00"/>
    <d v="2011-06-26T00:00:00"/>
    <d v="1899-12-30T22:31:00"/>
    <n v="50"/>
    <n v="93"/>
    <s v="Ticket"/>
    <s v="Sunday"/>
    <s v="Evening"/>
    <x v="8"/>
    <s v="22"/>
  </r>
  <r>
    <x v="0"/>
    <n v="5"/>
    <d v="2011-06-26T00:00:00"/>
    <x v="201"/>
    <d v="1899-12-30T22:42:00"/>
    <d v="2011-06-26T00:00:00"/>
    <d v="1899-12-30T23:56:00"/>
    <n v="50"/>
    <n v="74"/>
    <s v="Ticket"/>
    <s v="Sunday"/>
    <s v="Night"/>
    <x v="9"/>
    <s v="23"/>
  </r>
  <r>
    <x v="0"/>
    <n v="6"/>
    <d v="2011-07-02T00:00:00"/>
    <x v="202"/>
    <d v="1899-12-30T11:28:00"/>
    <d v="2011-07-02T00:00:00"/>
    <d v="1899-12-30T20:51:00"/>
    <n v="190"/>
    <n v="563"/>
    <s v="Ticket"/>
    <s v="Saturday"/>
    <s v="Morning"/>
    <x v="1"/>
    <s v="20"/>
  </r>
  <r>
    <x v="0"/>
    <n v="6"/>
    <d v="2011-07-02T00:00:00"/>
    <x v="202"/>
    <d v="1899-12-30T11:39:00"/>
    <d v="2011-07-02T00:00:00"/>
    <d v="1899-12-30T14:31:00"/>
    <n v="50"/>
    <n v="172"/>
    <s v="Ticket"/>
    <s v="Saturday"/>
    <s v="Morning"/>
    <x v="1"/>
    <s v="14"/>
  </r>
  <r>
    <x v="0"/>
    <n v="5"/>
    <d v="2011-07-02T00:00:00"/>
    <x v="202"/>
    <d v="1899-12-30T12:18:00"/>
    <d v="2011-07-02T00:00:00"/>
    <d v="1899-12-30T18:10:00"/>
    <n v="110"/>
    <n v="352"/>
    <s v="Ticket"/>
    <s v="Saturday"/>
    <s v="Morning"/>
    <x v="2"/>
    <s v="18"/>
  </r>
  <r>
    <x v="0"/>
    <n v="8"/>
    <d v="2011-07-02T00:00:00"/>
    <x v="202"/>
    <d v="1899-12-30T12:27:00"/>
    <d v="2011-07-02T00:00:00"/>
    <d v="1899-12-30T18:50:00"/>
    <n v="130"/>
    <n v="383"/>
    <s v="Ticket"/>
    <s v="Saturday"/>
    <s v="Morning"/>
    <x v="2"/>
    <s v="18"/>
  </r>
  <r>
    <x v="0"/>
    <n v="6"/>
    <d v="2011-07-02T00:00:00"/>
    <x v="202"/>
    <d v="1899-12-30T12:53:00"/>
    <d v="2011-07-02T00:00:00"/>
    <d v="1899-12-30T17:59:00"/>
    <n v="110"/>
    <n v="306"/>
    <s v="Ticket"/>
    <s v="Saturday"/>
    <s v="Morning"/>
    <x v="2"/>
    <s v="17"/>
  </r>
  <r>
    <x v="0"/>
    <n v="5"/>
    <d v="2011-07-02T00:00:00"/>
    <x v="202"/>
    <d v="1899-12-30T14:02:00"/>
    <d v="2011-07-02T00:00:00"/>
    <d v="1899-12-30T18:15:00"/>
    <n v="90"/>
    <n v="253"/>
    <s v="Ticket"/>
    <s v="Saturday"/>
    <s v="Afternoon"/>
    <x v="4"/>
    <s v="18"/>
  </r>
  <r>
    <x v="0"/>
    <n v="5"/>
    <d v="2011-07-02T00:00:00"/>
    <x v="202"/>
    <d v="1899-12-30T14:51:00"/>
    <d v="2011-07-02T00:00:00"/>
    <d v="1899-12-30T17:59:00"/>
    <n v="70"/>
    <n v="188"/>
    <s v="Ticket"/>
    <s v="Saturday"/>
    <s v="Afternoon"/>
    <x v="4"/>
    <s v="17"/>
  </r>
  <r>
    <x v="0"/>
    <n v="5"/>
    <d v="2011-07-02T00:00:00"/>
    <x v="202"/>
    <d v="1899-12-30T14:55:00"/>
    <d v="2011-07-02T00:00:00"/>
    <d v="1899-12-30T18:44:00"/>
    <n v="70"/>
    <n v="229"/>
    <s v="Ticket"/>
    <s v="Saturday"/>
    <s v="Afternoon"/>
    <x v="4"/>
    <s v="18"/>
  </r>
  <r>
    <x v="0"/>
    <n v="8"/>
    <d v="2011-07-02T00:00:00"/>
    <x v="202"/>
    <d v="1899-12-30T16:01:00"/>
    <d v="2011-07-02T00:00:00"/>
    <d v="1899-12-30T17:10:00"/>
    <n v="50"/>
    <n v="69"/>
    <s v="Ticket"/>
    <s v="Saturday"/>
    <s v="Afternoon"/>
    <x v="11"/>
    <s v="17"/>
  </r>
  <r>
    <x v="0"/>
    <n v="5"/>
    <d v="2011-07-02T00:00:00"/>
    <x v="202"/>
    <d v="1899-12-30T16:27:00"/>
    <d v="2011-07-02T00:00:00"/>
    <d v="1899-12-30T20:43:00"/>
    <n v="90"/>
    <n v="256"/>
    <s v="Ticket"/>
    <s v="Saturday"/>
    <s v="Afternoon"/>
    <x v="11"/>
    <s v="20"/>
  </r>
  <r>
    <x v="0"/>
    <n v="8"/>
    <d v="2011-07-02T00:00:00"/>
    <x v="202"/>
    <d v="1899-12-30T16:37:00"/>
    <d v="2011-07-02T00:00:00"/>
    <d v="1899-12-30T19:42:00"/>
    <n v="70"/>
    <n v="185"/>
    <s v="Ticket"/>
    <s v="Saturday"/>
    <s v="Afternoon"/>
    <x v="11"/>
    <s v="19"/>
  </r>
  <r>
    <x v="0"/>
    <n v="8"/>
    <d v="2011-07-02T00:00:00"/>
    <x v="202"/>
    <d v="1899-12-30T18:20:00"/>
    <d v="2011-07-02T00:00:00"/>
    <d v="1899-12-30T21:11:00"/>
    <n v="50"/>
    <n v="171"/>
    <s v="Ticket"/>
    <s v="Saturday"/>
    <s v="Evening"/>
    <x v="12"/>
    <s v="21"/>
  </r>
  <r>
    <x v="0"/>
    <n v="5"/>
    <d v="2011-07-02T00:00:00"/>
    <x v="202"/>
    <d v="1899-12-30T18:35:00"/>
    <d v="2011-07-02T00:00:00"/>
    <d v="1899-12-30T19:54:00"/>
    <n v="50"/>
    <n v="79"/>
    <s v="Ticket"/>
    <s v="Saturday"/>
    <s v="Evening"/>
    <x v="12"/>
    <s v="19"/>
  </r>
  <r>
    <x v="0"/>
    <n v="6"/>
    <d v="2011-07-02T00:00:00"/>
    <x v="202"/>
    <d v="1899-12-30T18:51:00"/>
    <d v="2011-07-02T00:00:00"/>
    <d v="1899-12-30T21:18:00"/>
    <n v="50"/>
    <n v="147"/>
    <s v="Ticket"/>
    <s v="Saturday"/>
    <s v="Evening"/>
    <x v="12"/>
    <s v="21"/>
  </r>
  <r>
    <x v="0"/>
    <n v="6"/>
    <d v="2011-07-02T00:00:00"/>
    <x v="202"/>
    <d v="1899-12-30T20:26:00"/>
    <d v="2011-07-02T00:00:00"/>
    <d v="1899-12-30T21:21:00"/>
    <n v="50"/>
    <n v="55"/>
    <s v="Ticket"/>
    <s v="Saturday"/>
    <s v="Evening"/>
    <x v="8"/>
    <s v="21"/>
  </r>
  <r>
    <x v="0"/>
    <n v="5"/>
    <d v="2011-07-02T00:00:00"/>
    <x v="202"/>
    <d v="1899-12-30T20:51:00"/>
    <d v="2011-07-02T00:00:00"/>
    <d v="1899-12-30T21:50:00"/>
    <n v="50"/>
    <n v="59"/>
    <s v="Ticket"/>
    <s v="Saturday"/>
    <s v="Evening"/>
    <x v="8"/>
    <s v="21"/>
  </r>
  <r>
    <x v="0"/>
    <n v="5"/>
    <d v="2011-07-02T00:00:00"/>
    <x v="202"/>
    <d v="1899-12-30T21:42:00"/>
    <d v="2011-07-02T00:00:00"/>
    <d v="1899-12-30T22:28:00"/>
    <n v="50"/>
    <n v="46"/>
    <s v="Ticket"/>
    <s v="Saturday"/>
    <s v="Evening"/>
    <x v="13"/>
    <s v="22"/>
  </r>
  <r>
    <x v="0"/>
    <n v="6"/>
    <d v="2011-07-02T00:00:00"/>
    <x v="202"/>
    <d v="1899-12-30T21:54:00"/>
    <d v="2011-07-03T00:00:00"/>
    <d v="1899-12-30T01:54:00"/>
    <n v="70"/>
    <n v="240"/>
    <s v="Ticket"/>
    <s v="Saturday"/>
    <s v="Evening"/>
    <x v="13"/>
    <s v="01"/>
  </r>
  <r>
    <x v="0"/>
    <n v="5"/>
    <d v="2011-07-02T00:00:00"/>
    <x v="202"/>
    <d v="1899-12-30T21:59:00"/>
    <d v="2011-07-02T00:00:00"/>
    <d v="1899-12-30T23:56:00"/>
    <n v="50"/>
    <n v="117"/>
    <s v="Ticket"/>
    <s v="Saturday"/>
    <s v="Evening"/>
    <x v="13"/>
    <s v="23"/>
  </r>
  <r>
    <x v="0"/>
    <n v="5"/>
    <d v="2011-07-02T00:00:00"/>
    <x v="202"/>
    <d v="1899-12-30T23:57:00"/>
    <d v="2011-07-03T00:00:00"/>
    <d v="1899-12-30T08:36:00"/>
    <n v="0"/>
    <n v="519"/>
    <s v="Pass"/>
    <s v="Saturday"/>
    <s v="Night"/>
    <x v="14"/>
    <s v="08"/>
  </r>
  <r>
    <x v="0"/>
    <n v="6"/>
    <d v="2011-07-03T00:00:00"/>
    <x v="203"/>
    <d v="1899-12-30T13:44:00"/>
    <d v="2011-07-03T00:00:00"/>
    <d v="1899-12-30T16:26:00"/>
    <n v="50"/>
    <n v="162"/>
    <s v="Ticket"/>
    <s v="Sunday"/>
    <s v="Morning"/>
    <x v="3"/>
    <s v="16"/>
  </r>
  <r>
    <x v="0"/>
    <n v="8"/>
    <d v="2011-07-03T00:00:00"/>
    <x v="203"/>
    <d v="1899-12-30T13:48:00"/>
    <d v="2011-07-03T00:00:00"/>
    <d v="1899-12-30T16:41:00"/>
    <n v="50"/>
    <n v="173"/>
    <s v="Ticket"/>
    <s v="Sunday"/>
    <s v="Morning"/>
    <x v="3"/>
    <s v="16"/>
  </r>
  <r>
    <x v="0"/>
    <n v="6"/>
    <d v="2011-07-03T00:00:00"/>
    <x v="203"/>
    <d v="1899-12-30T13:50:00"/>
    <d v="2011-07-03T00:00:00"/>
    <d v="1899-12-30T18:38:00"/>
    <n v="90"/>
    <n v="288"/>
    <s v="Ticket"/>
    <s v="Sunday"/>
    <s v="Morning"/>
    <x v="3"/>
    <s v="18"/>
  </r>
  <r>
    <x v="0"/>
    <n v="8"/>
    <d v="2011-07-03T00:00:00"/>
    <x v="203"/>
    <d v="1899-12-30T14:07:00"/>
    <d v="2011-07-03T00:00:00"/>
    <d v="1899-12-30T15:50:00"/>
    <n v="50"/>
    <n v="103"/>
    <s v="Ticket"/>
    <s v="Sunday"/>
    <s v="Afternoon"/>
    <x v="4"/>
    <s v="15"/>
  </r>
  <r>
    <x v="0"/>
    <n v="8"/>
    <d v="2011-07-03T00:00:00"/>
    <x v="203"/>
    <d v="1899-12-30T14:15:00"/>
    <d v="2011-07-03T00:00:00"/>
    <d v="1899-12-30T15:40:00"/>
    <n v="50"/>
    <n v="85"/>
    <s v="Ticket"/>
    <s v="Sunday"/>
    <s v="Afternoon"/>
    <x v="4"/>
    <s v="15"/>
  </r>
  <r>
    <x v="0"/>
    <n v="6"/>
    <d v="2011-07-03T00:00:00"/>
    <x v="203"/>
    <d v="1899-12-30T14:29:00"/>
    <d v="2011-07-03T00:00:00"/>
    <d v="1899-12-30T15:27:00"/>
    <n v="50"/>
    <n v="58"/>
    <s v="Ticket"/>
    <s v="Sunday"/>
    <s v="Afternoon"/>
    <x v="4"/>
    <s v="15"/>
  </r>
  <r>
    <x v="0"/>
    <n v="5"/>
    <d v="2011-07-03T00:00:00"/>
    <x v="203"/>
    <d v="1899-12-30T14:32:00"/>
    <d v="2011-07-03T00:00:00"/>
    <d v="1899-12-30T17:57:00"/>
    <n v="70"/>
    <n v="205"/>
    <s v="Ticket"/>
    <s v="Sunday"/>
    <s v="Afternoon"/>
    <x v="4"/>
    <s v="17"/>
  </r>
  <r>
    <x v="0"/>
    <n v="5"/>
    <d v="2011-07-03T00:00:00"/>
    <x v="203"/>
    <d v="1899-12-30T14:32:00"/>
    <d v="2011-07-03T00:00:00"/>
    <d v="1899-12-30T16:10:00"/>
    <n v="50"/>
    <n v="98"/>
    <s v="Ticket"/>
    <s v="Sunday"/>
    <s v="Afternoon"/>
    <x v="4"/>
    <s v="16"/>
  </r>
  <r>
    <x v="0"/>
    <n v="5"/>
    <d v="2011-07-03T00:00:00"/>
    <x v="203"/>
    <d v="1899-12-30T14:37:00"/>
    <d v="2011-07-03T00:00:00"/>
    <d v="1899-12-30T16:19:00"/>
    <n v="50"/>
    <n v="102"/>
    <s v="Ticket"/>
    <s v="Sunday"/>
    <s v="Afternoon"/>
    <x v="4"/>
    <s v="16"/>
  </r>
  <r>
    <x v="0"/>
    <n v="5"/>
    <d v="2011-07-03T00:00:00"/>
    <x v="203"/>
    <d v="1899-12-30T15:28:00"/>
    <d v="2011-07-03T00:00:00"/>
    <d v="1899-12-30T16:47:00"/>
    <n v="50"/>
    <n v="79"/>
    <s v="Ticket"/>
    <s v="Sunday"/>
    <s v="Afternoon"/>
    <x v="5"/>
    <s v="16"/>
  </r>
  <r>
    <x v="0"/>
    <n v="6"/>
    <d v="2011-07-03T00:00:00"/>
    <x v="203"/>
    <d v="1899-12-30T15:29:00"/>
    <d v="2011-07-03T00:00:00"/>
    <d v="1899-12-30T19:23:00"/>
    <n v="70"/>
    <n v="234"/>
    <s v="Ticket"/>
    <s v="Sunday"/>
    <s v="Afternoon"/>
    <x v="5"/>
    <s v="19"/>
  </r>
  <r>
    <x v="0"/>
    <n v="6"/>
    <d v="2011-07-03T00:00:00"/>
    <x v="203"/>
    <d v="1899-12-30T15:51:00"/>
    <d v="2011-07-03T00:00:00"/>
    <d v="1899-12-30T22:35:00"/>
    <n v="130"/>
    <n v="404"/>
    <s v="Ticket"/>
    <s v="Sunday"/>
    <s v="Afternoon"/>
    <x v="5"/>
    <s v="22"/>
  </r>
  <r>
    <x v="0"/>
    <n v="6"/>
    <d v="2011-07-03T00:00:00"/>
    <x v="203"/>
    <d v="1899-12-30T15:57:00"/>
    <d v="2011-07-03T00:00:00"/>
    <d v="1899-12-30T18:31:00"/>
    <n v="50"/>
    <n v="154"/>
    <s v="Ticket"/>
    <s v="Sunday"/>
    <s v="Afternoon"/>
    <x v="5"/>
    <s v="18"/>
  </r>
  <r>
    <x v="0"/>
    <n v="6"/>
    <d v="2011-07-03T00:00:00"/>
    <x v="203"/>
    <d v="1899-12-30T16:07:00"/>
    <d v="2011-07-03T00:00:00"/>
    <d v="1899-12-30T18:48:00"/>
    <n v="50"/>
    <n v="161"/>
    <s v="Ticket"/>
    <s v="Sunday"/>
    <s v="Afternoon"/>
    <x v="11"/>
    <s v="18"/>
  </r>
  <r>
    <x v="0"/>
    <n v="8"/>
    <d v="2011-07-03T00:00:00"/>
    <x v="203"/>
    <d v="1899-12-30T16:19:00"/>
    <d v="2011-07-03T00:00:00"/>
    <d v="1899-12-30T20:11:00"/>
    <n v="70"/>
    <n v="232"/>
    <s v="Ticket"/>
    <s v="Sunday"/>
    <s v="Afternoon"/>
    <x v="11"/>
    <s v="20"/>
  </r>
  <r>
    <x v="0"/>
    <n v="8"/>
    <d v="2011-07-03T00:00:00"/>
    <x v="203"/>
    <d v="1899-12-30T16:52:00"/>
    <d v="2011-07-03T00:00:00"/>
    <d v="1899-12-30T20:32:00"/>
    <n v="70"/>
    <n v="220"/>
    <s v="Ticket"/>
    <s v="Sunday"/>
    <s v="Afternoon"/>
    <x v="11"/>
    <s v="20"/>
  </r>
  <r>
    <x v="0"/>
    <n v="6"/>
    <d v="2011-07-03T00:00:00"/>
    <x v="203"/>
    <d v="1899-12-30T17:19:00"/>
    <d v="2011-07-03T00:00:00"/>
    <d v="1899-12-30T20:50:00"/>
    <n v="70"/>
    <n v="211"/>
    <s v="Ticket"/>
    <s v="Sunday"/>
    <s v="Afternoon"/>
    <x v="6"/>
    <s v="20"/>
  </r>
  <r>
    <x v="0"/>
    <n v="6"/>
    <d v="2011-07-03T00:00:00"/>
    <x v="203"/>
    <d v="1899-12-30T17:20:00"/>
    <d v="2011-07-03T00:00:00"/>
    <d v="1899-12-30T18:06:00"/>
    <n v="50"/>
    <n v="46"/>
    <s v="Ticket"/>
    <s v="Sunday"/>
    <s v="Afternoon"/>
    <x v="6"/>
    <s v="18"/>
  </r>
  <r>
    <x v="0"/>
    <n v="5"/>
    <d v="2011-07-03T00:00:00"/>
    <x v="203"/>
    <d v="1899-12-30T18:11:00"/>
    <d v="2011-07-03T00:00:00"/>
    <d v="1899-12-30T20:00:00"/>
    <n v="50"/>
    <n v="109"/>
    <s v="Ticket"/>
    <s v="Sunday"/>
    <s v="Evening"/>
    <x v="12"/>
    <s v="20"/>
  </r>
  <r>
    <x v="0"/>
    <n v="5"/>
    <d v="2011-07-03T00:00:00"/>
    <x v="203"/>
    <d v="1899-12-30T18:27:00"/>
    <d v="2011-07-03T00:00:00"/>
    <d v="1899-12-30T21:12:00"/>
    <n v="50"/>
    <n v="165"/>
    <s v="Ticket"/>
    <s v="Sunday"/>
    <s v="Evening"/>
    <x v="12"/>
    <s v="21"/>
  </r>
  <r>
    <x v="0"/>
    <n v="8"/>
    <d v="2011-07-03T00:00:00"/>
    <x v="203"/>
    <d v="1899-12-30T18:33:00"/>
    <d v="2011-07-03T00:00:00"/>
    <d v="1899-12-30T20:11:00"/>
    <n v="50"/>
    <n v="98"/>
    <s v="Ticket"/>
    <s v="Sunday"/>
    <s v="Evening"/>
    <x v="12"/>
    <s v="20"/>
  </r>
  <r>
    <x v="0"/>
    <n v="5"/>
    <d v="2011-07-03T00:00:00"/>
    <x v="203"/>
    <d v="1899-12-30T18:59:00"/>
    <d v="2011-07-03T00:00:00"/>
    <d v="1899-12-30T20:40:00"/>
    <n v="50"/>
    <n v="101"/>
    <s v="Ticket"/>
    <s v="Sunday"/>
    <s v="Evening"/>
    <x v="12"/>
    <s v="20"/>
  </r>
  <r>
    <x v="0"/>
    <n v="6"/>
    <d v="2011-07-03T00:00:00"/>
    <x v="203"/>
    <d v="1899-12-30T19:30:00"/>
    <d v="2011-07-03T00:00:00"/>
    <d v="1899-12-30T20:44:00"/>
    <n v="50"/>
    <n v="74"/>
    <s v="Ticket"/>
    <s v="Sunday"/>
    <s v="Evening"/>
    <x v="7"/>
    <s v="20"/>
  </r>
  <r>
    <x v="0"/>
    <n v="8"/>
    <d v="2011-07-03T00:00:00"/>
    <x v="203"/>
    <d v="1899-12-30T20:13:00"/>
    <d v="2011-07-03T00:00:00"/>
    <d v="1899-12-30T23:31:00"/>
    <n v="70"/>
    <n v="198"/>
    <s v="Ticket"/>
    <s v="Sunday"/>
    <s v="Evening"/>
    <x v="8"/>
    <s v="23"/>
  </r>
  <r>
    <x v="0"/>
    <n v="5"/>
    <d v="2011-07-03T00:00:00"/>
    <x v="203"/>
    <d v="1899-12-30T20:50:00"/>
    <d v="2011-07-03T00:00:00"/>
    <d v="1899-12-30T23:50:00"/>
    <n v="50"/>
    <n v="180"/>
    <s v="Ticket"/>
    <s v="Sunday"/>
    <s v="Evening"/>
    <x v="8"/>
    <s v="23"/>
  </r>
  <r>
    <x v="0"/>
    <n v="5"/>
    <d v="2011-07-03T00:00:00"/>
    <x v="203"/>
    <d v="1899-12-30T22:37:00"/>
    <d v="2011-07-03T00:00:00"/>
    <d v="1899-12-30T23:16:00"/>
    <n v="50"/>
    <n v="39"/>
    <s v="Ticket"/>
    <s v="Sunday"/>
    <s v="Night"/>
    <x v="9"/>
    <s v="23"/>
  </r>
  <r>
    <x v="0"/>
    <n v="5"/>
    <d v="2011-07-03T00:00:00"/>
    <x v="203"/>
    <d v="1899-12-30T23:21:00"/>
    <d v="2011-07-04T00:00:00"/>
    <d v="1899-12-30T01:54:00"/>
    <n v="50"/>
    <n v="153"/>
    <s v="Ticket"/>
    <s v="Sunday"/>
    <s v="Night"/>
    <x v="14"/>
    <s v="01"/>
  </r>
  <r>
    <x v="0"/>
    <n v="5"/>
    <d v="2011-07-09T00:00:00"/>
    <x v="204"/>
    <d v="1899-12-30T09:50:00"/>
    <d v="2011-07-09T00:00:00"/>
    <d v="1899-12-30T10:58:00"/>
    <n v="50"/>
    <n v="68"/>
    <s v="Ticket"/>
    <s v="Saturday"/>
    <s v="Night"/>
    <x v="10"/>
    <s v="10"/>
  </r>
  <r>
    <x v="0"/>
    <n v="5"/>
    <d v="2011-07-09T00:00:00"/>
    <x v="204"/>
    <d v="1899-12-30T11:22:00"/>
    <d v="2011-07-09T00:00:00"/>
    <d v="1899-12-30T13:01:00"/>
    <n v="50"/>
    <n v="99"/>
    <s v="Ticket"/>
    <s v="Saturday"/>
    <s v="Morning"/>
    <x v="1"/>
    <s v="13"/>
  </r>
  <r>
    <x v="0"/>
    <n v="5"/>
    <d v="2011-07-09T00:00:00"/>
    <x v="204"/>
    <d v="1899-12-30T11:52:00"/>
    <d v="2011-07-09T00:00:00"/>
    <d v="1899-12-30T17:54:00"/>
    <n v="130"/>
    <n v="362"/>
    <s v="Ticket"/>
    <s v="Saturday"/>
    <s v="Morning"/>
    <x v="1"/>
    <s v="17"/>
  </r>
  <r>
    <x v="0"/>
    <n v="5"/>
    <d v="2011-07-09T00:00:00"/>
    <x v="204"/>
    <d v="1899-12-30T12:40:00"/>
    <d v="2011-07-09T00:00:00"/>
    <d v="1899-12-30T14:37:00"/>
    <n v="50"/>
    <n v="117"/>
    <s v="Ticket"/>
    <s v="Saturday"/>
    <s v="Morning"/>
    <x v="2"/>
    <s v="14"/>
  </r>
  <r>
    <x v="0"/>
    <n v="5"/>
    <d v="2011-07-09T00:00:00"/>
    <x v="204"/>
    <d v="1899-12-30T12:42:00"/>
    <d v="2011-07-09T00:00:00"/>
    <d v="1899-12-30T16:41:00"/>
    <n v="70"/>
    <n v="239"/>
    <s v="Ticket"/>
    <s v="Saturday"/>
    <s v="Morning"/>
    <x v="2"/>
    <s v="16"/>
  </r>
  <r>
    <x v="0"/>
    <n v="8"/>
    <d v="2011-07-09T00:00:00"/>
    <x v="204"/>
    <d v="1899-12-30T13:14:00"/>
    <d v="2011-07-09T00:00:00"/>
    <d v="1899-12-30T15:46:00"/>
    <n v="50"/>
    <n v="152"/>
    <s v="Ticket"/>
    <s v="Saturday"/>
    <s v="Morning"/>
    <x v="3"/>
    <s v="15"/>
  </r>
  <r>
    <x v="0"/>
    <n v="8"/>
    <d v="2011-07-09T00:00:00"/>
    <x v="204"/>
    <d v="1899-12-30T13:42:00"/>
    <d v="2011-07-09T00:00:00"/>
    <d v="1899-12-30T17:18:00"/>
    <n v="70"/>
    <n v="216"/>
    <s v="Ticket"/>
    <s v="Saturday"/>
    <s v="Morning"/>
    <x v="3"/>
    <s v="17"/>
  </r>
  <r>
    <x v="0"/>
    <n v="6"/>
    <d v="2011-07-09T00:00:00"/>
    <x v="204"/>
    <d v="1899-12-30T13:48:00"/>
    <d v="2011-07-09T00:00:00"/>
    <d v="1899-12-30T15:26:00"/>
    <n v="50"/>
    <n v="98"/>
    <s v="Ticket"/>
    <s v="Saturday"/>
    <s v="Morning"/>
    <x v="3"/>
    <s v="15"/>
  </r>
  <r>
    <x v="0"/>
    <n v="6"/>
    <d v="2011-07-09T00:00:00"/>
    <x v="204"/>
    <d v="1899-12-30T13:52:00"/>
    <d v="2011-07-09T00:00:00"/>
    <d v="1899-12-30T19:40:00"/>
    <n v="110"/>
    <n v="348"/>
    <s v="Ticket"/>
    <s v="Saturday"/>
    <s v="Morning"/>
    <x v="3"/>
    <s v="19"/>
  </r>
  <r>
    <x v="0"/>
    <n v="8"/>
    <d v="2011-07-09T00:00:00"/>
    <x v="204"/>
    <d v="1899-12-30T14:27:00"/>
    <d v="2011-07-09T00:00:00"/>
    <d v="1899-12-30T16:23:00"/>
    <n v="50"/>
    <n v="116"/>
    <s v="Ticket"/>
    <s v="Saturday"/>
    <s v="Afternoon"/>
    <x v="4"/>
    <s v="16"/>
  </r>
  <r>
    <x v="0"/>
    <n v="6"/>
    <d v="2011-07-09T00:00:00"/>
    <x v="204"/>
    <d v="1899-12-30T15:09:00"/>
    <d v="2011-07-09T00:00:00"/>
    <d v="1899-12-30T18:41:00"/>
    <n v="70"/>
    <n v="212"/>
    <s v="Ticket"/>
    <s v="Saturday"/>
    <s v="Afternoon"/>
    <x v="5"/>
    <s v="18"/>
  </r>
  <r>
    <x v="0"/>
    <n v="5"/>
    <d v="2011-07-09T00:00:00"/>
    <x v="204"/>
    <d v="1899-12-30T15:49:00"/>
    <d v="2011-07-09T00:00:00"/>
    <d v="1899-12-30T18:17:00"/>
    <n v="50"/>
    <n v="148"/>
    <s v="Ticket"/>
    <s v="Saturday"/>
    <s v="Afternoon"/>
    <x v="5"/>
    <s v="18"/>
  </r>
  <r>
    <x v="0"/>
    <n v="5"/>
    <d v="2011-07-09T00:00:00"/>
    <x v="204"/>
    <d v="1899-12-30T16:08:00"/>
    <d v="2011-07-09T00:00:00"/>
    <d v="1899-12-30T19:31:00"/>
    <n v="70"/>
    <n v="203"/>
    <s v="Ticket"/>
    <s v="Saturday"/>
    <s v="Afternoon"/>
    <x v="11"/>
    <s v="19"/>
  </r>
  <r>
    <x v="0"/>
    <n v="8"/>
    <d v="2011-07-09T00:00:00"/>
    <x v="204"/>
    <d v="1899-12-30T16:10:00"/>
    <d v="2011-07-09T00:00:00"/>
    <d v="1899-12-30T19:06:00"/>
    <n v="50"/>
    <n v="176"/>
    <s v="Ticket"/>
    <s v="Saturday"/>
    <s v="Afternoon"/>
    <x v="11"/>
    <s v="19"/>
  </r>
  <r>
    <x v="0"/>
    <n v="6"/>
    <d v="2011-07-09T00:00:00"/>
    <x v="204"/>
    <d v="1899-12-30T16:18:00"/>
    <d v="2011-07-09T00:00:00"/>
    <d v="1899-12-30T19:01:00"/>
    <n v="50"/>
    <n v="163"/>
    <s v="Ticket"/>
    <s v="Saturday"/>
    <s v="Afternoon"/>
    <x v="11"/>
    <s v="19"/>
  </r>
  <r>
    <x v="0"/>
    <n v="6"/>
    <d v="2011-07-09T00:00:00"/>
    <x v="204"/>
    <d v="1899-12-30T16:38:00"/>
    <d v="2011-07-09T00:00:00"/>
    <d v="1899-12-30T19:21:00"/>
    <n v="50"/>
    <n v="163"/>
    <s v="Ticket"/>
    <s v="Saturday"/>
    <s v="Afternoon"/>
    <x v="11"/>
    <s v="19"/>
  </r>
  <r>
    <x v="0"/>
    <n v="5"/>
    <d v="2011-07-09T00:00:00"/>
    <x v="204"/>
    <d v="1899-12-30T16:41:00"/>
    <d v="2011-07-09T00:00:00"/>
    <d v="1899-12-30T19:30:00"/>
    <n v="50"/>
    <n v="169"/>
    <s v="Ticket"/>
    <s v="Saturday"/>
    <s v="Afternoon"/>
    <x v="11"/>
    <s v="19"/>
  </r>
  <r>
    <x v="0"/>
    <n v="6"/>
    <d v="2011-07-09T00:00:00"/>
    <x v="204"/>
    <d v="1899-12-30T16:48:00"/>
    <d v="2011-07-09T00:00:00"/>
    <d v="1899-12-30T20:00:00"/>
    <n v="70"/>
    <n v="192"/>
    <s v="Ticket"/>
    <s v="Saturday"/>
    <s v="Afternoon"/>
    <x v="11"/>
    <s v="20"/>
  </r>
  <r>
    <x v="0"/>
    <n v="6"/>
    <d v="2011-07-09T00:00:00"/>
    <x v="204"/>
    <d v="1899-12-30T18:13:00"/>
    <d v="2011-07-09T00:00:00"/>
    <d v="1899-12-30T21:15:00"/>
    <n v="70"/>
    <n v="182"/>
    <s v="Ticket"/>
    <s v="Saturday"/>
    <s v="Evening"/>
    <x v="12"/>
    <s v="21"/>
  </r>
  <r>
    <x v="0"/>
    <n v="8"/>
    <d v="2011-07-09T00:00:00"/>
    <x v="204"/>
    <d v="1899-12-30T19:40:00"/>
    <d v="2011-07-09T00:00:00"/>
    <d v="1899-12-30T21:16:00"/>
    <n v="50"/>
    <n v="96"/>
    <s v="Ticket"/>
    <s v="Saturday"/>
    <s v="Evening"/>
    <x v="7"/>
    <s v="21"/>
  </r>
  <r>
    <x v="0"/>
    <n v="8"/>
    <d v="2011-07-09T00:00:00"/>
    <x v="204"/>
    <d v="1899-12-30T19:53:00"/>
    <d v="2011-07-09T00:00:00"/>
    <d v="1899-12-30T21:15:00"/>
    <n v="300"/>
    <n v="82"/>
    <s v="Ticket"/>
    <s v="Saturday"/>
    <s v="Evening"/>
    <x v="7"/>
    <s v="21"/>
  </r>
  <r>
    <x v="0"/>
    <n v="8"/>
    <d v="2011-07-09T00:00:00"/>
    <x v="204"/>
    <d v="1899-12-30T20:03:00"/>
    <d v="2011-07-09T00:00:00"/>
    <d v="1899-12-30T21:25:00"/>
    <n v="50"/>
    <n v="82"/>
    <s v="Ticket"/>
    <s v="Saturday"/>
    <s v="Evening"/>
    <x v="8"/>
    <s v="21"/>
  </r>
  <r>
    <x v="0"/>
    <n v="5"/>
    <d v="2011-07-10T00:00:00"/>
    <x v="205"/>
    <d v="1899-12-30T10:46:00"/>
    <d v="2011-07-10T00:00:00"/>
    <d v="1899-12-30T12:44:00"/>
    <n v="50"/>
    <n v="118"/>
    <s v="Ticket"/>
    <s v="Sunday"/>
    <s v="Morning"/>
    <x v="0"/>
    <s v="12"/>
  </r>
  <r>
    <x v="0"/>
    <n v="5"/>
    <d v="2011-07-10T00:00:00"/>
    <x v="205"/>
    <d v="1899-12-30T11:32:00"/>
    <d v="2011-07-10T00:00:00"/>
    <d v="1899-12-30T13:51:00"/>
    <n v="50"/>
    <n v="139"/>
    <s v="Ticket"/>
    <s v="Sunday"/>
    <s v="Morning"/>
    <x v="1"/>
    <s v="13"/>
  </r>
  <r>
    <x v="0"/>
    <n v="5"/>
    <d v="2011-07-10T00:00:00"/>
    <x v="205"/>
    <d v="1899-12-30T12:13:00"/>
    <d v="2011-07-10T00:00:00"/>
    <d v="1899-12-30T14:07:00"/>
    <n v="50"/>
    <n v="114"/>
    <s v="Ticket"/>
    <s v="Sunday"/>
    <s v="Morning"/>
    <x v="2"/>
    <s v="14"/>
  </r>
  <r>
    <x v="0"/>
    <n v="6"/>
    <d v="2011-07-10T00:00:00"/>
    <x v="205"/>
    <d v="1899-12-30T12:31:00"/>
    <d v="2011-07-10T00:00:00"/>
    <d v="1899-12-30T14:02:00"/>
    <n v="50"/>
    <n v="91"/>
    <s v="Ticket"/>
    <s v="Sunday"/>
    <s v="Morning"/>
    <x v="2"/>
    <s v="14"/>
  </r>
  <r>
    <x v="0"/>
    <n v="8"/>
    <d v="2011-07-10T00:00:00"/>
    <x v="205"/>
    <d v="1899-12-30T12:38:00"/>
    <d v="2011-07-10T00:00:00"/>
    <d v="1899-12-30T13:52:00"/>
    <n v="50"/>
    <n v="74"/>
    <s v="Ticket"/>
    <s v="Sunday"/>
    <s v="Morning"/>
    <x v="2"/>
    <s v="13"/>
  </r>
  <r>
    <x v="0"/>
    <n v="8"/>
    <d v="2011-07-10T00:00:00"/>
    <x v="205"/>
    <d v="1899-12-30T14:03:00"/>
    <d v="2011-07-10T00:00:00"/>
    <d v="1899-12-30T15:27:00"/>
    <n v="50"/>
    <n v="84"/>
    <s v="Ticket"/>
    <s v="Sunday"/>
    <s v="Afternoon"/>
    <x v="4"/>
    <s v="15"/>
  </r>
  <r>
    <x v="0"/>
    <n v="5"/>
    <d v="2011-07-10T00:00:00"/>
    <x v="205"/>
    <d v="1899-12-30T14:31:00"/>
    <d v="2011-07-10T00:00:00"/>
    <d v="1899-12-30T17:10:00"/>
    <n v="50"/>
    <n v="159"/>
    <s v="Ticket"/>
    <s v="Sunday"/>
    <s v="Afternoon"/>
    <x v="4"/>
    <s v="17"/>
  </r>
  <r>
    <x v="0"/>
    <n v="6"/>
    <d v="2011-07-10T00:00:00"/>
    <x v="205"/>
    <d v="1899-12-30T14:58:00"/>
    <d v="2011-07-10T00:00:00"/>
    <d v="1899-12-30T19:43:00"/>
    <n v="90"/>
    <n v="285"/>
    <s v="Ticket"/>
    <s v="Sunday"/>
    <s v="Afternoon"/>
    <x v="4"/>
    <s v="19"/>
  </r>
  <r>
    <x v="0"/>
    <n v="5"/>
    <d v="2011-07-10T00:00:00"/>
    <x v="205"/>
    <d v="1899-12-30T15:38:00"/>
    <d v="2011-07-10T00:00:00"/>
    <d v="1899-12-30T17:13:00"/>
    <n v="50"/>
    <n v="95"/>
    <s v="Ticket"/>
    <s v="Sunday"/>
    <s v="Afternoon"/>
    <x v="5"/>
    <s v="17"/>
  </r>
  <r>
    <x v="0"/>
    <n v="6"/>
    <d v="2011-07-10T00:00:00"/>
    <x v="205"/>
    <d v="1899-12-30T15:42:00"/>
    <d v="2011-07-10T00:00:00"/>
    <d v="1899-12-30T18:41:00"/>
    <n v="50"/>
    <n v="179"/>
    <s v="Ticket"/>
    <s v="Sunday"/>
    <s v="Afternoon"/>
    <x v="5"/>
    <s v="18"/>
  </r>
  <r>
    <x v="0"/>
    <n v="8"/>
    <d v="2011-07-10T00:00:00"/>
    <x v="205"/>
    <d v="1899-12-30T15:43:00"/>
    <d v="2011-07-10T00:00:00"/>
    <d v="1899-12-30T17:07:00"/>
    <n v="50"/>
    <n v="84"/>
    <s v="Ticket"/>
    <s v="Sunday"/>
    <s v="Afternoon"/>
    <x v="5"/>
    <s v="17"/>
  </r>
  <r>
    <x v="0"/>
    <n v="8"/>
    <d v="2011-07-10T00:00:00"/>
    <x v="205"/>
    <d v="1899-12-30T17:16:00"/>
    <d v="2011-07-10T00:00:00"/>
    <d v="1899-12-30T20:19:00"/>
    <n v="70"/>
    <n v="183"/>
    <s v="Ticket"/>
    <s v="Sunday"/>
    <s v="Afternoon"/>
    <x v="6"/>
    <s v="20"/>
  </r>
  <r>
    <x v="0"/>
    <n v="6"/>
    <d v="2011-07-10T00:00:00"/>
    <x v="205"/>
    <d v="1899-12-30T17:17:00"/>
    <d v="2011-07-10T00:00:00"/>
    <d v="1899-12-30T18:53:00"/>
    <n v="50"/>
    <n v="96"/>
    <s v="Ticket"/>
    <s v="Sunday"/>
    <s v="Afternoon"/>
    <x v="6"/>
    <s v="18"/>
  </r>
  <r>
    <x v="0"/>
    <n v="8"/>
    <d v="2011-07-10T00:00:00"/>
    <x v="205"/>
    <d v="1899-12-30T17:23:00"/>
    <d v="2011-07-10T00:00:00"/>
    <d v="1899-12-30T20:15:00"/>
    <n v="50"/>
    <n v="172"/>
    <s v="Ticket"/>
    <s v="Sunday"/>
    <s v="Afternoon"/>
    <x v="6"/>
    <s v="20"/>
  </r>
  <r>
    <x v="0"/>
    <n v="8"/>
    <d v="2011-07-10T00:00:00"/>
    <x v="205"/>
    <d v="1899-12-30T17:26:00"/>
    <d v="2011-07-10T00:00:00"/>
    <d v="1899-12-30T21:04:00"/>
    <n v="70"/>
    <n v="218"/>
    <s v="Ticket"/>
    <s v="Sunday"/>
    <s v="Afternoon"/>
    <x v="6"/>
    <s v="21"/>
  </r>
  <r>
    <x v="0"/>
    <n v="5"/>
    <d v="2011-07-10T00:00:00"/>
    <x v="205"/>
    <d v="1899-12-30T18:10:00"/>
    <d v="2011-07-10T00:00:00"/>
    <d v="1899-12-30T21:21:00"/>
    <n v="70"/>
    <n v="191"/>
    <s v="Ticket"/>
    <s v="Sunday"/>
    <s v="Evening"/>
    <x v="12"/>
    <s v="21"/>
  </r>
  <r>
    <x v="0"/>
    <n v="6"/>
    <d v="2011-07-10T00:00:00"/>
    <x v="205"/>
    <d v="1899-12-30T18:27:00"/>
    <d v="2011-07-10T00:00:00"/>
    <d v="1899-12-30T22:01:00"/>
    <n v="70"/>
    <n v="214"/>
    <s v="Ticket"/>
    <s v="Sunday"/>
    <s v="Evening"/>
    <x v="12"/>
    <s v="22"/>
  </r>
  <r>
    <x v="0"/>
    <n v="5"/>
    <d v="2011-07-10T00:00:00"/>
    <x v="205"/>
    <d v="1899-12-30T18:27:00"/>
    <d v="2011-07-10T00:00:00"/>
    <d v="1899-12-30T19:45:00"/>
    <n v="50"/>
    <n v="78"/>
    <s v="Ticket"/>
    <s v="Sunday"/>
    <s v="Evening"/>
    <x v="12"/>
    <s v="19"/>
  </r>
  <r>
    <x v="0"/>
    <n v="6"/>
    <d v="2011-07-10T00:00:00"/>
    <x v="205"/>
    <d v="1899-12-30T18:28:00"/>
    <d v="2011-07-10T00:00:00"/>
    <d v="1899-12-30T20:19:00"/>
    <n v="50"/>
    <n v="111"/>
    <s v="Ticket"/>
    <s v="Sunday"/>
    <s v="Evening"/>
    <x v="12"/>
    <s v="20"/>
  </r>
  <r>
    <x v="0"/>
    <n v="8"/>
    <d v="2011-07-10T00:00:00"/>
    <x v="205"/>
    <d v="1899-12-30T18:35:00"/>
    <d v="2011-07-10T00:00:00"/>
    <d v="1899-12-30T20:22:00"/>
    <n v="50"/>
    <n v="107"/>
    <s v="Ticket"/>
    <s v="Sunday"/>
    <s v="Evening"/>
    <x v="12"/>
    <s v="20"/>
  </r>
  <r>
    <x v="0"/>
    <n v="5"/>
    <d v="2011-07-10T00:00:00"/>
    <x v="205"/>
    <d v="1899-12-30T19:21:00"/>
    <d v="2011-07-10T00:00:00"/>
    <d v="1899-12-30T19:44:00"/>
    <n v="50"/>
    <n v="23"/>
    <s v="Ticket"/>
    <s v="Sunday"/>
    <s v="Evening"/>
    <x v="7"/>
    <s v="19"/>
  </r>
  <r>
    <x v="0"/>
    <n v="5"/>
    <d v="2011-07-10T00:00:00"/>
    <x v="205"/>
    <d v="1899-12-30T19:32:00"/>
    <d v="2011-07-10T00:00:00"/>
    <d v="1899-12-30T21:33:00"/>
    <n v="50"/>
    <n v="121"/>
    <s v="Ticket"/>
    <s v="Sunday"/>
    <s v="Evening"/>
    <x v="7"/>
    <s v="21"/>
  </r>
  <r>
    <x v="0"/>
    <n v="6"/>
    <d v="2011-07-10T00:00:00"/>
    <x v="205"/>
    <d v="1899-12-30T20:33:00"/>
    <d v="2011-07-10T00:00:00"/>
    <d v="1899-12-30T23:17:00"/>
    <n v="50"/>
    <n v="164"/>
    <s v="Ticket"/>
    <s v="Sunday"/>
    <s v="Evening"/>
    <x v="8"/>
    <s v="23"/>
  </r>
  <r>
    <x v="0"/>
    <n v="6"/>
    <d v="2011-07-10T00:00:00"/>
    <x v="205"/>
    <d v="1899-12-30T21:15:00"/>
    <d v="2011-07-10T00:00:00"/>
    <d v="1899-12-30T23:24:00"/>
    <n v="50"/>
    <n v="129"/>
    <s v="Ticket"/>
    <s v="Sunday"/>
    <s v="Evening"/>
    <x v="13"/>
    <s v="23"/>
  </r>
  <r>
    <x v="0"/>
    <n v="5"/>
    <d v="2011-07-10T00:00:00"/>
    <x v="205"/>
    <d v="1899-12-30T23:04:00"/>
    <d v="2011-07-11T00:00:00"/>
    <d v="1899-12-30T01:44:00"/>
    <n v="50"/>
    <n v="160"/>
    <s v="Ticket"/>
    <s v="Sunday"/>
    <s v="Night"/>
    <x v="14"/>
    <s v="01"/>
  </r>
  <r>
    <x v="0"/>
    <n v="5"/>
    <d v="2011-07-16T00:00:00"/>
    <x v="206"/>
    <d v="1899-12-30T11:08:00"/>
    <d v="2011-07-16T00:00:00"/>
    <d v="1899-12-30T18:06:00"/>
    <n v="130"/>
    <n v="418"/>
    <s v="Ticket"/>
    <s v="Saturday"/>
    <s v="Morning"/>
    <x v="1"/>
    <s v="18"/>
  </r>
  <r>
    <x v="0"/>
    <n v="6"/>
    <d v="2011-07-16T00:00:00"/>
    <x v="206"/>
    <d v="1899-12-30T12:23:00"/>
    <d v="2011-07-16T00:00:00"/>
    <d v="1899-12-30T15:29:00"/>
    <n v="70"/>
    <n v="186"/>
    <s v="Ticket"/>
    <s v="Saturday"/>
    <s v="Morning"/>
    <x v="2"/>
    <s v="15"/>
  </r>
  <r>
    <x v="0"/>
    <n v="6"/>
    <d v="2011-07-16T00:00:00"/>
    <x v="206"/>
    <d v="1899-12-30T12:44:00"/>
    <d v="2011-07-16T00:00:00"/>
    <d v="1899-12-30T14:45:00"/>
    <n v="50"/>
    <n v="121"/>
    <s v="Ticket"/>
    <s v="Saturday"/>
    <s v="Morning"/>
    <x v="2"/>
    <s v="14"/>
  </r>
  <r>
    <x v="0"/>
    <n v="8"/>
    <d v="2011-07-16T00:00:00"/>
    <x v="206"/>
    <d v="1899-12-30T13:23:00"/>
    <d v="2011-07-16T00:00:00"/>
    <d v="1899-12-30T17:18:00"/>
    <n v="70"/>
    <n v="235"/>
    <s v="Ticket"/>
    <s v="Saturday"/>
    <s v="Morning"/>
    <x v="3"/>
    <s v="17"/>
  </r>
  <r>
    <x v="0"/>
    <n v="5"/>
    <d v="2011-07-16T00:00:00"/>
    <x v="206"/>
    <d v="1899-12-30T14:17:00"/>
    <d v="2011-07-16T00:00:00"/>
    <d v="1899-12-30T19:09:00"/>
    <n v="90"/>
    <n v="292"/>
    <s v="Ticket"/>
    <s v="Saturday"/>
    <s v="Afternoon"/>
    <x v="4"/>
    <s v="19"/>
  </r>
  <r>
    <x v="0"/>
    <n v="8"/>
    <d v="2011-07-16T00:00:00"/>
    <x v="206"/>
    <d v="1899-12-30T14:20:00"/>
    <d v="2011-07-16T00:00:00"/>
    <d v="1899-12-30T17:16:00"/>
    <n v="50"/>
    <n v="176"/>
    <s v="Ticket"/>
    <s v="Saturday"/>
    <s v="Afternoon"/>
    <x v="4"/>
    <s v="17"/>
  </r>
  <r>
    <x v="0"/>
    <n v="6"/>
    <d v="2011-07-16T00:00:00"/>
    <x v="206"/>
    <d v="1899-12-30T14:53:00"/>
    <d v="2011-07-16T00:00:00"/>
    <d v="1899-12-30T16:34:00"/>
    <n v="50"/>
    <n v="101"/>
    <s v="Ticket"/>
    <s v="Saturday"/>
    <s v="Afternoon"/>
    <x v="4"/>
    <s v="16"/>
  </r>
  <r>
    <x v="0"/>
    <n v="5"/>
    <d v="2011-07-16T00:00:00"/>
    <x v="206"/>
    <d v="1899-12-30T15:36:00"/>
    <d v="2011-07-16T00:00:00"/>
    <d v="1899-12-30T17:14:00"/>
    <n v="50"/>
    <n v="98"/>
    <s v="Ticket"/>
    <s v="Saturday"/>
    <s v="Afternoon"/>
    <x v="5"/>
    <s v="17"/>
  </r>
  <r>
    <x v="0"/>
    <n v="5"/>
    <d v="2011-07-16T00:00:00"/>
    <x v="206"/>
    <d v="1899-12-30T16:12:00"/>
    <d v="2011-07-16T00:00:00"/>
    <d v="1899-12-30T22:56:00"/>
    <n v="130"/>
    <n v="404"/>
    <s v="Ticket"/>
    <s v="Saturday"/>
    <s v="Afternoon"/>
    <x v="11"/>
    <s v="22"/>
  </r>
  <r>
    <x v="0"/>
    <n v="8"/>
    <d v="2011-07-16T00:00:00"/>
    <x v="206"/>
    <d v="1899-12-30T17:36:00"/>
    <d v="2011-07-16T00:00:00"/>
    <d v="1899-12-30T19:04:00"/>
    <n v="50"/>
    <n v="88"/>
    <s v="Ticket"/>
    <s v="Saturday"/>
    <s v="Afternoon"/>
    <x v="6"/>
    <s v="19"/>
  </r>
  <r>
    <x v="0"/>
    <n v="6"/>
    <d v="2011-07-16T00:00:00"/>
    <x v="206"/>
    <d v="1899-12-30T17:42:00"/>
    <d v="2011-07-16T00:00:00"/>
    <d v="1899-12-30T20:23:00"/>
    <n v="50"/>
    <n v="161"/>
    <s v="Ticket"/>
    <s v="Saturday"/>
    <s v="Afternoon"/>
    <x v="6"/>
    <s v="20"/>
  </r>
  <r>
    <x v="0"/>
    <n v="6"/>
    <d v="2011-07-16T00:00:00"/>
    <x v="206"/>
    <d v="1899-12-30T18:01:00"/>
    <d v="2011-07-16T00:00:00"/>
    <d v="1899-12-30T19:58:00"/>
    <n v="50"/>
    <n v="117"/>
    <s v="Ticket"/>
    <s v="Saturday"/>
    <s v="Evening"/>
    <x v="12"/>
    <s v="19"/>
  </r>
  <r>
    <x v="0"/>
    <n v="6"/>
    <d v="2011-07-16T00:00:00"/>
    <x v="206"/>
    <d v="1899-12-30T18:30:00"/>
    <d v="2011-07-16T00:00:00"/>
    <d v="1899-12-30T20:24:00"/>
    <n v="50"/>
    <n v="114"/>
    <s v="Ticket"/>
    <s v="Saturday"/>
    <s v="Evening"/>
    <x v="12"/>
    <s v="20"/>
  </r>
  <r>
    <x v="0"/>
    <n v="6"/>
    <d v="2011-07-16T00:00:00"/>
    <x v="206"/>
    <d v="1899-12-30T18:33:00"/>
    <d v="2011-07-16T00:00:00"/>
    <d v="1899-12-30T19:36:00"/>
    <n v="50"/>
    <n v="63"/>
    <s v="Ticket"/>
    <s v="Saturday"/>
    <s v="Evening"/>
    <x v="12"/>
    <s v="19"/>
  </r>
  <r>
    <x v="0"/>
    <n v="6"/>
    <d v="2011-07-16T00:00:00"/>
    <x v="206"/>
    <d v="1899-12-30T18:57:00"/>
    <d v="2011-07-16T00:00:00"/>
    <d v="1899-12-30T19:49:00"/>
    <n v="50"/>
    <n v="52"/>
    <s v="Ticket"/>
    <s v="Saturday"/>
    <s v="Evening"/>
    <x v="12"/>
    <s v="19"/>
  </r>
  <r>
    <x v="0"/>
    <n v="8"/>
    <d v="2011-07-16T00:00:00"/>
    <x v="206"/>
    <d v="1899-12-30T19:21:00"/>
    <d v="2011-07-16T00:00:00"/>
    <d v="1899-12-30T20:48:00"/>
    <n v="50"/>
    <n v="87"/>
    <s v="Ticket"/>
    <s v="Saturday"/>
    <s v="Evening"/>
    <x v="7"/>
    <s v="20"/>
  </r>
  <r>
    <x v="0"/>
    <n v="5"/>
    <d v="2011-07-16T00:00:00"/>
    <x v="206"/>
    <d v="1899-12-30T19:30:00"/>
    <d v="2011-07-17T00:00:00"/>
    <d v="1899-12-30T00:16:00"/>
    <n v="90"/>
    <n v="286"/>
    <s v="Ticket"/>
    <s v="Saturday"/>
    <s v="Evening"/>
    <x v="7"/>
    <s v="00"/>
  </r>
  <r>
    <x v="0"/>
    <n v="5"/>
    <d v="2011-07-16T00:00:00"/>
    <x v="206"/>
    <d v="1899-12-30T19:47:00"/>
    <d v="2011-07-16T00:00:00"/>
    <d v="1899-12-30T21:23:00"/>
    <n v="50"/>
    <n v="96"/>
    <s v="Ticket"/>
    <s v="Saturday"/>
    <s v="Evening"/>
    <x v="7"/>
    <s v="21"/>
  </r>
  <r>
    <x v="0"/>
    <n v="6"/>
    <d v="2011-07-16T00:00:00"/>
    <x v="206"/>
    <d v="1899-12-30T21:00:00"/>
    <d v="2011-07-17T00:00:00"/>
    <d v="1899-12-30T00:05:00"/>
    <n v="70"/>
    <n v="185"/>
    <s v="Ticket"/>
    <s v="Saturday"/>
    <s v="Evening"/>
    <x v="13"/>
    <s v="00"/>
  </r>
  <r>
    <x v="0"/>
    <n v="8"/>
    <d v="2011-07-16T00:00:00"/>
    <x v="206"/>
    <d v="1899-12-30T21:26:00"/>
    <d v="2011-07-16T00:00:00"/>
    <d v="1899-12-30T23:45:00"/>
    <n v="50"/>
    <n v="139"/>
    <s v="Ticket"/>
    <s v="Saturday"/>
    <s v="Evening"/>
    <x v="13"/>
    <s v="23"/>
  </r>
  <r>
    <x v="0"/>
    <n v="6"/>
    <d v="2011-07-16T00:00:00"/>
    <x v="206"/>
    <d v="1899-12-30T21:32:00"/>
    <d v="2011-07-17T00:00:00"/>
    <d v="1899-12-30T02:35:00"/>
    <n v="110"/>
    <n v="303"/>
    <s v="Ticket"/>
    <s v="Saturday"/>
    <s v="Evening"/>
    <x v="13"/>
    <s v="02"/>
  </r>
  <r>
    <x v="0"/>
    <n v="8"/>
    <d v="2011-07-16T00:00:00"/>
    <x v="206"/>
    <d v="1899-12-30T22:47:00"/>
    <d v="2011-07-17T00:00:00"/>
    <d v="1899-12-30T02:35:00"/>
    <n v="70"/>
    <n v="228"/>
    <s v="Ticket"/>
    <s v="Saturday"/>
    <s v="Night"/>
    <x v="9"/>
    <s v="02"/>
  </r>
  <r>
    <x v="0"/>
    <n v="5"/>
    <d v="2011-07-16T00:00:00"/>
    <x v="206"/>
    <d v="1899-12-30T23:10:00"/>
    <d v="2011-07-17T00:00:00"/>
    <d v="1899-12-30T02:58:00"/>
    <n v="70"/>
    <n v="228"/>
    <s v="Ticket"/>
    <s v="Saturday"/>
    <s v="Night"/>
    <x v="14"/>
    <s v="02"/>
  </r>
  <r>
    <x v="0"/>
    <n v="5"/>
    <d v="2011-07-16T00:00:00"/>
    <x v="206"/>
    <d v="1899-12-30T23:19:00"/>
    <d v="2011-07-16T00:00:00"/>
    <d v="1899-12-30T23:48:00"/>
    <n v="50"/>
    <n v="29"/>
    <s v="Ticket"/>
    <s v="Saturday"/>
    <s v="Night"/>
    <x v="14"/>
    <s v="23"/>
  </r>
  <r>
    <x v="0"/>
    <n v="6"/>
    <d v="2011-07-16T00:00:00"/>
    <x v="206"/>
    <d v="1899-12-30T23:24:00"/>
    <d v="2011-07-17T00:00:00"/>
    <d v="1899-12-30T01:39:00"/>
    <n v="50"/>
    <n v="135"/>
    <s v="Ticket"/>
    <s v="Saturday"/>
    <s v="Night"/>
    <x v="14"/>
    <s v="01"/>
  </r>
  <r>
    <x v="0"/>
    <n v="5"/>
    <d v="2011-07-16T00:00:00"/>
    <x v="206"/>
    <d v="1899-12-30T23:34:00"/>
    <d v="2011-07-17T00:00:00"/>
    <d v="1899-12-30T02:58:00"/>
    <n v="70"/>
    <n v="204"/>
    <s v="Ticket"/>
    <s v="Saturday"/>
    <s v="Night"/>
    <x v="14"/>
    <s v="02"/>
  </r>
  <r>
    <x v="0"/>
    <n v="5"/>
    <d v="2011-07-17T00:00:00"/>
    <x v="207"/>
    <d v="1899-12-30T10:59:00"/>
    <d v="2011-07-17T00:00:00"/>
    <d v="1899-12-30T13:55:00"/>
    <n v="50"/>
    <n v="176"/>
    <s v="Ticket"/>
    <s v="Sunday"/>
    <s v="Morning"/>
    <x v="0"/>
    <s v="13"/>
  </r>
  <r>
    <x v="0"/>
    <n v="5"/>
    <d v="2011-07-17T00:00:00"/>
    <x v="207"/>
    <d v="1899-12-30T11:09:00"/>
    <d v="2011-07-17T00:00:00"/>
    <d v="1899-12-30T13:05:00"/>
    <n v="50"/>
    <n v="116"/>
    <s v="Ticket"/>
    <s v="Sunday"/>
    <s v="Morning"/>
    <x v="1"/>
    <s v="13"/>
  </r>
  <r>
    <x v="0"/>
    <n v="6"/>
    <d v="2011-07-17T00:00:00"/>
    <x v="207"/>
    <d v="1899-12-30T12:18:00"/>
    <d v="2011-07-17T00:00:00"/>
    <d v="1899-12-30T15:26:00"/>
    <n v="70"/>
    <n v="188"/>
    <s v="Ticket"/>
    <s v="Sunday"/>
    <s v="Morning"/>
    <x v="2"/>
    <s v="15"/>
  </r>
  <r>
    <x v="0"/>
    <n v="5"/>
    <d v="2011-07-17T00:00:00"/>
    <x v="207"/>
    <d v="1899-12-30T12:46:00"/>
    <d v="2011-07-17T00:00:00"/>
    <d v="1899-12-30T14:50:00"/>
    <n v="50"/>
    <n v="124"/>
    <s v="Ticket"/>
    <s v="Sunday"/>
    <s v="Morning"/>
    <x v="2"/>
    <s v="14"/>
  </r>
  <r>
    <x v="0"/>
    <n v="6"/>
    <d v="2011-07-17T00:00:00"/>
    <x v="207"/>
    <d v="1899-12-30T13:00:00"/>
    <d v="2011-07-17T00:00:00"/>
    <d v="1899-12-30T20:21:00"/>
    <n v="150"/>
    <n v="441"/>
    <s v="Ticket"/>
    <s v="Sunday"/>
    <s v="Morning"/>
    <x v="3"/>
    <s v="20"/>
  </r>
  <r>
    <x v="0"/>
    <n v="5"/>
    <d v="2011-07-17T00:00:00"/>
    <x v="207"/>
    <d v="1899-12-30T14:04:00"/>
    <d v="2011-07-17T00:00:00"/>
    <d v="1899-12-30T18:18:00"/>
    <n v="90"/>
    <n v="254"/>
    <s v="Ticket"/>
    <s v="Sunday"/>
    <s v="Afternoon"/>
    <x v="4"/>
    <s v="18"/>
  </r>
  <r>
    <x v="0"/>
    <n v="6"/>
    <d v="2011-07-17T00:00:00"/>
    <x v="207"/>
    <d v="1899-12-30T14:55:00"/>
    <d v="2011-07-17T00:00:00"/>
    <d v="1899-12-30T18:21:00"/>
    <n v="70"/>
    <n v="206"/>
    <s v="Ticket"/>
    <s v="Sunday"/>
    <s v="Afternoon"/>
    <x v="4"/>
    <s v="18"/>
  </r>
  <r>
    <x v="0"/>
    <n v="8"/>
    <d v="2011-07-17T00:00:00"/>
    <x v="207"/>
    <d v="1899-12-30T15:00:00"/>
    <d v="2011-07-17T00:00:00"/>
    <d v="1899-12-30T18:50:00"/>
    <n v="70"/>
    <n v="230"/>
    <s v="Ticket"/>
    <s v="Sunday"/>
    <s v="Afternoon"/>
    <x v="5"/>
    <s v="18"/>
  </r>
  <r>
    <x v="0"/>
    <n v="8"/>
    <d v="2011-07-17T00:00:00"/>
    <x v="207"/>
    <d v="1899-12-30T15:15:00"/>
    <d v="2011-07-17T00:00:00"/>
    <d v="1899-12-30T17:27:00"/>
    <n v="50"/>
    <n v="132"/>
    <s v="Ticket"/>
    <s v="Sunday"/>
    <s v="Afternoon"/>
    <x v="5"/>
    <s v="17"/>
  </r>
  <r>
    <x v="0"/>
    <n v="6"/>
    <d v="2011-07-17T00:00:00"/>
    <x v="207"/>
    <d v="1899-12-30T15:49:00"/>
    <d v="2011-07-17T00:00:00"/>
    <d v="1899-12-30T19:17:00"/>
    <n v="70"/>
    <n v="208"/>
    <s v="Ticket"/>
    <s v="Sunday"/>
    <s v="Afternoon"/>
    <x v="5"/>
    <s v="19"/>
  </r>
  <r>
    <x v="0"/>
    <n v="5"/>
    <d v="2011-07-17T00:00:00"/>
    <x v="207"/>
    <d v="1899-12-30T16:35:00"/>
    <d v="2011-07-17T00:00:00"/>
    <d v="1899-12-30T20:06:00"/>
    <n v="70"/>
    <n v="211"/>
    <s v="Ticket"/>
    <s v="Sunday"/>
    <s v="Afternoon"/>
    <x v="11"/>
    <s v="20"/>
  </r>
  <r>
    <x v="0"/>
    <n v="6"/>
    <d v="2011-07-17T00:00:00"/>
    <x v="207"/>
    <d v="1899-12-30T16:42:00"/>
    <d v="2011-07-17T00:00:00"/>
    <d v="1899-12-30T19:55:00"/>
    <n v="70"/>
    <n v="193"/>
    <s v="Ticket"/>
    <s v="Sunday"/>
    <s v="Afternoon"/>
    <x v="11"/>
    <s v="19"/>
  </r>
  <r>
    <x v="0"/>
    <n v="6"/>
    <d v="2011-07-17T00:00:00"/>
    <x v="207"/>
    <d v="1899-12-30T16:50:00"/>
    <d v="2011-07-17T00:00:00"/>
    <d v="1899-12-30T17:10:00"/>
    <n v="50"/>
    <n v="20"/>
    <s v="Ticket"/>
    <s v="Sunday"/>
    <s v="Afternoon"/>
    <x v="11"/>
    <s v="17"/>
  </r>
  <r>
    <x v="0"/>
    <n v="8"/>
    <d v="2011-07-17T00:00:00"/>
    <x v="207"/>
    <d v="1899-12-30T17:54:00"/>
    <d v="2011-07-17T00:00:00"/>
    <d v="1899-12-30T22:59:00"/>
    <n v="110"/>
    <n v="305"/>
    <s v="Ticket"/>
    <s v="Sunday"/>
    <s v="Afternoon"/>
    <x v="6"/>
    <s v="22"/>
  </r>
  <r>
    <x v="0"/>
    <n v="6"/>
    <d v="2011-07-17T00:00:00"/>
    <x v="207"/>
    <d v="1899-12-30T18:18:00"/>
    <d v="2011-07-17T00:00:00"/>
    <d v="1899-12-30T21:22:00"/>
    <n v="70"/>
    <n v="184"/>
    <s v="Ticket"/>
    <s v="Sunday"/>
    <s v="Evening"/>
    <x v="12"/>
    <s v="21"/>
  </r>
  <r>
    <x v="0"/>
    <n v="5"/>
    <d v="2011-07-17T00:00:00"/>
    <x v="207"/>
    <d v="1899-12-30T18:28:00"/>
    <d v="2011-07-17T00:00:00"/>
    <d v="1899-12-30T22:07:00"/>
    <n v="70"/>
    <n v="219"/>
    <s v="Ticket"/>
    <s v="Sunday"/>
    <s v="Evening"/>
    <x v="12"/>
    <s v="22"/>
  </r>
  <r>
    <x v="0"/>
    <n v="8"/>
    <d v="2011-07-17T00:00:00"/>
    <x v="207"/>
    <d v="1899-12-30T19:22:00"/>
    <d v="2011-07-17T00:00:00"/>
    <d v="1899-12-30T23:27:00"/>
    <n v="90"/>
    <n v="245"/>
    <s v="Ticket"/>
    <s v="Sunday"/>
    <s v="Evening"/>
    <x v="7"/>
    <s v="23"/>
  </r>
  <r>
    <x v="0"/>
    <n v="8"/>
    <d v="2011-07-17T00:00:00"/>
    <x v="207"/>
    <d v="1899-12-30T19:58:00"/>
    <d v="2011-07-17T00:00:00"/>
    <d v="1899-12-30T21:12:00"/>
    <n v="50"/>
    <n v="74"/>
    <s v="Ticket"/>
    <s v="Sunday"/>
    <s v="Evening"/>
    <x v="7"/>
    <s v="21"/>
  </r>
  <r>
    <x v="0"/>
    <n v="5"/>
    <d v="2011-07-17T00:00:00"/>
    <x v="207"/>
    <d v="1899-12-30T20:57:00"/>
    <d v="2011-07-17T00:00:00"/>
    <d v="1899-12-30T23:51:00"/>
    <n v="50"/>
    <n v="174"/>
    <s v="Ticket"/>
    <s v="Sunday"/>
    <s v="Evening"/>
    <x v="8"/>
    <s v="23"/>
  </r>
  <r>
    <x v="0"/>
    <n v="5"/>
    <d v="2011-07-17T00:00:00"/>
    <x v="207"/>
    <d v="1899-12-30T21:13:00"/>
    <d v="2011-07-17T00:00:00"/>
    <d v="1899-12-30T23:06:00"/>
    <n v="50"/>
    <n v="113"/>
    <s v="Ticket"/>
    <s v="Sunday"/>
    <s v="Evening"/>
    <x v="13"/>
    <s v="23"/>
  </r>
  <r>
    <x v="0"/>
    <n v="8"/>
    <d v="2011-07-23T00:00:00"/>
    <x v="208"/>
    <d v="1899-12-30T11:15:00"/>
    <d v="2011-07-23T00:00:00"/>
    <d v="1899-12-30T12:51:00"/>
    <n v="50"/>
    <n v="96"/>
    <s v="Ticket"/>
    <s v="Saturday"/>
    <s v="Morning"/>
    <x v="1"/>
    <s v="12"/>
  </r>
  <r>
    <x v="0"/>
    <n v="8"/>
    <d v="2011-07-23T00:00:00"/>
    <x v="208"/>
    <d v="1899-12-30T11:26:00"/>
    <d v="2011-07-23T00:00:00"/>
    <d v="1899-12-30T12:18:00"/>
    <n v="50"/>
    <n v="52"/>
    <s v="Ticket"/>
    <s v="Saturday"/>
    <s v="Morning"/>
    <x v="1"/>
    <s v="12"/>
  </r>
  <r>
    <x v="0"/>
    <n v="5"/>
    <d v="2011-07-23T00:00:00"/>
    <x v="208"/>
    <d v="1899-12-30T11:39:00"/>
    <d v="2011-07-23T00:00:00"/>
    <d v="1899-12-30T12:21:00"/>
    <n v="50"/>
    <n v="42"/>
    <s v="Ticket"/>
    <s v="Saturday"/>
    <s v="Morning"/>
    <x v="1"/>
    <s v="12"/>
  </r>
  <r>
    <x v="0"/>
    <n v="6"/>
    <d v="2011-07-23T00:00:00"/>
    <x v="208"/>
    <d v="1899-12-30T12:19:00"/>
    <d v="2011-07-23T00:00:00"/>
    <d v="1899-12-30T18:53:00"/>
    <n v="130"/>
    <n v="394"/>
    <s v="Ticket"/>
    <s v="Saturday"/>
    <s v="Morning"/>
    <x v="2"/>
    <s v="18"/>
  </r>
  <r>
    <x v="0"/>
    <n v="8"/>
    <d v="2011-07-23T00:00:00"/>
    <x v="208"/>
    <d v="1899-12-30T12:35:00"/>
    <d v="2011-07-23T00:00:00"/>
    <d v="1899-12-30T12:55:00"/>
    <n v="50"/>
    <n v="20"/>
    <s v="Ticket"/>
    <s v="Saturday"/>
    <s v="Morning"/>
    <x v="2"/>
    <s v="12"/>
  </r>
  <r>
    <x v="0"/>
    <n v="5"/>
    <d v="2011-07-23T00:00:00"/>
    <x v="208"/>
    <d v="1899-12-30T13:58:00"/>
    <d v="2011-07-23T00:00:00"/>
    <d v="1899-12-30T16:51:00"/>
    <n v="50"/>
    <n v="173"/>
    <s v="Ticket"/>
    <s v="Saturday"/>
    <s v="Morning"/>
    <x v="3"/>
    <s v="16"/>
  </r>
  <r>
    <x v="0"/>
    <n v="8"/>
    <d v="2011-07-23T00:00:00"/>
    <x v="208"/>
    <d v="1899-12-30T14:00:00"/>
    <d v="2011-07-23T00:00:00"/>
    <d v="1899-12-30T17:55:00"/>
    <n v="70"/>
    <n v="235"/>
    <s v="Ticket"/>
    <s v="Saturday"/>
    <s v="Morning"/>
    <x v="4"/>
    <s v="17"/>
  </r>
  <r>
    <x v="0"/>
    <n v="5"/>
    <d v="2011-07-23T00:00:00"/>
    <x v="208"/>
    <d v="1899-12-30T14:42:00"/>
    <d v="2011-07-23T00:00:00"/>
    <d v="1899-12-30T17:50:00"/>
    <n v="70"/>
    <n v="188"/>
    <s v="Ticket"/>
    <s v="Saturday"/>
    <s v="Afternoon"/>
    <x v="4"/>
    <s v="17"/>
  </r>
  <r>
    <x v="0"/>
    <n v="5"/>
    <d v="2011-07-23T00:00:00"/>
    <x v="208"/>
    <d v="1899-12-30T14:46:00"/>
    <d v="2011-07-23T00:00:00"/>
    <d v="1899-12-30T17:44:00"/>
    <n v="50"/>
    <n v="178"/>
    <s v="Ticket"/>
    <s v="Saturday"/>
    <s v="Afternoon"/>
    <x v="4"/>
    <s v="17"/>
  </r>
  <r>
    <x v="0"/>
    <n v="5"/>
    <d v="2011-07-23T00:00:00"/>
    <x v="208"/>
    <d v="1899-12-30T15:01:00"/>
    <d v="2011-07-23T00:00:00"/>
    <d v="1899-12-30T17:46:00"/>
    <n v="50"/>
    <n v="165"/>
    <s v="Ticket"/>
    <s v="Saturday"/>
    <s v="Afternoon"/>
    <x v="5"/>
    <s v="17"/>
  </r>
  <r>
    <x v="0"/>
    <n v="5"/>
    <d v="2011-07-23T00:00:00"/>
    <x v="208"/>
    <d v="1899-12-30T15:24:00"/>
    <d v="2011-07-23T00:00:00"/>
    <d v="1899-12-30T18:39:00"/>
    <n v="70"/>
    <n v="195"/>
    <s v="Ticket"/>
    <s v="Saturday"/>
    <s v="Afternoon"/>
    <x v="5"/>
    <s v="18"/>
  </r>
  <r>
    <x v="0"/>
    <n v="5"/>
    <d v="2011-07-23T00:00:00"/>
    <x v="208"/>
    <d v="1899-12-30T15:32:00"/>
    <d v="2011-07-23T00:00:00"/>
    <d v="1899-12-30T15:47:00"/>
    <n v="50"/>
    <n v="15"/>
    <s v="Ticket"/>
    <s v="Saturday"/>
    <s v="Afternoon"/>
    <x v="5"/>
    <s v="15"/>
  </r>
  <r>
    <x v="0"/>
    <n v="6"/>
    <d v="2011-07-23T00:00:00"/>
    <x v="208"/>
    <d v="1899-12-30T16:04:00"/>
    <d v="2011-07-23T00:00:00"/>
    <d v="1899-12-30T17:58:00"/>
    <n v="50"/>
    <n v="114"/>
    <s v="Ticket"/>
    <s v="Saturday"/>
    <s v="Afternoon"/>
    <x v="11"/>
    <s v="17"/>
  </r>
  <r>
    <x v="0"/>
    <n v="8"/>
    <d v="2011-07-23T00:00:00"/>
    <x v="208"/>
    <d v="1899-12-30T16:10:00"/>
    <d v="2011-07-23T00:00:00"/>
    <d v="1899-12-30T19:09:00"/>
    <n v="50"/>
    <n v="179"/>
    <s v="Ticket"/>
    <s v="Saturday"/>
    <s v="Afternoon"/>
    <x v="11"/>
    <s v="19"/>
  </r>
  <r>
    <x v="0"/>
    <n v="8"/>
    <d v="2011-07-23T00:00:00"/>
    <x v="208"/>
    <d v="1899-12-30T18:28:00"/>
    <d v="2011-07-23T00:00:00"/>
    <d v="1899-12-30T21:00:00"/>
    <n v="50"/>
    <n v="152"/>
    <s v="Ticket"/>
    <s v="Saturday"/>
    <s v="Evening"/>
    <x v="12"/>
    <s v="21"/>
  </r>
  <r>
    <x v="0"/>
    <n v="6"/>
    <d v="2011-07-23T00:00:00"/>
    <x v="208"/>
    <d v="1899-12-30T19:47:00"/>
    <d v="2011-07-23T00:00:00"/>
    <d v="1899-12-30T23:42:00"/>
    <n v="70"/>
    <n v="235"/>
    <s v="Ticket"/>
    <s v="Saturday"/>
    <s v="Evening"/>
    <x v="7"/>
    <s v="23"/>
  </r>
  <r>
    <x v="0"/>
    <n v="5"/>
    <d v="2011-07-23T00:00:00"/>
    <x v="208"/>
    <d v="1899-12-30T19:48:00"/>
    <d v="2011-07-23T00:00:00"/>
    <d v="1899-12-30T23:31:00"/>
    <n v="70"/>
    <n v="223"/>
    <s v="Ticket"/>
    <s v="Saturday"/>
    <s v="Evening"/>
    <x v="7"/>
    <s v="23"/>
  </r>
  <r>
    <x v="0"/>
    <n v="5"/>
    <d v="2011-07-23T00:00:00"/>
    <x v="208"/>
    <d v="1899-12-30T20:15:00"/>
    <d v="2011-07-24T00:00:00"/>
    <d v="1899-12-30T00:03:00"/>
    <n v="70"/>
    <n v="228"/>
    <s v="Ticket"/>
    <s v="Saturday"/>
    <s v="Evening"/>
    <x v="8"/>
    <s v="00"/>
  </r>
  <r>
    <x v="0"/>
    <n v="5"/>
    <d v="2011-07-23T00:00:00"/>
    <x v="208"/>
    <d v="1899-12-30T22:07:00"/>
    <d v="2011-07-24T00:00:00"/>
    <d v="1899-12-30T01:32:00"/>
    <n v="70"/>
    <n v="205"/>
    <s v="Ticket"/>
    <s v="Saturday"/>
    <s v="Night"/>
    <x v="9"/>
    <s v="01"/>
  </r>
  <r>
    <x v="0"/>
    <n v="6"/>
    <d v="2011-07-24T00:00:00"/>
    <x v="209"/>
    <d v="1899-12-30T10:49:00"/>
    <d v="2011-07-24T00:00:00"/>
    <d v="1899-12-30T13:27:00"/>
    <n v="50"/>
    <n v="158"/>
    <s v="Ticket"/>
    <s v="Sunday"/>
    <s v="Morning"/>
    <x v="0"/>
    <s v="13"/>
  </r>
  <r>
    <x v="0"/>
    <n v="8"/>
    <d v="2011-07-24T00:00:00"/>
    <x v="209"/>
    <d v="1899-12-30T10:59:00"/>
    <d v="2011-07-24T00:00:00"/>
    <d v="1899-12-30T14:34:00"/>
    <n v="70"/>
    <n v="215"/>
    <s v="Ticket"/>
    <s v="Sunday"/>
    <s v="Morning"/>
    <x v="0"/>
    <s v="14"/>
  </r>
  <r>
    <x v="0"/>
    <n v="6"/>
    <d v="2011-07-24T00:00:00"/>
    <x v="209"/>
    <d v="1899-12-30T11:28:00"/>
    <d v="2011-07-24T00:00:00"/>
    <d v="1899-12-30T12:31:00"/>
    <n v="50"/>
    <n v="63"/>
    <s v="Ticket"/>
    <s v="Sunday"/>
    <s v="Morning"/>
    <x v="1"/>
    <s v="12"/>
  </r>
  <r>
    <x v="0"/>
    <n v="5"/>
    <d v="2011-07-24T00:00:00"/>
    <x v="209"/>
    <d v="1899-12-30T11:43:00"/>
    <d v="2011-07-24T00:00:00"/>
    <d v="1899-12-30T13:22:00"/>
    <n v="50"/>
    <n v="99"/>
    <s v="Ticket"/>
    <s v="Sunday"/>
    <s v="Morning"/>
    <x v="1"/>
    <s v="13"/>
  </r>
  <r>
    <x v="0"/>
    <n v="5"/>
    <d v="2011-07-24T00:00:00"/>
    <x v="209"/>
    <d v="1899-12-30T11:54:00"/>
    <d v="2011-07-24T00:00:00"/>
    <d v="1899-12-30T12:56:00"/>
    <n v="50"/>
    <n v="62"/>
    <s v="Ticket"/>
    <s v="Sunday"/>
    <s v="Morning"/>
    <x v="1"/>
    <s v="12"/>
  </r>
  <r>
    <x v="0"/>
    <n v="5"/>
    <d v="2011-07-24T00:00:00"/>
    <x v="209"/>
    <d v="1899-12-30T12:14:00"/>
    <d v="2011-07-24T00:00:00"/>
    <d v="1899-12-30T14:53:00"/>
    <n v="50"/>
    <n v="159"/>
    <s v="Ticket"/>
    <s v="Sunday"/>
    <s v="Morning"/>
    <x v="2"/>
    <s v="14"/>
  </r>
  <r>
    <x v="0"/>
    <n v="8"/>
    <d v="2011-07-24T00:00:00"/>
    <x v="209"/>
    <d v="1899-12-30T12:37:00"/>
    <d v="2011-07-24T00:00:00"/>
    <d v="1899-12-30T18:29:00"/>
    <n v="110"/>
    <n v="352"/>
    <s v="Ticket"/>
    <s v="Sunday"/>
    <s v="Morning"/>
    <x v="2"/>
    <s v="18"/>
  </r>
  <r>
    <x v="0"/>
    <n v="6"/>
    <d v="2011-07-24T00:00:00"/>
    <x v="209"/>
    <d v="1899-12-30T13:06:00"/>
    <d v="2011-07-24T00:00:00"/>
    <d v="1899-12-30T14:34:00"/>
    <n v="50"/>
    <n v="88"/>
    <s v="Ticket"/>
    <s v="Sunday"/>
    <s v="Morning"/>
    <x v="3"/>
    <s v="14"/>
  </r>
  <r>
    <x v="0"/>
    <n v="6"/>
    <d v="2011-07-24T00:00:00"/>
    <x v="209"/>
    <d v="1899-12-30T13:13:00"/>
    <d v="2011-07-24T00:00:00"/>
    <d v="1899-12-30T16:42:00"/>
    <n v="70"/>
    <n v="209"/>
    <s v="Ticket"/>
    <s v="Sunday"/>
    <s v="Morning"/>
    <x v="3"/>
    <s v="16"/>
  </r>
  <r>
    <x v="0"/>
    <n v="5"/>
    <d v="2011-07-24T00:00:00"/>
    <x v="209"/>
    <d v="1899-12-30T13:37:00"/>
    <d v="2011-07-24T00:00:00"/>
    <d v="1899-12-30T22:26:00"/>
    <n v="170"/>
    <n v="529"/>
    <s v="Ticket"/>
    <s v="Sunday"/>
    <s v="Morning"/>
    <x v="3"/>
    <s v="22"/>
  </r>
  <r>
    <x v="0"/>
    <n v="5"/>
    <d v="2011-07-24T00:00:00"/>
    <x v="209"/>
    <d v="1899-12-30T13:46:00"/>
    <d v="2011-07-24T00:00:00"/>
    <d v="1899-12-30T15:54:00"/>
    <n v="50"/>
    <n v="128"/>
    <s v="Ticket"/>
    <s v="Sunday"/>
    <s v="Morning"/>
    <x v="3"/>
    <s v="15"/>
  </r>
  <r>
    <x v="0"/>
    <n v="5"/>
    <d v="2011-07-24T00:00:00"/>
    <x v="209"/>
    <d v="1899-12-30T14:00:00"/>
    <d v="2011-07-24T00:00:00"/>
    <d v="1899-12-30T17:23:00"/>
    <n v="70"/>
    <n v="203"/>
    <s v="Ticket"/>
    <s v="Sunday"/>
    <s v="Morning"/>
    <x v="4"/>
    <s v="17"/>
  </r>
  <r>
    <x v="0"/>
    <n v="5"/>
    <d v="2011-07-24T00:00:00"/>
    <x v="209"/>
    <d v="1899-12-30T14:16:00"/>
    <d v="2011-07-24T00:00:00"/>
    <d v="1899-12-30T16:20:00"/>
    <n v="50"/>
    <n v="124"/>
    <s v="Ticket"/>
    <s v="Sunday"/>
    <s v="Afternoon"/>
    <x v="4"/>
    <s v="16"/>
  </r>
  <r>
    <x v="0"/>
    <n v="8"/>
    <d v="2011-07-24T00:00:00"/>
    <x v="209"/>
    <d v="1899-12-30T14:21:00"/>
    <d v="2011-07-24T00:00:00"/>
    <d v="1899-12-30T16:30:00"/>
    <n v="50"/>
    <n v="129"/>
    <s v="Ticket"/>
    <s v="Sunday"/>
    <s v="Afternoon"/>
    <x v="4"/>
    <s v="16"/>
  </r>
  <r>
    <x v="0"/>
    <n v="5"/>
    <d v="2011-07-24T00:00:00"/>
    <x v="209"/>
    <d v="1899-12-30T14:33:00"/>
    <d v="2011-07-24T00:00:00"/>
    <d v="1899-12-30T17:21:00"/>
    <n v="50"/>
    <n v="168"/>
    <s v="Ticket"/>
    <s v="Sunday"/>
    <s v="Afternoon"/>
    <x v="4"/>
    <s v="17"/>
  </r>
  <r>
    <x v="0"/>
    <n v="8"/>
    <d v="2011-07-24T00:00:00"/>
    <x v="209"/>
    <d v="1899-12-30T15:29:00"/>
    <d v="2011-07-24T00:00:00"/>
    <d v="1899-12-30T17:11:00"/>
    <n v="50"/>
    <n v="102"/>
    <s v="Ticket"/>
    <s v="Sunday"/>
    <s v="Afternoon"/>
    <x v="5"/>
    <s v="17"/>
  </r>
  <r>
    <x v="0"/>
    <n v="6"/>
    <d v="2011-07-24T00:00:00"/>
    <x v="209"/>
    <d v="1899-12-30T15:32:00"/>
    <d v="2011-07-24T00:00:00"/>
    <d v="1899-12-30T18:44:00"/>
    <n v="70"/>
    <n v="192"/>
    <s v="Ticket"/>
    <s v="Sunday"/>
    <s v="Afternoon"/>
    <x v="5"/>
    <s v="18"/>
  </r>
  <r>
    <x v="0"/>
    <n v="5"/>
    <d v="2011-07-24T00:00:00"/>
    <x v="209"/>
    <d v="1899-12-30T15:49:00"/>
    <d v="2011-07-24T00:00:00"/>
    <d v="1899-12-30T17:04:00"/>
    <n v="50"/>
    <n v="75"/>
    <s v="Ticket"/>
    <s v="Sunday"/>
    <s v="Afternoon"/>
    <x v="5"/>
    <s v="17"/>
  </r>
  <r>
    <x v="0"/>
    <n v="5"/>
    <d v="2011-07-24T00:00:00"/>
    <x v="209"/>
    <d v="1899-12-30T15:51:00"/>
    <d v="2011-07-24T00:00:00"/>
    <d v="1899-12-30T18:18:00"/>
    <n v="50"/>
    <n v="147"/>
    <s v="Ticket"/>
    <s v="Sunday"/>
    <s v="Afternoon"/>
    <x v="5"/>
    <s v="18"/>
  </r>
  <r>
    <x v="0"/>
    <n v="8"/>
    <d v="2011-07-24T00:00:00"/>
    <x v="209"/>
    <d v="1899-12-30T15:54:00"/>
    <d v="2011-07-24T00:00:00"/>
    <d v="1899-12-30T19:30:00"/>
    <n v="70"/>
    <n v="216"/>
    <s v="Ticket"/>
    <s v="Sunday"/>
    <s v="Afternoon"/>
    <x v="5"/>
    <s v="19"/>
  </r>
  <r>
    <x v="0"/>
    <n v="6"/>
    <d v="2011-07-24T00:00:00"/>
    <x v="209"/>
    <d v="1899-12-30T16:38:00"/>
    <d v="2011-07-24T00:00:00"/>
    <d v="1899-12-30T20:04:00"/>
    <n v="70"/>
    <n v="206"/>
    <s v="Ticket"/>
    <s v="Sunday"/>
    <s v="Afternoon"/>
    <x v="11"/>
    <s v="20"/>
  </r>
  <r>
    <x v="0"/>
    <n v="5"/>
    <d v="2011-07-24T00:00:00"/>
    <x v="209"/>
    <d v="1899-12-30T16:39:00"/>
    <d v="2011-07-24T00:00:00"/>
    <d v="1899-12-30T19:20:00"/>
    <n v="50"/>
    <n v="161"/>
    <s v="Ticket"/>
    <s v="Sunday"/>
    <s v="Afternoon"/>
    <x v="11"/>
    <s v="19"/>
  </r>
  <r>
    <x v="0"/>
    <n v="6"/>
    <d v="2011-07-24T00:00:00"/>
    <x v="209"/>
    <d v="1899-12-30T16:43:00"/>
    <d v="2011-07-24T00:00:00"/>
    <d v="1899-12-30T18:08:00"/>
    <n v="50"/>
    <n v="85"/>
    <s v="Ticket"/>
    <s v="Sunday"/>
    <s v="Afternoon"/>
    <x v="11"/>
    <s v="18"/>
  </r>
  <r>
    <x v="0"/>
    <n v="8"/>
    <d v="2011-07-24T00:00:00"/>
    <x v="209"/>
    <d v="1899-12-30T16:45:00"/>
    <d v="2011-07-24T00:00:00"/>
    <d v="1899-12-30T17:59:00"/>
    <n v="50"/>
    <n v="74"/>
    <s v="Ticket"/>
    <s v="Sunday"/>
    <s v="Afternoon"/>
    <x v="11"/>
    <s v="17"/>
  </r>
  <r>
    <x v="0"/>
    <n v="6"/>
    <d v="2011-07-24T00:00:00"/>
    <x v="209"/>
    <d v="1899-12-30T16:47:00"/>
    <d v="2011-07-24T00:00:00"/>
    <d v="1899-12-30T18:34:00"/>
    <n v="50"/>
    <n v="107"/>
    <s v="Ticket"/>
    <s v="Sunday"/>
    <s v="Afternoon"/>
    <x v="11"/>
    <s v="18"/>
  </r>
  <r>
    <x v="0"/>
    <n v="8"/>
    <d v="2011-07-24T00:00:00"/>
    <x v="209"/>
    <d v="1899-12-30T16:52:00"/>
    <d v="2011-07-24T00:00:00"/>
    <d v="1899-12-30T20:01:00"/>
    <n v="70"/>
    <n v="189"/>
    <s v="Ticket"/>
    <s v="Sunday"/>
    <s v="Afternoon"/>
    <x v="11"/>
    <s v="20"/>
  </r>
  <r>
    <x v="0"/>
    <n v="6"/>
    <d v="2011-07-24T00:00:00"/>
    <x v="209"/>
    <d v="1899-12-30T18:07:00"/>
    <d v="2011-07-24T00:00:00"/>
    <d v="1899-12-30T19:03:00"/>
    <n v="50"/>
    <n v="56"/>
    <s v="Ticket"/>
    <s v="Sunday"/>
    <s v="Evening"/>
    <x v="12"/>
    <s v="19"/>
  </r>
  <r>
    <x v="0"/>
    <n v="5"/>
    <d v="2011-07-24T00:00:00"/>
    <x v="209"/>
    <d v="1899-12-30T18:20:00"/>
    <d v="2011-07-24T00:00:00"/>
    <d v="1899-12-30T23:02:00"/>
    <n v="90"/>
    <n v="282"/>
    <s v="Ticket"/>
    <s v="Sunday"/>
    <s v="Evening"/>
    <x v="12"/>
    <s v="23"/>
  </r>
  <r>
    <x v="0"/>
    <n v="6"/>
    <d v="2011-07-24T00:00:00"/>
    <x v="209"/>
    <d v="1899-12-30T18:20:00"/>
    <d v="2011-07-24T00:00:00"/>
    <d v="1899-12-30T19:59:00"/>
    <n v="50"/>
    <n v="99"/>
    <s v="Ticket"/>
    <s v="Sunday"/>
    <s v="Evening"/>
    <x v="12"/>
    <s v="19"/>
  </r>
  <r>
    <x v="0"/>
    <n v="5"/>
    <d v="2011-07-24T00:00:00"/>
    <x v="209"/>
    <d v="1899-12-30T18:44:00"/>
    <d v="2011-07-24T00:00:00"/>
    <d v="1899-12-30T19:54:00"/>
    <n v="50"/>
    <n v="70"/>
    <s v="Ticket"/>
    <s v="Sunday"/>
    <s v="Evening"/>
    <x v="12"/>
    <s v="19"/>
  </r>
  <r>
    <x v="0"/>
    <n v="6"/>
    <d v="2011-07-24T00:00:00"/>
    <x v="209"/>
    <d v="1899-12-30T19:18:00"/>
    <d v="2011-07-24T00:00:00"/>
    <d v="1899-12-30T21:47:00"/>
    <n v="50"/>
    <n v="149"/>
    <s v="Ticket"/>
    <s v="Sunday"/>
    <s v="Evening"/>
    <x v="7"/>
    <s v="21"/>
  </r>
  <r>
    <x v="0"/>
    <n v="6"/>
    <d v="2011-07-24T00:00:00"/>
    <x v="209"/>
    <d v="1899-12-30T19:42:00"/>
    <d v="2011-07-24T00:00:00"/>
    <d v="1899-12-30T20:44:00"/>
    <n v="50"/>
    <n v="62"/>
    <s v="Ticket"/>
    <s v="Sunday"/>
    <s v="Evening"/>
    <x v="7"/>
    <s v="20"/>
  </r>
  <r>
    <x v="0"/>
    <n v="8"/>
    <d v="2011-07-24T00:00:00"/>
    <x v="209"/>
    <d v="1899-12-30T20:12:00"/>
    <d v="2011-07-24T00:00:00"/>
    <d v="1899-12-30T23:00:00"/>
    <n v="50"/>
    <n v="168"/>
    <s v="Ticket"/>
    <s v="Sunday"/>
    <s v="Evening"/>
    <x v="8"/>
    <s v="23"/>
  </r>
  <r>
    <x v="0"/>
    <n v="5"/>
    <d v="2011-07-24T00:00:00"/>
    <x v="209"/>
    <d v="1899-12-30T20:24:00"/>
    <d v="2011-07-24T00:00:00"/>
    <d v="1899-12-30T23:08:00"/>
    <n v="50"/>
    <n v="164"/>
    <s v="Ticket"/>
    <s v="Sunday"/>
    <s v="Evening"/>
    <x v="8"/>
    <s v="23"/>
  </r>
  <r>
    <x v="0"/>
    <n v="6"/>
    <d v="2011-07-24T00:00:00"/>
    <x v="209"/>
    <d v="1899-12-30T20:58:00"/>
    <d v="2011-07-25T00:00:00"/>
    <d v="1899-12-30T02:11:00"/>
    <n v="110"/>
    <n v="313"/>
    <s v="Ticket"/>
    <s v="Sunday"/>
    <s v="Evening"/>
    <x v="8"/>
    <s v="02"/>
  </r>
  <r>
    <x v="0"/>
    <n v="5"/>
    <d v="2011-07-24T00:00:00"/>
    <x v="209"/>
    <d v="1899-12-30T22:38:00"/>
    <d v="2011-07-24T00:00:00"/>
    <d v="1899-12-30T23:51:00"/>
    <n v="50"/>
    <n v="73"/>
    <s v="Ticket"/>
    <s v="Sunday"/>
    <s v="Night"/>
    <x v="9"/>
    <s v="23"/>
  </r>
  <r>
    <x v="0"/>
    <n v="5"/>
    <d v="2011-07-30T00:00:00"/>
    <x v="210"/>
    <d v="1899-12-30T07:05:00"/>
    <d v="2011-07-30T00:00:00"/>
    <d v="1899-12-30T08:56:00"/>
    <n v="50"/>
    <n v="111"/>
    <s v="Ticket"/>
    <s v="Saturday"/>
    <s v="Night"/>
    <x v="17"/>
    <s v="08"/>
  </r>
  <r>
    <x v="0"/>
    <n v="5"/>
    <d v="2011-07-30T00:00:00"/>
    <x v="210"/>
    <d v="1899-12-30T12:18:00"/>
    <d v="2011-07-30T00:00:00"/>
    <d v="1899-12-30T12:45:00"/>
    <n v="50"/>
    <n v="27"/>
    <s v="Ticket"/>
    <s v="Saturday"/>
    <s v="Morning"/>
    <x v="2"/>
    <s v="12"/>
  </r>
  <r>
    <x v="0"/>
    <n v="5"/>
    <d v="2011-07-30T00:00:00"/>
    <x v="210"/>
    <d v="1899-12-30T12:29:00"/>
    <d v="2011-07-30T00:00:00"/>
    <d v="1899-12-30T15:18:00"/>
    <n v="50"/>
    <n v="169"/>
    <s v="Ticket"/>
    <s v="Saturday"/>
    <s v="Morning"/>
    <x v="2"/>
    <s v="15"/>
  </r>
  <r>
    <x v="0"/>
    <n v="8"/>
    <d v="2011-07-30T00:00:00"/>
    <x v="210"/>
    <d v="1899-12-30T12:35:00"/>
    <d v="2011-07-30T00:00:00"/>
    <d v="1899-12-30T18:32:00"/>
    <n v="110"/>
    <n v="357"/>
    <s v="Ticket"/>
    <s v="Saturday"/>
    <s v="Morning"/>
    <x v="2"/>
    <s v="18"/>
  </r>
  <r>
    <x v="0"/>
    <n v="8"/>
    <d v="2011-07-30T00:00:00"/>
    <x v="210"/>
    <d v="1899-12-30T13:00:00"/>
    <d v="2011-07-30T00:00:00"/>
    <d v="1899-12-30T17:45:00"/>
    <n v="90"/>
    <n v="285"/>
    <s v="Ticket"/>
    <s v="Saturday"/>
    <s v="Morning"/>
    <x v="3"/>
    <s v="17"/>
  </r>
  <r>
    <x v="0"/>
    <n v="5"/>
    <d v="2011-07-30T00:00:00"/>
    <x v="210"/>
    <d v="1899-12-30T13:23:00"/>
    <d v="2011-07-30T00:00:00"/>
    <d v="1899-12-30T20:00:00"/>
    <n v="130"/>
    <n v="397"/>
    <s v="Ticket"/>
    <s v="Saturday"/>
    <s v="Morning"/>
    <x v="3"/>
    <s v="20"/>
  </r>
  <r>
    <x v="0"/>
    <n v="6"/>
    <d v="2011-07-30T00:00:00"/>
    <x v="210"/>
    <d v="1899-12-30T13:23:00"/>
    <d v="2011-07-30T00:00:00"/>
    <d v="1899-12-30T18:58:00"/>
    <n v="110"/>
    <n v="335"/>
    <s v="Ticket"/>
    <s v="Saturday"/>
    <s v="Morning"/>
    <x v="3"/>
    <s v="18"/>
  </r>
  <r>
    <x v="0"/>
    <n v="5"/>
    <d v="2011-07-30T00:00:00"/>
    <x v="210"/>
    <d v="1899-12-30T14:25:00"/>
    <d v="2011-07-30T00:00:00"/>
    <d v="1899-12-30T16:53:00"/>
    <n v="50"/>
    <n v="148"/>
    <s v="Ticket"/>
    <s v="Saturday"/>
    <s v="Afternoon"/>
    <x v="4"/>
    <s v="16"/>
  </r>
  <r>
    <x v="0"/>
    <n v="5"/>
    <d v="2011-07-30T00:00:00"/>
    <x v="210"/>
    <d v="1899-12-30T14:42:00"/>
    <d v="2011-07-30T00:00:00"/>
    <d v="1899-12-30T17:36:00"/>
    <n v="50"/>
    <n v="174"/>
    <s v="Ticket"/>
    <s v="Saturday"/>
    <s v="Afternoon"/>
    <x v="4"/>
    <s v="17"/>
  </r>
  <r>
    <x v="0"/>
    <n v="8"/>
    <d v="2011-07-30T00:00:00"/>
    <x v="210"/>
    <d v="1899-12-30T15:22:00"/>
    <d v="2011-07-30T00:00:00"/>
    <d v="1899-12-30T19:25:00"/>
    <n v="90"/>
    <n v="243"/>
    <s v="Ticket"/>
    <s v="Saturday"/>
    <s v="Afternoon"/>
    <x v="5"/>
    <s v="19"/>
  </r>
  <r>
    <x v="0"/>
    <n v="5"/>
    <d v="2011-07-30T00:00:00"/>
    <x v="210"/>
    <d v="1899-12-30T17:23:00"/>
    <d v="2011-07-30T00:00:00"/>
    <d v="1899-12-30T20:42:00"/>
    <n v="70"/>
    <n v="199"/>
    <s v="Ticket"/>
    <s v="Saturday"/>
    <s v="Afternoon"/>
    <x v="6"/>
    <s v="20"/>
  </r>
  <r>
    <x v="0"/>
    <n v="5"/>
    <d v="2011-07-30T00:00:00"/>
    <x v="210"/>
    <d v="1899-12-30T17:31:00"/>
    <d v="2011-07-30T00:00:00"/>
    <d v="1899-12-30T20:46:00"/>
    <n v="70"/>
    <n v="195"/>
    <s v="Ticket"/>
    <s v="Saturday"/>
    <s v="Afternoon"/>
    <x v="6"/>
    <s v="20"/>
  </r>
  <r>
    <x v="0"/>
    <n v="5"/>
    <d v="2011-07-30T00:00:00"/>
    <x v="210"/>
    <d v="1899-12-30T18:10:00"/>
    <d v="2011-07-31T00:00:00"/>
    <d v="1899-12-30T01:36:00"/>
    <n v="150"/>
    <n v="446"/>
    <s v="Ticket"/>
    <s v="Saturday"/>
    <s v="Evening"/>
    <x v="12"/>
    <s v="01"/>
  </r>
  <r>
    <x v="0"/>
    <n v="6"/>
    <d v="2011-07-30T00:00:00"/>
    <x v="210"/>
    <d v="1899-12-30T19:44:00"/>
    <d v="2011-07-30T00:00:00"/>
    <d v="1899-12-30T22:52:00"/>
    <n v="70"/>
    <n v="188"/>
    <s v="Ticket"/>
    <s v="Saturday"/>
    <s v="Evening"/>
    <x v="7"/>
    <s v="22"/>
  </r>
  <r>
    <x v="0"/>
    <n v="6"/>
    <d v="2011-07-30T00:00:00"/>
    <x v="210"/>
    <d v="1899-12-30T21:56:00"/>
    <d v="2011-07-31T00:00:00"/>
    <d v="1899-12-30T00:09:00"/>
    <n v="50"/>
    <n v="133"/>
    <s v="Ticket"/>
    <s v="Saturday"/>
    <s v="Evening"/>
    <x v="13"/>
    <s v="00"/>
  </r>
  <r>
    <x v="0"/>
    <n v="6"/>
    <d v="2011-07-30T00:00:00"/>
    <x v="210"/>
    <d v="1899-12-30T22:32:00"/>
    <d v="2011-07-31T00:00:00"/>
    <d v="1899-12-30T00:51:00"/>
    <n v="50"/>
    <n v="139"/>
    <s v="Ticket"/>
    <s v="Saturday"/>
    <s v="Night"/>
    <x v="9"/>
    <s v="00"/>
  </r>
  <r>
    <x v="0"/>
    <n v="8"/>
    <d v="2011-07-31T00:00:00"/>
    <x v="211"/>
    <d v="1899-12-30T11:58:00"/>
    <d v="2011-07-31T00:00:00"/>
    <d v="1899-12-30T14:13:00"/>
    <n v="50"/>
    <n v="135"/>
    <s v="Ticket"/>
    <s v="Sunday"/>
    <s v="Morning"/>
    <x v="1"/>
    <s v="14"/>
  </r>
  <r>
    <x v="0"/>
    <n v="6"/>
    <d v="2011-07-31T00:00:00"/>
    <x v="211"/>
    <d v="1899-12-30T12:19:00"/>
    <d v="2011-07-31T00:00:00"/>
    <d v="1899-12-30T15:34:00"/>
    <n v="70"/>
    <n v="195"/>
    <s v="Ticket"/>
    <s v="Sunday"/>
    <s v="Morning"/>
    <x v="2"/>
    <s v="15"/>
  </r>
  <r>
    <x v="0"/>
    <n v="8"/>
    <d v="2011-07-31T00:00:00"/>
    <x v="211"/>
    <d v="1899-12-30T12:36:00"/>
    <d v="2011-07-31T00:00:00"/>
    <d v="1899-12-30T15:48:00"/>
    <n v="70"/>
    <n v="192"/>
    <s v="Ticket"/>
    <s v="Sunday"/>
    <s v="Morning"/>
    <x v="2"/>
    <s v="15"/>
  </r>
  <r>
    <x v="0"/>
    <n v="5"/>
    <d v="2011-07-31T00:00:00"/>
    <x v="211"/>
    <d v="1899-12-30T12:48:00"/>
    <d v="2011-07-31T00:00:00"/>
    <d v="1899-12-30T14:42:00"/>
    <n v="50"/>
    <n v="114"/>
    <s v="Ticket"/>
    <s v="Sunday"/>
    <s v="Morning"/>
    <x v="2"/>
    <s v="14"/>
  </r>
  <r>
    <x v="0"/>
    <n v="6"/>
    <d v="2011-07-31T00:00:00"/>
    <x v="211"/>
    <d v="1899-12-30T13:05:00"/>
    <d v="2011-07-31T00:00:00"/>
    <d v="1899-12-30T15:38:00"/>
    <n v="50"/>
    <n v="153"/>
    <s v="Ticket"/>
    <s v="Sunday"/>
    <s v="Morning"/>
    <x v="3"/>
    <s v="15"/>
  </r>
  <r>
    <x v="0"/>
    <n v="5"/>
    <d v="2011-07-31T00:00:00"/>
    <x v="211"/>
    <d v="1899-12-30T14:28:00"/>
    <d v="2011-07-31T00:00:00"/>
    <d v="1899-12-30T15:55:00"/>
    <n v="50"/>
    <n v="87"/>
    <s v="Ticket"/>
    <s v="Sunday"/>
    <s v="Afternoon"/>
    <x v="4"/>
    <s v="15"/>
  </r>
  <r>
    <x v="0"/>
    <n v="6"/>
    <d v="2011-07-31T00:00:00"/>
    <x v="211"/>
    <d v="1899-12-30T14:53:00"/>
    <d v="2011-07-31T00:00:00"/>
    <d v="1899-12-30T17:12:00"/>
    <n v="50"/>
    <n v="139"/>
    <s v="Ticket"/>
    <s v="Sunday"/>
    <s v="Afternoon"/>
    <x v="4"/>
    <s v="17"/>
  </r>
  <r>
    <x v="0"/>
    <n v="5"/>
    <d v="2011-07-31T00:00:00"/>
    <x v="211"/>
    <d v="1899-12-30T16:50:00"/>
    <d v="2011-07-31T00:00:00"/>
    <d v="1899-12-30T20:21:00"/>
    <n v="70"/>
    <n v="211"/>
    <s v="Ticket"/>
    <s v="Sunday"/>
    <s v="Afternoon"/>
    <x v="11"/>
    <s v="20"/>
  </r>
  <r>
    <x v="0"/>
    <n v="8"/>
    <d v="2011-07-31T00:00:00"/>
    <x v="211"/>
    <d v="1899-12-30T17:30:00"/>
    <d v="2011-07-31T00:00:00"/>
    <d v="1899-12-30T22:08:00"/>
    <n v="90"/>
    <n v="278"/>
    <s v="Ticket"/>
    <s v="Sunday"/>
    <s v="Afternoon"/>
    <x v="6"/>
    <s v="22"/>
  </r>
  <r>
    <x v="0"/>
    <n v="5"/>
    <d v="2011-07-31T00:00:00"/>
    <x v="211"/>
    <d v="1899-12-30T17:37:00"/>
    <d v="2011-07-31T00:00:00"/>
    <d v="1899-12-30T19:50:00"/>
    <n v="50"/>
    <n v="133"/>
    <s v="Ticket"/>
    <s v="Sunday"/>
    <s v="Afternoon"/>
    <x v="6"/>
    <s v="19"/>
  </r>
  <r>
    <x v="0"/>
    <n v="5"/>
    <d v="2011-07-31T00:00:00"/>
    <x v="211"/>
    <d v="1899-12-30T17:58:00"/>
    <d v="2011-07-31T00:00:00"/>
    <d v="1899-12-30T19:50:00"/>
    <n v="50"/>
    <n v="112"/>
    <s v="Ticket"/>
    <s v="Sunday"/>
    <s v="Afternoon"/>
    <x v="6"/>
    <s v="19"/>
  </r>
  <r>
    <x v="0"/>
    <n v="8"/>
    <d v="2011-07-31T00:00:00"/>
    <x v="211"/>
    <d v="1899-12-30T18:06:00"/>
    <d v="2011-07-31T00:00:00"/>
    <d v="1899-12-30T22:30:00"/>
    <n v="90"/>
    <n v="264"/>
    <s v="Ticket"/>
    <s v="Sunday"/>
    <s v="Evening"/>
    <x v="12"/>
    <s v="22"/>
  </r>
  <r>
    <x v="0"/>
    <n v="5"/>
    <d v="2011-07-31T00:00:00"/>
    <x v="211"/>
    <d v="1899-12-30T19:05:00"/>
    <d v="2011-08-01T00:00:00"/>
    <d v="1899-12-30T00:15:00"/>
    <n v="110"/>
    <n v="310"/>
    <s v="Ticket"/>
    <s v="Sunday"/>
    <s v="Evening"/>
    <x v="7"/>
    <s v="00"/>
  </r>
  <r>
    <x v="0"/>
    <n v="5"/>
    <d v="2011-07-31T00:00:00"/>
    <x v="211"/>
    <d v="1899-12-30T19:07:00"/>
    <d v="2011-07-31T00:00:00"/>
    <d v="1899-12-30T23:11:00"/>
    <n v="90"/>
    <n v="244"/>
    <s v="Ticket"/>
    <s v="Sunday"/>
    <s v="Evening"/>
    <x v="7"/>
    <s v="23"/>
  </r>
  <r>
    <x v="0"/>
    <n v="8"/>
    <d v="2011-07-31T00:00:00"/>
    <x v="211"/>
    <d v="1899-12-30T19:26:00"/>
    <d v="2011-07-31T00:00:00"/>
    <d v="1899-12-30T22:05:00"/>
    <n v="50"/>
    <n v="159"/>
    <s v="Ticket"/>
    <s v="Sunday"/>
    <s v="Evening"/>
    <x v="7"/>
    <s v="22"/>
  </r>
  <r>
    <x v="0"/>
    <n v="8"/>
    <d v="2011-07-31T00:00:00"/>
    <x v="211"/>
    <d v="1899-12-30T20:31:00"/>
    <d v="2011-07-31T00:00:00"/>
    <d v="1899-12-30T22:58:00"/>
    <n v="50"/>
    <n v="147"/>
    <s v="Ticket"/>
    <s v="Sunday"/>
    <s v="Evening"/>
    <x v="8"/>
    <s v="22"/>
  </r>
  <r>
    <x v="0"/>
    <n v="5"/>
    <d v="2011-07-31T00:00:00"/>
    <x v="211"/>
    <d v="1899-12-30T20:35:00"/>
    <d v="2011-08-01T00:00:00"/>
    <d v="1899-12-30T00:05:00"/>
    <n v="70"/>
    <n v="210"/>
    <s v="Ticket"/>
    <s v="Sunday"/>
    <s v="Evening"/>
    <x v="8"/>
    <s v="00"/>
  </r>
  <r>
    <x v="0"/>
    <n v="8"/>
    <d v="2011-07-31T00:00:00"/>
    <x v="211"/>
    <d v="1899-12-30T22:02:00"/>
    <d v="2011-07-31T00:00:00"/>
    <d v="1899-12-30T22:11:00"/>
    <n v="0"/>
    <n v="9"/>
    <s v="Pass"/>
    <s v="Sunday"/>
    <s v="Night"/>
    <x v="9"/>
    <s v="22"/>
  </r>
  <r>
    <x v="0"/>
    <n v="6"/>
    <d v="2011-07-31T00:00:00"/>
    <x v="211"/>
    <d v="1899-12-30T22:15:00"/>
    <d v="2011-07-31T00:00:00"/>
    <d v="1899-12-30T23:13:00"/>
    <n v="50"/>
    <n v="58"/>
    <s v="Ticket"/>
    <s v="Sunday"/>
    <s v="Night"/>
    <x v="9"/>
    <s v="23"/>
  </r>
  <r>
    <x v="0"/>
    <n v="6"/>
    <d v="2011-07-31T00:00:00"/>
    <x v="211"/>
    <d v="1899-12-30T22:45:00"/>
    <d v="2011-08-01T00:00:00"/>
    <d v="1899-12-30T01:44:00"/>
    <n v="50"/>
    <n v="179"/>
    <s v="Ticket"/>
    <s v="Sunday"/>
    <s v="Night"/>
    <x v="9"/>
    <s v="01"/>
  </r>
  <r>
    <x v="0"/>
    <n v="8"/>
    <d v="2011-08-06T00:00:00"/>
    <x v="212"/>
    <d v="1899-12-30T10:39:00"/>
    <d v="2011-08-06T00:00:00"/>
    <d v="1899-12-30T13:45:00"/>
    <n v="70"/>
    <n v="186"/>
    <s v="Ticket"/>
    <s v="Saturday"/>
    <s v="Morning"/>
    <x v="0"/>
    <s v="13"/>
  </r>
  <r>
    <x v="0"/>
    <n v="5"/>
    <d v="2011-08-06T00:00:00"/>
    <x v="212"/>
    <d v="1899-12-30T10:55:00"/>
    <d v="2011-08-06T00:00:00"/>
    <d v="1899-12-30T15:57:00"/>
    <n v="110"/>
    <n v="302"/>
    <s v="Ticket"/>
    <s v="Saturday"/>
    <s v="Morning"/>
    <x v="0"/>
    <s v="15"/>
  </r>
  <r>
    <x v="0"/>
    <n v="5"/>
    <d v="2011-08-06T00:00:00"/>
    <x v="212"/>
    <d v="1899-12-30T12:37:00"/>
    <d v="2011-08-06T00:00:00"/>
    <d v="1899-12-30T15:24:00"/>
    <n v="50"/>
    <n v="167"/>
    <s v="Ticket"/>
    <s v="Saturday"/>
    <s v="Morning"/>
    <x v="2"/>
    <s v="15"/>
  </r>
  <r>
    <x v="0"/>
    <n v="8"/>
    <d v="2011-08-06T00:00:00"/>
    <x v="212"/>
    <d v="1899-12-30T12:53:00"/>
    <d v="2011-08-06T00:00:00"/>
    <d v="1899-12-30T14:15:00"/>
    <n v="50"/>
    <n v="82"/>
    <s v="Ticket"/>
    <s v="Saturday"/>
    <s v="Morning"/>
    <x v="2"/>
    <s v="14"/>
  </r>
  <r>
    <x v="0"/>
    <n v="5"/>
    <d v="2011-08-06T00:00:00"/>
    <x v="212"/>
    <d v="1899-12-30T13:13:00"/>
    <d v="2011-08-06T00:00:00"/>
    <d v="1899-12-30T17:11:00"/>
    <n v="70"/>
    <n v="238"/>
    <s v="Ticket"/>
    <s v="Saturday"/>
    <s v="Morning"/>
    <x v="3"/>
    <s v="17"/>
  </r>
  <r>
    <x v="0"/>
    <n v="5"/>
    <d v="2011-08-06T00:00:00"/>
    <x v="212"/>
    <d v="1899-12-30T13:21:00"/>
    <d v="2011-08-06T00:00:00"/>
    <d v="1899-12-30T19:06:00"/>
    <n v="110"/>
    <n v="345"/>
    <s v="Ticket"/>
    <s v="Saturday"/>
    <s v="Morning"/>
    <x v="3"/>
    <s v="19"/>
  </r>
  <r>
    <x v="0"/>
    <n v="6"/>
    <d v="2011-08-06T00:00:00"/>
    <x v="212"/>
    <d v="1899-12-30T13:58:00"/>
    <d v="2011-08-06T00:00:00"/>
    <d v="1899-12-30T16:11:00"/>
    <n v="50"/>
    <n v="133"/>
    <s v="Ticket"/>
    <s v="Saturday"/>
    <s v="Morning"/>
    <x v="3"/>
    <s v="16"/>
  </r>
  <r>
    <x v="0"/>
    <n v="5"/>
    <d v="2011-08-06T00:00:00"/>
    <x v="212"/>
    <d v="1899-12-30T14:13:00"/>
    <d v="2011-08-06T00:00:00"/>
    <d v="1899-12-30T16:23:00"/>
    <n v="50"/>
    <n v="130"/>
    <s v="Ticket"/>
    <s v="Saturday"/>
    <s v="Afternoon"/>
    <x v="4"/>
    <s v="16"/>
  </r>
  <r>
    <x v="0"/>
    <n v="5"/>
    <d v="2011-08-06T00:00:00"/>
    <x v="212"/>
    <d v="1899-12-30T14:56:00"/>
    <d v="2011-08-06T00:00:00"/>
    <d v="1899-12-30T17:43:00"/>
    <n v="50"/>
    <n v="167"/>
    <s v="Ticket"/>
    <s v="Saturday"/>
    <s v="Afternoon"/>
    <x v="4"/>
    <s v="17"/>
  </r>
  <r>
    <x v="0"/>
    <n v="8"/>
    <d v="2011-08-06T00:00:00"/>
    <x v="212"/>
    <d v="1899-12-30T15:21:00"/>
    <d v="2011-08-06T00:00:00"/>
    <d v="1899-12-30T18:58:00"/>
    <n v="70"/>
    <n v="217"/>
    <s v="Ticket"/>
    <s v="Saturday"/>
    <s v="Afternoon"/>
    <x v="5"/>
    <s v="18"/>
  </r>
  <r>
    <x v="0"/>
    <n v="8"/>
    <d v="2011-08-06T00:00:00"/>
    <x v="212"/>
    <d v="1899-12-30T16:08:00"/>
    <d v="2011-08-06T00:00:00"/>
    <d v="1899-12-30T18:14:00"/>
    <n v="50"/>
    <n v="126"/>
    <s v="Ticket"/>
    <s v="Saturday"/>
    <s v="Afternoon"/>
    <x v="11"/>
    <s v="18"/>
  </r>
  <r>
    <x v="0"/>
    <n v="5"/>
    <d v="2011-08-06T00:00:00"/>
    <x v="212"/>
    <d v="1899-12-30T16:36:00"/>
    <d v="2011-08-06T00:00:00"/>
    <d v="1899-12-30T20:28:00"/>
    <n v="70"/>
    <n v="232"/>
    <s v="Ticket"/>
    <s v="Saturday"/>
    <s v="Afternoon"/>
    <x v="11"/>
    <s v="20"/>
  </r>
  <r>
    <x v="0"/>
    <n v="8"/>
    <d v="2011-08-06T00:00:00"/>
    <x v="212"/>
    <d v="1899-12-30T16:36:00"/>
    <d v="2011-08-06T00:00:00"/>
    <d v="1899-12-30T19:20:00"/>
    <n v="50"/>
    <n v="164"/>
    <s v="Ticket"/>
    <s v="Saturday"/>
    <s v="Afternoon"/>
    <x v="11"/>
    <s v="19"/>
  </r>
  <r>
    <x v="0"/>
    <n v="8"/>
    <d v="2011-08-06T00:00:00"/>
    <x v="212"/>
    <d v="1899-12-30T16:39:00"/>
    <d v="2011-08-06T00:00:00"/>
    <d v="1899-12-30T21:28:00"/>
    <n v="90"/>
    <n v="289"/>
    <s v="Ticket"/>
    <s v="Saturday"/>
    <s v="Afternoon"/>
    <x v="11"/>
    <s v="21"/>
  </r>
  <r>
    <x v="0"/>
    <n v="5"/>
    <d v="2011-08-06T00:00:00"/>
    <x v="212"/>
    <d v="1899-12-30T16:44:00"/>
    <d v="2011-08-06T00:00:00"/>
    <d v="1899-12-30T17:35:00"/>
    <n v="50"/>
    <n v="51"/>
    <s v="Ticket"/>
    <s v="Saturday"/>
    <s v="Afternoon"/>
    <x v="11"/>
    <s v="17"/>
  </r>
  <r>
    <x v="0"/>
    <n v="5"/>
    <d v="2011-08-06T00:00:00"/>
    <x v="212"/>
    <d v="1899-12-30T16:52:00"/>
    <d v="2011-08-06T00:00:00"/>
    <d v="1899-12-30T18:28:00"/>
    <n v="50"/>
    <n v="96"/>
    <s v="Ticket"/>
    <s v="Saturday"/>
    <s v="Afternoon"/>
    <x v="11"/>
    <s v="18"/>
  </r>
  <r>
    <x v="0"/>
    <n v="8"/>
    <d v="2011-08-06T00:00:00"/>
    <x v="212"/>
    <d v="1899-12-30T17:04:00"/>
    <d v="2011-08-06T00:00:00"/>
    <d v="1899-12-30T18:24:00"/>
    <n v="50"/>
    <n v="80"/>
    <s v="Ticket"/>
    <s v="Saturday"/>
    <s v="Afternoon"/>
    <x v="6"/>
    <s v="18"/>
  </r>
  <r>
    <x v="0"/>
    <n v="5"/>
    <d v="2011-08-06T00:00:00"/>
    <x v="212"/>
    <d v="1899-12-30T18:13:00"/>
    <d v="2011-08-06T00:00:00"/>
    <d v="1899-12-30T20:55:00"/>
    <n v="50"/>
    <n v="162"/>
    <s v="Ticket"/>
    <s v="Saturday"/>
    <s v="Evening"/>
    <x v="12"/>
    <s v="20"/>
  </r>
  <r>
    <x v="0"/>
    <n v="5"/>
    <d v="2011-08-06T00:00:00"/>
    <x v="212"/>
    <d v="1899-12-30T18:39:00"/>
    <d v="2011-08-06T00:00:00"/>
    <d v="1899-12-30T19:35:00"/>
    <n v="50"/>
    <n v="56"/>
    <s v="Ticket"/>
    <s v="Saturday"/>
    <s v="Evening"/>
    <x v="12"/>
    <s v="19"/>
  </r>
  <r>
    <x v="0"/>
    <n v="5"/>
    <d v="2011-08-06T00:00:00"/>
    <x v="212"/>
    <d v="1899-12-30T18:56:00"/>
    <d v="2011-08-06T00:00:00"/>
    <d v="1899-12-30T22:59:00"/>
    <n v="90"/>
    <n v="243"/>
    <s v="Ticket"/>
    <s v="Saturday"/>
    <s v="Evening"/>
    <x v="12"/>
    <s v="22"/>
  </r>
  <r>
    <x v="0"/>
    <n v="5"/>
    <d v="2011-08-06T00:00:00"/>
    <x v="212"/>
    <d v="1899-12-30T19:14:00"/>
    <d v="2011-08-06T00:00:00"/>
    <d v="1899-12-30T22:16:00"/>
    <n v="70"/>
    <n v="182"/>
    <s v="Ticket"/>
    <s v="Saturday"/>
    <s v="Evening"/>
    <x v="7"/>
    <s v="22"/>
  </r>
  <r>
    <x v="0"/>
    <n v="8"/>
    <d v="2011-08-06T00:00:00"/>
    <x v="212"/>
    <d v="1899-12-30T19:40:00"/>
    <d v="2011-08-06T00:00:00"/>
    <d v="1899-12-30T23:17:00"/>
    <n v="70"/>
    <n v="217"/>
    <s v="Ticket"/>
    <s v="Saturday"/>
    <s v="Evening"/>
    <x v="7"/>
    <s v="23"/>
  </r>
  <r>
    <x v="0"/>
    <n v="5"/>
    <d v="2011-08-06T00:00:00"/>
    <x v="212"/>
    <d v="1899-12-30T19:48:00"/>
    <d v="2011-08-07T00:00:00"/>
    <d v="1899-12-30T00:01:00"/>
    <n v="90"/>
    <n v="253"/>
    <s v="Ticket"/>
    <s v="Saturday"/>
    <s v="Evening"/>
    <x v="7"/>
    <s v="00"/>
  </r>
  <r>
    <x v="0"/>
    <n v="5"/>
    <d v="2011-08-06T00:00:00"/>
    <x v="212"/>
    <d v="1899-12-30T20:01:00"/>
    <d v="2011-08-06T00:00:00"/>
    <d v="1899-12-30T21:28:00"/>
    <n v="50"/>
    <n v="87"/>
    <s v="Ticket"/>
    <s v="Saturday"/>
    <s v="Evening"/>
    <x v="8"/>
    <s v="21"/>
  </r>
  <r>
    <x v="0"/>
    <n v="6"/>
    <d v="2011-08-06T00:00:00"/>
    <x v="212"/>
    <d v="1899-12-30T20:20:00"/>
    <d v="2011-08-06T00:00:00"/>
    <d v="1899-12-30T21:35:00"/>
    <n v="50"/>
    <n v="75"/>
    <s v="Ticket"/>
    <s v="Saturday"/>
    <s v="Evening"/>
    <x v="8"/>
    <s v="21"/>
  </r>
  <r>
    <x v="0"/>
    <n v="6"/>
    <d v="2011-08-06T00:00:00"/>
    <x v="212"/>
    <d v="1899-12-30T20:41:00"/>
    <d v="2011-08-06T00:00:00"/>
    <d v="1899-12-30T23:19:00"/>
    <n v="50"/>
    <n v="158"/>
    <s v="Ticket"/>
    <s v="Saturday"/>
    <s v="Evening"/>
    <x v="8"/>
    <s v="23"/>
  </r>
  <r>
    <x v="0"/>
    <n v="6"/>
    <d v="2011-08-06T00:00:00"/>
    <x v="212"/>
    <d v="1899-12-30T20:49:00"/>
    <d v="2011-08-06T00:00:00"/>
    <d v="1899-12-30T23:17:00"/>
    <n v="50"/>
    <n v="148"/>
    <s v="Ticket"/>
    <s v="Saturday"/>
    <s v="Evening"/>
    <x v="8"/>
    <s v="23"/>
  </r>
  <r>
    <x v="0"/>
    <n v="6"/>
    <d v="2011-08-06T00:00:00"/>
    <x v="212"/>
    <d v="1899-12-30T21:00:00"/>
    <d v="2011-08-07T00:00:00"/>
    <d v="1899-12-30T00:39:00"/>
    <n v="70"/>
    <n v="219"/>
    <s v="Ticket"/>
    <s v="Saturday"/>
    <s v="Evening"/>
    <x v="13"/>
    <s v="00"/>
  </r>
  <r>
    <x v="0"/>
    <n v="5"/>
    <d v="2011-08-06T00:00:00"/>
    <x v="212"/>
    <d v="1899-12-30T21:04:00"/>
    <d v="2011-08-06T00:00:00"/>
    <d v="1899-12-30T23:38:00"/>
    <n v="50"/>
    <n v="154"/>
    <s v="Ticket"/>
    <s v="Saturday"/>
    <s v="Evening"/>
    <x v="13"/>
    <s v="23"/>
  </r>
  <r>
    <x v="0"/>
    <n v="6"/>
    <d v="2011-08-06T00:00:00"/>
    <x v="212"/>
    <d v="1899-12-30T21:29:00"/>
    <d v="2011-08-07T00:00:00"/>
    <d v="1899-12-30T00:08:00"/>
    <n v="50"/>
    <n v="159"/>
    <s v="Ticket"/>
    <s v="Saturday"/>
    <s v="Evening"/>
    <x v="13"/>
    <s v="00"/>
  </r>
  <r>
    <x v="0"/>
    <n v="5"/>
    <d v="2011-08-07T00:00:00"/>
    <x v="213"/>
    <d v="1899-12-30T10:56:00"/>
    <d v="2011-08-07T00:00:00"/>
    <d v="1899-12-30T21:50:00"/>
    <n v="0"/>
    <n v="654"/>
    <s v="Pass"/>
    <s v="Sunday"/>
    <s v="Morning"/>
    <x v="0"/>
    <s v="21"/>
  </r>
  <r>
    <x v="0"/>
    <n v="6"/>
    <d v="2011-08-07T00:00:00"/>
    <x v="213"/>
    <d v="1899-12-30T13:07:00"/>
    <d v="2011-08-07T00:00:00"/>
    <d v="1899-12-30T17:28:00"/>
    <n v="90"/>
    <n v="261"/>
    <s v="Ticket"/>
    <s v="Sunday"/>
    <s v="Morning"/>
    <x v="3"/>
    <s v="17"/>
  </r>
  <r>
    <x v="0"/>
    <n v="5"/>
    <d v="2011-08-07T00:00:00"/>
    <x v="213"/>
    <d v="1899-12-30T13:19:00"/>
    <d v="2011-08-07T00:00:00"/>
    <d v="1899-12-30T18:25:00"/>
    <n v="110"/>
    <n v="306"/>
    <s v="Ticket"/>
    <s v="Sunday"/>
    <s v="Morning"/>
    <x v="3"/>
    <s v="18"/>
  </r>
  <r>
    <x v="0"/>
    <n v="8"/>
    <d v="2011-08-07T00:00:00"/>
    <x v="213"/>
    <d v="1899-12-30T13:21:00"/>
    <d v="2011-08-07T00:00:00"/>
    <d v="1899-12-30T15:43:00"/>
    <n v="50"/>
    <n v="142"/>
    <s v="Ticket"/>
    <s v="Sunday"/>
    <s v="Morning"/>
    <x v="3"/>
    <s v="15"/>
  </r>
  <r>
    <x v="0"/>
    <n v="8"/>
    <d v="2011-08-07T00:00:00"/>
    <x v="213"/>
    <d v="1899-12-30T13:32:00"/>
    <d v="2011-08-07T00:00:00"/>
    <d v="1899-12-30T19:20:00"/>
    <n v="110"/>
    <n v="348"/>
    <s v="Ticket"/>
    <s v="Sunday"/>
    <s v="Morning"/>
    <x v="3"/>
    <s v="19"/>
  </r>
  <r>
    <x v="0"/>
    <n v="8"/>
    <d v="2011-08-07T00:00:00"/>
    <x v="213"/>
    <d v="1899-12-30T13:32:00"/>
    <d v="2011-08-07T00:00:00"/>
    <d v="1899-12-30T21:54:00"/>
    <n v="170"/>
    <n v="502"/>
    <s v="Ticket"/>
    <s v="Sunday"/>
    <s v="Morning"/>
    <x v="3"/>
    <s v="21"/>
  </r>
  <r>
    <x v="0"/>
    <n v="5"/>
    <d v="2011-08-07T00:00:00"/>
    <x v="213"/>
    <d v="1899-12-30T13:45:00"/>
    <d v="2011-08-07T00:00:00"/>
    <d v="1899-12-30T15:00:00"/>
    <n v="50"/>
    <n v="75"/>
    <s v="Ticket"/>
    <s v="Sunday"/>
    <s v="Morning"/>
    <x v="3"/>
    <s v="15"/>
  </r>
  <r>
    <x v="0"/>
    <n v="8"/>
    <d v="2011-08-07T00:00:00"/>
    <x v="213"/>
    <d v="1899-12-30T13:51:00"/>
    <d v="2011-08-07T00:00:00"/>
    <d v="1899-12-30T17:25:00"/>
    <n v="70"/>
    <n v="214"/>
    <s v="Ticket"/>
    <s v="Sunday"/>
    <s v="Morning"/>
    <x v="3"/>
    <s v="17"/>
  </r>
  <r>
    <x v="0"/>
    <n v="6"/>
    <d v="2011-08-07T00:00:00"/>
    <x v="213"/>
    <d v="1899-12-30T13:57:00"/>
    <d v="2011-08-07T00:00:00"/>
    <d v="1899-12-30T16:22:00"/>
    <n v="50"/>
    <n v="145"/>
    <s v="Ticket"/>
    <s v="Sunday"/>
    <s v="Morning"/>
    <x v="3"/>
    <s v="16"/>
  </r>
  <r>
    <x v="0"/>
    <n v="8"/>
    <d v="2011-08-07T00:00:00"/>
    <x v="213"/>
    <d v="1899-12-30T14:05:00"/>
    <d v="2011-08-07T00:00:00"/>
    <d v="1899-12-30T17:05:00"/>
    <n v="50"/>
    <n v="180"/>
    <s v="Ticket"/>
    <s v="Sunday"/>
    <s v="Afternoon"/>
    <x v="4"/>
    <s v="17"/>
  </r>
  <r>
    <x v="0"/>
    <n v="6"/>
    <d v="2011-08-07T00:00:00"/>
    <x v="213"/>
    <d v="1899-12-30T14:47:00"/>
    <d v="2011-08-07T00:00:00"/>
    <d v="1899-12-30T19:40:00"/>
    <n v="90"/>
    <n v="293"/>
    <s v="Ticket"/>
    <s v="Sunday"/>
    <s v="Afternoon"/>
    <x v="4"/>
    <s v="19"/>
  </r>
  <r>
    <x v="0"/>
    <n v="6"/>
    <d v="2011-08-07T00:00:00"/>
    <x v="213"/>
    <d v="1899-12-30T14:48:00"/>
    <d v="2011-08-07T00:00:00"/>
    <d v="1899-12-30T16:52:00"/>
    <n v="50"/>
    <n v="124"/>
    <s v="Ticket"/>
    <s v="Sunday"/>
    <s v="Afternoon"/>
    <x v="4"/>
    <s v="16"/>
  </r>
  <r>
    <x v="0"/>
    <n v="5"/>
    <d v="2011-08-07T00:00:00"/>
    <x v="213"/>
    <d v="1899-12-30T15:51:00"/>
    <d v="2011-08-07T00:00:00"/>
    <d v="1899-12-30T18:11:00"/>
    <n v="50"/>
    <n v="140"/>
    <s v="Ticket"/>
    <s v="Sunday"/>
    <s v="Afternoon"/>
    <x v="5"/>
    <s v="18"/>
  </r>
  <r>
    <x v="0"/>
    <n v="6"/>
    <d v="2011-08-07T00:00:00"/>
    <x v="213"/>
    <d v="1899-12-30T15:53:00"/>
    <d v="2011-08-07T00:00:00"/>
    <d v="1899-12-30T19:28:00"/>
    <n v="70"/>
    <n v="215"/>
    <s v="Ticket"/>
    <s v="Sunday"/>
    <s v="Afternoon"/>
    <x v="5"/>
    <s v="19"/>
  </r>
  <r>
    <x v="0"/>
    <n v="5"/>
    <d v="2011-08-07T00:00:00"/>
    <x v="213"/>
    <d v="1899-12-30T18:15:00"/>
    <d v="2011-08-07T00:00:00"/>
    <d v="1899-12-30T22:53:00"/>
    <n v="90"/>
    <n v="278"/>
    <s v="Ticket"/>
    <s v="Sunday"/>
    <s v="Evening"/>
    <x v="12"/>
    <s v="22"/>
  </r>
  <r>
    <x v="0"/>
    <n v="5"/>
    <d v="2011-08-07T00:00:00"/>
    <x v="213"/>
    <d v="1899-12-30T18:18:00"/>
    <d v="2011-08-07T00:00:00"/>
    <d v="1899-12-30T21:33:00"/>
    <n v="70"/>
    <n v="195"/>
    <s v="Ticket"/>
    <s v="Sunday"/>
    <s v="Evening"/>
    <x v="12"/>
    <s v="21"/>
  </r>
  <r>
    <x v="0"/>
    <n v="5"/>
    <d v="2011-08-07T00:00:00"/>
    <x v="213"/>
    <d v="1899-12-30T18:22:00"/>
    <d v="2011-08-07T00:00:00"/>
    <d v="1899-12-30T21:23:00"/>
    <n v="70"/>
    <n v="181"/>
    <s v="Ticket"/>
    <s v="Sunday"/>
    <s v="Evening"/>
    <x v="12"/>
    <s v="21"/>
  </r>
  <r>
    <x v="0"/>
    <n v="8"/>
    <d v="2011-08-07T00:00:00"/>
    <x v="213"/>
    <d v="1899-12-30T18:26:00"/>
    <d v="2011-08-07T00:00:00"/>
    <d v="1899-12-30T20:30:00"/>
    <n v="50"/>
    <n v="124"/>
    <s v="Ticket"/>
    <s v="Sunday"/>
    <s v="Evening"/>
    <x v="12"/>
    <s v="20"/>
  </r>
  <r>
    <x v="0"/>
    <n v="5"/>
    <d v="2011-08-07T00:00:00"/>
    <x v="213"/>
    <d v="1899-12-30T18:44:00"/>
    <d v="2011-08-07T00:00:00"/>
    <d v="1899-12-30T23:23:00"/>
    <n v="90"/>
    <n v="279"/>
    <s v="Ticket"/>
    <s v="Sunday"/>
    <s v="Evening"/>
    <x v="12"/>
    <s v="23"/>
  </r>
  <r>
    <x v="0"/>
    <n v="5"/>
    <d v="2011-08-07T00:00:00"/>
    <x v="213"/>
    <d v="1899-12-30T19:04:00"/>
    <d v="2011-08-07T00:00:00"/>
    <d v="1899-12-30T22:22:00"/>
    <n v="70"/>
    <n v="198"/>
    <s v="Ticket"/>
    <s v="Sunday"/>
    <s v="Evening"/>
    <x v="7"/>
    <s v="22"/>
  </r>
  <r>
    <x v="0"/>
    <n v="5"/>
    <d v="2011-08-07T00:00:00"/>
    <x v="213"/>
    <d v="1899-12-30T19:29:00"/>
    <d v="2011-08-07T00:00:00"/>
    <d v="1899-12-30T20:42:00"/>
    <n v="50"/>
    <n v="73"/>
    <s v="Ticket"/>
    <s v="Sunday"/>
    <s v="Evening"/>
    <x v="7"/>
    <s v="20"/>
  </r>
  <r>
    <x v="0"/>
    <n v="8"/>
    <d v="2011-08-07T00:00:00"/>
    <x v="213"/>
    <d v="1899-12-30T20:13:00"/>
    <d v="2011-08-07T00:00:00"/>
    <d v="1899-12-30T23:21:00"/>
    <n v="70"/>
    <n v="188"/>
    <s v="Ticket"/>
    <s v="Sunday"/>
    <s v="Evening"/>
    <x v="8"/>
    <s v="23"/>
  </r>
  <r>
    <x v="0"/>
    <n v="6"/>
    <d v="2011-08-07T00:00:00"/>
    <x v="213"/>
    <d v="1899-12-30T20:45:00"/>
    <d v="2011-08-07T00:00:00"/>
    <d v="1899-12-30T23:11:00"/>
    <n v="50"/>
    <n v="146"/>
    <s v="Ticket"/>
    <s v="Sunday"/>
    <s v="Evening"/>
    <x v="8"/>
    <s v="23"/>
  </r>
  <r>
    <x v="0"/>
    <n v="6"/>
    <d v="2011-08-07T00:00:00"/>
    <x v="213"/>
    <d v="1899-12-30T20:51:00"/>
    <d v="2011-08-07T00:00:00"/>
    <d v="1899-12-30T23:05:00"/>
    <n v="50"/>
    <n v="134"/>
    <s v="Ticket"/>
    <s v="Sunday"/>
    <s v="Evening"/>
    <x v="8"/>
    <s v="23"/>
  </r>
  <r>
    <x v="0"/>
    <n v="6"/>
    <d v="2011-08-07T00:00:00"/>
    <x v="213"/>
    <d v="1899-12-30T21:27:00"/>
    <d v="2011-08-07T00:00:00"/>
    <d v="1899-12-30T23:56:00"/>
    <n v="50"/>
    <n v="149"/>
    <s v="Ticket"/>
    <s v="Sunday"/>
    <s v="Evening"/>
    <x v="13"/>
    <s v="23"/>
  </r>
  <r>
    <x v="0"/>
    <n v="5"/>
    <d v="2011-08-07T00:00:00"/>
    <x v="213"/>
    <d v="1899-12-30T21:34:00"/>
    <d v="2011-08-07T00:00:00"/>
    <d v="1899-12-30T23:05:00"/>
    <n v="50"/>
    <n v="91"/>
    <s v="Ticket"/>
    <s v="Sunday"/>
    <s v="Evening"/>
    <x v="13"/>
    <s v="23"/>
  </r>
  <r>
    <x v="0"/>
    <n v="8"/>
    <d v="2011-08-13T00:00:00"/>
    <x v="214"/>
    <d v="1899-12-30T12:05:00"/>
    <d v="2011-08-13T00:00:00"/>
    <d v="1899-12-30T14:37:00"/>
    <n v="50"/>
    <n v="152"/>
    <s v="Ticket"/>
    <s v="Saturday"/>
    <s v="Morning"/>
    <x v="2"/>
    <s v="14"/>
  </r>
  <r>
    <x v="0"/>
    <n v="5"/>
    <d v="2011-08-13T00:00:00"/>
    <x v="214"/>
    <d v="1899-12-30T12:11:00"/>
    <d v="2011-08-13T00:00:00"/>
    <d v="1899-12-30T14:38:00"/>
    <n v="50"/>
    <n v="147"/>
    <s v="Ticket"/>
    <s v="Saturday"/>
    <s v="Morning"/>
    <x v="2"/>
    <s v="14"/>
  </r>
  <r>
    <x v="0"/>
    <n v="5"/>
    <d v="2011-08-13T00:00:00"/>
    <x v="214"/>
    <d v="1899-12-30T12:59:00"/>
    <d v="2011-08-13T00:00:00"/>
    <d v="1899-12-30T16:31:00"/>
    <n v="70"/>
    <n v="212"/>
    <s v="Ticket"/>
    <s v="Saturday"/>
    <s v="Morning"/>
    <x v="2"/>
    <s v="16"/>
  </r>
  <r>
    <x v="0"/>
    <n v="5"/>
    <d v="2011-08-13T00:00:00"/>
    <x v="214"/>
    <d v="1899-12-30T13:46:00"/>
    <d v="2011-08-13T00:00:00"/>
    <d v="1899-12-30T16:23:00"/>
    <n v="50"/>
    <n v="157"/>
    <s v="Ticket"/>
    <s v="Saturday"/>
    <s v="Morning"/>
    <x v="3"/>
    <s v="16"/>
  </r>
  <r>
    <x v="0"/>
    <n v="6"/>
    <d v="2011-08-13T00:00:00"/>
    <x v="214"/>
    <d v="1899-12-30T13:54:00"/>
    <d v="2011-08-13T00:00:00"/>
    <d v="1899-12-30T16:03:00"/>
    <n v="50"/>
    <n v="129"/>
    <s v="Ticket"/>
    <s v="Saturday"/>
    <s v="Morning"/>
    <x v="3"/>
    <s v="16"/>
  </r>
  <r>
    <x v="0"/>
    <n v="5"/>
    <d v="2011-08-13T00:00:00"/>
    <x v="214"/>
    <d v="1899-12-30T15:06:00"/>
    <d v="2011-08-13T00:00:00"/>
    <d v="1899-12-30T17:08:00"/>
    <n v="50"/>
    <n v="122"/>
    <s v="Ticket"/>
    <s v="Saturday"/>
    <s v="Afternoon"/>
    <x v="5"/>
    <s v="17"/>
  </r>
  <r>
    <x v="0"/>
    <n v="5"/>
    <d v="2011-08-13T00:00:00"/>
    <x v="214"/>
    <d v="1899-12-30T15:09:00"/>
    <d v="2011-08-13T00:00:00"/>
    <d v="1899-12-30T17:05:00"/>
    <n v="50"/>
    <n v="116"/>
    <s v="Ticket"/>
    <s v="Saturday"/>
    <s v="Afternoon"/>
    <x v="5"/>
    <s v="17"/>
  </r>
  <r>
    <x v="0"/>
    <n v="8"/>
    <d v="2011-08-13T00:00:00"/>
    <x v="214"/>
    <d v="1899-12-30T15:57:00"/>
    <d v="2011-08-13T00:00:00"/>
    <d v="1899-12-30T16:54:00"/>
    <n v="50"/>
    <n v="57"/>
    <s v="Ticket"/>
    <s v="Saturday"/>
    <s v="Afternoon"/>
    <x v="5"/>
    <s v="16"/>
  </r>
  <r>
    <x v="0"/>
    <n v="6"/>
    <d v="2011-08-13T00:00:00"/>
    <x v="214"/>
    <d v="1899-12-30T16:39:00"/>
    <d v="2011-08-13T00:00:00"/>
    <d v="1899-12-30T18:32:00"/>
    <n v="50"/>
    <n v="113"/>
    <s v="Ticket"/>
    <s v="Saturday"/>
    <s v="Afternoon"/>
    <x v="11"/>
    <s v="18"/>
  </r>
  <r>
    <x v="0"/>
    <n v="5"/>
    <d v="2011-08-13T00:00:00"/>
    <x v="214"/>
    <d v="1899-12-30T17:10:00"/>
    <d v="2011-08-13T00:00:00"/>
    <d v="1899-12-30T17:56:00"/>
    <n v="50"/>
    <n v="46"/>
    <s v="Ticket"/>
    <s v="Saturday"/>
    <s v="Afternoon"/>
    <x v="6"/>
    <s v="17"/>
  </r>
  <r>
    <x v="0"/>
    <n v="5"/>
    <d v="2011-08-13T00:00:00"/>
    <x v="214"/>
    <d v="1899-12-30T17:42:00"/>
    <d v="2011-08-13T00:00:00"/>
    <d v="1899-12-30T22:09:00"/>
    <n v="90"/>
    <n v="267"/>
    <s v="Ticket"/>
    <s v="Saturday"/>
    <s v="Afternoon"/>
    <x v="6"/>
    <s v="22"/>
  </r>
  <r>
    <x v="0"/>
    <n v="6"/>
    <d v="2011-08-13T00:00:00"/>
    <x v="214"/>
    <d v="1899-12-30T17:51:00"/>
    <d v="2011-08-13T00:00:00"/>
    <d v="1899-12-30T21:51:00"/>
    <n v="70"/>
    <n v="240"/>
    <s v="Ticket"/>
    <s v="Saturday"/>
    <s v="Afternoon"/>
    <x v="6"/>
    <s v="21"/>
  </r>
  <r>
    <x v="0"/>
    <n v="5"/>
    <d v="2011-08-13T00:00:00"/>
    <x v="214"/>
    <d v="1899-12-30T18:12:00"/>
    <d v="2011-08-13T00:00:00"/>
    <d v="1899-12-30T21:07:00"/>
    <n v="50"/>
    <n v="175"/>
    <s v="Ticket"/>
    <s v="Saturday"/>
    <s v="Evening"/>
    <x v="12"/>
    <s v="21"/>
  </r>
  <r>
    <x v="0"/>
    <n v="6"/>
    <d v="2011-08-13T00:00:00"/>
    <x v="214"/>
    <d v="1899-12-30T19:17:00"/>
    <d v="2011-08-13T00:00:00"/>
    <d v="1899-12-30T22:36:00"/>
    <n v="70"/>
    <n v="199"/>
    <s v="Ticket"/>
    <s v="Saturday"/>
    <s v="Evening"/>
    <x v="7"/>
    <s v="22"/>
  </r>
  <r>
    <x v="0"/>
    <n v="8"/>
    <d v="2011-08-13T00:00:00"/>
    <x v="214"/>
    <d v="1899-12-30T20:18:00"/>
    <d v="2011-08-13T00:00:00"/>
    <d v="1899-12-30T22:28:00"/>
    <n v="50"/>
    <n v="130"/>
    <s v="Ticket"/>
    <s v="Saturday"/>
    <s v="Evening"/>
    <x v="8"/>
    <s v="22"/>
  </r>
  <r>
    <x v="0"/>
    <n v="6"/>
    <d v="2011-08-13T00:00:00"/>
    <x v="214"/>
    <d v="1899-12-30T20:55:00"/>
    <d v="2011-08-13T00:00:00"/>
    <d v="1899-12-30T21:56:00"/>
    <n v="50"/>
    <n v="61"/>
    <s v="Ticket"/>
    <s v="Saturday"/>
    <s v="Evening"/>
    <x v="8"/>
    <s v="21"/>
  </r>
  <r>
    <x v="0"/>
    <n v="5"/>
    <d v="2011-08-13T00:00:00"/>
    <x v="214"/>
    <d v="1899-12-30T21:46:00"/>
    <d v="2011-08-13T00:00:00"/>
    <d v="1899-12-30T23:28:00"/>
    <n v="50"/>
    <n v="102"/>
    <s v="Ticket"/>
    <s v="Saturday"/>
    <s v="Evening"/>
    <x v="13"/>
    <s v="23"/>
  </r>
  <r>
    <x v="0"/>
    <n v="8"/>
    <d v="2011-08-14T00:00:00"/>
    <x v="215"/>
    <d v="1899-12-30T08:09:00"/>
    <d v="2011-08-14T00:00:00"/>
    <d v="1899-12-30T11:11:00"/>
    <n v="70"/>
    <n v="182"/>
    <s v="Ticket"/>
    <s v="Sunday"/>
    <s v="Night"/>
    <x v="16"/>
    <s v="11"/>
  </r>
  <r>
    <x v="0"/>
    <n v="8"/>
    <d v="2011-08-14T00:00:00"/>
    <x v="215"/>
    <d v="1899-12-30T09:30:00"/>
    <d v="2011-08-14T00:00:00"/>
    <d v="1899-12-30T12:36:00"/>
    <n v="70"/>
    <n v="186"/>
    <s v="Ticket"/>
    <s v="Sunday"/>
    <s v="Night"/>
    <x v="10"/>
    <s v="12"/>
  </r>
  <r>
    <x v="0"/>
    <n v="5"/>
    <d v="2011-08-14T00:00:00"/>
    <x v="215"/>
    <d v="1899-12-30T11:29:00"/>
    <d v="2011-08-14T00:00:00"/>
    <d v="1899-12-30T16:21:00"/>
    <n v="90"/>
    <n v="292"/>
    <s v="Ticket"/>
    <s v="Sunday"/>
    <s v="Morning"/>
    <x v="1"/>
    <s v="16"/>
  </r>
  <r>
    <x v="0"/>
    <n v="6"/>
    <d v="2011-08-14T00:00:00"/>
    <x v="215"/>
    <d v="1899-12-30T11:52:00"/>
    <d v="2011-08-14T00:00:00"/>
    <d v="1899-12-30T17:00:00"/>
    <n v="110"/>
    <n v="308"/>
    <s v="Ticket"/>
    <s v="Sunday"/>
    <s v="Morning"/>
    <x v="1"/>
    <s v="17"/>
  </r>
  <r>
    <x v="0"/>
    <n v="8"/>
    <d v="2011-08-14T00:00:00"/>
    <x v="215"/>
    <d v="1899-12-30T12:18:00"/>
    <d v="2011-08-14T00:00:00"/>
    <d v="1899-12-30T13:37:00"/>
    <n v="300"/>
    <n v="79"/>
    <s v="Ticket"/>
    <s v="Sunday"/>
    <s v="Morning"/>
    <x v="2"/>
    <s v="13"/>
  </r>
  <r>
    <x v="0"/>
    <n v="5"/>
    <d v="2011-08-14T00:00:00"/>
    <x v="215"/>
    <d v="1899-12-30T13:00:00"/>
    <d v="2011-08-14T00:00:00"/>
    <d v="1899-12-30T17:07:00"/>
    <n v="90"/>
    <n v="247"/>
    <s v="Ticket"/>
    <s v="Sunday"/>
    <s v="Morning"/>
    <x v="3"/>
    <s v="17"/>
  </r>
  <r>
    <x v="0"/>
    <n v="5"/>
    <d v="2011-08-14T00:00:00"/>
    <x v="215"/>
    <d v="1899-12-30T13:34:00"/>
    <d v="2011-08-14T00:00:00"/>
    <d v="1899-12-30T14:42:00"/>
    <n v="50"/>
    <n v="68"/>
    <s v="Ticket"/>
    <s v="Sunday"/>
    <s v="Morning"/>
    <x v="3"/>
    <s v="14"/>
  </r>
  <r>
    <x v="0"/>
    <n v="8"/>
    <d v="2011-08-14T00:00:00"/>
    <x v="215"/>
    <d v="1899-12-30T13:43:00"/>
    <d v="2011-08-14T00:00:00"/>
    <d v="1899-12-30T15:07:00"/>
    <n v="50"/>
    <n v="84"/>
    <s v="Ticket"/>
    <s v="Sunday"/>
    <s v="Morning"/>
    <x v="3"/>
    <s v="15"/>
  </r>
  <r>
    <x v="0"/>
    <n v="8"/>
    <d v="2011-08-14T00:00:00"/>
    <x v="215"/>
    <d v="1899-12-30T14:00:00"/>
    <d v="2011-08-14T00:00:00"/>
    <d v="1899-12-30T16:42:00"/>
    <n v="50"/>
    <n v="162"/>
    <s v="Ticket"/>
    <s v="Sunday"/>
    <s v="Morning"/>
    <x v="4"/>
    <s v="16"/>
  </r>
  <r>
    <x v="0"/>
    <n v="6"/>
    <d v="2011-08-14T00:00:00"/>
    <x v="215"/>
    <d v="1899-12-30T14:07:00"/>
    <d v="2011-08-14T00:00:00"/>
    <d v="1899-12-30T16:30:00"/>
    <n v="50"/>
    <n v="143"/>
    <s v="Ticket"/>
    <s v="Sunday"/>
    <s v="Afternoon"/>
    <x v="4"/>
    <s v="16"/>
  </r>
  <r>
    <x v="0"/>
    <n v="6"/>
    <d v="2011-08-14T00:00:00"/>
    <x v="215"/>
    <d v="1899-12-30T15:08:00"/>
    <d v="2011-08-14T00:00:00"/>
    <d v="1899-12-30T21:40:00"/>
    <n v="130"/>
    <n v="392"/>
    <s v="Ticket"/>
    <s v="Sunday"/>
    <s v="Afternoon"/>
    <x v="5"/>
    <s v="21"/>
  </r>
  <r>
    <x v="0"/>
    <n v="8"/>
    <d v="2011-08-14T00:00:00"/>
    <x v="215"/>
    <d v="1899-12-30T15:20:00"/>
    <d v="2011-08-14T00:00:00"/>
    <d v="1899-12-30T18:30:00"/>
    <n v="70"/>
    <n v="190"/>
    <s v="Ticket"/>
    <s v="Sunday"/>
    <s v="Afternoon"/>
    <x v="5"/>
    <s v="18"/>
  </r>
  <r>
    <x v="0"/>
    <n v="8"/>
    <d v="2011-08-14T00:00:00"/>
    <x v="215"/>
    <d v="1899-12-30T15:39:00"/>
    <d v="2011-08-14T00:00:00"/>
    <d v="1899-12-30T17:31:00"/>
    <n v="50"/>
    <n v="112"/>
    <s v="Ticket"/>
    <s v="Sunday"/>
    <s v="Afternoon"/>
    <x v="5"/>
    <s v="17"/>
  </r>
  <r>
    <x v="0"/>
    <n v="5"/>
    <d v="2011-08-14T00:00:00"/>
    <x v="215"/>
    <d v="1899-12-30T17:14:00"/>
    <d v="2011-08-14T00:00:00"/>
    <d v="1899-12-30T20:40:00"/>
    <n v="70"/>
    <n v="206"/>
    <s v="Ticket"/>
    <s v="Sunday"/>
    <s v="Afternoon"/>
    <x v="6"/>
    <s v="20"/>
  </r>
  <r>
    <x v="0"/>
    <n v="6"/>
    <d v="2011-08-14T00:00:00"/>
    <x v="215"/>
    <d v="1899-12-30T17:46:00"/>
    <d v="2011-08-14T00:00:00"/>
    <d v="1899-12-30T22:17:00"/>
    <n v="90"/>
    <n v="271"/>
    <s v="Ticket"/>
    <s v="Sunday"/>
    <s v="Afternoon"/>
    <x v="6"/>
    <s v="22"/>
  </r>
  <r>
    <x v="0"/>
    <n v="5"/>
    <d v="2011-08-14T00:00:00"/>
    <x v="215"/>
    <d v="1899-12-30T17:51:00"/>
    <d v="2011-08-14T00:00:00"/>
    <d v="1899-12-30T22:38:00"/>
    <n v="90"/>
    <n v="287"/>
    <s v="Ticket"/>
    <s v="Sunday"/>
    <s v="Afternoon"/>
    <x v="6"/>
    <s v="22"/>
  </r>
  <r>
    <x v="0"/>
    <n v="5"/>
    <d v="2011-08-14T00:00:00"/>
    <x v="215"/>
    <d v="1899-12-30T18:16:00"/>
    <d v="2011-08-14T00:00:00"/>
    <d v="1899-12-30T18:35:00"/>
    <n v="50"/>
    <n v="19"/>
    <s v="Ticket"/>
    <s v="Sunday"/>
    <s v="Evening"/>
    <x v="12"/>
    <s v="18"/>
  </r>
  <r>
    <x v="0"/>
    <n v="8"/>
    <d v="2011-08-14T00:00:00"/>
    <x v="215"/>
    <d v="1899-12-30T18:24:00"/>
    <d v="2011-08-14T00:00:00"/>
    <d v="1899-12-30T22:38:00"/>
    <n v="90"/>
    <n v="254"/>
    <s v="Ticket"/>
    <s v="Sunday"/>
    <s v="Evening"/>
    <x v="12"/>
    <s v="22"/>
  </r>
  <r>
    <x v="0"/>
    <n v="6"/>
    <d v="2011-08-14T00:00:00"/>
    <x v="215"/>
    <d v="1899-12-30T19:41:00"/>
    <d v="2011-08-14T00:00:00"/>
    <d v="1899-12-30T21:24:00"/>
    <n v="50"/>
    <n v="103"/>
    <s v="Ticket"/>
    <s v="Sunday"/>
    <s v="Evening"/>
    <x v="7"/>
    <s v="21"/>
  </r>
  <r>
    <x v="0"/>
    <n v="5"/>
    <d v="2011-08-14T00:00:00"/>
    <x v="215"/>
    <d v="1899-12-30T19:50:00"/>
    <d v="2011-08-14T00:00:00"/>
    <d v="1899-12-30T21:24:00"/>
    <n v="50"/>
    <n v="94"/>
    <s v="Ticket"/>
    <s v="Sunday"/>
    <s v="Evening"/>
    <x v="7"/>
    <s v="21"/>
  </r>
  <r>
    <x v="0"/>
    <n v="8"/>
    <d v="2011-08-14T00:00:00"/>
    <x v="215"/>
    <d v="1899-12-30T20:01:00"/>
    <d v="2011-08-14T00:00:00"/>
    <d v="1899-12-30T23:31:00"/>
    <n v="70"/>
    <n v="210"/>
    <s v="Ticket"/>
    <s v="Sunday"/>
    <s v="Evening"/>
    <x v="8"/>
    <s v="23"/>
  </r>
  <r>
    <x v="0"/>
    <n v="8"/>
    <d v="2011-08-14T00:00:00"/>
    <x v="215"/>
    <d v="1899-12-30T20:52:00"/>
    <d v="2011-08-14T00:00:00"/>
    <d v="1899-12-30T23:40:00"/>
    <n v="50"/>
    <n v="168"/>
    <s v="Ticket"/>
    <s v="Sunday"/>
    <s v="Evening"/>
    <x v="8"/>
    <s v="23"/>
  </r>
  <r>
    <x v="0"/>
    <n v="5"/>
    <d v="2011-08-14T00:00:00"/>
    <x v="215"/>
    <d v="1899-12-30T21:04:00"/>
    <d v="2011-08-14T00:00:00"/>
    <d v="1899-12-30T22:53:00"/>
    <n v="50"/>
    <n v="109"/>
    <s v="Ticket"/>
    <s v="Sunday"/>
    <s v="Evening"/>
    <x v="13"/>
    <s v="22"/>
  </r>
  <r>
    <x v="0"/>
    <n v="5"/>
    <d v="2011-08-14T00:00:00"/>
    <x v="215"/>
    <d v="1899-12-30T21:16:00"/>
    <d v="2011-08-14T00:00:00"/>
    <d v="1899-12-30T22:30:00"/>
    <n v="50"/>
    <n v="74"/>
    <s v="Ticket"/>
    <s v="Sunday"/>
    <s v="Evening"/>
    <x v="13"/>
    <s v="22"/>
  </r>
  <r>
    <x v="0"/>
    <n v="8"/>
    <d v="2011-08-14T00:00:00"/>
    <x v="215"/>
    <d v="1899-12-30T21:24:00"/>
    <d v="2011-08-15T00:00:00"/>
    <d v="1899-12-30T01:29:00"/>
    <n v="90"/>
    <n v="245"/>
    <s v="Ticket"/>
    <s v="Sunday"/>
    <s v="Evening"/>
    <x v="13"/>
    <s v="01"/>
  </r>
  <r>
    <x v="0"/>
    <n v="5"/>
    <d v="2011-08-14T00:00:00"/>
    <x v="215"/>
    <d v="1899-12-30T21:36:00"/>
    <d v="2011-08-14T00:00:00"/>
    <d v="1899-12-30T23:04:00"/>
    <n v="50"/>
    <n v="88"/>
    <s v="Ticket"/>
    <s v="Sunday"/>
    <s v="Evening"/>
    <x v="13"/>
    <s v="23"/>
  </r>
  <r>
    <x v="0"/>
    <n v="6"/>
    <d v="2011-08-14T00:00:00"/>
    <x v="215"/>
    <d v="1899-12-30T22:06:00"/>
    <d v="2011-08-15T00:00:00"/>
    <d v="1899-12-30T01:32:00"/>
    <n v="70"/>
    <n v="206"/>
    <s v="Ticket"/>
    <s v="Sunday"/>
    <s v="Night"/>
    <x v="9"/>
    <s v="01"/>
  </r>
  <r>
    <x v="0"/>
    <n v="5"/>
    <d v="2011-08-20T00:00:00"/>
    <x v="216"/>
    <d v="1899-12-30T08:26:00"/>
    <d v="2011-08-20T00:00:00"/>
    <d v="1899-12-30T09:52:00"/>
    <n v="50"/>
    <n v="86"/>
    <s v="Ticket"/>
    <s v="Saturday"/>
    <s v="Night"/>
    <x v="16"/>
    <s v="09"/>
  </r>
  <r>
    <x v="0"/>
    <n v="6"/>
    <d v="2011-08-20T00:00:00"/>
    <x v="216"/>
    <d v="1899-12-30T10:54:00"/>
    <d v="2011-08-20T00:00:00"/>
    <d v="1899-12-30T13:35:00"/>
    <n v="50"/>
    <n v="161"/>
    <s v="Ticket"/>
    <s v="Saturday"/>
    <s v="Morning"/>
    <x v="0"/>
    <s v="13"/>
  </r>
  <r>
    <x v="0"/>
    <n v="5"/>
    <d v="2011-08-20T00:00:00"/>
    <x v="216"/>
    <d v="1899-12-30T12:34:00"/>
    <d v="2011-08-20T00:00:00"/>
    <d v="1899-12-30T15:25:00"/>
    <n v="50"/>
    <n v="171"/>
    <s v="Ticket"/>
    <s v="Saturday"/>
    <s v="Morning"/>
    <x v="2"/>
    <s v="15"/>
  </r>
  <r>
    <x v="0"/>
    <n v="5"/>
    <d v="2011-08-20T00:00:00"/>
    <x v="216"/>
    <d v="1899-12-30T12:36:00"/>
    <d v="2011-08-20T00:00:00"/>
    <d v="1899-12-30T14:06:00"/>
    <n v="50"/>
    <n v="90"/>
    <s v="Ticket"/>
    <s v="Saturday"/>
    <s v="Morning"/>
    <x v="2"/>
    <s v="14"/>
  </r>
  <r>
    <x v="0"/>
    <n v="5"/>
    <d v="2011-08-20T00:00:00"/>
    <x v="216"/>
    <d v="1899-12-30T13:08:00"/>
    <d v="2011-08-20T00:00:00"/>
    <d v="1899-12-30T16:06:00"/>
    <n v="50"/>
    <n v="178"/>
    <s v="Ticket"/>
    <s v="Saturday"/>
    <s v="Morning"/>
    <x v="3"/>
    <s v="16"/>
  </r>
  <r>
    <x v="0"/>
    <n v="5"/>
    <d v="2011-08-20T00:00:00"/>
    <x v="216"/>
    <d v="1899-12-30T13:10:00"/>
    <d v="2011-08-20T00:00:00"/>
    <d v="1899-12-30T17:44:00"/>
    <n v="90"/>
    <n v="274"/>
    <s v="Ticket"/>
    <s v="Saturday"/>
    <s v="Morning"/>
    <x v="3"/>
    <s v="17"/>
  </r>
  <r>
    <x v="0"/>
    <n v="8"/>
    <d v="2011-08-20T00:00:00"/>
    <x v="216"/>
    <d v="1899-12-30T15:07:00"/>
    <d v="2011-08-20T00:00:00"/>
    <d v="1899-12-30T16:15:00"/>
    <n v="50"/>
    <n v="68"/>
    <s v="Ticket"/>
    <s v="Saturday"/>
    <s v="Afternoon"/>
    <x v="5"/>
    <s v="16"/>
  </r>
  <r>
    <x v="0"/>
    <n v="8"/>
    <d v="2011-08-20T00:00:00"/>
    <x v="216"/>
    <d v="1899-12-30T15:43:00"/>
    <d v="2011-08-20T00:00:00"/>
    <d v="1899-12-30T18:52:00"/>
    <n v="70"/>
    <n v="189"/>
    <s v="Ticket"/>
    <s v="Saturday"/>
    <s v="Afternoon"/>
    <x v="5"/>
    <s v="18"/>
  </r>
  <r>
    <x v="0"/>
    <n v="6"/>
    <d v="2011-08-20T00:00:00"/>
    <x v="216"/>
    <d v="1899-12-30T15:51:00"/>
    <d v="2011-08-20T00:00:00"/>
    <d v="1899-12-30T18:16:00"/>
    <n v="50"/>
    <n v="145"/>
    <s v="Ticket"/>
    <s v="Saturday"/>
    <s v="Afternoon"/>
    <x v="5"/>
    <s v="18"/>
  </r>
  <r>
    <x v="0"/>
    <n v="5"/>
    <d v="2011-08-20T00:00:00"/>
    <x v="216"/>
    <d v="1899-12-30T15:52:00"/>
    <d v="2011-08-20T00:00:00"/>
    <d v="1899-12-30T16:22:00"/>
    <n v="50"/>
    <n v="30"/>
    <s v="Ticket"/>
    <s v="Saturday"/>
    <s v="Afternoon"/>
    <x v="5"/>
    <s v="16"/>
  </r>
  <r>
    <x v="0"/>
    <n v="5"/>
    <d v="2011-08-20T00:00:00"/>
    <x v="216"/>
    <d v="1899-12-30T15:58:00"/>
    <d v="2011-08-20T00:00:00"/>
    <d v="1899-12-30T19:18:00"/>
    <n v="70"/>
    <n v="200"/>
    <s v="Ticket"/>
    <s v="Saturday"/>
    <s v="Afternoon"/>
    <x v="5"/>
    <s v="19"/>
  </r>
  <r>
    <x v="0"/>
    <n v="8"/>
    <d v="2011-08-20T00:00:00"/>
    <x v="216"/>
    <d v="1899-12-30T16:14:00"/>
    <d v="2011-08-20T00:00:00"/>
    <d v="1899-12-30T18:35:00"/>
    <n v="50"/>
    <n v="141"/>
    <s v="Ticket"/>
    <s v="Saturday"/>
    <s v="Afternoon"/>
    <x v="11"/>
    <s v="18"/>
  </r>
  <r>
    <x v="0"/>
    <n v="6"/>
    <d v="2011-08-20T00:00:00"/>
    <x v="216"/>
    <d v="1899-12-30T16:48:00"/>
    <d v="2011-08-20T00:00:00"/>
    <d v="1899-12-30T21:56:00"/>
    <n v="110"/>
    <n v="308"/>
    <s v="Ticket"/>
    <s v="Saturday"/>
    <s v="Afternoon"/>
    <x v="11"/>
    <s v="21"/>
  </r>
  <r>
    <x v="0"/>
    <n v="6"/>
    <d v="2011-08-20T00:00:00"/>
    <x v="216"/>
    <d v="1899-12-30T16:59:00"/>
    <d v="2011-08-20T00:00:00"/>
    <d v="1899-12-30T18:23:00"/>
    <n v="50"/>
    <n v="84"/>
    <s v="Ticket"/>
    <s v="Saturday"/>
    <s v="Afternoon"/>
    <x v="11"/>
    <s v="18"/>
  </r>
  <r>
    <x v="0"/>
    <n v="6"/>
    <d v="2011-08-20T00:00:00"/>
    <x v="216"/>
    <d v="1899-12-30T18:31:00"/>
    <d v="2011-08-20T00:00:00"/>
    <d v="1899-12-30T22:02:00"/>
    <n v="70"/>
    <n v="211"/>
    <s v="Ticket"/>
    <s v="Saturday"/>
    <s v="Evening"/>
    <x v="12"/>
    <s v="22"/>
  </r>
  <r>
    <x v="0"/>
    <n v="8"/>
    <d v="2011-08-20T00:00:00"/>
    <x v="216"/>
    <d v="1899-12-30T18:36:00"/>
    <d v="2011-08-20T00:00:00"/>
    <d v="1899-12-30T20:08:00"/>
    <n v="50"/>
    <n v="92"/>
    <s v="Ticket"/>
    <s v="Saturday"/>
    <s v="Evening"/>
    <x v="12"/>
    <s v="20"/>
  </r>
  <r>
    <x v="0"/>
    <n v="8"/>
    <d v="2011-08-20T00:00:00"/>
    <x v="216"/>
    <d v="1899-12-30T18:42:00"/>
    <d v="2011-08-20T00:00:00"/>
    <d v="1899-12-30T21:44:00"/>
    <n v="70"/>
    <n v="182"/>
    <s v="Ticket"/>
    <s v="Saturday"/>
    <s v="Evening"/>
    <x v="12"/>
    <s v="21"/>
  </r>
  <r>
    <x v="0"/>
    <n v="8"/>
    <d v="2011-08-20T00:00:00"/>
    <x v="216"/>
    <d v="1899-12-30T19:20:00"/>
    <d v="2011-08-20T00:00:00"/>
    <d v="1899-12-30T21:05:00"/>
    <n v="50"/>
    <n v="105"/>
    <s v="Ticket"/>
    <s v="Saturday"/>
    <s v="Evening"/>
    <x v="7"/>
    <s v="21"/>
  </r>
  <r>
    <x v="0"/>
    <n v="5"/>
    <d v="2011-08-20T00:00:00"/>
    <x v="216"/>
    <d v="1899-12-30T19:31:00"/>
    <d v="2011-08-20T00:00:00"/>
    <d v="1899-12-30T21:26:00"/>
    <n v="50"/>
    <n v="115"/>
    <s v="Ticket"/>
    <s v="Saturday"/>
    <s v="Evening"/>
    <x v="7"/>
    <s v="21"/>
  </r>
  <r>
    <x v="0"/>
    <n v="5"/>
    <d v="2011-08-20T00:00:00"/>
    <x v="216"/>
    <d v="1899-12-30T19:58:00"/>
    <d v="2011-08-21T00:00:00"/>
    <d v="1899-12-30T01:27:00"/>
    <n v="110"/>
    <n v="329"/>
    <s v="Ticket"/>
    <s v="Saturday"/>
    <s v="Evening"/>
    <x v="7"/>
    <s v="01"/>
  </r>
  <r>
    <x v="0"/>
    <n v="6"/>
    <d v="2011-08-20T00:00:00"/>
    <x v="216"/>
    <d v="1899-12-30T19:59:00"/>
    <d v="2011-08-20T00:00:00"/>
    <d v="1899-12-30T22:49:00"/>
    <n v="50"/>
    <n v="170"/>
    <s v="Ticket"/>
    <s v="Saturday"/>
    <s v="Evening"/>
    <x v="7"/>
    <s v="22"/>
  </r>
  <r>
    <x v="0"/>
    <n v="6"/>
    <d v="2011-08-20T00:00:00"/>
    <x v="216"/>
    <d v="1899-12-30T20:28:00"/>
    <d v="2011-08-20T00:00:00"/>
    <d v="1899-12-30T22:22:00"/>
    <n v="50"/>
    <n v="114"/>
    <s v="Ticket"/>
    <s v="Saturday"/>
    <s v="Evening"/>
    <x v="8"/>
    <s v="22"/>
  </r>
  <r>
    <x v="0"/>
    <n v="8"/>
    <d v="2011-08-20T00:00:00"/>
    <x v="216"/>
    <d v="1899-12-30T20:33:00"/>
    <d v="2011-08-20T00:00:00"/>
    <d v="1899-12-30T23:30:00"/>
    <n v="50"/>
    <n v="177"/>
    <s v="Ticket"/>
    <s v="Saturday"/>
    <s v="Evening"/>
    <x v="8"/>
    <s v="23"/>
  </r>
  <r>
    <x v="0"/>
    <n v="5"/>
    <d v="2011-08-20T00:00:00"/>
    <x v="216"/>
    <d v="1899-12-30T20:45:00"/>
    <d v="2011-08-20T00:00:00"/>
    <d v="1899-12-30T22:27:00"/>
    <n v="50"/>
    <n v="102"/>
    <s v="Ticket"/>
    <s v="Saturday"/>
    <s v="Evening"/>
    <x v="8"/>
    <s v="22"/>
  </r>
  <r>
    <x v="0"/>
    <n v="6"/>
    <d v="2011-08-20T00:00:00"/>
    <x v="216"/>
    <d v="1899-12-30T20:57:00"/>
    <d v="2011-08-20T00:00:00"/>
    <d v="1899-12-30T23:14:00"/>
    <n v="50"/>
    <n v="137"/>
    <s v="Ticket"/>
    <s v="Saturday"/>
    <s v="Evening"/>
    <x v="8"/>
    <s v="23"/>
  </r>
  <r>
    <x v="0"/>
    <n v="6"/>
    <d v="2011-08-20T00:00:00"/>
    <x v="216"/>
    <d v="1899-12-30T22:00:00"/>
    <d v="2011-08-20T00:00:00"/>
    <d v="1899-12-30T23:29:00"/>
    <n v="50"/>
    <n v="89"/>
    <s v="Ticket"/>
    <s v="Saturday"/>
    <s v="Evening"/>
    <x v="9"/>
    <s v="23"/>
  </r>
  <r>
    <x v="0"/>
    <n v="5"/>
    <d v="2011-08-21T00:00:00"/>
    <x v="217"/>
    <d v="1899-12-30T09:45:00"/>
    <d v="2011-08-21T00:00:00"/>
    <d v="1899-12-30T10:20:00"/>
    <n v="50"/>
    <n v="35"/>
    <s v="Ticket"/>
    <s v="Sunday"/>
    <s v="Night"/>
    <x v="10"/>
    <s v="10"/>
  </r>
  <r>
    <x v="0"/>
    <n v="8"/>
    <d v="2011-08-21T00:00:00"/>
    <x v="217"/>
    <d v="1899-12-30T10:41:00"/>
    <d v="2011-08-21T00:00:00"/>
    <d v="1899-12-30T13:33:00"/>
    <n v="50"/>
    <n v="172"/>
    <s v="Ticket"/>
    <s v="Sunday"/>
    <s v="Morning"/>
    <x v="0"/>
    <s v="13"/>
  </r>
  <r>
    <x v="0"/>
    <n v="5"/>
    <d v="2011-08-27T00:00:00"/>
    <x v="218"/>
    <d v="1899-12-30T11:26:00"/>
    <d v="2011-08-27T00:00:00"/>
    <d v="1899-12-30T13:35:00"/>
    <n v="50"/>
    <n v="129"/>
    <s v="Ticket"/>
    <s v="Saturday"/>
    <s v="Morning"/>
    <x v="1"/>
    <s v="13"/>
  </r>
  <r>
    <x v="0"/>
    <n v="6"/>
    <d v="2011-08-27T00:00:00"/>
    <x v="218"/>
    <d v="1899-12-30T12:39:00"/>
    <d v="2011-08-27T00:00:00"/>
    <d v="1899-12-30T14:53:00"/>
    <n v="50"/>
    <n v="134"/>
    <s v="Ticket"/>
    <s v="Saturday"/>
    <s v="Morning"/>
    <x v="2"/>
    <s v="14"/>
  </r>
  <r>
    <x v="0"/>
    <n v="8"/>
    <d v="2011-08-27T00:00:00"/>
    <x v="218"/>
    <d v="1899-12-30T13:23:00"/>
    <d v="2011-08-27T00:00:00"/>
    <d v="1899-12-30T16:07:00"/>
    <n v="50"/>
    <n v="164"/>
    <s v="Ticket"/>
    <s v="Saturday"/>
    <s v="Morning"/>
    <x v="3"/>
    <s v="16"/>
  </r>
  <r>
    <x v="0"/>
    <n v="6"/>
    <d v="2011-08-27T00:00:00"/>
    <x v="218"/>
    <d v="1899-12-30T15:10:00"/>
    <d v="2011-08-27T00:00:00"/>
    <d v="1899-12-30T21:29:00"/>
    <n v="130"/>
    <n v="379"/>
    <s v="Ticket"/>
    <s v="Saturday"/>
    <s v="Afternoon"/>
    <x v="5"/>
    <s v="21"/>
  </r>
  <r>
    <x v="0"/>
    <n v="6"/>
    <d v="2011-08-27T00:00:00"/>
    <x v="218"/>
    <d v="1899-12-30T15:43:00"/>
    <d v="2011-08-27T00:00:00"/>
    <d v="1899-12-30T18:05:00"/>
    <n v="50"/>
    <n v="142"/>
    <s v="Ticket"/>
    <s v="Saturday"/>
    <s v="Afternoon"/>
    <x v="5"/>
    <s v="18"/>
  </r>
  <r>
    <x v="0"/>
    <n v="5"/>
    <d v="2011-08-27T00:00:00"/>
    <x v="218"/>
    <d v="1899-12-30T16:11:00"/>
    <d v="2011-08-27T00:00:00"/>
    <d v="1899-12-30T17:56:00"/>
    <n v="50"/>
    <n v="105"/>
    <s v="Ticket"/>
    <s v="Saturday"/>
    <s v="Afternoon"/>
    <x v="11"/>
    <s v="17"/>
  </r>
  <r>
    <x v="0"/>
    <n v="8"/>
    <d v="2011-08-27T00:00:00"/>
    <x v="218"/>
    <d v="1899-12-30T16:25:00"/>
    <d v="2011-08-27T00:00:00"/>
    <d v="1899-12-30T18:49:00"/>
    <n v="50"/>
    <n v="144"/>
    <s v="Ticket"/>
    <s v="Saturday"/>
    <s v="Afternoon"/>
    <x v="11"/>
    <s v="18"/>
  </r>
  <r>
    <x v="0"/>
    <n v="6"/>
    <d v="2011-08-27T00:00:00"/>
    <x v="218"/>
    <d v="1899-12-30T16:28:00"/>
    <d v="2011-08-27T00:00:00"/>
    <d v="1899-12-30T18:27:00"/>
    <n v="50"/>
    <n v="119"/>
    <s v="Ticket"/>
    <s v="Saturday"/>
    <s v="Afternoon"/>
    <x v="11"/>
    <s v="18"/>
  </r>
  <r>
    <x v="0"/>
    <n v="5"/>
    <d v="2011-08-27T00:00:00"/>
    <x v="218"/>
    <d v="1899-12-30T17:10:00"/>
    <d v="2011-08-27T00:00:00"/>
    <d v="1899-12-30T20:33:00"/>
    <n v="70"/>
    <n v="203"/>
    <s v="Ticket"/>
    <s v="Saturday"/>
    <s v="Afternoon"/>
    <x v="6"/>
    <s v="20"/>
  </r>
  <r>
    <x v="0"/>
    <n v="5"/>
    <d v="2011-08-27T00:00:00"/>
    <x v="218"/>
    <d v="1899-12-30T18:29:00"/>
    <d v="2011-08-27T00:00:00"/>
    <d v="1899-12-30T19:52:00"/>
    <n v="50"/>
    <n v="83"/>
    <s v="Ticket"/>
    <s v="Saturday"/>
    <s v="Evening"/>
    <x v="12"/>
    <s v="19"/>
  </r>
  <r>
    <x v="0"/>
    <n v="6"/>
    <d v="2011-08-27T00:00:00"/>
    <x v="218"/>
    <d v="1899-12-30T18:57:00"/>
    <d v="2011-08-27T00:00:00"/>
    <d v="1899-12-30T22:39:00"/>
    <n v="70"/>
    <n v="222"/>
    <s v="Ticket"/>
    <s v="Saturday"/>
    <s v="Evening"/>
    <x v="12"/>
    <s v="22"/>
  </r>
  <r>
    <x v="0"/>
    <n v="5"/>
    <d v="2011-08-27T00:00:00"/>
    <x v="218"/>
    <d v="1899-12-30T19:58:00"/>
    <d v="2011-08-27T00:00:00"/>
    <d v="1899-12-30T21:57:00"/>
    <n v="50"/>
    <n v="119"/>
    <s v="Ticket"/>
    <s v="Saturday"/>
    <s v="Evening"/>
    <x v="7"/>
    <s v="21"/>
  </r>
  <r>
    <x v="0"/>
    <n v="8"/>
    <d v="2011-08-27T00:00:00"/>
    <x v="218"/>
    <d v="1899-12-30T20:08:00"/>
    <d v="2011-08-27T00:00:00"/>
    <d v="1899-12-30T21:35:00"/>
    <n v="50"/>
    <n v="87"/>
    <s v="Ticket"/>
    <s v="Saturday"/>
    <s v="Evening"/>
    <x v="8"/>
    <s v="21"/>
  </r>
  <r>
    <x v="0"/>
    <n v="6"/>
    <d v="2011-08-27T00:00:00"/>
    <x v="218"/>
    <d v="1899-12-30T20:30:00"/>
    <d v="2011-08-27T00:00:00"/>
    <d v="1899-12-30T21:48:00"/>
    <n v="50"/>
    <n v="78"/>
    <s v="Ticket"/>
    <s v="Saturday"/>
    <s v="Evening"/>
    <x v="8"/>
    <s v="21"/>
  </r>
  <r>
    <x v="0"/>
    <n v="6"/>
    <d v="2011-08-27T00:00:00"/>
    <x v="218"/>
    <d v="1899-12-30T20:44:00"/>
    <d v="2011-08-27T00:00:00"/>
    <d v="1899-12-30T23:15:00"/>
    <n v="50"/>
    <n v="151"/>
    <s v="Ticket"/>
    <s v="Saturday"/>
    <s v="Evening"/>
    <x v="8"/>
    <s v="23"/>
  </r>
  <r>
    <x v="0"/>
    <n v="6"/>
    <d v="2011-08-27T00:00:00"/>
    <x v="218"/>
    <d v="1899-12-30T20:51:00"/>
    <d v="2011-08-27T00:00:00"/>
    <d v="1899-12-30T23:07:00"/>
    <n v="50"/>
    <n v="136"/>
    <s v="Ticket"/>
    <s v="Saturday"/>
    <s v="Evening"/>
    <x v="8"/>
    <s v="23"/>
  </r>
  <r>
    <x v="0"/>
    <n v="6"/>
    <d v="2011-08-27T00:00:00"/>
    <x v="218"/>
    <d v="1899-12-30T21:06:00"/>
    <d v="2011-08-27T00:00:00"/>
    <d v="1899-12-30T23:54:00"/>
    <n v="50"/>
    <n v="168"/>
    <s v="Ticket"/>
    <s v="Saturday"/>
    <s v="Evening"/>
    <x v="13"/>
    <s v="23"/>
  </r>
  <r>
    <x v="0"/>
    <n v="5"/>
    <d v="2011-08-27T00:00:00"/>
    <x v="218"/>
    <d v="1899-12-30T21:08:00"/>
    <d v="2011-08-27T00:00:00"/>
    <d v="1899-12-30T22:14:00"/>
    <n v="50"/>
    <n v="66"/>
    <s v="Ticket"/>
    <s v="Saturday"/>
    <s v="Evening"/>
    <x v="13"/>
    <s v="22"/>
  </r>
  <r>
    <x v="0"/>
    <n v="5"/>
    <d v="2011-08-27T00:00:00"/>
    <x v="218"/>
    <d v="1899-12-30T21:33:00"/>
    <d v="2011-08-28T00:00:00"/>
    <d v="1899-12-30T00:27:00"/>
    <n v="50"/>
    <n v="174"/>
    <s v="Ticket"/>
    <s v="Saturday"/>
    <s v="Evening"/>
    <x v="13"/>
    <s v="00"/>
  </r>
  <r>
    <x v="0"/>
    <n v="8"/>
    <d v="2011-08-28T00:00:00"/>
    <x v="219"/>
    <d v="1899-12-30T13:03:00"/>
    <d v="2011-08-28T00:00:00"/>
    <d v="1899-12-30T16:34:00"/>
    <n v="70"/>
    <n v="211"/>
    <s v="Ticket"/>
    <s v="Sunday"/>
    <s v="Morning"/>
    <x v="3"/>
    <s v="16"/>
  </r>
  <r>
    <x v="0"/>
    <n v="5"/>
    <d v="2011-08-28T00:00:00"/>
    <x v="219"/>
    <d v="1899-12-30T13:31:00"/>
    <d v="2011-08-28T00:00:00"/>
    <d v="1899-12-30T14:55:00"/>
    <n v="50"/>
    <n v="84"/>
    <s v="Ticket"/>
    <s v="Sunday"/>
    <s v="Morning"/>
    <x v="3"/>
    <s v="14"/>
  </r>
  <r>
    <x v="0"/>
    <n v="6"/>
    <d v="2011-08-28T00:00:00"/>
    <x v="219"/>
    <d v="1899-12-30T14:01:00"/>
    <d v="2011-08-28T00:00:00"/>
    <d v="1899-12-30T16:44:00"/>
    <n v="50"/>
    <n v="163"/>
    <s v="Ticket"/>
    <s v="Sunday"/>
    <s v="Afternoon"/>
    <x v="4"/>
    <s v="16"/>
  </r>
  <r>
    <x v="0"/>
    <n v="5"/>
    <d v="2011-08-28T00:00:00"/>
    <x v="219"/>
    <d v="1899-12-30T14:07:00"/>
    <d v="2011-08-28T00:00:00"/>
    <d v="1899-12-30T14:29:00"/>
    <n v="50"/>
    <n v="22"/>
    <s v="Ticket"/>
    <s v="Sunday"/>
    <s v="Afternoon"/>
    <x v="4"/>
    <s v="14"/>
  </r>
  <r>
    <x v="0"/>
    <n v="5"/>
    <d v="2011-08-28T00:00:00"/>
    <x v="219"/>
    <d v="1899-12-30T15:19:00"/>
    <d v="2011-08-28T00:00:00"/>
    <d v="1899-12-30T18:29:00"/>
    <n v="70"/>
    <n v="190"/>
    <s v="Ticket"/>
    <s v="Sunday"/>
    <s v="Afternoon"/>
    <x v="5"/>
    <s v="18"/>
  </r>
  <r>
    <x v="0"/>
    <n v="5"/>
    <d v="2011-08-28T00:00:00"/>
    <x v="219"/>
    <d v="1899-12-30T15:47:00"/>
    <d v="2011-08-28T00:00:00"/>
    <d v="1899-12-30T18:57:00"/>
    <n v="70"/>
    <n v="190"/>
    <s v="Ticket"/>
    <s v="Sunday"/>
    <s v="Afternoon"/>
    <x v="5"/>
    <s v="18"/>
  </r>
  <r>
    <x v="0"/>
    <n v="5"/>
    <d v="2011-08-28T00:00:00"/>
    <x v="219"/>
    <d v="1899-12-30T15:53:00"/>
    <d v="2011-08-28T00:00:00"/>
    <d v="1899-12-30T17:54:00"/>
    <n v="50"/>
    <n v="121"/>
    <s v="Ticket"/>
    <s v="Sunday"/>
    <s v="Afternoon"/>
    <x v="5"/>
    <s v="17"/>
  </r>
  <r>
    <x v="0"/>
    <n v="8"/>
    <d v="2011-08-28T00:00:00"/>
    <x v="219"/>
    <d v="1899-12-30T16:23:00"/>
    <d v="2011-08-28T00:00:00"/>
    <d v="1899-12-30T18:18:00"/>
    <n v="50"/>
    <n v="115"/>
    <s v="Ticket"/>
    <s v="Sunday"/>
    <s v="Afternoon"/>
    <x v="11"/>
    <s v="18"/>
  </r>
  <r>
    <x v="0"/>
    <n v="6"/>
    <d v="2011-08-28T00:00:00"/>
    <x v="219"/>
    <d v="1899-12-30T17:27:00"/>
    <d v="2011-08-28T00:00:00"/>
    <d v="1899-12-30T18:38:00"/>
    <n v="50"/>
    <n v="71"/>
    <s v="Ticket"/>
    <s v="Sunday"/>
    <s v="Afternoon"/>
    <x v="6"/>
    <s v="18"/>
  </r>
  <r>
    <x v="0"/>
    <n v="5"/>
    <d v="2011-08-28T00:00:00"/>
    <x v="219"/>
    <d v="1899-12-30T17:31:00"/>
    <d v="2011-08-28T00:00:00"/>
    <d v="1899-12-30T20:12:00"/>
    <n v="50"/>
    <n v="161"/>
    <s v="Ticket"/>
    <s v="Sunday"/>
    <s v="Afternoon"/>
    <x v="6"/>
    <s v="20"/>
  </r>
  <r>
    <x v="0"/>
    <n v="5"/>
    <d v="2011-08-28T00:00:00"/>
    <x v="219"/>
    <d v="1899-12-30T18:14:00"/>
    <d v="2011-08-28T00:00:00"/>
    <d v="1899-12-30T19:26:00"/>
    <n v="50"/>
    <n v="72"/>
    <s v="Ticket"/>
    <s v="Sunday"/>
    <s v="Evening"/>
    <x v="12"/>
    <s v="19"/>
  </r>
  <r>
    <x v="0"/>
    <n v="5"/>
    <d v="2011-08-28T00:00:00"/>
    <x v="219"/>
    <d v="1899-12-30T18:41:00"/>
    <d v="2011-08-28T00:00:00"/>
    <d v="1899-12-30T20:39:00"/>
    <n v="50"/>
    <n v="118"/>
    <s v="Ticket"/>
    <s v="Sunday"/>
    <s v="Evening"/>
    <x v="12"/>
    <s v="20"/>
  </r>
  <r>
    <x v="0"/>
    <n v="5"/>
    <d v="2011-08-28T00:00:00"/>
    <x v="219"/>
    <d v="1899-12-30T18:53:00"/>
    <d v="2011-08-28T00:00:00"/>
    <d v="1899-12-30T21:43:00"/>
    <n v="50"/>
    <n v="170"/>
    <s v="Ticket"/>
    <s v="Sunday"/>
    <s v="Evening"/>
    <x v="12"/>
    <s v="21"/>
  </r>
  <r>
    <x v="0"/>
    <n v="8"/>
    <d v="2011-08-28T00:00:00"/>
    <x v="219"/>
    <d v="1899-12-30T19:13:00"/>
    <d v="2011-08-28T00:00:00"/>
    <d v="1899-12-30T20:42:00"/>
    <n v="50"/>
    <n v="89"/>
    <s v="Ticket"/>
    <s v="Sunday"/>
    <s v="Evening"/>
    <x v="7"/>
    <s v="20"/>
  </r>
  <r>
    <x v="0"/>
    <n v="6"/>
    <d v="2011-08-28T00:00:00"/>
    <x v="219"/>
    <d v="1899-12-30T19:14:00"/>
    <d v="2011-08-28T00:00:00"/>
    <d v="1899-12-30T21:20:00"/>
    <n v="50"/>
    <n v="126"/>
    <s v="Ticket"/>
    <s v="Sunday"/>
    <s v="Evening"/>
    <x v="7"/>
    <s v="21"/>
  </r>
  <r>
    <x v="0"/>
    <n v="6"/>
    <d v="2011-08-28T00:00:00"/>
    <x v="219"/>
    <d v="1899-12-30T19:49:00"/>
    <d v="2011-08-28T00:00:00"/>
    <d v="1899-12-30T22:16:00"/>
    <n v="50"/>
    <n v="147"/>
    <s v="Ticket"/>
    <s v="Sunday"/>
    <s v="Evening"/>
    <x v="7"/>
    <s v="22"/>
  </r>
  <r>
    <x v="0"/>
    <n v="6"/>
    <d v="2011-08-28T00:00:00"/>
    <x v="219"/>
    <d v="1899-12-30T19:53:00"/>
    <d v="2011-08-28T00:00:00"/>
    <d v="1899-12-30T21:43:00"/>
    <n v="50"/>
    <n v="110"/>
    <s v="Ticket"/>
    <s v="Sunday"/>
    <s v="Evening"/>
    <x v="7"/>
    <s v="21"/>
  </r>
  <r>
    <x v="0"/>
    <n v="8"/>
    <d v="2011-08-28T00:00:00"/>
    <x v="219"/>
    <d v="1899-12-30T20:10:00"/>
    <d v="2011-08-28T00:00:00"/>
    <d v="1899-12-30T22:09:00"/>
    <n v="50"/>
    <n v="119"/>
    <s v="Ticket"/>
    <s v="Sunday"/>
    <s v="Evening"/>
    <x v="8"/>
    <s v="22"/>
  </r>
  <r>
    <x v="0"/>
    <n v="8"/>
    <d v="2011-08-28T00:00:00"/>
    <x v="219"/>
    <d v="1899-12-30T20:50:00"/>
    <d v="2011-08-28T00:00:00"/>
    <d v="1899-12-30T23:06:00"/>
    <n v="50"/>
    <n v="136"/>
    <s v="Ticket"/>
    <s v="Sunday"/>
    <s v="Evening"/>
    <x v="8"/>
    <s v="23"/>
  </r>
  <r>
    <x v="0"/>
    <n v="5"/>
    <d v="2011-09-03T00:00:00"/>
    <x v="220"/>
    <d v="1899-12-30T10:47:00"/>
    <d v="2011-09-03T00:00:00"/>
    <d v="1899-12-30T11:57:00"/>
    <n v="50"/>
    <n v="70"/>
    <s v="Ticket"/>
    <s v="Saturday"/>
    <s v="Morning"/>
    <x v="0"/>
    <s v="11"/>
  </r>
  <r>
    <x v="0"/>
    <n v="8"/>
    <d v="2011-09-03T00:00:00"/>
    <x v="220"/>
    <d v="1899-12-30T12:14:00"/>
    <d v="2011-09-03T00:00:00"/>
    <d v="1899-12-30T13:11:00"/>
    <n v="50"/>
    <n v="57"/>
    <s v="Ticket"/>
    <s v="Saturday"/>
    <s v="Morning"/>
    <x v="2"/>
    <s v="13"/>
  </r>
  <r>
    <x v="0"/>
    <n v="8"/>
    <d v="2011-09-03T00:00:00"/>
    <x v="220"/>
    <d v="1899-12-30T14:25:00"/>
    <d v="2011-09-03T00:00:00"/>
    <d v="1899-12-30T16:28:00"/>
    <n v="50"/>
    <n v="123"/>
    <s v="Ticket"/>
    <s v="Saturday"/>
    <s v="Afternoon"/>
    <x v="4"/>
    <s v="16"/>
  </r>
  <r>
    <x v="0"/>
    <n v="5"/>
    <d v="2011-09-03T00:00:00"/>
    <x v="220"/>
    <d v="1899-12-30T15:20:00"/>
    <d v="2011-09-03T00:00:00"/>
    <d v="1899-12-30T18:21:00"/>
    <n v="70"/>
    <n v="181"/>
    <s v="Ticket"/>
    <s v="Saturday"/>
    <s v="Afternoon"/>
    <x v="5"/>
    <s v="18"/>
  </r>
  <r>
    <x v="0"/>
    <n v="6"/>
    <d v="2011-09-03T00:00:00"/>
    <x v="220"/>
    <d v="1899-12-30T15:43:00"/>
    <d v="2011-09-03T00:00:00"/>
    <d v="1899-12-30T16:45:00"/>
    <n v="50"/>
    <n v="62"/>
    <s v="Ticket"/>
    <s v="Saturday"/>
    <s v="Afternoon"/>
    <x v="5"/>
    <s v="16"/>
  </r>
  <r>
    <x v="0"/>
    <n v="8"/>
    <d v="2011-09-03T00:00:00"/>
    <x v="220"/>
    <d v="1899-12-30T15:51:00"/>
    <d v="2011-09-03T00:00:00"/>
    <d v="1899-12-30T17:42:00"/>
    <n v="50"/>
    <n v="111"/>
    <s v="Ticket"/>
    <s v="Saturday"/>
    <s v="Afternoon"/>
    <x v="5"/>
    <s v="17"/>
  </r>
  <r>
    <x v="0"/>
    <n v="8"/>
    <d v="2011-09-03T00:00:00"/>
    <x v="220"/>
    <d v="1899-12-30T17:38:00"/>
    <d v="2011-09-03T00:00:00"/>
    <d v="1899-12-30T22:04:00"/>
    <n v="90"/>
    <n v="266"/>
    <s v="Ticket"/>
    <s v="Saturday"/>
    <s v="Afternoon"/>
    <x v="6"/>
    <s v="22"/>
  </r>
  <r>
    <x v="0"/>
    <n v="5"/>
    <d v="2011-09-03T00:00:00"/>
    <x v="220"/>
    <d v="1899-12-30T17:55:00"/>
    <d v="2011-09-03T00:00:00"/>
    <d v="1899-12-30T19:38:00"/>
    <n v="50"/>
    <n v="103"/>
    <s v="Ticket"/>
    <s v="Saturday"/>
    <s v="Afternoon"/>
    <x v="6"/>
    <s v="19"/>
  </r>
  <r>
    <x v="0"/>
    <n v="5"/>
    <d v="2011-09-03T00:00:00"/>
    <x v="220"/>
    <d v="1899-12-30T18:07:00"/>
    <d v="2011-09-03T00:00:00"/>
    <d v="1899-12-30T20:00:00"/>
    <n v="50"/>
    <n v="113"/>
    <s v="Ticket"/>
    <s v="Saturday"/>
    <s v="Evening"/>
    <x v="12"/>
    <s v="20"/>
  </r>
  <r>
    <x v="0"/>
    <n v="6"/>
    <d v="2011-09-03T00:00:00"/>
    <x v="220"/>
    <d v="1899-12-30T19:24:00"/>
    <d v="2011-09-03T00:00:00"/>
    <d v="1899-12-30T21:00:00"/>
    <n v="50"/>
    <n v="96"/>
    <s v="Ticket"/>
    <s v="Saturday"/>
    <s v="Evening"/>
    <x v="7"/>
    <s v="21"/>
  </r>
  <r>
    <x v="0"/>
    <n v="8"/>
    <d v="2011-09-03T00:00:00"/>
    <x v="220"/>
    <d v="1899-12-30T19:43:00"/>
    <d v="2011-09-03T00:00:00"/>
    <d v="1899-12-30T23:21:00"/>
    <n v="70"/>
    <n v="218"/>
    <s v="Ticket"/>
    <s v="Saturday"/>
    <s v="Evening"/>
    <x v="7"/>
    <s v="23"/>
  </r>
  <r>
    <x v="0"/>
    <n v="6"/>
    <d v="2011-09-03T00:00:00"/>
    <x v="220"/>
    <d v="1899-12-30T19:55:00"/>
    <d v="2011-09-03T00:00:00"/>
    <d v="1899-12-30T20:45:00"/>
    <n v="50"/>
    <n v="50"/>
    <s v="Ticket"/>
    <s v="Saturday"/>
    <s v="Evening"/>
    <x v="7"/>
    <s v="20"/>
  </r>
  <r>
    <x v="0"/>
    <n v="6"/>
    <d v="2011-09-03T00:00:00"/>
    <x v="220"/>
    <d v="1899-12-30T21:43:00"/>
    <d v="2011-09-04T00:00:00"/>
    <d v="1899-12-30T00:36:00"/>
    <n v="50"/>
    <n v="173"/>
    <s v="Ticket"/>
    <s v="Saturday"/>
    <s v="Evening"/>
    <x v="13"/>
    <s v="00"/>
  </r>
  <r>
    <x v="0"/>
    <n v="5"/>
    <d v="2011-09-03T00:00:00"/>
    <x v="220"/>
    <d v="1899-12-30T22:25:00"/>
    <d v="2011-09-04T00:00:00"/>
    <d v="1899-12-30T02:00:00"/>
    <n v="70"/>
    <n v="215"/>
    <s v="Ticket"/>
    <s v="Saturday"/>
    <s v="Night"/>
    <x v="9"/>
    <s v="02"/>
  </r>
  <r>
    <x v="0"/>
    <n v="6"/>
    <d v="2011-09-04T00:00:00"/>
    <x v="221"/>
    <d v="1899-12-30T10:25:00"/>
    <d v="2011-09-04T00:00:00"/>
    <d v="1899-12-30T12:54:00"/>
    <n v="50"/>
    <n v="149"/>
    <s v="Ticket"/>
    <s v="Sunday"/>
    <s v="Morning"/>
    <x v="0"/>
    <s v="12"/>
  </r>
  <r>
    <x v="0"/>
    <n v="5"/>
    <d v="2011-09-04T00:00:00"/>
    <x v="221"/>
    <d v="1899-12-30T11:42:00"/>
    <d v="2011-09-04T00:00:00"/>
    <d v="1899-12-30T14:12:00"/>
    <n v="50"/>
    <n v="150"/>
    <s v="Ticket"/>
    <s v="Sunday"/>
    <s v="Morning"/>
    <x v="1"/>
    <s v="14"/>
  </r>
  <r>
    <x v="0"/>
    <n v="5"/>
    <d v="2011-09-04T00:00:00"/>
    <x v="221"/>
    <d v="1899-12-30T12:11:00"/>
    <d v="2011-09-04T00:00:00"/>
    <d v="1899-12-30T14:29:00"/>
    <n v="50"/>
    <n v="138"/>
    <s v="Ticket"/>
    <s v="Sunday"/>
    <s v="Morning"/>
    <x v="2"/>
    <s v="14"/>
  </r>
  <r>
    <x v="0"/>
    <n v="5"/>
    <d v="2011-09-04T00:00:00"/>
    <x v="221"/>
    <d v="1899-12-30T12:36:00"/>
    <d v="2011-09-04T00:00:00"/>
    <d v="1899-12-30T15:18:00"/>
    <n v="50"/>
    <n v="162"/>
    <s v="Ticket"/>
    <s v="Sunday"/>
    <s v="Morning"/>
    <x v="2"/>
    <s v="15"/>
  </r>
  <r>
    <x v="0"/>
    <n v="6"/>
    <d v="2011-09-04T00:00:00"/>
    <x v="221"/>
    <d v="1899-12-30T12:49:00"/>
    <d v="2011-09-04T00:00:00"/>
    <d v="1899-12-30T13:22:00"/>
    <n v="50"/>
    <n v="33"/>
    <s v="Ticket"/>
    <s v="Sunday"/>
    <s v="Morning"/>
    <x v="2"/>
    <s v="13"/>
  </r>
  <r>
    <x v="0"/>
    <n v="6"/>
    <d v="2011-09-04T00:00:00"/>
    <x v="221"/>
    <d v="1899-12-30T12:57:00"/>
    <d v="2011-09-04T00:00:00"/>
    <d v="1899-12-30T16:35:00"/>
    <n v="70"/>
    <n v="218"/>
    <s v="Ticket"/>
    <s v="Sunday"/>
    <s v="Morning"/>
    <x v="2"/>
    <s v="16"/>
  </r>
  <r>
    <x v="0"/>
    <n v="5"/>
    <d v="2011-09-04T00:00:00"/>
    <x v="221"/>
    <d v="1899-12-30T13:12:00"/>
    <d v="2011-09-04T00:00:00"/>
    <d v="1899-12-30T16:55:00"/>
    <n v="70"/>
    <n v="223"/>
    <s v="Ticket"/>
    <s v="Sunday"/>
    <s v="Morning"/>
    <x v="3"/>
    <s v="16"/>
  </r>
  <r>
    <x v="0"/>
    <n v="6"/>
    <d v="2011-09-04T00:00:00"/>
    <x v="221"/>
    <d v="1899-12-30T13:19:00"/>
    <d v="2011-09-04T00:00:00"/>
    <d v="1899-12-30T16:37:00"/>
    <n v="70"/>
    <n v="198"/>
    <s v="Ticket"/>
    <s v="Sunday"/>
    <s v="Morning"/>
    <x v="3"/>
    <s v="16"/>
  </r>
  <r>
    <x v="0"/>
    <n v="8"/>
    <d v="2011-09-04T00:00:00"/>
    <x v="221"/>
    <d v="1899-12-30T13:26:00"/>
    <d v="2011-09-04T00:00:00"/>
    <d v="1899-12-30T16:06:00"/>
    <n v="50"/>
    <n v="160"/>
    <s v="Ticket"/>
    <s v="Sunday"/>
    <s v="Morning"/>
    <x v="3"/>
    <s v="16"/>
  </r>
  <r>
    <x v="0"/>
    <n v="5"/>
    <d v="2011-09-04T00:00:00"/>
    <x v="221"/>
    <d v="1899-12-30T13:45:00"/>
    <d v="2011-09-04T00:00:00"/>
    <d v="1899-12-30T18:31:00"/>
    <n v="90"/>
    <n v="286"/>
    <s v="Ticket"/>
    <s v="Sunday"/>
    <s v="Morning"/>
    <x v="3"/>
    <s v="18"/>
  </r>
  <r>
    <x v="0"/>
    <n v="8"/>
    <d v="2011-09-04T00:00:00"/>
    <x v="221"/>
    <d v="1899-12-30T14:00:00"/>
    <d v="2011-09-04T00:00:00"/>
    <d v="1899-12-30T16:19:00"/>
    <n v="50"/>
    <n v="139"/>
    <s v="Ticket"/>
    <s v="Sunday"/>
    <s v="Morning"/>
    <x v="4"/>
    <s v="16"/>
  </r>
  <r>
    <x v="0"/>
    <n v="6"/>
    <d v="2011-09-04T00:00:00"/>
    <x v="221"/>
    <d v="1899-12-30T14:05:00"/>
    <d v="2011-09-04T00:00:00"/>
    <d v="1899-12-30T16:28:00"/>
    <n v="50"/>
    <n v="143"/>
    <s v="Ticket"/>
    <s v="Sunday"/>
    <s v="Afternoon"/>
    <x v="4"/>
    <s v="16"/>
  </r>
  <r>
    <x v="0"/>
    <n v="5"/>
    <d v="2011-09-04T00:00:00"/>
    <x v="221"/>
    <d v="1899-12-30T14:32:00"/>
    <d v="2011-09-04T00:00:00"/>
    <d v="1899-12-30T17:58:00"/>
    <n v="70"/>
    <n v="206"/>
    <s v="Ticket"/>
    <s v="Sunday"/>
    <s v="Afternoon"/>
    <x v="4"/>
    <s v="17"/>
  </r>
  <r>
    <x v="0"/>
    <n v="8"/>
    <d v="2011-09-04T00:00:00"/>
    <x v="221"/>
    <d v="1899-12-30T14:34:00"/>
    <d v="2011-09-04T00:00:00"/>
    <d v="1899-12-30T18:10:00"/>
    <n v="70"/>
    <n v="216"/>
    <s v="Ticket"/>
    <s v="Sunday"/>
    <s v="Afternoon"/>
    <x v="4"/>
    <s v="18"/>
  </r>
  <r>
    <x v="0"/>
    <n v="8"/>
    <d v="2011-09-04T00:00:00"/>
    <x v="221"/>
    <d v="1899-12-30T14:38:00"/>
    <d v="2011-09-04T00:00:00"/>
    <d v="1899-12-30T16:09:00"/>
    <n v="50"/>
    <n v="91"/>
    <s v="Ticket"/>
    <s v="Sunday"/>
    <s v="Afternoon"/>
    <x v="4"/>
    <s v="16"/>
  </r>
  <r>
    <x v="0"/>
    <n v="6"/>
    <d v="2011-09-04T00:00:00"/>
    <x v="221"/>
    <d v="1899-12-30T15:03:00"/>
    <d v="2011-09-04T00:00:00"/>
    <d v="1899-12-30T16:37:00"/>
    <n v="50"/>
    <n v="94"/>
    <s v="Ticket"/>
    <s v="Sunday"/>
    <s v="Afternoon"/>
    <x v="5"/>
    <s v="16"/>
  </r>
  <r>
    <x v="0"/>
    <n v="5"/>
    <d v="2011-09-04T00:00:00"/>
    <x v="221"/>
    <d v="1899-12-30T15:46:00"/>
    <d v="2011-09-04T00:00:00"/>
    <d v="1899-12-30T16:57:00"/>
    <n v="50"/>
    <n v="71"/>
    <s v="Ticket"/>
    <s v="Sunday"/>
    <s v="Afternoon"/>
    <x v="5"/>
    <s v="16"/>
  </r>
  <r>
    <x v="0"/>
    <n v="8"/>
    <d v="2011-09-04T00:00:00"/>
    <x v="221"/>
    <d v="1899-12-30T16:08:00"/>
    <d v="2011-09-04T00:00:00"/>
    <d v="1899-12-30T19:06:00"/>
    <n v="50"/>
    <n v="178"/>
    <s v="Ticket"/>
    <s v="Sunday"/>
    <s v="Afternoon"/>
    <x v="11"/>
    <s v="19"/>
  </r>
  <r>
    <x v="0"/>
    <n v="6"/>
    <d v="2011-09-04T00:00:00"/>
    <x v="221"/>
    <d v="1899-12-30T16:31:00"/>
    <d v="2011-09-04T00:00:00"/>
    <d v="1899-12-30T19:13:00"/>
    <n v="50"/>
    <n v="162"/>
    <s v="Ticket"/>
    <s v="Sunday"/>
    <s v="Afternoon"/>
    <x v="11"/>
    <s v="19"/>
  </r>
  <r>
    <x v="0"/>
    <n v="6"/>
    <d v="2011-09-04T00:00:00"/>
    <x v="221"/>
    <d v="1899-12-30T17:28:00"/>
    <d v="2011-09-04T00:00:00"/>
    <d v="1899-12-30T19:12:00"/>
    <n v="50"/>
    <n v="104"/>
    <s v="Ticket"/>
    <s v="Sunday"/>
    <s v="Afternoon"/>
    <x v="6"/>
    <s v="19"/>
  </r>
  <r>
    <x v="0"/>
    <n v="8"/>
    <d v="2011-09-04T00:00:00"/>
    <x v="221"/>
    <d v="1899-12-30T19:10:00"/>
    <d v="2011-09-04T00:00:00"/>
    <d v="1899-12-30T21:06:00"/>
    <n v="50"/>
    <n v="116"/>
    <s v="Ticket"/>
    <s v="Sunday"/>
    <s v="Evening"/>
    <x v="7"/>
    <s v="21"/>
  </r>
  <r>
    <x v="0"/>
    <n v="8"/>
    <d v="2011-09-04T00:00:00"/>
    <x v="221"/>
    <d v="1899-12-30T19:19:00"/>
    <d v="2011-09-04T00:00:00"/>
    <d v="1899-12-30T22:20:00"/>
    <n v="70"/>
    <n v="181"/>
    <s v="Ticket"/>
    <s v="Sunday"/>
    <s v="Evening"/>
    <x v="7"/>
    <s v="22"/>
  </r>
  <r>
    <x v="0"/>
    <n v="8"/>
    <d v="2011-09-04T00:00:00"/>
    <x v="221"/>
    <d v="1899-12-30T19:37:00"/>
    <d v="2011-09-04T00:00:00"/>
    <d v="1899-12-30T22:15:00"/>
    <n v="50"/>
    <n v="158"/>
    <s v="Ticket"/>
    <s v="Sunday"/>
    <s v="Evening"/>
    <x v="7"/>
    <s v="22"/>
  </r>
  <r>
    <x v="0"/>
    <n v="6"/>
    <d v="2011-09-04T00:00:00"/>
    <x v="221"/>
    <d v="1899-12-30T19:47:00"/>
    <d v="2011-09-04T00:00:00"/>
    <d v="1899-12-30T23:14:00"/>
    <n v="70"/>
    <n v="207"/>
    <s v="Ticket"/>
    <s v="Sunday"/>
    <s v="Evening"/>
    <x v="7"/>
    <s v="23"/>
  </r>
  <r>
    <x v="0"/>
    <n v="5"/>
    <d v="2011-09-04T00:00:00"/>
    <x v="221"/>
    <d v="1899-12-30T20:36:00"/>
    <d v="2011-09-05T00:00:00"/>
    <d v="1899-12-30T00:36:00"/>
    <n v="70"/>
    <n v="240"/>
    <s v="Ticket"/>
    <s v="Sunday"/>
    <s v="Evening"/>
    <x v="8"/>
    <s v="00"/>
  </r>
  <r>
    <x v="0"/>
    <n v="5"/>
    <d v="2011-09-04T00:00:00"/>
    <x v="221"/>
    <d v="1899-12-30T20:47:00"/>
    <d v="2011-09-04T00:00:00"/>
    <d v="1899-12-30T23:27:00"/>
    <n v="50"/>
    <n v="160"/>
    <s v="Ticket"/>
    <s v="Sunday"/>
    <s v="Evening"/>
    <x v="8"/>
    <s v="23"/>
  </r>
  <r>
    <x v="0"/>
    <n v="6"/>
    <d v="2011-09-04T00:00:00"/>
    <x v="221"/>
    <d v="1899-12-30T21:08:00"/>
    <d v="2011-09-05T00:00:00"/>
    <d v="1899-12-30T00:41:00"/>
    <n v="70"/>
    <n v="213"/>
    <s v="Ticket"/>
    <s v="Sunday"/>
    <s v="Evening"/>
    <x v="13"/>
    <s v="00"/>
  </r>
  <r>
    <x v="0"/>
    <n v="5"/>
    <d v="2011-09-04T00:00:00"/>
    <x v="221"/>
    <d v="1899-12-30T21:12:00"/>
    <d v="2011-09-04T00:00:00"/>
    <d v="1899-12-30T23:05:00"/>
    <n v="50"/>
    <n v="113"/>
    <s v="Ticket"/>
    <s v="Sunday"/>
    <s v="Evening"/>
    <x v="13"/>
    <s v="23"/>
  </r>
  <r>
    <x v="0"/>
    <n v="5"/>
    <d v="2011-09-10T00:00:00"/>
    <x v="222"/>
    <d v="1899-12-30T09:37:00"/>
    <d v="2011-09-10T00:00:00"/>
    <d v="1899-12-30T14:02:00"/>
    <n v="90"/>
    <n v="265"/>
    <s v="Ticket"/>
    <s v="Saturday"/>
    <s v="Night"/>
    <x v="10"/>
    <s v="14"/>
  </r>
  <r>
    <x v="0"/>
    <n v="5"/>
    <d v="2011-09-10T00:00:00"/>
    <x v="222"/>
    <d v="1899-12-30T12:08:00"/>
    <d v="2011-09-10T00:00:00"/>
    <d v="1899-12-30T12:23:00"/>
    <n v="50"/>
    <n v="15"/>
    <s v="Ticket"/>
    <s v="Saturday"/>
    <s v="Morning"/>
    <x v="2"/>
    <s v="12"/>
  </r>
  <r>
    <x v="0"/>
    <n v="5"/>
    <d v="2011-09-10T00:00:00"/>
    <x v="222"/>
    <d v="1899-12-30T12:48:00"/>
    <d v="2011-09-10T00:00:00"/>
    <d v="1899-12-30T14:34:00"/>
    <n v="50"/>
    <n v="106"/>
    <s v="Ticket"/>
    <s v="Saturday"/>
    <s v="Morning"/>
    <x v="2"/>
    <s v="14"/>
  </r>
  <r>
    <x v="0"/>
    <n v="5"/>
    <d v="2011-09-10T00:00:00"/>
    <x v="222"/>
    <d v="1899-12-30T13:39:00"/>
    <d v="2011-09-10T00:00:00"/>
    <d v="1899-12-30T16:29:00"/>
    <n v="50"/>
    <n v="170"/>
    <s v="Ticket"/>
    <s v="Saturday"/>
    <s v="Morning"/>
    <x v="3"/>
    <s v="16"/>
  </r>
  <r>
    <x v="0"/>
    <n v="8"/>
    <d v="2011-09-10T00:00:00"/>
    <x v="222"/>
    <d v="1899-12-30T14:20:00"/>
    <d v="2011-09-10T00:00:00"/>
    <d v="1899-12-30T17:45:00"/>
    <n v="70"/>
    <n v="205"/>
    <s v="Ticket"/>
    <s v="Saturday"/>
    <s v="Afternoon"/>
    <x v="4"/>
    <s v="17"/>
  </r>
  <r>
    <x v="0"/>
    <n v="6"/>
    <d v="2011-09-10T00:00:00"/>
    <x v="222"/>
    <d v="1899-12-30T14:35:00"/>
    <d v="2011-09-10T00:00:00"/>
    <d v="1899-12-30T17:12:00"/>
    <n v="50"/>
    <n v="157"/>
    <s v="Ticket"/>
    <s v="Saturday"/>
    <s v="Afternoon"/>
    <x v="4"/>
    <s v="17"/>
  </r>
  <r>
    <x v="0"/>
    <n v="8"/>
    <d v="2011-09-10T00:00:00"/>
    <x v="222"/>
    <d v="1899-12-30T15:36:00"/>
    <d v="2011-09-10T00:00:00"/>
    <d v="1899-12-30T17:18:00"/>
    <n v="50"/>
    <n v="102"/>
    <s v="Ticket"/>
    <s v="Saturday"/>
    <s v="Afternoon"/>
    <x v="5"/>
    <s v="17"/>
  </r>
  <r>
    <x v="0"/>
    <n v="8"/>
    <d v="2011-09-10T00:00:00"/>
    <x v="222"/>
    <d v="1899-12-30T16:41:00"/>
    <d v="2011-09-10T00:00:00"/>
    <d v="1899-12-30T22:00:00"/>
    <n v="110"/>
    <n v="319"/>
    <s v="Ticket"/>
    <s v="Saturday"/>
    <s v="Afternoon"/>
    <x v="11"/>
    <s v="22"/>
  </r>
  <r>
    <x v="0"/>
    <n v="6"/>
    <d v="2011-09-10T00:00:00"/>
    <x v="222"/>
    <d v="1899-12-30T17:08:00"/>
    <d v="2011-09-10T00:00:00"/>
    <d v="1899-12-30T17:38:00"/>
    <n v="50"/>
    <n v="30"/>
    <s v="Ticket"/>
    <s v="Saturday"/>
    <s v="Afternoon"/>
    <x v="6"/>
    <s v="17"/>
  </r>
  <r>
    <x v="0"/>
    <n v="5"/>
    <d v="2011-09-10T00:00:00"/>
    <x v="222"/>
    <d v="1899-12-30T17:24:00"/>
    <d v="2011-09-10T00:00:00"/>
    <d v="1899-12-30T21:07:00"/>
    <n v="70"/>
    <n v="223"/>
    <s v="Ticket"/>
    <s v="Saturday"/>
    <s v="Afternoon"/>
    <x v="6"/>
    <s v="21"/>
  </r>
  <r>
    <x v="0"/>
    <n v="5"/>
    <d v="2011-09-10T00:00:00"/>
    <x v="222"/>
    <d v="1899-12-30T17:30:00"/>
    <d v="2011-09-10T00:00:00"/>
    <d v="1899-12-30T19:52:00"/>
    <n v="50"/>
    <n v="142"/>
    <s v="Ticket"/>
    <s v="Saturday"/>
    <s v="Afternoon"/>
    <x v="6"/>
    <s v="19"/>
  </r>
  <r>
    <x v="0"/>
    <n v="6"/>
    <d v="2011-09-10T00:00:00"/>
    <x v="222"/>
    <d v="1899-12-30T18:32:00"/>
    <d v="2011-09-10T00:00:00"/>
    <d v="1899-12-30T20:29:00"/>
    <n v="50"/>
    <n v="117"/>
    <s v="Ticket"/>
    <s v="Saturday"/>
    <s v="Evening"/>
    <x v="12"/>
    <s v="20"/>
  </r>
  <r>
    <x v="0"/>
    <n v="8"/>
    <d v="2011-09-10T00:00:00"/>
    <x v="222"/>
    <d v="1899-12-30T18:47:00"/>
    <d v="2011-09-10T00:00:00"/>
    <d v="1899-12-30T23:02:00"/>
    <n v="90"/>
    <n v="255"/>
    <s v="Ticket"/>
    <s v="Saturday"/>
    <s v="Evening"/>
    <x v="12"/>
    <s v="23"/>
  </r>
  <r>
    <x v="0"/>
    <n v="5"/>
    <d v="2011-09-10T00:00:00"/>
    <x v="222"/>
    <d v="1899-12-30T18:55:00"/>
    <d v="2011-09-10T00:00:00"/>
    <d v="1899-12-30T20:30:00"/>
    <n v="50"/>
    <n v="95"/>
    <s v="Ticket"/>
    <s v="Saturday"/>
    <s v="Evening"/>
    <x v="12"/>
    <s v="20"/>
  </r>
  <r>
    <x v="0"/>
    <n v="5"/>
    <d v="2011-09-10T00:00:00"/>
    <x v="222"/>
    <d v="1899-12-30T19:42:00"/>
    <d v="2011-09-10T00:00:00"/>
    <d v="1899-12-30T23:48:00"/>
    <n v="90"/>
    <n v="246"/>
    <s v="Ticket"/>
    <s v="Saturday"/>
    <s v="Evening"/>
    <x v="7"/>
    <s v="23"/>
  </r>
  <r>
    <x v="0"/>
    <n v="8"/>
    <d v="2011-09-10T00:00:00"/>
    <x v="222"/>
    <d v="1899-12-30T21:32:00"/>
    <d v="2011-09-11T00:00:00"/>
    <d v="1899-12-30T00:56:00"/>
    <n v="70"/>
    <n v="204"/>
    <s v="Ticket"/>
    <s v="Saturday"/>
    <s v="Evening"/>
    <x v="13"/>
    <s v="00"/>
  </r>
  <r>
    <x v="0"/>
    <n v="8"/>
    <d v="2011-09-11T00:00:00"/>
    <x v="223"/>
    <d v="1899-12-30T10:05:00"/>
    <d v="2011-09-11T00:00:00"/>
    <d v="1899-12-30T16:58:00"/>
    <n v="130"/>
    <n v="413"/>
    <s v="Ticket"/>
    <s v="Sunday"/>
    <s v="Morning"/>
    <x v="0"/>
    <s v="16"/>
  </r>
  <r>
    <x v="0"/>
    <n v="5"/>
    <d v="2011-09-11T00:00:00"/>
    <x v="223"/>
    <d v="1899-12-30T10:28:00"/>
    <d v="2011-09-11T00:00:00"/>
    <d v="1899-12-30T12:31:00"/>
    <n v="50"/>
    <n v="123"/>
    <s v="Ticket"/>
    <s v="Sunday"/>
    <s v="Morning"/>
    <x v="0"/>
    <s v="12"/>
  </r>
  <r>
    <x v="0"/>
    <n v="8"/>
    <d v="2011-09-11T00:00:00"/>
    <x v="223"/>
    <d v="1899-12-30T12:11:00"/>
    <d v="2011-09-11T00:00:00"/>
    <d v="1899-12-30T14:26:00"/>
    <n v="50"/>
    <n v="135"/>
    <s v="Ticket"/>
    <s v="Sunday"/>
    <s v="Morning"/>
    <x v="2"/>
    <s v="14"/>
  </r>
  <r>
    <x v="0"/>
    <n v="8"/>
    <d v="2011-09-11T00:00:00"/>
    <x v="223"/>
    <d v="1899-12-30T12:15:00"/>
    <d v="2011-09-11T00:00:00"/>
    <d v="1899-12-30T14:35:00"/>
    <n v="50"/>
    <n v="140"/>
    <s v="Ticket"/>
    <s v="Sunday"/>
    <s v="Morning"/>
    <x v="2"/>
    <s v="14"/>
  </r>
  <r>
    <x v="0"/>
    <n v="6"/>
    <d v="2011-09-11T00:00:00"/>
    <x v="223"/>
    <d v="1899-12-30T12:41:00"/>
    <d v="2011-09-11T00:00:00"/>
    <d v="1899-12-30T15:00:00"/>
    <n v="50"/>
    <n v="139"/>
    <s v="Ticket"/>
    <s v="Sunday"/>
    <s v="Morning"/>
    <x v="2"/>
    <s v="15"/>
  </r>
  <r>
    <x v="0"/>
    <n v="5"/>
    <d v="2011-09-11T00:00:00"/>
    <x v="223"/>
    <d v="1899-12-30T13:24:00"/>
    <d v="2011-09-11T00:00:00"/>
    <d v="1899-12-30T16:07:00"/>
    <n v="50"/>
    <n v="163"/>
    <s v="Ticket"/>
    <s v="Sunday"/>
    <s v="Morning"/>
    <x v="3"/>
    <s v="16"/>
  </r>
  <r>
    <x v="0"/>
    <n v="5"/>
    <d v="2011-09-11T00:00:00"/>
    <x v="223"/>
    <d v="1899-12-30T13:30:00"/>
    <d v="2011-09-11T00:00:00"/>
    <d v="1899-12-30T15:53:00"/>
    <n v="50"/>
    <n v="143"/>
    <s v="Ticket"/>
    <s v="Sunday"/>
    <s v="Morning"/>
    <x v="3"/>
    <s v="15"/>
  </r>
  <r>
    <x v="0"/>
    <n v="8"/>
    <d v="2011-09-11T00:00:00"/>
    <x v="223"/>
    <d v="1899-12-30T15:26:00"/>
    <d v="2011-09-11T00:00:00"/>
    <d v="1899-12-30T16:52:00"/>
    <n v="50"/>
    <n v="86"/>
    <s v="Ticket"/>
    <s v="Sunday"/>
    <s v="Afternoon"/>
    <x v="5"/>
    <s v="16"/>
  </r>
  <r>
    <x v="0"/>
    <n v="6"/>
    <d v="2011-09-11T00:00:00"/>
    <x v="223"/>
    <d v="1899-12-30T15:30:00"/>
    <d v="2011-09-11T00:00:00"/>
    <d v="1899-12-30T16:03:00"/>
    <n v="50"/>
    <n v="33"/>
    <s v="Ticket"/>
    <s v="Sunday"/>
    <s v="Afternoon"/>
    <x v="5"/>
    <s v="16"/>
  </r>
  <r>
    <x v="0"/>
    <n v="8"/>
    <d v="2011-09-11T00:00:00"/>
    <x v="223"/>
    <d v="1899-12-30T16:05:00"/>
    <d v="2011-09-11T00:00:00"/>
    <d v="1899-12-30T17:49:00"/>
    <n v="50"/>
    <n v="104"/>
    <s v="Ticket"/>
    <s v="Sunday"/>
    <s v="Afternoon"/>
    <x v="11"/>
    <s v="17"/>
  </r>
  <r>
    <x v="0"/>
    <n v="8"/>
    <d v="2011-09-11T00:00:00"/>
    <x v="223"/>
    <d v="1899-12-30T17:00:00"/>
    <d v="2011-09-11T00:00:00"/>
    <d v="1899-12-30T18:19:00"/>
    <n v="50"/>
    <n v="79"/>
    <s v="Ticket"/>
    <s v="Sunday"/>
    <s v="Afternoon"/>
    <x v="6"/>
    <s v="18"/>
  </r>
  <r>
    <x v="0"/>
    <n v="8"/>
    <d v="2011-09-11T00:00:00"/>
    <x v="223"/>
    <d v="1899-12-30T17:06:00"/>
    <d v="2011-09-11T00:00:00"/>
    <d v="1899-12-30T20:17:00"/>
    <n v="70"/>
    <n v="191"/>
    <s v="Ticket"/>
    <s v="Sunday"/>
    <s v="Afternoon"/>
    <x v="6"/>
    <s v="20"/>
  </r>
  <r>
    <x v="0"/>
    <n v="8"/>
    <d v="2011-09-11T00:00:00"/>
    <x v="223"/>
    <d v="1899-12-30T18:30:00"/>
    <d v="2011-09-11T00:00:00"/>
    <d v="1899-12-30T22:19:00"/>
    <n v="70"/>
    <n v="229"/>
    <s v="Manual"/>
    <s v="Sunday"/>
    <s v="Evening"/>
    <x v="12"/>
    <s v="22"/>
  </r>
  <r>
    <x v="0"/>
    <n v="8"/>
    <d v="2011-09-11T00:00:00"/>
    <x v="223"/>
    <d v="1899-12-30T19:36:00"/>
    <d v="2011-09-11T00:00:00"/>
    <d v="1899-12-30T23:50:00"/>
    <n v="90"/>
    <n v="254"/>
    <s v="Ticket"/>
    <s v="Sunday"/>
    <s v="Evening"/>
    <x v="7"/>
    <s v="23"/>
  </r>
  <r>
    <x v="0"/>
    <n v="6"/>
    <d v="2011-09-11T00:00:00"/>
    <x v="223"/>
    <d v="1899-12-30T19:53:00"/>
    <d v="2011-09-11T00:00:00"/>
    <d v="1899-12-30T23:00:00"/>
    <n v="70"/>
    <n v="187"/>
    <s v="Ticket"/>
    <s v="Sunday"/>
    <s v="Evening"/>
    <x v="7"/>
    <s v="23"/>
  </r>
  <r>
    <x v="0"/>
    <n v="5"/>
    <d v="2011-09-11T00:00:00"/>
    <x v="223"/>
    <d v="1899-12-30T20:41:00"/>
    <d v="2011-09-11T00:00:00"/>
    <d v="1899-12-30T21:41:00"/>
    <n v="50"/>
    <n v="60"/>
    <s v="Ticket"/>
    <s v="Sunday"/>
    <s v="Evening"/>
    <x v="8"/>
    <s v="21"/>
  </r>
  <r>
    <x v="0"/>
    <n v="8"/>
    <d v="2011-09-11T00:00:00"/>
    <x v="223"/>
    <d v="1899-12-30T20:54:00"/>
    <d v="2011-09-11T00:00:00"/>
    <d v="1899-12-30T23:25:00"/>
    <n v="50"/>
    <n v="151"/>
    <s v="Ticket"/>
    <s v="Sunday"/>
    <s v="Evening"/>
    <x v="8"/>
    <s v="23"/>
  </r>
  <r>
    <x v="0"/>
    <n v="6"/>
    <d v="2011-09-11T00:00:00"/>
    <x v="223"/>
    <d v="1899-12-30T21:28:00"/>
    <d v="2011-09-12T00:00:00"/>
    <d v="1899-12-30T01:18:00"/>
    <n v="70"/>
    <n v="230"/>
    <s v="Ticket"/>
    <s v="Sunday"/>
    <s v="Evening"/>
    <x v="13"/>
    <s v="01"/>
  </r>
  <r>
    <x v="0"/>
    <n v="5"/>
    <d v="2011-09-17T00:00:00"/>
    <x v="224"/>
    <d v="1899-12-30T12:02:00"/>
    <d v="2011-09-17T00:00:00"/>
    <d v="1899-12-30T14:23:00"/>
    <n v="50"/>
    <n v="141"/>
    <s v="Ticket"/>
    <s v="Saturday"/>
    <s v="Morning"/>
    <x v="2"/>
    <s v="14"/>
  </r>
  <r>
    <x v="0"/>
    <n v="6"/>
    <d v="2011-09-17T00:00:00"/>
    <x v="224"/>
    <d v="1899-12-30T12:21:00"/>
    <d v="2011-09-17T00:00:00"/>
    <d v="1899-12-30T16:48:00"/>
    <n v="90"/>
    <n v="267"/>
    <s v="Ticket"/>
    <s v="Saturday"/>
    <s v="Morning"/>
    <x v="2"/>
    <s v="16"/>
  </r>
  <r>
    <x v="0"/>
    <n v="6"/>
    <d v="2011-09-17T00:00:00"/>
    <x v="224"/>
    <d v="1899-12-30T15:00:00"/>
    <d v="2011-09-17T00:00:00"/>
    <d v="1899-12-30T18:41:00"/>
    <n v="70"/>
    <n v="221"/>
    <s v="Ticket"/>
    <s v="Saturday"/>
    <s v="Afternoon"/>
    <x v="5"/>
    <s v="18"/>
  </r>
  <r>
    <x v="0"/>
    <n v="6"/>
    <d v="2011-09-17T00:00:00"/>
    <x v="224"/>
    <d v="1899-12-30T15:50:00"/>
    <d v="2011-09-17T00:00:00"/>
    <d v="1899-12-30T18:46:00"/>
    <n v="50"/>
    <n v="176"/>
    <s v="Ticket"/>
    <s v="Saturday"/>
    <s v="Afternoon"/>
    <x v="5"/>
    <s v="18"/>
  </r>
  <r>
    <x v="0"/>
    <n v="8"/>
    <d v="2011-09-17T00:00:00"/>
    <x v="224"/>
    <d v="1899-12-30T15:55:00"/>
    <d v="2011-09-17T00:00:00"/>
    <d v="1899-12-30T21:28:00"/>
    <n v="110"/>
    <n v="333"/>
    <s v="Ticket"/>
    <s v="Saturday"/>
    <s v="Afternoon"/>
    <x v="5"/>
    <s v="21"/>
  </r>
  <r>
    <x v="0"/>
    <n v="8"/>
    <d v="2011-09-17T00:00:00"/>
    <x v="224"/>
    <d v="1899-12-30T15:57:00"/>
    <d v="2011-09-17T00:00:00"/>
    <d v="1899-12-30T18:09:00"/>
    <n v="50"/>
    <n v="132"/>
    <s v="Ticket"/>
    <s v="Saturday"/>
    <s v="Afternoon"/>
    <x v="5"/>
    <s v="18"/>
  </r>
  <r>
    <x v="0"/>
    <n v="6"/>
    <d v="2011-09-17T00:00:00"/>
    <x v="224"/>
    <d v="1899-12-30T16:15:00"/>
    <d v="2011-09-17T00:00:00"/>
    <d v="1899-12-30T19:23:00"/>
    <n v="70"/>
    <n v="188"/>
    <s v="Ticket"/>
    <s v="Saturday"/>
    <s v="Afternoon"/>
    <x v="11"/>
    <s v="19"/>
  </r>
  <r>
    <x v="0"/>
    <n v="5"/>
    <d v="2011-09-17T00:00:00"/>
    <x v="224"/>
    <d v="1899-12-30T16:40:00"/>
    <d v="2011-09-17T00:00:00"/>
    <d v="1899-12-30T18:18:00"/>
    <n v="50"/>
    <n v="98"/>
    <s v="Ticket"/>
    <s v="Saturday"/>
    <s v="Afternoon"/>
    <x v="11"/>
    <s v="18"/>
  </r>
  <r>
    <x v="0"/>
    <n v="6"/>
    <d v="2011-09-17T00:00:00"/>
    <x v="224"/>
    <d v="1899-12-30T16:42:00"/>
    <d v="2011-09-17T00:00:00"/>
    <d v="1899-12-30T18:17:00"/>
    <n v="50"/>
    <n v="95"/>
    <s v="Ticket"/>
    <s v="Saturday"/>
    <s v="Afternoon"/>
    <x v="11"/>
    <s v="18"/>
  </r>
  <r>
    <x v="0"/>
    <n v="8"/>
    <d v="2011-09-17T00:00:00"/>
    <x v="224"/>
    <d v="1899-12-30T16:47:00"/>
    <d v="2011-09-17T00:00:00"/>
    <d v="1899-12-30T18:47:00"/>
    <n v="50"/>
    <n v="120"/>
    <s v="Ticket"/>
    <s v="Saturday"/>
    <s v="Afternoon"/>
    <x v="11"/>
    <s v="18"/>
  </r>
  <r>
    <x v="0"/>
    <n v="6"/>
    <d v="2011-09-17T00:00:00"/>
    <x v="224"/>
    <d v="1899-12-30T16:59:00"/>
    <d v="2011-09-17T00:00:00"/>
    <d v="1899-12-30T18:43:00"/>
    <n v="50"/>
    <n v="104"/>
    <s v="Ticket"/>
    <s v="Saturday"/>
    <s v="Afternoon"/>
    <x v="11"/>
    <s v="18"/>
  </r>
  <r>
    <x v="0"/>
    <n v="6"/>
    <d v="2011-09-17T00:00:00"/>
    <x v="224"/>
    <d v="1899-12-30T17:21:00"/>
    <d v="2011-09-17T00:00:00"/>
    <d v="1899-12-30T20:35:00"/>
    <n v="70"/>
    <n v="194"/>
    <s v="Ticket"/>
    <s v="Saturday"/>
    <s v="Afternoon"/>
    <x v="6"/>
    <s v="20"/>
  </r>
  <r>
    <x v="0"/>
    <n v="5"/>
    <d v="2011-09-17T00:00:00"/>
    <x v="224"/>
    <d v="1899-12-30T17:30:00"/>
    <d v="2011-09-17T00:00:00"/>
    <d v="1899-12-30T18:07:00"/>
    <n v="50"/>
    <n v="37"/>
    <s v="Ticket"/>
    <s v="Saturday"/>
    <s v="Afternoon"/>
    <x v="6"/>
    <s v="18"/>
  </r>
  <r>
    <x v="0"/>
    <n v="5"/>
    <d v="2011-09-17T00:00:00"/>
    <x v="224"/>
    <d v="1899-12-30T18:25:00"/>
    <d v="2011-09-17T00:00:00"/>
    <d v="1899-12-30T20:36:00"/>
    <n v="50"/>
    <n v="131"/>
    <s v="Ticket"/>
    <s v="Saturday"/>
    <s v="Evening"/>
    <x v="12"/>
    <s v="20"/>
  </r>
  <r>
    <x v="0"/>
    <n v="8"/>
    <d v="2011-09-17T00:00:00"/>
    <x v="224"/>
    <d v="1899-12-30T18:50:00"/>
    <d v="2011-09-17T00:00:00"/>
    <d v="1899-12-30T19:35:00"/>
    <n v="50"/>
    <n v="45"/>
    <s v="Ticket"/>
    <s v="Saturday"/>
    <s v="Evening"/>
    <x v="12"/>
    <s v="19"/>
  </r>
  <r>
    <x v="0"/>
    <n v="5"/>
    <d v="2011-09-17T00:00:00"/>
    <x v="224"/>
    <d v="1899-12-30T19:02:00"/>
    <d v="2011-09-17T00:00:00"/>
    <d v="1899-12-30T19:22:00"/>
    <n v="50"/>
    <n v="20"/>
    <s v="Ticket"/>
    <s v="Saturday"/>
    <s v="Evening"/>
    <x v="7"/>
    <s v="19"/>
  </r>
  <r>
    <x v="0"/>
    <n v="6"/>
    <d v="2011-09-17T00:00:00"/>
    <x v="224"/>
    <d v="1899-12-30T19:20:00"/>
    <d v="2011-09-17T00:00:00"/>
    <d v="1899-12-30T23:05:00"/>
    <n v="70"/>
    <n v="225"/>
    <s v="Ticket"/>
    <s v="Saturday"/>
    <s v="Evening"/>
    <x v="7"/>
    <s v="23"/>
  </r>
  <r>
    <x v="0"/>
    <n v="5"/>
    <d v="2011-09-17T00:00:00"/>
    <x v="224"/>
    <d v="1899-12-30T20:28:00"/>
    <d v="2011-09-17T00:00:00"/>
    <d v="1899-12-30T20:54:00"/>
    <n v="0"/>
    <n v="26"/>
    <s v="Pass"/>
    <s v="Saturday"/>
    <s v="Evening"/>
    <x v="8"/>
    <s v="20"/>
  </r>
  <r>
    <x v="0"/>
    <n v="6"/>
    <d v="2011-09-17T00:00:00"/>
    <x v="224"/>
    <d v="1899-12-30T21:19:00"/>
    <d v="2011-09-17T00:00:00"/>
    <d v="1899-12-30T23:39:00"/>
    <n v="50"/>
    <n v="140"/>
    <s v="Ticket"/>
    <s v="Saturday"/>
    <s v="Evening"/>
    <x v="13"/>
    <s v="23"/>
  </r>
  <r>
    <x v="0"/>
    <n v="6"/>
    <d v="2011-09-17T00:00:00"/>
    <x v="224"/>
    <d v="1899-12-30T21:37:00"/>
    <d v="2011-09-18T00:00:00"/>
    <d v="1899-12-30T01:10:00"/>
    <n v="70"/>
    <n v="213"/>
    <s v="Ticket"/>
    <s v="Saturday"/>
    <s v="Evening"/>
    <x v="13"/>
    <s v="01"/>
  </r>
  <r>
    <x v="0"/>
    <n v="6"/>
    <d v="2011-09-17T00:00:00"/>
    <x v="224"/>
    <d v="1899-12-30T21:52:00"/>
    <d v="2011-09-17T00:00:00"/>
    <d v="1899-12-30T23:20:00"/>
    <n v="50"/>
    <n v="88"/>
    <s v="Ticket"/>
    <s v="Saturday"/>
    <s v="Evening"/>
    <x v="13"/>
    <s v="23"/>
  </r>
  <r>
    <x v="0"/>
    <n v="5"/>
    <d v="2011-09-18T00:00:00"/>
    <x v="225"/>
    <d v="1899-12-30T07:56:00"/>
    <d v="2011-09-18T00:00:00"/>
    <d v="1899-12-30T08:34:00"/>
    <n v="50"/>
    <n v="38"/>
    <s v="Ticket"/>
    <s v="Sunday"/>
    <s v="Night"/>
    <x v="17"/>
    <s v="08"/>
  </r>
  <r>
    <x v="0"/>
    <n v="5"/>
    <d v="2011-09-18T00:00:00"/>
    <x v="225"/>
    <d v="1899-12-30T08:49:00"/>
    <d v="2011-09-18T00:00:00"/>
    <d v="1899-12-30T11:41:00"/>
    <n v="50"/>
    <n v="172"/>
    <s v="Ticket"/>
    <s v="Sunday"/>
    <s v="Night"/>
    <x v="16"/>
    <s v="11"/>
  </r>
  <r>
    <x v="0"/>
    <n v="5"/>
    <d v="2011-09-18T00:00:00"/>
    <x v="225"/>
    <d v="1899-12-30T09:58:00"/>
    <d v="2011-09-18T00:00:00"/>
    <d v="1899-12-30T12:03:00"/>
    <n v="50"/>
    <n v="125"/>
    <s v="Ticket"/>
    <s v="Sunday"/>
    <s v="Night"/>
    <x v="10"/>
    <s v="12"/>
  </r>
  <r>
    <x v="0"/>
    <n v="6"/>
    <d v="2011-09-18T00:00:00"/>
    <x v="225"/>
    <d v="1899-12-30T11:10:00"/>
    <d v="2011-09-18T00:00:00"/>
    <d v="1899-12-30T14:21:00"/>
    <n v="70"/>
    <n v="191"/>
    <s v="Ticket"/>
    <s v="Sunday"/>
    <s v="Morning"/>
    <x v="1"/>
    <s v="14"/>
  </r>
  <r>
    <x v="0"/>
    <n v="8"/>
    <d v="2011-09-18T00:00:00"/>
    <x v="225"/>
    <d v="1899-12-30T12:01:00"/>
    <d v="2011-09-18T00:00:00"/>
    <d v="1899-12-30T13:20:00"/>
    <n v="50"/>
    <n v="79"/>
    <s v="Ticket"/>
    <s v="Sunday"/>
    <s v="Morning"/>
    <x v="2"/>
    <s v="13"/>
  </r>
  <r>
    <x v="0"/>
    <n v="8"/>
    <d v="2011-09-18T00:00:00"/>
    <x v="225"/>
    <d v="1899-12-30T12:02:00"/>
    <d v="2011-09-18T00:00:00"/>
    <d v="1899-12-30T13:06:00"/>
    <n v="50"/>
    <n v="64"/>
    <s v="Ticket"/>
    <s v="Sunday"/>
    <s v="Morning"/>
    <x v="2"/>
    <s v="13"/>
  </r>
  <r>
    <x v="0"/>
    <n v="6"/>
    <d v="2011-09-18T00:00:00"/>
    <x v="225"/>
    <d v="1899-12-30T12:10:00"/>
    <d v="2011-09-18T00:00:00"/>
    <d v="1899-12-30T13:05:00"/>
    <n v="50"/>
    <n v="55"/>
    <s v="Ticket"/>
    <s v="Sunday"/>
    <s v="Morning"/>
    <x v="2"/>
    <s v="13"/>
  </r>
  <r>
    <x v="0"/>
    <n v="6"/>
    <d v="2011-09-18T00:00:00"/>
    <x v="225"/>
    <d v="1899-12-30T13:48:00"/>
    <d v="2011-09-18T00:00:00"/>
    <d v="1899-12-30T14:20:00"/>
    <n v="50"/>
    <n v="32"/>
    <s v="Ticket"/>
    <s v="Sunday"/>
    <s v="Morning"/>
    <x v="3"/>
    <s v="14"/>
  </r>
  <r>
    <x v="0"/>
    <n v="5"/>
    <d v="2011-09-18T00:00:00"/>
    <x v="225"/>
    <d v="1899-12-30T13:58:00"/>
    <d v="2011-09-18T00:00:00"/>
    <d v="1899-12-30T15:41:00"/>
    <n v="50"/>
    <n v="103"/>
    <s v="Ticket"/>
    <s v="Sunday"/>
    <s v="Morning"/>
    <x v="3"/>
    <s v="15"/>
  </r>
  <r>
    <x v="0"/>
    <n v="6"/>
    <d v="2011-09-18T00:00:00"/>
    <x v="225"/>
    <d v="1899-12-30T14:43:00"/>
    <d v="2011-09-18T00:00:00"/>
    <d v="1899-12-30T17:16:00"/>
    <n v="50"/>
    <n v="153"/>
    <s v="Ticket"/>
    <s v="Sunday"/>
    <s v="Afternoon"/>
    <x v="4"/>
    <s v="17"/>
  </r>
  <r>
    <x v="0"/>
    <n v="8"/>
    <d v="2011-09-18T00:00:00"/>
    <x v="225"/>
    <d v="1899-12-30T14:48:00"/>
    <d v="2011-09-18T00:00:00"/>
    <d v="1899-12-30T19:21:00"/>
    <n v="90"/>
    <n v="273"/>
    <s v="Ticket"/>
    <s v="Sunday"/>
    <s v="Afternoon"/>
    <x v="4"/>
    <s v="19"/>
  </r>
  <r>
    <x v="0"/>
    <n v="8"/>
    <d v="2011-09-18T00:00:00"/>
    <x v="225"/>
    <d v="1899-12-30T14:57:00"/>
    <d v="2011-09-18T00:00:00"/>
    <d v="1899-12-30T18:35:00"/>
    <n v="70"/>
    <n v="218"/>
    <s v="Ticket"/>
    <s v="Sunday"/>
    <s v="Afternoon"/>
    <x v="4"/>
    <s v="18"/>
  </r>
  <r>
    <x v="0"/>
    <n v="8"/>
    <d v="2011-09-18T00:00:00"/>
    <x v="225"/>
    <d v="1899-12-30T16:24:00"/>
    <d v="2011-09-18T00:00:00"/>
    <d v="1899-12-30T20:11:00"/>
    <n v="70"/>
    <n v="227"/>
    <s v="Ticket"/>
    <s v="Sunday"/>
    <s v="Afternoon"/>
    <x v="11"/>
    <s v="20"/>
  </r>
  <r>
    <x v="0"/>
    <n v="6"/>
    <d v="2011-09-18T00:00:00"/>
    <x v="225"/>
    <d v="1899-12-30T17:08:00"/>
    <d v="2011-09-18T00:00:00"/>
    <d v="1899-12-30T17:23:00"/>
    <n v="50"/>
    <n v="15"/>
    <s v="Ticket"/>
    <s v="Sunday"/>
    <s v="Afternoon"/>
    <x v="6"/>
    <s v="17"/>
  </r>
  <r>
    <x v="0"/>
    <n v="5"/>
    <d v="2011-09-18T00:00:00"/>
    <x v="225"/>
    <d v="1899-12-30T17:18:00"/>
    <d v="2011-09-18T00:00:00"/>
    <d v="1899-12-30T20:51:00"/>
    <n v="70"/>
    <n v="213"/>
    <s v="Ticket"/>
    <s v="Sunday"/>
    <s v="Afternoon"/>
    <x v="6"/>
    <s v="20"/>
  </r>
  <r>
    <x v="0"/>
    <n v="6"/>
    <d v="2011-09-18T00:00:00"/>
    <x v="225"/>
    <d v="1899-12-30T17:19:00"/>
    <d v="2011-09-18T00:00:00"/>
    <d v="1899-12-30T20:19:00"/>
    <n v="50"/>
    <n v="180"/>
    <s v="Ticket"/>
    <s v="Sunday"/>
    <s v="Afternoon"/>
    <x v="6"/>
    <s v="20"/>
  </r>
  <r>
    <x v="0"/>
    <n v="8"/>
    <d v="2011-09-18T00:00:00"/>
    <x v="225"/>
    <d v="1899-12-30T17:44:00"/>
    <d v="2011-09-18T00:00:00"/>
    <d v="1899-12-30T20:17:00"/>
    <n v="50"/>
    <n v="153"/>
    <s v="Ticket"/>
    <s v="Sunday"/>
    <s v="Afternoon"/>
    <x v="6"/>
    <s v="20"/>
  </r>
  <r>
    <x v="0"/>
    <n v="6"/>
    <d v="2011-09-18T00:00:00"/>
    <x v="225"/>
    <d v="1899-12-30T18:00:00"/>
    <d v="2011-09-18T00:00:00"/>
    <d v="1899-12-30T20:03:00"/>
    <n v="50"/>
    <n v="123"/>
    <s v="Ticket"/>
    <s v="Sunday"/>
    <s v="Afternoon"/>
    <x v="12"/>
    <s v="20"/>
  </r>
  <r>
    <x v="0"/>
    <n v="6"/>
    <d v="2011-09-18T00:00:00"/>
    <x v="225"/>
    <d v="1899-12-30T18:13:00"/>
    <d v="2011-09-18T00:00:00"/>
    <d v="1899-12-30T19:49:00"/>
    <n v="50"/>
    <n v="96"/>
    <s v="Ticket"/>
    <s v="Sunday"/>
    <s v="Evening"/>
    <x v="12"/>
    <s v="19"/>
  </r>
  <r>
    <x v="0"/>
    <n v="8"/>
    <d v="2011-09-18T00:00:00"/>
    <x v="225"/>
    <d v="1899-12-30T18:38:00"/>
    <d v="2011-09-18T00:00:00"/>
    <d v="1899-12-30T21:35:00"/>
    <n v="50"/>
    <n v="177"/>
    <s v="Ticket"/>
    <s v="Sunday"/>
    <s v="Evening"/>
    <x v="12"/>
    <s v="21"/>
  </r>
  <r>
    <x v="0"/>
    <n v="5"/>
    <d v="2011-09-18T00:00:00"/>
    <x v="225"/>
    <d v="1899-12-30T19:10:00"/>
    <d v="2011-09-18T00:00:00"/>
    <d v="1899-12-30T20:46:00"/>
    <n v="50"/>
    <n v="96"/>
    <s v="Ticket"/>
    <s v="Sunday"/>
    <s v="Evening"/>
    <x v="7"/>
    <s v="20"/>
  </r>
  <r>
    <x v="0"/>
    <n v="8"/>
    <d v="2011-09-18T00:00:00"/>
    <x v="225"/>
    <d v="1899-12-30T19:51:00"/>
    <d v="2011-09-18T00:00:00"/>
    <d v="1899-12-30T21:29:00"/>
    <n v="50"/>
    <n v="98"/>
    <s v="Ticket"/>
    <s v="Sunday"/>
    <s v="Evening"/>
    <x v="7"/>
    <s v="21"/>
  </r>
  <r>
    <x v="0"/>
    <n v="5"/>
    <d v="2011-09-18T00:00:00"/>
    <x v="225"/>
    <d v="1899-12-30T21:49:00"/>
    <d v="2011-09-18T00:00:00"/>
    <d v="1899-12-30T22:51:00"/>
    <n v="50"/>
    <n v="62"/>
    <s v="Ticket"/>
    <s v="Sunday"/>
    <s v="Evening"/>
    <x v="13"/>
    <s v="22"/>
  </r>
  <r>
    <x v="0"/>
    <n v="5"/>
    <d v="2011-09-24T00:00:00"/>
    <x v="226"/>
    <d v="1899-12-30T10:07:00"/>
    <d v="2011-09-24T00:00:00"/>
    <d v="1899-12-30T11:55:00"/>
    <n v="50"/>
    <n v="108"/>
    <s v="Ticket"/>
    <s v="Saturday"/>
    <s v="Morning"/>
    <x v="0"/>
    <s v="11"/>
  </r>
  <r>
    <x v="0"/>
    <n v="5"/>
    <d v="2011-09-24T00:00:00"/>
    <x v="226"/>
    <d v="1899-12-30T10:47:00"/>
    <d v="2011-09-24T00:00:00"/>
    <d v="1899-12-30T12:06:00"/>
    <n v="50"/>
    <n v="79"/>
    <s v="Ticket"/>
    <s v="Saturday"/>
    <s v="Morning"/>
    <x v="0"/>
    <s v="12"/>
  </r>
  <r>
    <x v="0"/>
    <n v="8"/>
    <d v="2011-09-24T00:00:00"/>
    <x v="226"/>
    <d v="1899-12-30T11:01:00"/>
    <d v="2011-09-24T00:00:00"/>
    <d v="1899-12-30T12:14:00"/>
    <n v="50"/>
    <n v="73"/>
    <s v="Ticket"/>
    <s v="Saturday"/>
    <s v="Morning"/>
    <x v="1"/>
    <s v="12"/>
  </r>
  <r>
    <x v="0"/>
    <n v="5"/>
    <d v="2011-09-24T00:00:00"/>
    <x v="226"/>
    <d v="1899-12-30T11:41:00"/>
    <d v="2011-09-24T00:00:00"/>
    <d v="1899-12-30T12:12:00"/>
    <n v="50"/>
    <n v="31"/>
    <s v="Ticket"/>
    <s v="Saturday"/>
    <s v="Morning"/>
    <x v="1"/>
    <s v="12"/>
  </r>
  <r>
    <x v="0"/>
    <n v="8"/>
    <d v="2011-09-24T00:00:00"/>
    <x v="226"/>
    <d v="1899-12-30T12:37:00"/>
    <d v="2011-09-24T00:00:00"/>
    <d v="1899-12-30T15:55:00"/>
    <n v="70"/>
    <n v="198"/>
    <s v="Ticket"/>
    <s v="Saturday"/>
    <s v="Morning"/>
    <x v="2"/>
    <s v="15"/>
  </r>
  <r>
    <x v="0"/>
    <n v="5"/>
    <d v="2011-09-24T00:00:00"/>
    <x v="226"/>
    <d v="1899-12-30T15:14:00"/>
    <d v="2011-09-24T00:00:00"/>
    <d v="1899-12-30T19:50:00"/>
    <n v="90"/>
    <n v="276"/>
    <s v="Ticket"/>
    <s v="Saturday"/>
    <s v="Afternoon"/>
    <x v="5"/>
    <s v="19"/>
  </r>
  <r>
    <x v="0"/>
    <n v="5"/>
    <d v="2011-09-24T00:00:00"/>
    <x v="226"/>
    <d v="1899-12-30T17:08:00"/>
    <d v="2011-09-24T00:00:00"/>
    <d v="1899-12-30T17:57:00"/>
    <n v="50"/>
    <n v="49"/>
    <s v="Ticket"/>
    <s v="Saturday"/>
    <s v="Afternoon"/>
    <x v="6"/>
    <s v="17"/>
  </r>
  <r>
    <x v="0"/>
    <n v="8"/>
    <d v="2011-09-24T00:00:00"/>
    <x v="226"/>
    <d v="1899-12-30T17:35:00"/>
    <d v="2011-09-24T00:00:00"/>
    <d v="1899-12-30T19:07:00"/>
    <n v="50"/>
    <n v="92"/>
    <s v="Ticket"/>
    <s v="Saturday"/>
    <s v="Afternoon"/>
    <x v="6"/>
    <s v="19"/>
  </r>
  <r>
    <x v="0"/>
    <n v="5"/>
    <d v="2011-09-24T00:00:00"/>
    <x v="226"/>
    <d v="1899-12-30T18:42:00"/>
    <d v="2011-09-24T00:00:00"/>
    <d v="1899-12-30T20:33:00"/>
    <n v="50"/>
    <n v="111"/>
    <s v="Ticket"/>
    <s v="Saturday"/>
    <s v="Evening"/>
    <x v="12"/>
    <s v="20"/>
  </r>
  <r>
    <x v="0"/>
    <n v="8"/>
    <d v="2011-09-24T00:00:00"/>
    <x v="226"/>
    <d v="1899-12-30T19:01:00"/>
    <d v="2011-09-24T00:00:00"/>
    <d v="1899-12-30T22:01:00"/>
    <n v="50"/>
    <n v="180"/>
    <s v="Ticket"/>
    <s v="Saturday"/>
    <s v="Evening"/>
    <x v="7"/>
    <s v="22"/>
  </r>
  <r>
    <x v="0"/>
    <n v="8"/>
    <d v="2011-09-24T00:00:00"/>
    <x v="226"/>
    <d v="1899-12-30T19:11:00"/>
    <d v="2011-09-24T00:00:00"/>
    <d v="1899-12-30T21:14:00"/>
    <n v="50"/>
    <n v="123"/>
    <s v="Ticket"/>
    <s v="Saturday"/>
    <s v="Evening"/>
    <x v="7"/>
    <s v="21"/>
  </r>
  <r>
    <x v="0"/>
    <n v="5"/>
    <d v="2011-09-24T00:00:00"/>
    <x v="226"/>
    <d v="1899-12-30T19:39:00"/>
    <d v="2011-09-24T00:00:00"/>
    <d v="1899-12-30T22:22:00"/>
    <n v="50"/>
    <n v="163"/>
    <s v="Ticket"/>
    <s v="Saturday"/>
    <s v="Evening"/>
    <x v="7"/>
    <s v="22"/>
  </r>
  <r>
    <x v="0"/>
    <n v="8"/>
    <d v="2011-09-24T00:00:00"/>
    <x v="226"/>
    <d v="1899-12-30T20:56:00"/>
    <d v="2011-09-24T00:00:00"/>
    <d v="1899-12-30T22:57:00"/>
    <n v="50"/>
    <n v="121"/>
    <s v="Ticket"/>
    <s v="Saturday"/>
    <s v="Evening"/>
    <x v="8"/>
    <s v="22"/>
  </r>
  <r>
    <x v="0"/>
    <n v="8"/>
    <d v="2011-09-24T00:00:00"/>
    <x v="226"/>
    <d v="1899-12-30T23:41:00"/>
    <d v="2011-09-25T00:00:00"/>
    <d v="1899-12-30T01:39:00"/>
    <n v="50"/>
    <n v="118"/>
    <s v="Ticket"/>
    <s v="Saturday"/>
    <s v="Night"/>
    <x v="14"/>
    <s v="01"/>
  </r>
  <r>
    <x v="0"/>
    <n v="5"/>
    <d v="2011-09-25T00:00:00"/>
    <x v="227"/>
    <d v="1899-12-30T10:37:00"/>
    <d v="2011-09-25T00:00:00"/>
    <d v="1899-12-30T13:57:00"/>
    <n v="70"/>
    <n v="200"/>
    <s v="Ticket"/>
    <s v="Sunday"/>
    <s v="Morning"/>
    <x v="0"/>
    <s v="13"/>
  </r>
  <r>
    <x v="0"/>
    <n v="5"/>
    <d v="2011-09-25T00:00:00"/>
    <x v="227"/>
    <d v="1899-12-30T12:05:00"/>
    <d v="2011-09-25T00:00:00"/>
    <d v="1899-12-30T14:12:00"/>
    <n v="50"/>
    <n v="127"/>
    <s v="Ticket"/>
    <s v="Sunday"/>
    <s v="Morning"/>
    <x v="2"/>
    <s v="14"/>
  </r>
  <r>
    <x v="0"/>
    <n v="5"/>
    <d v="2011-09-25T00:00:00"/>
    <x v="227"/>
    <d v="1899-12-30T12:11:00"/>
    <d v="2011-09-25T00:00:00"/>
    <d v="1899-12-30T14:08:00"/>
    <n v="50"/>
    <n v="117"/>
    <s v="Ticket"/>
    <s v="Sunday"/>
    <s v="Morning"/>
    <x v="2"/>
    <s v="14"/>
  </r>
  <r>
    <x v="0"/>
    <n v="5"/>
    <d v="2011-09-25T00:00:00"/>
    <x v="227"/>
    <d v="1899-12-30T13:48:00"/>
    <d v="2011-09-25T00:00:00"/>
    <d v="1899-12-30T18:03:00"/>
    <n v="90"/>
    <n v="255"/>
    <s v="Ticket"/>
    <s v="Sunday"/>
    <s v="Morning"/>
    <x v="3"/>
    <s v="18"/>
  </r>
  <r>
    <x v="0"/>
    <n v="8"/>
    <d v="2011-09-25T00:00:00"/>
    <x v="227"/>
    <d v="1899-12-30T14:22:00"/>
    <d v="2011-09-25T00:00:00"/>
    <d v="1899-12-30T15:59:00"/>
    <n v="50"/>
    <n v="97"/>
    <s v="Ticket"/>
    <s v="Sunday"/>
    <s v="Afternoon"/>
    <x v="4"/>
    <s v="15"/>
  </r>
  <r>
    <x v="0"/>
    <n v="5"/>
    <d v="2011-09-25T00:00:00"/>
    <x v="227"/>
    <d v="1899-12-30T15:12:00"/>
    <d v="2011-09-25T00:00:00"/>
    <d v="1899-12-30T17:58:00"/>
    <n v="50"/>
    <n v="166"/>
    <s v="Ticket"/>
    <s v="Sunday"/>
    <s v="Afternoon"/>
    <x v="5"/>
    <s v="17"/>
  </r>
  <r>
    <x v="0"/>
    <n v="5"/>
    <d v="2011-09-25T00:00:00"/>
    <x v="227"/>
    <d v="1899-12-30T17:44:00"/>
    <d v="2011-09-25T00:00:00"/>
    <d v="1899-12-30T21:34:00"/>
    <n v="70"/>
    <n v="230"/>
    <s v="Ticket"/>
    <s v="Sunday"/>
    <s v="Afternoon"/>
    <x v="6"/>
    <s v="21"/>
  </r>
  <r>
    <x v="0"/>
    <n v="5"/>
    <d v="2011-09-25T00:00:00"/>
    <x v="227"/>
    <d v="1899-12-30T19:06:00"/>
    <d v="2011-09-25T00:00:00"/>
    <d v="1899-12-30T22:12:00"/>
    <n v="70"/>
    <n v="186"/>
    <s v="Ticket"/>
    <s v="Sunday"/>
    <s v="Evening"/>
    <x v="7"/>
    <s v="22"/>
  </r>
  <r>
    <x v="0"/>
    <n v="5"/>
    <d v="2011-09-25T00:00:00"/>
    <x v="227"/>
    <d v="1899-12-30T21:19:00"/>
    <d v="2011-09-25T00:00:00"/>
    <d v="1899-12-30T22:34:00"/>
    <n v="50"/>
    <n v="75"/>
    <s v="Ticket"/>
    <s v="Sunday"/>
    <s v="Evening"/>
    <x v="13"/>
    <s v="22"/>
  </r>
  <r>
    <x v="0"/>
    <n v="6"/>
    <d v="2011-09-25T00:00:00"/>
    <x v="227"/>
    <d v="1899-12-30T22:29:00"/>
    <d v="2011-09-25T00:00:00"/>
    <d v="1899-12-30T23:28:00"/>
    <n v="50"/>
    <n v="59"/>
    <s v="Ticket"/>
    <s v="Sunday"/>
    <s v="Night"/>
    <x v="9"/>
    <s v="23"/>
  </r>
  <r>
    <x v="0"/>
    <n v="5"/>
    <d v="2011-09-25T00:00:00"/>
    <x v="227"/>
    <d v="1899-12-30T23:17:00"/>
    <d v="2011-09-26T00:00:00"/>
    <d v="1899-12-30T01:33:00"/>
    <n v="50"/>
    <n v="136"/>
    <s v="Ticket"/>
    <s v="Sunday"/>
    <s v="Night"/>
    <x v="14"/>
    <s v="01"/>
  </r>
  <r>
    <x v="0"/>
    <n v="5"/>
    <d v="2011-10-01T00:00:00"/>
    <x v="228"/>
    <d v="1899-12-30T07:13:00"/>
    <d v="2011-10-01T00:00:00"/>
    <d v="1899-12-30T19:05:00"/>
    <n v="0"/>
    <n v="712"/>
    <s v="Pass"/>
    <s v="Saturday"/>
    <s v="Night"/>
    <x v="17"/>
    <s v="19"/>
  </r>
  <r>
    <x v="0"/>
    <n v="8"/>
    <d v="2011-10-01T00:00:00"/>
    <x v="228"/>
    <d v="1899-12-30T08:06:00"/>
    <d v="2011-10-01T00:00:00"/>
    <d v="1899-12-30T10:02:00"/>
    <n v="50"/>
    <n v="116"/>
    <s v="Ticket"/>
    <s v="Saturday"/>
    <s v="Night"/>
    <x v="16"/>
    <s v="10"/>
  </r>
  <r>
    <x v="0"/>
    <n v="8"/>
    <d v="2011-10-01T00:00:00"/>
    <x v="228"/>
    <d v="1899-12-30T11:28:00"/>
    <d v="2011-10-01T00:00:00"/>
    <d v="1899-12-30T19:40:00"/>
    <n v="300"/>
    <n v="492"/>
    <s v="Ticket"/>
    <s v="Saturday"/>
    <s v="Morning"/>
    <x v="1"/>
    <s v="19"/>
  </r>
  <r>
    <x v="0"/>
    <n v="6"/>
    <d v="2011-10-01T00:00:00"/>
    <x v="228"/>
    <d v="1899-12-30T12:55:00"/>
    <d v="2011-10-01T00:00:00"/>
    <d v="1899-12-30T15:20:00"/>
    <n v="50"/>
    <n v="145"/>
    <s v="Ticket"/>
    <s v="Saturday"/>
    <s v="Morning"/>
    <x v="2"/>
    <s v="15"/>
  </r>
  <r>
    <x v="0"/>
    <n v="8"/>
    <d v="2011-10-01T00:00:00"/>
    <x v="228"/>
    <d v="1899-12-30T14:05:00"/>
    <d v="2011-10-01T00:00:00"/>
    <d v="1899-12-30T15:23:00"/>
    <n v="50"/>
    <n v="78"/>
    <s v="Ticket"/>
    <s v="Saturday"/>
    <s v="Afternoon"/>
    <x v="4"/>
    <s v="15"/>
  </r>
  <r>
    <x v="0"/>
    <n v="5"/>
    <d v="2011-10-01T00:00:00"/>
    <x v="228"/>
    <d v="1899-12-30T15:34:00"/>
    <d v="2011-10-01T00:00:00"/>
    <d v="1899-12-30T16:47:00"/>
    <n v="50"/>
    <n v="73"/>
    <s v="Ticket"/>
    <s v="Saturday"/>
    <s v="Afternoon"/>
    <x v="5"/>
    <s v="16"/>
  </r>
  <r>
    <x v="0"/>
    <n v="8"/>
    <d v="2011-10-01T00:00:00"/>
    <x v="228"/>
    <d v="1899-12-30T16:00:00"/>
    <d v="2011-10-01T00:00:00"/>
    <d v="1899-12-30T18:38:00"/>
    <n v="50"/>
    <n v="158"/>
    <s v="Ticket"/>
    <s v="Saturday"/>
    <s v="Afternoon"/>
    <x v="11"/>
    <s v="18"/>
  </r>
  <r>
    <x v="0"/>
    <n v="5"/>
    <d v="2011-10-01T00:00:00"/>
    <x v="228"/>
    <d v="1899-12-30T16:00:00"/>
    <d v="2011-10-01T00:00:00"/>
    <d v="1899-12-30T17:27:00"/>
    <n v="50"/>
    <n v="87"/>
    <s v="Ticket"/>
    <s v="Saturday"/>
    <s v="Afternoon"/>
    <x v="11"/>
    <s v="17"/>
  </r>
  <r>
    <x v="0"/>
    <n v="5"/>
    <d v="2011-10-01T00:00:00"/>
    <x v="228"/>
    <d v="1899-12-30T16:40:00"/>
    <d v="2011-10-01T00:00:00"/>
    <d v="1899-12-30T17:31:00"/>
    <n v="50"/>
    <n v="51"/>
    <s v="Ticket"/>
    <s v="Saturday"/>
    <s v="Afternoon"/>
    <x v="11"/>
    <s v="17"/>
  </r>
  <r>
    <x v="0"/>
    <n v="5"/>
    <d v="2011-10-01T00:00:00"/>
    <x v="228"/>
    <d v="1899-12-30T16:50:00"/>
    <d v="2011-10-01T00:00:00"/>
    <d v="1899-12-30T21:50:00"/>
    <n v="90"/>
    <n v="300"/>
    <s v="Ticket"/>
    <s v="Saturday"/>
    <s v="Afternoon"/>
    <x v="11"/>
    <s v="21"/>
  </r>
  <r>
    <x v="0"/>
    <n v="6"/>
    <d v="2011-10-01T00:00:00"/>
    <x v="228"/>
    <d v="1899-12-30T17:01:00"/>
    <d v="2011-10-01T00:00:00"/>
    <d v="1899-12-30T19:11:00"/>
    <n v="50"/>
    <n v="130"/>
    <s v="Ticket"/>
    <s v="Saturday"/>
    <s v="Afternoon"/>
    <x v="6"/>
    <s v="19"/>
  </r>
  <r>
    <x v="0"/>
    <n v="6"/>
    <d v="2011-10-01T00:00:00"/>
    <x v="228"/>
    <d v="1899-12-30T17:30:00"/>
    <d v="2011-10-01T00:00:00"/>
    <d v="1899-12-30T19:49:00"/>
    <n v="50"/>
    <n v="139"/>
    <s v="Ticket"/>
    <s v="Saturday"/>
    <s v="Afternoon"/>
    <x v="6"/>
    <s v="19"/>
  </r>
  <r>
    <x v="0"/>
    <n v="6"/>
    <d v="2011-10-01T00:00:00"/>
    <x v="228"/>
    <d v="1899-12-30T18:02:00"/>
    <d v="2011-10-01T00:00:00"/>
    <d v="1899-12-30T21:55:00"/>
    <n v="70"/>
    <n v="233"/>
    <s v="Ticket"/>
    <s v="Saturday"/>
    <s v="Evening"/>
    <x v="12"/>
    <s v="21"/>
  </r>
  <r>
    <x v="0"/>
    <n v="6"/>
    <d v="2011-10-01T00:00:00"/>
    <x v="228"/>
    <d v="1899-12-30T18:44:00"/>
    <d v="2011-10-01T00:00:00"/>
    <d v="1899-12-30T20:15:00"/>
    <n v="50"/>
    <n v="91"/>
    <s v="Ticket"/>
    <s v="Saturday"/>
    <s v="Evening"/>
    <x v="12"/>
    <s v="20"/>
  </r>
  <r>
    <x v="0"/>
    <n v="6"/>
    <d v="2011-10-01T00:00:00"/>
    <x v="228"/>
    <d v="1899-12-30T18:57:00"/>
    <d v="2011-10-01T00:00:00"/>
    <d v="1899-12-30T20:30:00"/>
    <n v="50"/>
    <n v="93"/>
    <s v="Ticket"/>
    <s v="Saturday"/>
    <s v="Evening"/>
    <x v="12"/>
    <s v="20"/>
  </r>
  <r>
    <x v="0"/>
    <n v="5"/>
    <d v="2011-10-01T00:00:00"/>
    <x v="228"/>
    <d v="1899-12-30T19:21:00"/>
    <d v="2011-10-01T00:00:00"/>
    <d v="1899-12-30T20:23:00"/>
    <n v="50"/>
    <n v="62"/>
    <s v="Ticket"/>
    <s v="Saturday"/>
    <s v="Evening"/>
    <x v="7"/>
    <s v="20"/>
  </r>
  <r>
    <x v="0"/>
    <n v="6"/>
    <d v="2011-10-01T00:00:00"/>
    <x v="228"/>
    <d v="1899-12-30T21:51:00"/>
    <d v="2011-10-02T00:00:00"/>
    <d v="1899-12-30T00:56:00"/>
    <n v="70"/>
    <n v="185"/>
    <s v="Ticket"/>
    <s v="Saturday"/>
    <s v="Evening"/>
    <x v="13"/>
    <s v="00"/>
  </r>
  <r>
    <x v="0"/>
    <n v="5"/>
    <d v="2011-10-01T00:00:00"/>
    <x v="228"/>
    <d v="1899-12-30T22:28:00"/>
    <d v="2011-10-01T00:00:00"/>
    <d v="1899-12-30T23:10:00"/>
    <n v="50"/>
    <n v="42"/>
    <s v="Ticket"/>
    <s v="Saturday"/>
    <s v="Night"/>
    <x v="9"/>
    <s v="23"/>
  </r>
  <r>
    <x v="0"/>
    <n v="5"/>
    <d v="2011-10-02T00:00:00"/>
    <x v="229"/>
    <d v="1899-12-30T02:05:00"/>
    <d v="2011-10-02T00:00:00"/>
    <d v="1899-12-30T13:58:00"/>
    <n v="300"/>
    <n v="713"/>
    <s v="Ticket"/>
    <s v="Sunday"/>
    <s v="Night"/>
    <x v="20"/>
    <s v="13"/>
  </r>
  <r>
    <x v="0"/>
    <n v="5"/>
    <d v="2011-10-02T00:00:00"/>
    <x v="229"/>
    <d v="1899-12-30T12:25:00"/>
    <d v="2011-10-02T00:00:00"/>
    <d v="1899-12-30T13:26:00"/>
    <n v="50"/>
    <n v="61"/>
    <s v="Ticket"/>
    <s v="Sunday"/>
    <s v="Morning"/>
    <x v="2"/>
    <s v="13"/>
  </r>
  <r>
    <x v="0"/>
    <n v="5"/>
    <d v="2011-10-02T00:00:00"/>
    <x v="229"/>
    <d v="1899-12-30T13:35:00"/>
    <d v="2011-10-02T00:00:00"/>
    <d v="1899-12-30T14:50:00"/>
    <n v="50"/>
    <n v="75"/>
    <s v="Ticket"/>
    <s v="Sunday"/>
    <s v="Morning"/>
    <x v="3"/>
    <s v="14"/>
  </r>
  <r>
    <x v="0"/>
    <n v="5"/>
    <d v="2011-10-02T00:00:00"/>
    <x v="229"/>
    <d v="1899-12-30T16:04:00"/>
    <d v="2011-10-02T00:00:00"/>
    <d v="1899-12-30T19:32:00"/>
    <n v="70"/>
    <n v="208"/>
    <s v="Ticket"/>
    <s v="Sunday"/>
    <s v="Afternoon"/>
    <x v="11"/>
    <s v="19"/>
  </r>
  <r>
    <x v="0"/>
    <n v="6"/>
    <d v="2011-10-02T00:00:00"/>
    <x v="229"/>
    <d v="1899-12-30T17:10:00"/>
    <d v="2011-10-02T00:00:00"/>
    <d v="1899-12-30T19:03:00"/>
    <n v="50"/>
    <n v="113"/>
    <s v="Ticket"/>
    <s v="Sunday"/>
    <s v="Afternoon"/>
    <x v="6"/>
    <s v="19"/>
  </r>
  <r>
    <x v="0"/>
    <n v="5"/>
    <d v="2011-10-02T00:00:00"/>
    <x v="229"/>
    <d v="1899-12-30T17:25:00"/>
    <d v="2011-10-02T00:00:00"/>
    <d v="1899-12-30T22:10:00"/>
    <n v="90"/>
    <n v="285"/>
    <s v="Ticket"/>
    <s v="Sunday"/>
    <s v="Afternoon"/>
    <x v="6"/>
    <s v="22"/>
  </r>
  <r>
    <x v="0"/>
    <n v="8"/>
    <d v="2011-10-02T00:00:00"/>
    <x v="229"/>
    <d v="1899-12-30T17:42:00"/>
    <d v="2011-10-02T00:00:00"/>
    <d v="1899-12-30T20:01:00"/>
    <n v="50"/>
    <n v="139"/>
    <s v="Ticket"/>
    <s v="Sunday"/>
    <s v="Afternoon"/>
    <x v="6"/>
    <s v="20"/>
  </r>
  <r>
    <x v="0"/>
    <n v="5"/>
    <d v="2011-10-02T00:00:00"/>
    <x v="229"/>
    <d v="1899-12-30T17:53:00"/>
    <d v="2011-10-02T00:00:00"/>
    <d v="1899-12-30T19:49:00"/>
    <n v="50"/>
    <n v="116"/>
    <s v="Ticket"/>
    <s v="Sunday"/>
    <s v="Afternoon"/>
    <x v="6"/>
    <s v="19"/>
  </r>
  <r>
    <x v="0"/>
    <n v="8"/>
    <d v="2011-10-02T00:00:00"/>
    <x v="229"/>
    <d v="1899-12-30T18:41:00"/>
    <d v="2011-10-02T00:00:00"/>
    <d v="1899-12-30T20:37:00"/>
    <n v="50"/>
    <n v="116"/>
    <s v="Ticket"/>
    <s v="Sunday"/>
    <s v="Evening"/>
    <x v="12"/>
    <s v="20"/>
  </r>
  <r>
    <x v="0"/>
    <n v="8"/>
    <d v="2011-10-02T00:00:00"/>
    <x v="229"/>
    <d v="1899-12-30T19:45:00"/>
    <d v="2011-10-02T00:00:00"/>
    <d v="1899-12-30T22:55:00"/>
    <n v="70"/>
    <n v="190"/>
    <s v="Ticket"/>
    <s v="Sunday"/>
    <s v="Evening"/>
    <x v="7"/>
    <s v="22"/>
  </r>
  <r>
    <x v="0"/>
    <n v="6"/>
    <d v="2011-10-02T00:00:00"/>
    <x v="229"/>
    <d v="1899-12-30T20:10:00"/>
    <d v="2011-10-02T00:00:00"/>
    <d v="1899-12-30T22:12:00"/>
    <n v="50"/>
    <n v="122"/>
    <s v="Ticket"/>
    <s v="Sunday"/>
    <s v="Evening"/>
    <x v="8"/>
    <s v="22"/>
  </r>
  <r>
    <x v="0"/>
    <n v="5"/>
    <d v="2011-10-02T00:00:00"/>
    <x v="229"/>
    <d v="1899-12-30T20:26:00"/>
    <d v="2011-10-02T00:00:00"/>
    <d v="1899-12-30T23:11:00"/>
    <n v="50"/>
    <n v="165"/>
    <s v="Ticket"/>
    <s v="Sunday"/>
    <s v="Evening"/>
    <x v="8"/>
    <s v="23"/>
  </r>
  <r>
    <x v="0"/>
    <n v="6"/>
    <d v="2011-10-02T00:00:00"/>
    <x v="229"/>
    <d v="1899-12-30T20:31:00"/>
    <d v="2011-10-02T00:00:00"/>
    <d v="1899-12-30T22:38:00"/>
    <n v="50"/>
    <n v="127"/>
    <s v="Ticket"/>
    <s v="Sunday"/>
    <s v="Evening"/>
    <x v="8"/>
    <s v="22"/>
  </r>
  <r>
    <x v="0"/>
    <n v="5"/>
    <d v="2011-10-02T00:00:00"/>
    <x v="229"/>
    <d v="1899-12-30T20:42:00"/>
    <d v="2011-10-02T00:00:00"/>
    <d v="1899-12-30T22:38:00"/>
    <n v="50"/>
    <n v="116"/>
    <s v="Ticket"/>
    <s v="Sunday"/>
    <s v="Evening"/>
    <x v="8"/>
    <s v="22"/>
  </r>
  <r>
    <x v="0"/>
    <n v="5"/>
    <d v="2011-10-02T00:00:00"/>
    <x v="229"/>
    <d v="1899-12-30T23:13:00"/>
    <d v="2011-10-02T00:00:00"/>
    <d v="1899-12-30T23:30:00"/>
    <n v="50"/>
    <n v="17"/>
    <s v="Ticket"/>
    <s v="Sunday"/>
    <s v="Night"/>
    <x v="14"/>
    <s v="23"/>
  </r>
  <r>
    <x v="0"/>
    <n v="5"/>
    <d v="2011-10-08T00:00:00"/>
    <x v="230"/>
    <d v="1899-12-30T07:15:00"/>
    <d v="2011-10-08T00:00:00"/>
    <d v="1899-12-30T08:59:00"/>
    <n v="50"/>
    <n v="104"/>
    <s v="Ticket"/>
    <s v="Saturday"/>
    <s v="Night"/>
    <x v="17"/>
    <s v="08"/>
  </r>
  <r>
    <x v="0"/>
    <n v="6"/>
    <d v="2011-10-08T00:00:00"/>
    <x v="230"/>
    <d v="1899-12-30T10:45:00"/>
    <d v="2011-10-08T00:00:00"/>
    <d v="1899-12-30T13:11:00"/>
    <n v="50"/>
    <n v="146"/>
    <s v="Ticket"/>
    <s v="Saturday"/>
    <s v="Morning"/>
    <x v="0"/>
    <s v="13"/>
  </r>
  <r>
    <x v="0"/>
    <n v="8"/>
    <d v="2011-10-08T00:00:00"/>
    <x v="230"/>
    <d v="1899-12-30T11:24:00"/>
    <d v="2011-10-08T00:00:00"/>
    <d v="1899-12-30T13:05:00"/>
    <n v="50"/>
    <n v="101"/>
    <s v="Ticket"/>
    <s v="Saturday"/>
    <s v="Morning"/>
    <x v="1"/>
    <s v="13"/>
  </r>
  <r>
    <x v="0"/>
    <n v="6"/>
    <d v="2011-10-08T00:00:00"/>
    <x v="230"/>
    <d v="1899-12-30T12:45:00"/>
    <d v="2011-10-08T00:00:00"/>
    <d v="1899-12-30T14:28:00"/>
    <n v="50"/>
    <n v="103"/>
    <s v="Ticket"/>
    <s v="Saturday"/>
    <s v="Morning"/>
    <x v="2"/>
    <s v="14"/>
  </r>
  <r>
    <x v="0"/>
    <n v="8"/>
    <d v="2011-10-08T00:00:00"/>
    <x v="230"/>
    <d v="1899-12-30T14:59:00"/>
    <d v="2011-10-08T00:00:00"/>
    <d v="1899-12-30T19:54:00"/>
    <n v="90"/>
    <n v="295"/>
    <s v="Ticket"/>
    <s v="Saturday"/>
    <s v="Afternoon"/>
    <x v="4"/>
    <s v="19"/>
  </r>
  <r>
    <x v="0"/>
    <n v="6"/>
    <d v="2011-10-08T00:00:00"/>
    <x v="230"/>
    <d v="1899-12-30T15:06:00"/>
    <d v="2011-10-08T00:00:00"/>
    <d v="1899-12-30T18:00:00"/>
    <n v="50"/>
    <n v="174"/>
    <s v="Ticket"/>
    <s v="Saturday"/>
    <s v="Afternoon"/>
    <x v="5"/>
    <s v="18"/>
  </r>
  <r>
    <x v="0"/>
    <n v="5"/>
    <d v="2011-10-08T00:00:00"/>
    <x v="230"/>
    <d v="1899-12-30T15:20:00"/>
    <d v="2011-10-08T00:00:00"/>
    <d v="1899-12-30T19:19:00"/>
    <n v="70"/>
    <n v="239"/>
    <s v="Ticket"/>
    <s v="Saturday"/>
    <s v="Afternoon"/>
    <x v="5"/>
    <s v="19"/>
  </r>
  <r>
    <x v="0"/>
    <n v="6"/>
    <d v="2011-10-08T00:00:00"/>
    <x v="230"/>
    <d v="1899-12-30T15:47:00"/>
    <d v="2011-10-08T00:00:00"/>
    <d v="1899-12-30T16:01:00"/>
    <n v="50"/>
    <n v="14"/>
    <s v="Ticket"/>
    <s v="Saturday"/>
    <s v="Afternoon"/>
    <x v="5"/>
    <s v="16"/>
  </r>
  <r>
    <x v="0"/>
    <n v="5"/>
    <d v="2011-10-08T00:00:00"/>
    <x v="230"/>
    <d v="1899-12-30T15:59:00"/>
    <d v="2011-10-08T00:00:00"/>
    <d v="1899-12-30T16:20:00"/>
    <n v="50"/>
    <n v="21"/>
    <s v="Ticket"/>
    <s v="Saturday"/>
    <s v="Afternoon"/>
    <x v="5"/>
    <s v="16"/>
  </r>
  <r>
    <x v="0"/>
    <n v="5"/>
    <d v="2011-10-08T00:00:00"/>
    <x v="230"/>
    <d v="1899-12-30T18:04:00"/>
    <d v="2011-10-08T00:00:00"/>
    <d v="1899-12-30T20:40:00"/>
    <n v="50"/>
    <n v="156"/>
    <s v="Ticket"/>
    <s v="Saturday"/>
    <s v="Evening"/>
    <x v="12"/>
    <s v="20"/>
  </r>
  <r>
    <x v="0"/>
    <n v="5"/>
    <d v="2011-10-08T00:00:00"/>
    <x v="230"/>
    <d v="1899-12-30T19:15:00"/>
    <d v="2011-10-08T00:00:00"/>
    <d v="1899-12-30T20:16:00"/>
    <n v="50"/>
    <n v="61"/>
    <s v="Ticket"/>
    <s v="Saturday"/>
    <s v="Evening"/>
    <x v="7"/>
    <s v="20"/>
  </r>
  <r>
    <x v="0"/>
    <n v="5"/>
    <d v="2011-10-08T00:00:00"/>
    <x v="230"/>
    <d v="1899-12-30T19:49:00"/>
    <d v="2011-10-08T00:00:00"/>
    <d v="1899-12-30T20:48:00"/>
    <n v="50"/>
    <n v="59"/>
    <s v="Ticket"/>
    <s v="Saturday"/>
    <s v="Evening"/>
    <x v="7"/>
    <s v="20"/>
  </r>
  <r>
    <x v="0"/>
    <n v="8"/>
    <d v="2011-10-08T00:00:00"/>
    <x v="230"/>
    <d v="1899-12-30T20:23:00"/>
    <d v="2011-10-08T00:00:00"/>
    <d v="1899-12-30T21:01:00"/>
    <n v="50"/>
    <n v="38"/>
    <s v="Ticket"/>
    <s v="Saturday"/>
    <s v="Evening"/>
    <x v="8"/>
    <s v="21"/>
  </r>
  <r>
    <x v="0"/>
    <n v="5"/>
    <d v="2011-10-08T00:00:00"/>
    <x v="230"/>
    <d v="1899-12-30T21:07:00"/>
    <d v="2011-10-08T00:00:00"/>
    <d v="1899-12-30T21:33:00"/>
    <n v="50"/>
    <n v="26"/>
    <s v="Ticket"/>
    <s v="Saturday"/>
    <s v="Evening"/>
    <x v="13"/>
    <s v="21"/>
  </r>
  <r>
    <x v="0"/>
    <n v="8"/>
    <d v="2011-10-09T00:00:00"/>
    <x v="231"/>
    <d v="1899-12-30T11:21:00"/>
    <d v="2011-10-09T00:00:00"/>
    <d v="1899-12-30T12:11:00"/>
    <n v="50"/>
    <n v="50"/>
    <s v="Ticket"/>
    <s v="Sunday"/>
    <s v="Morning"/>
    <x v="1"/>
    <s v="12"/>
  </r>
  <r>
    <x v="0"/>
    <n v="8"/>
    <d v="2011-10-09T00:00:00"/>
    <x v="231"/>
    <d v="1899-12-30T12:24:00"/>
    <d v="2011-10-09T00:00:00"/>
    <d v="1899-12-30T14:20:00"/>
    <n v="50"/>
    <n v="116"/>
    <s v="Ticket"/>
    <s v="Sunday"/>
    <s v="Morning"/>
    <x v="2"/>
    <s v="14"/>
  </r>
  <r>
    <x v="0"/>
    <n v="6"/>
    <d v="2011-10-09T00:00:00"/>
    <x v="231"/>
    <d v="1899-12-30T12:26:00"/>
    <d v="2011-10-09T00:00:00"/>
    <d v="1899-12-30T13:27:00"/>
    <n v="50"/>
    <n v="61"/>
    <s v="Ticket"/>
    <s v="Sunday"/>
    <s v="Morning"/>
    <x v="2"/>
    <s v="13"/>
  </r>
  <r>
    <x v="0"/>
    <n v="5"/>
    <d v="2011-10-09T00:00:00"/>
    <x v="231"/>
    <d v="1899-12-30T12:40:00"/>
    <d v="2011-10-09T00:00:00"/>
    <d v="1899-12-30T14:26:00"/>
    <n v="50"/>
    <n v="106"/>
    <s v="Ticket"/>
    <s v="Sunday"/>
    <s v="Morning"/>
    <x v="2"/>
    <s v="14"/>
  </r>
  <r>
    <x v="0"/>
    <n v="6"/>
    <d v="2011-10-09T00:00:00"/>
    <x v="231"/>
    <d v="1899-12-30T13:45:00"/>
    <d v="2011-10-09T00:00:00"/>
    <d v="1899-12-30T15:45:00"/>
    <n v="50"/>
    <n v="120"/>
    <s v="Ticket"/>
    <s v="Sunday"/>
    <s v="Morning"/>
    <x v="3"/>
    <s v="15"/>
  </r>
  <r>
    <x v="0"/>
    <n v="5"/>
    <d v="2011-10-09T00:00:00"/>
    <x v="231"/>
    <d v="1899-12-30T14:01:00"/>
    <d v="2011-10-09T00:00:00"/>
    <d v="1899-12-30T17:14:00"/>
    <n v="70"/>
    <n v="193"/>
    <s v="Ticket"/>
    <s v="Sunday"/>
    <s v="Afternoon"/>
    <x v="4"/>
    <s v="17"/>
  </r>
  <r>
    <x v="0"/>
    <n v="5"/>
    <d v="2011-10-09T00:00:00"/>
    <x v="231"/>
    <d v="1899-12-30T14:43:00"/>
    <d v="2011-10-09T00:00:00"/>
    <d v="1899-12-30T15:18:00"/>
    <n v="50"/>
    <n v="35"/>
    <s v="Ticket"/>
    <s v="Sunday"/>
    <s v="Afternoon"/>
    <x v="4"/>
    <s v="15"/>
  </r>
  <r>
    <x v="0"/>
    <n v="8"/>
    <d v="2011-10-09T00:00:00"/>
    <x v="231"/>
    <d v="1899-12-30T15:00:00"/>
    <d v="2011-10-09T00:00:00"/>
    <d v="1899-12-30T17:29:00"/>
    <n v="50"/>
    <n v="149"/>
    <s v="Ticket"/>
    <s v="Sunday"/>
    <s v="Afternoon"/>
    <x v="5"/>
    <s v="17"/>
  </r>
  <r>
    <x v="0"/>
    <n v="6"/>
    <d v="2011-10-09T00:00:00"/>
    <x v="231"/>
    <d v="1899-12-30T15:11:00"/>
    <d v="2011-10-09T00:00:00"/>
    <d v="1899-12-30T16:20:00"/>
    <n v="50"/>
    <n v="69"/>
    <s v="Ticket"/>
    <s v="Sunday"/>
    <s v="Afternoon"/>
    <x v="5"/>
    <s v="16"/>
  </r>
  <r>
    <x v="0"/>
    <n v="8"/>
    <d v="2011-10-09T00:00:00"/>
    <x v="231"/>
    <d v="1899-12-30T15:16:00"/>
    <d v="2011-10-09T00:00:00"/>
    <d v="1899-12-30T18:21:00"/>
    <n v="70"/>
    <n v="185"/>
    <s v="Ticket"/>
    <s v="Sunday"/>
    <s v="Afternoon"/>
    <x v="5"/>
    <s v="18"/>
  </r>
  <r>
    <x v="0"/>
    <n v="6"/>
    <d v="2011-10-09T00:00:00"/>
    <x v="231"/>
    <d v="1899-12-30T15:29:00"/>
    <d v="2011-10-09T00:00:00"/>
    <d v="1899-12-30T16:53:00"/>
    <n v="50"/>
    <n v="84"/>
    <s v="Ticket"/>
    <s v="Sunday"/>
    <s v="Afternoon"/>
    <x v="5"/>
    <s v="16"/>
  </r>
  <r>
    <x v="0"/>
    <n v="8"/>
    <d v="2011-10-09T00:00:00"/>
    <x v="231"/>
    <d v="1899-12-30T16:11:00"/>
    <d v="2011-10-09T00:00:00"/>
    <d v="1899-12-30T20:01:00"/>
    <n v="70"/>
    <n v="230"/>
    <s v="Ticket"/>
    <s v="Sunday"/>
    <s v="Afternoon"/>
    <x v="11"/>
    <s v="20"/>
  </r>
  <r>
    <x v="0"/>
    <n v="5"/>
    <d v="2011-10-09T00:00:00"/>
    <x v="231"/>
    <d v="1899-12-30T18:10:00"/>
    <d v="2011-10-09T00:00:00"/>
    <d v="1899-12-30T19:46:00"/>
    <n v="50"/>
    <n v="96"/>
    <s v="Ticket"/>
    <s v="Sunday"/>
    <s v="Evening"/>
    <x v="12"/>
    <s v="19"/>
  </r>
  <r>
    <x v="0"/>
    <n v="6"/>
    <d v="2011-10-09T00:00:00"/>
    <x v="231"/>
    <d v="1899-12-30T18:42:00"/>
    <d v="2011-10-09T00:00:00"/>
    <d v="1899-12-30T23:06:00"/>
    <n v="90"/>
    <n v="264"/>
    <s v="Ticket"/>
    <s v="Sunday"/>
    <s v="Evening"/>
    <x v="12"/>
    <s v="23"/>
  </r>
  <r>
    <x v="0"/>
    <n v="8"/>
    <d v="2011-10-09T00:00:00"/>
    <x v="231"/>
    <d v="1899-12-30T18:50:00"/>
    <d v="2011-10-09T00:00:00"/>
    <d v="1899-12-30T21:45:00"/>
    <n v="50"/>
    <n v="175"/>
    <s v="Ticket"/>
    <s v="Sunday"/>
    <s v="Evening"/>
    <x v="12"/>
    <s v="21"/>
  </r>
  <r>
    <x v="0"/>
    <n v="8"/>
    <d v="2011-10-09T00:00:00"/>
    <x v="231"/>
    <d v="1899-12-30T19:49:00"/>
    <d v="2011-10-09T00:00:00"/>
    <d v="1899-12-30T22:39:00"/>
    <n v="50"/>
    <n v="170"/>
    <s v="Ticket"/>
    <s v="Sunday"/>
    <s v="Evening"/>
    <x v="7"/>
    <s v="22"/>
  </r>
  <r>
    <x v="0"/>
    <n v="5"/>
    <d v="2011-10-09T00:00:00"/>
    <x v="231"/>
    <d v="1899-12-30T19:49:00"/>
    <d v="2011-10-09T00:00:00"/>
    <d v="1899-12-30T21:34:00"/>
    <n v="50"/>
    <n v="105"/>
    <s v="Ticket"/>
    <s v="Sunday"/>
    <s v="Evening"/>
    <x v="7"/>
    <s v="21"/>
  </r>
  <r>
    <x v="0"/>
    <n v="5"/>
    <d v="2011-10-09T00:00:00"/>
    <x v="231"/>
    <d v="1899-12-30T19:51:00"/>
    <d v="2011-10-09T00:00:00"/>
    <d v="1899-12-30T21:49:00"/>
    <n v="50"/>
    <n v="118"/>
    <s v="Ticket"/>
    <s v="Sunday"/>
    <s v="Evening"/>
    <x v="7"/>
    <s v="21"/>
  </r>
  <r>
    <x v="0"/>
    <n v="6"/>
    <d v="2011-10-09T00:00:00"/>
    <x v="231"/>
    <d v="1899-12-30T20:38:00"/>
    <d v="2011-10-09T00:00:00"/>
    <d v="1899-12-30T23:38:00"/>
    <n v="50"/>
    <n v="180"/>
    <s v="Ticket"/>
    <s v="Sunday"/>
    <s v="Evening"/>
    <x v="8"/>
    <s v="23"/>
  </r>
  <r>
    <x v="0"/>
    <n v="5"/>
    <d v="2011-10-15T00:00:00"/>
    <x v="232"/>
    <d v="1899-12-30T10:17:00"/>
    <d v="2011-10-15T00:00:00"/>
    <d v="1899-12-30T12:27:00"/>
    <n v="50"/>
    <n v="130"/>
    <s v="Ticket"/>
    <s v="Saturday"/>
    <s v="Morning"/>
    <x v="0"/>
    <s v="12"/>
  </r>
  <r>
    <x v="0"/>
    <n v="5"/>
    <d v="2011-10-15T00:00:00"/>
    <x v="232"/>
    <d v="1899-12-30T12:14:00"/>
    <d v="2011-10-15T00:00:00"/>
    <d v="1899-12-30T14:26:00"/>
    <n v="50"/>
    <n v="132"/>
    <s v="Ticket"/>
    <s v="Saturday"/>
    <s v="Morning"/>
    <x v="2"/>
    <s v="14"/>
  </r>
  <r>
    <x v="0"/>
    <n v="5"/>
    <d v="2011-10-15T00:00:00"/>
    <x v="232"/>
    <d v="1899-12-30T12:21:00"/>
    <d v="2011-10-15T00:00:00"/>
    <d v="1899-12-30T15:28:00"/>
    <n v="70"/>
    <n v="187"/>
    <s v="Ticket"/>
    <s v="Saturday"/>
    <s v="Morning"/>
    <x v="2"/>
    <s v="15"/>
  </r>
  <r>
    <x v="0"/>
    <n v="5"/>
    <d v="2011-10-15T00:00:00"/>
    <x v="232"/>
    <d v="1899-12-30T13:39:00"/>
    <d v="2011-10-15T00:00:00"/>
    <d v="1899-12-30T16:26:00"/>
    <n v="50"/>
    <n v="167"/>
    <s v="Ticket"/>
    <s v="Saturday"/>
    <s v="Morning"/>
    <x v="3"/>
    <s v="16"/>
  </r>
  <r>
    <x v="0"/>
    <n v="5"/>
    <d v="2011-10-15T00:00:00"/>
    <x v="232"/>
    <d v="1899-12-30T17:29:00"/>
    <d v="2011-10-15T00:00:00"/>
    <d v="1899-12-30T18:35:00"/>
    <n v="50"/>
    <n v="66"/>
    <s v="Ticket"/>
    <s v="Saturday"/>
    <s v="Afternoon"/>
    <x v="6"/>
    <s v="18"/>
  </r>
  <r>
    <x v="0"/>
    <n v="5"/>
    <d v="2011-10-15T00:00:00"/>
    <x v="232"/>
    <d v="1899-12-30T19:19:00"/>
    <d v="2011-10-15T00:00:00"/>
    <d v="1899-12-30T21:41:00"/>
    <n v="50"/>
    <n v="142"/>
    <s v="Ticket"/>
    <s v="Saturday"/>
    <s v="Evening"/>
    <x v="7"/>
    <s v="21"/>
  </r>
  <r>
    <x v="0"/>
    <n v="5"/>
    <d v="2011-10-15T00:00:00"/>
    <x v="232"/>
    <d v="1899-12-30T19:22:00"/>
    <d v="2011-10-15T00:00:00"/>
    <d v="1899-12-30T20:56:00"/>
    <n v="50"/>
    <n v="94"/>
    <s v="Ticket"/>
    <s v="Saturday"/>
    <s v="Evening"/>
    <x v="7"/>
    <s v="20"/>
  </r>
  <r>
    <x v="0"/>
    <n v="5"/>
    <d v="2011-10-15T00:00:00"/>
    <x v="232"/>
    <d v="1899-12-30T19:45:00"/>
    <d v="2011-10-15T00:00:00"/>
    <d v="1899-12-30T21:33:00"/>
    <n v="50"/>
    <n v="108"/>
    <s v="Ticket"/>
    <s v="Saturday"/>
    <s v="Evening"/>
    <x v="7"/>
    <s v="21"/>
  </r>
  <r>
    <x v="0"/>
    <n v="5"/>
    <d v="2011-10-16T00:00:00"/>
    <x v="233"/>
    <d v="1899-12-30T11:13:00"/>
    <d v="2011-10-16T00:00:00"/>
    <d v="1899-12-30T14:36:00"/>
    <n v="70"/>
    <n v="203"/>
    <s v="Ticket"/>
    <s v="Sunday"/>
    <s v="Morning"/>
    <x v="1"/>
    <s v="14"/>
  </r>
  <r>
    <x v="0"/>
    <n v="8"/>
    <d v="2011-10-16T00:00:00"/>
    <x v="233"/>
    <d v="1899-12-30T12:05:00"/>
    <d v="2011-10-16T00:00:00"/>
    <d v="1899-12-30T15:25:00"/>
    <n v="70"/>
    <n v="200"/>
    <s v="Ticket"/>
    <s v="Sunday"/>
    <s v="Morning"/>
    <x v="2"/>
    <s v="15"/>
  </r>
  <r>
    <x v="0"/>
    <n v="8"/>
    <d v="2011-10-16T00:00:00"/>
    <x v="233"/>
    <d v="1899-12-30T12:29:00"/>
    <d v="2011-10-16T00:00:00"/>
    <d v="1899-12-30T16:23:00"/>
    <n v="70"/>
    <n v="234"/>
    <s v="Ticket"/>
    <s v="Sunday"/>
    <s v="Morning"/>
    <x v="2"/>
    <s v="16"/>
  </r>
  <r>
    <x v="0"/>
    <n v="5"/>
    <d v="2011-10-16T00:00:00"/>
    <x v="233"/>
    <d v="1899-12-30T13:39:00"/>
    <d v="2011-10-16T00:00:00"/>
    <d v="1899-12-30T15:51:00"/>
    <n v="50"/>
    <n v="132"/>
    <s v="Ticket"/>
    <s v="Sunday"/>
    <s v="Morning"/>
    <x v="3"/>
    <s v="15"/>
  </r>
  <r>
    <x v="0"/>
    <n v="8"/>
    <d v="2011-10-16T00:00:00"/>
    <x v="233"/>
    <d v="1899-12-30T14:16:00"/>
    <d v="2011-10-16T00:00:00"/>
    <d v="1899-12-30T17:53:00"/>
    <n v="70"/>
    <n v="217"/>
    <s v="Ticket"/>
    <s v="Sunday"/>
    <s v="Afternoon"/>
    <x v="4"/>
    <s v="17"/>
  </r>
  <r>
    <x v="0"/>
    <n v="8"/>
    <d v="2011-10-16T00:00:00"/>
    <x v="233"/>
    <d v="1899-12-30T14:28:00"/>
    <d v="2011-10-16T00:00:00"/>
    <d v="1899-12-30T15:20:00"/>
    <n v="50"/>
    <n v="52"/>
    <s v="Ticket"/>
    <s v="Sunday"/>
    <s v="Afternoon"/>
    <x v="4"/>
    <s v="15"/>
  </r>
  <r>
    <x v="0"/>
    <n v="6"/>
    <d v="2011-10-16T00:00:00"/>
    <x v="233"/>
    <d v="1899-12-30T14:45:00"/>
    <d v="2011-10-16T00:00:00"/>
    <d v="1899-12-30T16:22:00"/>
    <n v="50"/>
    <n v="97"/>
    <s v="Ticket"/>
    <s v="Sunday"/>
    <s v="Afternoon"/>
    <x v="4"/>
    <s v="16"/>
  </r>
  <r>
    <x v="0"/>
    <n v="5"/>
    <d v="2011-10-16T00:00:00"/>
    <x v="233"/>
    <d v="1899-12-30T15:19:00"/>
    <d v="2011-10-16T00:00:00"/>
    <d v="1899-12-30T18:25:00"/>
    <n v="70"/>
    <n v="186"/>
    <s v="Ticket"/>
    <s v="Sunday"/>
    <s v="Afternoon"/>
    <x v="5"/>
    <s v="18"/>
  </r>
  <r>
    <x v="0"/>
    <n v="6"/>
    <d v="2011-10-16T00:00:00"/>
    <x v="233"/>
    <d v="1899-12-30T18:20:00"/>
    <d v="2011-10-16T00:00:00"/>
    <d v="1899-12-30T19:03:00"/>
    <n v="50"/>
    <n v="43"/>
    <s v="Ticket"/>
    <s v="Sunday"/>
    <s v="Evening"/>
    <x v="12"/>
    <s v="19"/>
  </r>
  <r>
    <x v="0"/>
    <n v="5"/>
    <d v="2011-10-16T00:00:00"/>
    <x v="233"/>
    <d v="1899-12-30T19:50:00"/>
    <d v="2011-10-16T00:00:00"/>
    <d v="1899-12-30T21:30:00"/>
    <n v="50"/>
    <n v="100"/>
    <s v="Ticket"/>
    <s v="Sunday"/>
    <s v="Evening"/>
    <x v="7"/>
    <s v="21"/>
  </r>
  <r>
    <x v="0"/>
    <n v="6"/>
    <d v="2011-10-16T00:00:00"/>
    <x v="233"/>
    <d v="1899-12-30T22:20:00"/>
    <d v="2011-10-17T00:00:00"/>
    <d v="1899-12-30T01:07:00"/>
    <n v="50"/>
    <n v="167"/>
    <s v="Ticket"/>
    <s v="Sunday"/>
    <s v="Night"/>
    <x v="9"/>
    <s v="01"/>
  </r>
  <r>
    <x v="0"/>
    <n v="5"/>
    <d v="2011-10-22T00:00:00"/>
    <x v="234"/>
    <d v="1899-12-30T10:45:00"/>
    <d v="2011-10-22T00:00:00"/>
    <d v="1899-12-30T13:15:00"/>
    <n v="50"/>
    <n v="150"/>
    <s v="Ticket"/>
    <s v="Saturday"/>
    <s v="Morning"/>
    <x v="0"/>
    <s v="13"/>
  </r>
  <r>
    <x v="0"/>
    <n v="6"/>
    <d v="2011-10-22T00:00:00"/>
    <x v="234"/>
    <d v="1899-12-30T11:02:00"/>
    <d v="2011-10-22T00:00:00"/>
    <d v="1899-12-30T13:10:00"/>
    <n v="50"/>
    <n v="128"/>
    <s v="Ticket"/>
    <s v="Saturday"/>
    <s v="Morning"/>
    <x v="1"/>
    <s v="13"/>
  </r>
  <r>
    <x v="0"/>
    <n v="8"/>
    <d v="2011-10-22T00:00:00"/>
    <x v="234"/>
    <d v="1899-12-30T11:04:00"/>
    <d v="2011-10-22T00:00:00"/>
    <d v="1899-12-30T20:12:00"/>
    <n v="300"/>
    <n v="548"/>
    <s v="Ticket"/>
    <s v="Saturday"/>
    <s v="Morning"/>
    <x v="1"/>
    <s v="20"/>
  </r>
  <r>
    <x v="0"/>
    <n v="8"/>
    <d v="2011-10-22T00:00:00"/>
    <x v="234"/>
    <d v="1899-12-30T12:13:00"/>
    <d v="2011-10-22T00:00:00"/>
    <d v="1899-12-30T12:56:00"/>
    <n v="50"/>
    <n v="43"/>
    <s v="Ticket"/>
    <s v="Saturday"/>
    <s v="Morning"/>
    <x v="2"/>
    <s v="12"/>
  </r>
  <r>
    <x v="0"/>
    <n v="8"/>
    <d v="2011-10-22T00:00:00"/>
    <x v="234"/>
    <d v="1899-12-30T12:52:00"/>
    <d v="2011-10-22T00:00:00"/>
    <d v="1899-12-30T15:28:00"/>
    <n v="50"/>
    <n v="156"/>
    <s v="Ticket"/>
    <s v="Saturday"/>
    <s v="Morning"/>
    <x v="2"/>
    <s v="15"/>
  </r>
  <r>
    <x v="0"/>
    <n v="6"/>
    <d v="2011-10-22T00:00:00"/>
    <x v="234"/>
    <d v="1899-12-30T13:18:00"/>
    <d v="2011-10-22T00:00:00"/>
    <d v="1899-12-30T15:51:00"/>
    <n v="50"/>
    <n v="153"/>
    <s v="Ticket"/>
    <s v="Saturday"/>
    <s v="Morning"/>
    <x v="3"/>
    <s v="15"/>
  </r>
  <r>
    <x v="0"/>
    <n v="5"/>
    <d v="2011-10-22T00:00:00"/>
    <x v="234"/>
    <d v="1899-12-30T13:53:00"/>
    <d v="2011-10-22T00:00:00"/>
    <d v="1899-12-30T16:29:00"/>
    <n v="50"/>
    <n v="156"/>
    <s v="Ticket"/>
    <s v="Saturday"/>
    <s v="Morning"/>
    <x v="3"/>
    <s v="16"/>
  </r>
  <r>
    <x v="0"/>
    <n v="5"/>
    <d v="2011-10-22T00:00:00"/>
    <x v="234"/>
    <d v="1899-12-30T15:23:00"/>
    <d v="2011-10-22T00:00:00"/>
    <d v="1899-12-30T19:09:00"/>
    <n v="70"/>
    <n v="226"/>
    <s v="Ticket"/>
    <s v="Saturday"/>
    <s v="Afternoon"/>
    <x v="5"/>
    <s v="19"/>
  </r>
  <r>
    <x v="0"/>
    <n v="5"/>
    <d v="2011-10-22T00:00:00"/>
    <x v="234"/>
    <d v="1899-12-30T15:58:00"/>
    <d v="2011-10-22T00:00:00"/>
    <d v="1899-12-30T16:59:00"/>
    <n v="50"/>
    <n v="61"/>
    <s v="Ticket"/>
    <s v="Saturday"/>
    <s v="Afternoon"/>
    <x v="5"/>
    <s v="16"/>
  </r>
  <r>
    <x v="0"/>
    <n v="6"/>
    <d v="2011-10-22T00:00:00"/>
    <x v="234"/>
    <d v="1899-12-30T16:43:00"/>
    <d v="2011-10-22T00:00:00"/>
    <d v="1899-12-30T18:15:00"/>
    <n v="50"/>
    <n v="92"/>
    <s v="Ticket"/>
    <s v="Saturday"/>
    <s v="Afternoon"/>
    <x v="11"/>
    <s v="18"/>
  </r>
  <r>
    <x v="0"/>
    <n v="6"/>
    <d v="2011-10-22T00:00:00"/>
    <x v="234"/>
    <d v="1899-12-30T17:00:00"/>
    <d v="2011-10-22T00:00:00"/>
    <d v="1899-12-30T17:58:00"/>
    <n v="50"/>
    <n v="58"/>
    <s v="Ticket"/>
    <s v="Saturday"/>
    <s v="Afternoon"/>
    <x v="6"/>
    <s v="17"/>
  </r>
  <r>
    <x v="0"/>
    <n v="6"/>
    <d v="2011-10-22T00:00:00"/>
    <x v="234"/>
    <d v="1899-12-30T17:10:00"/>
    <d v="2011-10-22T00:00:00"/>
    <d v="1899-12-30T19:38:00"/>
    <n v="50"/>
    <n v="148"/>
    <s v="Ticket"/>
    <s v="Saturday"/>
    <s v="Afternoon"/>
    <x v="6"/>
    <s v="19"/>
  </r>
  <r>
    <x v="0"/>
    <n v="5"/>
    <d v="2011-10-22T00:00:00"/>
    <x v="234"/>
    <d v="1899-12-30T17:12:00"/>
    <d v="2011-10-22T00:00:00"/>
    <d v="1899-12-30T18:05:00"/>
    <n v="50"/>
    <n v="53"/>
    <s v="Ticket"/>
    <s v="Saturday"/>
    <s v="Afternoon"/>
    <x v="6"/>
    <s v="18"/>
  </r>
  <r>
    <x v="0"/>
    <n v="8"/>
    <d v="2011-10-22T00:00:00"/>
    <x v="234"/>
    <d v="1899-12-30T17:14:00"/>
    <d v="2011-10-22T00:00:00"/>
    <d v="1899-12-30T19:55:00"/>
    <n v="50"/>
    <n v="161"/>
    <s v="Ticket"/>
    <s v="Saturday"/>
    <s v="Afternoon"/>
    <x v="6"/>
    <s v="19"/>
  </r>
  <r>
    <x v="0"/>
    <n v="5"/>
    <d v="2011-10-22T00:00:00"/>
    <x v="234"/>
    <d v="1899-12-30T17:18:00"/>
    <d v="2011-10-22T00:00:00"/>
    <d v="1899-12-30T19:24:00"/>
    <n v="50"/>
    <n v="126"/>
    <s v="Ticket"/>
    <s v="Saturday"/>
    <s v="Afternoon"/>
    <x v="6"/>
    <s v="19"/>
  </r>
  <r>
    <x v="0"/>
    <n v="5"/>
    <d v="2011-10-22T00:00:00"/>
    <x v="234"/>
    <d v="1899-12-30T17:24:00"/>
    <d v="2011-10-22T00:00:00"/>
    <d v="1899-12-30T19:55:00"/>
    <n v="50"/>
    <n v="151"/>
    <s v="Ticket"/>
    <s v="Saturday"/>
    <s v="Afternoon"/>
    <x v="6"/>
    <s v="19"/>
  </r>
  <r>
    <x v="0"/>
    <n v="8"/>
    <d v="2011-10-22T00:00:00"/>
    <x v="234"/>
    <d v="1899-12-30T17:32:00"/>
    <d v="2011-10-22T00:00:00"/>
    <d v="1899-12-30T18:29:00"/>
    <n v="50"/>
    <n v="57"/>
    <s v="Ticket"/>
    <s v="Saturday"/>
    <s v="Afternoon"/>
    <x v="6"/>
    <s v="18"/>
  </r>
  <r>
    <x v="0"/>
    <n v="6"/>
    <d v="2011-10-22T00:00:00"/>
    <x v="234"/>
    <d v="1899-12-30T17:53:00"/>
    <d v="2011-10-22T00:00:00"/>
    <d v="1899-12-30T19:16:00"/>
    <n v="50"/>
    <n v="83"/>
    <s v="Ticket"/>
    <s v="Saturday"/>
    <s v="Afternoon"/>
    <x v="6"/>
    <s v="19"/>
  </r>
  <r>
    <x v="0"/>
    <n v="6"/>
    <d v="2011-10-22T00:00:00"/>
    <x v="234"/>
    <d v="1899-12-30T20:07:00"/>
    <d v="2011-10-23T00:00:00"/>
    <d v="1899-12-30T00:28:00"/>
    <n v="90"/>
    <n v="261"/>
    <s v="Ticket"/>
    <s v="Saturday"/>
    <s v="Evening"/>
    <x v="8"/>
    <s v="00"/>
  </r>
  <r>
    <x v="0"/>
    <n v="6"/>
    <d v="2011-10-22T00:00:00"/>
    <x v="234"/>
    <d v="1899-12-30T21:43:00"/>
    <d v="2011-10-23T00:00:00"/>
    <d v="1899-12-30T01:15:00"/>
    <n v="70"/>
    <n v="212"/>
    <s v="Ticket"/>
    <s v="Saturday"/>
    <s v="Evening"/>
    <x v="13"/>
    <s v="01"/>
  </r>
  <r>
    <x v="0"/>
    <n v="8"/>
    <d v="2011-10-23T00:00:00"/>
    <x v="235"/>
    <d v="1899-12-30T12:02:00"/>
    <d v="2011-10-23T00:00:00"/>
    <d v="1899-12-30T13:42:00"/>
    <n v="50"/>
    <n v="100"/>
    <s v="Ticket"/>
    <s v="Sunday"/>
    <s v="Morning"/>
    <x v="2"/>
    <s v="13"/>
  </r>
  <r>
    <x v="0"/>
    <n v="6"/>
    <d v="2011-10-23T00:00:00"/>
    <x v="235"/>
    <d v="1899-12-30T12:11:00"/>
    <d v="2011-10-23T00:00:00"/>
    <d v="1899-12-30T14:17:00"/>
    <n v="50"/>
    <n v="126"/>
    <s v="Ticket"/>
    <s v="Sunday"/>
    <s v="Morning"/>
    <x v="2"/>
    <s v="14"/>
  </r>
  <r>
    <x v="0"/>
    <n v="8"/>
    <d v="2011-10-23T00:00:00"/>
    <x v="235"/>
    <d v="1899-12-30T12:50:00"/>
    <d v="2011-10-23T00:00:00"/>
    <d v="1899-12-30T14:36:00"/>
    <n v="50"/>
    <n v="106"/>
    <s v="Ticket"/>
    <s v="Sunday"/>
    <s v="Morning"/>
    <x v="2"/>
    <s v="14"/>
  </r>
  <r>
    <x v="0"/>
    <n v="6"/>
    <d v="2011-10-23T00:00:00"/>
    <x v="235"/>
    <d v="1899-12-30T12:58:00"/>
    <d v="2011-10-23T00:00:00"/>
    <d v="1899-12-30T15:22:00"/>
    <n v="50"/>
    <n v="144"/>
    <s v="Ticket"/>
    <s v="Sunday"/>
    <s v="Morning"/>
    <x v="2"/>
    <s v="15"/>
  </r>
  <r>
    <x v="0"/>
    <n v="5"/>
    <d v="2011-10-23T00:00:00"/>
    <x v="235"/>
    <d v="1899-12-30T15:15:00"/>
    <d v="2011-10-23T00:00:00"/>
    <d v="1899-12-30T17:17:00"/>
    <n v="50"/>
    <n v="122"/>
    <s v="Ticket"/>
    <s v="Sunday"/>
    <s v="Afternoon"/>
    <x v="5"/>
    <s v="17"/>
  </r>
  <r>
    <x v="0"/>
    <n v="5"/>
    <d v="2011-10-23T00:00:00"/>
    <x v="235"/>
    <d v="1899-12-30T15:29:00"/>
    <d v="2011-10-23T00:00:00"/>
    <d v="1899-12-30T20:23:00"/>
    <n v="90"/>
    <n v="294"/>
    <s v="Ticket"/>
    <s v="Sunday"/>
    <s v="Afternoon"/>
    <x v="5"/>
    <s v="20"/>
  </r>
  <r>
    <x v="0"/>
    <n v="5"/>
    <d v="2011-10-23T00:00:00"/>
    <x v="235"/>
    <d v="1899-12-30T16:23:00"/>
    <d v="2011-10-23T00:00:00"/>
    <d v="1899-12-30T18:22:00"/>
    <n v="50"/>
    <n v="119"/>
    <s v="Ticket"/>
    <s v="Sunday"/>
    <s v="Afternoon"/>
    <x v="11"/>
    <s v="18"/>
  </r>
  <r>
    <x v="0"/>
    <n v="8"/>
    <d v="2011-10-23T00:00:00"/>
    <x v="235"/>
    <d v="1899-12-30T17:24:00"/>
    <d v="2011-10-23T00:00:00"/>
    <d v="1899-12-30T19:48:00"/>
    <n v="50"/>
    <n v="144"/>
    <s v="Ticket"/>
    <s v="Sunday"/>
    <s v="Afternoon"/>
    <x v="6"/>
    <s v="19"/>
  </r>
  <r>
    <x v="0"/>
    <n v="5"/>
    <d v="2011-10-23T00:00:00"/>
    <x v="235"/>
    <d v="1899-12-30T19:20:00"/>
    <d v="2011-10-23T00:00:00"/>
    <d v="1899-12-30T23:00:00"/>
    <n v="70"/>
    <n v="220"/>
    <s v="Ticket"/>
    <s v="Sunday"/>
    <s v="Evening"/>
    <x v="7"/>
    <s v="23"/>
  </r>
  <r>
    <x v="0"/>
    <n v="5"/>
    <d v="2011-10-23T00:00:00"/>
    <x v="235"/>
    <d v="1899-12-30T20:11:00"/>
    <d v="2011-10-23T00:00:00"/>
    <d v="1899-12-30T22:19:00"/>
    <n v="50"/>
    <n v="128"/>
    <s v="Ticket"/>
    <s v="Sunday"/>
    <s v="Evening"/>
    <x v="8"/>
    <s v="22"/>
  </r>
  <r>
    <x v="0"/>
    <n v="5"/>
    <d v="2011-10-23T00:00:00"/>
    <x v="235"/>
    <d v="1899-12-30T21:40:00"/>
    <d v="2011-10-23T00:00:00"/>
    <d v="1899-12-30T22:28:00"/>
    <n v="50"/>
    <n v="48"/>
    <s v="Ticket"/>
    <s v="Sunday"/>
    <s v="Evening"/>
    <x v="13"/>
    <s v="22"/>
  </r>
  <r>
    <x v="0"/>
    <n v="6"/>
    <d v="2011-10-23T00:00:00"/>
    <x v="235"/>
    <d v="1899-12-30T21:44:00"/>
    <d v="2011-10-23T00:00:00"/>
    <d v="1899-12-30T22:02:00"/>
    <n v="50"/>
    <n v="18"/>
    <s v="Ticket"/>
    <s v="Sunday"/>
    <s v="Evening"/>
    <x v="13"/>
    <s v="22"/>
  </r>
  <r>
    <x v="0"/>
    <n v="5"/>
    <d v="2011-10-29T00:00:00"/>
    <x v="236"/>
    <d v="1899-12-30T10:46:00"/>
    <d v="2011-10-29T00:00:00"/>
    <d v="1899-12-30T12:57:00"/>
    <n v="50"/>
    <n v="131"/>
    <s v="Ticket"/>
    <s v="Saturday"/>
    <s v="Morning"/>
    <x v="0"/>
    <s v="12"/>
  </r>
  <r>
    <x v="0"/>
    <n v="5"/>
    <d v="2011-10-29T00:00:00"/>
    <x v="236"/>
    <d v="1899-12-30T13:18:00"/>
    <d v="2011-10-29T00:00:00"/>
    <d v="1899-12-30T17:14:00"/>
    <n v="70"/>
    <n v="236"/>
    <s v="Ticket"/>
    <s v="Saturday"/>
    <s v="Morning"/>
    <x v="3"/>
    <s v="17"/>
  </r>
  <r>
    <x v="0"/>
    <n v="6"/>
    <d v="2011-10-29T00:00:00"/>
    <x v="236"/>
    <d v="1899-12-30T13:21:00"/>
    <d v="2011-10-29T00:00:00"/>
    <d v="1899-12-30T16:12:00"/>
    <n v="50"/>
    <n v="171"/>
    <s v="Ticket"/>
    <s v="Saturday"/>
    <s v="Morning"/>
    <x v="3"/>
    <s v="16"/>
  </r>
  <r>
    <x v="0"/>
    <n v="5"/>
    <d v="2011-10-29T00:00:00"/>
    <x v="236"/>
    <d v="1899-12-30T13:51:00"/>
    <d v="2011-10-29T00:00:00"/>
    <d v="1899-12-30T16:39:00"/>
    <n v="50"/>
    <n v="168"/>
    <s v="Ticket"/>
    <s v="Saturday"/>
    <s v="Morning"/>
    <x v="3"/>
    <s v="16"/>
  </r>
  <r>
    <x v="0"/>
    <n v="8"/>
    <d v="2011-10-29T00:00:00"/>
    <x v="236"/>
    <d v="1899-12-30T13:51:00"/>
    <d v="2011-10-29T00:00:00"/>
    <d v="1899-12-30T18:29:00"/>
    <n v="90"/>
    <n v="278"/>
    <s v="Ticket"/>
    <s v="Saturday"/>
    <s v="Morning"/>
    <x v="3"/>
    <s v="18"/>
  </r>
  <r>
    <x v="0"/>
    <n v="8"/>
    <d v="2011-10-29T00:00:00"/>
    <x v="236"/>
    <d v="1899-12-30T13:52:00"/>
    <d v="2011-10-29T00:00:00"/>
    <d v="1899-12-30T16:17:00"/>
    <n v="50"/>
    <n v="145"/>
    <s v="Ticket"/>
    <s v="Saturday"/>
    <s v="Morning"/>
    <x v="3"/>
    <s v="16"/>
  </r>
  <r>
    <x v="0"/>
    <n v="6"/>
    <d v="2011-10-29T00:00:00"/>
    <x v="236"/>
    <d v="1899-12-30T14:02:00"/>
    <d v="2011-10-29T00:00:00"/>
    <d v="1899-12-30T16:16:00"/>
    <n v="50"/>
    <n v="134"/>
    <s v="Ticket"/>
    <s v="Saturday"/>
    <s v="Afternoon"/>
    <x v="4"/>
    <s v="16"/>
  </r>
  <r>
    <x v="0"/>
    <n v="6"/>
    <d v="2011-10-29T00:00:00"/>
    <x v="236"/>
    <d v="1899-12-30T14:18:00"/>
    <d v="2011-10-29T00:00:00"/>
    <d v="1899-12-30T18:25:00"/>
    <n v="90"/>
    <n v="247"/>
    <s v="Ticket"/>
    <s v="Saturday"/>
    <s v="Afternoon"/>
    <x v="4"/>
    <s v="18"/>
  </r>
  <r>
    <x v="0"/>
    <n v="5"/>
    <d v="2011-10-29T00:00:00"/>
    <x v="236"/>
    <d v="1899-12-30T15:09:00"/>
    <d v="2011-10-29T00:00:00"/>
    <d v="1899-12-30T16:04:00"/>
    <n v="50"/>
    <n v="55"/>
    <s v="Ticket"/>
    <s v="Saturday"/>
    <s v="Afternoon"/>
    <x v="5"/>
    <s v="16"/>
  </r>
  <r>
    <x v="0"/>
    <n v="5"/>
    <d v="2011-10-29T00:00:00"/>
    <x v="236"/>
    <d v="1899-12-30T15:09:00"/>
    <d v="2011-10-29T00:00:00"/>
    <d v="1899-12-30T18:35:00"/>
    <n v="70"/>
    <n v="206"/>
    <s v="Ticket"/>
    <s v="Saturday"/>
    <s v="Afternoon"/>
    <x v="5"/>
    <s v="18"/>
  </r>
  <r>
    <x v="0"/>
    <n v="6"/>
    <d v="2011-10-29T00:00:00"/>
    <x v="236"/>
    <d v="1899-12-30T15:20:00"/>
    <d v="2011-10-29T00:00:00"/>
    <d v="1899-12-30T16:44:00"/>
    <n v="50"/>
    <n v="84"/>
    <s v="Ticket"/>
    <s v="Saturday"/>
    <s v="Afternoon"/>
    <x v="5"/>
    <s v="16"/>
  </r>
  <r>
    <x v="0"/>
    <n v="6"/>
    <d v="2011-10-29T00:00:00"/>
    <x v="236"/>
    <d v="1899-12-30T15:33:00"/>
    <d v="2011-10-29T00:00:00"/>
    <d v="1899-12-30T19:20:00"/>
    <n v="70"/>
    <n v="227"/>
    <s v="Ticket"/>
    <s v="Saturday"/>
    <s v="Afternoon"/>
    <x v="5"/>
    <s v="19"/>
  </r>
  <r>
    <x v="0"/>
    <n v="5"/>
    <d v="2011-10-29T00:00:00"/>
    <x v="236"/>
    <d v="1899-12-30T15:40:00"/>
    <d v="2011-10-29T00:00:00"/>
    <d v="1899-12-30T18:05:00"/>
    <n v="50"/>
    <n v="145"/>
    <s v="Ticket"/>
    <s v="Saturday"/>
    <s v="Afternoon"/>
    <x v="5"/>
    <s v="18"/>
  </r>
  <r>
    <x v="0"/>
    <n v="5"/>
    <d v="2011-10-29T00:00:00"/>
    <x v="236"/>
    <d v="1899-12-30T16:07:00"/>
    <d v="2011-10-29T00:00:00"/>
    <d v="1899-12-30T19:45:00"/>
    <n v="70"/>
    <n v="218"/>
    <s v="Ticket"/>
    <s v="Saturday"/>
    <s v="Afternoon"/>
    <x v="11"/>
    <s v="19"/>
  </r>
  <r>
    <x v="0"/>
    <n v="8"/>
    <d v="2011-10-29T00:00:00"/>
    <x v="236"/>
    <d v="1899-12-30T16:53:00"/>
    <d v="2011-10-29T00:00:00"/>
    <d v="1899-12-30T22:25:00"/>
    <n v="110"/>
    <n v="332"/>
    <s v="Ticket"/>
    <s v="Saturday"/>
    <s v="Afternoon"/>
    <x v="11"/>
    <s v="22"/>
  </r>
  <r>
    <x v="0"/>
    <n v="5"/>
    <d v="2011-10-29T00:00:00"/>
    <x v="236"/>
    <d v="1899-12-30T16:58:00"/>
    <d v="2011-10-29T00:00:00"/>
    <d v="1899-12-30T18:55:00"/>
    <n v="50"/>
    <n v="117"/>
    <s v="Ticket"/>
    <s v="Saturday"/>
    <s v="Afternoon"/>
    <x v="11"/>
    <s v="18"/>
  </r>
  <r>
    <x v="0"/>
    <n v="5"/>
    <d v="2011-10-29T00:00:00"/>
    <x v="236"/>
    <d v="1899-12-30T17:05:00"/>
    <d v="2011-10-29T00:00:00"/>
    <d v="1899-12-30T18:42:00"/>
    <n v="50"/>
    <n v="97"/>
    <s v="Ticket"/>
    <s v="Saturday"/>
    <s v="Afternoon"/>
    <x v="6"/>
    <s v="18"/>
  </r>
  <r>
    <x v="0"/>
    <n v="6"/>
    <d v="2011-10-29T00:00:00"/>
    <x v="236"/>
    <d v="1899-12-30T18:00:00"/>
    <d v="2011-10-29T00:00:00"/>
    <d v="1899-12-30T19:36:00"/>
    <n v="50"/>
    <n v="96"/>
    <s v="Ticket"/>
    <s v="Saturday"/>
    <s v="Afternoon"/>
    <x v="12"/>
    <s v="19"/>
  </r>
  <r>
    <x v="0"/>
    <n v="6"/>
    <d v="2011-10-29T00:00:00"/>
    <x v="236"/>
    <d v="1899-12-30T18:38:00"/>
    <d v="2011-10-29T00:00:00"/>
    <d v="1899-12-30T19:04:00"/>
    <n v="50"/>
    <n v="26"/>
    <s v="Ticket"/>
    <s v="Saturday"/>
    <s v="Evening"/>
    <x v="12"/>
    <s v="19"/>
  </r>
  <r>
    <x v="0"/>
    <n v="5"/>
    <d v="2011-10-29T00:00:00"/>
    <x v="236"/>
    <d v="1899-12-30T19:18:00"/>
    <d v="2011-10-30T00:00:00"/>
    <d v="1899-12-30T00:19:00"/>
    <n v="110"/>
    <n v="301"/>
    <s v="Ticket"/>
    <s v="Saturday"/>
    <s v="Evening"/>
    <x v="7"/>
    <s v="00"/>
  </r>
  <r>
    <x v="0"/>
    <n v="5"/>
    <d v="2011-10-29T00:00:00"/>
    <x v="236"/>
    <d v="1899-12-30T20:14:00"/>
    <d v="2011-10-29T00:00:00"/>
    <d v="1899-12-30T22:31:00"/>
    <n v="50"/>
    <n v="137"/>
    <s v="Ticket"/>
    <s v="Saturday"/>
    <s v="Evening"/>
    <x v="8"/>
    <s v="22"/>
  </r>
  <r>
    <x v="0"/>
    <n v="5"/>
    <d v="2011-10-29T00:00:00"/>
    <x v="236"/>
    <d v="1899-12-30T20:42:00"/>
    <d v="2011-10-29T00:00:00"/>
    <d v="1899-12-30T23:29:00"/>
    <n v="50"/>
    <n v="167"/>
    <s v="Ticket"/>
    <s v="Saturday"/>
    <s v="Evening"/>
    <x v="8"/>
    <s v="23"/>
  </r>
  <r>
    <x v="0"/>
    <n v="5"/>
    <d v="2011-10-29T00:00:00"/>
    <x v="236"/>
    <d v="1899-12-30T22:46:00"/>
    <d v="2011-10-30T00:00:00"/>
    <d v="1899-12-30T00:36:00"/>
    <n v="50"/>
    <n v="110"/>
    <s v="Ticket"/>
    <s v="Saturday"/>
    <s v="Night"/>
    <x v="9"/>
    <s v="00"/>
  </r>
  <r>
    <x v="0"/>
    <n v="6"/>
    <d v="2011-10-30T00:00:00"/>
    <x v="237"/>
    <d v="1899-12-30T15:04:00"/>
    <d v="2011-10-30T00:00:00"/>
    <d v="1899-12-30T19:55:00"/>
    <n v="90"/>
    <n v="291"/>
    <s v="Ticket"/>
    <s v="Sunday"/>
    <s v="Afternoon"/>
    <x v="5"/>
    <s v="19"/>
  </r>
  <r>
    <x v="0"/>
    <n v="8"/>
    <d v="2011-10-30T00:00:00"/>
    <x v="237"/>
    <d v="1899-12-30T15:24:00"/>
    <d v="2011-10-30T00:00:00"/>
    <d v="1899-12-30T18:46:00"/>
    <n v="70"/>
    <n v="202"/>
    <s v="Ticket"/>
    <s v="Sunday"/>
    <s v="Afternoon"/>
    <x v="5"/>
    <s v="18"/>
  </r>
  <r>
    <x v="0"/>
    <n v="8"/>
    <d v="2011-10-30T00:00:00"/>
    <x v="237"/>
    <d v="1899-12-30T15:40:00"/>
    <d v="2011-10-30T00:00:00"/>
    <d v="1899-12-30T22:06:00"/>
    <n v="130"/>
    <n v="386"/>
    <s v="Ticket"/>
    <s v="Sunday"/>
    <s v="Afternoon"/>
    <x v="5"/>
    <s v="22"/>
  </r>
  <r>
    <x v="0"/>
    <n v="5"/>
    <d v="2011-10-30T00:00:00"/>
    <x v="237"/>
    <d v="1899-12-30T17:06:00"/>
    <d v="2011-10-30T00:00:00"/>
    <d v="1899-12-30T20:42:00"/>
    <n v="70"/>
    <n v="216"/>
    <s v="Ticket"/>
    <s v="Sunday"/>
    <s v="Afternoon"/>
    <x v="6"/>
    <s v="20"/>
  </r>
  <r>
    <x v="0"/>
    <n v="5"/>
    <d v="2011-10-30T00:00:00"/>
    <x v="237"/>
    <d v="1899-12-30T19:32:00"/>
    <d v="2011-10-31T00:00:00"/>
    <d v="1899-12-30T01:18:00"/>
    <n v="110"/>
    <n v="346"/>
    <s v="Ticket"/>
    <s v="Sunday"/>
    <s v="Evening"/>
    <x v="7"/>
    <s v="01"/>
  </r>
  <r>
    <x v="0"/>
    <n v="6"/>
    <d v="2011-10-30T00:00:00"/>
    <x v="237"/>
    <d v="1899-12-30T20:57:00"/>
    <d v="2011-10-30T00:00:00"/>
    <d v="1899-12-30T22:08:00"/>
    <n v="50"/>
    <n v="71"/>
    <s v="Ticket"/>
    <s v="Sunday"/>
    <s v="Evening"/>
    <x v="8"/>
    <s v="22"/>
  </r>
  <r>
    <x v="0"/>
    <n v="6"/>
    <d v="2011-10-30T00:00:00"/>
    <x v="237"/>
    <d v="1899-12-30T21:20:00"/>
    <d v="2011-10-30T00:00:00"/>
    <d v="1899-12-30T22:56:00"/>
    <n v="50"/>
    <n v="96"/>
    <s v="Ticket"/>
    <s v="Sunday"/>
    <s v="Evening"/>
    <x v="13"/>
    <s v="22"/>
  </r>
  <r>
    <x v="0"/>
    <n v="5"/>
    <d v="2011-11-05T00:00:00"/>
    <x v="238"/>
    <d v="1899-12-30T12:15:00"/>
    <d v="2011-11-05T00:00:00"/>
    <d v="1899-12-30T17:24:00"/>
    <n v="110"/>
    <n v="309"/>
    <s v="Ticket"/>
    <s v="Saturday"/>
    <s v="Morning"/>
    <x v="2"/>
    <s v="17"/>
  </r>
  <r>
    <x v="0"/>
    <n v="6"/>
    <d v="2011-11-05T00:00:00"/>
    <x v="238"/>
    <d v="1899-12-30T12:50:00"/>
    <d v="2011-11-05T00:00:00"/>
    <d v="1899-12-30T15:59:00"/>
    <n v="300"/>
    <n v="189"/>
    <s v="Ticket"/>
    <s v="Saturday"/>
    <s v="Morning"/>
    <x v="2"/>
    <s v="15"/>
  </r>
  <r>
    <x v="0"/>
    <n v="5"/>
    <d v="2011-11-05T00:00:00"/>
    <x v="238"/>
    <d v="1899-12-30T12:51:00"/>
    <d v="2011-11-05T00:00:00"/>
    <d v="1899-12-30T14:51:00"/>
    <n v="50"/>
    <n v="120"/>
    <s v="Ticket"/>
    <s v="Saturday"/>
    <s v="Morning"/>
    <x v="2"/>
    <s v="14"/>
  </r>
  <r>
    <x v="0"/>
    <n v="5"/>
    <d v="2011-11-05T00:00:00"/>
    <x v="238"/>
    <d v="1899-12-30T14:24:00"/>
    <d v="2011-11-05T00:00:00"/>
    <d v="1899-12-30T17:40:00"/>
    <n v="70"/>
    <n v="196"/>
    <s v="Ticket"/>
    <s v="Saturday"/>
    <s v="Afternoon"/>
    <x v="4"/>
    <s v="17"/>
  </r>
  <r>
    <x v="0"/>
    <n v="5"/>
    <d v="2011-11-05T00:00:00"/>
    <x v="238"/>
    <d v="1899-12-30T15:33:00"/>
    <d v="2011-11-05T00:00:00"/>
    <d v="1899-12-30T18:09:00"/>
    <n v="50"/>
    <n v="156"/>
    <s v="Ticket"/>
    <s v="Saturday"/>
    <s v="Afternoon"/>
    <x v="5"/>
    <s v="18"/>
  </r>
  <r>
    <x v="0"/>
    <n v="6"/>
    <d v="2011-11-05T00:00:00"/>
    <x v="238"/>
    <d v="1899-12-30T15:46:00"/>
    <d v="2011-11-05T00:00:00"/>
    <d v="1899-12-30T16:58:00"/>
    <n v="50"/>
    <n v="72"/>
    <s v="Ticket"/>
    <s v="Saturday"/>
    <s v="Afternoon"/>
    <x v="5"/>
    <s v="16"/>
  </r>
  <r>
    <x v="0"/>
    <n v="5"/>
    <d v="2011-11-05T00:00:00"/>
    <x v="238"/>
    <d v="1899-12-30T18:15:00"/>
    <d v="2011-11-05T00:00:00"/>
    <d v="1899-12-30T20:13:00"/>
    <n v="50"/>
    <n v="118"/>
    <s v="Ticket"/>
    <s v="Saturday"/>
    <s v="Evening"/>
    <x v="12"/>
    <s v="20"/>
  </r>
  <r>
    <x v="0"/>
    <n v="6"/>
    <d v="2011-11-05T00:00:00"/>
    <x v="238"/>
    <d v="1899-12-30T18:35:00"/>
    <d v="2011-11-05T00:00:00"/>
    <d v="1899-12-30T22:05:00"/>
    <n v="70"/>
    <n v="210"/>
    <s v="Ticket"/>
    <s v="Saturday"/>
    <s v="Evening"/>
    <x v="12"/>
    <s v="22"/>
  </r>
  <r>
    <x v="0"/>
    <n v="5"/>
    <d v="2011-11-05T00:00:00"/>
    <x v="238"/>
    <d v="1899-12-30T19:00:00"/>
    <d v="2011-11-05T00:00:00"/>
    <d v="1899-12-30T20:45:00"/>
    <n v="50"/>
    <n v="105"/>
    <s v="Ticket"/>
    <s v="Saturday"/>
    <s v="Evening"/>
    <x v="7"/>
    <s v="20"/>
  </r>
  <r>
    <x v="0"/>
    <n v="5"/>
    <d v="2011-11-05T00:00:00"/>
    <x v="238"/>
    <d v="1899-12-30T19:09:00"/>
    <d v="2011-11-05T00:00:00"/>
    <d v="1899-12-30T23:01:00"/>
    <n v="70"/>
    <n v="232"/>
    <s v="Ticket"/>
    <s v="Saturday"/>
    <s v="Evening"/>
    <x v="7"/>
    <s v="23"/>
  </r>
  <r>
    <x v="0"/>
    <n v="5"/>
    <d v="2011-11-06T00:00:00"/>
    <x v="239"/>
    <d v="1899-12-30T09:42:00"/>
    <d v="2011-11-06T00:00:00"/>
    <d v="1899-12-30T13:10:00"/>
    <n v="70"/>
    <n v="208"/>
    <s v="Ticket"/>
    <s v="Sunday"/>
    <s v="Night"/>
    <x v="10"/>
    <s v="13"/>
  </r>
  <r>
    <x v="0"/>
    <n v="5"/>
    <d v="2011-11-06T00:00:00"/>
    <x v="239"/>
    <d v="1899-12-30T10:18:00"/>
    <d v="2011-11-06T00:00:00"/>
    <d v="1899-12-30T13:08:00"/>
    <n v="50"/>
    <n v="170"/>
    <s v="Ticket"/>
    <s v="Sunday"/>
    <s v="Morning"/>
    <x v="0"/>
    <s v="13"/>
  </r>
  <r>
    <x v="0"/>
    <n v="5"/>
    <d v="2011-11-06T00:00:00"/>
    <x v="239"/>
    <d v="1899-12-30T10:52:00"/>
    <d v="2011-11-06T00:00:00"/>
    <d v="1899-12-30T14:00:00"/>
    <n v="70"/>
    <n v="188"/>
    <s v="Ticket"/>
    <s v="Sunday"/>
    <s v="Morning"/>
    <x v="0"/>
    <s v="14"/>
  </r>
  <r>
    <x v="0"/>
    <n v="5"/>
    <d v="2011-11-06T00:00:00"/>
    <x v="239"/>
    <d v="1899-12-30T10:54:00"/>
    <d v="2011-11-06T00:00:00"/>
    <d v="1899-12-30T12:23:00"/>
    <n v="50"/>
    <n v="89"/>
    <s v="Ticket"/>
    <s v="Sunday"/>
    <s v="Morning"/>
    <x v="0"/>
    <s v="12"/>
  </r>
  <r>
    <x v="0"/>
    <n v="5"/>
    <d v="2011-11-06T00:00:00"/>
    <x v="239"/>
    <d v="1899-12-30T11:47:00"/>
    <d v="2011-11-06T00:00:00"/>
    <d v="1899-12-30T13:15:00"/>
    <n v="50"/>
    <n v="88"/>
    <s v="Ticket"/>
    <s v="Sunday"/>
    <s v="Morning"/>
    <x v="1"/>
    <s v="13"/>
  </r>
  <r>
    <x v="0"/>
    <n v="5"/>
    <d v="2011-11-06T00:00:00"/>
    <x v="239"/>
    <d v="1899-12-30T12:03:00"/>
    <d v="2011-11-06T00:00:00"/>
    <d v="1899-12-30T14:32:00"/>
    <n v="300"/>
    <n v="149"/>
    <s v="Ticket"/>
    <s v="Sunday"/>
    <s v="Morning"/>
    <x v="2"/>
    <s v="14"/>
  </r>
  <r>
    <x v="0"/>
    <n v="5"/>
    <d v="2011-11-06T00:00:00"/>
    <x v="239"/>
    <d v="1899-12-30T12:18:00"/>
    <d v="2011-11-06T00:00:00"/>
    <d v="1899-12-30T16:39:00"/>
    <n v="90"/>
    <n v="261"/>
    <s v="Ticket"/>
    <s v="Sunday"/>
    <s v="Morning"/>
    <x v="2"/>
    <s v="16"/>
  </r>
  <r>
    <x v="0"/>
    <n v="6"/>
    <d v="2011-11-06T00:00:00"/>
    <x v="239"/>
    <d v="1899-12-30T12:20:00"/>
    <d v="2011-11-06T00:00:00"/>
    <d v="1899-12-30T18:21:00"/>
    <n v="0"/>
    <n v="361"/>
    <s v="Pass"/>
    <s v="Sunday"/>
    <s v="Morning"/>
    <x v="2"/>
    <s v="18"/>
  </r>
  <r>
    <x v="0"/>
    <n v="6"/>
    <d v="2011-11-06T00:00:00"/>
    <x v="239"/>
    <d v="1899-12-30T12:53:00"/>
    <d v="2011-11-06T00:00:00"/>
    <d v="1899-12-30T17:21:00"/>
    <n v="90"/>
    <n v="268"/>
    <s v="Ticket"/>
    <s v="Sunday"/>
    <s v="Morning"/>
    <x v="2"/>
    <s v="17"/>
  </r>
  <r>
    <x v="0"/>
    <n v="5"/>
    <d v="2011-11-06T00:00:00"/>
    <x v="239"/>
    <d v="1899-12-30T14:25:00"/>
    <d v="2011-11-06T00:00:00"/>
    <d v="1899-12-30T16:24:00"/>
    <n v="50"/>
    <n v="119"/>
    <s v="Ticket"/>
    <s v="Sunday"/>
    <s v="Afternoon"/>
    <x v="4"/>
    <s v="16"/>
  </r>
  <r>
    <x v="0"/>
    <n v="5"/>
    <d v="2011-11-06T00:00:00"/>
    <x v="239"/>
    <d v="1899-12-30T15:48:00"/>
    <d v="2011-11-06T00:00:00"/>
    <d v="1899-12-30T18:49:00"/>
    <n v="70"/>
    <n v="181"/>
    <s v="Ticket"/>
    <s v="Sunday"/>
    <s v="Afternoon"/>
    <x v="5"/>
    <s v="18"/>
  </r>
  <r>
    <x v="0"/>
    <n v="5"/>
    <d v="2011-11-06T00:00:00"/>
    <x v="239"/>
    <d v="1899-12-30T16:35:00"/>
    <d v="2011-11-06T00:00:00"/>
    <d v="1899-12-30T18:42:00"/>
    <n v="50"/>
    <n v="127"/>
    <s v="Ticket"/>
    <s v="Sunday"/>
    <s v="Afternoon"/>
    <x v="11"/>
    <s v="18"/>
  </r>
  <r>
    <x v="0"/>
    <n v="8"/>
    <d v="2011-11-06T00:00:00"/>
    <x v="239"/>
    <d v="1899-12-30T17:06:00"/>
    <d v="2011-11-06T00:00:00"/>
    <d v="1899-12-30T18:02:00"/>
    <n v="50"/>
    <n v="56"/>
    <s v="Ticket"/>
    <s v="Sunday"/>
    <s v="Afternoon"/>
    <x v="6"/>
    <s v="18"/>
  </r>
  <r>
    <x v="0"/>
    <n v="5"/>
    <d v="2011-11-06T00:00:00"/>
    <x v="239"/>
    <d v="1899-12-30T17:33:00"/>
    <d v="2011-11-06T00:00:00"/>
    <d v="1899-12-30T20:38:00"/>
    <n v="0"/>
    <n v="185"/>
    <s v="Pass"/>
    <s v="Sunday"/>
    <s v="Afternoon"/>
    <x v="6"/>
    <s v="20"/>
  </r>
  <r>
    <x v="0"/>
    <n v="6"/>
    <d v="2011-11-06T00:00:00"/>
    <x v="239"/>
    <d v="1899-12-30T17:45:00"/>
    <d v="2011-11-06T00:00:00"/>
    <d v="1899-12-30T19:09:00"/>
    <n v="50"/>
    <n v="84"/>
    <s v="Ticket"/>
    <s v="Sunday"/>
    <s v="Afternoon"/>
    <x v="6"/>
    <s v="19"/>
  </r>
  <r>
    <x v="0"/>
    <n v="8"/>
    <d v="2011-11-06T00:00:00"/>
    <x v="239"/>
    <d v="1899-12-30T17:58:00"/>
    <d v="2011-11-06T00:00:00"/>
    <d v="1899-12-30T20:28:00"/>
    <n v="50"/>
    <n v="150"/>
    <s v="Ticket"/>
    <s v="Sunday"/>
    <s v="Afternoon"/>
    <x v="6"/>
    <s v="20"/>
  </r>
  <r>
    <x v="0"/>
    <n v="6"/>
    <d v="2011-11-06T00:00:00"/>
    <x v="239"/>
    <d v="1899-12-30T18:05:00"/>
    <d v="2011-11-06T00:00:00"/>
    <d v="1899-12-30T21:17:00"/>
    <n v="70"/>
    <n v="192"/>
    <s v="Ticket"/>
    <s v="Sunday"/>
    <s v="Evening"/>
    <x v="12"/>
    <s v="21"/>
  </r>
  <r>
    <x v="0"/>
    <n v="8"/>
    <d v="2011-11-06T00:00:00"/>
    <x v="239"/>
    <d v="1899-12-30T19:06:00"/>
    <d v="2011-11-06T00:00:00"/>
    <d v="1899-12-30T22:21:00"/>
    <n v="70"/>
    <n v="195"/>
    <s v="Ticket"/>
    <s v="Sunday"/>
    <s v="Evening"/>
    <x v="7"/>
    <s v="22"/>
  </r>
  <r>
    <x v="0"/>
    <n v="6"/>
    <d v="2011-11-06T00:00:00"/>
    <x v="239"/>
    <d v="1899-12-30T19:19:00"/>
    <d v="2011-11-06T00:00:00"/>
    <d v="1899-12-30T23:10:00"/>
    <n v="70"/>
    <n v="231"/>
    <s v="Ticket"/>
    <s v="Sunday"/>
    <s v="Evening"/>
    <x v="7"/>
    <s v="23"/>
  </r>
  <r>
    <x v="0"/>
    <n v="6"/>
    <d v="2011-11-06T00:00:00"/>
    <x v="239"/>
    <d v="1899-12-30T19:39:00"/>
    <d v="2011-11-06T00:00:00"/>
    <d v="1899-12-30T23:02:00"/>
    <n v="70"/>
    <n v="203"/>
    <s v="Ticket"/>
    <s v="Sunday"/>
    <s v="Evening"/>
    <x v="7"/>
    <s v="23"/>
  </r>
  <r>
    <x v="0"/>
    <n v="8"/>
    <d v="2011-11-06T00:00:00"/>
    <x v="239"/>
    <d v="1899-12-30T19:45:00"/>
    <d v="2011-11-06T00:00:00"/>
    <d v="1899-12-30T22:28:00"/>
    <n v="50"/>
    <n v="163"/>
    <s v="Ticket"/>
    <s v="Sunday"/>
    <s v="Evening"/>
    <x v="7"/>
    <s v="22"/>
  </r>
  <r>
    <x v="0"/>
    <n v="5"/>
    <d v="2011-11-06T00:00:00"/>
    <x v="239"/>
    <d v="1899-12-30T20:09:00"/>
    <d v="2011-11-06T00:00:00"/>
    <d v="1899-12-30T22:46:00"/>
    <n v="50"/>
    <n v="157"/>
    <s v="Ticket"/>
    <s v="Sunday"/>
    <s v="Evening"/>
    <x v="8"/>
    <s v="22"/>
  </r>
  <r>
    <x v="0"/>
    <n v="6"/>
    <d v="2011-11-06T00:00:00"/>
    <x v="239"/>
    <d v="1899-12-30T21:15:00"/>
    <d v="2011-11-07T00:00:00"/>
    <d v="1899-12-30T01:28:00"/>
    <n v="90"/>
    <n v="253"/>
    <s v="Ticket"/>
    <s v="Sunday"/>
    <s v="Evening"/>
    <x v="13"/>
    <s v="01"/>
  </r>
  <r>
    <x v="0"/>
    <n v="5"/>
    <d v="2011-11-12T00:00:00"/>
    <x v="240"/>
    <d v="1899-12-30T10:30:00"/>
    <d v="2011-11-12T00:00:00"/>
    <d v="1899-12-30T13:07:00"/>
    <n v="50"/>
    <n v="157"/>
    <s v="Ticket"/>
    <s v="Saturday"/>
    <s v="Morning"/>
    <x v="0"/>
    <s v="13"/>
  </r>
  <r>
    <x v="0"/>
    <n v="7"/>
    <d v="2011-11-12T00:00:00"/>
    <x v="240"/>
    <d v="1899-12-30T11:14:00"/>
    <d v="2011-11-12T00:00:00"/>
    <d v="1899-12-30T15:37:00"/>
    <n v="90"/>
    <n v="263"/>
    <s v="Ticket"/>
    <s v="Saturday"/>
    <s v="Morning"/>
    <x v="1"/>
    <s v="15"/>
  </r>
  <r>
    <x v="0"/>
    <n v="6"/>
    <d v="2011-11-12T00:00:00"/>
    <x v="240"/>
    <d v="1899-12-30T11:56:00"/>
    <d v="2011-11-12T00:00:00"/>
    <d v="1899-12-30T15:21:00"/>
    <n v="70"/>
    <n v="205"/>
    <s v="Manual"/>
    <s v="Saturday"/>
    <s v="Morning"/>
    <x v="1"/>
    <s v="15"/>
  </r>
  <r>
    <x v="0"/>
    <n v="5"/>
    <d v="2011-11-12T00:00:00"/>
    <x v="240"/>
    <d v="1899-12-30T12:01:00"/>
    <d v="2011-11-12T00:00:00"/>
    <d v="1899-12-30T13:22:00"/>
    <n v="50"/>
    <n v="81"/>
    <s v="Ticket"/>
    <s v="Saturday"/>
    <s v="Morning"/>
    <x v="2"/>
    <s v="13"/>
  </r>
  <r>
    <x v="0"/>
    <n v="5"/>
    <d v="2011-11-12T00:00:00"/>
    <x v="240"/>
    <d v="1899-12-30T12:04:00"/>
    <d v="2011-11-12T00:00:00"/>
    <d v="1899-12-30T12:41:00"/>
    <n v="50"/>
    <n v="37"/>
    <s v="Manual"/>
    <s v="Saturday"/>
    <s v="Morning"/>
    <x v="2"/>
    <s v="12"/>
  </r>
  <r>
    <x v="0"/>
    <n v="6"/>
    <d v="2011-11-12T00:00:00"/>
    <x v="240"/>
    <d v="1899-12-30T12:38:00"/>
    <d v="2011-11-12T00:00:00"/>
    <d v="1899-12-30T13:35:00"/>
    <n v="50"/>
    <n v="57"/>
    <s v="Ticket"/>
    <s v="Saturday"/>
    <s v="Morning"/>
    <x v="2"/>
    <s v="13"/>
  </r>
  <r>
    <x v="0"/>
    <n v="5"/>
    <d v="2011-11-12T00:00:00"/>
    <x v="240"/>
    <d v="1899-12-30T13:33:00"/>
    <d v="2011-11-12T00:00:00"/>
    <d v="1899-12-30T17:26:00"/>
    <n v="70"/>
    <n v="233"/>
    <s v="Ticket"/>
    <s v="Saturday"/>
    <s v="Morning"/>
    <x v="3"/>
    <s v="17"/>
  </r>
  <r>
    <x v="0"/>
    <n v="7"/>
    <d v="2011-11-12T00:00:00"/>
    <x v="240"/>
    <d v="1899-12-30T14:27:00"/>
    <d v="2011-11-12T00:00:00"/>
    <d v="1899-12-30T15:18:00"/>
    <n v="50"/>
    <n v="51"/>
    <s v="Ticket"/>
    <s v="Saturday"/>
    <s v="Afternoon"/>
    <x v="4"/>
    <s v="15"/>
  </r>
  <r>
    <x v="0"/>
    <n v="8"/>
    <d v="2011-11-12T00:00:00"/>
    <x v="240"/>
    <d v="1899-12-30T16:57:00"/>
    <d v="2011-11-12T00:00:00"/>
    <d v="1899-12-30T20:08:00"/>
    <n v="70"/>
    <n v="191"/>
    <s v="Ticket"/>
    <s v="Saturday"/>
    <s v="Afternoon"/>
    <x v="11"/>
    <s v="20"/>
  </r>
  <r>
    <x v="0"/>
    <n v="5"/>
    <d v="2011-11-12T00:00:00"/>
    <x v="240"/>
    <d v="1899-12-30T17:53:00"/>
    <d v="2011-11-12T00:00:00"/>
    <d v="1899-12-30T19:49:00"/>
    <n v="50"/>
    <n v="116"/>
    <s v="Ticket"/>
    <s v="Saturday"/>
    <s v="Afternoon"/>
    <x v="6"/>
    <s v="19"/>
  </r>
  <r>
    <x v="0"/>
    <n v="5"/>
    <d v="2011-11-12T00:00:00"/>
    <x v="240"/>
    <d v="1899-12-30T18:26:00"/>
    <d v="2011-11-12T00:00:00"/>
    <d v="1899-12-30T19:33:00"/>
    <n v="50"/>
    <n v="67"/>
    <s v="Ticket"/>
    <s v="Saturday"/>
    <s v="Evening"/>
    <x v="12"/>
    <s v="19"/>
  </r>
  <r>
    <x v="0"/>
    <n v="8"/>
    <d v="2011-11-12T00:00:00"/>
    <x v="240"/>
    <d v="1899-12-30T18:32:00"/>
    <d v="2011-11-12T00:00:00"/>
    <d v="1899-12-30T23:33:00"/>
    <n v="110"/>
    <n v="301"/>
    <s v="Ticket"/>
    <s v="Saturday"/>
    <s v="Evening"/>
    <x v="12"/>
    <s v="23"/>
  </r>
  <r>
    <x v="0"/>
    <n v="5"/>
    <d v="2011-11-12T00:00:00"/>
    <x v="240"/>
    <d v="1899-12-30T18:40:00"/>
    <d v="2011-11-13T00:00:00"/>
    <d v="1899-12-30T00:56:00"/>
    <n v="130"/>
    <n v="376"/>
    <s v="Ticket"/>
    <s v="Saturday"/>
    <s v="Evening"/>
    <x v="12"/>
    <s v="00"/>
  </r>
  <r>
    <x v="0"/>
    <n v="5"/>
    <d v="2011-11-12T00:00:00"/>
    <x v="240"/>
    <d v="1899-12-30T19:14:00"/>
    <d v="2011-11-12T00:00:00"/>
    <d v="1899-12-30T22:12:00"/>
    <n v="50"/>
    <n v="178"/>
    <s v="Ticket"/>
    <s v="Saturday"/>
    <s v="Evening"/>
    <x v="7"/>
    <s v="22"/>
  </r>
  <r>
    <x v="0"/>
    <n v="8"/>
    <d v="2011-11-12T00:00:00"/>
    <x v="240"/>
    <d v="1899-12-30T19:41:00"/>
    <d v="2011-11-12T00:00:00"/>
    <d v="1899-12-30T21:53:00"/>
    <n v="50"/>
    <n v="132"/>
    <s v="Ticket"/>
    <s v="Saturday"/>
    <s v="Evening"/>
    <x v="7"/>
    <s v="21"/>
  </r>
  <r>
    <x v="0"/>
    <n v="8"/>
    <d v="2011-11-12T00:00:00"/>
    <x v="240"/>
    <d v="1899-12-30T19:51:00"/>
    <d v="2011-11-12T00:00:00"/>
    <d v="1899-12-30T23:36:00"/>
    <n v="70"/>
    <n v="225"/>
    <s v="Ticket"/>
    <s v="Saturday"/>
    <s v="Evening"/>
    <x v="7"/>
    <s v="23"/>
  </r>
  <r>
    <x v="0"/>
    <n v="8"/>
    <d v="2011-11-12T00:00:00"/>
    <x v="240"/>
    <d v="1899-12-30T19:52:00"/>
    <d v="2011-11-12T00:00:00"/>
    <d v="1899-12-30T22:44:00"/>
    <n v="50"/>
    <n v="172"/>
    <s v="Ticket"/>
    <s v="Saturday"/>
    <s v="Evening"/>
    <x v="7"/>
    <s v="22"/>
  </r>
  <r>
    <x v="0"/>
    <n v="5"/>
    <d v="2011-11-12T00:00:00"/>
    <x v="240"/>
    <d v="1899-12-30T20:57:00"/>
    <d v="2011-11-12T00:00:00"/>
    <d v="1899-12-30T21:51:00"/>
    <n v="50"/>
    <n v="54"/>
    <s v="Ticket"/>
    <s v="Saturday"/>
    <s v="Evening"/>
    <x v="8"/>
    <s v="21"/>
  </r>
  <r>
    <x v="0"/>
    <n v="5"/>
    <d v="2011-11-12T00:00:00"/>
    <x v="240"/>
    <d v="1899-12-30T22:41:00"/>
    <d v="2011-11-13T00:00:00"/>
    <d v="1899-12-30T02:03:00"/>
    <n v="70"/>
    <n v="202"/>
    <s v="Ticket"/>
    <s v="Saturday"/>
    <s v="Night"/>
    <x v="9"/>
    <s v="02"/>
  </r>
  <r>
    <x v="0"/>
    <n v="5"/>
    <d v="2011-11-13T00:00:00"/>
    <x v="241"/>
    <d v="1899-12-30T09:14:00"/>
    <d v="2011-11-13T00:00:00"/>
    <d v="1899-12-30T10:15:00"/>
    <n v="50"/>
    <n v="61"/>
    <s v="Ticket"/>
    <s v="Sunday"/>
    <s v="Night"/>
    <x v="10"/>
    <s v="10"/>
  </r>
  <r>
    <x v="0"/>
    <n v="5"/>
    <d v="2011-11-13T00:00:00"/>
    <x v="241"/>
    <d v="1899-12-30T10:37:00"/>
    <d v="2011-11-13T00:00:00"/>
    <d v="1899-12-30T14:44:00"/>
    <n v="90"/>
    <n v="247"/>
    <s v="Ticket"/>
    <s v="Sunday"/>
    <s v="Morning"/>
    <x v="0"/>
    <s v="14"/>
  </r>
  <r>
    <x v="0"/>
    <n v="5"/>
    <d v="2011-11-13T00:00:00"/>
    <x v="241"/>
    <d v="1899-12-30T12:14:00"/>
    <d v="2011-11-13T00:00:00"/>
    <d v="1899-12-30T13:26:00"/>
    <n v="50"/>
    <n v="72"/>
    <s v="Ticket"/>
    <s v="Sunday"/>
    <s v="Morning"/>
    <x v="2"/>
    <s v="13"/>
  </r>
  <r>
    <x v="0"/>
    <n v="8"/>
    <d v="2011-11-13T00:00:00"/>
    <x v="241"/>
    <d v="1899-12-30T12:21:00"/>
    <d v="2011-11-13T00:00:00"/>
    <d v="1899-12-30T16:35:00"/>
    <n v="90"/>
    <n v="254"/>
    <s v="Ticket"/>
    <s v="Sunday"/>
    <s v="Morning"/>
    <x v="2"/>
    <s v="16"/>
  </r>
  <r>
    <x v="0"/>
    <n v="6"/>
    <d v="2011-11-13T00:00:00"/>
    <x v="241"/>
    <d v="1899-12-30T12:58:00"/>
    <d v="2011-11-13T00:00:00"/>
    <d v="1899-12-30T17:07:00"/>
    <n v="90"/>
    <n v="249"/>
    <s v="Ticket"/>
    <s v="Sunday"/>
    <s v="Morning"/>
    <x v="2"/>
    <s v="17"/>
  </r>
  <r>
    <x v="0"/>
    <n v="5"/>
    <d v="2011-11-13T00:00:00"/>
    <x v="241"/>
    <d v="1899-12-30T14:00:00"/>
    <d v="2011-11-13T00:00:00"/>
    <d v="1899-12-30T17:58:00"/>
    <n v="70"/>
    <n v="238"/>
    <s v="Ticket"/>
    <s v="Sunday"/>
    <s v="Morning"/>
    <x v="4"/>
    <s v="17"/>
  </r>
  <r>
    <x v="0"/>
    <n v="6"/>
    <d v="2011-11-13T00:00:00"/>
    <x v="241"/>
    <d v="1899-12-30T14:10:00"/>
    <d v="2011-11-13T00:00:00"/>
    <d v="1899-12-30T18:42:00"/>
    <n v="90"/>
    <n v="272"/>
    <s v="Ticket"/>
    <s v="Sunday"/>
    <s v="Afternoon"/>
    <x v="4"/>
    <s v="18"/>
  </r>
  <r>
    <x v="0"/>
    <n v="8"/>
    <d v="2011-11-13T00:00:00"/>
    <x v="241"/>
    <d v="1899-12-30T15:20:00"/>
    <d v="2011-11-13T00:00:00"/>
    <d v="1899-12-30T16:40:00"/>
    <n v="50"/>
    <n v="80"/>
    <s v="Ticket"/>
    <s v="Sunday"/>
    <s v="Afternoon"/>
    <x v="5"/>
    <s v="16"/>
  </r>
  <r>
    <x v="0"/>
    <n v="8"/>
    <d v="2011-11-13T00:00:00"/>
    <x v="241"/>
    <d v="1899-12-30T15:30:00"/>
    <d v="2011-11-13T00:00:00"/>
    <d v="1899-12-30T19:26:00"/>
    <n v="70"/>
    <n v="236"/>
    <s v="Ticket"/>
    <s v="Sunday"/>
    <s v="Afternoon"/>
    <x v="5"/>
    <s v="19"/>
  </r>
  <r>
    <x v="0"/>
    <n v="6"/>
    <d v="2011-11-13T00:00:00"/>
    <x v="241"/>
    <d v="1899-12-30T15:54:00"/>
    <d v="2011-11-13T00:00:00"/>
    <d v="1899-12-30T19:28:00"/>
    <n v="70"/>
    <n v="214"/>
    <s v="Ticket"/>
    <s v="Sunday"/>
    <s v="Afternoon"/>
    <x v="5"/>
    <s v="19"/>
  </r>
  <r>
    <x v="0"/>
    <n v="5"/>
    <d v="2011-11-13T00:00:00"/>
    <x v="241"/>
    <d v="1899-12-30T16:14:00"/>
    <d v="2011-11-13T00:00:00"/>
    <d v="1899-12-30T20:59:00"/>
    <n v="90"/>
    <n v="285"/>
    <s v="Manual"/>
    <s v="Sunday"/>
    <s v="Afternoon"/>
    <x v="11"/>
    <s v="20"/>
  </r>
  <r>
    <x v="0"/>
    <n v="8"/>
    <d v="2011-11-13T00:00:00"/>
    <x v="241"/>
    <d v="1899-12-30T16:26:00"/>
    <d v="2011-11-13T00:00:00"/>
    <d v="1899-12-30T20:36:00"/>
    <n v="90"/>
    <n v="250"/>
    <s v="Ticket"/>
    <s v="Sunday"/>
    <s v="Afternoon"/>
    <x v="11"/>
    <s v="20"/>
  </r>
  <r>
    <x v="0"/>
    <n v="8"/>
    <d v="2011-11-13T00:00:00"/>
    <x v="241"/>
    <d v="1899-12-30T16:32:00"/>
    <d v="2011-11-13T00:00:00"/>
    <d v="1899-12-30T20:31:00"/>
    <n v="70"/>
    <n v="239"/>
    <s v="Ticket"/>
    <s v="Sunday"/>
    <s v="Afternoon"/>
    <x v="11"/>
    <s v="20"/>
  </r>
  <r>
    <x v="0"/>
    <n v="6"/>
    <d v="2011-11-13T00:00:00"/>
    <x v="241"/>
    <d v="1899-12-30T17:14:00"/>
    <d v="2011-11-13T00:00:00"/>
    <d v="1899-12-30T20:58:00"/>
    <n v="70"/>
    <n v="224"/>
    <s v="Ticket"/>
    <s v="Sunday"/>
    <s v="Afternoon"/>
    <x v="6"/>
    <s v="20"/>
  </r>
  <r>
    <x v="0"/>
    <n v="6"/>
    <d v="2011-11-13T00:00:00"/>
    <x v="241"/>
    <d v="1899-12-30T18:25:00"/>
    <d v="2011-11-13T00:00:00"/>
    <d v="1899-12-30T21:10:00"/>
    <n v="50"/>
    <n v="165"/>
    <s v="Ticket"/>
    <s v="Sunday"/>
    <s v="Evening"/>
    <x v="12"/>
    <s v="21"/>
  </r>
  <r>
    <x v="0"/>
    <n v="6"/>
    <d v="2011-11-13T00:00:00"/>
    <x v="241"/>
    <d v="1899-12-30T18:49:00"/>
    <d v="2011-11-13T00:00:00"/>
    <d v="1899-12-30T20:19:00"/>
    <n v="50"/>
    <n v="90"/>
    <s v="Ticket"/>
    <s v="Sunday"/>
    <s v="Evening"/>
    <x v="12"/>
    <s v="20"/>
  </r>
  <r>
    <x v="0"/>
    <n v="8"/>
    <d v="2011-11-13T00:00:00"/>
    <x v="241"/>
    <d v="1899-12-30T19:26:00"/>
    <d v="2011-11-13T00:00:00"/>
    <d v="1899-12-30T21:33:00"/>
    <n v="50"/>
    <n v="127"/>
    <s v="Ticket"/>
    <s v="Sunday"/>
    <s v="Evening"/>
    <x v="7"/>
    <s v="21"/>
  </r>
  <r>
    <x v="0"/>
    <n v="5"/>
    <d v="2011-11-13T00:00:00"/>
    <x v="241"/>
    <d v="1899-12-30T20:37:00"/>
    <d v="2011-11-13T00:00:00"/>
    <d v="1899-12-30T23:15:00"/>
    <n v="50"/>
    <n v="158"/>
    <s v="Ticket"/>
    <s v="Sunday"/>
    <s v="Evening"/>
    <x v="8"/>
    <s v="23"/>
  </r>
  <r>
    <x v="0"/>
    <n v="6"/>
    <d v="2011-11-13T00:00:00"/>
    <x v="241"/>
    <d v="1899-12-30T20:58:00"/>
    <d v="2011-11-13T00:00:00"/>
    <d v="1899-12-30T23:15:00"/>
    <n v="50"/>
    <n v="137"/>
    <s v="Ticket"/>
    <s v="Sunday"/>
    <s v="Evening"/>
    <x v="8"/>
    <s v="23"/>
  </r>
  <r>
    <x v="0"/>
    <n v="6"/>
    <d v="2011-11-13T00:00:00"/>
    <x v="241"/>
    <d v="1899-12-30T22:42:00"/>
    <d v="2011-11-14T00:00:00"/>
    <d v="1899-12-30T02:14:00"/>
    <n v="70"/>
    <n v="212"/>
    <s v="Ticket"/>
    <s v="Sunday"/>
    <s v="Night"/>
    <x v="9"/>
    <s v="02"/>
  </r>
  <r>
    <x v="0"/>
    <n v="5"/>
    <d v="2011-11-19T00:00:00"/>
    <x v="242"/>
    <d v="1899-12-30T10:14:00"/>
    <d v="2011-11-19T00:00:00"/>
    <d v="1899-12-30T10:27:00"/>
    <n v="50"/>
    <n v="13"/>
    <s v="Ticket"/>
    <s v="Saturday"/>
    <s v="Morning"/>
    <x v="0"/>
    <s v="10"/>
  </r>
  <r>
    <x v="0"/>
    <n v="5"/>
    <d v="2011-11-19T00:00:00"/>
    <x v="242"/>
    <d v="1899-12-30T11:14:00"/>
    <d v="2011-11-19T00:00:00"/>
    <d v="1899-12-30T14:28:00"/>
    <n v="70"/>
    <n v="194"/>
    <s v="Ticket"/>
    <s v="Saturday"/>
    <s v="Morning"/>
    <x v="1"/>
    <s v="14"/>
  </r>
  <r>
    <x v="0"/>
    <n v="8"/>
    <d v="2011-11-19T00:00:00"/>
    <x v="242"/>
    <d v="1899-12-30T12:32:00"/>
    <d v="2011-11-19T00:00:00"/>
    <d v="1899-12-30T13:01:00"/>
    <n v="50"/>
    <n v="29"/>
    <s v="Ticket"/>
    <s v="Saturday"/>
    <s v="Morning"/>
    <x v="2"/>
    <s v="13"/>
  </r>
  <r>
    <x v="0"/>
    <n v="8"/>
    <d v="2011-11-19T00:00:00"/>
    <x v="242"/>
    <d v="1899-12-30T12:50:00"/>
    <d v="2011-11-19T00:00:00"/>
    <d v="1899-12-30T15:28:00"/>
    <n v="50"/>
    <n v="158"/>
    <s v="Ticket"/>
    <s v="Saturday"/>
    <s v="Morning"/>
    <x v="2"/>
    <s v="15"/>
  </r>
  <r>
    <x v="0"/>
    <n v="5"/>
    <d v="2011-11-19T00:00:00"/>
    <x v="242"/>
    <d v="1899-12-30T13:25:00"/>
    <d v="2011-11-19T00:00:00"/>
    <d v="1899-12-30T14:40:00"/>
    <n v="50"/>
    <n v="75"/>
    <s v="Ticket"/>
    <s v="Saturday"/>
    <s v="Morning"/>
    <x v="3"/>
    <s v="14"/>
  </r>
  <r>
    <x v="0"/>
    <n v="6"/>
    <d v="2011-11-19T00:00:00"/>
    <x v="242"/>
    <d v="1899-12-30T14:04:00"/>
    <d v="2011-11-19T00:00:00"/>
    <d v="1899-12-30T15:46:00"/>
    <n v="50"/>
    <n v="102"/>
    <s v="Ticket"/>
    <s v="Saturday"/>
    <s v="Afternoon"/>
    <x v="4"/>
    <s v="15"/>
  </r>
  <r>
    <x v="0"/>
    <n v="8"/>
    <d v="2011-11-19T00:00:00"/>
    <x v="242"/>
    <d v="1899-12-30T14:10:00"/>
    <d v="2011-11-19T00:00:00"/>
    <d v="1899-12-30T17:20:00"/>
    <n v="70"/>
    <n v="190"/>
    <s v="Ticket"/>
    <s v="Saturday"/>
    <s v="Afternoon"/>
    <x v="4"/>
    <s v="17"/>
  </r>
  <r>
    <x v="0"/>
    <n v="8"/>
    <d v="2011-11-19T00:00:00"/>
    <x v="242"/>
    <d v="1899-12-30T14:46:00"/>
    <d v="2011-11-19T00:00:00"/>
    <d v="1899-12-30T17:22:00"/>
    <n v="50"/>
    <n v="156"/>
    <s v="Ticket"/>
    <s v="Saturday"/>
    <s v="Afternoon"/>
    <x v="4"/>
    <s v="17"/>
  </r>
  <r>
    <x v="0"/>
    <n v="8"/>
    <d v="2011-11-19T00:00:00"/>
    <x v="242"/>
    <d v="1899-12-30T14:57:00"/>
    <d v="2011-11-19T00:00:00"/>
    <d v="1899-12-30T18:38:00"/>
    <n v="70"/>
    <n v="221"/>
    <s v="Ticket"/>
    <s v="Saturday"/>
    <s v="Afternoon"/>
    <x v="4"/>
    <s v="18"/>
  </r>
  <r>
    <x v="0"/>
    <n v="5"/>
    <d v="2011-11-19T00:00:00"/>
    <x v="242"/>
    <d v="1899-12-30T15:14:00"/>
    <d v="2011-11-19T00:00:00"/>
    <d v="1899-12-30T17:26:00"/>
    <n v="50"/>
    <n v="132"/>
    <s v="Ticket"/>
    <s v="Saturday"/>
    <s v="Afternoon"/>
    <x v="5"/>
    <s v="17"/>
  </r>
  <r>
    <x v="0"/>
    <n v="8"/>
    <d v="2011-11-19T00:00:00"/>
    <x v="242"/>
    <d v="1899-12-30T15:33:00"/>
    <d v="2011-11-19T00:00:00"/>
    <d v="1899-12-30T16:39:00"/>
    <n v="50"/>
    <n v="66"/>
    <s v="Ticket"/>
    <s v="Saturday"/>
    <s v="Afternoon"/>
    <x v="5"/>
    <s v="16"/>
  </r>
  <r>
    <x v="0"/>
    <n v="5"/>
    <d v="2011-11-19T00:00:00"/>
    <x v="242"/>
    <d v="1899-12-30T15:47:00"/>
    <d v="2011-11-19T00:00:00"/>
    <d v="1899-12-30T17:41:00"/>
    <n v="50"/>
    <n v="114"/>
    <s v="Ticket"/>
    <s v="Saturday"/>
    <s v="Afternoon"/>
    <x v="5"/>
    <s v="17"/>
  </r>
  <r>
    <x v="0"/>
    <n v="6"/>
    <d v="2011-11-19T00:00:00"/>
    <x v="242"/>
    <d v="1899-12-30T16:04:00"/>
    <d v="2011-11-19T00:00:00"/>
    <d v="1899-12-30T17:10:00"/>
    <n v="50"/>
    <n v="66"/>
    <s v="Ticket"/>
    <s v="Saturday"/>
    <s v="Afternoon"/>
    <x v="11"/>
    <s v="17"/>
  </r>
  <r>
    <x v="0"/>
    <n v="6"/>
    <d v="2011-11-19T00:00:00"/>
    <x v="242"/>
    <d v="1899-12-30T16:30:00"/>
    <d v="2011-11-19T00:00:00"/>
    <d v="1899-12-30T19:57:00"/>
    <n v="70"/>
    <n v="207"/>
    <s v="Ticket"/>
    <s v="Saturday"/>
    <s v="Afternoon"/>
    <x v="11"/>
    <s v="19"/>
  </r>
  <r>
    <x v="0"/>
    <n v="6"/>
    <d v="2011-11-19T00:00:00"/>
    <x v="242"/>
    <d v="1899-12-30T16:52:00"/>
    <d v="2011-11-19T00:00:00"/>
    <d v="1899-12-30T21:27:00"/>
    <n v="90"/>
    <n v="275"/>
    <s v="Ticket"/>
    <s v="Saturday"/>
    <s v="Afternoon"/>
    <x v="11"/>
    <s v="21"/>
  </r>
  <r>
    <x v="0"/>
    <n v="8"/>
    <d v="2011-11-19T00:00:00"/>
    <x v="242"/>
    <d v="1899-12-30T17:31:00"/>
    <d v="2011-11-19T00:00:00"/>
    <d v="1899-12-30T18:25:00"/>
    <n v="50"/>
    <n v="54"/>
    <s v="Ticket"/>
    <s v="Saturday"/>
    <s v="Afternoon"/>
    <x v="6"/>
    <s v="18"/>
  </r>
  <r>
    <x v="0"/>
    <n v="8"/>
    <d v="2011-11-19T00:00:00"/>
    <x v="242"/>
    <d v="1899-12-30T17:51:00"/>
    <d v="2011-11-19T00:00:00"/>
    <d v="1899-12-30T23:26:00"/>
    <n v="110"/>
    <n v="335"/>
    <s v="Ticket"/>
    <s v="Saturday"/>
    <s v="Afternoon"/>
    <x v="6"/>
    <s v="23"/>
  </r>
  <r>
    <x v="0"/>
    <n v="5"/>
    <d v="2011-11-19T00:00:00"/>
    <x v="242"/>
    <d v="1899-12-30T18:05:00"/>
    <d v="2011-11-19T00:00:00"/>
    <d v="1899-12-30T22:09:00"/>
    <n v="90"/>
    <n v="244"/>
    <s v="Ticket"/>
    <s v="Saturday"/>
    <s v="Evening"/>
    <x v="12"/>
    <s v="22"/>
  </r>
  <r>
    <x v="0"/>
    <n v="6"/>
    <d v="2011-11-19T00:00:00"/>
    <x v="242"/>
    <d v="1899-12-30T19:39:00"/>
    <d v="2011-11-19T00:00:00"/>
    <d v="1899-12-30T20:51:00"/>
    <n v="50"/>
    <n v="72"/>
    <s v="Ticket"/>
    <s v="Saturday"/>
    <s v="Evening"/>
    <x v="7"/>
    <s v="20"/>
  </r>
  <r>
    <x v="0"/>
    <n v="5"/>
    <d v="2011-11-19T00:00:00"/>
    <x v="242"/>
    <d v="1899-12-30T19:43:00"/>
    <d v="2011-11-19T00:00:00"/>
    <d v="1899-12-30T22:28:00"/>
    <n v="50"/>
    <n v="165"/>
    <s v="Ticket"/>
    <s v="Saturday"/>
    <s v="Evening"/>
    <x v="7"/>
    <s v="22"/>
  </r>
  <r>
    <x v="0"/>
    <n v="8"/>
    <d v="2011-11-19T00:00:00"/>
    <x v="242"/>
    <d v="1899-12-30T19:44:00"/>
    <d v="2011-11-19T00:00:00"/>
    <d v="1899-12-30T20:17:00"/>
    <n v="50"/>
    <n v="33"/>
    <s v="Ticket"/>
    <s v="Saturday"/>
    <s v="Evening"/>
    <x v="7"/>
    <s v="20"/>
  </r>
  <r>
    <x v="0"/>
    <n v="6"/>
    <d v="2011-11-19T00:00:00"/>
    <x v="242"/>
    <d v="1899-12-30T19:50:00"/>
    <d v="2011-11-19T00:00:00"/>
    <d v="1899-12-30T22:20:00"/>
    <n v="50"/>
    <n v="150"/>
    <s v="Ticket"/>
    <s v="Saturday"/>
    <s v="Evening"/>
    <x v="7"/>
    <s v="22"/>
  </r>
  <r>
    <x v="0"/>
    <n v="6"/>
    <d v="2011-11-19T00:00:00"/>
    <x v="242"/>
    <d v="1899-12-30T20:47:00"/>
    <d v="2011-11-19T00:00:00"/>
    <d v="1899-12-30T22:50:00"/>
    <n v="50"/>
    <n v="123"/>
    <s v="Ticket"/>
    <s v="Saturday"/>
    <s v="Evening"/>
    <x v="8"/>
    <s v="22"/>
  </r>
  <r>
    <x v="0"/>
    <n v="8"/>
    <d v="2011-11-19T00:00:00"/>
    <x v="242"/>
    <d v="1899-12-30T20:50:00"/>
    <d v="2011-11-19T00:00:00"/>
    <d v="1899-12-30T23:29:00"/>
    <n v="50"/>
    <n v="159"/>
    <s v="Ticket"/>
    <s v="Saturday"/>
    <s v="Evening"/>
    <x v="8"/>
    <s v="23"/>
  </r>
  <r>
    <x v="0"/>
    <n v="5"/>
    <d v="2011-11-19T00:00:00"/>
    <x v="242"/>
    <d v="1899-12-30T21:00:00"/>
    <d v="2011-11-19T00:00:00"/>
    <d v="1899-12-30T23:30:00"/>
    <n v="50"/>
    <n v="150"/>
    <s v="Ticket"/>
    <s v="Saturday"/>
    <s v="Evening"/>
    <x v="13"/>
    <s v="23"/>
  </r>
  <r>
    <x v="0"/>
    <n v="5"/>
    <d v="2011-11-19T00:00:00"/>
    <x v="242"/>
    <d v="1899-12-30T21:01:00"/>
    <d v="2011-11-19T00:00:00"/>
    <d v="1899-12-30T22:53:00"/>
    <n v="50"/>
    <n v="112"/>
    <s v="Ticket"/>
    <s v="Saturday"/>
    <s v="Evening"/>
    <x v="13"/>
    <s v="22"/>
  </r>
  <r>
    <x v="0"/>
    <n v="5"/>
    <d v="2011-11-19T00:00:00"/>
    <x v="242"/>
    <d v="1899-12-30T23:06:00"/>
    <d v="2011-11-19T00:00:00"/>
    <d v="1899-12-30T23:49:00"/>
    <n v="50"/>
    <n v="43"/>
    <s v="Ticket"/>
    <s v="Saturday"/>
    <s v="Night"/>
    <x v="14"/>
    <s v="23"/>
  </r>
  <r>
    <x v="0"/>
    <n v="5"/>
    <d v="2011-11-20T00:00:00"/>
    <x v="243"/>
    <d v="1899-12-30T11:05:00"/>
    <d v="2011-11-20T00:00:00"/>
    <d v="1899-12-30T13:37:00"/>
    <n v="50"/>
    <n v="152"/>
    <s v="Ticket"/>
    <s v="Sunday"/>
    <s v="Morning"/>
    <x v="1"/>
    <s v="13"/>
  </r>
  <r>
    <x v="0"/>
    <n v="5"/>
    <d v="2011-11-20T00:00:00"/>
    <x v="243"/>
    <d v="1899-12-30T12:07:00"/>
    <d v="2011-11-20T00:00:00"/>
    <d v="1899-12-30T12:52:00"/>
    <n v="50"/>
    <n v="45"/>
    <s v="Ticket"/>
    <s v="Sunday"/>
    <s v="Morning"/>
    <x v="2"/>
    <s v="12"/>
  </r>
  <r>
    <x v="0"/>
    <n v="6"/>
    <d v="2011-11-20T00:00:00"/>
    <x v="243"/>
    <d v="1899-12-30T12:59:00"/>
    <d v="2011-11-20T00:00:00"/>
    <d v="1899-12-30T14:40:00"/>
    <n v="50"/>
    <n v="101"/>
    <s v="Ticket"/>
    <s v="Sunday"/>
    <s v="Morning"/>
    <x v="2"/>
    <s v="14"/>
  </r>
  <r>
    <x v="0"/>
    <n v="5"/>
    <d v="2011-11-20T00:00:00"/>
    <x v="243"/>
    <d v="1899-12-30T13:00:00"/>
    <d v="2011-11-20T00:00:00"/>
    <d v="1899-12-30T15:51:00"/>
    <n v="50"/>
    <n v="171"/>
    <s v="Ticket"/>
    <s v="Sunday"/>
    <s v="Morning"/>
    <x v="3"/>
    <s v="15"/>
  </r>
  <r>
    <x v="0"/>
    <n v="6"/>
    <d v="2011-11-20T00:00:00"/>
    <x v="243"/>
    <d v="1899-12-30T13:14:00"/>
    <d v="2011-11-20T00:00:00"/>
    <d v="1899-12-30T16:01:00"/>
    <n v="50"/>
    <n v="167"/>
    <s v="Ticket"/>
    <s v="Sunday"/>
    <s v="Morning"/>
    <x v="3"/>
    <s v="16"/>
  </r>
  <r>
    <x v="0"/>
    <n v="6"/>
    <d v="2011-11-20T00:00:00"/>
    <x v="243"/>
    <d v="1899-12-30T13:17:00"/>
    <d v="2011-11-20T00:00:00"/>
    <d v="1899-12-30T17:00:00"/>
    <n v="70"/>
    <n v="223"/>
    <s v="Ticket"/>
    <s v="Sunday"/>
    <s v="Morning"/>
    <x v="3"/>
    <s v="17"/>
  </r>
  <r>
    <x v="0"/>
    <n v="6"/>
    <d v="2011-11-20T00:00:00"/>
    <x v="243"/>
    <d v="1899-12-30T13:37:00"/>
    <d v="2011-11-20T00:00:00"/>
    <d v="1899-12-30T17:41:00"/>
    <n v="90"/>
    <n v="244"/>
    <s v="Ticket"/>
    <s v="Sunday"/>
    <s v="Morning"/>
    <x v="3"/>
    <s v="17"/>
  </r>
  <r>
    <x v="0"/>
    <n v="5"/>
    <d v="2011-11-20T00:00:00"/>
    <x v="243"/>
    <d v="1899-12-30T13:41:00"/>
    <d v="2011-11-20T00:00:00"/>
    <d v="1899-12-30T17:01:00"/>
    <n v="70"/>
    <n v="200"/>
    <s v="Ticket"/>
    <s v="Sunday"/>
    <s v="Morning"/>
    <x v="3"/>
    <s v="17"/>
  </r>
  <r>
    <x v="0"/>
    <n v="5"/>
    <d v="2011-11-20T00:00:00"/>
    <x v="243"/>
    <d v="1899-12-30T13:50:00"/>
    <d v="2011-11-20T00:00:00"/>
    <d v="1899-12-30T15:58:00"/>
    <n v="50"/>
    <n v="128"/>
    <s v="Ticket"/>
    <s v="Sunday"/>
    <s v="Morning"/>
    <x v="3"/>
    <s v="15"/>
  </r>
  <r>
    <x v="0"/>
    <n v="5"/>
    <d v="2011-11-20T00:00:00"/>
    <x v="243"/>
    <d v="1899-12-30T13:55:00"/>
    <d v="2011-11-20T00:00:00"/>
    <d v="1899-12-30T14:50:00"/>
    <n v="50"/>
    <n v="55"/>
    <s v="Ticket"/>
    <s v="Sunday"/>
    <s v="Morning"/>
    <x v="3"/>
    <s v="14"/>
  </r>
  <r>
    <x v="0"/>
    <n v="6"/>
    <d v="2011-11-20T00:00:00"/>
    <x v="243"/>
    <d v="1899-12-30T14:11:00"/>
    <d v="2011-11-20T00:00:00"/>
    <d v="1899-12-30T17:25:00"/>
    <n v="70"/>
    <n v="194"/>
    <s v="Ticket"/>
    <s v="Sunday"/>
    <s v="Afternoon"/>
    <x v="4"/>
    <s v="17"/>
  </r>
  <r>
    <x v="0"/>
    <n v="8"/>
    <d v="2011-11-20T00:00:00"/>
    <x v="243"/>
    <d v="1899-12-30T14:43:00"/>
    <d v="2011-11-20T00:00:00"/>
    <d v="1899-12-30T18:26:00"/>
    <n v="70"/>
    <n v="223"/>
    <s v="Ticket"/>
    <s v="Sunday"/>
    <s v="Afternoon"/>
    <x v="4"/>
    <s v="18"/>
  </r>
  <r>
    <x v="0"/>
    <n v="8"/>
    <d v="2011-11-20T00:00:00"/>
    <x v="243"/>
    <d v="1899-12-30T14:49:00"/>
    <d v="2011-11-20T00:00:00"/>
    <d v="1899-12-30T16:49:00"/>
    <n v="50"/>
    <n v="120"/>
    <s v="Ticket"/>
    <s v="Sunday"/>
    <s v="Afternoon"/>
    <x v="4"/>
    <s v="16"/>
  </r>
  <r>
    <x v="0"/>
    <n v="5"/>
    <d v="2011-11-20T00:00:00"/>
    <x v="243"/>
    <d v="1899-12-30T16:25:00"/>
    <d v="2011-11-20T00:00:00"/>
    <d v="1899-12-30T17:29:00"/>
    <n v="50"/>
    <n v="64"/>
    <s v="Ticket"/>
    <s v="Sunday"/>
    <s v="Afternoon"/>
    <x v="11"/>
    <s v="17"/>
  </r>
  <r>
    <x v="0"/>
    <n v="6"/>
    <d v="2011-11-20T00:00:00"/>
    <x v="243"/>
    <d v="1899-12-30T16:44:00"/>
    <d v="2011-11-20T00:00:00"/>
    <d v="1899-12-30T19:00:00"/>
    <n v="50"/>
    <n v="136"/>
    <s v="Ticket"/>
    <s v="Sunday"/>
    <s v="Afternoon"/>
    <x v="11"/>
    <s v="19"/>
  </r>
  <r>
    <x v="0"/>
    <n v="6"/>
    <d v="2011-11-20T00:00:00"/>
    <x v="243"/>
    <d v="1899-12-30T17:01:00"/>
    <d v="2011-11-20T00:00:00"/>
    <d v="1899-12-30T17:57:00"/>
    <n v="50"/>
    <n v="56"/>
    <s v="Ticket"/>
    <s v="Sunday"/>
    <s v="Afternoon"/>
    <x v="6"/>
    <s v="17"/>
  </r>
  <r>
    <x v="0"/>
    <n v="8"/>
    <d v="2011-11-20T00:00:00"/>
    <x v="243"/>
    <d v="1899-12-30T17:07:00"/>
    <d v="2011-11-20T00:00:00"/>
    <d v="1899-12-30T18:51:00"/>
    <n v="50"/>
    <n v="104"/>
    <s v="Ticket"/>
    <s v="Sunday"/>
    <s v="Afternoon"/>
    <x v="6"/>
    <s v="18"/>
  </r>
  <r>
    <x v="0"/>
    <n v="6"/>
    <d v="2011-11-20T00:00:00"/>
    <x v="243"/>
    <d v="1899-12-30T17:34:00"/>
    <d v="2011-11-20T00:00:00"/>
    <d v="1899-12-30T17:59:00"/>
    <n v="50"/>
    <n v="25"/>
    <s v="Ticket"/>
    <s v="Sunday"/>
    <s v="Afternoon"/>
    <x v="6"/>
    <s v="17"/>
  </r>
  <r>
    <x v="0"/>
    <n v="5"/>
    <d v="2011-11-20T00:00:00"/>
    <x v="243"/>
    <d v="1899-12-30T17:37:00"/>
    <d v="2011-11-20T00:00:00"/>
    <d v="1899-12-30T18:23:00"/>
    <n v="50"/>
    <n v="46"/>
    <s v="Ticket"/>
    <s v="Sunday"/>
    <s v="Afternoon"/>
    <x v="6"/>
    <s v="18"/>
  </r>
  <r>
    <x v="0"/>
    <n v="8"/>
    <d v="2011-11-20T00:00:00"/>
    <x v="243"/>
    <d v="1899-12-30T17:49:00"/>
    <d v="2011-11-20T00:00:00"/>
    <d v="1899-12-30T19:21:00"/>
    <n v="50"/>
    <n v="92"/>
    <s v="Ticket"/>
    <s v="Sunday"/>
    <s v="Afternoon"/>
    <x v="6"/>
    <s v="19"/>
  </r>
  <r>
    <x v="0"/>
    <n v="6"/>
    <d v="2011-11-27T00:00:00"/>
    <x v="244"/>
    <d v="1899-12-30T18:29:00"/>
    <d v="2011-11-27T00:00:00"/>
    <d v="1899-12-30T22:17:00"/>
    <n v="70"/>
    <n v="228"/>
    <s v="Ticket"/>
    <s v="Sunday"/>
    <s v="Evening"/>
    <x v="12"/>
    <s v="22"/>
  </r>
  <r>
    <x v="0"/>
    <n v="5"/>
    <d v="2011-11-27T00:00:00"/>
    <x v="244"/>
    <d v="1899-12-30T20:01:00"/>
    <d v="2011-11-28T00:00:00"/>
    <d v="1899-12-30T01:02:00"/>
    <n v="110"/>
    <n v="301"/>
    <s v="Ticket"/>
    <s v="Sunday"/>
    <s v="Evening"/>
    <x v="8"/>
    <s v="01"/>
  </r>
  <r>
    <x v="0"/>
    <n v="5"/>
    <d v="2011-11-27T00:00:00"/>
    <x v="244"/>
    <d v="1899-12-30T21:16:00"/>
    <d v="2011-11-27T00:00:00"/>
    <d v="1899-12-30T22:26:00"/>
    <n v="50"/>
    <n v="70"/>
    <s v="Ticket"/>
    <s v="Sunday"/>
    <s v="Evening"/>
    <x v="13"/>
    <s v="22"/>
  </r>
  <r>
    <x v="0"/>
    <n v="5"/>
    <d v="2011-11-27T00:00:00"/>
    <x v="244"/>
    <d v="1899-12-30T21:22:00"/>
    <d v="2011-11-27T00:00:00"/>
    <d v="1899-12-30T23:23:00"/>
    <n v="50"/>
    <n v="121"/>
    <s v="Ticket"/>
    <s v="Sunday"/>
    <s v="Evening"/>
    <x v="13"/>
    <s v="23"/>
  </r>
  <r>
    <x v="0"/>
    <n v="8"/>
    <d v="2011-12-03T00:00:00"/>
    <x v="245"/>
    <d v="1899-12-30T10:09:00"/>
    <d v="2011-12-03T00:00:00"/>
    <d v="1899-12-30T13:07:00"/>
    <n v="0"/>
    <n v="178"/>
    <s v="Pass"/>
    <s v="Saturday"/>
    <s v="Morning"/>
    <x v="0"/>
    <s v="13"/>
  </r>
  <r>
    <x v="0"/>
    <n v="8"/>
    <d v="2011-12-03T00:00:00"/>
    <x v="245"/>
    <d v="1899-12-30T10:54:00"/>
    <d v="2011-12-03T00:00:00"/>
    <d v="1899-12-30T12:57:00"/>
    <n v="300"/>
    <n v="123"/>
    <s v="Ticket"/>
    <s v="Saturday"/>
    <s v="Morning"/>
    <x v="0"/>
    <s v="12"/>
  </r>
  <r>
    <x v="0"/>
    <n v="6"/>
    <d v="2011-12-03T00:00:00"/>
    <x v="245"/>
    <d v="1899-12-30T12:30:00"/>
    <d v="2011-12-03T00:00:00"/>
    <d v="1899-12-30T16:46:00"/>
    <n v="90"/>
    <n v="256"/>
    <s v="Ticket"/>
    <s v="Saturday"/>
    <s v="Morning"/>
    <x v="2"/>
    <s v="16"/>
  </r>
  <r>
    <x v="0"/>
    <n v="5"/>
    <d v="2011-12-03T00:00:00"/>
    <x v="245"/>
    <d v="1899-12-30T14:26:00"/>
    <d v="2011-12-03T00:00:00"/>
    <d v="1899-12-30T15:44:00"/>
    <n v="50"/>
    <n v="78"/>
    <s v="Ticket"/>
    <s v="Saturday"/>
    <s v="Afternoon"/>
    <x v="4"/>
    <s v="15"/>
  </r>
  <r>
    <x v="0"/>
    <n v="5"/>
    <d v="2011-12-03T00:00:00"/>
    <x v="245"/>
    <d v="1899-12-30T14:52:00"/>
    <d v="2011-12-03T00:00:00"/>
    <d v="1899-12-30T15:42:00"/>
    <n v="50"/>
    <n v="50"/>
    <s v="Ticket"/>
    <s v="Saturday"/>
    <s v="Afternoon"/>
    <x v="4"/>
    <s v="15"/>
  </r>
  <r>
    <x v="0"/>
    <n v="8"/>
    <d v="2011-12-03T00:00:00"/>
    <x v="245"/>
    <d v="1899-12-30T15:29:00"/>
    <d v="2011-12-03T00:00:00"/>
    <d v="1899-12-30T17:48:00"/>
    <n v="50"/>
    <n v="139"/>
    <s v="Ticket"/>
    <s v="Saturday"/>
    <s v="Afternoon"/>
    <x v="5"/>
    <s v="17"/>
  </r>
  <r>
    <x v="0"/>
    <n v="8"/>
    <d v="2011-12-03T00:00:00"/>
    <x v="245"/>
    <d v="1899-12-30T15:34:00"/>
    <d v="2011-12-03T00:00:00"/>
    <d v="1899-12-30T16:58:00"/>
    <n v="50"/>
    <n v="84"/>
    <s v="Ticket"/>
    <s v="Saturday"/>
    <s v="Afternoon"/>
    <x v="5"/>
    <s v="16"/>
  </r>
  <r>
    <x v="0"/>
    <n v="5"/>
    <d v="2011-12-03T00:00:00"/>
    <x v="245"/>
    <d v="1899-12-30T15:57:00"/>
    <d v="2011-12-03T00:00:00"/>
    <d v="1899-12-30T17:22:00"/>
    <n v="50"/>
    <n v="85"/>
    <s v="Ticket"/>
    <s v="Saturday"/>
    <s v="Afternoon"/>
    <x v="5"/>
    <s v="17"/>
  </r>
  <r>
    <x v="0"/>
    <n v="6"/>
    <d v="2011-12-03T00:00:00"/>
    <x v="245"/>
    <d v="1899-12-30T16:13:00"/>
    <d v="2011-12-03T00:00:00"/>
    <d v="1899-12-30T17:03:00"/>
    <n v="50"/>
    <n v="50"/>
    <s v="Ticket"/>
    <s v="Saturday"/>
    <s v="Afternoon"/>
    <x v="11"/>
    <s v="17"/>
  </r>
  <r>
    <x v="0"/>
    <n v="5"/>
    <d v="2011-12-03T00:00:00"/>
    <x v="245"/>
    <d v="1899-12-30T16:31:00"/>
    <d v="2011-12-03T00:00:00"/>
    <d v="1899-12-30T17:55:00"/>
    <n v="50"/>
    <n v="84"/>
    <s v="Ticket"/>
    <s v="Saturday"/>
    <s v="Afternoon"/>
    <x v="11"/>
    <s v="17"/>
  </r>
  <r>
    <x v="0"/>
    <n v="5"/>
    <d v="2011-12-03T00:00:00"/>
    <x v="245"/>
    <d v="1899-12-30T16:43:00"/>
    <d v="2011-12-03T00:00:00"/>
    <d v="1899-12-30T17:26:00"/>
    <n v="50"/>
    <n v="43"/>
    <s v="Ticket"/>
    <s v="Saturday"/>
    <s v="Afternoon"/>
    <x v="11"/>
    <s v="17"/>
  </r>
  <r>
    <x v="0"/>
    <n v="8"/>
    <d v="2011-12-03T00:00:00"/>
    <x v="245"/>
    <d v="1899-12-30T17:01:00"/>
    <d v="2011-12-03T00:00:00"/>
    <d v="1899-12-30T18:39:00"/>
    <n v="50"/>
    <n v="98"/>
    <s v="Ticket"/>
    <s v="Saturday"/>
    <s v="Afternoon"/>
    <x v="6"/>
    <s v="18"/>
  </r>
  <r>
    <x v="0"/>
    <n v="8"/>
    <d v="2011-12-03T00:00:00"/>
    <x v="245"/>
    <d v="1899-12-30T17:14:00"/>
    <d v="2011-12-03T00:00:00"/>
    <d v="1899-12-30T19:06:00"/>
    <n v="50"/>
    <n v="112"/>
    <s v="Ticket"/>
    <s v="Saturday"/>
    <s v="Afternoon"/>
    <x v="6"/>
    <s v="19"/>
  </r>
  <r>
    <x v="0"/>
    <n v="5"/>
    <d v="2011-12-03T00:00:00"/>
    <x v="245"/>
    <d v="1899-12-30T17:21:00"/>
    <d v="2011-12-03T00:00:00"/>
    <d v="1899-12-30T22:11:00"/>
    <n v="90"/>
    <n v="290"/>
    <s v="Ticket"/>
    <s v="Saturday"/>
    <s v="Afternoon"/>
    <x v="6"/>
    <s v="22"/>
  </r>
  <r>
    <x v="0"/>
    <n v="6"/>
    <d v="2011-12-03T00:00:00"/>
    <x v="245"/>
    <d v="1899-12-30T17:22:00"/>
    <d v="2011-12-03T00:00:00"/>
    <d v="1899-12-30T19:27:00"/>
    <n v="50"/>
    <n v="125"/>
    <s v="Ticket"/>
    <s v="Saturday"/>
    <s v="Afternoon"/>
    <x v="6"/>
    <s v="19"/>
  </r>
  <r>
    <x v="0"/>
    <n v="8"/>
    <d v="2011-12-03T00:00:00"/>
    <x v="245"/>
    <d v="1899-12-30T18:05:00"/>
    <d v="2011-12-03T00:00:00"/>
    <d v="1899-12-30T22:21:00"/>
    <n v="90"/>
    <n v="256"/>
    <s v="Ticket"/>
    <s v="Saturday"/>
    <s v="Evening"/>
    <x v="12"/>
    <s v="22"/>
  </r>
  <r>
    <x v="0"/>
    <n v="8"/>
    <d v="2011-12-03T00:00:00"/>
    <x v="245"/>
    <d v="1899-12-30T18:43:00"/>
    <d v="2011-12-03T00:00:00"/>
    <d v="1899-12-30T19:55:00"/>
    <n v="50"/>
    <n v="72"/>
    <s v="Ticket"/>
    <s v="Saturday"/>
    <s v="Evening"/>
    <x v="12"/>
    <s v="19"/>
  </r>
  <r>
    <x v="0"/>
    <n v="5"/>
    <d v="2011-12-03T00:00:00"/>
    <x v="245"/>
    <d v="1899-12-30T21:13:00"/>
    <d v="2011-12-03T00:00:00"/>
    <d v="1899-12-30T23:37:00"/>
    <n v="50"/>
    <n v="144"/>
    <s v="Ticket"/>
    <s v="Saturday"/>
    <s v="Evening"/>
    <x v="13"/>
    <s v="23"/>
  </r>
  <r>
    <x v="0"/>
    <n v="8"/>
    <d v="2011-12-03T00:00:00"/>
    <x v="245"/>
    <d v="1899-12-30T21:19:00"/>
    <d v="2011-12-03T00:00:00"/>
    <d v="1899-12-30T22:36:00"/>
    <n v="50"/>
    <n v="77"/>
    <s v="Ticket"/>
    <s v="Saturday"/>
    <s v="Evening"/>
    <x v="13"/>
    <s v="22"/>
  </r>
  <r>
    <x v="0"/>
    <n v="5"/>
    <d v="2011-12-03T00:00:00"/>
    <x v="245"/>
    <d v="1899-12-30T22:32:00"/>
    <d v="2011-12-04T00:00:00"/>
    <d v="1899-12-30T01:40:00"/>
    <n v="70"/>
    <n v="188"/>
    <s v="Ticket"/>
    <s v="Saturday"/>
    <s v="Night"/>
    <x v="9"/>
    <s v="01"/>
  </r>
  <r>
    <x v="0"/>
    <n v="5"/>
    <d v="2011-12-04T00:00:00"/>
    <x v="246"/>
    <d v="1899-12-30T06:56:00"/>
    <d v="2011-12-04T00:00:00"/>
    <d v="1899-12-30T08:44:00"/>
    <n v="50"/>
    <n v="108"/>
    <s v="Ticket"/>
    <s v="Sunday"/>
    <s v="Night"/>
    <x v="21"/>
    <s v="08"/>
  </r>
  <r>
    <x v="0"/>
    <n v="6"/>
    <d v="2011-12-04T00:00:00"/>
    <x v="246"/>
    <d v="1899-12-30T11:42:00"/>
    <d v="2011-12-04T00:00:00"/>
    <d v="1899-12-30T12:48:00"/>
    <n v="50"/>
    <n v="66"/>
    <s v="Ticket"/>
    <s v="Sunday"/>
    <s v="Morning"/>
    <x v="1"/>
    <s v="12"/>
  </r>
  <r>
    <x v="0"/>
    <n v="5"/>
    <d v="2011-12-04T00:00:00"/>
    <x v="246"/>
    <d v="1899-12-30T13:23:00"/>
    <d v="2011-12-04T00:00:00"/>
    <d v="1899-12-30T17:32:00"/>
    <n v="90"/>
    <n v="249"/>
    <s v="Ticket"/>
    <s v="Sunday"/>
    <s v="Morning"/>
    <x v="3"/>
    <s v="17"/>
  </r>
  <r>
    <x v="0"/>
    <n v="6"/>
    <d v="2011-12-04T00:00:00"/>
    <x v="246"/>
    <d v="1899-12-30T14:25:00"/>
    <d v="2011-12-04T00:00:00"/>
    <d v="1899-12-30T20:07:00"/>
    <n v="110"/>
    <n v="342"/>
    <s v="Ticket"/>
    <s v="Sunday"/>
    <s v="Afternoon"/>
    <x v="4"/>
    <s v="20"/>
  </r>
  <r>
    <x v="0"/>
    <n v="8"/>
    <d v="2011-12-04T00:00:00"/>
    <x v="246"/>
    <d v="1899-12-30T15:37:00"/>
    <d v="2011-12-04T00:00:00"/>
    <d v="1899-12-30T18:51:00"/>
    <n v="70"/>
    <n v="194"/>
    <s v="Ticket"/>
    <s v="Sunday"/>
    <s v="Afternoon"/>
    <x v="5"/>
    <s v="18"/>
  </r>
  <r>
    <x v="0"/>
    <n v="8"/>
    <d v="2011-12-04T00:00:00"/>
    <x v="246"/>
    <d v="1899-12-30T16:32:00"/>
    <d v="2011-12-04T00:00:00"/>
    <d v="1899-12-30T19:58:00"/>
    <n v="70"/>
    <n v="206"/>
    <s v="Ticket"/>
    <s v="Sunday"/>
    <s v="Afternoon"/>
    <x v="11"/>
    <s v="19"/>
  </r>
  <r>
    <x v="0"/>
    <n v="8"/>
    <d v="2011-12-04T00:00:00"/>
    <x v="246"/>
    <d v="1899-12-30T16:54:00"/>
    <d v="2011-12-04T00:00:00"/>
    <d v="1899-12-30T19:07:00"/>
    <n v="50"/>
    <n v="133"/>
    <s v="Ticket"/>
    <s v="Sunday"/>
    <s v="Afternoon"/>
    <x v="11"/>
    <s v="19"/>
  </r>
  <r>
    <x v="0"/>
    <n v="5"/>
    <d v="2011-12-04T00:00:00"/>
    <x v="246"/>
    <d v="1899-12-30T17:15:00"/>
    <d v="2011-12-04T00:00:00"/>
    <d v="1899-12-30T20:29:00"/>
    <n v="70"/>
    <n v="194"/>
    <s v="Ticket"/>
    <s v="Sunday"/>
    <s v="Afternoon"/>
    <x v="6"/>
    <s v="20"/>
  </r>
  <r>
    <x v="0"/>
    <n v="5"/>
    <d v="2011-12-04T00:00:00"/>
    <x v="246"/>
    <d v="1899-12-30T17:15:00"/>
    <d v="2011-12-04T00:00:00"/>
    <d v="1899-12-30T18:10:00"/>
    <n v="50"/>
    <n v="55"/>
    <s v="Ticket"/>
    <s v="Sunday"/>
    <s v="Afternoon"/>
    <x v="6"/>
    <s v="18"/>
  </r>
  <r>
    <x v="0"/>
    <n v="5"/>
    <d v="2011-12-04T00:00:00"/>
    <x v="246"/>
    <d v="1899-12-30T17:35:00"/>
    <d v="2011-12-04T00:00:00"/>
    <d v="1899-12-30T19:21:00"/>
    <n v="50"/>
    <n v="106"/>
    <s v="Ticket"/>
    <s v="Sunday"/>
    <s v="Afternoon"/>
    <x v="6"/>
    <s v="19"/>
  </r>
  <r>
    <x v="0"/>
    <n v="5"/>
    <d v="2011-12-04T00:00:00"/>
    <x v="246"/>
    <d v="1899-12-30T17:59:00"/>
    <d v="2011-12-04T00:00:00"/>
    <d v="1899-12-30T21:54:00"/>
    <n v="70"/>
    <n v="235"/>
    <s v="Ticket"/>
    <s v="Sunday"/>
    <s v="Afternoon"/>
    <x v="6"/>
    <s v="21"/>
  </r>
  <r>
    <x v="0"/>
    <n v="8"/>
    <d v="2011-12-04T00:00:00"/>
    <x v="246"/>
    <d v="1899-12-30T18:13:00"/>
    <d v="2011-12-04T00:00:00"/>
    <d v="1899-12-30T22:40:00"/>
    <n v="90"/>
    <n v="267"/>
    <s v="Ticket"/>
    <s v="Sunday"/>
    <s v="Evening"/>
    <x v="12"/>
    <s v="22"/>
  </r>
  <r>
    <x v="0"/>
    <n v="6"/>
    <d v="2011-12-04T00:00:00"/>
    <x v="246"/>
    <d v="1899-12-30T18:15:00"/>
    <d v="2011-12-04T00:00:00"/>
    <d v="1899-12-30T20:21:00"/>
    <n v="50"/>
    <n v="126"/>
    <s v="Ticket"/>
    <s v="Sunday"/>
    <s v="Evening"/>
    <x v="12"/>
    <s v="20"/>
  </r>
  <r>
    <x v="0"/>
    <n v="6"/>
    <d v="2011-12-04T00:00:00"/>
    <x v="246"/>
    <d v="1899-12-30T18:26:00"/>
    <d v="2011-12-04T00:00:00"/>
    <d v="1899-12-30T19:41:00"/>
    <n v="50"/>
    <n v="75"/>
    <s v="Ticket"/>
    <s v="Sunday"/>
    <s v="Evening"/>
    <x v="12"/>
    <s v="19"/>
  </r>
  <r>
    <x v="0"/>
    <n v="5"/>
    <d v="2011-12-04T00:00:00"/>
    <x v="246"/>
    <d v="1899-12-30T20:05:00"/>
    <d v="2011-12-04T00:00:00"/>
    <d v="1899-12-30T21:25:00"/>
    <n v="50"/>
    <n v="80"/>
    <s v="Ticket"/>
    <s v="Sunday"/>
    <s v="Evening"/>
    <x v="8"/>
    <s v="21"/>
  </r>
  <r>
    <x v="0"/>
    <n v="8"/>
    <d v="2011-12-04T00:00:00"/>
    <x v="246"/>
    <d v="1899-12-30T20:55:00"/>
    <d v="2011-12-04T00:00:00"/>
    <d v="1899-12-30T22:49:00"/>
    <n v="50"/>
    <n v="114"/>
    <s v="Ticket"/>
    <s v="Sunday"/>
    <s v="Evening"/>
    <x v="8"/>
    <s v="22"/>
  </r>
  <r>
    <x v="0"/>
    <n v="5"/>
    <d v="2011-12-10T00:00:00"/>
    <x v="247"/>
    <d v="1899-12-30T09:51:00"/>
    <d v="2011-12-10T00:00:00"/>
    <d v="1899-12-30T18:17:00"/>
    <n v="300"/>
    <n v="506"/>
    <s v="Ticket"/>
    <s v="Saturday"/>
    <s v="Night"/>
    <x v="10"/>
    <s v="18"/>
  </r>
  <r>
    <x v="0"/>
    <n v="8"/>
    <d v="2011-12-10T00:00:00"/>
    <x v="247"/>
    <d v="1899-12-30T11:08:00"/>
    <d v="2011-12-10T00:00:00"/>
    <d v="1899-12-30T16:46:00"/>
    <n v="110"/>
    <n v="338"/>
    <s v="Ticket"/>
    <s v="Saturday"/>
    <s v="Morning"/>
    <x v="1"/>
    <s v="16"/>
  </r>
  <r>
    <x v="0"/>
    <n v="5"/>
    <d v="2011-12-10T00:00:00"/>
    <x v="247"/>
    <d v="1899-12-30T13:26:00"/>
    <d v="2011-12-10T00:00:00"/>
    <d v="1899-12-30T16:53:00"/>
    <n v="70"/>
    <n v="207"/>
    <s v="Ticket"/>
    <s v="Saturday"/>
    <s v="Morning"/>
    <x v="3"/>
    <s v="16"/>
  </r>
  <r>
    <x v="0"/>
    <n v="8"/>
    <d v="2011-12-10T00:00:00"/>
    <x v="247"/>
    <d v="1899-12-30T14:29:00"/>
    <d v="2011-12-10T00:00:00"/>
    <d v="1899-12-30T17:43:00"/>
    <n v="70"/>
    <n v="194"/>
    <s v="Ticket"/>
    <s v="Saturday"/>
    <s v="Afternoon"/>
    <x v="4"/>
    <s v="17"/>
  </r>
  <r>
    <x v="0"/>
    <n v="8"/>
    <d v="2011-12-10T00:00:00"/>
    <x v="247"/>
    <d v="1899-12-30T16:24:00"/>
    <d v="2011-12-10T00:00:00"/>
    <d v="1899-12-30T17:46:00"/>
    <n v="50"/>
    <n v="82"/>
    <s v="Ticket"/>
    <s v="Saturday"/>
    <s v="Afternoon"/>
    <x v="11"/>
    <s v="17"/>
  </r>
  <r>
    <x v="0"/>
    <n v="5"/>
    <d v="2011-12-10T00:00:00"/>
    <x v="247"/>
    <d v="1899-12-30T16:30:00"/>
    <d v="2011-12-10T00:00:00"/>
    <d v="1899-12-30T19:06:00"/>
    <n v="50"/>
    <n v="156"/>
    <s v="Ticket"/>
    <s v="Saturday"/>
    <s v="Afternoon"/>
    <x v="11"/>
    <s v="19"/>
  </r>
  <r>
    <x v="0"/>
    <n v="5"/>
    <d v="2011-12-10T00:00:00"/>
    <x v="247"/>
    <d v="1899-12-30T17:33:00"/>
    <d v="2011-12-10T00:00:00"/>
    <d v="1899-12-30T18:21:00"/>
    <n v="50"/>
    <n v="48"/>
    <s v="Ticket"/>
    <s v="Saturday"/>
    <s v="Afternoon"/>
    <x v="6"/>
    <s v="18"/>
  </r>
  <r>
    <x v="0"/>
    <n v="6"/>
    <d v="2011-12-10T00:00:00"/>
    <x v="247"/>
    <d v="1899-12-30T17:42:00"/>
    <d v="2011-12-10T00:00:00"/>
    <d v="1899-12-30T22:48:00"/>
    <n v="110"/>
    <n v="306"/>
    <s v="Ticket"/>
    <s v="Saturday"/>
    <s v="Afternoon"/>
    <x v="6"/>
    <s v="22"/>
  </r>
  <r>
    <x v="0"/>
    <n v="8"/>
    <d v="2011-12-10T00:00:00"/>
    <x v="247"/>
    <d v="1899-12-30T18:13:00"/>
    <d v="2011-12-10T00:00:00"/>
    <d v="1899-12-30T19:22:00"/>
    <n v="50"/>
    <n v="69"/>
    <s v="Ticket"/>
    <s v="Saturday"/>
    <s v="Evening"/>
    <x v="12"/>
    <s v="19"/>
  </r>
  <r>
    <x v="0"/>
    <n v="8"/>
    <d v="2011-12-10T00:00:00"/>
    <x v="247"/>
    <d v="1899-12-30T18:39:00"/>
    <d v="2011-12-10T00:00:00"/>
    <d v="1899-12-30T21:28:00"/>
    <n v="50"/>
    <n v="169"/>
    <s v="Ticket"/>
    <s v="Saturday"/>
    <s v="Evening"/>
    <x v="12"/>
    <s v="21"/>
  </r>
  <r>
    <x v="0"/>
    <n v="5"/>
    <d v="2011-12-10T00:00:00"/>
    <x v="247"/>
    <d v="1899-12-30T19:02:00"/>
    <d v="2011-12-10T00:00:00"/>
    <d v="1899-12-30T20:46:00"/>
    <n v="50"/>
    <n v="104"/>
    <s v="Ticket"/>
    <s v="Saturday"/>
    <s v="Evening"/>
    <x v="7"/>
    <s v="20"/>
  </r>
  <r>
    <x v="0"/>
    <n v="8"/>
    <d v="2011-12-10T00:00:00"/>
    <x v="247"/>
    <d v="1899-12-30T19:20:00"/>
    <d v="2011-12-10T00:00:00"/>
    <d v="1899-12-30T22:36:00"/>
    <n v="70"/>
    <n v="196"/>
    <s v="Ticket"/>
    <s v="Saturday"/>
    <s v="Evening"/>
    <x v="7"/>
    <s v="22"/>
  </r>
  <r>
    <x v="0"/>
    <n v="5"/>
    <d v="2011-12-10T00:00:00"/>
    <x v="247"/>
    <d v="1899-12-30T19:33:00"/>
    <d v="2011-12-10T00:00:00"/>
    <d v="1899-12-30T21:12:00"/>
    <n v="50"/>
    <n v="99"/>
    <s v="Ticket"/>
    <s v="Saturday"/>
    <s v="Evening"/>
    <x v="7"/>
    <s v="21"/>
  </r>
  <r>
    <x v="0"/>
    <n v="8"/>
    <d v="2011-12-10T00:00:00"/>
    <x v="247"/>
    <d v="1899-12-30T19:33:00"/>
    <d v="2011-12-10T00:00:00"/>
    <d v="1899-12-30T19:57:00"/>
    <n v="50"/>
    <n v="24"/>
    <s v="Ticket"/>
    <s v="Saturday"/>
    <s v="Evening"/>
    <x v="7"/>
    <s v="19"/>
  </r>
  <r>
    <x v="0"/>
    <n v="5"/>
    <d v="2011-12-10T00:00:00"/>
    <x v="247"/>
    <d v="1899-12-30T19:36:00"/>
    <d v="2011-12-10T00:00:00"/>
    <d v="1899-12-30T21:39:00"/>
    <n v="50"/>
    <n v="123"/>
    <s v="Ticket"/>
    <s v="Saturday"/>
    <s v="Evening"/>
    <x v="7"/>
    <s v="21"/>
  </r>
  <r>
    <x v="0"/>
    <n v="8"/>
    <d v="2011-12-10T00:00:00"/>
    <x v="247"/>
    <d v="1899-12-30T19:40:00"/>
    <d v="2011-12-10T00:00:00"/>
    <d v="1899-12-30T20:38:00"/>
    <n v="50"/>
    <n v="58"/>
    <s v="Ticket"/>
    <s v="Saturday"/>
    <s v="Evening"/>
    <x v="7"/>
    <s v="20"/>
  </r>
  <r>
    <x v="0"/>
    <n v="8"/>
    <d v="2011-12-10T00:00:00"/>
    <x v="247"/>
    <d v="1899-12-30T19:43:00"/>
    <d v="2011-12-10T00:00:00"/>
    <d v="1899-12-30T22:35:00"/>
    <n v="50"/>
    <n v="172"/>
    <s v="Ticket"/>
    <s v="Saturday"/>
    <s v="Evening"/>
    <x v="7"/>
    <s v="22"/>
  </r>
  <r>
    <x v="0"/>
    <n v="6"/>
    <d v="2011-12-10T00:00:00"/>
    <x v="247"/>
    <d v="1899-12-30T20:13:00"/>
    <d v="2011-12-10T00:00:00"/>
    <d v="1899-12-30T22:58:00"/>
    <n v="50"/>
    <n v="165"/>
    <s v="Ticket"/>
    <s v="Saturday"/>
    <s v="Evening"/>
    <x v="8"/>
    <s v="22"/>
  </r>
  <r>
    <x v="0"/>
    <n v="6"/>
    <d v="2011-12-10T00:00:00"/>
    <x v="247"/>
    <d v="1899-12-30T20:13:00"/>
    <d v="2011-12-10T00:00:00"/>
    <d v="1899-12-30T22:46:00"/>
    <n v="50"/>
    <n v="153"/>
    <s v="Ticket"/>
    <s v="Saturday"/>
    <s v="Evening"/>
    <x v="8"/>
    <s v="22"/>
  </r>
  <r>
    <x v="0"/>
    <n v="6"/>
    <d v="2011-12-10T00:00:00"/>
    <x v="247"/>
    <d v="1899-12-30T20:21:00"/>
    <d v="2011-12-11T00:00:00"/>
    <d v="1899-12-30T01:26:00"/>
    <n v="110"/>
    <n v="305"/>
    <s v="Ticket"/>
    <s v="Saturday"/>
    <s v="Evening"/>
    <x v="8"/>
    <s v="01"/>
  </r>
  <r>
    <x v="0"/>
    <n v="5"/>
    <d v="2011-12-10T00:00:00"/>
    <x v="247"/>
    <d v="1899-12-30T21:43:00"/>
    <d v="2011-12-11T00:00:00"/>
    <d v="1899-12-30T00:54:00"/>
    <n v="70"/>
    <n v="191"/>
    <s v="Ticket"/>
    <s v="Saturday"/>
    <s v="Evening"/>
    <x v="13"/>
    <s v="00"/>
  </r>
  <r>
    <x v="0"/>
    <n v="8"/>
    <d v="2011-12-10T00:00:00"/>
    <x v="247"/>
    <d v="1899-12-30T21:54:00"/>
    <d v="2011-12-10T00:00:00"/>
    <d v="1899-12-30T23:48:00"/>
    <n v="50"/>
    <n v="114"/>
    <s v="Ticket"/>
    <s v="Saturday"/>
    <s v="Evening"/>
    <x v="13"/>
    <s v="23"/>
  </r>
  <r>
    <x v="0"/>
    <n v="5"/>
    <d v="2011-12-10T00:00:00"/>
    <x v="247"/>
    <d v="1899-12-30T22:22:00"/>
    <d v="2011-12-11T00:00:00"/>
    <d v="1899-12-30T01:23:00"/>
    <n v="70"/>
    <n v="181"/>
    <s v="Ticket"/>
    <s v="Saturday"/>
    <s v="Night"/>
    <x v="9"/>
    <s v="01"/>
  </r>
  <r>
    <x v="0"/>
    <n v="5"/>
    <d v="2011-12-10T00:00:00"/>
    <x v="247"/>
    <d v="1899-12-30T22:35:00"/>
    <d v="2011-12-11T00:00:00"/>
    <d v="1899-12-30T00:16:00"/>
    <n v="50"/>
    <n v="101"/>
    <s v="Ticket"/>
    <s v="Saturday"/>
    <s v="Night"/>
    <x v="9"/>
    <s v="00"/>
  </r>
  <r>
    <x v="0"/>
    <n v="5"/>
    <d v="2011-12-11T00:00:00"/>
    <x v="248"/>
    <d v="1899-12-30T08:51:00"/>
    <d v="2011-12-11T00:00:00"/>
    <d v="1899-12-30T11:41:00"/>
    <n v="50"/>
    <n v="170"/>
    <s v="Ticket"/>
    <s v="Sunday"/>
    <s v="Night"/>
    <x v="16"/>
    <s v="11"/>
  </r>
  <r>
    <x v="0"/>
    <n v="5"/>
    <d v="2011-12-11T00:00:00"/>
    <x v="248"/>
    <d v="1899-12-30T09:58:00"/>
    <d v="2011-12-11T00:00:00"/>
    <d v="1899-12-30T11:50:00"/>
    <n v="50"/>
    <n v="112"/>
    <s v="Ticket"/>
    <s v="Sunday"/>
    <s v="Night"/>
    <x v="10"/>
    <s v="11"/>
  </r>
  <r>
    <x v="0"/>
    <n v="5"/>
    <d v="2011-12-11T00:00:00"/>
    <x v="248"/>
    <d v="1899-12-30T12:15:00"/>
    <d v="2011-12-11T00:00:00"/>
    <d v="1899-12-30T13:04:00"/>
    <n v="50"/>
    <n v="49"/>
    <s v="Ticket"/>
    <s v="Sunday"/>
    <s v="Morning"/>
    <x v="2"/>
    <s v="13"/>
  </r>
  <r>
    <x v="0"/>
    <n v="5"/>
    <d v="2011-12-11T00:00:00"/>
    <x v="248"/>
    <d v="1899-12-30T12:18:00"/>
    <d v="2011-12-11T00:00:00"/>
    <d v="1899-12-30T13:39:00"/>
    <n v="50"/>
    <n v="81"/>
    <s v="Manual"/>
    <s v="Sunday"/>
    <s v="Morning"/>
    <x v="2"/>
    <s v="13"/>
  </r>
  <r>
    <x v="0"/>
    <n v="5"/>
    <d v="2011-12-11T00:00:00"/>
    <x v="248"/>
    <d v="1899-12-30T12:41:00"/>
    <d v="2011-12-11T00:00:00"/>
    <d v="1899-12-30T18:23:00"/>
    <n v="110"/>
    <n v="342"/>
    <s v="Ticket"/>
    <s v="Sunday"/>
    <s v="Morning"/>
    <x v="2"/>
    <s v="18"/>
  </r>
  <r>
    <x v="0"/>
    <n v="5"/>
    <d v="2011-12-11T00:00:00"/>
    <x v="248"/>
    <d v="1899-12-30T12:46:00"/>
    <d v="2011-12-11T00:00:00"/>
    <d v="1899-12-30T15:04:00"/>
    <n v="50"/>
    <n v="138"/>
    <s v="Ticket"/>
    <s v="Sunday"/>
    <s v="Morning"/>
    <x v="2"/>
    <s v="15"/>
  </r>
  <r>
    <x v="0"/>
    <n v="8"/>
    <d v="2011-12-11T00:00:00"/>
    <x v="248"/>
    <d v="1899-12-30T13:23:00"/>
    <d v="2011-12-11T00:00:00"/>
    <d v="1899-12-30T17:26:00"/>
    <n v="90"/>
    <n v="243"/>
    <s v="Ticket"/>
    <s v="Sunday"/>
    <s v="Morning"/>
    <x v="3"/>
    <s v="17"/>
  </r>
  <r>
    <x v="0"/>
    <n v="5"/>
    <d v="2011-12-11T00:00:00"/>
    <x v="248"/>
    <d v="1899-12-30T13:27:00"/>
    <d v="2011-12-11T00:00:00"/>
    <d v="1899-12-30T17:25:00"/>
    <n v="70"/>
    <n v="238"/>
    <s v="Ticket"/>
    <s v="Sunday"/>
    <s v="Morning"/>
    <x v="3"/>
    <s v="17"/>
  </r>
  <r>
    <x v="0"/>
    <n v="5"/>
    <d v="2011-12-11T00:00:00"/>
    <x v="248"/>
    <d v="1899-12-30T13:53:00"/>
    <d v="2011-12-11T00:00:00"/>
    <d v="1899-12-30T16:33:00"/>
    <n v="50"/>
    <n v="160"/>
    <s v="Manual"/>
    <s v="Sunday"/>
    <s v="Morning"/>
    <x v="3"/>
    <s v="16"/>
  </r>
  <r>
    <x v="0"/>
    <n v="8"/>
    <d v="2011-12-11T00:00:00"/>
    <x v="248"/>
    <d v="1899-12-30T14:09:00"/>
    <d v="2011-12-11T00:00:00"/>
    <d v="1899-12-30T17:54:00"/>
    <n v="70"/>
    <n v="225"/>
    <s v="Ticket"/>
    <s v="Sunday"/>
    <s v="Afternoon"/>
    <x v="4"/>
    <s v="17"/>
  </r>
  <r>
    <x v="0"/>
    <n v="5"/>
    <d v="2011-12-11T00:00:00"/>
    <x v="248"/>
    <d v="1899-12-30T14:13:00"/>
    <d v="2011-12-11T00:00:00"/>
    <d v="1899-12-30T16:28:00"/>
    <n v="50"/>
    <n v="135"/>
    <s v="Manual"/>
    <s v="Sunday"/>
    <s v="Afternoon"/>
    <x v="4"/>
    <s v="16"/>
  </r>
  <r>
    <x v="0"/>
    <n v="8"/>
    <d v="2011-12-11T00:00:00"/>
    <x v="248"/>
    <d v="1899-12-30T14:39:00"/>
    <d v="2011-12-11T00:00:00"/>
    <d v="1899-12-30T17:16:00"/>
    <n v="50"/>
    <n v="157"/>
    <s v="Ticket"/>
    <s v="Sunday"/>
    <s v="Afternoon"/>
    <x v="4"/>
    <s v="17"/>
  </r>
  <r>
    <x v="0"/>
    <n v="5"/>
    <d v="2011-12-11T00:00:00"/>
    <x v="248"/>
    <d v="1899-12-30T14:42:00"/>
    <d v="2011-12-11T00:00:00"/>
    <d v="1899-12-30T16:32:00"/>
    <n v="50"/>
    <n v="110"/>
    <s v="Ticket"/>
    <s v="Sunday"/>
    <s v="Afternoon"/>
    <x v="4"/>
    <s v="16"/>
  </r>
  <r>
    <x v="0"/>
    <n v="8"/>
    <d v="2011-12-11T00:00:00"/>
    <x v="248"/>
    <d v="1899-12-30T14:49:00"/>
    <d v="2011-12-11T00:00:00"/>
    <d v="1899-12-30T15:59:00"/>
    <n v="50"/>
    <n v="70"/>
    <s v="Ticket"/>
    <s v="Sunday"/>
    <s v="Afternoon"/>
    <x v="4"/>
    <s v="15"/>
  </r>
  <r>
    <x v="0"/>
    <n v="8"/>
    <d v="2011-12-11T00:00:00"/>
    <x v="248"/>
    <d v="1899-12-30T14:59:00"/>
    <d v="2011-12-11T00:00:00"/>
    <d v="1899-12-30T19:30:00"/>
    <n v="90"/>
    <n v="271"/>
    <s v="Ticket"/>
    <s v="Sunday"/>
    <s v="Afternoon"/>
    <x v="4"/>
    <s v="19"/>
  </r>
  <r>
    <x v="0"/>
    <n v="8"/>
    <d v="2011-12-11T00:00:00"/>
    <x v="248"/>
    <d v="1899-12-30T15:24:00"/>
    <d v="2011-12-11T00:00:00"/>
    <d v="1899-12-30T15:53:00"/>
    <n v="50"/>
    <n v="29"/>
    <s v="Ticket"/>
    <s v="Sunday"/>
    <s v="Afternoon"/>
    <x v="5"/>
    <s v="15"/>
  </r>
  <r>
    <x v="0"/>
    <n v="5"/>
    <d v="2011-12-11T00:00:00"/>
    <x v="248"/>
    <d v="1899-12-30T15:33:00"/>
    <d v="2011-12-11T00:00:00"/>
    <d v="1899-12-30T17:21:00"/>
    <n v="50"/>
    <n v="108"/>
    <s v="Ticket"/>
    <s v="Sunday"/>
    <s v="Afternoon"/>
    <x v="5"/>
    <s v="17"/>
  </r>
  <r>
    <x v="0"/>
    <n v="8"/>
    <d v="2011-12-11T00:00:00"/>
    <x v="248"/>
    <d v="1899-12-30T15:37:00"/>
    <d v="2011-12-11T00:00:00"/>
    <d v="1899-12-30T17:47:00"/>
    <n v="50"/>
    <n v="130"/>
    <s v="Ticket"/>
    <s v="Sunday"/>
    <s v="Afternoon"/>
    <x v="5"/>
    <s v="17"/>
  </r>
  <r>
    <x v="0"/>
    <n v="8"/>
    <d v="2011-12-11T00:00:00"/>
    <x v="248"/>
    <d v="1899-12-30T16:34:00"/>
    <d v="2011-12-11T00:00:00"/>
    <d v="1899-12-30T18:05:00"/>
    <n v="50"/>
    <n v="91"/>
    <s v="Manual"/>
    <s v="Sunday"/>
    <s v="Afternoon"/>
    <x v="11"/>
    <s v="18"/>
  </r>
  <r>
    <x v="0"/>
    <n v="6"/>
    <d v="2011-12-11T00:00:00"/>
    <x v="248"/>
    <d v="1899-12-30T17:02:00"/>
    <d v="2011-12-11T00:00:00"/>
    <d v="1899-12-30T18:02:00"/>
    <n v="50"/>
    <n v="60"/>
    <s v="Ticket"/>
    <s v="Sunday"/>
    <s v="Afternoon"/>
    <x v="6"/>
    <s v="18"/>
  </r>
  <r>
    <x v="0"/>
    <n v="6"/>
    <d v="2011-12-11T00:00:00"/>
    <x v="248"/>
    <d v="1899-12-30T17:31:00"/>
    <d v="2011-12-11T00:00:00"/>
    <d v="1899-12-30T19:45:00"/>
    <n v="50"/>
    <n v="134"/>
    <s v="Ticket"/>
    <s v="Sunday"/>
    <s v="Afternoon"/>
    <x v="6"/>
    <s v="19"/>
  </r>
  <r>
    <x v="0"/>
    <n v="8"/>
    <d v="2011-12-11T00:00:00"/>
    <x v="248"/>
    <d v="1899-12-30T17:35:00"/>
    <d v="2011-12-11T00:00:00"/>
    <d v="1899-12-30T21:08:00"/>
    <n v="70"/>
    <n v="213"/>
    <s v="Ticket"/>
    <s v="Sunday"/>
    <s v="Afternoon"/>
    <x v="6"/>
    <s v="21"/>
  </r>
  <r>
    <x v="0"/>
    <n v="8"/>
    <d v="2011-12-11T00:00:00"/>
    <x v="248"/>
    <d v="1899-12-30T18:10:00"/>
    <d v="2011-12-11T00:00:00"/>
    <d v="1899-12-30T20:17:00"/>
    <n v="50"/>
    <n v="127"/>
    <s v="Ticket"/>
    <s v="Sunday"/>
    <s v="Evening"/>
    <x v="12"/>
    <s v="20"/>
  </r>
  <r>
    <x v="0"/>
    <n v="5"/>
    <d v="2011-12-11T00:00:00"/>
    <x v="248"/>
    <d v="1899-12-30T18:16:00"/>
    <d v="2011-12-11T00:00:00"/>
    <d v="1899-12-30T20:13:00"/>
    <n v="50"/>
    <n v="117"/>
    <s v="Ticket"/>
    <s v="Sunday"/>
    <s v="Evening"/>
    <x v="12"/>
    <s v="20"/>
  </r>
  <r>
    <x v="0"/>
    <n v="5"/>
    <d v="2011-12-11T00:00:00"/>
    <x v="248"/>
    <d v="1899-12-30T18:30:00"/>
    <d v="2011-12-11T00:00:00"/>
    <d v="1899-12-30T19:23:00"/>
    <n v="50"/>
    <n v="53"/>
    <s v="Ticket"/>
    <s v="Sunday"/>
    <s v="Evening"/>
    <x v="12"/>
    <s v="19"/>
  </r>
  <r>
    <x v="0"/>
    <n v="5"/>
    <d v="2011-12-11T00:00:00"/>
    <x v="248"/>
    <d v="1899-12-30T18:40:00"/>
    <d v="2011-12-11T00:00:00"/>
    <d v="1899-12-30T20:12:00"/>
    <n v="50"/>
    <n v="92"/>
    <s v="Manual"/>
    <s v="Sunday"/>
    <s v="Evening"/>
    <x v="12"/>
    <s v="20"/>
  </r>
  <r>
    <x v="0"/>
    <n v="5"/>
    <d v="2011-12-11T00:00:00"/>
    <x v="248"/>
    <d v="1899-12-30T19:42:00"/>
    <d v="2011-12-11T00:00:00"/>
    <d v="1899-12-30T22:55:00"/>
    <n v="70"/>
    <n v="193"/>
    <s v="Ticket"/>
    <s v="Sunday"/>
    <s v="Evening"/>
    <x v="7"/>
    <s v="22"/>
  </r>
  <r>
    <x v="0"/>
    <n v="5"/>
    <d v="2011-12-11T00:00:00"/>
    <x v="248"/>
    <d v="1899-12-30T20:08:00"/>
    <d v="2011-12-11T00:00:00"/>
    <d v="1899-12-30T23:41:00"/>
    <n v="70"/>
    <n v="213"/>
    <s v="Ticket"/>
    <s v="Sunday"/>
    <s v="Evening"/>
    <x v="8"/>
    <s v="23"/>
  </r>
  <r>
    <x v="0"/>
    <n v="5"/>
    <d v="2011-12-11T00:00:00"/>
    <x v="248"/>
    <d v="1899-12-30T20:08:00"/>
    <d v="2011-12-11T00:00:00"/>
    <d v="1899-12-30T22:47:00"/>
    <n v="50"/>
    <n v="159"/>
    <s v="Ticket"/>
    <s v="Sunday"/>
    <s v="Evening"/>
    <x v="8"/>
    <s v="22"/>
  </r>
  <r>
    <x v="0"/>
    <n v="5"/>
    <d v="2011-12-11T00:00:00"/>
    <x v="248"/>
    <d v="1899-12-30T20:11:00"/>
    <d v="2011-12-11T00:00:00"/>
    <d v="1899-12-30T21:48:00"/>
    <n v="50"/>
    <n v="97"/>
    <s v="Manual"/>
    <s v="Sunday"/>
    <s v="Evening"/>
    <x v="8"/>
    <s v="21"/>
  </r>
  <r>
    <x v="0"/>
    <n v="5"/>
    <d v="2011-12-11T00:00:00"/>
    <x v="248"/>
    <d v="1899-12-30T20:41:00"/>
    <d v="2011-12-11T00:00:00"/>
    <d v="1899-12-30T23:38:00"/>
    <n v="50"/>
    <n v="177"/>
    <s v="Ticket"/>
    <s v="Sunday"/>
    <s v="Evening"/>
    <x v="8"/>
    <s v="23"/>
  </r>
  <r>
    <x v="0"/>
    <n v="5"/>
    <d v="2011-12-11T00:00:00"/>
    <x v="248"/>
    <d v="1899-12-30T20:57:00"/>
    <d v="2011-12-11T00:00:00"/>
    <d v="1899-12-30T23:28:00"/>
    <n v="50"/>
    <n v="151"/>
    <s v="Ticket"/>
    <s v="Sunday"/>
    <s v="Evening"/>
    <x v="8"/>
    <s v="23"/>
  </r>
  <r>
    <x v="0"/>
    <n v="8"/>
    <d v="2011-12-11T00:00:00"/>
    <x v="248"/>
    <d v="1899-12-30T21:01:00"/>
    <d v="2011-12-11T00:00:00"/>
    <d v="1899-12-30T23:38:00"/>
    <n v="50"/>
    <n v="157"/>
    <s v="Ticket"/>
    <s v="Sunday"/>
    <s v="Evening"/>
    <x v="13"/>
    <s v="23"/>
  </r>
  <r>
    <x v="0"/>
    <n v="8"/>
    <d v="2011-12-11T00:00:00"/>
    <x v="248"/>
    <d v="1899-12-30T21:47:00"/>
    <d v="2011-12-12T00:00:00"/>
    <d v="1899-12-30T00:58:00"/>
    <n v="70"/>
    <n v="191"/>
    <s v="Ticket"/>
    <s v="Sunday"/>
    <s v="Evening"/>
    <x v="13"/>
    <s v="00"/>
  </r>
  <r>
    <x v="0"/>
    <n v="6"/>
    <d v="2011-12-17T00:00:00"/>
    <x v="249"/>
    <d v="1899-12-30T11:29:00"/>
    <d v="2011-12-17T00:00:00"/>
    <d v="1899-12-30T13:47:00"/>
    <n v="50"/>
    <n v="138"/>
    <s v="Ticket"/>
    <s v="Saturday"/>
    <s v="Morning"/>
    <x v="1"/>
    <s v="13"/>
  </r>
  <r>
    <x v="0"/>
    <n v="5"/>
    <d v="2011-12-17T00:00:00"/>
    <x v="249"/>
    <d v="1899-12-30T11:32:00"/>
    <d v="2011-12-17T00:00:00"/>
    <d v="1899-12-30T14:56:00"/>
    <n v="70"/>
    <n v="204"/>
    <s v="Ticket"/>
    <s v="Saturday"/>
    <s v="Morning"/>
    <x v="1"/>
    <s v="14"/>
  </r>
  <r>
    <x v="0"/>
    <n v="5"/>
    <d v="2011-12-17T00:00:00"/>
    <x v="249"/>
    <d v="1899-12-30T12:05:00"/>
    <d v="2011-12-17T00:00:00"/>
    <d v="1899-12-30T16:04:00"/>
    <n v="70"/>
    <n v="239"/>
    <s v="Ticket"/>
    <s v="Saturday"/>
    <s v="Morning"/>
    <x v="2"/>
    <s v="16"/>
  </r>
  <r>
    <x v="0"/>
    <n v="8"/>
    <d v="2011-12-17T00:00:00"/>
    <x v="249"/>
    <d v="1899-12-30T12:32:00"/>
    <d v="2011-12-17T00:00:00"/>
    <d v="1899-12-30T13:17:00"/>
    <n v="50"/>
    <n v="45"/>
    <s v="Ticket"/>
    <s v="Saturday"/>
    <s v="Morning"/>
    <x v="2"/>
    <s v="13"/>
  </r>
  <r>
    <x v="0"/>
    <n v="5"/>
    <d v="2011-12-17T00:00:00"/>
    <x v="249"/>
    <d v="1899-12-30T12:55:00"/>
    <d v="2011-12-17T00:00:00"/>
    <d v="1899-12-30T14:54:00"/>
    <n v="50"/>
    <n v="119"/>
    <s v="Manual"/>
    <s v="Saturday"/>
    <s v="Morning"/>
    <x v="2"/>
    <s v="14"/>
  </r>
  <r>
    <x v="0"/>
    <n v="6"/>
    <d v="2011-12-17T00:00:00"/>
    <x v="249"/>
    <d v="1899-12-30T13:11:00"/>
    <d v="2011-12-17T00:00:00"/>
    <d v="1899-12-30T14:57:00"/>
    <n v="50"/>
    <n v="106"/>
    <s v="Ticket"/>
    <s v="Saturday"/>
    <s v="Morning"/>
    <x v="3"/>
    <s v="14"/>
  </r>
  <r>
    <x v="0"/>
    <n v="6"/>
    <d v="2011-12-17T00:00:00"/>
    <x v="249"/>
    <d v="1899-12-30T13:21:00"/>
    <d v="2011-12-17T00:00:00"/>
    <d v="1899-12-30T16:22:00"/>
    <n v="70"/>
    <n v="181"/>
    <s v="Ticket"/>
    <s v="Saturday"/>
    <s v="Morning"/>
    <x v="3"/>
    <s v="16"/>
  </r>
  <r>
    <x v="0"/>
    <n v="5"/>
    <d v="2011-12-17T00:00:00"/>
    <x v="249"/>
    <d v="1899-12-30T13:26:00"/>
    <d v="2011-12-17T00:00:00"/>
    <d v="1899-12-30T14:33:00"/>
    <n v="50"/>
    <n v="67"/>
    <s v="Ticket"/>
    <s v="Saturday"/>
    <s v="Morning"/>
    <x v="3"/>
    <s v="14"/>
  </r>
  <r>
    <x v="0"/>
    <n v="8"/>
    <d v="2011-12-17T00:00:00"/>
    <x v="249"/>
    <d v="1899-12-30T13:58:00"/>
    <d v="2011-12-17T00:00:00"/>
    <d v="1899-12-30T15:10:00"/>
    <n v="50"/>
    <n v="72"/>
    <s v="Ticket"/>
    <s v="Saturday"/>
    <s v="Morning"/>
    <x v="3"/>
    <s v="15"/>
  </r>
  <r>
    <x v="0"/>
    <n v="8"/>
    <d v="2011-12-17T00:00:00"/>
    <x v="249"/>
    <d v="1899-12-30T14:07:00"/>
    <d v="2011-12-17T00:00:00"/>
    <d v="1899-12-30T16:26:00"/>
    <n v="50"/>
    <n v="139"/>
    <s v="Ticket"/>
    <s v="Saturday"/>
    <s v="Afternoon"/>
    <x v="4"/>
    <s v="16"/>
  </r>
  <r>
    <x v="0"/>
    <n v="5"/>
    <d v="2011-12-17T00:00:00"/>
    <x v="249"/>
    <d v="1899-12-30T14:48:00"/>
    <d v="2011-12-17T00:00:00"/>
    <d v="1899-12-30T16:04:00"/>
    <n v="50"/>
    <n v="76"/>
    <s v="Ticket"/>
    <s v="Saturday"/>
    <s v="Afternoon"/>
    <x v="4"/>
    <s v="16"/>
  </r>
  <r>
    <x v="0"/>
    <n v="8"/>
    <d v="2011-12-17T00:00:00"/>
    <x v="249"/>
    <d v="1899-12-30T16:19:00"/>
    <d v="2011-12-17T00:00:00"/>
    <d v="1899-12-30T20:16:00"/>
    <n v="70"/>
    <n v="237"/>
    <s v="Ticket"/>
    <s v="Saturday"/>
    <s v="Afternoon"/>
    <x v="11"/>
    <s v="20"/>
  </r>
  <r>
    <x v="0"/>
    <n v="8"/>
    <d v="2011-12-17T00:00:00"/>
    <x v="249"/>
    <d v="1899-12-30T17:32:00"/>
    <d v="2011-12-17T00:00:00"/>
    <d v="1899-12-30T20:38:00"/>
    <n v="70"/>
    <n v="186"/>
    <s v="Ticket"/>
    <s v="Saturday"/>
    <s v="Afternoon"/>
    <x v="6"/>
    <s v="20"/>
  </r>
  <r>
    <x v="0"/>
    <n v="5"/>
    <d v="2011-12-17T00:00:00"/>
    <x v="249"/>
    <d v="1899-12-30T17:40:00"/>
    <d v="2011-12-17T00:00:00"/>
    <d v="1899-12-30T19:01:00"/>
    <n v="50"/>
    <n v="81"/>
    <s v="Ticket"/>
    <s v="Saturday"/>
    <s v="Afternoon"/>
    <x v="6"/>
    <s v="19"/>
  </r>
  <r>
    <x v="0"/>
    <n v="6"/>
    <d v="2011-12-17T00:00:00"/>
    <x v="249"/>
    <d v="1899-12-30T17:47:00"/>
    <d v="2011-12-17T00:00:00"/>
    <d v="1899-12-30T18:48:00"/>
    <n v="50"/>
    <n v="61"/>
    <s v="Ticket"/>
    <s v="Saturday"/>
    <s v="Afternoon"/>
    <x v="6"/>
    <s v="18"/>
  </r>
  <r>
    <x v="0"/>
    <n v="6"/>
    <d v="2011-12-17T00:00:00"/>
    <x v="249"/>
    <d v="1899-12-30T18:46:00"/>
    <d v="2011-12-17T00:00:00"/>
    <d v="1899-12-30T19:42:00"/>
    <n v="50"/>
    <n v="56"/>
    <s v="Ticket"/>
    <s v="Saturday"/>
    <s v="Evening"/>
    <x v="12"/>
    <s v="19"/>
  </r>
  <r>
    <x v="0"/>
    <n v="6"/>
    <d v="2011-12-17T00:00:00"/>
    <x v="249"/>
    <d v="1899-12-30T19:09:00"/>
    <d v="2011-12-17T00:00:00"/>
    <d v="1899-12-30T23:22:00"/>
    <n v="90"/>
    <n v="253"/>
    <s v="Ticket"/>
    <s v="Saturday"/>
    <s v="Evening"/>
    <x v="7"/>
    <s v="23"/>
  </r>
  <r>
    <x v="0"/>
    <n v="5"/>
    <d v="2011-12-17T00:00:00"/>
    <x v="249"/>
    <d v="1899-12-30T20:15:00"/>
    <d v="2011-12-17T00:00:00"/>
    <d v="1899-12-30T21:52:00"/>
    <n v="50"/>
    <n v="97"/>
    <s v="Ticket"/>
    <s v="Saturday"/>
    <s v="Evening"/>
    <x v="8"/>
    <s v="21"/>
  </r>
  <r>
    <x v="0"/>
    <n v="5"/>
    <d v="2011-12-17T00:00:00"/>
    <x v="249"/>
    <d v="1899-12-30T20:41:00"/>
    <d v="2011-12-17T00:00:00"/>
    <d v="1899-12-30T22:21:00"/>
    <n v="50"/>
    <n v="100"/>
    <s v="Ticket"/>
    <s v="Saturday"/>
    <s v="Evening"/>
    <x v="8"/>
    <s v="22"/>
  </r>
  <r>
    <x v="0"/>
    <n v="6"/>
    <d v="2011-12-17T00:00:00"/>
    <x v="249"/>
    <d v="1899-12-30T22:02:00"/>
    <d v="2011-12-17T00:00:00"/>
    <d v="1899-12-30T22:32:00"/>
    <n v="50"/>
    <n v="30"/>
    <s v="Ticket"/>
    <s v="Saturday"/>
    <s v="Night"/>
    <x v="9"/>
    <s v="22"/>
  </r>
  <r>
    <x v="0"/>
    <n v="6"/>
    <d v="2011-12-17T00:00:00"/>
    <x v="249"/>
    <d v="1899-12-30T22:47:00"/>
    <d v="2011-12-18T00:00:00"/>
    <d v="1899-12-30T01:49:00"/>
    <n v="70"/>
    <n v="182"/>
    <s v="Ticket"/>
    <s v="Saturday"/>
    <s v="Night"/>
    <x v="9"/>
    <s v="01"/>
  </r>
  <r>
    <x v="0"/>
    <n v="8"/>
    <d v="2011-12-17T00:00:00"/>
    <x v="249"/>
    <d v="1899-12-30T23:39:00"/>
    <d v="2011-12-18T00:00:00"/>
    <d v="1899-12-30T02:42:00"/>
    <n v="70"/>
    <n v="183"/>
    <s v="Ticket"/>
    <s v="Saturday"/>
    <s v="Night"/>
    <x v="14"/>
    <s v="02"/>
  </r>
  <r>
    <x v="0"/>
    <n v="5"/>
    <d v="2011-12-18T00:00:00"/>
    <x v="250"/>
    <d v="1899-12-30T13:02:00"/>
    <d v="2011-12-18T00:00:00"/>
    <d v="1899-12-30T14:25:00"/>
    <n v="50"/>
    <n v="83"/>
    <s v="Ticket"/>
    <s v="Sunday"/>
    <s v="Morning"/>
    <x v="3"/>
    <s v="14"/>
  </r>
  <r>
    <x v="0"/>
    <n v="5"/>
    <d v="2011-12-18T00:00:00"/>
    <x v="250"/>
    <d v="1899-12-30T13:08:00"/>
    <d v="2011-12-18T00:00:00"/>
    <d v="1899-12-30T16:08:00"/>
    <n v="50"/>
    <n v="180"/>
    <s v="Ticket"/>
    <s v="Sunday"/>
    <s v="Morning"/>
    <x v="3"/>
    <s v="16"/>
  </r>
  <r>
    <x v="0"/>
    <n v="8"/>
    <d v="2011-12-18T00:00:00"/>
    <x v="250"/>
    <d v="1899-12-30T14:02:00"/>
    <d v="2011-12-18T00:00:00"/>
    <d v="1899-12-30T16:08:00"/>
    <n v="300"/>
    <n v="126"/>
    <s v="Ticket"/>
    <s v="Sunday"/>
    <s v="Afternoon"/>
    <x v="4"/>
    <s v="16"/>
  </r>
  <r>
    <x v="0"/>
    <n v="6"/>
    <d v="2011-12-18T00:00:00"/>
    <x v="250"/>
    <d v="1899-12-30T14:25:00"/>
    <d v="2011-12-18T00:00:00"/>
    <d v="1899-12-30T15:26:00"/>
    <n v="50"/>
    <n v="61"/>
    <s v="Ticket"/>
    <s v="Sunday"/>
    <s v="Afternoon"/>
    <x v="4"/>
    <s v="15"/>
  </r>
  <r>
    <x v="0"/>
    <n v="8"/>
    <d v="2011-12-18T00:00:00"/>
    <x v="250"/>
    <d v="1899-12-30T14:43:00"/>
    <d v="2011-12-18T00:00:00"/>
    <d v="1899-12-30T17:03:00"/>
    <n v="50"/>
    <n v="140"/>
    <s v="Ticket"/>
    <s v="Sunday"/>
    <s v="Afternoon"/>
    <x v="4"/>
    <s v="17"/>
  </r>
  <r>
    <x v="0"/>
    <n v="5"/>
    <d v="2011-12-18T00:00:00"/>
    <x v="250"/>
    <d v="1899-12-30T15:40:00"/>
    <d v="2011-12-18T00:00:00"/>
    <d v="1899-12-30T19:49:00"/>
    <n v="90"/>
    <n v="249"/>
    <s v="Ticket"/>
    <s v="Sunday"/>
    <s v="Afternoon"/>
    <x v="5"/>
    <s v="19"/>
  </r>
  <r>
    <x v="0"/>
    <n v="5"/>
    <d v="2011-12-18T00:00:00"/>
    <x v="250"/>
    <d v="1899-12-30T15:41:00"/>
    <d v="2011-12-18T00:00:00"/>
    <d v="1899-12-30T21:55:00"/>
    <n v="130"/>
    <n v="374"/>
    <s v="Ticket"/>
    <s v="Sunday"/>
    <s v="Afternoon"/>
    <x v="5"/>
    <s v="21"/>
  </r>
  <r>
    <x v="0"/>
    <n v="6"/>
    <d v="2011-12-18T00:00:00"/>
    <x v="250"/>
    <d v="1899-12-30T15:53:00"/>
    <d v="2011-12-18T00:00:00"/>
    <d v="1899-12-30T17:41:00"/>
    <n v="50"/>
    <n v="108"/>
    <s v="Ticket"/>
    <s v="Sunday"/>
    <s v="Afternoon"/>
    <x v="5"/>
    <s v="17"/>
  </r>
  <r>
    <x v="0"/>
    <n v="6"/>
    <d v="2011-12-18T00:00:00"/>
    <x v="250"/>
    <d v="1899-12-30T18:05:00"/>
    <d v="2011-12-18T00:00:00"/>
    <d v="1899-12-30T21:18:00"/>
    <n v="70"/>
    <n v="193"/>
    <s v="Ticket"/>
    <s v="Sunday"/>
    <s v="Evening"/>
    <x v="12"/>
    <s v="21"/>
  </r>
  <r>
    <x v="0"/>
    <n v="8"/>
    <d v="2011-12-18T00:00:00"/>
    <x v="250"/>
    <d v="1899-12-30T18:17:00"/>
    <d v="2011-12-18T00:00:00"/>
    <d v="1899-12-30T21:15:00"/>
    <n v="50"/>
    <n v="178"/>
    <s v="Ticket"/>
    <s v="Sunday"/>
    <s v="Evening"/>
    <x v="12"/>
    <s v="21"/>
  </r>
  <r>
    <x v="0"/>
    <n v="6"/>
    <d v="2011-12-18T00:00:00"/>
    <x v="250"/>
    <d v="1899-12-30T18:17:00"/>
    <d v="2011-12-18T00:00:00"/>
    <d v="1899-12-30T21:05:00"/>
    <n v="50"/>
    <n v="168"/>
    <s v="Ticket"/>
    <s v="Sunday"/>
    <s v="Evening"/>
    <x v="12"/>
    <s v="21"/>
  </r>
  <r>
    <x v="0"/>
    <n v="6"/>
    <d v="2011-12-18T00:00:00"/>
    <x v="250"/>
    <d v="1899-12-30T19:58:00"/>
    <d v="2011-12-18T00:00:00"/>
    <d v="1899-12-30T23:43:00"/>
    <n v="70"/>
    <n v="225"/>
    <s v="Ticket"/>
    <s v="Sunday"/>
    <s v="Evening"/>
    <x v="7"/>
    <s v="23"/>
  </r>
  <r>
    <x v="0"/>
    <n v="8"/>
    <d v="2011-12-18T00:00:00"/>
    <x v="250"/>
    <d v="1899-12-30T20:09:00"/>
    <d v="2011-12-18T00:00:00"/>
    <d v="1899-12-30T23:05:00"/>
    <n v="50"/>
    <n v="176"/>
    <s v="Ticket"/>
    <s v="Sunday"/>
    <s v="Evening"/>
    <x v="8"/>
    <s v="23"/>
  </r>
  <r>
    <x v="0"/>
    <n v="6"/>
    <d v="2011-12-18T00:00:00"/>
    <x v="250"/>
    <d v="1899-12-30T20:30:00"/>
    <d v="2011-12-18T00:00:00"/>
    <d v="1899-12-30T22:32:00"/>
    <n v="50"/>
    <n v="122"/>
    <s v="Ticket"/>
    <s v="Sunday"/>
    <s v="Evening"/>
    <x v="8"/>
    <s v="22"/>
  </r>
  <r>
    <x v="0"/>
    <n v="6"/>
    <d v="2011-12-18T00:00:00"/>
    <x v="250"/>
    <d v="1899-12-30T20:31:00"/>
    <d v="2011-12-18T00:00:00"/>
    <d v="1899-12-30T22:45:00"/>
    <n v="50"/>
    <n v="134"/>
    <s v="Ticket"/>
    <s v="Sunday"/>
    <s v="Evening"/>
    <x v="8"/>
    <s v="22"/>
  </r>
  <r>
    <x v="0"/>
    <n v="8"/>
    <d v="2011-12-18T00:00:00"/>
    <x v="250"/>
    <d v="1899-12-30T20:34:00"/>
    <d v="2011-12-18T00:00:00"/>
    <d v="1899-12-30T22:29:00"/>
    <n v="50"/>
    <n v="115"/>
    <s v="Ticket"/>
    <s v="Sunday"/>
    <s v="Evening"/>
    <x v="8"/>
    <s v="22"/>
  </r>
  <r>
    <x v="0"/>
    <n v="5"/>
    <d v="2011-12-18T00:00:00"/>
    <x v="250"/>
    <d v="1899-12-30T20:34:00"/>
    <d v="2011-12-18T00:00:00"/>
    <d v="1899-12-30T23:38:00"/>
    <n v="70"/>
    <n v="184"/>
    <s v="Ticket"/>
    <s v="Sunday"/>
    <s v="Evening"/>
    <x v="8"/>
    <s v="23"/>
  </r>
  <r>
    <x v="0"/>
    <n v="8"/>
    <d v="2011-12-18T00:00:00"/>
    <x v="250"/>
    <d v="1899-12-30T20:40:00"/>
    <d v="2011-12-18T00:00:00"/>
    <d v="1899-12-30T21:13:00"/>
    <n v="50"/>
    <n v="33"/>
    <s v="Ticket"/>
    <s v="Sunday"/>
    <s v="Evening"/>
    <x v="8"/>
    <s v="21"/>
  </r>
  <r>
    <x v="0"/>
    <n v="5"/>
    <d v="2011-12-18T00:00:00"/>
    <x v="250"/>
    <d v="1899-12-30T20:53:00"/>
    <d v="2011-12-18T00:00:00"/>
    <d v="1899-12-30T21:41:00"/>
    <n v="50"/>
    <n v="48"/>
    <s v="Ticket"/>
    <s v="Sunday"/>
    <s v="Evening"/>
    <x v="8"/>
    <s v="21"/>
  </r>
  <r>
    <x v="0"/>
    <n v="6"/>
    <d v="2011-12-18T00:00:00"/>
    <x v="250"/>
    <d v="1899-12-30T21:05:00"/>
    <d v="2011-12-18T00:00:00"/>
    <d v="1899-12-30T21:20:00"/>
    <n v="50"/>
    <n v="15"/>
    <s v="Ticket"/>
    <s v="Sunday"/>
    <s v="Evening"/>
    <x v="13"/>
    <s v="21"/>
  </r>
  <r>
    <x v="0"/>
    <n v="5"/>
    <d v="2011-12-24T00:00:00"/>
    <x v="251"/>
    <d v="1899-12-30T12:18:00"/>
    <d v="2011-12-24T00:00:00"/>
    <d v="1899-12-30T17:16:00"/>
    <n v="90"/>
    <n v="298"/>
    <s v="Ticket"/>
    <s v="Saturday"/>
    <s v="Morning"/>
    <x v="2"/>
    <s v="17"/>
  </r>
  <r>
    <x v="0"/>
    <n v="6"/>
    <d v="2011-12-24T00:00:00"/>
    <x v="251"/>
    <d v="1899-12-30T12:38:00"/>
    <d v="2011-12-24T00:00:00"/>
    <d v="1899-12-30T16:37:00"/>
    <n v="70"/>
    <n v="239"/>
    <s v="Ticket"/>
    <s v="Saturday"/>
    <s v="Morning"/>
    <x v="2"/>
    <s v="16"/>
  </r>
  <r>
    <x v="0"/>
    <n v="8"/>
    <d v="2011-12-24T00:00:00"/>
    <x v="251"/>
    <d v="1899-12-30T13:44:00"/>
    <d v="2011-12-24T00:00:00"/>
    <d v="1899-12-30T16:17:00"/>
    <n v="50"/>
    <n v="153"/>
    <s v="Ticket"/>
    <s v="Saturday"/>
    <s v="Morning"/>
    <x v="3"/>
    <s v="16"/>
  </r>
  <r>
    <x v="0"/>
    <n v="8"/>
    <d v="2011-12-24T00:00:00"/>
    <x v="251"/>
    <d v="1899-12-30T14:58:00"/>
    <d v="2011-12-24T00:00:00"/>
    <d v="1899-12-30T18:24:00"/>
    <n v="70"/>
    <n v="206"/>
    <s v="Ticket"/>
    <s v="Saturday"/>
    <s v="Afternoon"/>
    <x v="4"/>
    <s v="18"/>
  </r>
  <r>
    <x v="0"/>
    <n v="5"/>
    <d v="2011-12-24T00:00:00"/>
    <x v="251"/>
    <d v="1899-12-30T17:28:00"/>
    <d v="2011-12-24T00:00:00"/>
    <d v="1899-12-30T21:12:00"/>
    <n v="70"/>
    <n v="224"/>
    <s v="Ticket"/>
    <s v="Saturday"/>
    <s v="Afternoon"/>
    <x v="6"/>
    <s v="21"/>
  </r>
  <r>
    <x v="0"/>
    <n v="8"/>
    <d v="2011-12-24T00:00:00"/>
    <x v="251"/>
    <d v="1899-12-30T17:51:00"/>
    <d v="2011-12-24T00:00:00"/>
    <d v="1899-12-30T20:18:00"/>
    <n v="50"/>
    <n v="147"/>
    <s v="Ticket"/>
    <s v="Saturday"/>
    <s v="Afternoon"/>
    <x v="6"/>
    <s v="20"/>
  </r>
  <r>
    <x v="0"/>
    <n v="5"/>
    <d v="2011-12-24T00:00:00"/>
    <x v="251"/>
    <d v="1899-12-30T17:52:00"/>
    <d v="2011-12-24T00:00:00"/>
    <d v="1899-12-30T20:40:00"/>
    <n v="50"/>
    <n v="168"/>
    <s v="Ticket"/>
    <s v="Saturday"/>
    <s v="Afternoon"/>
    <x v="6"/>
    <s v="20"/>
  </r>
  <r>
    <x v="0"/>
    <n v="8"/>
    <d v="2011-12-24T00:00:00"/>
    <x v="251"/>
    <d v="1899-12-30T18:19:00"/>
    <d v="2011-12-24T00:00:00"/>
    <d v="1899-12-30T19:50:00"/>
    <n v="50"/>
    <n v="91"/>
    <s v="Ticket"/>
    <s v="Saturday"/>
    <s v="Evening"/>
    <x v="12"/>
    <s v="19"/>
  </r>
  <r>
    <x v="0"/>
    <n v="8"/>
    <d v="2011-12-24T00:00:00"/>
    <x v="251"/>
    <d v="1899-12-30T18:22:00"/>
    <d v="2011-12-24T00:00:00"/>
    <d v="1899-12-30T20:29:00"/>
    <n v="50"/>
    <n v="127"/>
    <s v="Ticket"/>
    <s v="Saturday"/>
    <s v="Evening"/>
    <x v="12"/>
    <s v="20"/>
  </r>
  <r>
    <x v="0"/>
    <n v="6"/>
    <d v="2011-12-24T00:00:00"/>
    <x v="251"/>
    <d v="1899-12-30T19:41:00"/>
    <d v="2011-12-24T00:00:00"/>
    <d v="1899-12-30T22:04:00"/>
    <n v="50"/>
    <n v="143"/>
    <s v="Manual"/>
    <s v="Saturday"/>
    <s v="Evening"/>
    <x v="7"/>
    <s v="22"/>
  </r>
  <r>
    <x v="0"/>
    <n v="5"/>
    <d v="2011-12-24T00:00:00"/>
    <x v="251"/>
    <d v="1899-12-30T19:44:00"/>
    <d v="2011-12-24T00:00:00"/>
    <d v="1899-12-30T21:05:00"/>
    <n v="50"/>
    <n v="81"/>
    <s v="Ticket"/>
    <s v="Saturday"/>
    <s v="Evening"/>
    <x v="7"/>
    <s v="21"/>
  </r>
  <r>
    <x v="0"/>
    <n v="5"/>
    <d v="2011-12-24T00:00:00"/>
    <x v="251"/>
    <d v="1899-12-30T19:48:00"/>
    <d v="2011-12-24T00:00:00"/>
    <d v="1899-12-30T22:14:00"/>
    <n v="50"/>
    <n v="146"/>
    <s v="Ticket"/>
    <s v="Saturday"/>
    <s v="Evening"/>
    <x v="7"/>
    <s v="22"/>
  </r>
  <r>
    <x v="0"/>
    <n v="5"/>
    <d v="2011-12-24T00:00:00"/>
    <x v="251"/>
    <d v="1899-12-30T19:53:00"/>
    <d v="2011-12-24T00:00:00"/>
    <d v="1899-12-30T21:00:00"/>
    <n v="50"/>
    <n v="67"/>
    <s v="Ticket"/>
    <s v="Saturday"/>
    <s v="Evening"/>
    <x v="7"/>
    <s v="21"/>
  </r>
  <r>
    <x v="0"/>
    <n v="5"/>
    <d v="2011-12-24T00:00:00"/>
    <x v="251"/>
    <d v="1899-12-30T19:58:00"/>
    <d v="2011-12-24T00:00:00"/>
    <d v="1899-12-30T21:55:00"/>
    <n v="50"/>
    <n v="117"/>
    <s v="Ticket"/>
    <s v="Saturday"/>
    <s v="Evening"/>
    <x v="7"/>
    <s v="21"/>
  </r>
  <r>
    <x v="0"/>
    <n v="8"/>
    <d v="2011-12-24T00:00:00"/>
    <x v="251"/>
    <d v="1899-12-30T20:11:00"/>
    <d v="2011-12-24T00:00:00"/>
    <d v="1899-12-30T22:22:00"/>
    <n v="50"/>
    <n v="131"/>
    <s v="Ticket"/>
    <s v="Saturday"/>
    <s v="Evening"/>
    <x v="8"/>
    <s v="22"/>
  </r>
  <r>
    <x v="0"/>
    <n v="6"/>
    <d v="2011-12-24T00:00:00"/>
    <x v="251"/>
    <d v="1899-12-30T20:14:00"/>
    <d v="2011-12-24T00:00:00"/>
    <d v="1899-12-30T21:05:00"/>
    <n v="50"/>
    <n v="51"/>
    <s v="Ticket"/>
    <s v="Saturday"/>
    <s v="Evening"/>
    <x v="8"/>
    <s v="21"/>
  </r>
  <r>
    <x v="0"/>
    <n v="5"/>
    <d v="2011-12-24T00:00:00"/>
    <x v="251"/>
    <d v="1899-12-30T20:25:00"/>
    <d v="2011-12-24T00:00:00"/>
    <d v="1899-12-30T22:03:00"/>
    <n v="50"/>
    <n v="98"/>
    <s v="Ticket"/>
    <s v="Saturday"/>
    <s v="Evening"/>
    <x v="8"/>
    <s v="22"/>
  </r>
  <r>
    <x v="0"/>
    <n v="6"/>
    <d v="2011-12-24T00:00:00"/>
    <x v="251"/>
    <d v="1899-12-30T20:56:00"/>
    <d v="2011-12-25T00:00:00"/>
    <d v="1899-12-30T00:10:00"/>
    <n v="70"/>
    <n v="194"/>
    <s v="Ticket"/>
    <s v="Saturday"/>
    <s v="Evening"/>
    <x v="8"/>
    <s v="00"/>
  </r>
  <r>
    <x v="0"/>
    <n v="8"/>
    <d v="2011-12-24T00:00:00"/>
    <x v="251"/>
    <d v="1899-12-30T21:05:00"/>
    <d v="2011-12-24T00:00:00"/>
    <d v="1899-12-30T22:09:00"/>
    <n v="50"/>
    <n v="64"/>
    <s v="Ticket"/>
    <s v="Saturday"/>
    <s v="Evening"/>
    <x v="13"/>
    <s v="22"/>
  </r>
  <r>
    <x v="0"/>
    <n v="5"/>
    <d v="2011-12-24T00:00:00"/>
    <x v="251"/>
    <d v="1899-12-30T21:11:00"/>
    <d v="2011-12-24T00:00:00"/>
    <d v="1899-12-30T23:22:00"/>
    <n v="50"/>
    <n v="131"/>
    <s v="Ticket"/>
    <s v="Saturday"/>
    <s v="Evening"/>
    <x v="13"/>
    <s v="23"/>
  </r>
  <r>
    <x v="0"/>
    <n v="5"/>
    <d v="2011-12-24T00:00:00"/>
    <x v="251"/>
    <d v="1899-12-30T21:20:00"/>
    <d v="2011-12-24T00:00:00"/>
    <d v="1899-12-30T22:28:00"/>
    <n v="50"/>
    <n v="68"/>
    <s v="Ticket"/>
    <s v="Saturday"/>
    <s v="Evening"/>
    <x v="13"/>
    <s v="22"/>
  </r>
  <r>
    <x v="0"/>
    <n v="5"/>
    <d v="2011-12-24T00:00:00"/>
    <x v="251"/>
    <d v="1899-12-30T21:37:00"/>
    <d v="2011-12-24T00:00:00"/>
    <d v="1899-12-30T23:36:00"/>
    <n v="50"/>
    <n v="119"/>
    <s v="Ticket"/>
    <s v="Saturday"/>
    <s v="Evening"/>
    <x v="13"/>
    <s v="23"/>
  </r>
  <r>
    <x v="0"/>
    <n v="6"/>
    <d v="2011-12-24T00:00:00"/>
    <x v="251"/>
    <d v="1899-12-30T21:39:00"/>
    <d v="2011-12-24T00:00:00"/>
    <d v="1899-12-30T23:52:00"/>
    <n v="50"/>
    <n v="133"/>
    <s v="Manual"/>
    <s v="Saturday"/>
    <s v="Evening"/>
    <x v="13"/>
    <s v="23"/>
  </r>
  <r>
    <x v="0"/>
    <n v="5"/>
    <d v="2011-12-24T00:00:00"/>
    <x v="251"/>
    <d v="1899-12-30T23:52:00"/>
    <d v="2011-12-25T00:00:00"/>
    <d v="1899-12-30T00:42:00"/>
    <n v="50"/>
    <n v="50"/>
    <s v="Ticket"/>
    <s v="Saturday"/>
    <s v="Night"/>
    <x v="14"/>
    <s v="00"/>
  </r>
  <r>
    <x v="0"/>
    <n v="5"/>
    <d v="2011-12-25T00:00:00"/>
    <x v="252"/>
    <d v="1899-12-30T11:02:00"/>
    <d v="2011-12-25T00:00:00"/>
    <d v="1899-12-30T12:10:00"/>
    <n v="50"/>
    <n v="68"/>
    <s v="Ticket"/>
    <s v="Sunday"/>
    <s v="Morning"/>
    <x v="1"/>
    <s v="12"/>
  </r>
  <r>
    <x v="0"/>
    <n v="8"/>
    <d v="2011-12-25T00:00:00"/>
    <x v="252"/>
    <d v="1899-12-30T13:35:00"/>
    <d v="2011-12-25T00:00:00"/>
    <d v="1899-12-30T15:46:00"/>
    <n v="50"/>
    <n v="131"/>
    <s v="Ticket"/>
    <s v="Sunday"/>
    <s v="Morning"/>
    <x v="3"/>
    <s v="15"/>
  </r>
  <r>
    <x v="0"/>
    <n v="8"/>
    <d v="2011-12-25T00:00:00"/>
    <x v="252"/>
    <d v="1899-12-30T13:38:00"/>
    <d v="2011-12-25T00:00:00"/>
    <d v="1899-12-30T14:02:00"/>
    <n v="50"/>
    <n v="24"/>
    <s v="Ticket"/>
    <s v="Sunday"/>
    <s v="Morning"/>
    <x v="3"/>
    <s v="14"/>
  </r>
  <r>
    <x v="0"/>
    <n v="5"/>
    <d v="2011-12-25T00:00:00"/>
    <x v="252"/>
    <d v="1899-12-30T14:43:00"/>
    <d v="2011-12-25T00:00:00"/>
    <d v="1899-12-30T17:30:00"/>
    <n v="50"/>
    <n v="167"/>
    <s v="Ticket"/>
    <s v="Sunday"/>
    <s v="Afternoon"/>
    <x v="4"/>
    <s v="17"/>
  </r>
  <r>
    <x v="0"/>
    <n v="6"/>
    <d v="2011-12-25T00:00:00"/>
    <x v="252"/>
    <d v="1899-12-30T14:57:00"/>
    <d v="2011-12-25T00:00:00"/>
    <d v="1899-12-30T15:49:00"/>
    <n v="50"/>
    <n v="52"/>
    <s v="Ticket"/>
    <s v="Sunday"/>
    <s v="Afternoon"/>
    <x v="4"/>
    <s v="15"/>
  </r>
  <r>
    <x v="0"/>
    <n v="6"/>
    <d v="2011-12-25T00:00:00"/>
    <x v="252"/>
    <d v="1899-12-30T15:10:00"/>
    <d v="2011-12-25T00:00:00"/>
    <d v="1899-12-30T17:09:00"/>
    <n v="50"/>
    <n v="119"/>
    <s v="Ticket"/>
    <s v="Sunday"/>
    <s v="Afternoon"/>
    <x v="5"/>
    <s v="17"/>
  </r>
  <r>
    <x v="0"/>
    <n v="8"/>
    <d v="2011-12-25T00:00:00"/>
    <x v="252"/>
    <d v="1899-12-30T17:10:00"/>
    <d v="2011-12-25T00:00:00"/>
    <d v="1899-12-30T17:49:00"/>
    <n v="50"/>
    <n v="39"/>
    <s v="Ticket"/>
    <s v="Sunday"/>
    <s v="Afternoon"/>
    <x v="6"/>
    <s v="17"/>
  </r>
  <r>
    <x v="0"/>
    <n v="5"/>
    <d v="2011-12-25T00:00:00"/>
    <x v="252"/>
    <d v="1899-12-30T17:12:00"/>
    <d v="2011-12-25T00:00:00"/>
    <d v="1899-12-30T20:20:00"/>
    <n v="70"/>
    <n v="188"/>
    <s v="Ticket"/>
    <s v="Sunday"/>
    <s v="Afternoon"/>
    <x v="6"/>
    <s v="20"/>
  </r>
  <r>
    <x v="0"/>
    <n v="5"/>
    <d v="2011-12-25T00:00:00"/>
    <x v="252"/>
    <d v="1899-12-30T17:15:00"/>
    <d v="2011-12-25T00:00:00"/>
    <d v="1899-12-30T19:24:00"/>
    <n v="50"/>
    <n v="129"/>
    <s v="Ticket"/>
    <s v="Sunday"/>
    <s v="Afternoon"/>
    <x v="6"/>
    <s v="19"/>
  </r>
  <r>
    <x v="0"/>
    <n v="8"/>
    <d v="2011-12-25T00:00:00"/>
    <x v="252"/>
    <d v="1899-12-30T18:00:00"/>
    <d v="2011-12-25T00:00:00"/>
    <d v="1899-12-30T18:56:00"/>
    <n v="50"/>
    <n v="56"/>
    <s v="Ticket"/>
    <s v="Sunday"/>
    <s v="Afternoon"/>
    <x v="12"/>
    <s v="18"/>
  </r>
  <r>
    <x v="0"/>
    <n v="6"/>
    <d v="2011-12-25T00:00:00"/>
    <x v="252"/>
    <d v="1899-12-30T19:26:00"/>
    <d v="2011-12-25T00:00:00"/>
    <d v="1899-12-30T22:01:00"/>
    <n v="50"/>
    <n v="155"/>
    <s v="Ticket"/>
    <s v="Sunday"/>
    <s v="Evening"/>
    <x v="7"/>
    <s v="22"/>
  </r>
  <r>
    <x v="0"/>
    <n v="6"/>
    <d v="2011-12-25T00:00:00"/>
    <x v="252"/>
    <d v="1899-12-30T19:28:00"/>
    <d v="2011-12-25T00:00:00"/>
    <d v="1899-12-30T22:28:00"/>
    <n v="50"/>
    <n v="180"/>
    <s v="Ticket"/>
    <s v="Sunday"/>
    <s v="Evening"/>
    <x v="7"/>
    <s v="22"/>
  </r>
  <r>
    <x v="0"/>
    <n v="5"/>
    <d v="2011-12-25T00:00:00"/>
    <x v="252"/>
    <d v="1899-12-30T19:39:00"/>
    <d v="2011-12-25T00:00:00"/>
    <d v="1899-12-30T21:45:00"/>
    <n v="50"/>
    <n v="126"/>
    <s v="Ticket"/>
    <s v="Sunday"/>
    <s v="Evening"/>
    <x v="7"/>
    <s v="21"/>
  </r>
  <r>
    <x v="0"/>
    <n v="5"/>
    <d v="2011-12-25T00:00:00"/>
    <x v="252"/>
    <d v="1899-12-30T20:21:00"/>
    <d v="2011-12-25T00:00:00"/>
    <d v="1899-12-30T21:37:00"/>
    <n v="50"/>
    <n v="76"/>
    <s v="Ticket"/>
    <s v="Sunday"/>
    <s v="Evening"/>
    <x v="8"/>
    <s v="21"/>
  </r>
  <r>
    <x v="0"/>
    <n v="5"/>
    <d v="2011-12-25T00:00:00"/>
    <x v="252"/>
    <d v="1899-12-30T20:30:00"/>
    <d v="2011-12-25T00:00:00"/>
    <d v="1899-12-30T21:18:00"/>
    <n v="50"/>
    <n v="48"/>
    <s v="Ticket"/>
    <s v="Sunday"/>
    <s v="Evening"/>
    <x v="8"/>
    <s v="21"/>
  </r>
  <r>
    <x v="0"/>
    <n v="6"/>
    <d v="2011-12-25T00:00:00"/>
    <x v="252"/>
    <d v="1899-12-30T21:31:00"/>
    <d v="2011-12-25T00:00:00"/>
    <d v="1899-12-30T21:57:00"/>
    <n v="50"/>
    <n v="26"/>
    <s v="Ticket"/>
    <s v="Sunday"/>
    <s v="Evening"/>
    <x v="13"/>
    <s v="21"/>
  </r>
  <r>
    <x v="0"/>
    <n v="5"/>
    <d v="2011-12-25T00:00:00"/>
    <x v="252"/>
    <d v="1899-12-30T21:37:00"/>
    <d v="2011-12-26T00:00:00"/>
    <d v="1899-12-30T00:03:00"/>
    <n v="50"/>
    <n v="146"/>
    <s v="Ticket"/>
    <s v="Sunday"/>
    <s v="Evening"/>
    <x v="13"/>
    <s v="00"/>
  </r>
  <r>
    <x v="0"/>
    <n v="6"/>
    <d v="2011-12-25T00:00:00"/>
    <x v="252"/>
    <d v="1899-12-30T21:48:00"/>
    <d v="2011-12-26T00:00:00"/>
    <d v="1899-12-30T00:07:00"/>
    <n v="50"/>
    <n v="139"/>
    <s v="Ticket"/>
    <s v="Sunday"/>
    <s v="Evening"/>
    <x v="13"/>
    <s v="00"/>
  </r>
  <r>
    <x v="0"/>
    <n v="6"/>
    <d v="2011-12-25T00:00:00"/>
    <x v="252"/>
    <d v="1899-12-30T21:57:00"/>
    <d v="2011-12-26T00:00:00"/>
    <d v="1899-12-30T00:11:00"/>
    <n v="50"/>
    <n v="134"/>
    <s v="Ticket"/>
    <s v="Sunday"/>
    <s v="Evening"/>
    <x v="13"/>
    <s v="00"/>
  </r>
  <r>
    <x v="0"/>
    <n v="6"/>
    <d v="2011-12-31T00:00:00"/>
    <x v="253"/>
    <d v="1899-12-30T13:08:00"/>
    <d v="2011-12-31T00:00:00"/>
    <d v="1899-12-30T16:06:00"/>
    <n v="50"/>
    <n v="178"/>
    <s v="Ticket"/>
    <s v="Saturday"/>
    <s v="Morning"/>
    <x v="3"/>
    <s v="16"/>
  </r>
  <r>
    <x v="0"/>
    <n v="5"/>
    <d v="2011-12-31T00:00:00"/>
    <x v="253"/>
    <d v="1899-12-30T13:15:00"/>
    <d v="2011-12-31T00:00:00"/>
    <d v="1899-12-30T14:02:00"/>
    <n v="50"/>
    <n v="47"/>
    <s v="Ticket"/>
    <s v="Saturday"/>
    <s v="Morning"/>
    <x v="3"/>
    <s v="14"/>
  </r>
  <r>
    <x v="0"/>
    <n v="6"/>
    <d v="2011-12-31T00:00:00"/>
    <x v="253"/>
    <d v="1899-12-30T13:20:00"/>
    <d v="2011-12-31T00:00:00"/>
    <d v="1899-12-30T17:32:00"/>
    <n v="90"/>
    <n v="252"/>
    <s v="Ticket"/>
    <s v="Saturday"/>
    <s v="Morning"/>
    <x v="3"/>
    <s v="17"/>
  </r>
  <r>
    <x v="0"/>
    <n v="6"/>
    <d v="2011-12-31T00:00:00"/>
    <x v="253"/>
    <d v="1899-12-30T13:26:00"/>
    <d v="2011-12-31T00:00:00"/>
    <d v="1899-12-30T15:13:00"/>
    <n v="50"/>
    <n v="107"/>
    <s v="Ticket"/>
    <s v="Saturday"/>
    <s v="Morning"/>
    <x v="3"/>
    <s v="15"/>
  </r>
  <r>
    <x v="0"/>
    <n v="8"/>
    <d v="2011-12-31T00:00:00"/>
    <x v="253"/>
    <d v="1899-12-30T13:34:00"/>
    <d v="2011-12-31T00:00:00"/>
    <d v="1899-12-30T15:27:00"/>
    <n v="50"/>
    <n v="113"/>
    <s v="Ticket"/>
    <s v="Saturday"/>
    <s v="Morning"/>
    <x v="3"/>
    <s v="15"/>
  </r>
  <r>
    <x v="0"/>
    <n v="6"/>
    <d v="2011-12-31T00:00:00"/>
    <x v="253"/>
    <d v="1899-12-30T13:58:00"/>
    <d v="2011-12-31T00:00:00"/>
    <d v="1899-12-30T15:12:00"/>
    <n v="50"/>
    <n v="74"/>
    <s v="Ticket"/>
    <s v="Saturday"/>
    <s v="Morning"/>
    <x v="3"/>
    <s v="15"/>
  </r>
  <r>
    <x v="0"/>
    <n v="6"/>
    <d v="2011-12-31T00:00:00"/>
    <x v="253"/>
    <d v="1899-12-30T15:34:00"/>
    <d v="2011-12-31T00:00:00"/>
    <d v="1899-12-30T18:38:00"/>
    <n v="70"/>
    <n v="184"/>
    <s v="Ticket"/>
    <s v="Saturday"/>
    <s v="Afternoon"/>
    <x v="5"/>
    <s v="18"/>
  </r>
  <r>
    <x v="0"/>
    <n v="6"/>
    <d v="2011-12-31T00:00:00"/>
    <x v="253"/>
    <d v="1899-12-30T15:53:00"/>
    <d v="2011-12-31T00:00:00"/>
    <d v="1899-12-30T17:13:00"/>
    <n v="50"/>
    <n v="80"/>
    <s v="Ticket"/>
    <s v="Saturday"/>
    <s v="Afternoon"/>
    <x v="5"/>
    <s v="17"/>
  </r>
  <r>
    <x v="0"/>
    <n v="8"/>
    <d v="2011-12-31T00:00:00"/>
    <x v="253"/>
    <d v="1899-12-30T15:58:00"/>
    <d v="2011-12-31T00:00:00"/>
    <d v="1899-12-30T18:50:00"/>
    <n v="50"/>
    <n v="172"/>
    <s v="Ticket"/>
    <s v="Saturday"/>
    <s v="Afternoon"/>
    <x v="5"/>
    <s v="18"/>
  </r>
  <r>
    <x v="0"/>
    <n v="8"/>
    <d v="2011-12-31T00:00:00"/>
    <x v="253"/>
    <d v="1899-12-30T16:57:00"/>
    <d v="2011-12-31T00:00:00"/>
    <d v="1899-12-30T20:43:00"/>
    <n v="70"/>
    <n v="226"/>
    <s v="Ticket"/>
    <s v="Saturday"/>
    <s v="Afternoon"/>
    <x v="11"/>
    <s v="20"/>
  </r>
  <r>
    <x v="0"/>
    <n v="6"/>
    <d v="2011-12-31T00:00:00"/>
    <x v="253"/>
    <d v="1899-12-30T17:00:00"/>
    <d v="2011-12-31T00:00:00"/>
    <d v="1899-12-30T20:50:00"/>
    <n v="70"/>
    <n v="230"/>
    <s v="Ticket"/>
    <s v="Saturday"/>
    <s v="Afternoon"/>
    <x v="6"/>
    <s v="20"/>
  </r>
  <r>
    <x v="0"/>
    <n v="8"/>
    <d v="2011-12-31T00:00:00"/>
    <x v="253"/>
    <d v="1899-12-30T17:17:00"/>
    <d v="2011-12-31T00:00:00"/>
    <d v="1899-12-30T18:55:00"/>
    <n v="50"/>
    <n v="98"/>
    <s v="Ticket"/>
    <s v="Saturday"/>
    <s v="Afternoon"/>
    <x v="6"/>
    <s v="18"/>
  </r>
  <r>
    <x v="0"/>
    <n v="5"/>
    <d v="2011-12-31T00:00:00"/>
    <x v="253"/>
    <d v="1899-12-30T17:35:00"/>
    <d v="2011-12-31T00:00:00"/>
    <d v="1899-12-30T22:03:00"/>
    <n v="90"/>
    <n v="268"/>
    <s v="Ticket"/>
    <s v="Saturday"/>
    <s v="Afternoon"/>
    <x v="6"/>
    <s v="22"/>
  </r>
  <r>
    <x v="0"/>
    <n v="6"/>
    <d v="2011-12-31T00:00:00"/>
    <x v="253"/>
    <d v="1899-12-30T18:05:00"/>
    <d v="2011-12-31T00:00:00"/>
    <d v="1899-12-30T18:53:00"/>
    <n v="50"/>
    <n v="48"/>
    <s v="Ticket"/>
    <s v="Saturday"/>
    <s v="Evening"/>
    <x v="12"/>
    <s v="18"/>
  </r>
  <r>
    <x v="0"/>
    <n v="5"/>
    <d v="2011-12-31T00:00:00"/>
    <x v="253"/>
    <d v="1899-12-30T19:46:00"/>
    <d v="2011-12-31T00:00:00"/>
    <d v="1899-12-30T23:10:00"/>
    <n v="70"/>
    <n v="204"/>
    <s v="Ticket"/>
    <s v="Saturday"/>
    <s v="Evening"/>
    <x v="7"/>
    <s v="23"/>
  </r>
  <r>
    <x v="0"/>
    <n v="5"/>
    <d v="2011-12-31T00:00:00"/>
    <x v="253"/>
    <d v="1899-12-30T19:56:00"/>
    <d v="2011-12-31T00:00:00"/>
    <d v="1899-12-30T22:40:00"/>
    <n v="50"/>
    <n v="164"/>
    <s v="Manual"/>
    <s v="Saturday"/>
    <s v="Evening"/>
    <x v="7"/>
    <s v="22"/>
  </r>
  <r>
    <x v="0"/>
    <n v="6"/>
    <d v="2011-12-31T00:00:00"/>
    <x v="253"/>
    <d v="1899-12-30T20:13:00"/>
    <d v="2011-12-31T00:00:00"/>
    <d v="1899-12-30T23:31:00"/>
    <n v="70"/>
    <n v="198"/>
    <s v="Ticket"/>
    <s v="Saturday"/>
    <s v="Evening"/>
    <x v="8"/>
    <s v="23"/>
  </r>
  <r>
    <x v="0"/>
    <n v="5"/>
    <d v="2011-12-31T00:00:00"/>
    <x v="253"/>
    <d v="1899-12-30T20:15:00"/>
    <d v="2011-12-31T00:00:00"/>
    <d v="1899-12-30T21:20:00"/>
    <n v="50"/>
    <n v="65"/>
    <s v="Ticket"/>
    <s v="Saturday"/>
    <s v="Evening"/>
    <x v="8"/>
    <s v="21"/>
  </r>
  <r>
    <x v="0"/>
    <n v="5"/>
    <d v="2012-01-01T00:00:00"/>
    <x v="254"/>
    <d v="1899-12-30T10:19:00"/>
    <d v="2012-01-01T00:00:00"/>
    <d v="1899-12-30T10:31:00"/>
    <n v="50"/>
    <n v="12"/>
    <s v="Ticket"/>
    <s v="Sunday"/>
    <s v="Morning"/>
    <x v="0"/>
    <s v="10"/>
  </r>
  <r>
    <x v="0"/>
    <n v="5"/>
    <d v="2012-01-01T00:00:00"/>
    <x v="254"/>
    <d v="1899-12-30T11:48:00"/>
    <d v="2012-01-01T00:00:00"/>
    <d v="1899-12-30T13:08:00"/>
    <n v="50"/>
    <n v="80"/>
    <s v="Ticket"/>
    <s v="Sunday"/>
    <s v="Morning"/>
    <x v="1"/>
    <s v="13"/>
  </r>
  <r>
    <x v="0"/>
    <n v="5"/>
    <d v="2012-01-01T00:00:00"/>
    <x v="254"/>
    <d v="1899-12-30T11:56:00"/>
    <d v="2012-01-01T00:00:00"/>
    <d v="1899-12-30T13:13:00"/>
    <n v="50"/>
    <n v="77"/>
    <s v="Ticket"/>
    <s v="Sunday"/>
    <s v="Morning"/>
    <x v="1"/>
    <s v="13"/>
  </r>
  <r>
    <x v="0"/>
    <n v="5"/>
    <d v="2012-01-01T00:00:00"/>
    <x v="254"/>
    <d v="1899-12-30T13:30:00"/>
    <d v="2012-01-01T00:00:00"/>
    <d v="1899-12-30T17:34:00"/>
    <n v="90"/>
    <n v="244"/>
    <s v="Ticket"/>
    <s v="Sunday"/>
    <s v="Morning"/>
    <x v="3"/>
    <s v="17"/>
  </r>
  <r>
    <x v="0"/>
    <n v="6"/>
    <d v="2012-01-01T00:00:00"/>
    <x v="254"/>
    <d v="1899-12-30T14:35:00"/>
    <d v="2012-01-01T00:00:00"/>
    <d v="1899-12-30T16:58:00"/>
    <n v="50"/>
    <n v="143"/>
    <s v="Ticket"/>
    <s v="Sunday"/>
    <s v="Afternoon"/>
    <x v="4"/>
    <s v="16"/>
  </r>
  <r>
    <x v="0"/>
    <n v="5"/>
    <d v="2012-01-01T00:00:00"/>
    <x v="254"/>
    <d v="1899-12-30T15:14:00"/>
    <d v="2012-01-01T00:00:00"/>
    <d v="1899-12-30T20:22:00"/>
    <n v="110"/>
    <n v="308"/>
    <s v="Ticket"/>
    <s v="Sunday"/>
    <s v="Afternoon"/>
    <x v="5"/>
    <s v="20"/>
  </r>
  <r>
    <x v="0"/>
    <n v="8"/>
    <d v="2012-01-01T00:00:00"/>
    <x v="254"/>
    <d v="1899-12-30T15:19:00"/>
    <d v="2012-01-01T00:00:00"/>
    <d v="1899-12-30T19:16:00"/>
    <n v="70"/>
    <n v="237"/>
    <s v="Ticket"/>
    <s v="Sunday"/>
    <s v="Afternoon"/>
    <x v="5"/>
    <s v="19"/>
  </r>
  <r>
    <x v="0"/>
    <n v="6"/>
    <d v="2012-01-01T00:00:00"/>
    <x v="254"/>
    <d v="1899-12-30T15:38:00"/>
    <d v="2012-01-01T00:00:00"/>
    <d v="1899-12-30T17:19:00"/>
    <n v="50"/>
    <n v="101"/>
    <s v="Ticket"/>
    <s v="Sunday"/>
    <s v="Afternoon"/>
    <x v="5"/>
    <s v="17"/>
  </r>
  <r>
    <x v="0"/>
    <n v="6"/>
    <d v="2012-01-01T00:00:00"/>
    <x v="254"/>
    <d v="1899-12-30T15:39:00"/>
    <d v="2012-01-01T00:00:00"/>
    <d v="1899-12-30T18:19:00"/>
    <n v="50"/>
    <n v="160"/>
    <s v="Ticket"/>
    <s v="Sunday"/>
    <s v="Afternoon"/>
    <x v="5"/>
    <s v="18"/>
  </r>
  <r>
    <x v="0"/>
    <n v="5"/>
    <d v="2012-01-01T00:00:00"/>
    <x v="254"/>
    <d v="1899-12-30T16:40:00"/>
    <d v="2012-01-01T00:00:00"/>
    <d v="1899-12-30T19:05:00"/>
    <n v="300"/>
    <n v="145"/>
    <s v="Ticket"/>
    <s v="Sunday"/>
    <s v="Afternoon"/>
    <x v="11"/>
    <s v="19"/>
  </r>
  <r>
    <x v="0"/>
    <n v="5"/>
    <d v="2012-01-01T00:00:00"/>
    <x v="254"/>
    <d v="1899-12-30T17:43:00"/>
    <d v="2012-01-01T00:00:00"/>
    <d v="1899-12-30T22:43:00"/>
    <n v="90"/>
    <n v="300"/>
    <s v="Ticket"/>
    <s v="Sunday"/>
    <s v="Afternoon"/>
    <x v="6"/>
    <s v="22"/>
  </r>
  <r>
    <x v="0"/>
    <n v="8"/>
    <d v="2012-01-01T00:00:00"/>
    <x v="254"/>
    <d v="1899-12-30T18:08:00"/>
    <d v="2012-01-01T00:00:00"/>
    <d v="1899-12-30T19:38:00"/>
    <n v="50"/>
    <n v="90"/>
    <s v="Ticket"/>
    <s v="Sunday"/>
    <s v="Evening"/>
    <x v="12"/>
    <s v="19"/>
  </r>
  <r>
    <x v="0"/>
    <n v="6"/>
    <d v="2012-01-01T00:00:00"/>
    <x v="254"/>
    <d v="1899-12-30T18:28:00"/>
    <d v="2012-01-01T00:00:00"/>
    <d v="1899-12-30T18:57:00"/>
    <n v="50"/>
    <n v="29"/>
    <s v="Ticket"/>
    <s v="Sunday"/>
    <s v="Evening"/>
    <x v="12"/>
    <s v="18"/>
  </r>
  <r>
    <x v="0"/>
    <n v="8"/>
    <d v="2012-01-01T00:00:00"/>
    <x v="254"/>
    <d v="1899-12-30T18:47:00"/>
    <d v="2012-01-01T00:00:00"/>
    <d v="1899-12-30T20:03:00"/>
    <n v="50"/>
    <n v="76"/>
    <s v="Ticket"/>
    <s v="Sunday"/>
    <s v="Evening"/>
    <x v="12"/>
    <s v="20"/>
  </r>
  <r>
    <x v="0"/>
    <n v="6"/>
    <d v="2012-01-01T00:00:00"/>
    <x v="254"/>
    <d v="1899-12-30T18:50:00"/>
    <d v="2012-01-01T00:00:00"/>
    <d v="1899-12-30T20:53:00"/>
    <n v="50"/>
    <n v="123"/>
    <s v="Ticket"/>
    <s v="Sunday"/>
    <s v="Evening"/>
    <x v="12"/>
    <s v="20"/>
  </r>
  <r>
    <x v="0"/>
    <n v="5"/>
    <d v="2012-01-01T00:00:00"/>
    <x v="254"/>
    <d v="1899-12-30T19:25:00"/>
    <d v="2012-01-01T00:00:00"/>
    <d v="1899-12-30T22:10:00"/>
    <n v="50"/>
    <n v="165"/>
    <s v="Ticket"/>
    <s v="Sunday"/>
    <s v="Evening"/>
    <x v="7"/>
    <s v="22"/>
  </r>
  <r>
    <x v="0"/>
    <n v="5"/>
    <d v="2012-01-01T00:00:00"/>
    <x v="254"/>
    <d v="1899-12-30T19:46:00"/>
    <d v="2012-01-01T00:00:00"/>
    <d v="1899-12-30T22:34:00"/>
    <n v="50"/>
    <n v="168"/>
    <s v="Ticket"/>
    <s v="Sunday"/>
    <s v="Evening"/>
    <x v="7"/>
    <s v="22"/>
  </r>
  <r>
    <x v="0"/>
    <n v="6"/>
    <d v="2012-01-01T00:00:00"/>
    <x v="254"/>
    <d v="1899-12-30T19:58:00"/>
    <d v="2012-01-01T00:00:00"/>
    <d v="1899-12-30T20:55:00"/>
    <n v="50"/>
    <n v="57"/>
    <s v="Ticket"/>
    <s v="Sunday"/>
    <s v="Evening"/>
    <x v="7"/>
    <s v="20"/>
  </r>
  <r>
    <x v="0"/>
    <n v="6"/>
    <d v="2012-01-01T00:00:00"/>
    <x v="254"/>
    <d v="1899-12-30T20:11:00"/>
    <d v="2012-01-01T00:00:00"/>
    <d v="1899-12-30T23:26:00"/>
    <n v="70"/>
    <n v="195"/>
    <s v="Ticket"/>
    <s v="Sunday"/>
    <s v="Evening"/>
    <x v="8"/>
    <s v="23"/>
  </r>
  <r>
    <x v="0"/>
    <n v="5"/>
    <d v="2012-01-01T00:00:00"/>
    <x v="254"/>
    <d v="1899-12-30T20:38:00"/>
    <d v="2012-01-01T00:00:00"/>
    <d v="1899-12-30T22:36:00"/>
    <n v="50"/>
    <n v="118"/>
    <s v="Ticket"/>
    <s v="Sunday"/>
    <s v="Evening"/>
    <x v="8"/>
    <s v="22"/>
  </r>
  <r>
    <x v="0"/>
    <n v="5"/>
    <d v="2012-01-01T00:00:00"/>
    <x v="254"/>
    <d v="1899-12-30T21:08:00"/>
    <d v="2012-01-01T00:00:00"/>
    <d v="1899-12-30T23:08:00"/>
    <n v="50"/>
    <n v="120"/>
    <s v="Ticket"/>
    <s v="Sunday"/>
    <s v="Evening"/>
    <x v="13"/>
    <s v="23"/>
  </r>
  <r>
    <x v="0"/>
    <n v="5"/>
    <d v="2012-01-01T00:00:00"/>
    <x v="254"/>
    <d v="1899-12-30T22:30:00"/>
    <d v="2012-01-02T00:00:00"/>
    <d v="1899-12-30T02:13:00"/>
    <n v="70"/>
    <n v="223"/>
    <s v="Ticket"/>
    <s v="Sunday"/>
    <s v="Night"/>
    <x v="9"/>
    <s v="02"/>
  </r>
  <r>
    <x v="0"/>
    <n v="5"/>
    <d v="2012-01-01T00:00:00"/>
    <x v="254"/>
    <d v="1899-12-30T23:16:00"/>
    <d v="2012-01-02T00:00:00"/>
    <d v="1899-12-30T02:07:00"/>
    <n v="50"/>
    <n v="171"/>
    <s v="Ticket"/>
    <s v="Sunday"/>
    <s v="Night"/>
    <x v="14"/>
    <s v="02"/>
  </r>
  <r>
    <x v="0"/>
    <n v="8"/>
    <d v="2012-01-07T00:00:00"/>
    <x v="255"/>
    <d v="1899-12-30T09:01:00"/>
    <d v="2012-01-07T00:00:00"/>
    <d v="1899-12-30T10:45:00"/>
    <n v="50"/>
    <n v="104"/>
    <s v="Ticket"/>
    <s v="Saturday"/>
    <s v="Night"/>
    <x v="10"/>
    <s v="10"/>
  </r>
  <r>
    <x v="0"/>
    <n v="6"/>
    <d v="2012-01-07T00:00:00"/>
    <x v="255"/>
    <d v="1899-12-30T11:43:00"/>
    <d v="2012-01-07T00:00:00"/>
    <d v="1899-12-30T14:38:00"/>
    <n v="50"/>
    <n v="175"/>
    <s v="Ticket"/>
    <s v="Saturday"/>
    <s v="Morning"/>
    <x v="1"/>
    <s v="14"/>
  </r>
  <r>
    <x v="0"/>
    <n v="6"/>
    <d v="2012-01-07T00:00:00"/>
    <x v="255"/>
    <d v="1899-12-30T12:34:00"/>
    <d v="2012-01-07T00:00:00"/>
    <d v="1899-12-30T15:06:00"/>
    <n v="50"/>
    <n v="152"/>
    <s v="Ticket"/>
    <s v="Saturday"/>
    <s v="Morning"/>
    <x v="2"/>
    <s v="15"/>
  </r>
  <r>
    <x v="0"/>
    <n v="5"/>
    <d v="2012-01-07T00:00:00"/>
    <x v="255"/>
    <d v="1899-12-30T13:26:00"/>
    <d v="2012-01-07T00:00:00"/>
    <d v="1899-12-30T13:52:00"/>
    <n v="50"/>
    <n v="26"/>
    <s v="Ticket"/>
    <s v="Saturday"/>
    <s v="Morning"/>
    <x v="3"/>
    <s v="13"/>
  </r>
  <r>
    <x v="0"/>
    <n v="8"/>
    <d v="2012-01-07T00:00:00"/>
    <x v="255"/>
    <d v="1899-12-30T14:15:00"/>
    <d v="2012-01-07T00:00:00"/>
    <d v="1899-12-30T16:42:00"/>
    <n v="50"/>
    <n v="147"/>
    <s v="Ticket"/>
    <s v="Saturday"/>
    <s v="Afternoon"/>
    <x v="4"/>
    <s v="16"/>
  </r>
  <r>
    <x v="0"/>
    <n v="5"/>
    <d v="2012-01-07T00:00:00"/>
    <x v="255"/>
    <d v="1899-12-30T14:16:00"/>
    <d v="2012-01-07T00:00:00"/>
    <d v="1899-12-30T18:23:00"/>
    <n v="90"/>
    <n v="247"/>
    <s v="Ticket"/>
    <s v="Saturday"/>
    <s v="Afternoon"/>
    <x v="4"/>
    <s v="18"/>
  </r>
  <r>
    <x v="0"/>
    <n v="6"/>
    <d v="2012-01-07T00:00:00"/>
    <x v="255"/>
    <d v="1899-12-30T15:07:00"/>
    <d v="2012-01-07T00:00:00"/>
    <d v="1899-12-30T18:53:00"/>
    <n v="70"/>
    <n v="226"/>
    <s v="Ticket"/>
    <s v="Saturday"/>
    <s v="Afternoon"/>
    <x v="5"/>
    <s v="18"/>
  </r>
  <r>
    <x v="0"/>
    <n v="5"/>
    <d v="2012-01-07T00:00:00"/>
    <x v="255"/>
    <d v="1899-12-30T15:07:00"/>
    <d v="2012-01-07T00:00:00"/>
    <d v="1899-12-30T20:39:00"/>
    <n v="110"/>
    <n v="332"/>
    <s v="Ticket"/>
    <s v="Saturday"/>
    <s v="Afternoon"/>
    <x v="5"/>
    <s v="20"/>
  </r>
  <r>
    <x v="0"/>
    <n v="6"/>
    <d v="2012-01-07T00:00:00"/>
    <x v="255"/>
    <d v="1899-12-30T15:12:00"/>
    <d v="2012-01-07T00:00:00"/>
    <d v="1899-12-30T19:08:00"/>
    <n v="70"/>
    <n v="236"/>
    <s v="Ticket"/>
    <s v="Saturday"/>
    <s v="Afternoon"/>
    <x v="5"/>
    <s v="19"/>
  </r>
  <r>
    <x v="0"/>
    <n v="5"/>
    <d v="2012-01-07T00:00:00"/>
    <x v="255"/>
    <d v="1899-12-30T15:14:00"/>
    <d v="2012-01-07T00:00:00"/>
    <d v="1899-12-30T17:31:00"/>
    <n v="50"/>
    <n v="137"/>
    <s v="Ticket"/>
    <s v="Saturday"/>
    <s v="Afternoon"/>
    <x v="5"/>
    <s v="17"/>
  </r>
  <r>
    <x v="0"/>
    <n v="8"/>
    <d v="2012-01-07T00:00:00"/>
    <x v="255"/>
    <d v="1899-12-30T16:29:00"/>
    <d v="2012-01-07T00:00:00"/>
    <d v="1899-12-30T18:16:00"/>
    <n v="50"/>
    <n v="107"/>
    <s v="Ticket"/>
    <s v="Saturday"/>
    <s v="Afternoon"/>
    <x v="11"/>
    <s v="18"/>
  </r>
  <r>
    <x v="0"/>
    <n v="5"/>
    <d v="2012-01-07T00:00:00"/>
    <x v="255"/>
    <d v="1899-12-30T18:25:00"/>
    <d v="2012-01-07T00:00:00"/>
    <d v="1899-12-30T19:10:00"/>
    <n v="50"/>
    <n v="45"/>
    <s v="Ticket"/>
    <s v="Saturday"/>
    <s v="Evening"/>
    <x v="12"/>
    <s v="19"/>
  </r>
  <r>
    <x v="0"/>
    <n v="8"/>
    <d v="2012-01-07T00:00:00"/>
    <x v="255"/>
    <d v="1899-12-30T18:29:00"/>
    <d v="2012-01-07T00:00:00"/>
    <d v="1899-12-30T20:25:00"/>
    <n v="50"/>
    <n v="116"/>
    <s v="Ticket"/>
    <s v="Saturday"/>
    <s v="Evening"/>
    <x v="12"/>
    <s v="20"/>
  </r>
  <r>
    <x v="0"/>
    <n v="8"/>
    <d v="2012-01-07T00:00:00"/>
    <x v="255"/>
    <d v="1899-12-30T18:42:00"/>
    <d v="2012-01-07T00:00:00"/>
    <d v="1899-12-30T23:26:00"/>
    <n v="90"/>
    <n v="284"/>
    <s v="Ticket"/>
    <s v="Saturday"/>
    <s v="Evening"/>
    <x v="12"/>
    <s v="23"/>
  </r>
  <r>
    <x v="0"/>
    <n v="5"/>
    <d v="2012-01-07T00:00:00"/>
    <x v="255"/>
    <d v="1899-12-30T18:52:00"/>
    <d v="2012-01-07T00:00:00"/>
    <d v="1899-12-30T21:20:00"/>
    <n v="50"/>
    <n v="148"/>
    <s v="Ticket"/>
    <s v="Saturday"/>
    <s v="Evening"/>
    <x v="12"/>
    <s v="21"/>
  </r>
  <r>
    <x v="0"/>
    <n v="6"/>
    <d v="2012-01-07T00:00:00"/>
    <x v="255"/>
    <d v="1899-12-30T19:08:00"/>
    <d v="2012-01-07T00:00:00"/>
    <d v="1899-12-30T21:15:00"/>
    <n v="50"/>
    <n v="127"/>
    <s v="Ticket"/>
    <s v="Saturday"/>
    <s v="Evening"/>
    <x v="7"/>
    <s v="21"/>
  </r>
  <r>
    <x v="0"/>
    <n v="8"/>
    <d v="2012-01-07T00:00:00"/>
    <x v="255"/>
    <d v="1899-12-30T19:24:00"/>
    <d v="2012-01-07T00:00:00"/>
    <d v="1899-12-30T20:19:00"/>
    <n v="50"/>
    <n v="55"/>
    <s v="Ticket"/>
    <s v="Saturday"/>
    <s v="Evening"/>
    <x v="7"/>
    <s v="20"/>
  </r>
  <r>
    <x v="0"/>
    <n v="5"/>
    <d v="2012-01-07T00:00:00"/>
    <x v="255"/>
    <d v="1899-12-30T19:33:00"/>
    <d v="2012-01-07T00:00:00"/>
    <d v="1899-12-30T23:29:00"/>
    <n v="70"/>
    <n v="236"/>
    <s v="Ticket"/>
    <s v="Saturday"/>
    <s v="Evening"/>
    <x v="7"/>
    <s v="23"/>
  </r>
  <r>
    <x v="0"/>
    <n v="5"/>
    <d v="2012-01-07T00:00:00"/>
    <x v="255"/>
    <d v="1899-12-30T21:30:00"/>
    <d v="2012-01-08T00:00:00"/>
    <d v="1899-12-30T00:58:00"/>
    <n v="70"/>
    <n v="208"/>
    <s v="Ticket"/>
    <s v="Saturday"/>
    <s v="Evening"/>
    <x v="13"/>
    <s v="00"/>
  </r>
  <r>
    <x v="0"/>
    <n v="5"/>
    <d v="2012-01-07T00:00:00"/>
    <x v="255"/>
    <d v="1899-12-30T22:42:00"/>
    <d v="2012-01-08T00:00:00"/>
    <d v="1899-12-30T01:38:00"/>
    <n v="50"/>
    <n v="176"/>
    <s v="Ticket"/>
    <s v="Saturday"/>
    <s v="Night"/>
    <x v="9"/>
    <s v="01"/>
  </r>
  <r>
    <x v="0"/>
    <n v="8"/>
    <d v="2012-01-08T00:00:00"/>
    <x v="256"/>
    <d v="1899-12-30T11:54:00"/>
    <d v="2012-01-08T00:00:00"/>
    <d v="1899-12-30T16:09:00"/>
    <n v="90"/>
    <n v="255"/>
    <s v="Ticket"/>
    <s v="Sunday"/>
    <s v="Morning"/>
    <x v="1"/>
    <s v="16"/>
  </r>
  <r>
    <x v="0"/>
    <n v="5"/>
    <d v="2012-01-08T00:00:00"/>
    <x v="256"/>
    <d v="1899-12-30T12:11:00"/>
    <d v="2012-01-08T00:00:00"/>
    <d v="1899-12-30T15:19:00"/>
    <n v="70"/>
    <n v="188"/>
    <s v="Ticket"/>
    <s v="Sunday"/>
    <s v="Morning"/>
    <x v="2"/>
    <s v="15"/>
  </r>
  <r>
    <x v="0"/>
    <n v="5"/>
    <d v="2012-01-08T00:00:00"/>
    <x v="256"/>
    <d v="1899-12-30T12:19:00"/>
    <d v="2012-01-08T00:00:00"/>
    <d v="1899-12-30T16:20:00"/>
    <n v="90"/>
    <n v="241"/>
    <s v="Ticket"/>
    <s v="Sunday"/>
    <s v="Morning"/>
    <x v="2"/>
    <s v="16"/>
  </r>
  <r>
    <x v="0"/>
    <n v="5"/>
    <d v="2012-01-08T00:00:00"/>
    <x v="256"/>
    <d v="1899-12-30T12:30:00"/>
    <d v="2012-01-08T00:00:00"/>
    <d v="1899-12-30T17:45:00"/>
    <n v="110"/>
    <n v="315"/>
    <s v="Ticket"/>
    <s v="Sunday"/>
    <s v="Morning"/>
    <x v="2"/>
    <s v="17"/>
  </r>
  <r>
    <x v="0"/>
    <n v="6"/>
    <d v="2012-01-08T00:00:00"/>
    <x v="256"/>
    <d v="1899-12-30T12:52:00"/>
    <d v="2012-01-08T00:00:00"/>
    <d v="1899-12-30T15:08:00"/>
    <n v="50"/>
    <n v="136"/>
    <s v="Ticket"/>
    <s v="Sunday"/>
    <s v="Morning"/>
    <x v="2"/>
    <s v="15"/>
  </r>
  <r>
    <x v="0"/>
    <n v="6"/>
    <d v="2012-01-08T00:00:00"/>
    <x v="256"/>
    <d v="1899-12-30T13:06:00"/>
    <d v="2012-01-08T00:00:00"/>
    <d v="1899-12-30T16:33:00"/>
    <n v="70"/>
    <n v="207"/>
    <s v="Ticket"/>
    <s v="Sunday"/>
    <s v="Morning"/>
    <x v="3"/>
    <s v="16"/>
  </r>
  <r>
    <x v="0"/>
    <n v="6"/>
    <d v="2012-01-08T00:00:00"/>
    <x v="256"/>
    <d v="1899-12-30T14:00:00"/>
    <d v="2012-01-08T00:00:00"/>
    <d v="1899-12-30T16:48:00"/>
    <n v="50"/>
    <n v="168"/>
    <s v="Ticket"/>
    <s v="Sunday"/>
    <s v="Morning"/>
    <x v="4"/>
    <s v="16"/>
  </r>
  <r>
    <x v="0"/>
    <n v="5"/>
    <d v="2012-01-08T00:00:00"/>
    <x v="256"/>
    <d v="1899-12-30T14:02:00"/>
    <d v="2012-01-08T00:00:00"/>
    <d v="1899-12-30T16:09:00"/>
    <n v="50"/>
    <n v="127"/>
    <s v="Ticket"/>
    <s v="Sunday"/>
    <s v="Afternoon"/>
    <x v="4"/>
    <s v="16"/>
  </r>
  <r>
    <x v="0"/>
    <n v="6"/>
    <d v="2012-01-08T00:00:00"/>
    <x v="256"/>
    <d v="1899-12-30T14:07:00"/>
    <d v="2012-01-08T00:00:00"/>
    <d v="1899-12-30T16:48:00"/>
    <n v="50"/>
    <n v="161"/>
    <s v="Ticket"/>
    <s v="Sunday"/>
    <s v="Afternoon"/>
    <x v="4"/>
    <s v="16"/>
  </r>
  <r>
    <x v="0"/>
    <n v="5"/>
    <d v="2012-01-08T00:00:00"/>
    <x v="256"/>
    <d v="1899-12-30T14:24:00"/>
    <d v="2012-01-08T00:00:00"/>
    <d v="1899-12-30T17:34:00"/>
    <n v="70"/>
    <n v="190"/>
    <s v="Ticket"/>
    <s v="Sunday"/>
    <s v="Afternoon"/>
    <x v="4"/>
    <s v="17"/>
  </r>
  <r>
    <x v="0"/>
    <n v="8"/>
    <d v="2012-01-08T00:00:00"/>
    <x v="256"/>
    <d v="1899-12-30T14:52:00"/>
    <d v="2012-01-08T00:00:00"/>
    <d v="1899-12-30T17:35:00"/>
    <n v="50"/>
    <n v="163"/>
    <s v="Ticket"/>
    <s v="Sunday"/>
    <s v="Afternoon"/>
    <x v="4"/>
    <s v="17"/>
  </r>
  <r>
    <x v="0"/>
    <n v="6"/>
    <d v="2012-01-08T00:00:00"/>
    <x v="256"/>
    <d v="1899-12-30T15:22:00"/>
    <d v="2012-01-08T00:00:00"/>
    <d v="1899-12-30T17:07:00"/>
    <n v="0"/>
    <n v="105"/>
    <s v="Pass"/>
    <s v="Sunday"/>
    <s v="Afternoon"/>
    <x v="5"/>
    <s v="17"/>
  </r>
  <r>
    <x v="0"/>
    <n v="6"/>
    <d v="2012-01-08T00:00:00"/>
    <x v="256"/>
    <d v="1899-12-30T15:30:00"/>
    <d v="2012-01-08T00:00:00"/>
    <d v="1899-12-30T20:17:00"/>
    <n v="90"/>
    <n v="287"/>
    <s v="Ticket"/>
    <s v="Sunday"/>
    <s v="Afternoon"/>
    <x v="5"/>
    <s v="20"/>
  </r>
  <r>
    <x v="0"/>
    <n v="6"/>
    <d v="2012-01-08T00:00:00"/>
    <x v="256"/>
    <d v="1899-12-30T16:07:00"/>
    <d v="2012-01-08T00:00:00"/>
    <d v="1899-12-30T20:41:00"/>
    <n v="90"/>
    <n v="274"/>
    <s v="Manual"/>
    <s v="Sunday"/>
    <s v="Afternoon"/>
    <x v="11"/>
    <s v="20"/>
  </r>
  <r>
    <x v="0"/>
    <n v="8"/>
    <d v="2012-01-08T00:00:00"/>
    <x v="256"/>
    <d v="1899-12-30T16:09:00"/>
    <d v="2012-01-08T00:00:00"/>
    <d v="1899-12-30T18:00:00"/>
    <n v="50"/>
    <n v="111"/>
    <s v="Ticket"/>
    <s v="Sunday"/>
    <s v="Afternoon"/>
    <x v="11"/>
    <s v="18"/>
  </r>
  <r>
    <x v="0"/>
    <n v="6"/>
    <d v="2012-01-08T00:00:00"/>
    <x v="256"/>
    <d v="1899-12-30T16:52:00"/>
    <d v="2012-01-08T00:00:00"/>
    <d v="1899-12-30T20:44:00"/>
    <n v="70"/>
    <n v="232"/>
    <s v="Ticket"/>
    <s v="Sunday"/>
    <s v="Afternoon"/>
    <x v="11"/>
    <s v="20"/>
  </r>
  <r>
    <x v="0"/>
    <n v="5"/>
    <d v="2012-01-08T00:00:00"/>
    <x v="256"/>
    <d v="1899-12-30T16:53:00"/>
    <d v="2012-01-08T00:00:00"/>
    <d v="1899-12-30T18:45:00"/>
    <n v="50"/>
    <n v="112"/>
    <s v="Ticket"/>
    <s v="Sunday"/>
    <s v="Afternoon"/>
    <x v="11"/>
    <s v="18"/>
  </r>
  <r>
    <x v="0"/>
    <n v="8"/>
    <d v="2012-01-08T00:00:00"/>
    <x v="256"/>
    <d v="1899-12-30T17:14:00"/>
    <d v="2012-01-08T00:00:00"/>
    <d v="1899-12-30T19:26:00"/>
    <n v="50"/>
    <n v="132"/>
    <s v="Ticket"/>
    <s v="Sunday"/>
    <s v="Afternoon"/>
    <x v="6"/>
    <s v="19"/>
  </r>
  <r>
    <x v="0"/>
    <n v="5"/>
    <d v="2012-01-08T00:00:00"/>
    <x v="256"/>
    <d v="1899-12-30T17:18:00"/>
    <d v="2012-01-08T00:00:00"/>
    <d v="1899-12-30T19:35:00"/>
    <n v="50"/>
    <n v="137"/>
    <s v="Ticket"/>
    <s v="Sunday"/>
    <s v="Afternoon"/>
    <x v="6"/>
    <s v="19"/>
  </r>
  <r>
    <x v="0"/>
    <n v="5"/>
    <d v="2012-01-08T00:00:00"/>
    <x v="256"/>
    <d v="1899-12-30T18:46:00"/>
    <d v="2012-01-08T00:00:00"/>
    <d v="1899-12-30T19:38:00"/>
    <n v="50"/>
    <n v="52"/>
    <s v="Ticket"/>
    <s v="Sunday"/>
    <s v="Evening"/>
    <x v="12"/>
    <s v="19"/>
  </r>
  <r>
    <x v="0"/>
    <n v="8"/>
    <d v="2012-01-08T00:00:00"/>
    <x v="256"/>
    <d v="1899-12-30T19:07:00"/>
    <d v="2012-01-08T00:00:00"/>
    <d v="1899-12-30T20:29:00"/>
    <n v="50"/>
    <n v="82"/>
    <s v="Ticket"/>
    <s v="Sunday"/>
    <s v="Evening"/>
    <x v="7"/>
    <s v="20"/>
  </r>
  <r>
    <x v="0"/>
    <n v="6"/>
    <d v="2012-01-08T00:00:00"/>
    <x v="256"/>
    <d v="1899-12-30T19:58:00"/>
    <d v="2012-01-08T00:00:00"/>
    <d v="1899-12-30T21:07:00"/>
    <n v="50"/>
    <n v="69"/>
    <s v="Ticket"/>
    <s v="Sunday"/>
    <s v="Evening"/>
    <x v="7"/>
    <s v="21"/>
  </r>
  <r>
    <x v="0"/>
    <n v="8"/>
    <d v="2012-01-08T00:00:00"/>
    <x v="256"/>
    <d v="1899-12-30T20:21:00"/>
    <d v="2012-01-08T00:00:00"/>
    <d v="1899-12-30T22:28:00"/>
    <n v="50"/>
    <n v="127"/>
    <s v="Ticket"/>
    <s v="Sunday"/>
    <s v="Evening"/>
    <x v="8"/>
    <s v="22"/>
  </r>
  <r>
    <x v="0"/>
    <n v="5"/>
    <d v="2012-01-08T00:00:00"/>
    <x v="256"/>
    <d v="1899-12-30T20:41:00"/>
    <d v="2012-01-08T00:00:00"/>
    <d v="1899-12-30T23:27:00"/>
    <n v="50"/>
    <n v="166"/>
    <s v="Ticket"/>
    <s v="Sunday"/>
    <s v="Evening"/>
    <x v="8"/>
    <s v="23"/>
  </r>
  <r>
    <x v="0"/>
    <n v="5"/>
    <d v="2012-01-14T00:00:00"/>
    <x v="257"/>
    <d v="1899-12-30T08:04:00"/>
    <d v="2012-01-14T00:00:00"/>
    <d v="1899-12-30T09:21:00"/>
    <n v="50"/>
    <n v="77"/>
    <s v="Ticket"/>
    <s v="Saturday"/>
    <s v="Night"/>
    <x v="16"/>
    <s v="09"/>
  </r>
  <r>
    <x v="0"/>
    <n v="5"/>
    <d v="2012-01-14T00:00:00"/>
    <x v="257"/>
    <d v="1899-12-30T08:58:00"/>
    <d v="2012-01-14T00:00:00"/>
    <d v="1899-12-30T10:03:00"/>
    <n v="50"/>
    <n v="65"/>
    <s v="Ticket"/>
    <s v="Saturday"/>
    <s v="Night"/>
    <x v="16"/>
    <s v="10"/>
  </r>
  <r>
    <x v="0"/>
    <n v="6"/>
    <d v="2012-01-14T00:00:00"/>
    <x v="257"/>
    <d v="1899-12-30T17:45:00"/>
    <d v="2012-01-14T00:00:00"/>
    <d v="1899-12-30T21:37:00"/>
    <n v="70"/>
    <n v="232"/>
    <s v="Ticket"/>
    <s v="Saturday"/>
    <s v="Afternoon"/>
    <x v="6"/>
    <s v="21"/>
  </r>
  <r>
    <x v="0"/>
    <n v="5"/>
    <d v="2012-01-14T00:00:00"/>
    <x v="257"/>
    <d v="1899-12-30T18:06:00"/>
    <d v="2012-01-14T00:00:00"/>
    <d v="1899-12-30T21:26:00"/>
    <n v="70"/>
    <n v="200"/>
    <s v="Ticket"/>
    <s v="Saturday"/>
    <s v="Evening"/>
    <x v="12"/>
    <s v="21"/>
  </r>
  <r>
    <x v="0"/>
    <n v="5"/>
    <d v="2012-01-14T00:00:00"/>
    <x v="257"/>
    <d v="1899-12-30T20:04:00"/>
    <d v="2012-01-14T00:00:00"/>
    <d v="1899-12-30T21:51:00"/>
    <n v="50"/>
    <n v="107"/>
    <s v="Ticket"/>
    <s v="Saturday"/>
    <s v="Evening"/>
    <x v="8"/>
    <s v="21"/>
  </r>
  <r>
    <x v="0"/>
    <n v="8"/>
    <d v="2012-01-14T00:00:00"/>
    <x v="257"/>
    <d v="1899-12-30T20:41:00"/>
    <d v="2012-01-14T00:00:00"/>
    <d v="1899-12-30T21:59:00"/>
    <n v="50"/>
    <n v="78"/>
    <s v="Ticket"/>
    <s v="Saturday"/>
    <s v="Evening"/>
    <x v="8"/>
    <s v="21"/>
  </r>
  <r>
    <x v="0"/>
    <n v="8"/>
    <d v="2012-01-14T00:00:00"/>
    <x v="257"/>
    <d v="1899-12-30T20:43:00"/>
    <d v="2012-01-14T00:00:00"/>
    <d v="1899-12-30T23:02:00"/>
    <n v="50"/>
    <n v="139"/>
    <s v="Ticket"/>
    <s v="Saturday"/>
    <s v="Evening"/>
    <x v="8"/>
    <s v="23"/>
  </r>
  <r>
    <x v="0"/>
    <n v="5"/>
    <d v="2012-01-14T00:00:00"/>
    <x v="257"/>
    <d v="1899-12-30T20:52:00"/>
    <d v="2012-01-14T00:00:00"/>
    <d v="1899-12-30T23:25:00"/>
    <n v="50"/>
    <n v="153"/>
    <s v="Ticket"/>
    <s v="Saturday"/>
    <s v="Evening"/>
    <x v="8"/>
    <s v="23"/>
  </r>
  <r>
    <x v="0"/>
    <n v="5"/>
    <d v="2012-01-14T00:00:00"/>
    <x v="257"/>
    <d v="1899-12-30T22:43:00"/>
    <d v="2012-01-15T00:00:00"/>
    <d v="1899-12-30T00:56:00"/>
    <n v="50"/>
    <n v="133"/>
    <s v="Ticket"/>
    <s v="Saturday"/>
    <s v="Night"/>
    <x v="9"/>
    <s v="00"/>
  </r>
  <r>
    <x v="0"/>
    <n v="5"/>
    <d v="2012-01-14T00:00:00"/>
    <x v="257"/>
    <d v="1899-12-30T23:00:00"/>
    <d v="2012-01-15T00:00:00"/>
    <d v="1899-12-30T00:51:00"/>
    <n v="50"/>
    <n v="111"/>
    <s v="Ticket"/>
    <s v="Saturday"/>
    <s v="Night"/>
    <x v="14"/>
    <s v="00"/>
  </r>
  <r>
    <x v="0"/>
    <n v="5"/>
    <d v="2012-01-15T00:00:00"/>
    <x v="258"/>
    <d v="1899-12-30T10:32:00"/>
    <d v="2012-01-15T00:00:00"/>
    <d v="1899-12-30T11:23:00"/>
    <n v="50"/>
    <n v="51"/>
    <s v="Ticket"/>
    <s v="Sunday"/>
    <s v="Morning"/>
    <x v="0"/>
    <s v="11"/>
  </r>
  <r>
    <x v="0"/>
    <n v="5"/>
    <d v="2012-01-15T00:00:00"/>
    <x v="258"/>
    <d v="1899-12-30T12:31:00"/>
    <d v="2012-01-15T00:00:00"/>
    <d v="1899-12-30T15:40:00"/>
    <n v="70"/>
    <n v="189"/>
    <s v="Ticket"/>
    <s v="Sunday"/>
    <s v="Morning"/>
    <x v="2"/>
    <s v="15"/>
  </r>
  <r>
    <x v="0"/>
    <n v="5"/>
    <d v="2012-01-15T00:00:00"/>
    <x v="258"/>
    <d v="1899-12-30T13:33:00"/>
    <d v="2012-01-15T00:00:00"/>
    <d v="1899-12-30T17:32:00"/>
    <n v="70"/>
    <n v="239"/>
    <s v="Ticket"/>
    <s v="Sunday"/>
    <s v="Morning"/>
    <x v="3"/>
    <s v="17"/>
  </r>
  <r>
    <x v="0"/>
    <n v="6"/>
    <d v="2012-01-15T00:00:00"/>
    <x v="258"/>
    <d v="1899-12-30T13:48:00"/>
    <d v="2012-01-15T00:00:00"/>
    <d v="1899-12-30T14:21:00"/>
    <n v="50"/>
    <n v="33"/>
    <s v="Ticket"/>
    <s v="Sunday"/>
    <s v="Morning"/>
    <x v="3"/>
    <s v="14"/>
  </r>
  <r>
    <x v="0"/>
    <n v="5"/>
    <d v="2012-01-15T00:00:00"/>
    <x v="258"/>
    <d v="1899-12-30T14:23:00"/>
    <d v="2012-01-15T00:00:00"/>
    <d v="1899-12-30T16:19:00"/>
    <n v="50"/>
    <n v="116"/>
    <s v="Ticket"/>
    <s v="Sunday"/>
    <s v="Afternoon"/>
    <x v="4"/>
    <s v="16"/>
  </r>
  <r>
    <x v="0"/>
    <n v="8"/>
    <d v="2012-01-15T00:00:00"/>
    <x v="258"/>
    <d v="1899-12-30T15:14:00"/>
    <d v="2012-01-15T00:00:00"/>
    <d v="1899-12-30T16:18:00"/>
    <n v="50"/>
    <n v="64"/>
    <s v="Ticket"/>
    <s v="Sunday"/>
    <s v="Afternoon"/>
    <x v="5"/>
    <s v="16"/>
  </r>
  <r>
    <x v="0"/>
    <n v="6"/>
    <d v="2012-01-15T00:00:00"/>
    <x v="258"/>
    <d v="1899-12-30T16:50:00"/>
    <d v="2012-01-15T00:00:00"/>
    <d v="1899-12-30T17:59:00"/>
    <n v="50"/>
    <n v="69"/>
    <s v="Ticket"/>
    <s v="Sunday"/>
    <s v="Afternoon"/>
    <x v="11"/>
    <s v="17"/>
  </r>
  <r>
    <x v="0"/>
    <n v="8"/>
    <d v="2012-01-15T00:00:00"/>
    <x v="258"/>
    <d v="1899-12-30T16:56:00"/>
    <d v="2012-01-15T00:00:00"/>
    <d v="1899-12-30T19:33:00"/>
    <n v="50"/>
    <n v="157"/>
    <s v="Ticket"/>
    <s v="Sunday"/>
    <s v="Afternoon"/>
    <x v="11"/>
    <s v="19"/>
  </r>
  <r>
    <x v="0"/>
    <n v="5"/>
    <d v="2012-01-15T00:00:00"/>
    <x v="258"/>
    <d v="1899-12-30T16:57:00"/>
    <d v="2012-01-15T00:00:00"/>
    <d v="1899-12-30T19:37:00"/>
    <n v="50"/>
    <n v="160"/>
    <s v="Ticket"/>
    <s v="Sunday"/>
    <s v="Afternoon"/>
    <x v="11"/>
    <s v="19"/>
  </r>
  <r>
    <x v="0"/>
    <n v="5"/>
    <d v="2012-01-15T00:00:00"/>
    <x v="258"/>
    <d v="1899-12-30T17:51:00"/>
    <d v="2012-01-15T00:00:00"/>
    <d v="1899-12-30T20:09:00"/>
    <n v="50"/>
    <n v="138"/>
    <s v="Ticket"/>
    <s v="Sunday"/>
    <s v="Afternoon"/>
    <x v="6"/>
    <s v="20"/>
  </r>
  <r>
    <x v="0"/>
    <n v="5"/>
    <d v="2012-01-15T00:00:00"/>
    <x v="258"/>
    <d v="1899-12-30T18:15:00"/>
    <d v="2012-01-15T00:00:00"/>
    <d v="1899-12-30T19:07:00"/>
    <n v="50"/>
    <n v="52"/>
    <s v="Ticket"/>
    <s v="Sunday"/>
    <s v="Evening"/>
    <x v="12"/>
    <s v="19"/>
  </r>
  <r>
    <x v="0"/>
    <n v="6"/>
    <d v="2012-01-15T00:00:00"/>
    <x v="258"/>
    <d v="1899-12-30T18:31:00"/>
    <d v="2012-01-15T00:00:00"/>
    <d v="1899-12-30T19:45:00"/>
    <n v="50"/>
    <n v="74"/>
    <s v="Ticket"/>
    <s v="Sunday"/>
    <s v="Evening"/>
    <x v="12"/>
    <s v="19"/>
  </r>
  <r>
    <x v="0"/>
    <n v="8"/>
    <d v="2012-01-15T00:00:00"/>
    <x v="258"/>
    <d v="1899-12-30T18:44:00"/>
    <d v="2012-01-15T00:00:00"/>
    <d v="1899-12-30T20:58:00"/>
    <n v="50"/>
    <n v="134"/>
    <s v="Ticket"/>
    <s v="Sunday"/>
    <s v="Evening"/>
    <x v="12"/>
    <s v="20"/>
  </r>
  <r>
    <x v="0"/>
    <n v="8"/>
    <d v="2012-01-15T00:00:00"/>
    <x v="258"/>
    <d v="1899-12-30T19:02:00"/>
    <d v="2012-01-15T00:00:00"/>
    <d v="1899-12-30T21:39:00"/>
    <n v="50"/>
    <n v="157"/>
    <s v="Ticket"/>
    <s v="Sunday"/>
    <s v="Evening"/>
    <x v="7"/>
    <s v="21"/>
  </r>
  <r>
    <x v="0"/>
    <n v="8"/>
    <d v="2012-01-15T00:00:00"/>
    <x v="258"/>
    <d v="1899-12-30T20:13:00"/>
    <d v="2012-01-15T00:00:00"/>
    <d v="1899-12-30T23:19:00"/>
    <n v="70"/>
    <n v="186"/>
    <s v="Ticket"/>
    <s v="Sunday"/>
    <s v="Evening"/>
    <x v="8"/>
    <s v="23"/>
  </r>
  <r>
    <x v="0"/>
    <n v="5"/>
    <d v="2012-01-15T00:00:00"/>
    <x v="258"/>
    <d v="1899-12-30T21:19:00"/>
    <d v="2012-01-15T00:00:00"/>
    <d v="1899-12-30T23:32:00"/>
    <n v="50"/>
    <n v="133"/>
    <s v="Ticket"/>
    <s v="Sunday"/>
    <s v="Evening"/>
    <x v="13"/>
    <s v="23"/>
  </r>
  <r>
    <x v="0"/>
    <n v="8"/>
    <d v="2012-01-15T00:00:00"/>
    <x v="258"/>
    <d v="1899-12-30T21:28:00"/>
    <d v="2012-01-15T00:00:00"/>
    <d v="1899-12-30T23:15:00"/>
    <n v="50"/>
    <n v="107"/>
    <s v="Ticket"/>
    <s v="Sunday"/>
    <s v="Evening"/>
    <x v="13"/>
    <s v="23"/>
  </r>
  <r>
    <x v="0"/>
    <n v="8"/>
    <d v="2012-01-21T00:00:00"/>
    <x v="259"/>
    <d v="1899-12-30T14:55:00"/>
    <d v="2012-01-21T00:00:00"/>
    <d v="1899-12-30T21:05:00"/>
    <n v="130"/>
    <n v="370"/>
    <s v="Ticket"/>
    <s v="Saturday"/>
    <s v="Afternoon"/>
    <x v="4"/>
    <s v="21"/>
  </r>
  <r>
    <x v="0"/>
    <n v="5"/>
    <d v="2012-01-21T00:00:00"/>
    <x v="259"/>
    <d v="1899-12-30T17:13:00"/>
    <d v="2012-01-21T00:00:00"/>
    <d v="1899-12-30T19:22:00"/>
    <n v="50"/>
    <n v="129"/>
    <s v="Ticket"/>
    <s v="Saturday"/>
    <s v="Afternoon"/>
    <x v="6"/>
    <s v="19"/>
  </r>
  <r>
    <x v="0"/>
    <n v="5"/>
    <d v="2012-01-21T00:00:00"/>
    <x v="259"/>
    <d v="1899-12-30T18:00:00"/>
    <d v="2012-01-21T00:00:00"/>
    <d v="1899-12-30T20:34:00"/>
    <n v="50"/>
    <n v="154"/>
    <s v="Ticket"/>
    <s v="Saturday"/>
    <s v="Afternoon"/>
    <x v="12"/>
    <s v="20"/>
  </r>
  <r>
    <x v="0"/>
    <n v="8"/>
    <d v="2012-01-21T00:00:00"/>
    <x v="259"/>
    <d v="1899-12-30T18:01:00"/>
    <d v="2012-01-21T00:00:00"/>
    <d v="1899-12-30T22:42:00"/>
    <n v="90"/>
    <n v="281"/>
    <s v="Ticket"/>
    <s v="Saturday"/>
    <s v="Evening"/>
    <x v="12"/>
    <s v="22"/>
  </r>
  <r>
    <x v="0"/>
    <n v="5"/>
    <d v="2012-01-21T00:00:00"/>
    <x v="259"/>
    <d v="1899-12-30T18:16:00"/>
    <d v="2012-01-21T00:00:00"/>
    <d v="1899-12-30T19:21:00"/>
    <n v="50"/>
    <n v="65"/>
    <s v="Ticket"/>
    <s v="Saturday"/>
    <s v="Evening"/>
    <x v="12"/>
    <s v="19"/>
  </r>
  <r>
    <x v="0"/>
    <n v="8"/>
    <d v="2012-01-21T00:00:00"/>
    <x v="259"/>
    <d v="1899-12-30T19:20:00"/>
    <d v="2012-01-21T00:00:00"/>
    <d v="1899-12-30T21:34:00"/>
    <n v="50"/>
    <n v="134"/>
    <s v="Ticket"/>
    <s v="Saturday"/>
    <s v="Evening"/>
    <x v="7"/>
    <s v="21"/>
  </r>
  <r>
    <x v="0"/>
    <n v="6"/>
    <d v="2012-01-21T00:00:00"/>
    <x v="259"/>
    <d v="1899-12-30T20:12:00"/>
    <d v="2012-01-21T00:00:00"/>
    <d v="1899-12-30T22:53:00"/>
    <n v="50"/>
    <n v="161"/>
    <s v="Ticket"/>
    <s v="Saturday"/>
    <s v="Evening"/>
    <x v="8"/>
    <s v="22"/>
  </r>
  <r>
    <x v="0"/>
    <n v="8"/>
    <d v="2012-01-21T00:00:00"/>
    <x v="259"/>
    <d v="1899-12-30T20:17:00"/>
    <d v="2012-01-21T00:00:00"/>
    <d v="1899-12-30T23:08:00"/>
    <n v="50"/>
    <n v="171"/>
    <s v="Ticket"/>
    <s v="Saturday"/>
    <s v="Evening"/>
    <x v="8"/>
    <s v="23"/>
  </r>
  <r>
    <x v="0"/>
    <n v="5"/>
    <d v="2012-01-21T00:00:00"/>
    <x v="259"/>
    <d v="1899-12-30T20:22:00"/>
    <d v="2012-01-21T00:00:00"/>
    <d v="1899-12-30T23:50:00"/>
    <n v="70"/>
    <n v="208"/>
    <s v="Ticket"/>
    <s v="Saturday"/>
    <s v="Evening"/>
    <x v="8"/>
    <s v="23"/>
  </r>
  <r>
    <x v="0"/>
    <n v="6"/>
    <d v="2012-01-21T00:00:00"/>
    <x v="259"/>
    <d v="1899-12-30T20:52:00"/>
    <d v="2012-01-22T00:00:00"/>
    <d v="1899-12-30T00:11:00"/>
    <n v="70"/>
    <n v="199"/>
    <s v="Ticket"/>
    <s v="Saturday"/>
    <s v="Evening"/>
    <x v="8"/>
    <s v="00"/>
  </r>
  <r>
    <x v="0"/>
    <n v="8"/>
    <d v="2012-01-21T00:00:00"/>
    <x v="259"/>
    <d v="1899-12-30T21:04:00"/>
    <d v="2012-01-22T00:00:00"/>
    <d v="1899-12-30T00:34:00"/>
    <n v="70"/>
    <n v="210"/>
    <s v="Ticket"/>
    <s v="Saturday"/>
    <s v="Evening"/>
    <x v="13"/>
    <s v="00"/>
  </r>
  <r>
    <x v="0"/>
    <n v="6"/>
    <d v="2012-01-21T00:00:00"/>
    <x v="259"/>
    <d v="1899-12-30T21:13:00"/>
    <d v="2012-01-21T00:00:00"/>
    <d v="1899-12-30T23:27:00"/>
    <n v="50"/>
    <n v="134"/>
    <s v="Ticket"/>
    <s v="Saturday"/>
    <s v="Evening"/>
    <x v="13"/>
    <s v="23"/>
  </r>
  <r>
    <x v="0"/>
    <n v="5"/>
    <d v="2012-01-21T00:00:00"/>
    <x v="259"/>
    <d v="1899-12-30T21:15:00"/>
    <d v="2012-01-21T00:00:00"/>
    <d v="1899-12-30T23:51:00"/>
    <n v="50"/>
    <n v="156"/>
    <s v="Ticket"/>
    <s v="Saturday"/>
    <s v="Evening"/>
    <x v="13"/>
    <s v="23"/>
  </r>
  <r>
    <x v="0"/>
    <n v="5"/>
    <d v="2012-01-21T00:00:00"/>
    <x v="259"/>
    <d v="1899-12-30T21:44:00"/>
    <d v="2012-01-21T00:00:00"/>
    <d v="1899-12-30T23:03:00"/>
    <n v="50"/>
    <n v="79"/>
    <s v="Ticket"/>
    <s v="Saturday"/>
    <s v="Evening"/>
    <x v="13"/>
    <s v="23"/>
  </r>
  <r>
    <x v="0"/>
    <n v="6"/>
    <d v="2012-01-21T00:00:00"/>
    <x v="259"/>
    <d v="1899-12-30T21:54:00"/>
    <d v="2012-01-21T00:00:00"/>
    <d v="1899-12-30T23:02:00"/>
    <n v="50"/>
    <n v="68"/>
    <s v="Ticket"/>
    <s v="Saturday"/>
    <s v="Evening"/>
    <x v="13"/>
    <s v="23"/>
  </r>
  <r>
    <x v="0"/>
    <n v="5"/>
    <d v="2012-01-21T00:00:00"/>
    <x v="259"/>
    <d v="1899-12-30T22:12:00"/>
    <d v="2012-01-22T00:00:00"/>
    <d v="1899-12-30T01:44:00"/>
    <n v="70"/>
    <n v="212"/>
    <s v="Ticket"/>
    <s v="Saturday"/>
    <s v="Night"/>
    <x v="9"/>
    <s v="01"/>
  </r>
  <r>
    <x v="0"/>
    <n v="6"/>
    <d v="2012-01-22T00:00:00"/>
    <x v="260"/>
    <d v="1899-12-30T15:03:00"/>
    <d v="2012-01-22T00:00:00"/>
    <d v="1899-12-30T22:20:00"/>
    <n v="150"/>
    <n v="437"/>
    <s v="Ticket"/>
    <s v="Sunday"/>
    <s v="Afternoon"/>
    <x v="5"/>
    <s v="22"/>
  </r>
  <r>
    <x v="0"/>
    <n v="6"/>
    <d v="2012-01-22T00:00:00"/>
    <x v="260"/>
    <d v="1899-12-30T15:06:00"/>
    <d v="2012-01-22T00:00:00"/>
    <d v="1899-12-30T18:13:00"/>
    <n v="70"/>
    <n v="187"/>
    <s v="Ticket"/>
    <s v="Sunday"/>
    <s v="Afternoon"/>
    <x v="5"/>
    <s v="18"/>
  </r>
  <r>
    <x v="0"/>
    <n v="5"/>
    <d v="2012-01-22T00:00:00"/>
    <x v="260"/>
    <d v="1899-12-30T16:27:00"/>
    <d v="2012-01-22T00:00:00"/>
    <d v="1899-12-30T20:13:00"/>
    <n v="70"/>
    <n v="226"/>
    <s v="Ticket"/>
    <s v="Sunday"/>
    <s v="Afternoon"/>
    <x v="11"/>
    <s v="20"/>
  </r>
  <r>
    <x v="0"/>
    <n v="5"/>
    <d v="2012-01-22T00:00:00"/>
    <x v="260"/>
    <d v="1899-12-30T16:34:00"/>
    <d v="2012-01-22T00:00:00"/>
    <d v="1899-12-30T20:05:00"/>
    <n v="70"/>
    <n v="211"/>
    <s v="Ticket"/>
    <s v="Sunday"/>
    <s v="Afternoon"/>
    <x v="11"/>
    <s v="20"/>
  </r>
  <r>
    <x v="0"/>
    <n v="6"/>
    <d v="2012-01-22T00:00:00"/>
    <x v="260"/>
    <d v="1899-12-30T16:46:00"/>
    <d v="2012-01-22T00:00:00"/>
    <d v="1899-12-30T22:17:00"/>
    <n v="110"/>
    <n v="331"/>
    <s v="Ticket"/>
    <s v="Sunday"/>
    <s v="Afternoon"/>
    <x v="11"/>
    <s v="22"/>
  </r>
  <r>
    <x v="0"/>
    <n v="8"/>
    <d v="2012-01-22T00:00:00"/>
    <x v="260"/>
    <d v="1899-12-30T18:49:00"/>
    <d v="2012-01-22T00:00:00"/>
    <d v="1899-12-30T21:18:00"/>
    <n v="50"/>
    <n v="149"/>
    <s v="Ticket"/>
    <s v="Sunday"/>
    <s v="Evening"/>
    <x v="12"/>
    <s v="21"/>
  </r>
  <r>
    <x v="0"/>
    <n v="8"/>
    <d v="2012-01-22T00:00:00"/>
    <x v="260"/>
    <d v="1899-12-30T18:51:00"/>
    <d v="2012-01-22T00:00:00"/>
    <d v="1899-12-30T22:35:00"/>
    <n v="70"/>
    <n v="224"/>
    <s v="Ticket"/>
    <s v="Sunday"/>
    <s v="Evening"/>
    <x v="12"/>
    <s v="22"/>
  </r>
  <r>
    <x v="0"/>
    <n v="5"/>
    <d v="2012-01-22T00:00:00"/>
    <x v="260"/>
    <d v="1899-12-30T19:24:00"/>
    <d v="2012-01-22T00:00:00"/>
    <d v="1899-12-30T20:33:00"/>
    <n v="50"/>
    <n v="69"/>
    <s v="Ticket"/>
    <s v="Sunday"/>
    <s v="Evening"/>
    <x v="7"/>
    <s v="20"/>
  </r>
  <r>
    <x v="0"/>
    <n v="6"/>
    <d v="2012-01-22T00:00:00"/>
    <x v="260"/>
    <d v="1899-12-30T19:57:00"/>
    <d v="2012-01-22T00:00:00"/>
    <d v="1899-12-30T23:15:00"/>
    <n v="70"/>
    <n v="198"/>
    <s v="Ticket"/>
    <s v="Sunday"/>
    <s v="Evening"/>
    <x v="7"/>
    <s v="23"/>
  </r>
  <r>
    <x v="0"/>
    <n v="5"/>
    <d v="2012-01-22T00:00:00"/>
    <x v="260"/>
    <d v="1899-12-30T21:17:00"/>
    <d v="2012-01-23T00:00:00"/>
    <d v="1899-12-30T01:15:00"/>
    <n v="70"/>
    <n v="238"/>
    <s v="Ticket"/>
    <s v="Sunday"/>
    <s v="Evening"/>
    <x v="13"/>
    <s v="01"/>
  </r>
  <r>
    <x v="0"/>
    <n v="5"/>
    <d v="2012-01-28T00:00:00"/>
    <x v="261"/>
    <d v="1899-12-30T11:51:00"/>
    <d v="2012-01-28T00:00:00"/>
    <d v="1899-12-30T13:27:00"/>
    <n v="50"/>
    <n v="96"/>
    <s v="Ticket"/>
    <s v="Saturday"/>
    <s v="Morning"/>
    <x v="1"/>
    <s v="13"/>
  </r>
  <r>
    <x v="0"/>
    <n v="5"/>
    <d v="2012-01-28T00:00:00"/>
    <x v="261"/>
    <d v="1899-12-30T12:42:00"/>
    <d v="2012-01-28T00:00:00"/>
    <d v="1899-12-30T16:31:00"/>
    <n v="70"/>
    <n v="229"/>
    <s v="Ticket"/>
    <s v="Saturday"/>
    <s v="Morning"/>
    <x v="2"/>
    <s v="16"/>
  </r>
  <r>
    <x v="0"/>
    <n v="5"/>
    <d v="2012-01-28T00:00:00"/>
    <x v="261"/>
    <d v="1899-12-30T13:16:00"/>
    <d v="2012-01-28T00:00:00"/>
    <d v="1899-12-30T15:27:00"/>
    <n v="50"/>
    <n v="131"/>
    <s v="Ticket"/>
    <s v="Saturday"/>
    <s v="Morning"/>
    <x v="3"/>
    <s v="15"/>
  </r>
  <r>
    <x v="0"/>
    <n v="5"/>
    <d v="2012-01-28T00:00:00"/>
    <x v="261"/>
    <d v="1899-12-30T13:57:00"/>
    <d v="2012-01-28T00:00:00"/>
    <d v="1899-12-30T20:00:00"/>
    <n v="130"/>
    <n v="363"/>
    <s v="Ticket"/>
    <s v="Saturday"/>
    <s v="Morning"/>
    <x v="3"/>
    <s v="20"/>
  </r>
  <r>
    <x v="0"/>
    <n v="8"/>
    <d v="2012-01-28T00:00:00"/>
    <x v="261"/>
    <d v="1899-12-30T15:04:00"/>
    <d v="2012-01-28T00:00:00"/>
    <d v="1899-12-30T19:57:00"/>
    <n v="90"/>
    <n v="293"/>
    <s v="Ticket"/>
    <s v="Saturday"/>
    <s v="Afternoon"/>
    <x v="5"/>
    <s v="19"/>
  </r>
  <r>
    <x v="0"/>
    <n v="5"/>
    <d v="2012-01-28T00:00:00"/>
    <x v="261"/>
    <d v="1899-12-30T15:20:00"/>
    <d v="2012-01-28T00:00:00"/>
    <d v="1899-12-30T19:12:00"/>
    <n v="70"/>
    <n v="232"/>
    <s v="Ticket"/>
    <s v="Saturday"/>
    <s v="Afternoon"/>
    <x v="5"/>
    <s v="19"/>
  </r>
  <r>
    <x v="0"/>
    <n v="8"/>
    <d v="2012-01-28T00:00:00"/>
    <x v="261"/>
    <d v="1899-12-30T15:21:00"/>
    <d v="2012-01-28T00:00:00"/>
    <d v="1899-12-30T20:58:00"/>
    <n v="110"/>
    <n v="337"/>
    <s v="Ticket"/>
    <s v="Saturday"/>
    <s v="Afternoon"/>
    <x v="5"/>
    <s v="20"/>
  </r>
  <r>
    <x v="0"/>
    <n v="5"/>
    <d v="2012-01-28T00:00:00"/>
    <x v="261"/>
    <d v="1899-12-30T15:43:00"/>
    <d v="2012-01-28T00:00:00"/>
    <d v="1899-12-30T17:12:00"/>
    <n v="50"/>
    <n v="89"/>
    <s v="Ticket"/>
    <s v="Saturday"/>
    <s v="Afternoon"/>
    <x v="5"/>
    <s v="17"/>
  </r>
  <r>
    <x v="0"/>
    <n v="5"/>
    <d v="2012-01-28T00:00:00"/>
    <x v="261"/>
    <d v="1899-12-30T16:47:00"/>
    <d v="2012-01-28T00:00:00"/>
    <d v="1899-12-30T20:51:00"/>
    <n v="90"/>
    <n v="244"/>
    <s v="Ticket"/>
    <s v="Saturday"/>
    <s v="Afternoon"/>
    <x v="11"/>
    <s v="20"/>
  </r>
  <r>
    <x v="0"/>
    <n v="5"/>
    <d v="2012-01-28T00:00:00"/>
    <x v="261"/>
    <d v="1899-12-30T17:07:00"/>
    <d v="2012-01-28T00:00:00"/>
    <d v="1899-12-30T20:03:00"/>
    <n v="50"/>
    <n v="176"/>
    <s v="Ticket"/>
    <s v="Saturday"/>
    <s v="Afternoon"/>
    <x v="6"/>
    <s v="20"/>
  </r>
  <r>
    <x v="0"/>
    <n v="5"/>
    <d v="2012-01-28T00:00:00"/>
    <x v="261"/>
    <d v="1899-12-30T17:58:00"/>
    <d v="2012-01-29T00:00:00"/>
    <d v="1899-12-30T00:54:00"/>
    <n v="130"/>
    <n v="416"/>
    <s v="Ticket"/>
    <s v="Saturday"/>
    <s v="Afternoon"/>
    <x v="6"/>
    <s v="00"/>
  </r>
  <r>
    <x v="0"/>
    <n v="5"/>
    <d v="2012-01-28T00:00:00"/>
    <x v="261"/>
    <d v="1899-12-30T21:45:00"/>
    <d v="2012-01-28T00:00:00"/>
    <d v="1899-12-30T22:14:00"/>
    <n v="50"/>
    <n v="29"/>
    <s v="Ticket"/>
    <s v="Saturday"/>
    <s v="Evening"/>
    <x v="13"/>
    <s v="22"/>
  </r>
  <r>
    <x v="0"/>
    <n v="5"/>
    <d v="2012-01-28T00:00:00"/>
    <x v="261"/>
    <d v="1899-12-30T22:02:00"/>
    <d v="2012-01-29T00:00:00"/>
    <d v="1899-12-30T01:03:00"/>
    <n v="70"/>
    <n v="181"/>
    <s v="Ticket"/>
    <s v="Saturday"/>
    <s v="Night"/>
    <x v="9"/>
    <s v="01"/>
  </r>
  <r>
    <x v="0"/>
    <n v="5"/>
    <d v="2012-01-28T00:00:00"/>
    <x v="261"/>
    <d v="1899-12-30T22:27:00"/>
    <d v="2012-01-29T00:00:00"/>
    <d v="1899-12-30T01:25:00"/>
    <n v="50"/>
    <n v="178"/>
    <s v="Ticket"/>
    <s v="Saturday"/>
    <s v="Night"/>
    <x v="9"/>
    <s v="01"/>
  </r>
  <r>
    <x v="0"/>
    <n v="5"/>
    <d v="2012-01-29T00:00:00"/>
    <x v="262"/>
    <d v="1899-12-30T11:23:00"/>
    <d v="2012-01-29T00:00:00"/>
    <d v="1899-12-30T11:55:00"/>
    <n v="0"/>
    <n v="32"/>
    <s v="Pass"/>
    <s v="Sunday"/>
    <s v="Morning"/>
    <x v="1"/>
    <s v="11"/>
  </r>
  <r>
    <x v="0"/>
    <n v="5"/>
    <d v="2012-01-29T00:00:00"/>
    <x v="262"/>
    <d v="1899-12-30T11:34:00"/>
    <d v="2012-01-29T00:00:00"/>
    <d v="1899-12-30T13:46:00"/>
    <n v="50"/>
    <n v="132"/>
    <s v="Ticket"/>
    <s v="Sunday"/>
    <s v="Morning"/>
    <x v="1"/>
    <s v="13"/>
  </r>
  <r>
    <x v="0"/>
    <n v="8"/>
    <d v="2012-01-29T00:00:00"/>
    <x v="262"/>
    <d v="1899-12-30T12:28:00"/>
    <d v="2012-01-29T00:00:00"/>
    <d v="1899-12-30T16:41:00"/>
    <n v="90"/>
    <n v="253"/>
    <s v="Ticket"/>
    <s v="Sunday"/>
    <s v="Morning"/>
    <x v="2"/>
    <s v="16"/>
  </r>
  <r>
    <x v="0"/>
    <n v="5"/>
    <d v="2012-01-29T00:00:00"/>
    <x v="262"/>
    <d v="1899-12-30T13:43:00"/>
    <d v="2012-01-29T00:00:00"/>
    <d v="1899-12-30T15:36:00"/>
    <n v="50"/>
    <n v="113"/>
    <s v="Ticket"/>
    <s v="Sunday"/>
    <s v="Morning"/>
    <x v="3"/>
    <s v="15"/>
  </r>
  <r>
    <x v="0"/>
    <n v="8"/>
    <d v="2012-01-29T00:00:00"/>
    <x v="262"/>
    <d v="1899-12-30T13:49:00"/>
    <d v="2012-01-29T00:00:00"/>
    <d v="1899-12-30T17:01:00"/>
    <n v="70"/>
    <n v="192"/>
    <s v="Ticket"/>
    <s v="Sunday"/>
    <s v="Morning"/>
    <x v="3"/>
    <s v="17"/>
  </r>
  <r>
    <x v="0"/>
    <n v="5"/>
    <d v="2012-01-29T00:00:00"/>
    <x v="262"/>
    <d v="1899-12-30T14:04:00"/>
    <d v="2012-01-29T00:00:00"/>
    <d v="1899-12-30T17:23:00"/>
    <n v="70"/>
    <n v="199"/>
    <s v="Ticket"/>
    <s v="Sunday"/>
    <s v="Afternoon"/>
    <x v="4"/>
    <s v="17"/>
  </r>
  <r>
    <x v="0"/>
    <n v="8"/>
    <d v="2012-01-29T00:00:00"/>
    <x v="262"/>
    <d v="1899-12-30T14:33:00"/>
    <d v="2012-01-29T00:00:00"/>
    <d v="1899-12-30T18:28:00"/>
    <n v="70"/>
    <n v="235"/>
    <s v="Ticket"/>
    <s v="Sunday"/>
    <s v="Afternoon"/>
    <x v="4"/>
    <s v="18"/>
  </r>
  <r>
    <x v="0"/>
    <n v="8"/>
    <d v="2012-01-29T00:00:00"/>
    <x v="262"/>
    <d v="1899-12-30T14:47:00"/>
    <d v="2012-01-29T00:00:00"/>
    <d v="1899-12-30T17:33:00"/>
    <n v="50"/>
    <n v="166"/>
    <s v="Ticket"/>
    <s v="Sunday"/>
    <s v="Afternoon"/>
    <x v="4"/>
    <s v="17"/>
  </r>
  <r>
    <x v="0"/>
    <n v="5"/>
    <d v="2012-01-29T00:00:00"/>
    <x v="262"/>
    <d v="1899-12-30T15:05:00"/>
    <d v="2012-01-29T00:00:00"/>
    <d v="1899-12-30T17:54:00"/>
    <n v="50"/>
    <n v="169"/>
    <s v="Ticket"/>
    <s v="Sunday"/>
    <s v="Afternoon"/>
    <x v="5"/>
    <s v="17"/>
  </r>
  <r>
    <x v="0"/>
    <n v="8"/>
    <d v="2012-01-29T00:00:00"/>
    <x v="262"/>
    <d v="1899-12-30T15:06:00"/>
    <d v="2012-01-29T00:00:00"/>
    <d v="1899-12-30T19:19:00"/>
    <n v="90"/>
    <n v="253"/>
    <s v="Ticket"/>
    <s v="Sunday"/>
    <s v="Afternoon"/>
    <x v="5"/>
    <s v="19"/>
  </r>
  <r>
    <x v="0"/>
    <n v="5"/>
    <d v="2012-01-29T00:00:00"/>
    <x v="262"/>
    <d v="1899-12-30T15:18:00"/>
    <d v="2012-01-29T00:00:00"/>
    <d v="1899-12-30T18:56:00"/>
    <n v="70"/>
    <n v="218"/>
    <s v="Ticket"/>
    <s v="Sunday"/>
    <s v="Afternoon"/>
    <x v="5"/>
    <s v="18"/>
  </r>
  <r>
    <x v="0"/>
    <n v="8"/>
    <d v="2012-01-29T00:00:00"/>
    <x v="262"/>
    <d v="1899-12-30T15:31:00"/>
    <d v="2012-01-29T00:00:00"/>
    <d v="1899-12-30T16:42:00"/>
    <n v="50"/>
    <n v="71"/>
    <s v="Ticket"/>
    <s v="Sunday"/>
    <s v="Afternoon"/>
    <x v="5"/>
    <s v="16"/>
  </r>
  <r>
    <x v="0"/>
    <n v="5"/>
    <d v="2012-01-29T00:00:00"/>
    <x v="262"/>
    <d v="1899-12-30T15:38:00"/>
    <d v="2012-01-29T00:00:00"/>
    <d v="1899-12-30T20:37:00"/>
    <n v="90"/>
    <n v="299"/>
    <s v="Ticket"/>
    <s v="Sunday"/>
    <s v="Afternoon"/>
    <x v="5"/>
    <s v="20"/>
  </r>
  <r>
    <x v="0"/>
    <n v="8"/>
    <d v="2012-01-29T00:00:00"/>
    <x v="262"/>
    <d v="1899-12-30T15:52:00"/>
    <d v="2012-01-29T00:00:00"/>
    <d v="1899-12-30T17:07:00"/>
    <n v="50"/>
    <n v="75"/>
    <s v="Ticket"/>
    <s v="Sunday"/>
    <s v="Afternoon"/>
    <x v="5"/>
    <s v="17"/>
  </r>
  <r>
    <x v="0"/>
    <n v="5"/>
    <d v="2012-01-29T00:00:00"/>
    <x v="262"/>
    <d v="1899-12-30T16:48:00"/>
    <d v="2012-01-29T00:00:00"/>
    <d v="1899-12-30T18:32:00"/>
    <n v="50"/>
    <n v="104"/>
    <s v="Ticket"/>
    <s v="Sunday"/>
    <s v="Afternoon"/>
    <x v="11"/>
    <s v="18"/>
  </r>
  <r>
    <x v="0"/>
    <n v="8"/>
    <d v="2012-01-29T00:00:00"/>
    <x v="262"/>
    <d v="1899-12-30T16:57:00"/>
    <d v="2012-01-29T00:00:00"/>
    <d v="1899-12-30T21:02:00"/>
    <n v="90"/>
    <n v="245"/>
    <s v="Ticket"/>
    <s v="Sunday"/>
    <s v="Afternoon"/>
    <x v="11"/>
    <s v="21"/>
  </r>
  <r>
    <x v="0"/>
    <n v="5"/>
    <d v="2012-01-29T00:00:00"/>
    <x v="262"/>
    <d v="1899-12-30T18:49:00"/>
    <d v="2012-01-29T00:00:00"/>
    <d v="1899-12-30T22:28:00"/>
    <n v="70"/>
    <n v="219"/>
    <s v="Ticket"/>
    <s v="Sunday"/>
    <s v="Evening"/>
    <x v="12"/>
    <s v="22"/>
  </r>
  <r>
    <x v="0"/>
    <n v="8"/>
    <d v="2012-01-29T00:00:00"/>
    <x v="262"/>
    <d v="1899-12-30T18:56:00"/>
    <d v="2012-01-29T00:00:00"/>
    <d v="1899-12-30T21:17:00"/>
    <n v="50"/>
    <n v="141"/>
    <s v="Ticket"/>
    <s v="Sunday"/>
    <s v="Evening"/>
    <x v="12"/>
    <s v="21"/>
  </r>
  <r>
    <x v="0"/>
    <n v="5"/>
    <d v="2012-01-29T00:00:00"/>
    <x v="262"/>
    <d v="1899-12-30T20:37:00"/>
    <d v="2012-01-29T00:00:00"/>
    <d v="1899-12-30T22:37:00"/>
    <n v="50"/>
    <n v="120"/>
    <s v="Ticket"/>
    <s v="Sunday"/>
    <s v="Evening"/>
    <x v="8"/>
    <s v="22"/>
  </r>
  <r>
    <x v="0"/>
    <n v="5"/>
    <d v="2012-01-29T00:00:00"/>
    <x v="262"/>
    <d v="1899-12-30T20:47:00"/>
    <d v="2012-01-29T00:00:00"/>
    <d v="1899-12-30T22:39:00"/>
    <n v="50"/>
    <n v="112"/>
    <s v="Ticket"/>
    <s v="Sunday"/>
    <s v="Evening"/>
    <x v="8"/>
    <s v="22"/>
  </r>
  <r>
    <x v="0"/>
    <n v="5"/>
    <d v="2012-01-29T00:00:00"/>
    <x v="262"/>
    <d v="1899-12-30T21:39:00"/>
    <d v="2012-01-30T00:00:00"/>
    <d v="1899-12-30T01:22:00"/>
    <n v="70"/>
    <n v="223"/>
    <s v="Ticket"/>
    <s v="Sunday"/>
    <s v="Evening"/>
    <x v="13"/>
    <s v="01"/>
  </r>
  <r>
    <x v="0"/>
    <n v="5"/>
    <d v="2012-02-04T00:00:00"/>
    <x v="263"/>
    <d v="1899-12-30T11:16:00"/>
    <d v="2012-02-04T00:00:00"/>
    <d v="1899-12-30T13:03:00"/>
    <n v="50"/>
    <n v="107"/>
    <s v="Ticket"/>
    <s v="Saturday"/>
    <s v="Morning"/>
    <x v="1"/>
    <s v="13"/>
  </r>
  <r>
    <x v="0"/>
    <n v="5"/>
    <d v="2012-02-04T00:00:00"/>
    <x v="263"/>
    <d v="1899-12-30T11:56:00"/>
    <d v="2012-02-04T00:00:00"/>
    <d v="1899-12-30T12:51:00"/>
    <n v="50"/>
    <n v="55"/>
    <s v="Ticket"/>
    <s v="Saturday"/>
    <s v="Morning"/>
    <x v="1"/>
    <s v="12"/>
  </r>
  <r>
    <x v="0"/>
    <n v="5"/>
    <d v="2012-02-04T00:00:00"/>
    <x v="263"/>
    <d v="1899-12-30T12:08:00"/>
    <d v="2012-02-04T00:00:00"/>
    <d v="1899-12-30T17:44:00"/>
    <n v="110"/>
    <n v="336"/>
    <s v="Ticket"/>
    <s v="Saturday"/>
    <s v="Morning"/>
    <x v="2"/>
    <s v="17"/>
  </r>
  <r>
    <x v="0"/>
    <n v="8"/>
    <d v="2012-02-04T00:00:00"/>
    <x v="263"/>
    <d v="1899-12-30T13:07:00"/>
    <d v="2012-02-04T00:00:00"/>
    <d v="1899-12-30T16:55:00"/>
    <n v="70"/>
    <n v="228"/>
    <s v="Ticket"/>
    <s v="Saturday"/>
    <s v="Morning"/>
    <x v="3"/>
    <s v="16"/>
  </r>
  <r>
    <x v="0"/>
    <n v="8"/>
    <d v="2012-02-04T00:00:00"/>
    <x v="263"/>
    <d v="1899-12-30T13:17:00"/>
    <d v="2012-02-04T00:00:00"/>
    <d v="1899-12-30T15:48:00"/>
    <n v="300"/>
    <n v="151"/>
    <s v="Ticket"/>
    <s v="Saturday"/>
    <s v="Morning"/>
    <x v="3"/>
    <s v="15"/>
  </r>
  <r>
    <x v="0"/>
    <n v="8"/>
    <d v="2012-02-04T00:00:00"/>
    <x v="263"/>
    <d v="1899-12-30T13:58:00"/>
    <d v="2012-02-04T00:00:00"/>
    <d v="1899-12-30T15:00:00"/>
    <n v="50"/>
    <n v="62"/>
    <s v="Ticket"/>
    <s v="Saturday"/>
    <s v="Morning"/>
    <x v="3"/>
    <s v="15"/>
  </r>
  <r>
    <x v="0"/>
    <n v="8"/>
    <d v="2012-02-04T00:00:00"/>
    <x v="263"/>
    <d v="1899-12-30T14:16:00"/>
    <d v="2012-02-04T00:00:00"/>
    <d v="1899-12-30T17:37:00"/>
    <n v="70"/>
    <n v="201"/>
    <s v="Ticket"/>
    <s v="Saturday"/>
    <s v="Afternoon"/>
    <x v="4"/>
    <s v="17"/>
  </r>
  <r>
    <x v="0"/>
    <n v="5"/>
    <d v="2012-02-04T00:00:00"/>
    <x v="263"/>
    <d v="1899-12-30T14:59:00"/>
    <d v="2012-02-04T00:00:00"/>
    <d v="1899-12-30T15:42:00"/>
    <n v="50"/>
    <n v="43"/>
    <s v="Ticket"/>
    <s v="Saturday"/>
    <s v="Afternoon"/>
    <x v="4"/>
    <s v="15"/>
  </r>
  <r>
    <x v="0"/>
    <n v="5"/>
    <d v="2012-02-04T00:00:00"/>
    <x v="263"/>
    <d v="1899-12-30T15:40:00"/>
    <d v="2012-02-04T00:00:00"/>
    <d v="1899-12-30T17:22:00"/>
    <n v="50"/>
    <n v="102"/>
    <s v="Ticket"/>
    <s v="Saturday"/>
    <s v="Afternoon"/>
    <x v="5"/>
    <s v="17"/>
  </r>
  <r>
    <x v="0"/>
    <n v="5"/>
    <d v="2012-02-04T00:00:00"/>
    <x v="263"/>
    <d v="1899-12-30T16:20:00"/>
    <d v="2012-02-04T00:00:00"/>
    <d v="1899-12-30T21:35:00"/>
    <n v="110"/>
    <n v="315"/>
    <s v="Ticket"/>
    <s v="Saturday"/>
    <s v="Afternoon"/>
    <x v="11"/>
    <s v="21"/>
  </r>
  <r>
    <x v="0"/>
    <n v="8"/>
    <d v="2012-02-04T00:00:00"/>
    <x v="263"/>
    <d v="1899-12-30T16:25:00"/>
    <d v="2012-02-04T00:00:00"/>
    <d v="1899-12-30T18:16:00"/>
    <n v="50"/>
    <n v="111"/>
    <s v="Ticket"/>
    <s v="Saturday"/>
    <s v="Afternoon"/>
    <x v="11"/>
    <s v="18"/>
  </r>
  <r>
    <x v="0"/>
    <n v="8"/>
    <d v="2012-02-04T00:00:00"/>
    <x v="263"/>
    <d v="1899-12-30T18:19:00"/>
    <d v="2012-02-04T00:00:00"/>
    <d v="1899-12-30T18:53:00"/>
    <n v="0"/>
    <n v="34"/>
    <s v="Pass"/>
    <s v="Saturday"/>
    <s v="Evening"/>
    <x v="12"/>
    <s v="18"/>
  </r>
  <r>
    <x v="0"/>
    <n v="5"/>
    <d v="2012-02-04T00:00:00"/>
    <x v="263"/>
    <d v="1899-12-30T20:49:00"/>
    <d v="2012-02-05T00:00:00"/>
    <d v="1899-12-30T00:34:00"/>
    <n v="70"/>
    <n v="225"/>
    <s v="Ticket"/>
    <s v="Saturday"/>
    <s v="Evening"/>
    <x v="8"/>
    <s v="00"/>
  </r>
  <r>
    <x v="0"/>
    <n v="5"/>
    <d v="2012-02-05T00:00:00"/>
    <x v="264"/>
    <d v="1899-12-30T07:59:00"/>
    <d v="2012-02-05T00:00:00"/>
    <d v="1899-12-30T09:31:00"/>
    <n v="50"/>
    <n v="92"/>
    <s v="Ticket"/>
    <s v="Sunday"/>
    <s v="Night"/>
    <x v="17"/>
    <s v="09"/>
  </r>
  <r>
    <x v="0"/>
    <n v="5"/>
    <d v="2012-02-05T00:00:00"/>
    <x v="264"/>
    <d v="1899-12-30T09:14:00"/>
    <d v="2012-02-05T00:00:00"/>
    <d v="1899-12-30T10:40:00"/>
    <n v="50"/>
    <n v="86"/>
    <s v="Ticket"/>
    <s v="Sunday"/>
    <s v="Night"/>
    <x v="10"/>
    <s v="10"/>
  </r>
  <r>
    <x v="0"/>
    <n v="5"/>
    <d v="2012-02-05T00:00:00"/>
    <x v="264"/>
    <d v="1899-12-30T13:31:00"/>
    <d v="2012-02-05T00:00:00"/>
    <d v="1899-12-30T17:07:00"/>
    <n v="70"/>
    <n v="216"/>
    <s v="Ticket"/>
    <s v="Sunday"/>
    <s v="Morning"/>
    <x v="3"/>
    <s v="17"/>
  </r>
  <r>
    <x v="0"/>
    <n v="5"/>
    <d v="2012-02-05T00:00:00"/>
    <x v="264"/>
    <d v="1899-12-30T13:32:00"/>
    <d v="2012-02-05T00:00:00"/>
    <d v="1899-12-30T14:02:00"/>
    <n v="50"/>
    <n v="30"/>
    <s v="Ticket"/>
    <s v="Sunday"/>
    <s v="Morning"/>
    <x v="3"/>
    <s v="14"/>
  </r>
  <r>
    <x v="0"/>
    <n v="5"/>
    <d v="2012-02-05T00:00:00"/>
    <x v="264"/>
    <d v="1899-12-30T13:51:00"/>
    <d v="2012-02-05T00:00:00"/>
    <d v="1899-12-30T15:40:00"/>
    <n v="50"/>
    <n v="109"/>
    <s v="Ticket"/>
    <s v="Sunday"/>
    <s v="Morning"/>
    <x v="3"/>
    <s v="15"/>
  </r>
  <r>
    <x v="0"/>
    <n v="5"/>
    <d v="2012-02-05T00:00:00"/>
    <x v="264"/>
    <d v="1899-12-30T14:42:00"/>
    <d v="2012-02-05T00:00:00"/>
    <d v="1899-12-30T20:01:00"/>
    <n v="110"/>
    <n v="319"/>
    <s v="Ticket"/>
    <s v="Sunday"/>
    <s v="Afternoon"/>
    <x v="4"/>
    <s v="20"/>
  </r>
  <r>
    <x v="0"/>
    <n v="8"/>
    <d v="2012-02-05T00:00:00"/>
    <x v="264"/>
    <d v="1899-12-30T15:14:00"/>
    <d v="2012-02-05T00:00:00"/>
    <d v="1899-12-30T18:08:00"/>
    <n v="50"/>
    <n v="174"/>
    <s v="Ticket"/>
    <s v="Sunday"/>
    <s v="Afternoon"/>
    <x v="5"/>
    <s v="18"/>
  </r>
  <r>
    <x v="0"/>
    <n v="8"/>
    <d v="2012-02-05T00:00:00"/>
    <x v="264"/>
    <d v="1899-12-30T15:31:00"/>
    <d v="2012-02-05T00:00:00"/>
    <d v="1899-12-30T18:04:00"/>
    <n v="50"/>
    <n v="153"/>
    <s v="Ticket"/>
    <s v="Sunday"/>
    <s v="Afternoon"/>
    <x v="5"/>
    <s v="18"/>
  </r>
  <r>
    <x v="0"/>
    <n v="5"/>
    <d v="2012-02-05T00:00:00"/>
    <x v="264"/>
    <d v="1899-12-30T16:02:00"/>
    <d v="2012-02-05T00:00:00"/>
    <d v="1899-12-30T19:14:00"/>
    <n v="70"/>
    <n v="192"/>
    <s v="Ticket"/>
    <s v="Sunday"/>
    <s v="Afternoon"/>
    <x v="11"/>
    <s v="19"/>
  </r>
  <r>
    <x v="0"/>
    <n v="5"/>
    <d v="2012-02-05T00:00:00"/>
    <x v="264"/>
    <d v="1899-12-30T16:23:00"/>
    <d v="2012-02-05T00:00:00"/>
    <d v="1899-12-30T17:29:00"/>
    <n v="50"/>
    <n v="66"/>
    <s v="Ticket"/>
    <s v="Sunday"/>
    <s v="Afternoon"/>
    <x v="11"/>
    <s v="17"/>
  </r>
  <r>
    <x v="0"/>
    <n v="5"/>
    <d v="2012-02-05T00:00:00"/>
    <x v="264"/>
    <d v="1899-12-30T16:33:00"/>
    <d v="2012-02-05T00:00:00"/>
    <d v="1899-12-30T18:43:00"/>
    <n v="50"/>
    <n v="130"/>
    <s v="Ticket"/>
    <s v="Sunday"/>
    <s v="Afternoon"/>
    <x v="11"/>
    <s v="18"/>
  </r>
  <r>
    <x v="0"/>
    <n v="8"/>
    <d v="2012-02-05T00:00:00"/>
    <x v="264"/>
    <d v="1899-12-30T16:34:00"/>
    <d v="2012-02-05T00:00:00"/>
    <d v="1899-12-30T17:46:00"/>
    <n v="50"/>
    <n v="72"/>
    <s v="Ticket"/>
    <s v="Sunday"/>
    <s v="Afternoon"/>
    <x v="11"/>
    <s v="17"/>
  </r>
  <r>
    <x v="0"/>
    <n v="5"/>
    <d v="2012-02-05T00:00:00"/>
    <x v="264"/>
    <d v="1899-12-30T16:38:00"/>
    <d v="2012-02-05T00:00:00"/>
    <d v="1899-12-30T17:17:00"/>
    <n v="50"/>
    <n v="39"/>
    <s v="Ticket"/>
    <s v="Sunday"/>
    <s v="Afternoon"/>
    <x v="11"/>
    <s v="17"/>
  </r>
  <r>
    <x v="0"/>
    <n v="8"/>
    <d v="2012-02-05T00:00:00"/>
    <x v="264"/>
    <d v="1899-12-30T16:58:00"/>
    <d v="2012-02-05T00:00:00"/>
    <d v="1899-12-30T18:27:00"/>
    <n v="50"/>
    <n v="89"/>
    <s v="Ticket"/>
    <s v="Sunday"/>
    <s v="Afternoon"/>
    <x v="11"/>
    <s v="18"/>
  </r>
  <r>
    <x v="0"/>
    <n v="5"/>
    <d v="2012-02-05T00:00:00"/>
    <x v="264"/>
    <d v="1899-12-30T17:19:00"/>
    <d v="2012-02-05T00:00:00"/>
    <d v="1899-12-30T22:13:00"/>
    <n v="90"/>
    <n v="294"/>
    <s v="Ticket"/>
    <s v="Sunday"/>
    <s v="Afternoon"/>
    <x v="6"/>
    <s v="22"/>
  </r>
  <r>
    <x v="0"/>
    <n v="5"/>
    <d v="2012-02-05T00:00:00"/>
    <x v="264"/>
    <d v="1899-12-30T17:29:00"/>
    <d v="2012-02-05T00:00:00"/>
    <d v="1899-12-30T20:40:00"/>
    <n v="70"/>
    <n v="191"/>
    <s v="Ticket"/>
    <s v="Sunday"/>
    <s v="Afternoon"/>
    <x v="6"/>
    <s v="20"/>
  </r>
  <r>
    <x v="0"/>
    <n v="8"/>
    <d v="2012-02-05T00:00:00"/>
    <x v="264"/>
    <d v="1899-12-30T18:17:00"/>
    <d v="2012-02-05T00:00:00"/>
    <d v="1899-12-30T20:19:00"/>
    <n v="50"/>
    <n v="122"/>
    <s v="Ticket"/>
    <s v="Sunday"/>
    <s v="Evening"/>
    <x v="12"/>
    <s v="20"/>
  </r>
  <r>
    <x v="0"/>
    <n v="8"/>
    <d v="2012-02-05T00:00:00"/>
    <x v="264"/>
    <d v="1899-12-30T18:20:00"/>
    <d v="2012-02-05T00:00:00"/>
    <d v="1899-12-30T19:58:00"/>
    <n v="50"/>
    <n v="98"/>
    <s v="Ticket"/>
    <s v="Sunday"/>
    <s v="Evening"/>
    <x v="12"/>
    <s v="19"/>
  </r>
  <r>
    <x v="0"/>
    <n v="8"/>
    <d v="2012-02-05T00:00:00"/>
    <x v="264"/>
    <d v="1899-12-30T20:23:00"/>
    <d v="2012-02-05T00:00:00"/>
    <d v="1899-12-30T22:31:00"/>
    <n v="50"/>
    <n v="128"/>
    <s v="Ticket"/>
    <s v="Sunday"/>
    <s v="Evening"/>
    <x v="8"/>
    <s v="22"/>
  </r>
  <r>
    <x v="0"/>
    <n v="5"/>
    <d v="2012-02-05T00:00:00"/>
    <x v="264"/>
    <d v="1899-12-30T20:51:00"/>
    <d v="2012-02-05T00:00:00"/>
    <d v="1899-12-30T23:05:00"/>
    <n v="50"/>
    <n v="134"/>
    <s v="Ticket"/>
    <s v="Sunday"/>
    <s v="Evening"/>
    <x v="8"/>
    <s v="23"/>
  </r>
  <r>
    <x v="0"/>
    <n v="5"/>
    <d v="2012-02-05T00:00:00"/>
    <x v="264"/>
    <d v="1899-12-30T21:12:00"/>
    <d v="2012-02-05T00:00:00"/>
    <d v="1899-12-30T22:13:00"/>
    <n v="50"/>
    <n v="61"/>
    <s v="Ticket"/>
    <s v="Sunday"/>
    <s v="Evening"/>
    <x v="13"/>
    <s v="22"/>
  </r>
  <r>
    <x v="0"/>
    <n v="5"/>
    <d v="2012-02-05T00:00:00"/>
    <x v="264"/>
    <d v="1899-12-30T21:34:00"/>
    <d v="2012-02-05T00:00:00"/>
    <d v="1899-12-30T22:45:00"/>
    <n v="50"/>
    <n v="71"/>
    <s v="Ticket"/>
    <s v="Sunday"/>
    <s v="Evening"/>
    <x v="13"/>
    <s v="22"/>
  </r>
  <r>
    <x v="0"/>
    <n v="5"/>
    <d v="2012-02-11T00:00:00"/>
    <x v="265"/>
    <d v="1899-12-30T10:22:00"/>
    <d v="2012-02-11T00:00:00"/>
    <d v="1899-12-30T12:27:00"/>
    <n v="50"/>
    <n v="125"/>
    <s v="Ticket"/>
    <s v="Saturday"/>
    <s v="Morning"/>
    <x v="0"/>
    <s v="12"/>
  </r>
  <r>
    <x v="0"/>
    <n v="5"/>
    <d v="2012-02-11T00:00:00"/>
    <x v="265"/>
    <d v="1899-12-30T12:14:00"/>
    <d v="2012-02-11T00:00:00"/>
    <d v="1899-12-30T13:37:00"/>
    <n v="50"/>
    <n v="83"/>
    <s v="Ticket"/>
    <s v="Saturday"/>
    <s v="Morning"/>
    <x v="2"/>
    <s v="13"/>
  </r>
  <r>
    <x v="0"/>
    <n v="8"/>
    <d v="2012-02-11T00:00:00"/>
    <x v="265"/>
    <d v="1899-12-30T12:53:00"/>
    <d v="2012-02-11T00:00:00"/>
    <d v="1899-12-30T16:57:00"/>
    <n v="90"/>
    <n v="244"/>
    <s v="Ticket"/>
    <s v="Saturday"/>
    <s v="Morning"/>
    <x v="2"/>
    <s v="16"/>
  </r>
  <r>
    <x v="0"/>
    <n v="5"/>
    <d v="2012-02-11T00:00:00"/>
    <x v="265"/>
    <d v="1899-12-30T13:58:00"/>
    <d v="2012-02-11T00:00:00"/>
    <d v="1899-12-30T14:41:00"/>
    <n v="50"/>
    <n v="43"/>
    <s v="Ticket"/>
    <s v="Saturday"/>
    <s v="Morning"/>
    <x v="3"/>
    <s v="14"/>
  </r>
  <r>
    <x v="0"/>
    <n v="5"/>
    <d v="2012-02-11T00:00:00"/>
    <x v="265"/>
    <d v="1899-12-30T14:01:00"/>
    <d v="2012-02-11T00:00:00"/>
    <d v="1899-12-30T15:09:00"/>
    <n v="50"/>
    <n v="68"/>
    <s v="Ticket"/>
    <s v="Saturday"/>
    <s v="Afternoon"/>
    <x v="4"/>
    <s v="15"/>
  </r>
  <r>
    <x v="0"/>
    <n v="8"/>
    <d v="2012-02-11T00:00:00"/>
    <x v="265"/>
    <d v="1899-12-30T16:14:00"/>
    <d v="2012-02-11T00:00:00"/>
    <d v="1899-12-30T19:03:00"/>
    <n v="50"/>
    <n v="169"/>
    <s v="Ticket"/>
    <s v="Saturday"/>
    <s v="Afternoon"/>
    <x v="11"/>
    <s v="19"/>
  </r>
  <r>
    <x v="0"/>
    <n v="8"/>
    <d v="2012-02-11T00:00:00"/>
    <x v="265"/>
    <d v="1899-12-30T16:46:00"/>
    <d v="2012-02-11T00:00:00"/>
    <d v="1899-12-30T18:45:00"/>
    <n v="50"/>
    <n v="119"/>
    <s v="Ticket"/>
    <s v="Saturday"/>
    <s v="Afternoon"/>
    <x v="11"/>
    <s v="18"/>
  </r>
  <r>
    <x v="0"/>
    <n v="8"/>
    <d v="2012-02-11T00:00:00"/>
    <x v="265"/>
    <d v="1899-12-30T17:32:00"/>
    <d v="2012-02-11T00:00:00"/>
    <d v="1899-12-30T21:59:00"/>
    <n v="90"/>
    <n v="267"/>
    <s v="Ticket"/>
    <s v="Saturday"/>
    <s v="Afternoon"/>
    <x v="6"/>
    <s v="21"/>
  </r>
  <r>
    <x v="0"/>
    <n v="5"/>
    <d v="2012-02-11T00:00:00"/>
    <x v="265"/>
    <d v="1899-12-30T18:05:00"/>
    <d v="2012-02-11T00:00:00"/>
    <d v="1899-12-30T21:16:00"/>
    <n v="70"/>
    <n v="191"/>
    <s v="Ticket"/>
    <s v="Saturday"/>
    <s v="Evening"/>
    <x v="12"/>
    <s v="21"/>
  </r>
  <r>
    <x v="0"/>
    <n v="5"/>
    <d v="2012-02-11T00:00:00"/>
    <x v="265"/>
    <d v="1899-12-30T18:32:00"/>
    <d v="2012-02-11T00:00:00"/>
    <d v="1899-12-30T21:52:00"/>
    <n v="70"/>
    <n v="200"/>
    <s v="Ticket"/>
    <s v="Saturday"/>
    <s v="Evening"/>
    <x v="12"/>
    <s v="21"/>
  </r>
  <r>
    <x v="0"/>
    <n v="5"/>
    <d v="2012-02-11T00:00:00"/>
    <x v="265"/>
    <d v="1899-12-30T18:55:00"/>
    <d v="2012-02-11T00:00:00"/>
    <d v="1899-12-30T20:47:00"/>
    <n v="50"/>
    <n v="112"/>
    <s v="Ticket"/>
    <s v="Saturday"/>
    <s v="Evening"/>
    <x v="12"/>
    <s v="20"/>
  </r>
  <r>
    <x v="0"/>
    <n v="5"/>
    <d v="2012-02-11T00:00:00"/>
    <x v="265"/>
    <d v="1899-12-30T21:11:00"/>
    <d v="2012-02-11T00:00:00"/>
    <d v="1899-12-30T23:34:00"/>
    <n v="50"/>
    <n v="143"/>
    <s v="Ticket"/>
    <s v="Saturday"/>
    <s v="Evening"/>
    <x v="13"/>
    <s v="23"/>
  </r>
  <r>
    <x v="0"/>
    <n v="5"/>
    <d v="2012-02-12T00:00:00"/>
    <x v="266"/>
    <d v="1899-12-30T11:24:00"/>
    <d v="2012-02-12T00:00:00"/>
    <d v="1899-12-30T14:32:00"/>
    <n v="70"/>
    <n v="188"/>
    <s v="Ticket"/>
    <s v="Sunday"/>
    <s v="Morning"/>
    <x v="1"/>
    <s v="14"/>
  </r>
  <r>
    <x v="0"/>
    <n v="8"/>
    <d v="2012-02-12T00:00:00"/>
    <x v="266"/>
    <d v="1899-12-30T13:43:00"/>
    <d v="2012-02-12T00:00:00"/>
    <d v="1899-12-30T16:25:00"/>
    <n v="50"/>
    <n v="162"/>
    <s v="Ticket"/>
    <s v="Sunday"/>
    <s v="Morning"/>
    <x v="3"/>
    <s v="16"/>
  </r>
  <r>
    <x v="0"/>
    <n v="5"/>
    <d v="2012-02-12T00:00:00"/>
    <x v="266"/>
    <d v="1899-12-30T14:21:00"/>
    <d v="2012-02-12T00:00:00"/>
    <d v="1899-12-30T16:52:00"/>
    <n v="50"/>
    <n v="151"/>
    <s v="Ticket"/>
    <s v="Sunday"/>
    <s v="Afternoon"/>
    <x v="4"/>
    <s v="16"/>
  </r>
  <r>
    <x v="0"/>
    <n v="8"/>
    <d v="2012-02-12T00:00:00"/>
    <x v="266"/>
    <d v="1899-12-30T14:21:00"/>
    <d v="2012-02-12T00:00:00"/>
    <d v="1899-12-30T15:39:00"/>
    <n v="50"/>
    <n v="78"/>
    <s v="Ticket"/>
    <s v="Sunday"/>
    <s v="Afternoon"/>
    <x v="4"/>
    <s v="15"/>
  </r>
  <r>
    <x v="0"/>
    <n v="5"/>
    <d v="2012-02-12T00:00:00"/>
    <x v="266"/>
    <d v="1899-12-30T14:47:00"/>
    <d v="2012-02-12T00:00:00"/>
    <d v="1899-12-30T18:08:00"/>
    <n v="70"/>
    <n v="201"/>
    <s v="Ticket"/>
    <s v="Sunday"/>
    <s v="Afternoon"/>
    <x v="4"/>
    <s v="18"/>
  </r>
  <r>
    <x v="0"/>
    <n v="8"/>
    <d v="2012-02-12T00:00:00"/>
    <x v="266"/>
    <d v="1899-12-30T15:39:00"/>
    <d v="2012-02-12T00:00:00"/>
    <d v="1899-12-30T17:31:00"/>
    <n v="50"/>
    <n v="112"/>
    <s v="Ticket"/>
    <s v="Sunday"/>
    <s v="Afternoon"/>
    <x v="5"/>
    <s v="17"/>
  </r>
  <r>
    <x v="0"/>
    <n v="5"/>
    <d v="2012-02-12T00:00:00"/>
    <x v="266"/>
    <d v="1899-12-30T17:58:00"/>
    <d v="2012-02-12T00:00:00"/>
    <d v="1899-12-30T20:46:00"/>
    <n v="50"/>
    <n v="168"/>
    <s v="Ticket"/>
    <s v="Sunday"/>
    <s v="Afternoon"/>
    <x v="6"/>
    <s v="20"/>
  </r>
  <r>
    <x v="0"/>
    <n v="5"/>
    <d v="2012-02-12T00:00:00"/>
    <x v="266"/>
    <d v="1899-12-30T19:19:00"/>
    <d v="2012-02-12T00:00:00"/>
    <d v="1899-12-30T20:48:00"/>
    <n v="50"/>
    <n v="89"/>
    <s v="Ticket"/>
    <s v="Sunday"/>
    <s v="Evening"/>
    <x v="7"/>
    <s v="20"/>
  </r>
  <r>
    <x v="0"/>
    <n v="8"/>
    <d v="2012-02-12T00:00:00"/>
    <x v="266"/>
    <d v="1899-12-30T19:39:00"/>
    <d v="2012-02-12T00:00:00"/>
    <d v="1899-12-30T21:42:00"/>
    <n v="50"/>
    <n v="123"/>
    <s v="Ticket"/>
    <s v="Sunday"/>
    <s v="Evening"/>
    <x v="7"/>
    <s v="21"/>
  </r>
  <r>
    <x v="0"/>
    <n v="8"/>
    <d v="2012-02-12T00:00:00"/>
    <x v="266"/>
    <d v="1899-12-30T19:45:00"/>
    <d v="2012-02-12T00:00:00"/>
    <d v="1899-12-30T20:08:00"/>
    <n v="50"/>
    <n v="23"/>
    <s v="Ticket"/>
    <s v="Sunday"/>
    <s v="Evening"/>
    <x v="7"/>
    <s v="20"/>
  </r>
  <r>
    <x v="0"/>
    <n v="5"/>
    <d v="2012-02-12T00:00:00"/>
    <x v="266"/>
    <d v="1899-12-30T19:50:00"/>
    <d v="2012-02-12T00:00:00"/>
    <d v="1899-12-30T21:11:00"/>
    <n v="50"/>
    <n v="81"/>
    <s v="Ticket"/>
    <s v="Sunday"/>
    <s v="Evening"/>
    <x v="7"/>
    <s v="21"/>
  </r>
  <r>
    <x v="0"/>
    <n v="5"/>
    <d v="2012-02-18T00:00:00"/>
    <x v="267"/>
    <d v="1899-12-30T12:19:00"/>
    <d v="2012-02-18T00:00:00"/>
    <d v="1899-12-30T13:52:00"/>
    <n v="50"/>
    <n v="93"/>
    <s v="Ticket"/>
    <s v="Saturday"/>
    <s v="Morning"/>
    <x v="2"/>
    <s v="13"/>
  </r>
  <r>
    <x v="0"/>
    <n v="5"/>
    <d v="2012-02-18T00:00:00"/>
    <x v="267"/>
    <d v="1899-12-30T12:30:00"/>
    <d v="2012-02-18T00:00:00"/>
    <d v="1899-12-30T14:22:00"/>
    <n v="50"/>
    <n v="112"/>
    <s v="Ticket"/>
    <s v="Saturday"/>
    <s v="Morning"/>
    <x v="2"/>
    <s v="14"/>
  </r>
  <r>
    <x v="0"/>
    <n v="8"/>
    <d v="2012-02-18T00:00:00"/>
    <x v="267"/>
    <d v="1899-12-30T13:25:00"/>
    <d v="2012-02-18T00:00:00"/>
    <d v="1899-12-30T19:11:00"/>
    <n v="110"/>
    <n v="346"/>
    <s v="Ticket"/>
    <s v="Saturday"/>
    <s v="Morning"/>
    <x v="3"/>
    <s v="19"/>
  </r>
  <r>
    <x v="0"/>
    <n v="8"/>
    <d v="2012-02-18T00:00:00"/>
    <x v="267"/>
    <d v="1899-12-30T13:55:00"/>
    <d v="2012-02-18T00:00:00"/>
    <d v="1899-12-30T18:47:00"/>
    <n v="90"/>
    <n v="292"/>
    <s v="Ticket"/>
    <s v="Saturday"/>
    <s v="Morning"/>
    <x v="3"/>
    <s v="18"/>
  </r>
  <r>
    <x v="0"/>
    <n v="8"/>
    <d v="2012-02-18T00:00:00"/>
    <x v="267"/>
    <d v="1899-12-30T15:10:00"/>
    <d v="2012-02-18T00:00:00"/>
    <d v="1899-12-30T17:22:00"/>
    <n v="50"/>
    <n v="132"/>
    <s v="Ticket"/>
    <s v="Saturday"/>
    <s v="Afternoon"/>
    <x v="5"/>
    <s v="17"/>
  </r>
  <r>
    <x v="0"/>
    <n v="5"/>
    <d v="2012-02-18T00:00:00"/>
    <x v="267"/>
    <d v="1899-12-30T15:38:00"/>
    <d v="2012-02-18T00:00:00"/>
    <d v="1899-12-30T20:31:00"/>
    <n v="90"/>
    <n v="293"/>
    <s v="Ticket"/>
    <s v="Saturday"/>
    <s v="Afternoon"/>
    <x v="5"/>
    <s v="20"/>
  </r>
  <r>
    <x v="0"/>
    <n v="5"/>
    <d v="2012-02-18T00:00:00"/>
    <x v="267"/>
    <d v="1899-12-30T16:17:00"/>
    <d v="2012-02-18T00:00:00"/>
    <d v="1899-12-30T19:15:00"/>
    <n v="50"/>
    <n v="178"/>
    <s v="Ticket"/>
    <s v="Saturday"/>
    <s v="Afternoon"/>
    <x v="11"/>
    <s v="19"/>
  </r>
  <r>
    <x v="0"/>
    <n v="8"/>
    <d v="2012-02-18T00:00:00"/>
    <x v="267"/>
    <d v="1899-12-30T16:27:00"/>
    <d v="2012-02-18T00:00:00"/>
    <d v="1899-12-30T18:28:00"/>
    <n v="50"/>
    <n v="121"/>
    <s v="Ticket"/>
    <s v="Saturday"/>
    <s v="Afternoon"/>
    <x v="11"/>
    <s v="18"/>
  </r>
  <r>
    <x v="0"/>
    <n v="5"/>
    <d v="2012-02-18T00:00:00"/>
    <x v="267"/>
    <d v="1899-12-30T17:32:00"/>
    <d v="2012-02-18T00:00:00"/>
    <d v="1899-12-30T18:20:00"/>
    <n v="50"/>
    <n v="48"/>
    <s v="Ticket"/>
    <s v="Saturday"/>
    <s v="Afternoon"/>
    <x v="6"/>
    <s v="18"/>
  </r>
  <r>
    <x v="0"/>
    <n v="5"/>
    <d v="2012-02-18T00:00:00"/>
    <x v="267"/>
    <d v="1899-12-30T19:37:00"/>
    <d v="2012-02-18T00:00:00"/>
    <d v="1899-12-30T20:18:00"/>
    <n v="50"/>
    <n v="41"/>
    <s v="Ticket"/>
    <s v="Saturday"/>
    <s v="Evening"/>
    <x v="7"/>
    <s v="20"/>
  </r>
  <r>
    <x v="0"/>
    <n v="5"/>
    <d v="2012-02-18T00:00:00"/>
    <x v="267"/>
    <d v="1899-12-30T20:01:00"/>
    <d v="2012-02-18T00:00:00"/>
    <d v="1899-12-30T23:19:00"/>
    <n v="70"/>
    <n v="198"/>
    <s v="Ticket"/>
    <s v="Saturday"/>
    <s v="Evening"/>
    <x v="8"/>
    <s v="23"/>
  </r>
  <r>
    <x v="0"/>
    <n v="5"/>
    <d v="2012-02-18T00:00:00"/>
    <x v="267"/>
    <d v="1899-12-30T20:28:00"/>
    <d v="2012-02-18T00:00:00"/>
    <d v="1899-12-30T22:24:00"/>
    <n v="50"/>
    <n v="116"/>
    <s v="Ticket"/>
    <s v="Saturday"/>
    <s v="Evening"/>
    <x v="8"/>
    <s v="22"/>
  </r>
  <r>
    <x v="0"/>
    <n v="5"/>
    <d v="2012-02-18T00:00:00"/>
    <x v="267"/>
    <d v="1899-12-30T21:36:00"/>
    <d v="2012-02-18T00:00:00"/>
    <d v="1899-12-30T21:59:00"/>
    <n v="50"/>
    <n v="23"/>
    <s v="Ticket"/>
    <s v="Saturday"/>
    <s v="Evening"/>
    <x v="13"/>
    <s v="21"/>
  </r>
  <r>
    <x v="0"/>
    <n v="5"/>
    <d v="2012-02-19T00:00:00"/>
    <x v="268"/>
    <d v="1899-12-30T10:54:00"/>
    <d v="2012-02-19T00:00:00"/>
    <d v="1899-12-30T12:55:00"/>
    <n v="50"/>
    <n v="121"/>
    <s v="Ticket"/>
    <s v="Sunday"/>
    <s v="Morning"/>
    <x v="0"/>
    <s v="12"/>
  </r>
  <r>
    <x v="0"/>
    <n v="8"/>
    <d v="2012-02-19T00:00:00"/>
    <x v="268"/>
    <d v="1899-12-30T11:26:00"/>
    <d v="2012-02-19T00:00:00"/>
    <d v="1899-12-30T12:35:00"/>
    <n v="50"/>
    <n v="69"/>
    <s v="Ticket"/>
    <s v="Sunday"/>
    <s v="Morning"/>
    <x v="1"/>
    <s v="12"/>
  </r>
  <r>
    <x v="0"/>
    <n v="5"/>
    <d v="2012-02-19T00:00:00"/>
    <x v="268"/>
    <d v="1899-12-30T12:17:00"/>
    <d v="2012-02-19T00:00:00"/>
    <d v="1899-12-30T13:59:00"/>
    <n v="50"/>
    <n v="102"/>
    <s v="Ticket"/>
    <s v="Sunday"/>
    <s v="Morning"/>
    <x v="2"/>
    <s v="13"/>
  </r>
  <r>
    <x v="0"/>
    <n v="5"/>
    <d v="2012-02-19T00:00:00"/>
    <x v="268"/>
    <d v="1899-12-30T12:55:00"/>
    <d v="2012-02-19T00:00:00"/>
    <d v="1899-12-30T16:34:00"/>
    <n v="70"/>
    <n v="219"/>
    <s v="Ticket"/>
    <s v="Sunday"/>
    <s v="Morning"/>
    <x v="2"/>
    <s v="16"/>
  </r>
  <r>
    <x v="0"/>
    <n v="5"/>
    <d v="2012-02-19T00:00:00"/>
    <x v="268"/>
    <d v="1899-12-30T12:57:00"/>
    <d v="2012-02-19T00:00:00"/>
    <d v="1899-12-30T12:59:00"/>
    <n v="50"/>
    <n v="2"/>
    <s v="Ticket"/>
    <s v="Sunday"/>
    <s v="Morning"/>
    <x v="2"/>
    <s v="12"/>
  </r>
  <r>
    <x v="0"/>
    <n v="8"/>
    <d v="2012-02-19T00:00:00"/>
    <x v="268"/>
    <d v="1899-12-30T13:20:00"/>
    <d v="2012-02-19T00:00:00"/>
    <d v="1899-12-30T17:12:00"/>
    <n v="70"/>
    <n v="232"/>
    <s v="Ticket"/>
    <s v="Sunday"/>
    <s v="Morning"/>
    <x v="3"/>
    <s v="17"/>
  </r>
  <r>
    <x v="0"/>
    <n v="8"/>
    <d v="2012-02-19T00:00:00"/>
    <x v="268"/>
    <d v="1899-12-30T15:11:00"/>
    <d v="2012-02-19T00:00:00"/>
    <d v="1899-12-30T18:26:00"/>
    <n v="70"/>
    <n v="195"/>
    <s v="Ticket"/>
    <s v="Sunday"/>
    <s v="Afternoon"/>
    <x v="5"/>
    <s v="18"/>
  </r>
  <r>
    <x v="0"/>
    <n v="8"/>
    <d v="2012-02-19T00:00:00"/>
    <x v="268"/>
    <d v="1899-12-30T15:11:00"/>
    <d v="2012-02-19T00:00:00"/>
    <d v="1899-12-30T16:25:00"/>
    <n v="50"/>
    <n v="74"/>
    <s v="Ticket"/>
    <s v="Sunday"/>
    <s v="Afternoon"/>
    <x v="5"/>
    <s v="16"/>
  </r>
  <r>
    <x v="0"/>
    <n v="8"/>
    <d v="2012-02-19T00:00:00"/>
    <x v="268"/>
    <d v="1899-12-30T15:21:00"/>
    <d v="2012-02-19T00:00:00"/>
    <d v="1899-12-30T16:29:00"/>
    <n v="50"/>
    <n v="68"/>
    <s v="Ticket"/>
    <s v="Sunday"/>
    <s v="Afternoon"/>
    <x v="5"/>
    <s v="16"/>
  </r>
  <r>
    <x v="0"/>
    <n v="8"/>
    <d v="2012-02-19T00:00:00"/>
    <x v="268"/>
    <d v="1899-12-30T15:28:00"/>
    <d v="2012-02-19T00:00:00"/>
    <d v="1899-12-30T19:25:00"/>
    <n v="70"/>
    <n v="237"/>
    <s v="Ticket"/>
    <s v="Sunday"/>
    <s v="Afternoon"/>
    <x v="5"/>
    <s v="19"/>
  </r>
  <r>
    <x v="0"/>
    <n v="5"/>
    <d v="2012-02-19T00:00:00"/>
    <x v="268"/>
    <d v="1899-12-30T15:35:00"/>
    <d v="2012-02-19T00:00:00"/>
    <d v="1899-12-30T18:23:00"/>
    <n v="50"/>
    <n v="168"/>
    <s v="Ticket"/>
    <s v="Sunday"/>
    <s v="Afternoon"/>
    <x v="5"/>
    <s v="18"/>
  </r>
  <r>
    <x v="0"/>
    <n v="5"/>
    <d v="2012-02-19T00:00:00"/>
    <x v="268"/>
    <d v="1899-12-30T15:38:00"/>
    <d v="2012-02-19T00:00:00"/>
    <d v="1899-12-30T18:16:00"/>
    <n v="50"/>
    <n v="158"/>
    <s v="Ticket"/>
    <s v="Sunday"/>
    <s v="Afternoon"/>
    <x v="5"/>
    <s v="18"/>
  </r>
  <r>
    <x v="0"/>
    <n v="5"/>
    <d v="2012-02-19T00:00:00"/>
    <x v="268"/>
    <d v="1899-12-30T16:17:00"/>
    <d v="2012-02-19T00:00:00"/>
    <d v="1899-12-30T18:38:00"/>
    <n v="50"/>
    <n v="141"/>
    <s v="Ticket"/>
    <s v="Sunday"/>
    <s v="Afternoon"/>
    <x v="11"/>
    <s v="18"/>
  </r>
  <r>
    <x v="0"/>
    <n v="8"/>
    <d v="2012-02-19T00:00:00"/>
    <x v="268"/>
    <d v="1899-12-30T16:37:00"/>
    <d v="2012-02-19T00:00:00"/>
    <d v="1899-12-30T20:41:00"/>
    <n v="90"/>
    <n v="244"/>
    <s v="Ticket"/>
    <s v="Sunday"/>
    <s v="Afternoon"/>
    <x v="11"/>
    <s v="20"/>
  </r>
  <r>
    <x v="0"/>
    <n v="8"/>
    <d v="2012-02-19T00:00:00"/>
    <x v="268"/>
    <d v="1899-12-30T16:37:00"/>
    <d v="2012-02-19T00:00:00"/>
    <d v="1899-12-30T17:57:00"/>
    <n v="50"/>
    <n v="80"/>
    <s v="Ticket"/>
    <s v="Sunday"/>
    <s v="Afternoon"/>
    <x v="11"/>
    <s v="17"/>
  </r>
  <r>
    <x v="0"/>
    <n v="5"/>
    <d v="2012-02-19T00:00:00"/>
    <x v="268"/>
    <d v="1899-12-30T18:38:00"/>
    <d v="2012-02-19T00:00:00"/>
    <d v="1899-12-30T21:41:00"/>
    <n v="70"/>
    <n v="183"/>
    <s v="Ticket"/>
    <s v="Sunday"/>
    <s v="Evening"/>
    <x v="12"/>
    <s v="21"/>
  </r>
  <r>
    <x v="0"/>
    <n v="5"/>
    <d v="2012-02-19T00:00:00"/>
    <x v="268"/>
    <d v="1899-12-30T19:26:00"/>
    <d v="2012-02-19T00:00:00"/>
    <d v="1899-12-30T21:32:00"/>
    <n v="50"/>
    <n v="126"/>
    <s v="Ticket"/>
    <s v="Sunday"/>
    <s v="Evening"/>
    <x v="7"/>
    <s v="21"/>
  </r>
  <r>
    <x v="0"/>
    <n v="5"/>
    <d v="2012-02-25T00:00:00"/>
    <x v="269"/>
    <d v="1899-12-30T09:23:00"/>
    <d v="2012-02-25T00:00:00"/>
    <d v="1899-12-30T13:37:00"/>
    <n v="90"/>
    <n v="254"/>
    <s v="Ticket"/>
    <s v="Saturday"/>
    <s v="Night"/>
    <x v="10"/>
    <s v="13"/>
  </r>
  <r>
    <x v="0"/>
    <n v="5"/>
    <d v="2012-02-25T00:00:00"/>
    <x v="269"/>
    <d v="1899-12-30T11:09:00"/>
    <d v="2012-02-25T00:00:00"/>
    <d v="1899-12-30T12:20:00"/>
    <n v="50"/>
    <n v="71"/>
    <s v="Ticket"/>
    <s v="Saturday"/>
    <s v="Morning"/>
    <x v="1"/>
    <s v="12"/>
  </r>
  <r>
    <x v="0"/>
    <n v="5"/>
    <d v="2012-02-25T00:00:00"/>
    <x v="269"/>
    <d v="1899-12-30T12:23:00"/>
    <d v="2012-02-25T00:00:00"/>
    <d v="1899-12-30T14:09:00"/>
    <n v="50"/>
    <n v="106"/>
    <s v="Ticket"/>
    <s v="Saturday"/>
    <s v="Morning"/>
    <x v="2"/>
    <s v="14"/>
  </r>
  <r>
    <x v="0"/>
    <n v="5"/>
    <d v="2012-02-25T00:00:00"/>
    <x v="269"/>
    <d v="1899-12-30T14:10:00"/>
    <d v="2012-02-25T00:00:00"/>
    <d v="1899-12-30T19:14:00"/>
    <n v="110"/>
    <n v="304"/>
    <s v="Ticket"/>
    <s v="Saturday"/>
    <s v="Afternoon"/>
    <x v="4"/>
    <s v="19"/>
  </r>
  <r>
    <x v="0"/>
    <n v="5"/>
    <d v="2012-02-25T00:00:00"/>
    <x v="269"/>
    <d v="1899-12-30T15:56:00"/>
    <d v="2012-02-25T00:00:00"/>
    <d v="1899-12-30T17:46:00"/>
    <n v="50"/>
    <n v="110"/>
    <s v="Ticket"/>
    <s v="Saturday"/>
    <s v="Afternoon"/>
    <x v="5"/>
    <s v="17"/>
  </r>
  <r>
    <x v="0"/>
    <n v="8"/>
    <d v="2012-02-25T00:00:00"/>
    <x v="269"/>
    <d v="1899-12-30T16:22:00"/>
    <d v="2012-02-25T00:00:00"/>
    <d v="1899-12-30T18:05:00"/>
    <n v="50"/>
    <n v="103"/>
    <s v="Ticket"/>
    <s v="Saturday"/>
    <s v="Afternoon"/>
    <x v="11"/>
    <s v="18"/>
  </r>
  <r>
    <x v="0"/>
    <n v="5"/>
    <d v="2012-02-25T00:00:00"/>
    <x v="269"/>
    <d v="1899-12-30T17:49:00"/>
    <d v="2012-02-25T00:00:00"/>
    <d v="1899-12-30T19:39:00"/>
    <n v="50"/>
    <n v="110"/>
    <s v="Ticket"/>
    <s v="Saturday"/>
    <s v="Afternoon"/>
    <x v="6"/>
    <s v="19"/>
  </r>
  <r>
    <x v="0"/>
    <n v="5"/>
    <d v="2012-02-25T00:00:00"/>
    <x v="269"/>
    <d v="1899-12-30T19:58:00"/>
    <d v="2012-02-25T00:00:00"/>
    <d v="1899-12-30T22:33:00"/>
    <n v="50"/>
    <n v="155"/>
    <s v="Ticket"/>
    <s v="Saturday"/>
    <s v="Evening"/>
    <x v="7"/>
    <s v="22"/>
  </r>
  <r>
    <x v="0"/>
    <n v="8"/>
    <d v="2012-02-25T00:00:00"/>
    <x v="269"/>
    <d v="1899-12-30T20:15:00"/>
    <d v="2012-02-25T00:00:00"/>
    <d v="1899-12-30T22:20:00"/>
    <n v="50"/>
    <n v="125"/>
    <s v="Ticket"/>
    <s v="Saturday"/>
    <s v="Evening"/>
    <x v="8"/>
    <s v="22"/>
  </r>
  <r>
    <x v="0"/>
    <n v="8"/>
    <d v="2012-02-25T00:00:00"/>
    <x v="269"/>
    <d v="1899-12-30T21:03:00"/>
    <d v="2012-02-25T00:00:00"/>
    <d v="1899-12-30T22:36:00"/>
    <n v="50"/>
    <n v="93"/>
    <s v="Ticket"/>
    <s v="Saturday"/>
    <s v="Evening"/>
    <x v="13"/>
    <s v="22"/>
  </r>
  <r>
    <x v="0"/>
    <n v="5"/>
    <d v="2012-03-03T00:00:00"/>
    <x v="270"/>
    <d v="1899-12-30T11:52:00"/>
    <d v="2012-03-03T00:00:00"/>
    <d v="1899-12-30T16:04:00"/>
    <n v="90"/>
    <n v="252"/>
    <s v="Ticket"/>
    <s v="Saturday"/>
    <s v="Morning"/>
    <x v="1"/>
    <s v="16"/>
  </r>
  <r>
    <x v="0"/>
    <n v="5"/>
    <d v="2012-03-03T00:00:00"/>
    <x v="270"/>
    <d v="1899-12-30T12:47:00"/>
    <d v="2012-03-03T00:00:00"/>
    <d v="1899-12-30T14:51:00"/>
    <n v="50"/>
    <n v="124"/>
    <s v="Ticket"/>
    <s v="Saturday"/>
    <s v="Morning"/>
    <x v="2"/>
    <s v="14"/>
  </r>
  <r>
    <x v="0"/>
    <n v="8"/>
    <d v="2012-03-03T00:00:00"/>
    <x v="270"/>
    <d v="1899-12-30T13:14:00"/>
    <d v="2012-03-03T00:00:00"/>
    <d v="1899-12-30T16:07:00"/>
    <n v="50"/>
    <n v="173"/>
    <s v="Ticket"/>
    <s v="Saturday"/>
    <s v="Morning"/>
    <x v="3"/>
    <s v="16"/>
  </r>
  <r>
    <x v="0"/>
    <n v="8"/>
    <d v="2012-03-03T00:00:00"/>
    <x v="270"/>
    <d v="1899-12-30T14:25:00"/>
    <d v="2012-03-03T00:00:00"/>
    <d v="1899-12-30T17:10:00"/>
    <n v="50"/>
    <n v="165"/>
    <s v="Ticket"/>
    <s v="Saturday"/>
    <s v="Afternoon"/>
    <x v="4"/>
    <s v="17"/>
  </r>
  <r>
    <x v="0"/>
    <n v="8"/>
    <d v="2012-03-03T00:00:00"/>
    <x v="270"/>
    <d v="1899-12-30T14:58:00"/>
    <d v="2012-03-03T00:00:00"/>
    <d v="1899-12-30T17:42:00"/>
    <n v="50"/>
    <n v="164"/>
    <s v="Ticket"/>
    <s v="Saturday"/>
    <s v="Afternoon"/>
    <x v="4"/>
    <s v="17"/>
  </r>
  <r>
    <x v="0"/>
    <n v="8"/>
    <d v="2012-03-03T00:00:00"/>
    <x v="270"/>
    <d v="1899-12-30T17:23:00"/>
    <d v="2012-03-03T00:00:00"/>
    <d v="1899-12-30T19:27:00"/>
    <n v="50"/>
    <n v="124"/>
    <s v="Ticket"/>
    <s v="Saturday"/>
    <s v="Afternoon"/>
    <x v="6"/>
    <s v="19"/>
  </r>
  <r>
    <x v="0"/>
    <n v="5"/>
    <d v="2012-03-03T00:00:00"/>
    <x v="270"/>
    <d v="1899-12-30T18:35:00"/>
    <d v="2012-03-03T00:00:00"/>
    <d v="1899-12-30T21:18:00"/>
    <n v="50"/>
    <n v="163"/>
    <s v="Ticket"/>
    <s v="Saturday"/>
    <s v="Evening"/>
    <x v="12"/>
    <s v="21"/>
  </r>
  <r>
    <x v="0"/>
    <n v="8"/>
    <d v="2012-03-03T00:00:00"/>
    <x v="270"/>
    <d v="1899-12-30T19:06:00"/>
    <d v="2012-03-03T00:00:00"/>
    <d v="1899-12-30T20:28:00"/>
    <n v="50"/>
    <n v="82"/>
    <s v="Ticket"/>
    <s v="Saturday"/>
    <s v="Evening"/>
    <x v="7"/>
    <s v="20"/>
  </r>
  <r>
    <x v="0"/>
    <n v="5"/>
    <d v="2012-03-03T00:00:00"/>
    <x v="270"/>
    <d v="1899-12-30T19:23:00"/>
    <d v="2012-03-03T00:00:00"/>
    <d v="1899-12-30T20:10:00"/>
    <n v="50"/>
    <n v="47"/>
    <s v="Ticket"/>
    <s v="Saturday"/>
    <s v="Evening"/>
    <x v="7"/>
    <s v="20"/>
  </r>
  <r>
    <x v="0"/>
    <n v="5"/>
    <d v="2012-03-03T00:00:00"/>
    <x v="270"/>
    <d v="1899-12-30T19:31:00"/>
    <d v="2012-03-03T00:00:00"/>
    <d v="1899-12-30T23:34:00"/>
    <n v="90"/>
    <n v="243"/>
    <s v="Ticket"/>
    <s v="Saturday"/>
    <s v="Evening"/>
    <x v="7"/>
    <s v="23"/>
  </r>
  <r>
    <x v="0"/>
    <n v="5"/>
    <d v="2012-03-03T00:00:00"/>
    <x v="270"/>
    <d v="1899-12-30T21:32:00"/>
    <d v="2012-03-04T00:00:00"/>
    <d v="1899-12-30T01:28:00"/>
    <n v="70"/>
    <n v="236"/>
    <s v="Ticket"/>
    <s v="Saturday"/>
    <s v="Evening"/>
    <x v="13"/>
    <s v="01"/>
  </r>
  <r>
    <x v="0"/>
    <n v="5"/>
    <d v="2012-03-04T00:00:00"/>
    <x v="271"/>
    <d v="1899-12-30T14:23:00"/>
    <d v="2012-03-04T00:00:00"/>
    <d v="1899-12-30T14:59:00"/>
    <n v="50"/>
    <n v="36"/>
    <s v="Ticket"/>
    <s v="Sunday"/>
    <s v="Afternoon"/>
    <x v="4"/>
    <s v="14"/>
  </r>
  <r>
    <x v="0"/>
    <n v="8"/>
    <d v="2012-03-04T00:00:00"/>
    <x v="271"/>
    <d v="1899-12-30T14:41:00"/>
    <d v="2012-03-04T00:00:00"/>
    <d v="1899-12-30T18:28:00"/>
    <n v="70"/>
    <n v="227"/>
    <s v="Ticket"/>
    <s v="Sunday"/>
    <s v="Afternoon"/>
    <x v="4"/>
    <s v="18"/>
  </r>
  <r>
    <x v="0"/>
    <n v="5"/>
    <d v="2012-03-04T00:00:00"/>
    <x v="271"/>
    <d v="1899-12-30T15:54:00"/>
    <d v="2012-03-04T00:00:00"/>
    <d v="1899-12-30T18:50:00"/>
    <n v="50"/>
    <n v="176"/>
    <s v="Ticket"/>
    <s v="Sunday"/>
    <s v="Afternoon"/>
    <x v="5"/>
    <s v="18"/>
  </r>
  <r>
    <x v="0"/>
    <n v="8"/>
    <d v="2012-03-04T00:00:00"/>
    <x v="271"/>
    <d v="1899-12-30T16:12:00"/>
    <d v="2012-03-04T00:00:00"/>
    <d v="1899-12-30T16:23:00"/>
    <n v="50"/>
    <n v="11"/>
    <s v="Ticket"/>
    <s v="Sunday"/>
    <s v="Afternoon"/>
    <x v="11"/>
    <s v="16"/>
  </r>
  <r>
    <x v="0"/>
    <n v="5"/>
    <d v="2012-03-04T00:00:00"/>
    <x v="271"/>
    <d v="1899-12-30T16:44:00"/>
    <d v="2012-03-04T00:00:00"/>
    <d v="1899-12-30T18:19:00"/>
    <n v="50"/>
    <n v="95"/>
    <s v="Ticket"/>
    <s v="Sunday"/>
    <s v="Afternoon"/>
    <x v="11"/>
    <s v="18"/>
  </r>
  <r>
    <x v="0"/>
    <n v="5"/>
    <d v="2012-03-04T00:00:00"/>
    <x v="271"/>
    <d v="1899-12-30T17:29:00"/>
    <d v="2012-03-04T00:00:00"/>
    <d v="1899-12-30T20:39:00"/>
    <n v="70"/>
    <n v="190"/>
    <s v="Ticket"/>
    <s v="Sunday"/>
    <s v="Afternoon"/>
    <x v="6"/>
    <s v="20"/>
  </r>
  <r>
    <x v="0"/>
    <n v="5"/>
    <d v="2012-03-04T00:00:00"/>
    <x v="271"/>
    <d v="1899-12-30T17:48:00"/>
    <d v="2012-03-04T00:00:00"/>
    <d v="1899-12-30T19:12:00"/>
    <n v="50"/>
    <n v="84"/>
    <s v="Ticket"/>
    <s v="Sunday"/>
    <s v="Afternoon"/>
    <x v="6"/>
    <s v="19"/>
  </r>
  <r>
    <x v="0"/>
    <n v="8"/>
    <d v="2012-03-04T00:00:00"/>
    <x v="271"/>
    <d v="1899-12-30T18:46:00"/>
    <d v="2012-03-04T00:00:00"/>
    <d v="1899-12-30T22:06:00"/>
    <n v="70"/>
    <n v="200"/>
    <s v="Ticket"/>
    <s v="Sunday"/>
    <s v="Evening"/>
    <x v="12"/>
    <s v="22"/>
  </r>
  <r>
    <x v="0"/>
    <n v="5"/>
    <d v="2012-03-04T00:00:00"/>
    <x v="271"/>
    <d v="1899-12-30T19:33:00"/>
    <d v="2012-03-04T00:00:00"/>
    <d v="1899-12-30T23:19:00"/>
    <n v="70"/>
    <n v="226"/>
    <s v="Ticket"/>
    <s v="Sunday"/>
    <s v="Evening"/>
    <x v="7"/>
    <s v="23"/>
  </r>
  <r>
    <x v="0"/>
    <n v="5"/>
    <d v="2012-03-04T00:00:00"/>
    <x v="271"/>
    <d v="1899-12-30T21:14:00"/>
    <d v="2012-03-04T00:00:00"/>
    <d v="1899-12-30T23:23:00"/>
    <n v="50"/>
    <n v="129"/>
    <s v="Manual"/>
    <s v="Sunday"/>
    <s v="Evening"/>
    <x v="13"/>
    <s v="23"/>
  </r>
  <r>
    <x v="0"/>
    <n v="8"/>
    <d v="2012-03-10T00:00:00"/>
    <x v="272"/>
    <d v="1899-12-30T09:45:00"/>
    <d v="2012-03-10T00:00:00"/>
    <d v="1899-12-30T11:46:00"/>
    <n v="50"/>
    <n v="121"/>
    <s v="Ticket"/>
    <s v="Saturday"/>
    <s v="Night"/>
    <x v="10"/>
    <s v="11"/>
  </r>
  <r>
    <x v="0"/>
    <n v="8"/>
    <d v="2012-03-10T00:00:00"/>
    <x v="272"/>
    <d v="1899-12-30T10:12:00"/>
    <d v="2012-03-10T00:00:00"/>
    <d v="1899-12-30T14:46:00"/>
    <n v="90"/>
    <n v="274"/>
    <s v="Ticket"/>
    <s v="Saturday"/>
    <s v="Morning"/>
    <x v="0"/>
    <s v="14"/>
  </r>
  <r>
    <x v="0"/>
    <n v="8"/>
    <d v="2012-03-10T00:00:00"/>
    <x v="272"/>
    <d v="1899-12-30T10:26:00"/>
    <d v="2012-03-10T00:00:00"/>
    <d v="1899-12-30T14:13:00"/>
    <n v="70"/>
    <n v="227"/>
    <s v="Ticket"/>
    <s v="Saturday"/>
    <s v="Morning"/>
    <x v="0"/>
    <s v="14"/>
  </r>
  <r>
    <x v="0"/>
    <n v="8"/>
    <d v="2012-03-10T00:00:00"/>
    <x v="272"/>
    <d v="1899-12-30T11:07:00"/>
    <d v="2012-03-10T00:00:00"/>
    <d v="1899-12-30T13:45:00"/>
    <n v="50"/>
    <n v="158"/>
    <s v="Ticket"/>
    <s v="Saturday"/>
    <s v="Morning"/>
    <x v="1"/>
    <s v="13"/>
  </r>
  <r>
    <x v="0"/>
    <n v="8"/>
    <d v="2012-03-10T00:00:00"/>
    <x v="272"/>
    <d v="1899-12-30T15:13:00"/>
    <d v="2012-03-10T00:00:00"/>
    <d v="1899-12-30T22:45:00"/>
    <n v="150"/>
    <n v="452"/>
    <s v="Ticket"/>
    <s v="Saturday"/>
    <s v="Afternoon"/>
    <x v="5"/>
    <s v="22"/>
  </r>
  <r>
    <x v="0"/>
    <n v="8"/>
    <d v="2012-03-10T00:00:00"/>
    <x v="272"/>
    <d v="1899-12-30T16:21:00"/>
    <d v="2012-03-10T00:00:00"/>
    <d v="1899-12-30T19:11:00"/>
    <n v="50"/>
    <n v="170"/>
    <s v="Ticket"/>
    <s v="Saturday"/>
    <s v="Afternoon"/>
    <x v="11"/>
    <s v="19"/>
  </r>
  <r>
    <x v="0"/>
    <n v="8"/>
    <d v="2012-03-10T00:00:00"/>
    <x v="272"/>
    <d v="1899-12-30T17:05:00"/>
    <d v="2012-03-10T00:00:00"/>
    <d v="1899-12-30T20:48:00"/>
    <n v="70"/>
    <n v="223"/>
    <s v="Ticket"/>
    <s v="Saturday"/>
    <s v="Afternoon"/>
    <x v="6"/>
    <s v="20"/>
  </r>
  <r>
    <x v="0"/>
    <n v="8"/>
    <d v="2012-03-10T00:00:00"/>
    <x v="272"/>
    <d v="1899-12-30T17:53:00"/>
    <d v="2012-03-10T00:00:00"/>
    <d v="1899-12-30T19:10:00"/>
    <n v="50"/>
    <n v="77"/>
    <s v="Ticket"/>
    <s v="Saturday"/>
    <s v="Afternoon"/>
    <x v="6"/>
    <s v="19"/>
  </r>
  <r>
    <x v="0"/>
    <n v="8"/>
    <d v="2012-03-10T00:00:00"/>
    <x v="272"/>
    <d v="1899-12-30T18:15:00"/>
    <d v="2012-03-10T00:00:00"/>
    <d v="1899-12-30T21:22:00"/>
    <n v="70"/>
    <n v="187"/>
    <s v="Ticket"/>
    <s v="Saturday"/>
    <s v="Evening"/>
    <x v="12"/>
    <s v="21"/>
  </r>
  <r>
    <x v="0"/>
    <n v="8"/>
    <d v="2012-03-10T00:00:00"/>
    <x v="272"/>
    <d v="1899-12-30T19:22:00"/>
    <d v="2012-03-10T00:00:00"/>
    <d v="1899-12-30T19:27:00"/>
    <n v="50"/>
    <n v="5"/>
    <s v="Ticket"/>
    <s v="Saturday"/>
    <s v="Evening"/>
    <x v="7"/>
    <s v="19"/>
  </r>
  <r>
    <x v="0"/>
    <n v="8"/>
    <d v="2012-03-10T00:00:00"/>
    <x v="272"/>
    <d v="1899-12-30T20:31:00"/>
    <d v="2012-03-11T00:00:00"/>
    <d v="1899-12-30T00:10:00"/>
    <n v="70"/>
    <n v="219"/>
    <s v="Ticket"/>
    <s v="Saturday"/>
    <s v="Evening"/>
    <x v="8"/>
    <s v="00"/>
  </r>
  <r>
    <x v="0"/>
    <n v="8"/>
    <d v="2012-03-11T00:00:00"/>
    <x v="273"/>
    <d v="1899-12-30T12:42:00"/>
    <d v="2012-03-11T00:00:00"/>
    <d v="1899-12-30T14:59:00"/>
    <n v="50"/>
    <n v="137"/>
    <s v="Ticket"/>
    <s v="Sunday"/>
    <s v="Morning"/>
    <x v="2"/>
    <s v="14"/>
  </r>
  <r>
    <x v="0"/>
    <n v="8"/>
    <d v="2012-03-11T00:00:00"/>
    <x v="273"/>
    <d v="1899-12-30T12:44:00"/>
    <d v="2012-03-11T00:00:00"/>
    <d v="1899-12-30T16:01:00"/>
    <n v="70"/>
    <n v="197"/>
    <s v="Ticket"/>
    <s v="Sunday"/>
    <s v="Morning"/>
    <x v="2"/>
    <s v="16"/>
  </r>
  <r>
    <x v="0"/>
    <n v="8"/>
    <d v="2012-03-11T00:00:00"/>
    <x v="273"/>
    <d v="1899-12-30T22:32:00"/>
    <d v="2012-03-12T00:00:00"/>
    <d v="1899-12-30T01:19:00"/>
    <n v="50"/>
    <n v="167"/>
    <s v="Ticket"/>
    <s v="Sunday"/>
    <s v="Night"/>
    <x v="9"/>
    <s v="01"/>
  </r>
  <r>
    <x v="0"/>
    <n v="5"/>
    <d v="2012-03-17T00:00:00"/>
    <x v="274"/>
    <d v="1899-12-30T10:17:00"/>
    <d v="2012-03-17T00:00:00"/>
    <d v="1899-12-30T10:31:00"/>
    <n v="50"/>
    <n v="14"/>
    <s v="Ticket"/>
    <s v="Saturday"/>
    <s v="Morning"/>
    <x v="0"/>
    <s v="10"/>
  </r>
  <r>
    <x v="0"/>
    <n v="5"/>
    <d v="2012-03-17T00:00:00"/>
    <x v="274"/>
    <d v="1899-12-30T11:13:00"/>
    <d v="2012-03-17T00:00:00"/>
    <d v="1899-12-30T13:44:00"/>
    <n v="50"/>
    <n v="151"/>
    <s v="Ticket"/>
    <s v="Saturday"/>
    <s v="Morning"/>
    <x v="1"/>
    <s v="13"/>
  </r>
  <r>
    <x v="0"/>
    <n v="5"/>
    <d v="2012-03-17T00:00:00"/>
    <x v="274"/>
    <d v="1899-12-30T12:14:00"/>
    <d v="2012-03-17T00:00:00"/>
    <d v="1899-12-30T12:43:00"/>
    <n v="50"/>
    <n v="29"/>
    <s v="Ticket"/>
    <s v="Saturday"/>
    <s v="Morning"/>
    <x v="2"/>
    <s v="12"/>
  </r>
  <r>
    <x v="0"/>
    <n v="8"/>
    <d v="2012-03-17T00:00:00"/>
    <x v="274"/>
    <d v="1899-12-30T14:01:00"/>
    <d v="2012-03-17T00:00:00"/>
    <d v="1899-12-30T16:14:00"/>
    <n v="50"/>
    <n v="133"/>
    <s v="Ticket"/>
    <s v="Saturday"/>
    <s v="Afternoon"/>
    <x v="4"/>
    <s v="16"/>
  </r>
  <r>
    <x v="0"/>
    <n v="8"/>
    <d v="2012-03-17T00:00:00"/>
    <x v="274"/>
    <d v="1899-12-30T16:19:00"/>
    <d v="2012-03-17T00:00:00"/>
    <d v="1899-12-30T18:05:00"/>
    <n v="50"/>
    <n v="106"/>
    <s v="Ticket"/>
    <s v="Saturday"/>
    <s v="Afternoon"/>
    <x v="11"/>
    <s v="18"/>
  </r>
  <r>
    <x v="0"/>
    <n v="5"/>
    <d v="2012-03-17T00:00:00"/>
    <x v="274"/>
    <d v="1899-12-30T16:57:00"/>
    <d v="2012-03-17T00:00:00"/>
    <d v="1899-12-30T21:20:00"/>
    <n v="90"/>
    <n v="263"/>
    <s v="Ticket"/>
    <s v="Saturday"/>
    <s v="Afternoon"/>
    <x v="11"/>
    <s v="21"/>
  </r>
  <r>
    <x v="0"/>
    <n v="5"/>
    <d v="2012-03-17T00:00:00"/>
    <x v="274"/>
    <d v="1899-12-30T17:08:00"/>
    <d v="2012-03-17T00:00:00"/>
    <d v="1899-12-30T19:13:00"/>
    <n v="50"/>
    <n v="125"/>
    <s v="Ticket"/>
    <s v="Saturday"/>
    <s v="Afternoon"/>
    <x v="6"/>
    <s v="19"/>
  </r>
  <r>
    <x v="0"/>
    <n v="5"/>
    <d v="2012-03-17T00:00:00"/>
    <x v="274"/>
    <d v="1899-12-30T18:45:00"/>
    <d v="2012-03-17T00:00:00"/>
    <d v="1899-12-30T19:59:00"/>
    <n v="50"/>
    <n v="74"/>
    <s v="Ticket"/>
    <s v="Saturday"/>
    <s v="Evening"/>
    <x v="12"/>
    <s v="19"/>
  </r>
  <r>
    <x v="0"/>
    <n v="5"/>
    <d v="2012-03-17T00:00:00"/>
    <x v="274"/>
    <d v="1899-12-30T19:10:00"/>
    <d v="2012-03-17T00:00:00"/>
    <d v="1899-12-30T21:00:00"/>
    <n v="50"/>
    <n v="110"/>
    <s v="Ticket"/>
    <s v="Saturday"/>
    <s v="Evening"/>
    <x v="7"/>
    <s v="21"/>
  </r>
  <r>
    <x v="0"/>
    <n v="5"/>
    <d v="2012-03-17T00:00:00"/>
    <x v="274"/>
    <d v="1899-12-30T19:12:00"/>
    <d v="2012-03-17T00:00:00"/>
    <d v="1899-12-30T22:12:00"/>
    <n v="50"/>
    <n v="180"/>
    <s v="Ticket"/>
    <s v="Saturday"/>
    <s v="Evening"/>
    <x v="7"/>
    <s v="22"/>
  </r>
  <r>
    <x v="0"/>
    <n v="5"/>
    <d v="2012-03-17T00:00:00"/>
    <x v="274"/>
    <d v="1899-12-30T20:17:00"/>
    <d v="2012-03-17T00:00:00"/>
    <d v="1899-12-30T21:08:00"/>
    <n v="50"/>
    <n v="51"/>
    <s v="Ticket"/>
    <s v="Saturday"/>
    <s v="Evening"/>
    <x v="8"/>
    <s v="21"/>
  </r>
  <r>
    <x v="0"/>
    <n v="8"/>
    <d v="2012-03-17T00:00:00"/>
    <x v="274"/>
    <d v="1899-12-30T21:26:00"/>
    <d v="2012-03-18T00:00:00"/>
    <d v="1899-12-30T01:08:00"/>
    <n v="70"/>
    <n v="222"/>
    <s v="Ticket"/>
    <s v="Saturday"/>
    <s v="Evening"/>
    <x v="13"/>
    <s v="01"/>
  </r>
  <r>
    <x v="0"/>
    <n v="8"/>
    <d v="2012-03-17T00:00:00"/>
    <x v="274"/>
    <d v="1899-12-30T21:30:00"/>
    <d v="2012-03-17T00:00:00"/>
    <d v="1899-12-30T23:14:00"/>
    <n v="50"/>
    <n v="104"/>
    <s v="Ticket"/>
    <s v="Saturday"/>
    <s v="Evening"/>
    <x v="13"/>
    <s v="23"/>
  </r>
  <r>
    <x v="0"/>
    <n v="5"/>
    <d v="2012-03-17T00:00:00"/>
    <x v="274"/>
    <d v="1899-12-30T22:30:00"/>
    <d v="2012-03-18T00:00:00"/>
    <d v="1899-12-30T00:30:00"/>
    <n v="50"/>
    <n v="120"/>
    <s v="Ticket"/>
    <s v="Saturday"/>
    <s v="Night"/>
    <x v="9"/>
    <s v="00"/>
  </r>
  <r>
    <x v="0"/>
    <n v="5"/>
    <d v="2012-03-17T00:00:00"/>
    <x v="274"/>
    <d v="1899-12-30T22:49:00"/>
    <d v="2012-03-18T00:00:00"/>
    <d v="1899-12-30T01:57:00"/>
    <n v="70"/>
    <n v="188"/>
    <s v="Ticket"/>
    <s v="Saturday"/>
    <s v="Night"/>
    <x v="9"/>
    <s v="01"/>
  </r>
  <r>
    <x v="0"/>
    <n v="5"/>
    <d v="2012-03-17T00:00:00"/>
    <x v="274"/>
    <d v="1899-12-30T22:53:00"/>
    <d v="2012-03-18T00:00:00"/>
    <d v="1899-12-30T01:58:00"/>
    <n v="70"/>
    <n v="185"/>
    <s v="Ticket"/>
    <s v="Saturday"/>
    <s v="Night"/>
    <x v="9"/>
    <s v="01"/>
  </r>
  <r>
    <x v="0"/>
    <n v="5"/>
    <d v="2012-03-18T00:00:00"/>
    <x v="275"/>
    <d v="1899-12-30T10:58:00"/>
    <d v="2012-03-18T00:00:00"/>
    <d v="1899-12-30T11:33:00"/>
    <n v="50"/>
    <n v="35"/>
    <s v="Ticket"/>
    <s v="Sunday"/>
    <s v="Morning"/>
    <x v="0"/>
    <s v="11"/>
  </r>
  <r>
    <x v="0"/>
    <n v="5"/>
    <d v="2012-03-18T00:00:00"/>
    <x v="275"/>
    <d v="1899-12-30T13:32:00"/>
    <d v="2012-03-18T00:00:00"/>
    <d v="1899-12-30T14:29:00"/>
    <n v="50"/>
    <n v="57"/>
    <s v="Ticket"/>
    <s v="Sunday"/>
    <s v="Morning"/>
    <x v="3"/>
    <s v="14"/>
  </r>
  <r>
    <x v="0"/>
    <n v="5"/>
    <d v="2012-03-18T00:00:00"/>
    <x v="275"/>
    <d v="1899-12-30T13:46:00"/>
    <d v="2012-03-18T00:00:00"/>
    <d v="1899-12-30T17:06:00"/>
    <n v="70"/>
    <n v="200"/>
    <s v="Ticket"/>
    <s v="Sunday"/>
    <s v="Morning"/>
    <x v="3"/>
    <s v="17"/>
  </r>
  <r>
    <x v="0"/>
    <n v="5"/>
    <d v="2012-03-18T00:00:00"/>
    <x v="275"/>
    <d v="1899-12-30T13:58:00"/>
    <d v="2012-03-18T00:00:00"/>
    <d v="1899-12-30T16:00:00"/>
    <n v="50"/>
    <n v="122"/>
    <s v="Ticket"/>
    <s v="Sunday"/>
    <s v="Morning"/>
    <x v="3"/>
    <s v="16"/>
  </r>
  <r>
    <x v="0"/>
    <n v="8"/>
    <d v="2012-03-18T00:00:00"/>
    <x v="275"/>
    <d v="1899-12-30T15:30:00"/>
    <d v="2012-03-18T00:00:00"/>
    <d v="1899-12-30T18:18:00"/>
    <n v="50"/>
    <n v="168"/>
    <s v="Ticket"/>
    <s v="Sunday"/>
    <s v="Afternoon"/>
    <x v="5"/>
    <s v="18"/>
  </r>
  <r>
    <x v="0"/>
    <n v="5"/>
    <d v="2012-03-18T00:00:00"/>
    <x v="275"/>
    <d v="1899-12-30T15:56:00"/>
    <d v="2012-03-18T00:00:00"/>
    <d v="1899-12-30T17:13:00"/>
    <n v="50"/>
    <n v="77"/>
    <s v="Ticket"/>
    <s v="Sunday"/>
    <s v="Afternoon"/>
    <x v="5"/>
    <s v="17"/>
  </r>
  <r>
    <x v="0"/>
    <n v="5"/>
    <d v="2012-03-18T00:00:00"/>
    <x v="275"/>
    <d v="1899-12-30T16:01:00"/>
    <d v="2012-03-18T00:00:00"/>
    <d v="1899-12-30T21:36:00"/>
    <n v="110"/>
    <n v="335"/>
    <s v="Ticket"/>
    <s v="Sunday"/>
    <s v="Afternoon"/>
    <x v="11"/>
    <s v="21"/>
  </r>
  <r>
    <x v="0"/>
    <n v="5"/>
    <d v="2012-03-18T00:00:00"/>
    <x v="275"/>
    <d v="1899-12-30T16:26:00"/>
    <d v="2012-03-18T00:00:00"/>
    <d v="1899-12-30T18:24:00"/>
    <n v="50"/>
    <n v="118"/>
    <s v="Ticket"/>
    <s v="Sunday"/>
    <s v="Afternoon"/>
    <x v="11"/>
    <s v="18"/>
  </r>
  <r>
    <x v="0"/>
    <n v="8"/>
    <d v="2012-03-18T00:00:00"/>
    <x v="275"/>
    <d v="1899-12-30T17:49:00"/>
    <d v="2012-03-18T00:00:00"/>
    <d v="1899-12-30T19:53:00"/>
    <n v="50"/>
    <n v="124"/>
    <s v="Ticket"/>
    <s v="Sunday"/>
    <s v="Afternoon"/>
    <x v="6"/>
    <s v="19"/>
  </r>
  <r>
    <x v="0"/>
    <n v="5"/>
    <d v="2012-03-18T00:00:00"/>
    <x v="275"/>
    <d v="1899-12-30T18:23:00"/>
    <d v="2012-03-18T00:00:00"/>
    <d v="1899-12-30T21:28:00"/>
    <n v="70"/>
    <n v="185"/>
    <s v="Ticket"/>
    <s v="Sunday"/>
    <s v="Evening"/>
    <x v="12"/>
    <s v="21"/>
  </r>
  <r>
    <x v="0"/>
    <n v="8"/>
    <d v="2012-03-18T00:00:00"/>
    <x v="275"/>
    <d v="1899-12-30T19:19:00"/>
    <d v="2012-03-18T00:00:00"/>
    <d v="1899-12-30T22:14:00"/>
    <n v="50"/>
    <n v="175"/>
    <s v="Ticket"/>
    <s v="Sunday"/>
    <s v="Evening"/>
    <x v="7"/>
    <s v="22"/>
  </r>
  <r>
    <x v="0"/>
    <n v="5"/>
    <d v="2012-03-18T00:00:00"/>
    <x v="275"/>
    <d v="1899-12-30T20:52:00"/>
    <d v="2012-03-18T00:00:00"/>
    <d v="1899-12-30T22:35:00"/>
    <n v="50"/>
    <n v="103"/>
    <s v="Ticket"/>
    <s v="Sunday"/>
    <s v="Evening"/>
    <x v="8"/>
    <s v="22"/>
  </r>
  <r>
    <x v="0"/>
    <n v="5"/>
    <d v="2012-03-18T00:00:00"/>
    <x v="275"/>
    <d v="1899-12-30T21:16:00"/>
    <d v="2012-03-19T00:00:00"/>
    <d v="1899-12-30T00:49:00"/>
    <n v="70"/>
    <n v="213"/>
    <s v="Ticket"/>
    <s v="Sunday"/>
    <s v="Evening"/>
    <x v="13"/>
    <s v="00"/>
  </r>
  <r>
    <x v="0"/>
    <n v="5"/>
    <d v="2012-03-24T00:00:00"/>
    <x v="276"/>
    <d v="1899-12-30T10:44:00"/>
    <d v="2012-03-24T00:00:00"/>
    <d v="1899-12-30T12:38:00"/>
    <n v="50"/>
    <n v="114"/>
    <s v="Ticket"/>
    <s v="Saturday"/>
    <s v="Morning"/>
    <x v="0"/>
    <s v="12"/>
  </r>
  <r>
    <x v="0"/>
    <n v="8"/>
    <d v="2012-03-24T00:00:00"/>
    <x v="276"/>
    <d v="1899-12-30T11:37:00"/>
    <d v="2012-03-24T00:00:00"/>
    <d v="1899-12-30T18:33:00"/>
    <n v="130"/>
    <n v="416"/>
    <s v="Ticket"/>
    <s v="Saturday"/>
    <s v="Morning"/>
    <x v="1"/>
    <s v="18"/>
  </r>
  <r>
    <x v="0"/>
    <n v="5"/>
    <d v="2012-03-24T00:00:00"/>
    <x v="276"/>
    <d v="1899-12-30T12:24:00"/>
    <d v="2012-03-24T00:00:00"/>
    <d v="1899-12-30T13:38:00"/>
    <n v="50"/>
    <n v="74"/>
    <s v="Ticket"/>
    <s v="Saturday"/>
    <s v="Morning"/>
    <x v="2"/>
    <s v="13"/>
  </r>
  <r>
    <x v="0"/>
    <n v="5"/>
    <d v="2012-03-24T00:00:00"/>
    <x v="276"/>
    <d v="1899-12-30T13:20:00"/>
    <d v="2012-03-24T00:00:00"/>
    <d v="1899-12-30T16:24:00"/>
    <n v="70"/>
    <n v="184"/>
    <s v="Ticket"/>
    <s v="Saturday"/>
    <s v="Morning"/>
    <x v="3"/>
    <s v="16"/>
  </r>
  <r>
    <x v="0"/>
    <n v="5"/>
    <d v="2012-03-24T00:00:00"/>
    <x v="276"/>
    <d v="1899-12-30T15:12:00"/>
    <d v="2012-03-24T00:00:00"/>
    <d v="1899-12-30T19:40:00"/>
    <n v="90"/>
    <n v="268"/>
    <s v="Ticket"/>
    <s v="Saturday"/>
    <s v="Afternoon"/>
    <x v="5"/>
    <s v="19"/>
  </r>
  <r>
    <x v="0"/>
    <n v="8"/>
    <d v="2012-03-24T00:00:00"/>
    <x v="276"/>
    <d v="1899-12-30T15:22:00"/>
    <d v="2012-03-24T00:00:00"/>
    <d v="1899-12-30T18:22:00"/>
    <n v="50"/>
    <n v="180"/>
    <s v="Ticket"/>
    <s v="Saturday"/>
    <s v="Afternoon"/>
    <x v="5"/>
    <s v="18"/>
  </r>
  <r>
    <x v="0"/>
    <n v="8"/>
    <d v="2012-03-24T00:00:00"/>
    <x v="276"/>
    <d v="1899-12-30T15:36:00"/>
    <d v="2012-03-24T00:00:00"/>
    <d v="1899-12-30T21:16:00"/>
    <n v="110"/>
    <n v="340"/>
    <s v="Ticket"/>
    <s v="Saturday"/>
    <s v="Afternoon"/>
    <x v="5"/>
    <s v="21"/>
  </r>
  <r>
    <x v="0"/>
    <n v="5"/>
    <d v="2012-03-24T00:00:00"/>
    <x v="276"/>
    <d v="1899-12-30T16:50:00"/>
    <d v="2012-03-24T00:00:00"/>
    <d v="1899-12-30T19:40:00"/>
    <n v="50"/>
    <n v="170"/>
    <s v="Ticket"/>
    <s v="Saturday"/>
    <s v="Afternoon"/>
    <x v="11"/>
    <s v="19"/>
  </r>
  <r>
    <x v="0"/>
    <n v="8"/>
    <d v="2012-03-24T00:00:00"/>
    <x v="276"/>
    <d v="1899-12-30T16:55:00"/>
    <d v="2012-03-24T00:00:00"/>
    <d v="1899-12-30T18:05:00"/>
    <n v="50"/>
    <n v="70"/>
    <s v="Ticket"/>
    <s v="Saturday"/>
    <s v="Afternoon"/>
    <x v="11"/>
    <s v="18"/>
  </r>
  <r>
    <x v="0"/>
    <n v="5"/>
    <d v="2012-03-24T00:00:00"/>
    <x v="276"/>
    <d v="1899-12-30T21:08:00"/>
    <d v="2012-03-24T00:00:00"/>
    <d v="1899-12-30T22:25:00"/>
    <n v="50"/>
    <n v="77"/>
    <s v="Ticket"/>
    <s v="Saturday"/>
    <s v="Evening"/>
    <x v="13"/>
    <s v="22"/>
  </r>
  <r>
    <x v="0"/>
    <n v="5"/>
    <d v="2012-03-25T00:00:00"/>
    <x v="277"/>
    <d v="1899-12-30T11:32:00"/>
    <d v="2012-03-25T00:00:00"/>
    <d v="1899-12-30T14:01:00"/>
    <n v="50"/>
    <n v="149"/>
    <s v="Ticket"/>
    <s v="Sunday"/>
    <s v="Morning"/>
    <x v="1"/>
    <s v="14"/>
  </r>
  <r>
    <x v="0"/>
    <n v="8"/>
    <d v="2012-03-25T00:00:00"/>
    <x v="277"/>
    <d v="1899-12-30T12:36:00"/>
    <d v="2012-03-25T00:00:00"/>
    <d v="1899-12-30T14:07:00"/>
    <n v="50"/>
    <n v="91"/>
    <s v="Ticket"/>
    <s v="Sunday"/>
    <s v="Morning"/>
    <x v="2"/>
    <s v="14"/>
  </r>
  <r>
    <x v="0"/>
    <n v="8"/>
    <d v="2012-03-25T00:00:00"/>
    <x v="277"/>
    <d v="1899-12-30T12:40:00"/>
    <d v="2012-03-25T00:00:00"/>
    <d v="1899-12-30T17:05:00"/>
    <n v="90"/>
    <n v="265"/>
    <s v="Ticket"/>
    <s v="Sunday"/>
    <s v="Morning"/>
    <x v="2"/>
    <s v="17"/>
  </r>
  <r>
    <x v="0"/>
    <n v="5"/>
    <d v="2012-03-25T00:00:00"/>
    <x v="277"/>
    <d v="1899-12-30T14:05:00"/>
    <d v="2012-03-25T00:00:00"/>
    <d v="1899-12-30T21:40:00"/>
    <n v="150"/>
    <n v="455"/>
    <s v="Ticket"/>
    <s v="Sunday"/>
    <s v="Afternoon"/>
    <x v="4"/>
    <s v="21"/>
  </r>
  <r>
    <x v="0"/>
    <n v="8"/>
    <d v="2012-03-25T00:00:00"/>
    <x v="277"/>
    <d v="1899-12-30T14:12:00"/>
    <d v="2012-03-25T00:00:00"/>
    <d v="1899-12-30T15:22:00"/>
    <n v="50"/>
    <n v="70"/>
    <s v="Ticket"/>
    <s v="Sunday"/>
    <s v="Afternoon"/>
    <x v="4"/>
    <s v="15"/>
  </r>
  <r>
    <x v="0"/>
    <n v="8"/>
    <d v="2012-03-25T00:00:00"/>
    <x v="277"/>
    <d v="1899-12-30T14:35:00"/>
    <d v="2012-03-25T00:00:00"/>
    <d v="1899-12-30T16:27:00"/>
    <n v="50"/>
    <n v="112"/>
    <s v="Ticket"/>
    <s v="Sunday"/>
    <s v="Afternoon"/>
    <x v="4"/>
    <s v="16"/>
  </r>
  <r>
    <x v="0"/>
    <n v="5"/>
    <d v="2012-03-25T00:00:00"/>
    <x v="277"/>
    <d v="1899-12-30T15:10:00"/>
    <d v="2012-03-26T00:00:00"/>
    <d v="1899-12-30T02:08:00"/>
    <n v="210"/>
    <n v="658"/>
    <s v="Ticket"/>
    <s v="Sunday"/>
    <s v="Afternoon"/>
    <x v="5"/>
    <s v="02"/>
  </r>
  <r>
    <x v="0"/>
    <n v="5"/>
    <d v="2012-03-25T00:00:00"/>
    <x v="277"/>
    <d v="1899-12-30T15:45:00"/>
    <d v="2012-03-25T00:00:00"/>
    <d v="1899-12-30T17:10:00"/>
    <n v="50"/>
    <n v="85"/>
    <s v="Ticket"/>
    <s v="Sunday"/>
    <s v="Afternoon"/>
    <x v="5"/>
    <s v="17"/>
  </r>
  <r>
    <x v="0"/>
    <n v="5"/>
    <d v="2012-03-25T00:00:00"/>
    <x v="277"/>
    <d v="1899-12-30T16:25:00"/>
    <d v="2012-03-25T00:00:00"/>
    <d v="1899-12-30T20:06:00"/>
    <n v="70"/>
    <n v="221"/>
    <s v="Ticket"/>
    <s v="Sunday"/>
    <s v="Afternoon"/>
    <x v="11"/>
    <s v="20"/>
  </r>
  <r>
    <x v="0"/>
    <n v="5"/>
    <d v="2012-03-25T00:00:00"/>
    <x v="277"/>
    <d v="1899-12-30T16:29:00"/>
    <d v="2012-03-25T00:00:00"/>
    <d v="1899-12-30T17:43:00"/>
    <n v="50"/>
    <n v="74"/>
    <s v="Ticket"/>
    <s v="Sunday"/>
    <s v="Afternoon"/>
    <x v="11"/>
    <s v="17"/>
  </r>
  <r>
    <x v="0"/>
    <n v="8"/>
    <d v="2012-03-25T00:00:00"/>
    <x v="277"/>
    <d v="1899-12-30T17:30:00"/>
    <d v="2012-03-25T00:00:00"/>
    <d v="1899-12-30T21:02:00"/>
    <n v="70"/>
    <n v="212"/>
    <s v="Ticket"/>
    <s v="Sunday"/>
    <s v="Afternoon"/>
    <x v="6"/>
    <s v="21"/>
  </r>
  <r>
    <x v="0"/>
    <n v="5"/>
    <d v="2012-03-25T00:00:00"/>
    <x v="277"/>
    <d v="1899-12-30T17:42:00"/>
    <d v="2012-03-25T00:00:00"/>
    <d v="1899-12-30T20:09:00"/>
    <n v="50"/>
    <n v="147"/>
    <s v="Ticket"/>
    <s v="Sunday"/>
    <s v="Afternoon"/>
    <x v="6"/>
    <s v="20"/>
  </r>
  <r>
    <x v="0"/>
    <n v="5"/>
    <d v="2012-03-25T00:00:00"/>
    <x v="277"/>
    <d v="1899-12-30T20:28:00"/>
    <d v="2012-03-26T00:00:00"/>
    <d v="1899-12-30T01:01:00"/>
    <n v="90"/>
    <n v="273"/>
    <s v="Ticket"/>
    <s v="Sunday"/>
    <s v="Evening"/>
    <x v="8"/>
    <s v="01"/>
  </r>
  <r>
    <x v="0"/>
    <n v="5"/>
    <d v="2012-03-25T00:00:00"/>
    <x v="277"/>
    <d v="1899-12-30T21:48:00"/>
    <d v="2012-03-25T00:00:00"/>
    <d v="1899-12-30T23:49:00"/>
    <n v="50"/>
    <n v="121"/>
    <s v="Ticket"/>
    <s v="Sunday"/>
    <s v="Evening"/>
    <x v="13"/>
    <s v="23"/>
  </r>
  <r>
    <x v="0"/>
    <n v="8"/>
    <d v="2012-03-31T00:00:00"/>
    <x v="278"/>
    <d v="1899-12-30T11:51:00"/>
    <d v="2012-03-31T00:00:00"/>
    <d v="1899-12-30T14:38:00"/>
    <n v="50"/>
    <n v="167"/>
    <s v="Ticket"/>
    <s v="Saturday"/>
    <s v="Morning"/>
    <x v="1"/>
    <s v="14"/>
  </r>
  <r>
    <x v="0"/>
    <n v="8"/>
    <d v="2012-03-31T00:00:00"/>
    <x v="278"/>
    <d v="1899-12-30T20:12:00"/>
    <d v="2012-03-31T00:00:00"/>
    <d v="1899-12-30T21:30:00"/>
    <n v="50"/>
    <n v="78"/>
    <s v="Ticket"/>
    <s v="Saturday"/>
    <s v="Evening"/>
    <x v="8"/>
    <s v="21"/>
  </r>
  <r>
    <x v="0"/>
    <n v="8"/>
    <d v="2012-03-31T00:00:00"/>
    <x v="278"/>
    <d v="1899-12-30T22:47:00"/>
    <d v="2012-04-01T00:00:00"/>
    <d v="1899-12-30T01:44:00"/>
    <n v="50"/>
    <n v="177"/>
    <s v="Ticket"/>
    <s v="Saturday"/>
    <s v="Night"/>
    <x v="9"/>
    <s v="01"/>
  </r>
  <r>
    <x v="0"/>
    <n v="8"/>
    <d v="2012-03-31T00:00:00"/>
    <x v="278"/>
    <d v="1899-12-30T22:50:00"/>
    <d v="2012-03-31T00:00:00"/>
    <d v="1899-12-30T22:55:00"/>
    <n v="50"/>
    <n v="5"/>
    <s v="Ticket"/>
    <s v="Saturday"/>
    <s v="Night"/>
    <x v="9"/>
    <s v="22"/>
  </r>
  <r>
    <x v="1"/>
    <m/>
    <m/>
    <x v="279"/>
    <m/>
    <m/>
    <m/>
    <m/>
    <m/>
    <m/>
    <m/>
    <m/>
    <x v="2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5" cacheId="75" dataOnRows="1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>
  <location ref="A3:X702" firstHeaderRow="1" firstDataRow="2" firstDataCol="1"/>
  <pivotFields count="14">
    <pivotField dataField="1"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698">
        <item x="436"/>
        <item x="521"/>
        <item x="102"/>
        <item x="351"/>
        <item x="607"/>
        <item x="146"/>
        <item x="394"/>
        <item x="650"/>
        <item x="125"/>
        <item x="248"/>
        <item x="500"/>
        <item x="226"/>
        <item x="478"/>
        <item x="166"/>
        <item x="414"/>
        <item x="671"/>
        <item x="330"/>
        <item x="585"/>
        <item x="61"/>
        <item x="312"/>
        <item x="40"/>
        <item x="290"/>
        <item x="544"/>
        <item x="188"/>
        <item x="691"/>
        <item x="268"/>
        <item x="522"/>
        <item x="103"/>
        <item x="352"/>
        <item x="608"/>
        <item x="147"/>
        <item x="395"/>
        <item x="651"/>
        <item x="628"/>
        <item x="249"/>
        <item x="227"/>
        <item x="479"/>
        <item x="167"/>
        <item x="415"/>
        <item x="672"/>
        <item x="456"/>
        <item x="83"/>
        <item x="331"/>
        <item x="586"/>
        <item x="62"/>
        <item x="41"/>
        <item x="291"/>
        <item x="545"/>
        <item x="19"/>
        <item x="269"/>
        <item x="523"/>
        <item x="104"/>
        <item x="353"/>
        <item x="148"/>
        <item x="396"/>
        <item x="652"/>
        <item x="374"/>
        <item x="629"/>
        <item x="228"/>
        <item x="480"/>
        <item x="168"/>
        <item x="416"/>
        <item x="205"/>
        <item x="457"/>
        <item x="84"/>
        <item x="332"/>
        <item x="587"/>
        <item x="565"/>
        <item x="42"/>
        <item x="292"/>
        <item x="437"/>
        <item x="692"/>
        <item x="20"/>
        <item x="270"/>
        <item x="524"/>
        <item x="105"/>
        <item x="149"/>
        <item x="397"/>
        <item x="126"/>
        <item x="375"/>
        <item x="630"/>
        <item x="501"/>
        <item x="229"/>
        <item x="169"/>
        <item x="417"/>
        <item x="206"/>
        <item x="458"/>
        <item x="85"/>
        <item x="333"/>
        <item x="588"/>
        <item x="313"/>
        <item x="566"/>
        <item x="43"/>
        <item x="189"/>
        <item x="438"/>
        <item x="693"/>
        <item x="21"/>
        <item x="271"/>
        <item x="525"/>
        <item x="150"/>
        <item x="127"/>
        <item x="376"/>
        <item x="631"/>
        <item x="250"/>
        <item x="502"/>
        <item x="170"/>
        <item x="673"/>
        <item x="207"/>
        <item x="459"/>
        <item x="86"/>
        <item x="334"/>
        <item x="63"/>
        <item x="314"/>
        <item x="567"/>
        <item x="546"/>
        <item x="190"/>
        <item x="439"/>
        <item x="22"/>
        <item x="272"/>
        <item x="354"/>
        <item x="609"/>
        <item x="653"/>
        <item x="128"/>
        <item x="377"/>
        <item x="632"/>
        <item x="0"/>
        <item x="251"/>
        <item x="503"/>
        <item x="481"/>
        <item x="674"/>
        <item x="208"/>
        <item x="460"/>
        <item x="87"/>
        <item x="64"/>
        <item x="315"/>
        <item x="568"/>
        <item x="293"/>
        <item x="547"/>
        <item x="191"/>
        <item x="440"/>
        <item x="23"/>
        <item x="106"/>
        <item x="355"/>
        <item x="610"/>
        <item x="398"/>
        <item x="654"/>
        <item x="129"/>
        <item x="378"/>
        <item x="1"/>
        <item x="504"/>
        <item x="230"/>
        <item x="482"/>
        <item x="418"/>
        <item x="675"/>
        <item x="209"/>
        <item x="589"/>
        <item x="65"/>
        <item x="316"/>
        <item x="569"/>
        <item x="44"/>
        <item x="294"/>
        <item x="548"/>
        <item x="192"/>
        <item x="441"/>
        <item x="526"/>
        <item x="107"/>
        <item x="356"/>
        <item x="611"/>
        <item x="151"/>
        <item x="399"/>
        <item x="655"/>
        <item x="130"/>
        <item x="2"/>
        <item x="252"/>
        <item x="505"/>
        <item x="231"/>
        <item x="483"/>
        <item x="171"/>
        <item x="419"/>
        <item x="676"/>
        <item x="335"/>
        <item x="590"/>
        <item x="66"/>
        <item x="317"/>
        <item x="45"/>
        <item x="295"/>
        <item x="549"/>
        <item x="193"/>
        <item x="273"/>
        <item x="527"/>
        <item x="108"/>
        <item x="357"/>
        <item x="612"/>
        <item x="152"/>
        <item x="400"/>
        <item x="656"/>
        <item x="633"/>
        <item x="3"/>
        <item x="253"/>
        <item x="232"/>
        <item x="484"/>
        <item x="172"/>
        <item x="420"/>
        <item x="677"/>
        <item x="461"/>
        <item x="88"/>
        <item x="336"/>
        <item x="591"/>
        <item x="67"/>
        <item x="46"/>
        <item x="296"/>
        <item x="550"/>
        <item x="24"/>
        <item x="274"/>
        <item x="528"/>
        <item x="109"/>
        <item x="358"/>
        <item x="153"/>
        <item x="401"/>
        <item x="657"/>
        <item x="379"/>
        <item x="634"/>
        <item x="4"/>
        <item x="233"/>
        <item x="485"/>
        <item x="173"/>
        <item x="421"/>
        <item x="210"/>
        <item x="462"/>
        <item x="89"/>
        <item x="337"/>
        <item x="592"/>
        <item x="47"/>
        <item x="297"/>
        <item x="442"/>
        <item x="25"/>
        <item x="275"/>
        <item x="529"/>
        <item x="110"/>
        <item x="154"/>
        <item x="402"/>
        <item x="131"/>
        <item x="380"/>
        <item x="635"/>
        <item x="506"/>
        <item x="234"/>
        <item x="174"/>
        <item x="211"/>
        <item x="463"/>
        <item x="593"/>
        <item x="318"/>
        <item x="570"/>
        <item x="48"/>
        <item x="443"/>
        <item x="694"/>
        <item x="26"/>
        <item x="276"/>
        <item x="530"/>
        <item x="613"/>
        <item x="155"/>
        <item x="132"/>
        <item x="381"/>
        <item x="636"/>
        <item x="254"/>
        <item x="507"/>
        <item x="175"/>
        <item x="678"/>
        <item x="212"/>
        <item x="464"/>
        <item x="338"/>
        <item x="68"/>
        <item x="319"/>
        <item x="571"/>
        <item x="551"/>
        <item x="444"/>
        <item x="27"/>
        <item x="277"/>
        <item x="359"/>
        <item x="614"/>
        <item x="658"/>
        <item x="133"/>
        <item x="382"/>
        <item x="637"/>
        <item x="5"/>
        <item x="255"/>
        <item x="508"/>
        <item x="486"/>
        <item x="679"/>
        <item x="213"/>
        <item x="465"/>
        <item x="90"/>
        <item x="69"/>
        <item x="320"/>
        <item x="572"/>
        <item x="298"/>
        <item x="552"/>
        <item x="445"/>
        <item x="28"/>
        <item x="111"/>
        <item x="360"/>
        <item x="615"/>
        <item x="403"/>
        <item x="659"/>
        <item x="134"/>
        <item x="6"/>
        <item x="256"/>
        <item x="509"/>
        <item x="235"/>
        <item x="487"/>
        <item x="422"/>
        <item x="680"/>
        <item x="214"/>
        <item x="594"/>
        <item x="70"/>
        <item x="321"/>
        <item x="573"/>
        <item x="49"/>
        <item x="299"/>
        <item x="553"/>
        <item x="446"/>
        <item x="531"/>
        <item x="112"/>
        <item x="361"/>
        <item x="616"/>
        <item x="156"/>
        <item x="404"/>
        <item x="660"/>
        <item x="135"/>
        <item x="7"/>
        <item x="257"/>
        <item x="510"/>
        <item x="236"/>
        <item x="488"/>
        <item x="176"/>
        <item x="423"/>
        <item x="681"/>
        <item x="339"/>
        <item x="595"/>
        <item x="71"/>
        <item x="322"/>
        <item x="50"/>
        <item x="300"/>
        <item x="554"/>
        <item x="194"/>
        <item x="278"/>
        <item x="532"/>
        <item x="113"/>
        <item x="362"/>
        <item x="617"/>
        <item x="157"/>
        <item x="405"/>
        <item x="661"/>
        <item x="638"/>
        <item x="8"/>
        <item x="258"/>
        <item x="237"/>
        <item x="489"/>
        <item x="177"/>
        <item x="424"/>
        <item x="682"/>
        <item x="466"/>
        <item x="91"/>
        <item x="340"/>
        <item x="596"/>
        <item x="72"/>
        <item x="51"/>
        <item x="301"/>
        <item x="29"/>
        <item x="279"/>
        <item x="533"/>
        <item x="114"/>
        <item x="363"/>
        <item x="158"/>
        <item x="406"/>
        <item x="662"/>
        <item x="383"/>
        <item x="639"/>
        <item x="9"/>
        <item x="238"/>
        <item x="490"/>
        <item x="178"/>
        <item x="425"/>
        <item x="215"/>
        <item x="467"/>
        <item x="92"/>
        <item x="341"/>
        <item x="597"/>
        <item x="574"/>
        <item x="52"/>
        <item x="302"/>
        <item x="447"/>
        <item x="30"/>
        <item x="280"/>
        <item x="534"/>
        <item x="115"/>
        <item x="159"/>
        <item x="407"/>
        <item x="136"/>
        <item x="384"/>
        <item x="640"/>
        <item x="511"/>
        <item x="239"/>
        <item x="179"/>
        <item x="426"/>
        <item x="216"/>
        <item x="468"/>
        <item x="93"/>
        <item x="342"/>
        <item x="598"/>
        <item x="575"/>
        <item x="53"/>
        <item x="195"/>
        <item x="448"/>
        <item x="31"/>
        <item x="281"/>
        <item x="535"/>
        <item x="618"/>
        <item x="160"/>
        <item x="137"/>
        <item x="385"/>
        <item x="641"/>
        <item x="259"/>
        <item x="512"/>
        <item x="180"/>
        <item x="683"/>
        <item x="217"/>
        <item x="469"/>
        <item x="94"/>
        <item x="343"/>
        <item x="73"/>
        <item x="576"/>
        <item x="555"/>
        <item x="196"/>
        <item x="695"/>
        <item x="32"/>
        <item x="282"/>
        <item x="364"/>
        <item x="619"/>
        <item x="663"/>
        <item x="138"/>
        <item x="386"/>
        <item x="642"/>
        <item x="10"/>
        <item x="513"/>
        <item x="491"/>
        <item x="684"/>
        <item x="218"/>
        <item x="470"/>
        <item x="95"/>
        <item x="74"/>
        <item x="323"/>
        <item x="577"/>
        <item x="303"/>
        <item x="556"/>
        <item x="197"/>
        <item x="449"/>
        <item x="33"/>
        <item x="116"/>
        <item x="365"/>
        <item x="620"/>
        <item x="408"/>
        <item x="664"/>
        <item x="139"/>
        <item x="387"/>
        <item x="11"/>
        <item x="260"/>
        <item x="514"/>
        <item x="240"/>
        <item x="492"/>
        <item x="427"/>
        <item x="685"/>
        <item x="219"/>
        <item x="599"/>
        <item x="75"/>
        <item x="324"/>
        <item x="578"/>
        <item x="54"/>
        <item x="304"/>
        <item x="557"/>
        <item x="198"/>
        <item x="450"/>
        <item x="536"/>
        <item x="117"/>
        <item x="366"/>
        <item x="621"/>
        <item x="161"/>
        <item x="409"/>
        <item x="665"/>
        <item x="140"/>
        <item x="12"/>
        <item x="261"/>
        <item x="515"/>
        <item x="241"/>
        <item x="493"/>
        <item x="181"/>
        <item x="428"/>
        <item x="686"/>
        <item x="344"/>
        <item x="600"/>
        <item x="76"/>
        <item x="55"/>
        <item x="305"/>
        <item x="558"/>
        <item x="199"/>
        <item x="283"/>
        <item x="537"/>
        <item x="118"/>
        <item x="367"/>
        <item x="622"/>
        <item x="162"/>
        <item x="410"/>
        <item x="666"/>
        <item x="643"/>
        <item x="13"/>
        <item x="262"/>
        <item x="242"/>
        <item x="494"/>
        <item x="182"/>
        <item x="429"/>
        <item x="687"/>
        <item x="471"/>
        <item x="96"/>
        <item x="345"/>
        <item x="601"/>
        <item x="77"/>
        <item x="306"/>
        <item x="559"/>
        <item x="34"/>
        <item x="284"/>
        <item x="538"/>
        <item x="119"/>
        <item x="368"/>
        <item x="163"/>
        <item x="411"/>
        <item x="667"/>
        <item x="388"/>
        <item x="644"/>
        <item x="14"/>
        <item x="243"/>
        <item x="495"/>
        <item x="183"/>
        <item x="430"/>
        <item x="220"/>
        <item x="472"/>
        <item x="97"/>
        <item x="346"/>
        <item x="602"/>
        <item x="579"/>
        <item x="56"/>
        <item x="307"/>
        <item x="451"/>
        <item x="35"/>
        <item x="285"/>
        <item x="539"/>
        <item x="120"/>
        <item x="164"/>
        <item x="412"/>
        <item x="141"/>
        <item x="389"/>
        <item x="645"/>
        <item x="516"/>
        <item x="244"/>
        <item x="184"/>
        <item x="431"/>
        <item x="221"/>
        <item x="473"/>
        <item x="98"/>
        <item x="347"/>
        <item x="603"/>
        <item x="325"/>
        <item x="580"/>
        <item x="57"/>
        <item x="200"/>
        <item x="452"/>
        <item x="36"/>
        <item x="286"/>
        <item x="540"/>
        <item x="623"/>
        <item x="165"/>
        <item x="142"/>
        <item x="390"/>
        <item x="646"/>
        <item x="263"/>
        <item x="517"/>
        <item x="185"/>
        <item x="688"/>
        <item x="222"/>
        <item x="474"/>
        <item x="99"/>
        <item x="348"/>
        <item x="78"/>
        <item x="326"/>
        <item x="581"/>
        <item x="560"/>
        <item x="201"/>
        <item x="453"/>
        <item x="37"/>
        <item x="287"/>
        <item x="369"/>
        <item x="624"/>
        <item x="668"/>
        <item x="143"/>
        <item x="391"/>
        <item x="647"/>
        <item x="15"/>
        <item x="264"/>
        <item x="518"/>
        <item x="496"/>
        <item x="689"/>
        <item x="223"/>
        <item x="475"/>
        <item x="100"/>
        <item x="79"/>
        <item x="327"/>
        <item x="582"/>
        <item x="308"/>
        <item x="561"/>
        <item x="202"/>
        <item x="454"/>
        <item x="38"/>
        <item x="121"/>
        <item x="370"/>
        <item x="625"/>
        <item x="413"/>
        <item x="669"/>
        <item x="144"/>
        <item x="392"/>
        <item x="265"/>
        <item x="519"/>
        <item x="245"/>
        <item x="497"/>
        <item x="432"/>
        <item x="224"/>
        <item x="604"/>
        <item x="80"/>
        <item x="328"/>
        <item x="583"/>
        <item x="58"/>
        <item x="309"/>
        <item x="562"/>
        <item x="203"/>
        <item x="455"/>
        <item x="541"/>
        <item x="122"/>
        <item x="371"/>
        <item x="626"/>
        <item x="670"/>
        <item x="145"/>
        <item x="16"/>
        <item x="266"/>
        <item x="520"/>
        <item x="246"/>
        <item x="498"/>
        <item x="186"/>
        <item x="433"/>
        <item x="349"/>
        <item x="605"/>
        <item x="81"/>
        <item x="329"/>
        <item x="59"/>
        <item x="310"/>
        <item x="563"/>
        <item x="204"/>
        <item x="288"/>
        <item x="542"/>
        <item x="123"/>
        <item x="372"/>
        <item x="627"/>
        <item x="648"/>
        <item x="17"/>
        <item x="267"/>
        <item x="247"/>
        <item x="499"/>
        <item x="434"/>
        <item x="690"/>
        <item x="476"/>
        <item x="101"/>
        <item x="350"/>
        <item x="606"/>
        <item x="82"/>
        <item x="60"/>
        <item x="311"/>
        <item x="564"/>
        <item x="39"/>
        <item x="289"/>
        <item x="543"/>
        <item x="124"/>
        <item x="373"/>
        <item x="393"/>
        <item x="649"/>
        <item x="18"/>
        <item x="187"/>
        <item x="435"/>
        <item x="225"/>
        <item x="477"/>
        <item x="584"/>
        <item x="696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compact="0" outline="0" showAll="0" includeNewItemsInFilter="1">
      <items count="23">
        <item x="15"/>
        <item x="19"/>
        <item x="17"/>
        <item x="20"/>
        <item x="16"/>
        <item x="18"/>
        <item x="13"/>
        <item x="11"/>
        <item x="12"/>
        <item x="7"/>
        <item x="0"/>
        <item x="1"/>
        <item x="2"/>
        <item x="5"/>
        <item x="3"/>
        <item x="8"/>
        <item x="4"/>
        <item x="9"/>
        <item x="10"/>
        <item x="6"/>
        <item x="14"/>
        <item x="21"/>
        <item t="default"/>
      </items>
    </pivotField>
    <pivotField compact="0" outline="0" showAll="0" includeNewItemsInFilter="1"/>
  </pivotFields>
  <rowFields count="1">
    <field x="3"/>
  </rowFields>
  <rowItems count="6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 t="grand">
      <x/>
    </i>
  </rowItems>
  <colFields count="1">
    <field x="12"/>
  </colFields>
  <col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colItems>
  <dataFields count="1">
    <dataField name="Sum of Vehicle" fld="0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7" cacheId="80" dataOnRows="1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>
  <location ref="A3:Y285" firstHeaderRow="1" firstDataRow="2" firstDataCol="1"/>
  <pivotFields count="14">
    <pivotField dataField="1" compact="0" outline="0" showAll="0" includeNewItemsInFilter="1">
      <items count="3"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281">
        <item x="8"/>
        <item x="112"/>
        <item x="151"/>
        <item x="254"/>
        <item x="85"/>
        <item x="185"/>
        <item x="35"/>
        <item x="228"/>
        <item x="176"/>
        <item x="9"/>
        <item x="52"/>
        <item x="152"/>
        <item x="202"/>
        <item x="86"/>
        <item x="129"/>
        <item x="229"/>
        <item x="78"/>
        <item x="177"/>
        <item x="245"/>
        <item x="53"/>
        <item x="103"/>
        <item x="203"/>
        <item x="270"/>
        <item x="26"/>
        <item x="130"/>
        <item x="220"/>
        <item x="79"/>
        <item x="145"/>
        <item x="246"/>
        <item x="263"/>
        <item x="0"/>
        <item x="104"/>
        <item x="194"/>
        <item x="271"/>
        <item x="27"/>
        <item x="121"/>
        <item x="221"/>
        <item x="44"/>
        <item x="146"/>
        <item x="161"/>
        <item x="264"/>
        <item x="1"/>
        <item x="95"/>
        <item x="195"/>
        <item x="169"/>
        <item x="238"/>
        <item x="18"/>
        <item x="122"/>
        <item x="212"/>
        <item x="45"/>
        <item x="62"/>
        <item x="162"/>
        <item x="96"/>
        <item x="70"/>
        <item x="170"/>
        <item x="138"/>
        <item x="239"/>
        <item x="19"/>
        <item x="113"/>
        <item x="213"/>
        <item x="63"/>
        <item x="255"/>
        <item x="71"/>
        <item x="186"/>
        <item x="36"/>
        <item x="139"/>
        <item x="10"/>
        <item x="114"/>
        <item x="153"/>
        <item x="256"/>
        <item x="87"/>
        <item x="187"/>
        <item x="37"/>
        <item x="230"/>
        <item x="178"/>
        <item x="11"/>
        <item x="54"/>
        <item x="154"/>
        <item x="204"/>
        <item x="88"/>
        <item x="131"/>
        <item x="231"/>
        <item x="80"/>
        <item x="179"/>
        <item x="247"/>
        <item x="55"/>
        <item x="105"/>
        <item x="205"/>
        <item x="272"/>
        <item x="28"/>
        <item x="132"/>
        <item x="222"/>
        <item x="147"/>
        <item x="248"/>
        <item x="265"/>
        <item x="2"/>
        <item x="106"/>
        <item x="196"/>
        <item x="273"/>
        <item x="29"/>
        <item x="123"/>
        <item x="223"/>
        <item x="46"/>
        <item x="148"/>
        <item x="163"/>
        <item x="266"/>
        <item x="3"/>
        <item x="97"/>
        <item x="197"/>
        <item x="171"/>
        <item x="240"/>
        <item x="20"/>
        <item x="124"/>
        <item x="214"/>
        <item x="47"/>
        <item x="64"/>
        <item x="164"/>
        <item x="98"/>
        <item x="72"/>
        <item x="172"/>
        <item x="140"/>
        <item x="241"/>
        <item x="21"/>
        <item x="115"/>
        <item x="215"/>
        <item x="65"/>
        <item x="257"/>
        <item x="73"/>
        <item x="188"/>
        <item x="38"/>
        <item x="141"/>
        <item x="12"/>
        <item x="116"/>
        <item x="155"/>
        <item x="258"/>
        <item x="89"/>
        <item x="189"/>
        <item x="39"/>
        <item x="232"/>
        <item x="180"/>
        <item x="13"/>
        <item x="56"/>
        <item x="156"/>
        <item x="206"/>
        <item x="90"/>
        <item x="133"/>
        <item x="233"/>
        <item x="81"/>
        <item x="181"/>
        <item x="249"/>
        <item x="57"/>
        <item x="107"/>
        <item x="207"/>
        <item x="274"/>
        <item x="30"/>
        <item x="224"/>
        <item x="82"/>
        <item x="149"/>
        <item x="250"/>
        <item x="267"/>
        <item x="4"/>
        <item x="108"/>
        <item x="198"/>
        <item x="275"/>
        <item x="31"/>
        <item x="125"/>
        <item x="225"/>
        <item x="48"/>
        <item x="150"/>
        <item x="165"/>
        <item x="268"/>
        <item x="5"/>
        <item x="99"/>
        <item x="199"/>
        <item x="173"/>
        <item x="242"/>
        <item x="22"/>
        <item x="126"/>
        <item x="216"/>
        <item x="49"/>
        <item x="66"/>
        <item x="166"/>
        <item x="100"/>
        <item x="74"/>
        <item x="174"/>
        <item x="142"/>
        <item x="243"/>
        <item x="23"/>
        <item x="117"/>
        <item x="217"/>
        <item x="67"/>
        <item x="259"/>
        <item x="75"/>
        <item x="190"/>
        <item x="40"/>
        <item x="14"/>
        <item x="118"/>
        <item x="157"/>
        <item x="260"/>
        <item x="91"/>
        <item x="191"/>
        <item x="41"/>
        <item x="234"/>
        <item x="182"/>
        <item x="15"/>
        <item x="58"/>
        <item x="158"/>
        <item x="208"/>
        <item x="92"/>
        <item x="134"/>
        <item x="235"/>
        <item x="83"/>
        <item x="183"/>
        <item x="251"/>
        <item x="59"/>
        <item x="109"/>
        <item x="209"/>
        <item x="276"/>
        <item x="32"/>
        <item x="135"/>
        <item x="226"/>
        <item x="84"/>
        <item x="252"/>
        <item x="269"/>
        <item x="6"/>
        <item x="110"/>
        <item x="200"/>
        <item x="277"/>
        <item x="33"/>
        <item x="127"/>
        <item x="227"/>
        <item x="50"/>
        <item x="167"/>
        <item x="7"/>
        <item x="101"/>
        <item x="201"/>
        <item x="175"/>
        <item x="24"/>
        <item x="128"/>
        <item x="218"/>
        <item x="51"/>
        <item x="68"/>
        <item x="168"/>
        <item x="102"/>
        <item x="76"/>
        <item x="143"/>
        <item x="244"/>
        <item x="25"/>
        <item x="119"/>
        <item x="219"/>
        <item x="69"/>
        <item x="261"/>
        <item x="77"/>
        <item x="192"/>
        <item x="42"/>
        <item x="144"/>
        <item x="16"/>
        <item x="120"/>
        <item x="159"/>
        <item x="262"/>
        <item x="93"/>
        <item x="193"/>
        <item x="43"/>
        <item x="236"/>
        <item x="184"/>
        <item x="17"/>
        <item x="60"/>
        <item x="160"/>
        <item x="210"/>
        <item x="94"/>
        <item x="136"/>
        <item x="237"/>
        <item x="253"/>
        <item x="61"/>
        <item x="111"/>
        <item x="211"/>
        <item x="278"/>
        <item x="34"/>
        <item x="137"/>
        <item x="27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compact="0" outline="0" showAll="0" includeNewItemsInFilter="1">
      <items count="24">
        <item x="18"/>
        <item x="0"/>
        <item x="1"/>
        <item x="2"/>
        <item x="3"/>
        <item x="4"/>
        <item x="5"/>
        <item x="11"/>
        <item x="6"/>
        <item x="12"/>
        <item x="7"/>
        <item x="20"/>
        <item x="8"/>
        <item x="13"/>
        <item x="9"/>
        <item x="14"/>
        <item x="15"/>
        <item x="19"/>
        <item x="21"/>
        <item x="17"/>
        <item x="16"/>
        <item x="10"/>
        <item x="22"/>
        <item t="default"/>
      </items>
    </pivotField>
    <pivotField compact="0" outline="0" showAll="0" includeNewItemsInFilter="1"/>
  </pivotFields>
  <rowFields count="1">
    <field x="3"/>
  </rowFields>
  <rowItems count="2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 t="grand">
      <x/>
    </i>
  </rowItems>
  <colFields count="1">
    <field x="12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colItems>
  <dataFields count="1">
    <dataField name="Sum of Vehicle" fld="0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2" cacheId="46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>
  <location ref="F35:H41" firstHeaderRow="1" firstDataRow="2" firstDataCol="1"/>
  <pivotFields count="11"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6">
        <item x="1"/>
        <item x="2"/>
        <item x="0"/>
        <item x="3"/>
        <item h="1" x="4"/>
        <item t="default"/>
      </items>
    </pivotField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Vehicle" fld="0" baseField="0" baseItem="0"/>
    <dataField name="Average of TimeDiff" fld="7" subtotal="average" baseField="10" baseItem="0" numFmtId="170"/>
  </dataFields>
  <formats count="1">
    <format dxfId="0">
      <pivotArea outline="0" fieldPosition="0">
        <references count="1">
          <reference field="4294967294" count="1" selected="0">
            <x v="1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1" cacheId="42" applyNumberFormats="0" applyBorderFormats="0" applyFontFormats="0" applyPatternFormats="0" applyAlignmentFormats="0" applyWidthHeightFormats="1" dataCaption="Data" updatedVersion="6" showMemberPropertyTips="0" useAutoFormatting="1" itemPrintTitles="1" createdVersion="1" indent="0" compact="0" compactData="0" gridDropZones="1">
  <location ref="A35:C41" firstHeaderRow="1" firstDataRow="2" firstDataCol="1"/>
  <pivotFields count="11"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6">
        <item x="1"/>
        <item x="0"/>
        <item x="3"/>
        <item h="1" x="4"/>
        <item x="2"/>
        <item t="default"/>
      </items>
    </pivotField>
  </pivotFields>
  <rowFields count="1">
    <field x="10"/>
  </rowFields>
  <rowItems count="5">
    <i>
      <x/>
    </i>
    <i>
      <x v="1"/>
    </i>
    <i>
      <x v="2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Vehicle" fld="0" baseField="0" baseItem="0"/>
    <dataField name="Average of TimeDiff" fld="7" subtotal="average" baseField="10" baseItem="0" numFmtId="170"/>
  </dataFields>
  <formats count="1">
    <format dxfId="1">
      <pivotArea outline="0" fieldPosition="0">
        <references count="1">
          <reference field="4294967294" count="1" selected="0">
            <x v="1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702"/>
  <sheetViews>
    <sheetView workbookViewId="0">
      <selection activeCell="F9" sqref="F9"/>
    </sheetView>
  </sheetViews>
  <sheetFormatPr defaultRowHeight="14.4" x14ac:dyDescent="0.3"/>
  <cols>
    <col min="1" max="1" width="15.77734375" bestFit="1" customWidth="1"/>
    <col min="2" max="23" width="9.21875" bestFit="1" customWidth="1"/>
    <col min="24" max="24" width="10.5546875" bestFit="1" customWidth="1"/>
  </cols>
  <sheetData>
    <row r="3" spans="1:24" x14ac:dyDescent="0.3">
      <c r="A3" s="15" t="s">
        <v>33</v>
      </c>
      <c r="B3" s="15" t="s">
        <v>47</v>
      </c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4"/>
    </row>
    <row r="4" spans="1:24" x14ac:dyDescent="0.3">
      <c r="A4" s="15" t="s">
        <v>57</v>
      </c>
      <c r="B4" s="12" t="s">
        <v>754</v>
      </c>
      <c r="C4" s="33" t="s">
        <v>755</v>
      </c>
      <c r="D4" s="33" t="s">
        <v>756</v>
      </c>
      <c r="E4" s="33" t="s">
        <v>757</v>
      </c>
      <c r="F4" s="33" t="s">
        <v>758</v>
      </c>
      <c r="G4" s="33" t="s">
        <v>759</v>
      </c>
      <c r="H4" s="33" t="s">
        <v>760</v>
      </c>
      <c r="I4" s="33" t="s">
        <v>761</v>
      </c>
      <c r="J4" s="33" t="s">
        <v>762</v>
      </c>
      <c r="K4" s="33" t="s">
        <v>763</v>
      </c>
      <c r="L4" s="33" t="s">
        <v>764</v>
      </c>
      <c r="M4" s="33" t="s">
        <v>765</v>
      </c>
      <c r="N4" s="33" t="s">
        <v>766</v>
      </c>
      <c r="O4" s="33" t="s">
        <v>767</v>
      </c>
      <c r="P4" s="33" t="s">
        <v>768</v>
      </c>
      <c r="Q4" s="33" t="s">
        <v>769</v>
      </c>
      <c r="R4" s="33" t="s">
        <v>770</v>
      </c>
      <c r="S4" s="33" t="s">
        <v>771</v>
      </c>
      <c r="T4" s="33" t="s">
        <v>772</v>
      </c>
      <c r="U4" s="33" t="s">
        <v>773</v>
      </c>
      <c r="V4" s="33" t="s">
        <v>774</v>
      </c>
      <c r="W4" s="33" t="s">
        <v>43</v>
      </c>
      <c r="X4" s="17" t="s">
        <v>32</v>
      </c>
    </row>
    <row r="5" spans="1:24" x14ac:dyDescent="0.3">
      <c r="A5" s="12" t="s">
        <v>58</v>
      </c>
      <c r="B5" s="24"/>
      <c r="C5" s="34"/>
      <c r="D5" s="34"/>
      <c r="E5" s="34"/>
      <c r="F5" s="34"/>
      <c r="G5" s="34"/>
      <c r="H5" s="34"/>
      <c r="I5" s="34">
        <v>1</v>
      </c>
      <c r="J5" s="34"/>
      <c r="K5" s="34">
        <v>1</v>
      </c>
      <c r="L5" s="34">
        <v>1</v>
      </c>
      <c r="M5" s="34">
        <v>2</v>
      </c>
      <c r="N5" s="34">
        <v>2</v>
      </c>
      <c r="O5" s="34"/>
      <c r="P5" s="34"/>
      <c r="Q5" s="34">
        <v>3</v>
      </c>
      <c r="R5" s="34"/>
      <c r="S5" s="34">
        <v>2</v>
      </c>
      <c r="T5" s="34"/>
      <c r="U5" s="34"/>
      <c r="V5" s="34"/>
      <c r="W5" s="34"/>
      <c r="X5" s="18">
        <v>12</v>
      </c>
    </row>
    <row r="6" spans="1:24" x14ac:dyDescent="0.3">
      <c r="A6" s="22" t="s">
        <v>59</v>
      </c>
      <c r="B6" s="25"/>
      <c r="C6" s="21"/>
      <c r="D6" s="21"/>
      <c r="E6" s="21"/>
      <c r="F6" s="21"/>
      <c r="G6" s="21"/>
      <c r="H6" s="21"/>
      <c r="I6" s="21"/>
      <c r="J6" s="21"/>
      <c r="K6" s="21"/>
      <c r="L6" s="21">
        <v>2</v>
      </c>
      <c r="M6" s="21">
        <v>1</v>
      </c>
      <c r="N6" s="21">
        <v>2</v>
      </c>
      <c r="O6" s="21">
        <v>1</v>
      </c>
      <c r="P6" s="21"/>
      <c r="Q6" s="21"/>
      <c r="R6" s="21"/>
      <c r="S6" s="21">
        <v>1</v>
      </c>
      <c r="T6" s="21">
        <v>1</v>
      </c>
      <c r="U6" s="21"/>
      <c r="V6" s="21"/>
      <c r="W6" s="21"/>
      <c r="X6" s="20">
        <v>8</v>
      </c>
    </row>
    <row r="7" spans="1:24" x14ac:dyDescent="0.3">
      <c r="A7" s="22" t="s">
        <v>60</v>
      </c>
      <c r="B7" s="25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>
        <v>1</v>
      </c>
      <c r="R7" s="21"/>
      <c r="S7" s="21"/>
      <c r="T7" s="21"/>
      <c r="U7" s="21"/>
      <c r="V7" s="21"/>
      <c r="W7" s="21"/>
      <c r="X7" s="20">
        <v>1</v>
      </c>
    </row>
    <row r="8" spans="1:24" x14ac:dyDescent="0.3">
      <c r="A8" s="22" t="s">
        <v>61</v>
      </c>
      <c r="B8" s="25"/>
      <c r="C8" s="21"/>
      <c r="D8" s="21"/>
      <c r="E8" s="21"/>
      <c r="F8" s="21"/>
      <c r="G8" s="21"/>
      <c r="H8" s="21"/>
      <c r="I8" s="21">
        <v>1</v>
      </c>
      <c r="J8" s="21">
        <v>2</v>
      </c>
      <c r="K8" s="21">
        <v>2</v>
      </c>
      <c r="L8" s="21">
        <v>1</v>
      </c>
      <c r="M8" s="21"/>
      <c r="N8" s="21"/>
      <c r="O8" s="21">
        <v>2</v>
      </c>
      <c r="P8" s="21"/>
      <c r="Q8" s="21"/>
      <c r="R8" s="21"/>
      <c r="S8" s="21">
        <v>1</v>
      </c>
      <c r="T8" s="21"/>
      <c r="U8" s="21"/>
      <c r="V8" s="21"/>
      <c r="W8" s="21"/>
      <c r="X8" s="20">
        <v>9</v>
      </c>
    </row>
    <row r="9" spans="1:24" x14ac:dyDescent="0.3">
      <c r="A9" s="22" t="s">
        <v>62</v>
      </c>
      <c r="B9" s="25"/>
      <c r="C9" s="21"/>
      <c r="D9" s="21"/>
      <c r="E9" s="21"/>
      <c r="F9" s="21"/>
      <c r="G9" s="21"/>
      <c r="H9" s="21"/>
      <c r="I9" s="21"/>
      <c r="J9" s="21"/>
      <c r="K9" s="21">
        <v>1</v>
      </c>
      <c r="L9" s="21"/>
      <c r="M9" s="21">
        <v>1</v>
      </c>
      <c r="N9" s="21">
        <v>2</v>
      </c>
      <c r="O9" s="21">
        <v>1</v>
      </c>
      <c r="P9" s="21">
        <v>1</v>
      </c>
      <c r="Q9" s="21">
        <v>2</v>
      </c>
      <c r="R9" s="21"/>
      <c r="S9" s="21"/>
      <c r="T9" s="21">
        <v>1</v>
      </c>
      <c r="U9" s="21"/>
      <c r="V9" s="21"/>
      <c r="W9" s="21"/>
      <c r="X9" s="20">
        <v>9</v>
      </c>
    </row>
    <row r="10" spans="1:24" x14ac:dyDescent="0.3">
      <c r="A10" s="22" t="s">
        <v>63</v>
      </c>
      <c r="B10" s="25"/>
      <c r="C10" s="21"/>
      <c r="D10" s="21"/>
      <c r="E10" s="21"/>
      <c r="F10" s="21"/>
      <c r="G10" s="21"/>
      <c r="H10" s="21"/>
      <c r="I10" s="21"/>
      <c r="J10" s="21"/>
      <c r="K10" s="21">
        <v>1</v>
      </c>
      <c r="L10" s="21"/>
      <c r="M10" s="21">
        <v>1</v>
      </c>
      <c r="N10" s="21">
        <v>2</v>
      </c>
      <c r="O10" s="21">
        <v>1</v>
      </c>
      <c r="P10" s="21"/>
      <c r="Q10" s="21"/>
      <c r="R10" s="21"/>
      <c r="S10" s="21"/>
      <c r="T10" s="21"/>
      <c r="U10" s="21"/>
      <c r="V10" s="21"/>
      <c r="W10" s="21"/>
      <c r="X10" s="20">
        <v>5</v>
      </c>
    </row>
    <row r="11" spans="1:24" x14ac:dyDescent="0.3">
      <c r="A11" s="22" t="s">
        <v>64</v>
      </c>
      <c r="B11" s="25"/>
      <c r="C11" s="21"/>
      <c r="D11" s="21"/>
      <c r="E11" s="21"/>
      <c r="F11" s="21"/>
      <c r="G11" s="21"/>
      <c r="H11" s="21"/>
      <c r="I11" s="21"/>
      <c r="J11" s="21">
        <v>1</v>
      </c>
      <c r="K11" s="21"/>
      <c r="L11" s="21"/>
      <c r="M11" s="21"/>
      <c r="N11" s="21">
        <v>2</v>
      </c>
      <c r="O11" s="21">
        <v>1</v>
      </c>
      <c r="P11" s="21"/>
      <c r="Q11" s="21">
        <v>1</v>
      </c>
      <c r="R11" s="21">
        <v>1</v>
      </c>
      <c r="S11" s="21"/>
      <c r="T11" s="21"/>
      <c r="U11" s="21"/>
      <c r="V11" s="21"/>
      <c r="W11" s="21"/>
      <c r="X11" s="20">
        <v>6</v>
      </c>
    </row>
    <row r="12" spans="1:24" x14ac:dyDescent="0.3">
      <c r="A12" s="22" t="s">
        <v>65</v>
      </c>
      <c r="B12" s="25"/>
      <c r="C12" s="21"/>
      <c r="D12" s="21"/>
      <c r="E12" s="21"/>
      <c r="F12" s="21"/>
      <c r="G12" s="21"/>
      <c r="H12" s="21"/>
      <c r="I12" s="21">
        <v>1</v>
      </c>
      <c r="J12" s="21">
        <v>1</v>
      </c>
      <c r="K12" s="21"/>
      <c r="L12" s="21"/>
      <c r="M12" s="21">
        <v>1</v>
      </c>
      <c r="N12" s="21"/>
      <c r="O12" s="21"/>
      <c r="P12" s="21">
        <v>1</v>
      </c>
      <c r="Q12" s="21"/>
      <c r="R12" s="21"/>
      <c r="S12" s="21"/>
      <c r="T12" s="21"/>
      <c r="U12" s="21"/>
      <c r="V12" s="21"/>
      <c r="W12" s="21"/>
      <c r="X12" s="20">
        <v>4</v>
      </c>
    </row>
    <row r="13" spans="1:24" x14ac:dyDescent="0.3">
      <c r="A13" s="22" t="s">
        <v>66</v>
      </c>
      <c r="B13" s="25"/>
      <c r="C13" s="21"/>
      <c r="D13" s="21"/>
      <c r="E13" s="21"/>
      <c r="F13" s="21"/>
      <c r="G13" s="21"/>
      <c r="H13" s="21">
        <v>1</v>
      </c>
      <c r="I13" s="21"/>
      <c r="J13" s="21"/>
      <c r="K13" s="21">
        <v>1</v>
      </c>
      <c r="L13" s="21"/>
      <c r="M13" s="21">
        <v>1</v>
      </c>
      <c r="N13" s="21">
        <v>1</v>
      </c>
      <c r="O13" s="21">
        <v>2</v>
      </c>
      <c r="P13" s="21">
        <v>1</v>
      </c>
      <c r="Q13" s="21">
        <v>2</v>
      </c>
      <c r="R13" s="21">
        <v>2</v>
      </c>
      <c r="S13" s="21">
        <v>2</v>
      </c>
      <c r="T13" s="21"/>
      <c r="U13" s="21"/>
      <c r="V13" s="21">
        <v>1</v>
      </c>
      <c r="W13" s="21"/>
      <c r="X13" s="20">
        <v>14</v>
      </c>
    </row>
    <row r="14" spans="1:24" x14ac:dyDescent="0.3">
      <c r="A14" s="22" t="s">
        <v>67</v>
      </c>
      <c r="B14" s="25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>
        <v>1</v>
      </c>
      <c r="O14" s="21"/>
      <c r="P14" s="21"/>
      <c r="Q14" s="21"/>
      <c r="R14" s="21">
        <v>3</v>
      </c>
      <c r="S14" s="21"/>
      <c r="T14" s="21">
        <v>1</v>
      </c>
      <c r="U14" s="21"/>
      <c r="V14" s="21"/>
      <c r="W14" s="21"/>
      <c r="X14" s="20">
        <v>5</v>
      </c>
    </row>
    <row r="15" spans="1:24" x14ac:dyDescent="0.3">
      <c r="A15" s="22" t="s">
        <v>68</v>
      </c>
      <c r="B15" s="25"/>
      <c r="C15" s="21"/>
      <c r="D15" s="21"/>
      <c r="E15" s="21"/>
      <c r="F15" s="21"/>
      <c r="G15" s="21"/>
      <c r="H15" s="21"/>
      <c r="I15" s="21"/>
      <c r="J15" s="21"/>
      <c r="K15" s="21"/>
      <c r="L15" s="21">
        <v>1</v>
      </c>
      <c r="M15" s="21">
        <v>3</v>
      </c>
      <c r="N15" s="21">
        <v>2</v>
      </c>
      <c r="O15" s="21">
        <v>2</v>
      </c>
      <c r="P15" s="21"/>
      <c r="Q15" s="21">
        <v>3</v>
      </c>
      <c r="R15" s="21"/>
      <c r="S15" s="21"/>
      <c r="T15" s="21">
        <v>3</v>
      </c>
      <c r="U15" s="21">
        <v>1</v>
      </c>
      <c r="V15" s="21"/>
      <c r="W15" s="21"/>
      <c r="X15" s="20">
        <v>15</v>
      </c>
    </row>
    <row r="16" spans="1:24" x14ac:dyDescent="0.3">
      <c r="A16" s="22" t="s">
        <v>69</v>
      </c>
      <c r="B16" s="25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>
        <v>4</v>
      </c>
      <c r="N16" s="21"/>
      <c r="O16" s="21"/>
      <c r="P16" s="21">
        <v>1</v>
      </c>
      <c r="Q16" s="21"/>
      <c r="R16" s="21">
        <v>1</v>
      </c>
      <c r="S16" s="21"/>
      <c r="T16" s="21"/>
      <c r="U16" s="21"/>
      <c r="V16" s="21"/>
      <c r="W16" s="21"/>
      <c r="X16" s="20">
        <v>6</v>
      </c>
    </row>
    <row r="17" spans="1:24" x14ac:dyDescent="0.3">
      <c r="A17" s="22" t="s">
        <v>70</v>
      </c>
      <c r="B17" s="25"/>
      <c r="C17" s="21"/>
      <c r="D17" s="21"/>
      <c r="E17" s="21"/>
      <c r="F17" s="21"/>
      <c r="G17" s="21"/>
      <c r="H17" s="21"/>
      <c r="I17" s="21">
        <v>1</v>
      </c>
      <c r="J17" s="21">
        <v>1</v>
      </c>
      <c r="K17" s="21"/>
      <c r="L17" s="21"/>
      <c r="M17" s="21">
        <v>2</v>
      </c>
      <c r="N17" s="21">
        <v>1</v>
      </c>
      <c r="O17" s="21"/>
      <c r="P17" s="21"/>
      <c r="Q17" s="21">
        <v>1</v>
      </c>
      <c r="R17" s="21">
        <v>1</v>
      </c>
      <c r="S17" s="21">
        <v>2</v>
      </c>
      <c r="T17" s="21">
        <v>4</v>
      </c>
      <c r="U17" s="21">
        <v>1</v>
      </c>
      <c r="V17" s="21"/>
      <c r="W17" s="21"/>
      <c r="X17" s="20">
        <v>14</v>
      </c>
    </row>
    <row r="18" spans="1:24" x14ac:dyDescent="0.3">
      <c r="A18" s="22" t="s">
        <v>71</v>
      </c>
      <c r="B18" s="25"/>
      <c r="C18" s="21"/>
      <c r="D18" s="21"/>
      <c r="E18" s="21"/>
      <c r="F18" s="21"/>
      <c r="G18" s="21"/>
      <c r="H18" s="21"/>
      <c r="I18" s="21"/>
      <c r="J18" s="21">
        <v>1</v>
      </c>
      <c r="K18" s="21"/>
      <c r="L18" s="21"/>
      <c r="M18" s="21"/>
      <c r="N18" s="21">
        <v>1</v>
      </c>
      <c r="O18" s="21">
        <v>1</v>
      </c>
      <c r="P18" s="21"/>
      <c r="Q18" s="21">
        <v>1</v>
      </c>
      <c r="R18" s="21">
        <v>1</v>
      </c>
      <c r="S18" s="21"/>
      <c r="T18" s="21"/>
      <c r="U18" s="21"/>
      <c r="V18" s="21"/>
      <c r="W18" s="21"/>
      <c r="X18" s="20">
        <v>5</v>
      </c>
    </row>
    <row r="19" spans="1:24" x14ac:dyDescent="0.3">
      <c r="A19" s="22" t="s">
        <v>72</v>
      </c>
      <c r="B19" s="25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>
        <v>1</v>
      </c>
      <c r="N19" s="21"/>
      <c r="O19" s="21">
        <v>2</v>
      </c>
      <c r="P19" s="21"/>
      <c r="Q19" s="21"/>
      <c r="R19" s="21"/>
      <c r="S19" s="21"/>
      <c r="T19" s="21"/>
      <c r="U19" s="21"/>
      <c r="V19" s="21"/>
      <c r="W19" s="21"/>
      <c r="X19" s="20">
        <v>3</v>
      </c>
    </row>
    <row r="20" spans="1:24" x14ac:dyDescent="0.3">
      <c r="A20" s="22" t="s">
        <v>73</v>
      </c>
      <c r="B20" s="25"/>
      <c r="C20" s="21"/>
      <c r="D20" s="21"/>
      <c r="E20" s="21"/>
      <c r="F20" s="21">
        <v>1</v>
      </c>
      <c r="G20" s="21"/>
      <c r="H20" s="21"/>
      <c r="I20" s="21"/>
      <c r="J20" s="21"/>
      <c r="K20" s="21">
        <v>1</v>
      </c>
      <c r="L20" s="21"/>
      <c r="M20" s="21"/>
      <c r="N20" s="21">
        <v>1</v>
      </c>
      <c r="O20" s="21">
        <v>2</v>
      </c>
      <c r="P20" s="21"/>
      <c r="Q20" s="21">
        <v>1</v>
      </c>
      <c r="R20" s="21"/>
      <c r="S20" s="21">
        <v>1</v>
      </c>
      <c r="T20" s="21"/>
      <c r="U20" s="21"/>
      <c r="V20" s="21"/>
      <c r="W20" s="21"/>
      <c r="X20" s="20">
        <v>7</v>
      </c>
    </row>
    <row r="21" spans="1:24" x14ac:dyDescent="0.3">
      <c r="A21" s="22" t="s">
        <v>74</v>
      </c>
      <c r="B21" s="25"/>
      <c r="C21" s="21"/>
      <c r="D21" s="21"/>
      <c r="E21" s="21"/>
      <c r="F21" s="21"/>
      <c r="G21" s="21"/>
      <c r="H21" s="21"/>
      <c r="I21" s="21"/>
      <c r="J21" s="21">
        <v>1</v>
      </c>
      <c r="K21" s="21">
        <v>1</v>
      </c>
      <c r="L21" s="21">
        <v>2</v>
      </c>
      <c r="M21" s="21"/>
      <c r="N21" s="21"/>
      <c r="O21" s="21">
        <v>2</v>
      </c>
      <c r="P21" s="21"/>
      <c r="Q21" s="21"/>
      <c r="R21" s="21"/>
      <c r="S21" s="21"/>
      <c r="T21" s="21">
        <v>1</v>
      </c>
      <c r="U21" s="21"/>
      <c r="V21" s="21"/>
      <c r="W21" s="21"/>
      <c r="X21" s="20">
        <v>7</v>
      </c>
    </row>
    <row r="22" spans="1:24" x14ac:dyDescent="0.3">
      <c r="A22" s="22" t="s">
        <v>75</v>
      </c>
      <c r="B22" s="25"/>
      <c r="C22" s="21"/>
      <c r="D22" s="21"/>
      <c r="E22" s="21"/>
      <c r="F22" s="21"/>
      <c r="G22" s="21"/>
      <c r="H22" s="21"/>
      <c r="I22" s="21"/>
      <c r="J22" s="21">
        <v>1</v>
      </c>
      <c r="K22" s="21">
        <v>1</v>
      </c>
      <c r="L22" s="21"/>
      <c r="M22" s="21">
        <v>1</v>
      </c>
      <c r="N22" s="21"/>
      <c r="O22" s="21"/>
      <c r="P22" s="21"/>
      <c r="Q22" s="21">
        <v>1</v>
      </c>
      <c r="R22" s="21"/>
      <c r="S22" s="21"/>
      <c r="T22" s="21"/>
      <c r="U22" s="21"/>
      <c r="V22" s="21"/>
      <c r="W22" s="21"/>
      <c r="X22" s="20">
        <v>4</v>
      </c>
    </row>
    <row r="23" spans="1:24" x14ac:dyDescent="0.3">
      <c r="A23" s="22" t="s">
        <v>76</v>
      </c>
      <c r="B23" s="25"/>
      <c r="C23" s="21"/>
      <c r="D23" s="21"/>
      <c r="E23" s="21"/>
      <c r="F23" s="21"/>
      <c r="G23" s="21"/>
      <c r="H23" s="21"/>
      <c r="I23" s="21"/>
      <c r="J23" s="21"/>
      <c r="K23" s="21">
        <v>1</v>
      </c>
      <c r="L23" s="21">
        <v>1</v>
      </c>
      <c r="M23" s="21"/>
      <c r="N23" s="21">
        <v>2</v>
      </c>
      <c r="O23" s="21">
        <v>1</v>
      </c>
      <c r="P23" s="21"/>
      <c r="Q23" s="21"/>
      <c r="R23" s="21">
        <v>1</v>
      </c>
      <c r="S23" s="21">
        <v>1</v>
      </c>
      <c r="T23" s="21"/>
      <c r="U23" s="21"/>
      <c r="V23" s="21"/>
      <c r="W23" s="21"/>
      <c r="X23" s="20">
        <v>7</v>
      </c>
    </row>
    <row r="24" spans="1:24" x14ac:dyDescent="0.3">
      <c r="A24" s="22" t="s">
        <v>77</v>
      </c>
      <c r="B24" s="25"/>
      <c r="C24" s="21"/>
      <c r="D24" s="21"/>
      <c r="E24" s="21"/>
      <c r="F24" s="21"/>
      <c r="G24" s="21"/>
      <c r="H24" s="21"/>
      <c r="I24" s="21"/>
      <c r="J24" s="21">
        <v>1</v>
      </c>
      <c r="K24" s="21"/>
      <c r="L24" s="21">
        <v>1</v>
      </c>
      <c r="M24" s="21"/>
      <c r="N24" s="21">
        <v>2</v>
      </c>
      <c r="O24" s="21">
        <v>3</v>
      </c>
      <c r="P24" s="21">
        <v>3</v>
      </c>
      <c r="Q24" s="21"/>
      <c r="R24" s="21">
        <v>1</v>
      </c>
      <c r="S24" s="21">
        <v>1</v>
      </c>
      <c r="T24" s="21"/>
      <c r="U24" s="21">
        <v>1</v>
      </c>
      <c r="V24" s="21"/>
      <c r="W24" s="21"/>
      <c r="X24" s="20">
        <v>13</v>
      </c>
    </row>
    <row r="25" spans="1:24" x14ac:dyDescent="0.3">
      <c r="A25" s="22" t="s">
        <v>78</v>
      </c>
      <c r="B25" s="25"/>
      <c r="C25" s="21"/>
      <c r="D25" s="21"/>
      <c r="E25" s="21"/>
      <c r="F25" s="21"/>
      <c r="G25" s="21"/>
      <c r="H25" s="21"/>
      <c r="I25" s="21">
        <v>1</v>
      </c>
      <c r="J25" s="21">
        <v>1</v>
      </c>
      <c r="K25" s="21"/>
      <c r="L25" s="21">
        <v>2</v>
      </c>
      <c r="M25" s="21">
        <v>3</v>
      </c>
      <c r="N25" s="21">
        <v>1</v>
      </c>
      <c r="O25" s="21"/>
      <c r="P25" s="21"/>
      <c r="Q25" s="21"/>
      <c r="R25" s="21">
        <v>1</v>
      </c>
      <c r="S25" s="21"/>
      <c r="T25" s="21"/>
      <c r="U25" s="21"/>
      <c r="V25" s="21"/>
      <c r="W25" s="21"/>
      <c r="X25" s="20">
        <v>9</v>
      </c>
    </row>
    <row r="26" spans="1:24" x14ac:dyDescent="0.3">
      <c r="A26" s="22" t="s">
        <v>79</v>
      </c>
      <c r="B26" s="25"/>
      <c r="C26" s="21"/>
      <c r="D26" s="21"/>
      <c r="E26" s="21"/>
      <c r="F26" s="21"/>
      <c r="G26" s="21"/>
      <c r="H26" s="21"/>
      <c r="I26" s="21"/>
      <c r="J26" s="21">
        <v>2</v>
      </c>
      <c r="K26" s="21"/>
      <c r="L26" s="21"/>
      <c r="M26" s="21">
        <v>1</v>
      </c>
      <c r="N26" s="21"/>
      <c r="O26" s="21">
        <v>1</v>
      </c>
      <c r="P26" s="21">
        <v>1</v>
      </c>
      <c r="Q26" s="21">
        <v>1</v>
      </c>
      <c r="R26" s="21">
        <v>1</v>
      </c>
      <c r="S26" s="21">
        <v>1</v>
      </c>
      <c r="T26" s="21">
        <v>1</v>
      </c>
      <c r="U26" s="21"/>
      <c r="V26" s="21"/>
      <c r="W26" s="21"/>
      <c r="X26" s="20">
        <v>9</v>
      </c>
    </row>
    <row r="27" spans="1:24" x14ac:dyDescent="0.3">
      <c r="A27" s="22" t="s">
        <v>80</v>
      </c>
      <c r="B27" s="25"/>
      <c r="C27" s="21"/>
      <c r="D27" s="21"/>
      <c r="E27" s="21"/>
      <c r="F27" s="21"/>
      <c r="G27" s="21"/>
      <c r="H27" s="21"/>
      <c r="I27" s="21">
        <v>1</v>
      </c>
      <c r="J27" s="21"/>
      <c r="K27" s="21">
        <v>3</v>
      </c>
      <c r="L27" s="21"/>
      <c r="M27" s="21">
        <v>1</v>
      </c>
      <c r="N27" s="21">
        <v>1</v>
      </c>
      <c r="O27" s="21"/>
      <c r="P27" s="21">
        <v>1</v>
      </c>
      <c r="Q27" s="21">
        <v>1</v>
      </c>
      <c r="R27" s="21">
        <v>2</v>
      </c>
      <c r="S27" s="21">
        <v>1</v>
      </c>
      <c r="T27" s="21"/>
      <c r="U27" s="21">
        <v>1</v>
      </c>
      <c r="V27" s="21"/>
      <c r="W27" s="21"/>
      <c r="X27" s="20">
        <v>12</v>
      </c>
    </row>
    <row r="28" spans="1:24" x14ac:dyDescent="0.3">
      <c r="A28" s="22" t="s">
        <v>81</v>
      </c>
      <c r="B28" s="25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>
        <v>1</v>
      </c>
      <c r="R28" s="21"/>
      <c r="S28" s="21">
        <v>1</v>
      </c>
      <c r="T28" s="21"/>
      <c r="U28" s="21"/>
      <c r="V28" s="21"/>
      <c r="W28" s="21"/>
      <c r="X28" s="20">
        <v>2</v>
      </c>
    </row>
    <row r="29" spans="1:24" x14ac:dyDescent="0.3">
      <c r="A29" s="22" t="s">
        <v>82</v>
      </c>
      <c r="B29" s="25"/>
      <c r="C29" s="21"/>
      <c r="D29" s="21"/>
      <c r="E29" s="21"/>
      <c r="F29" s="21"/>
      <c r="G29" s="21"/>
      <c r="H29" s="21"/>
      <c r="I29" s="21"/>
      <c r="J29" s="21"/>
      <c r="K29" s="21">
        <v>1</v>
      </c>
      <c r="L29" s="21"/>
      <c r="M29" s="21"/>
      <c r="N29" s="21"/>
      <c r="O29" s="21"/>
      <c r="P29" s="21"/>
      <c r="Q29" s="21"/>
      <c r="R29" s="21"/>
      <c r="S29" s="21">
        <v>1</v>
      </c>
      <c r="T29" s="21"/>
      <c r="U29" s="21"/>
      <c r="V29" s="21"/>
      <c r="W29" s="21"/>
      <c r="X29" s="20">
        <v>2</v>
      </c>
    </row>
    <row r="30" spans="1:24" x14ac:dyDescent="0.3">
      <c r="A30" s="22" t="s">
        <v>83</v>
      </c>
      <c r="B30" s="25"/>
      <c r="C30" s="21"/>
      <c r="D30" s="21"/>
      <c r="E30" s="21"/>
      <c r="F30" s="21"/>
      <c r="G30" s="21"/>
      <c r="H30" s="21"/>
      <c r="I30" s="21"/>
      <c r="J30" s="21">
        <v>1</v>
      </c>
      <c r="K30" s="21"/>
      <c r="L30" s="21">
        <v>1</v>
      </c>
      <c r="M30" s="21"/>
      <c r="N30" s="21">
        <v>1</v>
      </c>
      <c r="O30" s="21">
        <v>2</v>
      </c>
      <c r="P30" s="21"/>
      <c r="Q30" s="21"/>
      <c r="R30" s="21">
        <v>2</v>
      </c>
      <c r="S30" s="21">
        <v>1</v>
      </c>
      <c r="T30" s="21"/>
      <c r="U30" s="21"/>
      <c r="V30" s="21"/>
      <c r="W30" s="21"/>
      <c r="X30" s="20">
        <v>8</v>
      </c>
    </row>
    <row r="31" spans="1:24" x14ac:dyDescent="0.3">
      <c r="A31" s="22" t="s">
        <v>84</v>
      </c>
      <c r="B31" s="25"/>
      <c r="C31" s="21"/>
      <c r="D31" s="21"/>
      <c r="E31" s="21"/>
      <c r="F31" s="21"/>
      <c r="G31" s="21">
        <v>1</v>
      </c>
      <c r="H31" s="21"/>
      <c r="I31" s="21">
        <v>1</v>
      </c>
      <c r="J31" s="21">
        <v>1</v>
      </c>
      <c r="K31" s="21">
        <v>1</v>
      </c>
      <c r="L31" s="21"/>
      <c r="M31" s="21">
        <v>2</v>
      </c>
      <c r="N31" s="21">
        <v>1</v>
      </c>
      <c r="O31" s="21"/>
      <c r="P31" s="21"/>
      <c r="Q31" s="21">
        <v>1</v>
      </c>
      <c r="R31" s="21"/>
      <c r="S31" s="21">
        <v>2</v>
      </c>
      <c r="T31" s="21"/>
      <c r="U31" s="21"/>
      <c r="V31" s="21"/>
      <c r="W31" s="21"/>
      <c r="X31" s="20">
        <v>10</v>
      </c>
    </row>
    <row r="32" spans="1:24" x14ac:dyDescent="0.3">
      <c r="A32" s="22" t="s">
        <v>85</v>
      </c>
      <c r="B32" s="25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>
        <v>1</v>
      </c>
      <c r="N32" s="21"/>
      <c r="O32" s="21"/>
      <c r="P32" s="21"/>
      <c r="Q32" s="21"/>
      <c r="R32" s="21"/>
      <c r="S32" s="21">
        <v>1</v>
      </c>
      <c r="T32" s="21"/>
      <c r="U32" s="21"/>
      <c r="V32" s="21"/>
      <c r="W32" s="21"/>
      <c r="X32" s="20">
        <v>2</v>
      </c>
    </row>
    <row r="33" spans="1:24" x14ac:dyDescent="0.3">
      <c r="A33" s="22" t="s">
        <v>86</v>
      </c>
      <c r="B33" s="25"/>
      <c r="C33" s="21"/>
      <c r="D33" s="21"/>
      <c r="E33" s="21"/>
      <c r="F33" s="21"/>
      <c r="G33" s="21"/>
      <c r="H33" s="21"/>
      <c r="I33" s="21"/>
      <c r="J33" s="21"/>
      <c r="K33" s="21"/>
      <c r="L33" s="21">
        <v>1</v>
      </c>
      <c r="M33" s="21"/>
      <c r="N33" s="21">
        <v>2</v>
      </c>
      <c r="O33" s="21"/>
      <c r="P33" s="21"/>
      <c r="Q33" s="21"/>
      <c r="R33" s="21">
        <v>1</v>
      </c>
      <c r="S33" s="21"/>
      <c r="T33" s="21">
        <v>1</v>
      </c>
      <c r="U33" s="21"/>
      <c r="V33" s="21"/>
      <c r="W33" s="21"/>
      <c r="X33" s="20">
        <v>5</v>
      </c>
    </row>
    <row r="34" spans="1:24" x14ac:dyDescent="0.3">
      <c r="A34" s="22" t="s">
        <v>87</v>
      </c>
      <c r="B34" s="25"/>
      <c r="C34" s="21"/>
      <c r="D34" s="21"/>
      <c r="E34" s="21"/>
      <c r="F34" s="21">
        <v>1</v>
      </c>
      <c r="G34" s="21"/>
      <c r="H34" s="21"/>
      <c r="I34" s="21"/>
      <c r="J34" s="21">
        <v>1</v>
      </c>
      <c r="K34" s="21"/>
      <c r="L34" s="21">
        <v>1</v>
      </c>
      <c r="M34" s="21"/>
      <c r="N34" s="21">
        <v>1</v>
      </c>
      <c r="O34" s="21"/>
      <c r="P34" s="21">
        <v>2</v>
      </c>
      <c r="Q34" s="21"/>
      <c r="R34" s="21">
        <v>1</v>
      </c>
      <c r="S34" s="21">
        <v>1</v>
      </c>
      <c r="T34" s="21">
        <v>1</v>
      </c>
      <c r="U34" s="21"/>
      <c r="V34" s="21">
        <v>1</v>
      </c>
      <c r="W34" s="21"/>
      <c r="X34" s="20">
        <v>10</v>
      </c>
    </row>
    <row r="35" spans="1:24" x14ac:dyDescent="0.3">
      <c r="A35" s="22" t="s">
        <v>88</v>
      </c>
      <c r="B35" s="25"/>
      <c r="C35" s="21"/>
      <c r="D35" s="21"/>
      <c r="E35" s="21"/>
      <c r="F35" s="21"/>
      <c r="G35" s="21"/>
      <c r="H35" s="21"/>
      <c r="I35" s="21">
        <v>1</v>
      </c>
      <c r="J35" s="21">
        <v>1</v>
      </c>
      <c r="K35" s="21"/>
      <c r="L35" s="21"/>
      <c r="M35" s="21"/>
      <c r="N35" s="21"/>
      <c r="O35" s="21"/>
      <c r="P35" s="21"/>
      <c r="Q35" s="21">
        <v>1</v>
      </c>
      <c r="R35" s="21">
        <v>2</v>
      </c>
      <c r="S35" s="21"/>
      <c r="T35" s="21">
        <v>1</v>
      </c>
      <c r="U35" s="21"/>
      <c r="V35" s="21"/>
      <c r="W35" s="21"/>
      <c r="X35" s="20">
        <v>6</v>
      </c>
    </row>
    <row r="36" spans="1:24" x14ac:dyDescent="0.3">
      <c r="A36" s="22" t="s">
        <v>89</v>
      </c>
      <c r="B36" s="25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>
        <v>1</v>
      </c>
      <c r="N36" s="21"/>
      <c r="O36" s="21">
        <v>1</v>
      </c>
      <c r="P36" s="21">
        <v>1</v>
      </c>
      <c r="Q36" s="21">
        <v>1</v>
      </c>
      <c r="R36" s="21">
        <v>1</v>
      </c>
      <c r="S36" s="21"/>
      <c r="T36" s="21"/>
      <c r="U36" s="21"/>
      <c r="V36" s="21"/>
      <c r="W36" s="21"/>
      <c r="X36" s="20">
        <v>5</v>
      </c>
    </row>
    <row r="37" spans="1:24" x14ac:dyDescent="0.3">
      <c r="A37" s="22" t="s">
        <v>90</v>
      </c>
      <c r="B37" s="25">
        <v>1</v>
      </c>
      <c r="C37" s="21"/>
      <c r="D37" s="21"/>
      <c r="E37" s="21"/>
      <c r="F37" s="21">
        <v>1</v>
      </c>
      <c r="G37" s="21"/>
      <c r="H37" s="21"/>
      <c r="I37" s="21"/>
      <c r="J37" s="21"/>
      <c r="K37" s="21"/>
      <c r="L37" s="21"/>
      <c r="M37" s="21"/>
      <c r="N37" s="21"/>
      <c r="O37" s="21"/>
      <c r="P37" s="21">
        <v>1</v>
      </c>
      <c r="Q37" s="21"/>
      <c r="R37" s="21"/>
      <c r="S37" s="21"/>
      <c r="T37" s="21"/>
      <c r="U37" s="21"/>
      <c r="V37" s="21"/>
      <c r="W37" s="21"/>
      <c r="X37" s="20">
        <v>3</v>
      </c>
    </row>
    <row r="38" spans="1:24" x14ac:dyDescent="0.3">
      <c r="A38" s="22" t="s">
        <v>91</v>
      </c>
      <c r="B38" s="25"/>
      <c r="C38" s="21"/>
      <c r="D38" s="21"/>
      <c r="E38" s="21"/>
      <c r="F38" s="21"/>
      <c r="G38" s="21"/>
      <c r="H38" s="21"/>
      <c r="I38" s="21"/>
      <c r="J38" s="21">
        <v>2</v>
      </c>
      <c r="K38" s="21"/>
      <c r="L38" s="21">
        <v>1</v>
      </c>
      <c r="M38" s="21"/>
      <c r="N38" s="21"/>
      <c r="O38" s="21">
        <v>2</v>
      </c>
      <c r="P38" s="21">
        <v>2</v>
      </c>
      <c r="Q38" s="21">
        <v>2</v>
      </c>
      <c r="R38" s="21">
        <v>1</v>
      </c>
      <c r="S38" s="21">
        <v>1</v>
      </c>
      <c r="T38" s="21"/>
      <c r="U38" s="21"/>
      <c r="V38" s="21"/>
      <c r="W38" s="21"/>
      <c r="X38" s="20">
        <v>11</v>
      </c>
    </row>
    <row r="39" spans="1:24" x14ac:dyDescent="0.3">
      <c r="A39" s="22" t="s">
        <v>92</v>
      </c>
      <c r="B39" s="25"/>
      <c r="C39" s="21"/>
      <c r="D39" s="21"/>
      <c r="E39" s="21"/>
      <c r="F39" s="21"/>
      <c r="G39" s="21"/>
      <c r="H39" s="21"/>
      <c r="I39" s="21"/>
      <c r="J39" s="21">
        <v>2</v>
      </c>
      <c r="K39" s="21">
        <v>1</v>
      </c>
      <c r="L39" s="21">
        <v>2</v>
      </c>
      <c r="M39" s="21"/>
      <c r="N39" s="21"/>
      <c r="O39" s="21">
        <v>1</v>
      </c>
      <c r="P39" s="21">
        <v>1</v>
      </c>
      <c r="Q39" s="21">
        <v>3</v>
      </c>
      <c r="R39" s="21">
        <v>1</v>
      </c>
      <c r="S39" s="21">
        <v>1</v>
      </c>
      <c r="T39" s="21"/>
      <c r="U39" s="21"/>
      <c r="V39" s="21"/>
      <c r="W39" s="21"/>
      <c r="X39" s="20">
        <v>12</v>
      </c>
    </row>
    <row r="40" spans="1:24" x14ac:dyDescent="0.3">
      <c r="A40" s="22" t="s">
        <v>93</v>
      </c>
      <c r="B40" s="25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>
        <v>1</v>
      </c>
      <c r="N40" s="21">
        <v>3</v>
      </c>
      <c r="O40" s="21"/>
      <c r="P40" s="21">
        <v>1</v>
      </c>
      <c r="Q40" s="21"/>
      <c r="R40" s="21">
        <v>1</v>
      </c>
      <c r="S40" s="21">
        <v>2</v>
      </c>
      <c r="T40" s="21">
        <v>2</v>
      </c>
      <c r="U40" s="21"/>
      <c r="V40" s="21"/>
      <c r="W40" s="21"/>
      <c r="X40" s="20">
        <v>10</v>
      </c>
    </row>
    <row r="41" spans="1:24" x14ac:dyDescent="0.3">
      <c r="A41" s="22" t="s">
        <v>94</v>
      </c>
      <c r="B41" s="25"/>
      <c r="C41" s="21"/>
      <c r="D41" s="21"/>
      <c r="E41" s="21"/>
      <c r="F41" s="21"/>
      <c r="G41" s="21"/>
      <c r="H41" s="21"/>
      <c r="I41" s="21"/>
      <c r="J41" s="21"/>
      <c r="K41" s="21"/>
      <c r="L41" s="21">
        <v>2</v>
      </c>
      <c r="M41" s="21">
        <v>1</v>
      </c>
      <c r="N41" s="21">
        <v>1</v>
      </c>
      <c r="O41" s="21">
        <v>1</v>
      </c>
      <c r="P41" s="21"/>
      <c r="Q41" s="21"/>
      <c r="R41" s="21">
        <v>1</v>
      </c>
      <c r="S41" s="21">
        <v>2</v>
      </c>
      <c r="T41" s="21"/>
      <c r="U41" s="21"/>
      <c r="V41" s="21">
        <v>1</v>
      </c>
      <c r="W41" s="21"/>
      <c r="X41" s="20">
        <v>9</v>
      </c>
    </row>
    <row r="42" spans="1:24" x14ac:dyDescent="0.3">
      <c r="A42" s="22" t="s">
        <v>95</v>
      </c>
      <c r="B42" s="25"/>
      <c r="C42" s="21"/>
      <c r="D42" s="21"/>
      <c r="E42" s="21"/>
      <c r="F42" s="21"/>
      <c r="G42" s="21"/>
      <c r="H42" s="21"/>
      <c r="I42" s="21"/>
      <c r="J42" s="21"/>
      <c r="K42" s="21"/>
      <c r="L42" s="21">
        <v>2</v>
      </c>
      <c r="M42" s="21">
        <v>1</v>
      </c>
      <c r="N42" s="21">
        <v>1</v>
      </c>
      <c r="O42" s="21"/>
      <c r="P42" s="21"/>
      <c r="Q42" s="21">
        <v>1</v>
      </c>
      <c r="R42" s="21">
        <v>1</v>
      </c>
      <c r="S42" s="21"/>
      <c r="T42" s="21"/>
      <c r="U42" s="21"/>
      <c r="V42" s="21"/>
      <c r="W42" s="21"/>
      <c r="X42" s="20">
        <v>6</v>
      </c>
    </row>
    <row r="43" spans="1:24" x14ac:dyDescent="0.3">
      <c r="A43" s="22" t="s">
        <v>96</v>
      </c>
      <c r="B43" s="25"/>
      <c r="C43" s="21"/>
      <c r="D43" s="21"/>
      <c r="E43" s="21"/>
      <c r="F43" s="21"/>
      <c r="G43" s="21"/>
      <c r="H43" s="21"/>
      <c r="I43" s="21">
        <v>1</v>
      </c>
      <c r="J43" s="21"/>
      <c r="K43" s="21">
        <v>1</v>
      </c>
      <c r="L43" s="21">
        <v>1</v>
      </c>
      <c r="M43" s="21"/>
      <c r="N43" s="21">
        <v>1</v>
      </c>
      <c r="O43" s="21"/>
      <c r="P43" s="21"/>
      <c r="Q43" s="21"/>
      <c r="R43" s="21">
        <v>1</v>
      </c>
      <c r="S43" s="21">
        <v>2</v>
      </c>
      <c r="T43" s="21"/>
      <c r="U43" s="21"/>
      <c r="V43" s="21"/>
      <c r="W43" s="21"/>
      <c r="X43" s="20">
        <v>7</v>
      </c>
    </row>
    <row r="44" spans="1:24" x14ac:dyDescent="0.3">
      <c r="A44" s="22" t="s">
        <v>97</v>
      </c>
      <c r="B44" s="25"/>
      <c r="C44" s="21"/>
      <c r="D44" s="21"/>
      <c r="E44" s="21"/>
      <c r="F44" s="21"/>
      <c r="G44" s="21"/>
      <c r="H44" s="21"/>
      <c r="I44" s="21"/>
      <c r="J44" s="21">
        <v>1</v>
      </c>
      <c r="K44" s="21">
        <v>1</v>
      </c>
      <c r="L44" s="21"/>
      <c r="M44" s="21"/>
      <c r="N44" s="21"/>
      <c r="O44" s="21">
        <v>2</v>
      </c>
      <c r="P44" s="21"/>
      <c r="Q44" s="21"/>
      <c r="R44" s="21">
        <v>1</v>
      </c>
      <c r="S44" s="21"/>
      <c r="T44" s="21"/>
      <c r="U44" s="21"/>
      <c r="V44" s="21"/>
      <c r="W44" s="21"/>
      <c r="X44" s="20">
        <v>5</v>
      </c>
    </row>
    <row r="45" spans="1:24" x14ac:dyDescent="0.3">
      <c r="A45" s="22" t="s">
        <v>98</v>
      </c>
      <c r="B45" s="25"/>
      <c r="C45" s="21"/>
      <c r="D45" s="21"/>
      <c r="E45" s="21"/>
      <c r="F45" s="21"/>
      <c r="G45" s="21"/>
      <c r="H45" s="21"/>
      <c r="I45" s="21"/>
      <c r="J45" s="21">
        <v>1</v>
      </c>
      <c r="K45" s="21"/>
      <c r="L45" s="21">
        <v>1</v>
      </c>
      <c r="M45" s="21">
        <v>2</v>
      </c>
      <c r="N45" s="21">
        <v>1</v>
      </c>
      <c r="O45" s="21">
        <v>1</v>
      </c>
      <c r="P45" s="21"/>
      <c r="Q45" s="21">
        <v>1</v>
      </c>
      <c r="R45" s="21"/>
      <c r="S45" s="21"/>
      <c r="T45" s="21"/>
      <c r="U45" s="21"/>
      <c r="V45" s="21"/>
      <c r="W45" s="21"/>
      <c r="X45" s="20">
        <v>7</v>
      </c>
    </row>
    <row r="46" spans="1:24" x14ac:dyDescent="0.3">
      <c r="A46" s="22" t="s">
        <v>99</v>
      </c>
      <c r="B46" s="25"/>
      <c r="C46" s="21"/>
      <c r="D46" s="21"/>
      <c r="E46" s="21"/>
      <c r="F46" s="21"/>
      <c r="G46" s="21"/>
      <c r="H46" s="21"/>
      <c r="I46" s="21"/>
      <c r="J46" s="21">
        <v>1</v>
      </c>
      <c r="K46" s="21">
        <v>2</v>
      </c>
      <c r="L46" s="21"/>
      <c r="M46" s="21"/>
      <c r="N46" s="21"/>
      <c r="O46" s="21">
        <v>1</v>
      </c>
      <c r="P46" s="21">
        <v>1</v>
      </c>
      <c r="Q46" s="21"/>
      <c r="R46" s="21">
        <v>1</v>
      </c>
      <c r="S46" s="21"/>
      <c r="T46" s="21"/>
      <c r="U46" s="21"/>
      <c r="V46" s="21"/>
      <c r="W46" s="21"/>
      <c r="X46" s="20">
        <v>6</v>
      </c>
    </row>
    <row r="47" spans="1:24" x14ac:dyDescent="0.3">
      <c r="A47" s="22" t="s">
        <v>100</v>
      </c>
      <c r="B47" s="25"/>
      <c r="C47" s="21"/>
      <c r="D47" s="21"/>
      <c r="E47" s="21"/>
      <c r="F47" s="21"/>
      <c r="G47" s="21"/>
      <c r="H47" s="21"/>
      <c r="I47" s="21"/>
      <c r="J47" s="21"/>
      <c r="K47" s="21">
        <v>2</v>
      </c>
      <c r="L47" s="21"/>
      <c r="M47" s="21">
        <v>1</v>
      </c>
      <c r="N47" s="21">
        <v>1</v>
      </c>
      <c r="O47" s="21">
        <v>1</v>
      </c>
      <c r="P47" s="21">
        <v>1</v>
      </c>
      <c r="Q47" s="21"/>
      <c r="R47" s="21">
        <v>1</v>
      </c>
      <c r="S47" s="21">
        <v>1</v>
      </c>
      <c r="T47" s="21">
        <v>1</v>
      </c>
      <c r="U47" s="21"/>
      <c r="V47" s="21"/>
      <c r="W47" s="21"/>
      <c r="X47" s="20">
        <v>9</v>
      </c>
    </row>
    <row r="48" spans="1:24" x14ac:dyDescent="0.3">
      <c r="A48" s="22" t="s">
        <v>101</v>
      </c>
      <c r="B48" s="25"/>
      <c r="C48" s="21"/>
      <c r="D48" s="21"/>
      <c r="E48" s="21"/>
      <c r="F48" s="21"/>
      <c r="G48" s="21"/>
      <c r="H48" s="21">
        <v>1</v>
      </c>
      <c r="I48" s="21"/>
      <c r="J48" s="21"/>
      <c r="K48" s="21"/>
      <c r="L48" s="21">
        <v>1</v>
      </c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0">
        <v>2</v>
      </c>
    </row>
    <row r="49" spans="1:24" x14ac:dyDescent="0.3">
      <c r="A49" s="22" t="s">
        <v>102</v>
      </c>
      <c r="B49" s="25"/>
      <c r="C49" s="21"/>
      <c r="D49" s="21"/>
      <c r="E49" s="21"/>
      <c r="F49" s="21"/>
      <c r="G49" s="21"/>
      <c r="H49" s="21"/>
      <c r="I49" s="21"/>
      <c r="J49" s="21"/>
      <c r="K49" s="21">
        <v>1</v>
      </c>
      <c r="L49" s="21">
        <v>2</v>
      </c>
      <c r="M49" s="21">
        <v>1</v>
      </c>
      <c r="N49" s="21">
        <v>1</v>
      </c>
      <c r="O49" s="21">
        <v>1</v>
      </c>
      <c r="P49" s="21">
        <v>1</v>
      </c>
      <c r="Q49" s="21">
        <v>4</v>
      </c>
      <c r="R49" s="21">
        <v>3</v>
      </c>
      <c r="S49" s="21">
        <v>1</v>
      </c>
      <c r="T49" s="21"/>
      <c r="U49" s="21"/>
      <c r="V49" s="21"/>
      <c r="W49" s="21"/>
      <c r="X49" s="20">
        <v>15</v>
      </c>
    </row>
    <row r="50" spans="1:24" x14ac:dyDescent="0.3">
      <c r="A50" s="22" t="s">
        <v>103</v>
      </c>
      <c r="B50" s="25"/>
      <c r="C50" s="21"/>
      <c r="D50" s="21"/>
      <c r="E50" s="21"/>
      <c r="F50" s="21"/>
      <c r="G50" s="21"/>
      <c r="H50" s="21"/>
      <c r="I50" s="21"/>
      <c r="J50" s="21"/>
      <c r="K50" s="21"/>
      <c r="L50" s="21">
        <v>2</v>
      </c>
      <c r="M50" s="21"/>
      <c r="N50" s="21"/>
      <c r="O50" s="21"/>
      <c r="P50" s="21"/>
      <c r="Q50" s="21">
        <v>1</v>
      </c>
      <c r="R50" s="21"/>
      <c r="S50" s="21"/>
      <c r="T50" s="21"/>
      <c r="U50" s="21"/>
      <c r="V50" s="21"/>
      <c r="W50" s="21"/>
      <c r="X50" s="20">
        <v>3</v>
      </c>
    </row>
    <row r="51" spans="1:24" x14ac:dyDescent="0.3">
      <c r="A51" s="22" t="s">
        <v>104</v>
      </c>
      <c r="B51" s="25"/>
      <c r="C51" s="21"/>
      <c r="D51" s="21"/>
      <c r="E51" s="21"/>
      <c r="F51" s="21"/>
      <c r="G51" s="21"/>
      <c r="H51" s="21"/>
      <c r="I51" s="21"/>
      <c r="J51" s="21">
        <v>1</v>
      </c>
      <c r="K51" s="21">
        <v>2</v>
      </c>
      <c r="L51" s="21">
        <v>1</v>
      </c>
      <c r="M51" s="21"/>
      <c r="N51" s="21">
        <v>1</v>
      </c>
      <c r="O51" s="21">
        <v>2</v>
      </c>
      <c r="P51" s="21">
        <v>2</v>
      </c>
      <c r="Q51" s="21"/>
      <c r="R51" s="21">
        <v>2</v>
      </c>
      <c r="S51" s="21">
        <v>2</v>
      </c>
      <c r="T51" s="21">
        <v>1</v>
      </c>
      <c r="U51" s="21"/>
      <c r="V51" s="21"/>
      <c r="W51" s="21"/>
      <c r="X51" s="20">
        <v>14</v>
      </c>
    </row>
    <row r="52" spans="1:24" x14ac:dyDescent="0.3">
      <c r="A52" s="22" t="s">
        <v>105</v>
      </c>
      <c r="B52" s="25"/>
      <c r="C52" s="21"/>
      <c r="D52" s="21"/>
      <c r="E52" s="21"/>
      <c r="F52" s="21"/>
      <c r="G52" s="21"/>
      <c r="H52" s="21"/>
      <c r="I52" s="21"/>
      <c r="J52" s="21">
        <v>2</v>
      </c>
      <c r="K52" s="21">
        <v>1</v>
      </c>
      <c r="L52" s="21"/>
      <c r="M52" s="21"/>
      <c r="N52" s="21">
        <v>1</v>
      </c>
      <c r="O52" s="21">
        <v>1</v>
      </c>
      <c r="P52" s="21"/>
      <c r="Q52" s="21"/>
      <c r="R52" s="21">
        <v>1</v>
      </c>
      <c r="S52" s="21"/>
      <c r="T52" s="21">
        <v>2</v>
      </c>
      <c r="U52" s="21"/>
      <c r="V52" s="21"/>
      <c r="W52" s="21"/>
      <c r="X52" s="20">
        <v>8</v>
      </c>
    </row>
    <row r="53" spans="1:24" x14ac:dyDescent="0.3">
      <c r="A53" s="22" t="s">
        <v>106</v>
      </c>
      <c r="B53" s="25"/>
      <c r="C53" s="21"/>
      <c r="D53" s="21"/>
      <c r="E53" s="21"/>
      <c r="F53" s="21"/>
      <c r="G53" s="21"/>
      <c r="H53" s="21"/>
      <c r="I53" s="21"/>
      <c r="J53" s="21">
        <v>1</v>
      </c>
      <c r="K53" s="21"/>
      <c r="L53" s="21">
        <v>1</v>
      </c>
      <c r="M53" s="21"/>
      <c r="N53" s="21">
        <v>2</v>
      </c>
      <c r="O53" s="21"/>
      <c r="P53" s="21"/>
      <c r="Q53" s="21">
        <v>1</v>
      </c>
      <c r="R53" s="21"/>
      <c r="S53" s="21"/>
      <c r="T53" s="21"/>
      <c r="U53" s="21"/>
      <c r="V53" s="21"/>
      <c r="W53" s="21"/>
      <c r="X53" s="20">
        <v>5</v>
      </c>
    </row>
    <row r="54" spans="1:24" x14ac:dyDescent="0.3">
      <c r="A54" s="22" t="s">
        <v>107</v>
      </c>
      <c r="B54" s="25"/>
      <c r="C54" s="21"/>
      <c r="D54" s="21"/>
      <c r="E54" s="21"/>
      <c r="F54" s="21"/>
      <c r="G54" s="21"/>
      <c r="H54" s="21">
        <v>1</v>
      </c>
      <c r="I54" s="21"/>
      <c r="J54" s="21">
        <v>1</v>
      </c>
      <c r="K54" s="21">
        <v>1</v>
      </c>
      <c r="L54" s="21"/>
      <c r="M54" s="21">
        <v>1</v>
      </c>
      <c r="N54" s="21">
        <v>2</v>
      </c>
      <c r="O54" s="21">
        <v>2</v>
      </c>
      <c r="P54" s="21">
        <v>2</v>
      </c>
      <c r="Q54" s="21"/>
      <c r="R54" s="21">
        <v>2</v>
      </c>
      <c r="S54" s="21"/>
      <c r="T54" s="21"/>
      <c r="U54" s="21"/>
      <c r="V54" s="21"/>
      <c r="W54" s="21"/>
      <c r="X54" s="20">
        <v>12</v>
      </c>
    </row>
    <row r="55" spans="1:24" x14ac:dyDescent="0.3">
      <c r="A55" s="22" t="s">
        <v>108</v>
      </c>
      <c r="B55" s="25"/>
      <c r="C55" s="21"/>
      <c r="D55" s="21"/>
      <c r="E55" s="21"/>
      <c r="F55" s="21"/>
      <c r="G55" s="21"/>
      <c r="H55" s="21"/>
      <c r="I55" s="21"/>
      <c r="J55" s="21"/>
      <c r="K55" s="21">
        <v>1</v>
      </c>
      <c r="L55" s="21">
        <v>1</v>
      </c>
      <c r="M55" s="21">
        <v>1</v>
      </c>
      <c r="N55" s="21"/>
      <c r="O55" s="21">
        <v>2</v>
      </c>
      <c r="P55" s="21">
        <v>1</v>
      </c>
      <c r="Q55" s="21"/>
      <c r="R55" s="21"/>
      <c r="S55" s="21"/>
      <c r="T55" s="21"/>
      <c r="U55" s="21"/>
      <c r="V55" s="21"/>
      <c r="W55" s="21"/>
      <c r="X55" s="20">
        <v>6</v>
      </c>
    </row>
    <row r="56" spans="1:24" x14ac:dyDescent="0.3">
      <c r="A56" s="22" t="s">
        <v>109</v>
      </c>
      <c r="B56" s="25"/>
      <c r="C56" s="21"/>
      <c r="D56" s="21"/>
      <c r="E56" s="21"/>
      <c r="F56" s="21"/>
      <c r="G56" s="21"/>
      <c r="H56" s="21"/>
      <c r="I56" s="21"/>
      <c r="J56" s="21"/>
      <c r="K56" s="21">
        <v>1</v>
      </c>
      <c r="L56" s="21"/>
      <c r="M56" s="21"/>
      <c r="N56" s="21"/>
      <c r="O56" s="21"/>
      <c r="P56" s="21"/>
      <c r="Q56" s="21">
        <v>2</v>
      </c>
      <c r="R56" s="21"/>
      <c r="S56" s="21"/>
      <c r="T56" s="21"/>
      <c r="U56" s="21"/>
      <c r="V56" s="21"/>
      <c r="W56" s="21"/>
      <c r="X56" s="20">
        <v>3</v>
      </c>
    </row>
    <row r="57" spans="1:24" x14ac:dyDescent="0.3">
      <c r="A57" s="22" t="s">
        <v>110</v>
      </c>
      <c r="B57" s="25"/>
      <c r="C57" s="21"/>
      <c r="D57" s="21"/>
      <c r="E57" s="21"/>
      <c r="F57" s="21"/>
      <c r="G57" s="21"/>
      <c r="H57" s="21"/>
      <c r="I57" s="21"/>
      <c r="J57" s="21"/>
      <c r="K57" s="21">
        <v>1</v>
      </c>
      <c r="L57" s="21"/>
      <c r="M57" s="21">
        <v>1</v>
      </c>
      <c r="N57" s="21">
        <v>1</v>
      </c>
      <c r="O57" s="21">
        <v>1</v>
      </c>
      <c r="P57" s="21">
        <v>1</v>
      </c>
      <c r="Q57" s="21"/>
      <c r="R57" s="21"/>
      <c r="S57" s="21">
        <v>1</v>
      </c>
      <c r="T57" s="21"/>
      <c r="U57" s="21"/>
      <c r="V57" s="21"/>
      <c r="W57" s="21"/>
      <c r="X57" s="20">
        <v>6</v>
      </c>
    </row>
    <row r="58" spans="1:24" x14ac:dyDescent="0.3">
      <c r="A58" s="22" t="s">
        <v>111</v>
      </c>
      <c r="B58" s="25"/>
      <c r="C58" s="21"/>
      <c r="D58" s="21"/>
      <c r="E58" s="21"/>
      <c r="F58" s="21"/>
      <c r="G58" s="21"/>
      <c r="H58" s="21"/>
      <c r="I58" s="21"/>
      <c r="J58" s="21"/>
      <c r="K58" s="21">
        <v>1</v>
      </c>
      <c r="L58" s="21">
        <v>1</v>
      </c>
      <c r="M58" s="21"/>
      <c r="N58" s="21"/>
      <c r="O58" s="21"/>
      <c r="P58" s="21">
        <v>1</v>
      </c>
      <c r="Q58" s="21"/>
      <c r="R58" s="21">
        <v>1</v>
      </c>
      <c r="S58" s="21">
        <v>1</v>
      </c>
      <c r="T58" s="21"/>
      <c r="U58" s="21"/>
      <c r="V58" s="21"/>
      <c r="W58" s="21"/>
      <c r="X58" s="20">
        <v>5</v>
      </c>
    </row>
    <row r="59" spans="1:24" x14ac:dyDescent="0.3">
      <c r="A59" s="22" t="s">
        <v>112</v>
      </c>
      <c r="B59" s="25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>
        <v>1</v>
      </c>
      <c r="N59" s="21">
        <v>1</v>
      </c>
      <c r="O59" s="21">
        <v>1</v>
      </c>
      <c r="P59" s="21"/>
      <c r="Q59" s="21"/>
      <c r="R59" s="21"/>
      <c r="S59" s="21"/>
      <c r="T59" s="21"/>
      <c r="U59" s="21"/>
      <c r="V59" s="21"/>
      <c r="W59" s="21"/>
      <c r="X59" s="20">
        <v>3</v>
      </c>
    </row>
    <row r="60" spans="1:24" x14ac:dyDescent="0.3">
      <c r="A60" s="22" t="s">
        <v>113</v>
      </c>
      <c r="B60" s="25"/>
      <c r="C60" s="21"/>
      <c r="D60" s="21"/>
      <c r="E60" s="21"/>
      <c r="F60" s="21">
        <v>1</v>
      </c>
      <c r="G60" s="21"/>
      <c r="H60" s="21">
        <v>1</v>
      </c>
      <c r="I60" s="21"/>
      <c r="J60" s="21"/>
      <c r="K60" s="21">
        <v>1</v>
      </c>
      <c r="L60" s="21">
        <v>1</v>
      </c>
      <c r="M60" s="21">
        <v>3</v>
      </c>
      <c r="N60" s="21">
        <v>1</v>
      </c>
      <c r="O60" s="21"/>
      <c r="P60" s="21"/>
      <c r="Q60" s="21"/>
      <c r="R60" s="21"/>
      <c r="S60" s="21"/>
      <c r="T60" s="21"/>
      <c r="U60" s="21"/>
      <c r="V60" s="21"/>
      <c r="W60" s="21"/>
      <c r="X60" s="20">
        <v>8</v>
      </c>
    </row>
    <row r="61" spans="1:24" x14ac:dyDescent="0.3">
      <c r="A61" s="22" t="s">
        <v>114</v>
      </c>
      <c r="B61" s="25"/>
      <c r="C61" s="21"/>
      <c r="D61" s="21"/>
      <c r="E61" s="21"/>
      <c r="F61" s="21"/>
      <c r="G61" s="21"/>
      <c r="H61" s="21"/>
      <c r="I61" s="21"/>
      <c r="J61" s="21"/>
      <c r="K61" s="21">
        <v>2</v>
      </c>
      <c r="L61" s="21">
        <v>1</v>
      </c>
      <c r="M61" s="21">
        <v>1</v>
      </c>
      <c r="N61" s="21"/>
      <c r="O61" s="21">
        <v>1</v>
      </c>
      <c r="P61" s="21"/>
      <c r="Q61" s="21">
        <v>1</v>
      </c>
      <c r="R61" s="21"/>
      <c r="S61" s="21"/>
      <c r="T61" s="21"/>
      <c r="U61" s="21"/>
      <c r="V61" s="21"/>
      <c r="W61" s="21"/>
      <c r="X61" s="20">
        <v>6</v>
      </c>
    </row>
    <row r="62" spans="1:24" x14ac:dyDescent="0.3">
      <c r="A62" s="22" t="s">
        <v>115</v>
      </c>
      <c r="B62" s="25"/>
      <c r="C62" s="21"/>
      <c r="D62" s="21"/>
      <c r="E62" s="21"/>
      <c r="F62" s="21"/>
      <c r="G62" s="21"/>
      <c r="H62" s="21"/>
      <c r="I62" s="21"/>
      <c r="J62" s="21"/>
      <c r="K62" s="21"/>
      <c r="L62" s="21">
        <v>1</v>
      </c>
      <c r="M62" s="21">
        <v>2</v>
      </c>
      <c r="N62" s="21">
        <v>1</v>
      </c>
      <c r="O62" s="21"/>
      <c r="P62" s="21">
        <v>1</v>
      </c>
      <c r="Q62" s="21"/>
      <c r="R62" s="21"/>
      <c r="S62" s="21"/>
      <c r="T62" s="21"/>
      <c r="U62" s="21">
        <v>1</v>
      </c>
      <c r="V62" s="21"/>
      <c r="W62" s="21"/>
      <c r="X62" s="20">
        <v>6</v>
      </c>
    </row>
    <row r="63" spans="1:24" x14ac:dyDescent="0.3">
      <c r="A63" s="22" t="s">
        <v>116</v>
      </c>
      <c r="B63" s="25"/>
      <c r="C63" s="21"/>
      <c r="D63" s="21"/>
      <c r="E63" s="21"/>
      <c r="F63" s="21"/>
      <c r="G63" s="21"/>
      <c r="H63" s="21"/>
      <c r="I63" s="21"/>
      <c r="J63" s="21"/>
      <c r="K63" s="21">
        <v>1</v>
      </c>
      <c r="L63" s="21"/>
      <c r="M63" s="21"/>
      <c r="N63" s="21"/>
      <c r="O63" s="21">
        <v>3</v>
      </c>
      <c r="P63" s="21">
        <v>3</v>
      </c>
      <c r="Q63" s="21"/>
      <c r="R63" s="21">
        <v>1</v>
      </c>
      <c r="S63" s="21"/>
      <c r="T63" s="21">
        <v>1</v>
      </c>
      <c r="U63" s="21">
        <v>1</v>
      </c>
      <c r="V63" s="21"/>
      <c r="W63" s="21"/>
      <c r="X63" s="20">
        <v>10</v>
      </c>
    </row>
    <row r="64" spans="1:24" x14ac:dyDescent="0.3">
      <c r="A64" s="22" t="s">
        <v>117</v>
      </c>
      <c r="B64" s="25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>
        <v>1</v>
      </c>
      <c r="R64" s="21">
        <v>2</v>
      </c>
      <c r="S64" s="21">
        <v>2</v>
      </c>
      <c r="T64" s="21"/>
      <c r="U64" s="21">
        <v>2</v>
      </c>
      <c r="V64" s="21"/>
      <c r="W64" s="21"/>
      <c r="X64" s="20">
        <v>7</v>
      </c>
    </row>
    <row r="65" spans="1:24" x14ac:dyDescent="0.3">
      <c r="A65" s="22" t="s">
        <v>118</v>
      </c>
      <c r="B65" s="25"/>
      <c r="C65" s="21"/>
      <c r="D65" s="21"/>
      <c r="E65" s="21"/>
      <c r="F65" s="21"/>
      <c r="G65" s="21"/>
      <c r="H65" s="21"/>
      <c r="I65" s="21"/>
      <c r="J65" s="21"/>
      <c r="K65" s="21"/>
      <c r="L65" s="21">
        <v>2</v>
      </c>
      <c r="M65" s="21"/>
      <c r="N65" s="21">
        <v>1</v>
      </c>
      <c r="O65" s="21"/>
      <c r="P65" s="21"/>
      <c r="Q65" s="21"/>
      <c r="R65" s="21">
        <v>2</v>
      </c>
      <c r="S65" s="21">
        <v>1</v>
      </c>
      <c r="T65" s="21"/>
      <c r="U65" s="21"/>
      <c r="V65" s="21"/>
      <c r="W65" s="21"/>
      <c r="X65" s="20">
        <v>6</v>
      </c>
    </row>
    <row r="66" spans="1:24" x14ac:dyDescent="0.3">
      <c r="A66" s="22" t="s">
        <v>119</v>
      </c>
      <c r="B66" s="25"/>
      <c r="C66" s="21"/>
      <c r="D66" s="21"/>
      <c r="E66" s="21"/>
      <c r="F66" s="21"/>
      <c r="G66" s="21">
        <v>1</v>
      </c>
      <c r="H66" s="21">
        <v>1</v>
      </c>
      <c r="I66" s="21"/>
      <c r="J66" s="21">
        <v>1</v>
      </c>
      <c r="K66" s="21"/>
      <c r="L66" s="21">
        <v>1</v>
      </c>
      <c r="M66" s="21"/>
      <c r="N66" s="21"/>
      <c r="O66" s="21">
        <v>1</v>
      </c>
      <c r="P66" s="21"/>
      <c r="Q66" s="21">
        <v>2</v>
      </c>
      <c r="R66" s="21">
        <v>2</v>
      </c>
      <c r="S66" s="21"/>
      <c r="T66" s="21"/>
      <c r="U66" s="21"/>
      <c r="V66" s="21"/>
      <c r="W66" s="21"/>
      <c r="X66" s="20">
        <v>9</v>
      </c>
    </row>
    <row r="67" spans="1:24" x14ac:dyDescent="0.3">
      <c r="A67" s="22" t="s">
        <v>120</v>
      </c>
      <c r="B67" s="25"/>
      <c r="C67" s="21"/>
      <c r="D67" s="21"/>
      <c r="E67" s="21"/>
      <c r="F67" s="21"/>
      <c r="G67" s="21"/>
      <c r="H67" s="21"/>
      <c r="I67" s="21"/>
      <c r="J67" s="21"/>
      <c r="K67" s="21"/>
      <c r="L67" s="21">
        <v>1</v>
      </c>
      <c r="M67" s="21">
        <v>2</v>
      </c>
      <c r="N67" s="21">
        <v>1</v>
      </c>
      <c r="O67" s="21"/>
      <c r="P67" s="21"/>
      <c r="Q67" s="21"/>
      <c r="R67" s="21"/>
      <c r="S67" s="21"/>
      <c r="T67" s="21"/>
      <c r="U67" s="21">
        <v>1</v>
      </c>
      <c r="V67" s="21"/>
      <c r="W67" s="21"/>
      <c r="X67" s="20">
        <v>5</v>
      </c>
    </row>
    <row r="68" spans="1:24" x14ac:dyDescent="0.3">
      <c r="A68" s="22" t="s">
        <v>121</v>
      </c>
      <c r="B68" s="25"/>
      <c r="C68" s="21"/>
      <c r="D68" s="21"/>
      <c r="E68" s="21"/>
      <c r="F68" s="21"/>
      <c r="G68" s="21"/>
      <c r="H68" s="21"/>
      <c r="I68" s="21"/>
      <c r="J68" s="21">
        <v>1</v>
      </c>
      <c r="K68" s="21"/>
      <c r="L68" s="21">
        <v>1</v>
      </c>
      <c r="M68" s="21"/>
      <c r="N68" s="21">
        <v>1</v>
      </c>
      <c r="O68" s="21"/>
      <c r="P68" s="21"/>
      <c r="Q68" s="21"/>
      <c r="R68" s="21"/>
      <c r="S68" s="21"/>
      <c r="T68" s="21"/>
      <c r="U68" s="21"/>
      <c r="V68" s="21"/>
      <c r="W68" s="21"/>
      <c r="X68" s="20">
        <v>3</v>
      </c>
    </row>
    <row r="69" spans="1:24" x14ac:dyDescent="0.3">
      <c r="A69" s="22" t="s">
        <v>122</v>
      </c>
      <c r="B69" s="25"/>
      <c r="C69" s="21"/>
      <c r="D69" s="21"/>
      <c r="E69" s="21"/>
      <c r="F69" s="21"/>
      <c r="G69" s="21"/>
      <c r="H69" s="21"/>
      <c r="I69" s="21"/>
      <c r="J69" s="21"/>
      <c r="K69" s="21"/>
      <c r="L69" s="21">
        <v>1</v>
      </c>
      <c r="M69" s="21">
        <v>1</v>
      </c>
      <c r="N69" s="21"/>
      <c r="O69" s="21"/>
      <c r="P69" s="21"/>
      <c r="Q69" s="21"/>
      <c r="R69" s="21"/>
      <c r="S69" s="21"/>
      <c r="T69" s="21">
        <v>1</v>
      </c>
      <c r="U69" s="21">
        <v>1</v>
      </c>
      <c r="V69" s="21"/>
      <c r="W69" s="21"/>
      <c r="X69" s="20">
        <v>4</v>
      </c>
    </row>
    <row r="70" spans="1:24" x14ac:dyDescent="0.3">
      <c r="A70" s="22" t="s">
        <v>123</v>
      </c>
      <c r="B70" s="25"/>
      <c r="C70" s="21"/>
      <c r="D70" s="21"/>
      <c r="E70" s="21"/>
      <c r="F70" s="21"/>
      <c r="G70" s="21"/>
      <c r="H70" s="21"/>
      <c r="I70" s="21">
        <v>1</v>
      </c>
      <c r="J70" s="21"/>
      <c r="K70" s="21"/>
      <c r="L70" s="21"/>
      <c r="M70" s="21"/>
      <c r="N70" s="21"/>
      <c r="O70" s="21"/>
      <c r="P70" s="21">
        <v>2</v>
      </c>
      <c r="Q70" s="21">
        <v>2</v>
      </c>
      <c r="R70" s="21"/>
      <c r="S70" s="21">
        <v>3</v>
      </c>
      <c r="T70" s="21"/>
      <c r="U70" s="21"/>
      <c r="V70" s="21"/>
      <c r="W70" s="21"/>
      <c r="X70" s="20">
        <v>8</v>
      </c>
    </row>
    <row r="71" spans="1:24" x14ac:dyDescent="0.3">
      <c r="A71" s="22" t="s">
        <v>124</v>
      </c>
      <c r="B71" s="25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>
        <v>2</v>
      </c>
      <c r="R71" s="21">
        <v>2</v>
      </c>
      <c r="S71" s="21">
        <v>1</v>
      </c>
      <c r="T71" s="21"/>
      <c r="U71" s="21"/>
      <c r="V71" s="21"/>
      <c r="W71" s="21"/>
      <c r="X71" s="20">
        <v>5</v>
      </c>
    </row>
    <row r="72" spans="1:24" x14ac:dyDescent="0.3">
      <c r="A72" s="22" t="s">
        <v>125</v>
      </c>
      <c r="B72" s="25"/>
      <c r="C72" s="21"/>
      <c r="D72" s="21"/>
      <c r="E72" s="21"/>
      <c r="F72" s="21"/>
      <c r="G72" s="21"/>
      <c r="H72" s="21"/>
      <c r="I72" s="21"/>
      <c r="J72" s="21"/>
      <c r="K72" s="21"/>
      <c r="L72" s="21">
        <v>1</v>
      </c>
      <c r="M72" s="21"/>
      <c r="N72" s="21">
        <v>1</v>
      </c>
      <c r="O72" s="21">
        <v>1</v>
      </c>
      <c r="P72" s="21"/>
      <c r="Q72" s="21"/>
      <c r="R72" s="21"/>
      <c r="S72" s="21">
        <v>1</v>
      </c>
      <c r="T72" s="21"/>
      <c r="U72" s="21"/>
      <c r="V72" s="21"/>
      <c r="W72" s="21"/>
      <c r="X72" s="20">
        <v>4</v>
      </c>
    </row>
    <row r="73" spans="1:24" x14ac:dyDescent="0.3">
      <c r="A73" s="22" t="s">
        <v>126</v>
      </c>
      <c r="B73" s="25"/>
      <c r="C73" s="21"/>
      <c r="D73" s="21"/>
      <c r="E73" s="21"/>
      <c r="F73" s="21"/>
      <c r="G73" s="21"/>
      <c r="H73" s="21"/>
      <c r="I73" s="21">
        <v>1</v>
      </c>
      <c r="J73" s="21"/>
      <c r="K73" s="21"/>
      <c r="L73" s="21">
        <v>1</v>
      </c>
      <c r="M73" s="21"/>
      <c r="N73" s="21"/>
      <c r="O73" s="21"/>
      <c r="P73" s="21"/>
      <c r="Q73" s="21"/>
      <c r="R73" s="21"/>
      <c r="S73" s="21">
        <v>1</v>
      </c>
      <c r="T73" s="21"/>
      <c r="U73" s="21"/>
      <c r="V73" s="21"/>
      <c r="W73" s="21"/>
      <c r="X73" s="20">
        <v>3</v>
      </c>
    </row>
    <row r="74" spans="1:24" x14ac:dyDescent="0.3">
      <c r="A74" s="22" t="s">
        <v>127</v>
      </c>
      <c r="B74" s="25"/>
      <c r="C74" s="21"/>
      <c r="D74" s="21"/>
      <c r="E74" s="21"/>
      <c r="F74" s="21"/>
      <c r="G74" s="21"/>
      <c r="H74" s="21"/>
      <c r="I74" s="21"/>
      <c r="J74" s="21">
        <v>1</v>
      </c>
      <c r="K74" s="21"/>
      <c r="L74" s="21"/>
      <c r="M74" s="21"/>
      <c r="N74" s="21"/>
      <c r="O74" s="21"/>
      <c r="P74" s="21"/>
      <c r="Q74" s="21"/>
      <c r="R74" s="21">
        <v>2</v>
      </c>
      <c r="S74" s="21"/>
      <c r="T74" s="21"/>
      <c r="U74" s="21"/>
      <c r="V74" s="21"/>
      <c r="W74" s="21"/>
      <c r="X74" s="20">
        <v>3</v>
      </c>
    </row>
    <row r="75" spans="1:24" x14ac:dyDescent="0.3">
      <c r="A75" s="22" t="s">
        <v>128</v>
      </c>
      <c r="B75" s="25"/>
      <c r="C75" s="21"/>
      <c r="D75" s="21"/>
      <c r="E75" s="21"/>
      <c r="F75" s="21"/>
      <c r="G75" s="21"/>
      <c r="H75" s="21"/>
      <c r="I75" s="21">
        <v>1</v>
      </c>
      <c r="J75" s="21"/>
      <c r="K75" s="21"/>
      <c r="L75" s="21"/>
      <c r="M75" s="21">
        <v>2</v>
      </c>
      <c r="N75" s="21"/>
      <c r="O75" s="21"/>
      <c r="P75" s="21"/>
      <c r="Q75" s="21">
        <v>1</v>
      </c>
      <c r="R75" s="21">
        <v>1</v>
      </c>
      <c r="S75" s="21">
        <v>2</v>
      </c>
      <c r="T75" s="21">
        <v>1</v>
      </c>
      <c r="U75" s="21"/>
      <c r="V75" s="21"/>
      <c r="W75" s="21"/>
      <c r="X75" s="20">
        <v>8</v>
      </c>
    </row>
    <row r="76" spans="1:24" x14ac:dyDescent="0.3">
      <c r="A76" s="22" t="s">
        <v>129</v>
      </c>
      <c r="B76" s="25"/>
      <c r="C76" s="21"/>
      <c r="D76" s="21"/>
      <c r="E76" s="21"/>
      <c r="F76" s="21"/>
      <c r="G76" s="21"/>
      <c r="H76" s="21"/>
      <c r="I76" s="21"/>
      <c r="J76" s="21">
        <v>1</v>
      </c>
      <c r="K76" s="21"/>
      <c r="L76" s="21"/>
      <c r="M76" s="21">
        <v>1</v>
      </c>
      <c r="N76" s="21">
        <v>1</v>
      </c>
      <c r="O76" s="21"/>
      <c r="P76" s="21"/>
      <c r="Q76" s="21"/>
      <c r="R76" s="21"/>
      <c r="S76" s="21"/>
      <c r="T76" s="21"/>
      <c r="U76" s="21"/>
      <c r="V76" s="21"/>
      <c r="W76" s="21"/>
      <c r="X76" s="20">
        <v>3</v>
      </c>
    </row>
    <row r="77" spans="1:24" x14ac:dyDescent="0.3">
      <c r="A77" s="22" t="s">
        <v>130</v>
      </c>
      <c r="B77" s="25"/>
      <c r="C77" s="21"/>
      <c r="D77" s="21"/>
      <c r="E77" s="21"/>
      <c r="F77" s="21"/>
      <c r="G77" s="21"/>
      <c r="H77" s="21"/>
      <c r="I77" s="21">
        <v>1</v>
      </c>
      <c r="J77" s="21"/>
      <c r="K77" s="21">
        <v>1</v>
      </c>
      <c r="L77" s="21">
        <v>1</v>
      </c>
      <c r="M77" s="21">
        <v>1</v>
      </c>
      <c r="N77" s="21">
        <v>1</v>
      </c>
      <c r="O77" s="21">
        <v>2</v>
      </c>
      <c r="P77" s="21"/>
      <c r="Q77" s="21"/>
      <c r="R77" s="21">
        <v>2</v>
      </c>
      <c r="S77" s="21"/>
      <c r="T77" s="21"/>
      <c r="U77" s="21">
        <v>1</v>
      </c>
      <c r="V77" s="21">
        <v>1</v>
      </c>
      <c r="W77" s="21"/>
      <c r="X77" s="20">
        <v>11</v>
      </c>
    </row>
    <row r="78" spans="1:24" x14ac:dyDescent="0.3">
      <c r="A78" s="22" t="s">
        <v>131</v>
      </c>
      <c r="B78" s="25"/>
      <c r="C78" s="21"/>
      <c r="D78" s="21"/>
      <c r="E78" s="21"/>
      <c r="F78" s="21"/>
      <c r="G78" s="21"/>
      <c r="H78" s="21"/>
      <c r="I78" s="21"/>
      <c r="J78" s="21"/>
      <c r="K78" s="21">
        <v>1</v>
      </c>
      <c r="L78" s="21">
        <v>1</v>
      </c>
      <c r="M78" s="21"/>
      <c r="N78" s="21">
        <v>1</v>
      </c>
      <c r="O78" s="21">
        <v>2</v>
      </c>
      <c r="P78" s="21">
        <v>1</v>
      </c>
      <c r="Q78" s="21"/>
      <c r="R78" s="21">
        <v>1</v>
      </c>
      <c r="S78" s="21">
        <v>2</v>
      </c>
      <c r="T78" s="21">
        <v>1</v>
      </c>
      <c r="U78" s="21">
        <v>1</v>
      </c>
      <c r="V78" s="21"/>
      <c r="W78" s="21"/>
      <c r="X78" s="20">
        <v>11</v>
      </c>
    </row>
    <row r="79" spans="1:24" x14ac:dyDescent="0.3">
      <c r="A79" s="22" t="s">
        <v>132</v>
      </c>
      <c r="B79" s="25"/>
      <c r="C79" s="21"/>
      <c r="D79" s="21"/>
      <c r="E79" s="21"/>
      <c r="F79" s="21"/>
      <c r="G79" s="21"/>
      <c r="H79" s="21"/>
      <c r="I79" s="21"/>
      <c r="J79" s="21">
        <v>1</v>
      </c>
      <c r="K79" s="21">
        <v>1</v>
      </c>
      <c r="L79" s="21"/>
      <c r="M79" s="21">
        <v>1</v>
      </c>
      <c r="N79" s="21">
        <v>2</v>
      </c>
      <c r="O79" s="21">
        <v>2</v>
      </c>
      <c r="P79" s="21">
        <v>5</v>
      </c>
      <c r="Q79" s="21"/>
      <c r="R79" s="21"/>
      <c r="S79" s="21">
        <v>1</v>
      </c>
      <c r="T79" s="21"/>
      <c r="U79" s="21">
        <v>1</v>
      </c>
      <c r="V79" s="21"/>
      <c r="W79" s="21"/>
      <c r="X79" s="20">
        <v>14</v>
      </c>
    </row>
    <row r="80" spans="1:24" x14ac:dyDescent="0.3">
      <c r="A80" s="22" t="s">
        <v>133</v>
      </c>
      <c r="B80" s="25"/>
      <c r="C80" s="21"/>
      <c r="D80" s="21"/>
      <c r="E80" s="21"/>
      <c r="F80" s="21"/>
      <c r="G80" s="21"/>
      <c r="H80" s="21"/>
      <c r="I80" s="21"/>
      <c r="J80" s="21"/>
      <c r="K80" s="21"/>
      <c r="L80" s="21">
        <v>1</v>
      </c>
      <c r="M80" s="21"/>
      <c r="N80" s="21"/>
      <c r="O80" s="21">
        <v>1</v>
      </c>
      <c r="P80" s="21"/>
      <c r="Q80" s="21"/>
      <c r="R80" s="21">
        <v>1</v>
      </c>
      <c r="S80" s="21"/>
      <c r="T80" s="21">
        <v>1</v>
      </c>
      <c r="U80" s="21"/>
      <c r="V80" s="21"/>
      <c r="W80" s="21"/>
      <c r="X80" s="20">
        <v>4</v>
      </c>
    </row>
    <row r="81" spans="1:24" x14ac:dyDescent="0.3">
      <c r="A81" s="22" t="s">
        <v>134</v>
      </c>
      <c r="B81" s="25">
        <v>1</v>
      </c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>
        <v>1</v>
      </c>
      <c r="Q81" s="21"/>
      <c r="R81" s="21"/>
      <c r="S81" s="21">
        <v>1</v>
      </c>
      <c r="T81" s="21"/>
      <c r="U81" s="21"/>
      <c r="V81" s="21"/>
      <c r="W81" s="21"/>
      <c r="X81" s="20">
        <v>3</v>
      </c>
    </row>
    <row r="82" spans="1:24" x14ac:dyDescent="0.3">
      <c r="A82" s="22" t="s">
        <v>135</v>
      </c>
      <c r="B82" s="25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>
        <v>1</v>
      </c>
      <c r="O82" s="21">
        <v>1</v>
      </c>
      <c r="P82" s="21">
        <v>1</v>
      </c>
      <c r="Q82" s="21">
        <v>1</v>
      </c>
      <c r="R82" s="21">
        <v>1</v>
      </c>
      <c r="S82" s="21">
        <v>1</v>
      </c>
      <c r="T82" s="21"/>
      <c r="U82" s="21"/>
      <c r="V82" s="21"/>
      <c r="W82" s="21"/>
      <c r="X82" s="20">
        <v>6</v>
      </c>
    </row>
    <row r="83" spans="1:24" x14ac:dyDescent="0.3">
      <c r="A83" s="22" t="s">
        <v>136</v>
      </c>
      <c r="B83" s="25"/>
      <c r="C83" s="21"/>
      <c r="D83" s="21"/>
      <c r="E83" s="21"/>
      <c r="F83" s="21"/>
      <c r="G83" s="21"/>
      <c r="H83" s="21"/>
      <c r="I83" s="21"/>
      <c r="J83" s="21"/>
      <c r="K83" s="21">
        <v>1</v>
      </c>
      <c r="L83" s="21"/>
      <c r="M83" s="21"/>
      <c r="N83" s="21">
        <v>3</v>
      </c>
      <c r="O83" s="21">
        <v>5</v>
      </c>
      <c r="P83" s="21"/>
      <c r="Q83" s="21">
        <v>1</v>
      </c>
      <c r="R83" s="21"/>
      <c r="S83" s="21"/>
      <c r="T83" s="21"/>
      <c r="U83" s="21"/>
      <c r="V83" s="21"/>
      <c r="W83" s="21"/>
      <c r="X83" s="20">
        <v>10</v>
      </c>
    </row>
    <row r="84" spans="1:24" x14ac:dyDescent="0.3">
      <c r="A84" s="22" t="s">
        <v>137</v>
      </c>
      <c r="B84" s="25"/>
      <c r="C84" s="21"/>
      <c r="D84" s="21"/>
      <c r="E84" s="21"/>
      <c r="F84" s="21"/>
      <c r="G84" s="21"/>
      <c r="H84" s="21"/>
      <c r="I84" s="21"/>
      <c r="J84" s="21">
        <v>2</v>
      </c>
      <c r="K84" s="21"/>
      <c r="L84" s="21"/>
      <c r="M84" s="21"/>
      <c r="N84" s="21"/>
      <c r="O84" s="21"/>
      <c r="P84" s="21"/>
      <c r="Q84" s="21">
        <v>1</v>
      </c>
      <c r="R84" s="21">
        <v>1</v>
      </c>
      <c r="S84" s="21"/>
      <c r="T84" s="21"/>
      <c r="U84" s="21"/>
      <c r="V84" s="21"/>
      <c r="W84" s="21"/>
      <c r="X84" s="20">
        <v>4</v>
      </c>
    </row>
    <row r="85" spans="1:24" x14ac:dyDescent="0.3">
      <c r="A85" s="22" t="s">
        <v>138</v>
      </c>
      <c r="B85" s="25"/>
      <c r="C85" s="21"/>
      <c r="D85" s="21"/>
      <c r="E85" s="21"/>
      <c r="F85" s="21"/>
      <c r="G85" s="21"/>
      <c r="H85" s="21"/>
      <c r="I85" s="21"/>
      <c r="J85" s="21"/>
      <c r="K85" s="21">
        <v>1</v>
      </c>
      <c r="L85" s="21"/>
      <c r="M85" s="21"/>
      <c r="N85" s="21">
        <v>2</v>
      </c>
      <c r="O85" s="21">
        <v>1</v>
      </c>
      <c r="P85" s="21">
        <v>1</v>
      </c>
      <c r="Q85" s="21">
        <v>2</v>
      </c>
      <c r="R85" s="21"/>
      <c r="S85" s="21"/>
      <c r="T85" s="21"/>
      <c r="U85" s="21"/>
      <c r="V85" s="21"/>
      <c r="W85" s="21"/>
      <c r="X85" s="20">
        <v>7</v>
      </c>
    </row>
    <row r="86" spans="1:24" x14ac:dyDescent="0.3">
      <c r="A86" s="22" t="s">
        <v>139</v>
      </c>
      <c r="B86" s="25"/>
      <c r="C86" s="21"/>
      <c r="D86" s="21"/>
      <c r="E86" s="21"/>
      <c r="F86" s="21"/>
      <c r="G86" s="21"/>
      <c r="H86" s="21"/>
      <c r="I86" s="21">
        <v>1</v>
      </c>
      <c r="J86" s="21"/>
      <c r="K86" s="21"/>
      <c r="L86" s="21">
        <v>3</v>
      </c>
      <c r="M86" s="21"/>
      <c r="N86" s="21"/>
      <c r="O86" s="21"/>
      <c r="P86" s="21">
        <v>2</v>
      </c>
      <c r="Q86" s="21"/>
      <c r="R86" s="21"/>
      <c r="S86" s="21"/>
      <c r="T86" s="21"/>
      <c r="U86" s="21"/>
      <c r="V86" s="21"/>
      <c r="W86" s="21"/>
      <c r="X86" s="20">
        <v>6</v>
      </c>
    </row>
    <row r="87" spans="1:24" x14ac:dyDescent="0.3">
      <c r="A87" s="22" t="s">
        <v>140</v>
      </c>
      <c r="B87" s="25"/>
      <c r="C87" s="21"/>
      <c r="D87" s="21"/>
      <c r="E87" s="21"/>
      <c r="F87" s="21"/>
      <c r="G87" s="21"/>
      <c r="H87" s="21"/>
      <c r="I87" s="21"/>
      <c r="J87" s="21">
        <v>1</v>
      </c>
      <c r="K87" s="21"/>
      <c r="L87" s="21"/>
      <c r="M87" s="21"/>
      <c r="N87" s="21"/>
      <c r="O87" s="21"/>
      <c r="P87" s="21"/>
      <c r="Q87" s="21">
        <v>1</v>
      </c>
      <c r="R87" s="21">
        <v>2</v>
      </c>
      <c r="S87" s="21"/>
      <c r="T87" s="21"/>
      <c r="U87" s="21"/>
      <c r="V87" s="21"/>
      <c r="W87" s="21"/>
      <c r="X87" s="20">
        <v>4</v>
      </c>
    </row>
    <row r="88" spans="1:24" x14ac:dyDescent="0.3">
      <c r="A88" s="22" t="s">
        <v>141</v>
      </c>
      <c r="B88" s="25"/>
      <c r="C88" s="21"/>
      <c r="D88" s="21"/>
      <c r="E88" s="21"/>
      <c r="F88" s="21"/>
      <c r="G88" s="21"/>
      <c r="H88" s="21"/>
      <c r="I88" s="21"/>
      <c r="J88" s="21">
        <v>1</v>
      </c>
      <c r="K88" s="21">
        <v>1</v>
      </c>
      <c r="L88" s="21">
        <v>1</v>
      </c>
      <c r="M88" s="21">
        <v>1</v>
      </c>
      <c r="N88" s="21"/>
      <c r="O88" s="21"/>
      <c r="P88" s="21"/>
      <c r="Q88" s="21"/>
      <c r="R88" s="21"/>
      <c r="S88" s="21">
        <v>2</v>
      </c>
      <c r="T88" s="21"/>
      <c r="U88" s="21"/>
      <c r="V88" s="21"/>
      <c r="W88" s="21"/>
      <c r="X88" s="20">
        <v>6</v>
      </c>
    </row>
    <row r="89" spans="1:24" x14ac:dyDescent="0.3">
      <c r="A89" s="22" t="s">
        <v>142</v>
      </c>
      <c r="B89" s="25"/>
      <c r="C89" s="21"/>
      <c r="D89" s="21"/>
      <c r="E89" s="21"/>
      <c r="F89" s="21"/>
      <c r="G89" s="21">
        <v>1</v>
      </c>
      <c r="H89" s="21"/>
      <c r="I89" s="21">
        <v>1</v>
      </c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0">
        <v>2</v>
      </c>
    </row>
    <row r="90" spans="1:24" x14ac:dyDescent="0.3">
      <c r="A90" s="22" t="s">
        <v>143</v>
      </c>
      <c r="B90" s="25"/>
      <c r="C90" s="21"/>
      <c r="D90" s="21"/>
      <c r="E90" s="21"/>
      <c r="F90" s="21"/>
      <c r="G90" s="21"/>
      <c r="H90" s="21"/>
      <c r="I90" s="21"/>
      <c r="J90" s="21"/>
      <c r="K90" s="21">
        <v>1</v>
      </c>
      <c r="L90" s="21"/>
      <c r="M90" s="21">
        <v>1</v>
      </c>
      <c r="N90" s="21"/>
      <c r="O90" s="21">
        <v>1</v>
      </c>
      <c r="P90" s="21"/>
      <c r="Q90" s="21"/>
      <c r="R90" s="21">
        <v>1</v>
      </c>
      <c r="S90" s="21"/>
      <c r="T90" s="21"/>
      <c r="U90" s="21"/>
      <c r="V90" s="21"/>
      <c r="W90" s="21"/>
      <c r="X90" s="20">
        <v>4</v>
      </c>
    </row>
    <row r="91" spans="1:24" x14ac:dyDescent="0.3">
      <c r="A91" s="22" t="s">
        <v>144</v>
      </c>
      <c r="B91" s="25"/>
      <c r="C91" s="21"/>
      <c r="D91" s="21"/>
      <c r="E91" s="21"/>
      <c r="F91" s="21">
        <v>1</v>
      </c>
      <c r="G91" s="21"/>
      <c r="H91" s="21"/>
      <c r="I91" s="21">
        <v>1</v>
      </c>
      <c r="J91" s="21"/>
      <c r="K91" s="21"/>
      <c r="L91" s="21">
        <v>1</v>
      </c>
      <c r="M91" s="21"/>
      <c r="N91" s="21"/>
      <c r="O91" s="21"/>
      <c r="P91" s="21">
        <v>1</v>
      </c>
      <c r="Q91" s="21">
        <v>1</v>
      </c>
      <c r="R91" s="21">
        <v>3</v>
      </c>
      <c r="S91" s="21">
        <v>1</v>
      </c>
      <c r="T91" s="21">
        <v>1</v>
      </c>
      <c r="U91" s="21"/>
      <c r="V91" s="21"/>
      <c r="W91" s="21"/>
      <c r="X91" s="20">
        <v>10</v>
      </c>
    </row>
    <row r="92" spans="1:24" x14ac:dyDescent="0.3">
      <c r="A92" s="22" t="s">
        <v>145</v>
      </c>
      <c r="B92" s="25"/>
      <c r="C92" s="21"/>
      <c r="D92" s="21"/>
      <c r="E92" s="21"/>
      <c r="F92" s="21"/>
      <c r="G92" s="21"/>
      <c r="H92" s="21"/>
      <c r="I92" s="21"/>
      <c r="J92" s="21">
        <v>1</v>
      </c>
      <c r="K92" s="21"/>
      <c r="L92" s="21"/>
      <c r="M92" s="21">
        <v>1</v>
      </c>
      <c r="N92" s="21"/>
      <c r="O92" s="21"/>
      <c r="P92" s="21">
        <v>1</v>
      </c>
      <c r="Q92" s="21"/>
      <c r="R92" s="21"/>
      <c r="S92" s="21"/>
      <c r="T92" s="21"/>
      <c r="U92" s="21"/>
      <c r="V92" s="21"/>
      <c r="W92" s="21"/>
      <c r="X92" s="20">
        <v>3</v>
      </c>
    </row>
    <row r="93" spans="1:24" x14ac:dyDescent="0.3">
      <c r="A93" s="22" t="s">
        <v>146</v>
      </c>
      <c r="B93" s="25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>
        <v>2</v>
      </c>
      <c r="Q93" s="21"/>
      <c r="R93" s="21"/>
      <c r="S93" s="21">
        <v>4</v>
      </c>
      <c r="T93" s="21"/>
      <c r="U93" s="21"/>
      <c r="V93" s="21"/>
      <c r="W93" s="21"/>
      <c r="X93" s="20">
        <v>6</v>
      </c>
    </row>
    <row r="94" spans="1:24" x14ac:dyDescent="0.3">
      <c r="A94" s="22" t="s">
        <v>147</v>
      </c>
      <c r="B94" s="25"/>
      <c r="C94" s="21"/>
      <c r="D94" s="21"/>
      <c r="E94" s="21"/>
      <c r="F94" s="21"/>
      <c r="G94" s="21"/>
      <c r="H94" s="21"/>
      <c r="I94" s="21"/>
      <c r="J94" s="21"/>
      <c r="K94" s="21"/>
      <c r="L94" s="21">
        <v>1</v>
      </c>
      <c r="M94" s="21">
        <v>2</v>
      </c>
      <c r="N94" s="21">
        <v>1</v>
      </c>
      <c r="O94" s="21">
        <v>1</v>
      </c>
      <c r="P94" s="21">
        <v>1</v>
      </c>
      <c r="Q94" s="21"/>
      <c r="R94" s="21"/>
      <c r="S94" s="21">
        <v>2</v>
      </c>
      <c r="T94" s="21">
        <v>1</v>
      </c>
      <c r="U94" s="21"/>
      <c r="V94" s="21"/>
      <c r="W94" s="21"/>
      <c r="X94" s="20">
        <v>9</v>
      </c>
    </row>
    <row r="95" spans="1:24" x14ac:dyDescent="0.3">
      <c r="A95" s="22" t="s">
        <v>148</v>
      </c>
      <c r="B95" s="25"/>
      <c r="C95" s="21"/>
      <c r="D95" s="21"/>
      <c r="E95" s="21"/>
      <c r="F95" s="21"/>
      <c r="G95" s="21"/>
      <c r="H95" s="21"/>
      <c r="I95" s="21"/>
      <c r="J95" s="21">
        <v>1</v>
      </c>
      <c r="K95" s="21">
        <v>1</v>
      </c>
      <c r="L95" s="21"/>
      <c r="M95" s="21"/>
      <c r="N95" s="21"/>
      <c r="O95" s="21"/>
      <c r="P95" s="21">
        <v>1</v>
      </c>
      <c r="Q95" s="21"/>
      <c r="R95" s="21"/>
      <c r="S95" s="21"/>
      <c r="T95" s="21"/>
      <c r="U95" s="21"/>
      <c r="V95" s="21"/>
      <c r="W95" s="21"/>
      <c r="X95" s="20">
        <v>3</v>
      </c>
    </row>
    <row r="96" spans="1:24" x14ac:dyDescent="0.3">
      <c r="A96" s="22" t="s">
        <v>149</v>
      </c>
      <c r="B96" s="25"/>
      <c r="C96" s="21"/>
      <c r="D96" s="21"/>
      <c r="E96" s="21"/>
      <c r="F96" s="21"/>
      <c r="G96" s="21"/>
      <c r="H96" s="21"/>
      <c r="I96" s="21">
        <v>1</v>
      </c>
      <c r="J96" s="21"/>
      <c r="K96" s="21"/>
      <c r="L96" s="21"/>
      <c r="M96" s="21">
        <v>1</v>
      </c>
      <c r="N96" s="21"/>
      <c r="O96" s="21"/>
      <c r="P96" s="21">
        <v>2</v>
      </c>
      <c r="Q96" s="21"/>
      <c r="R96" s="21"/>
      <c r="S96" s="21">
        <v>2</v>
      </c>
      <c r="T96" s="21"/>
      <c r="U96" s="21"/>
      <c r="V96" s="21"/>
      <c r="W96" s="21"/>
      <c r="X96" s="20">
        <v>6</v>
      </c>
    </row>
    <row r="97" spans="1:24" x14ac:dyDescent="0.3">
      <c r="A97" s="22" t="s">
        <v>150</v>
      </c>
      <c r="B97" s="25"/>
      <c r="C97" s="21"/>
      <c r="D97" s="21"/>
      <c r="E97" s="21"/>
      <c r="F97" s="21"/>
      <c r="G97" s="21"/>
      <c r="H97" s="21"/>
      <c r="I97" s="21"/>
      <c r="J97" s="21"/>
      <c r="K97" s="21"/>
      <c r="L97" s="21">
        <v>1</v>
      </c>
      <c r="M97" s="21">
        <v>1</v>
      </c>
      <c r="N97" s="21">
        <v>2</v>
      </c>
      <c r="O97" s="21"/>
      <c r="P97" s="21"/>
      <c r="Q97" s="21">
        <v>1</v>
      </c>
      <c r="R97" s="21"/>
      <c r="S97" s="21">
        <v>3</v>
      </c>
      <c r="T97" s="21"/>
      <c r="U97" s="21"/>
      <c r="V97" s="21"/>
      <c r="W97" s="21"/>
      <c r="X97" s="20">
        <v>8</v>
      </c>
    </row>
    <row r="98" spans="1:24" x14ac:dyDescent="0.3">
      <c r="A98" s="22" t="s">
        <v>151</v>
      </c>
      <c r="B98" s="25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>
        <v>1</v>
      </c>
      <c r="N98" s="21">
        <v>1</v>
      </c>
      <c r="O98" s="21"/>
      <c r="P98" s="21"/>
      <c r="Q98" s="21"/>
      <c r="R98" s="21">
        <v>1</v>
      </c>
      <c r="S98" s="21"/>
      <c r="T98" s="21"/>
      <c r="U98" s="21"/>
      <c r="V98" s="21"/>
      <c r="W98" s="21"/>
      <c r="X98" s="20">
        <v>3</v>
      </c>
    </row>
    <row r="99" spans="1:24" x14ac:dyDescent="0.3">
      <c r="A99" s="22" t="s">
        <v>152</v>
      </c>
      <c r="B99" s="25"/>
      <c r="C99" s="21"/>
      <c r="D99" s="21"/>
      <c r="E99" s="21"/>
      <c r="F99" s="21">
        <v>1</v>
      </c>
      <c r="G99" s="21"/>
      <c r="H99" s="21"/>
      <c r="I99" s="21">
        <v>2</v>
      </c>
      <c r="J99" s="21">
        <v>2</v>
      </c>
      <c r="K99" s="21">
        <v>1</v>
      </c>
      <c r="L99" s="21"/>
      <c r="M99" s="21">
        <v>1</v>
      </c>
      <c r="N99" s="21">
        <v>1</v>
      </c>
      <c r="O99" s="21">
        <v>1</v>
      </c>
      <c r="P99" s="21">
        <v>1</v>
      </c>
      <c r="Q99" s="21"/>
      <c r="R99" s="21">
        <v>1</v>
      </c>
      <c r="S99" s="21">
        <v>1</v>
      </c>
      <c r="T99" s="21"/>
      <c r="U99" s="21"/>
      <c r="V99" s="21"/>
      <c r="W99" s="21"/>
      <c r="X99" s="20">
        <v>12</v>
      </c>
    </row>
    <row r="100" spans="1:24" x14ac:dyDescent="0.3">
      <c r="A100" s="22" t="s">
        <v>153</v>
      </c>
      <c r="B100" s="25"/>
      <c r="C100" s="21"/>
      <c r="D100" s="21"/>
      <c r="E100" s="21"/>
      <c r="F100" s="21"/>
      <c r="G100" s="21"/>
      <c r="H100" s="21"/>
      <c r="I100" s="21"/>
      <c r="J100" s="21">
        <v>1</v>
      </c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0">
        <v>1</v>
      </c>
    </row>
    <row r="101" spans="1:24" x14ac:dyDescent="0.3">
      <c r="A101" s="22" t="s">
        <v>154</v>
      </c>
      <c r="B101" s="25"/>
      <c r="C101" s="21"/>
      <c r="D101" s="21"/>
      <c r="E101" s="21"/>
      <c r="F101" s="21"/>
      <c r="G101" s="21"/>
      <c r="H101" s="21"/>
      <c r="I101" s="21"/>
      <c r="J101" s="21"/>
      <c r="K101" s="21"/>
      <c r="L101" s="21">
        <v>1</v>
      </c>
      <c r="M101" s="21">
        <v>2</v>
      </c>
      <c r="N101" s="21">
        <v>1</v>
      </c>
      <c r="O101" s="21"/>
      <c r="P101" s="21">
        <v>3</v>
      </c>
      <c r="Q101" s="21">
        <v>1</v>
      </c>
      <c r="R101" s="21">
        <v>4</v>
      </c>
      <c r="S101" s="21">
        <v>1</v>
      </c>
      <c r="T101" s="21"/>
      <c r="U101" s="21"/>
      <c r="V101" s="21"/>
      <c r="W101" s="21"/>
      <c r="X101" s="20">
        <v>13</v>
      </c>
    </row>
    <row r="102" spans="1:24" x14ac:dyDescent="0.3">
      <c r="A102" s="22" t="s">
        <v>155</v>
      </c>
      <c r="B102" s="25"/>
      <c r="C102" s="21"/>
      <c r="D102" s="21"/>
      <c r="E102" s="21"/>
      <c r="F102" s="21"/>
      <c r="G102" s="21"/>
      <c r="H102" s="21"/>
      <c r="I102" s="21"/>
      <c r="J102" s="21"/>
      <c r="K102" s="21">
        <v>2</v>
      </c>
      <c r="L102" s="21"/>
      <c r="M102" s="21"/>
      <c r="N102" s="21">
        <v>1</v>
      </c>
      <c r="O102" s="21">
        <v>1</v>
      </c>
      <c r="P102" s="21">
        <v>1</v>
      </c>
      <c r="Q102" s="21"/>
      <c r="R102" s="21"/>
      <c r="S102" s="21"/>
      <c r="T102" s="21"/>
      <c r="U102" s="21">
        <v>1</v>
      </c>
      <c r="V102" s="21"/>
      <c r="W102" s="21"/>
      <c r="X102" s="20">
        <v>6</v>
      </c>
    </row>
    <row r="103" spans="1:24" x14ac:dyDescent="0.3">
      <c r="A103" s="22" t="s">
        <v>156</v>
      </c>
      <c r="B103" s="25"/>
      <c r="C103" s="21"/>
      <c r="D103" s="21"/>
      <c r="E103" s="21"/>
      <c r="F103" s="21"/>
      <c r="G103" s="21"/>
      <c r="H103" s="21"/>
      <c r="I103" s="21"/>
      <c r="J103" s="21"/>
      <c r="K103" s="21"/>
      <c r="L103" s="21">
        <v>3</v>
      </c>
      <c r="M103" s="21"/>
      <c r="N103" s="21">
        <v>1</v>
      </c>
      <c r="O103" s="21"/>
      <c r="P103" s="21">
        <v>2</v>
      </c>
      <c r="Q103" s="21">
        <v>2</v>
      </c>
      <c r="R103" s="21">
        <v>2</v>
      </c>
      <c r="S103" s="21"/>
      <c r="T103" s="21">
        <v>1</v>
      </c>
      <c r="U103" s="21">
        <v>1</v>
      </c>
      <c r="V103" s="21"/>
      <c r="W103" s="21"/>
      <c r="X103" s="20">
        <v>12</v>
      </c>
    </row>
    <row r="104" spans="1:24" x14ac:dyDescent="0.3">
      <c r="A104" s="22" t="s">
        <v>157</v>
      </c>
      <c r="B104" s="25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>
        <v>1</v>
      </c>
      <c r="R104" s="21">
        <v>1</v>
      </c>
      <c r="S104" s="21"/>
      <c r="T104" s="21"/>
      <c r="U104" s="21">
        <v>1</v>
      </c>
      <c r="V104" s="21"/>
      <c r="W104" s="21"/>
      <c r="X104" s="20">
        <v>3</v>
      </c>
    </row>
    <row r="105" spans="1:24" x14ac:dyDescent="0.3">
      <c r="A105" s="22" t="s">
        <v>158</v>
      </c>
      <c r="B105" s="25"/>
      <c r="C105" s="21"/>
      <c r="D105" s="21"/>
      <c r="E105" s="21"/>
      <c r="F105" s="21"/>
      <c r="G105" s="21"/>
      <c r="H105" s="21"/>
      <c r="I105" s="21"/>
      <c r="J105" s="21"/>
      <c r="K105" s="21">
        <v>1</v>
      </c>
      <c r="L105" s="21">
        <v>2</v>
      </c>
      <c r="M105" s="21">
        <v>1</v>
      </c>
      <c r="N105" s="21"/>
      <c r="O105" s="21">
        <v>2</v>
      </c>
      <c r="P105" s="21">
        <v>1</v>
      </c>
      <c r="Q105" s="21"/>
      <c r="R105" s="21"/>
      <c r="S105" s="21"/>
      <c r="T105" s="21"/>
      <c r="U105" s="21"/>
      <c r="V105" s="21"/>
      <c r="W105" s="21"/>
      <c r="X105" s="20">
        <v>7</v>
      </c>
    </row>
    <row r="106" spans="1:24" x14ac:dyDescent="0.3">
      <c r="A106" s="22" t="s">
        <v>159</v>
      </c>
      <c r="B106" s="25"/>
      <c r="C106" s="21"/>
      <c r="D106" s="21"/>
      <c r="E106" s="21"/>
      <c r="F106" s="21"/>
      <c r="G106" s="21"/>
      <c r="H106" s="21"/>
      <c r="I106" s="21">
        <v>1</v>
      </c>
      <c r="J106" s="21"/>
      <c r="K106" s="21">
        <v>1</v>
      </c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0">
        <v>2</v>
      </c>
    </row>
    <row r="107" spans="1:24" x14ac:dyDescent="0.3">
      <c r="A107" s="22" t="s">
        <v>160</v>
      </c>
      <c r="B107" s="25"/>
      <c r="C107" s="21"/>
      <c r="D107" s="21"/>
      <c r="E107" s="21"/>
      <c r="F107" s="21"/>
      <c r="G107" s="21"/>
      <c r="H107" s="21"/>
      <c r="I107" s="21">
        <v>1</v>
      </c>
      <c r="J107" s="21"/>
      <c r="K107" s="21">
        <v>2</v>
      </c>
      <c r="L107" s="21">
        <v>2</v>
      </c>
      <c r="M107" s="21">
        <v>1</v>
      </c>
      <c r="N107" s="21"/>
      <c r="O107" s="21">
        <v>2</v>
      </c>
      <c r="P107" s="21"/>
      <c r="Q107" s="21"/>
      <c r="R107" s="21"/>
      <c r="S107" s="21"/>
      <c r="T107" s="21"/>
      <c r="U107" s="21"/>
      <c r="V107" s="21"/>
      <c r="W107" s="21"/>
      <c r="X107" s="20">
        <v>8</v>
      </c>
    </row>
    <row r="108" spans="1:24" x14ac:dyDescent="0.3">
      <c r="A108" s="22" t="s">
        <v>161</v>
      </c>
      <c r="B108" s="25"/>
      <c r="C108" s="21"/>
      <c r="D108" s="21"/>
      <c r="E108" s="21"/>
      <c r="F108" s="21"/>
      <c r="G108" s="21"/>
      <c r="H108" s="21"/>
      <c r="I108" s="21"/>
      <c r="J108" s="21"/>
      <c r="K108" s="21"/>
      <c r="L108" s="21">
        <v>1</v>
      </c>
      <c r="M108" s="21">
        <v>1</v>
      </c>
      <c r="N108" s="21"/>
      <c r="O108" s="21"/>
      <c r="P108" s="21"/>
      <c r="Q108" s="21">
        <v>1</v>
      </c>
      <c r="R108" s="21">
        <v>3</v>
      </c>
      <c r="S108" s="21">
        <v>1</v>
      </c>
      <c r="T108" s="21"/>
      <c r="U108" s="21"/>
      <c r="V108" s="21"/>
      <c r="W108" s="21"/>
      <c r="X108" s="20">
        <v>7</v>
      </c>
    </row>
    <row r="109" spans="1:24" x14ac:dyDescent="0.3">
      <c r="A109" s="22" t="s">
        <v>162</v>
      </c>
      <c r="B109" s="25"/>
      <c r="C109" s="21"/>
      <c r="D109" s="21"/>
      <c r="E109" s="21"/>
      <c r="F109" s="21"/>
      <c r="G109" s="21"/>
      <c r="H109" s="21"/>
      <c r="I109" s="21"/>
      <c r="J109" s="21"/>
      <c r="K109" s="21">
        <v>1</v>
      </c>
      <c r="L109" s="21"/>
      <c r="M109" s="21"/>
      <c r="N109" s="21">
        <v>2</v>
      </c>
      <c r="O109" s="21"/>
      <c r="P109" s="21">
        <v>2</v>
      </c>
      <c r="Q109" s="21"/>
      <c r="R109" s="21"/>
      <c r="S109" s="21"/>
      <c r="T109" s="21">
        <v>1</v>
      </c>
      <c r="U109" s="21"/>
      <c r="V109" s="21"/>
      <c r="W109" s="21"/>
      <c r="X109" s="20">
        <v>6</v>
      </c>
    </row>
    <row r="110" spans="1:24" x14ac:dyDescent="0.3">
      <c r="A110" s="22" t="s">
        <v>163</v>
      </c>
      <c r="B110" s="25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>
        <v>1</v>
      </c>
      <c r="N110" s="21">
        <v>1</v>
      </c>
      <c r="O110" s="21"/>
      <c r="P110" s="21"/>
      <c r="Q110" s="21"/>
      <c r="R110" s="21">
        <v>1</v>
      </c>
      <c r="S110" s="21">
        <v>1</v>
      </c>
      <c r="T110" s="21"/>
      <c r="U110" s="21"/>
      <c r="V110" s="21"/>
      <c r="W110" s="21"/>
      <c r="X110" s="20">
        <v>4</v>
      </c>
    </row>
    <row r="111" spans="1:24" x14ac:dyDescent="0.3">
      <c r="A111" s="22" t="s">
        <v>164</v>
      </c>
      <c r="B111" s="25"/>
      <c r="C111" s="21"/>
      <c r="D111" s="21"/>
      <c r="E111" s="21"/>
      <c r="F111" s="21"/>
      <c r="G111" s="21">
        <v>2</v>
      </c>
      <c r="H111" s="21">
        <v>1</v>
      </c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0">
        <v>3</v>
      </c>
    </row>
    <row r="112" spans="1:24" x14ac:dyDescent="0.3">
      <c r="A112" s="22" t="s">
        <v>165</v>
      </c>
      <c r="B112" s="25"/>
      <c r="C112" s="21"/>
      <c r="D112" s="21"/>
      <c r="E112" s="21"/>
      <c r="F112" s="21"/>
      <c r="G112" s="21"/>
      <c r="H112" s="21"/>
      <c r="I112" s="21">
        <v>1</v>
      </c>
      <c r="J112" s="21"/>
      <c r="K112" s="21"/>
      <c r="L112" s="21"/>
      <c r="M112" s="21">
        <v>1</v>
      </c>
      <c r="N112" s="21">
        <v>1</v>
      </c>
      <c r="O112" s="21"/>
      <c r="P112" s="21"/>
      <c r="Q112" s="21"/>
      <c r="R112" s="21">
        <v>1</v>
      </c>
      <c r="S112" s="21"/>
      <c r="T112" s="21"/>
      <c r="U112" s="21"/>
      <c r="V112" s="21"/>
      <c r="W112" s="21"/>
      <c r="X112" s="20">
        <v>4</v>
      </c>
    </row>
    <row r="113" spans="1:24" x14ac:dyDescent="0.3">
      <c r="A113" s="22" t="s">
        <v>166</v>
      </c>
      <c r="B113" s="25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>
        <v>1</v>
      </c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0">
        <v>1</v>
      </c>
    </row>
    <row r="114" spans="1:24" x14ac:dyDescent="0.3">
      <c r="A114" s="22" t="s">
        <v>167</v>
      </c>
      <c r="B114" s="25"/>
      <c r="C114" s="21"/>
      <c r="D114" s="21"/>
      <c r="E114" s="21"/>
      <c r="F114" s="21"/>
      <c r="G114" s="21"/>
      <c r="H114" s="21"/>
      <c r="I114" s="21"/>
      <c r="J114" s="21">
        <v>1</v>
      </c>
      <c r="K114" s="21"/>
      <c r="L114" s="21">
        <v>1</v>
      </c>
      <c r="M114" s="21"/>
      <c r="N114" s="21">
        <v>1</v>
      </c>
      <c r="O114" s="21">
        <v>1</v>
      </c>
      <c r="P114" s="21"/>
      <c r="Q114" s="21">
        <v>1</v>
      </c>
      <c r="R114" s="21">
        <v>1</v>
      </c>
      <c r="S114" s="21">
        <v>2</v>
      </c>
      <c r="T114" s="21">
        <v>1</v>
      </c>
      <c r="U114" s="21"/>
      <c r="V114" s="21"/>
      <c r="W114" s="21"/>
      <c r="X114" s="20">
        <v>9</v>
      </c>
    </row>
    <row r="115" spans="1:24" x14ac:dyDescent="0.3">
      <c r="A115" s="22" t="s">
        <v>168</v>
      </c>
      <c r="B115" s="25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>
        <v>1</v>
      </c>
      <c r="N115" s="21"/>
      <c r="O115" s="21"/>
      <c r="P115" s="21"/>
      <c r="Q115" s="21"/>
      <c r="R115" s="21"/>
      <c r="S115" s="21"/>
      <c r="T115" s="21"/>
      <c r="U115" s="21">
        <v>1</v>
      </c>
      <c r="V115" s="21"/>
      <c r="W115" s="21"/>
      <c r="X115" s="20">
        <v>2</v>
      </c>
    </row>
    <row r="116" spans="1:24" x14ac:dyDescent="0.3">
      <c r="A116" s="22" t="s">
        <v>169</v>
      </c>
      <c r="B116" s="25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>
        <v>2</v>
      </c>
      <c r="O116" s="21">
        <v>1</v>
      </c>
      <c r="P116" s="21"/>
      <c r="Q116" s="21"/>
      <c r="R116" s="21"/>
      <c r="S116" s="21"/>
      <c r="T116" s="21"/>
      <c r="U116" s="21"/>
      <c r="V116" s="21"/>
      <c r="W116" s="21"/>
      <c r="X116" s="20">
        <v>3</v>
      </c>
    </row>
    <row r="117" spans="1:24" x14ac:dyDescent="0.3">
      <c r="A117" s="22" t="s">
        <v>170</v>
      </c>
      <c r="B117" s="25"/>
      <c r="C117" s="21"/>
      <c r="D117" s="21"/>
      <c r="E117" s="21"/>
      <c r="F117" s="21"/>
      <c r="G117" s="21"/>
      <c r="H117" s="21"/>
      <c r="I117" s="21"/>
      <c r="J117" s="21">
        <v>1</v>
      </c>
      <c r="K117" s="21">
        <v>1</v>
      </c>
      <c r="L117" s="21">
        <v>3</v>
      </c>
      <c r="M117" s="21"/>
      <c r="N117" s="21">
        <v>1</v>
      </c>
      <c r="O117" s="21"/>
      <c r="P117" s="21">
        <v>1</v>
      </c>
      <c r="Q117" s="21"/>
      <c r="R117" s="21"/>
      <c r="S117" s="21"/>
      <c r="T117" s="21"/>
      <c r="U117" s="21">
        <v>1</v>
      </c>
      <c r="V117" s="21"/>
      <c r="W117" s="21"/>
      <c r="X117" s="20">
        <v>8</v>
      </c>
    </row>
    <row r="118" spans="1:24" x14ac:dyDescent="0.3">
      <c r="A118" s="22" t="s">
        <v>171</v>
      </c>
      <c r="B118" s="25"/>
      <c r="C118" s="21"/>
      <c r="D118" s="21"/>
      <c r="E118" s="21"/>
      <c r="F118" s="21"/>
      <c r="G118" s="21"/>
      <c r="H118" s="21"/>
      <c r="I118" s="21">
        <v>1</v>
      </c>
      <c r="J118" s="21"/>
      <c r="K118" s="21"/>
      <c r="L118" s="21"/>
      <c r="M118" s="21">
        <v>2</v>
      </c>
      <c r="N118" s="21">
        <v>1</v>
      </c>
      <c r="O118" s="21">
        <v>2</v>
      </c>
      <c r="P118" s="21">
        <v>1</v>
      </c>
      <c r="Q118" s="21">
        <v>2</v>
      </c>
      <c r="R118" s="21">
        <v>1</v>
      </c>
      <c r="S118" s="21">
        <v>2</v>
      </c>
      <c r="T118" s="21">
        <v>1</v>
      </c>
      <c r="U118" s="21"/>
      <c r="V118" s="21"/>
      <c r="W118" s="21"/>
      <c r="X118" s="20">
        <v>13</v>
      </c>
    </row>
    <row r="119" spans="1:24" x14ac:dyDescent="0.3">
      <c r="A119" s="22" t="s">
        <v>172</v>
      </c>
      <c r="B119" s="25"/>
      <c r="C119" s="21"/>
      <c r="D119" s="21"/>
      <c r="E119" s="21"/>
      <c r="F119" s="21"/>
      <c r="G119" s="21"/>
      <c r="H119" s="21"/>
      <c r="I119" s="21"/>
      <c r="J119" s="21"/>
      <c r="K119" s="21">
        <v>1</v>
      </c>
      <c r="L119" s="21">
        <v>1</v>
      </c>
      <c r="M119" s="21"/>
      <c r="N119" s="21">
        <v>1</v>
      </c>
      <c r="O119" s="21">
        <v>3</v>
      </c>
      <c r="P119" s="21"/>
      <c r="Q119" s="21"/>
      <c r="R119" s="21">
        <v>1</v>
      </c>
      <c r="S119" s="21"/>
      <c r="T119" s="21">
        <v>2</v>
      </c>
      <c r="U119" s="21"/>
      <c r="V119" s="21"/>
      <c r="W119" s="21"/>
      <c r="X119" s="20">
        <v>9</v>
      </c>
    </row>
    <row r="120" spans="1:24" x14ac:dyDescent="0.3">
      <c r="A120" s="22" t="s">
        <v>173</v>
      </c>
      <c r="B120" s="25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>
        <v>2</v>
      </c>
      <c r="O120" s="21"/>
      <c r="P120" s="21"/>
      <c r="Q120" s="21">
        <v>1</v>
      </c>
      <c r="R120" s="21"/>
      <c r="S120" s="21"/>
      <c r="T120" s="21"/>
      <c r="U120" s="21"/>
      <c r="V120" s="21"/>
      <c r="W120" s="21"/>
      <c r="X120" s="20">
        <v>3</v>
      </c>
    </row>
    <row r="121" spans="1:24" x14ac:dyDescent="0.3">
      <c r="A121" s="22" t="s">
        <v>174</v>
      </c>
      <c r="B121" s="25"/>
      <c r="C121" s="21"/>
      <c r="D121" s="21"/>
      <c r="E121" s="21"/>
      <c r="F121" s="21"/>
      <c r="G121" s="21"/>
      <c r="H121" s="21"/>
      <c r="I121" s="21"/>
      <c r="J121" s="21">
        <v>1</v>
      </c>
      <c r="K121" s="21">
        <v>1</v>
      </c>
      <c r="L121" s="21"/>
      <c r="M121" s="21">
        <v>2</v>
      </c>
      <c r="N121" s="21"/>
      <c r="O121" s="21"/>
      <c r="P121" s="21">
        <v>1</v>
      </c>
      <c r="Q121" s="21">
        <v>2</v>
      </c>
      <c r="R121" s="21">
        <v>1</v>
      </c>
      <c r="S121" s="21"/>
      <c r="T121" s="21"/>
      <c r="U121" s="21"/>
      <c r="V121" s="21"/>
      <c r="W121" s="21"/>
      <c r="X121" s="20">
        <v>8</v>
      </c>
    </row>
    <row r="122" spans="1:24" x14ac:dyDescent="0.3">
      <c r="A122" s="22" t="s">
        <v>175</v>
      </c>
      <c r="B122" s="25"/>
      <c r="C122" s="21"/>
      <c r="D122" s="21"/>
      <c r="E122" s="21"/>
      <c r="F122" s="21"/>
      <c r="G122" s="21"/>
      <c r="H122" s="21">
        <v>1</v>
      </c>
      <c r="I122" s="21">
        <v>1</v>
      </c>
      <c r="J122" s="21"/>
      <c r="K122" s="21">
        <v>3</v>
      </c>
      <c r="L122" s="21"/>
      <c r="M122" s="21"/>
      <c r="N122" s="21"/>
      <c r="O122" s="21"/>
      <c r="P122" s="21"/>
      <c r="Q122" s="21"/>
      <c r="R122" s="21"/>
      <c r="S122" s="21"/>
      <c r="T122" s="21">
        <v>1</v>
      </c>
      <c r="U122" s="21"/>
      <c r="V122" s="21"/>
      <c r="W122" s="21"/>
      <c r="X122" s="20">
        <v>6</v>
      </c>
    </row>
    <row r="123" spans="1:24" x14ac:dyDescent="0.3">
      <c r="A123" s="22" t="s">
        <v>176</v>
      </c>
      <c r="B123" s="25"/>
      <c r="C123" s="21"/>
      <c r="D123" s="21"/>
      <c r="E123" s="21"/>
      <c r="F123" s="21"/>
      <c r="G123" s="21"/>
      <c r="H123" s="21"/>
      <c r="I123" s="21"/>
      <c r="J123" s="21"/>
      <c r="K123" s="21">
        <v>2</v>
      </c>
      <c r="L123" s="21">
        <v>1</v>
      </c>
      <c r="M123" s="21">
        <v>1</v>
      </c>
      <c r="N123" s="21">
        <v>1</v>
      </c>
      <c r="O123" s="21">
        <v>1</v>
      </c>
      <c r="P123" s="21">
        <v>2</v>
      </c>
      <c r="Q123" s="21"/>
      <c r="R123" s="21"/>
      <c r="S123" s="21">
        <v>1</v>
      </c>
      <c r="T123" s="21">
        <v>1</v>
      </c>
      <c r="U123" s="21"/>
      <c r="V123" s="21"/>
      <c r="W123" s="21"/>
      <c r="X123" s="20">
        <v>10</v>
      </c>
    </row>
    <row r="124" spans="1:24" x14ac:dyDescent="0.3">
      <c r="A124" s="22" t="s">
        <v>177</v>
      </c>
      <c r="B124" s="25"/>
      <c r="C124" s="21"/>
      <c r="D124" s="21"/>
      <c r="E124" s="21"/>
      <c r="F124" s="21"/>
      <c r="G124" s="21"/>
      <c r="H124" s="21">
        <v>1</v>
      </c>
      <c r="I124" s="21"/>
      <c r="J124" s="21"/>
      <c r="K124" s="21">
        <v>1</v>
      </c>
      <c r="L124" s="21"/>
      <c r="M124" s="21"/>
      <c r="N124" s="21">
        <v>2</v>
      </c>
      <c r="O124" s="21">
        <v>1</v>
      </c>
      <c r="P124" s="21">
        <v>1</v>
      </c>
      <c r="Q124" s="21">
        <v>1</v>
      </c>
      <c r="R124" s="21"/>
      <c r="S124" s="21">
        <v>1</v>
      </c>
      <c r="T124" s="21">
        <v>1</v>
      </c>
      <c r="U124" s="21"/>
      <c r="V124" s="21"/>
      <c r="W124" s="21"/>
      <c r="X124" s="20">
        <v>9</v>
      </c>
    </row>
    <row r="125" spans="1:24" x14ac:dyDescent="0.3">
      <c r="A125" s="22" t="s">
        <v>178</v>
      </c>
      <c r="B125" s="25"/>
      <c r="C125" s="21"/>
      <c r="D125" s="21"/>
      <c r="E125" s="21"/>
      <c r="F125" s="21"/>
      <c r="G125" s="21"/>
      <c r="H125" s="21"/>
      <c r="I125" s="21"/>
      <c r="J125" s="21"/>
      <c r="K125" s="21"/>
      <c r="L125" s="21">
        <v>2</v>
      </c>
      <c r="M125" s="21">
        <v>1</v>
      </c>
      <c r="N125" s="21"/>
      <c r="O125" s="21">
        <v>1</v>
      </c>
      <c r="P125" s="21">
        <v>1</v>
      </c>
      <c r="Q125" s="21">
        <v>1</v>
      </c>
      <c r="R125" s="21">
        <v>1</v>
      </c>
      <c r="S125" s="21">
        <v>1</v>
      </c>
      <c r="T125" s="21"/>
      <c r="U125" s="21"/>
      <c r="V125" s="21"/>
      <c r="W125" s="21"/>
      <c r="X125" s="20">
        <v>8</v>
      </c>
    </row>
    <row r="126" spans="1:24" x14ac:dyDescent="0.3">
      <c r="A126" s="22" t="s">
        <v>179</v>
      </c>
      <c r="B126" s="25"/>
      <c r="C126" s="21"/>
      <c r="D126" s="21"/>
      <c r="E126" s="21"/>
      <c r="F126" s="21">
        <v>1</v>
      </c>
      <c r="G126" s="21">
        <v>1</v>
      </c>
      <c r="H126" s="21"/>
      <c r="I126" s="21"/>
      <c r="J126" s="21"/>
      <c r="K126" s="21"/>
      <c r="L126" s="21"/>
      <c r="M126" s="21"/>
      <c r="N126" s="21"/>
      <c r="O126" s="21">
        <v>1</v>
      </c>
      <c r="P126" s="21"/>
      <c r="Q126" s="21"/>
      <c r="R126" s="21">
        <v>1</v>
      </c>
      <c r="S126" s="21"/>
      <c r="T126" s="21"/>
      <c r="U126" s="21">
        <v>1</v>
      </c>
      <c r="V126" s="21"/>
      <c r="W126" s="21"/>
      <c r="X126" s="20">
        <v>5</v>
      </c>
    </row>
    <row r="127" spans="1:24" x14ac:dyDescent="0.3">
      <c r="A127" s="22" t="s">
        <v>180</v>
      </c>
      <c r="B127" s="25"/>
      <c r="C127" s="21"/>
      <c r="D127" s="21"/>
      <c r="E127" s="21"/>
      <c r="F127" s="21"/>
      <c r="G127" s="21"/>
      <c r="H127" s="21"/>
      <c r="I127" s="21"/>
      <c r="J127" s="21"/>
      <c r="K127" s="21">
        <v>1</v>
      </c>
      <c r="L127" s="21">
        <v>2</v>
      </c>
      <c r="M127" s="21"/>
      <c r="N127" s="21">
        <v>2</v>
      </c>
      <c r="O127" s="21"/>
      <c r="P127" s="21">
        <v>1</v>
      </c>
      <c r="Q127" s="21"/>
      <c r="R127" s="21"/>
      <c r="S127" s="21"/>
      <c r="T127" s="21"/>
      <c r="U127" s="21">
        <v>1</v>
      </c>
      <c r="V127" s="21"/>
      <c r="W127" s="21"/>
      <c r="X127" s="20">
        <v>7</v>
      </c>
    </row>
    <row r="128" spans="1:24" x14ac:dyDescent="0.3">
      <c r="A128" s="22" t="s">
        <v>181</v>
      </c>
      <c r="B128" s="25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>
        <v>1</v>
      </c>
      <c r="T128" s="21"/>
      <c r="U128" s="21"/>
      <c r="V128" s="21"/>
      <c r="W128" s="21"/>
      <c r="X128" s="20">
        <v>1</v>
      </c>
    </row>
    <row r="129" spans="1:24" x14ac:dyDescent="0.3">
      <c r="A129" s="22" t="s">
        <v>182</v>
      </c>
      <c r="B129" s="25"/>
      <c r="C129" s="21"/>
      <c r="D129" s="21"/>
      <c r="E129" s="21"/>
      <c r="F129" s="21"/>
      <c r="G129" s="21">
        <v>1</v>
      </c>
      <c r="H129" s="21"/>
      <c r="I129" s="21"/>
      <c r="J129" s="21"/>
      <c r="K129" s="21"/>
      <c r="L129" s="21"/>
      <c r="M129" s="21">
        <v>1</v>
      </c>
      <c r="N129" s="21">
        <v>1</v>
      </c>
      <c r="O129" s="21">
        <v>2</v>
      </c>
      <c r="P129" s="21">
        <v>1</v>
      </c>
      <c r="Q129" s="21">
        <v>2</v>
      </c>
      <c r="R129" s="21">
        <v>2</v>
      </c>
      <c r="S129" s="21">
        <v>1</v>
      </c>
      <c r="T129" s="21">
        <v>1</v>
      </c>
      <c r="U129" s="21"/>
      <c r="V129" s="21">
        <v>1</v>
      </c>
      <c r="W129" s="21"/>
      <c r="X129" s="20">
        <v>13</v>
      </c>
    </row>
    <row r="130" spans="1:24" x14ac:dyDescent="0.3">
      <c r="A130" s="22" t="s">
        <v>183</v>
      </c>
      <c r="B130" s="25"/>
      <c r="C130" s="21"/>
      <c r="D130" s="21"/>
      <c r="E130" s="21"/>
      <c r="F130" s="21"/>
      <c r="G130" s="21"/>
      <c r="H130" s="21"/>
      <c r="I130" s="21"/>
      <c r="J130" s="21"/>
      <c r="K130" s="21"/>
      <c r="L130" s="21">
        <v>1</v>
      </c>
      <c r="M130" s="21">
        <v>1</v>
      </c>
      <c r="N130" s="21">
        <v>1</v>
      </c>
      <c r="O130" s="21"/>
      <c r="P130" s="21">
        <v>2</v>
      </c>
      <c r="Q130" s="21"/>
      <c r="R130" s="21">
        <v>2</v>
      </c>
      <c r="S130" s="21"/>
      <c r="T130" s="21"/>
      <c r="U130" s="21"/>
      <c r="V130" s="21"/>
      <c r="W130" s="21"/>
      <c r="X130" s="20">
        <v>7</v>
      </c>
    </row>
    <row r="131" spans="1:24" x14ac:dyDescent="0.3">
      <c r="A131" s="22" t="s">
        <v>184</v>
      </c>
      <c r="B131" s="25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>
        <v>3</v>
      </c>
      <c r="N131" s="21"/>
      <c r="O131" s="21">
        <v>2</v>
      </c>
      <c r="P131" s="21"/>
      <c r="Q131" s="21">
        <v>1</v>
      </c>
      <c r="R131" s="21">
        <v>1</v>
      </c>
      <c r="S131" s="21"/>
      <c r="T131" s="21">
        <v>1</v>
      </c>
      <c r="U131" s="21"/>
      <c r="V131" s="21"/>
      <c r="W131" s="21"/>
      <c r="X131" s="20">
        <v>8</v>
      </c>
    </row>
    <row r="132" spans="1:24" x14ac:dyDescent="0.3">
      <c r="A132" s="22" t="s">
        <v>185</v>
      </c>
      <c r="B132" s="25"/>
      <c r="C132" s="21"/>
      <c r="D132" s="21"/>
      <c r="E132" s="21"/>
      <c r="F132" s="21"/>
      <c r="G132" s="21"/>
      <c r="H132" s="21"/>
      <c r="I132" s="21"/>
      <c r="J132" s="21">
        <v>1</v>
      </c>
      <c r="K132" s="21">
        <v>2</v>
      </c>
      <c r="L132" s="21"/>
      <c r="M132" s="21"/>
      <c r="N132" s="21"/>
      <c r="O132" s="21"/>
      <c r="P132" s="21">
        <v>3</v>
      </c>
      <c r="Q132" s="21">
        <v>3</v>
      </c>
      <c r="R132" s="21">
        <v>3</v>
      </c>
      <c r="S132" s="21">
        <v>1</v>
      </c>
      <c r="T132" s="21"/>
      <c r="U132" s="21"/>
      <c r="V132" s="21"/>
      <c r="W132" s="21"/>
      <c r="X132" s="20">
        <v>13</v>
      </c>
    </row>
    <row r="133" spans="1:24" x14ac:dyDescent="0.3">
      <c r="A133" s="22" t="s">
        <v>186</v>
      </c>
      <c r="B133" s="25"/>
      <c r="C133" s="21"/>
      <c r="D133" s="21"/>
      <c r="E133" s="21"/>
      <c r="F133" s="21"/>
      <c r="G133" s="21"/>
      <c r="H133" s="21">
        <v>1</v>
      </c>
      <c r="I133" s="21"/>
      <c r="J133" s="21"/>
      <c r="K133" s="21">
        <v>1</v>
      </c>
      <c r="L133" s="21">
        <v>3</v>
      </c>
      <c r="M133" s="21"/>
      <c r="N133" s="21">
        <v>2</v>
      </c>
      <c r="O133" s="21">
        <v>1</v>
      </c>
      <c r="P133" s="21"/>
      <c r="Q133" s="21"/>
      <c r="R133" s="21">
        <v>3</v>
      </c>
      <c r="S133" s="21">
        <v>3</v>
      </c>
      <c r="T133" s="21">
        <v>1</v>
      </c>
      <c r="U133" s="21"/>
      <c r="V133" s="21"/>
      <c r="W133" s="21"/>
      <c r="X133" s="20">
        <v>15</v>
      </c>
    </row>
    <row r="134" spans="1:24" x14ac:dyDescent="0.3">
      <c r="A134" s="22" t="s">
        <v>187</v>
      </c>
      <c r="B134" s="25"/>
      <c r="C134" s="21"/>
      <c r="D134" s="21"/>
      <c r="E134" s="21"/>
      <c r="F134" s="21"/>
      <c r="G134" s="21"/>
      <c r="H134" s="21"/>
      <c r="I134" s="21">
        <v>1</v>
      </c>
      <c r="J134" s="21"/>
      <c r="K134" s="21"/>
      <c r="L134" s="21">
        <v>1</v>
      </c>
      <c r="M134" s="21">
        <v>2</v>
      </c>
      <c r="N134" s="21"/>
      <c r="O134" s="21"/>
      <c r="P134" s="21"/>
      <c r="Q134" s="21">
        <v>2</v>
      </c>
      <c r="R134" s="21"/>
      <c r="S134" s="21"/>
      <c r="T134" s="21"/>
      <c r="U134" s="21"/>
      <c r="V134" s="21"/>
      <c r="W134" s="21"/>
      <c r="X134" s="20">
        <v>6</v>
      </c>
    </row>
    <row r="135" spans="1:24" x14ac:dyDescent="0.3">
      <c r="A135" s="22" t="s">
        <v>188</v>
      </c>
      <c r="B135" s="25"/>
      <c r="C135" s="21"/>
      <c r="D135" s="21"/>
      <c r="E135" s="21"/>
      <c r="F135" s="21"/>
      <c r="G135" s="21"/>
      <c r="H135" s="21"/>
      <c r="I135" s="21"/>
      <c r="J135" s="21"/>
      <c r="K135" s="21"/>
      <c r="L135" s="21">
        <v>1</v>
      </c>
      <c r="M135" s="21">
        <v>1</v>
      </c>
      <c r="N135" s="21"/>
      <c r="O135" s="21">
        <v>2</v>
      </c>
      <c r="P135" s="21">
        <v>1</v>
      </c>
      <c r="Q135" s="21">
        <v>1</v>
      </c>
      <c r="R135" s="21">
        <v>1</v>
      </c>
      <c r="S135" s="21">
        <v>1</v>
      </c>
      <c r="T135" s="21"/>
      <c r="U135" s="21"/>
      <c r="V135" s="21"/>
      <c r="W135" s="21"/>
      <c r="X135" s="20">
        <v>8</v>
      </c>
    </row>
    <row r="136" spans="1:24" x14ac:dyDescent="0.3">
      <c r="A136" s="22" t="s">
        <v>189</v>
      </c>
      <c r="B136" s="25"/>
      <c r="C136" s="21"/>
      <c r="D136" s="21"/>
      <c r="E136" s="21"/>
      <c r="F136" s="21"/>
      <c r="G136" s="21"/>
      <c r="H136" s="21"/>
      <c r="I136" s="21"/>
      <c r="J136" s="21"/>
      <c r="K136" s="21"/>
      <c r="L136" s="21">
        <v>1</v>
      </c>
      <c r="M136" s="21"/>
      <c r="N136" s="21"/>
      <c r="O136" s="21"/>
      <c r="P136" s="21">
        <v>1</v>
      </c>
      <c r="Q136" s="21">
        <v>1</v>
      </c>
      <c r="R136" s="21">
        <v>2</v>
      </c>
      <c r="S136" s="21">
        <v>1</v>
      </c>
      <c r="T136" s="21">
        <v>1</v>
      </c>
      <c r="U136" s="21"/>
      <c r="V136" s="21">
        <v>1</v>
      </c>
      <c r="W136" s="21"/>
      <c r="X136" s="20">
        <v>8</v>
      </c>
    </row>
    <row r="137" spans="1:24" x14ac:dyDescent="0.3">
      <c r="A137" s="22" t="s">
        <v>190</v>
      </c>
      <c r="B137" s="25"/>
      <c r="C137" s="21"/>
      <c r="D137" s="21"/>
      <c r="E137" s="21"/>
      <c r="F137" s="21"/>
      <c r="G137" s="21"/>
      <c r="H137" s="21"/>
      <c r="I137" s="21">
        <v>1</v>
      </c>
      <c r="J137" s="21"/>
      <c r="K137" s="21"/>
      <c r="L137" s="21">
        <v>1</v>
      </c>
      <c r="M137" s="21">
        <v>2</v>
      </c>
      <c r="N137" s="21"/>
      <c r="O137" s="21">
        <v>2</v>
      </c>
      <c r="P137" s="21"/>
      <c r="Q137" s="21"/>
      <c r="R137" s="21">
        <v>2</v>
      </c>
      <c r="S137" s="21"/>
      <c r="T137" s="21">
        <v>2</v>
      </c>
      <c r="U137" s="21">
        <v>2</v>
      </c>
      <c r="V137" s="21"/>
      <c r="W137" s="21"/>
      <c r="X137" s="20">
        <v>12</v>
      </c>
    </row>
    <row r="138" spans="1:24" x14ac:dyDescent="0.3">
      <c r="A138" s="22" t="s">
        <v>191</v>
      </c>
      <c r="B138" s="25"/>
      <c r="C138" s="21"/>
      <c r="D138" s="21"/>
      <c r="E138" s="21"/>
      <c r="F138" s="21"/>
      <c r="G138" s="21"/>
      <c r="H138" s="21"/>
      <c r="I138" s="21"/>
      <c r="J138" s="21">
        <v>1</v>
      </c>
      <c r="K138" s="21"/>
      <c r="L138" s="21">
        <v>2</v>
      </c>
      <c r="M138" s="21">
        <v>1</v>
      </c>
      <c r="N138" s="21">
        <v>1</v>
      </c>
      <c r="O138" s="21"/>
      <c r="P138" s="21">
        <v>1</v>
      </c>
      <c r="Q138" s="21"/>
      <c r="R138" s="21">
        <v>2</v>
      </c>
      <c r="S138" s="21">
        <v>1</v>
      </c>
      <c r="T138" s="21">
        <v>1</v>
      </c>
      <c r="U138" s="21"/>
      <c r="V138" s="21"/>
      <c r="W138" s="21"/>
      <c r="X138" s="20">
        <v>10</v>
      </c>
    </row>
    <row r="139" spans="1:24" x14ac:dyDescent="0.3">
      <c r="A139" s="22" t="s">
        <v>192</v>
      </c>
      <c r="B139" s="25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>
        <v>2</v>
      </c>
      <c r="N139" s="21"/>
      <c r="O139" s="21"/>
      <c r="P139" s="21">
        <v>2</v>
      </c>
      <c r="Q139" s="21">
        <v>1</v>
      </c>
      <c r="R139" s="21">
        <v>1</v>
      </c>
      <c r="S139" s="21">
        <v>3</v>
      </c>
      <c r="T139" s="21">
        <v>2</v>
      </c>
      <c r="U139" s="21"/>
      <c r="V139" s="21"/>
      <c r="W139" s="21"/>
      <c r="X139" s="20">
        <v>11</v>
      </c>
    </row>
    <row r="140" spans="1:24" x14ac:dyDescent="0.3">
      <c r="A140" s="22" t="s">
        <v>193</v>
      </c>
      <c r="B140" s="25"/>
      <c r="C140" s="21"/>
      <c r="D140" s="21"/>
      <c r="E140" s="21"/>
      <c r="F140" s="21"/>
      <c r="G140" s="21"/>
      <c r="H140" s="21">
        <v>1</v>
      </c>
      <c r="I140" s="21"/>
      <c r="J140" s="21">
        <v>1</v>
      </c>
      <c r="K140" s="21">
        <v>1</v>
      </c>
      <c r="L140" s="21">
        <v>1</v>
      </c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0">
        <v>4</v>
      </c>
    </row>
    <row r="141" spans="1:24" x14ac:dyDescent="0.3">
      <c r="A141" s="22" t="s">
        <v>194</v>
      </c>
      <c r="B141" s="25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>
        <v>2</v>
      </c>
      <c r="O141" s="21">
        <v>1</v>
      </c>
      <c r="P141" s="21">
        <v>1</v>
      </c>
      <c r="Q141" s="21">
        <v>1</v>
      </c>
      <c r="R141" s="21"/>
      <c r="S141" s="21"/>
      <c r="T141" s="21"/>
      <c r="U141" s="21"/>
      <c r="V141" s="21"/>
      <c r="W141" s="21"/>
      <c r="X141" s="20">
        <v>5</v>
      </c>
    </row>
    <row r="142" spans="1:24" x14ac:dyDescent="0.3">
      <c r="A142" s="22" t="s">
        <v>195</v>
      </c>
      <c r="B142" s="25"/>
      <c r="C142" s="21"/>
      <c r="D142" s="21"/>
      <c r="E142" s="21"/>
      <c r="F142" s="21"/>
      <c r="G142" s="21"/>
      <c r="H142" s="21"/>
      <c r="I142" s="21">
        <v>1</v>
      </c>
      <c r="J142" s="21"/>
      <c r="K142" s="21"/>
      <c r="L142" s="21"/>
      <c r="M142" s="21">
        <v>1</v>
      </c>
      <c r="N142" s="21"/>
      <c r="O142" s="21"/>
      <c r="P142" s="21">
        <v>2</v>
      </c>
      <c r="Q142" s="21"/>
      <c r="R142" s="21"/>
      <c r="S142" s="21"/>
      <c r="T142" s="21"/>
      <c r="U142" s="21"/>
      <c r="V142" s="21"/>
      <c r="W142" s="21"/>
      <c r="X142" s="20">
        <v>4</v>
      </c>
    </row>
    <row r="143" spans="1:24" x14ac:dyDescent="0.3">
      <c r="A143" s="22" t="s">
        <v>196</v>
      </c>
      <c r="B143" s="25"/>
      <c r="C143" s="21"/>
      <c r="D143" s="21"/>
      <c r="E143" s="21"/>
      <c r="F143" s="21"/>
      <c r="G143" s="21"/>
      <c r="H143" s="21"/>
      <c r="I143" s="21"/>
      <c r="J143" s="21">
        <v>1</v>
      </c>
      <c r="K143" s="21"/>
      <c r="L143" s="21">
        <v>3</v>
      </c>
      <c r="M143" s="21"/>
      <c r="N143" s="21">
        <v>1</v>
      </c>
      <c r="O143" s="21">
        <v>1</v>
      </c>
      <c r="P143" s="21"/>
      <c r="Q143" s="21"/>
      <c r="R143" s="21">
        <v>2</v>
      </c>
      <c r="S143" s="21">
        <v>1</v>
      </c>
      <c r="T143" s="21">
        <v>1</v>
      </c>
      <c r="U143" s="21"/>
      <c r="V143" s="21"/>
      <c r="W143" s="21"/>
      <c r="X143" s="20">
        <v>10</v>
      </c>
    </row>
    <row r="144" spans="1:24" x14ac:dyDescent="0.3">
      <c r="A144" s="22" t="s">
        <v>197</v>
      </c>
      <c r="B144" s="25"/>
      <c r="C144" s="21"/>
      <c r="D144" s="21"/>
      <c r="E144" s="21"/>
      <c r="F144" s="21"/>
      <c r="G144" s="21"/>
      <c r="H144" s="21"/>
      <c r="I144" s="21"/>
      <c r="J144" s="21"/>
      <c r="K144" s="21">
        <v>1</v>
      </c>
      <c r="L144" s="21"/>
      <c r="M144" s="21"/>
      <c r="N144" s="21"/>
      <c r="O144" s="21"/>
      <c r="P144" s="21"/>
      <c r="Q144" s="21"/>
      <c r="R144" s="21"/>
      <c r="S144" s="21">
        <v>1</v>
      </c>
      <c r="T144" s="21"/>
      <c r="U144" s="21"/>
      <c r="V144" s="21"/>
      <c r="W144" s="21"/>
      <c r="X144" s="20">
        <v>2</v>
      </c>
    </row>
    <row r="145" spans="1:24" x14ac:dyDescent="0.3">
      <c r="A145" s="22" t="s">
        <v>198</v>
      </c>
      <c r="B145" s="25"/>
      <c r="C145" s="21"/>
      <c r="D145" s="21"/>
      <c r="E145" s="21"/>
      <c r="F145" s="21"/>
      <c r="G145" s="21"/>
      <c r="H145" s="21"/>
      <c r="I145" s="21"/>
      <c r="J145" s="21"/>
      <c r="K145" s="21">
        <v>1</v>
      </c>
      <c r="L145" s="21"/>
      <c r="M145" s="21"/>
      <c r="N145" s="21">
        <v>2</v>
      </c>
      <c r="O145" s="21"/>
      <c r="P145" s="21">
        <v>3</v>
      </c>
      <c r="Q145" s="21">
        <v>1</v>
      </c>
      <c r="R145" s="21"/>
      <c r="S145" s="21">
        <v>3</v>
      </c>
      <c r="T145" s="21"/>
      <c r="U145" s="21">
        <v>1</v>
      </c>
      <c r="V145" s="21"/>
      <c r="W145" s="21"/>
      <c r="X145" s="20">
        <v>11</v>
      </c>
    </row>
    <row r="146" spans="1:24" x14ac:dyDescent="0.3">
      <c r="A146" s="22" t="s">
        <v>199</v>
      </c>
      <c r="B146" s="25"/>
      <c r="C146" s="21"/>
      <c r="D146" s="21"/>
      <c r="E146" s="21"/>
      <c r="F146" s="21"/>
      <c r="G146" s="21"/>
      <c r="H146" s="21"/>
      <c r="I146" s="21"/>
      <c r="J146" s="21">
        <v>1</v>
      </c>
      <c r="K146" s="21"/>
      <c r="L146" s="21">
        <v>1</v>
      </c>
      <c r="M146" s="21">
        <v>1</v>
      </c>
      <c r="N146" s="21"/>
      <c r="O146" s="21">
        <v>1</v>
      </c>
      <c r="P146" s="21"/>
      <c r="Q146" s="21"/>
      <c r="R146" s="21"/>
      <c r="S146" s="21"/>
      <c r="T146" s="21"/>
      <c r="U146" s="21"/>
      <c r="V146" s="21"/>
      <c r="W146" s="21"/>
      <c r="X146" s="20">
        <v>4</v>
      </c>
    </row>
    <row r="147" spans="1:24" x14ac:dyDescent="0.3">
      <c r="A147" s="22" t="s">
        <v>200</v>
      </c>
      <c r="B147" s="25"/>
      <c r="C147" s="21"/>
      <c r="D147" s="21"/>
      <c r="E147" s="21"/>
      <c r="F147" s="21"/>
      <c r="G147" s="21"/>
      <c r="H147" s="21"/>
      <c r="I147" s="21"/>
      <c r="J147" s="21"/>
      <c r="K147" s="21"/>
      <c r="L147" s="21">
        <v>1</v>
      </c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0">
        <v>1</v>
      </c>
    </row>
    <row r="148" spans="1:24" x14ac:dyDescent="0.3">
      <c r="A148" s="22" t="s">
        <v>201</v>
      </c>
      <c r="B148" s="25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>
        <v>2</v>
      </c>
      <c r="Q148" s="21"/>
      <c r="R148" s="21">
        <v>1</v>
      </c>
      <c r="S148" s="21"/>
      <c r="T148" s="21"/>
      <c r="U148" s="21"/>
      <c r="V148" s="21"/>
      <c r="W148" s="21"/>
      <c r="X148" s="20">
        <v>3</v>
      </c>
    </row>
    <row r="149" spans="1:24" x14ac:dyDescent="0.3">
      <c r="A149" s="22" t="s">
        <v>202</v>
      </c>
      <c r="B149" s="25"/>
      <c r="C149" s="21"/>
      <c r="D149" s="21"/>
      <c r="E149" s="21"/>
      <c r="F149" s="21"/>
      <c r="G149" s="21"/>
      <c r="H149" s="21"/>
      <c r="I149" s="21">
        <v>1</v>
      </c>
      <c r="J149" s="21">
        <v>1</v>
      </c>
      <c r="K149" s="21"/>
      <c r="L149" s="21">
        <v>1</v>
      </c>
      <c r="M149" s="21">
        <v>2</v>
      </c>
      <c r="N149" s="21"/>
      <c r="O149" s="21">
        <v>1</v>
      </c>
      <c r="P149" s="21"/>
      <c r="Q149" s="21"/>
      <c r="R149" s="21">
        <v>2</v>
      </c>
      <c r="S149" s="21"/>
      <c r="T149" s="21">
        <v>1</v>
      </c>
      <c r="U149" s="21">
        <v>1</v>
      </c>
      <c r="V149" s="21"/>
      <c r="W149" s="21"/>
      <c r="X149" s="20">
        <v>10</v>
      </c>
    </row>
    <row r="150" spans="1:24" x14ac:dyDescent="0.3">
      <c r="A150" s="22" t="s">
        <v>203</v>
      </c>
      <c r="B150" s="25"/>
      <c r="C150" s="21"/>
      <c r="D150" s="21"/>
      <c r="E150" s="21"/>
      <c r="F150" s="21"/>
      <c r="G150" s="21"/>
      <c r="H150" s="21"/>
      <c r="I150" s="21"/>
      <c r="J150" s="21"/>
      <c r="K150" s="21"/>
      <c r="L150" s="21">
        <v>1</v>
      </c>
      <c r="M150" s="21"/>
      <c r="N150" s="21"/>
      <c r="O150" s="21"/>
      <c r="P150" s="21">
        <v>1</v>
      </c>
      <c r="Q150" s="21">
        <v>1</v>
      </c>
      <c r="R150" s="21">
        <v>1</v>
      </c>
      <c r="S150" s="21"/>
      <c r="T150" s="21"/>
      <c r="U150" s="21"/>
      <c r="V150" s="21"/>
      <c r="W150" s="21"/>
      <c r="X150" s="20">
        <v>4</v>
      </c>
    </row>
    <row r="151" spans="1:24" x14ac:dyDescent="0.3">
      <c r="A151" s="22" t="s">
        <v>204</v>
      </c>
      <c r="B151" s="25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>
        <v>1</v>
      </c>
      <c r="O151" s="21">
        <v>1</v>
      </c>
      <c r="P151" s="21"/>
      <c r="Q151" s="21">
        <v>2</v>
      </c>
      <c r="R151" s="21"/>
      <c r="S151" s="21"/>
      <c r="T151" s="21">
        <v>1</v>
      </c>
      <c r="U151" s="21">
        <v>1</v>
      </c>
      <c r="V151" s="21"/>
      <c r="W151" s="21"/>
      <c r="X151" s="20">
        <v>6</v>
      </c>
    </row>
    <row r="152" spans="1:24" x14ac:dyDescent="0.3">
      <c r="A152" s="22" t="s">
        <v>205</v>
      </c>
      <c r="B152" s="25"/>
      <c r="C152" s="21"/>
      <c r="D152" s="21"/>
      <c r="E152" s="21"/>
      <c r="F152" s="21"/>
      <c r="G152" s="21"/>
      <c r="H152" s="21"/>
      <c r="I152" s="21"/>
      <c r="J152" s="21">
        <v>1</v>
      </c>
      <c r="K152" s="21"/>
      <c r="L152" s="21">
        <v>2</v>
      </c>
      <c r="M152" s="21">
        <v>1</v>
      </c>
      <c r="N152" s="21"/>
      <c r="O152" s="21"/>
      <c r="P152" s="21">
        <v>2</v>
      </c>
      <c r="Q152" s="21"/>
      <c r="R152" s="21"/>
      <c r="S152" s="21"/>
      <c r="T152" s="21">
        <v>1</v>
      </c>
      <c r="U152" s="21"/>
      <c r="V152" s="21"/>
      <c r="W152" s="21"/>
      <c r="X152" s="20">
        <v>7</v>
      </c>
    </row>
    <row r="153" spans="1:24" x14ac:dyDescent="0.3">
      <c r="A153" s="22" t="s">
        <v>206</v>
      </c>
      <c r="B153" s="25"/>
      <c r="C153" s="21"/>
      <c r="D153" s="21"/>
      <c r="E153" s="21"/>
      <c r="F153" s="21"/>
      <c r="G153" s="21"/>
      <c r="H153" s="21"/>
      <c r="I153" s="21"/>
      <c r="J153" s="21"/>
      <c r="K153" s="21"/>
      <c r="L153" s="21">
        <v>1</v>
      </c>
      <c r="M153" s="21"/>
      <c r="N153" s="21">
        <v>1</v>
      </c>
      <c r="O153" s="21">
        <v>1</v>
      </c>
      <c r="P153" s="21"/>
      <c r="Q153" s="21"/>
      <c r="R153" s="21"/>
      <c r="S153" s="21"/>
      <c r="T153" s="21"/>
      <c r="U153" s="21">
        <v>1</v>
      </c>
      <c r="V153" s="21"/>
      <c r="W153" s="21"/>
      <c r="X153" s="20">
        <v>4</v>
      </c>
    </row>
    <row r="154" spans="1:24" x14ac:dyDescent="0.3">
      <c r="A154" s="22" t="s">
        <v>207</v>
      </c>
      <c r="B154" s="25"/>
      <c r="C154" s="21"/>
      <c r="D154" s="21"/>
      <c r="E154" s="21"/>
      <c r="F154" s="21"/>
      <c r="G154" s="21"/>
      <c r="H154" s="21"/>
      <c r="I154" s="21">
        <v>1</v>
      </c>
      <c r="J154" s="21"/>
      <c r="K154" s="21">
        <v>1</v>
      </c>
      <c r="L154" s="21">
        <v>1</v>
      </c>
      <c r="M154" s="21"/>
      <c r="N154" s="21">
        <v>1</v>
      </c>
      <c r="O154" s="21"/>
      <c r="P154" s="21">
        <v>1</v>
      </c>
      <c r="Q154" s="21"/>
      <c r="R154" s="21"/>
      <c r="S154" s="21"/>
      <c r="T154" s="21"/>
      <c r="U154" s="21"/>
      <c r="V154" s="21"/>
      <c r="W154" s="21"/>
      <c r="X154" s="20">
        <v>5</v>
      </c>
    </row>
    <row r="155" spans="1:24" x14ac:dyDescent="0.3">
      <c r="A155" s="22" t="s">
        <v>208</v>
      </c>
      <c r="B155" s="25"/>
      <c r="C155" s="21"/>
      <c r="D155" s="21"/>
      <c r="E155" s="21"/>
      <c r="F155" s="21"/>
      <c r="G155" s="21"/>
      <c r="H155" s="21"/>
      <c r="I155" s="21"/>
      <c r="J155" s="21"/>
      <c r="K155" s="21">
        <v>1</v>
      </c>
      <c r="L155" s="21"/>
      <c r="M155" s="21">
        <v>1</v>
      </c>
      <c r="N155" s="21">
        <v>1</v>
      </c>
      <c r="O155" s="21">
        <v>2</v>
      </c>
      <c r="P155" s="21">
        <v>4</v>
      </c>
      <c r="Q155" s="21"/>
      <c r="R155" s="21"/>
      <c r="S155" s="21"/>
      <c r="T155" s="21">
        <v>1</v>
      </c>
      <c r="U155" s="21"/>
      <c r="V155" s="21"/>
      <c r="W155" s="21"/>
      <c r="X155" s="20">
        <v>10</v>
      </c>
    </row>
    <row r="156" spans="1:24" x14ac:dyDescent="0.3">
      <c r="A156" s="22" t="s">
        <v>209</v>
      </c>
      <c r="B156" s="25"/>
      <c r="C156" s="21"/>
      <c r="D156" s="21"/>
      <c r="E156" s="21"/>
      <c r="F156" s="21"/>
      <c r="G156" s="21"/>
      <c r="H156" s="21"/>
      <c r="I156" s="21"/>
      <c r="J156" s="21">
        <v>1</v>
      </c>
      <c r="K156" s="21">
        <v>1</v>
      </c>
      <c r="L156" s="21"/>
      <c r="M156" s="21">
        <v>1</v>
      </c>
      <c r="N156" s="21">
        <v>1</v>
      </c>
      <c r="O156" s="21">
        <v>1</v>
      </c>
      <c r="P156" s="21"/>
      <c r="Q156" s="21">
        <v>2</v>
      </c>
      <c r="R156" s="21"/>
      <c r="S156" s="21">
        <v>1</v>
      </c>
      <c r="T156" s="21"/>
      <c r="U156" s="21">
        <v>1</v>
      </c>
      <c r="V156" s="21"/>
      <c r="W156" s="21"/>
      <c r="X156" s="20">
        <v>9</v>
      </c>
    </row>
    <row r="157" spans="1:24" x14ac:dyDescent="0.3">
      <c r="A157" s="22" t="s">
        <v>210</v>
      </c>
      <c r="B157" s="25"/>
      <c r="C157" s="21"/>
      <c r="D157" s="21"/>
      <c r="E157" s="21"/>
      <c r="F157" s="21"/>
      <c r="G157" s="21"/>
      <c r="H157" s="21">
        <v>1</v>
      </c>
      <c r="I157" s="21"/>
      <c r="J157" s="21"/>
      <c r="K157" s="21">
        <v>1</v>
      </c>
      <c r="L157" s="21">
        <v>1</v>
      </c>
      <c r="M157" s="21"/>
      <c r="N157" s="21">
        <v>1</v>
      </c>
      <c r="O157" s="21">
        <v>1</v>
      </c>
      <c r="P157" s="21">
        <v>1</v>
      </c>
      <c r="Q157" s="21"/>
      <c r="R157" s="21">
        <v>2</v>
      </c>
      <c r="S157" s="21">
        <v>1</v>
      </c>
      <c r="T157" s="21"/>
      <c r="U157" s="21">
        <v>1</v>
      </c>
      <c r="V157" s="21"/>
      <c r="W157" s="21"/>
      <c r="X157" s="20">
        <v>10</v>
      </c>
    </row>
    <row r="158" spans="1:24" x14ac:dyDescent="0.3">
      <c r="A158" s="22" t="s">
        <v>211</v>
      </c>
      <c r="B158" s="25"/>
      <c r="C158" s="21"/>
      <c r="D158" s="21"/>
      <c r="E158" s="21"/>
      <c r="F158" s="21"/>
      <c r="G158" s="21"/>
      <c r="H158" s="21"/>
      <c r="I158" s="21"/>
      <c r="J158" s="21"/>
      <c r="K158" s="21">
        <v>1</v>
      </c>
      <c r="L158" s="21"/>
      <c r="M158" s="21"/>
      <c r="N158" s="21"/>
      <c r="O158" s="21"/>
      <c r="P158" s="21"/>
      <c r="Q158" s="21"/>
      <c r="R158" s="21"/>
      <c r="S158" s="21"/>
      <c r="T158" s="21">
        <v>1</v>
      </c>
      <c r="U158" s="21"/>
      <c r="V158" s="21"/>
      <c r="W158" s="21"/>
      <c r="X158" s="20">
        <v>2</v>
      </c>
    </row>
    <row r="159" spans="1:24" x14ac:dyDescent="0.3">
      <c r="A159" s="22" t="s">
        <v>212</v>
      </c>
      <c r="B159" s="25"/>
      <c r="C159" s="21"/>
      <c r="D159" s="21"/>
      <c r="E159" s="21"/>
      <c r="F159" s="21"/>
      <c r="G159" s="21"/>
      <c r="H159" s="21"/>
      <c r="I159" s="21"/>
      <c r="J159" s="21"/>
      <c r="K159" s="21"/>
      <c r="L159" s="21">
        <v>2</v>
      </c>
      <c r="M159" s="21"/>
      <c r="N159" s="21"/>
      <c r="O159" s="21">
        <v>2</v>
      </c>
      <c r="P159" s="21">
        <v>1</v>
      </c>
      <c r="Q159" s="21"/>
      <c r="R159" s="21">
        <v>1</v>
      </c>
      <c r="S159" s="21">
        <v>1</v>
      </c>
      <c r="T159" s="21"/>
      <c r="U159" s="21"/>
      <c r="V159" s="21"/>
      <c r="W159" s="21"/>
      <c r="X159" s="20">
        <v>7</v>
      </c>
    </row>
    <row r="160" spans="1:24" x14ac:dyDescent="0.3">
      <c r="A160" s="22" t="s">
        <v>213</v>
      </c>
      <c r="B160" s="25"/>
      <c r="C160" s="21"/>
      <c r="D160" s="21"/>
      <c r="E160" s="21"/>
      <c r="F160" s="21"/>
      <c r="G160" s="21"/>
      <c r="H160" s="21"/>
      <c r="I160" s="21"/>
      <c r="J160" s="21">
        <v>2</v>
      </c>
      <c r="K160" s="21">
        <v>1</v>
      </c>
      <c r="L160" s="21">
        <v>1</v>
      </c>
      <c r="M160" s="21">
        <v>2</v>
      </c>
      <c r="N160" s="21">
        <v>1</v>
      </c>
      <c r="O160" s="21"/>
      <c r="P160" s="21"/>
      <c r="Q160" s="21"/>
      <c r="R160" s="21">
        <v>1</v>
      </c>
      <c r="S160" s="21">
        <v>1</v>
      </c>
      <c r="T160" s="21"/>
      <c r="U160" s="21"/>
      <c r="V160" s="21"/>
      <c r="W160" s="21"/>
      <c r="X160" s="20">
        <v>9</v>
      </c>
    </row>
    <row r="161" spans="1:24" x14ac:dyDescent="0.3">
      <c r="A161" s="22" t="s">
        <v>214</v>
      </c>
      <c r="B161" s="25"/>
      <c r="C161" s="21"/>
      <c r="D161" s="21"/>
      <c r="E161" s="21"/>
      <c r="F161" s="21"/>
      <c r="G161" s="21"/>
      <c r="H161" s="21"/>
      <c r="I161" s="21"/>
      <c r="J161" s="21"/>
      <c r="K161" s="21">
        <v>1</v>
      </c>
      <c r="L161" s="21"/>
      <c r="M161" s="21">
        <v>1</v>
      </c>
      <c r="N161" s="21"/>
      <c r="O161" s="21">
        <v>2</v>
      </c>
      <c r="P161" s="21"/>
      <c r="Q161" s="21"/>
      <c r="R161" s="21">
        <v>2</v>
      </c>
      <c r="S161" s="21">
        <v>1</v>
      </c>
      <c r="T161" s="21"/>
      <c r="U161" s="21"/>
      <c r="V161" s="21"/>
      <c r="W161" s="21"/>
      <c r="X161" s="20">
        <v>7</v>
      </c>
    </row>
    <row r="162" spans="1:24" x14ac:dyDescent="0.3">
      <c r="A162" s="22" t="s">
        <v>215</v>
      </c>
      <c r="B162" s="25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>
        <v>2</v>
      </c>
      <c r="N162" s="21">
        <v>1</v>
      </c>
      <c r="O162" s="21">
        <v>2</v>
      </c>
      <c r="P162" s="21">
        <v>1</v>
      </c>
      <c r="Q162" s="21">
        <v>1</v>
      </c>
      <c r="R162" s="21">
        <v>1</v>
      </c>
      <c r="S162" s="21">
        <v>3</v>
      </c>
      <c r="T162" s="21">
        <v>1</v>
      </c>
      <c r="U162" s="21">
        <v>1</v>
      </c>
      <c r="V162" s="21">
        <v>1</v>
      </c>
      <c r="W162" s="21"/>
      <c r="X162" s="20">
        <v>14</v>
      </c>
    </row>
    <row r="163" spans="1:24" x14ac:dyDescent="0.3">
      <c r="A163" s="22" t="s">
        <v>216</v>
      </c>
      <c r="B163" s="25"/>
      <c r="C163" s="21"/>
      <c r="D163" s="21"/>
      <c r="E163" s="21"/>
      <c r="F163" s="21"/>
      <c r="G163" s="21"/>
      <c r="H163" s="21"/>
      <c r="I163" s="21"/>
      <c r="J163" s="21"/>
      <c r="K163" s="21">
        <v>1</v>
      </c>
      <c r="L163" s="21"/>
      <c r="M163" s="21">
        <v>1</v>
      </c>
      <c r="N163" s="21"/>
      <c r="O163" s="21">
        <v>1</v>
      </c>
      <c r="P163" s="21"/>
      <c r="Q163" s="21">
        <v>1</v>
      </c>
      <c r="R163" s="21">
        <v>1</v>
      </c>
      <c r="S163" s="21"/>
      <c r="T163" s="21">
        <v>1</v>
      </c>
      <c r="U163" s="21">
        <v>1</v>
      </c>
      <c r="V163" s="21"/>
      <c r="W163" s="21"/>
      <c r="X163" s="20">
        <v>7</v>
      </c>
    </row>
    <row r="164" spans="1:24" x14ac:dyDescent="0.3">
      <c r="A164" s="22" t="s">
        <v>217</v>
      </c>
      <c r="B164" s="25"/>
      <c r="C164" s="21"/>
      <c r="D164" s="21"/>
      <c r="E164" s="21"/>
      <c r="F164" s="21"/>
      <c r="G164" s="21"/>
      <c r="H164" s="21"/>
      <c r="I164" s="21">
        <v>1</v>
      </c>
      <c r="J164" s="21">
        <v>1</v>
      </c>
      <c r="K164" s="21"/>
      <c r="L164" s="21"/>
      <c r="M164" s="21"/>
      <c r="N164" s="21">
        <v>1</v>
      </c>
      <c r="O164" s="21"/>
      <c r="P164" s="21"/>
      <c r="Q164" s="21"/>
      <c r="R164" s="21">
        <v>1</v>
      </c>
      <c r="S164" s="21"/>
      <c r="T164" s="21"/>
      <c r="U164" s="21"/>
      <c r="V164" s="21"/>
      <c r="W164" s="21"/>
      <c r="X164" s="20">
        <v>4</v>
      </c>
    </row>
    <row r="165" spans="1:24" x14ac:dyDescent="0.3">
      <c r="A165" s="22" t="s">
        <v>218</v>
      </c>
      <c r="B165" s="25"/>
      <c r="C165" s="21"/>
      <c r="D165" s="21"/>
      <c r="E165" s="21"/>
      <c r="F165" s="21"/>
      <c r="G165" s="21"/>
      <c r="H165" s="21"/>
      <c r="I165" s="21"/>
      <c r="J165" s="21">
        <v>1</v>
      </c>
      <c r="K165" s="21">
        <v>1</v>
      </c>
      <c r="L165" s="21"/>
      <c r="M165" s="21">
        <v>2</v>
      </c>
      <c r="N165" s="21"/>
      <c r="O165" s="21">
        <v>1</v>
      </c>
      <c r="P165" s="21"/>
      <c r="Q165" s="21"/>
      <c r="R165" s="21"/>
      <c r="S165" s="21"/>
      <c r="T165" s="21"/>
      <c r="U165" s="21"/>
      <c r="V165" s="21"/>
      <c r="W165" s="21"/>
      <c r="X165" s="20">
        <v>5</v>
      </c>
    </row>
    <row r="166" spans="1:24" x14ac:dyDescent="0.3">
      <c r="A166" s="22" t="s">
        <v>219</v>
      </c>
      <c r="B166" s="25"/>
      <c r="C166" s="21"/>
      <c r="D166" s="21"/>
      <c r="E166" s="21"/>
      <c r="F166" s="21">
        <v>1</v>
      </c>
      <c r="G166" s="21"/>
      <c r="H166" s="21"/>
      <c r="I166" s="21"/>
      <c r="J166" s="21"/>
      <c r="K166" s="21"/>
      <c r="L166" s="21">
        <v>2</v>
      </c>
      <c r="M166" s="21"/>
      <c r="N166" s="21">
        <v>3</v>
      </c>
      <c r="O166" s="21"/>
      <c r="P166" s="21"/>
      <c r="Q166" s="21"/>
      <c r="R166" s="21"/>
      <c r="S166" s="21">
        <v>1</v>
      </c>
      <c r="T166" s="21"/>
      <c r="U166" s="21"/>
      <c r="V166" s="21"/>
      <c r="W166" s="21"/>
      <c r="X166" s="20">
        <v>7</v>
      </c>
    </row>
    <row r="167" spans="1:24" x14ac:dyDescent="0.3">
      <c r="A167" s="22" t="s">
        <v>220</v>
      </c>
      <c r="B167" s="25"/>
      <c r="C167" s="21"/>
      <c r="D167" s="21"/>
      <c r="E167" s="21"/>
      <c r="F167" s="21"/>
      <c r="G167" s="21"/>
      <c r="H167" s="21"/>
      <c r="I167" s="21"/>
      <c r="J167" s="21"/>
      <c r="K167" s="21"/>
      <c r="L167" s="21">
        <v>1</v>
      </c>
      <c r="M167" s="21">
        <v>1</v>
      </c>
      <c r="N167" s="21">
        <v>1</v>
      </c>
      <c r="O167" s="21">
        <v>1</v>
      </c>
      <c r="P167" s="21"/>
      <c r="Q167" s="21">
        <v>2</v>
      </c>
      <c r="R167" s="21">
        <v>2</v>
      </c>
      <c r="S167" s="21"/>
      <c r="T167" s="21"/>
      <c r="U167" s="21"/>
      <c r="V167" s="21"/>
      <c r="W167" s="21"/>
      <c r="X167" s="20">
        <v>8</v>
      </c>
    </row>
    <row r="168" spans="1:24" x14ac:dyDescent="0.3">
      <c r="A168" s="22" t="s">
        <v>221</v>
      </c>
      <c r="B168" s="25"/>
      <c r="C168" s="21"/>
      <c r="D168" s="21"/>
      <c r="E168" s="21"/>
      <c r="F168" s="21"/>
      <c r="G168" s="21"/>
      <c r="H168" s="21"/>
      <c r="I168" s="21"/>
      <c r="J168" s="21"/>
      <c r="K168" s="21">
        <v>1</v>
      </c>
      <c r="L168" s="21">
        <v>2</v>
      </c>
      <c r="M168" s="21"/>
      <c r="N168" s="21"/>
      <c r="O168" s="21"/>
      <c r="P168" s="21"/>
      <c r="Q168" s="21"/>
      <c r="R168" s="21"/>
      <c r="S168" s="21">
        <v>1</v>
      </c>
      <c r="T168" s="21"/>
      <c r="U168" s="21">
        <v>2</v>
      </c>
      <c r="V168" s="21"/>
      <c r="W168" s="21"/>
      <c r="X168" s="20">
        <v>6</v>
      </c>
    </row>
    <row r="169" spans="1:24" x14ac:dyDescent="0.3">
      <c r="A169" s="22" t="s">
        <v>222</v>
      </c>
      <c r="B169" s="25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>
        <v>1</v>
      </c>
      <c r="Q169" s="21"/>
      <c r="R169" s="21">
        <v>1</v>
      </c>
      <c r="S169" s="21"/>
      <c r="T169" s="21"/>
      <c r="U169" s="21"/>
      <c r="V169" s="21"/>
      <c r="W169" s="21"/>
      <c r="X169" s="20">
        <v>2</v>
      </c>
    </row>
    <row r="170" spans="1:24" x14ac:dyDescent="0.3">
      <c r="A170" s="22" t="s">
        <v>223</v>
      </c>
      <c r="B170" s="25"/>
      <c r="C170" s="21"/>
      <c r="D170" s="21"/>
      <c r="E170" s="21"/>
      <c r="F170" s="21"/>
      <c r="G170" s="21"/>
      <c r="H170" s="21"/>
      <c r="I170" s="21"/>
      <c r="J170" s="21"/>
      <c r="K170" s="21">
        <v>1</v>
      </c>
      <c r="L170" s="21"/>
      <c r="M170" s="21">
        <v>2</v>
      </c>
      <c r="N170" s="21"/>
      <c r="O170" s="21"/>
      <c r="P170" s="21"/>
      <c r="Q170" s="21"/>
      <c r="R170" s="21">
        <v>1</v>
      </c>
      <c r="S170" s="21"/>
      <c r="T170" s="21">
        <v>1</v>
      </c>
      <c r="U170" s="21">
        <v>1</v>
      </c>
      <c r="V170" s="21"/>
      <c r="W170" s="21"/>
      <c r="X170" s="20">
        <v>6</v>
      </c>
    </row>
    <row r="171" spans="1:24" x14ac:dyDescent="0.3">
      <c r="A171" s="22" t="s">
        <v>224</v>
      </c>
      <c r="B171" s="25"/>
      <c r="C171" s="21"/>
      <c r="D171" s="21"/>
      <c r="E171" s="21"/>
      <c r="F171" s="21"/>
      <c r="G171" s="21"/>
      <c r="H171" s="21"/>
      <c r="I171" s="21"/>
      <c r="J171" s="21"/>
      <c r="K171" s="21"/>
      <c r="L171" s="21">
        <v>1</v>
      </c>
      <c r="M171" s="21"/>
      <c r="N171" s="21">
        <v>1</v>
      </c>
      <c r="O171" s="21"/>
      <c r="P171" s="21"/>
      <c r="Q171" s="21">
        <v>1</v>
      </c>
      <c r="R171" s="21">
        <v>2</v>
      </c>
      <c r="S171" s="21"/>
      <c r="T171" s="21">
        <v>1</v>
      </c>
      <c r="U171" s="21"/>
      <c r="V171" s="21"/>
      <c r="W171" s="21"/>
      <c r="X171" s="20">
        <v>6</v>
      </c>
    </row>
    <row r="172" spans="1:24" x14ac:dyDescent="0.3">
      <c r="A172" s="22" t="s">
        <v>225</v>
      </c>
      <c r="B172" s="25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>
        <v>1</v>
      </c>
      <c r="V172" s="21"/>
      <c r="W172" s="21"/>
      <c r="X172" s="20">
        <v>1</v>
      </c>
    </row>
    <row r="173" spans="1:24" x14ac:dyDescent="0.3">
      <c r="A173" s="22" t="s">
        <v>226</v>
      </c>
      <c r="B173" s="25"/>
      <c r="C173" s="21"/>
      <c r="D173" s="21"/>
      <c r="E173" s="21"/>
      <c r="F173" s="21"/>
      <c r="G173" s="21"/>
      <c r="H173" s="21"/>
      <c r="I173" s="21">
        <v>1</v>
      </c>
      <c r="J173" s="21"/>
      <c r="K173" s="21"/>
      <c r="L173" s="21"/>
      <c r="M173" s="21"/>
      <c r="N173" s="21"/>
      <c r="O173" s="21"/>
      <c r="P173" s="21"/>
      <c r="Q173" s="21">
        <v>1</v>
      </c>
      <c r="R173" s="21"/>
      <c r="S173" s="21"/>
      <c r="T173" s="21"/>
      <c r="U173" s="21"/>
      <c r="V173" s="21"/>
      <c r="W173" s="21"/>
      <c r="X173" s="20">
        <v>2</v>
      </c>
    </row>
    <row r="174" spans="1:24" x14ac:dyDescent="0.3">
      <c r="A174" s="22" t="s">
        <v>227</v>
      </c>
      <c r="B174" s="25"/>
      <c r="C174" s="21"/>
      <c r="D174" s="21"/>
      <c r="E174" s="21"/>
      <c r="F174" s="21"/>
      <c r="G174" s="21"/>
      <c r="H174" s="21"/>
      <c r="I174" s="21">
        <v>2</v>
      </c>
      <c r="J174" s="21">
        <v>2</v>
      </c>
      <c r="K174" s="21"/>
      <c r="L174" s="21"/>
      <c r="M174" s="21">
        <v>2</v>
      </c>
      <c r="N174" s="21"/>
      <c r="O174" s="21"/>
      <c r="P174" s="21"/>
      <c r="Q174" s="21"/>
      <c r="R174" s="21"/>
      <c r="S174" s="21"/>
      <c r="T174" s="21">
        <v>1</v>
      </c>
      <c r="U174" s="21"/>
      <c r="V174" s="21"/>
      <c r="W174" s="21"/>
      <c r="X174" s="20">
        <v>7</v>
      </c>
    </row>
    <row r="175" spans="1:24" x14ac:dyDescent="0.3">
      <c r="A175" s="22" t="s">
        <v>228</v>
      </c>
      <c r="B175" s="25"/>
      <c r="C175" s="21"/>
      <c r="D175" s="21"/>
      <c r="E175" s="21"/>
      <c r="F175" s="21"/>
      <c r="G175" s="21"/>
      <c r="H175" s="21"/>
      <c r="I175" s="21"/>
      <c r="J175" s="21"/>
      <c r="K175" s="21">
        <v>2</v>
      </c>
      <c r="L175" s="21"/>
      <c r="M175" s="21"/>
      <c r="N175" s="21"/>
      <c r="O175" s="21">
        <v>1</v>
      </c>
      <c r="P175" s="21"/>
      <c r="Q175" s="21">
        <v>1</v>
      </c>
      <c r="R175" s="21">
        <v>1</v>
      </c>
      <c r="S175" s="21"/>
      <c r="T175" s="21"/>
      <c r="U175" s="21"/>
      <c r="V175" s="21"/>
      <c r="W175" s="21"/>
      <c r="X175" s="20">
        <v>5</v>
      </c>
    </row>
    <row r="176" spans="1:24" x14ac:dyDescent="0.3">
      <c r="A176" s="22" t="s">
        <v>229</v>
      </c>
      <c r="B176" s="25"/>
      <c r="C176" s="21"/>
      <c r="D176" s="21"/>
      <c r="E176" s="21"/>
      <c r="F176" s="21"/>
      <c r="G176" s="21"/>
      <c r="H176" s="21"/>
      <c r="I176" s="21"/>
      <c r="J176" s="21">
        <v>1</v>
      </c>
      <c r="K176" s="21">
        <v>2</v>
      </c>
      <c r="L176" s="21"/>
      <c r="M176" s="21">
        <v>4</v>
      </c>
      <c r="N176" s="21"/>
      <c r="O176" s="21"/>
      <c r="P176" s="21">
        <v>2</v>
      </c>
      <c r="Q176" s="21">
        <v>1</v>
      </c>
      <c r="R176" s="21">
        <v>2</v>
      </c>
      <c r="S176" s="21"/>
      <c r="T176" s="21">
        <v>1</v>
      </c>
      <c r="U176" s="21"/>
      <c r="V176" s="21">
        <v>1</v>
      </c>
      <c r="W176" s="21"/>
      <c r="X176" s="20">
        <v>14</v>
      </c>
    </row>
    <row r="177" spans="1:24" x14ac:dyDescent="0.3">
      <c r="A177" s="22" t="s">
        <v>230</v>
      </c>
      <c r="B177" s="25"/>
      <c r="C177" s="21"/>
      <c r="D177" s="21"/>
      <c r="E177" s="21"/>
      <c r="F177" s="21"/>
      <c r="G177" s="21"/>
      <c r="H177" s="21"/>
      <c r="I177" s="21"/>
      <c r="J177" s="21"/>
      <c r="K177" s="21">
        <v>1</v>
      </c>
      <c r="L177" s="21"/>
      <c r="M177" s="21">
        <v>2</v>
      </c>
      <c r="N177" s="21">
        <v>1</v>
      </c>
      <c r="O177" s="21">
        <v>1</v>
      </c>
      <c r="P177" s="21">
        <v>3</v>
      </c>
      <c r="Q177" s="21">
        <v>3</v>
      </c>
      <c r="R177" s="21">
        <v>3</v>
      </c>
      <c r="S177" s="21">
        <v>1</v>
      </c>
      <c r="T177" s="21">
        <v>1</v>
      </c>
      <c r="U177" s="21"/>
      <c r="V177" s="21"/>
      <c r="W177" s="21"/>
      <c r="X177" s="20">
        <v>16</v>
      </c>
    </row>
    <row r="178" spans="1:24" x14ac:dyDescent="0.3">
      <c r="A178" s="22" t="s">
        <v>231</v>
      </c>
      <c r="B178" s="25"/>
      <c r="C178" s="21"/>
      <c r="D178" s="21"/>
      <c r="E178" s="21"/>
      <c r="F178" s="21"/>
      <c r="G178" s="21"/>
      <c r="H178" s="21"/>
      <c r="I178" s="21"/>
      <c r="J178" s="21"/>
      <c r="K178" s="21">
        <v>1</v>
      </c>
      <c r="L178" s="21">
        <v>3</v>
      </c>
      <c r="M178" s="21"/>
      <c r="N178" s="21"/>
      <c r="O178" s="21">
        <v>2</v>
      </c>
      <c r="P178" s="21">
        <v>1</v>
      </c>
      <c r="Q178" s="21">
        <v>2</v>
      </c>
      <c r="R178" s="21">
        <v>1</v>
      </c>
      <c r="S178" s="21">
        <v>1</v>
      </c>
      <c r="T178" s="21">
        <v>1</v>
      </c>
      <c r="U178" s="21"/>
      <c r="V178" s="21"/>
      <c r="W178" s="21"/>
      <c r="X178" s="20">
        <v>12</v>
      </c>
    </row>
    <row r="179" spans="1:24" x14ac:dyDescent="0.3">
      <c r="A179" s="22" t="s">
        <v>232</v>
      </c>
      <c r="B179" s="25"/>
      <c r="C179" s="21"/>
      <c r="D179" s="21"/>
      <c r="E179" s="21"/>
      <c r="F179" s="21"/>
      <c r="G179" s="21"/>
      <c r="H179" s="21"/>
      <c r="I179" s="21"/>
      <c r="J179" s="21"/>
      <c r="K179" s="21"/>
      <c r="L179" s="21">
        <v>2</v>
      </c>
      <c r="M179" s="21"/>
      <c r="N179" s="21"/>
      <c r="O179" s="21">
        <v>1</v>
      </c>
      <c r="P179" s="21">
        <v>3</v>
      </c>
      <c r="Q179" s="21">
        <v>1</v>
      </c>
      <c r="R179" s="21">
        <v>1</v>
      </c>
      <c r="S179" s="21">
        <v>1</v>
      </c>
      <c r="T179" s="21"/>
      <c r="U179" s="21">
        <v>1</v>
      </c>
      <c r="V179" s="21"/>
      <c r="W179" s="21"/>
      <c r="X179" s="20">
        <v>10</v>
      </c>
    </row>
    <row r="180" spans="1:24" x14ac:dyDescent="0.3">
      <c r="A180" s="22" t="s">
        <v>233</v>
      </c>
      <c r="B180" s="25"/>
      <c r="C180" s="21"/>
      <c r="D180" s="21"/>
      <c r="E180" s="21"/>
      <c r="F180" s="21"/>
      <c r="G180" s="21"/>
      <c r="H180" s="21"/>
      <c r="I180" s="21">
        <v>1</v>
      </c>
      <c r="J180" s="21">
        <v>1</v>
      </c>
      <c r="K180" s="21">
        <v>1</v>
      </c>
      <c r="L180" s="21">
        <v>2</v>
      </c>
      <c r="M180" s="21"/>
      <c r="N180" s="21"/>
      <c r="O180" s="21">
        <v>2</v>
      </c>
      <c r="P180" s="21"/>
      <c r="Q180" s="21"/>
      <c r="R180" s="21"/>
      <c r="S180" s="21">
        <v>2</v>
      </c>
      <c r="T180" s="21"/>
      <c r="U180" s="21"/>
      <c r="V180" s="21"/>
      <c r="W180" s="21"/>
      <c r="X180" s="20">
        <v>9</v>
      </c>
    </row>
    <row r="181" spans="1:24" x14ac:dyDescent="0.3">
      <c r="A181" s="22" t="s">
        <v>234</v>
      </c>
      <c r="B181" s="25"/>
      <c r="C181" s="21"/>
      <c r="D181" s="21"/>
      <c r="E181" s="21"/>
      <c r="F181" s="21"/>
      <c r="G181" s="21"/>
      <c r="H181" s="21">
        <v>1</v>
      </c>
      <c r="I181" s="21"/>
      <c r="J181" s="21">
        <v>1</v>
      </c>
      <c r="K181" s="21"/>
      <c r="L181" s="21"/>
      <c r="M181" s="21">
        <v>1</v>
      </c>
      <c r="N181" s="21">
        <v>1</v>
      </c>
      <c r="O181" s="21">
        <v>3</v>
      </c>
      <c r="P181" s="21">
        <v>2</v>
      </c>
      <c r="Q181" s="21"/>
      <c r="R181" s="21"/>
      <c r="S181" s="21">
        <v>1</v>
      </c>
      <c r="T181" s="21">
        <v>1</v>
      </c>
      <c r="U181" s="21"/>
      <c r="V181" s="21"/>
      <c r="W181" s="21"/>
      <c r="X181" s="20">
        <v>11</v>
      </c>
    </row>
    <row r="182" spans="1:24" x14ac:dyDescent="0.3">
      <c r="A182" s="22" t="s">
        <v>235</v>
      </c>
      <c r="B182" s="25"/>
      <c r="C182" s="21"/>
      <c r="D182" s="21"/>
      <c r="E182" s="21"/>
      <c r="F182" s="21"/>
      <c r="G182" s="21"/>
      <c r="H182" s="21"/>
      <c r="I182" s="21"/>
      <c r="J182" s="21">
        <v>1</v>
      </c>
      <c r="K182" s="21"/>
      <c r="L182" s="21"/>
      <c r="M182" s="21"/>
      <c r="N182" s="21">
        <v>1</v>
      </c>
      <c r="O182" s="21"/>
      <c r="P182" s="21"/>
      <c r="Q182" s="21"/>
      <c r="R182" s="21">
        <v>2</v>
      </c>
      <c r="S182" s="21">
        <v>1</v>
      </c>
      <c r="T182" s="21"/>
      <c r="U182" s="21"/>
      <c r="V182" s="21"/>
      <c r="W182" s="21"/>
      <c r="X182" s="20">
        <v>5</v>
      </c>
    </row>
    <row r="183" spans="1:24" x14ac:dyDescent="0.3">
      <c r="A183" s="22" t="s">
        <v>236</v>
      </c>
      <c r="B183" s="25"/>
      <c r="C183" s="21"/>
      <c r="D183" s="21"/>
      <c r="E183" s="21"/>
      <c r="F183" s="21"/>
      <c r="G183" s="21"/>
      <c r="H183" s="21"/>
      <c r="I183" s="21"/>
      <c r="J183" s="21"/>
      <c r="K183" s="21">
        <v>2</v>
      </c>
      <c r="L183" s="21">
        <v>1</v>
      </c>
      <c r="M183" s="21"/>
      <c r="N183" s="21">
        <v>2</v>
      </c>
      <c r="O183" s="21">
        <v>2</v>
      </c>
      <c r="P183" s="21"/>
      <c r="Q183" s="21"/>
      <c r="R183" s="21">
        <v>2</v>
      </c>
      <c r="S183" s="21">
        <v>1</v>
      </c>
      <c r="T183" s="21"/>
      <c r="U183" s="21">
        <v>1</v>
      </c>
      <c r="V183" s="21"/>
      <c r="W183" s="21"/>
      <c r="X183" s="20">
        <v>11</v>
      </c>
    </row>
    <row r="184" spans="1:24" x14ac:dyDescent="0.3">
      <c r="A184" s="22" t="s">
        <v>237</v>
      </c>
      <c r="B184" s="25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>
        <v>1</v>
      </c>
      <c r="Q184" s="21"/>
      <c r="R184" s="21">
        <v>1</v>
      </c>
      <c r="S184" s="21">
        <v>1</v>
      </c>
      <c r="T184" s="21"/>
      <c r="U184" s="21"/>
      <c r="V184" s="21"/>
      <c r="W184" s="21"/>
      <c r="X184" s="20">
        <v>3</v>
      </c>
    </row>
    <row r="185" spans="1:24" x14ac:dyDescent="0.3">
      <c r="A185" s="22" t="s">
        <v>238</v>
      </c>
      <c r="B185" s="25"/>
      <c r="C185" s="21"/>
      <c r="D185" s="21"/>
      <c r="E185" s="21"/>
      <c r="F185" s="21"/>
      <c r="G185" s="21"/>
      <c r="H185" s="21"/>
      <c r="I185" s="21"/>
      <c r="J185" s="21">
        <v>1</v>
      </c>
      <c r="K185" s="21"/>
      <c r="L185" s="21"/>
      <c r="M185" s="21">
        <v>1</v>
      </c>
      <c r="N185" s="21"/>
      <c r="O185" s="21"/>
      <c r="P185" s="21">
        <v>1</v>
      </c>
      <c r="Q185" s="21">
        <v>1</v>
      </c>
      <c r="R185" s="21">
        <v>1</v>
      </c>
      <c r="S185" s="21"/>
      <c r="T185" s="21"/>
      <c r="U185" s="21"/>
      <c r="V185" s="21"/>
      <c r="W185" s="21"/>
      <c r="X185" s="20">
        <v>5</v>
      </c>
    </row>
    <row r="186" spans="1:24" x14ac:dyDescent="0.3">
      <c r="A186" s="22" t="s">
        <v>239</v>
      </c>
      <c r="B186" s="25"/>
      <c r="C186" s="21"/>
      <c r="D186" s="21"/>
      <c r="E186" s="21"/>
      <c r="F186" s="21">
        <v>1</v>
      </c>
      <c r="G186" s="21"/>
      <c r="H186" s="21"/>
      <c r="I186" s="21"/>
      <c r="J186" s="21">
        <v>1</v>
      </c>
      <c r="K186" s="21">
        <v>1</v>
      </c>
      <c r="L186" s="21"/>
      <c r="M186" s="21"/>
      <c r="N186" s="21"/>
      <c r="O186" s="21">
        <v>2</v>
      </c>
      <c r="P186" s="21"/>
      <c r="Q186" s="21"/>
      <c r="R186" s="21">
        <v>2</v>
      </c>
      <c r="S186" s="21"/>
      <c r="T186" s="21"/>
      <c r="U186" s="21"/>
      <c r="V186" s="21"/>
      <c r="W186" s="21"/>
      <c r="X186" s="20">
        <v>7</v>
      </c>
    </row>
    <row r="187" spans="1:24" x14ac:dyDescent="0.3">
      <c r="A187" s="22" t="s">
        <v>240</v>
      </c>
      <c r="B187" s="25"/>
      <c r="C187" s="21"/>
      <c r="D187" s="21"/>
      <c r="E187" s="21"/>
      <c r="F187" s="21"/>
      <c r="G187" s="21"/>
      <c r="H187" s="21"/>
      <c r="I187" s="21"/>
      <c r="J187" s="21"/>
      <c r="K187" s="21"/>
      <c r="L187" s="21">
        <v>1</v>
      </c>
      <c r="M187" s="21">
        <v>3</v>
      </c>
      <c r="N187" s="21"/>
      <c r="O187" s="21">
        <v>2</v>
      </c>
      <c r="P187" s="21">
        <v>1</v>
      </c>
      <c r="Q187" s="21"/>
      <c r="R187" s="21"/>
      <c r="S187" s="21"/>
      <c r="T187" s="21"/>
      <c r="U187" s="21"/>
      <c r="V187" s="21"/>
      <c r="W187" s="21"/>
      <c r="X187" s="20">
        <v>7</v>
      </c>
    </row>
    <row r="188" spans="1:24" x14ac:dyDescent="0.3">
      <c r="A188" s="22" t="s">
        <v>241</v>
      </c>
      <c r="B188" s="25"/>
      <c r="C188" s="21"/>
      <c r="D188" s="21"/>
      <c r="E188" s="21"/>
      <c r="F188" s="21"/>
      <c r="G188" s="21"/>
      <c r="H188" s="21"/>
      <c r="I188" s="21"/>
      <c r="J188" s="21"/>
      <c r="K188" s="21"/>
      <c r="L188" s="21">
        <v>1</v>
      </c>
      <c r="M188" s="21"/>
      <c r="N188" s="21"/>
      <c r="O188" s="21"/>
      <c r="P188" s="21">
        <v>2</v>
      </c>
      <c r="Q188" s="21"/>
      <c r="R188" s="21">
        <v>1</v>
      </c>
      <c r="S188" s="21">
        <v>2</v>
      </c>
      <c r="T188" s="21">
        <v>1</v>
      </c>
      <c r="U188" s="21"/>
      <c r="V188" s="21"/>
      <c r="W188" s="21"/>
      <c r="X188" s="20">
        <v>7</v>
      </c>
    </row>
    <row r="189" spans="1:24" x14ac:dyDescent="0.3">
      <c r="A189" s="22" t="s">
        <v>242</v>
      </c>
      <c r="B189" s="25"/>
      <c r="C189" s="21"/>
      <c r="D189" s="21"/>
      <c r="E189" s="21"/>
      <c r="F189" s="21"/>
      <c r="G189" s="21"/>
      <c r="H189" s="21"/>
      <c r="I189" s="21"/>
      <c r="J189" s="21"/>
      <c r="K189" s="21">
        <v>1</v>
      </c>
      <c r="L189" s="21"/>
      <c r="M189" s="21"/>
      <c r="N189" s="21">
        <v>1</v>
      </c>
      <c r="O189" s="21"/>
      <c r="P189" s="21">
        <v>1</v>
      </c>
      <c r="Q189" s="21">
        <v>1</v>
      </c>
      <c r="R189" s="21">
        <v>2</v>
      </c>
      <c r="S189" s="21"/>
      <c r="T189" s="21"/>
      <c r="U189" s="21"/>
      <c r="V189" s="21"/>
      <c r="W189" s="21"/>
      <c r="X189" s="20">
        <v>6</v>
      </c>
    </row>
    <row r="190" spans="1:24" x14ac:dyDescent="0.3">
      <c r="A190" s="22" t="s">
        <v>243</v>
      </c>
      <c r="B190" s="25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>
        <v>1</v>
      </c>
      <c r="N190" s="21">
        <v>1</v>
      </c>
      <c r="O190" s="21"/>
      <c r="P190" s="21"/>
      <c r="Q190" s="21">
        <v>1</v>
      </c>
      <c r="R190" s="21"/>
      <c r="S190" s="21"/>
      <c r="T190" s="21"/>
      <c r="U190" s="21"/>
      <c r="V190" s="21"/>
      <c r="W190" s="21"/>
      <c r="X190" s="20">
        <v>3</v>
      </c>
    </row>
    <row r="191" spans="1:24" x14ac:dyDescent="0.3">
      <c r="A191" s="22" t="s">
        <v>244</v>
      </c>
      <c r="B191" s="25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>
        <v>4</v>
      </c>
      <c r="Q191" s="21">
        <v>2</v>
      </c>
      <c r="R191" s="21">
        <v>2</v>
      </c>
      <c r="S191" s="21">
        <v>2</v>
      </c>
      <c r="T191" s="21">
        <v>1</v>
      </c>
      <c r="U191" s="21">
        <v>1</v>
      </c>
      <c r="V191" s="21"/>
      <c r="W191" s="21"/>
      <c r="X191" s="20">
        <v>12</v>
      </c>
    </row>
    <row r="192" spans="1:24" x14ac:dyDescent="0.3">
      <c r="A192" s="22" t="s">
        <v>245</v>
      </c>
      <c r="B192" s="25"/>
      <c r="C192" s="21"/>
      <c r="D192" s="21"/>
      <c r="E192" s="21"/>
      <c r="F192" s="21"/>
      <c r="G192" s="21"/>
      <c r="H192" s="21"/>
      <c r="I192" s="21"/>
      <c r="J192" s="21"/>
      <c r="K192" s="21"/>
      <c r="L192" s="21">
        <v>1</v>
      </c>
      <c r="M192" s="21"/>
      <c r="N192" s="21"/>
      <c r="O192" s="21">
        <v>1</v>
      </c>
      <c r="P192" s="21">
        <v>1</v>
      </c>
      <c r="Q192" s="21"/>
      <c r="R192" s="21"/>
      <c r="S192" s="21">
        <v>1</v>
      </c>
      <c r="T192" s="21">
        <v>1</v>
      </c>
      <c r="U192" s="21">
        <v>1</v>
      </c>
      <c r="V192" s="21"/>
      <c r="W192" s="21"/>
      <c r="X192" s="20">
        <v>6</v>
      </c>
    </row>
    <row r="193" spans="1:24" x14ac:dyDescent="0.3">
      <c r="A193" s="22" t="s">
        <v>246</v>
      </c>
      <c r="B193" s="25"/>
      <c r="C193" s="21"/>
      <c r="D193" s="21"/>
      <c r="E193" s="21"/>
      <c r="F193" s="21"/>
      <c r="G193" s="21"/>
      <c r="H193" s="21"/>
      <c r="I193" s="21"/>
      <c r="J193" s="21">
        <v>1</v>
      </c>
      <c r="K193" s="21">
        <v>1</v>
      </c>
      <c r="L193" s="21"/>
      <c r="M193" s="21"/>
      <c r="N193" s="21"/>
      <c r="O193" s="21">
        <v>2</v>
      </c>
      <c r="P193" s="21">
        <v>1</v>
      </c>
      <c r="Q193" s="21"/>
      <c r="R193" s="21"/>
      <c r="S193" s="21">
        <v>1</v>
      </c>
      <c r="T193" s="21"/>
      <c r="U193" s="21"/>
      <c r="V193" s="21"/>
      <c r="W193" s="21"/>
      <c r="X193" s="20">
        <v>6</v>
      </c>
    </row>
    <row r="194" spans="1:24" x14ac:dyDescent="0.3">
      <c r="A194" s="22" t="s">
        <v>247</v>
      </c>
      <c r="B194" s="25"/>
      <c r="C194" s="21"/>
      <c r="D194" s="21"/>
      <c r="E194" s="21"/>
      <c r="F194" s="21"/>
      <c r="G194" s="21"/>
      <c r="H194" s="21"/>
      <c r="I194" s="21"/>
      <c r="J194" s="21">
        <v>2</v>
      </c>
      <c r="K194" s="21">
        <v>2</v>
      </c>
      <c r="L194" s="21">
        <v>1</v>
      </c>
      <c r="M194" s="21"/>
      <c r="N194" s="21">
        <v>3</v>
      </c>
      <c r="O194" s="21"/>
      <c r="P194" s="21"/>
      <c r="Q194" s="21"/>
      <c r="R194" s="21">
        <v>1</v>
      </c>
      <c r="S194" s="21">
        <v>1</v>
      </c>
      <c r="T194" s="21">
        <v>1</v>
      </c>
      <c r="U194" s="21"/>
      <c r="V194" s="21"/>
      <c r="W194" s="21"/>
      <c r="X194" s="20">
        <v>11</v>
      </c>
    </row>
    <row r="195" spans="1:24" x14ac:dyDescent="0.3">
      <c r="A195" s="22" t="s">
        <v>248</v>
      </c>
      <c r="B195" s="25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>
        <v>1</v>
      </c>
      <c r="P195" s="21">
        <v>1</v>
      </c>
      <c r="Q195" s="21"/>
      <c r="R195" s="21"/>
      <c r="S195" s="21"/>
      <c r="T195" s="21"/>
      <c r="U195" s="21"/>
      <c r="V195" s="21"/>
      <c r="W195" s="21"/>
      <c r="X195" s="20">
        <v>2</v>
      </c>
    </row>
    <row r="196" spans="1:24" x14ac:dyDescent="0.3">
      <c r="A196" s="22" t="s">
        <v>249</v>
      </c>
      <c r="B196" s="25"/>
      <c r="C196" s="21"/>
      <c r="D196" s="21"/>
      <c r="E196" s="21"/>
      <c r="F196" s="21"/>
      <c r="G196" s="21"/>
      <c r="H196" s="21"/>
      <c r="I196" s="21"/>
      <c r="J196" s="21">
        <v>1</v>
      </c>
      <c r="K196" s="21"/>
      <c r="L196" s="21">
        <v>1</v>
      </c>
      <c r="M196" s="21">
        <v>1</v>
      </c>
      <c r="N196" s="21"/>
      <c r="O196" s="21">
        <v>1</v>
      </c>
      <c r="P196" s="21">
        <v>1</v>
      </c>
      <c r="Q196" s="21">
        <v>1</v>
      </c>
      <c r="R196" s="21"/>
      <c r="S196" s="21"/>
      <c r="T196" s="21">
        <v>1</v>
      </c>
      <c r="U196" s="21"/>
      <c r="V196" s="21"/>
      <c r="W196" s="21"/>
      <c r="X196" s="20">
        <v>7</v>
      </c>
    </row>
    <row r="197" spans="1:24" x14ac:dyDescent="0.3">
      <c r="A197" s="22" t="s">
        <v>250</v>
      </c>
      <c r="B197" s="25"/>
      <c r="C197" s="21"/>
      <c r="D197" s="21"/>
      <c r="E197" s="21"/>
      <c r="F197" s="21"/>
      <c r="G197" s="21">
        <v>1</v>
      </c>
      <c r="H197" s="21"/>
      <c r="I197" s="21"/>
      <c r="J197" s="21">
        <v>1</v>
      </c>
      <c r="K197" s="21">
        <v>2</v>
      </c>
      <c r="L197" s="21"/>
      <c r="M197" s="21"/>
      <c r="N197" s="21"/>
      <c r="O197" s="21">
        <v>1</v>
      </c>
      <c r="P197" s="21">
        <v>1</v>
      </c>
      <c r="Q197" s="21"/>
      <c r="R197" s="21">
        <v>3</v>
      </c>
      <c r="S197" s="21">
        <v>2</v>
      </c>
      <c r="T197" s="21">
        <v>1</v>
      </c>
      <c r="U197" s="21">
        <v>2</v>
      </c>
      <c r="V197" s="21"/>
      <c r="W197" s="21"/>
      <c r="X197" s="20">
        <v>14</v>
      </c>
    </row>
    <row r="198" spans="1:24" x14ac:dyDescent="0.3">
      <c r="A198" s="22" t="s">
        <v>251</v>
      </c>
      <c r="B198" s="25"/>
      <c r="C198" s="21"/>
      <c r="D198" s="21"/>
      <c r="E198" s="21"/>
      <c r="F198" s="21"/>
      <c r="G198" s="21"/>
      <c r="H198" s="21"/>
      <c r="I198" s="21"/>
      <c r="J198" s="21"/>
      <c r="K198" s="21">
        <v>1</v>
      </c>
      <c r="L198" s="21">
        <v>1</v>
      </c>
      <c r="M198" s="21">
        <v>1</v>
      </c>
      <c r="N198" s="21">
        <v>1</v>
      </c>
      <c r="O198" s="21"/>
      <c r="P198" s="21">
        <v>2</v>
      </c>
      <c r="Q198" s="21">
        <v>1</v>
      </c>
      <c r="R198" s="21">
        <v>1</v>
      </c>
      <c r="S198" s="21"/>
      <c r="T198" s="21"/>
      <c r="U198" s="21"/>
      <c r="V198" s="21"/>
      <c r="W198" s="21"/>
      <c r="X198" s="20">
        <v>8</v>
      </c>
    </row>
    <row r="199" spans="1:24" x14ac:dyDescent="0.3">
      <c r="A199" s="22" t="s">
        <v>252</v>
      </c>
      <c r="B199" s="25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>
        <v>2</v>
      </c>
      <c r="R199" s="21">
        <v>2</v>
      </c>
      <c r="S199" s="21"/>
      <c r="T199" s="21"/>
      <c r="U199" s="21"/>
      <c r="V199" s="21"/>
      <c r="W199" s="21"/>
      <c r="X199" s="20">
        <v>4</v>
      </c>
    </row>
    <row r="200" spans="1:24" x14ac:dyDescent="0.3">
      <c r="A200" s="22" t="s">
        <v>253</v>
      </c>
      <c r="B200" s="25"/>
      <c r="C200" s="21"/>
      <c r="D200" s="21"/>
      <c r="E200" s="21"/>
      <c r="F200" s="21"/>
      <c r="G200" s="21"/>
      <c r="H200" s="21"/>
      <c r="I200" s="21"/>
      <c r="J200" s="21"/>
      <c r="K200" s="21">
        <v>1</v>
      </c>
      <c r="L200" s="21">
        <v>2</v>
      </c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0">
        <v>3</v>
      </c>
    </row>
    <row r="201" spans="1:24" x14ac:dyDescent="0.3">
      <c r="A201" s="22" t="s">
        <v>254</v>
      </c>
      <c r="B201" s="25"/>
      <c r="C201" s="21"/>
      <c r="D201" s="21"/>
      <c r="E201" s="21"/>
      <c r="F201" s="21"/>
      <c r="G201" s="21"/>
      <c r="H201" s="21"/>
      <c r="I201" s="21"/>
      <c r="J201" s="21"/>
      <c r="K201" s="21">
        <v>3</v>
      </c>
      <c r="L201" s="21">
        <v>2</v>
      </c>
      <c r="M201" s="21"/>
      <c r="N201" s="21">
        <v>1</v>
      </c>
      <c r="O201" s="21">
        <v>1</v>
      </c>
      <c r="P201" s="21">
        <v>3</v>
      </c>
      <c r="Q201" s="21"/>
      <c r="R201" s="21">
        <v>2</v>
      </c>
      <c r="S201" s="21">
        <v>1</v>
      </c>
      <c r="T201" s="21"/>
      <c r="U201" s="21"/>
      <c r="V201" s="21"/>
      <c r="W201" s="21"/>
      <c r="X201" s="20">
        <v>13</v>
      </c>
    </row>
    <row r="202" spans="1:24" x14ac:dyDescent="0.3">
      <c r="A202" s="22" t="s">
        <v>255</v>
      </c>
      <c r="B202" s="25"/>
      <c r="C202" s="21"/>
      <c r="D202" s="21"/>
      <c r="E202" s="21"/>
      <c r="F202" s="21"/>
      <c r="G202" s="21"/>
      <c r="H202" s="21"/>
      <c r="I202" s="21">
        <v>1</v>
      </c>
      <c r="J202" s="21"/>
      <c r="K202" s="21">
        <v>3</v>
      </c>
      <c r="L202" s="21">
        <v>1</v>
      </c>
      <c r="M202" s="21">
        <v>1</v>
      </c>
      <c r="N202" s="21">
        <v>1</v>
      </c>
      <c r="O202" s="21"/>
      <c r="P202" s="21"/>
      <c r="Q202" s="21"/>
      <c r="R202" s="21">
        <v>1</v>
      </c>
      <c r="S202" s="21">
        <v>2</v>
      </c>
      <c r="T202" s="21">
        <v>1</v>
      </c>
      <c r="U202" s="21"/>
      <c r="V202" s="21"/>
      <c r="W202" s="21"/>
      <c r="X202" s="20">
        <v>11</v>
      </c>
    </row>
    <row r="203" spans="1:24" x14ac:dyDescent="0.3">
      <c r="A203" s="22" t="s">
        <v>256</v>
      </c>
      <c r="B203" s="25"/>
      <c r="C203" s="21"/>
      <c r="D203" s="21"/>
      <c r="E203" s="21"/>
      <c r="F203" s="21"/>
      <c r="G203" s="21"/>
      <c r="H203" s="21"/>
      <c r="I203" s="21"/>
      <c r="J203" s="21"/>
      <c r="K203" s="21">
        <v>1</v>
      </c>
      <c r="L203" s="21"/>
      <c r="M203" s="21"/>
      <c r="N203" s="21">
        <v>1</v>
      </c>
      <c r="O203" s="21"/>
      <c r="P203" s="21"/>
      <c r="Q203" s="21"/>
      <c r="R203" s="21"/>
      <c r="S203" s="21">
        <v>1</v>
      </c>
      <c r="T203" s="21"/>
      <c r="U203" s="21"/>
      <c r="V203" s="21">
        <v>1</v>
      </c>
      <c r="W203" s="21"/>
      <c r="X203" s="20">
        <v>4</v>
      </c>
    </row>
    <row r="204" spans="1:24" x14ac:dyDescent="0.3">
      <c r="A204" s="22" t="s">
        <v>257</v>
      </c>
      <c r="B204" s="25"/>
      <c r="C204" s="21"/>
      <c r="D204" s="21"/>
      <c r="E204" s="21"/>
      <c r="F204" s="21"/>
      <c r="G204" s="21"/>
      <c r="H204" s="21"/>
      <c r="I204" s="21"/>
      <c r="J204" s="21"/>
      <c r="K204" s="21"/>
      <c r="L204" s="21">
        <v>1</v>
      </c>
      <c r="M204" s="21">
        <v>1</v>
      </c>
      <c r="N204" s="21"/>
      <c r="O204" s="21"/>
      <c r="P204" s="21">
        <v>1</v>
      </c>
      <c r="Q204" s="21">
        <v>1</v>
      </c>
      <c r="R204" s="21">
        <v>1</v>
      </c>
      <c r="S204" s="21">
        <v>2</v>
      </c>
      <c r="T204" s="21">
        <v>1</v>
      </c>
      <c r="U204" s="21"/>
      <c r="V204" s="21"/>
      <c r="W204" s="21"/>
      <c r="X204" s="20">
        <v>8</v>
      </c>
    </row>
    <row r="205" spans="1:24" x14ac:dyDescent="0.3">
      <c r="A205" s="22" t="s">
        <v>258</v>
      </c>
      <c r="B205" s="25"/>
      <c r="C205" s="21"/>
      <c r="D205" s="21"/>
      <c r="E205" s="21"/>
      <c r="F205" s="21"/>
      <c r="G205" s="21"/>
      <c r="H205" s="21"/>
      <c r="I205" s="21"/>
      <c r="J205" s="21"/>
      <c r="K205" s="21"/>
      <c r="L205" s="21">
        <v>1</v>
      </c>
      <c r="M205" s="21">
        <v>3</v>
      </c>
      <c r="N205" s="21">
        <v>1</v>
      </c>
      <c r="O205" s="21">
        <v>2</v>
      </c>
      <c r="P205" s="21">
        <v>1</v>
      </c>
      <c r="Q205" s="21"/>
      <c r="R205" s="21">
        <v>2</v>
      </c>
      <c r="S205" s="21">
        <v>1</v>
      </c>
      <c r="T205" s="21">
        <v>2</v>
      </c>
      <c r="U205" s="21"/>
      <c r="V205" s="21">
        <v>1</v>
      </c>
      <c r="W205" s="21"/>
      <c r="X205" s="20">
        <v>14</v>
      </c>
    </row>
    <row r="206" spans="1:24" x14ac:dyDescent="0.3">
      <c r="A206" s="22" t="s">
        <v>259</v>
      </c>
      <c r="B206" s="25"/>
      <c r="C206" s="21"/>
      <c r="D206" s="21"/>
      <c r="E206" s="21"/>
      <c r="F206" s="21"/>
      <c r="G206" s="21"/>
      <c r="H206" s="21"/>
      <c r="I206" s="21"/>
      <c r="J206" s="21"/>
      <c r="K206" s="21">
        <v>1</v>
      </c>
      <c r="L206" s="21">
        <v>2</v>
      </c>
      <c r="M206" s="21"/>
      <c r="N206" s="21"/>
      <c r="O206" s="21"/>
      <c r="P206" s="21"/>
      <c r="Q206" s="21"/>
      <c r="R206" s="21"/>
      <c r="S206" s="21"/>
      <c r="T206" s="21"/>
      <c r="U206" s="21">
        <v>1</v>
      </c>
      <c r="V206" s="21">
        <v>1</v>
      </c>
      <c r="W206" s="21"/>
      <c r="X206" s="20">
        <v>5</v>
      </c>
    </row>
    <row r="207" spans="1:24" x14ac:dyDescent="0.3">
      <c r="A207" s="22" t="s">
        <v>260</v>
      </c>
      <c r="B207" s="25"/>
      <c r="C207" s="21"/>
      <c r="D207" s="21"/>
      <c r="E207" s="21"/>
      <c r="F207" s="21">
        <v>1</v>
      </c>
      <c r="G207" s="21">
        <v>1</v>
      </c>
      <c r="H207" s="21"/>
      <c r="I207" s="21"/>
      <c r="J207" s="21"/>
      <c r="K207" s="21"/>
      <c r="L207" s="21"/>
      <c r="M207" s="21"/>
      <c r="N207" s="21">
        <v>2</v>
      </c>
      <c r="O207" s="21">
        <v>1</v>
      </c>
      <c r="P207" s="21"/>
      <c r="Q207" s="21">
        <v>1</v>
      </c>
      <c r="R207" s="21">
        <v>1</v>
      </c>
      <c r="S207" s="21"/>
      <c r="T207" s="21"/>
      <c r="U207" s="21"/>
      <c r="V207" s="21"/>
      <c r="W207" s="21"/>
      <c r="X207" s="20">
        <v>7</v>
      </c>
    </row>
    <row r="208" spans="1:24" x14ac:dyDescent="0.3">
      <c r="A208" s="22" t="s">
        <v>261</v>
      </c>
      <c r="B208" s="25"/>
      <c r="C208" s="21"/>
      <c r="D208" s="21"/>
      <c r="E208" s="21"/>
      <c r="F208" s="21"/>
      <c r="G208" s="21">
        <v>1</v>
      </c>
      <c r="H208" s="21">
        <v>1</v>
      </c>
      <c r="I208" s="21"/>
      <c r="J208" s="21"/>
      <c r="K208" s="21"/>
      <c r="L208" s="21"/>
      <c r="M208" s="21"/>
      <c r="N208" s="21"/>
      <c r="O208" s="21">
        <v>1</v>
      </c>
      <c r="P208" s="21">
        <v>1</v>
      </c>
      <c r="Q208" s="21"/>
      <c r="R208" s="21"/>
      <c r="S208" s="21"/>
      <c r="T208" s="21"/>
      <c r="U208" s="21">
        <v>1</v>
      </c>
      <c r="V208" s="21"/>
      <c r="W208" s="21"/>
      <c r="X208" s="20">
        <v>5</v>
      </c>
    </row>
    <row r="209" spans="1:24" x14ac:dyDescent="0.3">
      <c r="A209" s="22" t="s">
        <v>262</v>
      </c>
      <c r="B209" s="25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>
        <v>2</v>
      </c>
      <c r="O209" s="21"/>
      <c r="P209" s="21"/>
      <c r="Q209" s="21">
        <v>1</v>
      </c>
      <c r="R209" s="21">
        <v>2</v>
      </c>
      <c r="S209" s="21">
        <v>1</v>
      </c>
      <c r="T209" s="21"/>
      <c r="U209" s="21"/>
      <c r="V209" s="21"/>
      <c r="W209" s="21"/>
      <c r="X209" s="20">
        <v>6</v>
      </c>
    </row>
    <row r="210" spans="1:24" x14ac:dyDescent="0.3">
      <c r="A210" s="22" t="s">
        <v>263</v>
      </c>
      <c r="B210" s="25"/>
      <c r="C210" s="21"/>
      <c r="D210" s="21"/>
      <c r="E210" s="21"/>
      <c r="F210" s="21"/>
      <c r="G210" s="21"/>
      <c r="H210" s="21"/>
      <c r="I210" s="21"/>
      <c r="J210" s="21"/>
      <c r="K210" s="21">
        <v>1</v>
      </c>
      <c r="L210" s="21">
        <v>2</v>
      </c>
      <c r="M210" s="21"/>
      <c r="N210" s="21"/>
      <c r="O210" s="21"/>
      <c r="P210" s="21">
        <v>2</v>
      </c>
      <c r="Q210" s="21"/>
      <c r="R210" s="21">
        <v>2</v>
      </c>
      <c r="S210" s="21"/>
      <c r="T210" s="21">
        <v>1</v>
      </c>
      <c r="U210" s="21">
        <v>1</v>
      </c>
      <c r="V210" s="21"/>
      <c r="W210" s="21"/>
      <c r="X210" s="20">
        <v>9</v>
      </c>
    </row>
    <row r="211" spans="1:24" x14ac:dyDescent="0.3">
      <c r="A211" s="22" t="s">
        <v>264</v>
      </c>
      <c r="B211" s="25"/>
      <c r="C211" s="21"/>
      <c r="D211" s="21"/>
      <c r="E211" s="21"/>
      <c r="F211" s="21"/>
      <c r="G211" s="21"/>
      <c r="H211" s="21"/>
      <c r="I211" s="21"/>
      <c r="J211" s="21"/>
      <c r="K211" s="21"/>
      <c r="L211" s="21">
        <v>1</v>
      </c>
      <c r="M211" s="21">
        <v>1</v>
      </c>
      <c r="N211" s="21">
        <v>1</v>
      </c>
      <c r="O211" s="21"/>
      <c r="P211" s="21">
        <v>1</v>
      </c>
      <c r="Q211" s="21"/>
      <c r="R211" s="21"/>
      <c r="S211" s="21"/>
      <c r="T211" s="21"/>
      <c r="U211" s="21"/>
      <c r="V211" s="21"/>
      <c r="W211" s="21"/>
      <c r="X211" s="20">
        <v>4</v>
      </c>
    </row>
    <row r="212" spans="1:24" x14ac:dyDescent="0.3">
      <c r="A212" s="22" t="s">
        <v>265</v>
      </c>
      <c r="B212" s="25"/>
      <c r="C212" s="21"/>
      <c r="D212" s="21"/>
      <c r="E212" s="21"/>
      <c r="F212" s="21"/>
      <c r="G212" s="21"/>
      <c r="H212" s="21"/>
      <c r="I212" s="21"/>
      <c r="J212" s="21"/>
      <c r="K212" s="21">
        <v>1</v>
      </c>
      <c r="L212" s="21"/>
      <c r="M212" s="21"/>
      <c r="N212" s="21">
        <v>2</v>
      </c>
      <c r="O212" s="21"/>
      <c r="P212" s="21"/>
      <c r="Q212" s="21"/>
      <c r="R212" s="21"/>
      <c r="S212" s="21">
        <v>2</v>
      </c>
      <c r="T212" s="21"/>
      <c r="U212" s="21"/>
      <c r="V212" s="21"/>
      <c r="W212" s="21"/>
      <c r="X212" s="20">
        <v>5</v>
      </c>
    </row>
    <row r="213" spans="1:24" x14ac:dyDescent="0.3">
      <c r="A213" s="22" t="s">
        <v>266</v>
      </c>
      <c r="B213" s="25"/>
      <c r="C213" s="21"/>
      <c r="D213" s="21"/>
      <c r="E213" s="21"/>
      <c r="F213" s="21"/>
      <c r="G213" s="21"/>
      <c r="H213" s="21"/>
      <c r="I213" s="21"/>
      <c r="J213" s="21"/>
      <c r="K213" s="21">
        <v>1</v>
      </c>
      <c r="L213" s="21"/>
      <c r="M213" s="21"/>
      <c r="N213" s="21"/>
      <c r="O213" s="21">
        <v>1</v>
      </c>
      <c r="P213" s="21"/>
      <c r="Q213" s="21">
        <v>3</v>
      </c>
      <c r="R213" s="21"/>
      <c r="S213" s="21"/>
      <c r="T213" s="21"/>
      <c r="U213" s="21"/>
      <c r="V213" s="21"/>
      <c r="W213" s="21"/>
      <c r="X213" s="20">
        <v>5</v>
      </c>
    </row>
    <row r="214" spans="1:24" x14ac:dyDescent="0.3">
      <c r="A214" s="22" t="s">
        <v>267</v>
      </c>
      <c r="B214" s="25"/>
      <c r="C214" s="21"/>
      <c r="D214" s="21"/>
      <c r="E214" s="21"/>
      <c r="F214" s="21"/>
      <c r="G214" s="21"/>
      <c r="H214" s="21"/>
      <c r="I214" s="21">
        <v>1</v>
      </c>
      <c r="J214" s="21"/>
      <c r="K214" s="21"/>
      <c r="L214" s="21"/>
      <c r="M214" s="21"/>
      <c r="N214" s="21"/>
      <c r="O214" s="21"/>
      <c r="P214" s="21"/>
      <c r="Q214" s="21">
        <v>1</v>
      </c>
      <c r="R214" s="21">
        <v>1</v>
      </c>
      <c r="S214" s="21"/>
      <c r="T214" s="21"/>
      <c r="U214" s="21"/>
      <c r="V214" s="21"/>
      <c r="W214" s="21"/>
      <c r="X214" s="20">
        <v>3</v>
      </c>
    </row>
    <row r="215" spans="1:24" x14ac:dyDescent="0.3">
      <c r="A215" s="22" t="s">
        <v>268</v>
      </c>
      <c r="B215" s="25"/>
      <c r="C215" s="21"/>
      <c r="D215" s="21"/>
      <c r="E215" s="21"/>
      <c r="F215" s="21"/>
      <c r="G215" s="21"/>
      <c r="H215" s="21"/>
      <c r="I215" s="21"/>
      <c r="J215" s="21"/>
      <c r="K215" s="21">
        <v>1</v>
      </c>
      <c r="L215" s="21"/>
      <c r="M215" s="21">
        <v>1</v>
      </c>
      <c r="N215" s="21">
        <v>1</v>
      </c>
      <c r="O215" s="21"/>
      <c r="P215" s="21">
        <v>1</v>
      </c>
      <c r="Q215" s="21">
        <v>1</v>
      </c>
      <c r="R215" s="21"/>
      <c r="S215" s="21">
        <v>3</v>
      </c>
      <c r="T215" s="21">
        <v>1</v>
      </c>
      <c r="U215" s="21"/>
      <c r="V215" s="21"/>
      <c r="W215" s="21"/>
      <c r="X215" s="20">
        <v>9</v>
      </c>
    </row>
    <row r="216" spans="1:24" x14ac:dyDescent="0.3">
      <c r="A216" s="22" t="s">
        <v>269</v>
      </c>
      <c r="B216" s="25"/>
      <c r="C216" s="21"/>
      <c r="D216" s="21"/>
      <c r="E216" s="21"/>
      <c r="F216" s="21"/>
      <c r="G216" s="21">
        <v>1</v>
      </c>
      <c r="H216" s="21">
        <v>2</v>
      </c>
      <c r="I216" s="21"/>
      <c r="J216" s="21"/>
      <c r="K216" s="21"/>
      <c r="L216" s="21">
        <v>2</v>
      </c>
      <c r="M216" s="21"/>
      <c r="N216" s="21"/>
      <c r="O216" s="21">
        <v>1</v>
      </c>
      <c r="P216" s="21"/>
      <c r="Q216" s="21">
        <v>1</v>
      </c>
      <c r="R216" s="21"/>
      <c r="S216" s="21"/>
      <c r="T216" s="21"/>
      <c r="U216" s="21"/>
      <c r="V216" s="21"/>
      <c r="W216" s="21"/>
      <c r="X216" s="20">
        <v>7</v>
      </c>
    </row>
    <row r="217" spans="1:24" x14ac:dyDescent="0.3">
      <c r="A217" s="22" t="s">
        <v>270</v>
      </c>
      <c r="B217" s="25"/>
      <c r="C217" s="21"/>
      <c r="D217" s="21"/>
      <c r="E217" s="21"/>
      <c r="F217" s="21"/>
      <c r="G217" s="21"/>
      <c r="H217" s="21">
        <v>1</v>
      </c>
      <c r="I217" s="21"/>
      <c r="J217" s="21">
        <v>1</v>
      </c>
      <c r="K217" s="21">
        <v>2</v>
      </c>
      <c r="L217" s="21"/>
      <c r="M217" s="21">
        <v>2</v>
      </c>
      <c r="N217" s="21">
        <v>1</v>
      </c>
      <c r="O217" s="21"/>
      <c r="P217" s="21"/>
      <c r="Q217" s="21">
        <v>1</v>
      </c>
      <c r="R217" s="21"/>
      <c r="S217" s="21">
        <v>2</v>
      </c>
      <c r="T217" s="21"/>
      <c r="U217" s="21"/>
      <c r="V217" s="21"/>
      <c r="W217" s="21"/>
      <c r="X217" s="20">
        <v>10</v>
      </c>
    </row>
    <row r="218" spans="1:24" x14ac:dyDescent="0.3">
      <c r="A218" s="22" t="s">
        <v>271</v>
      </c>
      <c r="B218" s="25"/>
      <c r="C218" s="21"/>
      <c r="D218" s="21"/>
      <c r="E218" s="21"/>
      <c r="F218" s="21"/>
      <c r="G218" s="21"/>
      <c r="H218" s="21"/>
      <c r="I218" s="21"/>
      <c r="J218" s="21">
        <v>2</v>
      </c>
      <c r="K218" s="21">
        <v>1</v>
      </c>
      <c r="L218" s="21">
        <v>1</v>
      </c>
      <c r="M218" s="21"/>
      <c r="N218" s="21">
        <v>1</v>
      </c>
      <c r="O218" s="21"/>
      <c r="P218" s="21">
        <v>1</v>
      </c>
      <c r="Q218" s="21">
        <v>1</v>
      </c>
      <c r="R218" s="21"/>
      <c r="S218" s="21"/>
      <c r="T218" s="21">
        <v>1</v>
      </c>
      <c r="U218" s="21"/>
      <c r="V218" s="21"/>
      <c r="W218" s="21"/>
      <c r="X218" s="20">
        <v>8</v>
      </c>
    </row>
    <row r="219" spans="1:24" x14ac:dyDescent="0.3">
      <c r="A219" s="22" t="s">
        <v>272</v>
      </c>
      <c r="B219" s="25"/>
      <c r="C219" s="21"/>
      <c r="D219" s="21"/>
      <c r="E219" s="21"/>
      <c r="F219" s="21"/>
      <c r="G219" s="21">
        <v>1</v>
      </c>
      <c r="H219" s="21"/>
      <c r="I219" s="21"/>
      <c r="J219" s="21"/>
      <c r="K219" s="21"/>
      <c r="L219" s="21">
        <v>4</v>
      </c>
      <c r="M219" s="21"/>
      <c r="N219" s="21">
        <v>1</v>
      </c>
      <c r="O219" s="21"/>
      <c r="P219" s="21"/>
      <c r="Q219" s="21"/>
      <c r="R219" s="21"/>
      <c r="S219" s="21"/>
      <c r="T219" s="21">
        <v>1</v>
      </c>
      <c r="U219" s="21">
        <v>1</v>
      </c>
      <c r="V219" s="21"/>
      <c r="W219" s="21"/>
      <c r="X219" s="20">
        <v>8</v>
      </c>
    </row>
    <row r="220" spans="1:24" x14ac:dyDescent="0.3">
      <c r="A220" s="22" t="s">
        <v>273</v>
      </c>
      <c r="B220" s="25"/>
      <c r="C220" s="21"/>
      <c r="D220" s="21"/>
      <c r="E220" s="21"/>
      <c r="F220" s="21"/>
      <c r="G220" s="21"/>
      <c r="H220" s="21"/>
      <c r="I220" s="21"/>
      <c r="J220" s="21"/>
      <c r="K220" s="21">
        <v>1</v>
      </c>
      <c r="L220" s="21">
        <v>1</v>
      </c>
      <c r="M220" s="21"/>
      <c r="N220" s="21">
        <v>1</v>
      </c>
      <c r="O220" s="21"/>
      <c r="P220" s="21"/>
      <c r="Q220" s="21"/>
      <c r="R220" s="21"/>
      <c r="S220" s="21"/>
      <c r="T220" s="21"/>
      <c r="U220" s="21"/>
      <c r="V220" s="21"/>
      <c r="W220" s="21"/>
      <c r="X220" s="20">
        <v>3</v>
      </c>
    </row>
    <row r="221" spans="1:24" x14ac:dyDescent="0.3">
      <c r="A221" s="22" t="s">
        <v>274</v>
      </c>
      <c r="B221" s="25"/>
      <c r="C221" s="21"/>
      <c r="D221" s="21"/>
      <c r="E221" s="21"/>
      <c r="F221" s="21"/>
      <c r="G221" s="21"/>
      <c r="H221" s="21"/>
      <c r="I221" s="21"/>
      <c r="J221" s="21"/>
      <c r="K221" s="21">
        <v>1</v>
      </c>
      <c r="L221" s="21">
        <v>1</v>
      </c>
      <c r="M221" s="21"/>
      <c r="N221" s="21"/>
      <c r="O221" s="21">
        <v>1</v>
      </c>
      <c r="P221" s="21">
        <v>1</v>
      </c>
      <c r="Q221" s="21">
        <v>1</v>
      </c>
      <c r="R221" s="21"/>
      <c r="S221" s="21"/>
      <c r="T221" s="21"/>
      <c r="U221" s="21"/>
      <c r="V221" s="21"/>
      <c r="W221" s="21"/>
      <c r="X221" s="20">
        <v>5</v>
      </c>
    </row>
    <row r="222" spans="1:24" x14ac:dyDescent="0.3">
      <c r="A222" s="22" t="s">
        <v>275</v>
      </c>
      <c r="B222" s="25"/>
      <c r="C222" s="21"/>
      <c r="D222" s="21"/>
      <c r="E222" s="21"/>
      <c r="F222" s="21"/>
      <c r="G222" s="21"/>
      <c r="H222" s="21"/>
      <c r="I222" s="21"/>
      <c r="J222" s="21">
        <v>1</v>
      </c>
      <c r="K222" s="21"/>
      <c r="L222" s="21">
        <v>1</v>
      </c>
      <c r="M222" s="21">
        <v>1</v>
      </c>
      <c r="N222" s="21"/>
      <c r="O222" s="21">
        <v>1</v>
      </c>
      <c r="P222" s="21"/>
      <c r="Q222" s="21">
        <v>2</v>
      </c>
      <c r="R222" s="21"/>
      <c r="S222" s="21">
        <v>1</v>
      </c>
      <c r="T222" s="21"/>
      <c r="U222" s="21"/>
      <c r="V222" s="21"/>
      <c r="W222" s="21"/>
      <c r="X222" s="20">
        <v>7</v>
      </c>
    </row>
    <row r="223" spans="1:24" x14ac:dyDescent="0.3">
      <c r="A223" s="22" t="s">
        <v>276</v>
      </c>
      <c r="B223" s="25"/>
      <c r="C223" s="21"/>
      <c r="D223" s="21"/>
      <c r="E223" s="21"/>
      <c r="F223" s="21"/>
      <c r="G223" s="21"/>
      <c r="H223" s="21"/>
      <c r="I223" s="21"/>
      <c r="J223" s="21"/>
      <c r="K223" s="21"/>
      <c r="L223" s="21">
        <v>2</v>
      </c>
      <c r="M223" s="21"/>
      <c r="N223" s="21">
        <v>1</v>
      </c>
      <c r="O223" s="21">
        <v>1</v>
      </c>
      <c r="P223" s="21">
        <v>1</v>
      </c>
      <c r="Q223" s="21"/>
      <c r="R223" s="21">
        <v>2</v>
      </c>
      <c r="S223" s="21">
        <v>1</v>
      </c>
      <c r="T223" s="21"/>
      <c r="U223" s="21"/>
      <c r="V223" s="21"/>
      <c r="W223" s="21"/>
      <c r="X223" s="20">
        <v>8</v>
      </c>
    </row>
    <row r="224" spans="1:24" x14ac:dyDescent="0.3">
      <c r="A224" s="22" t="s">
        <v>277</v>
      </c>
      <c r="B224" s="25"/>
      <c r="C224" s="21"/>
      <c r="D224" s="21"/>
      <c r="E224" s="21"/>
      <c r="F224" s="21"/>
      <c r="G224" s="21"/>
      <c r="H224" s="21"/>
      <c r="I224" s="21"/>
      <c r="J224" s="21"/>
      <c r="K224" s="21">
        <v>1</v>
      </c>
      <c r="L224" s="21"/>
      <c r="M224" s="21">
        <v>1</v>
      </c>
      <c r="N224" s="21">
        <v>2</v>
      </c>
      <c r="O224" s="21">
        <v>2</v>
      </c>
      <c r="P224" s="21"/>
      <c r="Q224" s="21">
        <v>1</v>
      </c>
      <c r="R224" s="21">
        <v>2</v>
      </c>
      <c r="S224" s="21">
        <v>3</v>
      </c>
      <c r="T224" s="21">
        <v>1</v>
      </c>
      <c r="U224" s="21"/>
      <c r="V224" s="21"/>
      <c r="W224" s="21"/>
      <c r="X224" s="20">
        <v>13</v>
      </c>
    </row>
    <row r="225" spans="1:24" x14ac:dyDescent="0.3">
      <c r="A225" s="22" t="s">
        <v>278</v>
      </c>
      <c r="B225" s="25"/>
      <c r="C225" s="21"/>
      <c r="D225" s="21"/>
      <c r="E225" s="21"/>
      <c r="F225" s="21"/>
      <c r="G225" s="21"/>
      <c r="H225" s="21"/>
      <c r="I225" s="21"/>
      <c r="J225" s="21"/>
      <c r="K225" s="21">
        <v>1</v>
      </c>
      <c r="L225" s="21"/>
      <c r="M225" s="21"/>
      <c r="N225" s="21"/>
      <c r="O225" s="21">
        <v>1</v>
      </c>
      <c r="P225" s="21">
        <v>1</v>
      </c>
      <c r="Q225" s="21"/>
      <c r="R225" s="21"/>
      <c r="S225" s="21">
        <v>1</v>
      </c>
      <c r="T225" s="21"/>
      <c r="U225" s="21"/>
      <c r="V225" s="21"/>
      <c r="W225" s="21"/>
      <c r="X225" s="20">
        <v>4</v>
      </c>
    </row>
    <row r="226" spans="1:24" x14ac:dyDescent="0.3">
      <c r="A226" s="22" t="s">
        <v>279</v>
      </c>
      <c r="B226" s="25"/>
      <c r="C226" s="21"/>
      <c r="D226" s="21"/>
      <c r="E226" s="21">
        <v>1</v>
      </c>
      <c r="F226" s="21">
        <v>1</v>
      </c>
      <c r="G226" s="21"/>
      <c r="H226" s="21"/>
      <c r="I226" s="21"/>
      <c r="J226" s="21"/>
      <c r="K226" s="21">
        <v>1</v>
      </c>
      <c r="L226" s="21">
        <v>1</v>
      </c>
      <c r="M226" s="21"/>
      <c r="N226" s="21">
        <v>1</v>
      </c>
      <c r="O226" s="21">
        <v>1</v>
      </c>
      <c r="P226" s="21">
        <v>3</v>
      </c>
      <c r="Q226" s="21">
        <v>1</v>
      </c>
      <c r="R226" s="21">
        <v>1</v>
      </c>
      <c r="S226" s="21"/>
      <c r="T226" s="21">
        <v>2</v>
      </c>
      <c r="U226" s="21">
        <v>1</v>
      </c>
      <c r="V226" s="21"/>
      <c r="W226" s="21"/>
      <c r="X226" s="20">
        <v>14</v>
      </c>
    </row>
    <row r="227" spans="1:24" x14ac:dyDescent="0.3">
      <c r="A227" s="22" t="s">
        <v>280</v>
      </c>
      <c r="B227" s="25"/>
      <c r="C227" s="21"/>
      <c r="D227" s="21"/>
      <c r="E227" s="21"/>
      <c r="F227" s="21"/>
      <c r="G227" s="21"/>
      <c r="H227" s="21"/>
      <c r="I227" s="21"/>
      <c r="J227" s="21">
        <v>1</v>
      </c>
      <c r="K227" s="21"/>
      <c r="L227" s="21">
        <v>1</v>
      </c>
      <c r="M227" s="21">
        <v>1</v>
      </c>
      <c r="N227" s="21">
        <v>1</v>
      </c>
      <c r="O227" s="21">
        <v>1</v>
      </c>
      <c r="P227" s="21">
        <v>1</v>
      </c>
      <c r="Q227" s="21"/>
      <c r="R227" s="21">
        <v>1</v>
      </c>
      <c r="S227" s="21">
        <v>2</v>
      </c>
      <c r="T227" s="21">
        <v>1</v>
      </c>
      <c r="U227" s="21"/>
      <c r="V227" s="21"/>
      <c r="W227" s="21"/>
      <c r="X227" s="20">
        <v>10</v>
      </c>
    </row>
    <row r="228" spans="1:24" x14ac:dyDescent="0.3">
      <c r="A228" s="22" t="s">
        <v>281</v>
      </c>
      <c r="B228" s="25"/>
      <c r="C228" s="21"/>
      <c r="D228" s="21"/>
      <c r="E228" s="21"/>
      <c r="F228" s="21"/>
      <c r="G228" s="21"/>
      <c r="H228" s="21"/>
      <c r="I228" s="21"/>
      <c r="J228" s="21"/>
      <c r="K228" s="21">
        <v>1</v>
      </c>
      <c r="L228" s="21">
        <v>2</v>
      </c>
      <c r="M228" s="21">
        <v>1</v>
      </c>
      <c r="N228" s="21"/>
      <c r="O228" s="21">
        <v>2</v>
      </c>
      <c r="P228" s="21">
        <v>1</v>
      </c>
      <c r="Q228" s="21">
        <v>2</v>
      </c>
      <c r="R228" s="21"/>
      <c r="S228" s="21"/>
      <c r="T228" s="21"/>
      <c r="U228" s="21"/>
      <c r="V228" s="21"/>
      <c r="W228" s="21"/>
      <c r="X228" s="20">
        <v>9</v>
      </c>
    </row>
    <row r="229" spans="1:24" x14ac:dyDescent="0.3">
      <c r="A229" s="22" t="s">
        <v>282</v>
      </c>
      <c r="B229" s="25"/>
      <c r="C229" s="21"/>
      <c r="D229" s="21"/>
      <c r="E229" s="21"/>
      <c r="F229" s="21"/>
      <c r="G229" s="21"/>
      <c r="H229" s="21"/>
      <c r="I229" s="21">
        <v>1</v>
      </c>
      <c r="J229" s="21">
        <v>1</v>
      </c>
      <c r="K229" s="21">
        <v>1</v>
      </c>
      <c r="L229" s="21">
        <v>1</v>
      </c>
      <c r="M229" s="21">
        <v>5</v>
      </c>
      <c r="N229" s="21">
        <v>1</v>
      </c>
      <c r="O229" s="21"/>
      <c r="P229" s="21"/>
      <c r="Q229" s="21"/>
      <c r="R229" s="21">
        <v>1</v>
      </c>
      <c r="S229" s="21">
        <v>1</v>
      </c>
      <c r="T229" s="21">
        <v>1</v>
      </c>
      <c r="U229" s="21">
        <v>1</v>
      </c>
      <c r="V229" s="21"/>
      <c r="W229" s="21"/>
      <c r="X229" s="20">
        <v>14</v>
      </c>
    </row>
    <row r="230" spans="1:24" x14ac:dyDescent="0.3">
      <c r="A230" s="22" t="s">
        <v>283</v>
      </c>
      <c r="B230" s="25"/>
      <c r="C230" s="21"/>
      <c r="D230" s="21"/>
      <c r="E230" s="21"/>
      <c r="F230" s="21"/>
      <c r="G230" s="21"/>
      <c r="H230" s="21"/>
      <c r="I230" s="21"/>
      <c r="J230" s="21"/>
      <c r="K230" s="21">
        <v>1</v>
      </c>
      <c r="L230" s="21"/>
      <c r="M230" s="21">
        <v>3</v>
      </c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0">
        <v>4</v>
      </c>
    </row>
    <row r="231" spans="1:24" x14ac:dyDescent="0.3">
      <c r="A231" s="22" t="s">
        <v>284</v>
      </c>
      <c r="B231" s="25"/>
      <c r="C231" s="21"/>
      <c r="D231" s="21"/>
      <c r="E231" s="21"/>
      <c r="F231" s="21"/>
      <c r="G231" s="21"/>
      <c r="H231" s="21"/>
      <c r="I231" s="21"/>
      <c r="J231" s="21">
        <v>1</v>
      </c>
      <c r="K231" s="21">
        <v>1</v>
      </c>
      <c r="L231" s="21"/>
      <c r="M231" s="21"/>
      <c r="N231" s="21">
        <v>2</v>
      </c>
      <c r="O231" s="21"/>
      <c r="P231" s="21"/>
      <c r="Q231" s="21">
        <v>1</v>
      </c>
      <c r="R231" s="21"/>
      <c r="S231" s="21"/>
      <c r="T231" s="21">
        <v>1</v>
      </c>
      <c r="U231" s="21"/>
      <c r="V231" s="21"/>
      <c r="W231" s="21"/>
      <c r="X231" s="20">
        <v>6</v>
      </c>
    </row>
    <row r="232" spans="1:24" x14ac:dyDescent="0.3">
      <c r="A232" s="22" t="s">
        <v>285</v>
      </c>
      <c r="B232" s="25"/>
      <c r="C232" s="21"/>
      <c r="D232" s="21"/>
      <c r="E232" s="21"/>
      <c r="F232" s="21"/>
      <c r="G232" s="21"/>
      <c r="H232" s="21"/>
      <c r="I232" s="21"/>
      <c r="J232" s="21"/>
      <c r="K232" s="21"/>
      <c r="L232" s="21">
        <v>2</v>
      </c>
      <c r="M232" s="21"/>
      <c r="N232" s="21"/>
      <c r="O232" s="21">
        <v>1</v>
      </c>
      <c r="P232" s="21">
        <v>1</v>
      </c>
      <c r="Q232" s="21"/>
      <c r="R232" s="21">
        <v>2</v>
      </c>
      <c r="S232" s="21">
        <v>1</v>
      </c>
      <c r="T232" s="21">
        <v>2</v>
      </c>
      <c r="U232" s="21"/>
      <c r="V232" s="21"/>
      <c r="W232" s="21"/>
      <c r="X232" s="20">
        <v>9</v>
      </c>
    </row>
    <row r="233" spans="1:24" x14ac:dyDescent="0.3">
      <c r="A233" s="22" t="s">
        <v>286</v>
      </c>
      <c r="B233" s="25"/>
      <c r="C233" s="21"/>
      <c r="D233" s="21"/>
      <c r="E233" s="21"/>
      <c r="F233" s="21"/>
      <c r="G233" s="21"/>
      <c r="H233" s="21"/>
      <c r="I233" s="21"/>
      <c r="J233" s="21"/>
      <c r="K233" s="21"/>
      <c r="L233" s="21">
        <v>2</v>
      </c>
      <c r="M233" s="21">
        <v>1</v>
      </c>
      <c r="N233" s="21"/>
      <c r="O233" s="21">
        <v>1</v>
      </c>
      <c r="P233" s="21"/>
      <c r="Q233" s="21">
        <v>2</v>
      </c>
      <c r="R233" s="21">
        <v>1</v>
      </c>
      <c r="S233" s="21"/>
      <c r="T233" s="21">
        <v>2</v>
      </c>
      <c r="U233" s="21"/>
      <c r="V233" s="21"/>
      <c r="W233" s="21"/>
      <c r="X233" s="20">
        <v>9</v>
      </c>
    </row>
    <row r="234" spans="1:24" x14ac:dyDescent="0.3">
      <c r="A234" s="22" t="s">
        <v>287</v>
      </c>
      <c r="B234" s="25"/>
      <c r="C234" s="21"/>
      <c r="D234" s="21"/>
      <c r="E234" s="21"/>
      <c r="F234" s="21"/>
      <c r="G234" s="21"/>
      <c r="H234" s="21"/>
      <c r="I234" s="21">
        <v>1</v>
      </c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0">
        <v>1</v>
      </c>
    </row>
    <row r="235" spans="1:24" x14ac:dyDescent="0.3">
      <c r="A235" s="22" t="s">
        <v>288</v>
      </c>
      <c r="B235" s="25"/>
      <c r="C235" s="21"/>
      <c r="D235" s="21"/>
      <c r="E235" s="21"/>
      <c r="F235" s="21"/>
      <c r="G235" s="21"/>
      <c r="H235" s="21"/>
      <c r="I235" s="21"/>
      <c r="J235" s="21">
        <v>1</v>
      </c>
      <c r="K235" s="21">
        <v>1</v>
      </c>
      <c r="L235" s="21"/>
      <c r="M235" s="21"/>
      <c r="N235" s="21">
        <v>2</v>
      </c>
      <c r="O235" s="21"/>
      <c r="P235" s="21">
        <v>1</v>
      </c>
      <c r="Q235" s="21"/>
      <c r="R235" s="21">
        <v>1</v>
      </c>
      <c r="S235" s="21"/>
      <c r="T235" s="21"/>
      <c r="U235" s="21"/>
      <c r="V235" s="21"/>
      <c r="W235" s="21"/>
      <c r="X235" s="20">
        <v>6</v>
      </c>
    </row>
    <row r="236" spans="1:24" x14ac:dyDescent="0.3">
      <c r="A236" s="22" t="s">
        <v>289</v>
      </c>
      <c r="B236" s="25"/>
      <c r="C236" s="21"/>
      <c r="D236" s="21"/>
      <c r="E236" s="21"/>
      <c r="F236" s="21"/>
      <c r="G236" s="21"/>
      <c r="H236" s="21"/>
      <c r="I236" s="21"/>
      <c r="J236" s="21"/>
      <c r="K236" s="21"/>
      <c r="L236" s="21">
        <v>2</v>
      </c>
      <c r="M236" s="21">
        <v>1</v>
      </c>
      <c r="N236" s="21">
        <v>1</v>
      </c>
      <c r="O236" s="21">
        <v>1</v>
      </c>
      <c r="P236" s="21"/>
      <c r="Q236" s="21">
        <v>1</v>
      </c>
      <c r="R236" s="21">
        <v>1</v>
      </c>
      <c r="S236" s="21">
        <v>1</v>
      </c>
      <c r="T236" s="21"/>
      <c r="U236" s="21"/>
      <c r="V236" s="21"/>
      <c r="W236" s="21"/>
      <c r="X236" s="20">
        <v>8</v>
      </c>
    </row>
    <row r="237" spans="1:24" x14ac:dyDescent="0.3">
      <c r="A237" s="22" t="s">
        <v>290</v>
      </c>
      <c r="B237" s="25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>
        <v>1</v>
      </c>
      <c r="O237" s="21"/>
      <c r="P237" s="21">
        <v>1</v>
      </c>
      <c r="Q237" s="21"/>
      <c r="R237" s="21"/>
      <c r="S237" s="21">
        <v>1</v>
      </c>
      <c r="T237" s="21"/>
      <c r="U237" s="21"/>
      <c r="V237" s="21"/>
      <c r="W237" s="21"/>
      <c r="X237" s="20">
        <v>3</v>
      </c>
    </row>
    <row r="238" spans="1:24" x14ac:dyDescent="0.3">
      <c r="A238" s="22" t="s">
        <v>291</v>
      </c>
      <c r="B238" s="25"/>
      <c r="C238" s="21"/>
      <c r="D238" s="21"/>
      <c r="E238" s="21"/>
      <c r="F238" s="21"/>
      <c r="G238" s="21"/>
      <c r="H238" s="21"/>
      <c r="I238" s="21"/>
      <c r="J238" s="21"/>
      <c r="K238" s="21">
        <v>1</v>
      </c>
      <c r="L238" s="21">
        <v>2</v>
      </c>
      <c r="M238" s="21"/>
      <c r="N238" s="21"/>
      <c r="O238" s="21">
        <v>3</v>
      </c>
      <c r="P238" s="21"/>
      <c r="Q238" s="21">
        <v>1</v>
      </c>
      <c r="R238" s="21"/>
      <c r="S238" s="21"/>
      <c r="T238" s="21">
        <v>2</v>
      </c>
      <c r="U238" s="21"/>
      <c r="V238" s="21"/>
      <c r="W238" s="21"/>
      <c r="X238" s="20">
        <v>9</v>
      </c>
    </row>
    <row r="239" spans="1:24" x14ac:dyDescent="0.3">
      <c r="A239" s="22" t="s">
        <v>292</v>
      </c>
      <c r="B239" s="25"/>
      <c r="C239" s="21"/>
      <c r="D239" s="21"/>
      <c r="E239" s="21"/>
      <c r="F239" s="21"/>
      <c r="G239" s="21"/>
      <c r="H239" s="21"/>
      <c r="I239" s="21"/>
      <c r="J239" s="21"/>
      <c r="K239" s="21">
        <v>2</v>
      </c>
      <c r="L239" s="21"/>
      <c r="M239" s="21"/>
      <c r="N239" s="21">
        <v>2</v>
      </c>
      <c r="O239" s="21"/>
      <c r="P239" s="21">
        <v>1</v>
      </c>
      <c r="Q239" s="21">
        <v>1</v>
      </c>
      <c r="R239" s="21"/>
      <c r="S239" s="21">
        <v>1</v>
      </c>
      <c r="T239" s="21">
        <v>1</v>
      </c>
      <c r="U239" s="21"/>
      <c r="V239" s="21"/>
      <c r="W239" s="21"/>
      <c r="X239" s="20">
        <v>8</v>
      </c>
    </row>
    <row r="240" spans="1:24" x14ac:dyDescent="0.3">
      <c r="A240" s="22" t="s">
        <v>293</v>
      </c>
      <c r="B240" s="25"/>
      <c r="C240" s="21"/>
      <c r="D240" s="21"/>
      <c r="E240" s="21"/>
      <c r="F240" s="21"/>
      <c r="G240" s="21"/>
      <c r="H240" s="21"/>
      <c r="I240" s="21"/>
      <c r="J240" s="21">
        <v>2</v>
      </c>
      <c r="K240" s="21">
        <v>2</v>
      </c>
      <c r="L240" s="21">
        <v>1</v>
      </c>
      <c r="M240" s="21">
        <v>3</v>
      </c>
      <c r="N240" s="21"/>
      <c r="O240" s="21"/>
      <c r="P240" s="21"/>
      <c r="Q240" s="21">
        <v>1</v>
      </c>
      <c r="R240" s="21"/>
      <c r="S240" s="21"/>
      <c r="T240" s="21"/>
      <c r="U240" s="21">
        <v>1</v>
      </c>
      <c r="V240" s="21"/>
      <c r="W240" s="21"/>
      <c r="X240" s="20">
        <v>10</v>
      </c>
    </row>
    <row r="241" spans="1:24" x14ac:dyDescent="0.3">
      <c r="A241" s="22" t="s">
        <v>294</v>
      </c>
      <c r="B241" s="25"/>
      <c r="C241" s="21"/>
      <c r="D241" s="21"/>
      <c r="E241" s="21"/>
      <c r="F241" s="21"/>
      <c r="G241" s="21"/>
      <c r="H241" s="21"/>
      <c r="I241" s="21">
        <v>1</v>
      </c>
      <c r="J241" s="21"/>
      <c r="K241" s="21">
        <v>1</v>
      </c>
      <c r="L241" s="21">
        <v>3</v>
      </c>
      <c r="M241" s="21">
        <v>1</v>
      </c>
      <c r="N241" s="21"/>
      <c r="O241" s="21"/>
      <c r="P241" s="21"/>
      <c r="Q241" s="21">
        <v>1</v>
      </c>
      <c r="R241" s="21"/>
      <c r="S241" s="21"/>
      <c r="T241" s="21"/>
      <c r="U241" s="21"/>
      <c r="V241" s="21"/>
      <c r="W241" s="21"/>
      <c r="X241" s="20">
        <v>7</v>
      </c>
    </row>
    <row r="242" spans="1:24" x14ac:dyDescent="0.3">
      <c r="A242" s="22" t="s">
        <v>295</v>
      </c>
      <c r="B242" s="25"/>
      <c r="C242" s="21"/>
      <c r="D242" s="21"/>
      <c r="E242" s="21">
        <v>1</v>
      </c>
      <c r="F242" s="21"/>
      <c r="G242" s="21"/>
      <c r="H242" s="21"/>
      <c r="I242" s="21">
        <v>1</v>
      </c>
      <c r="J242" s="21">
        <v>1</v>
      </c>
      <c r="K242" s="21">
        <v>1</v>
      </c>
      <c r="L242" s="21">
        <v>2</v>
      </c>
      <c r="M242" s="21"/>
      <c r="N242" s="21">
        <v>1</v>
      </c>
      <c r="O242" s="21">
        <v>1</v>
      </c>
      <c r="P242" s="21">
        <v>1</v>
      </c>
      <c r="Q242" s="21">
        <v>1</v>
      </c>
      <c r="R242" s="21">
        <v>1</v>
      </c>
      <c r="S242" s="21">
        <v>1</v>
      </c>
      <c r="T242" s="21">
        <v>3</v>
      </c>
      <c r="U242" s="21"/>
      <c r="V242" s="21"/>
      <c r="W242" s="21"/>
      <c r="X242" s="20">
        <v>15</v>
      </c>
    </row>
    <row r="243" spans="1:24" x14ac:dyDescent="0.3">
      <c r="A243" s="22" t="s">
        <v>296</v>
      </c>
      <c r="B243" s="25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>
        <v>1</v>
      </c>
      <c r="N243" s="21">
        <v>1</v>
      </c>
      <c r="O243" s="21">
        <v>2</v>
      </c>
      <c r="P243" s="21">
        <v>1</v>
      </c>
      <c r="Q243" s="21">
        <v>1</v>
      </c>
      <c r="R243" s="21"/>
      <c r="S243" s="21">
        <v>1</v>
      </c>
      <c r="T243" s="21">
        <v>1</v>
      </c>
      <c r="U243" s="21">
        <v>1</v>
      </c>
      <c r="V243" s="21"/>
      <c r="W243" s="21"/>
      <c r="X243" s="20">
        <v>9</v>
      </c>
    </row>
    <row r="244" spans="1:24" x14ac:dyDescent="0.3">
      <c r="A244" s="22" t="s">
        <v>297</v>
      </c>
      <c r="B244" s="25"/>
      <c r="C244" s="21"/>
      <c r="D244" s="21"/>
      <c r="E244" s="21"/>
      <c r="F244" s="21"/>
      <c r="G244" s="21"/>
      <c r="H244" s="21"/>
      <c r="I244" s="21"/>
      <c r="J244" s="21"/>
      <c r="K244" s="21">
        <v>1</v>
      </c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0">
        <v>1</v>
      </c>
    </row>
    <row r="245" spans="1:24" x14ac:dyDescent="0.3">
      <c r="A245" s="22" t="s">
        <v>298</v>
      </c>
      <c r="B245" s="25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>
        <v>3</v>
      </c>
      <c r="Q245" s="21"/>
      <c r="R245" s="21">
        <v>1</v>
      </c>
      <c r="S245" s="21">
        <v>1</v>
      </c>
      <c r="T245" s="21">
        <v>1</v>
      </c>
      <c r="U245" s="21"/>
      <c r="V245" s="21"/>
      <c r="W245" s="21"/>
      <c r="X245" s="20">
        <v>6</v>
      </c>
    </row>
    <row r="246" spans="1:24" x14ac:dyDescent="0.3">
      <c r="A246" s="22" t="s">
        <v>299</v>
      </c>
      <c r="B246" s="25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>
        <v>1</v>
      </c>
      <c r="T246" s="21"/>
      <c r="U246" s="21"/>
      <c r="V246" s="21"/>
      <c r="W246" s="21"/>
      <c r="X246" s="20">
        <v>1</v>
      </c>
    </row>
    <row r="247" spans="1:24" x14ac:dyDescent="0.3">
      <c r="A247" s="22" t="s">
        <v>300</v>
      </c>
      <c r="B247" s="25"/>
      <c r="C247" s="21"/>
      <c r="D247" s="21"/>
      <c r="E247" s="21"/>
      <c r="F247" s="21"/>
      <c r="G247" s="21"/>
      <c r="H247" s="21"/>
      <c r="I247" s="21"/>
      <c r="J247" s="21"/>
      <c r="K247" s="21"/>
      <c r="L247" s="21">
        <v>1</v>
      </c>
      <c r="M247" s="21">
        <v>1</v>
      </c>
      <c r="N247" s="21">
        <v>3</v>
      </c>
      <c r="O247" s="21">
        <v>5</v>
      </c>
      <c r="P247" s="21"/>
      <c r="Q247" s="21"/>
      <c r="R247" s="21">
        <v>1</v>
      </c>
      <c r="S247" s="21"/>
      <c r="T247" s="21"/>
      <c r="U247" s="21"/>
      <c r="V247" s="21"/>
      <c r="W247" s="21"/>
      <c r="X247" s="20">
        <v>11</v>
      </c>
    </row>
    <row r="248" spans="1:24" x14ac:dyDescent="0.3">
      <c r="A248" s="22" t="s">
        <v>301</v>
      </c>
      <c r="B248" s="25"/>
      <c r="C248" s="21"/>
      <c r="D248" s="21"/>
      <c r="E248" s="21"/>
      <c r="F248" s="21"/>
      <c r="G248" s="21">
        <v>1</v>
      </c>
      <c r="H248" s="21">
        <v>1</v>
      </c>
      <c r="I248" s="21"/>
      <c r="J248" s="21">
        <v>1</v>
      </c>
      <c r="K248" s="21">
        <v>2</v>
      </c>
      <c r="L248" s="21"/>
      <c r="M248" s="21">
        <v>1</v>
      </c>
      <c r="N248" s="21">
        <v>1</v>
      </c>
      <c r="O248" s="21">
        <v>2</v>
      </c>
      <c r="P248" s="21">
        <v>3</v>
      </c>
      <c r="Q248" s="21">
        <v>2</v>
      </c>
      <c r="R248" s="21">
        <v>1</v>
      </c>
      <c r="S248" s="21"/>
      <c r="T248" s="21"/>
      <c r="U248" s="21"/>
      <c r="V248" s="21"/>
      <c r="W248" s="21"/>
      <c r="X248" s="20">
        <v>15</v>
      </c>
    </row>
    <row r="249" spans="1:24" x14ac:dyDescent="0.3">
      <c r="A249" s="22" t="s">
        <v>302</v>
      </c>
      <c r="B249" s="25"/>
      <c r="C249" s="21"/>
      <c r="D249" s="21"/>
      <c r="E249" s="21"/>
      <c r="F249" s="21"/>
      <c r="G249" s="21">
        <v>1</v>
      </c>
      <c r="H249" s="21"/>
      <c r="I249" s="21"/>
      <c r="J249" s="21"/>
      <c r="K249" s="21">
        <v>1</v>
      </c>
      <c r="L249" s="21">
        <v>2</v>
      </c>
      <c r="M249" s="21">
        <v>2</v>
      </c>
      <c r="N249" s="21">
        <v>2</v>
      </c>
      <c r="O249" s="21">
        <v>1</v>
      </c>
      <c r="P249" s="21"/>
      <c r="Q249" s="21"/>
      <c r="R249" s="21"/>
      <c r="S249" s="21"/>
      <c r="T249" s="21"/>
      <c r="U249" s="21"/>
      <c r="V249" s="21"/>
      <c r="W249" s="21"/>
      <c r="X249" s="20">
        <v>9</v>
      </c>
    </row>
    <row r="250" spans="1:24" x14ac:dyDescent="0.3">
      <c r="A250" s="22" t="s">
        <v>303</v>
      </c>
      <c r="B250" s="25"/>
      <c r="C250" s="21"/>
      <c r="D250" s="21"/>
      <c r="E250" s="21"/>
      <c r="F250" s="21"/>
      <c r="G250" s="21"/>
      <c r="H250" s="21"/>
      <c r="I250" s="21"/>
      <c r="J250" s="21">
        <v>1</v>
      </c>
      <c r="K250" s="21">
        <v>1</v>
      </c>
      <c r="L250" s="21"/>
      <c r="M250" s="21">
        <v>1</v>
      </c>
      <c r="N250" s="21"/>
      <c r="O250" s="21">
        <v>1</v>
      </c>
      <c r="P250" s="21">
        <v>1</v>
      </c>
      <c r="Q250" s="21">
        <v>1</v>
      </c>
      <c r="R250" s="21">
        <v>1</v>
      </c>
      <c r="S250" s="21">
        <v>3</v>
      </c>
      <c r="T250" s="21">
        <v>1</v>
      </c>
      <c r="U250" s="21"/>
      <c r="V250" s="21">
        <v>1</v>
      </c>
      <c r="W250" s="21"/>
      <c r="X250" s="20">
        <v>12</v>
      </c>
    </row>
    <row r="251" spans="1:24" x14ac:dyDescent="0.3">
      <c r="A251" s="22" t="s">
        <v>304</v>
      </c>
      <c r="B251" s="25"/>
      <c r="C251" s="21"/>
      <c r="D251" s="21"/>
      <c r="E251" s="21"/>
      <c r="F251" s="21"/>
      <c r="G251" s="21"/>
      <c r="H251" s="21"/>
      <c r="I251" s="21"/>
      <c r="J251" s="21">
        <v>1</v>
      </c>
      <c r="K251" s="21">
        <v>1</v>
      </c>
      <c r="L251" s="21"/>
      <c r="M251" s="21"/>
      <c r="N251" s="21">
        <v>1</v>
      </c>
      <c r="O251" s="21"/>
      <c r="P251" s="21">
        <v>1</v>
      </c>
      <c r="Q251" s="21"/>
      <c r="R251" s="21"/>
      <c r="S251" s="21">
        <v>2</v>
      </c>
      <c r="T251" s="21"/>
      <c r="U251" s="21"/>
      <c r="V251" s="21"/>
      <c r="W251" s="21"/>
      <c r="X251" s="20">
        <v>6</v>
      </c>
    </row>
    <row r="252" spans="1:24" x14ac:dyDescent="0.3">
      <c r="A252" s="22" t="s">
        <v>305</v>
      </c>
      <c r="B252" s="25"/>
      <c r="C252" s="21"/>
      <c r="D252" s="21"/>
      <c r="E252" s="21"/>
      <c r="F252" s="21"/>
      <c r="G252" s="21"/>
      <c r="H252" s="21"/>
      <c r="I252" s="21">
        <v>1</v>
      </c>
      <c r="J252" s="21">
        <v>1</v>
      </c>
      <c r="K252" s="21">
        <v>1</v>
      </c>
      <c r="L252" s="21"/>
      <c r="M252" s="21"/>
      <c r="N252" s="21"/>
      <c r="O252" s="21"/>
      <c r="P252" s="21"/>
      <c r="Q252" s="21"/>
      <c r="R252" s="21">
        <v>1</v>
      </c>
      <c r="S252" s="21"/>
      <c r="T252" s="21"/>
      <c r="U252" s="21">
        <v>1</v>
      </c>
      <c r="V252" s="21"/>
      <c r="W252" s="21"/>
      <c r="X252" s="20">
        <v>5</v>
      </c>
    </row>
    <row r="253" spans="1:24" x14ac:dyDescent="0.3">
      <c r="A253" s="22" t="s">
        <v>306</v>
      </c>
      <c r="B253" s="25"/>
      <c r="C253" s="21"/>
      <c r="D253" s="21"/>
      <c r="E253" s="21"/>
      <c r="F253" s="21"/>
      <c r="G253" s="21">
        <v>1</v>
      </c>
      <c r="H253" s="21"/>
      <c r="I253" s="21"/>
      <c r="J253" s="21">
        <v>1</v>
      </c>
      <c r="K253" s="21"/>
      <c r="L253" s="21">
        <v>1</v>
      </c>
      <c r="M253" s="21"/>
      <c r="N253" s="21"/>
      <c r="O253" s="21"/>
      <c r="P253" s="21"/>
      <c r="Q253" s="21"/>
      <c r="R253" s="21"/>
      <c r="S253" s="21">
        <v>2</v>
      </c>
      <c r="T253" s="21"/>
      <c r="U253" s="21"/>
      <c r="V253" s="21"/>
      <c r="W253" s="21"/>
      <c r="X253" s="20">
        <v>5</v>
      </c>
    </row>
    <row r="254" spans="1:24" x14ac:dyDescent="0.3">
      <c r="A254" s="22" t="s">
        <v>307</v>
      </c>
      <c r="B254" s="25"/>
      <c r="C254" s="21"/>
      <c r="D254" s="21"/>
      <c r="E254" s="21"/>
      <c r="F254" s="21"/>
      <c r="G254" s="21"/>
      <c r="H254" s="21"/>
      <c r="I254" s="21"/>
      <c r="J254" s="21">
        <v>3</v>
      </c>
      <c r="K254" s="21">
        <v>1</v>
      </c>
      <c r="L254" s="21">
        <v>2</v>
      </c>
      <c r="M254" s="21"/>
      <c r="N254" s="21">
        <v>1</v>
      </c>
      <c r="O254" s="21">
        <v>1</v>
      </c>
      <c r="P254" s="21">
        <v>2</v>
      </c>
      <c r="Q254" s="21"/>
      <c r="R254" s="21">
        <v>3</v>
      </c>
      <c r="S254" s="21">
        <v>1</v>
      </c>
      <c r="T254" s="21">
        <v>1</v>
      </c>
      <c r="U254" s="21">
        <v>1</v>
      </c>
      <c r="V254" s="21"/>
      <c r="W254" s="21"/>
      <c r="X254" s="20">
        <v>16</v>
      </c>
    </row>
    <row r="255" spans="1:24" x14ac:dyDescent="0.3">
      <c r="A255" s="22" t="s">
        <v>308</v>
      </c>
      <c r="B255" s="25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>
        <v>1</v>
      </c>
      <c r="N255" s="21">
        <v>1</v>
      </c>
      <c r="O255" s="21"/>
      <c r="P255" s="21"/>
      <c r="Q255" s="21"/>
      <c r="R255" s="21">
        <v>1</v>
      </c>
      <c r="S255" s="21">
        <v>1</v>
      </c>
      <c r="T255" s="21"/>
      <c r="U255" s="21"/>
      <c r="V255" s="21"/>
      <c r="W255" s="21"/>
      <c r="X255" s="20">
        <v>4</v>
      </c>
    </row>
    <row r="256" spans="1:24" x14ac:dyDescent="0.3">
      <c r="A256" s="22" t="s">
        <v>309</v>
      </c>
      <c r="B256" s="25"/>
      <c r="C256" s="21"/>
      <c r="D256" s="21"/>
      <c r="E256" s="21"/>
      <c r="F256" s="21"/>
      <c r="G256" s="21"/>
      <c r="H256" s="21"/>
      <c r="I256" s="21"/>
      <c r="J256" s="21"/>
      <c r="K256" s="21">
        <v>1</v>
      </c>
      <c r="L256" s="21"/>
      <c r="M256" s="21">
        <v>1</v>
      </c>
      <c r="N256" s="21"/>
      <c r="O256" s="21"/>
      <c r="P256" s="21">
        <v>1</v>
      </c>
      <c r="Q256" s="21">
        <v>1</v>
      </c>
      <c r="R256" s="21"/>
      <c r="S256" s="21">
        <v>2</v>
      </c>
      <c r="T256" s="21"/>
      <c r="U256" s="21"/>
      <c r="V256" s="21"/>
      <c r="W256" s="21"/>
      <c r="X256" s="20">
        <v>6</v>
      </c>
    </row>
    <row r="257" spans="1:24" x14ac:dyDescent="0.3">
      <c r="A257" s="22" t="s">
        <v>310</v>
      </c>
      <c r="B257" s="25"/>
      <c r="C257" s="21"/>
      <c r="D257" s="21"/>
      <c r="E257" s="21"/>
      <c r="F257" s="21"/>
      <c r="G257" s="21"/>
      <c r="H257" s="21"/>
      <c r="I257" s="21">
        <v>1</v>
      </c>
      <c r="J257" s="21">
        <v>2</v>
      </c>
      <c r="K257" s="21"/>
      <c r="L257" s="21">
        <v>1</v>
      </c>
      <c r="M257" s="21">
        <v>2</v>
      </c>
      <c r="N257" s="21"/>
      <c r="O257" s="21"/>
      <c r="P257" s="21">
        <v>1</v>
      </c>
      <c r="Q257" s="21"/>
      <c r="R257" s="21"/>
      <c r="S257" s="21"/>
      <c r="T257" s="21"/>
      <c r="U257" s="21">
        <v>1</v>
      </c>
      <c r="V257" s="21"/>
      <c r="W257" s="21"/>
      <c r="X257" s="20">
        <v>8</v>
      </c>
    </row>
    <row r="258" spans="1:24" x14ac:dyDescent="0.3">
      <c r="A258" s="22" t="s">
        <v>311</v>
      </c>
      <c r="B258" s="25"/>
      <c r="C258" s="21"/>
      <c r="D258" s="21"/>
      <c r="E258" s="21"/>
      <c r="F258" s="21"/>
      <c r="G258" s="21"/>
      <c r="H258" s="21"/>
      <c r="I258" s="21">
        <v>1</v>
      </c>
      <c r="J258" s="21">
        <v>1</v>
      </c>
      <c r="K258" s="21">
        <v>1</v>
      </c>
      <c r="L258" s="21"/>
      <c r="M258" s="21">
        <v>1</v>
      </c>
      <c r="N258" s="21">
        <v>1</v>
      </c>
      <c r="O258" s="21">
        <v>2</v>
      </c>
      <c r="P258" s="21">
        <v>1</v>
      </c>
      <c r="Q258" s="21">
        <v>1</v>
      </c>
      <c r="R258" s="21">
        <v>3</v>
      </c>
      <c r="S258" s="21">
        <v>1</v>
      </c>
      <c r="T258" s="21"/>
      <c r="U258" s="21">
        <v>1</v>
      </c>
      <c r="V258" s="21"/>
      <c r="W258" s="21"/>
      <c r="X258" s="20">
        <v>14</v>
      </c>
    </row>
    <row r="259" spans="1:24" x14ac:dyDescent="0.3">
      <c r="A259" s="22" t="s">
        <v>312</v>
      </c>
      <c r="B259" s="25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>
        <v>1</v>
      </c>
      <c r="O259" s="21"/>
      <c r="P259" s="21"/>
      <c r="Q259" s="21"/>
      <c r="R259" s="21"/>
      <c r="S259" s="21"/>
      <c r="T259" s="21"/>
      <c r="U259" s="21"/>
      <c r="V259" s="21"/>
      <c r="W259" s="21"/>
      <c r="X259" s="20">
        <v>1</v>
      </c>
    </row>
    <row r="260" spans="1:24" x14ac:dyDescent="0.3">
      <c r="A260" s="22" t="s">
        <v>313</v>
      </c>
      <c r="B260" s="25">
        <v>1</v>
      </c>
      <c r="C260" s="21"/>
      <c r="D260" s="21"/>
      <c r="E260" s="21"/>
      <c r="F260" s="21"/>
      <c r="G260" s="21"/>
      <c r="H260" s="21"/>
      <c r="I260" s="21"/>
      <c r="J260" s="21">
        <v>1</v>
      </c>
      <c r="K260" s="21">
        <v>2</v>
      </c>
      <c r="L260" s="21">
        <v>1</v>
      </c>
      <c r="M260" s="21"/>
      <c r="N260" s="21"/>
      <c r="O260" s="21">
        <v>1</v>
      </c>
      <c r="P260" s="21"/>
      <c r="Q260" s="21">
        <v>1</v>
      </c>
      <c r="R260" s="21">
        <v>2</v>
      </c>
      <c r="S260" s="21"/>
      <c r="T260" s="21">
        <v>2</v>
      </c>
      <c r="U260" s="21"/>
      <c r="V260" s="21"/>
      <c r="W260" s="21"/>
      <c r="X260" s="20">
        <v>11</v>
      </c>
    </row>
    <row r="261" spans="1:24" x14ac:dyDescent="0.3">
      <c r="A261" s="22" t="s">
        <v>314</v>
      </c>
      <c r="B261" s="25"/>
      <c r="C261" s="21"/>
      <c r="D261" s="21"/>
      <c r="E261" s="21"/>
      <c r="F261" s="21"/>
      <c r="G261" s="21">
        <v>1</v>
      </c>
      <c r="H261" s="21"/>
      <c r="I261" s="21"/>
      <c r="J261" s="21"/>
      <c r="K261" s="21"/>
      <c r="L261" s="21">
        <v>1</v>
      </c>
      <c r="M261" s="21">
        <v>1</v>
      </c>
      <c r="N261" s="21"/>
      <c r="O261" s="21">
        <v>2</v>
      </c>
      <c r="P261" s="21">
        <v>1</v>
      </c>
      <c r="Q261" s="21"/>
      <c r="R261" s="21"/>
      <c r="S261" s="21"/>
      <c r="T261" s="21"/>
      <c r="U261" s="21"/>
      <c r="V261" s="21"/>
      <c r="W261" s="21"/>
      <c r="X261" s="20">
        <v>6</v>
      </c>
    </row>
    <row r="262" spans="1:24" x14ac:dyDescent="0.3">
      <c r="A262" s="22" t="s">
        <v>315</v>
      </c>
      <c r="B262" s="25"/>
      <c r="C262" s="21"/>
      <c r="D262" s="21"/>
      <c r="E262" s="21"/>
      <c r="F262" s="21"/>
      <c r="G262" s="21">
        <v>1</v>
      </c>
      <c r="H262" s="21"/>
      <c r="I262" s="21">
        <v>2</v>
      </c>
      <c r="J262" s="21"/>
      <c r="K262" s="21"/>
      <c r="L262" s="21">
        <v>1</v>
      </c>
      <c r="M262" s="21">
        <v>3</v>
      </c>
      <c r="N262" s="21">
        <v>2</v>
      </c>
      <c r="O262" s="21"/>
      <c r="P262" s="21"/>
      <c r="Q262" s="21">
        <v>1</v>
      </c>
      <c r="R262" s="21"/>
      <c r="S262" s="21">
        <v>1</v>
      </c>
      <c r="T262" s="21">
        <v>2</v>
      </c>
      <c r="U262" s="21">
        <v>1</v>
      </c>
      <c r="V262" s="21"/>
      <c r="W262" s="21"/>
      <c r="X262" s="20">
        <v>14</v>
      </c>
    </row>
    <row r="263" spans="1:24" x14ac:dyDescent="0.3">
      <c r="A263" s="22" t="s">
        <v>316</v>
      </c>
      <c r="B263" s="25"/>
      <c r="C263" s="21"/>
      <c r="D263" s="21"/>
      <c r="E263" s="21"/>
      <c r="F263" s="21"/>
      <c r="G263" s="21">
        <v>1</v>
      </c>
      <c r="H263" s="21"/>
      <c r="I263" s="21"/>
      <c r="J263" s="21"/>
      <c r="K263" s="21"/>
      <c r="L263" s="21">
        <v>1</v>
      </c>
      <c r="M263" s="21"/>
      <c r="N263" s="21">
        <v>1</v>
      </c>
      <c r="O263" s="21">
        <v>1</v>
      </c>
      <c r="P263" s="21">
        <v>4</v>
      </c>
      <c r="Q263" s="21"/>
      <c r="R263" s="21">
        <v>1</v>
      </c>
      <c r="S263" s="21">
        <v>1</v>
      </c>
      <c r="T263" s="21"/>
      <c r="U263" s="21">
        <v>1</v>
      </c>
      <c r="V263" s="21"/>
      <c r="W263" s="21"/>
      <c r="X263" s="20">
        <v>11</v>
      </c>
    </row>
    <row r="264" spans="1:24" x14ac:dyDescent="0.3">
      <c r="A264" s="22" t="s">
        <v>317</v>
      </c>
      <c r="B264" s="25"/>
      <c r="C264" s="21"/>
      <c r="D264" s="21"/>
      <c r="E264" s="21"/>
      <c r="F264" s="21"/>
      <c r="G264" s="21"/>
      <c r="H264" s="21"/>
      <c r="I264" s="21"/>
      <c r="J264" s="21"/>
      <c r="K264" s="21"/>
      <c r="L264" s="21">
        <v>1</v>
      </c>
      <c r="M264" s="21">
        <v>1</v>
      </c>
      <c r="N264" s="21"/>
      <c r="O264" s="21">
        <v>1</v>
      </c>
      <c r="P264" s="21">
        <v>1</v>
      </c>
      <c r="Q264" s="21">
        <v>1</v>
      </c>
      <c r="R264" s="21"/>
      <c r="S264" s="21"/>
      <c r="T264" s="21"/>
      <c r="U264" s="21"/>
      <c r="V264" s="21"/>
      <c r="W264" s="21"/>
      <c r="X264" s="20">
        <v>5</v>
      </c>
    </row>
    <row r="265" spans="1:24" x14ac:dyDescent="0.3">
      <c r="A265" s="22" t="s">
        <v>318</v>
      </c>
      <c r="B265" s="25"/>
      <c r="C265" s="21"/>
      <c r="D265" s="21"/>
      <c r="E265" s="21"/>
      <c r="F265" s="21"/>
      <c r="G265" s="21"/>
      <c r="H265" s="21"/>
      <c r="I265" s="21"/>
      <c r="J265" s="21">
        <v>1</v>
      </c>
      <c r="K265" s="21"/>
      <c r="L265" s="21"/>
      <c r="M265" s="21"/>
      <c r="N265" s="21"/>
      <c r="O265" s="21"/>
      <c r="P265" s="21"/>
      <c r="Q265" s="21"/>
      <c r="R265" s="21">
        <v>1</v>
      </c>
      <c r="S265" s="21"/>
      <c r="T265" s="21"/>
      <c r="U265" s="21"/>
      <c r="V265" s="21"/>
      <c r="W265" s="21"/>
      <c r="X265" s="20">
        <v>2</v>
      </c>
    </row>
    <row r="266" spans="1:24" x14ac:dyDescent="0.3">
      <c r="A266" s="22" t="s">
        <v>319</v>
      </c>
      <c r="B266" s="25"/>
      <c r="C266" s="21"/>
      <c r="D266" s="21"/>
      <c r="E266" s="21"/>
      <c r="F266" s="21"/>
      <c r="G266" s="21"/>
      <c r="H266" s="21"/>
      <c r="I266" s="21">
        <v>1</v>
      </c>
      <c r="J266" s="21"/>
      <c r="K266" s="21"/>
      <c r="L266" s="21">
        <v>1</v>
      </c>
      <c r="M266" s="21"/>
      <c r="N266" s="21"/>
      <c r="O266" s="21">
        <v>2</v>
      </c>
      <c r="P266" s="21">
        <v>1</v>
      </c>
      <c r="Q266" s="21"/>
      <c r="R266" s="21">
        <v>1</v>
      </c>
      <c r="S266" s="21">
        <v>2</v>
      </c>
      <c r="T266" s="21"/>
      <c r="U266" s="21">
        <v>1</v>
      </c>
      <c r="V266" s="21"/>
      <c r="W266" s="21"/>
      <c r="X266" s="20">
        <v>9</v>
      </c>
    </row>
    <row r="267" spans="1:24" x14ac:dyDescent="0.3">
      <c r="A267" s="22" t="s">
        <v>320</v>
      </c>
      <c r="B267" s="25"/>
      <c r="C267" s="21"/>
      <c r="D267" s="21"/>
      <c r="E267" s="21"/>
      <c r="F267" s="21"/>
      <c r="G267" s="21"/>
      <c r="H267" s="21"/>
      <c r="I267" s="21"/>
      <c r="J267" s="21"/>
      <c r="K267" s="21"/>
      <c r="L267" s="21">
        <v>2</v>
      </c>
      <c r="M267" s="21"/>
      <c r="N267" s="21">
        <v>3</v>
      </c>
      <c r="O267" s="21"/>
      <c r="P267" s="21"/>
      <c r="Q267" s="21"/>
      <c r="R267" s="21"/>
      <c r="S267" s="21"/>
      <c r="T267" s="21"/>
      <c r="U267" s="21"/>
      <c r="V267" s="21"/>
      <c r="W267" s="21"/>
      <c r="X267" s="20">
        <v>5</v>
      </c>
    </row>
    <row r="268" spans="1:24" x14ac:dyDescent="0.3">
      <c r="A268" s="22" t="s">
        <v>321</v>
      </c>
      <c r="B268" s="25"/>
      <c r="C268" s="21"/>
      <c r="D268" s="21"/>
      <c r="E268" s="21"/>
      <c r="F268" s="21"/>
      <c r="G268" s="21"/>
      <c r="H268" s="21"/>
      <c r="I268" s="21"/>
      <c r="J268" s="21"/>
      <c r="K268" s="21">
        <v>1</v>
      </c>
      <c r="L268" s="21">
        <v>1</v>
      </c>
      <c r="M268" s="21"/>
      <c r="N268" s="21"/>
      <c r="O268" s="21"/>
      <c r="P268" s="21">
        <v>2</v>
      </c>
      <c r="Q268" s="21">
        <v>1</v>
      </c>
      <c r="R268" s="21"/>
      <c r="S268" s="21"/>
      <c r="T268" s="21"/>
      <c r="U268" s="21"/>
      <c r="V268" s="21">
        <v>1</v>
      </c>
      <c r="W268" s="21"/>
      <c r="X268" s="20">
        <v>6</v>
      </c>
    </row>
    <row r="269" spans="1:24" x14ac:dyDescent="0.3">
      <c r="A269" s="22" t="s">
        <v>322</v>
      </c>
      <c r="B269" s="25"/>
      <c r="C269" s="21"/>
      <c r="D269" s="21"/>
      <c r="E269" s="21"/>
      <c r="F269" s="21"/>
      <c r="G269" s="21"/>
      <c r="H269" s="21"/>
      <c r="I269" s="21"/>
      <c r="J269" s="21">
        <v>1</v>
      </c>
      <c r="K269" s="21"/>
      <c r="L269" s="21">
        <v>1</v>
      </c>
      <c r="M269" s="21"/>
      <c r="N269" s="21">
        <v>1</v>
      </c>
      <c r="O269" s="21"/>
      <c r="P269" s="21"/>
      <c r="Q269" s="21">
        <v>1</v>
      </c>
      <c r="R269" s="21"/>
      <c r="S269" s="21"/>
      <c r="T269" s="21"/>
      <c r="U269" s="21"/>
      <c r="V269" s="21"/>
      <c r="W269" s="21"/>
      <c r="X269" s="20">
        <v>4</v>
      </c>
    </row>
    <row r="270" spans="1:24" x14ac:dyDescent="0.3">
      <c r="A270" s="22" t="s">
        <v>323</v>
      </c>
      <c r="B270" s="25"/>
      <c r="C270" s="21"/>
      <c r="D270" s="21"/>
      <c r="E270" s="21"/>
      <c r="F270" s="21"/>
      <c r="G270" s="21"/>
      <c r="H270" s="21"/>
      <c r="I270" s="21"/>
      <c r="J270" s="21"/>
      <c r="K270" s="21"/>
      <c r="L270" s="21">
        <v>1</v>
      </c>
      <c r="M270" s="21">
        <v>1</v>
      </c>
      <c r="N270" s="21"/>
      <c r="O270" s="21"/>
      <c r="P270" s="21"/>
      <c r="Q270" s="21"/>
      <c r="R270" s="21">
        <v>1</v>
      </c>
      <c r="S270" s="21"/>
      <c r="T270" s="21"/>
      <c r="U270" s="21"/>
      <c r="V270" s="21"/>
      <c r="W270" s="21"/>
      <c r="X270" s="20">
        <v>3</v>
      </c>
    </row>
    <row r="271" spans="1:24" x14ac:dyDescent="0.3">
      <c r="A271" s="22" t="s">
        <v>324</v>
      </c>
      <c r="B271" s="25"/>
      <c r="C271" s="21"/>
      <c r="D271" s="21"/>
      <c r="E271" s="21"/>
      <c r="F271" s="21"/>
      <c r="G271" s="21"/>
      <c r="H271" s="21"/>
      <c r="I271" s="21"/>
      <c r="J271" s="21"/>
      <c r="K271" s="21">
        <v>1</v>
      </c>
      <c r="L271" s="21"/>
      <c r="M271" s="21"/>
      <c r="N271" s="21"/>
      <c r="O271" s="21"/>
      <c r="P271" s="21">
        <v>1</v>
      </c>
      <c r="Q271" s="21"/>
      <c r="R271" s="21"/>
      <c r="S271" s="21"/>
      <c r="T271" s="21"/>
      <c r="U271" s="21">
        <v>2</v>
      </c>
      <c r="V271" s="21"/>
      <c r="W271" s="21"/>
      <c r="X271" s="20">
        <v>4</v>
      </c>
    </row>
    <row r="272" spans="1:24" x14ac:dyDescent="0.3">
      <c r="A272" s="22" t="s">
        <v>325</v>
      </c>
      <c r="B272" s="25"/>
      <c r="C272" s="21"/>
      <c r="D272" s="21"/>
      <c r="E272" s="21"/>
      <c r="F272" s="21"/>
      <c r="G272" s="21"/>
      <c r="H272" s="21"/>
      <c r="I272" s="21"/>
      <c r="J272" s="21"/>
      <c r="K272" s="21"/>
      <c r="L272" s="21">
        <v>1</v>
      </c>
      <c r="M272" s="21"/>
      <c r="N272" s="21"/>
      <c r="O272" s="21"/>
      <c r="P272" s="21"/>
      <c r="Q272" s="21">
        <v>1</v>
      </c>
      <c r="R272" s="21">
        <v>1</v>
      </c>
      <c r="S272" s="21">
        <v>1</v>
      </c>
      <c r="T272" s="21">
        <v>1</v>
      </c>
      <c r="U272" s="21"/>
      <c r="V272" s="21"/>
      <c r="W272" s="21"/>
      <c r="X272" s="20">
        <v>5</v>
      </c>
    </row>
    <row r="273" spans="1:24" x14ac:dyDescent="0.3">
      <c r="A273" s="22" t="s">
        <v>326</v>
      </c>
      <c r="B273" s="25"/>
      <c r="C273" s="21"/>
      <c r="D273" s="21"/>
      <c r="E273" s="21"/>
      <c r="F273" s="21"/>
      <c r="G273" s="21"/>
      <c r="H273" s="21"/>
      <c r="I273" s="21"/>
      <c r="J273" s="21"/>
      <c r="K273" s="21"/>
      <c r="L273" s="21">
        <v>1</v>
      </c>
      <c r="M273" s="21">
        <v>2</v>
      </c>
      <c r="N273" s="21"/>
      <c r="O273" s="21"/>
      <c r="P273" s="21">
        <v>1</v>
      </c>
      <c r="Q273" s="21"/>
      <c r="R273" s="21"/>
      <c r="S273" s="21"/>
      <c r="T273" s="21"/>
      <c r="U273" s="21"/>
      <c r="V273" s="21"/>
      <c r="W273" s="21"/>
      <c r="X273" s="20">
        <v>4</v>
      </c>
    </row>
    <row r="274" spans="1:24" x14ac:dyDescent="0.3">
      <c r="A274" s="22" t="s">
        <v>327</v>
      </c>
      <c r="B274" s="25"/>
      <c r="C274" s="21"/>
      <c r="D274" s="21"/>
      <c r="E274" s="21"/>
      <c r="F274" s="21"/>
      <c r="G274" s="21"/>
      <c r="H274" s="21"/>
      <c r="I274" s="21"/>
      <c r="J274" s="21">
        <v>1</v>
      </c>
      <c r="K274" s="21">
        <v>1</v>
      </c>
      <c r="L274" s="21">
        <v>1</v>
      </c>
      <c r="M274" s="21"/>
      <c r="N274" s="21">
        <v>1</v>
      </c>
      <c r="O274" s="21">
        <v>1</v>
      </c>
      <c r="P274" s="21"/>
      <c r="Q274" s="21">
        <v>1</v>
      </c>
      <c r="R274" s="21">
        <v>1</v>
      </c>
      <c r="S274" s="21"/>
      <c r="T274" s="21">
        <v>1</v>
      </c>
      <c r="U274" s="21"/>
      <c r="V274" s="21"/>
      <c r="W274" s="21"/>
      <c r="X274" s="20">
        <v>8</v>
      </c>
    </row>
    <row r="275" spans="1:24" x14ac:dyDescent="0.3">
      <c r="A275" s="22" t="s">
        <v>328</v>
      </c>
      <c r="B275" s="25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>
        <v>1</v>
      </c>
      <c r="O275" s="21">
        <v>1</v>
      </c>
      <c r="P275" s="21">
        <v>1</v>
      </c>
      <c r="Q275" s="21"/>
      <c r="R275" s="21">
        <v>1</v>
      </c>
      <c r="S275" s="21"/>
      <c r="T275" s="21"/>
      <c r="U275" s="21"/>
      <c r="V275" s="21"/>
      <c r="W275" s="21"/>
      <c r="X275" s="20">
        <v>4</v>
      </c>
    </row>
    <row r="276" spans="1:24" x14ac:dyDescent="0.3">
      <c r="A276" s="22" t="s">
        <v>329</v>
      </c>
      <c r="B276" s="25"/>
      <c r="C276" s="21"/>
      <c r="D276" s="21"/>
      <c r="E276" s="21"/>
      <c r="F276" s="21"/>
      <c r="G276" s="21"/>
      <c r="H276" s="21"/>
      <c r="I276" s="21">
        <v>1</v>
      </c>
      <c r="J276" s="21"/>
      <c r="K276" s="21">
        <v>1</v>
      </c>
      <c r="L276" s="21"/>
      <c r="M276" s="21">
        <v>1</v>
      </c>
      <c r="N276" s="21">
        <v>1</v>
      </c>
      <c r="O276" s="21"/>
      <c r="P276" s="21"/>
      <c r="Q276" s="21">
        <v>1</v>
      </c>
      <c r="R276" s="21"/>
      <c r="S276" s="21">
        <v>1</v>
      </c>
      <c r="T276" s="21">
        <v>1</v>
      </c>
      <c r="U276" s="21">
        <v>1</v>
      </c>
      <c r="V276" s="21"/>
      <c r="W276" s="21"/>
      <c r="X276" s="20">
        <v>8</v>
      </c>
    </row>
    <row r="277" spans="1:24" x14ac:dyDescent="0.3">
      <c r="A277" s="22" t="s">
        <v>330</v>
      </c>
      <c r="B277" s="25"/>
      <c r="C277" s="21"/>
      <c r="D277" s="21"/>
      <c r="E277" s="21"/>
      <c r="F277" s="21"/>
      <c r="G277" s="21">
        <v>1</v>
      </c>
      <c r="H277" s="21"/>
      <c r="I277" s="21"/>
      <c r="J277" s="21">
        <v>1</v>
      </c>
      <c r="K277" s="21"/>
      <c r="L277" s="21">
        <v>2</v>
      </c>
      <c r="M277" s="21">
        <v>2</v>
      </c>
      <c r="N277" s="21">
        <v>1</v>
      </c>
      <c r="O277" s="21">
        <v>2</v>
      </c>
      <c r="P277" s="21">
        <v>1</v>
      </c>
      <c r="Q277" s="21">
        <v>1</v>
      </c>
      <c r="R277" s="21"/>
      <c r="S277" s="21">
        <v>1</v>
      </c>
      <c r="T277" s="21"/>
      <c r="U277" s="21"/>
      <c r="V277" s="21"/>
      <c r="W277" s="21"/>
      <c r="X277" s="20">
        <v>12</v>
      </c>
    </row>
    <row r="278" spans="1:24" x14ac:dyDescent="0.3">
      <c r="A278" s="22" t="s">
        <v>331</v>
      </c>
      <c r="B278" s="25"/>
      <c r="C278" s="21"/>
      <c r="D278" s="21"/>
      <c r="E278" s="21"/>
      <c r="F278" s="21"/>
      <c r="G278" s="21">
        <v>1</v>
      </c>
      <c r="H278" s="21"/>
      <c r="I278" s="21">
        <v>1</v>
      </c>
      <c r="J278" s="21">
        <v>2</v>
      </c>
      <c r="K278" s="21"/>
      <c r="L278" s="21">
        <v>2</v>
      </c>
      <c r="M278" s="21">
        <v>2</v>
      </c>
      <c r="N278" s="21"/>
      <c r="O278" s="21">
        <v>1</v>
      </c>
      <c r="P278" s="21">
        <v>1</v>
      </c>
      <c r="Q278" s="21"/>
      <c r="R278" s="21">
        <v>1</v>
      </c>
      <c r="S278" s="21"/>
      <c r="T278" s="21"/>
      <c r="U278" s="21">
        <v>1</v>
      </c>
      <c r="V278" s="21"/>
      <c r="W278" s="21"/>
      <c r="X278" s="20">
        <v>12</v>
      </c>
    </row>
    <row r="279" spans="1:24" x14ac:dyDescent="0.3">
      <c r="A279" s="22" t="s">
        <v>332</v>
      </c>
      <c r="B279" s="25"/>
      <c r="C279" s="21"/>
      <c r="D279" s="21"/>
      <c r="E279" s="21"/>
      <c r="F279" s="21">
        <v>1</v>
      </c>
      <c r="G279" s="21"/>
      <c r="H279" s="21"/>
      <c r="I279" s="21"/>
      <c r="J279" s="21">
        <v>1</v>
      </c>
      <c r="K279" s="21">
        <v>1</v>
      </c>
      <c r="L279" s="21">
        <v>1</v>
      </c>
      <c r="M279" s="21">
        <v>1</v>
      </c>
      <c r="N279" s="21"/>
      <c r="O279" s="21">
        <v>2</v>
      </c>
      <c r="P279" s="21"/>
      <c r="Q279" s="21">
        <v>1</v>
      </c>
      <c r="R279" s="21">
        <v>1</v>
      </c>
      <c r="S279" s="21">
        <v>1</v>
      </c>
      <c r="T279" s="21"/>
      <c r="U279" s="21"/>
      <c r="V279" s="21"/>
      <c r="W279" s="21"/>
      <c r="X279" s="20">
        <v>10</v>
      </c>
    </row>
    <row r="280" spans="1:24" x14ac:dyDescent="0.3">
      <c r="A280" s="22" t="s">
        <v>333</v>
      </c>
      <c r="B280" s="25"/>
      <c r="C280" s="21"/>
      <c r="D280" s="21"/>
      <c r="E280" s="21"/>
      <c r="F280" s="21"/>
      <c r="G280" s="21"/>
      <c r="H280" s="21"/>
      <c r="I280" s="21"/>
      <c r="J280" s="21">
        <v>1</v>
      </c>
      <c r="K280" s="21">
        <v>1</v>
      </c>
      <c r="L280" s="21"/>
      <c r="M280" s="21">
        <v>1</v>
      </c>
      <c r="N280" s="21"/>
      <c r="O280" s="21">
        <v>1</v>
      </c>
      <c r="P280" s="21"/>
      <c r="Q280" s="21"/>
      <c r="R280" s="21"/>
      <c r="S280" s="21"/>
      <c r="T280" s="21"/>
      <c r="U280" s="21"/>
      <c r="V280" s="21"/>
      <c r="W280" s="21"/>
      <c r="X280" s="20">
        <v>4</v>
      </c>
    </row>
    <row r="281" spans="1:24" x14ac:dyDescent="0.3">
      <c r="A281" s="22" t="s">
        <v>334</v>
      </c>
      <c r="B281" s="25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>
        <v>1</v>
      </c>
      <c r="N281" s="21"/>
      <c r="O281" s="21"/>
      <c r="P281" s="21">
        <v>1</v>
      </c>
      <c r="Q281" s="21"/>
      <c r="R281" s="21">
        <v>1</v>
      </c>
      <c r="S281" s="21">
        <v>1</v>
      </c>
      <c r="T281" s="21">
        <v>1</v>
      </c>
      <c r="U281" s="21"/>
      <c r="V281" s="21"/>
      <c r="W281" s="21"/>
      <c r="X281" s="20">
        <v>5</v>
      </c>
    </row>
    <row r="282" spans="1:24" x14ac:dyDescent="0.3">
      <c r="A282" s="22" t="s">
        <v>335</v>
      </c>
      <c r="B282" s="25"/>
      <c r="C282" s="21"/>
      <c r="D282" s="21"/>
      <c r="E282" s="21"/>
      <c r="F282" s="21"/>
      <c r="G282" s="21"/>
      <c r="H282" s="21"/>
      <c r="I282" s="21"/>
      <c r="J282" s="21"/>
      <c r="K282" s="21">
        <v>1</v>
      </c>
      <c r="L282" s="21"/>
      <c r="M282" s="21"/>
      <c r="N282" s="21"/>
      <c r="O282" s="21"/>
      <c r="P282" s="21"/>
      <c r="Q282" s="21"/>
      <c r="R282" s="21">
        <v>1</v>
      </c>
      <c r="S282" s="21">
        <v>1</v>
      </c>
      <c r="T282" s="21">
        <v>1</v>
      </c>
      <c r="U282" s="21"/>
      <c r="V282" s="21"/>
      <c r="W282" s="21"/>
      <c r="X282" s="20">
        <v>4</v>
      </c>
    </row>
    <row r="283" spans="1:24" x14ac:dyDescent="0.3">
      <c r="A283" s="22" t="s">
        <v>336</v>
      </c>
      <c r="B283" s="25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>
        <v>1</v>
      </c>
      <c r="N283" s="21">
        <v>1</v>
      </c>
      <c r="O283" s="21">
        <v>1</v>
      </c>
      <c r="P283" s="21">
        <v>2</v>
      </c>
      <c r="Q283" s="21"/>
      <c r="R283" s="21"/>
      <c r="S283" s="21">
        <v>1</v>
      </c>
      <c r="T283" s="21">
        <v>2</v>
      </c>
      <c r="U283" s="21"/>
      <c r="V283" s="21"/>
      <c r="W283" s="21"/>
      <c r="X283" s="20">
        <v>8</v>
      </c>
    </row>
    <row r="284" spans="1:24" x14ac:dyDescent="0.3">
      <c r="A284" s="22" t="s">
        <v>337</v>
      </c>
      <c r="B284" s="25"/>
      <c r="C284" s="21"/>
      <c r="D284" s="21"/>
      <c r="E284" s="21"/>
      <c r="F284" s="21"/>
      <c r="G284" s="21"/>
      <c r="H284" s="21">
        <v>1</v>
      </c>
      <c r="I284" s="21">
        <v>1</v>
      </c>
      <c r="J284" s="21">
        <v>1</v>
      </c>
      <c r="K284" s="21"/>
      <c r="L284" s="21"/>
      <c r="M284" s="21">
        <v>1</v>
      </c>
      <c r="N284" s="21"/>
      <c r="O284" s="21">
        <v>1</v>
      </c>
      <c r="P284" s="21">
        <v>2</v>
      </c>
      <c r="Q284" s="21">
        <v>1</v>
      </c>
      <c r="R284" s="21"/>
      <c r="S284" s="21"/>
      <c r="T284" s="21"/>
      <c r="U284" s="21"/>
      <c r="V284" s="21"/>
      <c r="W284" s="21"/>
      <c r="X284" s="20">
        <v>8</v>
      </c>
    </row>
    <row r="285" spans="1:24" x14ac:dyDescent="0.3">
      <c r="A285" s="22" t="s">
        <v>338</v>
      </c>
      <c r="B285" s="25"/>
      <c r="C285" s="21"/>
      <c r="D285" s="21"/>
      <c r="E285" s="21"/>
      <c r="F285" s="21"/>
      <c r="G285" s="21"/>
      <c r="H285" s="21"/>
      <c r="I285" s="21">
        <v>1</v>
      </c>
      <c r="J285" s="21"/>
      <c r="K285" s="21"/>
      <c r="L285" s="21"/>
      <c r="M285" s="21"/>
      <c r="N285" s="21">
        <v>1</v>
      </c>
      <c r="O285" s="21">
        <v>1</v>
      </c>
      <c r="P285" s="21">
        <v>1</v>
      </c>
      <c r="Q285" s="21">
        <v>1</v>
      </c>
      <c r="R285" s="21"/>
      <c r="S285" s="21">
        <v>1</v>
      </c>
      <c r="T285" s="21"/>
      <c r="U285" s="21"/>
      <c r="V285" s="21"/>
      <c r="W285" s="21"/>
      <c r="X285" s="20">
        <v>6</v>
      </c>
    </row>
    <row r="286" spans="1:24" x14ac:dyDescent="0.3">
      <c r="A286" s="22" t="s">
        <v>339</v>
      </c>
      <c r="B286" s="25"/>
      <c r="C286" s="21"/>
      <c r="D286" s="21"/>
      <c r="E286" s="21"/>
      <c r="F286" s="21"/>
      <c r="G286" s="21"/>
      <c r="H286" s="21"/>
      <c r="I286" s="21"/>
      <c r="J286" s="21"/>
      <c r="K286" s="21">
        <v>1</v>
      </c>
      <c r="L286" s="21">
        <v>4</v>
      </c>
      <c r="M286" s="21"/>
      <c r="N286" s="21">
        <v>1</v>
      </c>
      <c r="O286" s="21"/>
      <c r="P286" s="21"/>
      <c r="Q286" s="21">
        <v>1</v>
      </c>
      <c r="R286" s="21"/>
      <c r="S286" s="21"/>
      <c r="T286" s="21"/>
      <c r="U286" s="21"/>
      <c r="V286" s="21"/>
      <c r="W286" s="21"/>
      <c r="X286" s="20">
        <v>7</v>
      </c>
    </row>
    <row r="287" spans="1:24" x14ac:dyDescent="0.3">
      <c r="A287" s="22" t="s">
        <v>340</v>
      </c>
      <c r="B287" s="25"/>
      <c r="C287" s="21"/>
      <c r="D287" s="21"/>
      <c r="E287" s="21"/>
      <c r="F287" s="21">
        <v>1</v>
      </c>
      <c r="G287" s="21"/>
      <c r="H287" s="21"/>
      <c r="I287" s="21"/>
      <c r="J287" s="21"/>
      <c r="K287" s="21">
        <v>1</v>
      </c>
      <c r="L287" s="21"/>
      <c r="M287" s="21">
        <v>1</v>
      </c>
      <c r="N287" s="21">
        <v>1</v>
      </c>
      <c r="O287" s="21"/>
      <c r="P287" s="21"/>
      <c r="Q287" s="21">
        <v>1</v>
      </c>
      <c r="R287" s="21">
        <v>1</v>
      </c>
      <c r="S287" s="21"/>
      <c r="T287" s="21"/>
      <c r="U287" s="21">
        <v>1</v>
      </c>
      <c r="V287" s="21"/>
      <c r="W287" s="21"/>
      <c r="X287" s="20">
        <v>7</v>
      </c>
    </row>
    <row r="288" spans="1:24" x14ac:dyDescent="0.3">
      <c r="A288" s="22" t="s">
        <v>341</v>
      </c>
      <c r="B288" s="25"/>
      <c r="C288" s="21"/>
      <c r="D288" s="21"/>
      <c r="E288" s="21"/>
      <c r="F288" s="21"/>
      <c r="G288" s="21"/>
      <c r="H288" s="21"/>
      <c r="I288" s="21"/>
      <c r="J288" s="21"/>
      <c r="K288" s="21"/>
      <c r="L288" s="21">
        <v>1</v>
      </c>
      <c r="M288" s="21">
        <v>1</v>
      </c>
      <c r="N288" s="21"/>
      <c r="O288" s="21"/>
      <c r="P288" s="21">
        <v>1</v>
      </c>
      <c r="Q288" s="21">
        <v>1</v>
      </c>
      <c r="R288" s="21">
        <v>3</v>
      </c>
      <c r="S288" s="21">
        <v>1</v>
      </c>
      <c r="T288" s="21"/>
      <c r="U288" s="21">
        <v>1</v>
      </c>
      <c r="V288" s="21"/>
      <c r="W288" s="21"/>
      <c r="X288" s="20">
        <v>9</v>
      </c>
    </row>
    <row r="289" spans="1:24" x14ac:dyDescent="0.3">
      <c r="A289" s="22" t="s">
        <v>342</v>
      </c>
      <c r="B289" s="25"/>
      <c r="C289" s="21"/>
      <c r="D289" s="21"/>
      <c r="E289" s="21"/>
      <c r="F289" s="21"/>
      <c r="G289" s="21"/>
      <c r="H289" s="21"/>
      <c r="I289" s="21"/>
      <c r="J289" s="21">
        <v>1</v>
      </c>
      <c r="K289" s="21"/>
      <c r="L289" s="21">
        <v>1</v>
      </c>
      <c r="M289" s="21"/>
      <c r="N289" s="21">
        <v>2</v>
      </c>
      <c r="O289" s="21"/>
      <c r="P289" s="21">
        <v>1</v>
      </c>
      <c r="Q289" s="21"/>
      <c r="R289" s="21"/>
      <c r="S289" s="21"/>
      <c r="T289" s="21">
        <v>1</v>
      </c>
      <c r="U289" s="21"/>
      <c r="V289" s="21"/>
      <c r="W289" s="21"/>
      <c r="X289" s="20">
        <v>6</v>
      </c>
    </row>
    <row r="290" spans="1:24" x14ac:dyDescent="0.3">
      <c r="A290" s="22" t="s">
        <v>343</v>
      </c>
      <c r="B290" s="25"/>
      <c r="C290" s="21"/>
      <c r="D290" s="21"/>
      <c r="E290" s="21"/>
      <c r="F290" s="21"/>
      <c r="G290" s="21"/>
      <c r="H290" s="21"/>
      <c r="I290" s="21"/>
      <c r="J290" s="21"/>
      <c r="K290" s="21">
        <v>1</v>
      </c>
      <c r="L290" s="21">
        <v>3</v>
      </c>
      <c r="M290" s="21"/>
      <c r="N290" s="21">
        <v>2</v>
      </c>
      <c r="O290" s="21">
        <v>1</v>
      </c>
      <c r="P290" s="21">
        <v>1</v>
      </c>
      <c r="Q290" s="21">
        <v>2</v>
      </c>
      <c r="R290" s="21"/>
      <c r="S290" s="21">
        <v>2</v>
      </c>
      <c r="T290" s="21"/>
      <c r="U290" s="21"/>
      <c r="V290" s="21"/>
      <c r="W290" s="21"/>
      <c r="X290" s="20">
        <v>12</v>
      </c>
    </row>
    <row r="291" spans="1:24" x14ac:dyDescent="0.3">
      <c r="A291" s="22" t="s">
        <v>344</v>
      </c>
      <c r="B291" s="25"/>
      <c r="C291" s="21"/>
      <c r="D291" s="21"/>
      <c r="E291" s="21"/>
      <c r="F291" s="21"/>
      <c r="G291" s="21"/>
      <c r="H291" s="21"/>
      <c r="I291" s="21">
        <v>1</v>
      </c>
      <c r="J291" s="21"/>
      <c r="K291" s="21">
        <v>2</v>
      </c>
      <c r="L291" s="21"/>
      <c r="M291" s="21">
        <v>1</v>
      </c>
      <c r="N291" s="21">
        <v>3</v>
      </c>
      <c r="O291" s="21">
        <v>2</v>
      </c>
      <c r="P291" s="21">
        <v>1</v>
      </c>
      <c r="Q291" s="21">
        <v>1</v>
      </c>
      <c r="R291" s="21"/>
      <c r="S291" s="21">
        <v>2</v>
      </c>
      <c r="T291" s="21">
        <v>1</v>
      </c>
      <c r="U291" s="21"/>
      <c r="V291" s="21"/>
      <c r="W291" s="21"/>
      <c r="X291" s="20">
        <v>14</v>
      </c>
    </row>
    <row r="292" spans="1:24" x14ac:dyDescent="0.3">
      <c r="A292" s="22" t="s">
        <v>345</v>
      </c>
      <c r="B292" s="25"/>
      <c r="C292" s="21"/>
      <c r="D292" s="21"/>
      <c r="E292" s="21"/>
      <c r="F292" s="21"/>
      <c r="G292" s="21"/>
      <c r="H292" s="21"/>
      <c r="I292" s="21"/>
      <c r="J292" s="21"/>
      <c r="K292" s="21"/>
      <c r="L292" s="21">
        <v>2</v>
      </c>
      <c r="M292" s="21">
        <v>1</v>
      </c>
      <c r="N292" s="21"/>
      <c r="O292" s="21">
        <v>2</v>
      </c>
      <c r="P292" s="21"/>
      <c r="Q292" s="21"/>
      <c r="R292" s="21"/>
      <c r="S292" s="21"/>
      <c r="T292" s="21"/>
      <c r="U292" s="21"/>
      <c r="V292" s="21"/>
      <c r="W292" s="21"/>
      <c r="X292" s="20">
        <v>5</v>
      </c>
    </row>
    <row r="293" spans="1:24" x14ac:dyDescent="0.3">
      <c r="A293" s="22" t="s">
        <v>346</v>
      </c>
      <c r="B293" s="25"/>
      <c r="C293" s="21"/>
      <c r="D293" s="21"/>
      <c r="E293" s="21"/>
      <c r="F293" s="21"/>
      <c r="G293" s="21"/>
      <c r="H293" s="21"/>
      <c r="I293" s="21"/>
      <c r="J293" s="21">
        <v>1</v>
      </c>
      <c r="K293" s="21"/>
      <c r="L293" s="21"/>
      <c r="M293" s="21"/>
      <c r="N293" s="21"/>
      <c r="O293" s="21">
        <v>1</v>
      </c>
      <c r="P293" s="21"/>
      <c r="Q293" s="21"/>
      <c r="R293" s="21"/>
      <c r="S293" s="21"/>
      <c r="T293" s="21"/>
      <c r="U293" s="21">
        <v>1</v>
      </c>
      <c r="V293" s="21"/>
      <c r="W293" s="21"/>
      <c r="X293" s="20">
        <v>3</v>
      </c>
    </row>
    <row r="294" spans="1:24" x14ac:dyDescent="0.3">
      <c r="A294" s="22" t="s">
        <v>347</v>
      </c>
      <c r="B294" s="25"/>
      <c r="C294" s="21"/>
      <c r="D294" s="21"/>
      <c r="E294" s="21"/>
      <c r="F294" s="21"/>
      <c r="G294" s="21"/>
      <c r="H294" s="21"/>
      <c r="I294" s="21"/>
      <c r="J294" s="21">
        <v>1</v>
      </c>
      <c r="K294" s="21">
        <v>2</v>
      </c>
      <c r="L294" s="21">
        <v>1</v>
      </c>
      <c r="M294" s="21">
        <v>2</v>
      </c>
      <c r="N294" s="21"/>
      <c r="O294" s="21">
        <v>1</v>
      </c>
      <c r="P294" s="21">
        <v>1</v>
      </c>
      <c r="Q294" s="21"/>
      <c r="R294" s="21">
        <v>1</v>
      </c>
      <c r="S294" s="21">
        <v>1</v>
      </c>
      <c r="T294" s="21">
        <v>2</v>
      </c>
      <c r="U294" s="21"/>
      <c r="V294" s="21"/>
      <c r="W294" s="21"/>
      <c r="X294" s="20">
        <v>12</v>
      </c>
    </row>
    <row r="295" spans="1:24" x14ac:dyDescent="0.3">
      <c r="A295" s="22" t="s">
        <v>348</v>
      </c>
      <c r="B295" s="25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>
        <v>1</v>
      </c>
      <c r="N295" s="21">
        <v>1</v>
      </c>
      <c r="O295" s="21"/>
      <c r="P295" s="21"/>
      <c r="Q295" s="21"/>
      <c r="R295" s="21">
        <v>1</v>
      </c>
      <c r="S295" s="21"/>
      <c r="T295" s="21">
        <v>1</v>
      </c>
      <c r="U295" s="21"/>
      <c r="V295" s="21"/>
      <c r="W295" s="21"/>
      <c r="X295" s="20">
        <v>4</v>
      </c>
    </row>
    <row r="296" spans="1:24" x14ac:dyDescent="0.3">
      <c r="A296" s="22" t="s">
        <v>349</v>
      </c>
      <c r="B296" s="25"/>
      <c r="C296" s="21"/>
      <c r="D296" s="21"/>
      <c r="E296" s="21"/>
      <c r="F296" s="21"/>
      <c r="G296" s="21"/>
      <c r="H296" s="21"/>
      <c r="I296" s="21"/>
      <c r="J296" s="21"/>
      <c r="K296" s="21">
        <v>1</v>
      </c>
      <c r="L296" s="21"/>
      <c r="M296" s="21">
        <v>2</v>
      </c>
      <c r="N296" s="21"/>
      <c r="O296" s="21"/>
      <c r="P296" s="21">
        <v>1</v>
      </c>
      <c r="Q296" s="21"/>
      <c r="R296" s="21"/>
      <c r="S296" s="21"/>
      <c r="T296" s="21"/>
      <c r="U296" s="21"/>
      <c r="V296" s="21"/>
      <c r="W296" s="21"/>
      <c r="X296" s="20">
        <v>4</v>
      </c>
    </row>
    <row r="297" spans="1:24" x14ac:dyDescent="0.3">
      <c r="A297" s="22" t="s">
        <v>350</v>
      </c>
      <c r="B297" s="25"/>
      <c r="C297" s="21"/>
      <c r="D297" s="21"/>
      <c r="E297" s="21"/>
      <c r="F297" s="21"/>
      <c r="G297" s="21"/>
      <c r="H297" s="21"/>
      <c r="I297" s="21">
        <v>1</v>
      </c>
      <c r="J297" s="21"/>
      <c r="K297" s="21"/>
      <c r="L297" s="21"/>
      <c r="M297" s="21"/>
      <c r="N297" s="21">
        <v>1</v>
      </c>
      <c r="O297" s="21"/>
      <c r="P297" s="21"/>
      <c r="Q297" s="21"/>
      <c r="R297" s="21">
        <v>1</v>
      </c>
      <c r="S297" s="21"/>
      <c r="T297" s="21"/>
      <c r="U297" s="21"/>
      <c r="V297" s="21">
        <v>1</v>
      </c>
      <c r="W297" s="21"/>
      <c r="X297" s="20">
        <v>4</v>
      </c>
    </row>
    <row r="298" spans="1:24" x14ac:dyDescent="0.3">
      <c r="A298" s="22" t="s">
        <v>351</v>
      </c>
      <c r="B298" s="25"/>
      <c r="C298" s="21"/>
      <c r="D298" s="21"/>
      <c r="E298" s="21">
        <v>1</v>
      </c>
      <c r="F298" s="21">
        <v>1</v>
      </c>
      <c r="G298" s="21"/>
      <c r="H298" s="21"/>
      <c r="I298" s="21"/>
      <c r="J298" s="21"/>
      <c r="K298" s="21"/>
      <c r="L298" s="21"/>
      <c r="M298" s="21">
        <v>1</v>
      </c>
      <c r="N298" s="21">
        <v>2</v>
      </c>
      <c r="O298" s="21">
        <v>1</v>
      </c>
      <c r="P298" s="21">
        <v>3</v>
      </c>
      <c r="Q298" s="21">
        <v>2</v>
      </c>
      <c r="R298" s="21">
        <v>1</v>
      </c>
      <c r="S298" s="21"/>
      <c r="T298" s="21"/>
      <c r="U298" s="21"/>
      <c r="V298" s="21"/>
      <c r="W298" s="21"/>
      <c r="X298" s="20">
        <v>12</v>
      </c>
    </row>
    <row r="299" spans="1:24" x14ac:dyDescent="0.3">
      <c r="A299" s="22" t="s">
        <v>352</v>
      </c>
      <c r="B299" s="25"/>
      <c r="C299" s="21"/>
      <c r="D299" s="21"/>
      <c r="E299" s="21"/>
      <c r="F299" s="21"/>
      <c r="G299" s="21"/>
      <c r="H299" s="21"/>
      <c r="I299" s="21"/>
      <c r="J299" s="21"/>
      <c r="K299" s="21">
        <v>1</v>
      </c>
      <c r="L299" s="21"/>
      <c r="M299" s="21">
        <v>1</v>
      </c>
      <c r="N299" s="21"/>
      <c r="O299" s="21"/>
      <c r="P299" s="21">
        <v>1</v>
      </c>
      <c r="Q299" s="21">
        <v>1</v>
      </c>
      <c r="R299" s="21">
        <v>1</v>
      </c>
      <c r="S299" s="21"/>
      <c r="T299" s="21"/>
      <c r="U299" s="21"/>
      <c r="V299" s="21">
        <v>1</v>
      </c>
      <c r="W299" s="21"/>
      <c r="X299" s="20">
        <v>6</v>
      </c>
    </row>
    <row r="300" spans="1:24" x14ac:dyDescent="0.3">
      <c r="A300" s="22" t="s">
        <v>353</v>
      </c>
      <c r="B300" s="25"/>
      <c r="C300" s="21"/>
      <c r="D300" s="21"/>
      <c r="E300" s="21"/>
      <c r="F300" s="21">
        <v>1</v>
      </c>
      <c r="G300" s="21"/>
      <c r="H300" s="21"/>
      <c r="I300" s="21"/>
      <c r="J300" s="21">
        <v>1</v>
      </c>
      <c r="K300" s="21">
        <v>2</v>
      </c>
      <c r="L300" s="21"/>
      <c r="M300" s="21"/>
      <c r="N300" s="21"/>
      <c r="O300" s="21"/>
      <c r="P300" s="21">
        <v>1</v>
      </c>
      <c r="Q300" s="21"/>
      <c r="R300" s="21">
        <v>1</v>
      </c>
      <c r="S300" s="21"/>
      <c r="T300" s="21"/>
      <c r="U300" s="21"/>
      <c r="V300" s="21"/>
      <c r="W300" s="21"/>
      <c r="X300" s="20">
        <v>6</v>
      </c>
    </row>
    <row r="301" spans="1:24" x14ac:dyDescent="0.3">
      <c r="A301" s="22" t="s">
        <v>354</v>
      </c>
      <c r="B301" s="25"/>
      <c r="C301" s="21"/>
      <c r="D301" s="21"/>
      <c r="E301" s="21"/>
      <c r="F301" s="21"/>
      <c r="G301" s="21"/>
      <c r="H301" s="21">
        <v>1</v>
      </c>
      <c r="I301" s="21"/>
      <c r="J301" s="21"/>
      <c r="K301" s="21"/>
      <c r="L301" s="21"/>
      <c r="M301" s="21"/>
      <c r="N301" s="21">
        <v>3</v>
      </c>
      <c r="O301" s="21">
        <v>2</v>
      </c>
      <c r="P301" s="21">
        <v>2</v>
      </c>
      <c r="Q301" s="21">
        <v>2</v>
      </c>
      <c r="R301" s="21"/>
      <c r="S301" s="21">
        <v>2</v>
      </c>
      <c r="T301" s="21"/>
      <c r="U301" s="21"/>
      <c r="V301" s="21"/>
      <c r="W301" s="21"/>
      <c r="X301" s="20">
        <v>12</v>
      </c>
    </row>
    <row r="302" spans="1:24" x14ac:dyDescent="0.3">
      <c r="A302" s="22" t="s">
        <v>355</v>
      </c>
      <c r="B302" s="25"/>
      <c r="C302" s="21"/>
      <c r="D302" s="21"/>
      <c r="E302" s="21"/>
      <c r="F302" s="21">
        <v>1</v>
      </c>
      <c r="G302" s="21"/>
      <c r="H302" s="21"/>
      <c r="I302" s="21"/>
      <c r="J302" s="21"/>
      <c r="K302" s="21">
        <v>1</v>
      </c>
      <c r="L302" s="21">
        <v>1</v>
      </c>
      <c r="M302" s="21">
        <v>2</v>
      </c>
      <c r="N302" s="21">
        <v>2</v>
      </c>
      <c r="O302" s="21">
        <v>2</v>
      </c>
      <c r="P302" s="21">
        <v>1</v>
      </c>
      <c r="Q302" s="21">
        <v>2</v>
      </c>
      <c r="R302" s="21">
        <v>3</v>
      </c>
      <c r="S302" s="21">
        <v>2</v>
      </c>
      <c r="T302" s="21">
        <v>1</v>
      </c>
      <c r="U302" s="21">
        <v>2</v>
      </c>
      <c r="V302" s="21"/>
      <c r="W302" s="21"/>
      <c r="X302" s="20">
        <v>20</v>
      </c>
    </row>
    <row r="303" spans="1:24" x14ac:dyDescent="0.3">
      <c r="A303" s="22" t="s">
        <v>356</v>
      </c>
      <c r="B303" s="25"/>
      <c r="C303" s="21"/>
      <c r="D303" s="21"/>
      <c r="E303" s="21"/>
      <c r="F303" s="21"/>
      <c r="G303" s="21"/>
      <c r="H303" s="21"/>
      <c r="I303" s="21"/>
      <c r="J303" s="21">
        <v>1</v>
      </c>
      <c r="K303" s="21"/>
      <c r="L303" s="21">
        <v>2</v>
      </c>
      <c r="M303" s="21"/>
      <c r="N303" s="21">
        <v>1</v>
      </c>
      <c r="O303" s="21">
        <v>1</v>
      </c>
      <c r="P303" s="21">
        <v>1</v>
      </c>
      <c r="Q303" s="21"/>
      <c r="R303" s="21">
        <v>2</v>
      </c>
      <c r="S303" s="21"/>
      <c r="T303" s="21"/>
      <c r="U303" s="21"/>
      <c r="V303" s="21"/>
      <c r="W303" s="21"/>
      <c r="X303" s="20">
        <v>8</v>
      </c>
    </row>
    <row r="304" spans="1:24" x14ac:dyDescent="0.3">
      <c r="A304" s="22" t="s">
        <v>357</v>
      </c>
      <c r="B304" s="25"/>
      <c r="C304" s="21"/>
      <c r="D304" s="21"/>
      <c r="E304" s="21"/>
      <c r="F304" s="21"/>
      <c r="G304" s="21"/>
      <c r="H304" s="21"/>
      <c r="I304" s="21"/>
      <c r="J304" s="21">
        <v>1</v>
      </c>
      <c r="K304" s="21"/>
      <c r="L304" s="21"/>
      <c r="M304" s="21"/>
      <c r="N304" s="21">
        <v>1</v>
      </c>
      <c r="O304" s="21">
        <v>1</v>
      </c>
      <c r="P304" s="21">
        <v>1</v>
      </c>
      <c r="Q304" s="21">
        <v>1</v>
      </c>
      <c r="R304" s="21">
        <v>1</v>
      </c>
      <c r="S304" s="21"/>
      <c r="T304" s="21"/>
      <c r="U304" s="21"/>
      <c r="V304" s="21"/>
      <c r="W304" s="21"/>
      <c r="X304" s="20">
        <v>6</v>
      </c>
    </row>
    <row r="305" spans="1:24" x14ac:dyDescent="0.3">
      <c r="A305" s="22" t="s">
        <v>358</v>
      </c>
      <c r="B305" s="25"/>
      <c r="C305" s="21"/>
      <c r="D305" s="21"/>
      <c r="E305" s="21"/>
      <c r="F305" s="21"/>
      <c r="G305" s="21"/>
      <c r="H305" s="21"/>
      <c r="I305" s="21"/>
      <c r="J305" s="21"/>
      <c r="K305" s="21">
        <v>2</v>
      </c>
      <c r="L305" s="21"/>
      <c r="M305" s="21"/>
      <c r="N305" s="21"/>
      <c r="O305" s="21">
        <v>3</v>
      </c>
      <c r="P305" s="21"/>
      <c r="Q305" s="21"/>
      <c r="R305" s="21"/>
      <c r="S305" s="21"/>
      <c r="T305" s="21">
        <v>1</v>
      </c>
      <c r="U305" s="21"/>
      <c r="V305" s="21">
        <v>1</v>
      </c>
      <c r="W305" s="21"/>
      <c r="X305" s="20">
        <v>7</v>
      </c>
    </row>
    <row r="306" spans="1:24" x14ac:dyDescent="0.3">
      <c r="A306" s="22" t="s">
        <v>359</v>
      </c>
      <c r="B306" s="25"/>
      <c r="C306" s="21"/>
      <c r="D306" s="21"/>
      <c r="E306" s="21"/>
      <c r="F306" s="21"/>
      <c r="G306" s="21"/>
      <c r="H306" s="21"/>
      <c r="I306" s="21"/>
      <c r="J306" s="21"/>
      <c r="K306" s="21"/>
      <c r="L306" s="21">
        <v>3</v>
      </c>
      <c r="M306" s="21"/>
      <c r="N306" s="21"/>
      <c r="O306" s="21">
        <v>1</v>
      </c>
      <c r="P306" s="21">
        <v>1</v>
      </c>
      <c r="Q306" s="21">
        <v>1</v>
      </c>
      <c r="R306" s="21">
        <v>1</v>
      </c>
      <c r="S306" s="21">
        <v>1</v>
      </c>
      <c r="T306" s="21"/>
      <c r="U306" s="21">
        <v>1</v>
      </c>
      <c r="V306" s="21"/>
      <c r="W306" s="21"/>
      <c r="X306" s="20">
        <v>9</v>
      </c>
    </row>
    <row r="307" spans="1:24" x14ac:dyDescent="0.3">
      <c r="A307" s="22" t="s">
        <v>360</v>
      </c>
      <c r="B307" s="25"/>
      <c r="C307" s="21"/>
      <c r="D307" s="21"/>
      <c r="E307" s="21"/>
      <c r="F307" s="21"/>
      <c r="G307" s="21"/>
      <c r="H307" s="21"/>
      <c r="I307" s="21">
        <v>1</v>
      </c>
      <c r="J307" s="21"/>
      <c r="K307" s="21">
        <v>1</v>
      </c>
      <c r="L307" s="21"/>
      <c r="M307" s="21"/>
      <c r="N307" s="21">
        <v>1</v>
      </c>
      <c r="O307" s="21">
        <v>3</v>
      </c>
      <c r="P307" s="21"/>
      <c r="Q307" s="21"/>
      <c r="R307" s="21">
        <v>1</v>
      </c>
      <c r="S307" s="21">
        <v>1</v>
      </c>
      <c r="T307" s="21">
        <v>1</v>
      </c>
      <c r="U307" s="21"/>
      <c r="V307" s="21"/>
      <c r="W307" s="21"/>
      <c r="X307" s="20">
        <v>9</v>
      </c>
    </row>
    <row r="308" spans="1:24" x14ac:dyDescent="0.3">
      <c r="A308" s="22" t="s">
        <v>361</v>
      </c>
      <c r="B308" s="25"/>
      <c r="C308" s="21"/>
      <c r="D308" s="21"/>
      <c r="E308" s="21"/>
      <c r="F308" s="21"/>
      <c r="G308" s="21"/>
      <c r="H308" s="21"/>
      <c r="I308" s="21"/>
      <c r="J308" s="21"/>
      <c r="K308" s="21">
        <v>1</v>
      </c>
      <c r="L308" s="21"/>
      <c r="M308" s="21">
        <v>2</v>
      </c>
      <c r="N308" s="21">
        <v>1</v>
      </c>
      <c r="O308" s="21">
        <v>1</v>
      </c>
      <c r="P308" s="21"/>
      <c r="Q308" s="21">
        <v>1</v>
      </c>
      <c r="R308" s="21">
        <v>5</v>
      </c>
      <c r="S308" s="21"/>
      <c r="T308" s="21"/>
      <c r="U308" s="21">
        <v>1</v>
      </c>
      <c r="V308" s="21"/>
      <c r="W308" s="21"/>
      <c r="X308" s="20">
        <v>12</v>
      </c>
    </row>
    <row r="309" spans="1:24" x14ac:dyDescent="0.3">
      <c r="A309" s="22" t="s">
        <v>362</v>
      </c>
      <c r="B309" s="25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>
        <v>1</v>
      </c>
      <c r="N309" s="21">
        <v>1</v>
      </c>
      <c r="O309" s="21">
        <v>1</v>
      </c>
      <c r="P309" s="21">
        <v>1</v>
      </c>
      <c r="Q309" s="21">
        <v>2</v>
      </c>
      <c r="R309" s="21">
        <v>1</v>
      </c>
      <c r="S309" s="21"/>
      <c r="T309" s="21"/>
      <c r="U309" s="21"/>
      <c r="V309" s="21"/>
      <c r="W309" s="21"/>
      <c r="X309" s="20">
        <v>7</v>
      </c>
    </row>
    <row r="310" spans="1:24" x14ac:dyDescent="0.3">
      <c r="A310" s="22" t="s">
        <v>363</v>
      </c>
      <c r="B310" s="25"/>
      <c r="C310" s="21"/>
      <c r="D310" s="21"/>
      <c r="E310" s="21"/>
      <c r="F310" s="21"/>
      <c r="G310" s="21"/>
      <c r="H310" s="21"/>
      <c r="I310" s="21"/>
      <c r="J310" s="21">
        <v>1</v>
      </c>
      <c r="K310" s="21">
        <v>1</v>
      </c>
      <c r="L310" s="21">
        <v>1</v>
      </c>
      <c r="M310" s="21"/>
      <c r="N310" s="21"/>
      <c r="O310" s="21">
        <v>1</v>
      </c>
      <c r="P310" s="21"/>
      <c r="Q310" s="21">
        <v>1</v>
      </c>
      <c r="R310" s="21"/>
      <c r="S310" s="21"/>
      <c r="T310" s="21"/>
      <c r="U310" s="21"/>
      <c r="V310" s="21"/>
      <c r="W310" s="21"/>
      <c r="X310" s="20">
        <v>5</v>
      </c>
    </row>
    <row r="311" spans="1:24" x14ac:dyDescent="0.3">
      <c r="A311" s="22" t="s">
        <v>364</v>
      </c>
      <c r="B311" s="25"/>
      <c r="C311" s="21"/>
      <c r="D311" s="21"/>
      <c r="E311" s="21"/>
      <c r="F311" s="21"/>
      <c r="G311" s="21"/>
      <c r="H311" s="21"/>
      <c r="I311" s="21"/>
      <c r="J311" s="21">
        <v>1</v>
      </c>
      <c r="K311" s="21">
        <v>1</v>
      </c>
      <c r="L311" s="21">
        <v>2</v>
      </c>
      <c r="M311" s="21"/>
      <c r="N311" s="21">
        <v>1</v>
      </c>
      <c r="O311" s="21">
        <v>2</v>
      </c>
      <c r="P311" s="21"/>
      <c r="Q311" s="21"/>
      <c r="R311" s="21">
        <v>2</v>
      </c>
      <c r="S311" s="21"/>
      <c r="T311" s="21"/>
      <c r="U311" s="21"/>
      <c r="V311" s="21"/>
      <c r="W311" s="21"/>
      <c r="X311" s="20">
        <v>9</v>
      </c>
    </row>
    <row r="312" spans="1:24" x14ac:dyDescent="0.3">
      <c r="A312" s="22" t="s">
        <v>365</v>
      </c>
      <c r="B312" s="25"/>
      <c r="C312" s="21"/>
      <c r="D312" s="21"/>
      <c r="E312" s="21"/>
      <c r="F312" s="21"/>
      <c r="G312" s="21"/>
      <c r="H312" s="21"/>
      <c r="I312" s="21">
        <v>1</v>
      </c>
      <c r="J312" s="21">
        <v>1</v>
      </c>
      <c r="K312" s="21">
        <v>1</v>
      </c>
      <c r="L312" s="21">
        <v>1</v>
      </c>
      <c r="M312" s="21">
        <v>1</v>
      </c>
      <c r="N312" s="21">
        <v>2</v>
      </c>
      <c r="O312" s="21"/>
      <c r="P312" s="21"/>
      <c r="Q312" s="21"/>
      <c r="R312" s="21">
        <v>2</v>
      </c>
      <c r="S312" s="21">
        <v>1</v>
      </c>
      <c r="T312" s="21"/>
      <c r="U312" s="21"/>
      <c r="V312" s="21"/>
      <c r="W312" s="21"/>
      <c r="X312" s="20">
        <v>10</v>
      </c>
    </row>
    <row r="313" spans="1:24" x14ac:dyDescent="0.3">
      <c r="A313" s="22" t="s">
        <v>366</v>
      </c>
      <c r="B313" s="25"/>
      <c r="C313" s="21"/>
      <c r="D313" s="21"/>
      <c r="E313" s="21"/>
      <c r="F313" s="21">
        <v>1</v>
      </c>
      <c r="G313" s="21"/>
      <c r="H313" s="21"/>
      <c r="I313" s="21">
        <v>1</v>
      </c>
      <c r="J313" s="21">
        <v>1</v>
      </c>
      <c r="K313" s="21">
        <v>1</v>
      </c>
      <c r="L313" s="21"/>
      <c r="M313" s="21">
        <v>1</v>
      </c>
      <c r="N313" s="21">
        <v>2</v>
      </c>
      <c r="O313" s="21">
        <v>1</v>
      </c>
      <c r="P313" s="21">
        <v>1</v>
      </c>
      <c r="Q313" s="21"/>
      <c r="R313" s="21"/>
      <c r="S313" s="21">
        <v>2</v>
      </c>
      <c r="T313" s="21"/>
      <c r="U313" s="21"/>
      <c r="V313" s="21"/>
      <c r="W313" s="21"/>
      <c r="X313" s="20">
        <v>11</v>
      </c>
    </row>
    <row r="314" spans="1:24" x14ac:dyDescent="0.3">
      <c r="A314" s="22" t="s">
        <v>367</v>
      </c>
      <c r="B314" s="25"/>
      <c r="C314" s="21"/>
      <c r="D314" s="21"/>
      <c r="E314" s="21"/>
      <c r="F314" s="21"/>
      <c r="G314" s="21"/>
      <c r="H314" s="21"/>
      <c r="I314" s="21"/>
      <c r="J314" s="21"/>
      <c r="K314" s="21">
        <v>1</v>
      </c>
      <c r="L314" s="21"/>
      <c r="M314" s="21"/>
      <c r="N314" s="21"/>
      <c r="O314" s="21"/>
      <c r="P314" s="21"/>
      <c r="Q314" s="21"/>
      <c r="R314" s="21">
        <v>1</v>
      </c>
      <c r="S314" s="21">
        <v>1</v>
      </c>
      <c r="T314" s="21">
        <v>1</v>
      </c>
      <c r="U314" s="21">
        <v>1</v>
      </c>
      <c r="V314" s="21"/>
      <c r="W314" s="21"/>
      <c r="X314" s="20">
        <v>5</v>
      </c>
    </row>
    <row r="315" spans="1:24" x14ac:dyDescent="0.3">
      <c r="A315" s="22" t="s">
        <v>368</v>
      </c>
      <c r="B315" s="25"/>
      <c r="C315" s="21"/>
      <c r="D315" s="21"/>
      <c r="E315" s="21"/>
      <c r="F315" s="21"/>
      <c r="G315" s="21">
        <v>1</v>
      </c>
      <c r="H315" s="21"/>
      <c r="I315" s="21"/>
      <c r="J315" s="21">
        <v>1</v>
      </c>
      <c r="K315" s="21"/>
      <c r="L315" s="21"/>
      <c r="M315" s="21"/>
      <c r="N315" s="21">
        <v>1</v>
      </c>
      <c r="O315" s="21"/>
      <c r="P315" s="21"/>
      <c r="Q315" s="21"/>
      <c r="R315" s="21">
        <v>1</v>
      </c>
      <c r="S315" s="21">
        <v>1</v>
      </c>
      <c r="T315" s="21">
        <v>1</v>
      </c>
      <c r="U315" s="21"/>
      <c r="V315" s="21"/>
      <c r="W315" s="21"/>
      <c r="X315" s="20">
        <v>6</v>
      </c>
    </row>
    <row r="316" spans="1:24" x14ac:dyDescent="0.3">
      <c r="A316" s="22" t="s">
        <v>369</v>
      </c>
      <c r="B316" s="25"/>
      <c r="C316" s="21"/>
      <c r="D316" s="21"/>
      <c r="E316" s="21"/>
      <c r="F316" s="21"/>
      <c r="G316" s="21"/>
      <c r="H316" s="21"/>
      <c r="I316" s="21"/>
      <c r="J316" s="21"/>
      <c r="K316" s="21">
        <v>1</v>
      </c>
      <c r="L316" s="21"/>
      <c r="M316" s="21">
        <v>1</v>
      </c>
      <c r="N316" s="21"/>
      <c r="O316" s="21">
        <v>3</v>
      </c>
      <c r="P316" s="21"/>
      <c r="Q316" s="21"/>
      <c r="R316" s="21"/>
      <c r="S316" s="21">
        <v>1</v>
      </c>
      <c r="T316" s="21"/>
      <c r="U316" s="21">
        <v>1</v>
      </c>
      <c r="V316" s="21"/>
      <c r="W316" s="21"/>
      <c r="X316" s="20">
        <v>7</v>
      </c>
    </row>
    <row r="317" spans="1:24" x14ac:dyDescent="0.3">
      <c r="A317" s="22" t="s">
        <v>370</v>
      </c>
      <c r="B317" s="25"/>
      <c r="C317" s="21"/>
      <c r="D317" s="21"/>
      <c r="E317" s="21"/>
      <c r="F317" s="21"/>
      <c r="G317" s="21"/>
      <c r="H317" s="21"/>
      <c r="I317" s="21">
        <v>1</v>
      </c>
      <c r="J317" s="21"/>
      <c r="K317" s="21">
        <v>2</v>
      </c>
      <c r="L317" s="21"/>
      <c r="M317" s="21">
        <v>4</v>
      </c>
      <c r="N317" s="21">
        <v>1</v>
      </c>
      <c r="O317" s="21">
        <v>1</v>
      </c>
      <c r="P317" s="21">
        <v>4</v>
      </c>
      <c r="Q317" s="21">
        <v>1</v>
      </c>
      <c r="R317" s="21"/>
      <c r="S317" s="21"/>
      <c r="T317" s="21">
        <v>1</v>
      </c>
      <c r="U317" s="21"/>
      <c r="V317" s="21"/>
      <c r="W317" s="21"/>
      <c r="X317" s="20">
        <v>15</v>
      </c>
    </row>
    <row r="318" spans="1:24" x14ac:dyDescent="0.3">
      <c r="A318" s="22" t="s">
        <v>371</v>
      </c>
      <c r="B318" s="25"/>
      <c r="C318" s="21"/>
      <c r="D318" s="21"/>
      <c r="E318" s="21"/>
      <c r="F318" s="21"/>
      <c r="G318" s="21"/>
      <c r="H318" s="21"/>
      <c r="I318" s="21"/>
      <c r="J318" s="21"/>
      <c r="K318" s="21"/>
      <c r="L318" s="21">
        <v>1</v>
      </c>
      <c r="M318" s="21">
        <v>1</v>
      </c>
      <c r="N318" s="21">
        <v>1</v>
      </c>
      <c r="O318" s="21">
        <v>1</v>
      </c>
      <c r="P318" s="21"/>
      <c r="Q318" s="21"/>
      <c r="R318" s="21">
        <v>1</v>
      </c>
      <c r="S318" s="21">
        <v>2</v>
      </c>
      <c r="T318" s="21"/>
      <c r="U318" s="21"/>
      <c r="V318" s="21"/>
      <c r="W318" s="21"/>
      <c r="X318" s="20">
        <v>7</v>
      </c>
    </row>
    <row r="319" spans="1:24" x14ac:dyDescent="0.3">
      <c r="A319" s="22" t="s">
        <v>372</v>
      </c>
      <c r="B319" s="25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>
        <v>1</v>
      </c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0">
        <v>1</v>
      </c>
    </row>
    <row r="320" spans="1:24" x14ac:dyDescent="0.3">
      <c r="A320" s="22" t="s">
        <v>373</v>
      </c>
      <c r="B320" s="25"/>
      <c r="C320" s="21"/>
      <c r="D320" s="21"/>
      <c r="E320" s="21"/>
      <c r="F320" s="21"/>
      <c r="G320" s="21"/>
      <c r="H320" s="21">
        <v>1</v>
      </c>
      <c r="I320" s="21"/>
      <c r="J320" s="21">
        <v>1</v>
      </c>
      <c r="K320" s="21">
        <v>1</v>
      </c>
      <c r="L320" s="21">
        <v>1</v>
      </c>
      <c r="M320" s="21"/>
      <c r="N320" s="21"/>
      <c r="O320" s="21">
        <v>1</v>
      </c>
      <c r="P320" s="21">
        <v>1</v>
      </c>
      <c r="Q320" s="21"/>
      <c r="R320" s="21">
        <v>1</v>
      </c>
      <c r="S320" s="21"/>
      <c r="T320" s="21">
        <v>1</v>
      </c>
      <c r="U320" s="21">
        <v>1</v>
      </c>
      <c r="V320" s="21"/>
      <c r="W320" s="21"/>
      <c r="X320" s="20">
        <v>9</v>
      </c>
    </row>
    <row r="321" spans="1:24" x14ac:dyDescent="0.3">
      <c r="A321" s="22" t="s">
        <v>374</v>
      </c>
      <c r="B321" s="25"/>
      <c r="C321" s="21"/>
      <c r="D321" s="21"/>
      <c r="E321" s="21"/>
      <c r="F321" s="21"/>
      <c r="G321" s="21"/>
      <c r="H321" s="21"/>
      <c r="I321" s="21"/>
      <c r="J321" s="21">
        <v>1</v>
      </c>
      <c r="K321" s="21"/>
      <c r="L321" s="21">
        <v>1</v>
      </c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0">
        <v>2</v>
      </c>
    </row>
    <row r="322" spans="1:24" x14ac:dyDescent="0.3">
      <c r="A322" s="22" t="s">
        <v>375</v>
      </c>
      <c r="B322" s="25"/>
      <c r="C322" s="21">
        <v>1</v>
      </c>
      <c r="D322" s="21"/>
      <c r="E322" s="21"/>
      <c r="F322" s="21"/>
      <c r="G322" s="21"/>
      <c r="H322" s="21"/>
      <c r="I322" s="21"/>
      <c r="J322" s="21">
        <v>1</v>
      </c>
      <c r="K322" s="21">
        <v>1</v>
      </c>
      <c r="L322" s="21"/>
      <c r="M322" s="21"/>
      <c r="N322" s="21">
        <v>1</v>
      </c>
      <c r="O322" s="21">
        <v>1</v>
      </c>
      <c r="P322" s="21"/>
      <c r="Q322" s="21"/>
      <c r="R322" s="21"/>
      <c r="S322" s="21"/>
      <c r="T322" s="21"/>
      <c r="U322" s="21"/>
      <c r="V322" s="21"/>
      <c r="W322" s="21"/>
      <c r="X322" s="20">
        <v>5</v>
      </c>
    </row>
    <row r="323" spans="1:24" x14ac:dyDescent="0.3">
      <c r="A323" s="22" t="s">
        <v>376</v>
      </c>
      <c r="B323" s="25"/>
      <c r="C323" s="21"/>
      <c r="D323" s="21"/>
      <c r="E323" s="21"/>
      <c r="F323" s="21"/>
      <c r="G323" s="21"/>
      <c r="H323" s="21"/>
      <c r="I323" s="21"/>
      <c r="J323" s="21">
        <v>1</v>
      </c>
      <c r="K323" s="21">
        <v>1</v>
      </c>
      <c r="L323" s="21"/>
      <c r="M323" s="21"/>
      <c r="N323" s="21">
        <v>1</v>
      </c>
      <c r="O323" s="21"/>
      <c r="P323" s="21"/>
      <c r="Q323" s="21">
        <v>1</v>
      </c>
      <c r="R323" s="21">
        <v>1</v>
      </c>
      <c r="S323" s="21">
        <v>1</v>
      </c>
      <c r="T323" s="21"/>
      <c r="U323" s="21"/>
      <c r="V323" s="21"/>
      <c r="W323" s="21"/>
      <c r="X323" s="20">
        <v>6</v>
      </c>
    </row>
    <row r="324" spans="1:24" x14ac:dyDescent="0.3">
      <c r="A324" s="22" t="s">
        <v>377</v>
      </c>
      <c r="B324" s="25"/>
      <c r="C324" s="21"/>
      <c r="D324" s="21"/>
      <c r="E324" s="21"/>
      <c r="F324" s="21"/>
      <c r="G324" s="21"/>
      <c r="H324" s="21"/>
      <c r="I324" s="21"/>
      <c r="J324" s="21"/>
      <c r="K324" s="21"/>
      <c r="L324" s="21">
        <v>1</v>
      </c>
      <c r="M324" s="21"/>
      <c r="N324" s="21"/>
      <c r="O324" s="21"/>
      <c r="P324" s="21"/>
      <c r="Q324" s="21"/>
      <c r="R324" s="21"/>
      <c r="S324" s="21">
        <v>1</v>
      </c>
      <c r="T324" s="21">
        <v>1</v>
      </c>
      <c r="U324" s="21"/>
      <c r="V324" s="21"/>
      <c r="W324" s="21"/>
      <c r="X324" s="20">
        <v>3</v>
      </c>
    </row>
    <row r="325" spans="1:24" x14ac:dyDescent="0.3">
      <c r="A325" s="22" t="s">
        <v>378</v>
      </c>
      <c r="B325" s="25"/>
      <c r="C325" s="21"/>
      <c r="D325" s="21"/>
      <c r="E325" s="21"/>
      <c r="F325" s="21"/>
      <c r="G325" s="21"/>
      <c r="H325" s="21"/>
      <c r="I325" s="21"/>
      <c r="J325" s="21">
        <v>2</v>
      </c>
      <c r="K325" s="21"/>
      <c r="L325" s="21">
        <v>1</v>
      </c>
      <c r="M325" s="21">
        <v>1</v>
      </c>
      <c r="N325" s="21">
        <v>1</v>
      </c>
      <c r="O325" s="21">
        <v>2</v>
      </c>
      <c r="P325" s="21">
        <v>1</v>
      </c>
      <c r="Q325" s="21"/>
      <c r="R325" s="21">
        <v>1</v>
      </c>
      <c r="S325" s="21">
        <v>1</v>
      </c>
      <c r="T325" s="21">
        <v>1</v>
      </c>
      <c r="U325" s="21">
        <v>1</v>
      </c>
      <c r="V325" s="21"/>
      <c r="W325" s="21"/>
      <c r="X325" s="20">
        <v>12</v>
      </c>
    </row>
    <row r="326" spans="1:24" x14ac:dyDescent="0.3">
      <c r="A326" s="22" t="s">
        <v>379</v>
      </c>
      <c r="B326" s="25"/>
      <c r="C326" s="21"/>
      <c r="D326" s="21"/>
      <c r="E326" s="21"/>
      <c r="F326" s="21"/>
      <c r="G326" s="21"/>
      <c r="H326" s="21"/>
      <c r="I326" s="21"/>
      <c r="J326" s="21">
        <v>1</v>
      </c>
      <c r="K326" s="21">
        <v>1</v>
      </c>
      <c r="L326" s="21"/>
      <c r="M326" s="21">
        <v>1</v>
      </c>
      <c r="N326" s="21"/>
      <c r="O326" s="21">
        <v>2</v>
      </c>
      <c r="P326" s="21">
        <v>1</v>
      </c>
      <c r="Q326" s="21">
        <v>1</v>
      </c>
      <c r="R326" s="21"/>
      <c r="S326" s="21"/>
      <c r="T326" s="21"/>
      <c r="U326" s="21"/>
      <c r="V326" s="21"/>
      <c r="W326" s="21"/>
      <c r="X326" s="20">
        <v>7</v>
      </c>
    </row>
    <row r="327" spans="1:24" x14ac:dyDescent="0.3">
      <c r="A327" s="22" t="s">
        <v>380</v>
      </c>
      <c r="B327" s="25"/>
      <c r="C327" s="21"/>
      <c r="D327" s="21"/>
      <c r="E327" s="21"/>
      <c r="F327" s="21"/>
      <c r="G327" s="21"/>
      <c r="H327" s="21"/>
      <c r="I327" s="21"/>
      <c r="J327" s="21"/>
      <c r="K327" s="21"/>
      <c r="L327" s="21">
        <v>2</v>
      </c>
      <c r="M327" s="21"/>
      <c r="N327" s="21">
        <v>4</v>
      </c>
      <c r="O327" s="21">
        <v>1</v>
      </c>
      <c r="P327" s="21"/>
      <c r="Q327" s="21">
        <v>1</v>
      </c>
      <c r="R327" s="21">
        <v>2</v>
      </c>
      <c r="S327" s="21">
        <v>1</v>
      </c>
      <c r="T327" s="21">
        <v>2</v>
      </c>
      <c r="U327" s="21">
        <v>1</v>
      </c>
      <c r="V327" s="21"/>
      <c r="W327" s="21"/>
      <c r="X327" s="20">
        <v>14</v>
      </c>
    </row>
    <row r="328" spans="1:24" x14ac:dyDescent="0.3">
      <c r="A328" s="22" t="s">
        <v>381</v>
      </c>
      <c r="B328" s="25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>
        <v>1</v>
      </c>
      <c r="N328" s="21"/>
      <c r="O328" s="21">
        <v>1</v>
      </c>
      <c r="P328" s="21">
        <v>1</v>
      </c>
      <c r="Q328" s="21"/>
      <c r="R328" s="21">
        <v>1</v>
      </c>
      <c r="S328" s="21">
        <v>2</v>
      </c>
      <c r="T328" s="21"/>
      <c r="U328" s="21"/>
      <c r="V328" s="21"/>
      <c r="W328" s="21"/>
      <c r="X328" s="20">
        <v>6</v>
      </c>
    </row>
    <row r="329" spans="1:24" x14ac:dyDescent="0.3">
      <c r="A329" s="22" t="s">
        <v>382</v>
      </c>
      <c r="B329" s="25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>
        <v>1</v>
      </c>
      <c r="P329" s="21"/>
      <c r="Q329" s="21">
        <v>1</v>
      </c>
      <c r="R329" s="21"/>
      <c r="S329" s="21"/>
      <c r="T329" s="21"/>
      <c r="U329" s="21"/>
      <c r="V329" s="21"/>
      <c r="W329" s="21"/>
      <c r="X329" s="20">
        <v>2</v>
      </c>
    </row>
    <row r="330" spans="1:24" x14ac:dyDescent="0.3">
      <c r="A330" s="22" t="s">
        <v>383</v>
      </c>
      <c r="B330" s="25"/>
      <c r="C330" s="21"/>
      <c r="D330" s="21"/>
      <c r="E330" s="21"/>
      <c r="F330" s="21"/>
      <c r="G330" s="21"/>
      <c r="H330" s="21"/>
      <c r="I330" s="21"/>
      <c r="J330" s="21"/>
      <c r="K330" s="21"/>
      <c r="L330" s="21">
        <v>1</v>
      </c>
      <c r="M330" s="21"/>
      <c r="N330" s="21">
        <v>3</v>
      </c>
      <c r="O330" s="21"/>
      <c r="P330" s="21">
        <v>1</v>
      </c>
      <c r="Q330" s="21">
        <v>1</v>
      </c>
      <c r="R330" s="21"/>
      <c r="S330" s="21">
        <v>1</v>
      </c>
      <c r="T330" s="21">
        <v>1</v>
      </c>
      <c r="U330" s="21"/>
      <c r="V330" s="21"/>
      <c r="W330" s="21"/>
      <c r="X330" s="20">
        <v>8</v>
      </c>
    </row>
    <row r="331" spans="1:24" x14ac:dyDescent="0.3">
      <c r="A331" s="22" t="s">
        <v>384</v>
      </c>
      <c r="B331" s="25"/>
      <c r="C331" s="21"/>
      <c r="D331" s="21"/>
      <c r="E331" s="21"/>
      <c r="F331" s="21"/>
      <c r="G331" s="21"/>
      <c r="H331" s="21"/>
      <c r="I331" s="21"/>
      <c r="J331" s="21"/>
      <c r="K331" s="21"/>
      <c r="L331" s="21">
        <v>1</v>
      </c>
      <c r="M331" s="21">
        <v>1</v>
      </c>
      <c r="N331" s="21">
        <v>1</v>
      </c>
      <c r="O331" s="21"/>
      <c r="P331" s="21"/>
      <c r="Q331" s="21">
        <v>1</v>
      </c>
      <c r="R331" s="21"/>
      <c r="S331" s="21">
        <v>1</v>
      </c>
      <c r="T331" s="21"/>
      <c r="U331" s="21"/>
      <c r="V331" s="21">
        <v>1</v>
      </c>
      <c r="W331" s="21"/>
      <c r="X331" s="20">
        <v>6</v>
      </c>
    </row>
    <row r="332" spans="1:24" x14ac:dyDescent="0.3">
      <c r="A332" s="22" t="s">
        <v>385</v>
      </c>
      <c r="B332" s="25"/>
      <c r="C332" s="21"/>
      <c r="D332" s="21"/>
      <c r="E332" s="21"/>
      <c r="F332" s="21"/>
      <c r="G332" s="21"/>
      <c r="H332" s="21"/>
      <c r="I332" s="21"/>
      <c r="J332" s="21"/>
      <c r="K332" s="21">
        <v>1</v>
      </c>
      <c r="L332" s="21"/>
      <c r="M332" s="21"/>
      <c r="N332" s="21"/>
      <c r="O332" s="21">
        <v>1</v>
      </c>
      <c r="P332" s="21">
        <v>1</v>
      </c>
      <c r="Q332" s="21"/>
      <c r="R332" s="21">
        <v>1</v>
      </c>
      <c r="S332" s="21"/>
      <c r="T332" s="21"/>
      <c r="U332" s="21">
        <v>1</v>
      </c>
      <c r="V332" s="21"/>
      <c r="W332" s="21"/>
      <c r="X332" s="20">
        <v>5</v>
      </c>
    </row>
    <row r="333" spans="1:24" x14ac:dyDescent="0.3">
      <c r="A333" s="22" t="s">
        <v>386</v>
      </c>
      <c r="B333" s="25"/>
      <c r="C333" s="21"/>
      <c r="D333" s="21"/>
      <c r="E333" s="21"/>
      <c r="F333" s="21"/>
      <c r="G333" s="21"/>
      <c r="H333" s="21"/>
      <c r="I333" s="21"/>
      <c r="J333" s="21"/>
      <c r="K333" s="21">
        <v>1</v>
      </c>
      <c r="L333" s="21"/>
      <c r="M333" s="21">
        <v>1</v>
      </c>
      <c r="N333" s="21">
        <v>1</v>
      </c>
      <c r="O333" s="21">
        <v>2</v>
      </c>
      <c r="P333" s="21">
        <v>1</v>
      </c>
      <c r="Q333" s="21">
        <v>4</v>
      </c>
      <c r="R333" s="21"/>
      <c r="S333" s="21"/>
      <c r="T333" s="21"/>
      <c r="U333" s="21">
        <v>1</v>
      </c>
      <c r="V333" s="21"/>
      <c r="W333" s="21"/>
      <c r="X333" s="20">
        <v>11</v>
      </c>
    </row>
    <row r="334" spans="1:24" x14ac:dyDescent="0.3">
      <c r="A334" s="22" t="s">
        <v>387</v>
      </c>
      <c r="B334" s="25"/>
      <c r="C334" s="21"/>
      <c r="D334" s="21"/>
      <c r="E334" s="21"/>
      <c r="F334" s="21"/>
      <c r="G334" s="21"/>
      <c r="H334" s="21"/>
      <c r="I334" s="21"/>
      <c r="J334" s="21"/>
      <c r="K334" s="21">
        <v>1</v>
      </c>
      <c r="L334" s="21">
        <v>1</v>
      </c>
      <c r="M334" s="21">
        <v>1</v>
      </c>
      <c r="N334" s="21">
        <v>1</v>
      </c>
      <c r="O334" s="21"/>
      <c r="P334" s="21"/>
      <c r="Q334" s="21"/>
      <c r="R334" s="21"/>
      <c r="S334" s="21"/>
      <c r="T334" s="21"/>
      <c r="U334" s="21"/>
      <c r="V334" s="21"/>
      <c r="W334" s="21"/>
      <c r="X334" s="20">
        <v>4</v>
      </c>
    </row>
    <row r="335" spans="1:24" x14ac:dyDescent="0.3">
      <c r="A335" s="22" t="s">
        <v>388</v>
      </c>
      <c r="B335" s="25"/>
      <c r="C335" s="21"/>
      <c r="D335" s="21"/>
      <c r="E335" s="21"/>
      <c r="F335" s="21"/>
      <c r="G335" s="21"/>
      <c r="H335" s="21"/>
      <c r="I335" s="21"/>
      <c r="J335" s="21">
        <v>1</v>
      </c>
      <c r="K335" s="21">
        <v>2</v>
      </c>
      <c r="L335" s="21"/>
      <c r="M335" s="21">
        <v>2</v>
      </c>
      <c r="N335" s="21"/>
      <c r="O335" s="21">
        <v>2</v>
      </c>
      <c r="P335" s="21">
        <v>1</v>
      </c>
      <c r="Q335" s="21">
        <v>3</v>
      </c>
      <c r="R335" s="21"/>
      <c r="S335" s="21"/>
      <c r="T335" s="21">
        <v>1</v>
      </c>
      <c r="U335" s="21">
        <v>1</v>
      </c>
      <c r="V335" s="21"/>
      <c r="W335" s="21"/>
      <c r="X335" s="20">
        <v>13</v>
      </c>
    </row>
    <row r="336" spans="1:24" x14ac:dyDescent="0.3">
      <c r="A336" s="22" t="s">
        <v>389</v>
      </c>
      <c r="B336" s="25"/>
      <c r="C336" s="21"/>
      <c r="D336" s="21"/>
      <c r="E336" s="21"/>
      <c r="F336" s="21"/>
      <c r="G336" s="21"/>
      <c r="H336" s="21"/>
      <c r="I336" s="21"/>
      <c r="J336" s="21"/>
      <c r="K336" s="21">
        <v>2</v>
      </c>
      <c r="L336" s="21">
        <v>1</v>
      </c>
      <c r="M336" s="21">
        <v>2</v>
      </c>
      <c r="N336" s="21"/>
      <c r="O336" s="21">
        <v>1</v>
      </c>
      <c r="P336" s="21">
        <v>2</v>
      </c>
      <c r="Q336" s="21"/>
      <c r="R336" s="21"/>
      <c r="S336" s="21"/>
      <c r="T336" s="21"/>
      <c r="U336" s="21"/>
      <c r="V336" s="21">
        <v>1</v>
      </c>
      <c r="W336" s="21"/>
      <c r="X336" s="20">
        <v>9</v>
      </c>
    </row>
    <row r="337" spans="1:24" x14ac:dyDescent="0.3">
      <c r="A337" s="22" t="s">
        <v>390</v>
      </c>
      <c r="B337" s="25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>
        <v>2</v>
      </c>
      <c r="N337" s="21">
        <v>2</v>
      </c>
      <c r="O337" s="21">
        <v>1</v>
      </c>
      <c r="P337" s="21">
        <v>1</v>
      </c>
      <c r="Q337" s="21">
        <v>2</v>
      </c>
      <c r="R337" s="21">
        <v>2</v>
      </c>
      <c r="S337" s="21">
        <v>1</v>
      </c>
      <c r="T337" s="21">
        <v>2</v>
      </c>
      <c r="U337" s="21"/>
      <c r="V337" s="21"/>
      <c r="W337" s="21"/>
      <c r="X337" s="20">
        <v>13</v>
      </c>
    </row>
    <row r="338" spans="1:24" x14ac:dyDescent="0.3">
      <c r="A338" s="22" t="s">
        <v>391</v>
      </c>
      <c r="B338" s="25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>
        <v>1</v>
      </c>
      <c r="P338" s="21"/>
      <c r="Q338" s="21">
        <v>1</v>
      </c>
      <c r="R338" s="21"/>
      <c r="S338" s="21">
        <v>1</v>
      </c>
      <c r="T338" s="21"/>
      <c r="U338" s="21"/>
      <c r="V338" s="21"/>
      <c r="W338" s="21"/>
      <c r="X338" s="20">
        <v>3</v>
      </c>
    </row>
    <row r="339" spans="1:24" x14ac:dyDescent="0.3">
      <c r="A339" s="22" t="s">
        <v>392</v>
      </c>
      <c r="B339" s="25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>
        <v>1</v>
      </c>
      <c r="P339" s="21">
        <v>1</v>
      </c>
      <c r="Q339" s="21"/>
      <c r="R339" s="21"/>
      <c r="S339" s="21"/>
      <c r="T339" s="21">
        <v>1</v>
      </c>
      <c r="U339" s="21"/>
      <c r="V339" s="21"/>
      <c r="W339" s="21"/>
      <c r="X339" s="20">
        <v>3</v>
      </c>
    </row>
    <row r="340" spans="1:24" x14ac:dyDescent="0.3">
      <c r="A340" s="22" t="s">
        <v>393</v>
      </c>
      <c r="B340" s="25"/>
      <c r="C340" s="21"/>
      <c r="D340" s="21"/>
      <c r="E340" s="21"/>
      <c r="F340" s="21"/>
      <c r="G340" s="21"/>
      <c r="H340" s="21"/>
      <c r="I340" s="21">
        <v>1</v>
      </c>
      <c r="J340" s="21">
        <v>1</v>
      </c>
      <c r="K340" s="21"/>
      <c r="L340" s="21"/>
      <c r="M340" s="21"/>
      <c r="N340" s="21">
        <v>2</v>
      </c>
      <c r="O340" s="21"/>
      <c r="P340" s="21">
        <v>2</v>
      </c>
      <c r="Q340" s="21">
        <v>1</v>
      </c>
      <c r="R340" s="21"/>
      <c r="S340" s="21"/>
      <c r="T340" s="21"/>
      <c r="U340" s="21"/>
      <c r="V340" s="21"/>
      <c r="W340" s="21"/>
      <c r="X340" s="20">
        <v>7</v>
      </c>
    </row>
    <row r="341" spans="1:24" x14ac:dyDescent="0.3">
      <c r="A341" s="22" t="s">
        <v>394</v>
      </c>
      <c r="B341" s="25"/>
      <c r="C341" s="21"/>
      <c r="D341" s="21"/>
      <c r="E341" s="21"/>
      <c r="F341" s="21"/>
      <c r="G341" s="21"/>
      <c r="H341" s="21"/>
      <c r="I341" s="21"/>
      <c r="J341" s="21">
        <v>1</v>
      </c>
      <c r="K341" s="21"/>
      <c r="L341" s="21">
        <v>2</v>
      </c>
      <c r="M341" s="21">
        <v>1</v>
      </c>
      <c r="N341" s="21">
        <v>2</v>
      </c>
      <c r="O341" s="21">
        <v>1</v>
      </c>
      <c r="P341" s="21"/>
      <c r="Q341" s="21"/>
      <c r="R341" s="21">
        <v>2</v>
      </c>
      <c r="S341" s="21">
        <v>1</v>
      </c>
      <c r="T341" s="21"/>
      <c r="U341" s="21"/>
      <c r="V341" s="21"/>
      <c r="W341" s="21"/>
      <c r="X341" s="20">
        <v>10</v>
      </c>
    </row>
    <row r="342" spans="1:24" x14ac:dyDescent="0.3">
      <c r="A342" s="22" t="s">
        <v>395</v>
      </c>
      <c r="B342" s="25"/>
      <c r="C342" s="21"/>
      <c r="D342" s="21"/>
      <c r="E342" s="21"/>
      <c r="F342" s="21"/>
      <c r="G342" s="21"/>
      <c r="H342" s="21"/>
      <c r="I342" s="21"/>
      <c r="J342" s="21"/>
      <c r="K342" s="21"/>
      <c r="L342" s="21">
        <v>1</v>
      </c>
      <c r="M342" s="21">
        <v>1</v>
      </c>
      <c r="N342" s="21">
        <v>2</v>
      </c>
      <c r="O342" s="21">
        <v>1</v>
      </c>
      <c r="P342" s="21"/>
      <c r="Q342" s="21"/>
      <c r="R342" s="21"/>
      <c r="S342" s="21">
        <v>1</v>
      </c>
      <c r="T342" s="21"/>
      <c r="U342" s="21"/>
      <c r="V342" s="21"/>
      <c r="W342" s="21"/>
      <c r="X342" s="20">
        <v>6</v>
      </c>
    </row>
    <row r="343" spans="1:24" x14ac:dyDescent="0.3">
      <c r="A343" s="22" t="s">
        <v>396</v>
      </c>
      <c r="B343" s="25"/>
      <c r="C343" s="21"/>
      <c r="D343" s="21"/>
      <c r="E343" s="21"/>
      <c r="F343" s="21"/>
      <c r="G343" s="21"/>
      <c r="H343" s="21"/>
      <c r="I343" s="21"/>
      <c r="J343" s="21"/>
      <c r="K343" s="21"/>
      <c r="L343" s="21">
        <v>1</v>
      </c>
      <c r="M343" s="21"/>
      <c r="N343" s="21"/>
      <c r="O343" s="21">
        <v>1</v>
      </c>
      <c r="P343" s="21"/>
      <c r="Q343" s="21"/>
      <c r="R343" s="21"/>
      <c r="S343" s="21"/>
      <c r="T343" s="21">
        <v>1</v>
      </c>
      <c r="U343" s="21"/>
      <c r="V343" s="21"/>
      <c r="W343" s="21"/>
      <c r="X343" s="20">
        <v>3</v>
      </c>
    </row>
    <row r="344" spans="1:24" x14ac:dyDescent="0.3">
      <c r="A344" s="22" t="s">
        <v>397</v>
      </c>
      <c r="B344" s="25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>
        <v>2</v>
      </c>
      <c r="N344" s="21">
        <v>2</v>
      </c>
      <c r="O344" s="21"/>
      <c r="P344" s="21"/>
      <c r="Q344" s="21"/>
      <c r="R344" s="21"/>
      <c r="S344" s="21"/>
      <c r="T344" s="21"/>
      <c r="U344" s="21">
        <v>2</v>
      </c>
      <c r="V344" s="21"/>
      <c r="W344" s="21"/>
      <c r="X344" s="20">
        <v>6</v>
      </c>
    </row>
    <row r="345" spans="1:24" x14ac:dyDescent="0.3">
      <c r="A345" s="22" t="s">
        <v>398</v>
      </c>
      <c r="B345" s="25"/>
      <c r="C345" s="21"/>
      <c r="D345" s="21"/>
      <c r="E345" s="21"/>
      <c r="F345" s="21"/>
      <c r="G345" s="21"/>
      <c r="H345" s="21"/>
      <c r="I345" s="21"/>
      <c r="J345" s="21"/>
      <c r="K345" s="21">
        <v>1</v>
      </c>
      <c r="L345" s="21"/>
      <c r="M345" s="21"/>
      <c r="N345" s="21"/>
      <c r="O345" s="21"/>
      <c r="P345" s="21"/>
      <c r="Q345" s="21">
        <v>1</v>
      </c>
      <c r="R345" s="21"/>
      <c r="S345" s="21"/>
      <c r="T345" s="21">
        <v>1</v>
      </c>
      <c r="U345" s="21"/>
      <c r="V345" s="21"/>
      <c r="W345" s="21"/>
      <c r="X345" s="20">
        <v>3</v>
      </c>
    </row>
    <row r="346" spans="1:24" x14ac:dyDescent="0.3">
      <c r="A346" s="22" t="s">
        <v>399</v>
      </c>
      <c r="B346" s="25"/>
      <c r="C346" s="21"/>
      <c r="D346" s="21"/>
      <c r="E346" s="21"/>
      <c r="F346" s="21"/>
      <c r="G346" s="21"/>
      <c r="H346" s="21"/>
      <c r="I346" s="21"/>
      <c r="J346" s="21"/>
      <c r="K346" s="21">
        <v>1</v>
      </c>
      <c r="L346" s="21"/>
      <c r="M346" s="21">
        <v>1</v>
      </c>
      <c r="N346" s="21">
        <v>2</v>
      </c>
      <c r="O346" s="21"/>
      <c r="P346" s="21"/>
      <c r="Q346" s="21">
        <v>1</v>
      </c>
      <c r="R346" s="21"/>
      <c r="S346" s="21"/>
      <c r="T346" s="21"/>
      <c r="U346" s="21"/>
      <c r="V346" s="21"/>
      <c r="W346" s="21"/>
      <c r="X346" s="20">
        <v>5</v>
      </c>
    </row>
    <row r="347" spans="1:24" x14ac:dyDescent="0.3">
      <c r="A347" s="22" t="s">
        <v>400</v>
      </c>
      <c r="B347" s="25"/>
      <c r="C347" s="21"/>
      <c r="D347" s="21"/>
      <c r="E347" s="21"/>
      <c r="F347" s="21">
        <v>1</v>
      </c>
      <c r="G347" s="21"/>
      <c r="H347" s="21"/>
      <c r="I347" s="21"/>
      <c r="J347" s="21">
        <v>1</v>
      </c>
      <c r="K347" s="21"/>
      <c r="L347" s="21"/>
      <c r="M347" s="21">
        <v>1</v>
      </c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0">
        <v>3</v>
      </c>
    </row>
    <row r="348" spans="1:24" x14ac:dyDescent="0.3">
      <c r="A348" s="22" t="s">
        <v>401</v>
      </c>
      <c r="B348" s="25"/>
      <c r="C348" s="21"/>
      <c r="D348" s="21"/>
      <c r="E348" s="21"/>
      <c r="F348" s="21"/>
      <c r="G348" s="21"/>
      <c r="H348" s="21"/>
      <c r="I348" s="21">
        <v>1</v>
      </c>
      <c r="J348" s="21"/>
      <c r="K348" s="21"/>
      <c r="L348" s="21"/>
      <c r="M348" s="21">
        <v>1</v>
      </c>
      <c r="N348" s="21">
        <v>2</v>
      </c>
      <c r="O348" s="21">
        <v>1</v>
      </c>
      <c r="P348" s="21"/>
      <c r="Q348" s="21"/>
      <c r="R348" s="21"/>
      <c r="S348" s="21">
        <v>1</v>
      </c>
      <c r="T348" s="21"/>
      <c r="U348" s="21"/>
      <c r="V348" s="21"/>
      <c r="W348" s="21"/>
      <c r="X348" s="20">
        <v>6</v>
      </c>
    </row>
    <row r="349" spans="1:24" x14ac:dyDescent="0.3">
      <c r="A349" s="22" t="s">
        <v>402</v>
      </c>
      <c r="B349" s="25"/>
      <c r="C349" s="21"/>
      <c r="D349" s="21"/>
      <c r="E349" s="21"/>
      <c r="F349" s="21"/>
      <c r="G349" s="21"/>
      <c r="H349" s="21">
        <v>1</v>
      </c>
      <c r="I349" s="21"/>
      <c r="J349" s="21">
        <v>1</v>
      </c>
      <c r="K349" s="21">
        <v>1</v>
      </c>
      <c r="L349" s="21">
        <v>1</v>
      </c>
      <c r="M349" s="21"/>
      <c r="N349" s="21"/>
      <c r="O349" s="21"/>
      <c r="P349" s="21"/>
      <c r="Q349" s="21"/>
      <c r="R349" s="21"/>
      <c r="S349" s="21"/>
      <c r="T349" s="21">
        <v>1</v>
      </c>
      <c r="U349" s="21"/>
      <c r="V349" s="21"/>
      <c r="W349" s="21"/>
      <c r="X349" s="20">
        <v>5</v>
      </c>
    </row>
    <row r="350" spans="1:24" x14ac:dyDescent="0.3">
      <c r="A350" s="22" t="s">
        <v>403</v>
      </c>
      <c r="B350" s="25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>
        <v>1</v>
      </c>
      <c r="N350" s="21"/>
      <c r="O350" s="21">
        <v>1</v>
      </c>
      <c r="P350" s="21"/>
      <c r="Q350" s="21">
        <v>1</v>
      </c>
      <c r="R350" s="21"/>
      <c r="S350" s="21"/>
      <c r="T350" s="21"/>
      <c r="U350" s="21"/>
      <c r="V350" s="21"/>
      <c r="W350" s="21"/>
      <c r="X350" s="20">
        <v>3</v>
      </c>
    </row>
    <row r="351" spans="1:24" x14ac:dyDescent="0.3">
      <c r="A351" s="22" t="s">
        <v>404</v>
      </c>
      <c r="B351" s="25"/>
      <c r="C351" s="21"/>
      <c r="D351" s="21"/>
      <c r="E351" s="21"/>
      <c r="F351" s="21"/>
      <c r="G351" s="21"/>
      <c r="H351" s="21"/>
      <c r="I351" s="21"/>
      <c r="J351" s="21">
        <v>1</v>
      </c>
      <c r="K351" s="21"/>
      <c r="L351" s="21">
        <v>1</v>
      </c>
      <c r="M351" s="21">
        <v>3</v>
      </c>
      <c r="N351" s="21">
        <v>1</v>
      </c>
      <c r="O351" s="21"/>
      <c r="P351" s="21"/>
      <c r="Q351" s="21">
        <v>1</v>
      </c>
      <c r="R351" s="21"/>
      <c r="S351" s="21">
        <v>1</v>
      </c>
      <c r="T351" s="21"/>
      <c r="U351" s="21"/>
      <c r="V351" s="21"/>
      <c r="W351" s="21"/>
      <c r="X351" s="20">
        <v>8</v>
      </c>
    </row>
    <row r="352" spans="1:24" x14ac:dyDescent="0.3">
      <c r="A352" s="22" t="s">
        <v>405</v>
      </c>
      <c r="B352" s="25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>
        <v>2</v>
      </c>
      <c r="Q352" s="21">
        <v>2</v>
      </c>
      <c r="R352" s="21">
        <v>1</v>
      </c>
      <c r="S352" s="21">
        <v>1</v>
      </c>
      <c r="T352" s="21"/>
      <c r="U352" s="21">
        <v>1</v>
      </c>
      <c r="V352" s="21">
        <v>1</v>
      </c>
      <c r="W352" s="21"/>
      <c r="X352" s="20">
        <v>8</v>
      </c>
    </row>
    <row r="353" spans="1:24" x14ac:dyDescent="0.3">
      <c r="A353" s="22" t="s">
        <v>406</v>
      </c>
      <c r="B353" s="25"/>
      <c r="C353" s="21"/>
      <c r="D353" s="21"/>
      <c r="E353" s="21"/>
      <c r="F353" s="21"/>
      <c r="G353" s="21"/>
      <c r="H353" s="21"/>
      <c r="I353" s="21"/>
      <c r="J353" s="21"/>
      <c r="K353" s="21">
        <v>1</v>
      </c>
      <c r="L353" s="21">
        <v>2</v>
      </c>
      <c r="M353" s="21">
        <v>1</v>
      </c>
      <c r="N353" s="21">
        <v>1</v>
      </c>
      <c r="O353" s="21">
        <v>1</v>
      </c>
      <c r="P353" s="21">
        <v>1</v>
      </c>
      <c r="Q353" s="21">
        <v>2</v>
      </c>
      <c r="R353" s="21">
        <v>1</v>
      </c>
      <c r="S353" s="21"/>
      <c r="T353" s="21"/>
      <c r="U353" s="21"/>
      <c r="V353" s="21"/>
      <c r="W353" s="21"/>
      <c r="X353" s="20">
        <v>10</v>
      </c>
    </row>
    <row r="354" spans="1:24" x14ac:dyDescent="0.3">
      <c r="A354" s="22" t="s">
        <v>407</v>
      </c>
      <c r="B354" s="25"/>
      <c r="C354" s="21"/>
      <c r="D354" s="21"/>
      <c r="E354" s="21"/>
      <c r="F354" s="21"/>
      <c r="G354" s="21"/>
      <c r="H354" s="21"/>
      <c r="I354" s="21"/>
      <c r="J354" s="21"/>
      <c r="K354" s="21">
        <v>2</v>
      </c>
      <c r="L354" s="21"/>
      <c r="M354" s="21"/>
      <c r="N354" s="21">
        <v>1</v>
      </c>
      <c r="O354" s="21"/>
      <c r="P354" s="21"/>
      <c r="Q354" s="21">
        <v>1</v>
      </c>
      <c r="R354" s="21"/>
      <c r="S354" s="21"/>
      <c r="T354" s="21">
        <v>1</v>
      </c>
      <c r="U354" s="21"/>
      <c r="V354" s="21"/>
      <c r="W354" s="21"/>
      <c r="X354" s="20">
        <v>5</v>
      </c>
    </row>
    <row r="355" spans="1:24" x14ac:dyDescent="0.3">
      <c r="A355" s="22" t="s">
        <v>408</v>
      </c>
      <c r="B355" s="25"/>
      <c r="C355" s="21"/>
      <c r="D355" s="21"/>
      <c r="E355" s="21"/>
      <c r="F355" s="21"/>
      <c r="G355" s="21"/>
      <c r="H355" s="21"/>
      <c r="I355" s="21"/>
      <c r="J355" s="21"/>
      <c r="K355" s="21"/>
      <c r="L355" s="21">
        <v>1</v>
      </c>
      <c r="M355" s="21"/>
      <c r="N355" s="21">
        <v>1</v>
      </c>
      <c r="O355" s="21"/>
      <c r="P355" s="21">
        <v>1</v>
      </c>
      <c r="Q355" s="21">
        <v>1</v>
      </c>
      <c r="R355" s="21"/>
      <c r="S355" s="21"/>
      <c r="T355" s="21"/>
      <c r="U355" s="21"/>
      <c r="V355" s="21"/>
      <c r="W355" s="21"/>
      <c r="X355" s="20">
        <v>4</v>
      </c>
    </row>
    <row r="356" spans="1:24" x14ac:dyDescent="0.3">
      <c r="A356" s="22" t="s">
        <v>409</v>
      </c>
      <c r="B356" s="25"/>
      <c r="C356" s="21"/>
      <c r="D356" s="21"/>
      <c r="E356" s="21"/>
      <c r="F356" s="21"/>
      <c r="G356" s="21"/>
      <c r="H356" s="21"/>
      <c r="I356" s="21"/>
      <c r="J356" s="21">
        <v>1</v>
      </c>
      <c r="K356" s="21"/>
      <c r="L356" s="21"/>
      <c r="M356" s="21"/>
      <c r="N356" s="21"/>
      <c r="O356" s="21"/>
      <c r="P356" s="21"/>
      <c r="Q356" s="21">
        <v>1</v>
      </c>
      <c r="R356" s="21"/>
      <c r="S356" s="21"/>
      <c r="T356" s="21"/>
      <c r="U356" s="21"/>
      <c r="V356" s="21"/>
      <c r="W356" s="21"/>
      <c r="X356" s="20">
        <v>2</v>
      </c>
    </row>
    <row r="357" spans="1:24" x14ac:dyDescent="0.3">
      <c r="A357" s="22" t="s">
        <v>410</v>
      </c>
      <c r="B357" s="25"/>
      <c r="C357" s="21"/>
      <c r="D357" s="21"/>
      <c r="E357" s="21"/>
      <c r="F357" s="21">
        <v>1</v>
      </c>
      <c r="G357" s="21"/>
      <c r="H357" s="21"/>
      <c r="I357" s="21"/>
      <c r="J357" s="21">
        <v>1</v>
      </c>
      <c r="K357" s="21"/>
      <c r="L357" s="21">
        <v>1</v>
      </c>
      <c r="M357" s="21"/>
      <c r="N357" s="21">
        <v>1</v>
      </c>
      <c r="O357" s="21">
        <v>2</v>
      </c>
      <c r="P357" s="21">
        <v>1</v>
      </c>
      <c r="Q357" s="21"/>
      <c r="R357" s="21">
        <v>1</v>
      </c>
      <c r="S357" s="21">
        <v>1</v>
      </c>
      <c r="T357" s="21">
        <v>1</v>
      </c>
      <c r="U357" s="21"/>
      <c r="V357" s="21"/>
      <c r="W357" s="21"/>
      <c r="X357" s="20">
        <v>10</v>
      </c>
    </row>
    <row r="358" spans="1:24" x14ac:dyDescent="0.3">
      <c r="A358" s="22" t="s">
        <v>411</v>
      </c>
      <c r="B358" s="25"/>
      <c r="C358" s="21"/>
      <c r="D358" s="21"/>
      <c r="E358" s="21"/>
      <c r="F358" s="21"/>
      <c r="G358" s="21"/>
      <c r="H358" s="21"/>
      <c r="I358" s="21"/>
      <c r="J358" s="21">
        <v>1</v>
      </c>
      <c r="K358" s="21">
        <v>2</v>
      </c>
      <c r="L358" s="21"/>
      <c r="M358" s="21">
        <v>1</v>
      </c>
      <c r="N358" s="21">
        <v>2</v>
      </c>
      <c r="O358" s="21">
        <v>1</v>
      </c>
      <c r="P358" s="21">
        <v>2</v>
      </c>
      <c r="Q358" s="21"/>
      <c r="R358" s="21"/>
      <c r="S358" s="21"/>
      <c r="T358" s="21"/>
      <c r="U358" s="21"/>
      <c r="V358" s="21"/>
      <c r="W358" s="21"/>
      <c r="X358" s="20">
        <v>9</v>
      </c>
    </row>
    <row r="359" spans="1:24" x14ac:dyDescent="0.3">
      <c r="A359" s="22" t="s">
        <v>412</v>
      </c>
      <c r="B359" s="25"/>
      <c r="C359" s="21"/>
      <c r="D359" s="21"/>
      <c r="E359" s="21"/>
      <c r="F359" s="21"/>
      <c r="G359" s="21"/>
      <c r="H359" s="21"/>
      <c r="I359" s="21"/>
      <c r="J359" s="21"/>
      <c r="K359" s="21"/>
      <c r="L359" s="21">
        <v>3</v>
      </c>
      <c r="M359" s="21"/>
      <c r="N359" s="21">
        <v>1</v>
      </c>
      <c r="O359" s="21"/>
      <c r="P359" s="21">
        <v>1</v>
      </c>
      <c r="Q359" s="21"/>
      <c r="R359" s="21">
        <v>1</v>
      </c>
      <c r="S359" s="21"/>
      <c r="T359" s="21"/>
      <c r="U359" s="21">
        <v>2</v>
      </c>
      <c r="V359" s="21"/>
      <c r="W359" s="21"/>
      <c r="X359" s="20">
        <v>8</v>
      </c>
    </row>
    <row r="360" spans="1:24" x14ac:dyDescent="0.3">
      <c r="A360" s="22" t="s">
        <v>413</v>
      </c>
      <c r="B360" s="25"/>
      <c r="C360" s="21"/>
      <c r="D360" s="21"/>
      <c r="E360" s="21"/>
      <c r="F360" s="21"/>
      <c r="G360" s="21"/>
      <c r="H360" s="21"/>
      <c r="I360" s="21"/>
      <c r="J360" s="21"/>
      <c r="K360" s="21"/>
      <c r="L360" s="21">
        <v>2</v>
      </c>
      <c r="M360" s="21">
        <v>3</v>
      </c>
      <c r="N360" s="21">
        <v>1</v>
      </c>
      <c r="O360" s="21"/>
      <c r="P360" s="21"/>
      <c r="Q360" s="21">
        <v>1</v>
      </c>
      <c r="R360" s="21">
        <v>1</v>
      </c>
      <c r="S360" s="21"/>
      <c r="T360" s="21">
        <v>1</v>
      </c>
      <c r="U360" s="21"/>
      <c r="V360" s="21">
        <v>1</v>
      </c>
      <c r="W360" s="21"/>
      <c r="X360" s="20">
        <v>10</v>
      </c>
    </row>
    <row r="361" spans="1:24" x14ac:dyDescent="0.3">
      <c r="A361" s="22" t="s">
        <v>414</v>
      </c>
      <c r="B361" s="25"/>
      <c r="C361" s="21"/>
      <c r="D361" s="21"/>
      <c r="E361" s="21"/>
      <c r="F361" s="21">
        <v>1</v>
      </c>
      <c r="G361" s="21"/>
      <c r="H361" s="21"/>
      <c r="I361" s="21"/>
      <c r="J361" s="21"/>
      <c r="K361" s="21"/>
      <c r="L361" s="21">
        <v>2</v>
      </c>
      <c r="M361" s="21">
        <v>2</v>
      </c>
      <c r="N361" s="21"/>
      <c r="O361" s="21"/>
      <c r="P361" s="21"/>
      <c r="Q361" s="21"/>
      <c r="R361" s="21"/>
      <c r="S361" s="21"/>
      <c r="T361" s="21">
        <v>1</v>
      </c>
      <c r="U361" s="21">
        <v>1</v>
      </c>
      <c r="V361" s="21"/>
      <c r="W361" s="21"/>
      <c r="X361" s="20">
        <v>7</v>
      </c>
    </row>
    <row r="362" spans="1:24" x14ac:dyDescent="0.3">
      <c r="A362" s="22" t="s">
        <v>415</v>
      </c>
      <c r="B362" s="25"/>
      <c r="C362" s="21"/>
      <c r="D362" s="21"/>
      <c r="E362" s="21"/>
      <c r="F362" s="21"/>
      <c r="G362" s="21"/>
      <c r="H362" s="21"/>
      <c r="I362" s="21"/>
      <c r="J362" s="21"/>
      <c r="K362" s="21"/>
      <c r="L362" s="21">
        <v>1</v>
      </c>
      <c r="M362" s="21"/>
      <c r="N362" s="21">
        <v>1</v>
      </c>
      <c r="O362" s="21"/>
      <c r="P362" s="21"/>
      <c r="Q362" s="21"/>
      <c r="R362" s="21"/>
      <c r="S362" s="21">
        <v>1</v>
      </c>
      <c r="T362" s="21"/>
      <c r="U362" s="21"/>
      <c r="V362" s="21">
        <v>1</v>
      </c>
      <c r="W362" s="21"/>
      <c r="X362" s="20">
        <v>4</v>
      </c>
    </row>
    <row r="363" spans="1:24" x14ac:dyDescent="0.3">
      <c r="A363" s="22" t="s">
        <v>416</v>
      </c>
      <c r="B363" s="25"/>
      <c r="C363" s="21"/>
      <c r="D363" s="21"/>
      <c r="E363" s="21"/>
      <c r="F363" s="21"/>
      <c r="G363" s="21"/>
      <c r="H363" s="21">
        <v>1</v>
      </c>
      <c r="I363" s="21"/>
      <c r="J363" s="21"/>
      <c r="K363" s="21"/>
      <c r="L363" s="21"/>
      <c r="M363" s="21"/>
      <c r="N363" s="21"/>
      <c r="O363" s="21">
        <v>2</v>
      </c>
      <c r="P363" s="21"/>
      <c r="Q363" s="21">
        <v>1</v>
      </c>
      <c r="R363" s="21"/>
      <c r="S363" s="21">
        <v>1</v>
      </c>
      <c r="T363" s="21"/>
      <c r="U363" s="21"/>
      <c r="V363" s="21"/>
      <c r="W363" s="21"/>
      <c r="X363" s="20">
        <v>5</v>
      </c>
    </row>
    <row r="364" spans="1:24" x14ac:dyDescent="0.3">
      <c r="A364" s="22" t="s">
        <v>417</v>
      </c>
      <c r="B364" s="25"/>
      <c r="C364" s="21"/>
      <c r="D364" s="21"/>
      <c r="E364" s="21"/>
      <c r="F364" s="21"/>
      <c r="G364" s="21"/>
      <c r="H364" s="21">
        <v>1</v>
      </c>
      <c r="I364" s="21"/>
      <c r="J364" s="21"/>
      <c r="K364" s="21"/>
      <c r="L364" s="21">
        <v>1</v>
      </c>
      <c r="M364" s="21"/>
      <c r="N364" s="21">
        <v>2</v>
      </c>
      <c r="O364" s="21"/>
      <c r="P364" s="21">
        <v>2</v>
      </c>
      <c r="Q364" s="21"/>
      <c r="R364" s="21">
        <v>3</v>
      </c>
      <c r="S364" s="21"/>
      <c r="T364" s="21">
        <v>1</v>
      </c>
      <c r="U364" s="21"/>
      <c r="V364" s="21"/>
      <c r="W364" s="21"/>
      <c r="X364" s="20">
        <v>10</v>
      </c>
    </row>
    <row r="365" spans="1:24" x14ac:dyDescent="0.3">
      <c r="A365" s="22" t="s">
        <v>418</v>
      </c>
      <c r="B365" s="25"/>
      <c r="C365" s="21"/>
      <c r="D365" s="21"/>
      <c r="E365" s="21"/>
      <c r="F365" s="21"/>
      <c r="G365" s="21">
        <v>1</v>
      </c>
      <c r="H365" s="21"/>
      <c r="I365" s="21"/>
      <c r="J365" s="21"/>
      <c r="K365" s="21">
        <v>1</v>
      </c>
      <c r="L365" s="21"/>
      <c r="M365" s="21"/>
      <c r="N365" s="21">
        <v>1</v>
      </c>
      <c r="O365" s="21">
        <v>1</v>
      </c>
      <c r="P365" s="21">
        <v>1</v>
      </c>
      <c r="Q365" s="21"/>
      <c r="R365" s="21">
        <v>1</v>
      </c>
      <c r="S365" s="21"/>
      <c r="T365" s="21"/>
      <c r="U365" s="21">
        <v>1</v>
      </c>
      <c r="V365" s="21">
        <v>1</v>
      </c>
      <c r="W365" s="21"/>
      <c r="X365" s="20">
        <v>8</v>
      </c>
    </row>
    <row r="366" spans="1:24" x14ac:dyDescent="0.3">
      <c r="A366" s="22" t="s">
        <v>419</v>
      </c>
      <c r="B366" s="25"/>
      <c r="C366" s="21"/>
      <c r="D366" s="21"/>
      <c r="E366" s="21"/>
      <c r="F366" s="21"/>
      <c r="G366" s="21"/>
      <c r="H366" s="21"/>
      <c r="I366" s="21"/>
      <c r="J366" s="21"/>
      <c r="K366" s="21"/>
      <c r="L366" s="21">
        <v>1</v>
      </c>
      <c r="M366" s="21">
        <v>2</v>
      </c>
      <c r="N366" s="21"/>
      <c r="O366" s="21"/>
      <c r="P366" s="21"/>
      <c r="Q366" s="21"/>
      <c r="R366" s="21">
        <v>1</v>
      </c>
      <c r="S366" s="21"/>
      <c r="T366" s="21">
        <v>1</v>
      </c>
      <c r="U366" s="21"/>
      <c r="V366" s="21"/>
      <c r="W366" s="21"/>
      <c r="X366" s="20">
        <v>5</v>
      </c>
    </row>
    <row r="367" spans="1:24" x14ac:dyDescent="0.3">
      <c r="A367" s="22" t="s">
        <v>420</v>
      </c>
      <c r="B367" s="25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>
        <v>2</v>
      </c>
      <c r="N367" s="21">
        <v>1</v>
      </c>
      <c r="O367" s="21"/>
      <c r="P367" s="21"/>
      <c r="Q367" s="21">
        <v>2</v>
      </c>
      <c r="R367" s="21">
        <v>1</v>
      </c>
      <c r="S367" s="21"/>
      <c r="T367" s="21"/>
      <c r="U367" s="21"/>
      <c r="V367" s="21"/>
      <c r="W367" s="21"/>
      <c r="X367" s="20">
        <v>6</v>
      </c>
    </row>
    <row r="368" spans="1:24" x14ac:dyDescent="0.3">
      <c r="A368" s="22" t="s">
        <v>421</v>
      </c>
      <c r="B368" s="25"/>
      <c r="C368" s="21"/>
      <c r="D368" s="21"/>
      <c r="E368" s="21"/>
      <c r="F368" s="21"/>
      <c r="G368" s="21"/>
      <c r="H368" s="21"/>
      <c r="I368" s="21"/>
      <c r="J368" s="21"/>
      <c r="K368" s="21"/>
      <c r="L368" s="21">
        <v>2</v>
      </c>
      <c r="M368" s="21"/>
      <c r="N368" s="21">
        <v>1</v>
      </c>
      <c r="O368" s="21">
        <v>1</v>
      </c>
      <c r="P368" s="21">
        <v>1</v>
      </c>
      <c r="Q368" s="21">
        <v>1</v>
      </c>
      <c r="R368" s="21"/>
      <c r="S368" s="21"/>
      <c r="T368" s="21">
        <v>1</v>
      </c>
      <c r="U368" s="21"/>
      <c r="V368" s="21"/>
      <c r="W368" s="21"/>
      <c r="X368" s="20">
        <v>7</v>
      </c>
    </row>
    <row r="369" spans="1:24" x14ac:dyDescent="0.3">
      <c r="A369" s="22" t="s">
        <v>422</v>
      </c>
      <c r="B369" s="25"/>
      <c r="C369" s="21"/>
      <c r="D369" s="21"/>
      <c r="E369" s="21"/>
      <c r="F369" s="21"/>
      <c r="G369" s="21"/>
      <c r="H369" s="21"/>
      <c r="I369" s="21"/>
      <c r="J369" s="21"/>
      <c r="K369" s="21">
        <v>1</v>
      </c>
      <c r="L369" s="21"/>
      <c r="M369" s="21">
        <v>1</v>
      </c>
      <c r="N369" s="21"/>
      <c r="O369" s="21">
        <v>1</v>
      </c>
      <c r="P369" s="21">
        <v>1</v>
      </c>
      <c r="Q369" s="21">
        <v>1</v>
      </c>
      <c r="R369" s="21"/>
      <c r="S369" s="21">
        <v>1</v>
      </c>
      <c r="T369" s="21"/>
      <c r="U369" s="21"/>
      <c r="V369" s="21"/>
      <c r="W369" s="21"/>
      <c r="X369" s="20">
        <v>6</v>
      </c>
    </row>
    <row r="370" spans="1:24" x14ac:dyDescent="0.3">
      <c r="A370" s="22" t="s">
        <v>423</v>
      </c>
      <c r="B370" s="25"/>
      <c r="C370" s="21"/>
      <c r="D370" s="21"/>
      <c r="E370" s="21"/>
      <c r="F370" s="21"/>
      <c r="G370" s="21"/>
      <c r="H370" s="21"/>
      <c r="I370" s="21"/>
      <c r="J370" s="21">
        <v>1</v>
      </c>
      <c r="K370" s="21"/>
      <c r="L370" s="21"/>
      <c r="M370" s="21">
        <v>2</v>
      </c>
      <c r="N370" s="21">
        <v>1</v>
      </c>
      <c r="O370" s="21">
        <v>1</v>
      </c>
      <c r="P370" s="21">
        <v>2</v>
      </c>
      <c r="Q370" s="21"/>
      <c r="R370" s="21">
        <v>1</v>
      </c>
      <c r="S370" s="21"/>
      <c r="T370" s="21">
        <v>1</v>
      </c>
      <c r="U370" s="21"/>
      <c r="V370" s="21"/>
      <c r="W370" s="21"/>
      <c r="X370" s="20">
        <v>9</v>
      </c>
    </row>
    <row r="371" spans="1:24" x14ac:dyDescent="0.3">
      <c r="A371" s="22" t="s">
        <v>424</v>
      </c>
      <c r="B371" s="25"/>
      <c r="C371" s="21"/>
      <c r="D371" s="21"/>
      <c r="E371" s="21"/>
      <c r="F371" s="21"/>
      <c r="G371" s="21"/>
      <c r="H371" s="21"/>
      <c r="I371" s="21"/>
      <c r="J371" s="21"/>
      <c r="K371" s="21">
        <v>2</v>
      </c>
      <c r="L371" s="21"/>
      <c r="M371" s="21"/>
      <c r="N371" s="21"/>
      <c r="O371" s="21">
        <v>1</v>
      </c>
      <c r="P371" s="21">
        <v>1</v>
      </c>
      <c r="Q371" s="21">
        <v>1</v>
      </c>
      <c r="R371" s="21">
        <v>1</v>
      </c>
      <c r="S371" s="21"/>
      <c r="T371" s="21"/>
      <c r="U371" s="21"/>
      <c r="V371" s="21"/>
      <c r="W371" s="21"/>
      <c r="X371" s="20">
        <v>6</v>
      </c>
    </row>
    <row r="372" spans="1:24" x14ac:dyDescent="0.3">
      <c r="A372" s="22" t="s">
        <v>425</v>
      </c>
      <c r="B372" s="25"/>
      <c r="C372" s="21"/>
      <c r="D372" s="21"/>
      <c r="E372" s="21"/>
      <c r="F372" s="21"/>
      <c r="G372" s="21"/>
      <c r="H372" s="21"/>
      <c r="I372" s="21"/>
      <c r="J372" s="21"/>
      <c r="K372" s="21"/>
      <c r="L372" s="21">
        <v>2</v>
      </c>
      <c r="M372" s="21"/>
      <c r="N372" s="21"/>
      <c r="O372" s="21">
        <v>1</v>
      </c>
      <c r="P372" s="21">
        <v>2</v>
      </c>
      <c r="Q372" s="21"/>
      <c r="R372" s="21">
        <v>2</v>
      </c>
      <c r="S372" s="21"/>
      <c r="T372" s="21"/>
      <c r="U372" s="21"/>
      <c r="V372" s="21"/>
      <c r="W372" s="21"/>
      <c r="X372" s="20">
        <v>7</v>
      </c>
    </row>
    <row r="373" spans="1:24" x14ac:dyDescent="0.3">
      <c r="A373" s="22" t="s">
        <v>426</v>
      </c>
      <c r="B373" s="25"/>
      <c r="C373" s="21"/>
      <c r="D373" s="21"/>
      <c r="E373" s="21"/>
      <c r="F373" s="21"/>
      <c r="G373" s="21"/>
      <c r="H373" s="21"/>
      <c r="I373" s="21"/>
      <c r="J373" s="21">
        <v>1</v>
      </c>
      <c r="K373" s="21">
        <v>1</v>
      </c>
      <c r="L373" s="21"/>
      <c r="M373" s="21"/>
      <c r="N373" s="21"/>
      <c r="O373" s="21"/>
      <c r="P373" s="21">
        <v>1</v>
      </c>
      <c r="Q373" s="21"/>
      <c r="R373" s="21"/>
      <c r="S373" s="21"/>
      <c r="T373" s="21"/>
      <c r="U373" s="21"/>
      <c r="V373" s="21"/>
      <c r="W373" s="21"/>
      <c r="X373" s="20">
        <v>3</v>
      </c>
    </row>
    <row r="374" spans="1:24" x14ac:dyDescent="0.3">
      <c r="A374" s="22" t="s">
        <v>427</v>
      </c>
      <c r="B374" s="25"/>
      <c r="C374" s="21"/>
      <c r="D374" s="21"/>
      <c r="E374" s="21"/>
      <c r="F374" s="21"/>
      <c r="G374" s="21"/>
      <c r="H374" s="21"/>
      <c r="I374" s="21"/>
      <c r="J374" s="21"/>
      <c r="K374" s="21"/>
      <c r="L374" s="21">
        <v>1</v>
      </c>
      <c r="M374" s="21">
        <v>1</v>
      </c>
      <c r="N374" s="21"/>
      <c r="O374" s="21"/>
      <c r="P374" s="21">
        <v>1</v>
      </c>
      <c r="Q374" s="21">
        <v>1</v>
      </c>
      <c r="R374" s="21">
        <v>1</v>
      </c>
      <c r="S374" s="21">
        <v>1</v>
      </c>
      <c r="T374" s="21"/>
      <c r="U374" s="21"/>
      <c r="V374" s="21"/>
      <c r="W374" s="21"/>
      <c r="X374" s="20">
        <v>6</v>
      </c>
    </row>
    <row r="375" spans="1:24" x14ac:dyDescent="0.3">
      <c r="A375" s="22" t="s">
        <v>428</v>
      </c>
      <c r="B375" s="25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>
        <v>1</v>
      </c>
      <c r="S375" s="21"/>
      <c r="T375" s="21"/>
      <c r="U375" s="21"/>
      <c r="V375" s="21"/>
      <c r="W375" s="21"/>
      <c r="X375" s="20">
        <v>1</v>
      </c>
    </row>
    <row r="376" spans="1:24" x14ac:dyDescent="0.3">
      <c r="A376" s="22" t="s">
        <v>429</v>
      </c>
      <c r="B376" s="25"/>
      <c r="C376" s="21"/>
      <c r="D376" s="21"/>
      <c r="E376" s="21"/>
      <c r="F376" s="21"/>
      <c r="G376" s="21">
        <v>1</v>
      </c>
      <c r="H376" s="21"/>
      <c r="I376" s="21"/>
      <c r="J376" s="21">
        <v>1</v>
      </c>
      <c r="K376" s="21"/>
      <c r="L376" s="21"/>
      <c r="M376" s="21">
        <v>1</v>
      </c>
      <c r="N376" s="21">
        <v>2</v>
      </c>
      <c r="O376" s="21"/>
      <c r="P376" s="21">
        <v>1</v>
      </c>
      <c r="Q376" s="21">
        <v>2</v>
      </c>
      <c r="R376" s="21"/>
      <c r="S376" s="21"/>
      <c r="T376" s="21"/>
      <c r="U376" s="21"/>
      <c r="V376" s="21"/>
      <c r="W376" s="21"/>
      <c r="X376" s="20">
        <v>8</v>
      </c>
    </row>
    <row r="377" spans="1:24" x14ac:dyDescent="0.3">
      <c r="A377" s="22" t="s">
        <v>430</v>
      </c>
      <c r="B377" s="25"/>
      <c r="C377" s="21"/>
      <c r="D377" s="21"/>
      <c r="E377" s="21"/>
      <c r="F377" s="21"/>
      <c r="G377" s="21"/>
      <c r="H377" s="21"/>
      <c r="I377" s="21"/>
      <c r="J377" s="21"/>
      <c r="K377" s="21"/>
      <c r="L377" s="21">
        <v>1</v>
      </c>
      <c r="M377" s="21"/>
      <c r="N377" s="21">
        <v>1</v>
      </c>
      <c r="O377" s="21"/>
      <c r="P377" s="21"/>
      <c r="Q377" s="21"/>
      <c r="R377" s="21">
        <v>1</v>
      </c>
      <c r="S377" s="21">
        <v>1</v>
      </c>
      <c r="T377" s="21"/>
      <c r="U377" s="21"/>
      <c r="V377" s="21"/>
      <c r="W377" s="21"/>
      <c r="X377" s="20">
        <v>4</v>
      </c>
    </row>
    <row r="378" spans="1:24" x14ac:dyDescent="0.3">
      <c r="A378" s="22" t="s">
        <v>431</v>
      </c>
      <c r="B378" s="25"/>
      <c r="C378" s="21"/>
      <c r="D378" s="21"/>
      <c r="E378" s="21"/>
      <c r="F378" s="21"/>
      <c r="G378" s="21"/>
      <c r="H378" s="21"/>
      <c r="I378" s="21"/>
      <c r="J378" s="21"/>
      <c r="K378" s="21"/>
      <c r="L378" s="21">
        <v>1</v>
      </c>
      <c r="M378" s="21"/>
      <c r="N378" s="21"/>
      <c r="O378" s="21">
        <v>2</v>
      </c>
      <c r="P378" s="21"/>
      <c r="Q378" s="21">
        <v>1</v>
      </c>
      <c r="R378" s="21"/>
      <c r="S378" s="21"/>
      <c r="T378" s="21">
        <v>1</v>
      </c>
      <c r="U378" s="21"/>
      <c r="V378" s="21"/>
      <c r="W378" s="21"/>
      <c r="X378" s="20">
        <v>5</v>
      </c>
    </row>
    <row r="379" spans="1:24" x14ac:dyDescent="0.3">
      <c r="A379" s="22" t="s">
        <v>432</v>
      </c>
      <c r="B379" s="25"/>
      <c r="C379" s="21"/>
      <c r="D379" s="21"/>
      <c r="E379" s="21"/>
      <c r="F379" s="21"/>
      <c r="G379" s="21"/>
      <c r="H379" s="21"/>
      <c r="I379" s="21"/>
      <c r="J379" s="21"/>
      <c r="K379" s="21">
        <v>1</v>
      </c>
      <c r="L379" s="21"/>
      <c r="M379" s="21">
        <v>1</v>
      </c>
      <c r="N379" s="21">
        <v>1</v>
      </c>
      <c r="O379" s="21"/>
      <c r="P379" s="21">
        <v>1</v>
      </c>
      <c r="Q379" s="21"/>
      <c r="R379" s="21"/>
      <c r="S379" s="21">
        <v>2</v>
      </c>
      <c r="T379" s="21"/>
      <c r="U379" s="21"/>
      <c r="V379" s="21"/>
      <c r="W379" s="21"/>
      <c r="X379" s="20">
        <v>6</v>
      </c>
    </row>
    <row r="380" spans="1:24" x14ac:dyDescent="0.3">
      <c r="A380" s="22" t="s">
        <v>433</v>
      </c>
      <c r="B380" s="25"/>
      <c r="C380" s="21"/>
      <c r="D380" s="21"/>
      <c r="E380" s="21"/>
      <c r="F380" s="21"/>
      <c r="G380" s="21"/>
      <c r="H380" s="21"/>
      <c r="I380" s="21">
        <v>1</v>
      </c>
      <c r="J380" s="21"/>
      <c r="K380" s="21"/>
      <c r="L380" s="21">
        <v>1</v>
      </c>
      <c r="M380" s="21"/>
      <c r="N380" s="21">
        <v>1</v>
      </c>
      <c r="O380" s="21"/>
      <c r="P380" s="21">
        <v>1</v>
      </c>
      <c r="Q380" s="21"/>
      <c r="R380" s="21"/>
      <c r="S380" s="21"/>
      <c r="T380" s="21"/>
      <c r="U380" s="21"/>
      <c r="V380" s="21"/>
      <c r="W380" s="21"/>
      <c r="X380" s="20">
        <v>4</v>
      </c>
    </row>
    <row r="381" spans="1:24" x14ac:dyDescent="0.3">
      <c r="A381" s="22" t="s">
        <v>434</v>
      </c>
      <c r="B381" s="25"/>
      <c r="C381" s="21"/>
      <c r="D381" s="21"/>
      <c r="E381" s="21"/>
      <c r="F381" s="21"/>
      <c r="G381" s="21">
        <v>1</v>
      </c>
      <c r="H381" s="21">
        <v>1</v>
      </c>
      <c r="I381" s="21"/>
      <c r="J381" s="21"/>
      <c r="K381" s="21">
        <v>1</v>
      </c>
      <c r="L381" s="21"/>
      <c r="M381" s="21"/>
      <c r="N381" s="21">
        <v>2</v>
      </c>
      <c r="O381" s="21"/>
      <c r="P381" s="21">
        <v>1</v>
      </c>
      <c r="Q381" s="21"/>
      <c r="R381" s="21">
        <v>1</v>
      </c>
      <c r="S381" s="21"/>
      <c r="T381" s="21">
        <v>1</v>
      </c>
      <c r="U381" s="21"/>
      <c r="V381" s="21"/>
      <c r="W381" s="21"/>
      <c r="X381" s="20">
        <v>8</v>
      </c>
    </row>
    <row r="382" spans="1:24" x14ac:dyDescent="0.3">
      <c r="A382" s="22" t="s">
        <v>435</v>
      </c>
      <c r="B382" s="25"/>
      <c r="C382" s="21"/>
      <c r="D382" s="21"/>
      <c r="E382" s="21"/>
      <c r="F382" s="21"/>
      <c r="G382" s="21"/>
      <c r="H382" s="21"/>
      <c r="I382" s="21">
        <v>1</v>
      </c>
      <c r="J382" s="21"/>
      <c r="K382" s="21"/>
      <c r="L382" s="21">
        <v>2</v>
      </c>
      <c r="M382" s="21"/>
      <c r="N382" s="21">
        <v>1</v>
      </c>
      <c r="O382" s="21">
        <v>2</v>
      </c>
      <c r="P382" s="21">
        <v>1</v>
      </c>
      <c r="Q382" s="21">
        <v>1</v>
      </c>
      <c r="R382" s="21">
        <v>2</v>
      </c>
      <c r="S382" s="21"/>
      <c r="T382" s="21">
        <v>1</v>
      </c>
      <c r="U382" s="21">
        <v>2</v>
      </c>
      <c r="V382" s="21"/>
      <c r="W382" s="21"/>
      <c r="X382" s="20">
        <v>13</v>
      </c>
    </row>
    <row r="383" spans="1:24" x14ac:dyDescent="0.3">
      <c r="A383" s="22" t="s">
        <v>436</v>
      </c>
      <c r="B383" s="25"/>
      <c r="C383" s="21"/>
      <c r="D383" s="21"/>
      <c r="E383" s="21"/>
      <c r="F383" s="21"/>
      <c r="G383" s="21"/>
      <c r="H383" s="21"/>
      <c r="I383" s="21"/>
      <c r="J383" s="21">
        <v>1</v>
      </c>
      <c r="K383" s="21"/>
      <c r="L383" s="21">
        <v>1</v>
      </c>
      <c r="M383" s="21"/>
      <c r="N383" s="21"/>
      <c r="O383" s="21"/>
      <c r="P383" s="21"/>
      <c r="Q383" s="21"/>
      <c r="R383" s="21">
        <v>1</v>
      </c>
      <c r="S383" s="21"/>
      <c r="T383" s="21"/>
      <c r="U383" s="21">
        <v>1</v>
      </c>
      <c r="V383" s="21"/>
      <c r="W383" s="21"/>
      <c r="X383" s="20">
        <v>4</v>
      </c>
    </row>
    <row r="384" spans="1:24" x14ac:dyDescent="0.3">
      <c r="A384" s="22" t="s">
        <v>437</v>
      </c>
      <c r="B384" s="25"/>
      <c r="C384" s="21"/>
      <c r="D384" s="21"/>
      <c r="E384" s="21"/>
      <c r="F384" s="21"/>
      <c r="G384" s="21"/>
      <c r="H384" s="21"/>
      <c r="I384" s="21"/>
      <c r="J384" s="21"/>
      <c r="K384" s="21">
        <v>1</v>
      </c>
      <c r="L384" s="21">
        <v>1</v>
      </c>
      <c r="M384" s="21"/>
      <c r="N384" s="21"/>
      <c r="O384" s="21">
        <v>1</v>
      </c>
      <c r="P384" s="21">
        <v>1</v>
      </c>
      <c r="Q384" s="21"/>
      <c r="R384" s="21">
        <v>3</v>
      </c>
      <c r="S384" s="21"/>
      <c r="T384" s="21"/>
      <c r="U384" s="21">
        <v>1</v>
      </c>
      <c r="V384" s="21"/>
      <c r="W384" s="21"/>
      <c r="X384" s="20">
        <v>8</v>
      </c>
    </row>
    <row r="385" spans="1:24" x14ac:dyDescent="0.3">
      <c r="A385" s="22" t="s">
        <v>438</v>
      </c>
      <c r="B385" s="25"/>
      <c r="C385" s="21"/>
      <c r="D385" s="21"/>
      <c r="E385" s="21"/>
      <c r="F385" s="21"/>
      <c r="G385" s="21"/>
      <c r="H385" s="21"/>
      <c r="I385" s="21"/>
      <c r="J385" s="21"/>
      <c r="K385" s="21">
        <v>1</v>
      </c>
      <c r="L385" s="21">
        <v>2</v>
      </c>
      <c r="M385" s="21">
        <v>1</v>
      </c>
      <c r="N385" s="21"/>
      <c r="O385" s="21"/>
      <c r="P385" s="21"/>
      <c r="Q385" s="21">
        <v>1</v>
      </c>
      <c r="R385" s="21"/>
      <c r="S385" s="21"/>
      <c r="T385" s="21"/>
      <c r="U385" s="21"/>
      <c r="V385" s="21"/>
      <c r="W385" s="21"/>
      <c r="X385" s="20">
        <v>5</v>
      </c>
    </row>
    <row r="386" spans="1:24" x14ac:dyDescent="0.3">
      <c r="A386" s="22" t="s">
        <v>439</v>
      </c>
      <c r="B386" s="25"/>
      <c r="C386" s="21"/>
      <c r="D386" s="21"/>
      <c r="E386" s="21"/>
      <c r="F386" s="21"/>
      <c r="G386" s="21"/>
      <c r="H386" s="21"/>
      <c r="I386" s="21"/>
      <c r="J386" s="21">
        <v>1</v>
      </c>
      <c r="K386" s="21">
        <v>2</v>
      </c>
      <c r="L386" s="21"/>
      <c r="M386" s="21">
        <v>1</v>
      </c>
      <c r="N386" s="21"/>
      <c r="O386" s="21"/>
      <c r="P386" s="21">
        <v>1</v>
      </c>
      <c r="Q386" s="21"/>
      <c r="R386" s="21">
        <v>1</v>
      </c>
      <c r="S386" s="21">
        <v>1</v>
      </c>
      <c r="T386" s="21"/>
      <c r="U386" s="21"/>
      <c r="V386" s="21"/>
      <c r="W386" s="21"/>
      <c r="X386" s="20">
        <v>7</v>
      </c>
    </row>
    <row r="387" spans="1:24" x14ac:dyDescent="0.3">
      <c r="A387" s="22" t="s">
        <v>440</v>
      </c>
      <c r="B387" s="25"/>
      <c r="C387" s="21"/>
      <c r="D387" s="21"/>
      <c r="E387" s="21"/>
      <c r="F387" s="21"/>
      <c r="G387" s="21"/>
      <c r="H387" s="21"/>
      <c r="I387" s="21"/>
      <c r="J387" s="21"/>
      <c r="K387" s="21"/>
      <c r="L387" s="21">
        <v>1</v>
      </c>
      <c r="M387" s="21"/>
      <c r="N387" s="21"/>
      <c r="O387" s="21"/>
      <c r="P387" s="21">
        <v>2</v>
      </c>
      <c r="Q387" s="21"/>
      <c r="R387" s="21"/>
      <c r="S387" s="21"/>
      <c r="T387" s="21"/>
      <c r="U387" s="21"/>
      <c r="V387" s="21"/>
      <c r="W387" s="21"/>
      <c r="X387" s="20">
        <v>3</v>
      </c>
    </row>
    <row r="388" spans="1:24" x14ac:dyDescent="0.3">
      <c r="A388" s="22" t="s">
        <v>441</v>
      </c>
      <c r="B388" s="25"/>
      <c r="C388" s="21"/>
      <c r="D388" s="21"/>
      <c r="E388" s="21"/>
      <c r="F388" s="21"/>
      <c r="G388" s="21"/>
      <c r="H388" s="21"/>
      <c r="I388" s="21"/>
      <c r="J388" s="21"/>
      <c r="K388" s="21"/>
      <c r="L388" s="21">
        <v>3</v>
      </c>
      <c r="M388" s="21"/>
      <c r="N388" s="21">
        <v>2</v>
      </c>
      <c r="O388" s="21"/>
      <c r="P388" s="21"/>
      <c r="Q388" s="21">
        <v>2</v>
      </c>
      <c r="R388" s="21">
        <v>4</v>
      </c>
      <c r="S388" s="21"/>
      <c r="T388" s="21"/>
      <c r="U388" s="21"/>
      <c r="V388" s="21"/>
      <c r="W388" s="21"/>
      <c r="X388" s="20">
        <v>11</v>
      </c>
    </row>
    <row r="389" spans="1:24" x14ac:dyDescent="0.3">
      <c r="A389" s="22" t="s">
        <v>442</v>
      </c>
      <c r="B389" s="25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>
        <v>2</v>
      </c>
      <c r="Q389" s="21"/>
      <c r="R389" s="21"/>
      <c r="S389" s="21"/>
      <c r="T389" s="21"/>
      <c r="U389" s="21"/>
      <c r="V389" s="21"/>
      <c r="W389" s="21"/>
      <c r="X389" s="20">
        <v>2</v>
      </c>
    </row>
    <row r="390" spans="1:24" x14ac:dyDescent="0.3">
      <c r="A390" s="22" t="s">
        <v>443</v>
      </c>
      <c r="B390" s="25"/>
      <c r="C390" s="21"/>
      <c r="D390" s="21"/>
      <c r="E390" s="21"/>
      <c r="F390" s="21"/>
      <c r="G390" s="21"/>
      <c r="H390" s="21"/>
      <c r="I390" s="21"/>
      <c r="J390" s="21">
        <v>1</v>
      </c>
      <c r="K390" s="21"/>
      <c r="L390" s="21"/>
      <c r="M390" s="21"/>
      <c r="N390" s="21">
        <v>1</v>
      </c>
      <c r="O390" s="21">
        <v>2</v>
      </c>
      <c r="P390" s="21">
        <v>1</v>
      </c>
      <c r="Q390" s="21"/>
      <c r="R390" s="21"/>
      <c r="S390" s="21">
        <v>2</v>
      </c>
      <c r="T390" s="21"/>
      <c r="U390" s="21"/>
      <c r="V390" s="21"/>
      <c r="W390" s="21"/>
      <c r="X390" s="20">
        <v>7</v>
      </c>
    </row>
    <row r="391" spans="1:24" x14ac:dyDescent="0.3">
      <c r="A391" s="22" t="s">
        <v>444</v>
      </c>
      <c r="B391" s="25"/>
      <c r="C391" s="21"/>
      <c r="D391" s="21"/>
      <c r="E391" s="21"/>
      <c r="F391" s="21">
        <v>2</v>
      </c>
      <c r="G391" s="21"/>
      <c r="H391" s="21"/>
      <c r="I391" s="21"/>
      <c r="J391" s="21">
        <v>1</v>
      </c>
      <c r="K391" s="21"/>
      <c r="L391" s="21"/>
      <c r="M391" s="21">
        <v>1</v>
      </c>
      <c r="N391" s="21"/>
      <c r="O391" s="21">
        <v>1</v>
      </c>
      <c r="P391" s="21"/>
      <c r="Q391" s="21">
        <v>1</v>
      </c>
      <c r="R391" s="21"/>
      <c r="S391" s="21">
        <v>1</v>
      </c>
      <c r="T391" s="21"/>
      <c r="U391" s="21">
        <v>1</v>
      </c>
      <c r="V391" s="21"/>
      <c r="W391" s="21"/>
      <c r="X391" s="20">
        <v>8</v>
      </c>
    </row>
    <row r="392" spans="1:24" x14ac:dyDescent="0.3">
      <c r="A392" s="22" t="s">
        <v>445</v>
      </c>
      <c r="B392" s="25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>
        <v>1</v>
      </c>
      <c r="N392" s="21"/>
      <c r="O392" s="21">
        <v>2</v>
      </c>
      <c r="P392" s="21"/>
      <c r="Q392" s="21">
        <v>1</v>
      </c>
      <c r="R392" s="21">
        <v>2</v>
      </c>
      <c r="S392" s="21">
        <v>1</v>
      </c>
      <c r="T392" s="21"/>
      <c r="U392" s="21"/>
      <c r="V392" s="21"/>
      <c r="W392" s="21"/>
      <c r="X392" s="20">
        <v>7</v>
      </c>
    </row>
    <row r="393" spans="1:24" x14ac:dyDescent="0.3">
      <c r="A393" s="22" t="s">
        <v>446</v>
      </c>
      <c r="B393" s="25"/>
      <c r="C393" s="21"/>
      <c r="D393" s="21"/>
      <c r="E393" s="21"/>
      <c r="F393" s="21"/>
      <c r="G393" s="21"/>
      <c r="H393" s="21"/>
      <c r="I393" s="21"/>
      <c r="J393" s="21">
        <v>1</v>
      </c>
      <c r="K393" s="21"/>
      <c r="L393" s="21">
        <v>1</v>
      </c>
      <c r="M393" s="21">
        <v>1</v>
      </c>
      <c r="N393" s="21">
        <v>1</v>
      </c>
      <c r="O393" s="21">
        <v>1</v>
      </c>
      <c r="P393" s="21"/>
      <c r="Q393" s="21"/>
      <c r="R393" s="21"/>
      <c r="S393" s="21">
        <v>1</v>
      </c>
      <c r="T393" s="21"/>
      <c r="U393" s="21"/>
      <c r="V393" s="21"/>
      <c r="W393" s="21"/>
      <c r="X393" s="20">
        <v>6</v>
      </c>
    </row>
    <row r="394" spans="1:24" x14ac:dyDescent="0.3">
      <c r="A394" s="22" t="s">
        <v>447</v>
      </c>
      <c r="B394" s="25"/>
      <c r="C394" s="21"/>
      <c r="D394" s="21"/>
      <c r="E394" s="21"/>
      <c r="F394" s="21"/>
      <c r="G394" s="21"/>
      <c r="H394" s="21"/>
      <c r="I394" s="21">
        <v>1</v>
      </c>
      <c r="J394" s="21"/>
      <c r="K394" s="21">
        <v>1</v>
      </c>
      <c r="L394" s="21"/>
      <c r="M394" s="21"/>
      <c r="N394" s="21">
        <v>2</v>
      </c>
      <c r="O394" s="21">
        <v>1</v>
      </c>
      <c r="P394" s="21"/>
      <c r="Q394" s="21"/>
      <c r="R394" s="21"/>
      <c r="S394" s="21">
        <v>1</v>
      </c>
      <c r="T394" s="21"/>
      <c r="U394" s="21"/>
      <c r="V394" s="21">
        <v>1</v>
      </c>
      <c r="W394" s="21"/>
      <c r="X394" s="20">
        <v>7</v>
      </c>
    </row>
    <row r="395" spans="1:24" x14ac:dyDescent="0.3">
      <c r="A395" s="22" t="s">
        <v>448</v>
      </c>
      <c r="B395" s="25"/>
      <c r="C395" s="21"/>
      <c r="D395" s="21"/>
      <c r="E395" s="21"/>
      <c r="F395" s="21"/>
      <c r="G395" s="21"/>
      <c r="H395" s="21"/>
      <c r="I395" s="21">
        <v>1</v>
      </c>
      <c r="J395" s="21"/>
      <c r="K395" s="21"/>
      <c r="L395" s="21"/>
      <c r="M395" s="21">
        <v>2</v>
      </c>
      <c r="N395" s="21"/>
      <c r="O395" s="21"/>
      <c r="P395" s="21"/>
      <c r="Q395" s="21"/>
      <c r="R395" s="21">
        <v>1</v>
      </c>
      <c r="S395" s="21"/>
      <c r="T395" s="21">
        <v>1</v>
      </c>
      <c r="U395" s="21">
        <v>1</v>
      </c>
      <c r="V395" s="21"/>
      <c r="W395" s="21"/>
      <c r="X395" s="20">
        <v>6</v>
      </c>
    </row>
    <row r="396" spans="1:24" x14ac:dyDescent="0.3">
      <c r="A396" s="22" t="s">
        <v>449</v>
      </c>
      <c r="B396" s="25"/>
      <c r="C396" s="21"/>
      <c r="D396" s="21"/>
      <c r="E396" s="21"/>
      <c r="F396" s="21"/>
      <c r="G396" s="21"/>
      <c r="H396" s="21"/>
      <c r="I396" s="21"/>
      <c r="J396" s="21"/>
      <c r="K396" s="21"/>
      <c r="L396" s="21">
        <v>2</v>
      </c>
      <c r="M396" s="21"/>
      <c r="N396" s="21"/>
      <c r="O396" s="21"/>
      <c r="P396" s="21"/>
      <c r="Q396" s="21"/>
      <c r="R396" s="21"/>
      <c r="S396" s="21"/>
      <c r="T396" s="21">
        <v>1</v>
      </c>
      <c r="U396" s="21"/>
      <c r="V396" s="21">
        <v>1</v>
      </c>
      <c r="W396" s="21"/>
      <c r="X396" s="20">
        <v>4</v>
      </c>
    </row>
    <row r="397" spans="1:24" x14ac:dyDescent="0.3">
      <c r="A397" s="22" t="s">
        <v>450</v>
      </c>
      <c r="B397" s="25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>
        <v>1</v>
      </c>
      <c r="N397" s="21">
        <v>1</v>
      </c>
      <c r="O397" s="21">
        <v>2</v>
      </c>
      <c r="P397" s="21">
        <v>1</v>
      </c>
      <c r="Q397" s="21"/>
      <c r="R397" s="21">
        <v>2</v>
      </c>
      <c r="S397" s="21"/>
      <c r="T397" s="21"/>
      <c r="U397" s="21"/>
      <c r="V397" s="21"/>
      <c r="W397" s="21"/>
      <c r="X397" s="20">
        <v>7</v>
      </c>
    </row>
    <row r="398" spans="1:24" x14ac:dyDescent="0.3">
      <c r="A398" s="22" t="s">
        <v>451</v>
      </c>
      <c r="B398" s="25"/>
      <c r="C398" s="21"/>
      <c r="D398" s="21"/>
      <c r="E398" s="21"/>
      <c r="F398" s="21"/>
      <c r="G398" s="21"/>
      <c r="H398" s="21"/>
      <c r="I398" s="21"/>
      <c r="J398" s="21">
        <v>1</v>
      </c>
      <c r="K398" s="21">
        <v>1</v>
      </c>
      <c r="L398" s="21">
        <v>1</v>
      </c>
      <c r="M398" s="21">
        <v>2</v>
      </c>
      <c r="N398" s="21"/>
      <c r="O398" s="21"/>
      <c r="P398" s="21">
        <v>2</v>
      </c>
      <c r="Q398" s="21"/>
      <c r="R398" s="21">
        <v>1</v>
      </c>
      <c r="S398" s="21"/>
      <c r="T398" s="21"/>
      <c r="U398" s="21"/>
      <c r="V398" s="21"/>
      <c r="W398" s="21"/>
      <c r="X398" s="20">
        <v>8</v>
      </c>
    </row>
    <row r="399" spans="1:24" x14ac:dyDescent="0.3">
      <c r="A399" s="22" t="s">
        <v>452</v>
      </c>
      <c r="B399" s="25"/>
      <c r="C399" s="21"/>
      <c r="D399" s="21"/>
      <c r="E399" s="21"/>
      <c r="F399" s="21"/>
      <c r="G399" s="21"/>
      <c r="H399" s="21"/>
      <c r="I399" s="21"/>
      <c r="J399" s="21">
        <v>1</v>
      </c>
      <c r="K399" s="21">
        <v>1</v>
      </c>
      <c r="L399" s="21">
        <v>3</v>
      </c>
      <c r="M399" s="21"/>
      <c r="N399" s="21">
        <v>1</v>
      </c>
      <c r="O399" s="21">
        <v>1</v>
      </c>
      <c r="P399" s="21">
        <v>1</v>
      </c>
      <c r="Q399" s="21">
        <v>1</v>
      </c>
      <c r="R399" s="21">
        <v>1</v>
      </c>
      <c r="S399" s="21"/>
      <c r="T399" s="21"/>
      <c r="U399" s="21">
        <v>3</v>
      </c>
      <c r="V399" s="21"/>
      <c r="W399" s="21"/>
      <c r="X399" s="20">
        <v>13</v>
      </c>
    </row>
    <row r="400" spans="1:24" x14ac:dyDescent="0.3">
      <c r="A400" s="22" t="s">
        <v>453</v>
      </c>
      <c r="B400" s="25"/>
      <c r="C400" s="21"/>
      <c r="D400" s="21"/>
      <c r="E400" s="21"/>
      <c r="F400" s="21"/>
      <c r="G400" s="21"/>
      <c r="H400" s="21"/>
      <c r="I400" s="21"/>
      <c r="J400" s="21">
        <v>1</v>
      </c>
      <c r="K400" s="21"/>
      <c r="L400" s="21"/>
      <c r="M400" s="21">
        <v>1</v>
      </c>
      <c r="N400" s="21">
        <v>2</v>
      </c>
      <c r="O400" s="21"/>
      <c r="P400" s="21"/>
      <c r="Q400" s="21">
        <v>1</v>
      </c>
      <c r="R400" s="21">
        <v>1</v>
      </c>
      <c r="S400" s="21"/>
      <c r="T400" s="21">
        <v>2</v>
      </c>
      <c r="U400" s="21">
        <v>1</v>
      </c>
      <c r="V400" s="21"/>
      <c r="W400" s="21"/>
      <c r="X400" s="20">
        <v>9</v>
      </c>
    </row>
    <row r="401" spans="1:24" x14ac:dyDescent="0.3">
      <c r="A401" s="22" t="s">
        <v>454</v>
      </c>
      <c r="B401" s="25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>
        <v>1</v>
      </c>
      <c r="Q401" s="21"/>
      <c r="R401" s="21"/>
      <c r="S401" s="21"/>
      <c r="T401" s="21"/>
      <c r="U401" s="21"/>
      <c r="V401" s="21"/>
      <c r="W401" s="21"/>
      <c r="X401" s="20">
        <v>1</v>
      </c>
    </row>
    <row r="402" spans="1:24" x14ac:dyDescent="0.3">
      <c r="A402" s="22" t="s">
        <v>455</v>
      </c>
      <c r="B402" s="25"/>
      <c r="C402" s="21"/>
      <c r="D402" s="21"/>
      <c r="E402" s="21"/>
      <c r="F402" s="21"/>
      <c r="G402" s="21"/>
      <c r="H402" s="21"/>
      <c r="I402" s="21"/>
      <c r="J402" s="21"/>
      <c r="K402" s="21">
        <v>2</v>
      </c>
      <c r="L402" s="21">
        <v>1</v>
      </c>
      <c r="M402" s="21">
        <v>1</v>
      </c>
      <c r="N402" s="21">
        <v>1</v>
      </c>
      <c r="O402" s="21"/>
      <c r="P402" s="21">
        <v>1</v>
      </c>
      <c r="Q402" s="21"/>
      <c r="R402" s="21"/>
      <c r="S402" s="21"/>
      <c r="T402" s="21"/>
      <c r="U402" s="21"/>
      <c r="V402" s="21"/>
      <c r="W402" s="21"/>
      <c r="X402" s="20">
        <v>6</v>
      </c>
    </row>
    <row r="403" spans="1:24" x14ac:dyDescent="0.3">
      <c r="A403" s="22" t="s">
        <v>456</v>
      </c>
      <c r="B403" s="25"/>
      <c r="C403" s="21"/>
      <c r="D403" s="21"/>
      <c r="E403" s="21"/>
      <c r="F403" s="21"/>
      <c r="G403" s="21"/>
      <c r="H403" s="21"/>
      <c r="I403" s="21"/>
      <c r="J403" s="21">
        <v>1</v>
      </c>
      <c r="K403" s="21"/>
      <c r="L403" s="21">
        <v>2</v>
      </c>
      <c r="M403" s="21">
        <v>2</v>
      </c>
      <c r="N403" s="21">
        <v>1</v>
      </c>
      <c r="O403" s="21"/>
      <c r="P403" s="21">
        <v>2</v>
      </c>
      <c r="Q403" s="21"/>
      <c r="R403" s="21">
        <v>1</v>
      </c>
      <c r="S403" s="21">
        <v>2</v>
      </c>
      <c r="T403" s="21">
        <v>1</v>
      </c>
      <c r="U403" s="21">
        <v>1</v>
      </c>
      <c r="V403" s="21"/>
      <c r="W403" s="21"/>
      <c r="X403" s="20">
        <v>13</v>
      </c>
    </row>
    <row r="404" spans="1:24" x14ac:dyDescent="0.3">
      <c r="A404" s="22" t="s">
        <v>457</v>
      </c>
      <c r="B404" s="25"/>
      <c r="C404" s="21"/>
      <c r="D404" s="21"/>
      <c r="E404" s="21"/>
      <c r="F404" s="21"/>
      <c r="G404" s="21">
        <v>1</v>
      </c>
      <c r="H404" s="21">
        <v>1</v>
      </c>
      <c r="I404" s="21">
        <v>1</v>
      </c>
      <c r="J404" s="21"/>
      <c r="K404" s="21">
        <v>1</v>
      </c>
      <c r="L404" s="21">
        <v>2</v>
      </c>
      <c r="M404" s="21"/>
      <c r="N404" s="21">
        <v>3</v>
      </c>
      <c r="O404" s="21">
        <v>1</v>
      </c>
      <c r="P404" s="21"/>
      <c r="Q404" s="21">
        <v>1</v>
      </c>
      <c r="R404" s="21"/>
      <c r="S404" s="21">
        <v>3</v>
      </c>
      <c r="T404" s="21">
        <v>2</v>
      </c>
      <c r="U404" s="21"/>
      <c r="V404" s="21"/>
      <c r="W404" s="21"/>
      <c r="X404" s="20">
        <v>16</v>
      </c>
    </row>
    <row r="405" spans="1:24" x14ac:dyDescent="0.3">
      <c r="A405" s="22" t="s">
        <v>458</v>
      </c>
      <c r="B405" s="25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>
        <v>3</v>
      </c>
      <c r="O405" s="21"/>
      <c r="P405" s="21">
        <v>3</v>
      </c>
      <c r="Q405" s="21">
        <v>2</v>
      </c>
      <c r="R405" s="21">
        <v>2</v>
      </c>
      <c r="S405" s="21"/>
      <c r="T405" s="21"/>
      <c r="U405" s="21">
        <v>1</v>
      </c>
      <c r="V405" s="21"/>
      <c r="W405" s="21"/>
      <c r="X405" s="20">
        <v>11</v>
      </c>
    </row>
    <row r="406" spans="1:24" x14ac:dyDescent="0.3">
      <c r="A406" s="22" t="s">
        <v>459</v>
      </c>
      <c r="B406" s="25"/>
      <c r="C406" s="21"/>
      <c r="D406" s="21"/>
      <c r="E406" s="21"/>
      <c r="F406" s="21"/>
      <c r="G406" s="21"/>
      <c r="H406" s="21"/>
      <c r="I406" s="21"/>
      <c r="J406" s="21"/>
      <c r="K406" s="21">
        <v>1</v>
      </c>
      <c r="L406" s="21">
        <v>1</v>
      </c>
      <c r="M406" s="21">
        <v>3</v>
      </c>
      <c r="N406" s="21">
        <v>1</v>
      </c>
      <c r="O406" s="21">
        <v>1</v>
      </c>
      <c r="P406" s="21"/>
      <c r="Q406" s="21">
        <v>1</v>
      </c>
      <c r="R406" s="21"/>
      <c r="S406" s="21">
        <v>2</v>
      </c>
      <c r="T406" s="21">
        <v>1</v>
      </c>
      <c r="U406" s="21"/>
      <c r="V406" s="21"/>
      <c r="W406" s="21"/>
      <c r="X406" s="20">
        <v>11</v>
      </c>
    </row>
    <row r="407" spans="1:24" x14ac:dyDescent="0.3">
      <c r="A407" s="22" t="s">
        <v>460</v>
      </c>
      <c r="B407" s="25"/>
      <c r="C407" s="21"/>
      <c r="D407" s="21"/>
      <c r="E407" s="21"/>
      <c r="F407" s="21"/>
      <c r="G407" s="21"/>
      <c r="H407" s="21"/>
      <c r="I407" s="21"/>
      <c r="J407" s="21"/>
      <c r="K407" s="21"/>
      <c r="L407" s="21">
        <v>1</v>
      </c>
      <c r="M407" s="21">
        <v>1</v>
      </c>
      <c r="N407" s="21">
        <v>1</v>
      </c>
      <c r="O407" s="21"/>
      <c r="P407" s="21"/>
      <c r="Q407" s="21">
        <v>2</v>
      </c>
      <c r="R407" s="21">
        <v>1</v>
      </c>
      <c r="S407" s="21"/>
      <c r="T407" s="21"/>
      <c r="U407" s="21">
        <v>1</v>
      </c>
      <c r="V407" s="21"/>
      <c r="W407" s="21"/>
      <c r="X407" s="20">
        <v>7</v>
      </c>
    </row>
    <row r="408" spans="1:24" x14ac:dyDescent="0.3">
      <c r="A408" s="22" t="s">
        <v>461</v>
      </c>
      <c r="B408" s="25"/>
      <c r="C408" s="21"/>
      <c r="D408" s="21"/>
      <c r="E408" s="21"/>
      <c r="F408" s="21"/>
      <c r="G408" s="21"/>
      <c r="H408" s="21"/>
      <c r="I408" s="21"/>
      <c r="J408" s="21">
        <v>1</v>
      </c>
      <c r="K408" s="21"/>
      <c r="L408" s="21"/>
      <c r="M408" s="21">
        <v>1</v>
      </c>
      <c r="N408" s="21">
        <v>4</v>
      </c>
      <c r="O408" s="21"/>
      <c r="P408" s="21"/>
      <c r="Q408" s="21">
        <v>1</v>
      </c>
      <c r="R408" s="21"/>
      <c r="S408" s="21"/>
      <c r="T408" s="21">
        <v>1</v>
      </c>
      <c r="U408" s="21"/>
      <c r="V408" s="21"/>
      <c r="W408" s="21"/>
      <c r="X408" s="20">
        <v>8</v>
      </c>
    </row>
    <row r="409" spans="1:24" x14ac:dyDescent="0.3">
      <c r="A409" s="22" t="s">
        <v>462</v>
      </c>
      <c r="B409" s="25"/>
      <c r="C409" s="21"/>
      <c r="D409" s="21"/>
      <c r="E409" s="21"/>
      <c r="F409" s="21"/>
      <c r="G409" s="21"/>
      <c r="H409" s="21"/>
      <c r="I409" s="21"/>
      <c r="J409" s="21"/>
      <c r="K409" s="21">
        <v>1</v>
      </c>
      <c r="L409" s="21">
        <v>1</v>
      </c>
      <c r="M409" s="21"/>
      <c r="N409" s="21">
        <v>1</v>
      </c>
      <c r="O409" s="21"/>
      <c r="P409" s="21"/>
      <c r="Q409" s="21">
        <v>2</v>
      </c>
      <c r="R409" s="21"/>
      <c r="S409" s="21">
        <v>1</v>
      </c>
      <c r="T409" s="21"/>
      <c r="U409" s="21"/>
      <c r="V409" s="21"/>
      <c r="W409" s="21"/>
      <c r="X409" s="20">
        <v>6</v>
      </c>
    </row>
    <row r="410" spans="1:24" x14ac:dyDescent="0.3">
      <c r="A410" s="22" t="s">
        <v>463</v>
      </c>
      <c r="B410" s="25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>
        <v>2</v>
      </c>
      <c r="O410" s="21"/>
      <c r="P410" s="21"/>
      <c r="Q410" s="21">
        <v>1</v>
      </c>
      <c r="R410" s="21">
        <v>1</v>
      </c>
      <c r="S410" s="21">
        <v>1</v>
      </c>
      <c r="T410" s="21">
        <v>2</v>
      </c>
      <c r="U410" s="21"/>
      <c r="V410" s="21"/>
      <c r="W410" s="21"/>
      <c r="X410" s="20">
        <v>7</v>
      </c>
    </row>
    <row r="411" spans="1:24" x14ac:dyDescent="0.3">
      <c r="A411" s="22" t="s">
        <v>464</v>
      </c>
      <c r="B411" s="25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>
        <v>1</v>
      </c>
      <c r="N411" s="21">
        <v>1</v>
      </c>
      <c r="O411" s="21"/>
      <c r="P411" s="21">
        <v>1</v>
      </c>
      <c r="Q411" s="21">
        <v>1</v>
      </c>
      <c r="R411" s="21">
        <v>1</v>
      </c>
      <c r="S411" s="21"/>
      <c r="T411" s="21"/>
      <c r="U411" s="21"/>
      <c r="V411" s="21"/>
      <c r="W411" s="21"/>
      <c r="X411" s="20">
        <v>5</v>
      </c>
    </row>
    <row r="412" spans="1:24" x14ac:dyDescent="0.3">
      <c r="A412" s="22" t="s">
        <v>465</v>
      </c>
      <c r="B412" s="25"/>
      <c r="C412" s="21"/>
      <c r="D412" s="21"/>
      <c r="E412" s="21"/>
      <c r="F412" s="21"/>
      <c r="G412" s="21"/>
      <c r="H412" s="21"/>
      <c r="I412" s="21">
        <v>1</v>
      </c>
      <c r="J412" s="21"/>
      <c r="K412" s="21">
        <v>1</v>
      </c>
      <c r="L412" s="21">
        <v>2</v>
      </c>
      <c r="M412" s="21"/>
      <c r="N412" s="21">
        <v>2</v>
      </c>
      <c r="O412" s="21"/>
      <c r="P412" s="21">
        <v>1</v>
      </c>
      <c r="Q412" s="21"/>
      <c r="R412" s="21"/>
      <c r="S412" s="21">
        <v>2</v>
      </c>
      <c r="T412" s="21"/>
      <c r="U412" s="21"/>
      <c r="V412" s="21"/>
      <c r="W412" s="21"/>
      <c r="X412" s="20">
        <v>9</v>
      </c>
    </row>
    <row r="413" spans="1:24" x14ac:dyDescent="0.3">
      <c r="A413" s="22" t="s">
        <v>466</v>
      </c>
      <c r="B413" s="25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>
        <v>3</v>
      </c>
      <c r="N413" s="21"/>
      <c r="O413" s="21">
        <v>2</v>
      </c>
      <c r="P413" s="21"/>
      <c r="Q413" s="21"/>
      <c r="R413" s="21">
        <v>1</v>
      </c>
      <c r="S413" s="21">
        <v>1</v>
      </c>
      <c r="T413" s="21"/>
      <c r="U413" s="21"/>
      <c r="V413" s="21"/>
      <c r="W413" s="21"/>
      <c r="X413" s="20">
        <v>7</v>
      </c>
    </row>
    <row r="414" spans="1:24" x14ac:dyDescent="0.3">
      <c r="A414" s="22" t="s">
        <v>467</v>
      </c>
      <c r="B414" s="25"/>
      <c r="C414" s="21"/>
      <c r="D414" s="21"/>
      <c r="E414" s="21"/>
      <c r="F414" s="21"/>
      <c r="G414" s="21"/>
      <c r="H414" s="21">
        <v>1</v>
      </c>
      <c r="I414" s="21"/>
      <c r="J414" s="21"/>
      <c r="K414" s="21">
        <v>1</v>
      </c>
      <c r="L414" s="21"/>
      <c r="M414" s="21">
        <v>4</v>
      </c>
      <c r="N414" s="21"/>
      <c r="O414" s="21">
        <v>1</v>
      </c>
      <c r="P414" s="21"/>
      <c r="Q414" s="21">
        <v>1</v>
      </c>
      <c r="R414" s="21">
        <v>3</v>
      </c>
      <c r="S414" s="21"/>
      <c r="T414" s="21"/>
      <c r="U414" s="21"/>
      <c r="V414" s="21">
        <v>1</v>
      </c>
      <c r="W414" s="21"/>
      <c r="X414" s="20">
        <v>12</v>
      </c>
    </row>
    <row r="415" spans="1:24" x14ac:dyDescent="0.3">
      <c r="A415" s="22" t="s">
        <v>468</v>
      </c>
      <c r="B415" s="25"/>
      <c r="C415" s="21"/>
      <c r="D415" s="21"/>
      <c r="E415" s="21"/>
      <c r="F415" s="21">
        <v>1</v>
      </c>
      <c r="G415" s="21"/>
      <c r="H415" s="21">
        <v>1</v>
      </c>
      <c r="I415" s="21"/>
      <c r="J415" s="21"/>
      <c r="K415" s="21"/>
      <c r="L415" s="21">
        <v>1</v>
      </c>
      <c r="M415" s="21">
        <v>1</v>
      </c>
      <c r="N415" s="21"/>
      <c r="O415" s="21">
        <v>2</v>
      </c>
      <c r="P415" s="21">
        <v>1</v>
      </c>
      <c r="Q415" s="21">
        <v>1</v>
      </c>
      <c r="R415" s="21"/>
      <c r="S415" s="21"/>
      <c r="T415" s="21"/>
      <c r="U415" s="21"/>
      <c r="V415" s="21"/>
      <c r="W415" s="21"/>
      <c r="X415" s="20">
        <v>8</v>
      </c>
    </row>
    <row r="416" spans="1:24" x14ac:dyDescent="0.3">
      <c r="A416" s="22" t="s">
        <v>469</v>
      </c>
      <c r="B416" s="25"/>
      <c r="C416" s="21"/>
      <c r="D416" s="21"/>
      <c r="E416" s="21"/>
      <c r="F416" s="21"/>
      <c r="G416" s="21"/>
      <c r="H416" s="21"/>
      <c r="I416" s="21"/>
      <c r="J416" s="21">
        <v>1</v>
      </c>
      <c r="K416" s="21"/>
      <c r="L416" s="21"/>
      <c r="M416" s="21"/>
      <c r="N416" s="21"/>
      <c r="O416" s="21"/>
      <c r="P416" s="21"/>
      <c r="Q416" s="21"/>
      <c r="R416" s="21">
        <v>1</v>
      </c>
      <c r="S416" s="21">
        <v>1</v>
      </c>
      <c r="T416" s="21"/>
      <c r="U416" s="21"/>
      <c r="V416" s="21"/>
      <c r="W416" s="21"/>
      <c r="X416" s="20">
        <v>3</v>
      </c>
    </row>
    <row r="417" spans="1:24" x14ac:dyDescent="0.3">
      <c r="A417" s="22" t="s">
        <v>470</v>
      </c>
      <c r="B417" s="25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>
        <v>1</v>
      </c>
      <c r="O417" s="21">
        <v>1</v>
      </c>
      <c r="P417" s="21"/>
      <c r="Q417" s="21">
        <v>2</v>
      </c>
      <c r="R417" s="21">
        <v>1</v>
      </c>
      <c r="S417" s="21">
        <v>1</v>
      </c>
      <c r="T417" s="21"/>
      <c r="U417" s="21"/>
      <c r="V417" s="21"/>
      <c r="W417" s="21"/>
      <c r="X417" s="20">
        <v>6</v>
      </c>
    </row>
    <row r="418" spans="1:24" x14ac:dyDescent="0.3">
      <c r="A418" s="22" t="s">
        <v>471</v>
      </c>
      <c r="B418" s="25"/>
      <c r="C418" s="21"/>
      <c r="D418" s="21"/>
      <c r="E418" s="21"/>
      <c r="F418" s="21"/>
      <c r="G418" s="21"/>
      <c r="H418" s="21"/>
      <c r="I418" s="21"/>
      <c r="J418" s="21">
        <v>1</v>
      </c>
      <c r="K418" s="21">
        <v>1</v>
      </c>
      <c r="L418" s="21"/>
      <c r="M418" s="21">
        <v>1</v>
      </c>
      <c r="N418" s="21"/>
      <c r="O418" s="21">
        <v>1</v>
      </c>
      <c r="P418" s="21"/>
      <c r="Q418" s="21">
        <v>1</v>
      </c>
      <c r="R418" s="21">
        <v>1</v>
      </c>
      <c r="S418" s="21">
        <v>1</v>
      </c>
      <c r="T418" s="21"/>
      <c r="U418" s="21"/>
      <c r="V418" s="21"/>
      <c r="W418" s="21"/>
      <c r="X418" s="20">
        <v>7</v>
      </c>
    </row>
    <row r="419" spans="1:24" x14ac:dyDescent="0.3">
      <c r="A419" s="22" t="s">
        <v>472</v>
      </c>
      <c r="B419" s="25"/>
      <c r="C419" s="21"/>
      <c r="D419" s="21"/>
      <c r="E419" s="21"/>
      <c r="F419" s="21"/>
      <c r="G419" s="21"/>
      <c r="H419" s="21"/>
      <c r="I419" s="21"/>
      <c r="J419" s="21"/>
      <c r="K419" s="21"/>
      <c r="L419" s="21">
        <v>1</v>
      </c>
      <c r="M419" s="21">
        <v>1</v>
      </c>
      <c r="N419" s="21"/>
      <c r="O419" s="21"/>
      <c r="P419" s="21"/>
      <c r="Q419" s="21"/>
      <c r="R419" s="21">
        <v>1</v>
      </c>
      <c r="S419" s="21"/>
      <c r="T419" s="21"/>
      <c r="U419" s="21"/>
      <c r="V419" s="21"/>
      <c r="W419" s="21"/>
      <c r="X419" s="20">
        <v>3</v>
      </c>
    </row>
    <row r="420" spans="1:24" x14ac:dyDescent="0.3">
      <c r="A420" s="22" t="s">
        <v>473</v>
      </c>
      <c r="B420" s="25"/>
      <c r="C420" s="21"/>
      <c r="D420" s="21"/>
      <c r="E420" s="21"/>
      <c r="F420" s="21"/>
      <c r="G420" s="21"/>
      <c r="H420" s="21"/>
      <c r="I420" s="21"/>
      <c r="J420" s="21"/>
      <c r="K420" s="21">
        <v>2</v>
      </c>
      <c r="L420" s="21"/>
      <c r="M420" s="21"/>
      <c r="N420" s="21">
        <v>1</v>
      </c>
      <c r="O420" s="21">
        <v>3</v>
      </c>
      <c r="P420" s="21"/>
      <c r="Q420" s="21">
        <v>1</v>
      </c>
      <c r="R420" s="21">
        <v>1</v>
      </c>
      <c r="S420" s="21"/>
      <c r="T420" s="21">
        <v>1</v>
      </c>
      <c r="U420" s="21"/>
      <c r="V420" s="21"/>
      <c r="W420" s="21"/>
      <c r="X420" s="20">
        <v>9</v>
      </c>
    </row>
    <row r="421" spans="1:24" x14ac:dyDescent="0.3">
      <c r="A421" s="22" t="s">
        <v>474</v>
      </c>
      <c r="B421" s="25"/>
      <c r="C421" s="21"/>
      <c r="D421" s="21"/>
      <c r="E421" s="21"/>
      <c r="F421" s="21"/>
      <c r="G421" s="21"/>
      <c r="H421" s="21">
        <v>1</v>
      </c>
      <c r="I421" s="21"/>
      <c r="J421" s="21"/>
      <c r="K421" s="21"/>
      <c r="L421" s="21">
        <v>1</v>
      </c>
      <c r="M421" s="21">
        <v>1</v>
      </c>
      <c r="N421" s="21">
        <v>1</v>
      </c>
      <c r="O421" s="21">
        <v>2</v>
      </c>
      <c r="P421" s="21">
        <v>1</v>
      </c>
      <c r="Q421" s="21">
        <v>2</v>
      </c>
      <c r="R421" s="21">
        <v>1</v>
      </c>
      <c r="S421" s="21">
        <v>1</v>
      </c>
      <c r="T421" s="21">
        <v>1</v>
      </c>
      <c r="U421" s="21"/>
      <c r="V421" s="21"/>
      <c r="W421" s="21"/>
      <c r="X421" s="20">
        <v>12</v>
      </c>
    </row>
    <row r="422" spans="1:24" x14ac:dyDescent="0.3">
      <c r="A422" s="22" t="s">
        <v>475</v>
      </c>
      <c r="B422" s="25"/>
      <c r="C422" s="21"/>
      <c r="D422" s="21"/>
      <c r="E422" s="21"/>
      <c r="F422" s="21"/>
      <c r="G422" s="21"/>
      <c r="H422" s="21"/>
      <c r="I422" s="21"/>
      <c r="J422" s="21"/>
      <c r="K422" s="21">
        <v>1</v>
      </c>
      <c r="L422" s="21">
        <v>2</v>
      </c>
      <c r="M422" s="21">
        <v>1</v>
      </c>
      <c r="N422" s="21">
        <v>1</v>
      </c>
      <c r="O422" s="21"/>
      <c r="P422" s="21">
        <v>1</v>
      </c>
      <c r="Q422" s="21"/>
      <c r="R422" s="21"/>
      <c r="S422" s="21"/>
      <c r="T422" s="21"/>
      <c r="U422" s="21"/>
      <c r="V422" s="21"/>
      <c r="W422" s="21"/>
      <c r="X422" s="20">
        <v>6</v>
      </c>
    </row>
    <row r="423" spans="1:24" x14ac:dyDescent="0.3">
      <c r="A423" s="22" t="s">
        <v>476</v>
      </c>
      <c r="B423" s="25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>
        <v>2</v>
      </c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0">
        <v>2</v>
      </c>
    </row>
    <row r="424" spans="1:24" x14ac:dyDescent="0.3">
      <c r="A424" s="22" t="s">
        <v>477</v>
      </c>
      <c r="B424" s="25"/>
      <c r="C424" s="21"/>
      <c r="D424" s="21"/>
      <c r="E424" s="21"/>
      <c r="F424" s="21"/>
      <c r="G424" s="21"/>
      <c r="H424" s="21">
        <v>1</v>
      </c>
      <c r="I424" s="21"/>
      <c r="J424" s="21"/>
      <c r="K424" s="21">
        <v>1</v>
      </c>
      <c r="L424" s="21">
        <v>1</v>
      </c>
      <c r="M424" s="21">
        <v>2</v>
      </c>
      <c r="N424" s="21">
        <v>2</v>
      </c>
      <c r="O424" s="21">
        <v>1</v>
      </c>
      <c r="P424" s="21"/>
      <c r="Q424" s="21">
        <v>1</v>
      </c>
      <c r="R424" s="21">
        <v>1</v>
      </c>
      <c r="S424" s="21"/>
      <c r="T424" s="21"/>
      <c r="U424" s="21"/>
      <c r="V424" s="21"/>
      <c r="W424" s="21"/>
      <c r="X424" s="20">
        <v>10</v>
      </c>
    </row>
    <row r="425" spans="1:24" x14ac:dyDescent="0.3">
      <c r="A425" s="22" t="s">
        <v>478</v>
      </c>
      <c r="B425" s="25"/>
      <c r="C425" s="21"/>
      <c r="D425" s="21"/>
      <c r="E425" s="21"/>
      <c r="F425" s="21"/>
      <c r="G425" s="21">
        <v>1</v>
      </c>
      <c r="H425" s="21"/>
      <c r="I425" s="21">
        <v>1</v>
      </c>
      <c r="J425" s="21"/>
      <c r="K425" s="21">
        <v>2</v>
      </c>
      <c r="L425" s="21"/>
      <c r="M425" s="21"/>
      <c r="N425" s="21"/>
      <c r="O425" s="21">
        <v>2</v>
      </c>
      <c r="P425" s="21">
        <v>1</v>
      </c>
      <c r="Q425" s="21">
        <v>1</v>
      </c>
      <c r="R425" s="21">
        <v>4</v>
      </c>
      <c r="S425" s="21"/>
      <c r="T425" s="21"/>
      <c r="U425" s="21"/>
      <c r="V425" s="21"/>
      <c r="W425" s="21"/>
      <c r="X425" s="20">
        <v>12</v>
      </c>
    </row>
    <row r="426" spans="1:24" x14ac:dyDescent="0.3">
      <c r="A426" s="22" t="s">
        <v>479</v>
      </c>
      <c r="B426" s="25"/>
      <c r="C426" s="21"/>
      <c r="D426" s="21"/>
      <c r="E426" s="21"/>
      <c r="F426" s="21"/>
      <c r="G426" s="21"/>
      <c r="H426" s="21"/>
      <c r="I426" s="21"/>
      <c r="J426" s="21">
        <v>1</v>
      </c>
      <c r="K426" s="21"/>
      <c r="L426" s="21">
        <v>2</v>
      </c>
      <c r="M426" s="21"/>
      <c r="N426" s="21">
        <v>2</v>
      </c>
      <c r="O426" s="21">
        <v>1</v>
      </c>
      <c r="P426" s="21"/>
      <c r="Q426" s="21">
        <v>1</v>
      </c>
      <c r="R426" s="21">
        <v>2</v>
      </c>
      <c r="S426" s="21">
        <v>2</v>
      </c>
      <c r="T426" s="21"/>
      <c r="U426" s="21">
        <v>1</v>
      </c>
      <c r="V426" s="21"/>
      <c r="W426" s="21"/>
      <c r="X426" s="20">
        <v>12</v>
      </c>
    </row>
    <row r="427" spans="1:24" x14ac:dyDescent="0.3">
      <c r="A427" s="22" t="s">
        <v>480</v>
      </c>
      <c r="B427" s="25"/>
      <c r="C427" s="21"/>
      <c r="D427" s="21"/>
      <c r="E427" s="21"/>
      <c r="F427" s="21"/>
      <c r="G427" s="21"/>
      <c r="H427" s="21"/>
      <c r="I427" s="21"/>
      <c r="J427" s="21">
        <v>1</v>
      </c>
      <c r="K427" s="21">
        <v>1</v>
      </c>
      <c r="L427" s="21">
        <v>4</v>
      </c>
      <c r="M427" s="21">
        <v>1</v>
      </c>
      <c r="N427" s="21">
        <v>2</v>
      </c>
      <c r="O427" s="21"/>
      <c r="P427" s="21">
        <v>2</v>
      </c>
      <c r="Q427" s="21">
        <v>1</v>
      </c>
      <c r="R427" s="21">
        <v>1</v>
      </c>
      <c r="S427" s="21">
        <v>1</v>
      </c>
      <c r="T427" s="21"/>
      <c r="U427" s="21"/>
      <c r="V427" s="21"/>
      <c r="W427" s="21"/>
      <c r="X427" s="20">
        <v>14</v>
      </c>
    </row>
    <row r="428" spans="1:24" x14ac:dyDescent="0.3">
      <c r="A428" s="22" t="s">
        <v>481</v>
      </c>
      <c r="B428" s="25"/>
      <c r="C428" s="21"/>
      <c r="D428" s="21"/>
      <c r="E428" s="21"/>
      <c r="F428" s="21"/>
      <c r="G428" s="21"/>
      <c r="H428" s="21"/>
      <c r="I428" s="21"/>
      <c r="J428" s="21"/>
      <c r="K428" s="21">
        <v>1</v>
      </c>
      <c r="L428" s="21"/>
      <c r="M428" s="21">
        <v>1</v>
      </c>
      <c r="N428" s="21"/>
      <c r="O428" s="21">
        <v>2</v>
      </c>
      <c r="P428" s="21"/>
      <c r="Q428" s="21">
        <v>1</v>
      </c>
      <c r="R428" s="21"/>
      <c r="S428" s="21">
        <v>1</v>
      </c>
      <c r="T428" s="21">
        <v>1</v>
      </c>
      <c r="U428" s="21"/>
      <c r="V428" s="21"/>
      <c r="W428" s="21"/>
      <c r="X428" s="20">
        <v>7</v>
      </c>
    </row>
    <row r="429" spans="1:24" x14ac:dyDescent="0.3">
      <c r="A429" s="22" t="s">
        <v>482</v>
      </c>
      <c r="B429" s="25"/>
      <c r="C429" s="21"/>
      <c r="D429" s="21"/>
      <c r="E429" s="21"/>
      <c r="F429" s="21"/>
      <c r="G429" s="21"/>
      <c r="H429" s="21"/>
      <c r="I429" s="21">
        <v>1</v>
      </c>
      <c r="J429" s="21"/>
      <c r="K429" s="21"/>
      <c r="L429" s="21"/>
      <c r="M429" s="21"/>
      <c r="N429" s="21"/>
      <c r="O429" s="21">
        <v>1</v>
      </c>
      <c r="P429" s="21"/>
      <c r="Q429" s="21"/>
      <c r="R429" s="21"/>
      <c r="S429" s="21"/>
      <c r="T429" s="21">
        <v>1</v>
      </c>
      <c r="U429" s="21"/>
      <c r="V429" s="21"/>
      <c r="W429" s="21"/>
      <c r="X429" s="20">
        <v>3</v>
      </c>
    </row>
    <row r="430" spans="1:24" x14ac:dyDescent="0.3">
      <c r="A430" s="22" t="s">
        <v>483</v>
      </c>
      <c r="B430" s="25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>
        <v>1</v>
      </c>
      <c r="N430" s="21">
        <v>2</v>
      </c>
      <c r="O430" s="21"/>
      <c r="P430" s="21">
        <v>1</v>
      </c>
      <c r="Q430" s="21">
        <v>1</v>
      </c>
      <c r="R430" s="21"/>
      <c r="S430" s="21"/>
      <c r="T430" s="21"/>
      <c r="U430" s="21"/>
      <c r="V430" s="21"/>
      <c r="W430" s="21"/>
      <c r="X430" s="20">
        <v>5</v>
      </c>
    </row>
    <row r="431" spans="1:24" x14ac:dyDescent="0.3">
      <c r="A431" s="22" t="s">
        <v>484</v>
      </c>
      <c r="B431" s="25"/>
      <c r="C431" s="21"/>
      <c r="D431" s="21"/>
      <c r="E431" s="21"/>
      <c r="F431" s="21"/>
      <c r="G431" s="21"/>
      <c r="H431" s="21"/>
      <c r="I431" s="21"/>
      <c r="J431" s="21">
        <v>1</v>
      </c>
      <c r="K431" s="21"/>
      <c r="L431" s="21">
        <v>1</v>
      </c>
      <c r="M431" s="21"/>
      <c r="N431" s="21"/>
      <c r="O431" s="21"/>
      <c r="P431" s="21">
        <v>1</v>
      </c>
      <c r="Q431" s="21">
        <v>2</v>
      </c>
      <c r="R431" s="21">
        <v>1</v>
      </c>
      <c r="S431" s="21"/>
      <c r="T431" s="21"/>
      <c r="U431" s="21"/>
      <c r="V431" s="21"/>
      <c r="W431" s="21"/>
      <c r="X431" s="20">
        <v>6</v>
      </c>
    </row>
    <row r="432" spans="1:24" x14ac:dyDescent="0.3">
      <c r="A432" s="22" t="s">
        <v>485</v>
      </c>
      <c r="B432" s="25"/>
      <c r="C432" s="21"/>
      <c r="D432" s="21"/>
      <c r="E432" s="21"/>
      <c r="F432" s="21"/>
      <c r="G432" s="21"/>
      <c r="H432" s="21"/>
      <c r="I432" s="21"/>
      <c r="J432" s="21"/>
      <c r="K432" s="21">
        <v>2</v>
      </c>
      <c r="L432" s="21"/>
      <c r="M432" s="21"/>
      <c r="N432" s="21">
        <v>1</v>
      </c>
      <c r="O432" s="21"/>
      <c r="P432" s="21"/>
      <c r="Q432" s="21">
        <v>1</v>
      </c>
      <c r="R432" s="21"/>
      <c r="S432" s="21"/>
      <c r="T432" s="21">
        <v>1</v>
      </c>
      <c r="U432" s="21">
        <v>1</v>
      </c>
      <c r="V432" s="21"/>
      <c r="W432" s="21"/>
      <c r="X432" s="20">
        <v>6</v>
      </c>
    </row>
    <row r="433" spans="1:24" x14ac:dyDescent="0.3">
      <c r="A433" s="22" t="s">
        <v>486</v>
      </c>
      <c r="B433" s="25"/>
      <c r="C433" s="21"/>
      <c r="D433" s="21"/>
      <c r="E433" s="21"/>
      <c r="F433" s="21"/>
      <c r="G433" s="21"/>
      <c r="H433" s="21"/>
      <c r="I433" s="21"/>
      <c r="J433" s="21">
        <v>1</v>
      </c>
      <c r="K433" s="21"/>
      <c r="L433" s="21">
        <v>1</v>
      </c>
      <c r="M433" s="21">
        <v>1</v>
      </c>
      <c r="N433" s="21">
        <v>2</v>
      </c>
      <c r="O433" s="21">
        <v>1</v>
      </c>
      <c r="P433" s="21">
        <v>1</v>
      </c>
      <c r="Q433" s="21"/>
      <c r="R433" s="21"/>
      <c r="S433" s="21"/>
      <c r="T433" s="21">
        <v>1</v>
      </c>
      <c r="U433" s="21"/>
      <c r="V433" s="21"/>
      <c r="W433" s="21"/>
      <c r="X433" s="20">
        <v>8</v>
      </c>
    </row>
    <row r="434" spans="1:24" x14ac:dyDescent="0.3">
      <c r="A434" s="22" t="s">
        <v>487</v>
      </c>
      <c r="B434" s="25"/>
      <c r="C434" s="21"/>
      <c r="D434" s="21"/>
      <c r="E434" s="21"/>
      <c r="F434" s="21"/>
      <c r="G434" s="21"/>
      <c r="H434" s="21"/>
      <c r="I434" s="21"/>
      <c r="J434" s="21">
        <v>1</v>
      </c>
      <c r="K434" s="21">
        <v>1</v>
      </c>
      <c r="L434" s="21">
        <v>1</v>
      </c>
      <c r="M434" s="21">
        <v>1</v>
      </c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0">
        <v>4</v>
      </c>
    </row>
    <row r="435" spans="1:24" x14ac:dyDescent="0.3">
      <c r="A435" s="22" t="s">
        <v>488</v>
      </c>
      <c r="B435" s="25"/>
      <c r="C435" s="21"/>
      <c r="D435" s="21"/>
      <c r="E435" s="21"/>
      <c r="F435" s="21"/>
      <c r="G435" s="21"/>
      <c r="H435" s="21"/>
      <c r="I435" s="21">
        <v>1</v>
      </c>
      <c r="J435" s="21"/>
      <c r="K435" s="21"/>
      <c r="L435" s="21"/>
      <c r="M435" s="21">
        <v>1</v>
      </c>
      <c r="N435" s="21">
        <v>1</v>
      </c>
      <c r="O435" s="21"/>
      <c r="P435" s="21"/>
      <c r="Q435" s="21">
        <v>2</v>
      </c>
      <c r="R435" s="21"/>
      <c r="S435" s="21"/>
      <c r="T435" s="21"/>
      <c r="U435" s="21"/>
      <c r="V435" s="21"/>
      <c r="W435" s="21"/>
      <c r="X435" s="20">
        <v>5</v>
      </c>
    </row>
    <row r="436" spans="1:24" x14ac:dyDescent="0.3">
      <c r="A436" s="22" t="s">
        <v>489</v>
      </c>
      <c r="B436" s="25"/>
      <c r="C436" s="21"/>
      <c r="D436" s="21"/>
      <c r="E436" s="21"/>
      <c r="F436" s="21"/>
      <c r="G436" s="21"/>
      <c r="H436" s="21">
        <v>1</v>
      </c>
      <c r="I436" s="21"/>
      <c r="J436" s="21"/>
      <c r="K436" s="21"/>
      <c r="L436" s="21">
        <v>2</v>
      </c>
      <c r="M436" s="21">
        <v>1</v>
      </c>
      <c r="N436" s="21"/>
      <c r="O436" s="21"/>
      <c r="P436" s="21">
        <v>1</v>
      </c>
      <c r="Q436" s="21">
        <v>3</v>
      </c>
      <c r="R436" s="21">
        <v>1</v>
      </c>
      <c r="S436" s="21">
        <v>1</v>
      </c>
      <c r="T436" s="21"/>
      <c r="U436" s="21"/>
      <c r="V436" s="21"/>
      <c r="W436" s="21"/>
      <c r="X436" s="20">
        <v>10</v>
      </c>
    </row>
    <row r="437" spans="1:24" x14ac:dyDescent="0.3">
      <c r="A437" s="22" t="s">
        <v>490</v>
      </c>
      <c r="B437" s="25"/>
      <c r="C437" s="21"/>
      <c r="D437" s="21"/>
      <c r="E437" s="21"/>
      <c r="F437" s="21"/>
      <c r="G437" s="21"/>
      <c r="H437" s="21"/>
      <c r="I437" s="21"/>
      <c r="J437" s="21">
        <v>1</v>
      </c>
      <c r="K437" s="21"/>
      <c r="L437" s="21">
        <v>1</v>
      </c>
      <c r="M437" s="21"/>
      <c r="N437" s="21">
        <v>1</v>
      </c>
      <c r="O437" s="21">
        <v>1</v>
      </c>
      <c r="P437" s="21"/>
      <c r="Q437" s="21"/>
      <c r="R437" s="21">
        <v>1</v>
      </c>
      <c r="S437" s="21">
        <v>2</v>
      </c>
      <c r="T437" s="21"/>
      <c r="U437" s="21"/>
      <c r="V437" s="21"/>
      <c r="W437" s="21"/>
      <c r="X437" s="20">
        <v>7</v>
      </c>
    </row>
    <row r="438" spans="1:24" x14ac:dyDescent="0.3">
      <c r="A438" s="22" t="s">
        <v>491</v>
      </c>
      <c r="B438" s="25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>
        <v>1</v>
      </c>
      <c r="R438" s="21"/>
      <c r="S438" s="21"/>
      <c r="T438" s="21"/>
      <c r="U438" s="21"/>
      <c r="V438" s="21"/>
      <c r="W438" s="21"/>
      <c r="X438" s="20">
        <v>1</v>
      </c>
    </row>
    <row r="439" spans="1:24" x14ac:dyDescent="0.3">
      <c r="A439" s="22" t="s">
        <v>492</v>
      </c>
      <c r="B439" s="25"/>
      <c r="C439" s="21"/>
      <c r="D439" s="21"/>
      <c r="E439" s="21"/>
      <c r="F439" s="21"/>
      <c r="G439" s="21"/>
      <c r="H439" s="21"/>
      <c r="I439" s="21">
        <v>1</v>
      </c>
      <c r="J439" s="21">
        <v>1</v>
      </c>
      <c r="K439" s="21">
        <v>1</v>
      </c>
      <c r="L439" s="21">
        <v>1</v>
      </c>
      <c r="M439" s="21"/>
      <c r="N439" s="21">
        <v>1</v>
      </c>
      <c r="O439" s="21"/>
      <c r="P439" s="21">
        <v>1</v>
      </c>
      <c r="Q439" s="21">
        <v>1</v>
      </c>
      <c r="R439" s="21"/>
      <c r="S439" s="21"/>
      <c r="T439" s="21"/>
      <c r="U439" s="21"/>
      <c r="V439" s="21"/>
      <c r="W439" s="21"/>
      <c r="X439" s="20">
        <v>7</v>
      </c>
    </row>
    <row r="440" spans="1:24" x14ac:dyDescent="0.3">
      <c r="A440" s="22" t="s">
        <v>493</v>
      </c>
      <c r="B440" s="25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>
        <v>1</v>
      </c>
      <c r="N440" s="21"/>
      <c r="O440" s="21">
        <v>3</v>
      </c>
      <c r="P440" s="21">
        <v>2</v>
      </c>
      <c r="Q440" s="21">
        <v>1</v>
      </c>
      <c r="R440" s="21">
        <v>2</v>
      </c>
      <c r="S440" s="21"/>
      <c r="T440" s="21">
        <v>1</v>
      </c>
      <c r="U440" s="21">
        <v>1</v>
      </c>
      <c r="V440" s="21"/>
      <c r="W440" s="21"/>
      <c r="X440" s="20">
        <v>11</v>
      </c>
    </row>
    <row r="441" spans="1:24" x14ac:dyDescent="0.3">
      <c r="A441" s="22" t="s">
        <v>494</v>
      </c>
      <c r="B441" s="25"/>
      <c r="C441" s="21"/>
      <c r="D441" s="21"/>
      <c r="E441" s="21"/>
      <c r="F441" s="21"/>
      <c r="G441" s="21"/>
      <c r="H441" s="21"/>
      <c r="I441" s="21">
        <v>1</v>
      </c>
      <c r="J441" s="21"/>
      <c r="K441" s="21">
        <v>1</v>
      </c>
      <c r="L441" s="21"/>
      <c r="M441" s="21">
        <v>1</v>
      </c>
      <c r="N441" s="21">
        <v>1</v>
      </c>
      <c r="O441" s="21">
        <v>2</v>
      </c>
      <c r="P441" s="21">
        <v>2</v>
      </c>
      <c r="Q441" s="21">
        <v>1</v>
      </c>
      <c r="R441" s="21"/>
      <c r="S441" s="21"/>
      <c r="T441" s="21"/>
      <c r="U441" s="21"/>
      <c r="V441" s="21"/>
      <c r="W441" s="21"/>
      <c r="X441" s="20">
        <v>9</v>
      </c>
    </row>
    <row r="442" spans="1:24" x14ac:dyDescent="0.3">
      <c r="A442" s="22" t="s">
        <v>495</v>
      </c>
      <c r="B442" s="25"/>
      <c r="C442" s="21"/>
      <c r="D442" s="21"/>
      <c r="E442" s="21"/>
      <c r="F442" s="21"/>
      <c r="G442" s="21"/>
      <c r="H442" s="21"/>
      <c r="I442" s="21"/>
      <c r="J442" s="21">
        <v>1</v>
      </c>
      <c r="K442" s="21"/>
      <c r="L442" s="21">
        <v>1</v>
      </c>
      <c r="M442" s="21"/>
      <c r="N442" s="21"/>
      <c r="O442" s="21">
        <v>1</v>
      </c>
      <c r="P442" s="21">
        <v>2</v>
      </c>
      <c r="Q442" s="21"/>
      <c r="R442" s="21">
        <v>1</v>
      </c>
      <c r="S442" s="21">
        <v>2</v>
      </c>
      <c r="T442" s="21">
        <v>3</v>
      </c>
      <c r="U442" s="21"/>
      <c r="V442" s="21"/>
      <c r="W442" s="21"/>
      <c r="X442" s="20">
        <v>11</v>
      </c>
    </row>
    <row r="443" spans="1:24" x14ac:dyDescent="0.3">
      <c r="A443" s="22" t="s">
        <v>496</v>
      </c>
      <c r="B443" s="25"/>
      <c r="C443" s="21"/>
      <c r="D443" s="21"/>
      <c r="E443" s="21"/>
      <c r="F443" s="21"/>
      <c r="G443" s="21"/>
      <c r="H443" s="21"/>
      <c r="I443" s="21"/>
      <c r="J443" s="21">
        <v>1</v>
      </c>
      <c r="K443" s="21"/>
      <c r="L443" s="21"/>
      <c r="M443" s="21"/>
      <c r="N443" s="21">
        <v>1</v>
      </c>
      <c r="O443" s="21">
        <v>1</v>
      </c>
      <c r="P443" s="21">
        <v>1</v>
      </c>
      <c r="Q443" s="21"/>
      <c r="R443" s="21"/>
      <c r="S443" s="21"/>
      <c r="T443" s="21"/>
      <c r="U443" s="21"/>
      <c r="V443" s="21"/>
      <c r="W443" s="21"/>
      <c r="X443" s="20">
        <v>4</v>
      </c>
    </row>
    <row r="444" spans="1:24" x14ac:dyDescent="0.3">
      <c r="A444" s="22" t="s">
        <v>497</v>
      </c>
      <c r="B444" s="25"/>
      <c r="C444" s="21"/>
      <c r="D444" s="21"/>
      <c r="E444" s="21"/>
      <c r="F444" s="21"/>
      <c r="G444" s="21"/>
      <c r="H444" s="21"/>
      <c r="I444" s="21"/>
      <c r="J444" s="21">
        <v>1</v>
      </c>
      <c r="K444" s="21"/>
      <c r="L444" s="21"/>
      <c r="M444" s="21"/>
      <c r="N444" s="21"/>
      <c r="O444" s="21">
        <v>1</v>
      </c>
      <c r="P444" s="21">
        <v>1</v>
      </c>
      <c r="Q444" s="21">
        <v>1</v>
      </c>
      <c r="R444" s="21">
        <v>1</v>
      </c>
      <c r="S444" s="21"/>
      <c r="T444" s="21"/>
      <c r="U444" s="21"/>
      <c r="V444" s="21"/>
      <c r="W444" s="21"/>
      <c r="X444" s="20">
        <v>5</v>
      </c>
    </row>
    <row r="445" spans="1:24" x14ac:dyDescent="0.3">
      <c r="A445" s="22" t="s">
        <v>498</v>
      </c>
      <c r="B445" s="25"/>
      <c r="C445" s="21"/>
      <c r="D445" s="21"/>
      <c r="E445" s="21"/>
      <c r="F445" s="21"/>
      <c r="G445" s="21"/>
      <c r="H445" s="21"/>
      <c r="I445" s="21"/>
      <c r="J445" s="21">
        <v>1</v>
      </c>
      <c r="K445" s="21"/>
      <c r="L445" s="21"/>
      <c r="M445" s="21"/>
      <c r="N445" s="21"/>
      <c r="O445" s="21">
        <v>2</v>
      </c>
      <c r="P445" s="21"/>
      <c r="Q445" s="21"/>
      <c r="R445" s="21">
        <v>2</v>
      </c>
      <c r="S445" s="21"/>
      <c r="T445" s="21">
        <v>1</v>
      </c>
      <c r="U445" s="21"/>
      <c r="V445" s="21"/>
      <c r="W445" s="21"/>
      <c r="X445" s="20">
        <v>6</v>
      </c>
    </row>
    <row r="446" spans="1:24" x14ac:dyDescent="0.3">
      <c r="A446" s="22" t="s">
        <v>499</v>
      </c>
      <c r="B446" s="25"/>
      <c r="C446" s="21"/>
      <c r="D446" s="21"/>
      <c r="E446" s="21"/>
      <c r="F446" s="21"/>
      <c r="G446" s="21">
        <v>1</v>
      </c>
      <c r="H446" s="21"/>
      <c r="I446" s="21"/>
      <c r="J446" s="21">
        <v>1</v>
      </c>
      <c r="K446" s="21"/>
      <c r="L446" s="21"/>
      <c r="M446" s="21"/>
      <c r="N446" s="21">
        <v>1</v>
      </c>
      <c r="O446" s="21"/>
      <c r="P446" s="21">
        <v>2</v>
      </c>
      <c r="Q446" s="21">
        <v>1</v>
      </c>
      <c r="R446" s="21">
        <v>1</v>
      </c>
      <c r="S446" s="21"/>
      <c r="T446" s="21"/>
      <c r="U446" s="21"/>
      <c r="V446" s="21"/>
      <c r="W446" s="21"/>
      <c r="X446" s="20">
        <v>7</v>
      </c>
    </row>
    <row r="447" spans="1:24" x14ac:dyDescent="0.3">
      <c r="A447" s="22" t="s">
        <v>500</v>
      </c>
      <c r="B447" s="25"/>
      <c r="C447" s="21"/>
      <c r="D447" s="21"/>
      <c r="E447" s="21"/>
      <c r="F447" s="21"/>
      <c r="G447" s="21"/>
      <c r="H447" s="21"/>
      <c r="I447" s="21"/>
      <c r="J447" s="21"/>
      <c r="K447" s="21"/>
      <c r="L447" s="21">
        <v>1</v>
      </c>
      <c r="M447" s="21"/>
      <c r="N447" s="21"/>
      <c r="O447" s="21"/>
      <c r="P447" s="21"/>
      <c r="Q447" s="21"/>
      <c r="R447" s="21">
        <v>1</v>
      </c>
      <c r="S447" s="21">
        <v>1</v>
      </c>
      <c r="T447" s="21"/>
      <c r="U447" s="21"/>
      <c r="V447" s="21"/>
      <c r="W447" s="21"/>
      <c r="X447" s="20">
        <v>3</v>
      </c>
    </row>
    <row r="448" spans="1:24" x14ac:dyDescent="0.3">
      <c r="A448" s="22" t="s">
        <v>501</v>
      </c>
      <c r="B448" s="25"/>
      <c r="C448" s="21"/>
      <c r="D448" s="21"/>
      <c r="E448" s="21"/>
      <c r="F448" s="21">
        <v>1</v>
      </c>
      <c r="G448" s="21"/>
      <c r="H448" s="21"/>
      <c r="I448" s="21"/>
      <c r="J448" s="21"/>
      <c r="K448" s="21"/>
      <c r="L448" s="21">
        <v>1</v>
      </c>
      <c r="M448" s="21"/>
      <c r="N448" s="21">
        <v>1</v>
      </c>
      <c r="O448" s="21">
        <v>2</v>
      </c>
      <c r="P448" s="21">
        <v>1</v>
      </c>
      <c r="Q448" s="21">
        <v>1</v>
      </c>
      <c r="R448" s="21">
        <v>1</v>
      </c>
      <c r="S448" s="21"/>
      <c r="T448" s="21"/>
      <c r="U448" s="21"/>
      <c r="V448" s="21"/>
      <c r="W448" s="21"/>
      <c r="X448" s="20">
        <v>8</v>
      </c>
    </row>
    <row r="449" spans="1:24" x14ac:dyDescent="0.3">
      <c r="A449" s="22" t="s">
        <v>502</v>
      </c>
      <c r="B449" s="25"/>
      <c r="C449" s="21"/>
      <c r="D449" s="21"/>
      <c r="E449" s="21"/>
      <c r="F449" s="21"/>
      <c r="G449" s="21"/>
      <c r="H449" s="21"/>
      <c r="I449" s="21"/>
      <c r="J449" s="21"/>
      <c r="K449" s="21">
        <v>2</v>
      </c>
      <c r="L449" s="21">
        <v>2</v>
      </c>
      <c r="M449" s="21">
        <v>2</v>
      </c>
      <c r="N449" s="21"/>
      <c r="O449" s="21">
        <v>1</v>
      </c>
      <c r="P449" s="21"/>
      <c r="Q449" s="21">
        <v>1</v>
      </c>
      <c r="R449" s="21"/>
      <c r="S449" s="21">
        <v>1</v>
      </c>
      <c r="T449" s="21">
        <v>2</v>
      </c>
      <c r="U449" s="21">
        <v>1</v>
      </c>
      <c r="V449" s="21"/>
      <c r="W449" s="21"/>
      <c r="X449" s="20">
        <v>12</v>
      </c>
    </row>
    <row r="450" spans="1:24" x14ac:dyDescent="0.3">
      <c r="A450" s="22" t="s">
        <v>503</v>
      </c>
      <c r="B450" s="25"/>
      <c r="C450" s="21"/>
      <c r="D450" s="21"/>
      <c r="E450" s="21"/>
      <c r="F450" s="21"/>
      <c r="G450" s="21"/>
      <c r="H450" s="21">
        <v>1</v>
      </c>
      <c r="I450" s="21"/>
      <c r="J450" s="21"/>
      <c r="K450" s="21"/>
      <c r="L450" s="21"/>
      <c r="M450" s="21"/>
      <c r="N450" s="21">
        <v>1</v>
      </c>
      <c r="O450" s="21">
        <v>1</v>
      </c>
      <c r="P450" s="21"/>
      <c r="Q450" s="21"/>
      <c r="R450" s="21"/>
      <c r="S450" s="21">
        <v>1</v>
      </c>
      <c r="T450" s="21"/>
      <c r="U450" s="21"/>
      <c r="V450" s="21"/>
      <c r="W450" s="21"/>
      <c r="X450" s="20">
        <v>4</v>
      </c>
    </row>
    <row r="451" spans="1:24" x14ac:dyDescent="0.3">
      <c r="A451" s="22" t="s">
        <v>504</v>
      </c>
      <c r="B451" s="25"/>
      <c r="C451" s="21"/>
      <c r="D451" s="21"/>
      <c r="E451" s="21"/>
      <c r="F451" s="21"/>
      <c r="G451" s="21"/>
      <c r="H451" s="21"/>
      <c r="I451" s="21"/>
      <c r="J451" s="21"/>
      <c r="K451" s="21"/>
      <c r="L451" s="21">
        <v>1</v>
      </c>
      <c r="M451" s="21"/>
      <c r="N451" s="21"/>
      <c r="O451" s="21">
        <v>1</v>
      </c>
      <c r="P451" s="21">
        <v>1</v>
      </c>
      <c r="Q451" s="21"/>
      <c r="R451" s="21"/>
      <c r="S451" s="21"/>
      <c r="T451" s="21"/>
      <c r="U451" s="21"/>
      <c r="V451" s="21"/>
      <c r="W451" s="21"/>
      <c r="X451" s="20">
        <v>3</v>
      </c>
    </row>
    <row r="452" spans="1:24" x14ac:dyDescent="0.3">
      <c r="A452" s="22" t="s">
        <v>505</v>
      </c>
      <c r="B452" s="25"/>
      <c r="C452" s="21"/>
      <c r="D452" s="21"/>
      <c r="E452" s="21"/>
      <c r="F452" s="21"/>
      <c r="G452" s="21"/>
      <c r="H452" s="21"/>
      <c r="I452" s="21"/>
      <c r="J452" s="21"/>
      <c r="K452" s="21"/>
      <c r="L452" s="21">
        <v>2</v>
      </c>
      <c r="M452" s="21">
        <v>1</v>
      </c>
      <c r="N452" s="21">
        <v>1</v>
      </c>
      <c r="O452" s="21"/>
      <c r="P452" s="21">
        <v>2</v>
      </c>
      <c r="Q452" s="21"/>
      <c r="R452" s="21"/>
      <c r="S452" s="21">
        <v>1</v>
      </c>
      <c r="T452" s="21">
        <v>2</v>
      </c>
      <c r="U452" s="21"/>
      <c r="V452" s="21"/>
      <c r="W452" s="21"/>
      <c r="X452" s="20">
        <v>9</v>
      </c>
    </row>
    <row r="453" spans="1:24" x14ac:dyDescent="0.3">
      <c r="A453" s="22" t="s">
        <v>506</v>
      </c>
      <c r="B453" s="25"/>
      <c r="C453" s="21"/>
      <c r="D453" s="21"/>
      <c r="E453" s="21"/>
      <c r="F453" s="21"/>
      <c r="G453" s="21"/>
      <c r="H453" s="21"/>
      <c r="I453" s="21"/>
      <c r="J453" s="21">
        <v>2</v>
      </c>
      <c r="K453" s="21"/>
      <c r="L453" s="21">
        <v>1</v>
      </c>
      <c r="M453" s="21">
        <v>1</v>
      </c>
      <c r="N453" s="21">
        <v>1</v>
      </c>
      <c r="O453" s="21">
        <v>1</v>
      </c>
      <c r="P453" s="21"/>
      <c r="Q453" s="21">
        <v>1</v>
      </c>
      <c r="R453" s="21"/>
      <c r="S453" s="21"/>
      <c r="T453" s="21"/>
      <c r="U453" s="21"/>
      <c r="V453" s="21"/>
      <c r="W453" s="21"/>
      <c r="X453" s="20">
        <v>7</v>
      </c>
    </row>
    <row r="454" spans="1:24" x14ac:dyDescent="0.3">
      <c r="A454" s="22" t="s">
        <v>507</v>
      </c>
      <c r="B454" s="25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>
        <v>1</v>
      </c>
      <c r="N454" s="21">
        <v>2</v>
      </c>
      <c r="O454" s="21"/>
      <c r="P454" s="21"/>
      <c r="Q454" s="21">
        <v>1</v>
      </c>
      <c r="R454" s="21"/>
      <c r="S454" s="21">
        <v>2</v>
      </c>
      <c r="T454" s="21"/>
      <c r="U454" s="21"/>
      <c r="V454" s="21">
        <v>1</v>
      </c>
      <c r="W454" s="21"/>
      <c r="X454" s="20">
        <v>7</v>
      </c>
    </row>
    <row r="455" spans="1:24" x14ac:dyDescent="0.3">
      <c r="A455" s="22" t="s">
        <v>508</v>
      </c>
      <c r="B455" s="25"/>
      <c r="C455" s="21"/>
      <c r="D455" s="21"/>
      <c r="E455" s="21"/>
      <c r="F455" s="21"/>
      <c r="G455" s="21"/>
      <c r="H455" s="21"/>
      <c r="I455" s="21"/>
      <c r="J455" s="21"/>
      <c r="K455" s="21"/>
      <c r="L455" s="21">
        <v>1</v>
      </c>
      <c r="M455" s="21">
        <v>1</v>
      </c>
      <c r="N455" s="21">
        <v>2</v>
      </c>
      <c r="O455" s="21">
        <v>1</v>
      </c>
      <c r="P455" s="21">
        <v>1</v>
      </c>
      <c r="Q455" s="21"/>
      <c r="R455" s="21"/>
      <c r="S455" s="21">
        <v>2</v>
      </c>
      <c r="T455" s="21"/>
      <c r="U455" s="21">
        <v>1</v>
      </c>
      <c r="V455" s="21"/>
      <c r="W455" s="21"/>
      <c r="X455" s="20">
        <v>9</v>
      </c>
    </row>
    <row r="456" spans="1:24" x14ac:dyDescent="0.3">
      <c r="A456" s="22" t="s">
        <v>509</v>
      </c>
      <c r="B456" s="25"/>
      <c r="C456" s="21"/>
      <c r="D456" s="21"/>
      <c r="E456" s="21"/>
      <c r="F456" s="21"/>
      <c r="G456" s="21"/>
      <c r="H456" s="21">
        <v>1</v>
      </c>
      <c r="I456" s="21"/>
      <c r="J456" s="21">
        <v>1</v>
      </c>
      <c r="K456" s="21">
        <v>4</v>
      </c>
      <c r="L456" s="21">
        <v>1</v>
      </c>
      <c r="M456" s="21">
        <v>3</v>
      </c>
      <c r="N456" s="21">
        <v>1</v>
      </c>
      <c r="O456" s="21">
        <v>3</v>
      </c>
      <c r="P456" s="21"/>
      <c r="Q456" s="21">
        <v>1</v>
      </c>
      <c r="R456" s="21">
        <v>1</v>
      </c>
      <c r="S456" s="21"/>
      <c r="T456" s="21"/>
      <c r="U456" s="21">
        <v>1</v>
      </c>
      <c r="V456" s="21">
        <v>1</v>
      </c>
      <c r="W456" s="21"/>
      <c r="X456" s="20">
        <v>18</v>
      </c>
    </row>
    <row r="457" spans="1:24" x14ac:dyDescent="0.3">
      <c r="A457" s="22" t="s">
        <v>510</v>
      </c>
      <c r="B457" s="25"/>
      <c r="C457" s="21"/>
      <c r="D457" s="21"/>
      <c r="E457" s="21"/>
      <c r="F457" s="21"/>
      <c r="G457" s="21"/>
      <c r="H457" s="21"/>
      <c r="I457" s="21"/>
      <c r="J457" s="21"/>
      <c r="K457" s="21"/>
      <c r="L457" s="21">
        <v>2</v>
      </c>
      <c r="M457" s="21"/>
      <c r="N457" s="21">
        <v>1</v>
      </c>
      <c r="O457" s="21"/>
      <c r="P457" s="21"/>
      <c r="Q457" s="21"/>
      <c r="R457" s="21"/>
      <c r="S457" s="21"/>
      <c r="T457" s="21">
        <v>2</v>
      </c>
      <c r="U457" s="21"/>
      <c r="V457" s="21"/>
      <c r="W457" s="21"/>
      <c r="X457" s="20">
        <v>5</v>
      </c>
    </row>
    <row r="458" spans="1:24" x14ac:dyDescent="0.3">
      <c r="A458" s="22" t="s">
        <v>511</v>
      </c>
      <c r="B458" s="25"/>
      <c r="C458" s="21"/>
      <c r="D458" s="21"/>
      <c r="E458" s="21"/>
      <c r="F458" s="21"/>
      <c r="G458" s="21"/>
      <c r="H458" s="21">
        <v>1</v>
      </c>
      <c r="I458" s="21"/>
      <c r="J458" s="21"/>
      <c r="K458" s="21"/>
      <c r="L458" s="21"/>
      <c r="M458" s="21"/>
      <c r="N458" s="21">
        <v>1</v>
      </c>
      <c r="O458" s="21"/>
      <c r="P458" s="21"/>
      <c r="Q458" s="21">
        <v>1</v>
      </c>
      <c r="R458" s="21">
        <v>1</v>
      </c>
      <c r="S458" s="21">
        <v>1</v>
      </c>
      <c r="T458" s="21"/>
      <c r="U458" s="21">
        <v>1</v>
      </c>
      <c r="V458" s="21"/>
      <c r="W458" s="21"/>
      <c r="X458" s="20">
        <v>6</v>
      </c>
    </row>
    <row r="459" spans="1:24" x14ac:dyDescent="0.3">
      <c r="A459" s="22" t="s">
        <v>512</v>
      </c>
      <c r="B459" s="25"/>
      <c r="C459" s="21"/>
      <c r="D459" s="21"/>
      <c r="E459" s="21"/>
      <c r="F459" s="21"/>
      <c r="G459" s="21"/>
      <c r="H459" s="21"/>
      <c r="I459" s="21"/>
      <c r="J459" s="21"/>
      <c r="K459" s="21">
        <v>1</v>
      </c>
      <c r="L459" s="21"/>
      <c r="M459" s="21"/>
      <c r="N459" s="21">
        <v>1</v>
      </c>
      <c r="O459" s="21"/>
      <c r="P459" s="21"/>
      <c r="Q459" s="21"/>
      <c r="R459" s="21">
        <v>1</v>
      </c>
      <c r="S459" s="21"/>
      <c r="T459" s="21"/>
      <c r="U459" s="21"/>
      <c r="V459" s="21"/>
      <c r="W459" s="21"/>
      <c r="X459" s="20">
        <v>3</v>
      </c>
    </row>
    <row r="460" spans="1:24" x14ac:dyDescent="0.3">
      <c r="A460" s="22" t="s">
        <v>513</v>
      </c>
      <c r="B460" s="25"/>
      <c r="C460" s="21"/>
      <c r="D460" s="21"/>
      <c r="E460" s="21"/>
      <c r="F460" s="21"/>
      <c r="G460" s="21"/>
      <c r="H460" s="21"/>
      <c r="I460" s="21">
        <v>1</v>
      </c>
      <c r="J460" s="21">
        <v>1</v>
      </c>
      <c r="K460" s="21"/>
      <c r="L460" s="21"/>
      <c r="M460" s="21">
        <v>1</v>
      </c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0">
        <v>3</v>
      </c>
    </row>
    <row r="461" spans="1:24" x14ac:dyDescent="0.3">
      <c r="A461" s="22" t="s">
        <v>514</v>
      </c>
      <c r="B461" s="25"/>
      <c r="C461" s="21"/>
      <c r="D461" s="21"/>
      <c r="E461" s="21"/>
      <c r="F461" s="21"/>
      <c r="G461" s="21"/>
      <c r="H461" s="21"/>
      <c r="I461" s="21"/>
      <c r="J461" s="21"/>
      <c r="K461" s="21">
        <v>1</v>
      </c>
      <c r="L461" s="21"/>
      <c r="M461" s="21">
        <v>2</v>
      </c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0">
        <v>3</v>
      </c>
    </row>
    <row r="462" spans="1:24" x14ac:dyDescent="0.3">
      <c r="A462" s="22" t="s">
        <v>515</v>
      </c>
      <c r="B462" s="25"/>
      <c r="C462" s="21"/>
      <c r="D462" s="21"/>
      <c r="E462" s="21"/>
      <c r="F462" s="21"/>
      <c r="G462" s="21"/>
      <c r="H462" s="21"/>
      <c r="I462" s="21"/>
      <c r="J462" s="21"/>
      <c r="K462" s="21">
        <v>1</v>
      </c>
      <c r="L462" s="21"/>
      <c r="M462" s="21"/>
      <c r="N462" s="21"/>
      <c r="O462" s="21"/>
      <c r="P462" s="21">
        <v>1</v>
      </c>
      <c r="Q462" s="21">
        <v>1</v>
      </c>
      <c r="R462" s="21"/>
      <c r="S462" s="21"/>
      <c r="T462" s="21"/>
      <c r="U462" s="21"/>
      <c r="V462" s="21"/>
      <c r="W462" s="21"/>
      <c r="X462" s="20">
        <v>3</v>
      </c>
    </row>
    <row r="463" spans="1:24" x14ac:dyDescent="0.3">
      <c r="A463" s="22" t="s">
        <v>516</v>
      </c>
      <c r="B463" s="25"/>
      <c r="C463" s="21"/>
      <c r="D463" s="21"/>
      <c r="E463" s="21"/>
      <c r="F463" s="21"/>
      <c r="G463" s="21"/>
      <c r="H463" s="21"/>
      <c r="I463" s="21"/>
      <c r="J463" s="21"/>
      <c r="K463" s="21">
        <v>1</v>
      </c>
      <c r="L463" s="21">
        <v>3</v>
      </c>
      <c r="M463" s="21">
        <v>1</v>
      </c>
      <c r="N463" s="21">
        <v>1</v>
      </c>
      <c r="O463" s="21">
        <v>3</v>
      </c>
      <c r="P463" s="21">
        <v>1</v>
      </c>
      <c r="Q463" s="21"/>
      <c r="R463" s="21">
        <v>1</v>
      </c>
      <c r="S463" s="21"/>
      <c r="T463" s="21"/>
      <c r="U463" s="21"/>
      <c r="V463" s="21"/>
      <c r="W463" s="21"/>
      <c r="X463" s="20">
        <v>11</v>
      </c>
    </row>
    <row r="464" spans="1:24" x14ac:dyDescent="0.3">
      <c r="A464" s="22" t="s">
        <v>517</v>
      </c>
      <c r="B464" s="25"/>
      <c r="C464" s="21"/>
      <c r="D464" s="21"/>
      <c r="E464" s="21"/>
      <c r="F464" s="21"/>
      <c r="G464" s="21">
        <v>1</v>
      </c>
      <c r="H464" s="21"/>
      <c r="I464" s="21"/>
      <c r="J464" s="21">
        <v>1</v>
      </c>
      <c r="K464" s="21"/>
      <c r="L464" s="21">
        <v>2</v>
      </c>
      <c r="M464" s="21">
        <v>1</v>
      </c>
      <c r="N464" s="21">
        <v>3</v>
      </c>
      <c r="O464" s="21"/>
      <c r="P464" s="21">
        <v>1</v>
      </c>
      <c r="Q464" s="21">
        <v>3</v>
      </c>
      <c r="R464" s="21">
        <v>1</v>
      </c>
      <c r="S464" s="21">
        <v>1</v>
      </c>
      <c r="T464" s="21"/>
      <c r="U464" s="21"/>
      <c r="V464" s="21"/>
      <c r="W464" s="21"/>
      <c r="X464" s="20">
        <v>14</v>
      </c>
    </row>
    <row r="465" spans="1:24" x14ac:dyDescent="0.3">
      <c r="A465" s="22" t="s">
        <v>518</v>
      </c>
      <c r="B465" s="25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>
        <v>1</v>
      </c>
      <c r="N465" s="21"/>
      <c r="O465" s="21"/>
      <c r="P465" s="21"/>
      <c r="Q465" s="21">
        <v>3</v>
      </c>
      <c r="R465" s="21"/>
      <c r="S465" s="21">
        <v>1</v>
      </c>
      <c r="T465" s="21">
        <v>1</v>
      </c>
      <c r="U465" s="21"/>
      <c r="V465" s="21"/>
      <c r="W465" s="21"/>
      <c r="X465" s="20">
        <v>6</v>
      </c>
    </row>
    <row r="466" spans="1:24" x14ac:dyDescent="0.3">
      <c r="A466" s="22" t="s">
        <v>519</v>
      </c>
      <c r="B466" s="25"/>
      <c r="C466" s="21"/>
      <c r="D466" s="21"/>
      <c r="E466" s="21"/>
      <c r="F466" s="21">
        <v>1</v>
      </c>
      <c r="G466" s="21"/>
      <c r="H466" s="21"/>
      <c r="I466" s="21"/>
      <c r="J466" s="21"/>
      <c r="K466" s="21">
        <v>1</v>
      </c>
      <c r="L466" s="21"/>
      <c r="M466" s="21"/>
      <c r="N466" s="21"/>
      <c r="O466" s="21">
        <v>1</v>
      </c>
      <c r="P466" s="21">
        <v>1</v>
      </c>
      <c r="Q466" s="21"/>
      <c r="R466" s="21"/>
      <c r="S466" s="21">
        <v>1</v>
      </c>
      <c r="T466" s="21"/>
      <c r="U466" s="21"/>
      <c r="V466" s="21"/>
      <c r="W466" s="21"/>
      <c r="X466" s="20">
        <v>5</v>
      </c>
    </row>
    <row r="467" spans="1:24" x14ac:dyDescent="0.3">
      <c r="A467" s="22" t="s">
        <v>520</v>
      </c>
      <c r="B467" s="25"/>
      <c r="C467" s="21"/>
      <c r="D467" s="21">
        <v>1</v>
      </c>
      <c r="E467" s="21"/>
      <c r="F467" s="21"/>
      <c r="G467" s="21"/>
      <c r="H467" s="21"/>
      <c r="I467" s="21"/>
      <c r="J467" s="21"/>
      <c r="K467" s="21">
        <v>1</v>
      </c>
      <c r="L467" s="21">
        <v>1</v>
      </c>
      <c r="M467" s="21">
        <v>1</v>
      </c>
      <c r="N467" s="21"/>
      <c r="O467" s="21">
        <v>1</v>
      </c>
      <c r="P467" s="21"/>
      <c r="Q467" s="21">
        <v>1</v>
      </c>
      <c r="R467" s="21"/>
      <c r="S467" s="21">
        <v>3</v>
      </c>
      <c r="T467" s="21"/>
      <c r="U467" s="21"/>
      <c r="V467" s="21"/>
      <c r="W467" s="21"/>
      <c r="X467" s="20">
        <v>9</v>
      </c>
    </row>
    <row r="468" spans="1:24" x14ac:dyDescent="0.3">
      <c r="A468" s="22" t="s">
        <v>521</v>
      </c>
      <c r="B468" s="25"/>
      <c r="C468" s="21"/>
      <c r="D468" s="21"/>
      <c r="E468" s="21"/>
      <c r="F468" s="21"/>
      <c r="G468" s="21"/>
      <c r="H468" s="21"/>
      <c r="I468" s="21"/>
      <c r="J468" s="21"/>
      <c r="K468" s="21">
        <v>1</v>
      </c>
      <c r="L468" s="21"/>
      <c r="M468" s="21">
        <v>1</v>
      </c>
      <c r="N468" s="21"/>
      <c r="O468" s="21"/>
      <c r="P468" s="21"/>
      <c r="Q468" s="21"/>
      <c r="R468" s="21"/>
      <c r="S468" s="21">
        <v>2</v>
      </c>
      <c r="T468" s="21">
        <v>2</v>
      </c>
      <c r="U468" s="21">
        <v>1</v>
      </c>
      <c r="V468" s="21"/>
      <c r="W468" s="21"/>
      <c r="X468" s="20">
        <v>7</v>
      </c>
    </row>
    <row r="469" spans="1:24" x14ac:dyDescent="0.3">
      <c r="A469" s="22" t="s">
        <v>522</v>
      </c>
      <c r="B469" s="25"/>
      <c r="C469" s="21"/>
      <c r="D469" s="21"/>
      <c r="E469" s="21"/>
      <c r="F469" s="21"/>
      <c r="G469" s="21"/>
      <c r="H469" s="21"/>
      <c r="I469" s="21"/>
      <c r="J469" s="21"/>
      <c r="K469" s="21">
        <v>1</v>
      </c>
      <c r="L469" s="21"/>
      <c r="M469" s="21">
        <v>1</v>
      </c>
      <c r="N469" s="21">
        <v>1</v>
      </c>
      <c r="O469" s="21">
        <v>3</v>
      </c>
      <c r="P469" s="21"/>
      <c r="Q469" s="21"/>
      <c r="R469" s="21">
        <v>1</v>
      </c>
      <c r="S469" s="21"/>
      <c r="T469" s="21"/>
      <c r="U469" s="21"/>
      <c r="V469" s="21"/>
      <c r="W469" s="21"/>
      <c r="X469" s="20">
        <v>7</v>
      </c>
    </row>
    <row r="470" spans="1:24" x14ac:dyDescent="0.3">
      <c r="A470" s="22" t="s">
        <v>523</v>
      </c>
      <c r="B470" s="25"/>
      <c r="C470" s="21"/>
      <c r="D470" s="21"/>
      <c r="E470" s="21"/>
      <c r="F470" s="21"/>
      <c r="G470" s="21"/>
      <c r="H470" s="21"/>
      <c r="I470" s="21"/>
      <c r="J470" s="21">
        <v>1</v>
      </c>
      <c r="K470" s="21">
        <v>2</v>
      </c>
      <c r="L470" s="21">
        <v>1</v>
      </c>
      <c r="M470" s="21"/>
      <c r="N470" s="21">
        <v>1</v>
      </c>
      <c r="O470" s="21">
        <v>1</v>
      </c>
      <c r="P470" s="21"/>
      <c r="Q470" s="21">
        <v>1</v>
      </c>
      <c r="R470" s="21">
        <v>1</v>
      </c>
      <c r="S470" s="21">
        <v>2</v>
      </c>
      <c r="T470" s="21"/>
      <c r="U470" s="21">
        <v>1</v>
      </c>
      <c r="V470" s="21"/>
      <c r="W470" s="21"/>
      <c r="X470" s="20">
        <v>11</v>
      </c>
    </row>
    <row r="471" spans="1:24" x14ac:dyDescent="0.3">
      <c r="A471" s="22" t="s">
        <v>524</v>
      </c>
      <c r="B471" s="25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>
        <v>1</v>
      </c>
      <c r="N471" s="21">
        <v>2</v>
      </c>
      <c r="O471" s="21"/>
      <c r="P471" s="21">
        <v>1</v>
      </c>
      <c r="Q471" s="21">
        <v>1</v>
      </c>
      <c r="R471" s="21"/>
      <c r="S471" s="21">
        <v>1</v>
      </c>
      <c r="T471" s="21"/>
      <c r="U471" s="21"/>
      <c r="V471" s="21"/>
      <c r="W471" s="21"/>
      <c r="X471" s="20">
        <v>6</v>
      </c>
    </row>
    <row r="472" spans="1:24" x14ac:dyDescent="0.3">
      <c r="A472" s="22" t="s">
        <v>525</v>
      </c>
      <c r="B472" s="25"/>
      <c r="C472" s="21"/>
      <c r="D472" s="21"/>
      <c r="E472" s="21"/>
      <c r="F472" s="21"/>
      <c r="G472" s="21"/>
      <c r="H472" s="21"/>
      <c r="I472" s="21"/>
      <c r="J472" s="21"/>
      <c r="K472" s="21">
        <v>1</v>
      </c>
      <c r="L472" s="21"/>
      <c r="M472" s="21">
        <v>2</v>
      </c>
      <c r="N472" s="21"/>
      <c r="O472" s="21"/>
      <c r="P472" s="21"/>
      <c r="Q472" s="21">
        <v>1</v>
      </c>
      <c r="R472" s="21"/>
      <c r="S472" s="21"/>
      <c r="T472" s="21">
        <v>1</v>
      </c>
      <c r="U472" s="21">
        <v>2</v>
      </c>
      <c r="V472" s="21"/>
      <c r="W472" s="21"/>
      <c r="X472" s="20">
        <v>7</v>
      </c>
    </row>
    <row r="473" spans="1:24" x14ac:dyDescent="0.3">
      <c r="A473" s="22" t="s">
        <v>526</v>
      </c>
      <c r="B473" s="25"/>
      <c r="C473" s="21"/>
      <c r="D473" s="21"/>
      <c r="E473" s="21"/>
      <c r="F473" s="21"/>
      <c r="G473" s="21">
        <v>1</v>
      </c>
      <c r="H473" s="21"/>
      <c r="I473" s="21"/>
      <c r="J473" s="21">
        <v>1</v>
      </c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0">
        <v>2</v>
      </c>
    </row>
    <row r="474" spans="1:24" x14ac:dyDescent="0.3">
      <c r="A474" s="22" t="s">
        <v>527</v>
      </c>
      <c r="B474" s="25"/>
      <c r="C474" s="21"/>
      <c r="D474" s="21"/>
      <c r="E474" s="21"/>
      <c r="F474" s="21"/>
      <c r="G474" s="21"/>
      <c r="H474" s="21"/>
      <c r="I474" s="21"/>
      <c r="J474" s="21">
        <v>1</v>
      </c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0">
        <v>1</v>
      </c>
    </row>
    <row r="475" spans="1:24" x14ac:dyDescent="0.3">
      <c r="A475" s="22" t="s">
        <v>528</v>
      </c>
      <c r="B475" s="25"/>
      <c r="C475" s="21"/>
      <c r="D475" s="21"/>
      <c r="E475" s="21"/>
      <c r="F475" s="21"/>
      <c r="G475" s="21"/>
      <c r="H475" s="21"/>
      <c r="I475" s="21"/>
      <c r="J475" s="21"/>
      <c r="K475" s="21">
        <v>1</v>
      </c>
      <c r="L475" s="21"/>
      <c r="M475" s="21"/>
      <c r="N475" s="21"/>
      <c r="O475" s="21"/>
      <c r="P475" s="21">
        <v>2</v>
      </c>
      <c r="Q475" s="21"/>
      <c r="R475" s="21"/>
      <c r="S475" s="21"/>
      <c r="T475" s="21"/>
      <c r="U475" s="21"/>
      <c r="V475" s="21">
        <v>1</v>
      </c>
      <c r="W475" s="21"/>
      <c r="X475" s="20">
        <v>4</v>
      </c>
    </row>
    <row r="476" spans="1:24" x14ac:dyDescent="0.3">
      <c r="A476" s="22" t="s">
        <v>529</v>
      </c>
      <c r="B476" s="25"/>
      <c r="C476" s="21"/>
      <c r="D476" s="21"/>
      <c r="E476" s="21"/>
      <c r="F476" s="21"/>
      <c r="G476" s="21"/>
      <c r="H476" s="21"/>
      <c r="I476" s="21"/>
      <c r="J476" s="21"/>
      <c r="K476" s="21">
        <v>1</v>
      </c>
      <c r="L476" s="21">
        <v>2</v>
      </c>
      <c r="M476" s="21">
        <v>1</v>
      </c>
      <c r="N476" s="21">
        <v>2</v>
      </c>
      <c r="O476" s="21"/>
      <c r="P476" s="21"/>
      <c r="Q476" s="21">
        <v>1</v>
      </c>
      <c r="R476" s="21">
        <v>2</v>
      </c>
      <c r="S476" s="21">
        <v>1</v>
      </c>
      <c r="T476" s="21">
        <v>2</v>
      </c>
      <c r="U476" s="21"/>
      <c r="V476" s="21"/>
      <c r="W476" s="21"/>
      <c r="X476" s="20">
        <v>12</v>
      </c>
    </row>
    <row r="477" spans="1:24" x14ac:dyDescent="0.3">
      <c r="A477" s="22" t="s">
        <v>530</v>
      </c>
      <c r="B477" s="25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>
        <v>1</v>
      </c>
      <c r="O477" s="21">
        <v>1</v>
      </c>
      <c r="P477" s="21">
        <v>1</v>
      </c>
      <c r="Q477" s="21">
        <v>1</v>
      </c>
      <c r="R477" s="21">
        <v>1</v>
      </c>
      <c r="S477" s="21"/>
      <c r="T477" s="21"/>
      <c r="U477" s="21"/>
      <c r="V477" s="21"/>
      <c r="W477" s="21"/>
      <c r="X477" s="20">
        <v>5</v>
      </c>
    </row>
    <row r="478" spans="1:24" x14ac:dyDescent="0.3">
      <c r="A478" s="22" t="s">
        <v>531</v>
      </c>
      <c r="B478" s="25"/>
      <c r="C478" s="21"/>
      <c r="D478" s="21"/>
      <c r="E478" s="21"/>
      <c r="F478" s="21"/>
      <c r="G478" s="21"/>
      <c r="H478" s="21"/>
      <c r="I478" s="21"/>
      <c r="J478" s="21"/>
      <c r="K478" s="21">
        <v>1</v>
      </c>
      <c r="L478" s="21">
        <v>2</v>
      </c>
      <c r="M478" s="21">
        <v>1</v>
      </c>
      <c r="N478" s="21"/>
      <c r="O478" s="21">
        <v>1</v>
      </c>
      <c r="P478" s="21">
        <v>1</v>
      </c>
      <c r="Q478" s="21"/>
      <c r="R478" s="21">
        <v>4</v>
      </c>
      <c r="S478" s="21"/>
      <c r="T478" s="21"/>
      <c r="U478" s="21"/>
      <c r="V478" s="21"/>
      <c r="W478" s="21"/>
      <c r="X478" s="20">
        <v>10</v>
      </c>
    </row>
    <row r="479" spans="1:24" x14ac:dyDescent="0.3">
      <c r="A479" s="22" t="s">
        <v>532</v>
      </c>
      <c r="B479" s="25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>
        <v>2</v>
      </c>
      <c r="N479" s="21">
        <v>2</v>
      </c>
      <c r="O479" s="21">
        <v>1</v>
      </c>
      <c r="P479" s="21"/>
      <c r="Q479" s="21"/>
      <c r="R479" s="21">
        <v>1</v>
      </c>
      <c r="S479" s="21"/>
      <c r="T479" s="21"/>
      <c r="U479" s="21"/>
      <c r="V479" s="21"/>
      <c r="W479" s="21"/>
      <c r="X479" s="20">
        <v>6</v>
      </c>
    </row>
    <row r="480" spans="1:24" x14ac:dyDescent="0.3">
      <c r="A480" s="22" t="s">
        <v>533</v>
      </c>
      <c r="B480" s="25"/>
      <c r="C480" s="21"/>
      <c r="D480" s="21"/>
      <c r="E480" s="21"/>
      <c r="F480" s="21">
        <v>1</v>
      </c>
      <c r="G480" s="21"/>
      <c r="H480" s="21"/>
      <c r="I480" s="21"/>
      <c r="J480" s="21">
        <v>1</v>
      </c>
      <c r="K480" s="21">
        <v>1</v>
      </c>
      <c r="L480" s="21">
        <v>1</v>
      </c>
      <c r="M480" s="21">
        <v>2</v>
      </c>
      <c r="N480" s="21"/>
      <c r="O480" s="21"/>
      <c r="P480" s="21"/>
      <c r="Q480" s="21"/>
      <c r="R480" s="21">
        <v>1</v>
      </c>
      <c r="S480" s="21"/>
      <c r="T480" s="21"/>
      <c r="U480" s="21">
        <v>1</v>
      </c>
      <c r="V480" s="21"/>
      <c r="W480" s="21"/>
      <c r="X480" s="20">
        <v>8</v>
      </c>
    </row>
    <row r="481" spans="1:24" x14ac:dyDescent="0.3">
      <c r="A481" s="22" t="s">
        <v>534</v>
      </c>
      <c r="B481" s="25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>
        <v>3</v>
      </c>
      <c r="O481" s="21">
        <v>2</v>
      </c>
      <c r="P481" s="21">
        <v>1</v>
      </c>
      <c r="Q481" s="21">
        <v>1</v>
      </c>
      <c r="R481" s="21">
        <v>1</v>
      </c>
      <c r="S481" s="21"/>
      <c r="T481" s="21"/>
      <c r="U481" s="21"/>
      <c r="V481" s="21"/>
      <c r="W481" s="21"/>
      <c r="X481" s="20">
        <v>8</v>
      </c>
    </row>
    <row r="482" spans="1:24" x14ac:dyDescent="0.3">
      <c r="A482" s="22" t="s">
        <v>535</v>
      </c>
      <c r="B482" s="25"/>
      <c r="C482" s="21"/>
      <c r="D482" s="21"/>
      <c r="E482" s="21"/>
      <c r="F482" s="21"/>
      <c r="G482" s="21"/>
      <c r="H482" s="21"/>
      <c r="I482" s="21"/>
      <c r="J482" s="21">
        <v>1</v>
      </c>
      <c r="K482" s="21"/>
      <c r="L482" s="21"/>
      <c r="M482" s="21">
        <v>2</v>
      </c>
      <c r="N482" s="21">
        <v>2</v>
      </c>
      <c r="O482" s="21">
        <v>1</v>
      </c>
      <c r="P482" s="21">
        <v>2</v>
      </c>
      <c r="Q482" s="21"/>
      <c r="R482" s="21">
        <v>1</v>
      </c>
      <c r="S482" s="21">
        <v>2</v>
      </c>
      <c r="T482" s="21"/>
      <c r="U482" s="21"/>
      <c r="V482" s="21"/>
      <c r="W482" s="21"/>
      <c r="X482" s="20">
        <v>11</v>
      </c>
    </row>
    <row r="483" spans="1:24" x14ac:dyDescent="0.3">
      <c r="A483" s="22" t="s">
        <v>536</v>
      </c>
      <c r="B483" s="25"/>
      <c r="C483" s="21"/>
      <c r="D483" s="21"/>
      <c r="E483" s="21"/>
      <c r="F483" s="21"/>
      <c r="G483" s="21"/>
      <c r="H483" s="21"/>
      <c r="I483" s="21"/>
      <c r="J483" s="21"/>
      <c r="K483" s="21">
        <v>1</v>
      </c>
      <c r="L483" s="21">
        <v>2</v>
      </c>
      <c r="M483" s="21">
        <v>1</v>
      </c>
      <c r="N483" s="21">
        <v>1</v>
      </c>
      <c r="O483" s="21">
        <v>1</v>
      </c>
      <c r="P483" s="21">
        <v>2</v>
      </c>
      <c r="Q483" s="21">
        <v>1</v>
      </c>
      <c r="R483" s="21">
        <v>1</v>
      </c>
      <c r="S483" s="21"/>
      <c r="T483" s="21">
        <v>1</v>
      </c>
      <c r="U483" s="21"/>
      <c r="V483" s="21"/>
      <c r="W483" s="21"/>
      <c r="X483" s="20">
        <v>11</v>
      </c>
    </row>
    <row r="484" spans="1:24" x14ac:dyDescent="0.3">
      <c r="A484" s="22" t="s">
        <v>537</v>
      </c>
      <c r="B484" s="25"/>
      <c r="C484" s="21"/>
      <c r="D484" s="21"/>
      <c r="E484" s="21"/>
      <c r="F484" s="21"/>
      <c r="G484" s="21"/>
      <c r="H484" s="21"/>
      <c r="I484" s="21"/>
      <c r="J484" s="21"/>
      <c r="K484" s="21">
        <v>1</v>
      </c>
      <c r="L484" s="21"/>
      <c r="M484" s="21"/>
      <c r="N484" s="21">
        <v>2</v>
      </c>
      <c r="O484" s="21"/>
      <c r="P484" s="21"/>
      <c r="Q484" s="21"/>
      <c r="R484" s="21"/>
      <c r="S484" s="21"/>
      <c r="T484" s="21">
        <v>1</v>
      </c>
      <c r="U484" s="21"/>
      <c r="V484" s="21"/>
      <c r="W484" s="21"/>
      <c r="X484" s="20">
        <v>4</v>
      </c>
    </row>
    <row r="485" spans="1:24" x14ac:dyDescent="0.3">
      <c r="A485" s="22" t="s">
        <v>538</v>
      </c>
      <c r="B485" s="25"/>
      <c r="C485" s="21"/>
      <c r="D485" s="21"/>
      <c r="E485" s="21"/>
      <c r="F485" s="21"/>
      <c r="G485" s="21"/>
      <c r="H485" s="21"/>
      <c r="I485" s="21"/>
      <c r="J485" s="21">
        <v>1</v>
      </c>
      <c r="K485" s="21">
        <v>1</v>
      </c>
      <c r="L485" s="21">
        <v>1</v>
      </c>
      <c r="M485" s="21">
        <v>1</v>
      </c>
      <c r="N485" s="21"/>
      <c r="O485" s="21">
        <v>1</v>
      </c>
      <c r="P485" s="21"/>
      <c r="Q485" s="21"/>
      <c r="R485" s="21"/>
      <c r="S485" s="21"/>
      <c r="T485" s="21"/>
      <c r="U485" s="21"/>
      <c r="V485" s="21"/>
      <c r="W485" s="21"/>
      <c r="X485" s="20">
        <v>5</v>
      </c>
    </row>
    <row r="486" spans="1:24" x14ac:dyDescent="0.3">
      <c r="A486" s="22" t="s">
        <v>539</v>
      </c>
      <c r="B486" s="25"/>
      <c r="C486" s="21"/>
      <c r="D486" s="21"/>
      <c r="E486" s="21"/>
      <c r="F486" s="21"/>
      <c r="G486" s="21"/>
      <c r="H486" s="21"/>
      <c r="I486" s="21"/>
      <c r="J486" s="21"/>
      <c r="K486" s="21"/>
      <c r="L486" s="21">
        <v>1</v>
      </c>
      <c r="M486" s="21">
        <v>1</v>
      </c>
      <c r="N486" s="21">
        <v>2</v>
      </c>
      <c r="O486" s="21">
        <v>1</v>
      </c>
      <c r="P486" s="21"/>
      <c r="Q486" s="21">
        <v>1</v>
      </c>
      <c r="R486" s="21">
        <v>1</v>
      </c>
      <c r="S486" s="21"/>
      <c r="T486" s="21"/>
      <c r="U486" s="21">
        <v>1</v>
      </c>
      <c r="V486" s="21"/>
      <c r="W486" s="21"/>
      <c r="X486" s="20">
        <v>8</v>
      </c>
    </row>
    <row r="487" spans="1:24" x14ac:dyDescent="0.3">
      <c r="A487" s="22" t="s">
        <v>540</v>
      </c>
      <c r="B487" s="25"/>
      <c r="C487" s="21"/>
      <c r="D487" s="21"/>
      <c r="E487" s="21"/>
      <c r="F487" s="21"/>
      <c r="G487" s="21"/>
      <c r="H487" s="21"/>
      <c r="I487" s="21"/>
      <c r="J487" s="21"/>
      <c r="K487" s="21"/>
      <c r="L487" s="21">
        <v>2</v>
      </c>
      <c r="M487" s="21"/>
      <c r="N487" s="21"/>
      <c r="O487" s="21">
        <v>1</v>
      </c>
      <c r="P487" s="21">
        <v>1</v>
      </c>
      <c r="Q487" s="21"/>
      <c r="R487" s="21"/>
      <c r="S487" s="21">
        <v>3</v>
      </c>
      <c r="T487" s="21"/>
      <c r="U487" s="21"/>
      <c r="V487" s="21">
        <v>1</v>
      </c>
      <c r="W487" s="21"/>
      <c r="X487" s="20">
        <v>8</v>
      </c>
    </row>
    <row r="488" spans="1:24" x14ac:dyDescent="0.3">
      <c r="A488" s="22" t="s">
        <v>541</v>
      </c>
      <c r="B488" s="25"/>
      <c r="C488" s="21"/>
      <c r="D488" s="21"/>
      <c r="E488" s="21"/>
      <c r="F488" s="21"/>
      <c r="G488" s="21"/>
      <c r="H488" s="21"/>
      <c r="I488" s="21"/>
      <c r="J488" s="21">
        <v>1</v>
      </c>
      <c r="K488" s="21"/>
      <c r="L488" s="21">
        <v>1</v>
      </c>
      <c r="M488" s="21">
        <v>6</v>
      </c>
      <c r="N488" s="21">
        <v>1</v>
      </c>
      <c r="O488" s="21"/>
      <c r="P488" s="21">
        <v>3</v>
      </c>
      <c r="Q488" s="21"/>
      <c r="R488" s="21"/>
      <c r="S488" s="21"/>
      <c r="T488" s="21"/>
      <c r="U488" s="21"/>
      <c r="V488" s="21"/>
      <c r="W488" s="21"/>
      <c r="X488" s="20">
        <v>12</v>
      </c>
    </row>
    <row r="489" spans="1:24" x14ac:dyDescent="0.3">
      <c r="A489" s="22" t="s">
        <v>542</v>
      </c>
      <c r="B489" s="25"/>
      <c r="C489" s="21"/>
      <c r="D489" s="21"/>
      <c r="E489" s="21"/>
      <c r="F489" s="21">
        <v>1</v>
      </c>
      <c r="G489" s="21"/>
      <c r="H489" s="21"/>
      <c r="I489" s="21"/>
      <c r="J489" s="21"/>
      <c r="K489" s="21"/>
      <c r="L489" s="21"/>
      <c r="M489" s="21"/>
      <c r="N489" s="21">
        <v>1</v>
      </c>
      <c r="O489" s="21">
        <v>2</v>
      </c>
      <c r="P489" s="21">
        <v>1</v>
      </c>
      <c r="Q489" s="21">
        <v>2</v>
      </c>
      <c r="R489" s="21">
        <v>1</v>
      </c>
      <c r="S489" s="21"/>
      <c r="T489" s="21">
        <v>1</v>
      </c>
      <c r="U489" s="21"/>
      <c r="V489" s="21"/>
      <c r="W489" s="21"/>
      <c r="X489" s="20">
        <v>9</v>
      </c>
    </row>
    <row r="490" spans="1:24" x14ac:dyDescent="0.3">
      <c r="A490" s="22" t="s">
        <v>543</v>
      </c>
      <c r="B490" s="25"/>
      <c r="C490" s="21"/>
      <c r="D490" s="21"/>
      <c r="E490" s="21"/>
      <c r="F490" s="21"/>
      <c r="G490" s="21"/>
      <c r="H490" s="21"/>
      <c r="I490" s="21"/>
      <c r="J490" s="21"/>
      <c r="K490" s="21"/>
      <c r="L490" s="21">
        <v>2</v>
      </c>
      <c r="M490" s="21">
        <v>1</v>
      </c>
      <c r="N490" s="21">
        <v>1</v>
      </c>
      <c r="O490" s="21"/>
      <c r="P490" s="21">
        <v>1</v>
      </c>
      <c r="Q490" s="21">
        <v>1</v>
      </c>
      <c r="R490" s="21">
        <v>2</v>
      </c>
      <c r="S490" s="21"/>
      <c r="T490" s="21"/>
      <c r="U490" s="21"/>
      <c r="V490" s="21"/>
      <c r="W490" s="21"/>
      <c r="X490" s="20">
        <v>8</v>
      </c>
    </row>
    <row r="491" spans="1:24" x14ac:dyDescent="0.3">
      <c r="A491" s="22" t="s">
        <v>544</v>
      </c>
      <c r="B491" s="25"/>
      <c r="C491" s="21"/>
      <c r="D491" s="21"/>
      <c r="E491" s="21"/>
      <c r="F491" s="21"/>
      <c r="G491" s="21"/>
      <c r="H491" s="21"/>
      <c r="I491" s="21"/>
      <c r="J491" s="21"/>
      <c r="K491" s="21">
        <v>1</v>
      </c>
      <c r="L491" s="21">
        <v>1</v>
      </c>
      <c r="M491" s="21"/>
      <c r="N491" s="21"/>
      <c r="O491" s="21">
        <v>2</v>
      </c>
      <c r="P491" s="21">
        <v>3</v>
      </c>
      <c r="Q491" s="21"/>
      <c r="R491" s="21"/>
      <c r="S491" s="21"/>
      <c r="T491" s="21"/>
      <c r="U491" s="21"/>
      <c r="V491" s="21"/>
      <c r="W491" s="21"/>
      <c r="X491" s="20">
        <v>7</v>
      </c>
    </row>
    <row r="492" spans="1:24" x14ac:dyDescent="0.3">
      <c r="A492" s="22" t="s">
        <v>545</v>
      </c>
      <c r="B492" s="25"/>
      <c r="C492" s="21"/>
      <c r="D492" s="21"/>
      <c r="E492" s="21"/>
      <c r="F492" s="21">
        <v>1</v>
      </c>
      <c r="G492" s="21">
        <v>1</v>
      </c>
      <c r="H492" s="21"/>
      <c r="I492" s="21"/>
      <c r="J492" s="21">
        <v>1</v>
      </c>
      <c r="K492" s="21"/>
      <c r="L492" s="21">
        <v>1</v>
      </c>
      <c r="M492" s="21">
        <v>2</v>
      </c>
      <c r="N492" s="21"/>
      <c r="O492" s="21">
        <v>1</v>
      </c>
      <c r="P492" s="21">
        <v>1</v>
      </c>
      <c r="Q492" s="21"/>
      <c r="R492" s="21"/>
      <c r="S492" s="21">
        <v>1</v>
      </c>
      <c r="T492" s="21"/>
      <c r="U492" s="21"/>
      <c r="V492" s="21"/>
      <c r="W492" s="21"/>
      <c r="X492" s="20">
        <v>9</v>
      </c>
    </row>
    <row r="493" spans="1:24" x14ac:dyDescent="0.3">
      <c r="A493" s="22" t="s">
        <v>546</v>
      </c>
      <c r="B493" s="25"/>
      <c r="C493" s="21"/>
      <c r="D493" s="21"/>
      <c r="E493" s="21"/>
      <c r="F493" s="21"/>
      <c r="G493" s="21"/>
      <c r="H493" s="21"/>
      <c r="I493" s="21"/>
      <c r="J493" s="21"/>
      <c r="K493" s="21">
        <v>1</v>
      </c>
      <c r="L493" s="21"/>
      <c r="M493" s="21"/>
      <c r="N493" s="21"/>
      <c r="O493" s="21">
        <v>1</v>
      </c>
      <c r="P493" s="21"/>
      <c r="Q493" s="21"/>
      <c r="R493" s="21">
        <v>3</v>
      </c>
      <c r="S493" s="21"/>
      <c r="T493" s="21"/>
      <c r="U493" s="21"/>
      <c r="V493" s="21"/>
      <c r="W493" s="21"/>
      <c r="X493" s="20">
        <v>5</v>
      </c>
    </row>
    <row r="494" spans="1:24" x14ac:dyDescent="0.3">
      <c r="A494" s="22" t="s">
        <v>547</v>
      </c>
      <c r="B494" s="25"/>
      <c r="C494" s="21"/>
      <c r="D494" s="21"/>
      <c r="E494" s="21"/>
      <c r="F494" s="21"/>
      <c r="G494" s="21"/>
      <c r="H494" s="21"/>
      <c r="I494" s="21"/>
      <c r="J494" s="21"/>
      <c r="K494" s="21">
        <v>3</v>
      </c>
      <c r="L494" s="21">
        <v>1</v>
      </c>
      <c r="M494" s="21">
        <v>2</v>
      </c>
      <c r="N494" s="21">
        <v>2</v>
      </c>
      <c r="O494" s="21">
        <v>1</v>
      </c>
      <c r="P494" s="21">
        <v>1</v>
      </c>
      <c r="Q494" s="21"/>
      <c r="R494" s="21">
        <v>1</v>
      </c>
      <c r="S494" s="21">
        <v>1</v>
      </c>
      <c r="T494" s="21">
        <v>1</v>
      </c>
      <c r="U494" s="21"/>
      <c r="V494" s="21"/>
      <c r="W494" s="21"/>
      <c r="X494" s="20">
        <v>13</v>
      </c>
    </row>
    <row r="495" spans="1:24" x14ac:dyDescent="0.3">
      <c r="A495" s="22" t="s">
        <v>548</v>
      </c>
      <c r="B495" s="25"/>
      <c r="C495" s="21"/>
      <c r="D495" s="21"/>
      <c r="E495" s="21"/>
      <c r="F495" s="21"/>
      <c r="G495" s="21"/>
      <c r="H495" s="21"/>
      <c r="I495" s="21"/>
      <c r="J495" s="21"/>
      <c r="K495" s="21"/>
      <c r="L495" s="21">
        <v>2</v>
      </c>
      <c r="M495" s="21"/>
      <c r="N495" s="21"/>
      <c r="O495" s="21"/>
      <c r="P495" s="21">
        <v>1</v>
      </c>
      <c r="Q495" s="21">
        <v>1</v>
      </c>
      <c r="R495" s="21">
        <v>1</v>
      </c>
      <c r="S495" s="21">
        <v>1</v>
      </c>
      <c r="T495" s="21">
        <v>2</v>
      </c>
      <c r="U495" s="21"/>
      <c r="V495" s="21"/>
      <c r="W495" s="21"/>
      <c r="X495" s="20">
        <v>8</v>
      </c>
    </row>
    <row r="496" spans="1:24" x14ac:dyDescent="0.3">
      <c r="A496" s="22" t="s">
        <v>549</v>
      </c>
      <c r="B496" s="25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>
        <v>1</v>
      </c>
      <c r="O496" s="21"/>
      <c r="P496" s="21">
        <v>1</v>
      </c>
      <c r="Q496" s="21"/>
      <c r="R496" s="21">
        <v>1</v>
      </c>
      <c r="S496" s="21"/>
      <c r="T496" s="21">
        <v>2</v>
      </c>
      <c r="U496" s="21"/>
      <c r="V496" s="21"/>
      <c r="W496" s="21"/>
      <c r="X496" s="20">
        <v>5</v>
      </c>
    </row>
    <row r="497" spans="1:24" x14ac:dyDescent="0.3">
      <c r="A497" s="22" t="s">
        <v>550</v>
      </c>
      <c r="B497" s="25"/>
      <c r="C497" s="21"/>
      <c r="D497" s="21"/>
      <c r="E497" s="21"/>
      <c r="F497" s="21"/>
      <c r="G497" s="21"/>
      <c r="H497" s="21"/>
      <c r="I497" s="21"/>
      <c r="J497" s="21"/>
      <c r="K497" s="21">
        <v>1</v>
      </c>
      <c r="L497" s="21">
        <v>2</v>
      </c>
      <c r="M497" s="21">
        <v>1</v>
      </c>
      <c r="N497" s="21"/>
      <c r="O497" s="21">
        <v>1</v>
      </c>
      <c r="P497" s="21"/>
      <c r="Q497" s="21">
        <v>1</v>
      </c>
      <c r="R497" s="21"/>
      <c r="S497" s="21"/>
      <c r="T497" s="21"/>
      <c r="U497" s="21"/>
      <c r="V497" s="21"/>
      <c r="W497" s="21"/>
      <c r="X497" s="20">
        <v>6</v>
      </c>
    </row>
    <row r="498" spans="1:24" x14ac:dyDescent="0.3">
      <c r="A498" s="22" t="s">
        <v>551</v>
      </c>
      <c r="B498" s="25"/>
      <c r="C498" s="21"/>
      <c r="D498" s="21"/>
      <c r="E498" s="21"/>
      <c r="F498" s="21"/>
      <c r="G498" s="21">
        <v>1</v>
      </c>
      <c r="H498" s="21"/>
      <c r="I498" s="21"/>
      <c r="J498" s="21">
        <v>1</v>
      </c>
      <c r="K498" s="21"/>
      <c r="L498" s="21">
        <v>1</v>
      </c>
      <c r="M498" s="21"/>
      <c r="N498" s="21">
        <v>2</v>
      </c>
      <c r="O498" s="21">
        <v>2</v>
      </c>
      <c r="P498" s="21">
        <v>1</v>
      </c>
      <c r="Q498" s="21"/>
      <c r="R498" s="21">
        <v>1</v>
      </c>
      <c r="S498" s="21">
        <v>1</v>
      </c>
      <c r="T498" s="21"/>
      <c r="U498" s="21"/>
      <c r="V498" s="21"/>
      <c r="W498" s="21"/>
      <c r="X498" s="20">
        <v>10</v>
      </c>
    </row>
    <row r="499" spans="1:24" x14ac:dyDescent="0.3">
      <c r="A499" s="22" t="s">
        <v>552</v>
      </c>
      <c r="B499" s="25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>
        <v>2</v>
      </c>
      <c r="N499" s="21"/>
      <c r="O499" s="21">
        <v>2</v>
      </c>
      <c r="P499" s="21">
        <v>1</v>
      </c>
      <c r="Q499" s="21">
        <v>1</v>
      </c>
      <c r="R499" s="21"/>
      <c r="S499" s="21">
        <v>1</v>
      </c>
      <c r="T499" s="21"/>
      <c r="U499" s="21"/>
      <c r="V499" s="21"/>
      <c r="W499" s="21"/>
      <c r="X499" s="20">
        <v>7</v>
      </c>
    </row>
    <row r="500" spans="1:24" x14ac:dyDescent="0.3">
      <c r="A500" s="22" t="s">
        <v>553</v>
      </c>
      <c r="B500" s="25"/>
      <c r="C500" s="21"/>
      <c r="D500" s="21"/>
      <c r="E500" s="21"/>
      <c r="F500" s="21"/>
      <c r="G500" s="21"/>
      <c r="H500" s="21"/>
      <c r="I500" s="21"/>
      <c r="J500" s="21">
        <v>1</v>
      </c>
      <c r="K500" s="21"/>
      <c r="L500" s="21"/>
      <c r="M500" s="21"/>
      <c r="N500" s="21"/>
      <c r="O500" s="21"/>
      <c r="P500" s="21">
        <v>1</v>
      </c>
      <c r="Q500" s="21">
        <v>1</v>
      </c>
      <c r="R500" s="21"/>
      <c r="S500" s="21"/>
      <c r="T500" s="21">
        <v>1</v>
      </c>
      <c r="U500" s="21"/>
      <c r="V500" s="21"/>
      <c r="W500" s="21"/>
      <c r="X500" s="20">
        <v>4</v>
      </c>
    </row>
    <row r="501" spans="1:24" x14ac:dyDescent="0.3">
      <c r="A501" s="22" t="s">
        <v>554</v>
      </c>
      <c r="B501" s="25"/>
      <c r="C501" s="21"/>
      <c r="D501" s="21"/>
      <c r="E501" s="21"/>
      <c r="F501" s="21"/>
      <c r="G501" s="21"/>
      <c r="H501" s="21"/>
      <c r="I501" s="21"/>
      <c r="J501" s="21">
        <v>1</v>
      </c>
      <c r="K501" s="21">
        <v>1</v>
      </c>
      <c r="L501" s="21"/>
      <c r="M501" s="21">
        <v>1</v>
      </c>
      <c r="N501" s="21">
        <v>1</v>
      </c>
      <c r="O501" s="21">
        <v>1</v>
      </c>
      <c r="P501" s="21"/>
      <c r="Q501" s="21"/>
      <c r="R501" s="21"/>
      <c r="S501" s="21">
        <v>1</v>
      </c>
      <c r="T501" s="21"/>
      <c r="U501" s="21"/>
      <c r="V501" s="21"/>
      <c r="W501" s="21"/>
      <c r="X501" s="20">
        <v>6</v>
      </c>
    </row>
    <row r="502" spans="1:24" x14ac:dyDescent="0.3">
      <c r="A502" s="22" t="s">
        <v>555</v>
      </c>
      <c r="B502" s="25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>
        <v>1</v>
      </c>
      <c r="O502" s="21">
        <v>1</v>
      </c>
      <c r="P502" s="21"/>
      <c r="Q502" s="21"/>
      <c r="R502" s="21">
        <v>1</v>
      </c>
      <c r="S502" s="21"/>
      <c r="T502" s="21">
        <v>2</v>
      </c>
      <c r="U502" s="21"/>
      <c r="V502" s="21"/>
      <c r="W502" s="21"/>
      <c r="X502" s="20">
        <v>5</v>
      </c>
    </row>
    <row r="503" spans="1:24" x14ac:dyDescent="0.3">
      <c r="A503" s="22" t="s">
        <v>556</v>
      </c>
      <c r="B503" s="25"/>
      <c r="C503" s="21"/>
      <c r="D503" s="21"/>
      <c r="E503" s="21"/>
      <c r="F503" s="21"/>
      <c r="G503" s="21"/>
      <c r="H503" s="21">
        <v>1</v>
      </c>
      <c r="I503" s="21"/>
      <c r="J503" s="21"/>
      <c r="K503" s="21"/>
      <c r="L503" s="21">
        <v>1</v>
      </c>
      <c r="M503" s="21"/>
      <c r="N503" s="21"/>
      <c r="O503" s="21"/>
      <c r="P503" s="21"/>
      <c r="Q503" s="21"/>
      <c r="R503" s="21">
        <v>2</v>
      </c>
      <c r="S503" s="21">
        <v>1</v>
      </c>
      <c r="T503" s="21"/>
      <c r="U503" s="21"/>
      <c r="V503" s="21"/>
      <c r="W503" s="21"/>
      <c r="X503" s="20">
        <v>5</v>
      </c>
    </row>
    <row r="504" spans="1:24" x14ac:dyDescent="0.3">
      <c r="A504" s="22" t="s">
        <v>557</v>
      </c>
      <c r="B504" s="25"/>
      <c r="C504" s="21"/>
      <c r="D504" s="21"/>
      <c r="E504" s="21"/>
      <c r="F504" s="21"/>
      <c r="G504" s="21"/>
      <c r="H504" s="21"/>
      <c r="I504" s="21"/>
      <c r="J504" s="21"/>
      <c r="K504" s="21">
        <v>1</v>
      </c>
      <c r="L504" s="21"/>
      <c r="M504" s="21">
        <v>1</v>
      </c>
      <c r="N504" s="21"/>
      <c r="O504" s="21"/>
      <c r="P504" s="21">
        <v>1</v>
      </c>
      <c r="Q504" s="21">
        <v>2</v>
      </c>
      <c r="R504" s="21"/>
      <c r="S504" s="21">
        <v>2</v>
      </c>
      <c r="T504" s="21"/>
      <c r="U504" s="21"/>
      <c r="V504" s="21"/>
      <c r="W504" s="21"/>
      <c r="X504" s="20">
        <v>7</v>
      </c>
    </row>
    <row r="505" spans="1:24" x14ac:dyDescent="0.3">
      <c r="A505" s="22" t="s">
        <v>558</v>
      </c>
      <c r="B505" s="25"/>
      <c r="C505" s="21"/>
      <c r="D505" s="21"/>
      <c r="E505" s="21"/>
      <c r="F505" s="21"/>
      <c r="G505" s="21"/>
      <c r="H505" s="21"/>
      <c r="I505" s="21"/>
      <c r="J505" s="21"/>
      <c r="K505" s="21"/>
      <c r="L505" s="21">
        <v>3</v>
      </c>
      <c r="M505" s="21">
        <v>1</v>
      </c>
      <c r="N505" s="21">
        <v>1</v>
      </c>
      <c r="O505" s="21">
        <v>1</v>
      </c>
      <c r="P505" s="21"/>
      <c r="Q505" s="21"/>
      <c r="R505" s="21"/>
      <c r="S505" s="21"/>
      <c r="T505" s="21"/>
      <c r="U505" s="21"/>
      <c r="V505" s="21"/>
      <c r="W505" s="21"/>
      <c r="X505" s="20">
        <v>6</v>
      </c>
    </row>
    <row r="506" spans="1:24" x14ac:dyDescent="0.3">
      <c r="A506" s="22" t="s">
        <v>559</v>
      </c>
      <c r="B506" s="25"/>
      <c r="C506" s="21"/>
      <c r="D506" s="21"/>
      <c r="E506" s="21"/>
      <c r="F506" s="21"/>
      <c r="G506" s="21"/>
      <c r="H506" s="21"/>
      <c r="I506" s="21"/>
      <c r="J506" s="21"/>
      <c r="K506" s="21">
        <v>2</v>
      </c>
      <c r="L506" s="21"/>
      <c r="M506" s="21">
        <v>1</v>
      </c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0">
        <v>3</v>
      </c>
    </row>
    <row r="507" spans="1:24" x14ac:dyDescent="0.3">
      <c r="A507" s="22" t="s">
        <v>560</v>
      </c>
      <c r="B507" s="25"/>
      <c r="C507" s="21"/>
      <c r="D507" s="21"/>
      <c r="E507" s="21"/>
      <c r="F507" s="21">
        <v>1</v>
      </c>
      <c r="G507" s="21"/>
      <c r="H507" s="21">
        <v>1</v>
      </c>
      <c r="I507" s="21"/>
      <c r="J507" s="21">
        <v>1</v>
      </c>
      <c r="K507" s="21"/>
      <c r="L507" s="21">
        <v>2</v>
      </c>
      <c r="M507" s="21"/>
      <c r="N507" s="21">
        <v>1</v>
      </c>
      <c r="O507" s="21"/>
      <c r="P507" s="21">
        <v>1</v>
      </c>
      <c r="Q507" s="21"/>
      <c r="R507" s="21">
        <v>1</v>
      </c>
      <c r="S507" s="21"/>
      <c r="T507" s="21"/>
      <c r="U507" s="21"/>
      <c r="V507" s="21"/>
      <c r="W507" s="21"/>
      <c r="X507" s="20">
        <v>8</v>
      </c>
    </row>
    <row r="508" spans="1:24" x14ac:dyDescent="0.3">
      <c r="A508" s="22" t="s">
        <v>561</v>
      </c>
      <c r="B508" s="25"/>
      <c r="C508" s="21"/>
      <c r="D508" s="21"/>
      <c r="E508" s="21"/>
      <c r="F508" s="21"/>
      <c r="G508" s="21"/>
      <c r="H508" s="21"/>
      <c r="I508" s="21"/>
      <c r="J508" s="21">
        <v>1</v>
      </c>
      <c r="K508" s="21"/>
      <c r="L508" s="21">
        <v>1</v>
      </c>
      <c r="M508" s="21">
        <v>1</v>
      </c>
      <c r="N508" s="21"/>
      <c r="O508" s="21">
        <v>1</v>
      </c>
      <c r="P508" s="21"/>
      <c r="Q508" s="21">
        <v>1</v>
      </c>
      <c r="R508" s="21"/>
      <c r="S508" s="21">
        <v>1</v>
      </c>
      <c r="T508" s="21">
        <v>1</v>
      </c>
      <c r="U508" s="21">
        <v>1</v>
      </c>
      <c r="V508" s="21"/>
      <c r="W508" s="21"/>
      <c r="X508" s="20">
        <v>8</v>
      </c>
    </row>
    <row r="509" spans="1:24" x14ac:dyDescent="0.3">
      <c r="A509" s="22" t="s">
        <v>562</v>
      </c>
      <c r="B509" s="25"/>
      <c r="C509" s="21"/>
      <c r="D509" s="21"/>
      <c r="E509" s="21"/>
      <c r="F509" s="21"/>
      <c r="G509" s="21"/>
      <c r="H509" s="21"/>
      <c r="I509" s="21">
        <v>1</v>
      </c>
      <c r="J509" s="21"/>
      <c r="K509" s="21">
        <v>1</v>
      </c>
      <c r="L509" s="21"/>
      <c r="M509" s="21"/>
      <c r="N509" s="21">
        <v>1</v>
      </c>
      <c r="O509" s="21">
        <v>1</v>
      </c>
      <c r="P509" s="21"/>
      <c r="Q509" s="21">
        <v>1</v>
      </c>
      <c r="R509" s="21"/>
      <c r="S509" s="21"/>
      <c r="T509" s="21"/>
      <c r="U509" s="21">
        <v>1</v>
      </c>
      <c r="V509" s="21"/>
      <c r="W509" s="21"/>
      <c r="X509" s="20">
        <v>6</v>
      </c>
    </row>
    <row r="510" spans="1:24" x14ac:dyDescent="0.3">
      <c r="A510" s="22" t="s">
        <v>563</v>
      </c>
      <c r="B510" s="25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>
        <v>1</v>
      </c>
      <c r="N510" s="21">
        <v>1</v>
      </c>
      <c r="O510" s="21">
        <v>1</v>
      </c>
      <c r="P510" s="21">
        <v>3</v>
      </c>
      <c r="Q510" s="21"/>
      <c r="R510" s="21"/>
      <c r="S510" s="21">
        <v>1</v>
      </c>
      <c r="T510" s="21"/>
      <c r="U510" s="21"/>
      <c r="V510" s="21"/>
      <c r="W510" s="21"/>
      <c r="X510" s="20">
        <v>7</v>
      </c>
    </row>
    <row r="511" spans="1:24" x14ac:dyDescent="0.3">
      <c r="A511" s="22" t="s">
        <v>564</v>
      </c>
      <c r="B511" s="25"/>
      <c r="C511" s="21"/>
      <c r="D511" s="21"/>
      <c r="E511" s="21"/>
      <c r="F511" s="21"/>
      <c r="G511" s="21"/>
      <c r="H511" s="21"/>
      <c r="I511" s="21"/>
      <c r="J511" s="21"/>
      <c r="K511" s="21"/>
      <c r="L511" s="21">
        <v>1</v>
      </c>
      <c r="M511" s="21"/>
      <c r="N511" s="21"/>
      <c r="O511" s="21"/>
      <c r="P511" s="21"/>
      <c r="Q511" s="21">
        <v>2</v>
      </c>
      <c r="R511" s="21"/>
      <c r="S511" s="21">
        <v>1</v>
      </c>
      <c r="T511" s="21"/>
      <c r="U511" s="21">
        <v>1</v>
      </c>
      <c r="V511" s="21"/>
      <c r="W511" s="21"/>
      <c r="X511" s="20">
        <v>5</v>
      </c>
    </row>
    <row r="512" spans="1:24" x14ac:dyDescent="0.3">
      <c r="A512" s="22" t="s">
        <v>565</v>
      </c>
      <c r="B512" s="25"/>
      <c r="C512" s="21"/>
      <c r="D512" s="21"/>
      <c r="E512" s="21"/>
      <c r="F512" s="21"/>
      <c r="G512" s="21"/>
      <c r="H512" s="21"/>
      <c r="I512" s="21"/>
      <c r="J512" s="21">
        <v>1</v>
      </c>
      <c r="K512" s="21"/>
      <c r="L512" s="21"/>
      <c r="M512" s="21"/>
      <c r="N512" s="21">
        <v>1</v>
      </c>
      <c r="O512" s="21">
        <v>2</v>
      </c>
      <c r="P512" s="21"/>
      <c r="Q512" s="21">
        <v>2</v>
      </c>
      <c r="R512" s="21">
        <v>1</v>
      </c>
      <c r="S512" s="21">
        <v>2</v>
      </c>
      <c r="T512" s="21">
        <v>1</v>
      </c>
      <c r="U512" s="21"/>
      <c r="V512" s="21"/>
      <c r="W512" s="21"/>
      <c r="X512" s="20">
        <v>10</v>
      </c>
    </row>
    <row r="513" spans="1:24" x14ac:dyDescent="0.3">
      <c r="A513" s="22" t="s">
        <v>566</v>
      </c>
      <c r="B513" s="25"/>
      <c r="C513" s="21"/>
      <c r="D513" s="21"/>
      <c r="E513" s="21"/>
      <c r="F513" s="21"/>
      <c r="G513" s="21"/>
      <c r="H513" s="21">
        <v>1</v>
      </c>
      <c r="I513" s="21"/>
      <c r="J513" s="21">
        <v>1</v>
      </c>
      <c r="K513" s="21">
        <v>1</v>
      </c>
      <c r="L513" s="21">
        <v>4</v>
      </c>
      <c r="M513" s="21"/>
      <c r="N513" s="21"/>
      <c r="O513" s="21"/>
      <c r="P513" s="21">
        <v>1</v>
      </c>
      <c r="Q513" s="21">
        <v>2</v>
      </c>
      <c r="R513" s="21">
        <v>1</v>
      </c>
      <c r="S513" s="21"/>
      <c r="T513" s="21"/>
      <c r="U513" s="21"/>
      <c r="V513" s="21"/>
      <c r="W513" s="21"/>
      <c r="X513" s="20">
        <v>11</v>
      </c>
    </row>
    <row r="514" spans="1:24" x14ac:dyDescent="0.3">
      <c r="A514" s="22" t="s">
        <v>567</v>
      </c>
      <c r="B514" s="25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>
        <v>1</v>
      </c>
      <c r="O514" s="21"/>
      <c r="P514" s="21">
        <v>4</v>
      </c>
      <c r="Q514" s="21">
        <v>1</v>
      </c>
      <c r="R514" s="21"/>
      <c r="S514" s="21"/>
      <c r="T514" s="21">
        <v>1</v>
      </c>
      <c r="U514" s="21"/>
      <c r="V514" s="21"/>
      <c r="W514" s="21"/>
      <c r="X514" s="20">
        <v>7</v>
      </c>
    </row>
    <row r="515" spans="1:24" x14ac:dyDescent="0.3">
      <c r="A515" s="22" t="s">
        <v>568</v>
      </c>
      <c r="B515" s="25"/>
      <c r="C515" s="21"/>
      <c r="D515" s="21"/>
      <c r="E515" s="21"/>
      <c r="F515" s="21"/>
      <c r="G515" s="21"/>
      <c r="H515" s="21">
        <v>1</v>
      </c>
      <c r="I515" s="21"/>
      <c r="J515" s="21">
        <v>1</v>
      </c>
      <c r="K515" s="21"/>
      <c r="L515" s="21"/>
      <c r="M515" s="21">
        <v>1</v>
      </c>
      <c r="N515" s="21"/>
      <c r="O515" s="21"/>
      <c r="P515" s="21">
        <v>1</v>
      </c>
      <c r="Q515" s="21">
        <v>1</v>
      </c>
      <c r="R515" s="21">
        <v>1</v>
      </c>
      <c r="S515" s="21"/>
      <c r="T515" s="21">
        <v>1</v>
      </c>
      <c r="U515" s="21"/>
      <c r="V515" s="21"/>
      <c r="W515" s="21"/>
      <c r="X515" s="20">
        <v>7</v>
      </c>
    </row>
    <row r="516" spans="1:24" x14ac:dyDescent="0.3">
      <c r="A516" s="22" t="s">
        <v>569</v>
      </c>
      <c r="B516" s="25"/>
      <c r="C516" s="21"/>
      <c r="D516" s="21"/>
      <c r="E516" s="21"/>
      <c r="F516" s="21"/>
      <c r="G516" s="21"/>
      <c r="H516" s="21">
        <v>1</v>
      </c>
      <c r="I516" s="21"/>
      <c r="J516" s="21">
        <v>1</v>
      </c>
      <c r="K516" s="21"/>
      <c r="L516" s="21"/>
      <c r="M516" s="21"/>
      <c r="N516" s="21"/>
      <c r="O516" s="21">
        <v>1</v>
      </c>
      <c r="P516" s="21"/>
      <c r="Q516" s="21"/>
      <c r="R516" s="21">
        <v>1</v>
      </c>
      <c r="S516" s="21"/>
      <c r="T516" s="21">
        <v>1</v>
      </c>
      <c r="U516" s="21"/>
      <c r="V516" s="21"/>
      <c r="W516" s="21"/>
      <c r="X516" s="20">
        <v>5</v>
      </c>
    </row>
    <row r="517" spans="1:24" x14ac:dyDescent="0.3">
      <c r="A517" s="22" t="s">
        <v>570</v>
      </c>
      <c r="B517" s="25"/>
      <c r="C517" s="21"/>
      <c r="D517" s="21"/>
      <c r="E517" s="21"/>
      <c r="F517" s="21"/>
      <c r="G517" s="21"/>
      <c r="H517" s="21"/>
      <c r="I517" s="21"/>
      <c r="J517" s="21">
        <v>1</v>
      </c>
      <c r="K517" s="21"/>
      <c r="L517" s="21">
        <v>2</v>
      </c>
      <c r="M517" s="21">
        <v>1</v>
      </c>
      <c r="N517" s="21"/>
      <c r="O517" s="21">
        <v>1</v>
      </c>
      <c r="P517" s="21"/>
      <c r="Q517" s="21"/>
      <c r="R517" s="21">
        <v>1</v>
      </c>
      <c r="S517" s="21"/>
      <c r="T517" s="21"/>
      <c r="U517" s="21"/>
      <c r="V517" s="21"/>
      <c r="W517" s="21"/>
      <c r="X517" s="20">
        <v>6</v>
      </c>
    </row>
    <row r="518" spans="1:24" x14ac:dyDescent="0.3">
      <c r="A518" s="22" t="s">
        <v>571</v>
      </c>
      <c r="B518" s="25"/>
      <c r="C518" s="21"/>
      <c r="D518" s="21"/>
      <c r="E518" s="21"/>
      <c r="F518" s="21"/>
      <c r="G518" s="21"/>
      <c r="H518" s="21"/>
      <c r="I518" s="21">
        <v>1</v>
      </c>
      <c r="J518" s="21"/>
      <c r="K518" s="21"/>
      <c r="L518" s="21">
        <v>1</v>
      </c>
      <c r="M518" s="21">
        <v>1</v>
      </c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0">
        <v>3</v>
      </c>
    </row>
    <row r="519" spans="1:24" x14ac:dyDescent="0.3">
      <c r="A519" s="22" t="s">
        <v>572</v>
      </c>
      <c r="B519" s="25"/>
      <c r="C519" s="21"/>
      <c r="D519" s="21"/>
      <c r="E519" s="21"/>
      <c r="F519" s="21"/>
      <c r="G519" s="21"/>
      <c r="H519" s="21"/>
      <c r="I519" s="21"/>
      <c r="J519" s="21">
        <v>2</v>
      </c>
      <c r="K519" s="21"/>
      <c r="L519" s="21"/>
      <c r="M519" s="21"/>
      <c r="N519" s="21"/>
      <c r="O519" s="21">
        <v>1</v>
      </c>
      <c r="P519" s="21"/>
      <c r="Q519" s="21">
        <v>1</v>
      </c>
      <c r="R519" s="21">
        <v>2</v>
      </c>
      <c r="S519" s="21">
        <v>1</v>
      </c>
      <c r="T519" s="21"/>
      <c r="U519" s="21">
        <v>1</v>
      </c>
      <c r="V519" s="21"/>
      <c r="W519" s="21"/>
      <c r="X519" s="20">
        <v>8</v>
      </c>
    </row>
    <row r="520" spans="1:24" x14ac:dyDescent="0.3">
      <c r="A520" s="22" t="s">
        <v>573</v>
      </c>
      <c r="B520" s="25"/>
      <c r="C520" s="21"/>
      <c r="D520" s="21"/>
      <c r="E520" s="21"/>
      <c r="F520" s="21"/>
      <c r="G520" s="21"/>
      <c r="H520" s="21"/>
      <c r="I520" s="21"/>
      <c r="J520" s="21">
        <v>1</v>
      </c>
      <c r="K520" s="21"/>
      <c r="L520" s="21">
        <v>1</v>
      </c>
      <c r="M520" s="21"/>
      <c r="N520" s="21">
        <v>2</v>
      </c>
      <c r="O520" s="21"/>
      <c r="P520" s="21"/>
      <c r="Q520" s="21">
        <v>1</v>
      </c>
      <c r="R520" s="21">
        <v>1</v>
      </c>
      <c r="S520" s="21"/>
      <c r="T520" s="21"/>
      <c r="U520" s="21"/>
      <c r="V520" s="21"/>
      <c r="W520" s="21"/>
      <c r="X520" s="20">
        <v>6</v>
      </c>
    </row>
    <row r="521" spans="1:24" x14ac:dyDescent="0.3">
      <c r="A521" s="22" t="s">
        <v>574</v>
      </c>
      <c r="B521" s="25"/>
      <c r="C521" s="21"/>
      <c r="D521" s="21"/>
      <c r="E521" s="21"/>
      <c r="F521" s="21"/>
      <c r="G521" s="21"/>
      <c r="H521" s="21">
        <v>1</v>
      </c>
      <c r="I521" s="21"/>
      <c r="J521" s="21"/>
      <c r="K521" s="21">
        <v>1</v>
      </c>
      <c r="L521" s="21"/>
      <c r="M521" s="21">
        <v>2</v>
      </c>
      <c r="N521" s="21">
        <v>1</v>
      </c>
      <c r="O521" s="21"/>
      <c r="P521" s="21"/>
      <c r="Q521" s="21"/>
      <c r="R521" s="21"/>
      <c r="S521" s="21"/>
      <c r="T521" s="21">
        <v>2</v>
      </c>
      <c r="U521" s="21"/>
      <c r="V521" s="21"/>
      <c r="W521" s="21"/>
      <c r="X521" s="20">
        <v>7</v>
      </c>
    </row>
    <row r="522" spans="1:24" x14ac:dyDescent="0.3">
      <c r="A522" s="22" t="s">
        <v>575</v>
      </c>
      <c r="B522" s="25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>
        <v>1</v>
      </c>
      <c r="N522" s="21">
        <v>1</v>
      </c>
      <c r="O522" s="21">
        <v>1</v>
      </c>
      <c r="P522" s="21">
        <v>1</v>
      </c>
      <c r="Q522" s="21"/>
      <c r="R522" s="21"/>
      <c r="S522" s="21"/>
      <c r="T522" s="21"/>
      <c r="U522" s="21">
        <v>1</v>
      </c>
      <c r="V522" s="21"/>
      <c r="W522" s="21"/>
      <c r="X522" s="20">
        <v>5</v>
      </c>
    </row>
    <row r="523" spans="1:24" x14ac:dyDescent="0.3">
      <c r="A523" s="22" t="s">
        <v>576</v>
      </c>
      <c r="B523" s="25"/>
      <c r="C523" s="21"/>
      <c r="D523" s="21"/>
      <c r="E523" s="21"/>
      <c r="F523" s="21"/>
      <c r="G523" s="21"/>
      <c r="H523" s="21">
        <v>1</v>
      </c>
      <c r="I523" s="21"/>
      <c r="J523" s="21">
        <v>1</v>
      </c>
      <c r="K523" s="21">
        <v>1</v>
      </c>
      <c r="L523" s="21">
        <v>1</v>
      </c>
      <c r="M523" s="21">
        <v>1</v>
      </c>
      <c r="N523" s="21"/>
      <c r="O523" s="21"/>
      <c r="P523" s="21"/>
      <c r="Q523" s="21">
        <v>1</v>
      </c>
      <c r="R523" s="21"/>
      <c r="S523" s="21"/>
      <c r="T523" s="21">
        <v>1</v>
      </c>
      <c r="U523" s="21"/>
      <c r="V523" s="21"/>
      <c r="W523" s="21"/>
      <c r="X523" s="20">
        <v>7</v>
      </c>
    </row>
    <row r="524" spans="1:24" x14ac:dyDescent="0.3">
      <c r="A524" s="22" t="s">
        <v>577</v>
      </c>
      <c r="B524" s="25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>
        <v>1</v>
      </c>
      <c r="O524" s="21"/>
      <c r="P524" s="21">
        <v>1</v>
      </c>
      <c r="Q524" s="21"/>
      <c r="R524" s="21"/>
      <c r="S524" s="21"/>
      <c r="T524" s="21">
        <v>1</v>
      </c>
      <c r="U524" s="21"/>
      <c r="V524" s="21"/>
      <c r="W524" s="21"/>
      <c r="X524" s="20">
        <v>3</v>
      </c>
    </row>
    <row r="525" spans="1:24" x14ac:dyDescent="0.3">
      <c r="A525" s="22" t="s">
        <v>578</v>
      </c>
      <c r="B525" s="25"/>
      <c r="C525" s="21"/>
      <c r="D525" s="21"/>
      <c r="E525" s="21">
        <v>1</v>
      </c>
      <c r="F525" s="21"/>
      <c r="G525" s="21"/>
      <c r="H525" s="21"/>
      <c r="I525" s="21"/>
      <c r="J525" s="21"/>
      <c r="K525" s="21"/>
      <c r="L525" s="21">
        <v>2</v>
      </c>
      <c r="M525" s="21">
        <v>1</v>
      </c>
      <c r="N525" s="21">
        <v>1</v>
      </c>
      <c r="O525" s="21"/>
      <c r="P525" s="21">
        <v>1</v>
      </c>
      <c r="Q525" s="21">
        <v>1</v>
      </c>
      <c r="R525" s="21"/>
      <c r="S525" s="21">
        <v>3</v>
      </c>
      <c r="T525" s="21">
        <v>1</v>
      </c>
      <c r="U525" s="21"/>
      <c r="V525" s="21"/>
      <c r="W525" s="21"/>
      <c r="X525" s="20">
        <v>11</v>
      </c>
    </row>
    <row r="526" spans="1:24" x14ac:dyDescent="0.3">
      <c r="A526" s="22" t="s">
        <v>579</v>
      </c>
      <c r="B526" s="25"/>
      <c r="C526" s="21"/>
      <c r="D526" s="21"/>
      <c r="E526" s="21"/>
      <c r="F526" s="21"/>
      <c r="G526" s="21"/>
      <c r="H526" s="21"/>
      <c r="I526" s="21"/>
      <c r="J526" s="21">
        <v>1</v>
      </c>
      <c r="K526" s="21"/>
      <c r="L526" s="21"/>
      <c r="M526" s="21"/>
      <c r="N526" s="21">
        <v>2</v>
      </c>
      <c r="O526" s="21"/>
      <c r="P526" s="21"/>
      <c r="Q526" s="21"/>
      <c r="R526" s="21">
        <v>1</v>
      </c>
      <c r="S526" s="21"/>
      <c r="T526" s="21"/>
      <c r="U526" s="21"/>
      <c r="V526" s="21"/>
      <c r="W526" s="21"/>
      <c r="X526" s="20">
        <v>4</v>
      </c>
    </row>
    <row r="527" spans="1:24" x14ac:dyDescent="0.3">
      <c r="A527" s="22" t="s">
        <v>580</v>
      </c>
      <c r="B527" s="25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>
        <v>1</v>
      </c>
      <c r="N527" s="21">
        <v>1</v>
      </c>
      <c r="O527" s="21">
        <v>2</v>
      </c>
      <c r="P527" s="21"/>
      <c r="Q527" s="21"/>
      <c r="R527" s="21"/>
      <c r="S527" s="21">
        <v>1</v>
      </c>
      <c r="T527" s="21"/>
      <c r="U527" s="21"/>
      <c r="V527" s="21"/>
      <c r="W527" s="21"/>
      <c r="X527" s="20">
        <v>5</v>
      </c>
    </row>
    <row r="528" spans="1:24" x14ac:dyDescent="0.3">
      <c r="A528" s="22" t="s">
        <v>581</v>
      </c>
      <c r="B528" s="25"/>
      <c r="C528" s="21"/>
      <c r="D528" s="21"/>
      <c r="E528" s="21"/>
      <c r="F528" s="21"/>
      <c r="G528" s="21"/>
      <c r="H528" s="21"/>
      <c r="I528" s="21">
        <v>1</v>
      </c>
      <c r="J528" s="21">
        <v>1</v>
      </c>
      <c r="K528" s="21">
        <v>2</v>
      </c>
      <c r="L528" s="21">
        <v>1</v>
      </c>
      <c r="M528" s="21"/>
      <c r="N528" s="21"/>
      <c r="O528" s="21">
        <v>1</v>
      </c>
      <c r="P528" s="21">
        <v>1</v>
      </c>
      <c r="Q528" s="21"/>
      <c r="R528" s="21"/>
      <c r="S528" s="21"/>
      <c r="T528" s="21"/>
      <c r="U528" s="21"/>
      <c r="V528" s="21"/>
      <c r="W528" s="21"/>
      <c r="X528" s="20">
        <v>7</v>
      </c>
    </row>
    <row r="529" spans="1:24" x14ac:dyDescent="0.3">
      <c r="A529" s="22" t="s">
        <v>582</v>
      </c>
      <c r="B529" s="25"/>
      <c r="C529" s="21"/>
      <c r="D529" s="21"/>
      <c r="E529" s="21"/>
      <c r="F529" s="21"/>
      <c r="G529" s="21"/>
      <c r="H529" s="21"/>
      <c r="I529" s="21"/>
      <c r="J529" s="21"/>
      <c r="K529" s="21"/>
      <c r="L529" s="21">
        <v>1</v>
      </c>
      <c r="M529" s="21">
        <v>1</v>
      </c>
      <c r="N529" s="21"/>
      <c r="O529" s="21"/>
      <c r="P529" s="21"/>
      <c r="Q529" s="21"/>
      <c r="R529" s="21">
        <v>1</v>
      </c>
      <c r="S529" s="21"/>
      <c r="T529" s="21"/>
      <c r="U529" s="21">
        <v>2</v>
      </c>
      <c r="V529" s="21"/>
      <c r="W529" s="21"/>
      <c r="X529" s="20">
        <v>5</v>
      </c>
    </row>
    <row r="530" spans="1:24" x14ac:dyDescent="0.3">
      <c r="A530" s="22" t="s">
        <v>583</v>
      </c>
      <c r="B530" s="25"/>
      <c r="C530" s="21"/>
      <c r="D530" s="21"/>
      <c r="E530" s="21"/>
      <c r="F530" s="21"/>
      <c r="G530" s="21"/>
      <c r="H530" s="21"/>
      <c r="I530" s="21"/>
      <c r="J530" s="21">
        <v>2</v>
      </c>
      <c r="K530" s="21">
        <v>1</v>
      </c>
      <c r="L530" s="21"/>
      <c r="M530" s="21">
        <v>2</v>
      </c>
      <c r="N530" s="21"/>
      <c r="O530" s="21"/>
      <c r="P530" s="21">
        <v>1</v>
      </c>
      <c r="Q530" s="21">
        <v>1</v>
      </c>
      <c r="R530" s="21"/>
      <c r="S530" s="21"/>
      <c r="T530" s="21">
        <v>2</v>
      </c>
      <c r="U530" s="21"/>
      <c r="V530" s="21"/>
      <c r="W530" s="21"/>
      <c r="X530" s="20">
        <v>9</v>
      </c>
    </row>
    <row r="531" spans="1:24" x14ac:dyDescent="0.3">
      <c r="A531" s="22" t="s">
        <v>584</v>
      </c>
      <c r="B531" s="25"/>
      <c r="C531" s="21"/>
      <c r="D531" s="21"/>
      <c r="E531" s="21"/>
      <c r="F531" s="21"/>
      <c r="G531" s="21"/>
      <c r="H531" s="21"/>
      <c r="I531" s="21"/>
      <c r="J531" s="21"/>
      <c r="K531" s="21">
        <v>2</v>
      </c>
      <c r="L531" s="21">
        <v>1</v>
      </c>
      <c r="M531" s="21"/>
      <c r="N531" s="21">
        <v>2</v>
      </c>
      <c r="O531" s="21"/>
      <c r="P531" s="21">
        <v>4</v>
      </c>
      <c r="Q531" s="21"/>
      <c r="R531" s="21"/>
      <c r="S531" s="21">
        <v>1</v>
      </c>
      <c r="T531" s="21">
        <v>1</v>
      </c>
      <c r="U531" s="21"/>
      <c r="V531" s="21"/>
      <c r="W531" s="21"/>
      <c r="X531" s="20">
        <v>11</v>
      </c>
    </row>
    <row r="532" spans="1:24" x14ac:dyDescent="0.3">
      <c r="A532" s="22" t="s">
        <v>585</v>
      </c>
      <c r="B532" s="25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>
        <v>1</v>
      </c>
      <c r="P532" s="21">
        <v>1</v>
      </c>
      <c r="Q532" s="21"/>
      <c r="R532" s="21"/>
      <c r="S532" s="21"/>
      <c r="T532" s="21">
        <v>1</v>
      </c>
      <c r="U532" s="21"/>
      <c r="V532" s="21"/>
      <c r="W532" s="21"/>
      <c r="X532" s="20">
        <v>3</v>
      </c>
    </row>
    <row r="533" spans="1:24" x14ac:dyDescent="0.3">
      <c r="A533" s="22" t="s">
        <v>586</v>
      </c>
      <c r="B533" s="25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>
        <v>2</v>
      </c>
      <c r="N533" s="21">
        <v>2</v>
      </c>
      <c r="O533" s="21"/>
      <c r="P533" s="21">
        <v>3</v>
      </c>
      <c r="Q533" s="21">
        <v>1</v>
      </c>
      <c r="R533" s="21">
        <v>1</v>
      </c>
      <c r="S533" s="21"/>
      <c r="T533" s="21"/>
      <c r="U533" s="21">
        <v>2</v>
      </c>
      <c r="V533" s="21"/>
      <c r="W533" s="21"/>
      <c r="X533" s="20">
        <v>11</v>
      </c>
    </row>
    <row r="534" spans="1:24" x14ac:dyDescent="0.3">
      <c r="A534" s="22" t="s">
        <v>587</v>
      </c>
      <c r="B534" s="25"/>
      <c r="C534" s="21"/>
      <c r="D534" s="21"/>
      <c r="E534" s="21"/>
      <c r="F534" s="21"/>
      <c r="G534" s="21"/>
      <c r="H534" s="21"/>
      <c r="I534" s="21"/>
      <c r="J534" s="21"/>
      <c r="K534" s="21">
        <v>1</v>
      </c>
      <c r="L534" s="21"/>
      <c r="M534" s="21"/>
      <c r="N534" s="21"/>
      <c r="O534" s="21">
        <v>2</v>
      </c>
      <c r="P534" s="21"/>
      <c r="Q534" s="21"/>
      <c r="R534" s="21"/>
      <c r="S534" s="21">
        <v>2</v>
      </c>
      <c r="T534" s="21">
        <v>1</v>
      </c>
      <c r="U534" s="21"/>
      <c r="V534" s="21"/>
      <c r="W534" s="21"/>
      <c r="X534" s="20">
        <v>6</v>
      </c>
    </row>
    <row r="535" spans="1:24" x14ac:dyDescent="0.3">
      <c r="A535" s="22" t="s">
        <v>588</v>
      </c>
      <c r="B535" s="25"/>
      <c r="C535" s="21"/>
      <c r="D535" s="21"/>
      <c r="E535" s="21"/>
      <c r="F535" s="21"/>
      <c r="G535" s="21"/>
      <c r="H535" s="21"/>
      <c r="I535" s="21"/>
      <c r="J535" s="21">
        <v>1</v>
      </c>
      <c r="K535" s="21">
        <v>1</v>
      </c>
      <c r="L535" s="21"/>
      <c r="M535" s="21">
        <v>3</v>
      </c>
      <c r="N535" s="21">
        <v>1</v>
      </c>
      <c r="O535" s="21">
        <v>2</v>
      </c>
      <c r="P535" s="21">
        <v>1</v>
      </c>
      <c r="Q535" s="21">
        <v>1</v>
      </c>
      <c r="R535" s="21">
        <v>1</v>
      </c>
      <c r="S535" s="21"/>
      <c r="T535" s="21">
        <v>2</v>
      </c>
      <c r="U535" s="21"/>
      <c r="V535" s="21"/>
      <c r="W535" s="21"/>
      <c r="X535" s="20">
        <v>13</v>
      </c>
    </row>
    <row r="536" spans="1:24" x14ac:dyDescent="0.3">
      <c r="A536" s="22" t="s">
        <v>589</v>
      </c>
      <c r="B536" s="25"/>
      <c r="C536" s="21"/>
      <c r="D536" s="21"/>
      <c r="E536" s="21"/>
      <c r="F536" s="21"/>
      <c r="G536" s="21"/>
      <c r="H536" s="21"/>
      <c r="I536" s="21">
        <v>1</v>
      </c>
      <c r="J536" s="21"/>
      <c r="K536" s="21">
        <v>1</v>
      </c>
      <c r="L536" s="21">
        <v>3</v>
      </c>
      <c r="M536" s="21">
        <v>1</v>
      </c>
      <c r="N536" s="21">
        <v>3</v>
      </c>
      <c r="O536" s="21"/>
      <c r="P536" s="21">
        <v>3</v>
      </c>
      <c r="Q536" s="21"/>
      <c r="R536" s="21">
        <v>3</v>
      </c>
      <c r="S536" s="21">
        <v>3</v>
      </c>
      <c r="T536" s="21"/>
      <c r="U536" s="21">
        <v>1</v>
      </c>
      <c r="V536" s="21">
        <v>1</v>
      </c>
      <c r="W536" s="21"/>
      <c r="X536" s="20">
        <v>20</v>
      </c>
    </row>
    <row r="537" spans="1:24" x14ac:dyDescent="0.3">
      <c r="A537" s="22" t="s">
        <v>590</v>
      </c>
      <c r="B537" s="25"/>
      <c r="C537" s="21"/>
      <c r="D537" s="21"/>
      <c r="E537" s="21"/>
      <c r="F537" s="21"/>
      <c r="G537" s="21"/>
      <c r="H537" s="21"/>
      <c r="I537" s="21"/>
      <c r="J537" s="21">
        <v>1</v>
      </c>
      <c r="K537" s="21"/>
      <c r="L537" s="21"/>
      <c r="M537" s="21">
        <v>1</v>
      </c>
      <c r="N537" s="21">
        <v>2</v>
      </c>
      <c r="O537" s="21"/>
      <c r="P537" s="21"/>
      <c r="Q537" s="21"/>
      <c r="R537" s="21">
        <v>1</v>
      </c>
      <c r="S537" s="21">
        <v>1</v>
      </c>
      <c r="T537" s="21"/>
      <c r="U537" s="21"/>
      <c r="V537" s="21"/>
      <c r="W537" s="21"/>
      <c r="X537" s="20">
        <v>6</v>
      </c>
    </row>
    <row r="538" spans="1:24" x14ac:dyDescent="0.3">
      <c r="A538" s="22" t="s">
        <v>591</v>
      </c>
      <c r="B538" s="25"/>
      <c r="C538" s="21"/>
      <c r="D538" s="21"/>
      <c r="E538" s="21"/>
      <c r="F538" s="21"/>
      <c r="G538" s="21"/>
      <c r="H538" s="21"/>
      <c r="I538" s="21"/>
      <c r="J538" s="21"/>
      <c r="K538" s="21"/>
      <c r="L538" s="21">
        <v>1</v>
      </c>
      <c r="M538" s="21">
        <v>1</v>
      </c>
      <c r="N538" s="21"/>
      <c r="O538" s="21">
        <v>2</v>
      </c>
      <c r="P538" s="21">
        <v>1</v>
      </c>
      <c r="Q538" s="21"/>
      <c r="R538" s="21">
        <v>1</v>
      </c>
      <c r="S538" s="21"/>
      <c r="T538" s="21"/>
      <c r="U538" s="21"/>
      <c r="V538" s="21"/>
      <c r="W538" s="21"/>
      <c r="X538" s="20">
        <v>6</v>
      </c>
    </row>
    <row r="539" spans="1:24" x14ac:dyDescent="0.3">
      <c r="A539" s="22" t="s">
        <v>592</v>
      </c>
      <c r="B539" s="25"/>
      <c r="C539" s="21"/>
      <c r="D539" s="21"/>
      <c r="E539" s="21"/>
      <c r="F539" s="21"/>
      <c r="G539" s="21"/>
      <c r="H539" s="21"/>
      <c r="I539" s="21">
        <v>1</v>
      </c>
      <c r="J539" s="21"/>
      <c r="K539" s="21"/>
      <c r="L539" s="21"/>
      <c r="M539" s="21"/>
      <c r="N539" s="21"/>
      <c r="O539" s="21"/>
      <c r="P539" s="21">
        <v>1</v>
      </c>
      <c r="Q539" s="21"/>
      <c r="R539" s="21"/>
      <c r="S539" s="21"/>
      <c r="T539" s="21"/>
      <c r="U539" s="21">
        <v>1</v>
      </c>
      <c r="V539" s="21"/>
      <c r="W539" s="21"/>
      <c r="X539" s="20">
        <v>3</v>
      </c>
    </row>
    <row r="540" spans="1:24" x14ac:dyDescent="0.3">
      <c r="A540" s="22" t="s">
        <v>593</v>
      </c>
      <c r="B540" s="25"/>
      <c r="C540" s="21"/>
      <c r="D540" s="21"/>
      <c r="E540" s="21"/>
      <c r="F540" s="21"/>
      <c r="G540" s="21"/>
      <c r="H540" s="21"/>
      <c r="I540" s="21"/>
      <c r="J540" s="21"/>
      <c r="K540" s="21"/>
      <c r="L540" s="21">
        <v>1</v>
      </c>
      <c r="M540" s="21"/>
      <c r="N540" s="21">
        <v>1</v>
      </c>
      <c r="O540" s="21">
        <v>2</v>
      </c>
      <c r="P540" s="21"/>
      <c r="Q540" s="21">
        <v>1</v>
      </c>
      <c r="R540" s="21">
        <v>1</v>
      </c>
      <c r="S540" s="21"/>
      <c r="T540" s="21"/>
      <c r="U540" s="21"/>
      <c r="V540" s="21"/>
      <c r="W540" s="21"/>
      <c r="X540" s="20">
        <v>6</v>
      </c>
    </row>
    <row r="541" spans="1:24" x14ac:dyDescent="0.3">
      <c r="A541" s="22" t="s">
        <v>594</v>
      </c>
      <c r="B541" s="25"/>
      <c r="C541" s="21"/>
      <c r="D541" s="21"/>
      <c r="E541" s="21"/>
      <c r="F541" s="21"/>
      <c r="G541" s="21"/>
      <c r="H541" s="21"/>
      <c r="I541" s="21"/>
      <c r="J541" s="21">
        <v>1</v>
      </c>
      <c r="K541" s="21">
        <v>1</v>
      </c>
      <c r="L541" s="21"/>
      <c r="M541" s="21">
        <v>1</v>
      </c>
      <c r="N541" s="21"/>
      <c r="O541" s="21"/>
      <c r="P541" s="21">
        <v>1</v>
      </c>
      <c r="Q541" s="21">
        <v>1</v>
      </c>
      <c r="R541" s="21">
        <v>2</v>
      </c>
      <c r="S541" s="21"/>
      <c r="T541" s="21">
        <v>1</v>
      </c>
      <c r="U541" s="21">
        <v>1</v>
      </c>
      <c r="V541" s="21"/>
      <c r="W541" s="21"/>
      <c r="X541" s="20">
        <v>9</v>
      </c>
    </row>
    <row r="542" spans="1:24" x14ac:dyDescent="0.3">
      <c r="A542" s="22" t="s">
        <v>595</v>
      </c>
      <c r="B542" s="25"/>
      <c r="C542" s="21"/>
      <c r="D542" s="21"/>
      <c r="E542" s="21"/>
      <c r="F542" s="21"/>
      <c r="G542" s="21"/>
      <c r="H542" s="21"/>
      <c r="I542" s="21">
        <v>1</v>
      </c>
      <c r="J542" s="21"/>
      <c r="K542" s="21"/>
      <c r="L542" s="21">
        <v>1</v>
      </c>
      <c r="M542" s="21">
        <v>1</v>
      </c>
      <c r="N542" s="21">
        <v>1</v>
      </c>
      <c r="O542" s="21"/>
      <c r="P542" s="21">
        <v>1</v>
      </c>
      <c r="Q542" s="21"/>
      <c r="R542" s="21">
        <v>1</v>
      </c>
      <c r="S542" s="21">
        <v>2</v>
      </c>
      <c r="T542" s="21"/>
      <c r="U542" s="21">
        <v>1</v>
      </c>
      <c r="V542" s="21"/>
      <c r="W542" s="21"/>
      <c r="X542" s="20">
        <v>9</v>
      </c>
    </row>
    <row r="543" spans="1:24" x14ac:dyDescent="0.3">
      <c r="A543" s="22" t="s">
        <v>596</v>
      </c>
      <c r="B543" s="25"/>
      <c r="C543" s="21"/>
      <c r="D543" s="21"/>
      <c r="E543" s="21"/>
      <c r="F543" s="21"/>
      <c r="G543" s="21"/>
      <c r="H543" s="21"/>
      <c r="I543" s="21"/>
      <c r="J543" s="21"/>
      <c r="K543" s="21">
        <v>1</v>
      </c>
      <c r="L543" s="21">
        <v>1</v>
      </c>
      <c r="M543" s="21">
        <v>1</v>
      </c>
      <c r="N543" s="21">
        <v>1</v>
      </c>
      <c r="O543" s="21"/>
      <c r="P543" s="21"/>
      <c r="Q543" s="21"/>
      <c r="R543" s="21"/>
      <c r="S543" s="21">
        <v>1</v>
      </c>
      <c r="T543" s="21">
        <v>1</v>
      </c>
      <c r="U543" s="21"/>
      <c r="V543" s="21"/>
      <c r="W543" s="21"/>
      <c r="X543" s="20">
        <v>6</v>
      </c>
    </row>
    <row r="544" spans="1:24" x14ac:dyDescent="0.3">
      <c r="A544" s="22" t="s">
        <v>597</v>
      </c>
      <c r="B544" s="25"/>
      <c r="C544" s="21"/>
      <c r="D544" s="21"/>
      <c r="E544" s="21"/>
      <c r="F544" s="21"/>
      <c r="G544" s="21"/>
      <c r="H544" s="21"/>
      <c r="I544" s="21"/>
      <c r="J544" s="21"/>
      <c r="K544" s="21"/>
      <c r="L544" s="21">
        <v>5</v>
      </c>
      <c r="M544" s="21">
        <v>1</v>
      </c>
      <c r="N544" s="21">
        <v>1</v>
      </c>
      <c r="O544" s="21">
        <v>2</v>
      </c>
      <c r="P544" s="21"/>
      <c r="Q544" s="21"/>
      <c r="R544" s="21"/>
      <c r="S544" s="21"/>
      <c r="T544" s="21"/>
      <c r="U544" s="21"/>
      <c r="V544" s="21"/>
      <c r="W544" s="21"/>
      <c r="X544" s="20">
        <v>9</v>
      </c>
    </row>
    <row r="545" spans="1:24" x14ac:dyDescent="0.3">
      <c r="A545" s="22" t="s">
        <v>598</v>
      </c>
      <c r="B545" s="25"/>
      <c r="C545" s="21"/>
      <c r="D545" s="21"/>
      <c r="E545" s="21"/>
      <c r="F545" s="21"/>
      <c r="G545" s="21"/>
      <c r="H545" s="21"/>
      <c r="I545" s="21">
        <v>1</v>
      </c>
      <c r="J545" s="21"/>
      <c r="K545" s="21"/>
      <c r="L545" s="21"/>
      <c r="M545" s="21">
        <v>1</v>
      </c>
      <c r="N545" s="21"/>
      <c r="O545" s="21">
        <v>1</v>
      </c>
      <c r="P545" s="21">
        <v>3</v>
      </c>
      <c r="Q545" s="21">
        <v>1</v>
      </c>
      <c r="R545" s="21"/>
      <c r="S545" s="21"/>
      <c r="T545" s="21"/>
      <c r="U545" s="21"/>
      <c r="V545" s="21"/>
      <c r="W545" s="21"/>
      <c r="X545" s="20">
        <v>7</v>
      </c>
    </row>
    <row r="546" spans="1:24" x14ac:dyDescent="0.3">
      <c r="A546" s="22" t="s">
        <v>599</v>
      </c>
      <c r="B546" s="25"/>
      <c r="C546" s="21"/>
      <c r="D546" s="21"/>
      <c r="E546" s="21"/>
      <c r="F546" s="21"/>
      <c r="G546" s="21"/>
      <c r="H546" s="21"/>
      <c r="I546" s="21"/>
      <c r="J546" s="21"/>
      <c r="K546" s="21">
        <v>3</v>
      </c>
      <c r="L546" s="21">
        <v>1</v>
      </c>
      <c r="M546" s="21">
        <v>1</v>
      </c>
      <c r="N546" s="21">
        <v>1</v>
      </c>
      <c r="O546" s="21">
        <v>1</v>
      </c>
      <c r="P546" s="21">
        <v>1</v>
      </c>
      <c r="Q546" s="21">
        <v>1</v>
      </c>
      <c r="R546" s="21">
        <v>1</v>
      </c>
      <c r="S546" s="21"/>
      <c r="T546" s="21"/>
      <c r="U546" s="21"/>
      <c r="V546" s="21"/>
      <c r="W546" s="21"/>
      <c r="X546" s="20">
        <v>10</v>
      </c>
    </row>
    <row r="547" spans="1:24" x14ac:dyDescent="0.3">
      <c r="A547" s="22" t="s">
        <v>600</v>
      </c>
      <c r="B547" s="25"/>
      <c r="C547" s="21"/>
      <c r="D547" s="21"/>
      <c r="E547" s="21"/>
      <c r="F547" s="21"/>
      <c r="G547" s="21"/>
      <c r="H547" s="21"/>
      <c r="I547" s="21">
        <v>1</v>
      </c>
      <c r="J547" s="21"/>
      <c r="K547" s="21">
        <v>1</v>
      </c>
      <c r="L547" s="21">
        <v>1</v>
      </c>
      <c r="M547" s="21">
        <v>1</v>
      </c>
      <c r="N547" s="21"/>
      <c r="O547" s="21"/>
      <c r="P547" s="21"/>
      <c r="Q547" s="21"/>
      <c r="R547" s="21"/>
      <c r="S547" s="21"/>
      <c r="T547" s="21"/>
      <c r="U547" s="21"/>
      <c r="V547" s="21">
        <v>1</v>
      </c>
      <c r="W547" s="21"/>
      <c r="X547" s="20">
        <v>5</v>
      </c>
    </row>
    <row r="548" spans="1:24" x14ac:dyDescent="0.3">
      <c r="A548" s="22" t="s">
        <v>601</v>
      </c>
      <c r="B548" s="25"/>
      <c r="C548" s="21"/>
      <c r="D548" s="21"/>
      <c r="E548" s="21"/>
      <c r="F548" s="21"/>
      <c r="G548" s="21"/>
      <c r="H548" s="21"/>
      <c r="I548" s="21"/>
      <c r="J548" s="21"/>
      <c r="K548" s="21"/>
      <c r="L548" s="21">
        <v>2</v>
      </c>
      <c r="M548" s="21"/>
      <c r="N548" s="21">
        <v>1</v>
      </c>
      <c r="O548" s="21"/>
      <c r="P548" s="21"/>
      <c r="Q548" s="21"/>
      <c r="R548" s="21"/>
      <c r="S548" s="21">
        <v>1</v>
      </c>
      <c r="T548" s="21"/>
      <c r="U548" s="21"/>
      <c r="V548" s="21"/>
      <c r="W548" s="21"/>
      <c r="X548" s="20">
        <v>4</v>
      </c>
    </row>
    <row r="549" spans="1:24" x14ac:dyDescent="0.3">
      <c r="A549" s="22" t="s">
        <v>602</v>
      </c>
      <c r="B549" s="25"/>
      <c r="C549" s="21"/>
      <c r="D549" s="21"/>
      <c r="E549" s="21"/>
      <c r="F549" s="21"/>
      <c r="G549" s="21"/>
      <c r="H549" s="21"/>
      <c r="I549" s="21"/>
      <c r="J549" s="21">
        <v>1</v>
      </c>
      <c r="K549" s="21"/>
      <c r="L549" s="21"/>
      <c r="M549" s="21"/>
      <c r="N549" s="21"/>
      <c r="O549" s="21"/>
      <c r="P549" s="21"/>
      <c r="Q549" s="21">
        <v>1</v>
      </c>
      <c r="R549" s="21"/>
      <c r="S549" s="21">
        <v>1</v>
      </c>
      <c r="T549" s="21"/>
      <c r="U549" s="21"/>
      <c r="V549" s="21"/>
      <c r="W549" s="21"/>
      <c r="X549" s="20">
        <v>3</v>
      </c>
    </row>
    <row r="550" spans="1:24" x14ac:dyDescent="0.3">
      <c r="A550" s="22" t="s">
        <v>603</v>
      </c>
      <c r="B550" s="25"/>
      <c r="C550" s="21"/>
      <c r="D550" s="21"/>
      <c r="E550" s="21"/>
      <c r="F550" s="21"/>
      <c r="G550" s="21"/>
      <c r="H550" s="21"/>
      <c r="I550" s="21"/>
      <c r="J550" s="21"/>
      <c r="K550" s="21">
        <v>2</v>
      </c>
      <c r="L550" s="21">
        <v>1</v>
      </c>
      <c r="M550" s="21">
        <v>1</v>
      </c>
      <c r="N550" s="21"/>
      <c r="O550" s="21"/>
      <c r="P550" s="21"/>
      <c r="Q550" s="21">
        <v>1</v>
      </c>
      <c r="R550" s="21"/>
      <c r="S550" s="21">
        <v>1</v>
      </c>
      <c r="T550" s="21">
        <v>1</v>
      </c>
      <c r="U550" s="21"/>
      <c r="V550" s="21"/>
      <c r="W550" s="21"/>
      <c r="X550" s="20">
        <v>7</v>
      </c>
    </row>
    <row r="551" spans="1:24" x14ac:dyDescent="0.3">
      <c r="A551" s="22" t="s">
        <v>604</v>
      </c>
      <c r="B551" s="25"/>
      <c r="C551" s="21"/>
      <c r="D551" s="21"/>
      <c r="E551" s="21"/>
      <c r="F551" s="21"/>
      <c r="G551" s="21"/>
      <c r="H551" s="21">
        <v>1</v>
      </c>
      <c r="I551" s="21"/>
      <c r="J551" s="21">
        <v>2</v>
      </c>
      <c r="K551" s="21"/>
      <c r="L551" s="21"/>
      <c r="M551" s="21"/>
      <c r="N551" s="21"/>
      <c r="O551" s="21"/>
      <c r="P551" s="21">
        <v>2</v>
      </c>
      <c r="Q551" s="21">
        <v>2</v>
      </c>
      <c r="R551" s="21"/>
      <c r="S551" s="21">
        <v>3</v>
      </c>
      <c r="T551" s="21"/>
      <c r="U551" s="21"/>
      <c r="V551" s="21"/>
      <c r="W551" s="21"/>
      <c r="X551" s="20">
        <v>10</v>
      </c>
    </row>
    <row r="552" spans="1:24" x14ac:dyDescent="0.3">
      <c r="A552" s="22" t="s">
        <v>605</v>
      </c>
      <c r="B552" s="25"/>
      <c r="C552" s="21"/>
      <c r="D552" s="21"/>
      <c r="E552" s="21"/>
      <c r="F552" s="21"/>
      <c r="G552" s="21"/>
      <c r="H552" s="21"/>
      <c r="I552" s="21">
        <v>1</v>
      </c>
      <c r="J552" s="21"/>
      <c r="K552" s="21"/>
      <c r="L552" s="21"/>
      <c r="M552" s="21">
        <v>1</v>
      </c>
      <c r="N552" s="21"/>
      <c r="O552" s="21"/>
      <c r="P552" s="21"/>
      <c r="Q552" s="21">
        <v>2</v>
      </c>
      <c r="R552" s="21">
        <v>1</v>
      </c>
      <c r="S552" s="21">
        <v>3</v>
      </c>
      <c r="T552" s="21">
        <v>1</v>
      </c>
      <c r="U552" s="21"/>
      <c r="V552" s="21"/>
      <c r="W552" s="21"/>
      <c r="X552" s="20">
        <v>9</v>
      </c>
    </row>
    <row r="553" spans="1:24" x14ac:dyDescent="0.3">
      <c r="A553" s="22" t="s">
        <v>606</v>
      </c>
      <c r="B553" s="25"/>
      <c r="C553" s="21"/>
      <c r="D553" s="21"/>
      <c r="E553" s="21"/>
      <c r="F553" s="21"/>
      <c r="G553" s="21"/>
      <c r="H553" s="21"/>
      <c r="I553" s="21"/>
      <c r="J553" s="21"/>
      <c r="K553" s="21"/>
      <c r="L553" s="21">
        <v>2</v>
      </c>
      <c r="M553" s="21">
        <v>1</v>
      </c>
      <c r="N553" s="21"/>
      <c r="O553" s="21"/>
      <c r="P553" s="21">
        <v>1</v>
      </c>
      <c r="Q553" s="21">
        <v>1</v>
      </c>
      <c r="R553" s="21">
        <v>2</v>
      </c>
      <c r="S553" s="21"/>
      <c r="T553" s="21"/>
      <c r="U553" s="21"/>
      <c r="V553" s="21"/>
      <c r="W553" s="21"/>
      <c r="X553" s="20">
        <v>7</v>
      </c>
    </row>
    <row r="554" spans="1:24" x14ac:dyDescent="0.3">
      <c r="A554" s="22" t="s">
        <v>607</v>
      </c>
      <c r="B554" s="25"/>
      <c r="C554" s="21"/>
      <c r="D554" s="21"/>
      <c r="E554" s="21"/>
      <c r="F554" s="21"/>
      <c r="G554" s="21"/>
      <c r="H554" s="21"/>
      <c r="I554" s="21"/>
      <c r="J554" s="21"/>
      <c r="K554" s="21"/>
      <c r="L554" s="21">
        <v>1</v>
      </c>
      <c r="M554" s="21"/>
      <c r="N554" s="21"/>
      <c r="O554" s="21">
        <v>1</v>
      </c>
      <c r="P554" s="21"/>
      <c r="Q554" s="21"/>
      <c r="R554" s="21">
        <v>1</v>
      </c>
      <c r="S554" s="21">
        <v>1</v>
      </c>
      <c r="T554" s="21"/>
      <c r="U554" s="21"/>
      <c r="V554" s="21">
        <v>1</v>
      </c>
      <c r="W554" s="21"/>
      <c r="X554" s="20">
        <v>5</v>
      </c>
    </row>
    <row r="555" spans="1:24" x14ac:dyDescent="0.3">
      <c r="A555" s="22" t="s">
        <v>608</v>
      </c>
      <c r="B555" s="25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>
        <v>1</v>
      </c>
      <c r="N555" s="21"/>
      <c r="O555" s="21">
        <v>1</v>
      </c>
      <c r="P555" s="21">
        <v>1</v>
      </c>
      <c r="Q555" s="21"/>
      <c r="R555" s="21"/>
      <c r="S555" s="21"/>
      <c r="T555" s="21"/>
      <c r="U555" s="21"/>
      <c r="V555" s="21"/>
      <c r="W555" s="21"/>
      <c r="X555" s="20">
        <v>3</v>
      </c>
    </row>
    <row r="556" spans="1:24" x14ac:dyDescent="0.3">
      <c r="A556" s="22" t="s">
        <v>609</v>
      </c>
      <c r="B556" s="25"/>
      <c r="C556" s="21"/>
      <c r="D556" s="21"/>
      <c r="E556" s="21"/>
      <c r="F556" s="21"/>
      <c r="G556" s="21"/>
      <c r="H556" s="21"/>
      <c r="I556" s="21"/>
      <c r="J556" s="21">
        <v>2</v>
      </c>
      <c r="K556" s="21">
        <v>3</v>
      </c>
      <c r="L556" s="21">
        <v>2</v>
      </c>
      <c r="M556" s="21">
        <v>1</v>
      </c>
      <c r="N556" s="21"/>
      <c r="O556" s="21"/>
      <c r="P556" s="21">
        <v>1</v>
      </c>
      <c r="Q556" s="21">
        <v>1</v>
      </c>
      <c r="R556" s="21">
        <v>3</v>
      </c>
      <c r="S556" s="21"/>
      <c r="T556" s="21"/>
      <c r="U556" s="21"/>
      <c r="V556" s="21"/>
      <c r="W556" s="21"/>
      <c r="X556" s="20">
        <v>13</v>
      </c>
    </row>
    <row r="557" spans="1:24" x14ac:dyDescent="0.3">
      <c r="A557" s="22" t="s">
        <v>610</v>
      </c>
      <c r="B557" s="25"/>
      <c r="C557" s="21"/>
      <c r="D557" s="21"/>
      <c r="E557" s="21"/>
      <c r="F557" s="21"/>
      <c r="G557" s="21"/>
      <c r="H557" s="21"/>
      <c r="I557" s="21"/>
      <c r="J557" s="21"/>
      <c r="K557" s="21"/>
      <c r="L557" s="21">
        <v>1</v>
      </c>
      <c r="M557" s="21">
        <v>1</v>
      </c>
      <c r="N557" s="21">
        <v>2</v>
      </c>
      <c r="O557" s="21"/>
      <c r="P557" s="21">
        <v>1</v>
      </c>
      <c r="Q557" s="21"/>
      <c r="R557" s="21">
        <v>1</v>
      </c>
      <c r="S557" s="21"/>
      <c r="T557" s="21"/>
      <c r="U557" s="21"/>
      <c r="V557" s="21"/>
      <c r="W557" s="21"/>
      <c r="X557" s="20">
        <v>6</v>
      </c>
    </row>
    <row r="558" spans="1:24" x14ac:dyDescent="0.3">
      <c r="A558" s="22" t="s">
        <v>611</v>
      </c>
      <c r="B558" s="25"/>
      <c r="C558" s="21"/>
      <c r="D558" s="21"/>
      <c r="E558" s="21"/>
      <c r="F558" s="21">
        <v>1</v>
      </c>
      <c r="G558" s="21">
        <v>1</v>
      </c>
      <c r="H558" s="21"/>
      <c r="I558" s="21"/>
      <c r="J558" s="21"/>
      <c r="K558" s="21">
        <v>2</v>
      </c>
      <c r="L558" s="21">
        <v>2</v>
      </c>
      <c r="M558" s="21"/>
      <c r="N558" s="21"/>
      <c r="O558" s="21">
        <v>1</v>
      </c>
      <c r="P558" s="21"/>
      <c r="Q558" s="21"/>
      <c r="R558" s="21"/>
      <c r="S558" s="21"/>
      <c r="T558" s="21"/>
      <c r="U558" s="21"/>
      <c r="V558" s="21"/>
      <c r="W558" s="21"/>
      <c r="X558" s="20">
        <v>7</v>
      </c>
    </row>
    <row r="559" spans="1:24" x14ac:dyDescent="0.3">
      <c r="A559" s="22" t="s">
        <v>612</v>
      </c>
      <c r="B559" s="25"/>
      <c r="C559" s="21"/>
      <c r="D559" s="21"/>
      <c r="E559" s="21"/>
      <c r="F559" s="21"/>
      <c r="G559" s="21"/>
      <c r="H559" s="21">
        <v>1</v>
      </c>
      <c r="I559" s="21"/>
      <c r="J559" s="21"/>
      <c r="K559" s="21">
        <v>2</v>
      </c>
      <c r="L559" s="21">
        <v>1</v>
      </c>
      <c r="M559" s="21">
        <v>1</v>
      </c>
      <c r="N559" s="21">
        <v>5</v>
      </c>
      <c r="O559" s="21">
        <v>2</v>
      </c>
      <c r="P559" s="21">
        <v>1</v>
      </c>
      <c r="Q559" s="21">
        <v>1</v>
      </c>
      <c r="R559" s="21">
        <v>3</v>
      </c>
      <c r="S559" s="21">
        <v>1</v>
      </c>
      <c r="T559" s="21"/>
      <c r="U559" s="21">
        <v>1</v>
      </c>
      <c r="V559" s="21"/>
      <c r="W559" s="21"/>
      <c r="X559" s="20">
        <v>19</v>
      </c>
    </row>
    <row r="560" spans="1:24" x14ac:dyDescent="0.3">
      <c r="A560" s="22" t="s">
        <v>613</v>
      </c>
      <c r="B560" s="25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>
        <v>2</v>
      </c>
      <c r="S560" s="21">
        <v>1</v>
      </c>
      <c r="T560" s="21"/>
      <c r="U560" s="21">
        <v>1</v>
      </c>
      <c r="V560" s="21"/>
      <c r="W560" s="21"/>
      <c r="X560" s="20">
        <v>4</v>
      </c>
    </row>
    <row r="561" spans="1:24" x14ac:dyDescent="0.3">
      <c r="A561" s="22" t="s">
        <v>614</v>
      </c>
      <c r="B561" s="25"/>
      <c r="C561" s="21"/>
      <c r="D561" s="21"/>
      <c r="E561" s="21"/>
      <c r="F561" s="21"/>
      <c r="G561" s="21"/>
      <c r="H561" s="21"/>
      <c r="I561" s="21"/>
      <c r="J561" s="21">
        <v>1</v>
      </c>
      <c r="K561" s="21"/>
      <c r="L561" s="21">
        <v>1</v>
      </c>
      <c r="M561" s="21"/>
      <c r="N561" s="21"/>
      <c r="O561" s="21"/>
      <c r="P561" s="21">
        <v>2</v>
      </c>
      <c r="Q561" s="21"/>
      <c r="R561" s="21">
        <v>2</v>
      </c>
      <c r="S561" s="21">
        <v>1</v>
      </c>
      <c r="T561" s="21"/>
      <c r="U561" s="21">
        <v>1</v>
      </c>
      <c r="V561" s="21"/>
      <c r="W561" s="21"/>
      <c r="X561" s="20">
        <v>8</v>
      </c>
    </row>
    <row r="562" spans="1:24" x14ac:dyDescent="0.3">
      <c r="A562" s="22" t="s">
        <v>615</v>
      </c>
      <c r="B562" s="25"/>
      <c r="C562" s="21"/>
      <c r="D562" s="21"/>
      <c r="E562" s="21"/>
      <c r="F562" s="21"/>
      <c r="G562" s="21"/>
      <c r="H562" s="21"/>
      <c r="I562" s="21"/>
      <c r="J562" s="21">
        <v>1</v>
      </c>
      <c r="K562" s="21"/>
      <c r="L562" s="21"/>
      <c r="M562" s="21">
        <v>1</v>
      </c>
      <c r="N562" s="21"/>
      <c r="O562" s="21">
        <v>1</v>
      </c>
      <c r="P562" s="21">
        <v>1</v>
      </c>
      <c r="Q562" s="21"/>
      <c r="R562" s="21">
        <v>2</v>
      </c>
      <c r="S562" s="21"/>
      <c r="T562" s="21"/>
      <c r="U562" s="21">
        <v>1</v>
      </c>
      <c r="V562" s="21"/>
      <c r="W562" s="21"/>
      <c r="X562" s="20">
        <v>7</v>
      </c>
    </row>
    <row r="563" spans="1:24" x14ac:dyDescent="0.3">
      <c r="A563" s="22" t="s">
        <v>616</v>
      </c>
      <c r="B563" s="25"/>
      <c r="C563" s="21"/>
      <c r="D563" s="21"/>
      <c r="E563" s="21"/>
      <c r="F563" s="21"/>
      <c r="G563" s="21"/>
      <c r="H563" s="21"/>
      <c r="I563" s="21"/>
      <c r="J563" s="21"/>
      <c r="K563" s="21"/>
      <c r="L563" s="21">
        <v>1</v>
      </c>
      <c r="M563" s="21"/>
      <c r="N563" s="21"/>
      <c r="O563" s="21">
        <v>1</v>
      </c>
      <c r="P563" s="21"/>
      <c r="Q563" s="21">
        <v>1</v>
      </c>
      <c r="R563" s="21"/>
      <c r="S563" s="21"/>
      <c r="T563" s="21">
        <v>1</v>
      </c>
      <c r="U563" s="21"/>
      <c r="V563" s="21"/>
      <c r="W563" s="21"/>
      <c r="X563" s="20">
        <v>4</v>
      </c>
    </row>
    <row r="564" spans="1:24" x14ac:dyDescent="0.3">
      <c r="A564" s="22" t="s">
        <v>617</v>
      </c>
      <c r="B564" s="25"/>
      <c r="C564" s="21"/>
      <c r="D564" s="21"/>
      <c r="E564" s="21"/>
      <c r="F564" s="21"/>
      <c r="G564" s="21"/>
      <c r="H564" s="21"/>
      <c r="I564" s="21"/>
      <c r="J564" s="21"/>
      <c r="K564" s="21"/>
      <c r="L564" s="21">
        <v>1</v>
      </c>
      <c r="M564" s="21">
        <v>1</v>
      </c>
      <c r="N564" s="21"/>
      <c r="O564" s="21">
        <v>4</v>
      </c>
      <c r="P564" s="21">
        <v>2</v>
      </c>
      <c r="Q564" s="21">
        <v>2</v>
      </c>
      <c r="R564" s="21"/>
      <c r="S564" s="21">
        <v>1</v>
      </c>
      <c r="T564" s="21">
        <v>1</v>
      </c>
      <c r="U564" s="21"/>
      <c r="V564" s="21"/>
      <c r="W564" s="21"/>
      <c r="X564" s="20">
        <v>12</v>
      </c>
    </row>
    <row r="565" spans="1:24" x14ac:dyDescent="0.3">
      <c r="A565" s="22" t="s">
        <v>618</v>
      </c>
      <c r="B565" s="25"/>
      <c r="C565" s="21"/>
      <c r="D565" s="21"/>
      <c r="E565" s="21"/>
      <c r="F565" s="21"/>
      <c r="G565" s="21"/>
      <c r="H565" s="21"/>
      <c r="I565" s="21"/>
      <c r="J565" s="21">
        <v>1</v>
      </c>
      <c r="K565" s="21">
        <v>2</v>
      </c>
      <c r="L565" s="21">
        <v>2</v>
      </c>
      <c r="M565" s="21"/>
      <c r="N565" s="21">
        <v>1</v>
      </c>
      <c r="O565" s="21"/>
      <c r="P565" s="21">
        <v>1</v>
      </c>
      <c r="Q565" s="21">
        <v>1</v>
      </c>
      <c r="R565" s="21"/>
      <c r="S565" s="21">
        <v>1</v>
      </c>
      <c r="T565" s="21"/>
      <c r="U565" s="21"/>
      <c r="V565" s="21"/>
      <c r="W565" s="21"/>
      <c r="X565" s="20">
        <v>9</v>
      </c>
    </row>
    <row r="566" spans="1:24" x14ac:dyDescent="0.3">
      <c r="A566" s="22" t="s">
        <v>619</v>
      </c>
      <c r="B566" s="25"/>
      <c r="C566" s="21"/>
      <c r="D566" s="21"/>
      <c r="E566" s="21"/>
      <c r="F566" s="21"/>
      <c r="G566" s="21"/>
      <c r="H566" s="21"/>
      <c r="I566" s="21"/>
      <c r="J566" s="21"/>
      <c r="K566" s="21">
        <v>3</v>
      </c>
      <c r="L566" s="21">
        <v>1</v>
      </c>
      <c r="M566" s="21">
        <v>2</v>
      </c>
      <c r="N566" s="21">
        <v>3</v>
      </c>
      <c r="O566" s="21">
        <v>1</v>
      </c>
      <c r="P566" s="21"/>
      <c r="Q566" s="21">
        <v>2</v>
      </c>
      <c r="R566" s="21"/>
      <c r="S566" s="21"/>
      <c r="T566" s="21"/>
      <c r="U566" s="21"/>
      <c r="V566" s="21"/>
      <c r="W566" s="21"/>
      <c r="X566" s="20">
        <v>12</v>
      </c>
    </row>
    <row r="567" spans="1:24" x14ac:dyDescent="0.3">
      <c r="A567" s="22" t="s">
        <v>620</v>
      </c>
      <c r="B567" s="25"/>
      <c r="C567" s="21"/>
      <c r="D567" s="21"/>
      <c r="E567" s="21"/>
      <c r="F567" s="21"/>
      <c r="G567" s="21"/>
      <c r="H567" s="21"/>
      <c r="I567" s="21"/>
      <c r="J567" s="21"/>
      <c r="K567" s="21">
        <v>1</v>
      </c>
      <c r="L567" s="21"/>
      <c r="M567" s="21"/>
      <c r="N567" s="21"/>
      <c r="O567" s="21"/>
      <c r="P567" s="21">
        <v>1</v>
      </c>
      <c r="Q567" s="21"/>
      <c r="R567" s="21">
        <v>1</v>
      </c>
      <c r="S567" s="21"/>
      <c r="T567" s="21"/>
      <c r="U567" s="21"/>
      <c r="V567" s="21"/>
      <c r="W567" s="21"/>
      <c r="X567" s="20">
        <v>3</v>
      </c>
    </row>
    <row r="568" spans="1:24" x14ac:dyDescent="0.3">
      <c r="A568" s="22" t="s">
        <v>621</v>
      </c>
      <c r="B568" s="25"/>
      <c r="C568" s="21"/>
      <c r="D568" s="21"/>
      <c r="E568" s="21"/>
      <c r="F568" s="21"/>
      <c r="G568" s="21"/>
      <c r="H568" s="21"/>
      <c r="I568" s="21">
        <v>1</v>
      </c>
      <c r="J568" s="21"/>
      <c r="K568" s="21">
        <v>2</v>
      </c>
      <c r="L568" s="21">
        <v>2</v>
      </c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0">
        <v>5</v>
      </c>
    </row>
    <row r="569" spans="1:24" x14ac:dyDescent="0.3">
      <c r="A569" s="22" t="s">
        <v>622</v>
      </c>
      <c r="B569" s="25">
        <v>1</v>
      </c>
      <c r="C569" s="21"/>
      <c r="D569" s="21"/>
      <c r="E569" s="21"/>
      <c r="F569" s="21"/>
      <c r="G569" s="21"/>
      <c r="H569" s="21"/>
      <c r="I569" s="21"/>
      <c r="J569" s="21">
        <v>1</v>
      </c>
      <c r="K569" s="21">
        <v>1</v>
      </c>
      <c r="L569" s="21"/>
      <c r="M569" s="21">
        <v>3</v>
      </c>
      <c r="N569" s="21">
        <v>1</v>
      </c>
      <c r="O569" s="21"/>
      <c r="P569" s="21"/>
      <c r="Q569" s="21"/>
      <c r="R569" s="21">
        <v>1</v>
      </c>
      <c r="S569" s="21"/>
      <c r="T569" s="21">
        <v>1</v>
      </c>
      <c r="U569" s="21"/>
      <c r="V569" s="21"/>
      <c r="W569" s="21"/>
      <c r="X569" s="20">
        <v>9</v>
      </c>
    </row>
    <row r="570" spans="1:24" x14ac:dyDescent="0.3">
      <c r="A570" s="22" t="s">
        <v>623</v>
      </c>
      <c r="B570" s="25"/>
      <c r="C570" s="21"/>
      <c r="D570" s="21"/>
      <c r="E570" s="21"/>
      <c r="F570" s="21"/>
      <c r="G570" s="21"/>
      <c r="H570" s="21"/>
      <c r="I570" s="21"/>
      <c r="J570" s="21">
        <v>1</v>
      </c>
      <c r="K570" s="21">
        <v>2</v>
      </c>
      <c r="L570" s="21">
        <v>2</v>
      </c>
      <c r="M570" s="21"/>
      <c r="N570" s="21"/>
      <c r="O570" s="21"/>
      <c r="P570" s="21">
        <v>1</v>
      </c>
      <c r="Q570" s="21">
        <v>1</v>
      </c>
      <c r="R570" s="21">
        <v>1</v>
      </c>
      <c r="S570" s="21"/>
      <c r="T570" s="21">
        <v>1</v>
      </c>
      <c r="U570" s="21"/>
      <c r="V570" s="21"/>
      <c r="W570" s="21"/>
      <c r="X570" s="20">
        <v>9</v>
      </c>
    </row>
    <row r="571" spans="1:24" x14ac:dyDescent="0.3">
      <c r="A571" s="22" t="s">
        <v>624</v>
      </c>
      <c r="B571" s="25"/>
      <c r="C571" s="21"/>
      <c r="D571" s="21"/>
      <c r="E571" s="21"/>
      <c r="F571" s="21"/>
      <c r="G571" s="21"/>
      <c r="H571" s="21"/>
      <c r="I571" s="21"/>
      <c r="J571" s="21"/>
      <c r="K571" s="21">
        <v>1</v>
      </c>
      <c r="L571" s="21"/>
      <c r="M571" s="21"/>
      <c r="N571" s="21"/>
      <c r="O571" s="21">
        <v>1</v>
      </c>
      <c r="P571" s="21"/>
      <c r="Q571" s="21">
        <v>1</v>
      </c>
      <c r="R571" s="21"/>
      <c r="S571" s="21">
        <v>2</v>
      </c>
      <c r="T571" s="21"/>
      <c r="U571" s="21">
        <v>1</v>
      </c>
      <c r="V571" s="21"/>
      <c r="W571" s="21"/>
      <c r="X571" s="20">
        <v>6</v>
      </c>
    </row>
    <row r="572" spans="1:24" x14ac:dyDescent="0.3">
      <c r="A572" s="22" t="s">
        <v>625</v>
      </c>
      <c r="B572" s="25"/>
      <c r="C572" s="21"/>
      <c r="D572" s="21"/>
      <c r="E572" s="21"/>
      <c r="F572" s="21"/>
      <c r="G572" s="21"/>
      <c r="H572" s="21"/>
      <c r="I572" s="21"/>
      <c r="J572" s="21">
        <v>1</v>
      </c>
      <c r="K572" s="21"/>
      <c r="L572" s="21">
        <v>1</v>
      </c>
      <c r="M572" s="21"/>
      <c r="N572" s="21">
        <v>2</v>
      </c>
      <c r="O572" s="21">
        <v>1</v>
      </c>
      <c r="P572" s="21">
        <v>1</v>
      </c>
      <c r="Q572" s="21">
        <v>2</v>
      </c>
      <c r="R572" s="21">
        <v>1</v>
      </c>
      <c r="S572" s="21"/>
      <c r="T572" s="21"/>
      <c r="U572" s="21">
        <v>1</v>
      </c>
      <c r="V572" s="21"/>
      <c r="W572" s="21"/>
      <c r="X572" s="20">
        <v>10</v>
      </c>
    </row>
    <row r="573" spans="1:24" x14ac:dyDescent="0.3">
      <c r="A573" s="22" t="s">
        <v>626</v>
      </c>
      <c r="B573" s="25"/>
      <c r="C573" s="21"/>
      <c r="D573" s="21"/>
      <c r="E573" s="21"/>
      <c r="F573" s="21"/>
      <c r="G573" s="21"/>
      <c r="H573" s="21"/>
      <c r="I573" s="21"/>
      <c r="J573" s="21"/>
      <c r="K573" s="21">
        <v>2</v>
      </c>
      <c r="L573" s="21">
        <v>1</v>
      </c>
      <c r="M573" s="21"/>
      <c r="N573" s="21"/>
      <c r="O573" s="21"/>
      <c r="P573" s="21">
        <v>3</v>
      </c>
      <c r="Q573" s="21">
        <v>1</v>
      </c>
      <c r="R573" s="21">
        <v>5</v>
      </c>
      <c r="S573" s="21">
        <v>2</v>
      </c>
      <c r="T573" s="21"/>
      <c r="U573" s="21">
        <v>1</v>
      </c>
      <c r="V573" s="21">
        <v>1</v>
      </c>
      <c r="W573" s="21"/>
      <c r="X573" s="20">
        <v>16</v>
      </c>
    </row>
    <row r="574" spans="1:24" x14ac:dyDescent="0.3">
      <c r="A574" s="22" t="s">
        <v>627</v>
      </c>
      <c r="B574" s="25"/>
      <c r="C574" s="21"/>
      <c r="D574" s="21"/>
      <c r="E574" s="21"/>
      <c r="F574" s="21"/>
      <c r="G574" s="21"/>
      <c r="H574" s="21"/>
      <c r="I574" s="21"/>
      <c r="J574" s="21">
        <v>1</v>
      </c>
      <c r="K574" s="21"/>
      <c r="L574" s="21">
        <v>1</v>
      </c>
      <c r="M574" s="21"/>
      <c r="N574" s="21"/>
      <c r="O574" s="21"/>
      <c r="P574" s="21"/>
      <c r="Q574" s="21">
        <v>3</v>
      </c>
      <c r="R574" s="21">
        <v>1</v>
      </c>
      <c r="S574" s="21"/>
      <c r="T574" s="21">
        <v>1</v>
      </c>
      <c r="U574" s="21"/>
      <c r="V574" s="21"/>
      <c r="W574" s="21"/>
      <c r="X574" s="20">
        <v>7</v>
      </c>
    </row>
    <row r="575" spans="1:24" x14ac:dyDescent="0.3">
      <c r="A575" s="22" t="s">
        <v>628</v>
      </c>
      <c r="B575" s="25"/>
      <c r="C575" s="21"/>
      <c r="D575" s="21"/>
      <c r="E575" s="21"/>
      <c r="F575" s="21"/>
      <c r="G575" s="21"/>
      <c r="H575" s="21"/>
      <c r="I575" s="21">
        <v>1</v>
      </c>
      <c r="J575" s="21"/>
      <c r="K575" s="21">
        <v>1</v>
      </c>
      <c r="L575" s="21">
        <v>2</v>
      </c>
      <c r="M575" s="21">
        <v>1</v>
      </c>
      <c r="N575" s="21">
        <v>1</v>
      </c>
      <c r="O575" s="21"/>
      <c r="P575" s="21">
        <v>1</v>
      </c>
      <c r="Q575" s="21">
        <v>1</v>
      </c>
      <c r="R575" s="21"/>
      <c r="S575" s="21"/>
      <c r="T575" s="21"/>
      <c r="U575" s="21"/>
      <c r="V575" s="21"/>
      <c r="W575" s="21"/>
      <c r="X575" s="20">
        <v>8</v>
      </c>
    </row>
    <row r="576" spans="1:24" x14ac:dyDescent="0.3">
      <c r="A576" s="22" t="s">
        <v>629</v>
      </c>
      <c r="B576" s="25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>
        <v>1</v>
      </c>
      <c r="O576" s="21"/>
      <c r="P576" s="21"/>
      <c r="Q576" s="21"/>
      <c r="R576" s="21"/>
      <c r="S576" s="21">
        <v>1</v>
      </c>
      <c r="T576" s="21"/>
      <c r="U576" s="21"/>
      <c r="V576" s="21"/>
      <c r="W576" s="21"/>
      <c r="X576" s="20">
        <v>2</v>
      </c>
    </row>
    <row r="577" spans="1:24" x14ac:dyDescent="0.3">
      <c r="A577" s="22" t="s">
        <v>630</v>
      </c>
      <c r="B577" s="25"/>
      <c r="C577" s="21"/>
      <c r="D577" s="21"/>
      <c r="E577" s="21"/>
      <c r="F577" s="21"/>
      <c r="G577" s="21"/>
      <c r="H577" s="21"/>
      <c r="I577" s="21"/>
      <c r="J577" s="21"/>
      <c r="K577" s="21">
        <v>1</v>
      </c>
      <c r="L577" s="21"/>
      <c r="M577" s="21">
        <v>1</v>
      </c>
      <c r="N577" s="21"/>
      <c r="O577" s="21">
        <v>1</v>
      </c>
      <c r="P577" s="21"/>
      <c r="Q577" s="21">
        <v>1</v>
      </c>
      <c r="R577" s="21"/>
      <c r="S577" s="21"/>
      <c r="T577" s="21"/>
      <c r="U577" s="21"/>
      <c r="V577" s="21"/>
      <c r="W577" s="21"/>
      <c r="X577" s="20">
        <v>4</v>
      </c>
    </row>
    <row r="578" spans="1:24" x14ac:dyDescent="0.3">
      <c r="A578" s="22" t="s">
        <v>631</v>
      </c>
      <c r="B578" s="25"/>
      <c r="C578" s="21"/>
      <c r="D578" s="21"/>
      <c r="E578" s="21"/>
      <c r="F578" s="21">
        <v>1</v>
      </c>
      <c r="G578" s="21"/>
      <c r="H578" s="21"/>
      <c r="I578" s="21"/>
      <c r="J578" s="21"/>
      <c r="K578" s="21">
        <v>1</v>
      </c>
      <c r="L578" s="21">
        <v>1</v>
      </c>
      <c r="M578" s="21"/>
      <c r="N578" s="21">
        <v>2</v>
      </c>
      <c r="O578" s="21"/>
      <c r="P578" s="21"/>
      <c r="Q578" s="21">
        <v>1</v>
      </c>
      <c r="R578" s="21">
        <v>1</v>
      </c>
      <c r="S578" s="21"/>
      <c r="T578" s="21"/>
      <c r="U578" s="21"/>
      <c r="V578" s="21"/>
      <c r="W578" s="21"/>
      <c r="X578" s="20">
        <v>7</v>
      </c>
    </row>
    <row r="579" spans="1:24" x14ac:dyDescent="0.3">
      <c r="A579" s="22" t="s">
        <v>632</v>
      </c>
      <c r="B579" s="25"/>
      <c r="C579" s="21"/>
      <c r="D579" s="21"/>
      <c r="E579" s="21"/>
      <c r="F579" s="21"/>
      <c r="G579" s="21"/>
      <c r="H579" s="21"/>
      <c r="I579" s="21">
        <v>1</v>
      </c>
      <c r="J579" s="21">
        <v>2</v>
      </c>
      <c r="K579" s="21"/>
      <c r="L579" s="21"/>
      <c r="M579" s="21"/>
      <c r="N579" s="21"/>
      <c r="O579" s="21"/>
      <c r="P579" s="21"/>
      <c r="Q579" s="21"/>
      <c r="R579" s="21"/>
      <c r="S579" s="21">
        <v>3</v>
      </c>
      <c r="T579" s="21"/>
      <c r="U579" s="21"/>
      <c r="V579" s="21"/>
      <c r="W579" s="21"/>
      <c r="X579" s="20">
        <v>6</v>
      </c>
    </row>
    <row r="580" spans="1:24" x14ac:dyDescent="0.3">
      <c r="A580" s="22" t="s">
        <v>633</v>
      </c>
      <c r="B580" s="25"/>
      <c r="C580" s="21"/>
      <c r="D580" s="21"/>
      <c r="E580" s="21"/>
      <c r="F580" s="21"/>
      <c r="G580" s="21"/>
      <c r="H580" s="21"/>
      <c r="I580" s="21"/>
      <c r="J580" s="21">
        <v>1</v>
      </c>
      <c r="K580" s="21"/>
      <c r="L580" s="21"/>
      <c r="M580" s="21"/>
      <c r="N580" s="21"/>
      <c r="O580" s="21">
        <v>1</v>
      </c>
      <c r="P580" s="21"/>
      <c r="Q580" s="21"/>
      <c r="R580" s="21"/>
      <c r="S580" s="21"/>
      <c r="T580" s="21">
        <v>1</v>
      </c>
      <c r="U580" s="21"/>
      <c r="V580" s="21"/>
      <c r="W580" s="21"/>
      <c r="X580" s="20">
        <v>3</v>
      </c>
    </row>
    <row r="581" spans="1:24" x14ac:dyDescent="0.3">
      <c r="A581" s="22" t="s">
        <v>634</v>
      </c>
      <c r="B581" s="25"/>
      <c r="C581" s="21"/>
      <c r="D581" s="21"/>
      <c r="E581" s="21"/>
      <c r="F581" s="21"/>
      <c r="G581" s="21"/>
      <c r="H581" s="21"/>
      <c r="I581" s="21"/>
      <c r="J581" s="21"/>
      <c r="K581" s="21">
        <v>1</v>
      </c>
      <c r="L581" s="21">
        <v>1</v>
      </c>
      <c r="M581" s="21"/>
      <c r="N581" s="21"/>
      <c r="O581" s="21">
        <v>1</v>
      </c>
      <c r="P581" s="21"/>
      <c r="Q581" s="21">
        <v>2</v>
      </c>
      <c r="R581" s="21"/>
      <c r="S581" s="21"/>
      <c r="T581" s="21">
        <v>2</v>
      </c>
      <c r="U581" s="21">
        <v>1</v>
      </c>
      <c r="V581" s="21"/>
      <c r="W581" s="21"/>
      <c r="X581" s="20">
        <v>8</v>
      </c>
    </row>
    <row r="582" spans="1:24" x14ac:dyDescent="0.3">
      <c r="A582" s="22" t="s">
        <v>635</v>
      </c>
      <c r="B582" s="25"/>
      <c r="C582" s="21"/>
      <c r="D582" s="21"/>
      <c r="E582" s="21"/>
      <c r="F582" s="21"/>
      <c r="G582" s="21"/>
      <c r="H582" s="21"/>
      <c r="I582" s="21"/>
      <c r="J582" s="21"/>
      <c r="K582" s="21">
        <v>2</v>
      </c>
      <c r="L582" s="21">
        <v>2</v>
      </c>
      <c r="M582" s="21">
        <v>2</v>
      </c>
      <c r="N582" s="21">
        <v>1</v>
      </c>
      <c r="O582" s="21"/>
      <c r="P582" s="21">
        <v>2</v>
      </c>
      <c r="Q582" s="21"/>
      <c r="R582" s="21">
        <v>2</v>
      </c>
      <c r="S582" s="21"/>
      <c r="T582" s="21"/>
      <c r="U582" s="21">
        <v>1</v>
      </c>
      <c r="V582" s="21"/>
      <c r="W582" s="21"/>
      <c r="X582" s="20">
        <v>12</v>
      </c>
    </row>
    <row r="583" spans="1:24" x14ac:dyDescent="0.3">
      <c r="A583" s="22" t="s">
        <v>636</v>
      </c>
      <c r="B583" s="25"/>
      <c r="C583" s="21"/>
      <c r="D583" s="21"/>
      <c r="E583" s="21"/>
      <c r="F583" s="21"/>
      <c r="G583" s="21"/>
      <c r="H583" s="21"/>
      <c r="I583" s="21"/>
      <c r="J583" s="21">
        <v>1</v>
      </c>
      <c r="K583" s="21">
        <v>1</v>
      </c>
      <c r="L583" s="21"/>
      <c r="M583" s="21"/>
      <c r="N583" s="21">
        <v>2</v>
      </c>
      <c r="O583" s="21">
        <v>1</v>
      </c>
      <c r="P583" s="21">
        <v>1</v>
      </c>
      <c r="Q583" s="21"/>
      <c r="R583" s="21">
        <v>2</v>
      </c>
      <c r="S583" s="21"/>
      <c r="T583" s="21">
        <v>1</v>
      </c>
      <c r="U583" s="21"/>
      <c r="V583" s="21"/>
      <c r="W583" s="21"/>
      <c r="X583" s="20">
        <v>9</v>
      </c>
    </row>
    <row r="584" spans="1:24" x14ac:dyDescent="0.3">
      <c r="A584" s="22" t="s">
        <v>637</v>
      </c>
      <c r="B584" s="25"/>
      <c r="C584" s="21"/>
      <c r="D584" s="21"/>
      <c r="E584" s="21"/>
      <c r="F584" s="21"/>
      <c r="G584" s="21"/>
      <c r="H584" s="21"/>
      <c r="I584" s="21"/>
      <c r="J584" s="21"/>
      <c r="K584" s="21"/>
      <c r="L584" s="21">
        <v>1</v>
      </c>
      <c r="M584" s="21"/>
      <c r="N584" s="21">
        <v>2</v>
      </c>
      <c r="O584" s="21">
        <v>2</v>
      </c>
      <c r="P584" s="21">
        <v>1</v>
      </c>
      <c r="Q584" s="21">
        <v>2</v>
      </c>
      <c r="R584" s="21">
        <v>2</v>
      </c>
      <c r="S584" s="21">
        <v>1</v>
      </c>
      <c r="T584" s="21"/>
      <c r="U584" s="21">
        <v>1</v>
      </c>
      <c r="V584" s="21">
        <v>1</v>
      </c>
      <c r="W584" s="21"/>
      <c r="X584" s="20">
        <v>13</v>
      </c>
    </row>
    <row r="585" spans="1:24" x14ac:dyDescent="0.3">
      <c r="A585" s="22" t="s">
        <v>638</v>
      </c>
      <c r="B585" s="25"/>
      <c r="C585" s="21"/>
      <c r="D585" s="21"/>
      <c r="E585" s="21"/>
      <c r="F585" s="21"/>
      <c r="G585" s="21"/>
      <c r="H585" s="21"/>
      <c r="I585" s="21"/>
      <c r="J585" s="21"/>
      <c r="K585" s="21"/>
      <c r="L585" s="21">
        <v>3</v>
      </c>
      <c r="M585" s="21">
        <v>5</v>
      </c>
      <c r="N585" s="21">
        <v>2</v>
      </c>
      <c r="O585" s="21">
        <v>2</v>
      </c>
      <c r="P585" s="21">
        <v>1</v>
      </c>
      <c r="Q585" s="21">
        <v>1</v>
      </c>
      <c r="R585" s="21">
        <v>1</v>
      </c>
      <c r="S585" s="21"/>
      <c r="T585" s="21">
        <v>1</v>
      </c>
      <c r="U585" s="21"/>
      <c r="V585" s="21"/>
      <c r="W585" s="21"/>
      <c r="X585" s="20">
        <v>16</v>
      </c>
    </row>
    <row r="586" spans="1:24" x14ac:dyDescent="0.3">
      <c r="A586" s="22" t="s">
        <v>639</v>
      </c>
      <c r="B586" s="25"/>
      <c r="C586" s="21"/>
      <c r="D586" s="21"/>
      <c r="E586" s="21"/>
      <c r="F586" s="21"/>
      <c r="G586" s="21"/>
      <c r="H586" s="21"/>
      <c r="I586" s="21"/>
      <c r="J586" s="21"/>
      <c r="K586" s="21">
        <v>1</v>
      </c>
      <c r="L586" s="21">
        <v>4</v>
      </c>
      <c r="M586" s="21">
        <v>2</v>
      </c>
      <c r="N586" s="21"/>
      <c r="O586" s="21"/>
      <c r="P586" s="21">
        <v>1</v>
      </c>
      <c r="Q586" s="21">
        <v>1</v>
      </c>
      <c r="R586" s="21"/>
      <c r="S586" s="21"/>
      <c r="T586" s="21"/>
      <c r="U586" s="21"/>
      <c r="V586" s="21"/>
      <c r="W586" s="21"/>
      <c r="X586" s="20">
        <v>9</v>
      </c>
    </row>
    <row r="587" spans="1:24" x14ac:dyDescent="0.3">
      <c r="A587" s="22" t="s">
        <v>640</v>
      </c>
      <c r="B587" s="25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>
        <v>1</v>
      </c>
      <c r="O587" s="21"/>
      <c r="P587" s="21">
        <v>1</v>
      </c>
      <c r="Q587" s="21"/>
      <c r="R587" s="21"/>
      <c r="S587" s="21"/>
      <c r="T587" s="21"/>
      <c r="U587" s="21"/>
      <c r="V587" s="21"/>
      <c r="W587" s="21"/>
      <c r="X587" s="20">
        <v>2</v>
      </c>
    </row>
    <row r="588" spans="1:24" x14ac:dyDescent="0.3">
      <c r="A588" s="22" t="s">
        <v>641</v>
      </c>
      <c r="B588" s="25"/>
      <c r="C588" s="21"/>
      <c r="D588" s="21"/>
      <c r="E588" s="21"/>
      <c r="F588" s="21"/>
      <c r="G588" s="21"/>
      <c r="H588" s="21"/>
      <c r="I588" s="21"/>
      <c r="J588" s="21">
        <v>1</v>
      </c>
      <c r="K588" s="21"/>
      <c r="L588" s="21"/>
      <c r="M588" s="21"/>
      <c r="N588" s="21"/>
      <c r="O588" s="21">
        <v>1</v>
      </c>
      <c r="P588" s="21"/>
      <c r="Q588" s="21"/>
      <c r="R588" s="21">
        <v>4</v>
      </c>
      <c r="S588" s="21">
        <v>1</v>
      </c>
      <c r="T588" s="21"/>
      <c r="U588" s="21"/>
      <c r="V588" s="21">
        <v>2</v>
      </c>
      <c r="W588" s="21"/>
      <c r="X588" s="20">
        <v>9</v>
      </c>
    </row>
    <row r="589" spans="1:24" x14ac:dyDescent="0.3">
      <c r="A589" s="22" t="s">
        <v>642</v>
      </c>
      <c r="B589" s="25"/>
      <c r="C589" s="21"/>
      <c r="D589" s="21"/>
      <c r="E589" s="21"/>
      <c r="F589" s="21"/>
      <c r="G589" s="21"/>
      <c r="H589" s="21"/>
      <c r="I589" s="21"/>
      <c r="J589" s="21"/>
      <c r="K589" s="21">
        <v>1</v>
      </c>
      <c r="L589" s="21">
        <v>1</v>
      </c>
      <c r="M589" s="21"/>
      <c r="N589" s="21"/>
      <c r="O589" s="21"/>
      <c r="P589" s="21"/>
      <c r="Q589" s="21"/>
      <c r="R589" s="21">
        <v>1</v>
      </c>
      <c r="S589" s="21"/>
      <c r="T589" s="21"/>
      <c r="U589" s="21">
        <v>1</v>
      </c>
      <c r="V589" s="21">
        <v>1</v>
      </c>
      <c r="W589" s="21"/>
      <c r="X589" s="20">
        <v>5</v>
      </c>
    </row>
    <row r="590" spans="1:24" x14ac:dyDescent="0.3">
      <c r="A590" s="22" t="s">
        <v>643</v>
      </c>
      <c r="B590" s="25"/>
      <c r="C590" s="21"/>
      <c r="D590" s="21"/>
      <c r="E590" s="21"/>
      <c r="F590" s="21"/>
      <c r="G590" s="21"/>
      <c r="H590" s="21"/>
      <c r="I590" s="21"/>
      <c r="J590" s="21">
        <v>1</v>
      </c>
      <c r="K590" s="21">
        <v>2</v>
      </c>
      <c r="L590" s="21"/>
      <c r="M590" s="21"/>
      <c r="N590" s="21"/>
      <c r="O590" s="21">
        <v>1</v>
      </c>
      <c r="P590" s="21">
        <v>2</v>
      </c>
      <c r="Q590" s="21"/>
      <c r="R590" s="21"/>
      <c r="S590" s="21">
        <v>1</v>
      </c>
      <c r="T590" s="21"/>
      <c r="U590" s="21"/>
      <c r="V590" s="21"/>
      <c r="W590" s="21"/>
      <c r="X590" s="20">
        <v>7</v>
      </c>
    </row>
    <row r="591" spans="1:24" x14ac:dyDescent="0.3">
      <c r="A591" s="22" t="s">
        <v>644</v>
      </c>
      <c r="B591" s="25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>
        <v>2</v>
      </c>
      <c r="N591" s="21">
        <v>2</v>
      </c>
      <c r="O591" s="21"/>
      <c r="P591" s="21"/>
      <c r="Q591" s="21">
        <v>1</v>
      </c>
      <c r="R591" s="21">
        <v>2</v>
      </c>
      <c r="S591" s="21">
        <v>2</v>
      </c>
      <c r="T591" s="21"/>
      <c r="U591" s="21"/>
      <c r="V591" s="21"/>
      <c r="W591" s="21"/>
      <c r="X591" s="20">
        <v>9</v>
      </c>
    </row>
    <row r="592" spans="1:24" x14ac:dyDescent="0.3">
      <c r="A592" s="22" t="s">
        <v>645</v>
      </c>
      <c r="B592" s="25"/>
      <c r="C592" s="21"/>
      <c r="D592" s="21"/>
      <c r="E592" s="21"/>
      <c r="F592" s="21"/>
      <c r="G592" s="21"/>
      <c r="H592" s="21"/>
      <c r="I592" s="21"/>
      <c r="J592" s="21"/>
      <c r="K592" s="21">
        <v>1</v>
      </c>
      <c r="L592" s="21"/>
      <c r="M592" s="21">
        <v>2</v>
      </c>
      <c r="N592" s="21"/>
      <c r="O592" s="21">
        <v>3</v>
      </c>
      <c r="P592" s="21"/>
      <c r="Q592" s="21"/>
      <c r="R592" s="21">
        <v>1</v>
      </c>
      <c r="S592" s="21">
        <v>1</v>
      </c>
      <c r="T592" s="21"/>
      <c r="U592" s="21"/>
      <c r="V592" s="21"/>
      <c r="W592" s="21"/>
      <c r="X592" s="20">
        <v>8</v>
      </c>
    </row>
    <row r="593" spans="1:24" x14ac:dyDescent="0.3">
      <c r="A593" s="22" t="s">
        <v>646</v>
      </c>
      <c r="B593" s="25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>
        <v>1</v>
      </c>
      <c r="O593" s="21"/>
      <c r="P593" s="21"/>
      <c r="Q593" s="21"/>
      <c r="R593" s="21"/>
      <c r="S593" s="21"/>
      <c r="T593" s="21"/>
      <c r="U593" s="21">
        <v>1</v>
      </c>
      <c r="V593" s="21"/>
      <c r="W593" s="21"/>
      <c r="X593" s="20">
        <v>2</v>
      </c>
    </row>
    <row r="594" spans="1:24" x14ac:dyDescent="0.3">
      <c r="A594" s="22" t="s">
        <v>647</v>
      </c>
      <c r="B594" s="25"/>
      <c r="C594" s="21"/>
      <c r="D594" s="21"/>
      <c r="E594" s="21"/>
      <c r="F594" s="21"/>
      <c r="G594" s="21"/>
      <c r="H594" s="21"/>
      <c r="I594" s="21"/>
      <c r="J594" s="21"/>
      <c r="K594" s="21"/>
      <c r="L594" s="21">
        <v>1</v>
      </c>
      <c r="M594" s="21">
        <v>1</v>
      </c>
      <c r="N594" s="21">
        <v>2</v>
      </c>
      <c r="O594" s="21">
        <v>1</v>
      </c>
      <c r="P594" s="21"/>
      <c r="Q594" s="21">
        <v>2</v>
      </c>
      <c r="R594" s="21"/>
      <c r="S594" s="21"/>
      <c r="T594" s="21"/>
      <c r="U594" s="21"/>
      <c r="V594" s="21"/>
      <c r="W594" s="21"/>
      <c r="X594" s="20">
        <v>7</v>
      </c>
    </row>
    <row r="595" spans="1:24" x14ac:dyDescent="0.3">
      <c r="A595" s="22" t="s">
        <v>648</v>
      </c>
      <c r="B595" s="25"/>
      <c r="C595" s="21"/>
      <c r="D595" s="21"/>
      <c r="E595" s="21"/>
      <c r="F595" s="21"/>
      <c r="G595" s="21"/>
      <c r="H595" s="21">
        <v>1</v>
      </c>
      <c r="I595" s="21"/>
      <c r="J595" s="21"/>
      <c r="K595" s="21"/>
      <c r="L595" s="21"/>
      <c r="M595" s="21">
        <v>1</v>
      </c>
      <c r="N595" s="21">
        <v>2</v>
      </c>
      <c r="O595" s="21">
        <v>1</v>
      </c>
      <c r="P595" s="21"/>
      <c r="Q595" s="21"/>
      <c r="R595" s="21">
        <v>2</v>
      </c>
      <c r="S595" s="21">
        <v>1</v>
      </c>
      <c r="T595" s="21"/>
      <c r="U595" s="21">
        <v>1</v>
      </c>
      <c r="V595" s="21"/>
      <c r="W595" s="21"/>
      <c r="X595" s="20">
        <v>9</v>
      </c>
    </row>
    <row r="596" spans="1:24" x14ac:dyDescent="0.3">
      <c r="A596" s="22" t="s">
        <v>649</v>
      </c>
      <c r="B596" s="25"/>
      <c r="C596" s="21"/>
      <c r="D596" s="21"/>
      <c r="E596" s="21"/>
      <c r="F596" s="21"/>
      <c r="G596" s="21"/>
      <c r="H596" s="21"/>
      <c r="I596" s="21"/>
      <c r="J596" s="21"/>
      <c r="K596" s="21">
        <v>1</v>
      </c>
      <c r="L596" s="21"/>
      <c r="M596" s="21"/>
      <c r="N596" s="21"/>
      <c r="O596" s="21">
        <v>1</v>
      </c>
      <c r="P596" s="21"/>
      <c r="Q596" s="21"/>
      <c r="R596" s="21"/>
      <c r="S596" s="21">
        <v>1</v>
      </c>
      <c r="T596" s="21"/>
      <c r="U596" s="21"/>
      <c r="V596" s="21"/>
      <c r="W596" s="21"/>
      <c r="X596" s="20">
        <v>3</v>
      </c>
    </row>
    <row r="597" spans="1:24" x14ac:dyDescent="0.3">
      <c r="A597" s="22" t="s">
        <v>650</v>
      </c>
      <c r="B597" s="25"/>
      <c r="C597" s="21"/>
      <c r="D597" s="21"/>
      <c r="E597" s="21"/>
      <c r="F597" s="21"/>
      <c r="G597" s="21"/>
      <c r="H597" s="21"/>
      <c r="I597" s="21"/>
      <c r="J597" s="21">
        <v>1</v>
      </c>
      <c r="K597" s="21"/>
      <c r="L597" s="21"/>
      <c r="M597" s="21">
        <v>2</v>
      </c>
      <c r="N597" s="21">
        <v>1</v>
      </c>
      <c r="O597" s="21"/>
      <c r="P597" s="21">
        <v>1</v>
      </c>
      <c r="Q597" s="21"/>
      <c r="R597" s="21"/>
      <c r="S597" s="21"/>
      <c r="T597" s="21"/>
      <c r="U597" s="21"/>
      <c r="V597" s="21"/>
      <c r="W597" s="21"/>
      <c r="X597" s="20">
        <v>5</v>
      </c>
    </row>
    <row r="598" spans="1:24" x14ac:dyDescent="0.3">
      <c r="A598" s="22" t="s">
        <v>651</v>
      </c>
      <c r="B598" s="25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>
        <v>1</v>
      </c>
      <c r="N598" s="21"/>
      <c r="O598" s="21">
        <v>1</v>
      </c>
      <c r="P598" s="21">
        <v>1</v>
      </c>
      <c r="Q598" s="21"/>
      <c r="R598" s="21">
        <v>1</v>
      </c>
      <c r="S598" s="21"/>
      <c r="T598" s="21"/>
      <c r="U598" s="21"/>
      <c r="V598" s="21"/>
      <c r="W598" s="21"/>
      <c r="X598" s="20">
        <v>4</v>
      </c>
    </row>
    <row r="599" spans="1:24" x14ac:dyDescent="0.3">
      <c r="A599" s="22" t="s">
        <v>652</v>
      </c>
      <c r="B599" s="25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>
        <v>1</v>
      </c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0">
        <v>1</v>
      </c>
    </row>
    <row r="600" spans="1:24" x14ac:dyDescent="0.3">
      <c r="A600" s="22" t="s">
        <v>653</v>
      </c>
      <c r="B600" s="25"/>
      <c r="C600" s="21"/>
      <c r="D600" s="21"/>
      <c r="E600" s="21"/>
      <c r="F600" s="21"/>
      <c r="G600" s="21"/>
      <c r="H600" s="21"/>
      <c r="I600" s="21"/>
      <c r="J600" s="21"/>
      <c r="K600" s="21"/>
      <c r="L600" s="21">
        <v>2</v>
      </c>
      <c r="M600" s="21"/>
      <c r="N600" s="21">
        <v>1</v>
      </c>
      <c r="O600" s="21">
        <v>1</v>
      </c>
      <c r="P600" s="21">
        <v>1</v>
      </c>
      <c r="Q600" s="21"/>
      <c r="R600" s="21">
        <v>1</v>
      </c>
      <c r="S600" s="21">
        <v>1</v>
      </c>
      <c r="T600" s="21">
        <v>1</v>
      </c>
      <c r="U600" s="21"/>
      <c r="V600" s="21"/>
      <c r="W600" s="21"/>
      <c r="X600" s="20">
        <v>8</v>
      </c>
    </row>
    <row r="601" spans="1:24" x14ac:dyDescent="0.3">
      <c r="A601" s="22" t="s">
        <v>654</v>
      </c>
      <c r="B601" s="25"/>
      <c r="C601" s="21"/>
      <c r="D601" s="21"/>
      <c r="E601" s="21"/>
      <c r="F601" s="21"/>
      <c r="G601" s="21"/>
      <c r="H601" s="21"/>
      <c r="I601" s="21"/>
      <c r="J601" s="21">
        <v>1</v>
      </c>
      <c r="K601" s="21"/>
      <c r="L601" s="21"/>
      <c r="M601" s="21"/>
      <c r="N601" s="21">
        <v>1</v>
      </c>
      <c r="O601" s="21"/>
      <c r="P601" s="21"/>
      <c r="Q601" s="21"/>
      <c r="R601" s="21">
        <v>2</v>
      </c>
      <c r="S601" s="21"/>
      <c r="T601" s="21"/>
      <c r="U601" s="21"/>
      <c r="V601" s="21"/>
      <c r="W601" s="21"/>
      <c r="X601" s="20">
        <v>4</v>
      </c>
    </row>
    <row r="602" spans="1:24" x14ac:dyDescent="0.3">
      <c r="A602" s="22" t="s">
        <v>655</v>
      </c>
      <c r="B602" s="25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>
        <v>1</v>
      </c>
      <c r="O602" s="21"/>
      <c r="P602" s="21"/>
      <c r="Q602" s="21"/>
      <c r="R602" s="21">
        <v>1</v>
      </c>
      <c r="S602" s="21"/>
      <c r="T602" s="21"/>
      <c r="U602" s="21"/>
      <c r="V602" s="21"/>
      <c r="W602" s="21"/>
      <c r="X602" s="20">
        <v>2</v>
      </c>
    </row>
    <row r="603" spans="1:24" x14ac:dyDescent="0.3">
      <c r="A603" s="22" t="s">
        <v>656</v>
      </c>
      <c r="B603" s="25"/>
      <c r="C603" s="21"/>
      <c r="D603" s="21"/>
      <c r="E603" s="21"/>
      <c r="F603" s="21"/>
      <c r="G603" s="21"/>
      <c r="H603" s="21"/>
      <c r="I603" s="21"/>
      <c r="J603" s="21"/>
      <c r="K603" s="21">
        <v>1</v>
      </c>
      <c r="L603" s="21">
        <v>2</v>
      </c>
      <c r="M603" s="21"/>
      <c r="N603" s="21">
        <v>1</v>
      </c>
      <c r="O603" s="21"/>
      <c r="P603" s="21"/>
      <c r="Q603" s="21"/>
      <c r="R603" s="21">
        <v>1</v>
      </c>
      <c r="S603" s="21"/>
      <c r="T603" s="21"/>
      <c r="U603" s="21">
        <v>1</v>
      </c>
      <c r="V603" s="21"/>
      <c r="W603" s="21"/>
      <c r="X603" s="20">
        <v>6</v>
      </c>
    </row>
    <row r="604" spans="1:24" x14ac:dyDescent="0.3">
      <c r="A604" s="22" t="s">
        <v>657</v>
      </c>
      <c r="B604" s="25"/>
      <c r="C604" s="21"/>
      <c r="D604" s="21"/>
      <c r="E604" s="21"/>
      <c r="F604" s="21"/>
      <c r="G604" s="21"/>
      <c r="H604" s="21">
        <v>1</v>
      </c>
      <c r="I604" s="21"/>
      <c r="J604" s="21"/>
      <c r="K604" s="21"/>
      <c r="L604" s="21">
        <v>1</v>
      </c>
      <c r="M604" s="21">
        <v>2</v>
      </c>
      <c r="N604" s="21"/>
      <c r="O604" s="21">
        <v>1</v>
      </c>
      <c r="P604" s="21"/>
      <c r="Q604" s="21">
        <v>3</v>
      </c>
      <c r="R604" s="21">
        <v>1</v>
      </c>
      <c r="S604" s="21">
        <v>1</v>
      </c>
      <c r="T604" s="21"/>
      <c r="U604" s="21">
        <v>1</v>
      </c>
      <c r="V604" s="21"/>
      <c r="W604" s="21"/>
      <c r="X604" s="20">
        <v>11</v>
      </c>
    </row>
    <row r="605" spans="1:24" x14ac:dyDescent="0.3">
      <c r="A605" s="22" t="s">
        <v>658</v>
      </c>
      <c r="B605" s="25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>
        <v>1</v>
      </c>
      <c r="O605" s="21"/>
      <c r="P605" s="21">
        <v>1</v>
      </c>
      <c r="Q605" s="21"/>
      <c r="R605" s="21"/>
      <c r="S605" s="21"/>
      <c r="T605" s="21">
        <v>1</v>
      </c>
      <c r="U605" s="21"/>
      <c r="V605" s="21"/>
      <c r="W605" s="21"/>
      <c r="X605" s="20">
        <v>3</v>
      </c>
    </row>
    <row r="606" spans="1:24" x14ac:dyDescent="0.3">
      <c r="A606" s="22" t="s">
        <v>659</v>
      </c>
      <c r="B606" s="25"/>
      <c r="C606" s="21"/>
      <c r="D606" s="21"/>
      <c r="E606" s="21"/>
      <c r="F606" s="21"/>
      <c r="G606" s="21"/>
      <c r="H606" s="21"/>
      <c r="I606" s="21"/>
      <c r="J606" s="21"/>
      <c r="K606" s="21"/>
      <c r="L606" s="21">
        <v>2</v>
      </c>
      <c r="M606" s="21">
        <v>2</v>
      </c>
      <c r="N606" s="21">
        <v>1</v>
      </c>
      <c r="O606" s="21"/>
      <c r="P606" s="21">
        <v>2</v>
      </c>
      <c r="Q606" s="21">
        <v>1</v>
      </c>
      <c r="R606" s="21">
        <v>1</v>
      </c>
      <c r="S606" s="21"/>
      <c r="T606" s="21"/>
      <c r="U606" s="21"/>
      <c r="V606" s="21"/>
      <c r="W606" s="21"/>
      <c r="X606" s="20">
        <v>9</v>
      </c>
    </row>
    <row r="607" spans="1:24" x14ac:dyDescent="0.3">
      <c r="A607" s="22" t="s">
        <v>660</v>
      </c>
      <c r="B607" s="25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>
        <v>1</v>
      </c>
      <c r="P607" s="21">
        <v>1</v>
      </c>
      <c r="Q607" s="21"/>
      <c r="R607" s="21">
        <v>1</v>
      </c>
      <c r="S607" s="21">
        <v>1</v>
      </c>
      <c r="T607" s="21"/>
      <c r="U607" s="21"/>
      <c r="V607" s="21"/>
      <c r="W607" s="21"/>
      <c r="X607" s="20">
        <v>4</v>
      </c>
    </row>
    <row r="608" spans="1:24" x14ac:dyDescent="0.3">
      <c r="A608" s="22" t="s">
        <v>661</v>
      </c>
      <c r="B608" s="25"/>
      <c r="C608" s="21"/>
      <c r="D608" s="21"/>
      <c r="E608" s="21"/>
      <c r="F608" s="21"/>
      <c r="G608" s="21"/>
      <c r="H608" s="21"/>
      <c r="I608" s="21">
        <v>1</v>
      </c>
      <c r="J608" s="21"/>
      <c r="K608" s="21">
        <v>1</v>
      </c>
      <c r="L608" s="21">
        <v>1</v>
      </c>
      <c r="M608" s="21">
        <v>1</v>
      </c>
      <c r="N608" s="21">
        <v>2</v>
      </c>
      <c r="O608" s="21"/>
      <c r="P608" s="21"/>
      <c r="Q608" s="21"/>
      <c r="R608" s="21"/>
      <c r="S608" s="21"/>
      <c r="T608" s="21"/>
      <c r="U608" s="21"/>
      <c r="V608" s="21"/>
      <c r="W608" s="21"/>
      <c r="X608" s="20">
        <v>6</v>
      </c>
    </row>
    <row r="609" spans="1:24" x14ac:dyDescent="0.3">
      <c r="A609" s="22" t="s">
        <v>662</v>
      </c>
      <c r="B609" s="25"/>
      <c r="C609" s="21"/>
      <c r="D609" s="21"/>
      <c r="E609" s="21"/>
      <c r="F609" s="21"/>
      <c r="G609" s="21"/>
      <c r="H609" s="21"/>
      <c r="I609" s="21"/>
      <c r="J609" s="21">
        <v>1</v>
      </c>
      <c r="K609" s="21">
        <v>1</v>
      </c>
      <c r="L609" s="21">
        <v>1</v>
      </c>
      <c r="M609" s="21">
        <v>4</v>
      </c>
      <c r="N609" s="21">
        <v>1</v>
      </c>
      <c r="O609" s="21">
        <v>1</v>
      </c>
      <c r="P609" s="21"/>
      <c r="Q609" s="21"/>
      <c r="R609" s="21"/>
      <c r="S609" s="21"/>
      <c r="T609" s="21"/>
      <c r="U609" s="21"/>
      <c r="V609" s="21"/>
      <c r="W609" s="21"/>
      <c r="X609" s="20">
        <v>9</v>
      </c>
    </row>
    <row r="610" spans="1:24" x14ac:dyDescent="0.3">
      <c r="A610" s="22" t="s">
        <v>663</v>
      </c>
      <c r="B610" s="25"/>
      <c r="C610" s="21"/>
      <c r="D610" s="21"/>
      <c r="E610" s="21"/>
      <c r="F610" s="21"/>
      <c r="G610" s="21"/>
      <c r="H610" s="21"/>
      <c r="I610" s="21"/>
      <c r="J610" s="21">
        <v>2</v>
      </c>
      <c r="K610" s="21"/>
      <c r="L610" s="21"/>
      <c r="M610" s="21"/>
      <c r="N610" s="21"/>
      <c r="O610" s="21">
        <v>3</v>
      </c>
      <c r="P610" s="21">
        <v>1</v>
      </c>
      <c r="Q610" s="21">
        <v>1</v>
      </c>
      <c r="R610" s="21"/>
      <c r="S610" s="21">
        <v>2</v>
      </c>
      <c r="T610" s="21"/>
      <c r="U610" s="21"/>
      <c r="V610" s="21"/>
      <c r="W610" s="21"/>
      <c r="X610" s="20">
        <v>9</v>
      </c>
    </row>
    <row r="611" spans="1:24" x14ac:dyDescent="0.3">
      <c r="A611" s="22" t="s">
        <v>664</v>
      </c>
      <c r="B611" s="25"/>
      <c r="C611" s="21"/>
      <c r="D611" s="21"/>
      <c r="E611" s="21"/>
      <c r="F611" s="21">
        <v>1</v>
      </c>
      <c r="G611" s="21"/>
      <c r="H611" s="21"/>
      <c r="I611" s="21"/>
      <c r="J611" s="21"/>
      <c r="K611" s="21">
        <v>1</v>
      </c>
      <c r="L611" s="21">
        <v>2</v>
      </c>
      <c r="M611" s="21"/>
      <c r="N611" s="21">
        <v>1</v>
      </c>
      <c r="O611" s="21"/>
      <c r="P611" s="21"/>
      <c r="Q611" s="21">
        <v>1</v>
      </c>
      <c r="R611" s="21"/>
      <c r="S611" s="21">
        <v>1</v>
      </c>
      <c r="T611" s="21">
        <v>1</v>
      </c>
      <c r="U611" s="21">
        <v>1</v>
      </c>
      <c r="V611" s="21"/>
      <c r="W611" s="21"/>
      <c r="X611" s="20">
        <v>9</v>
      </c>
    </row>
    <row r="612" spans="1:24" x14ac:dyDescent="0.3">
      <c r="A612" s="22" t="s">
        <v>665</v>
      </c>
      <c r="B612" s="25"/>
      <c r="C612" s="21"/>
      <c r="D612" s="21"/>
      <c r="E612" s="21"/>
      <c r="F612" s="21"/>
      <c r="G612" s="21"/>
      <c r="H612" s="21"/>
      <c r="I612" s="21"/>
      <c r="J612" s="21"/>
      <c r="K612" s="21"/>
      <c r="L612" s="21">
        <v>1</v>
      </c>
      <c r="M612" s="21">
        <v>1</v>
      </c>
      <c r="N612" s="21">
        <v>1</v>
      </c>
      <c r="O612" s="21"/>
      <c r="P612" s="21">
        <v>2</v>
      </c>
      <c r="Q612" s="21">
        <v>1</v>
      </c>
      <c r="R612" s="21">
        <v>3</v>
      </c>
      <c r="S612" s="21"/>
      <c r="T612" s="21">
        <v>1</v>
      </c>
      <c r="U612" s="21"/>
      <c r="V612" s="21"/>
      <c r="W612" s="21"/>
      <c r="X612" s="20">
        <v>10</v>
      </c>
    </row>
    <row r="613" spans="1:24" x14ac:dyDescent="0.3">
      <c r="A613" s="22" t="s">
        <v>666</v>
      </c>
      <c r="B613" s="25"/>
      <c r="C613" s="21"/>
      <c r="D613" s="21"/>
      <c r="E613" s="21"/>
      <c r="F613" s="21"/>
      <c r="G613" s="21"/>
      <c r="H613" s="21"/>
      <c r="I613" s="21"/>
      <c r="J613" s="21"/>
      <c r="K613" s="21">
        <v>1</v>
      </c>
      <c r="L613" s="21"/>
      <c r="M613" s="21"/>
      <c r="N613" s="21"/>
      <c r="O613" s="21">
        <v>2</v>
      </c>
      <c r="P613" s="21"/>
      <c r="Q613" s="21">
        <v>1</v>
      </c>
      <c r="R613" s="21">
        <v>1</v>
      </c>
      <c r="S613" s="21"/>
      <c r="T613" s="21"/>
      <c r="U613" s="21"/>
      <c r="V613" s="21">
        <v>1</v>
      </c>
      <c r="W613" s="21"/>
      <c r="X613" s="20">
        <v>6</v>
      </c>
    </row>
    <row r="614" spans="1:24" x14ac:dyDescent="0.3">
      <c r="A614" s="22" t="s">
        <v>667</v>
      </c>
      <c r="B614" s="25"/>
      <c r="C614" s="21"/>
      <c r="D614" s="21"/>
      <c r="E614" s="21"/>
      <c r="F614" s="21"/>
      <c r="G614" s="21"/>
      <c r="H614" s="21"/>
      <c r="I614" s="21"/>
      <c r="J614" s="21"/>
      <c r="K614" s="21"/>
      <c r="L614" s="21">
        <v>1</v>
      </c>
      <c r="M614" s="21">
        <v>1</v>
      </c>
      <c r="N614" s="21">
        <v>1</v>
      </c>
      <c r="O614" s="21"/>
      <c r="P614" s="21">
        <v>2</v>
      </c>
      <c r="Q614" s="21"/>
      <c r="R614" s="21"/>
      <c r="S614" s="21"/>
      <c r="T614" s="21"/>
      <c r="U614" s="21"/>
      <c r="V614" s="21"/>
      <c r="W614" s="21"/>
      <c r="X614" s="20">
        <v>5</v>
      </c>
    </row>
    <row r="615" spans="1:24" x14ac:dyDescent="0.3">
      <c r="A615" s="22" t="s">
        <v>668</v>
      </c>
      <c r="B615" s="25"/>
      <c r="C615" s="21"/>
      <c r="D615" s="21"/>
      <c r="E615" s="21"/>
      <c r="F615" s="21"/>
      <c r="G615" s="21"/>
      <c r="H615" s="21"/>
      <c r="I615" s="21"/>
      <c r="J615" s="21">
        <v>1</v>
      </c>
      <c r="K615" s="21">
        <v>1</v>
      </c>
      <c r="L615" s="21"/>
      <c r="M615" s="21"/>
      <c r="N615" s="21"/>
      <c r="O615" s="21">
        <v>1</v>
      </c>
      <c r="P615" s="21">
        <v>2</v>
      </c>
      <c r="Q615" s="21">
        <v>1</v>
      </c>
      <c r="R615" s="21">
        <v>1</v>
      </c>
      <c r="S615" s="21">
        <v>5</v>
      </c>
      <c r="T615" s="21">
        <v>1</v>
      </c>
      <c r="U615" s="21"/>
      <c r="V615" s="21"/>
      <c r="W615" s="21"/>
      <c r="X615" s="20">
        <v>13</v>
      </c>
    </row>
    <row r="616" spans="1:24" x14ac:dyDescent="0.3">
      <c r="A616" s="22" t="s">
        <v>669</v>
      </c>
      <c r="B616" s="25"/>
      <c r="C616" s="21"/>
      <c r="D616" s="21"/>
      <c r="E616" s="21"/>
      <c r="F616" s="21"/>
      <c r="G616" s="21"/>
      <c r="H616" s="21"/>
      <c r="I616" s="21"/>
      <c r="J616" s="21"/>
      <c r="K616" s="21">
        <v>1</v>
      </c>
      <c r="L616" s="21"/>
      <c r="M616" s="21">
        <v>2</v>
      </c>
      <c r="N616" s="21">
        <v>2</v>
      </c>
      <c r="O616" s="21"/>
      <c r="P616" s="21"/>
      <c r="Q616" s="21">
        <v>1</v>
      </c>
      <c r="R616" s="21">
        <v>1</v>
      </c>
      <c r="S616" s="21"/>
      <c r="T616" s="21">
        <v>1</v>
      </c>
      <c r="U616" s="21"/>
      <c r="V616" s="21">
        <v>1</v>
      </c>
      <c r="W616" s="21"/>
      <c r="X616" s="20">
        <v>9</v>
      </c>
    </row>
    <row r="617" spans="1:24" x14ac:dyDescent="0.3">
      <c r="A617" s="22" t="s">
        <v>670</v>
      </c>
      <c r="B617" s="25"/>
      <c r="C617" s="21"/>
      <c r="D617" s="21"/>
      <c r="E617" s="21"/>
      <c r="F617" s="21"/>
      <c r="G617" s="21"/>
      <c r="H617" s="21"/>
      <c r="I617" s="21">
        <v>1</v>
      </c>
      <c r="J617" s="21"/>
      <c r="K617" s="21"/>
      <c r="L617" s="21">
        <v>1</v>
      </c>
      <c r="M617" s="21"/>
      <c r="N617" s="21"/>
      <c r="O617" s="21"/>
      <c r="P617" s="21">
        <v>1</v>
      </c>
      <c r="Q617" s="21"/>
      <c r="R617" s="21"/>
      <c r="S617" s="21">
        <v>1</v>
      </c>
      <c r="T617" s="21"/>
      <c r="U617" s="21">
        <v>2</v>
      </c>
      <c r="V617" s="21"/>
      <c r="W617" s="21"/>
      <c r="X617" s="20">
        <v>6</v>
      </c>
    </row>
    <row r="618" spans="1:24" x14ac:dyDescent="0.3">
      <c r="A618" s="22" t="s">
        <v>671</v>
      </c>
      <c r="B618" s="25"/>
      <c r="C618" s="21"/>
      <c r="D618" s="21"/>
      <c r="E618" s="21"/>
      <c r="F618" s="21"/>
      <c r="G618" s="21"/>
      <c r="H618" s="21"/>
      <c r="I618" s="21"/>
      <c r="J618" s="21">
        <v>1</v>
      </c>
      <c r="K618" s="21"/>
      <c r="L618" s="21">
        <v>2</v>
      </c>
      <c r="M618" s="21"/>
      <c r="N618" s="21">
        <v>1</v>
      </c>
      <c r="O618" s="21"/>
      <c r="P618" s="21"/>
      <c r="Q618" s="21">
        <v>3</v>
      </c>
      <c r="R618" s="21">
        <v>3</v>
      </c>
      <c r="S618" s="21"/>
      <c r="T618" s="21"/>
      <c r="U618" s="21"/>
      <c r="V618" s="21"/>
      <c r="W618" s="21"/>
      <c r="X618" s="20">
        <v>10</v>
      </c>
    </row>
    <row r="619" spans="1:24" x14ac:dyDescent="0.3">
      <c r="A619" s="22" t="s">
        <v>672</v>
      </c>
      <c r="B619" s="25"/>
      <c r="C619" s="21"/>
      <c r="D619" s="21"/>
      <c r="E619" s="21"/>
      <c r="F619" s="21"/>
      <c r="G619" s="21"/>
      <c r="H619" s="21"/>
      <c r="I619" s="21">
        <v>1</v>
      </c>
      <c r="J619" s="21"/>
      <c r="K619" s="21"/>
      <c r="L619" s="21"/>
      <c r="M619" s="21"/>
      <c r="N619" s="21">
        <v>1</v>
      </c>
      <c r="O619" s="21">
        <v>2</v>
      </c>
      <c r="P619" s="21">
        <v>1</v>
      </c>
      <c r="Q619" s="21">
        <v>2</v>
      </c>
      <c r="R619" s="21">
        <v>2</v>
      </c>
      <c r="S619" s="21"/>
      <c r="T619" s="21"/>
      <c r="U619" s="21"/>
      <c r="V619" s="21"/>
      <c r="W619" s="21"/>
      <c r="X619" s="20">
        <v>9</v>
      </c>
    </row>
    <row r="620" spans="1:24" x14ac:dyDescent="0.3">
      <c r="A620" s="22" t="s">
        <v>673</v>
      </c>
      <c r="B620" s="25"/>
      <c r="C620" s="21"/>
      <c r="D620" s="21"/>
      <c r="E620" s="21"/>
      <c r="F620" s="21"/>
      <c r="G620" s="21"/>
      <c r="H620" s="21"/>
      <c r="I620" s="21"/>
      <c r="J620" s="21">
        <v>1</v>
      </c>
      <c r="K620" s="21"/>
      <c r="L620" s="21">
        <v>1</v>
      </c>
      <c r="M620" s="21">
        <v>1</v>
      </c>
      <c r="N620" s="21"/>
      <c r="O620" s="21">
        <v>1</v>
      </c>
      <c r="P620" s="21">
        <v>1</v>
      </c>
      <c r="Q620" s="21"/>
      <c r="R620" s="21"/>
      <c r="S620" s="21">
        <v>1</v>
      </c>
      <c r="T620" s="21">
        <v>1</v>
      </c>
      <c r="U620" s="21"/>
      <c r="V620" s="21"/>
      <c r="W620" s="21"/>
      <c r="X620" s="20">
        <v>7</v>
      </c>
    </row>
    <row r="621" spans="1:24" x14ac:dyDescent="0.3">
      <c r="A621" s="22" t="s">
        <v>674</v>
      </c>
      <c r="B621" s="25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>
        <v>1</v>
      </c>
      <c r="N621" s="21">
        <v>2</v>
      </c>
      <c r="O621" s="21"/>
      <c r="P621" s="21"/>
      <c r="Q621" s="21"/>
      <c r="R621" s="21"/>
      <c r="S621" s="21">
        <v>1</v>
      </c>
      <c r="T621" s="21">
        <v>2</v>
      </c>
      <c r="U621" s="21"/>
      <c r="V621" s="21"/>
      <c r="W621" s="21"/>
      <c r="X621" s="20">
        <v>6</v>
      </c>
    </row>
    <row r="622" spans="1:24" x14ac:dyDescent="0.3">
      <c r="A622" s="22" t="s">
        <v>675</v>
      </c>
      <c r="B622" s="25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>
        <v>1</v>
      </c>
      <c r="Q622" s="21"/>
      <c r="R622" s="21"/>
      <c r="S622" s="21">
        <v>1</v>
      </c>
      <c r="T622" s="21">
        <v>1</v>
      </c>
      <c r="U622" s="21"/>
      <c r="V622" s="21"/>
      <c r="W622" s="21"/>
      <c r="X622" s="20">
        <v>3</v>
      </c>
    </row>
    <row r="623" spans="1:24" x14ac:dyDescent="0.3">
      <c r="A623" s="22" t="s">
        <v>676</v>
      </c>
      <c r="B623" s="25"/>
      <c r="C623" s="21"/>
      <c r="D623" s="21"/>
      <c r="E623" s="21"/>
      <c r="F623" s="21"/>
      <c r="G623" s="21"/>
      <c r="H623" s="21"/>
      <c r="I623" s="21">
        <v>1</v>
      </c>
      <c r="J623" s="21"/>
      <c r="K623" s="21">
        <v>1</v>
      </c>
      <c r="L623" s="21">
        <v>3</v>
      </c>
      <c r="M623" s="21">
        <v>3</v>
      </c>
      <c r="N623" s="21"/>
      <c r="O623" s="21">
        <v>1</v>
      </c>
      <c r="P623" s="21">
        <v>1</v>
      </c>
      <c r="Q623" s="21">
        <v>1</v>
      </c>
      <c r="R623" s="21"/>
      <c r="S623" s="21"/>
      <c r="T623" s="21"/>
      <c r="U623" s="21"/>
      <c r="V623" s="21"/>
      <c r="W623" s="21"/>
      <c r="X623" s="20">
        <v>11</v>
      </c>
    </row>
    <row r="624" spans="1:24" x14ac:dyDescent="0.3">
      <c r="A624" s="22" t="s">
        <v>677</v>
      </c>
      <c r="B624" s="25"/>
      <c r="C624" s="21"/>
      <c r="D624" s="21"/>
      <c r="E624" s="21"/>
      <c r="F624" s="21"/>
      <c r="G624" s="21"/>
      <c r="H624" s="21"/>
      <c r="I624" s="21"/>
      <c r="J624" s="21"/>
      <c r="K624" s="21"/>
      <c r="L624" s="21">
        <v>1</v>
      </c>
      <c r="M624" s="21">
        <v>1</v>
      </c>
      <c r="N624" s="21"/>
      <c r="O624" s="21"/>
      <c r="P624" s="21">
        <v>1</v>
      </c>
      <c r="Q624" s="21">
        <v>1</v>
      </c>
      <c r="R624" s="21">
        <v>1</v>
      </c>
      <c r="S624" s="21">
        <v>1</v>
      </c>
      <c r="T624" s="21"/>
      <c r="U624" s="21"/>
      <c r="V624" s="21"/>
      <c r="W624" s="21"/>
      <c r="X624" s="20">
        <v>6</v>
      </c>
    </row>
    <row r="625" spans="1:24" x14ac:dyDescent="0.3">
      <c r="A625" s="22" t="s">
        <v>678</v>
      </c>
      <c r="B625" s="25"/>
      <c r="C625" s="21"/>
      <c r="D625" s="21"/>
      <c r="E625" s="21"/>
      <c r="F625" s="21"/>
      <c r="G625" s="21"/>
      <c r="H625" s="21"/>
      <c r="I625" s="21"/>
      <c r="J625" s="21">
        <v>2</v>
      </c>
      <c r="K625" s="21"/>
      <c r="L625" s="21">
        <v>4</v>
      </c>
      <c r="M625" s="21">
        <v>4</v>
      </c>
      <c r="N625" s="21">
        <v>2</v>
      </c>
      <c r="O625" s="21">
        <v>1</v>
      </c>
      <c r="P625" s="21">
        <v>1</v>
      </c>
      <c r="Q625" s="21"/>
      <c r="R625" s="21">
        <v>1</v>
      </c>
      <c r="S625" s="21">
        <v>2</v>
      </c>
      <c r="T625" s="21"/>
      <c r="U625" s="21">
        <v>1</v>
      </c>
      <c r="V625" s="21"/>
      <c r="W625" s="21"/>
      <c r="X625" s="20">
        <v>18</v>
      </c>
    </row>
    <row r="626" spans="1:24" x14ac:dyDescent="0.3">
      <c r="A626" s="22" t="s">
        <v>679</v>
      </c>
      <c r="B626" s="25"/>
      <c r="C626" s="21"/>
      <c r="D626" s="21"/>
      <c r="E626" s="21"/>
      <c r="F626" s="21"/>
      <c r="G626" s="21"/>
      <c r="H626" s="21"/>
      <c r="I626" s="21">
        <v>1</v>
      </c>
      <c r="J626" s="21">
        <v>1</v>
      </c>
      <c r="K626" s="21"/>
      <c r="L626" s="21">
        <v>2</v>
      </c>
      <c r="M626" s="21">
        <v>2</v>
      </c>
      <c r="N626" s="21"/>
      <c r="O626" s="21">
        <v>2</v>
      </c>
      <c r="P626" s="21"/>
      <c r="Q626" s="21">
        <v>1</v>
      </c>
      <c r="R626" s="21"/>
      <c r="S626" s="21"/>
      <c r="T626" s="21"/>
      <c r="U626" s="21"/>
      <c r="V626" s="21">
        <v>1</v>
      </c>
      <c r="W626" s="21"/>
      <c r="X626" s="20">
        <v>10</v>
      </c>
    </row>
    <row r="627" spans="1:24" x14ac:dyDescent="0.3">
      <c r="A627" s="22" t="s">
        <v>680</v>
      </c>
      <c r="B627" s="25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>
        <v>2</v>
      </c>
      <c r="N627" s="21">
        <v>1</v>
      </c>
      <c r="O627" s="21">
        <v>1</v>
      </c>
      <c r="P627" s="21"/>
      <c r="Q627" s="21">
        <v>2</v>
      </c>
      <c r="R627" s="21">
        <v>1</v>
      </c>
      <c r="S627" s="21"/>
      <c r="T627" s="21">
        <v>1</v>
      </c>
      <c r="U627" s="21"/>
      <c r="V627" s="21"/>
      <c r="W627" s="21"/>
      <c r="X627" s="20">
        <v>8</v>
      </c>
    </row>
    <row r="628" spans="1:24" x14ac:dyDescent="0.3">
      <c r="A628" s="22" t="s">
        <v>681</v>
      </c>
      <c r="B628" s="25"/>
      <c r="C628" s="21"/>
      <c r="D628" s="21"/>
      <c r="E628" s="21"/>
      <c r="F628" s="21"/>
      <c r="G628" s="21"/>
      <c r="H628" s="21"/>
      <c r="I628" s="21"/>
      <c r="J628" s="21">
        <v>1</v>
      </c>
      <c r="K628" s="21"/>
      <c r="L628" s="21"/>
      <c r="M628" s="21">
        <v>1</v>
      </c>
      <c r="N628" s="21"/>
      <c r="O628" s="21">
        <v>1</v>
      </c>
      <c r="P628" s="21">
        <v>2</v>
      </c>
      <c r="Q628" s="21">
        <v>1</v>
      </c>
      <c r="R628" s="21"/>
      <c r="S628" s="21">
        <v>2</v>
      </c>
      <c r="T628" s="21"/>
      <c r="U628" s="21"/>
      <c r="V628" s="21"/>
      <c r="W628" s="21"/>
      <c r="X628" s="20">
        <v>8</v>
      </c>
    </row>
    <row r="629" spans="1:24" x14ac:dyDescent="0.3">
      <c r="A629" s="22" t="s">
        <v>682</v>
      </c>
      <c r="B629" s="25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>
        <v>2</v>
      </c>
      <c r="N629" s="21"/>
      <c r="O629" s="21">
        <v>1</v>
      </c>
      <c r="P629" s="21"/>
      <c r="Q629" s="21">
        <v>1</v>
      </c>
      <c r="R629" s="21">
        <v>1</v>
      </c>
      <c r="S629" s="21"/>
      <c r="T629" s="21"/>
      <c r="U629" s="21"/>
      <c r="V629" s="21"/>
      <c r="W629" s="21"/>
      <c r="X629" s="20">
        <v>5</v>
      </c>
    </row>
    <row r="630" spans="1:24" x14ac:dyDescent="0.3">
      <c r="A630" s="22" t="s">
        <v>683</v>
      </c>
      <c r="B630" s="25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>
        <v>1</v>
      </c>
      <c r="P630" s="21"/>
      <c r="Q630" s="21">
        <v>1</v>
      </c>
      <c r="R630" s="21">
        <v>2</v>
      </c>
      <c r="S630" s="21"/>
      <c r="T630" s="21"/>
      <c r="U630" s="21"/>
      <c r="V630" s="21"/>
      <c r="W630" s="21"/>
      <c r="X630" s="20">
        <v>4</v>
      </c>
    </row>
    <row r="631" spans="1:24" x14ac:dyDescent="0.3">
      <c r="A631" s="22" t="s">
        <v>684</v>
      </c>
      <c r="B631" s="25"/>
      <c r="C631" s="21"/>
      <c r="D631" s="21"/>
      <c r="E631" s="21"/>
      <c r="F631" s="21"/>
      <c r="G631" s="21"/>
      <c r="H631" s="21"/>
      <c r="I631" s="21"/>
      <c r="J631" s="21">
        <v>1</v>
      </c>
      <c r="K631" s="21"/>
      <c r="L631" s="21"/>
      <c r="M631" s="21">
        <v>1</v>
      </c>
      <c r="N631" s="21">
        <v>1</v>
      </c>
      <c r="O631" s="21">
        <v>2</v>
      </c>
      <c r="P631" s="21"/>
      <c r="Q631" s="21"/>
      <c r="R631" s="21">
        <v>1</v>
      </c>
      <c r="S631" s="21"/>
      <c r="T631" s="21"/>
      <c r="U631" s="21"/>
      <c r="V631" s="21"/>
      <c r="W631" s="21"/>
      <c r="X631" s="20">
        <v>6</v>
      </c>
    </row>
    <row r="632" spans="1:24" x14ac:dyDescent="0.3">
      <c r="A632" s="22" t="s">
        <v>685</v>
      </c>
      <c r="B632" s="25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>
        <v>1</v>
      </c>
      <c r="N632" s="21">
        <v>1</v>
      </c>
      <c r="O632" s="21"/>
      <c r="P632" s="21"/>
      <c r="Q632" s="21"/>
      <c r="R632" s="21"/>
      <c r="S632" s="21"/>
      <c r="T632" s="21">
        <v>1</v>
      </c>
      <c r="U632" s="21"/>
      <c r="V632" s="21"/>
      <c r="W632" s="21"/>
      <c r="X632" s="20">
        <v>3</v>
      </c>
    </row>
    <row r="633" spans="1:24" x14ac:dyDescent="0.3">
      <c r="A633" s="22" t="s">
        <v>686</v>
      </c>
      <c r="B633" s="25"/>
      <c r="C633" s="21"/>
      <c r="D633" s="21"/>
      <c r="E633" s="21"/>
      <c r="F633" s="21"/>
      <c r="G633" s="21"/>
      <c r="H633" s="21"/>
      <c r="I633" s="21"/>
      <c r="J633" s="21"/>
      <c r="K633" s="21"/>
      <c r="L633" s="21">
        <v>2</v>
      </c>
      <c r="M633" s="21">
        <v>1</v>
      </c>
      <c r="N633" s="21">
        <v>1</v>
      </c>
      <c r="O633" s="21"/>
      <c r="P633" s="21"/>
      <c r="Q633" s="21"/>
      <c r="R633" s="21"/>
      <c r="S633" s="21">
        <v>1</v>
      </c>
      <c r="T633" s="21">
        <v>1</v>
      </c>
      <c r="U633" s="21"/>
      <c r="V633" s="21"/>
      <c r="W633" s="21"/>
      <c r="X633" s="20">
        <v>6</v>
      </c>
    </row>
    <row r="634" spans="1:24" x14ac:dyDescent="0.3">
      <c r="A634" s="22" t="s">
        <v>687</v>
      </c>
      <c r="B634" s="25"/>
      <c r="C634" s="21"/>
      <c r="D634" s="21"/>
      <c r="E634" s="21"/>
      <c r="F634" s="21"/>
      <c r="G634" s="21"/>
      <c r="H634" s="21">
        <v>1</v>
      </c>
      <c r="I634" s="21"/>
      <c r="J634" s="21">
        <v>2</v>
      </c>
      <c r="K634" s="21">
        <v>1</v>
      </c>
      <c r="L634" s="21">
        <v>1</v>
      </c>
      <c r="M634" s="21">
        <v>2</v>
      </c>
      <c r="N634" s="21"/>
      <c r="O634" s="21">
        <v>1</v>
      </c>
      <c r="P634" s="21">
        <v>2</v>
      </c>
      <c r="Q634" s="21"/>
      <c r="R634" s="21">
        <v>1</v>
      </c>
      <c r="S634" s="21">
        <v>1</v>
      </c>
      <c r="T634" s="21"/>
      <c r="U634" s="21"/>
      <c r="V634" s="21"/>
      <c r="W634" s="21"/>
      <c r="X634" s="20">
        <v>12</v>
      </c>
    </row>
    <row r="635" spans="1:24" x14ac:dyDescent="0.3">
      <c r="A635" s="22" t="s">
        <v>688</v>
      </c>
      <c r="B635" s="25"/>
      <c r="C635" s="21"/>
      <c r="D635" s="21"/>
      <c r="E635" s="21"/>
      <c r="F635" s="21"/>
      <c r="G635" s="21"/>
      <c r="H635" s="21"/>
      <c r="I635" s="21"/>
      <c r="J635" s="21"/>
      <c r="K635" s="21"/>
      <c r="L635" s="21">
        <v>2</v>
      </c>
      <c r="M635" s="21"/>
      <c r="N635" s="21">
        <v>1</v>
      </c>
      <c r="O635" s="21">
        <v>1</v>
      </c>
      <c r="P635" s="21"/>
      <c r="Q635" s="21">
        <v>2</v>
      </c>
      <c r="R635" s="21">
        <v>1</v>
      </c>
      <c r="S635" s="21">
        <v>3</v>
      </c>
      <c r="T635" s="21"/>
      <c r="U635" s="21"/>
      <c r="V635" s="21">
        <v>1</v>
      </c>
      <c r="W635" s="21"/>
      <c r="X635" s="20">
        <v>11</v>
      </c>
    </row>
    <row r="636" spans="1:24" x14ac:dyDescent="0.3">
      <c r="A636" s="22" t="s">
        <v>689</v>
      </c>
      <c r="B636" s="25"/>
      <c r="C636" s="21"/>
      <c r="D636" s="21"/>
      <c r="E636" s="21"/>
      <c r="F636" s="21"/>
      <c r="G636" s="21"/>
      <c r="H636" s="21"/>
      <c r="I636" s="21"/>
      <c r="J636" s="21">
        <v>1</v>
      </c>
      <c r="K636" s="21"/>
      <c r="L636" s="21"/>
      <c r="M636" s="21">
        <v>1</v>
      </c>
      <c r="N636" s="21">
        <v>3</v>
      </c>
      <c r="O636" s="21">
        <v>2</v>
      </c>
      <c r="P636" s="21"/>
      <c r="Q636" s="21"/>
      <c r="R636" s="21">
        <v>1</v>
      </c>
      <c r="S636" s="21"/>
      <c r="T636" s="21"/>
      <c r="U636" s="21"/>
      <c r="V636" s="21"/>
      <c r="W636" s="21"/>
      <c r="X636" s="20">
        <v>8</v>
      </c>
    </row>
    <row r="637" spans="1:24" x14ac:dyDescent="0.3">
      <c r="A637" s="22" t="s">
        <v>690</v>
      </c>
      <c r="B637" s="25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>
        <v>1</v>
      </c>
      <c r="N637" s="21">
        <v>1</v>
      </c>
      <c r="O637" s="21">
        <v>1</v>
      </c>
      <c r="P637" s="21"/>
      <c r="Q637" s="21"/>
      <c r="R637" s="21"/>
      <c r="S637" s="21"/>
      <c r="T637" s="21"/>
      <c r="U637" s="21"/>
      <c r="V637" s="21"/>
      <c r="W637" s="21"/>
      <c r="X637" s="20">
        <v>3</v>
      </c>
    </row>
    <row r="638" spans="1:24" x14ac:dyDescent="0.3">
      <c r="A638" s="22" t="s">
        <v>691</v>
      </c>
      <c r="B638" s="25"/>
      <c r="C638" s="21"/>
      <c r="D638" s="21"/>
      <c r="E638" s="21"/>
      <c r="F638" s="21"/>
      <c r="G638" s="21"/>
      <c r="H638" s="21"/>
      <c r="I638" s="21"/>
      <c r="J638" s="21">
        <v>1</v>
      </c>
      <c r="K638" s="21">
        <v>1</v>
      </c>
      <c r="L638" s="21"/>
      <c r="M638" s="21">
        <v>2</v>
      </c>
      <c r="N638" s="21"/>
      <c r="O638" s="21"/>
      <c r="P638" s="21"/>
      <c r="Q638" s="21">
        <v>2</v>
      </c>
      <c r="R638" s="21"/>
      <c r="S638" s="21"/>
      <c r="T638" s="21"/>
      <c r="U638" s="21"/>
      <c r="V638" s="21"/>
      <c r="W638" s="21"/>
      <c r="X638" s="20">
        <v>6</v>
      </c>
    </row>
    <row r="639" spans="1:24" x14ac:dyDescent="0.3">
      <c r="A639" s="22" t="s">
        <v>692</v>
      </c>
      <c r="B639" s="25"/>
      <c r="C639" s="21"/>
      <c r="D639" s="21"/>
      <c r="E639" s="21"/>
      <c r="F639" s="21"/>
      <c r="G639" s="21"/>
      <c r="H639" s="21"/>
      <c r="I639" s="21"/>
      <c r="J639" s="21"/>
      <c r="K639" s="21"/>
      <c r="L639" s="21">
        <v>1</v>
      </c>
      <c r="M639" s="21"/>
      <c r="N639" s="21">
        <v>1</v>
      </c>
      <c r="O639" s="21"/>
      <c r="P639" s="21"/>
      <c r="Q639" s="21"/>
      <c r="R639" s="21"/>
      <c r="S639" s="21"/>
      <c r="T639" s="21"/>
      <c r="U639" s="21"/>
      <c r="V639" s="21"/>
      <c r="W639" s="21"/>
      <c r="X639" s="20">
        <v>2</v>
      </c>
    </row>
    <row r="640" spans="1:24" x14ac:dyDescent="0.3">
      <c r="A640" s="22" t="s">
        <v>693</v>
      </c>
      <c r="B640" s="25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>
        <v>1</v>
      </c>
      <c r="N640" s="21">
        <v>1</v>
      </c>
      <c r="O640" s="21">
        <v>1</v>
      </c>
      <c r="P640" s="21">
        <v>3</v>
      </c>
      <c r="Q640" s="21">
        <v>2</v>
      </c>
      <c r="R640" s="21"/>
      <c r="S640" s="21"/>
      <c r="T640" s="21"/>
      <c r="U640" s="21"/>
      <c r="V640" s="21"/>
      <c r="W640" s="21"/>
      <c r="X640" s="20">
        <v>8</v>
      </c>
    </row>
    <row r="641" spans="1:24" x14ac:dyDescent="0.3">
      <c r="A641" s="22" t="s">
        <v>694</v>
      </c>
      <c r="B641" s="25"/>
      <c r="C641" s="21"/>
      <c r="D641" s="21"/>
      <c r="E641" s="21"/>
      <c r="F641" s="21"/>
      <c r="G641" s="21"/>
      <c r="H641" s="21"/>
      <c r="I641" s="21">
        <v>1</v>
      </c>
      <c r="J641" s="21">
        <v>1</v>
      </c>
      <c r="K641" s="21"/>
      <c r="L641" s="21"/>
      <c r="M641" s="21"/>
      <c r="N641" s="21">
        <v>1</v>
      </c>
      <c r="O641" s="21"/>
      <c r="P641" s="21"/>
      <c r="Q641" s="21"/>
      <c r="R641" s="21">
        <v>3</v>
      </c>
      <c r="S641" s="21">
        <v>2</v>
      </c>
      <c r="T641" s="21"/>
      <c r="U641" s="21"/>
      <c r="V641" s="21"/>
      <c r="W641" s="21"/>
      <c r="X641" s="20">
        <v>8</v>
      </c>
    </row>
    <row r="642" spans="1:24" x14ac:dyDescent="0.3">
      <c r="A642" s="22" t="s">
        <v>695</v>
      </c>
      <c r="B642" s="25"/>
      <c r="C642" s="21"/>
      <c r="D642" s="21"/>
      <c r="E642" s="21"/>
      <c r="F642" s="21"/>
      <c r="G642" s="21"/>
      <c r="H642" s="21"/>
      <c r="I642" s="21"/>
      <c r="J642" s="21">
        <v>1</v>
      </c>
      <c r="K642" s="21">
        <v>2</v>
      </c>
      <c r="L642" s="21">
        <v>1</v>
      </c>
      <c r="M642" s="21">
        <v>1</v>
      </c>
      <c r="N642" s="21">
        <v>1</v>
      </c>
      <c r="O642" s="21">
        <v>1</v>
      </c>
      <c r="P642" s="21"/>
      <c r="Q642" s="21"/>
      <c r="R642" s="21">
        <v>3</v>
      </c>
      <c r="S642" s="21">
        <v>2</v>
      </c>
      <c r="T642" s="21"/>
      <c r="U642" s="21">
        <v>2</v>
      </c>
      <c r="V642" s="21"/>
      <c r="W642" s="21"/>
      <c r="X642" s="20">
        <v>14</v>
      </c>
    </row>
    <row r="643" spans="1:24" x14ac:dyDescent="0.3">
      <c r="A643" s="22" t="s">
        <v>696</v>
      </c>
      <c r="B643" s="25"/>
      <c r="C643" s="21"/>
      <c r="D643" s="21"/>
      <c r="E643" s="21"/>
      <c r="F643" s="21"/>
      <c r="G643" s="21"/>
      <c r="H643" s="21"/>
      <c r="I643" s="21"/>
      <c r="J643" s="21"/>
      <c r="K643" s="21">
        <v>1</v>
      </c>
      <c r="L643" s="21"/>
      <c r="M643" s="21"/>
      <c r="N643" s="21"/>
      <c r="O643" s="21">
        <v>1</v>
      </c>
      <c r="P643" s="21">
        <v>1</v>
      </c>
      <c r="Q643" s="21"/>
      <c r="R643" s="21">
        <v>1</v>
      </c>
      <c r="S643" s="21">
        <v>1</v>
      </c>
      <c r="T643" s="21"/>
      <c r="U643" s="21"/>
      <c r="V643" s="21"/>
      <c r="W643" s="21"/>
      <c r="X643" s="20">
        <v>5</v>
      </c>
    </row>
    <row r="644" spans="1:24" x14ac:dyDescent="0.3">
      <c r="A644" s="22" t="s">
        <v>697</v>
      </c>
      <c r="B644" s="25"/>
      <c r="C644" s="21"/>
      <c r="D644" s="21"/>
      <c r="E644" s="21"/>
      <c r="F644" s="21"/>
      <c r="G644" s="21"/>
      <c r="H644" s="21"/>
      <c r="I644" s="21"/>
      <c r="J644" s="21"/>
      <c r="K644" s="21">
        <v>1</v>
      </c>
      <c r="L644" s="21"/>
      <c r="M644" s="21">
        <v>2</v>
      </c>
      <c r="N644" s="21">
        <v>2</v>
      </c>
      <c r="O644" s="21">
        <v>1</v>
      </c>
      <c r="P644" s="21">
        <v>1</v>
      </c>
      <c r="Q644" s="21">
        <v>1</v>
      </c>
      <c r="R644" s="21"/>
      <c r="S644" s="21"/>
      <c r="T644" s="21"/>
      <c r="U644" s="21"/>
      <c r="V644" s="21"/>
      <c r="W644" s="21"/>
      <c r="X644" s="20">
        <v>8</v>
      </c>
    </row>
    <row r="645" spans="1:24" x14ac:dyDescent="0.3">
      <c r="A645" s="22" t="s">
        <v>698</v>
      </c>
      <c r="B645" s="25"/>
      <c r="C645" s="21"/>
      <c r="D645" s="21"/>
      <c r="E645" s="21"/>
      <c r="F645" s="21"/>
      <c r="G645" s="21"/>
      <c r="H645" s="21"/>
      <c r="I645" s="21"/>
      <c r="J645" s="21">
        <v>1</v>
      </c>
      <c r="K645" s="21">
        <v>1</v>
      </c>
      <c r="L645" s="21"/>
      <c r="M645" s="21"/>
      <c r="N645" s="21"/>
      <c r="O645" s="21">
        <v>1</v>
      </c>
      <c r="P645" s="21"/>
      <c r="Q645" s="21"/>
      <c r="R645" s="21"/>
      <c r="S645" s="21"/>
      <c r="T645" s="21"/>
      <c r="U645" s="21"/>
      <c r="V645" s="21"/>
      <c r="W645" s="21"/>
      <c r="X645" s="20">
        <v>3</v>
      </c>
    </row>
    <row r="646" spans="1:24" x14ac:dyDescent="0.3">
      <c r="A646" s="22" t="s">
        <v>699</v>
      </c>
      <c r="B646" s="25"/>
      <c r="C646" s="21"/>
      <c r="D646" s="21"/>
      <c r="E646" s="21"/>
      <c r="F646" s="21"/>
      <c r="G646" s="21"/>
      <c r="H646" s="21"/>
      <c r="I646" s="21"/>
      <c r="J646" s="21"/>
      <c r="K646" s="21">
        <v>2</v>
      </c>
      <c r="L646" s="21"/>
      <c r="M646" s="21"/>
      <c r="N646" s="21">
        <v>1</v>
      </c>
      <c r="O646" s="21">
        <v>1</v>
      </c>
      <c r="P646" s="21"/>
      <c r="Q646" s="21">
        <v>1</v>
      </c>
      <c r="R646" s="21"/>
      <c r="S646" s="21">
        <v>1</v>
      </c>
      <c r="T646" s="21">
        <v>2</v>
      </c>
      <c r="U646" s="21"/>
      <c r="V646" s="21"/>
      <c r="W646" s="21"/>
      <c r="X646" s="20">
        <v>8</v>
      </c>
    </row>
    <row r="647" spans="1:24" x14ac:dyDescent="0.3">
      <c r="A647" s="22" t="s">
        <v>700</v>
      </c>
      <c r="B647" s="25"/>
      <c r="C647" s="21"/>
      <c r="D647" s="21"/>
      <c r="E647" s="21"/>
      <c r="F647" s="21"/>
      <c r="G647" s="21"/>
      <c r="H647" s="21"/>
      <c r="I647" s="21"/>
      <c r="J647" s="21">
        <v>1</v>
      </c>
      <c r="K647" s="21"/>
      <c r="L647" s="21"/>
      <c r="M647" s="21">
        <v>1</v>
      </c>
      <c r="N647" s="21"/>
      <c r="O647" s="21">
        <v>2</v>
      </c>
      <c r="P647" s="21"/>
      <c r="Q647" s="21">
        <v>2</v>
      </c>
      <c r="R647" s="21">
        <v>1</v>
      </c>
      <c r="S647" s="21"/>
      <c r="T647" s="21"/>
      <c r="U647" s="21"/>
      <c r="V647" s="21"/>
      <c r="W647" s="21"/>
      <c r="X647" s="20">
        <v>7</v>
      </c>
    </row>
    <row r="648" spans="1:24" x14ac:dyDescent="0.3">
      <c r="A648" s="22" t="s">
        <v>701</v>
      </c>
      <c r="B648" s="25"/>
      <c r="C648" s="21"/>
      <c r="D648" s="21"/>
      <c r="E648" s="21"/>
      <c r="F648" s="21"/>
      <c r="G648" s="21"/>
      <c r="H648" s="21"/>
      <c r="I648" s="21"/>
      <c r="J648" s="21"/>
      <c r="K648" s="21">
        <v>1</v>
      </c>
      <c r="L648" s="21">
        <v>1</v>
      </c>
      <c r="M648" s="21">
        <v>1</v>
      </c>
      <c r="N648" s="21"/>
      <c r="O648" s="21">
        <v>5</v>
      </c>
      <c r="P648" s="21"/>
      <c r="Q648" s="21">
        <v>2</v>
      </c>
      <c r="R648" s="21">
        <v>1</v>
      </c>
      <c r="S648" s="21"/>
      <c r="T648" s="21"/>
      <c r="U648" s="21">
        <v>1</v>
      </c>
      <c r="V648" s="21">
        <v>1</v>
      </c>
      <c r="W648" s="21"/>
      <c r="X648" s="20">
        <v>13</v>
      </c>
    </row>
    <row r="649" spans="1:24" x14ac:dyDescent="0.3">
      <c r="A649" s="22" t="s">
        <v>702</v>
      </c>
      <c r="B649" s="25"/>
      <c r="C649" s="21"/>
      <c r="D649" s="21"/>
      <c r="E649" s="21"/>
      <c r="F649" s="21"/>
      <c r="G649" s="21"/>
      <c r="H649" s="21"/>
      <c r="I649" s="21"/>
      <c r="J649" s="21"/>
      <c r="K649" s="21">
        <v>1</v>
      </c>
      <c r="L649" s="21">
        <v>2</v>
      </c>
      <c r="M649" s="21"/>
      <c r="N649" s="21"/>
      <c r="O649" s="21">
        <v>1</v>
      </c>
      <c r="P649" s="21"/>
      <c r="Q649" s="21"/>
      <c r="R649" s="21">
        <v>1</v>
      </c>
      <c r="S649" s="21"/>
      <c r="T649" s="21"/>
      <c r="U649" s="21"/>
      <c r="V649" s="21"/>
      <c r="W649" s="21"/>
      <c r="X649" s="20">
        <v>5</v>
      </c>
    </row>
    <row r="650" spans="1:24" x14ac:dyDescent="0.3">
      <c r="A650" s="22" t="s">
        <v>703</v>
      </c>
      <c r="B650" s="25"/>
      <c r="C650" s="21"/>
      <c r="D650" s="21"/>
      <c r="E650" s="21"/>
      <c r="F650" s="21"/>
      <c r="G650" s="21"/>
      <c r="H650" s="21"/>
      <c r="I650" s="21"/>
      <c r="J650" s="21"/>
      <c r="K650" s="21">
        <v>2</v>
      </c>
      <c r="L650" s="21"/>
      <c r="M650" s="21">
        <v>3</v>
      </c>
      <c r="N650" s="21">
        <v>1</v>
      </c>
      <c r="O650" s="21">
        <v>1</v>
      </c>
      <c r="P650" s="21"/>
      <c r="Q650" s="21">
        <v>3</v>
      </c>
      <c r="R650" s="21">
        <v>3</v>
      </c>
      <c r="S650" s="21"/>
      <c r="T650" s="21"/>
      <c r="U650" s="21"/>
      <c r="V650" s="21"/>
      <c r="W650" s="21"/>
      <c r="X650" s="20">
        <v>13</v>
      </c>
    </row>
    <row r="651" spans="1:24" x14ac:dyDescent="0.3">
      <c r="A651" s="22" t="s">
        <v>704</v>
      </c>
      <c r="B651" s="25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>
        <v>2</v>
      </c>
      <c r="N651" s="21"/>
      <c r="O651" s="21"/>
      <c r="P651" s="21">
        <v>1</v>
      </c>
      <c r="Q651" s="21"/>
      <c r="R651" s="21"/>
      <c r="S651" s="21">
        <v>1</v>
      </c>
      <c r="T651" s="21"/>
      <c r="U651" s="21"/>
      <c r="V651" s="21"/>
      <c r="W651" s="21"/>
      <c r="X651" s="20">
        <v>4</v>
      </c>
    </row>
    <row r="652" spans="1:24" x14ac:dyDescent="0.3">
      <c r="A652" s="22" t="s">
        <v>705</v>
      </c>
      <c r="B652" s="25"/>
      <c r="C652" s="21"/>
      <c r="D652" s="21"/>
      <c r="E652" s="21"/>
      <c r="F652" s="21"/>
      <c r="G652" s="21"/>
      <c r="H652" s="21"/>
      <c r="I652" s="21"/>
      <c r="J652" s="21"/>
      <c r="K652" s="21"/>
      <c r="L652" s="21">
        <v>1</v>
      </c>
      <c r="M652" s="21">
        <v>1</v>
      </c>
      <c r="N652" s="21"/>
      <c r="O652" s="21">
        <v>1</v>
      </c>
      <c r="P652" s="21"/>
      <c r="Q652" s="21">
        <v>1</v>
      </c>
      <c r="R652" s="21">
        <v>1</v>
      </c>
      <c r="S652" s="21"/>
      <c r="T652" s="21">
        <v>1</v>
      </c>
      <c r="U652" s="21"/>
      <c r="V652" s="21"/>
      <c r="W652" s="21"/>
      <c r="X652" s="20">
        <v>6</v>
      </c>
    </row>
    <row r="653" spans="1:24" x14ac:dyDescent="0.3">
      <c r="A653" s="22" t="s">
        <v>706</v>
      </c>
      <c r="B653" s="25"/>
      <c r="C653" s="21"/>
      <c r="D653" s="21"/>
      <c r="E653" s="21"/>
      <c r="F653" s="21"/>
      <c r="G653" s="21"/>
      <c r="H653" s="21"/>
      <c r="I653" s="21"/>
      <c r="J653" s="21">
        <v>1</v>
      </c>
      <c r="K653" s="21"/>
      <c r="L653" s="21"/>
      <c r="M653" s="21"/>
      <c r="N653" s="21">
        <v>2</v>
      </c>
      <c r="O653" s="21"/>
      <c r="P653" s="21">
        <v>2</v>
      </c>
      <c r="Q653" s="21"/>
      <c r="R653" s="21">
        <v>2</v>
      </c>
      <c r="S653" s="21">
        <v>1</v>
      </c>
      <c r="T653" s="21"/>
      <c r="U653" s="21"/>
      <c r="V653" s="21"/>
      <c r="W653" s="21"/>
      <c r="X653" s="20">
        <v>8</v>
      </c>
    </row>
    <row r="654" spans="1:24" x14ac:dyDescent="0.3">
      <c r="A654" s="22" t="s">
        <v>707</v>
      </c>
      <c r="B654" s="25"/>
      <c r="C654" s="21"/>
      <c r="D654" s="21"/>
      <c r="E654" s="21"/>
      <c r="F654" s="21"/>
      <c r="G654" s="21"/>
      <c r="H654" s="21"/>
      <c r="I654" s="21"/>
      <c r="J654" s="21">
        <v>1</v>
      </c>
      <c r="K654" s="21"/>
      <c r="L654" s="21">
        <v>1</v>
      </c>
      <c r="M654" s="21"/>
      <c r="N654" s="21">
        <v>2</v>
      </c>
      <c r="O654" s="21"/>
      <c r="P654" s="21"/>
      <c r="Q654" s="21"/>
      <c r="R654" s="21">
        <v>1</v>
      </c>
      <c r="S654" s="21"/>
      <c r="T654" s="21"/>
      <c r="U654" s="21"/>
      <c r="V654" s="21"/>
      <c r="W654" s="21"/>
      <c r="X654" s="20">
        <v>5</v>
      </c>
    </row>
    <row r="655" spans="1:24" x14ac:dyDescent="0.3">
      <c r="A655" s="22" t="s">
        <v>708</v>
      </c>
      <c r="B655" s="25"/>
      <c r="C655" s="21"/>
      <c r="D655" s="21"/>
      <c r="E655" s="21"/>
      <c r="F655" s="21"/>
      <c r="G655" s="21"/>
      <c r="H655" s="21"/>
      <c r="I655" s="21"/>
      <c r="J655" s="21">
        <v>1</v>
      </c>
      <c r="K655" s="21"/>
      <c r="L655" s="21">
        <v>1</v>
      </c>
      <c r="M655" s="21">
        <v>1</v>
      </c>
      <c r="N655" s="21">
        <v>3</v>
      </c>
      <c r="O655" s="21"/>
      <c r="P655" s="21">
        <v>2</v>
      </c>
      <c r="Q655" s="21"/>
      <c r="R655" s="21"/>
      <c r="S655" s="21"/>
      <c r="T655" s="21"/>
      <c r="U655" s="21"/>
      <c r="V655" s="21"/>
      <c r="W655" s="21"/>
      <c r="X655" s="20">
        <v>8</v>
      </c>
    </row>
    <row r="656" spans="1:24" x14ac:dyDescent="0.3">
      <c r="A656" s="22" t="s">
        <v>709</v>
      </c>
      <c r="B656" s="25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>
        <v>2</v>
      </c>
      <c r="Q656" s="21"/>
      <c r="R656" s="21"/>
      <c r="S656" s="21"/>
      <c r="T656" s="21"/>
      <c r="U656" s="21"/>
      <c r="V656" s="21"/>
      <c r="W656" s="21"/>
      <c r="X656" s="20">
        <v>2</v>
      </c>
    </row>
    <row r="657" spans="1:24" x14ac:dyDescent="0.3">
      <c r="A657" s="22" t="s">
        <v>710</v>
      </c>
      <c r="B657" s="25"/>
      <c r="C657" s="21"/>
      <c r="D657" s="21"/>
      <c r="E657" s="21"/>
      <c r="F657" s="21"/>
      <c r="G657" s="21"/>
      <c r="H657" s="21"/>
      <c r="I657" s="21"/>
      <c r="J657" s="21">
        <v>1</v>
      </c>
      <c r="K657" s="21"/>
      <c r="L657" s="21"/>
      <c r="M657" s="21">
        <v>1</v>
      </c>
      <c r="N657" s="21">
        <v>1</v>
      </c>
      <c r="O657" s="21">
        <v>1</v>
      </c>
      <c r="P657" s="21"/>
      <c r="Q657" s="21">
        <v>2</v>
      </c>
      <c r="R657" s="21">
        <v>2</v>
      </c>
      <c r="S657" s="21"/>
      <c r="T657" s="21"/>
      <c r="U657" s="21"/>
      <c r="V657" s="21"/>
      <c r="W657" s="21"/>
      <c r="X657" s="20">
        <v>8</v>
      </c>
    </row>
    <row r="658" spans="1:24" x14ac:dyDescent="0.3">
      <c r="A658" s="22" t="s">
        <v>711</v>
      </c>
      <c r="B658" s="25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>
        <v>1</v>
      </c>
      <c r="T658" s="21"/>
      <c r="U658" s="21"/>
      <c r="V658" s="21"/>
      <c r="W658" s="21"/>
      <c r="X658" s="20">
        <v>1</v>
      </c>
    </row>
    <row r="659" spans="1:24" x14ac:dyDescent="0.3">
      <c r="A659" s="22" t="s">
        <v>712</v>
      </c>
      <c r="B659" s="25"/>
      <c r="C659" s="21"/>
      <c r="D659" s="21"/>
      <c r="E659" s="21"/>
      <c r="F659" s="21"/>
      <c r="G659" s="21"/>
      <c r="H659" s="21"/>
      <c r="I659" s="21"/>
      <c r="J659" s="21"/>
      <c r="K659" s="21">
        <v>1</v>
      </c>
      <c r="L659" s="21">
        <v>1</v>
      </c>
      <c r="M659" s="21"/>
      <c r="N659" s="21"/>
      <c r="O659" s="21">
        <v>2</v>
      </c>
      <c r="P659" s="21">
        <v>1</v>
      </c>
      <c r="Q659" s="21"/>
      <c r="R659" s="21"/>
      <c r="S659" s="21">
        <v>1</v>
      </c>
      <c r="T659" s="21"/>
      <c r="U659" s="21"/>
      <c r="V659" s="21"/>
      <c r="W659" s="21"/>
      <c r="X659" s="20">
        <v>6</v>
      </c>
    </row>
    <row r="660" spans="1:24" x14ac:dyDescent="0.3">
      <c r="A660" s="22" t="s">
        <v>713</v>
      </c>
      <c r="B660" s="25"/>
      <c r="C660" s="21"/>
      <c r="D660" s="21"/>
      <c r="E660" s="21"/>
      <c r="F660" s="21"/>
      <c r="G660" s="21"/>
      <c r="H660" s="21"/>
      <c r="I660" s="21"/>
      <c r="J660" s="21"/>
      <c r="K660" s="21">
        <v>1</v>
      </c>
      <c r="L660" s="21"/>
      <c r="M660" s="21"/>
      <c r="N660" s="21">
        <v>1</v>
      </c>
      <c r="O660" s="21">
        <v>1</v>
      </c>
      <c r="P660" s="21">
        <v>3</v>
      </c>
      <c r="Q660" s="21"/>
      <c r="R660" s="21"/>
      <c r="S660" s="21">
        <v>2</v>
      </c>
      <c r="T660" s="21"/>
      <c r="U660" s="21"/>
      <c r="V660" s="21"/>
      <c r="W660" s="21"/>
      <c r="X660" s="20">
        <v>8</v>
      </c>
    </row>
    <row r="661" spans="1:24" x14ac:dyDescent="0.3">
      <c r="A661" s="22" t="s">
        <v>714</v>
      </c>
      <c r="B661" s="25"/>
      <c r="C661" s="21"/>
      <c r="D661" s="21"/>
      <c r="E661" s="21"/>
      <c r="F661" s="21"/>
      <c r="G661" s="21"/>
      <c r="H661" s="21"/>
      <c r="I661" s="21">
        <v>1</v>
      </c>
      <c r="J661" s="21"/>
      <c r="K661" s="21">
        <v>1</v>
      </c>
      <c r="L661" s="21"/>
      <c r="M661" s="21">
        <v>1</v>
      </c>
      <c r="N661" s="21"/>
      <c r="O661" s="21">
        <v>1</v>
      </c>
      <c r="P661" s="21"/>
      <c r="Q661" s="21">
        <v>2</v>
      </c>
      <c r="R661" s="21"/>
      <c r="S661" s="21">
        <v>3</v>
      </c>
      <c r="T661" s="21"/>
      <c r="U661" s="21"/>
      <c r="V661" s="21"/>
      <c r="W661" s="21"/>
      <c r="X661" s="20">
        <v>9</v>
      </c>
    </row>
    <row r="662" spans="1:24" x14ac:dyDescent="0.3">
      <c r="A662" s="22" t="s">
        <v>715</v>
      </c>
      <c r="B662" s="25"/>
      <c r="C662" s="21"/>
      <c r="D662" s="21"/>
      <c r="E662" s="21"/>
      <c r="F662" s="21"/>
      <c r="G662" s="21"/>
      <c r="H662" s="21"/>
      <c r="I662" s="21"/>
      <c r="J662" s="21">
        <v>2</v>
      </c>
      <c r="K662" s="21">
        <v>1</v>
      </c>
      <c r="L662" s="21"/>
      <c r="M662" s="21">
        <v>1</v>
      </c>
      <c r="N662" s="21">
        <v>1</v>
      </c>
      <c r="O662" s="21">
        <v>1</v>
      </c>
      <c r="P662" s="21"/>
      <c r="Q662" s="21">
        <v>1</v>
      </c>
      <c r="R662" s="21"/>
      <c r="S662" s="21"/>
      <c r="T662" s="21"/>
      <c r="U662" s="21"/>
      <c r="V662" s="21"/>
      <c r="W662" s="21"/>
      <c r="X662" s="20">
        <v>7</v>
      </c>
    </row>
    <row r="663" spans="1:24" x14ac:dyDescent="0.3">
      <c r="A663" s="22" t="s">
        <v>716</v>
      </c>
      <c r="B663" s="25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>
        <v>1</v>
      </c>
      <c r="N663" s="21">
        <v>1</v>
      </c>
      <c r="O663" s="21">
        <v>1</v>
      </c>
      <c r="P663" s="21"/>
      <c r="Q663" s="21">
        <v>2</v>
      </c>
      <c r="R663" s="21">
        <v>1</v>
      </c>
      <c r="S663" s="21"/>
      <c r="T663" s="21"/>
      <c r="U663" s="21">
        <v>1</v>
      </c>
      <c r="V663" s="21"/>
      <c r="W663" s="21"/>
      <c r="X663" s="20">
        <v>7</v>
      </c>
    </row>
    <row r="664" spans="1:24" x14ac:dyDescent="0.3">
      <c r="A664" s="22" t="s">
        <v>717</v>
      </c>
      <c r="B664" s="25"/>
      <c r="C664" s="21"/>
      <c r="D664" s="21"/>
      <c r="E664" s="21"/>
      <c r="F664" s="21"/>
      <c r="G664" s="21"/>
      <c r="H664" s="21"/>
      <c r="I664" s="21">
        <v>1</v>
      </c>
      <c r="J664" s="21"/>
      <c r="K664" s="21"/>
      <c r="L664" s="21">
        <v>1</v>
      </c>
      <c r="M664" s="21"/>
      <c r="N664" s="21">
        <v>1</v>
      </c>
      <c r="O664" s="21"/>
      <c r="P664" s="21"/>
      <c r="Q664" s="21"/>
      <c r="R664" s="21"/>
      <c r="S664" s="21"/>
      <c r="T664" s="21">
        <v>1</v>
      </c>
      <c r="U664" s="21"/>
      <c r="V664" s="21"/>
      <c r="W664" s="21"/>
      <c r="X664" s="20">
        <v>4</v>
      </c>
    </row>
    <row r="665" spans="1:24" x14ac:dyDescent="0.3">
      <c r="A665" s="22" t="s">
        <v>718</v>
      </c>
      <c r="B665" s="25"/>
      <c r="C665" s="21"/>
      <c r="D665" s="21"/>
      <c r="E665" s="21"/>
      <c r="F665" s="21"/>
      <c r="G665" s="21"/>
      <c r="H665" s="21"/>
      <c r="I665" s="21"/>
      <c r="J665" s="21"/>
      <c r="K665" s="21">
        <v>3</v>
      </c>
      <c r="L665" s="21"/>
      <c r="M665" s="21">
        <v>2</v>
      </c>
      <c r="N665" s="21">
        <v>1</v>
      </c>
      <c r="O665" s="21">
        <v>1</v>
      </c>
      <c r="P665" s="21"/>
      <c r="Q665" s="21"/>
      <c r="R665" s="21"/>
      <c r="S665" s="21"/>
      <c r="T665" s="21">
        <v>1</v>
      </c>
      <c r="U665" s="21"/>
      <c r="V665" s="21"/>
      <c r="W665" s="21"/>
      <c r="X665" s="20">
        <v>8</v>
      </c>
    </row>
    <row r="666" spans="1:24" x14ac:dyDescent="0.3">
      <c r="A666" s="22" t="s">
        <v>719</v>
      </c>
      <c r="B666" s="25"/>
      <c r="C666" s="21"/>
      <c r="D666" s="21"/>
      <c r="E666" s="21"/>
      <c r="F666" s="21"/>
      <c r="G666" s="21"/>
      <c r="H666" s="21"/>
      <c r="I666" s="21">
        <v>1</v>
      </c>
      <c r="J666" s="21"/>
      <c r="K666" s="21"/>
      <c r="L666" s="21">
        <v>1</v>
      </c>
      <c r="M666" s="21">
        <v>1</v>
      </c>
      <c r="N666" s="21"/>
      <c r="O666" s="21"/>
      <c r="P666" s="21">
        <v>1</v>
      </c>
      <c r="Q666" s="21"/>
      <c r="R666" s="21"/>
      <c r="S666" s="21">
        <v>1</v>
      </c>
      <c r="T666" s="21">
        <v>1</v>
      </c>
      <c r="U666" s="21"/>
      <c r="V666" s="21"/>
      <c r="W666" s="21"/>
      <c r="X666" s="20">
        <v>6</v>
      </c>
    </row>
    <row r="667" spans="1:24" x14ac:dyDescent="0.3">
      <c r="A667" s="22" t="s">
        <v>720</v>
      </c>
      <c r="B667" s="25"/>
      <c r="C667" s="21"/>
      <c r="D667" s="21"/>
      <c r="E667" s="21"/>
      <c r="F667" s="21"/>
      <c r="G667" s="21"/>
      <c r="H667" s="21"/>
      <c r="I667" s="21"/>
      <c r="J667" s="21">
        <v>1</v>
      </c>
      <c r="K667" s="21">
        <v>1</v>
      </c>
      <c r="L667" s="21"/>
      <c r="M667" s="21">
        <v>1</v>
      </c>
      <c r="N667" s="21"/>
      <c r="O667" s="21"/>
      <c r="P667" s="21">
        <v>1</v>
      </c>
      <c r="Q667" s="21">
        <v>1</v>
      </c>
      <c r="R667" s="21"/>
      <c r="S667" s="21">
        <v>1</v>
      </c>
      <c r="T667" s="21"/>
      <c r="U667" s="21"/>
      <c r="V667" s="21"/>
      <c r="W667" s="21"/>
      <c r="X667" s="20">
        <v>6</v>
      </c>
    </row>
    <row r="668" spans="1:24" x14ac:dyDescent="0.3">
      <c r="A668" s="22" t="s">
        <v>721</v>
      </c>
      <c r="B668" s="25"/>
      <c r="C668" s="21"/>
      <c r="D668" s="21"/>
      <c r="E668" s="21"/>
      <c r="F668" s="21"/>
      <c r="G668" s="21"/>
      <c r="H668" s="21"/>
      <c r="I668" s="21"/>
      <c r="J668" s="21">
        <v>1</v>
      </c>
      <c r="K668" s="21"/>
      <c r="L668" s="21">
        <v>1</v>
      </c>
      <c r="M668" s="21"/>
      <c r="N668" s="21"/>
      <c r="O668" s="21"/>
      <c r="P668" s="21"/>
      <c r="Q668" s="21">
        <v>1</v>
      </c>
      <c r="R668" s="21"/>
      <c r="S668" s="21">
        <v>1</v>
      </c>
      <c r="T668" s="21"/>
      <c r="U668" s="21"/>
      <c r="V668" s="21">
        <v>1</v>
      </c>
      <c r="W668" s="21"/>
      <c r="X668" s="20">
        <v>5</v>
      </c>
    </row>
    <row r="669" spans="1:24" x14ac:dyDescent="0.3">
      <c r="A669" s="22" t="s">
        <v>722</v>
      </c>
      <c r="B669" s="25"/>
      <c r="C669" s="21"/>
      <c r="D669" s="21"/>
      <c r="E669" s="21"/>
      <c r="F669" s="21"/>
      <c r="G669" s="21"/>
      <c r="H669" s="21"/>
      <c r="I669" s="21"/>
      <c r="J669" s="21"/>
      <c r="K669" s="21">
        <v>2</v>
      </c>
      <c r="L669" s="21">
        <v>1</v>
      </c>
      <c r="M669" s="21"/>
      <c r="N669" s="21">
        <v>3</v>
      </c>
      <c r="O669" s="21"/>
      <c r="P669" s="21"/>
      <c r="Q669" s="21">
        <v>1</v>
      </c>
      <c r="R669" s="21">
        <v>1</v>
      </c>
      <c r="S669" s="21"/>
      <c r="T669" s="21"/>
      <c r="U669" s="21"/>
      <c r="V669" s="21"/>
      <c r="W669" s="21"/>
      <c r="X669" s="20">
        <v>8</v>
      </c>
    </row>
    <row r="670" spans="1:24" x14ac:dyDescent="0.3">
      <c r="A670" s="22" t="s">
        <v>723</v>
      </c>
      <c r="B670" s="25"/>
      <c r="C670" s="21"/>
      <c r="D670" s="21"/>
      <c r="E670" s="21"/>
      <c r="F670" s="21"/>
      <c r="G670" s="21"/>
      <c r="H670" s="21">
        <v>1</v>
      </c>
      <c r="I670" s="21"/>
      <c r="J670" s="21">
        <v>1</v>
      </c>
      <c r="K670" s="21"/>
      <c r="L670" s="21">
        <v>1</v>
      </c>
      <c r="M670" s="21"/>
      <c r="N670" s="21"/>
      <c r="O670" s="21"/>
      <c r="P670" s="21"/>
      <c r="Q670" s="21">
        <v>1</v>
      </c>
      <c r="R670" s="21"/>
      <c r="S670" s="21">
        <v>2</v>
      </c>
      <c r="T670" s="21"/>
      <c r="U670" s="21">
        <v>2</v>
      </c>
      <c r="V670" s="21"/>
      <c r="W670" s="21"/>
      <c r="X670" s="20">
        <v>8</v>
      </c>
    </row>
    <row r="671" spans="1:24" x14ac:dyDescent="0.3">
      <c r="A671" s="22" t="s">
        <v>724</v>
      </c>
      <c r="B671" s="25"/>
      <c r="C671" s="21"/>
      <c r="D671" s="21"/>
      <c r="E671" s="21"/>
      <c r="F671" s="21"/>
      <c r="G671" s="21"/>
      <c r="H671" s="21"/>
      <c r="I671" s="21"/>
      <c r="J671" s="21"/>
      <c r="K671" s="21">
        <v>1</v>
      </c>
      <c r="L671" s="21">
        <v>1</v>
      </c>
      <c r="M671" s="21">
        <v>1</v>
      </c>
      <c r="N671" s="21">
        <v>1</v>
      </c>
      <c r="O671" s="21">
        <v>2</v>
      </c>
      <c r="P671" s="21">
        <v>1</v>
      </c>
      <c r="Q671" s="21">
        <v>1</v>
      </c>
      <c r="R671" s="21">
        <v>1</v>
      </c>
      <c r="S671" s="21">
        <v>2</v>
      </c>
      <c r="T671" s="21">
        <v>1</v>
      </c>
      <c r="U671" s="21"/>
      <c r="V671" s="21"/>
      <c r="W671" s="21"/>
      <c r="X671" s="20">
        <v>12</v>
      </c>
    </row>
    <row r="672" spans="1:24" x14ac:dyDescent="0.3">
      <c r="A672" s="22" t="s">
        <v>725</v>
      </c>
      <c r="B672" s="25"/>
      <c r="C672" s="21"/>
      <c r="D672" s="21"/>
      <c r="E672" s="21"/>
      <c r="F672" s="21"/>
      <c r="G672" s="21"/>
      <c r="H672" s="21"/>
      <c r="I672" s="21"/>
      <c r="J672" s="21"/>
      <c r="K672" s="21"/>
      <c r="L672" s="21">
        <v>1</v>
      </c>
      <c r="M672" s="21">
        <v>1</v>
      </c>
      <c r="N672" s="21">
        <v>4</v>
      </c>
      <c r="O672" s="21">
        <v>3</v>
      </c>
      <c r="P672" s="21"/>
      <c r="Q672" s="21">
        <v>1</v>
      </c>
      <c r="R672" s="21">
        <v>2</v>
      </c>
      <c r="S672" s="21">
        <v>4</v>
      </c>
      <c r="T672" s="21">
        <v>1</v>
      </c>
      <c r="U672" s="21">
        <v>1</v>
      </c>
      <c r="V672" s="21"/>
      <c r="W672" s="21"/>
      <c r="X672" s="20">
        <v>18</v>
      </c>
    </row>
    <row r="673" spans="1:24" x14ac:dyDescent="0.3">
      <c r="A673" s="22" t="s">
        <v>726</v>
      </c>
      <c r="B673" s="25"/>
      <c r="C673" s="21"/>
      <c r="D673" s="21"/>
      <c r="E673" s="21"/>
      <c r="F673" s="21"/>
      <c r="G673" s="21"/>
      <c r="H673" s="21"/>
      <c r="I673" s="21"/>
      <c r="J673" s="21"/>
      <c r="K673" s="21">
        <v>1</v>
      </c>
      <c r="L673" s="21">
        <v>1</v>
      </c>
      <c r="M673" s="21">
        <v>1</v>
      </c>
      <c r="N673" s="21"/>
      <c r="O673" s="21">
        <v>1</v>
      </c>
      <c r="P673" s="21"/>
      <c r="Q673" s="21"/>
      <c r="R673" s="21"/>
      <c r="S673" s="21">
        <v>1</v>
      </c>
      <c r="T673" s="21">
        <v>1</v>
      </c>
      <c r="U673" s="21"/>
      <c r="V673" s="21"/>
      <c r="W673" s="21"/>
      <c r="X673" s="20">
        <v>6</v>
      </c>
    </row>
    <row r="674" spans="1:24" x14ac:dyDescent="0.3">
      <c r="A674" s="22" t="s">
        <v>727</v>
      </c>
      <c r="B674" s="25"/>
      <c r="C674" s="21"/>
      <c r="D674" s="21"/>
      <c r="E674" s="21"/>
      <c r="F674" s="21"/>
      <c r="G674" s="21"/>
      <c r="H674" s="21"/>
      <c r="I674" s="21">
        <v>1</v>
      </c>
      <c r="J674" s="21"/>
      <c r="K674" s="21">
        <v>1</v>
      </c>
      <c r="L674" s="21"/>
      <c r="M674" s="21">
        <v>1</v>
      </c>
      <c r="N674" s="21"/>
      <c r="O674" s="21"/>
      <c r="P674" s="21">
        <v>2</v>
      </c>
      <c r="Q674" s="21">
        <v>1</v>
      </c>
      <c r="R674" s="21"/>
      <c r="S674" s="21">
        <v>1</v>
      </c>
      <c r="T674" s="21">
        <v>1</v>
      </c>
      <c r="U674" s="21"/>
      <c r="V674" s="21"/>
      <c r="W674" s="21"/>
      <c r="X674" s="20">
        <v>8</v>
      </c>
    </row>
    <row r="675" spans="1:24" x14ac:dyDescent="0.3">
      <c r="A675" s="22" t="s">
        <v>728</v>
      </c>
      <c r="B675" s="25"/>
      <c r="C675" s="21"/>
      <c r="D675" s="21"/>
      <c r="E675" s="21"/>
      <c r="F675" s="21"/>
      <c r="G675" s="21"/>
      <c r="H675" s="21"/>
      <c r="I675" s="21">
        <v>1</v>
      </c>
      <c r="J675" s="21"/>
      <c r="K675" s="21"/>
      <c r="L675" s="21">
        <v>1</v>
      </c>
      <c r="M675" s="21"/>
      <c r="N675" s="21"/>
      <c r="O675" s="21">
        <v>2</v>
      </c>
      <c r="P675" s="21">
        <v>1</v>
      </c>
      <c r="Q675" s="21"/>
      <c r="R675" s="21"/>
      <c r="S675" s="21"/>
      <c r="T675" s="21">
        <v>1</v>
      </c>
      <c r="U675" s="21"/>
      <c r="V675" s="21"/>
      <c r="W675" s="21"/>
      <c r="X675" s="20">
        <v>6</v>
      </c>
    </row>
    <row r="676" spans="1:24" x14ac:dyDescent="0.3">
      <c r="A676" s="22" t="s">
        <v>729</v>
      </c>
      <c r="B676" s="25"/>
      <c r="C676" s="21"/>
      <c r="D676" s="21"/>
      <c r="E676" s="21"/>
      <c r="F676" s="21"/>
      <c r="G676" s="21"/>
      <c r="H676" s="21"/>
      <c r="I676" s="21"/>
      <c r="J676" s="21"/>
      <c r="K676" s="21"/>
      <c r="L676" s="21">
        <v>1</v>
      </c>
      <c r="M676" s="21">
        <v>1</v>
      </c>
      <c r="N676" s="21">
        <v>3</v>
      </c>
      <c r="O676" s="21"/>
      <c r="P676" s="21"/>
      <c r="Q676" s="21">
        <v>1</v>
      </c>
      <c r="R676" s="21">
        <v>1</v>
      </c>
      <c r="S676" s="21">
        <v>2</v>
      </c>
      <c r="T676" s="21"/>
      <c r="U676" s="21">
        <v>1</v>
      </c>
      <c r="V676" s="21"/>
      <c r="W676" s="21"/>
      <c r="X676" s="20">
        <v>10</v>
      </c>
    </row>
    <row r="677" spans="1:24" x14ac:dyDescent="0.3">
      <c r="A677" s="22" t="s">
        <v>730</v>
      </c>
      <c r="B677" s="25"/>
      <c r="C677" s="21"/>
      <c r="D677" s="21"/>
      <c r="E677" s="21"/>
      <c r="F677" s="21"/>
      <c r="G677" s="21"/>
      <c r="H677" s="21"/>
      <c r="I677" s="21"/>
      <c r="J677" s="21">
        <v>2</v>
      </c>
      <c r="K677" s="21">
        <v>1</v>
      </c>
      <c r="L677" s="21"/>
      <c r="M677" s="21">
        <v>1</v>
      </c>
      <c r="N677" s="21">
        <v>1</v>
      </c>
      <c r="O677" s="21">
        <v>1</v>
      </c>
      <c r="P677" s="21">
        <v>2</v>
      </c>
      <c r="Q677" s="21"/>
      <c r="R677" s="21"/>
      <c r="S677" s="21"/>
      <c r="T677" s="21">
        <v>2</v>
      </c>
      <c r="U677" s="21"/>
      <c r="V677" s="21">
        <v>1</v>
      </c>
      <c r="W677" s="21"/>
      <c r="X677" s="20">
        <v>11</v>
      </c>
    </row>
    <row r="678" spans="1:24" x14ac:dyDescent="0.3">
      <c r="A678" s="22" t="s">
        <v>731</v>
      </c>
      <c r="B678" s="25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>
        <v>1</v>
      </c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0">
        <v>1</v>
      </c>
    </row>
    <row r="679" spans="1:24" x14ac:dyDescent="0.3">
      <c r="A679" s="22" t="s">
        <v>732</v>
      </c>
      <c r="B679" s="25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>
        <v>1</v>
      </c>
      <c r="O679" s="21">
        <v>1</v>
      </c>
      <c r="P679" s="21"/>
      <c r="Q679" s="21">
        <v>1</v>
      </c>
      <c r="R679" s="21"/>
      <c r="S679" s="21"/>
      <c r="T679" s="21"/>
      <c r="U679" s="21"/>
      <c r="V679" s="21"/>
      <c r="W679" s="21"/>
      <c r="X679" s="20">
        <v>3</v>
      </c>
    </row>
    <row r="680" spans="1:24" x14ac:dyDescent="0.3">
      <c r="A680" s="22" t="s">
        <v>733</v>
      </c>
      <c r="B680" s="25"/>
      <c r="C680" s="21"/>
      <c r="D680" s="21"/>
      <c r="E680" s="21"/>
      <c r="F680" s="21"/>
      <c r="G680" s="21"/>
      <c r="H680" s="21"/>
      <c r="I680" s="21"/>
      <c r="J680" s="21">
        <v>1</v>
      </c>
      <c r="K680" s="21"/>
      <c r="L680" s="21">
        <v>2</v>
      </c>
      <c r="M680" s="21"/>
      <c r="N680" s="21"/>
      <c r="O680" s="21">
        <v>2</v>
      </c>
      <c r="P680" s="21">
        <v>1</v>
      </c>
      <c r="Q680" s="21">
        <v>2</v>
      </c>
      <c r="R680" s="21"/>
      <c r="S680" s="21">
        <v>1</v>
      </c>
      <c r="T680" s="21">
        <v>1</v>
      </c>
      <c r="U680" s="21"/>
      <c r="V680" s="21"/>
      <c r="W680" s="21"/>
      <c r="X680" s="20">
        <v>10</v>
      </c>
    </row>
    <row r="681" spans="1:24" x14ac:dyDescent="0.3">
      <c r="A681" s="22" t="s">
        <v>734</v>
      </c>
      <c r="B681" s="25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>
        <v>1</v>
      </c>
      <c r="T681" s="21"/>
      <c r="U681" s="21"/>
      <c r="V681" s="21"/>
      <c r="W681" s="21"/>
      <c r="X681" s="20">
        <v>1</v>
      </c>
    </row>
    <row r="682" spans="1:24" x14ac:dyDescent="0.3">
      <c r="A682" s="22" t="s">
        <v>735</v>
      </c>
      <c r="B682" s="25"/>
      <c r="C682" s="21"/>
      <c r="D682" s="21"/>
      <c r="E682" s="21"/>
      <c r="F682" s="21"/>
      <c r="G682" s="21"/>
      <c r="H682" s="21"/>
      <c r="I682" s="21"/>
      <c r="J682" s="21">
        <v>1</v>
      </c>
      <c r="K682" s="21">
        <v>1</v>
      </c>
      <c r="L682" s="21"/>
      <c r="M682" s="21"/>
      <c r="N682" s="21">
        <v>1</v>
      </c>
      <c r="O682" s="21">
        <v>1</v>
      </c>
      <c r="P682" s="21"/>
      <c r="Q682" s="21"/>
      <c r="R682" s="21">
        <v>2</v>
      </c>
      <c r="S682" s="21">
        <v>1</v>
      </c>
      <c r="T682" s="21"/>
      <c r="U682" s="21"/>
      <c r="V682" s="21"/>
      <c r="W682" s="21"/>
      <c r="X682" s="20">
        <v>7</v>
      </c>
    </row>
    <row r="683" spans="1:24" x14ac:dyDescent="0.3">
      <c r="A683" s="22" t="s">
        <v>736</v>
      </c>
      <c r="B683" s="25"/>
      <c r="C683" s="21"/>
      <c r="D683" s="21"/>
      <c r="E683" s="21"/>
      <c r="F683" s="21"/>
      <c r="G683" s="21"/>
      <c r="H683" s="21"/>
      <c r="I683" s="21">
        <v>1</v>
      </c>
      <c r="J683" s="21"/>
      <c r="K683" s="21"/>
      <c r="L683" s="21"/>
      <c r="M683" s="21"/>
      <c r="N683" s="21"/>
      <c r="O683" s="21">
        <v>1</v>
      </c>
      <c r="P683" s="21"/>
      <c r="Q683" s="21">
        <v>1</v>
      </c>
      <c r="R683" s="21">
        <v>1</v>
      </c>
      <c r="S683" s="21"/>
      <c r="T683" s="21"/>
      <c r="U683" s="21"/>
      <c r="V683" s="21"/>
      <c r="W683" s="21"/>
      <c r="X683" s="20">
        <v>4</v>
      </c>
    </row>
    <row r="684" spans="1:24" x14ac:dyDescent="0.3">
      <c r="A684" s="22" t="s">
        <v>737</v>
      </c>
      <c r="B684" s="25"/>
      <c r="C684" s="21"/>
      <c r="D684" s="21"/>
      <c r="E684" s="21"/>
      <c r="F684" s="21"/>
      <c r="G684" s="21"/>
      <c r="H684" s="21"/>
      <c r="I684" s="21"/>
      <c r="J684" s="21"/>
      <c r="K684" s="21">
        <v>1</v>
      </c>
      <c r="L684" s="21">
        <v>1</v>
      </c>
      <c r="M684" s="21"/>
      <c r="N684" s="21"/>
      <c r="O684" s="21"/>
      <c r="P684" s="21"/>
      <c r="Q684" s="21">
        <v>1</v>
      </c>
      <c r="R684" s="21"/>
      <c r="S684" s="21"/>
      <c r="T684" s="21">
        <v>2</v>
      </c>
      <c r="U684" s="21"/>
      <c r="V684" s="21"/>
      <c r="W684" s="21"/>
      <c r="X684" s="20">
        <v>5</v>
      </c>
    </row>
    <row r="685" spans="1:24" x14ac:dyDescent="0.3">
      <c r="A685" s="22" t="s">
        <v>738</v>
      </c>
      <c r="B685" s="25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>
        <v>1</v>
      </c>
      <c r="N685" s="21">
        <v>4</v>
      </c>
      <c r="O685" s="21">
        <v>2</v>
      </c>
      <c r="P685" s="21">
        <v>2</v>
      </c>
      <c r="Q685" s="21">
        <v>1</v>
      </c>
      <c r="R685" s="21">
        <v>5</v>
      </c>
      <c r="S685" s="21">
        <v>1</v>
      </c>
      <c r="T685" s="21">
        <v>2</v>
      </c>
      <c r="U685" s="21">
        <v>2</v>
      </c>
      <c r="V685" s="21"/>
      <c r="W685" s="21"/>
      <c r="X685" s="20">
        <v>20</v>
      </c>
    </row>
    <row r="686" spans="1:24" x14ac:dyDescent="0.3">
      <c r="A686" s="22" t="s">
        <v>739</v>
      </c>
      <c r="B686" s="25"/>
      <c r="C686" s="21"/>
      <c r="D686" s="21"/>
      <c r="E686" s="21"/>
      <c r="F686" s="21"/>
      <c r="G686" s="21"/>
      <c r="H686" s="21"/>
      <c r="I686" s="21"/>
      <c r="J686" s="21">
        <v>1</v>
      </c>
      <c r="K686" s="21">
        <v>3</v>
      </c>
      <c r="L686" s="21">
        <v>1</v>
      </c>
      <c r="M686" s="21">
        <v>2</v>
      </c>
      <c r="N686" s="21"/>
      <c r="O686" s="21">
        <v>2</v>
      </c>
      <c r="P686" s="21">
        <v>2</v>
      </c>
      <c r="Q686" s="21"/>
      <c r="R686" s="21">
        <v>1</v>
      </c>
      <c r="S686" s="21">
        <v>2</v>
      </c>
      <c r="T686" s="21"/>
      <c r="U686" s="21"/>
      <c r="V686" s="21"/>
      <c r="W686" s="21"/>
      <c r="X686" s="20">
        <v>14</v>
      </c>
    </row>
    <row r="687" spans="1:24" x14ac:dyDescent="0.3">
      <c r="A687" s="22" t="s">
        <v>740</v>
      </c>
      <c r="B687" s="25"/>
      <c r="C687" s="21"/>
      <c r="D687" s="21"/>
      <c r="E687" s="21"/>
      <c r="F687" s="21"/>
      <c r="G687" s="21"/>
      <c r="H687" s="21"/>
      <c r="I687" s="21"/>
      <c r="J687" s="21"/>
      <c r="K687" s="21">
        <v>1</v>
      </c>
      <c r="L687" s="21">
        <v>1</v>
      </c>
      <c r="M687" s="21"/>
      <c r="N687" s="21">
        <v>1</v>
      </c>
      <c r="O687" s="21"/>
      <c r="P687" s="21"/>
      <c r="Q687" s="21">
        <v>1</v>
      </c>
      <c r="R687" s="21">
        <v>2</v>
      </c>
      <c r="S687" s="21"/>
      <c r="T687" s="21">
        <v>1</v>
      </c>
      <c r="U687" s="21"/>
      <c r="V687" s="21"/>
      <c r="W687" s="21"/>
      <c r="X687" s="20">
        <v>7</v>
      </c>
    </row>
    <row r="688" spans="1:24" x14ac:dyDescent="0.3">
      <c r="A688" s="22" t="s">
        <v>741</v>
      </c>
      <c r="B688" s="25"/>
      <c r="C688" s="21"/>
      <c r="D688" s="21"/>
      <c r="E688" s="21"/>
      <c r="F688" s="21"/>
      <c r="G688" s="21"/>
      <c r="H688" s="21"/>
      <c r="I688" s="21"/>
      <c r="J688" s="21">
        <v>1</v>
      </c>
      <c r="K688" s="21"/>
      <c r="L688" s="21"/>
      <c r="M688" s="21"/>
      <c r="N688" s="21"/>
      <c r="O688" s="21">
        <v>1</v>
      </c>
      <c r="P688" s="21">
        <v>1</v>
      </c>
      <c r="Q688" s="21">
        <v>1</v>
      </c>
      <c r="R688" s="21">
        <v>1</v>
      </c>
      <c r="S688" s="21">
        <v>1</v>
      </c>
      <c r="T688" s="21"/>
      <c r="U688" s="21">
        <v>2</v>
      </c>
      <c r="V688" s="21"/>
      <c r="W688" s="21"/>
      <c r="X688" s="20">
        <v>8</v>
      </c>
    </row>
    <row r="689" spans="1:24" x14ac:dyDescent="0.3">
      <c r="A689" s="22" t="s">
        <v>742</v>
      </c>
      <c r="B689" s="25"/>
      <c r="C689" s="21"/>
      <c r="D689" s="21"/>
      <c r="E689" s="21"/>
      <c r="F689" s="21"/>
      <c r="G689" s="21"/>
      <c r="H689" s="21"/>
      <c r="I689" s="21"/>
      <c r="J689" s="21"/>
      <c r="K689" s="21">
        <v>2</v>
      </c>
      <c r="L689" s="21"/>
      <c r="M689" s="21">
        <v>1</v>
      </c>
      <c r="N689" s="21"/>
      <c r="O689" s="21"/>
      <c r="P689" s="21">
        <v>1</v>
      </c>
      <c r="Q689" s="21"/>
      <c r="R689" s="21"/>
      <c r="S689" s="21"/>
      <c r="T689" s="21"/>
      <c r="U689" s="21"/>
      <c r="V689" s="21"/>
      <c r="W689" s="21"/>
      <c r="X689" s="20">
        <v>4</v>
      </c>
    </row>
    <row r="690" spans="1:24" x14ac:dyDescent="0.3">
      <c r="A690" s="22" t="s">
        <v>743</v>
      </c>
      <c r="B690" s="25"/>
      <c r="C690" s="21"/>
      <c r="D690" s="21"/>
      <c r="E690" s="21"/>
      <c r="F690" s="21"/>
      <c r="G690" s="21"/>
      <c r="H690" s="21"/>
      <c r="I690" s="21"/>
      <c r="J690" s="21">
        <v>1</v>
      </c>
      <c r="K690" s="21"/>
      <c r="L690" s="21">
        <v>1</v>
      </c>
      <c r="M690" s="21"/>
      <c r="N690" s="21">
        <v>3</v>
      </c>
      <c r="O690" s="21">
        <v>3</v>
      </c>
      <c r="P690" s="21"/>
      <c r="Q690" s="21"/>
      <c r="R690" s="21">
        <v>1</v>
      </c>
      <c r="S690" s="21">
        <v>1</v>
      </c>
      <c r="T690" s="21"/>
      <c r="U690" s="21"/>
      <c r="V690" s="21"/>
      <c r="W690" s="21"/>
      <c r="X690" s="20">
        <v>10</v>
      </c>
    </row>
    <row r="691" spans="1:24" x14ac:dyDescent="0.3">
      <c r="A691" s="22" t="s">
        <v>744</v>
      </c>
      <c r="B691" s="25"/>
      <c r="C691" s="21"/>
      <c r="D691" s="21"/>
      <c r="E691" s="21"/>
      <c r="F691" s="21"/>
      <c r="G691" s="21"/>
      <c r="H691" s="21"/>
      <c r="I691" s="21"/>
      <c r="J691" s="21"/>
      <c r="K691" s="21">
        <v>2</v>
      </c>
      <c r="L691" s="21">
        <v>1</v>
      </c>
      <c r="M691" s="21"/>
      <c r="N691" s="21"/>
      <c r="O691" s="21">
        <v>3</v>
      </c>
      <c r="P691" s="21">
        <v>2</v>
      </c>
      <c r="Q691" s="21"/>
      <c r="R691" s="21">
        <v>2</v>
      </c>
      <c r="S691" s="21">
        <v>3</v>
      </c>
      <c r="T691" s="21"/>
      <c r="U691" s="21"/>
      <c r="V691" s="21"/>
      <c r="W691" s="21"/>
      <c r="X691" s="20">
        <v>13</v>
      </c>
    </row>
    <row r="692" spans="1:24" x14ac:dyDescent="0.3">
      <c r="A692" s="22" t="s">
        <v>745</v>
      </c>
      <c r="B692" s="25"/>
      <c r="C692" s="21"/>
      <c r="D692" s="21"/>
      <c r="E692" s="21"/>
      <c r="F692" s="21"/>
      <c r="G692" s="21"/>
      <c r="H692" s="21"/>
      <c r="I692" s="21"/>
      <c r="J692" s="21"/>
      <c r="K692" s="21"/>
      <c r="L692" s="21">
        <v>1</v>
      </c>
      <c r="M692" s="21">
        <v>2</v>
      </c>
      <c r="N692" s="21"/>
      <c r="O692" s="21">
        <v>1</v>
      </c>
      <c r="P692" s="21">
        <v>1</v>
      </c>
      <c r="Q692" s="21"/>
      <c r="R692" s="21">
        <v>2</v>
      </c>
      <c r="S692" s="21">
        <v>1</v>
      </c>
      <c r="T692" s="21">
        <v>1</v>
      </c>
      <c r="U692" s="21"/>
      <c r="V692" s="21"/>
      <c r="W692" s="21"/>
      <c r="X692" s="20">
        <v>9</v>
      </c>
    </row>
    <row r="693" spans="1:24" x14ac:dyDescent="0.3">
      <c r="A693" s="22" t="s">
        <v>746</v>
      </c>
      <c r="B693" s="25"/>
      <c r="C693" s="21"/>
      <c r="D693" s="21"/>
      <c r="E693" s="21"/>
      <c r="F693" s="21"/>
      <c r="G693" s="21"/>
      <c r="H693" s="21"/>
      <c r="I693" s="21"/>
      <c r="J693" s="21">
        <v>1</v>
      </c>
      <c r="K693" s="21"/>
      <c r="L693" s="21">
        <v>1</v>
      </c>
      <c r="M693" s="21"/>
      <c r="N693" s="21"/>
      <c r="O693" s="21">
        <v>1</v>
      </c>
      <c r="P693" s="21">
        <v>1</v>
      </c>
      <c r="Q693" s="21"/>
      <c r="R693" s="21"/>
      <c r="S693" s="21"/>
      <c r="T693" s="21"/>
      <c r="U693" s="21"/>
      <c r="V693" s="21"/>
      <c r="W693" s="21"/>
      <c r="X693" s="20">
        <v>4</v>
      </c>
    </row>
    <row r="694" spans="1:24" x14ac:dyDescent="0.3">
      <c r="A694" s="22" t="s">
        <v>747</v>
      </c>
      <c r="B694" s="25"/>
      <c r="C694" s="21"/>
      <c r="D694" s="21"/>
      <c r="E694" s="21"/>
      <c r="F694" s="21"/>
      <c r="G694" s="21">
        <v>1</v>
      </c>
      <c r="H694" s="21"/>
      <c r="I694" s="21"/>
      <c r="J694" s="21">
        <v>1</v>
      </c>
      <c r="K694" s="21"/>
      <c r="L694" s="21"/>
      <c r="M694" s="21"/>
      <c r="N694" s="21">
        <v>1</v>
      </c>
      <c r="O694" s="21">
        <v>2</v>
      </c>
      <c r="P694" s="21">
        <v>1</v>
      </c>
      <c r="Q694" s="21">
        <v>1</v>
      </c>
      <c r="R694" s="21">
        <v>1</v>
      </c>
      <c r="S694" s="21"/>
      <c r="T694" s="21">
        <v>1</v>
      </c>
      <c r="U694" s="21"/>
      <c r="V694" s="21"/>
      <c r="W694" s="21"/>
      <c r="X694" s="20">
        <v>9</v>
      </c>
    </row>
    <row r="695" spans="1:24" x14ac:dyDescent="0.3">
      <c r="A695" s="22" t="s">
        <v>748</v>
      </c>
      <c r="B695" s="25"/>
      <c r="C695" s="21"/>
      <c r="D695" s="21"/>
      <c r="E695" s="21"/>
      <c r="F695" s="21"/>
      <c r="G695" s="21"/>
      <c r="H695" s="21">
        <v>2</v>
      </c>
      <c r="I695" s="21"/>
      <c r="J695" s="21"/>
      <c r="K695" s="21"/>
      <c r="L695" s="21">
        <v>1</v>
      </c>
      <c r="M695" s="21">
        <v>2</v>
      </c>
      <c r="N695" s="21">
        <v>1</v>
      </c>
      <c r="O695" s="21">
        <v>2</v>
      </c>
      <c r="P695" s="21">
        <v>1</v>
      </c>
      <c r="Q695" s="21"/>
      <c r="R695" s="21"/>
      <c r="S695" s="21"/>
      <c r="T695" s="21"/>
      <c r="U695" s="21"/>
      <c r="V695" s="21"/>
      <c r="W695" s="21"/>
      <c r="X695" s="20">
        <v>9</v>
      </c>
    </row>
    <row r="696" spans="1:24" x14ac:dyDescent="0.3">
      <c r="A696" s="22" t="s">
        <v>749</v>
      </c>
      <c r="B696" s="25"/>
      <c r="C696" s="21"/>
      <c r="D696" s="21"/>
      <c r="E696" s="21"/>
      <c r="F696" s="21"/>
      <c r="G696" s="21"/>
      <c r="H696" s="21"/>
      <c r="I696" s="21"/>
      <c r="J696" s="21">
        <v>1</v>
      </c>
      <c r="K696" s="21">
        <v>1</v>
      </c>
      <c r="L696" s="21">
        <v>1</v>
      </c>
      <c r="M696" s="21"/>
      <c r="N696" s="21"/>
      <c r="O696" s="21">
        <v>1</v>
      </c>
      <c r="P696" s="21"/>
      <c r="Q696" s="21"/>
      <c r="R696" s="21"/>
      <c r="S696" s="21">
        <v>1</v>
      </c>
      <c r="T696" s="21"/>
      <c r="U696" s="21"/>
      <c r="V696" s="21"/>
      <c r="W696" s="21"/>
      <c r="X696" s="20">
        <v>5</v>
      </c>
    </row>
    <row r="697" spans="1:24" x14ac:dyDescent="0.3">
      <c r="A697" s="22" t="s">
        <v>750</v>
      </c>
      <c r="B697" s="25"/>
      <c r="C697" s="21"/>
      <c r="D697" s="21"/>
      <c r="E697" s="21"/>
      <c r="F697" s="21"/>
      <c r="G697" s="21"/>
      <c r="H697" s="21"/>
      <c r="I697" s="21"/>
      <c r="J697" s="21"/>
      <c r="K697" s="21"/>
      <c r="L697" s="21">
        <v>2</v>
      </c>
      <c r="M697" s="21">
        <v>1</v>
      </c>
      <c r="N697" s="21"/>
      <c r="O697" s="21">
        <v>1</v>
      </c>
      <c r="P697" s="21">
        <v>1</v>
      </c>
      <c r="Q697" s="21"/>
      <c r="R697" s="21"/>
      <c r="S697" s="21"/>
      <c r="T697" s="21"/>
      <c r="U697" s="21"/>
      <c r="V697" s="21"/>
      <c r="W697" s="21"/>
      <c r="X697" s="20">
        <v>5</v>
      </c>
    </row>
    <row r="698" spans="1:24" x14ac:dyDescent="0.3">
      <c r="A698" s="22" t="s">
        <v>751</v>
      </c>
      <c r="B698" s="25"/>
      <c r="C698" s="21"/>
      <c r="D698" s="21"/>
      <c r="E698" s="21"/>
      <c r="F698" s="21"/>
      <c r="G698" s="21"/>
      <c r="H698" s="21"/>
      <c r="I698" s="21"/>
      <c r="J698" s="21"/>
      <c r="K698" s="21"/>
      <c r="L698" s="21">
        <v>2</v>
      </c>
      <c r="M698" s="21"/>
      <c r="N698" s="21">
        <v>1</v>
      </c>
      <c r="O698" s="21"/>
      <c r="P698" s="21"/>
      <c r="Q698" s="21"/>
      <c r="R698" s="21">
        <v>2</v>
      </c>
      <c r="S698" s="21">
        <v>1</v>
      </c>
      <c r="T698" s="21">
        <v>1</v>
      </c>
      <c r="U698" s="21"/>
      <c r="V698" s="21"/>
      <c r="W698" s="21"/>
      <c r="X698" s="20">
        <v>7</v>
      </c>
    </row>
    <row r="699" spans="1:24" x14ac:dyDescent="0.3">
      <c r="A699" s="22" t="s">
        <v>752</v>
      </c>
      <c r="B699" s="25"/>
      <c r="C699" s="21"/>
      <c r="D699" s="21"/>
      <c r="E699" s="21">
        <v>1</v>
      </c>
      <c r="F699" s="21"/>
      <c r="G699" s="21"/>
      <c r="H699" s="21"/>
      <c r="I699" s="21"/>
      <c r="J699" s="21">
        <v>4</v>
      </c>
      <c r="K699" s="21">
        <v>2</v>
      </c>
      <c r="L699" s="21">
        <v>1</v>
      </c>
      <c r="M699" s="21">
        <v>1</v>
      </c>
      <c r="N699" s="21"/>
      <c r="O699" s="21">
        <v>2</v>
      </c>
      <c r="P699" s="21"/>
      <c r="Q699" s="21">
        <v>2</v>
      </c>
      <c r="R699" s="21"/>
      <c r="S699" s="21">
        <v>1</v>
      </c>
      <c r="T699" s="21">
        <v>1</v>
      </c>
      <c r="U699" s="21"/>
      <c r="V699" s="21">
        <v>1</v>
      </c>
      <c r="W699" s="21"/>
      <c r="X699" s="20">
        <v>16</v>
      </c>
    </row>
    <row r="700" spans="1:24" x14ac:dyDescent="0.3">
      <c r="A700" s="22" t="s">
        <v>753</v>
      </c>
      <c r="B700" s="25"/>
      <c r="C700" s="21"/>
      <c r="D700" s="21"/>
      <c r="E700" s="21"/>
      <c r="F700" s="21"/>
      <c r="G700" s="21"/>
      <c r="H700" s="21"/>
      <c r="I700" s="21"/>
      <c r="J700" s="21"/>
      <c r="K700" s="21">
        <v>1</v>
      </c>
      <c r="L700" s="21">
        <v>2</v>
      </c>
      <c r="M700" s="21"/>
      <c r="N700" s="21"/>
      <c r="O700" s="21">
        <v>2</v>
      </c>
      <c r="P700" s="21"/>
      <c r="Q700" s="21"/>
      <c r="R700" s="21">
        <v>1</v>
      </c>
      <c r="S700" s="21">
        <v>1</v>
      </c>
      <c r="T700" s="21">
        <v>1</v>
      </c>
      <c r="U700" s="21"/>
      <c r="V700" s="21"/>
      <c r="W700" s="21"/>
      <c r="X700" s="20">
        <v>8</v>
      </c>
    </row>
    <row r="701" spans="1:24" x14ac:dyDescent="0.3">
      <c r="A701" s="22" t="s">
        <v>43</v>
      </c>
      <c r="B701" s="25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0"/>
    </row>
    <row r="702" spans="1:24" x14ac:dyDescent="0.3">
      <c r="A702" s="16" t="s">
        <v>32</v>
      </c>
      <c r="B702" s="26">
        <v>4</v>
      </c>
      <c r="C702" s="35">
        <v>1</v>
      </c>
      <c r="D702" s="35">
        <v>1</v>
      </c>
      <c r="E702" s="35">
        <v>5</v>
      </c>
      <c r="F702" s="35">
        <v>32</v>
      </c>
      <c r="G702" s="35">
        <v>33</v>
      </c>
      <c r="H702" s="35">
        <v>48</v>
      </c>
      <c r="I702" s="35">
        <v>94</v>
      </c>
      <c r="J702" s="35">
        <v>252</v>
      </c>
      <c r="K702" s="35">
        <v>362</v>
      </c>
      <c r="L702" s="35">
        <v>482</v>
      </c>
      <c r="M702" s="35">
        <v>480</v>
      </c>
      <c r="N702" s="35">
        <v>496</v>
      </c>
      <c r="O702" s="35">
        <v>493</v>
      </c>
      <c r="P702" s="35">
        <v>453</v>
      </c>
      <c r="Q702" s="35">
        <v>411</v>
      </c>
      <c r="R702" s="35">
        <v>495</v>
      </c>
      <c r="S702" s="35">
        <v>408</v>
      </c>
      <c r="T702" s="35">
        <v>254</v>
      </c>
      <c r="U702" s="35">
        <v>151</v>
      </c>
      <c r="V702" s="35">
        <v>45</v>
      </c>
      <c r="W702" s="35"/>
      <c r="X702" s="19">
        <v>5000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Y285"/>
  <sheetViews>
    <sheetView workbookViewId="0">
      <selection activeCell="A2" sqref="A2"/>
    </sheetView>
  </sheetViews>
  <sheetFormatPr defaultRowHeight="14.4" x14ac:dyDescent="0.3"/>
  <cols>
    <col min="1" max="1" width="15.5546875" bestFit="1" customWidth="1"/>
    <col min="2" max="24" width="9.109375" bestFit="1" customWidth="1"/>
    <col min="25" max="25" width="10.5546875" bestFit="1" customWidth="1"/>
  </cols>
  <sheetData>
    <row r="3" spans="1:25" x14ac:dyDescent="0.3">
      <c r="A3" s="15" t="s">
        <v>33</v>
      </c>
      <c r="B3" s="15" t="s">
        <v>49</v>
      </c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4"/>
    </row>
    <row r="4" spans="1:25" x14ac:dyDescent="0.3">
      <c r="A4" s="15" t="s">
        <v>56</v>
      </c>
      <c r="B4" s="12" t="s">
        <v>1054</v>
      </c>
      <c r="C4" s="33" t="s">
        <v>761</v>
      </c>
      <c r="D4" s="33" t="s">
        <v>762</v>
      </c>
      <c r="E4" s="33" t="s">
        <v>763</v>
      </c>
      <c r="F4" s="33" t="s">
        <v>764</v>
      </c>
      <c r="G4" s="33" t="s">
        <v>765</v>
      </c>
      <c r="H4" s="33" t="s">
        <v>766</v>
      </c>
      <c r="I4" s="33" t="s">
        <v>767</v>
      </c>
      <c r="J4" s="33" t="s">
        <v>768</v>
      </c>
      <c r="K4" s="33" t="s">
        <v>769</v>
      </c>
      <c r="L4" s="33" t="s">
        <v>770</v>
      </c>
      <c r="M4" s="33" t="s">
        <v>1055</v>
      </c>
      <c r="N4" s="33" t="s">
        <v>771</v>
      </c>
      <c r="O4" s="33" t="s">
        <v>772</v>
      </c>
      <c r="P4" s="33" t="s">
        <v>773</v>
      </c>
      <c r="Q4" s="33" t="s">
        <v>774</v>
      </c>
      <c r="R4" s="33" t="s">
        <v>1056</v>
      </c>
      <c r="S4" s="33" t="s">
        <v>1057</v>
      </c>
      <c r="T4" s="33" t="s">
        <v>1058</v>
      </c>
      <c r="U4" s="33" t="s">
        <v>1059</v>
      </c>
      <c r="V4" s="33" t="s">
        <v>1060</v>
      </c>
      <c r="W4" s="33" t="s">
        <v>1061</v>
      </c>
      <c r="X4" s="33" t="s">
        <v>43</v>
      </c>
      <c r="Y4" s="17" t="s">
        <v>32</v>
      </c>
    </row>
    <row r="5" spans="1:25" x14ac:dyDescent="0.3">
      <c r="A5" s="12" t="s">
        <v>775</v>
      </c>
      <c r="B5" s="24"/>
      <c r="C5" s="34">
        <v>2</v>
      </c>
      <c r="D5" s="34">
        <v>1</v>
      </c>
      <c r="E5" s="34">
        <v>1</v>
      </c>
      <c r="F5" s="34">
        <v>2</v>
      </c>
      <c r="G5" s="34">
        <v>4</v>
      </c>
      <c r="H5" s="34">
        <v>1</v>
      </c>
      <c r="I5" s="34">
        <v>3</v>
      </c>
      <c r="J5" s="34">
        <v>3</v>
      </c>
      <c r="K5" s="34">
        <v>4</v>
      </c>
      <c r="L5" s="34">
        <v>1</v>
      </c>
      <c r="M5" s="34"/>
      <c r="N5" s="34">
        <v>2</v>
      </c>
      <c r="O5" s="34"/>
      <c r="P5" s="34">
        <v>1</v>
      </c>
      <c r="Q5" s="34">
        <v>1</v>
      </c>
      <c r="R5" s="34"/>
      <c r="S5" s="34"/>
      <c r="T5" s="34"/>
      <c r="U5" s="34"/>
      <c r="V5" s="34"/>
      <c r="W5" s="34"/>
      <c r="X5" s="34"/>
      <c r="Y5" s="18">
        <v>26</v>
      </c>
    </row>
    <row r="6" spans="1:25" x14ac:dyDescent="0.3">
      <c r="A6" s="22" t="s">
        <v>776</v>
      </c>
      <c r="B6" s="25"/>
      <c r="C6" s="21"/>
      <c r="D6" s="21"/>
      <c r="E6" s="21">
        <v>4</v>
      </c>
      <c r="F6" s="21">
        <v>5</v>
      </c>
      <c r="G6" s="21">
        <v>5</v>
      </c>
      <c r="H6" s="21"/>
      <c r="I6" s="21"/>
      <c r="J6" s="21">
        <v>3</v>
      </c>
      <c r="K6" s="21">
        <v>2</v>
      </c>
      <c r="L6" s="21">
        <v>2</v>
      </c>
      <c r="M6" s="21"/>
      <c r="N6" s="21">
        <v>3</v>
      </c>
      <c r="O6" s="21"/>
      <c r="P6" s="21">
        <v>1</v>
      </c>
      <c r="Q6" s="21"/>
      <c r="R6" s="21"/>
      <c r="S6" s="21"/>
      <c r="T6" s="21"/>
      <c r="U6" s="21"/>
      <c r="V6" s="21"/>
      <c r="W6" s="21"/>
      <c r="X6" s="21"/>
      <c r="Y6" s="20">
        <v>25</v>
      </c>
    </row>
    <row r="7" spans="1:25" x14ac:dyDescent="0.3">
      <c r="A7" s="22" t="s">
        <v>777</v>
      </c>
      <c r="B7" s="25"/>
      <c r="C7" s="21"/>
      <c r="D7" s="21">
        <v>1</v>
      </c>
      <c r="E7" s="21">
        <v>2</v>
      </c>
      <c r="F7" s="21">
        <v>2</v>
      </c>
      <c r="G7" s="21">
        <v>4</v>
      </c>
      <c r="H7" s="21">
        <v>5</v>
      </c>
      <c r="I7" s="21">
        <v>1</v>
      </c>
      <c r="J7" s="21"/>
      <c r="K7" s="21">
        <v>6</v>
      </c>
      <c r="L7" s="21">
        <v>2</v>
      </c>
      <c r="M7" s="21"/>
      <c r="N7" s="21">
        <v>1</v>
      </c>
      <c r="O7" s="21">
        <v>1</v>
      </c>
      <c r="P7" s="21"/>
      <c r="Q7" s="21"/>
      <c r="R7" s="21"/>
      <c r="S7" s="21"/>
      <c r="T7" s="21"/>
      <c r="U7" s="21"/>
      <c r="V7" s="21"/>
      <c r="W7" s="21"/>
      <c r="X7" s="21"/>
      <c r="Y7" s="20">
        <v>25</v>
      </c>
    </row>
    <row r="8" spans="1:25" x14ac:dyDescent="0.3">
      <c r="A8" s="22" t="s">
        <v>778</v>
      </c>
      <c r="B8" s="25"/>
      <c r="C8" s="21">
        <v>1</v>
      </c>
      <c r="D8" s="21">
        <v>2</v>
      </c>
      <c r="E8" s="21"/>
      <c r="F8" s="21">
        <v>1</v>
      </c>
      <c r="G8" s="21">
        <v>1</v>
      </c>
      <c r="H8" s="21">
        <v>4</v>
      </c>
      <c r="I8" s="21">
        <v>1</v>
      </c>
      <c r="J8" s="21">
        <v>1</v>
      </c>
      <c r="K8" s="21">
        <v>4</v>
      </c>
      <c r="L8" s="21">
        <v>3</v>
      </c>
      <c r="M8" s="21"/>
      <c r="N8" s="21">
        <v>2</v>
      </c>
      <c r="O8" s="21">
        <v>1</v>
      </c>
      <c r="P8" s="21">
        <v>1</v>
      </c>
      <c r="Q8" s="21">
        <v>1</v>
      </c>
      <c r="R8" s="21"/>
      <c r="S8" s="21"/>
      <c r="T8" s="21"/>
      <c r="U8" s="21"/>
      <c r="V8" s="21"/>
      <c r="W8" s="21"/>
      <c r="X8" s="21"/>
      <c r="Y8" s="20">
        <v>23</v>
      </c>
    </row>
    <row r="9" spans="1:25" x14ac:dyDescent="0.3">
      <c r="A9" s="22" t="s">
        <v>779</v>
      </c>
      <c r="B9" s="25">
        <v>1</v>
      </c>
      <c r="C9" s="21"/>
      <c r="D9" s="21">
        <v>1</v>
      </c>
      <c r="E9" s="21"/>
      <c r="F9" s="21">
        <v>2</v>
      </c>
      <c r="G9" s="21">
        <v>1</v>
      </c>
      <c r="H9" s="21">
        <v>2</v>
      </c>
      <c r="I9" s="21">
        <v>3</v>
      </c>
      <c r="J9" s="21">
        <v>2</v>
      </c>
      <c r="K9" s="21"/>
      <c r="L9" s="21">
        <v>3</v>
      </c>
      <c r="M9" s="21"/>
      <c r="N9" s="21">
        <v>1</v>
      </c>
      <c r="O9" s="21">
        <v>1</v>
      </c>
      <c r="P9" s="21">
        <v>1</v>
      </c>
      <c r="Q9" s="21">
        <v>1</v>
      </c>
      <c r="R9" s="21"/>
      <c r="S9" s="21"/>
      <c r="T9" s="21"/>
      <c r="U9" s="21"/>
      <c r="V9" s="21"/>
      <c r="W9" s="21"/>
      <c r="X9" s="21"/>
      <c r="Y9" s="20">
        <v>19</v>
      </c>
    </row>
    <row r="10" spans="1:25" x14ac:dyDescent="0.3">
      <c r="A10" s="22" t="s">
        <v>780</v>
      </c>
      <c r="B10" s="25"/>
      <c r="C10" s="21"/>
      <c r="D10" s="21">
        <v>2</v>
      </c>
      <c r="E10" s="21">
        <v>1</v>
      </c>
      <c r="F10" s="21">
        <v>3</v>
      </c>
      <c r="G10" s="21">
        <v>6</v>
      </c>
      <c r="H10" s="21">
        <v>2</v>
      </c>
      <c r="I10" s="21">
        <v>1</v>
      </c>
      <c r="J10" s="21"/>
      <c r="K10" s="21"/>
      <c r="L10" s="21">
        <v>1</v>
      </c>
      <c r="M10" s="21"/>
      <c r="N10" s="21">
        <v>2</v>
      </c>
      <c r="O10" s="21">
        <v>2</v>
      </c>
      <c r="P10" s="21">
        <v>1</v>
      </c>
      <c r="Q10" s="21"/>
      <c r="R10" s="21"/>
      <c r="S10" s="21"/>
      <c r="T10" s="21"/>
      <c r="U10" s="21"/>
      <c r="V10" s="21"/>
      <c r="W10" s="21"/>
      <c r="X10" s="21"/>
      <c r="Y10" s="20">
        <v>21</v>
      </c>
    </row>
    <row r="11" spans="1:25" x14ac:dyDescent="0.3">
      <c r="A11" s="22" t="s">
        <v>781</v>
      </c>
      <c r="B11" s="25"/>
      <c r="C11" s="21"/>
      <c r="D11" s="21"/>
      <c r="E11" s="21">
        <v>2</v>
      </c>
      <c r="F11" s="21"/>
      <c r="G11" s="21">
        <v>1</v>
      </c>
      <c r="H11" s="21">
        <v>2</v>
      </c>
      <c r="I11" s="21">
        <v>5</v>
      </c>
      <c r="J11" s="21">
        <v>3</v>
      </c>
      <c r="K11" s="21">
        <v>2</v>
      </c>
      <c r="L11" s="21">
        <v>2</v>
      </c>
      <c r="M11" s="21"/>
      <c r="N11" s="21">
        <v>1</v>
      </c>
      <c r="O11" s="21">
        <v>2</v>
      </c>
      <c r="P11" s="21"/>
      <c r="Q11" s="21"/>
      <c r="R11" s="21"/>
      <c r="S11" s="21"/>
      <c r="T11" s="21"/>
      <c r="U11" s="21"/>
      <c r="V11" s="21"/>
      <c r="W11" s="21"/>
      <c r="X11" s="21"/>
      <c r="Y11" s="20">
        <v>20</v>
      </c>
    </row>
    <row r="12" spans="1:25" x14ac:dyDescent="0.3">
      <c r="A12" s="22" t="s">
        <v>782</v>
      </c>
      <c r="B12" s="25"/>
      <c r="C12" s="21"/>
      <c r="D12" s="21">
        <v>1</v>
      </c>
      <c r="E12" s="21">
        <v>1</v>
      </c>
      <c r="F12" s="21"/>
      <c r="G12" s="21">
        <v>1</v>
      </c>
      <c r="H12" s="21">
        <v>1</v>
      </c>
      <c r="I12" s="21">
        <v>4</v>
      </c>
      <c r="J12" s="21">
        <v>2</v>
      </c>
      <c r="K12" s="21">
        <v>3</v>
      </c>
      <c r="L12" s="21">
        <v>1</v>
      </c>
      <c r="M12" s="21"/>
      <c r="N12" s="21"/>
      <c r="O12" s="21">
        <v>1</v>
      </c>
      <c r="P12" s="21">
        <v>1</v>
      </c>
      <c r="Q12" s="21"/>
      <c r="R12" s="21"/>
      <c r="S12" s="21"/>
      <c r="T12" s="21"/>
      <c r="U12" s="21">
        <v>1</v>
      </c>
      <c r="V12" s="21">
        <v>1</v>
      </c>
      <c r="W12" s="21"/>
      <c r="X12" s="21"/>
      <c r="Y12" s="20">
        <v>18</v>
      </c>
    </row>
    <row r="13" spans="1:25" x14ac:dyDescent="0.3">
      <c r="A13" s="22" t="s">
        <v>783</v>
      </c>
      <c r="B13" s="25"/>
      <c r="C13" s="21">
        <v>1</v>
      </c>
      <c r="D13" s="21">
        <v>1</v>
      </c>
      <c r="E13" s="21">
        <v>1</v>
      </c>
      <c r="F13" s="21">
        <v>3</v>
      </c>
      <c r="G13" s="21">
        <v>3</v>
      </c>
      <c r="H13" s="21">
        <v>1</v>
      </c>
      <c r="I13" s="21">
        <v>2</v>
      </c>
      <c r="J13" s="21">
        <v>1</v>
      </c>
      <c r="K13" s="21"/>
      <c r="L13" s="21">
        <v>3</v>
      </c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>
        <v>1</v>
      </c>
      <c r="X13" s="21"/>
      <c r="Y13" s="20">
        <v>17</v>
      </c>
    </row>
    <row r="14" spans="1:25" x14ac:dyDescent="0.3">
      <c r="A14" s="22" t="s">
        <v>784</v>
      </c>
      <c r="B14" s="25"/>
      <c r="C14" s="21">
        <v>1</v>
      </c>
      <c r="D14" s="21">
        <v>1</v>
      </c>
      <c r="E14" s="21">
        <v>2</v>
      </c>
      <c r="F14" s="21">
        <v>2</v>
      </c>
      <c r="G14" s="21"/>
      <c r="H14" s="21">
        <v>1</v>
      </c>
      <c r="I14" s="21">
        <v>3</v>
      </c>
      <c r="J14" s="21">
        <v>3</v>
      </c>
      <c r="K14" s="21">
        <v>4</v>
      </c>
      <c r="L14" s="21">
        <v>1</v>
      </c>
      <c r="M14" s="21"/>
      <c r="N14" s="21">
        <v>1</v>
      </c>
      <c r="O14" s="21">
        <v>1</v>
      </c>
      <c r="P14" s="21"/>
      <c r="Q14" s="21">
        <v>1</v>
      </c>
      <c r="R14" s="21"/>
      <c r="S14" s="21"/>
      <c r="T14" s="21"/>
      <c r="U14" s="21"/>
      <c r="V14" s="21"/>
      <c r="W14" s="21"/>
      <c r="X14" s="21"/>
      <c r="Y14" s="20">
        <v>21</v>
      </c>
    </row>
    <row r="15" spans="1:25" x14ac:dyDescent="0.3">
      <c r="A15" s="22" t="s">
        <v>785</v>
      </c>
      <c r="B15" s="25"/>
      <c r="C15" s="21">
        <v>2</v>
      </c>
      <c r="D15" s="21"/>
      <c r="E15" s="21"/>
      <c r="F15" s="21">
        <v>1</v>
      </c>
      <c r="G15" s="21">
        <v>2</v>
      </c>
      <c r="H15" s="21">
        <v>2</v>
      </c>
      <c r="I15" s="21"/>
      <c r="J15" s="21">
        <v>1</v>
      </c>
      <c r="K15" s="21">
        <v>4</v>
      </c>
      <c r="L15" s="21">
        <v>4</v>
      </c>
      <c r="M15" s="21"/>
      <c r="N15" s="21">
        <v>1</v>
      </c>
      <c r="O15" s="21"/>
      <c r="P15" s="21">
        <v>1</v>
      </c>
      <c r="Q15" s="21"/>
      <c r="R15" s="21"/>
      <c r="S15" s="21"/>
      <c r="T15" s="21"/>
      <c r="U15" s="21"/>
      <c r="V15" s="21"/>
      <c r="W15" s="21"/>
      <c r="X15" s="21"/>
      <c r="Y15" s="20">
        <v>18</v>
      </c>
    </row>
    <row r="16" spans="1:25" x14ac:dyDescent="0.3">
      <c r="A16" s="22" t="s">
        <v>786</v>
      </c>
      <c r="B16" s="25"/>
      <c r="C16" s="21"/>
      <c r="D16" s="21"/>
      <c r="E16" s="21">
        <v>1</v>
      </c>
      <c r="F16" s="21">
        <v>1</v>
      </c>
      <c r="G16" s="21">
        <v>1</v>
      </c>
      <c r="H16" s="21">
        <v>2</v>
      </c>
      <c r="I16" s="21">
        <v>2</v>
      </c>
      <c r="J16" s="21"/>
      <c r="K16" s="21">
        <v>2</v>
      </c>
      <c r="L16" s="21">
        <v>1</v>
      </c>
      <c r="M16" s="21"/>
      <c r="N16" s="21">
        <v>1</v>
      </c>
      <c r="O16" s="21"/>
      <c r="P16" s="21">
        <v>1</v>
      </c>
      <c r="Q16" s="21"/>
      <c r="R16" s="21"/>
      <c r="S16" s="21"/>
      <c r="T16" s="21"/>
      <c r="U16" s="21"/>
      <c r="V16" s="21"/>
      <c r="W16" s="21"/>
      <c r="X16" s="21"/>
      <c r="Y16" s="20">
        <v>12</v>
      </c>
    </row>
    <row r="17" spans="1:25" x14ac:dyDescent="0.3">
      <c r="A17" s="22" t="s">
        <v>787</v>
      </c>
      <c r="B17" s="25"/>
      <c r="C17" s="21"/>
      <c r="D17" s="21">
        <v>2</v>
      </c>
      <c r="E17" s="21">
        <v>3</v>
      </c>
      <c r="F17" s="21"/>
      <c r="G17" s="21">
        <v>3</v>
      </c>
      <c r="H17" s="21"/>
      <c r="I17" s="21">
        <v>3</v>
      </c>
      <c r="J17" s="21"/>
      <c r="K17" s="21">
        <v>3</v>
      </c>
      <c r="L17" s="21"/>
      <c r="M17" s="21"/>
      <c r="N17" s="21">
        <v>2</v>
      </c>
      <c r="O17" s="21">
        <v>3</v>
      </c>
      <c r="P17" s="21"/>
      <c r="Q17" s="21">
        <v>1</v>
      </c>
      <c r="R17" s="21"/>
      <c r="S17" s="21"/>
      <c r="T17" s="21"/>
      <c r="U17" s="21"/>
      <c r="V17" s="21"/>
      <c r="W17" s="21"/>
      <c r="X17" s="21"/>
      <c r="Y17" s="20">
        <v>20</v>
      </c>
    </row>
    <row r="18" spans="1:25" x14ac:dyDescent="0.3">
      <c r="A18" s="22" t="s">
        <v>788</v>
      </c>
      <c r="B18" s="25"/>
      <c r="C18" s="21"/>
      <c r="D18" s="21"/>
      <c r="E18" s="21">
        <v>1</v>
      </c>
      <c r="F18" s="21"/>
      <c r="G18" s="21"/>
      <c r="H18" s="21">
        <v>1</v>
      </c>
      <c r="I18" s="21">
        <v>4</v>
      </c>
      <c r="J18" s="21">
        <v>2</v>
      </c>
      <c r="K18" s="21"/>
      <c r="L18" s="21">
        <v>1</v>
      </c>
      <c r="M18" s="21"/>
      <c r="N18" s="21">
        <v>2</v>
      </c>
      <c r="O18" s="21"/>
      <c r="P18" s="21"/>
      <c r="Q18" s="21"/>
      <c r="R18" s="21"/>
      <c r="S18" s="21"/>
      <c r="T18" s="21"/>
      <c r="U18" s="21"/>
      <c r="V18" s="21"/>
      <c r="W18" s="21">
        <v>1</v>
      </c>
      <c r="X18" s="21"/>
      <c r="Y18" s="20">
        <v>12</v>
      </c>
    </row>
    <row r="19" spans="1:25" x14ac:dyDescent="0.3">
      <c r="A19" s="22" t="s">
        <v>789</v>
      </c>
      <c r="B19" s="25"/>
      <c r="C19" s="21">
        <v>1</v>
      </c>
      <c r="D19" s="21"/>
      <c r="E19" s="21">
        <v>3</v>
      </c>
      <c r="F19" s="21">
        <v>2</v>
      </c>
      <c r="G19" s="21">
        <v>1</v>
      </c>
      <c r="H19" s="21">
        <v>2</v>
      </c>
      <c r="I19" s="21">
        <v>5</v>
      </c>
      <c r="J19" s="21">
        <v>3</v>
      </c>
      <c r="K19" s="21">
        <v>1</v>
      </c>
      <c r="L19" s="21">
        <v>3</v>
      </c>
      <c r="M19" s="21"/>
      <c r="N19" s="21">
        <v>2</v>
      </c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0">
        <v>23</v>
      </c>
    </row>
    <row r="20" spans="1:25" x14ac:dyDescent="0.3">
      <c r="A20" s="22" t="s">
        <v>790</v>
      </c>
      <c r="B20" s="25"/>
      <c r="C20" s="21"/>
      <c r="D20" s="21"/>
      <c r="E20" s="21">
        <v>1</v>
      </c>
      <c r="F20" s="21">
        <v>1</v>
      </c>
      <c r="G20" s="21"/>
      <c r="H20" s="21"/>
      <c r="I20" s="21">
        <v>1</v>
      </c>
      <c r="J20" s="21">
        <v>4</v>
      </c>
      <c r="K20" s="21">
        <v>1</v>
      </c>
      <c r="L20" s="21">
        <v>1</v>
      </c>
      <c r="M20" s="21">
        <v>1</v>
      </c>
      <c r="N20" s="21">
        <v>4</v>
      </c>
      <c r="O20" s="21"/>
      <c r="P20" s="21"/>
      <c r="Q20" s="21">
        <v>1</v>
      </c>
      <c r="R20" s="21"/>
      <c r="S20" s="21"/>
      <c r="T20" s="21"/>
      <c r="U20" s="21"/>
      <c r="V20" s="21"/>
      <c r="W20" s="21"/>
      <c r="X20" s="21"/>
      <c r="Y20" s="20">
        <v>15</v>
      </c>
    </row>
    <row r="21" spans="1:25" x14ac:dyDescent="0.3">
      <c r="A21" s="22" t="s">
        <v>791</v>
      </c>
      <c r="B21" s="25"/>
      <c r="C21" s="21"/>
      <c r="D21" s="21">
        <v>2</v>
      </c>
      <c r="E21" s="21">
        <v>2</v>
      </c>
      <c r="F21" s="21"/>
      <c r="G21" s="21">
        <v>2</v>
      </c>
      <c r="H21" s="21">
        <v>1</v>
      </c>
      <c r="I21" s="21"/>
      <c r="J21" s="21"/>
      <c r="K21" s="21">
        <v>3</v>
      </c>
      <c r="L21" s="21"/>
      <c r="M21" s="21"/>
      <c r="N21" s="21">
        <v>1</v>
      </c>
      <c r="O21" s="21">
        <v>1</v>
      </c>
      <c r="P21" s="21"/>
      <c r="Q21" s="21"/>
      <c r="R21" s="21"/>
      <c r="S21" s="21"/>
      <c r="T21" s="21"/>
      <c r="U21" s="21"/>
      <c r="V21" s="21"/>
      <c r="W21" s="21"/>
      <c r="X21" s="21"/>
      <c r="Y21" s="20">
        <v>12</v>
      </c>
    </row>
    <row r="22" spans="1:25" x14ac:dyDescent="0.3">
      <c r="A22" s="22" t="s">
        <v>792</v>
      </c>
      <c r="B22" s="25"/>
      <c r="C22" s="21"/>
      <c r="D22" s="21">
        <v>1</v>
      </c>
      <c r="E22" s="21">
        <v>1</v>
      </c>
      <c r="F22" s="21">
        <v>7</v>
      </c>
      <c r="G22" s="21"/>
      <c r="H22" s="21">
        <v>2</v>
      </c>
      <c r="I22" s="21">
        <v>3</v>
      </c>
      <c r="J22" s="21">
        <v>2</v>
      </c>
      <c r="K22" s="21">
        <v>2</v>
      </c>
      <c r="L22" s="21">
        <v>3</v>
      </c>
      <c r="M22" s="21"/>
      <c r="N22" s="21">
        <v>1</v>
      </c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0">
        <v>22</v>
      </c>
    </row>
    <row r="23" spans="1:25" x14ac:dyDescent="0.3">
      <c r="A23" s="22" t="s">
        <v>793</v>
      </c>
      <c r="B23" s="25"/>
      <c r="C23" s="21">
        <v>2</v>
      </c>
      <c r="D23" s="21"/>
      <c r="E23" s="21">
        <v>1</v>
      </c>
      <c r="F23" s="21"/>
      <c r="G23" s="21">
        <v>2</v>
      </c>
      <c r="H23" s="21">
        <v>3</v>
      </c>
      <c r="I23" s="21">
        <v>3</v>
      </c>
      <c r="J23" s="21">
        <v>4</v>
      </c>
      <c r="K23" s="21">
        <v>2</v>
      </c>
      <c r="L23" s="21"/>
      <c r="M23" s="21"/>
      <c r="N23" s="21"/>
      <c r="O23" s="21">
        <v>2</v>
      </c>
      <c r="P23" s="21">
        <v>1</v>
      </c>
      <c r="Q23" s="21"/>
      <c r="R23" s="21"/>
      <c r="S23" s="21"/>
      <c r="T23" s="21"/>
      <c r="U23" s="21"/>
      <c r="V23" s="21"/>
      <c r="W23" s="21"/>
      <c r="X23" s="21"/>
      <c r="Y23" s="20">
        <v>20</v>
      </c>
    </row>
    <row r="24" spans="1:25" x14ac:dyDescent="0.3">
      <c r="A24" s="22" t="s">
        <v>794</v>
      </c>
      <c r="B24" s="25"/>
      <c r="C24" s="21"/>
      <c r="D24" s="21"/>
      <c r="E24" s="21"/>
      <c r="F24" s="21">
        <v>2</v>
      </c>
      <c r="G24" s="21">
        <v>2</v>
      </c>
      <c r="H24" s="21">
        <v>2</v>
      </c>
      <c r="I24" s="21">
        <v>1</v>
      </c>
      <c r="J24" s="21">
        <v>2</v>
      </c>
      <c r="K24" s="21">
        <v>3</v>
      </c>
      <c r="L24" s="21">
        <v>3</v>
      </c>
      <c r="M24" s="21"/>
      <c r="N24" s="21">
        <v>1</v>
      </c>
      <c r="O24" s="21"/>
      <c r="P24" s="21">
        <v>1</v>
      </c>
      <c r="Q24" s="21"/>
      <c r="R24" s="21"/>
      <c r="S24" s="21"/>
      <c r="T24" s="21"/>
      <c r="U24" s="21"/>
      <c r="V24" s="21"/>
      <c r="W24" s="21"/>
      <c r="X24" s="21"/>
      <c r="Y24" s="20">
        <v>17</v>
      </c>
    </row>
    <row r="25" spans="1:25" x14ac:dyDescent="0.3">
      <c r="A25" s="22" t="s">
        <v>795</v>
      </c>
      <c r="B25" s="25"/>
      <c r="C25" s="21">
        <v>3</v>
      </c>
      <c r="D25" s="21"/>
      <c r="E25" s="21">
        <v>1</v>
      </c>
      <c r="F25" s="21">
        <v>1</v>
      </c>
      <c r="G25" s="21">
        <v>1</v>
      </c>
      <c r="H25" s="21">
        <v>1</v>
      </c>
      <c r="I25" s="21">
        <v>1</v>
      </c>
      <c r="J25" s="21"/>
      <c r="K25" s="21">
        <v>3</v>
      </c>
      <c r="L25" s="21"/>
      <c r="M25" s="21"/>
      <c r="N25" s="21"/>
      <c r="O25" s="21"/>
      <c r="P25" s="21">
        <v>1</v>
      </c>
      <c r="Q25" s="21"/>
      <c r="R25" s="21"/>
      <c r="S25" s="21"/>
      <c r="T25" s="21"/>
      <c r="U25" s="21"/>
      <c r="V25" s="21"/>
      <c r="W25" s="21">
        <v>1</v>
      </c>
      <c r="X25" s="21"/>
      <c r="Y25" s="20">
        <v>13</v>
      </c>
    </row>
    <row r="26" spans="1:25" x14ac:dyDescent="0.3">
      <c r="A26" s="22" t="s">
        <v>796</v>
      </c>
      <c r="B26" s="25"/>
      <c r="C26" s="21"/>
      <c r="D26" s="21"/>
      <c r="E26" s="21"/>
      <c r="F26" s="21">
        <v>3</v>
      </c>
      <c r="G26" s="21">
        <v>6</v>
      </c>
      <c r="H26" s="21">
        <v>4</v>
      </c>
      <c r="I26" s="21">
        <v>3</v>
      </c>
      <c r="J26" s="21">
        <v>2</v>
      </c>
      <c r="K26" s="21">
        <v>4</v>
      </c>
      <c r="L26" s="21">
        <v>1</v>
      </c>
      <c r="M26" s="21"/>
      <c r="N26" s="21">
        <v>2</v>
      </c>
      <c r="O26" s="21"/>
      <c r="P26" s="21">
        <v>1</v>
      </c>
      <c r="Q26" s="21">
        <v>1</v>
      </c>
      <c r="R26" s="21"/>
      <c r="S26" s="21"/>
      <c r="T26" s="21"/>
      <c r="U26" s="21"/>
      <c r="V26" s="21"/>
      <c r="W26" s="21"/>
      <c r="X26" s="21"/>
      <c r="Y26" s="20">
        <v>27</v>
      </c>
    </row>
    <row r="27" spans="1:25" x14ac:dyDescent="0.3">
      <c r="A27" s="22" t="s">
        <v>797</v>
      </c>
      <c r="B27" s="25"/>
      <c r="C27" s="21"/>
      <c r="D27" s="21">
        <v>1</v>
      </c>
      <c r="E27" s="21">
        <v>1</v>
      </c>
      <c r="F27" s="21">
        <v>1</v>
      </c>
      <c r="G27" s="21">
        <v>2</v>
      </c>
      <c r="H27" s="21"/>
      <c r="I27" s="21"/>
      <c r="J27" s="21">
        <v>1</v>
      </c>
      <c r="K27" s="21">
        <v>1</v>
      </c>
      <c r="L27" s="21">
        <v>3</v>
      </c>
      <c r="M27" s="21"/>
      <c r="N27" s="21"/>
      <c r="O27" s="21">
        <v>1</v>
      </c>
      <c r="P27" s="21"/>
      <c r="Q27" s="21"/>
      <c r="R27" s="21"/>
      <c r="S27" s="21"/>
      <c r="T27" s="21"/>
      <c r="U27" s="21"/>
      <c r="V27" s="21"/>
      <c r="W27" s="21"/>
      <c r="X27" s="21"/>
      <c r="Y27" s="20">
        <v>11</v>
      </c>
    </row>
    <row r="28" spans="1:25" x14ac:dyDescent="0.3">
      <c r="A28" s="22" t="s">
        <v>798</v>
      </c>
      <c r="B28" s="25"/>
      <c r="C28" s="21"/>
      <c r="D28" s="21">
        <v>1</v>
      </c>
      <c r="E28" s="21">
        <v>1</v>
      </c>
      <c r="F28" s="21"/>
      <c r="G28" s="21">
        <v>1</v>
      </c>
      <c r="H28" s="21">
        <v>1</v>
      </c>
      <c r="I28" s="21">
        <v>1</v>
      </c>
      <c r="J28" s="21">
        <v>1</v>
      </c>
      <c r="K28" s="21"/>
      <c r="L28" s="21">
        <v>1</v>
      </c>
      <c r="M28" s="21"/>
      <c r="N28" s="21"/>
      <c r="O28" s="21"/>
      <c r="P28" s="21">
        <v>1</v>
      </c>
      <c r="Q28" s="21"/>
      <c r="R28" s="21"/>
      <c r="S28" s="21"/>
      <c r="T28" s="21"/>
      <c r="U28" s="21"/>
      <c r="V28" s="21"/>
      <c r="W28" s="21"/>
      <c r="X28" s="21"/>
      <c r="Y28" s="20">
        <v>8</v>
      </c>
    </row>
    <row r="29" spans="1:25" x14ac:dyDescent="0.3">
      <c r="A29" s="22" t="s">
        <v>799</v>
      </c>
      <c r="B29" s="25"/>
      <c r="C29" s="21"/>
      <c r="D29" s="21">
        <v>1</v>
      </c>
      <c r="E29" s="21"/>
      <c r="F29" s="21"/>
      <c r="G29" s="21"/>
      <c r="H29" s="21">
        <v>1</v>
      </c>
      <c r="I29" s="21"/>
      <c r="J29" s="21"/>
      <c r="K29" s="21"/>
      <c r="L29" s="21"/>
      <c r="M29" s="21"/>
      <c r="N29" s="21"/>
      <c r="O29" s="21">
        <v>1</v>
      </c>
      <c r="P29" s="21">
        <v>1</v>
      </c>
      <c r="Q29" s="21"/>
      <c r="R29" s="21"/>
      <c r="S29" s="21"/>
      <c r="T29" s="21"/>
      <c r="U29" s="21"/>
      <c r="V29" s="21"/>
      <c r="W29" s="21"/>
      <c r="X29" s="21"/>
      <c r="Y29" s="20">
        <v>4</v>
      </c>
    </row>
    <row r="30" spans="1:25" x14ac:dyDescent="0.3">
      <c r="A30" s="22" t="s">
        <v>800</v>
      </c>
      <c r="B30" s="25"/>
      <c r="C30" s="21">
        <v>1</v>
      </c>
      <c r="D30" s="21"/>
      <c r="E30" s="21">
        <v>1</v>
      </c>
      <c r="F30" s="21"/>
      <c r="G30" s="21">
        <v>1</v>
      </c>
      <c r="H30" s="21">
        <v>3</v>
      </c>
      <c r="I30" s="21"/>
      <c r="J30" s="21">
        <v>2</v>
      </c>
      <c r="K30" s="21">
        <v>1</v>
      </c>
      <c r="L30" s="21">
        <v>3</v>
      </c>
      <c r="M30" s="21"/>
      <c r="N30" s="21"/>
      <c r="O30" s="21">
        <v>1</v>
      </c>
      <c r="P30" s="21">
        <v>1</v>
      </c>
      <c r="Q30" s="21"/>
      <c r="R30" s="21"/>
      <c r="S30" s="21"/>
      <c r="T30" s="21"/>
      <c r="U30" s="21"/>
      <c r="V30" s="21"/>
      <c r="W30" s="21"/>
      <c r="X30" s="21"/>
      <c r="Y30" s="20">
        <v>14</v>
      </c>
    </row>
    <row r="31" spans="1:25" x14ac:dyDescent="0.3">
      <c r="A31" s="22" t="s">
        <v>801</v>
      </c>
      <c r="B31" s="25"/>
      <c r="C31" s="21">
        <v>1</v>
      </c>
      <c r="D31" s="21"/>
      <c r="E31" s="21">
        <v>1</v>
      </c>
      <c r="F31" s="21">
        <v>1</v>
      </c>
      <c r="G31" s="21">
        <v>2</v>
      </c>
      <c r="H31" s="21">
        <v>3</v>
      </c>
      <c r="I31" s="21">
        <v>2</v>
      </c>
      <c r="J31" s="21">
        <v>2</v>
      </c>
      <c r="K31" s="21">
        <v>3</v>
      </c>
      <c r="L31" s="21">
        <v>2</v>
      </c>
      <c r="M31" s="21"/>
      <c r="N31" s="21">
        <v>2</v>
      </c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0">
        <v>19</v>
      </c>
    </row>
    <row r="32" spans="1:25" x14ac:dyDescent="0.3">
      <c r="A32" s="22" t="s">
        <v>802</v>
      </c>
      <c r="B32" s="25"/>
      <c r="C32" s="21"/>
      <c r="D32" s="21"/>
      <c r="E32" s="21">
        <v>2</v>
      </c>
      <c r="F32" s="21">
        <v>2</v>
      </c>
      <c r="G32" s="21">
        <v>1</v>
      </c>
      <c r="H32" s="21">
        <v>1</v>
      </c>
      <c r="I32" s="21">
        <v>1</v>
      </c>
      <c r="J32" s="21">
        <v>1</v>
      </c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0">
        <v>8</v>
      </c>
    </row>
    <row r="33" spans="1:25" x14ac:dyDescent="0.3">
      <c r="A33" s="22" t="s">
        <v>803</v>
      </c>
      <c r="B33" s="25"/>
      <c r="C33" s="21"/>
      <c r="D33" s="21">
        <v>1</v>
      </c>
      <c r="E33" s="21"/>
      <c r="F33" s="21">
        <v>1</v>
      </c>
      <c r="G33" s="21">
        <v>1</v>
      </c>
      <c r="H33" s="21">
        <v>1</v>
      </c>
      <c r="I33" s="21">
        <v>2</v>
      </c>
      <c r="J33" s="21">
        <v>4</v>
      </c>
      <c r="K33" s="21">
        <v>3</v>
      </c>
      <c r="L33" s="21"/>
      <c r="M33" s="21"/>
      <c r="N33" s="21">
        <v>2</v>
      </c>
      <c r="O33" s="21"/>
      <c r="P33" s="21"/>
      <c r="Q33" s="21"/>
      <c r="R33" s="21"/>
      <c r="S33" s="21"/>
      <c r="T33" s="21">
        <v>1</v>
      </c>
      <c r="U33" s="21"/>
      <c r="V33" s="21"/>
      <c r="W33" s="21"/>
      <c r="X33" s="21"/>
      <c r="Y33" s="20">
        <v>16</v>
      </c>
    </row>
    <row r="34" spans="1:25" x14ac:dyDescent="0.3">
      <c r="A34" s="22" t="s">
        <v>804</v>
      </c>
      <c r="B34" s="25"/>
      <c r="C34" s="21"/>
      <c r="D34" s="21">
        <v>2</v>
      </c>
      <c r="E34" s="21">
        <v>1</v>
      </c>
      <c r="F34" s="21">
        <v>3</v>
      </c>
      <c r="G34" s="21">
        <v>2</v>
      </c>
      <c r="H34" s="21">
        <v>1</v>
      </c>
      <c r="I34" s="21">
        <v>2</v>
      </c>
      <c r="J34" s="21"/>
      <c r="K34" s="21">
        <v>1</v>
      </c>
      <c r="L34" s="21"/>
      <c r="M34" s="21"/>
      <c r="N34" s="21">
        <v>1</v>
      </c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0">
        <v>13</v>
      </c>
    </row>
    <row r="35" spans="1:25" x14ac:dyDescent="0.3">
      <c r="A35" s="22" t="s">
        <v>805</v>
      </c>
      <c r="B35" s="25"/>
      <c r="C35" s="21">
        <v>1</v>
      </c>
      <c r="D35" s="21">
        <v>1</v>
      </c>
      <c r="E35" s="21">
        <v>2</v>
      </c>
      <c r="F35" s="21">
        <v>1</v>
      </c>
      <c r="G35" s="21">
        <v>1</v>
      </c>
      <c r="H35" s="21">
        <v>4</v>
      </c>
      <c r="I35" s="21"/>
      <c r="J35" s="21">
        <v>2</v>
      </c>
      <c r="K35" s="21"/>
      <c r="L35" s="21">
        <v>1</v>
      </c>
      <c r="M35" s="21"/>
      <c r="N35" s="21">
        <v>3</v>
      </c>
      <c r="O35" s="21"/>
      <c r="P35" s="21">
        <v>1</v>
      </c>
      <c r="Q35" s="21"/>
      <c r="R35" s="21"/>
      <c r="S35" s="21"/>
      <c r="T35" s="21"/>
      <c r="U35" s="21"/>
      <c r="V35" s="21"/>
      <c r="W35" s="21"/>
      <c r="X35" s="21"/>
      <c r="Y35" s="20">
        <v>17</v>
      </c>
    </row>
    <row r="36" spans="1:25" x14ac:dyDescent="0.3">
      <c r="A36" s="22" t="s">
        <v>806</v>
      </c>
      <c r="B36" s="25"/>
      <c r="C36" s="21"/>
      <c r="D36" s="21">
        <v>1</v>
      </c>
      <c r="E36" s="21">
        <v>2</v>
      </c>
      <c r="F36" s="21">
        <v>1</v>
      </c>
      <c r="G36" s="21">
        <v>1</v>
      </c>
      <c r="H36" s="21">
        <v>2</v>
      </c>
      <c r="I36" s="21">
        <v>5</v>
      </c>
      <c r="J36" s="21">
        <v>3</v>
      </c>
      <c r="K36" s="21">
        <v>1</v>
      </c>
      <c r="L36" s="21">
        <v>2</v>
      </c>
      <c r="M36" s="21"/>
      <c r="N36" s="21">
        <v>1</v>
      </c>
      <c r="O36" s="21">
        <v>1</v>
      </c>
      <c r="P36" s="21"/>
      <c r="Q36" s="21"/>
      <c r="R36" s="21"/>
      <c r="S36" s="21"/>
      <c r="T36" s="21"/>
      <c r="U36" s="21"/>
      <c r="V36" s="21"/>
      <c r="W36" s="21"/>
      <c r="X36" s="21"/>
      <c r="Y36" s="20">
        <v>20</v>
      </c>
    </row>
    <row r="37" spans="1:25" x14ac:dyDescent="0.3">
      <c r="A37" s="22" t="s">
        <v>807</v>
      </c>
      <c r="B37" s="25"/>
      <c r="C37" s="21">
        <v>1</v>
      </c>
      <c r="D37" s="21"/>
      <c r="E37" s="21">
        <v>3</v>
      </c>
      <c r="F37" s="21">
        <v>1</v>
      </c>
      <c r="G37" s="21">
        <v>1</v>
      </c>
      <c r="H37" s="21">
        <v>1</v>
      </c>
      <c r="I37" s="21">
        <v>1</v>
      </c>
      <c r="J37" s="21">
        <v>1</v>
      </c>
      <c r="K37" s="21"/>
      <c r="L37" s="21"/>
      <c r="M37" s="21"/>
      <c r="N37" s="21"/>
      <c r="O37" s="21"/>
      <c r="P37" s="21"/>
      <c r="Q37" s="21"/>
      <c r="R37" s="21"/>
      <c r="S37" s="21">
        <v>1</v>
      </c>
      <c r="T37" s="21"/>
      <c r="U37" s="21"/>
      <c r="V37" s="21"/>
      <c r="W37" s="21"/>
      <c r="X37" s="21"/>
      <c r="Y37" s="20">
        <v>10</v>
      </c>
    </row>
    <row r="38" spans="1:25" x14ac:dyDescent="0.3">
      <c r="A38" s="22" t="s">
        <v>808</v>
      </c>
      <c r="B38" s="25"/>
      <c r="C38" s="21"/>
      <c r="D38" s="21"/>
      <c r="E38" s="21"/>
      <c r="F38" s="21"/>
      <c r="G38" s="21">
        <v>2</v>
      </c>
      <c r="H38" s="21">
        <v>1</v>
      </c>
      <c r="I38" s="21">
        <v>2</v>
      </c>
      <c r="J38" s="21">
        <v>2</v>
      </c>
      <c r="K38" s="21">
        <v>1</v>
      </c>
      <c r="L38" s="21">
        <v>1</v>
      </c>
      <c r="M38" s="21"/>
      <c r="N38" s="21"/>
      <c r="O38" s="21">
        <v>1</v>
      </c>
      <c r="P38" s="21"/>
      <c r="Q38" s="21"/>
      <c r="R38" s="21"/>
      <c r="S38" s="21"/>
      <c r="T38" s="21"/>
      <c r="U38" s="21"/>
      <c r="V38" s="21"/>
      <c r="W38" s="21"/>
      <c r="X38" s="21"/>
      <c r="Y38" s="20">
        <v>10</v>
      </c>
    </row>
    <row r="39" spans="1:25" x14ac:dyDescent="0.3">
      <c r="A39" s="22" t="s">
        <v>809</v>
      </c>
      <c r="B39" s="25"/>
      <c r="C39" s="21"/>
      <c r="D39" s="21"/>
      <c r="E39" s="21"/>
      <c r="F39" s="21"/>
      <c r="G39" s="21">
        <v>1</v>
      </c>
      <c r="H39" s="21"/>
      <c r="I39" s="21">
        <v>1</v>
      </c>
      <c r="J39" s="21">
        <v>3</v>
      </c>
      <c r="K39" s="21">
        <v>1</v>
      </c>
      <c r="L39" s="21">
        <v>4</v>
      </c>
      <c r="M39" s="21"/>
      <c r="N39" s="21">
        <v>1</v>
      </c>
      <c r="O39" s="21">
        <v>2</v>
      </c>
      <c r="P39" s="21"/>
      <c r="Q39" s="21"/>
      <c r="R39" s="21"/>
      <c r="S39" s="21"/>
      <c r="T39" s="21"/>
      <c r="U39" s="21"/>
      <c r="V39" s="21"/>
      <c r="W39" s="21"/>
      <c r="X39" s="21"/>
      <c r="Y39" s="20">
        <v>13</v>
      </c>
    </row>
    <row r="40" spans="1:25" x14ac:dyDescent="0.3">
      <c r="A40" s="22" t="s">
        <v>810</v>
      </c>
      <c r="B40" s="25"/>
      <c r="C40" s="21"/>
      <c r="D40" s="21">
        <v>2</v>
      </c>
      <c r="E40" s="21">
        <v>3</v>
      </c>
      <c r="F40" s="21">
        <v>1</v>
      </c>
      <c r="G40" s="21">
        <v>3</v>
      </c>
      <c r="H40" s="21">
        <v>1</v>
      </c>
      <c r="I40" s="21">
        <v>1</v>
      </c>
      <c r="J40" s="21"/>
      <c r="K40" s="21">
        <v>4</v>
      </c>
      <c r="L40" s="21">
        <v>2</v>
      </c>
      <c r="M40" s="21"/>
      <c r="N40" s="21">
        <v>2</v>
      </c>
      <c r="O40" s="21">
        <v>1</v>
      </c>
      <c r="P40" s="21"/>
      <c r="Q40" s="21">
        <v>1</v>
      </c>
      <c r="R40" s="21"/>
      <c r="S40" s="21"/>
      <c r="T40" s="21"/>
      <c r="U40" s="21"/>
      <c r="V40" s="21"/>
      <c r="W40" s="21"/>
      <c r="X40" s="21"/>
      <c r="Y40" s="20">
        <v>21</v>
      </c>
    </row>
    <row r="41" spans="1:25" x14ac:dyDescent="0.3">
      <c r="A41" s="22" t="s">
        <v>811</v>
      </c>
      <c r="B41" s="25"/>
      <c r="C41" s="21">
        <v>1</v>
      </c>
      <c r="D41" s="21">
        <v>1</v>
      </c>
      <c r="E41" s="21">
        <v>4</v>
      </c>
      <c r="F41" s="21">
        <v>4</v>
      </c>
      <c r="G41" s="21">
        <v>5</v>
      </c>
      <c r="H41" s="21">
        <v>2</v>
      </c>
      <c r="I41" s="21">
        <v>2</v>
      </c>
      <c r="J41" s="21">
        <v>1</v>
      </c>
      <c r="K41" s="21"/>
      <c r="L41" s="21">
        <v>4</v>
      </c>
      <c r="M41" s="21"/>
      <c r="N41" s="21">
        <v>2</v>
      </c>
      <c r="O41" s="21">
        <v>2</v>
      </c>
      <c r="P41" s="21"/>
      <c r="Q41" s="21"/>
      <c r="R41" s="21"/>
      <c r="S41" s="21"/>
      <c r="T41" s="21"/>
      <c r="U41" s="21"/>
      <c r="V41" s="21"/>
      <c r="W41" s="21"/>
      <c r="X41" s="21"/>
      <c r="Y41" s="20">
        <v>28</v>
      </c>
    </row>
    <row r="42" spans="1:25" x14ac:dyDescent="0.3">
      <c r="A42" s="22" t="s">
        <v>812</v>
      </c>
      <c r="B42" s="25"/>
      <c r="C42" s="21">
        <v>1</v>
      </c>
      <c r="D42" s="21"/>
      <c r="E42" s="21"/>
      <c r="F42" s="21"/>
      <c r="G42" s="21">
        <v>2</v>
      </c>
      <c r="H42" s="21"/>
      <c r="I42" s="21"/>
      <c r="J42" s="21"/>
      <c r="K42" s="21">
        <v>2</v>
      </c>
      <c r="L42" s="21">
        <v>1</v>
      </c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0">
        <v>6</v>
      </c>
    </row>
    <row r="43" spans="1:25" x14ac:dyDescent="0.3">
      <c r="A43" s="22" t="s">
        <v>813</v>
      </c>
      <c r="B43" s="25"/>
      <c r="C43" s="21"/>
      <c r="D43" s="21"/>
      <c r="E43" s="21">
        <v>1</v>
      </c>
      <c r="F43" s="21">
        <v>1</v>
      </c>
      <c r="G43" s="21"/>
      <c r="H43" s="21">
        <v>3</v>
      </c>
      <c r="I43" s="21">
        <v>4</v>
      </c>
      <c r="J43" s="21"/>
      <c r="K43" s="21">
        <v>3</v>
      </c>
      <c r="L43" s="21">
        <v>2</v>
      </c>
      <c r="M43" s="21"/>
      <c r="N43" s="21">
        <v>2</v>
      </c>
      <c r="O43" s="21">
        <v>3</v>
      </c>
      <c r="P43" s="21"/>
      <c r="Q43" s="21"/>
      <c r="R43" s="21"/>
      <c r="S43" s="21"/>
      <c r="T43" s="21"/>
      <c r="U43" s="21"/>
      <c r="V43" s="21"/>
      <c r="W43" s="21"/>
      <c r="X43" s="21"/>
      <c r="Y43" s="20">
        <v>19</v>
      </c>
    </row>
    <row r="44" spans="1:25" x14ac:dyDescent="0.3">
      <c r="A44" s="22" t="s">
        <v>814</v>
      </c>
      <c r="B44" s="25"/>
      <c r="C44" s="21"/>
      <c r="D44" s="21">
        <v>1</v>
      </c>
      <c r="E44" s="21"/>
      <c r="F44" s="21"/>
      <c r="G44" s="21">
        <v>2</v>
      </c>
      <c r="H44" s="21">
        <v>2</v>
      </c>
      <c r="I44" s="21">
        <v>2</v>
      </c>
      <c r="J44" s="21"/>
      <c r="K44" s="21"/>
      <c r="L44" s="21">
        <v>1</v>
      </c>
      <c r="M44" s="21"/>
      <c r="N44" s="21"/>
      <c r="O44" s="21">
        <v>3</v>
      </c>
      <c r="P44" s="21">
        <v>1</v>
      </c>
      <c r="Q44" s="21"/>
      <c r="R44" s="21"/>
      <c r="S44" s="21"/>
      <c r="T44" s="21"/>
      <c r="U44" s="21"/>
      <c r="V44" s="21"/>
      <c r="W44" s="21"/>
      <c r="X44" s="21"/>
      <c r="Y44" s="20">
        <v>12</v>
      </c>
    </row>
    <row r="45" spans="1:25" x14ac:dyDescent="0.3">
      <c r="A45" s="22" t="s">
        <v>815</v>
      </c>
      <c r="B45" s="25"/>
      <c r="C45" s="21"/>
      <c r="D45" s="21"/>
      <c r="E45" s="21"/>
      <c r="F45" s="21">
        <v>3</v>
      </c>
      <c r="G45" s="21">
        <v>1</v>
      </c>
      <c r="H45" s="21">
        <v>2</v>
      </c>
      <c r="I45" s="21">
        <v>6</v>
      </c>
      <c r="J45" s="21">
        <v>2</v>
      </c>
      <c r="K45" s="21">
        <v>2</v>
      </c>
      <c r="L45" s="21"/>
      <c r="M45" s="21"/>
      <c r="N45" s="21">
        <v>2</v>
      </c>
      <c r="O45" s="21">
        <v>2</v>
      </c>
      <c r="P45" s="21"/>
      <c r="Q45" s="21"/>
      <c r="R45" s="21"/>
      <c r="S45" s="21"/>
      <c r="T45" s="21"/>
      <c r="U45" s="21">
        <v>1</v>
      </c>
      <c r="V45" s="21"/>
      <c r="W45" s="21">
        <v>1</v>
      </c>
      <c r="X45" s="21"/>
      <c r="Y45" s="20">
        <v>22</v>
      </c>
    </row>
    <row r="46" spans="1:25" x14ac:dyDescent="0.3">
      <c r="A46" s="22" t="s">
        <v>816</v>
      </c>
      <c r="B46" s="25"/>
      <c r="C46" s="21"/>
      <c r="D46" s="21">
        <v>1</v>
      </c>
      <c r="E46" s="21">
        <v>1</v>
      </c>
      <c r="F46" s="21">
        <v>1</v>
      </c>
      <c r="G46" s="21"/>
      <c r="H46" s="21">
        <v>3</v>
      </c>
      <c r="I46" s="21">
        <v>6</v>
      </c>
      <c r="J46" s="21">
        <v>4</v>
      </c>
      <c r="K46" s="21">
        <v>4</v>
      </c>
      <c r="L46" s="21">
        <v>2</v>
      </c>
      <c r="M46" s="21"/>
      <c r="N46" s="21">
        <v>1</v>
      </c>
      <c r="O46" s="21">
        <v>1</v>
      </c>
      <c r="P46" s="21"/>
      <c r="Q46" s="21"/>
      <c r="R46" s="21"/>
      <c r="S46" s="21"/>
      <c r="T46" s="21"/>
      <c r="U46" s="21"/>
      <c r="V46" s="21"/>
      <c r="W46" s="21">
        <v>1</v>
      </c>
      <c r="X46" s="21"/>
      <c r="Y46" s="20">
        <v>25</v>
      </c>
    </row>
    <row r="47" spans="1:25" x14ac:dyDescent="0.3">
      <c r="A47" s="22" t="s">
        <v>817</v>
      </c>
      <c r="B47" s="25"/>
      <c r="C47" s="21"/>
      <c r="D47" s="21">
        <v>1</v>
      </c>
      <c r="E47" s="21"/>
      <c r="F47" s="21">
        <v>2</v>
      </c>
      <c r="G47" s="21">
        <v>2</v>
      </c>
      <c r="H47" s="21">
        <v>1</v>
      </c>
      <c r="I47" s="21">
        <v>2</v>
      </c>
      <c r="J47" s="21">
        <v>1</v>
      </c>
      <c r="K47" s="21">
        <v>2</v>
      </c>
      <c r="L47" s="21"/>
      <c r="M47" s="21"/>
      <c r="N47" s="21">
        <v>3</v>
      </c>
      <c r="O47" s="21">
        <v>3</v>
      </c>
      <c r="P47" s="21"/>
      <c r="Q47" s="21"/>
      <c r="R47" s="21"/>
      <c r="S47" s="21"/>
      <c r="T47" s="21"/>
      <c r="U47" s="21"/>
      <c r="V47" s="21"/>
      <c r="W47" s="21"/>
      <c r="X47" s="21"/>
      <c r="Y47" s="20">
        <v>17</v>
      </c>
    </row>
    <row r="48" spans="1:25" x14ac:dyDescent="0.3">
      <c r="A48" s="22" t="s">
        <v>818</v>
      </c>
      <c r="B48" s="25"/>
      <c r="C48" s="21"/>
      <c r="D48" s="21"/>
      <c r="E48" s="21">
        <v>2</v>
      </c>
      <c r="F48" s="21"/>
      <c r="G48" s="21">
        <v>1</v>
      </c>
      <c r="H48" s="21">
        <v>1</v>
      </c>
      <c r="I48" s="21">
        <v>3</v>
      </c>
      <c r="J48" s="21">
        <v>2</v>
      </c>
      <c r="K48" s="21"/>
      <c r="L48" s="21">
        <v>1</v>
      </c>
      <c r="M48" s="21"/>
      <c r="N48" s="21">
        <v>5</v>
      </c>
      <c r="O48" s="21">
        <v>2</v>
      </c>
      <c r="P48" s="21">
        <v>1</v>
      </c>
      <c r="Q48" s="21"/>
      <c r="R48" s="21"/>
      <c r="S48" s="21"/>
      <c r="T48" s="21"/>
      <c r="U48" s="21"/>
      <c r="V48" s="21"/>
      <c r="W48" s="21">
        <v>1</v>
      </c>
      <c r="X48" s="21"/>
      <c r="Y48" s="20">
        <v>19</v>
      </c>
    </row>
    <row r="49" spans="1:25" x14ac:dyDescent="0.3">
      <c r="A49" s="22" t="s">
        <v>819</v>
      </c>
      <c r="B49" s="25"/>
      <c r="C49" s="21"/>
      <c r="D49" s="21">
        <v>1</v>
      </c>
      <c r="E49" s="21">
        <v>1</v>
      </c>
      <c r="F49" s="21"/>
      <c r="G49" s="21">
        <v>2</v>
      </c>
      <c r="H49" s="21"/>
      <c r="I49" s="21"/>
      <c r="J49" s="21">
        <v>4</v>
      </c>
      <c r="K49" s="21">
        <v>5</v>
      </c>
      <c r="L49" s="21"/>
      <c r="M49" s="21"/>
      <c r="N49" s="21"/>
      <c r="O49" s="21">
        <v>1</v>
      </c>
      <c r="P49" s="21">
        <v>2</v>
      </c>
      <c r="Q49" s="21">
        <v>1</v>
      </c>
      <c r="R49" s="21"/>
      <c r="S49" s="21"/>
      <c r="T49" s="21"/>
      <c r="U49" s="21"/>
      <c r="V49" s="21"/>
      <c r="W49" s="21"/>
      <c r="X49" s="21"/>
      <c r="Y49" s="20">
        <v>17</v>
      </c>
    </row>
    <row r="50" spans="1:25" x14ac:dyDescent="0.3">
      <c r="A50" s="22" t="s">
        <v>820</v>
      </c>
      <c r="B50" s="25"/>
      <c r="C50" s="21"/>
      <c r="D50" s="21"/>
      <c r="E50" s="21">
        <v>3</v>
      </c>
      <c r="F50" s="21"/>
      <c r="G50" s="21">
        <v>1</v>
      </c>
      <c r="H50" s="21">
        <v>2</v>
      </c>
      <c r="I50" s="21"/>
      <c r="J50" s="21"/>
      <c r="K50" s="21">
        <v>2</v>
      </c>
      <c r="L50" s="21">
        <v>2</v>
      </c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0">
        <v>10</v>
      </c>
    </row>
    <row r="51" spans="1:25" x14ac:dyDescent="0.3">
      <c r="A51" s="22" t="s">
        <v>821</v>
      </c>
      <c r="B51" s="25"/>
      <c r="C51" s="21"/>
      <c r="D51" s="21"/>
      <c r="E51" s="21"/>
      <c r="F51" s="21">
        <v>1</v>
      </c>
      <c r="G51" s="21">
        <v>1</v>
      </c>
      <c r="H51" s="21">
        <v>1</v>
      </c>
      <c r="I51" s="21">
        <v>2</v>
      </c>
      <c r="J51" s="21">
        <v>1</v>
      </c>
      <c r="K51" s="21">
        <v>3</v>
      </c>
      <c r="L51" s="21"/>
      <c r="M51" s="21"/>
      <c r="N51" s="21">
        <v>5</v>
      </c>
      <c r="O51" s="21">
        <v>2</v>
      </c>
      <c r="P51" s="21">
        <v>2</v>
      </c>
      <c r="Q51" s="21"/>
      <c r="R51" s="21"/>
      <c r="S51" s="21"/>
      <c r="T51" s="21"/>
      <c r="U51" s="21"/>
      <c r="V51" s="21"/>
      <c r="W51" s="21"/>
      <c r="X51" s="21"/>
      <c r="Y51" s="20">
        <v>18</v>
      </c>
    </row>
    <row r="52" spans="1:25" x14ac:dyDescent="0.3">
      <c r="A52" s="22" t="s">
        <v>822</v>
      </c>
      <c r="B52" s="25"/>
      <c r="C52" s="21"/>
      <c r="D52" s="21"/>
      <c r="E52" s="21"/>
      <c r="F52" s="21">
        <v>3</v>
      </c>
      <c r="G52" s="21"/>
      <c r="H52" s="21">
        <v>3</v>
      </c>
      <c r="I52" s="21">
        <v>2</v>
      </c>
      <c r="J52" s="21">
        <v>3</v>
      </c>
      <c r="K52" s="21">
        <v>3</v>
      </c>
      <c r="L52" s="21">
        <v>2</v>
      </c>
      <c r="M52" s="21"/>
      <c r="N52" s="21">
        <v>3</v>
      </c>
      <c r="O52" s="21">
        <v>1</v>
      </c>
      <c r="P52" s="21"/>
      <c r="Q52" s="21"/>
      <c r="R52" s="21"/>
      <c r="S52" s="21"/>
      <c r="T52" s="21"/>
      <c r="U52" s="21"/>
      <c r="V52" s="21">
        <v>1</v>
      </c>
      <c r="W52" s="21"/>
      <c r="X52" s="21"/>
      <c r="Y52" s="20">
        <v>21</v>
      </c>
    </row>
    <row r="53" spans="1:25" x14ac:dyDescent="0.3">
      <c r="A53" s="22" t="s">
        <v>823</v>
      </c>
      <c r="B53" s="25"/>
      <c r="C53" s="21">
        <v>2</v>
      </c>
      <c r="D53" s="21"/>
      <c r="E53" s="21">
        <v>2</v>
      </c>
      <c r="F53" s="21">
        <v>3</v>
      </c>
      <c r="G53" s="21">
        <v>2</v>
      </c>
      <c r="H53" s="21">
        <v>1</v>
      </c>
      <c r="I53" s="21">
        <v>6</v>
      </c>
      <c r="J53" s="21">
        <v>1</v>
      </c>
      <c r="K53" s="21">
        <v>3</v>
      </c>
      <c r="L53" s="21">
        <v>3</v>
      </c>
      <c r="M53" s="21"/>
      <c r="N53" s="21">
        <v>4</v>
      </c>
      <c r="O53" s="21">
        <v>3</v>
      </c>
      <c r="P53" s="21"/>
      <c r="Q53" s="21"/>
      <c r="R53" s="21"/>
      <c r="S53" s="21"/>
      <c r="T53" s="21"/>
      <c r="U53" s="21"/>
      <c r="V53" s="21"/>
      <c r="W53" s="21"/>
      <c r="X53" s="21"/>
      <c r="Y53" s="20">
        <v>30</v>
      </c>
    </row>
    <row r="54" spans="1:25" x14ac:dyDescent="0.3">
      <c r="A54" s="22" t="s">
        <v>824</v>
      </c>
      <c r="B54" s="25"/>
      <c r="C54" s="21"/>
      <c r="D54" s="21">
        <v>1</v>
      </c>
      <c r="E54" s="21"/>
      <c r="F54" s="21">
        <v>1</v>
      </c>
      <c r="G54" s="21">
        <v>1</v>
      </c>
      <c r="H54" s="21">
        <v>2</v>
      </c>
      <c r="I54" s="21">
        <v>2</v>
      </c>
      <c r="J54" s="21">
        <v>1</v>
      </c>
      <c r="K54" s="21">
        <v>2</v>
      </c>
      <c r="L54" s="21">
        <v>1</v>
      </c>
      <c r="M54" s="21"/>
      <c r="N54" s="21">
        <v>1</v>
      </c>
      <c r="O54" s="21">
        <v>1</v>
      </c>
      <c r="P54" s="21"/>
      <c r="Q54" s="21"/>
      <c r="R54" s="21"/>
      <c r="S54" s="21"/>
      <c r="T54" s="21"/>
      <c r="U54" s="21"/>
      <c r="V54" s="21"/>
      <c r="W54" s="21"/>
      <c r="X54" s="21"/>
      <c r="Y54" s="20">
        <v>13</v>
      </c>
    </row>
    <row r="55" spans="1:25" x14ac:dyDescent="0.3">
      <c r="A55" s="22" t="s">
        <v>825</v>
      </c>
      <c r="B55" s="25"/>
      <c r="C55" s="21"/>
      <c r="D55" s="21"/>
      <c r="E55" s="21">
        <v>1</v>
      </c>
      <c r="F55" s="21">
        <v>2</v>
      </c>
      <c r="G55" s="21">
        <v>3</v>
      </c>
      <c r="H55" s="21">
        <v>3</v>
      </c>
      <c r="I55" s="21">
        <v>1</v>
      </c>
      <c r="J55" s="21"/>
      <c r="K55" s="21">
        <v>3</v>
      </c>
      <c r="L55" s="21">
        <v>3</v>
      </c>
      <c r="M55" s="21"/>
      <c r="N55" s="21">
        <v>4</v>
      </c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0">
        <v>20</v>
      </c>
    </row>
    <row r="56" spans="1:25" x14ac:dyDescent="0.3">
      <c r="A56" s="22" t="s">
        <v>826</v>
      </c>
      <c r="B56" s="25"/>
      <c r="C56" s="21"/>
      <c r="D56" s="21">
        <v>1</v>
      </c>
      <c r="E56" s="21"/>
      <c r="F56" s="21">
        <v>1</v>
      </c>
      <c r="G56" s="21"/>
      <c r="H56" s="21">
        <v>1</v>
      </c>
      <c r="I56" s="21">
        <v>2</v>
      </c>
      <c r="J56" s="21">
        <v>4</v>
      </c>
      <c r="K56" s="21"/>
      <c r="L56" s="21">
        <v>1</v>
      </c>
      <c r="M56" s="21"/>
      <c r="N56" s="21"/>
      <c r="O56" s="21">
        <v>3</v>
      </c>
      <c r="P56" s="21"/>
      <c r="Q56" s="21"/>
      <c r="R56" s="21"/>
      <c r="S56" s="21"/>
      <c r="T56" s="21"/>
      <c r="U56" s="21"/>
      <c r="V56" s="21"/>
      <c r="W56" s="21"/>
      <c r="X56" s="21"/>
      <c r="Y56" s="20">
        <v>13</v>
      </c>
    </row>
    <row r="57" spans="1:25" x14ac:dyDescent="0.3">
      <c r="A57" s="22" t="s">
        <v>827</v>
      </c>
      <c r="B57" s="25"/>
      <c r="C57" s="21"/>
      <c r="D57" s="21">
        <v>3</v>
      </c>
      <c r="E57" s="21">
        <v>1</v>
      </c>
      <c r="F57" s="21">
        <v>5</v>
      </c>
      <c r="G57" s="21">
        <v>3</v>
      </c>
      <c r="H57" s="21">
        <v>2</v>
      </c>
      <c r="I57" s="21">
        <v>4</v>
      </c>
      <c r="J57" s="21">
        <v>4</v>
      </c>
      <c r="K57" s="21">
        <v>2</v>
      </c>
      <c r="L57" s="21">
        <v>3</v>
      </c>
      <c r="M57" s="21"/>
      <c r="N57" s="21">
        <v>2</v>
      </c>
      <c r="O57" s="21">
        <v>2</v>
      </c>
      <c r="P57" s="21"/>
      <c r="Q57" s="21"/>
      <c r="R57" s="21"/>
      <c r="S57" s="21"/>
      <c r="T57" s="21"/>
      <c r="U57" s="21"/>
      <c r="V57" s="21"/>
      <c r="W57" s="21"/>
      <c r="X57" s="21"/>
      <c r="Y57" s="20">
        <v>31</v>
      </c>
    </row>
    <row r="58" spans="1:25" x14ac:dyDescent="0.3">
      <c r="A58" s="22" t="s">
        <v>828</v>
      </c>
      <c r="B58" s="25"/>
      <c r="C58" s="21">
        <v>1</v>
      </c>
      <c r="D58" s="21"/>
      <c r="E58" s="21"/>
      <c r="F58" s="21"/>
      <c r="G58" s="21">
        <v>1</v>
      </c>
      <c r="H58" s="21">
        <v>2</v>
      </c>
      <c r="I58" s="21"/>
      <c r="J58" s="21">
        <v>3</v>
      </c>
      <c r="K58" s="21">
        <v>4</v>
      </c>
      <c r="L58" s="21">
        <v>4</v>
      </c>
      <c r="M58" s="21"/>
      <c r="N58" s="21">
        <v>1</v>
      </c>
      <c r="O58" s="21">
        <v>1</v>
      </c>
      <c r="P58" s="21"/>
      <c r="Q58" s="21"/>
      <c r="R58" s="21"/>
      <c r="S58" s="21"/>
      <c r="T58" s="21"/>
      <c r="U58" s="21"/>
      <c r="V58" s="21"/>
      <c r="W58" s="21"/>
      <c r="X58" s="21"/>
      <c r="Y58" s="20">
        <v>17</v>
      </c>
    </row>
    <row r="59" spans="1:25" x14ac:dyDescent="0.3">
      <c r="A59" s="22" t="s">
        <v>829</v>
      </c>
      <c r="B59" s="25"/>
      <c r="C59" s="21">
        <v>1</v>
      </c>
      <c r="D59" s="21"/>
      <c r="E59" s="21">
        <v>1</v>
      </c>
      <c r="F59" s="21">
        <v>3</v>
      </c>
      <c r="G59" s="21">
        <v>3</v>
      </c>
      <c r="H59" s="21"/>
      <c r="I59" s="21">
        <v>7</v>
      </c>
      <c r="J59" s="21">
        <v>1</v>
      </c>
      <c r="K59" s="21">
        <v>1</v>
      </c>
      <c r="L59" s="21">
        <v>2</v>
      </c>
      <c r="M59" s="21"/>
      <c r="N59" s="21"/>
      <c r="O59" s="21">
        <v>3</v>
      </c>
      <c r="P59" s="21">
        <v>1</v>
      </c>
      <c r="Q59" s="21"/>
      <c r="R59" s="21"/>
      <c r="S59" s="21"/>
      <c r="T59" s="21"/>
      <c r="U59" s="21"/>
      <c r="V59" s="21"/>
      <c r="W59" s="21"/>
      <c r="X59" s="21"/>
      <c r="Y59" s="20">
        <v>23</v>
      </c>
    </row>
    <row r="60" spans="1:25" x14ac:dyDescent="0.3">
      <c r="A60" s="22" t="s">
        <v>830</v>
      </c>
      <c r="B60" s="25"/>
      <c r="C60" s="21"/>
      <c r="D60" s="21"/>
      <c r="E60" s="21">
        <v>3</v>
      </c>
      <c r="F60" s="21">
        <v>1</v>
      </c>
      <c r="G60" s="21">
        <v>1</v>
      </c>
      <c r="H60" s="21">
        <v>1</v>
      </c>
      <c r="I60" s="21"/>
      <c r="J60" s="21">
        <v>2</v>
      </c>
      <c r="K60" s="21">
        <v>3</v>
      </c>
      <c r="L60" s="21">
        <v>8</v>
      </c>
      <c r="M60" s="21"/>
      <c r="N60" s="21">
        <v>3</v>
      </c>
      <c r="O60" s="21">
        <v>2</v>
      </c>
      <c r="P60" s="21">
        <v>2</v>
      </c>
      <c r="Q60" s="21"/>
      <c r="R60" s="21"/>
      <c r="S60" s="21"/>
      <c r="T60" s="21"/>
      <c r="U60" s="21"/>
      <c r="V60" s="21"/>
      <c r="W60" s="21"/>
      <c r="X60" s="21"/>
      <c r="Y60" s="20">
        <v>26</v>
      </c>
    </row>
    <row r="61" spans="1:25" x14ac:dyDescent="0.3">
      <c r="A61" s="22" t="s">
        <v>831</v>
      </c>
      <c r="B61" s="25"/>
      <c r="C61" s="21">
        <v>3</v>
      </c>
      <c r="D61" s="21">
        <v>1</v>
      </c>
      <c r="E61" s="21">
        <v>4</v>
      </c>
      <c r="F61" s="21"/>
      <c r="G61" s="21">
        <v>1</v>
      </c>
      <c r="H61" s="21">
        <v>1</v>
      </c>
      <c r="I61" s="21">
        <v>1</v>
      </c>
      <c r="J61" s="21">
        <v>4</v>
      </c>
      <c r="K61" s="21">
        <v>1</v>
      </c>
      <c r="L61" s="21">
        <v>4</v>
      </c>
      <c r="M61" s="21"/>
      <c r="N61" s="21">
        <v>1</v>
      </c>
      <c r="O61" s="21">
        <v>1</v>
      </c>
      <c r="P61" s="21"/>
      <c r="Q61" s="21"/>
      <c r="R61" s="21"/>
      <c r="S61" s="21"/>
      <c r="T61" s="21"/>
      <c r="U61" s="21"/>
      <c r="V61" s="21"/>
      <c r="W61" s="21">
        <v>1</v>
      </c>
      <c r="X61" s="21"/>
      <c r="Y61" s="20">
        <v>23</v>
      </c>
    </row>
    <row r="62" spans="1:25" x14ac:dyDescent="0.3">
      <c r="A62" s="22" t="s">
        <v>832</v>
      </c>
      <c r="B62" s="25"/>
      <c r="C62" s="21">
        <v>1</v>
      </c>
      <c r="D62" s="21"/>
      <c r="E62" s="21">
        <v>1</v>
      </c>
      <c r="F62" s="21"/>
      <c r="G62" s="21">
        <v>1</v>
      </c>
      <c r="H62" s="21">
        <v>2</v>
      </c>
      <c r="I62" s="21">
        <v>1</v>
      </c>
      <c r="J62" s="21">
        <v>3</v>
      </c>
      <c r="K62" s="21">
        <v>2</v>
      </c>
      <c r="L62" s="21">
        <v>2</v>
      </c>
      <c r="M62" s="21"/>
      <c r="N62" s="21">
        <v>2</v>
      </c>
      <c r="O62" s="21">
        <v>1</v>
      </c>
      <c r="P62" s="21">
        <v>1</v>
      </c>
      <c r="Q62" s="21"/>
      <c r="R62" s="21"/>
      <c r="S62" s="21"/>
      <c r="T62" s="21"/>
      <c r="U62" s="21"/>
      <c r="V62" s="21"/>
      <c r="W62" s="21"/>
      <c r="X62" s="21"/>
      <c r="Y62" s="20">
        <v>17</v>
      </c>
    </row>
    <row r="63" spans="1:25" x14ac:dyDescent="0.3">
      <c r="A63" s="22" t="s">
        <v>833</v>
      </c>
      <c r="B63" s="25"/>
      <c r="C63" s="21"/>
      <c r="D63" s="21"/>
      <c r="E63" s="21">
        <v>3</v>
      </c>
      <c r="F63" s="21">
        <v>3</v>
      </c>
      <c r="G63" s="21">
        <v>1</v>
      </c>
      <c r="H63" s="21">
        <v>3</v>
      </c>
      <c r="I63" s="21">
        <v>1</v>
      </c>
      <c r="J63" s="21">
        <v>4</v>
      </c>
      <c r="K63" s="21">
        <v>1</v>
      </c>
      <c r="L63" s="21">
        <v>1</v>
      </c>
      <c r="M63" s="21"/>
      <c r="N63" s="21">
        <v>2</v>
      </c>
      <c r="O63" s="21">
        <v>1</v>
      </c>
      <c r="P63" s="21">
        <v>1</v>
      </c>
      <c r="Q63" s="21">
        <v>1</v>
      </c>
      <c r="R63" s="21"/>
      <c r="S63" s="21"/>
      <c r="T63" s="21"/>
      <c r="U63" s="21"/>
      <c r="V63" s="21"/>
      <c r="W63" s="21"/>
      <c r="X63" s="21"/>
      <c r="Y63" s="20">
        <v>22</v>
      </c>
    </row>
    <row r="64" spans="1:25" x14ac:dyDescent="0.3">
      <c r="A64" s="22" t="s">
        <v>834</v>
      </c>
      <c r="B64" s="25"/>
      <c r="C64" s="21">
        <v>1</v>
      </c>
      <c r="D64" s="21"/>
      <c r="E64" s="21"/>
      <c r="F64" s="21">
        <v>8</v>
      </c>
      <c r="G64" s="21">
        <v>3</v>
      </c>
      <c r="H64" s="21">
        <v>2</v>
      </c>
      <c r="I64" s="21"/>
      <c r="J64" s="21"/>
      <c r="K64" s="21">
        <v>5</v>
      </c>
      <c r="L64" s="21">
        <v>2</v>
      </c>
      <c r="M64" s="21"/>
      <c r="N64" s="21">
        <v>3</v>
      </c>
      <c r="O64" s="21">
        <v>2</v>
      </c>
      <c r="P64" s="21"/>
      <c r="Q64" s="21"/>
      <c r="R64" s="21"/>
      <c r="S64" s="21"/>
      <c r="T64" s="21"/>
      <c r="U64" s="21"/>
      <c r="V64" s="21"/>
      <c r="W64" s="21"/>
      <c r="X64" s="21"/>
      <c r="Y64" s="20">
        <v>26</v>
      </c>
    </row>
    <row r="65" spans="1:25" x14ac:dyDescent="0.3">
      <c r="A65" s="22" t="s">
        <v>835</v>
      </c>
      <c r="B65" s="25"/>
      <c r="C65" s="21"/>
      <c r="D65" s="21"/>
      <c r="E65" s="21"/>
      <c r="F65" s="21"/>
      <c r="G65" s="21">
        <v>1</v>
      </c>
      <c r="H65" s="21">
        <v>2</v>
      </c>
      <c r="I65" s="21">
        <v>1</v>
      </c>
      <c r="J65" s="21">
        <v>2</v>
      </c>
      <c r="K65" s="21">
        <v>1</v>
      </c>
      <c r="L65" s="21">
        <v>4</v>
      </c>
      <c r="M65" s="21"/>
      <c r="N65" s="21">
        <v>1</v>
      </c>
      <c r="O65" s="21">
        <v>1</v>
      </c>
      <c r="P65" s="21">
        <v>1</v>
      </c>
      <c r="Q65" s="21"/>
      <c r="R65" s="21"/>
      <c r="S65" s="21"/>
      <c r="T65" s="21"/>
      <c r="U65" s="21"/>
      <c r="V65" s="21"/>
      <c r="W65" s="21"/>
      <c r="X65" s="21"/>
      <c r="Y65" s="20">
        <v>14</v>
      </c>
    </row>
    <row r="66" spans="1:25" x14ac:dyDescent="0.3">
      <c r="A66" s="22" t="s">
        <v>836</v>
      </c>
      <c r="B66" s="25"/>
      <c r="C66" s="21"/>
      <c r="D66" s="21">
        <v>1</v>
      </c>
      <c r="E66" s="21">
        <v>1</v>
      </c>
      <c r="F66" s="21">
        <v>1</v>
      </c>
      <c r="G66" s="21">
        <v>2</v>
      </c>
      <c r="H66" s="21">
        <v>4</v>
      </c>
      <c r="I66" s="21">
        <v>1</v>
      </c>
      <c r="J66" s="21"/>
      <c r="K66" s="21">
        <v>4</v>
      </c>
      <c r="L66" s="21">
        <v>3</v>
      </c>
      <c r="M66" s="21"/>
      <c r="N66" s="21"/>
      <c r="O66" s="21">
        <v>1</v>
      </c>
      <c r="P66" s="21">
        <v>1</v>
      </c>
      <c r="Q66" s="21"/>
      <c r="R66" s="21"/>
      <c r="S66" s="21"/>
      <c r="T66" s="21"/>
      <c r="U66" s="21"/>
      <c r="V66" s="21"/>
      <c r="W66" s="21">
        <v>1</v>
      </c>
      <c r="X66" s="21"/>
      <c r="Y66" s="20">
        <v>20</v>
      </c>
    </row>
    <row r="67" spans="1:25" x14ac:dyDescent="0.3">
      <c r="A67" s="22" t="s">
        <v>837</v>
      </c>
      <c r="B67" s="25"/>
      <c r="C67" s="21"/>
      <c r="D67" s="21">
        <v>1</v>
      </c>
      <c r="E67" s="21">
        <v>1</v>
      </c>
      <c r="F67" s="21">
        <v>2</v>
      </c>
      <c r="G67" s="21">
        <v>1</v>
      </c>
      <c r="H67" s="21"/>
      <c r="I67" s="21">
        <v>2</v>
      </c>
      <c r="J67" s="21">
        <v>3</v>
      </c>
      <c r="K67" s="21">
        <v>1</v>
      </c>
      <c r="L67" s="21">
        <v>1</v>
      </c>
      <c r="M67" s="21"/>
      <c r="N67" s="21">
        <v>1</v>
      </c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0">
        <v>13</v>
      </c>
    </row>
    <row r="68" spans="1:25" x14ac:dyDescent="0.3">
      <c r="A68" s="22" t="s">
        <v>838</v>
      </c>
      <c r="B68" s="25"/>
      <c r="C68" s="21">
        <v>1</v>
      </c>
      <c r="D68" s="21">
        <v>1</v>
      </c>
      <c r="E68" s="21">
        <v>1</v>
      </c>
      <c r="F68" s="21">
        <v>2</v>
      </c>
      <c r="G68" s="21">
        <v>3</v>
      </c>
      <c r="H68" s="21">
        <v>3</v>
      </c>
      <c r="I68" s="21">
        <v>3</v>
      </c>
      <c r="J68" s="21">
        <v>3</v>
      </c>
      <c r="K68" s="21">
        <v>3</v>
      </c>
      <c r="L68" s="21">
        <v>4</v>
      </c>
      <c r="M68" s="21"/>
      <c r="N68" s="21">
        <v>3</v>
      </c>
      <c r="O68" s="21">
        <v>1</v>
      </c>
      <c r="P68" s="21">
        <v>1</v>
      </c>
      <c r="Q68" s="21"/>
      <c r="R68" s="21"/>
      <c r="S68" s="21"/>
      <c r="T68" s="21"/>
      <c r="U68" s="21"/>
      <c r="V68" s="21"/>
      <c r="W68" s="21"/>
      <c r="X68" s="21"/>
      <c r="Y68" s="20">
        <v>29</v>
      </c>
    </row>
    <row r="69" spans="1:25" x14ac:dyDescent="0.3">
      <c r="A69" s="22" t="s">
        <v>839</v>
      </c>
      <c r="B69" s="25"/>
      <c r="C69" s="21"/>
      <c r="D69" s="21"/>
      <c r="E69" s="21"/>
      <c r="F69" s="21">
        <v>1</v>
      </c>
      <c r="G69" s="21">
        <v>1</v>
      </c>
      <c r="H69" s="21">
        <v>1</v>
      </c>
      <c r="I69" s="21">
        <v>3</v>
      </c>
      <c r="J69" s="21">
        <v>4</v>
      </c>
      <c r="K69" s="21">
        <v>1</v>
      </c>
      <c r="L69" s="21">
        <v>3</v>
      </c>
      <c r="M69" s="21"/>
      <c r="N69" s="21">
        <v>1</v>
      </c>
      <c r="O69" s="21">
        <v>4</v>
      </c>
      <c r="P69" s="21">
        <v>2</v>
      </c>
      <c r="Q69" s="21"/>
      <c r="R69" s="21"/>
      <c r="S69" s="21"/>
      <c r="T69" s="21"/>
      <c r="U69" s="21"/>
      <c r="V69" s="21"/>
      <c r="W69" s="21"/>
      <c r="X69" s="21"/>
      <c r="Y69" s="20">
        <v>21</v>
      </c>
    </row>
    <row r="70" spans="1:25" x14ac:dyDescent="0.3">
      <c r="A70" s="22" t="s">
        <v>840</v>
      </c>
      <c r="B70" s="25"/>
      <c r="C70" s="21"/>
      <c r="D70" s="21"/>
      <c r="E70" s="21">
        <v>1</v>
      </c>
      <c r="F70" s="21">
        <v>2</v>
      </c>
      <c r="G70" s="21"/>
      <c r="H70" s="21">
        <v>1</v>
      </c>
      <c r="I70" s="21"/>
      <c r="J70" s="21">
        <v>2</v>
      </c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>
        <v>1</v>
      </c>
      <c r="X70" s="21"/>
      <c r="Y70" s="20">
        <v>7</v>
      </c>
    </row>
    <row r="71" spans="1:25" x14ac:dyDescent="0.3">
      <c r="A71" s="22" t="s">
        <v>841</v>
      </c>
      <c r="B71" s="25"/>
      <c r="C71" s="21"/>
      <c r="D71" s="21">
        <v>1</v>
      </c>
      <c r="E71" s="21"/>
      <c r="F71" s="21">
        <v>2</v>
      </c>
      <c r="G71" s="21">
        <v>3</v>
      </c>
      <c r="H71" s="21">
        <v>4</v>
      </c>
      <c r="I71" s="21">
        <v>4</v>
      </c>
      <c r="J71" s="21">
        <v>1</v>
      </c>
      <c r="K71" s="21">
        <v>2</v>
      </c>
      <c r="L71" s="21"/>
      <c r="M71" s="21"/>
      <c r="N71" s="21"/>
      <c r="O71" s="21">
        <v>1</v>
      </c>
      <c r="P71" s="21">
        <v>1</v>
      </c>
      <c r="Q71" s="21"/>
      <c r="R71" s="21"/>
      <c r="S71" s="21"/>
      <c r="T71" s="21"/>
      <c r="U71" s="21"/>
      <c r="V71" s="21"/>
      <c r="W71" s="21"/>
      <c r="X71" s="21"/>
      <c r="Y71" s="20">
        <v>19</v>
      </c>
    </row>
    <row r="72" spans="1:25" x14ac:dyDescent="0.3">
      <c r="A72" s="22" t="s">
        <v>842</v>
      </c>
      <c r="B72" s="25"/>
      <c r="C72" s="21"/>
      <c r="D72" s="21"/>
      <c r="E72" s="21">
        <v>3</v>
      </c>
      <c r="F72" s="21">
        <v>3</v>
      </c>
      <c r="G72" s="21">
        <v>2</v>
      </c>
      <c r="H72" s="21"/>
      <c r="I72" s="21">
        <v>1</v>
      </c>
      <c r="J72" s="21">
        <v>1</v>
      </c>
      <c r="K72" s="21">
        <v>1</v>
      </c>
      <c r="L72" s="21">
        <v>7</v>
      </c>
      <c r="M72" s="21"/>
      <c r="N72" s="21">
        <v>2</v>
      </c>
      <c r="O72" s="21">
        <v>3</v>
      </c>
      <c r="P72" s="21"/>
      <c r="Q72" s="21"/>
      <c r="R72" s="21"/>
      <c r="S72" s="21"/>
      <c r="T72" s="21"/>
      <c r="U72" s="21"/>
      <c r="V72" s="21"/>
      <c r="W72" s="21"/>
      <c r="X72" s="21"/>
      <c r="Y72" s="20">
        <v>23</v>
      </c>
    </row>
    <row r="73" spans="1:25" x14ac:dyDescent="0.3">
      <c r="A73" s="22" t="s">
        <v>843</v>
      </c>
      <c r="B73" s="25"/>
      <c r="C73" s="21">
        <v>1</v>
      </c>
      <c r="D73" s="21"/>
      <c r="E73" s="21">
        <v>2</v>
      </c>
      <c r="F73" s="21">
        <v>3</v>
      </c>
      <c r="G73" s="21">
        <v>2</v>
      </c>
      <c r="H73" s="21">
        <v>3</v>
      </c>
      <c r="I73" s="21">
        <v>1</v>
      </c>
      <c r="J73" s="21">
        <v>4</v>
      </c>
      <c r="K73" s="21">
        <v>3</v>
      </c>
      <c r="L73" s="21"/>
      <c r="M73" s="21"/>
      <c r="N73" s="21">
        <v>6</v>
      </c>
      <c r="O73" s="21">
        <v>1</v>
      </c>
      <c r="P73" s="21">
        <v>2</v>
      </c>
      <c r="Q73" s="21"/>
      <c r="R73" s="21"/>
      <c r="S73" s="21"/>
      <c r="T73" s="21"/>
      <c r="U73" s="21"/>
      <c r="V73" s="21"/>
      <c r="W73" s="21"/>
      <c r="X73" s="21"/>
      <c r="Y73" s="20">
        <v>28</v>
      </c>
    </row>
    <row r="74" spans="1:25" x14ac:dyDescent="0.3">
      <c r="A74" s="22" t="s">
        <v>844</v>
      </c>
      <c r="B74" s="25"/>
      <c r="C74" s="21"/>
      <c r="D74" s="21">
        <v>1</v>
      </c>
      <c r="E74" s="21">
        <v>4</v>
      </c>
      <c r="F74" s="21">
        <v>1</v>
      </c>
      <c r="G74" s="21">
        <v>5</v>
      </c>
      <c r="H74" s="21">
        <v>2</v>
      </c>
      <c r="I74" s="21">
        <v>4</v>
      </c>
      <c r="J74" s="21">
        <v>2</v>
      </c>
      <c r="K74" s="21">
        <v>1</v>
      </c>
      <c r="L74" s="21">
        <v>2</v>
      </c>
      <c r="M74" s="21"/>
      <c r="N74" s="21">
        <v>2</v>
      </c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0">
        <v>24</v>
      </c>
    </row>
    <row r="75" spans="1:25" x14ac:dyDescent="0.3">
      <c r="A75" s="22" t="s">
        <v>845</v>
      </c>
      <c r="B75" s="25"/>
      <c r="C75" s="21"/>
      <c r="D75" s="21"/>
      <c r="E75" s="21">
        <v>1</v>
      </c>
      <c r="F75" s="21">
        <v>3</v>
      </c>
      <c r="G75" s="21">
        <v>1</v>
      </c>
      <c r="H75" s="21">
        <v>1</v>
      </c>
      <c r="I75" s="21">
        <v>1</v>
      </c>
      <c r="J75" s="21">
        <v>3</v>
      </c>
      <c r="K75" s="21">
        <v>4</v>
      </c>
      <c r="L75" s="21">
        <v>1</v>
      </c>
      <c r="M75" s="21"/>
      <c r="N75" s="21"/>
      <c r="O75" s="21">
        <v>2</v>
      </c>
      <c r="P75" s="21">
        <v>2</v>
      </c>
      <c r="Q75" s="21"/>
      <c r="R75" s="21"/>
      <c r="S75" s="21"/>
      <c r="T75" s="21"/>
      <c r="U75" s="21">
        <v>1</v>
      </c>
      <c r="V75" s="21"/>
      <c r="W75" s="21">
        <v>1</v>
      </c>
      <c r="X75" s="21"/>
      <c r="Y75" s="20">
        <v>21</v>
      </c>
    </row>
    <row r="76" spans="1:25" x14ac:dyDescent="0.3">
      <c r="A76" s="22" t="s">
        <v>846</v>
      </c>
      <c r="B76" s="25"/>
      <c r="C76" s="21"/>
      <c r="D76" s="21">
        <v>1</v>
      </c>
      <c r="E76" s="21">
        <v>2</v>
      </c>
      <c r="F76" s="21">
        <v>3</v>
      </c>
      <c r="G76" s="21">
        <v>2</v>
      </c>
      <c r="H76" s="21">
        <v>3</v>
      </c>
      <c r="I76" s="21"/>
      <c r="J76" s="21">
        <v>1</v>
      </c>
      <c r="K76" s="21">
        <v>3</v>
      </c>
      <c r="L76" s="21">
        <v>2</v>
      </c>
      <c r="M76" s="21"/>
      <c r="N76" s="21">
        <v>4</v>
      </c>
      <c r="O76" s="21">
        <v>1</v>
      </c>
      <c r="P76" s="21"/>
      <c r="Q76" s="21"/>
      <c r="R76" s="21"/>
      <c r="S76" s="21"/>
      <c r="T76" s="21"/>
      <c r="U76" s="21"/>
      <c r="V76" s="21"/>
      <c r="W76" s="21"/>
      <c r="X76" s="21"/>
      <c r="Y76" s="20">
        <v>22</v>
      </c>
    </row>
    <row r="77" spans="1:25" x14ac:dyDescent="0.3">
      <c r="A77" s="22" t="s">
        <v>847</v>
      </c>
      <c r="B77" s="25"/>
      <c r="C77" s="21">
        <v>1</v>
      </c>
      <c r="D77" s="21">
        <v>2</v>
      </c>
      <c r="E77" s="21">
        <v>3</v>
      </c>
      <c r="F77" s="21">
        <v>1</v>
      </c>
      <c r="G77" s="21"/>
      <c r="H77" s="21">
        <v>6</v>
      </c>
      <c r="I77" s="21">
        <v>3</v>
      </c>
      <c r="J77" s="21">
        <v>2</v>
      </c>
      <c r="K77" s="21"/>
      <c r="L77" s="21">
        <v>2</v>
      </c>
      <c r="M77" s="21"/>
      <c r="N77" s="21">
        <v>1</v>
      </c>
      <c r="O77" s="21"/>
      <c r="P77" s="21">
        <v>1</v>
      </c>
      <c r="Q77" s="21"/>
      <c r="R77" s="21"/>
      <c r="S77" s="21"/>
      <c r="T77" s="21"/>
      <c r="U77" s="21"/>
      <c r="V77" s="21"/>
      <c r="W77" s="21"/>
      <c r="X77" s="21"/>
      <c r="Y77" s="20">
        <v>22</v>
      </c>
    </row>
    <row r="78" spans="1:25" x14ac:dyDescent="0.3">
      <c r="A78" s="22" t="s">
        <v>848</v>
      </c>
      <c r="B78" s="25"/>
      <c r="C78" s="21">
        <v>1</v>
      </c>
      <c r="D78" s="21">
        <v>1</v>
      </c>
      <c r="E78" s="21">
        <v>1</v>
      </c>
      <c r="F78" s="21"/>
      <c r="G78" s="21">
        <v>1</v>
      </c>
      <c r="H78" s="21">
        <v>4</v>
      </c>
      <c r="I78" s="21"/>
      <c r="J78" s="21"/>
      <c r="K78" s="21">
        <v>1</v>
      </c>
      <c r="L78" s="21">
        <v>2</v>
      </c>
      <c r="M78" s="21"/>
      <c r="N78" s="21">
        <v>1</v>
      </c>
      <c r="O78" s="21">
        <v>1</v>
      </c>
      <c r="P78" s="21"/>
      <c r="Q78" s="21"/>
      <c r="R78" s="21"/>
      <c r="S78" s="21"/>
      <c r="T78" s="21"/>
      <c r="U78" s="21">
        <v>1</v>
      </c>
      <c r="V78" s="21"/>
      <c r="W78" s="21"/>
      <c r="X78" s="21"/>
      <c r="Y78" s="20">
        <v>14</v>
      </c>
    </row>
    <row r="79" spans="1:25" x14ac:dyDescent="0.3">
      <c r="A79" s="22" t="s">
        <v>849</v>
      </c>
      <c r="B79" s="25"/>
      <c r="C79" s="21">
        <v>1</v>
      </c>
      <c r="D79" s="21">
        <v>1</v>
      </c>
      <c r="E79" s="21">
        <v>1</v>
      </c>
      <c r="F79" s="21">
        <v>2</v>
      </c>
      <c r="G79" s="21"/>
      <c r="H79" s="21">
        <v>1</v>
      </c>
      <c r="I79" s="21">
        <v>2</v>
      </c>
      <c r="J79" s="21">
        <v>4</v>
      </c>
      <c r="K79" s="21"/>
      <c r="L79" s="21">
        <v>2</v>
      </c>
      <c r="M79" s="21"/>
      <c r="N79" s="21">
        <v>2</v>
      </c>
      <c r="O79" s="21">
        <v>1</v>
      </c>
      <c r="P79" s="21"/>
      <c r="Q79" s="21">
        <v>1</v>
      </c>
      <c r="R79" s="21"/>
      <c r="S79" s="21"/>
      <c r="T79" s="21"/>
      <c r="U79" s="21"/>
      <c r="V79" s="21"/>
      <c r="W79" s="21"/>
      <c r="X79" s="21"/>
      <c r="Y79" s="20">
        <v>18</v>
      </c>
    </row>
    <row r="80" spans="1:25" x14ac:dyDescent="0.3">
      <c r="A80" s="22" t="s">
        <v>850</v>
      </c>
      <c r="B80" s="25"/>
      <c r="C80" s="21">
        <v>1</v>
      </c>
      <c r="D80" s="21">
        <v>1</v>
      </c>
      <c r="E80" s="21">
        <v>1</v>
      </c>
      <c r="F80" s="21">
        <v>2</v>
      </c>
      <c r="G80" s="21">
        <v>5</v>
      </c>
      <c r="H80" s="21">
        <v>3</v>
      </c>
      <c r="I80" s="21">
        <v>2</v>
      </c>
      <c r="J80" s="21"/>
      <c r="K80" s="21">
        <v>1</v>
      </c>
      <c r="L80" s="21">
        <v>5</v>
      </c>
      <c r="M80" s="21"/>
      <c r="N80" s="21">
        <v>2</v>
      </c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0">
        <v>23</v>
      </c>
    </row>
    <row r="81" spans="1:25" x14ac:dyDescent="0.3">
      <c r="A81" s="22" t="s">
        <v>851</v>
      </c>
      <c r="B81" s="25"/>
      <c r="C81" s="21"/>
      <c r="D81" s="21"/>
      <c r="E81" s="21">
        <v>2</v>
      </c>
      <c r="F81" s="21">
        <v>4</v>
      </c>
      <c r="G81" s="21">
        <v>6</v>
      </c>
      <c r="H81" s="21">
        <v>1</v>
      </c>
      <c r="I81" s="21">
        <v>1</v>
      </c>
      <c r="J81" s="21">
        <v>1</v>
      </c>
      <c r="K81" s="21">
        <v>1</v>
      </c>
      <c r="L81" s="21"/>
      <c r="M81" s="21"/>
      <c r="N81" s="21">
        <v>2</v>
      </c>
      <c r="O81" s="21">
        <v>1</v>
      </c>
      <c r="P81" s="21"/>
      <c r="Q81" s="21"/>
      <c r="R81" s="21"/>
      <c r="S81" s="21"/>
      <c r="T81" s="21"/>
      <c r="U81" s="21"/>
      <c r="V81" s="21"/>
      <c r="W81" s="21"/>
      <c r="X81" s="21"/>
      <c r="Y81" s="20">
        <v>19</v>
      </c>
    </row>
    <row r="82" spans="1:25" x14ac:dyDescent="0.3">
      <c r="A82" s="22" t="s">
        <v>852</v>
      </c>
      <c r="B82" s="25"/>
      <c r="C82" s="21">
        <v>1</v>
      </c>
      <c r="D82" s="21"/>
      <c r="E82" s="21"/>
      <c r="F82" s="21">
        <v>1</v>
      </c>
      <c r="G82" s="21"/>
      <c r="H82" s="21">
        <v>1</v>
      </c>
      <c r="I82" s="21">
        <v>2</v>
      </c>
      <c r="J82" s="21">
        <v>1</v>
      </c>
      <c r="K82" s="21"/>
      <c r="L82" s="21">
        <v>1</v>
      </c>
      <c r="M82" s="21"/>
      <c r="N82" s="21">
        <v>1</v>
      </c>
      <c r="O82" s="21">
        <v>1</v>
      </c>
      <c r="P82" s="21"/>
      <c r="Q82" s="21"/>
      <c r="R82" s="21"/>
      <c r="S82" s="21"/>
      <c r="T82" s="21"/>
      <c r="U82" s="21"/>
      <c r="V82" s="21"/>
      <c r="W82" s="21"/>
      <c r="X82" s="21"/>
      <c r="Y82" s="20">
        <v>9</v>
      </c>
    </row>
    <row r="83" spans="1:25" x14ac:dyDescent="0.3">
      <c r="A83" s="22" t="s">
        <v>853</v>
      </c>
      <c r="B83" s="25"/>
      <c r="C83" s="21"/>
      <c r="D83" s="21">
        <v>2</v>
      </c>
      <c r="E83" s="21">
        <v>2</v>
      </c>
      <c r="F83" s="21">
        <v>4</v>
      </c>
      <c r="G83" s="21">
        <v>1</v>
      </c>
      <c r="H83" s="21">
        <v>2</v>
      </c>
      <c r="I83" s="21">
        <v>6</v>
      </c>
      <c r="J83" s="21"/>
      <c r="K83" s="21">
        <v>1</v>
      </c>
      <c r="L83" s="21">
        <v>2</v>
      </c>
      <c r="M83" s="21"/>
      <c r="N83" s="21">
        <v>1</v>
      </c>
      <c r="O83" s="21"/>
      <c r="P83" s="21"/>
      <c r="Q83" s="21"/>
      <c r="R83" s="21"/>
      <c r="S83" s="21"/>
      <c r="T83" s="21"/>
      <c r="U83" s="21"/>
      <c r="V83" s="21"/>
      <c r="W83" s="21">
        <v>1</v>
      </c>
      <c r="X83" s="21"/>
      <c r="Y83" s="20">
        <v>22</v>
      </c>
    </row>
    <row r="84" spans="1:25" x14ac:dyDescent="0.3">
      <c r="A84" s="22" t="s">
        <v>854</v>
      </c>
      <c r="B84" s="25"/>
      <c r="C84" s="21"/>
      <c r="D84" s="21"/>
      <c r="E84" s="21">
        <v>2</v>
      </c>
      <c r="F84" s="21">
        <v>2</v>
      </c>
      <c r="G84" s="21">
        <v>1</v>
      </c>
      <c r="H84" s="21">
        <v>3</v>
      </c>
      <c r="I84" s="21">
        <v>1</v>
      </c>
      <c r="J84" s="21">
        <v>6</v>
      </c>
      <c r="K84" s="21">
        <v>1</v>
      </c>
      <c r="L84" s="21">
        <v>2</v>
      </c>
      <c r="M84" s="21"/>
      <c r="N84" s="21">
        <v>3</v>
      </c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0">
        <v>21</v>
      </c>
    </row>
    <row r="85" spans="1:25" x14ac:dyDescent="0.3">
      <c r="A85" s="22" t="s">
        <v>855</v>
      </c>
      <c r="B85" s="25"/>
      <c r="C85" s="21"/>
      <c r="D85" s="21"/>
      <c r="E85" s="21">
        <v>3</v>
      </c>
      <c r="F85" s="21">
        <v>1</v>
      </c>
      <c r="G85" s="21">
        <v>1</v>
      </c>
      <c r="H85" s="21">
        <v>3</v>
      </c>
      <c r="I85" s="21">
        <v>4</v>
      </c>
      <c r="J85" s="21"/>
      <c r="K85" s="21">
        <v>2</v>
      </c>
      <c r="L85" s="21">
        <v>1</v>
      </c>
      <c r="M85" s="21"/>
      <c r="N85" s="21"/>
      <c r="O85" s="21"/>
      <c r="P85" s="21"/>
      <c r="Q85" s="21">
        <v>1</v>
      </c>
      <c r="R85" s="21"/>
      <c r="S85" s="21"/>
      <c r="T85" s="21"/>
      <c r="U85" s="21"/>
      <c r="V85" s="21"/>
      <c r="W85" s="21"/>
      <c r="X85" s="21"/>
      <c r="Y85" s="20">
        <v>16</v>
      </c>
    </row>
    <row r="86" spans="1:25" x14ac:dyDescent="0.3">
      <c r="A86" s="22" t="s">
        <v>856</v>
      </c>
      <c r="B86" s="25"/>
      <c r="C86" s="21"/>
      <c r="D86" s="21">
        <v>1</v>
      </c>
      <c r="E86" s="21">
        <v>3</v>
      </c>
      <c r="F86" s="21">
        <v>1</v>
      </c>
      <c r="G86" s="21">
        <v>2</v>
      </c>
      <c r="H86" s="21">
        <v>4</v>
      </c>
      <c r="I86" s="21">
        <v>1</v>
      </c>
      <c r="J86" s="21"/>
      <c r="K86" s="21">
        <v>3</v>
      </c>
      <c r="L86" s="21">
        <v>3</v>
      </c>
      <c r="M86" s="21"/>
      <c r="N86" s="21">
        <v>1</v>
      </c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0">
        <v>19</v>
      </c>
    </row>
    <row r="87" spans="1:25" x14ac:dyDescent="0.3">
      <c r="A87" s="22" t="s">
        <v>857</v>
      </c>
      <c r="B87" s="25"/>
      <c r="C87" s="21"/>
      <c r="D87" s="21"/>
      <c r="E87" s="21">
        <v>2</v>
      </c>
      <c r="F87" s="21">
        <v>1</v>
      </c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0">
        <v>3</v>
      </c>
    </row>
    <row r="88" spans="1:25" x14ac:dyDescent="0.3">
      <c r="A88" s="22" t="s">
        <v>858</v>
      </c>
      <c r="B88" s="25"/>
      <c r="C88" s="21"/>
      <c r="D88" s="21">
        <v>2</v>
      </c>
      <c r="E88" s="21"/>
      <c r="F88" s="21">
        <v>2</v>
      </c>
      <c r="G88" s="21">
        <v>2</v>
      </c>
      <c r="H88" s="21">
        <v>2</v>
      </c>
      <c r="I88" s="21">
        <v>1</v>
      </c>
      <c r="J88" s="21">
        <v>1</v>
      </c>
      <c r="K88" s="21"/>
      <c r="L88" s="21"/>
      <c r="M88" s="21"/>
      <c r="N88" s="21">
        <v>1</v>
      </c>
      <c r="O88" s="21"/>
      <c r="P88" s="21"/>
      <c r="Q88" s="21"/>
      <c r="R88" s="21"/>
      <c r="S88" s="21"/>
      <c r="T88" s="21"/>
      <c r="U88" s="21"/>
      <c r="V88" s="21"/>
      <c r="W88" s="21">
        <v>1</v>
      </c>
      <c r="X88" s="21"/>
      <c r="Y88" s="20">
        <v>12</v>
      </c>
    </row>
    <row r="89" spans="1:25" x14ac:dyDescent="0.3">
      <c r="A89" s="22" t="s">
        <v>859</v>
      </c>
      <c r="B89" s="25"/>
      <c r="C89" s="21"/>
      <c r="D89" s="21">
        <v>1</v>
      </c>
      <c r="E89" s="21"/>
      <c r="F89" s="21">
        <v>1</v>
      </c>
      <c r="G89" s="21">
        <v>1</v>
      </c>
      <c r="H89" s="21"/>
      <c r="I89" s="21">
        <v>2</v>
      </c>
      <c r="J89" s="21">
        <v>2</v>
      </c>
      <c r="K89" s="21">
        <v>2</v>
      </c>
      <c r="L89" s="21">
        <v>7</v>
      </c>
      <c r="M89" s="21"/>
      <c r="N89" s="21">
        <v>3</v>
      </c>
      <c r="O89" s="21">
        <v>2</v>
      </c>
      <c r="P89" s="21">
        <v>2</v>
      </c>
      <c r="Q89" s="21"/>
      <c r="R89" s="21"/>
      <c r="S89" s="21"/>
      <c r="T89" s="21"/>
      <c r="U89" s="21"/>
      <c r="V89" s="21"/>
      <c r="W89" s="21">
        <v>1</v>
      </c>
      <c r="X89" s="21"/>
      <c r="Y89" s="20">
        <v>24</v>
      </c>
    </row>
    <row r="90" spans="1:25" x14ac:dyDescent="0.3">
      <c r="A90" s="22" t="s">
        <v>860</v>
      </c>
      <c r="B90" s="25"/>
      <c r="C90" s="21"/>
      <c r="D90" s="21">
        <v>1</v>
      </c>
      <c r="E90" s="21">
        <v>3</v>
      </c>
      <c r="F90" s="21">
        <v>1</v>
      </c>
      <c r="G90" s="21"/>
      <c r="H90" s="21">
        <v>1</v>
      </c>
      <c r="I90" s="21">
        <v>3</v>
      </c>
      <c r="J90" s="21">
        <v>3</v>
      </c>
      <c r="K90" s="21">
        <v>2</v>
      </c>
      <c r="L90" s="21">
        <v>4</v>
      </c>
      <c r="M90" s="21"/>
      <c r="N90" s="21">
        <v>2</v>
      </c>
      <c r="O90" s="21"/>
      <c r="P90" s="21"/>
      <c r="Q90" s="21"/>
      <c r="R90" s="21"/>
      <c r="S90" s="21"/>
      <c r="T90" s="21"/>
      <c r="U90" s="21"/>
      <c r="V90" s="21"/>
      <c r="W90" s="21">
        <v>1</v>
      </c>
      <c r="X90" s="21"/>
      <c r="Y90" s="20">
        <v>21</v>
      </c>
    </row>
    <row r="91" spans="1:25" x14ac:dyDescent="0.3">
      <c r="A91" s="22" t="s">
        <v>861</v>
      </c>
      <c r="B91" s="25"/>
      <c r="C91" s="21">
        <v>1</v>
      </c>
      <c r="D91" s="21">
        <v>3</v>
      </c>
      <c r="E91" s="21"/>
      <c r="F91" s="21">
        <v>2</v>
      </c>
      <c r="G91" s="21">
        <v>1</v>
      </c>
      <c r="H91" s="21">
        <v>1</v>
      </c>
      <c r="I91" s="21">
        <v>4</v>
      </c>
      <c r="J91" s="21">
        <v>1</v>
      </c>
      <c r="K91" s="21">
        <v>1</v>
      </c>
      <c r="L91" s="21">
        <v>2</v>
      </c>
      <c r="M91" s="21"/>
      <c r="N91" s="21">
        <v>1</v>
      </c>
      <c r="O91" s="21">
        <v>1</v>
      </c>
      <c r="P91" s="21"/>
      <c r="Q91" s="21"/>
      <c r="R91" s="21"/>
      <c r="S91" s="21"/>
      <c r="T91" s="21"/>
      <c r="U91" s="21"/>
      <c r="V91" s="21"/>
      <c r="W91" s="21"/>
      <c r="X91" s="21"/>
      <c r="Y91" s="20">
        <v>18</v>
      </c>
    </row>
    <row r="92" spans="1:25" x14ac:dyDescent="0.3">
      <c r="A92" s="22" t="s">
        <v>862</v>
      </c>
      <c r="B92" s="25"/>
      <c r="C92" s="21">
        <v>1</v>
      </c>
      <c r="D92" s="21">
        <v>1</v>
      </c>
      <c r="E92" s="21">
        <v>3</v>
      </c>
      <c r="F92" s="21"/>
      <c r="G92" s="21">
        <v>3</v>
      </c>
      <c r="H92" s="21">
        <v>3</v>
      </c>
      <c r="I92" s="21"/>
      <c r="J92" s="21">
        <v>4</v>
      </c>
      <c r="K92" s="21">
        <v>5</v>
      </c>
      <c r="L92" s="21">
        <v>2</v>
      </c>
      <c r="M92" s="21"/>
      <c r="N92" s="21">
        <v>1</v>
      </c>
      <c r="O92" s="21">
        <v>1</v>
      </c>
      <c r="P92" s="21"/>
      <c r="Q92" s="21">
        <v>1</v>
      </c>
      <c r="R92" s="21"/>
      <c r="S92" s="21"/>
      <c r="T92" s="21"/>
      <c r="U92" s="21"/>
      <c r="V92" s="21"/>
      <c r="W92" s="21"/>
      <c r="X92" s="21"/>
      <c r="Y92" s="20">
        <v>25</v>
      </c>
    </row>
    <row r="93" spans="1:25" x14ac:dyDescent="0.3">
      <c r="A93" s="22" t="s">
        <v>863</v>
      </c>
      <c r="B93" s="25"/>
      <c r="C93" s="21">
        <v>2</v>
      </c>
      <c r="D93" s="21">
        <v>1</v>
      </c>
      <c r="E93" s="21"/>
      <c r="F93" s="21"/>
      <c r="G93" s="21"/>
      <c r="H93" s="21">
        <v>1</v>
      </c>
      <c r="I93" s="21">
        <v>1</v>
      </c>
      <c r="J93" s="21">
        <v>2</v>
      </c>
      <c r="K93" s="21">
        <v>1</v>
      </c>
      <c r="L93" s="21">
        <v>1</v>
      </c>
      <c r="M93" s="21"/>
      <c r="N93" s="21">
        <v>1</v>
      </c>
      <c r="O93" s="21"/>
      <c r="P93" s="21"/>
      <c r="Q93" s="21"/>
      <c r="R93" s="21"/>
      <c r="S93" s="21"/>
      <c r="T93" s="21"/>
      <c r="U93" s="21"/>
      <c r="V93" s="21"/>
      <c r="W93" s="21">
        <v>1</v>
      </c>
      <c r="X93" s="21"/>
      <c r="Y93" s="20">
        <v>11</v>
      </c>
    </row>
    <row r="94" spans="1:25" x14ac:dyDescent="0.3">
      <c r="A94" s="22" t="s">
        <v>864</v>
      </c>
      <c r="B94" s="25"/>
      <c r="C94" s="21">
        <v>2</v>
      </c>
      <c r="D94" s="21"/>
      <c r="E94" s="21"/>
      <c r="F94" s="21"/>
      <c r="G94" s="21">
        <v>1</v>
      </c>
      <c r="H94" s="21">
        <v>1</v>
      </c>
      <c r="I94" s="21">
        <v>2</v>
      </c>
      <c r="J94" s="21">
        <v>1</v>
      </c>
      <c r="K94" s="21">
        <v>3</v>
      </c>
      <c r="L94" s="21">
        <v>2</v>
      </c>
      <c r="M94" s="21"/>
      <c r="N94" s="21">
        <v>1</v>
      </c>
      <c r="O94" s="21">
        <v>1</v>
      </c>
      <c r="P94" s="21">
        <v>1</v>
      </c>
      <c r="Q94" s="21"/>
      <c r="R94" s="21"/>
      <c r="S94" s="21"/>
      <c r="T94" s="21"/>
      <c r="U94" s="21"/>
      <c r="V94" s="21"/>
      <c r="W94" s="21"/>
      <c r="X94" s="21"/>
      <c r="Y94" s="20">
        <v>15</v>
      </c>
    </row>
    <row r="95" spans="1:25" x14ac:dyDescent="0.3">
      <c r="A95" s="22" t="s">
        <v>865</v>
      </c>
      <c r="B95" s="25"/>
      <c r="C95" s="21">
        <v>1</v>
      </c>
      <c r="D95" s="21">
        <v>1</v>
      </c>
      <c r="E95" s="21">
        <v>2</v>
      </c>
      <c r="F95" s="21">
        <v>5</v>
      </c>
      <c r="G95" s="21">
        <v>1</v>
      </c>
      <c r="H95" s="21">
        <v>3</v>
      </c>
      <c r="I95" s="21">
        <v>1</v>
      </c>
      <c r="J95" s="21">
        <v>3</v>
      </c>
      <c r="K95" s="21">
        <v>1</v>
      </c>
      <c r="L95" s="21">
        <v>4</v>
      </c>
      <c r="M95" s="21"/>
      <c r="N95" s="21">
        <v>1</v>
      </c>
      <c r="O95" s="21">
        <v>2</v>
      </c>
      <c r="P95" s="21"/>
      <c r="Q95" s="21"/>
      <c r="R95" s="21"/>
      <c r="S95" s="21"/>
      <c r="T95" s="21"/>
      <c r="U95" s="21"/>
      <c r="V95" s="21"/>
      <c r="W95" s="21"/>
      <c r="X95" s="21"/>
      <c r="Y95" s="20">
        <v>25</v>
      </c>
    </row>
    <row r="96" spans="1:25" x14ac:dyDescent="0.3">
      <c r="A96" s="22" t="s">
        <v>866</v>
      </c>
      <c r="B96" s="25"/>
      <c r="C96" s="21"/>
      <c r="D96" s="21"/>
      <c r="E96" s="21">
        <v>2</v>
      </c>
      <c r="F96" s="21">
        <v>1</v>
      </c>
      <c r="G96" s="21">
        <v>2</v>
      </c>
      <c r="H96" s="21">
        <v>1</v>
      </c>
      <c r="I96" s="21">
        <v>1</v>
      </c>
      <c r="J96" s="21">
        <v>3</v>
      </c>
      <c r="K96" s="21">
        <v>3</v>
      </c>
      <c r="L96" s="21">
        <v>1</v>
      </c>
      <c r="M96" s="21"/>
      <c r="N96" s="21"/>
      <c r="O96" s="21">
        <v>1</v>
      </c>
      <c r="P96" s="21"/>
      <c r="Q96" s="21"/>
      <c r="R96" s="21"/>
      <c r="S96" s="21"/>
      <c r="T96" s="21"/>
      <c r="U96" s="21"/>
      <c r="V96" s="21"/>
      <c r="W96" s="21">
        <v>1</v>
      </c>
      <c r="X96" s="21"/>
      <c r="Y96" s="20">
        <v>16</v>
      </c>
    </row>
    <row r="97" spans="1:25" x14ac:dyDescent="0.3">
      <c r="A97" s="22" t="s">
        <v>867</v>
      </c>
      <c r="B97" s="25"/>
      <c r="C97" s="21"/>
      <c r="D97" s="21"/>
      <c r="E97" s="21">
        <v>1</v>
      </c>
      <c r="F97" s="21"/>
      <c r="G97" s="21"/>
      <c r="H97" s="21"/>
      <c r="I97" s="21">
        <v>3</v>
      </c>
      <c r="J97" s="21">
        <v>4</v>
      </c>
      <c r="K97" s="21"/>
      <c r="L97" s="21">
        <v>4</v>
      </c>
      <c r="M97" s="21"/>
      <c r="N97" s="21">
        <v>1</v>
      </c>
      <c r="O97" s="21">
        <v>1</v>
      </c>
      <c r="P97" s="21"/>
      <c r="Q97" s="21"/>
      <c r="R97" s="21"/>
      <c r="S97" s="21"/>
      <c r="T97" s="21"/>
      <c r="U97" s="21"/>
      <c r="V97" s="21"/>
      <c r="W97" s="21"/>
      <c r="X97" s="21"/>
      <c r="Y97" s="20">
        <v>14</v>
      </c>
    </row>
    <row r="98" spans="1:25" x14ac:dyDescent="0.3">
      <c r="A98" s="22" t="s">
        <v>868</v>
      </c>
      <c r="B98" s="25"/>
      <c r="C98" s="21"/>
      <c r="D98" s="21"/>
      <c r="E98" s="21">
        <v>4</v>
      </c>
      <c r="F98" s="21">
        <v>3</v>
      </c>
      <c r="G98" s="21">
        <v>6</v>
      </c>
      <c r="H98" s="21">
        <v>3</v>
      </c>
      <c r="I98" s="21">
        <v>1</v>
      </c>
      <c r="J98" s="21">
        <v>3</v>
      </c>
      <c r="K98" s="21">
        <v>4</v>
      </c>
      <c r="L98" s="21">
        <v>1</v>
      </c>
      <c r="M98" s="21"/>
      <c r="N98" s="21">
        <v>5</v>
      </c>
      <c r="O98" s="21">
        <v>2</v>
      </c>
      <c r="P98" s="21"/>
      <c r="Q98" s="21"/>
      <c r="R98" s="21"/>
      <c r="S98" s="21"/>
      <c r="T98" s="21"/>
      <c r="U98" s="21"/>
      <c r="V98" s="21">
        <v>1</v>
      </c>
      <c r="W98" s="21">
        <v>1</v>
      </c>
      <c r="X98" s="21"/>
      <c r="Y98" s="20">
        <v>34</v>
      </c>
    </row>
    <row r="99" spans="1:25" x14ac:dyDescent="0.3">
      <c r="A99" s="22" t="s">
        <v>869</v>
      </c>
      <c r="B99" s="25"/>
      <c r="C99" s="21">
        <v>1</v>
      </c>
      <c r="D99" s="21"/>
      <c r="E99" s="21">
        <v>2</v>
      </c>
      <c r="F99" s="21">
        <v>1</v>
      </c>
      <c r="G99" s="21">
        <v>1</v>
      </c>
      <c r="H99" s="21"/>
      <c r="I99" s="21">
        <v>2</v>
      </c>
      <c r="J99" s="21">
        <v>1</v>
      </c>
      <c r="K99" s="21">
        <v>3</v>
      </c>
      <c r="L99" s="21"/>
      <c r="M99" s="21"/>
      <c r="N99" s="21"/>
      <c r="O99" s="21">
        <v>1</v>
      </c>
      <c r="P99" s="21"/>
      <c r="Q99" s="21"/>
      <c r="R99" s="21"/>
      <c r="S99" s="21"/>
      <c r="T99" s="21"/>
      <c r="U99" s="21"/>
      <c r="V99" s="21"/>
      <c r="W99" s="21"/>
      <c r="X99" s="21"/>
      <c r="Y99" s="20">
        <v>12</v>
      </c>
    </row>
    <row r="100" spans="1:25" x14ac:dyDescent="0.3">
      <c r="A100" s="22" t="s">
        <v>870</v>
      </c>
      <c r="B100" s="25"/>
      <c r="C100" s="21"/>
      <c r="D100" s="21"/>
      <c r="E100" s="21">
        <v>5</v>
      </c>
      <c r="F100" s="21"/>
      <c r="G100" s="21">
        <v>5</v>
      </c>
      <c r="H100" s="21">
        <v>2</v>
      </c>
      <c r="I100" s="21">
        <v>1</v>
      </c>
      <c r="J100" s="21"/>
      <c r="K100" s="21">
        <v>2</v>
      </c>
      <c r="L100" s="21">
        <v>1</v>
      </c>
      <c r="M100" s="21"/>
      <c r="N100" s="21">
        <v>1</v>
      </c>
      <c r="O100" s="21">
        <v>2</v>
      </c>
      <c r="P100" s="21">
        <v>3</v>
      </c>
      <c r="Q100" s="21"/>
      <c r="R100" s="21"/>
      <c r="S100" s="21"/>
      <c r="T100" s="21"/>
      <c r="U100" s="21"/>
      <c r="V100" s="21"/>
      <c r="W100" s="21"/>
      <c r="X100" s="21"/>
      <c r="Y100" s="20">
        <v>22</v>
      </c>
    </row>
    <row r="101" spans="1:25" x14ac:dyDescent="0.3">
      <c r="A101" s="22" t="s">
        <v>871</v>
      </c>
      <c r="B101" s="25"/>
      <c r="C101" s="21">
        <v>1</v>
      </c>
      <c r="D101" s="21">
        <v>2</v>
      </c>
      <c r="E101" s="21">
        <v>1</v>
      </c>
      <c r="F101" s="21">
        <v>3</v>
      </c>
      <c r="G101" s="21">
        <v>1</v>
      </c>
      <c r="H101" s="21">
        <v>1</v>
      </c>
      <c r="I101" s="21">
        <v>2</v>
      </c>
      <c r="J101" s="21">
        <v>3</v>
      </c>
      <c r="K101" s="21">
        <v>7</v>
      </c>
      <c r="L101" s="21"/>
      <c r="M101" s="21"/>
      <c r="N101" s="21"/>
      <c r="O101" s="21">
        <v>2</v>
      </c>
      <c r="P101" s="21"/>
      <c r="Q101" s="21"/>
      <c r="R101" s="21"/>
      <c r="S101" s="21"/>
      <c r="T101" s="21"/>
      <c r="U101" s="21"/>
      <c r="V101" s="21"/>
      <c r="W101" s="21"/>
      <c r="X101" s="21"/>
      <c r="Y101" s="20">
        <v>23</v>
      </c>
    </row>
    <row r="102" spans="1:25" x14ac:dyDescent="0.3">
      <c r="A102" s="22" t="s">
        <v>872</v>
      </c>
      <c r="B102" s="25"/>
      <c r="C102" s="21">
        <v>2</v>
      </c>
      <c r="D102" s="21">
        <v>3</v>
      </c>
      <c r="E102" s="21">
        <v>2</v>
      </c>
      <c r="F102" s="21">
        <v>1</v>
      </c>
      <c r="G102" s="21">
        <v>2</v>
      </c>
      <c r="H102" s="21">
        <v>2</v>
      </c>
      <c r="I102" s="21">
        <v>2</v>
      </c>
      <c r="J102" s="21">
        <v>2</v>
      </c>
      <c r="K102" s="21">
        <v>2</v>
      </c>
      <c r="L102" s="21"/>
      <c r="M102" s="21"/>
      <c r="N102" s="21">
        <v>1</v>
      </c>
      <c r="O102" s="21"/>
      <c r="P102" s="21"/>
      <c r="Q102" s="21">
        <v>1</v>
      </c>
      <c r="R102" s="21"/>
      <c r="S102" s="21"/>
      <c r="T102" s="21"/>
      <c r="U102" s="21"/>
      <c r="V102" s="21"/>
      <c r="W102" s="21"/>
      <c r="X102" s="21"/>
      <c r="Y102" s="20">
        <v>20</v>
      </c>
    </row>
    <row r="103" spans="1:25" x14ac:dyDescent="0.3">
      <c r="A103" s="22" t="s">
        <v>873</v>
      </c>
      <c r="B103" s="25"/>
      <c r="C103" s="21"/>
      <c r="D103" s="21"/>
      <c r="E103" s="21">
        <v>2</v>
      </c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>
        <v>1</v>
      </c>
      <c r="Q103" s="21"/>
      <c r="R103" s="21"/>
      <c r="S103" s="21"/>
      <c r="T103" s="21"/>
      <c r="U103" s="21"/>
      <c r="V103" s="21"/>
      <c r="W103" s="21"/>
      <c r="X103" s="21"/>
      <c r="Y103" s="20">
        <v>3</v>
      </c>
    </row>
    <row r="104" spans="1:25" x14ac:dyDescent="0.3">
      <c r="A104" s="22" t="s">
        <v>874</v>
      </c>
      <c r="B104" s="25"/>
      <c r="C104" s="21"/>
      <c r="D104" s="21">
        <v>1</v>
      </c>
      <c r="E104" s="21">
        <v>1</v>
      </c>
      <c r="F104" s="21">
        <v>1</v>
      </c>
      <c r="G104" s="21">
        <v>1</v>
      </c>
      <c r="H104" s="21">
        <v>1</v>
      </c>
      <c r="I104" s="21">
        <v>3</v>
      </c>
      <c r="J104" s="21">
        <v>1</v>
      </c>
      <c r="K104" s="21">
        <v>3</v>
      </c>
      <c r="L104" s="21">
        <v>2</v>
      </c>
      <c r="M104" s="21"/>
      <c r="N104" s="21">
        <v>1</v>
      </c>
      <c r="O104" s="21">
        <v>1</v>
      </c>
      <c r="P104" s="21">
        <v>1</v>
      </c>
      <c r="Q104" s="21"/>
      <c r="R104" s="21"/>
      <c r="S104" s="21"/>
      <c r="T104" s="21"/>
      <c r="U104" s="21"/>
      <c r="V104" s="21"/>
      <c r="W104" s="21"/>
      <c r="X104" s="21"/>
      <c r="Y104" s="20">
        <v>17</v>
      </c>
    </row>
    <row r="105" spans="1:25" x14ac:dyDescent="0.3">
      <c r="A105" s="22" t="s">
        <v>875</v>
      </c>
      <c r="B105" s="25"/>
      <c r="C105" s="21"/>
      <c r="D105" s="21"/>
      <c r="E105" s="21">
        <v>1</v>
      </c>
      <c r="F105" s="21">
        <v>1</v>
      </c>
      <c r="G105" s="21">
        <v>2</v>
      </c>
      <c r="H105" s="21">
        <v>3</v>
      </c>
      <c r="I105" s="21">
        <v>2</v>
      </c>
      <c r="J105" s="21">
        <v>1</v>
      </c>
      <c r="K105" s="21">
        <v>2</v>
      </c>
      <c r="L105" s="21">
        <v>1</v>
      </c>
      <c r="M105" s="21"/>
      <c r="N105" s="21">
        <v>1</v>
      </c>
      <c r="O105" s="21">
        <v>1</v>
      </c>
      <c r="P105" s="21"/>
      <c r="Q105" s="21"/>
      <c r="R105" s="21"/>
      <c r="S105" s="21"/>
      <c r="T105" s="21"/>
      <c r="U105" s="21"/>
      <c r="V105" s="21"/>
      <c r="W105" s="21"/>
      <c r="X105" s="21"/>
      <c r="Y105" s="20">
        <v>15</v>
      </c>
    </row>
    <row r="106" spans="1:25" x14ac:dyDescent="0.3">
      <c r="A106" s="22" t="s">
        <v>876</v>
      </c>
      <c r="B106" s="25"/>
      <c r="C106" s="21">
        <v>2</v>
      </c>
      <c r="D106" s="21"/>
      <c r="E106" s="21">
        <v>3</v>
      </c>
      <c r="F106" s="21">
        <v>2</v>
      </c>
      <c r="G106" s="21"/>
      <c r="H106" s="21">
        <v>2</v>
      </c>
      <c r="I106" s="21">
        <v>1</v>
      </c>
      <c r="J106" s="21">
        <v>2</v>
      </c>
      <c r="K106" s="21">
        <v>1</v>
      </c>
      <c r="L106" s="21">
        <v>2</v>
      </c>
      <c r="M106" s="21"/>
      <c r="N106" s="21">
        <v>2</v>
      </c>
      <c r="O106" s="21">
        <v>1</v>
      </c>
      <c r="P106" s="21"/>
      <c r="Q106" s="21"/>
      <c r="R106" s="21"/>
      <c r="S106" s="21"/>
      <c r="T106" s="21"/>
      <c r="U106" s="21"/>
      <c r="V106" s="21"/>
      <c r="W106" s="21"/>
      <c r="X106" s="21"/>
      <c r="Y106" s="20">
        <v>18</v>
      </c>
    </row>
    <row r="107" spans="1:25" x14ac:dyDescent="0.3">
      <c r="A107" s="22" t="s">
        <v>877</v>
      </c>
      <c r="B107" s="25"/>
      <c r="C107" s="21">
        <v>1</v>
      </c>
      <c r="D107" s="21"/>
      <c r="E107" s="21">
        <v>2</v>
      </c>
      <c r="F107" s="21"/>
      <c r="G107" s="21"/>
      <c r="H107" s="21">
        <v>2</v>
      </c>
      <c r="I107" s="21"/>
      <c r="J107" s="21">
        <v>1</v>
      </c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0">
        <v>6</v>
      </c>
    </row>
    <row r="108" spans="1:25" x14ac:dyDescent="0.3">
      <c r="A108" s="22" t="s">
        <v>878</v>
      </c>
      <c r="B108" s="25"/>
      <c r="C108" s="21"/>
      <c r="D108" s="21"/>
      <c r="E108" s="21">
        <v>2</v>
      </c>
      <c r="F108" s="21">
        <v>2</v>
      </c>
      <c r="G108" s="21"/>
      <c r="H108" s="21">
        <v>3</v>
      </c>
      <c r="I108" s="21"/>
      <c r="J108" s="21">
        <v>4</v>
      </c>
      <c r="K108" s="21">
        <v>4</v>
      </c>
      <c r="L108" s="21">
        <v>2</v>
      </c>
      <c r="M108" s="21"/>
      <c r="N108" s="21">
        <v>2</v>
      </c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0">
        <v>19</v>
      </c>
    </row>
    <row r="109" spans="1:25" x14ac:dyDescent="0.3">
      <c r="A109" s="22" t="s">
        <v>879</v>
      </c>
      <c r="B109" s="25"/>
      <c r="C109" s="21"/>
      <c r="D109" s="21"/>
      <c r="E109" s="21">
        <v>5</v>
      </c>
      <c r="F109" s="21">
        <v>1</v>
      </c>
      <c r="G109" s="21">
        <v>2</v>
      </c>
      <c r="H109" s="21">
        <v>2</v>
      </c>
      <c r="I109" s="21">
        <v>1</v>
      </c>
      <c r="J109" s="21">
        <v>4</v>
      </c>
      <c r="K109" s="21">
        <v>2</v>
      </c>
      <c r="L109" s="21">
        <v>1</v>
      </c>
      <c r="M109" s="21"/>
      <c r="N109" s="21">
        <v>1</v>
      </c>
      <c r="O109" s="21">
        <v>3</v>
      </c>
      <c r="P109" s="21"/>
      <c r="Q109" s="21"/>
      <c r="R109" s="21"/>
      <c r="S109" s="21"/>
      <c r="T109" s="21"/>
      <c r="U109" s="21"/>
      <c r="V109" s="21"/>
      <c r="W109" s="21"/>
      <c r="X109" s="21"/>
      <c r="Y109" s="20">
        <v>22</v>
      </c>
    </row>
    <row r="110" spans="1:25" x14ac:dyDescent="0.3">
      <c r="A110" s="22" t="s">
        <v>880</v>
      </c>
      <c r="B110" s="25"/>
      <c r="C110" s="21"/>
      <c r="D110" s="21">
        <v>1</v>
      </c>
      <c r="E110" s="21"/>
      <c r="F110" s="21">
        <v>1</v>
      </c>
      <c r="G110" s="21">
        <v>3</v>
      </c>
      <c r="H110" s="21">
        <v>1</v>
      </c>
      <c r="I110" s="21"/>
      <c r="J110" s="21">
        <v>1</v>
      </c>
      <c r="K110" s="21"/>
      <c r="L110" s="21">
        <v>4</v>
      </c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0">
        <v>11</v>
      </c>
    </row>
    <row r="111" spans="1:25" x14ac:dyDescent="0.3">
      <c r="A111" s="22" t="s">
        <v>881</v>
      </c>
      <c r="B111" s="25"/>
      <c r="C111" s="21">
        <v>1</v>
      </c>
      <c r="D111" s="21">
        <v>3</v>
      </c>
      <c r="E111" s="21">
        <v>4</v>
      </c>
      <c r="F111" s="21">
        <v>2</v>
      </c>
      <c r="G111" s="21">
        <v>3</v>
      </c>
      <c r="H111" s="21">
        <v>3</v>
      </c>
      <c r="I111" s="21">
        <v>1</v>
      </c>
      <c r="J111" s="21">
        <v>2</v>
      </c>
      <c r="K111" s="21">
        <v>8</v>
      </c>
      <c r="L111" s="21">
        <v>2</v>
      </c>
      <c r="M111" s="21"/>
      <c r="N111" s="21">
        <v>1</v>
      </c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0">
        <v>30</v>
      </c>
    </row>
    <row r="112" spans="1:25" x14ac:dyDescent="0.3">
      <c r="A112" s="22" t="s">
        <v>882</v>
      </c>
      <c r="B112" s="25"/>
      <c r="C112" s="21"/>
      <c r="D112" s="21"/>
      <c r="E112" s="21">
        <v>3</v>
      </c>
      <c r="F112" s="21">
        <v>1</v>
      </c>
      <c r="G112" s="21">
        <v>4</v>
      </c>
      <c r="H112" s="21">
        <v>1</v>
      </c>
      <c r="I112" s="21">
        <v>3</v>
      </c>
      <c r="J112" s="21"/>
      <c r="K112" s="21">
        <v>1</v>
      </c>
      <c r="L112" s="21">
        <v>9</v>
      </c>
      <c r="M112" s="21"/>
      <c r="N112" s="21">
        <v>6</v>
      </c>
      <c r="O112" s="21">
        <v>4</v>
      </c>
      <c r="P112" s="21"/>
      <c r="Q112" s="21"/>
      <c r="R112" s="21"/>
      <c r="S112" s="21"/>
      <c r="T112" s="21"/>
      <c r="U112" s="21"/>
      <c r="V112" s="21"/>
      <c r="W112" s="21"/>
      <c r="X112" s="21"/>
      <c r="Y112" s="20">
        <v>32</v>
      </c>
    </row>
    <row r="113" spans="1:25" x14ac:dyDescent="0.3">
      <c r="A113" s="22" t="s">
        <v>883</v>
      </c>
      <c r="B113" s="25"/>
      <c r="C113" s="21"/>
      <c r="D113" s="21"/>
      <c r="E113" s="21">
        <v>3</v>
      </c>
      <c r="F113" s="21">
        <v>1</v>
      </c>
      <c r="G113" s="21">
        <v>1</v>
      </c>
      <c r="H113" s="21">
        <v>1</v>
      </c>
      <c r="I113" s="21">
        <v>2</v>
      </c>
      <c r="J113" s="21">
        <v>3</v>
      </c>
      <c r="K113" s="21">
        <v>2</v>
      </c>
      <c r="L113" s="21">
        <v>3</v>
      </c>
      <c r="M113" s="21"/>
      <c r="N113" s="21"/>
      <c r="O113" s="21">
        <v>1</v>
      </c>
      <c r="P113" s="21">
        <v>1</v>
      </c>
      <c r="Q113" s="21">
        <v>1</v>
      </c>
      <c r="R113" s="21"/>
      <c r="S113" s="21"/>
      <c r="T113" s="21"/>
      <c r="U113" s="21"/>
      <c r="V113" s="21"/>
      <c r="W113" s="21"/>
      <c r="X113" s="21"/>
      <c r="Y113" s="20">
        <v>19</v>
      </c>
    </row>
    <row r="114" spans="1:25" x14ac:dyDescent="0.3">
      <c r="A114" s="22" t="s">
        <v>884</v>
      </c>
      <c r="B114" s="25"/>
      <c r="C114" s="21"/>
      <c r="D114" s="21">
        <v>2</v>
      </c>
      <c r="E114" s="21">
        <v>1</v>
      </c>
      <c r="F114" s="21">
        <v>1</v>
      </c>
      <c r="G114" s="21">
        <v>3</v>
      </c>
      <c r="H114" s="21">
        <v>2</v>
      </c>
      <c r="I114" s="21"/>
      <c r="J114" s="21">
        <v>2</v>
      </c>
      <c r="K114" s="21">
        <v>2</v>
      </c>
      <c r="L114" s="21">
        <v>1</v>
      </c>
      <c r="M114" s="21"/>
      <c r="N114" s="21"/>
      <c r="O114" s="21">
        <v>1</v>
      </c>
      <c r="P114" s="21"/>
      <c r="Q114" s="21"/>
      <c r="R114" s="21"/>
      <c r="S114" s="21"/>
      <c r="T114" s="21"/>
      <c r="U114" s="21"/>
      <c r="V114" s="21"/>
      <c r="W114" s="21"/>
      <c r="X114" s="21"/>
      <c r="Y114" s="20">
        <v>15</v>
      </c>
    </row>
    <row r="115" spans="1:25" x14ac:dyDescent="0.3">
      <c r="A115" s="22" t="s">
        <v>885</v>
      </c>
      <c r="B115" s="25"/>
      <c r="C115" s="21">
        <v>1</v>
      </c>
      <c r="D115" s="21">
        <v>2</v>
      </c>
      <c r="E115" s="21">
        <v>3</v>
      </c>
      <c r="F115" s="21">
        <v>1</v>
      </c>
      <c r="G115" s="21">
        <v>1</v>
      </c>
      <c r="H115" s="21"/>
      <c r="I115" s="21">
        <v>1</v>
      </c>
      <c r="J115" s="21">
        <v>1</v>
      </c>
      <c r="K115" s="21">
        <v>3</v>
      </c>
      <c r="L115" s="21">
        <v>4</v>
      </c>
      <c r="M115" s="21"/>
      <c r="N115" s="21">
        <v>1</v>
      </c>
      <c r="O115" s="21"/>
      <c r="P115" s="21">
        <v>1</v>
      </c>
      <c r="Q115" s="21"/>
      <c r="R115" s="21"/>
      <c r="S115" s="21"/>
      <c r="T115" s="21"/>
      <c r="U115" s="21"/>
      <c r="V115" s="21"/>
      <c r="W115" s="21"/>
      <c r="X115" s="21"/>
      <c r="Y115" s="20">
        <v>19</v>
      </c>
    </row>
    <row r="116" spans="1:25" x14ac:dyDescent="0.3">
      <c r="A116" s="22" t="s">
        <v>886</v>
      </c>
      <c r="B116" s="25"/>
      <c r="C116" s="21"/>
      <c r="D116" s="21">
        <v>1</v>
      </c>
      <c r="E116" s="21"/>
      <c r="F116" s="21">
        <v>2</v>
      </c>
      <c r="G116" s="21">
        <v>1</v>
      </c>
      <c r="H116" s="21">
        <v>2</v>
      </c>
      <c r="I116" s="21">
        <v>3</v>
      </c>
      <c r="J116" s="21">
        <v>2</v>
      </c>
      <c r="K116" s="21">
        <v>2</v>
      </c>
      <c r="L116" s="21"/>
      <c r="M116" s="21"/>
      <c r="N116" s="21">
        <v>1</v>
      </c>
      <c r="O116" s="21"/>
      <c r="P116" s="21">
        <v>2</v>
      </c>
      <c r="Q116" s="21"/>
      <c r="R116" s="21"/>
      <c r="S116" s="21"/>
      <c r="T116" s="21"/>
      <c r="U116" s="21"/>
      <c r="V116" s="21"/>
      <c r="W116" s="21">
        <v>1</v>
      </c>
      <c r="X116" s="21"/>
      <c r="Y116" s="20">
        <v>17</v>
      </c>
    </row>
    <row r="117" spans="1:25" x14ac:dyDescent="0.3">
      <c r="A117" s="22" t="s">
        <v>887</v>
      </c>
      <c r="B117" s="25"/>
      <c r="C117" s="21"/>
      <c r="D117" s="21">
        <v>1</v>
      </c>
      <c r="E117" s="21">
        <v>1</v>
      </c>
      <c r="F117" s="21">
        <v>2</v>
      </c>
      <c r="G117" s="21">
        <v>1</v>
      </c>
      <c r="H117" s="21">
        <v>2</v>
      </c>
      <c r="I117" s="21">
        <v>3</v>
      </c>
      <c r="J117" s="21">
        <v>2</v>
      </c>
      <c r="K117" s="21"/>
      <c r="L117" s="21">
        <v>2</v>
      </c>
      <c r="M117" s="21"/>
      <c r="N117" s="21">
        <v>2</v>
      </c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0">
        <v>16</v>
      </c>
    </row>
    <row r="118" spans="1:25" x14ac:dyDescent="0.3">
      <c r="A118" s="22" t="s">
        <v>888</v>
      </c>
      <c r="B118" s="25"/>
      <c r="C118" s="21"/>
      <c r="D118" s="21"/>
      <c r="E118" s="21">
        <v>3</v>
      </c>
      <c r="F118" s="21">
        <v>2</v>
      </c>
      <c r="G118" s="21"/>
      <c r="H118" s="21">
        <v>3</v>
      </c>
      <c r="I118" s="21">
        <v>1</v>
      </c>
      <c r="J118" s="21">
        <v>3</v>
      </c>
      <c r="K118" s="21">
        <v>1</v>
      </c>
      <c r="L118" s="21">
        <v>1</v>
      </c>
      <c r="M118" s="21"/>
      <c r="N118" s="21">
        <v>2</v>
      </c>
      <c r="O118" s="21">
        <v>1</v>
      </c>
      <c r="P118" s="21"/>
      <c r="Q118" s="21"/>
      <c r="R118" s="21"/>
      <c r="S118" s="21"/>
      <c r="T118" s="21"/>
      <c r="U118" s="21"/>
      <c r="V118" s="21"/>
      <c r="W118" s="21"/>
      <c r="X118" s="21"/>
      <c r="Y118" s="20">
        <v>17</v>
      </c>
    </row>
    <row r="119" spans="1:25" x14ac:dyDescent="0.3">
      <c r="A119" s="22" t="s">
        <v>889</v>
      </c>
      <c r="B119" s="25"/>
      <c r="C119" s="21"/>
      <c r="D119" s="21"/>
      <c r="E119" s="21">
        <v>3</v>
      </c>
      <c r="F119" s="21">
        <v>2</v>
      </c>
      <c r="G119" s="21">
        <v>2</v>
      </c>
      <c r="H119" s="21">
        <v>5</v>
      </c>
      <c r="I119" s="21">
        <v>2</v>
      </c>
      <c r="J119" s="21">
        <v>3</v>
      </c>
      <c r="K119" s="21">
        <v>2</v>
      </c>
      <c r="L119" s="21">
        <v>1</v>
      </c>
      <c r="M119" s="21"/>
      <c r="N119" s="21">
        <v>1</v>
      </c>
      <c r="O119" s="21"/>
      <c r="P119" s="21">
        <v>2</v>
      </c>
      <c r="Q119" s="21"/>
      <c r="R119" s="21"/>
      <c r="S119" s="21"/>
      <c r="T119" s="21"/>
      <c r="U119" s="21"/>
      <c r="V119" s="21"/>
      <c r="W119" s="21">
        <v>1</v>
      </c>
      <c r="X119" s="21"/>
      <c r="Y119" s="20">
        <v>24</v>
      </c>
    </row>
    <row r="120" spans="1:25" x14ac:dyDescent="0.3">
      <c r="A120" s="22" t="s">
        <v>890</v>
      </c>
      <c r="B120" s="25"/>
      <c r="C120" s="21"/>
      <c r="D120" s="21">
        <v>1</v>
      </c>
      <c r="E120" s="21"/>
      <c r="F120" s="21">
        <v>2</v>
      </c>
      <c r="G120" s="21">
        <v>5</v>
      </c>
      <c r="H120" s="21">
        <v>1</v>
      </c>
      <c r="I120" s="21">
        <v>2</v>
      </c>
      <c r="J120" s="21">
        <v>1</v>
      </c>
      <c r="K120" s="21"/>
      <c r="L120" s="21">
        <v>1</v>
      </c>
      <c r="M120" s="21"/>
      <c r="N120" s="21">
        <v>1</v>
      </c>
      <c r="O120" s="21">
        <v>1</v>
      </c>
      <c r="P120" s="21"/>
      <c r="Q120" s="21"/>
      <c r="R120" s="21"/>
      <c r="S120" s="21"/>
      <c r="T120" s="21"/>
      <c r="U120" s="21"/>
      <c r="V120" s="21"/>
      <c r="W120" s="21"/>
      <c r="X120" s="21"/>
      <c r="Y120" s="20">
        <v>15</v>
      </c>
    </row>
    <row r="121" spans="1:25" x14ac:dyDescent="0.3">
      <c r="A121" s="22" t="s">
        <v>891</v>
      </c>
      <c r="B121" s="25"/>
      <c r="C121" s="21"/>
      <c r="D121" s="21">
        <v>1</v>
      </c>
      <c r="E121" s="21">
        <v>1</v>
      </c>
      <c r="F121" s="21">
        <v>5</v>
      </c>
      <c r="G121" s="21">
        <v>1</v>
      </c>
      <c r="H121" s="21">
        <v>3</v>
      </c>
      <c r="I121" s="21"/>
      <c r="J121" s="21">
        <v>2</v>
      </c>
      <c r="K121" s="21">
        <v>1</v>
      </c>
      <c r="L121" s="21">
        <v>4</v>
      </c>
      <c r="M121" s="21"/>
      <c r="N121" s="21">
        <v>3</v>
      </c>
      <c r="O121" s="21"/>
      <c r="P121" s="21">
        <v>1</v>
      </c>
      <c r="Q121" s="21"/>
      <c r="R121" s="21"/>
      <c r="S121" s="21"/>
      <c r="T121" s="21"/>
      <c r="U121" s="21"/>
      <c r="V121" s="21"/>
      <c r="W121" s="21"/>
      <c r="X121" s="21"/>
      <c r="Y121" s="20">
        <v>22</v>
      </c>
    </row>
    <row r="122" spans="1:25" x14ac:dyDescent="0.3">
      <c r="A122" s="22" t="s">
        <v>892</v>
      </c>
      <c r="B122" s="25"/>
      <c r="C122" s="21"/>
      <c r="D122" s="21">
        <v>2</v>
      </c>
      <c r="E122" s="21">
        <v>1</v>
      </c>
      <c r="F122" s="21">
        <v>4</v>
      </c>
      <c r="G122" s="21">
        <v>4</v>
      </c>
      <c r="H122" s="21">
        <v>4</v>
      </c>
      <c r="I122" s="21">
        <v>2</v>
      </c>
      <c r="J122" s="21">
        <v>3</v>
      </c>
      <c r="K122" s="21">
        <v>1</v>
      </c>
      <c r="L122" s="21">
        <v>1</v>
      </c>
      <c r="M122" s="21"/>
      <c r="N122" s="21">
        <v>5</v>
      </c>
      <c r="O122" s="21">
        <v>1</v>
      </c>
      <c r="P122" s="21"/>
      <c r="Q122" s="21"/>
      <c r="R122" s="21"/>
      <c r="S122" s="21"/>
      <c r="T122" s="21"/>
      <c r="U122" s="21"/>
      <c r="V122" s="21"/>
      <c r="W122" s="21"/>
      <c r="X122" s="21"/>
      <c r="Y122" s="20">
        <v>28</v>
      </c>
    </row>
    <row r="123" spans="1:25" x14ac:dyDescent="0.3">
      <c r="A123" s="22" t="s">
        <v>893</v>
      </c>
      <c r="B123" s="25"/>
      <c r="C123" s="21"/>
      <c r="D123" s="21"/>
      <c r="E123" s="21">
        <v>1</v>
      </c>
      <c r="F123" s="21">
        <v>2</v>
      </c>
      <c r="G123" s="21">
        <v>1</v>
      </c>
      <c r="H123" s="21"/>
      <c r="I123" s="21"/>
      <c r="J123" s="21">
        <v>1</v>
      </c>
      <c r="K123" s="21">
        <v>1</v>
      </c>
      <c r="L123" s="21">
        <v>1</v>
      </c>
      <c r="M123" s="21"/>
      <c r="N123" s="21">
        <v>2</v>
      </c>
      <c r="O123" s="21"/>
      <c r="P123" s="21">
        <v>1</v>
      </c>
      <c r="Q123" s="21"/>
      <c r="R123" s="21"/>
      <c r="S123" s="21"/>
      <c r="T123" s="21"/>
      <c r="U123" s="21"/>
      <c r="V123" s="21"/>
      <c r="W123" s="21"/>
      <c r="X123" s="21"/>
      <c r="Y123" s="20">
        <v>10</v>
      </c>
    </row>
    <row r="124" spans="1:25" x14ac:dyDescent="0.3">
      <c r="A124" s="22" t="s">
        <v>894</v>
      </c>
      <c r="B124" s="25">
        <v>1</v>
      </c>
      <c r="C124" s="21"/>
      <c r="D124" s="21"/>
      <c r="E124" s="21">
        <v>1</v>
      </c>
      <c r="F124" s="21">
        <v>1</v>
      </c>
      <c r="G124" s="21">
        <v>2</v>
      </c>
      <c r="H124" s="21"/>
      <c r="I124" s="21">
        <v>2</v>
      </c>
      <c r="J124" s="21">
        <v>1</v>
      </c>
      <c r="K124" s="21">
        <v>1</v>
      </c>
      <c r="L124" s="21">
        <v>2</v>
      </c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0">
        <v>11</v>
      </c>
    </row>
    <row r="125" spans="1:25" x14ac:dyDescent="0.3">
      <c r="A125" s="22" t="s">
        <v>895</v>
      </c>
      <c r="B125" s="25"/>
      <c r="C125" s="21"/>
      <c r="D125" s="21">
        <v>2</v>
      </c>
      <c r="E125" s="21">
        <v>2</v>
      </c>
      <c r="F125" s="21">
        <v>3</v>
      </c>
      <c r="G125" s="21"/>
      <c r="H125" s="21">
        <v>2</v>
      </c>
      <c r="I125" s="21">
        <v>2</v>
      </c>
      <c r="J125" s="21">
        <v>1</v>
      </c>
      <c r="K125" s="21">
        <v>3</v>
      </c>
      <c r="L125" s="21">
        <v>2</v>
      </c>
      <c r="M125" s="21"/>
      <c r="N125" s="21">
        <v>1</v>
      </c>
      <c r="O125" s="21">
        <v>2</v>
      </c>
      <c r="P125" s="21">
        <v>2</v>
      </c>
      <c r="Q125" s="21"/>
      <c r="R125" s="21"/>
      <c r="S125" s="21"/>
      <c r="T125" s="21"/>
      <c r="U125" s="21"/>
      <c r="V125" s="21"/>
      <c r="W125" s="21"/>
      <c r="X125" s="21"/>
      <c r="Y125" s="20">
        <v>22</v>
      </c>
    </row>
    <row r="126" spans="1:25" x14ac:dyDescent="0.3">
      <c r="A126" s="22" t="s">
        <v>896</v>
      </c>
      <c r="B126" s="25"/>
      <c r="C126" s="21">
        <v>1</v>
      </c>
      <c r="D126" s="21"/>
      <c r="E126" s="21">
        <v>3</v>
      </c>
      <c r="F126" s="21"/>
      <c r="G126" s="21">
        <v>2</v>
      </c>
      <c r="H126" s="21">
        <v>3</v>
      </c>
      <c r="I126" s="21">
        <v>3</v>
      </c>
      <c r="J126" s="21">
        <v>1</v>
      </c>
      <c r="K126" s="21">
        <v>2</v>
      </c>
      <c r="L126" s="21">
        <v>1</v>
      </c>
      <c r="M126" s="21"/>
      <c r="N126" s="21">
        <v>2</v>
      </c>
      <c r="O126" s="21"/>
      <c r="P126" s="21">
        <v>1</v>
      </c>
      <c r="Q126" s="21"/>
      <c r="R126" s="21"/>
      <c r="S126" s="21"/>
      <c r="T126" s="21"/>
      <c r="U126" s="21"/>
      <c r="V126" s="21"/>
      <c r="W126" s="21">
        <v>1</v>
      </c>
      <c r="X126" s="21"/>
      <c r="Y126" s="20">
        <v>20</v>
      </c>
    </row>
    <row r="127" spans="1:25" x14ac:dyDescent="0.3">
      <c r="A127" s="22" t="s">
        <v>897</v>
      </c>
      <c r="B127" s="25"/>
      <c r="C127" s="21">
        <v>1</v>
      </c>
      <c r="D127" s="21"/>
      <c r="E127" s="21"/>
      <c r="F127" s="21"/>
      <c r="G127" s="21">
        <v>2</v>
      </c>
      <c r="H127" s="21">
        <v>1</v>
      </c>
      <c r="I127" s="21"/>
      <c r="J127" s="21"/>
      <c r="K127" s="21">
        <v>1</v>
      </c>
      <c r="L127" s="21">
        <v>1</v>
      </c>
      <c r="M127" s="21"/>
      <c r="N127" s="21">
        <v>1</v>
      </c>
      <c r="O127" s="21">
        <v>1</v>
      </c>
      <c r="P127" s="21"/>
      <c r="Q127" s="21"/>
      <c r="R127" s="21"/>
      <c r="S127" s="21"/>
      <c r="T127" s="21"/>
      <c r="U127" s="21"/>
      <c r="V127" s="21"/>
      <c r="W127" s="21"/>
      <c r="X127" s="21"/>
      <c r="Y127" s="20">
        <v>8</v>
      </c>
    </row>
    <row r="128" spans="1:25" x14ac:dyDescent="0.3">
      <c r="A128" s="22" t="s">
        <v>898</v>
      </c>
      <c r="B128" s="25"/>
      <c r="C128" s="21">
        <v>2</v>
      </c>
      <c r="D128" s="21"/>
      <c r="E128" s="21">
        <v>2</v>
      </c>
      <c r="F128" s="21">
        <v>1</v>
      </c>
      <c r="G128" s="21"/>
      <c r="H128" s="21">
        <v>3</v>
      </c>
      <c r="I128" s="21">
        <v>3</v>
      </c>
      <c r="J128" s="21">
        <v>2</v>
      </c>
      <c r="K128" s="21">
        <v>2</v>
      </c>
      <c r="L128" s="21">
        <v>1</v>
      </c>
      <c r="M128" s="21"/>
      <c r="N128" s="21">
        <v>1</v>
      </c>
      <c r="O128" s="21">
        <v>1</v>
      </c>
      <c r="P128" s="21"/>
      <c r="Q128" s="21">
        <v>2</v>
      </c>
      <c r="R128" s="21"/>
      <c r="S128" s="21"/>
      <c r="T128" s="21"/>
      <c r="U128" s="21"/>
      <c r="V128" s="21"/>
      <c r="W128" s="21"/>
      <c r="X128" s="21"/>
      <c r="Y128" s="20">
        <v>20</v>
      </c>
    </row>
    <row r="129" spans="1:25" x14ac:dyDescent="0.3">
      <c r="A129" s="22" t="s">
        <v>899</v>
      </c>
      <c r="B129" s="25"/>
      <c r="C129" s="21"/>
      <c r="D129" s="21">
        <v>2</v>
      </c>
      <c r="E129" s="21">
        <v>1</v>
      </c>
      <c r="F129" s="21">
        <v>3</v>
      </c>
      <c r="G129" s="21">
        <v>2</v>
      </c>
      <c r="H129" s="21">
        <v>3</v>
      </c>
      <c r="I129" s="21"/>
      <c r="J129" s="21">
        <v>3</v>
      </c>
      <c r="K129" s="21">
        <v>2</v>
      </c>
      <c r="L129" s="21">
        <v>2</v>
      </c>
      <c r="M129" s="21"/>
      <c r="N129" s="21">
        <v>2</v>
      </c>
      <c r="O129" s="21">
        <v>4</v>
      </c>
      <c r="P129" s="21">
        <v>1</v>
      </c>
      <c r="Q129" s="21"/>
      <c r="R129" s="21"/>
      <c r="S129" s="21"/>
      <c r="T129" s="21"/>
      <c r="U129" s="21"/>
      <c r="V129" s="21">
        <v>1</v>
      </c>
      <c r="W129" s="21">
        <v>1</v>
      </c>
      <c r="X129" s="21"/>
      <c r="Y129" s="20">
        <v>27</v>
      </c>
    </row>
    <row r="130" spans="1:25" x14ac:dyDescent="0.3">
      <c r="A130" s="22" t="s">
        <v>900</v>
      </c>
      <c r="B130" s="25"/>
      <c r="C130" s="21"/>
      <c r="D130" s="21">
        <v>1</v>
      </c>
      <c r="E130" s="21">
        <v>1</v>
      </c>
      <c r="F130" s="21">
        <v>1</v>
      </c>
      <c r="G130" s="21">
        <v>1</v>
      </c>
      <c r="H130" s="21">
        <v>2</v>
      </c>
      <c r="I130" s="21">
        <v>2</v>
      </c>
      <c r="J130" s="21">
        <v>3</v>
      </c>
      <c r="K130" s="21">
        <v>1</v>
      </c>
      <c r="L130" s="21">
        <v>6</v>
      </c>
      <c r="M130" s="21"/>
      <c r="N130" s="21">
        <v>1</v>
      </c>
      <c r="O130" s="21">
        <v>1</v>
      </c>
      <c r="P130" s="21">
        <v>3</v>
      </c>
      <c r="Q130" s="21"/>
      <c r="R130" s="21"/>
      <c r="S130" s="21"/>
      <c r="T130" s="21"/>
      <c r="U130" s="21"/>
      <c r="V130" s="21"/>
      <c r="W130" s="21">
        <v>2</v>
      </c>
      <c r="X130" s="21"/>
      <c r="Y130" s="20">
        <v>25</v>
      </c>
    </row>
    <row r="131" spans="1:25" x14ac:dyDescent="0.3">
      <c r="A131" s="22" t="s">
        <v>901</v>
      </c>
      <c r="B131" s="25"/>
      <c r="C131" s="21"/>
      <c r="D131" s="21"/>
      <c r="E131" s="21"/>
      <c r="F131" s="21"/>
      <c r="G131" s="21"/>
      <c r="H131" s="21"/>
      <c r="I131" s="21"/>
      <c r="J131" s="21">
        <v>1</v>
      </c>
      <c r="K131" s="21">
        <v>1</v>
      </c>
      <c r="L131" s="21"/>
      <c r="M131" s="21"/>
      <c r="N131" s="21">
        <v>4</v>
      </c>
      <c r="O131" s="21"/>
      <c r="P131" s="21">
        <v>1</v>
      </c>
      <c r="Q131" s="21">
        <v>1</v>
      </c>
      <c r="R131" s="21"/>
      <c r="S131" s="21"/>
      <c r="T131" s="21"/>
      <c r="U131" s="21"/>
      <c r="V131" s="21">
        <v>2</v>
      </c>
      <c r="W131" s="21"/>
      <c r="X131" s="21"/>
      <c r="Y131" s="20">
        <v>10</v>
      </c>
    </row>
    <row r="132" spans="1:25" x14ac:dyDescent="0.3">
      <c r="A132" s="22" t="s">
        <v>902</v>
      </c>
      <c r="B132" s="25"/>
      <c r="C132" s="21">
        <v>1</v>
      </c>
      <c r="D132" s="21">
        <v>1</v>
      </c>
      <c r="E132" s="21">
        <v>3</v>
      </c>
      <c r="F132" s="21">
        <v>1</v>
      </c>
      <c r="G132" s="21"/>
      <c r="H132" s="21"/>
      <c r="I132" s="21">
        <v>3</v>
      </c>
      <c r="J132" s="21">
        <v>1</v>
      </c>
      <c r="K132" s="21">
        <v>3</v>
      </c>
      <c r="L132" s="21">
        <v>2</v>
      </c>
      <c r="M132" s="21"/>
      <c r="N132" s="21">
        <v>1</v>
      </c>
      <c r="O132" s="21">
        <v>1</v>
      </c>
      <c r="P132" s="21"/>
      <c r="Q132" s="21"/>
      <c r="R132" s="21"/>
      <c r="S132" s="21"/>
      <c r="T132" s="21"/>
      <c r="U132" s="21"/>
      <c r="V132" s="21"/>
      <c r="W132" s="21">
        <v>1</v>
      </c>
      <c r="X132" s="21"/>
      <c r="Y132" s="20">
        <v>18</v>
      </c>
    </row>
    <row r="133" spans="1:25" x14ac:dyDescent="0.3">
      <c r="A133" s="22" t="s">
        <v>903</v>
      </c>
      <c r="B133" s="25"/>
      <c r="C133" s="21"/>
      <c r="D133" s="21"/>
      <c r="E133" s="21">
        <v>2</v>
      </c>
      <c r="F133" s="21">
        <v>2</v>
      </c>
      <c r="G133" s="21">
        <v>1</v>
      </c>
      <c r="H133" s="21">
        <v>2</v>
      </c>
      <c r="I133" s="21"/>
      <c r="J133" s="21"/>
      <c r="K133" s="21">
        <v>1</v>
      </c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0">
        <v>8</v>
      </c>
    </row>
    <row r="134" spans="1:25" x14ac:dyDescent="0.3">
      <c r="A134" s="22" t="s">
        <v>904</v>
      </c>
      <c r="B134" s="25"/>
      <c r="C134" s="21"/>
      <c r="D134" s="21"/>
      <c r="E134" s="21">
        <v>2</v>
      </c>
      <c r="F134" s="21">
        <v>1</v>
      </c>
      <c r="G134" s="21">
        <v>1</v>
      </c>
      <c r="H134" s="21">
        <v>2</v>
      </c>
      <c r="I134" s="21">
        <v>1</v>
      </c>
      <c r="J134" s="21"/>
      <c r="K134" s="21"/>
      <c r="L134" s="21"/>
      <c r="M134" s="21"/>
      <c r="N134" s="21"/>
      <c r="O134" s="21">
        <v>1</v>
      </c>
      <c r="P134" s="21">
        <v>3</v>
      </c>
      <c r="Q134" s="21"/>
      <c r="R134" s="21"/>
      <c r="S134" s="21"/>
      <c r="T134" s="21"/>
      <c r="U134" s="21"/>
      <c r="V134" s="21"/>
      <c r="W134" s="21"/>
      <c r="X134" s="21"/>
      <c r="Y134" s="20">
        <v>11</v>
      </c>
    </row>
    <row r="135" spans="1:25" x14ac:dyDescent="0.3">
      <c r="A135" s="22" t="s">
        <v>905</v>
      </c>
      <c r="B135" s="25">
        <v>1</v>
      </c>
      <c r="C135" s="21"/>
      <c r="D135" s="21"/>
      <c r="E135" s="21">
        <v>2</v>
      </c>
      <c r="F135" s="21">
        <v>3</v>
      </c>
      <c r="G135" s="21">
        <v>4</v>
      </c>
      <c r="H135" s="21">
        <v>1</v>
      </c>
      <c r="I135" s="21">
        <v>1</v>
      </c>
      <c r="J135" s="21">
        <v>2</v>
      </c>
      <c r="K135" s="21">
        <v>2</v>
      </c>
      <c r="L135" s="21">
        <v>3</v>
      </c>
      <c r="M135" s="21"/>
      <c r="N135" s="21">
        <v>4</v>
      </c>
      <c r="O135" s="21">
        <v>1</v>
      </c>
      <c r="P135" s="21">
        <v>2</v>
      </c>
      <c r="Q135" s="21"/>
      <c r="R135" s="21"/>
      <c r="S135" s="21"/>
      <c r="T135" s="21"/>
      <c r="U135" s="21"/>
      <c r="V135" s="21"/>
      <c r="W135" s="21">
        <v>1</v>
      </c>
      <c r="X135" s="21"/>
      <c r="Y135" s="20">
        <v>27</v>
      </c>
    </row>
    <row r="136" spans="1:25" x14ac:dyDescent="0.3">
      <c r="A136" s="22" t="s">
        <v>906</v>
      </c>
      <c r="B136" s="25"/>
      <c r="C136" s="21">
        <v>1</v>
      </c>
      <c r="D136" s="21">
        <v>1</v>
      </c>
      <c r="E136" s="21">
        <v>3</v>
      </c>
      <c r="F136" s="21">
        <v>9</v>
      </c>
      <c r="G136" s="21">
        <v>2</v>
      </c>
      <c r="H136" s="21">
        <v>4</v>
      </c>
      <c r="I136" s="21">
        <v>7</v>
      </c>
      <c r="J136" s="21">
        <v>6</v>
      </c>
      <c r="K136" s="21">
        <v>1</v>
      </c>
      <c r="L136" s="21">
        <v>1</v>
      </c>
      <c r="M136" s="21"/>
      <c r="N136" s="21">
        <v>2</v>
      </c>
      <c r="O136" s="21"/>
      <c r="P136" s="21"/>
      <c r="Q136" s="21"/>
      <c r="R136" s="21"/>
      <c r="S136" s="21"/>
      <c r="T136" s="21"/>
      <c r="U136" s="21"/>
      <c r="V136" s="21">
        <v>2</v>
      </c>
      <c r="W136" s="21">
        <v>1</v>
      </c>
      <c r="X136" s="21"/>
      <c r="Y136" s="20">
        <v>40</v>
      </c>
    </row>
    <row r="137" spans="1:25" x14ac:dyDescent="0.3">
      <c r="A137" s="22" t="s">
        <v>907</v>
      </c>
      <c r="B137" s="25"/>
      <c r="C137" s="21">
        <v>2</v>
      </c>
      <c r="D137" s="21"/>
      <c r="E137" s="21">
        <v>1</v>
      </c>
      <c r="F137" s="21">
        <v>2</v>
      </c>
      <c r="G137" s="21">
        <v>1</v>
      </c>
      <c r="H137" s="21">
        <v>3</v>
      </c>
      <c r="I137" s="21">
        <v>1</v>
      </c>
      <c r="J137" s="21"/>
      <c r="K137" s="21">
        <v>2</v>
      </c>
      <c r="L137" s="21">
        <v>3</v>
      </c>
      <c r="M137" s="21"/>
      <c r="N137" s="21"/>
      <c r="O137" s="21">
        <v>1</v>
      </c>
      <c r="P137" s="21"/>
      <c r="Q137" s="21"/>
      <c r="R137" s="21"/>
      <c r="S137" s="21"/>
      <c r="T137" s="21"/>
      <c r="U137" s="21"/>
      <c r="V137" s="21"/>
      <c r="W137" s="21"/>
      <c r="X137" s="21"/>
      <c r="Y137" s="20">
        <v>16</v>
      </c>
    </row>
    <row r="138" spans="1:25" x14ac:dyDescent="0.3">
      <c r="A138" s="22" t="s">
        <v>908</v>
      </c>
      <c r="B138" s="25"/>
      <c r="C138" s="21">
        <v>1</v>
      </c>
      <c r="D138" s="21">
        <v>4</v>
      </c>
      <c r="E138" s="21">
        <v>3</v>
      </c>
      <c r="F138" s="21"/>
      <c r="G138" s="21">
        <v>2</v>
      </c>
      <c r="H138" s="21">
        <v>2</v>
      </c>
      <c r="I138" s="21">
        <v>2</v>
      </c>
      <c r="J138" s="21">
        <v>4</v>
      </c>
      <c r="K138" s="21">
        <v>2</v>
      </c>
      <c r="L138" s="21"/>
      <c r="M138" s="21"/>
      <c r="N138" s="21"/>
      <c r="O138" s="21">
        <v>1</v>
      </c>
      <c r="P138" s="21"/>
      <c r="Q138" s="21"/>
      <c r="R138" s="21"/>
      <c r="S138" s="21"/>
      <c r="T138" s="21"/>
      <c r="U138" s="21"/>
      <c r="V138" s="21"/>
      <c r="W138" s="21"/>
      <c r="X138" s="21"/>
      <c r="Y138" s="20">
        <v>21</v>
      </c>
    </row>
    <row r="139" spans="1:25" x14ac:dyDescent="0.3">
      <c r="A139" s="22" t="s">
        <v>909</v>
      </c>
      <c r="B139" s="25"/>
      <c r="C139" s="21">
        <v>1</v>
      </c>
      <c r="D139" s="21"/>
      <c r="E139" s="21">
        <v>1</v>
      </c>
      <c r="F139" s="21">
        <v>2</v>
      </c>
      <c r="G139" s="21">
        <v>1</v>
      </c>
      <c r="H139" s="21">
        <v>1</v>
      </c>
      <c r="I139" s="21">
        <v>3</v>
      </c>
      <c r="J139" s="21">
        <v>1</v>
      </c>
      <c r="K139" s="21">
        <v>3</v>
      </c>
      <c r="L139" s="21">
        <v>1</v>
      </c>
      <c r="M139" s="21"/>
      <c r="N139" s="21">
        <v>1</v>
      </c>
      <c r="O139" s="21">
        <v>2</v>
      </c>
      <c r="P139" s="21"/>
      <c r="Q139" s="21"/>
      <c r="R139" s="21"/>
      <c r="S139" s="21"/>
      <c r="T139" s="21"/>
      <c r="U139" s="21"/>
      <c r="V139" s="21"/>
      <c r="W139" s="21"/>
      <c r="X139" s="21"/>
      <c r="Y139" s="20">
        <v>17</v>
      </c>
    </row>
    <row r="140" spans="1:25" x14ac:dyDescent="0.3">
      <c r="A140" s="22" t="s">
        <v>910</v>
      </c>
      <c r="B140" s="25"/>
      <c r="C140" s="21"/>
      <c r="D140" s="21"/>
      <c r="E140" s="21">
        <v>3</v>
      </c>
      <c r="F140" s="21">
        <v>2</v>
      </c>
      <c r="G140" s="21">
        <v>1</v>
      </c>
      <c r="H140" s="21">
        <v>1</v>
      </c>
      <c r="I140" s="21">
        <v>1</v>
      </c>
      <c r="J140" s="21">
        <v>2</v>
      </c>
      <c r="K140" s="21">
        <v>2</v>
      </c>
      <c r="L140" s="21">
        <v>2</v>
      </c>
      <c r="M140" s="21"/>
      <c r="N140" s="21">
        <v>2</v>
      </c>
      <c r="O140" s="21">
        <v>2</v>
      </c>
      <c r="P140" s="21">
        <v>1</v>
      </c>
      <c r="Q140" s="21"/>
      <c r="R140" s="21"/>
      <c r="S140" s="21"/>
      <c r="T140" s="21"/>
      <c r="U140" s="21"/>
      <c r="V140" s="21"/>
      <c r="W140" s="21"/>
      <c r="X140" s="21"/>
      <c r="Y140" s="20">
        <v>19</v>
      </c>
    </row>
    <row r="141" spans="1:25" x14ac:dyDescent="0.3">
      <c r="A141" s="22" t="s">
        <v>911</v>
      </c>
      <c r="B141" s="25"/>
      <c r="C141" s="21"/>
      <c r="D141" s="21"/>
      <c r="E141" s="21"/>
      <c r="F141" s="21"/>
      <c r="G141" s="21"/>
      <c r="H141" s="21"/>
      <c r="I141" s="21">
        <v>1</v>
      </c>
      <c r="J141" s="21"/>
      <c r="K141" s="21">
        <v>2</v>
      </c>
      <c r="L141" s="21">
        <v>3</v>
      </c>
      <c r="M141" s="21"/>
      <c r="N141" s="21"/>
      <c r="O141" s="21">
        <v>1</v>
      </c>
      <c r="P141" s="21">
        <v>1</v>
      </c>
      <c r="Q141" s="21"/>
      <c r="R141" s="21"/>
      <c r="S141" s="21"/>
      <c r="T141" s="21"/>
      <c r="U141" s="21"/>
      <c r="V141" s="21"/>
      <c r="W141" s="21"/>
      <c r="X141" s="21"/>
      <c r="Y141" s="20">
        <v>8</v>
      </c>
    </row>
    <row r="142" spans="1:25" x14ac:dyDescent="0.3">
      <c r="A142" s="22" t="s">
        <v>912</v>
      </c>
      <c r="B142" s="25"/>
      <c r="C142" s="21">
        <v>1</v>
      </c>
      <c r="D142" s="21">
        <v>1</v>
      </c>
      <c r="E142" s="21">
        <v>1</v>
      </c>
      <c r="F142" s="21">
        <v>2</v>
      </c>
      <c r="G142" s="21">
        <v>3</v>
      </c>
      <c r="H142" s="21">
        <v>3</v>
      </c>
      <c r="I142" s="21">
        <v>1</v>
      </c>
      <c r="J142" s="21">
        <v>4</v>
      </c>
      <c r="K142" s="21">
        <v>1</v>
      </c>
      <c r="L142" s="21"/>
      <c r="M142" s="21"/>
      <c r="N142" s="21">
        <v>1</v>
      </c>
      <c r="O142" s="21">
        <v>1</v>
      </c>
      <c r="P142" s="21"/>
      <c r="Q142" s="21"/>
      <c r="R142" s="21"/>
      <c r="S142" s="21"/>
      <c r="T142" s="21"/>
      <c r="U142" s="21"/>
      <c r="V142" s="21"/>
      <c r="W142" s="21"/>
      <c r="X142" s="21"/>
      <c r="Y142" s="20">
        <v>19</v>
      </c>
    </row>
    <row r="143" spans="1:25" x14ac:dyDescent="0.3">
      <c r="A143" s="22" t="s">
        <v>913</v>
      </c>
      <c r="B143" s="25"/>
      <c r="C143" s="21">
        <v>1</v>
      </c>
      <c r="D143" s="21"/>
      <c r="E143" s="21">
        <v>2</v>
      </c>
      <c r="F143" s="21">
        <v>1</v>
      </c>
      <c r="G143" s="21"/>
      <c r="H143" s="21"/>
      <c r="I143" s="21"/>
      <c r="J143" s="21">
        <v>1</v>
      </c>
      <c r="K143" s="21"/>
      <c r="L143" s="21">
        <v>3</v>
      </c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0">
        <v>8</v>
      </c>
    </row>
    <row r="144" spans="1:25" x14ac:dyDescent="0.3">
      <c r="A144" s="22" t="s">
        <v>914</v>
      </c>
      <c r="B144" s="25"/>
      <c r="C144" s="21">
        <v>2</v>
      </c>
      <c r="D144" s="21">
        <v>1</v>
      </c>
      <c r="E144" s="21">
        <v>3</v>
      </c>
      <c r="F144" s="21">
        <v>2</v>
      </c>
      <c r="G144" s="21">
        <v>2</v>
      </c>
      <c r="H144" s="21">
        <v>3</v>
      </c>
      <c r="I144" s="21">
        <v>1</v>
      </c>
      <c r="J144" s="21">
        <v>2</v>
      </c>
      <c r="K144" s="21">
        <v>1</v>
      </c>
      <c r="L144" s="21">
        <v>2</v>
      </c>
      <c r="M144" s="21"/>
      <c r="N144" s="21"/>
      <c r="O144" s="21">
        <v>2</v>
      </c>
      <c r="P144" s="21">
        <v>1</v>
      </c>
      <c r="Q144" s="21"/>
      <c r="R144" s="21"/>
      <c r="S144" s="21"/>
      <c r="T144" s="21"/>
      <c r="U144" s="21"/>
      <c r="V144" s="21"/>
      <c r="W144" s="21"/>
      <c r="X144" s="21"/>
      <c r="Y144" s="20">
        <v>22</v>
      </c>
    </row>
    <row r="145" spans="1:25" x14ac:dyDescent="0.3">
      <c r="A145" s="22" t="s">
        <v>915</v>
      </c>
      <c r="B145" s="25"/>
      <c r="C145" s="21">
        <v>1</v>
      </c>
      <c r="D145" s="21">
        <v>1</v>
      </c>
      <c r="E145" s="21"/>
      <c r="F145" s="21">
        <v>5</v>
      </c>
      <c r="G145" s="21">
        <v>2</v>
      </c>
      <c r="H145" s="21">
        <v>2</v>
      </c>
      <c r="I145" s="21">
        <v>2</v>
      </c>
      <c r="J145" s="21">
        <v>2</v>
      </c>
      <c r="K145" s="21">
        <v>3</v>
      </c>
      <c r="L145" s="21">
        <v>2</v>
      </c>
      <c r="M145" s="21"/>
      <c r="N145" s="21">
        <v>2</v>
      </c>
      <c r="O145" s="21">
        <v>1</v>
      </c>
      <c r="P145" s="21"/>
      <c r="Q145" s="21"/>
      <c r="R145" s="21"/>
      <c r="S145" s="21"/>
      <c r="T145" s="21"/>
      <c r="U145" s="21"/>
      <c r="V145" s="21"/>
      <c r="W145" s="21"/>
      <c r="X145" s="21"/>
      <c r="Y145" s="20">
        <v>23</v>
      </c>
    </row>
    <row r="146" spans="1:25" x14ac:dyDescent="0.3">
      <c r="A146" s="22" t="s">
        <v>916</v>
      </c>
      <c r="B146" s="25"/>
      <c r="C146" s="21">
        <v>1</v>
      </c>
      <c r="D146" s="21">
        <v>1</v>
      </c>
      <c r="E146" s="21">
        <v>2</v>
      </c>
      <c r="F146" s="21">
        <v>1</v>
      </c>
      <c r="G146" s="21">
        <v>3</v>
      </c>
      <c r="H146" s="21">
        <v>1</v>
      </c>
      <c r="I146" s="21">
        <v>4</v>
      </c>
      <c r="J146" s="21">
        <v>5</v>
      </c>
      <c r="K146" s="21">
        <v>3</v>
      </c>
      <c r="L146" s="21"/>
      <c r="M146" s="21"/>
      <c r="N146" s="21">
        <v>1</v>
      </c>
      <c r="O146" s="21">
        <v>1</v>
      </c>
      <c r="P146" s="21">
        <v>1</v>
      </c>
      <c r="Q146" s="21"/>
      <c r="R146" s="21"/>
      <c r="S146" s="21"/>
      <c r="T146" s="21"/>
      <c r="U146" s="21"/>
      <c r="V146" s="21"/>
      <c r="W146" s="21"/>
      <c r="X146" s="21"/>
      <c r="Y146" s="20">
        <v>24</v>
      </c>
    </row>
    <row r="147" spans="1:25" x14ac:dyDescent="0.3">
      <c r="A147" s="22" t="s">
        <v>917</v>
      </c>
      <c r="B147" s="25"/>
      <c r="C147" s="21"/>
      <c r="D147" s="21">
        <v>1</v>
      </c>
      <c r="E147" s="21">
        <v>1</v>
      </c>
      <c r="F147" s="21">
        <v>3</v>
      </c>
      <c r="G147" s="21">
        <v>6</v>
      </c>
      <c r="H147" s="21">
        <v>4</v>
      </c>
      <c r="I147" s="21"/>
      <c r="J147" s="21"/>
      <c r="K147" s="21"/>
      <c r="L147" s="21"/>
      <c r="M147" s="21"/>
      <c r="N147" s="21"/>
      <c r="O147" s="21"/>
      <c r="P147" s="21">
        <v>1</v>
      </c>
      <c r="Q147" s="21"/>
      <c r="R147" s="21"/>
      <c r="S147" s="21"/>
      <c r="T147" s="21"/>
      <c r="U147" s="21"/>
      <c r="V147" s="21"/>
      <c r="W147" s="21"/>
      <c r="X147" s="21"/>
      <c r="Y147" s="20">
        <v>16</v>
      </c>
    </row>
    <row r="148" spans="1:25" x14ac:dyDescent="0.3">
      <c r="A148" s="22" t="s">
        <v>918</v>
      </c>
      <c r="B148" s="25"/>
      <c r="C148" s="21"/>
      <c r="D148" s="21">
        <v>1</v>
      </c>
      <c r="E148" s="21">
        <v>2</v>
      </c>
      <c r="F148" s="21">
        <v>1</v>
      </c>
      <c r="G148" s="21">
        <v>3</v>
      </c>
      <c r="H148" s="21">
        <v>1</v>
      </c>
      <c r="I148" s="21">
        <v>1</v>
      </c>
      <c r="J148" s="21">
        <v>2</v>
      </c>
      <c r="K148" s="21">
        <v>4</v>
      </c>
      <c r="L148" s="21">
        <v>3</v>
      </c>
      <c r="M148" s="21"/>
      <c r="N148" s="21"/>
      <c r="O148" s="21">
        <v>3</v>
      </c>
      <c r="P148" s="21">
        <v>1</v>
      </c>
      <c r="Q148" s="21">
        <v>4</v>
      </c>
      <c r="R148" s="21"/>
      <c r="S148" s="21"/>
      <c r="T148" s="21"/>
      <c r="U148" s="21"/>
      <c r="V148" s="21"/>
      <c r="W148" s="21"/>
      <c r="X148" s="21"/>
      <c r="Y148" s="20">
        <v>26</v>
      </c>
    </row>
    <row r="149" spans="1:25" x14ac:dyDescent="0.3">
      <c r="A149" s="22" t="s">
        <v>919</v>
      </c>
      <c r="B149" s="25"/>
      <c r="C149" s="21"/>
      <c r="D149" s="21">
        <v>2</v>
      </c>
      <c r="E149" s="21"/>
      <c r="F149" s="21">
        <v>1</v>
      </c>
      <c r="G149" s="21"/>
      <c r="H149" s="21">
        <v>2</v>
      </c>
      <c r="I149" s="21">
        <v>1</v>
      </c>
      <c r="J149" s="21">
        <v>2</v>
      </c>
      <c r="K149" s="21">
        <v>2</v>
      </c>
      <c r="L149" s="21">
        <v>5</v>
      </c>
      <c r="M149" s="21"/>
      <c r="N149" s="21"/>
      <c r="O149" s="21">
        <v>1</v>
      </c>
      <c r="P149" s="21">
        <v>1</v>
      </c>
      <c r="Q149" s="21"/>
      <c r="R149" s="21"/>
      <c r="S149" s="21"/>
      <c r="T149" s="21"/>
      <c r="U149" s="21"/>
      <c r="V149" s="21"/>
      <c r="W149" s="21"/>
      <c r="X149" s="21"/>
      <c r="Y149" s="20">
        <v>17</v>
      </c>
    </row>
    <row r="150" spans="1:25" x14ac:dyDescent="0.3">
      <c r="A150" s="22" t="s">
        <v>920</v>
      </c>
      <c r="B150" s="25"/>
      <c r="C150" s="21">
        <v>1</v>
      </c>
      <c r="D150" s="21">
        <v>2</v>
      </c>
      <c r="E150" s="21">
        <v>2</v>
      </c>
      <c r="F150" s="21">
        <v>3</v>
      </c>
      <c r="G150" s="21"/>
      <c r="H150" s="21">
        <v>1</v>
      </c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0">
        <v>9</v>
      </c>
    </row>
    <row r="151" spans="1:25" x14ac:dyDescent="0.3">
      <c r="A151" s="22" t="s">
        <v>921</v>
      </c>
      <c r="B151" s="25"/>
      <c r="C151" s="21"/>
      <c r="D151" s="21">
        <v>1</v>
      </c>
      <c r="E151" s="21">
        <v>2</v>
      </c>
      <c r="F151" s="21">
        <v>1</v>
      </c>
      <c r="G151" s="21">
        <v>3</v>
      </c>
      <c r="H151" s="21">
        <v>1</v>
      </c>
      <c r="I151" s="21"/>
      <c r="J151" s="21"/>
      <c r="K151" s="21">
        <v>1</v>
      </c>
      <c r="L151" s="21">
        <v>1</v>
      </c>
      <c r="M151" s="21"/>
      <c r="N151" s="21"/>
      <c r="O151" s="21"/>
      <c r="P151" s="21">
        <v>1</v>
      </c>
      <c r="Q151" s="21"/>
      <c r="R151" s="21"/>
      <c r="S151" s="21"/>
      <c r="T151" s="21"/>
      <c r="U151" s="21"/>
      <c r="V151" s="21"/>
      <c r="W151" s="21"/>
      <c r="X151" s="21"/>
      <c r="Y151" s="20">
        <v>11</v>
      </c>
    </row>
    <row r="152" spans="1:25" x14ac:dyDescent="0.3">
      <c r="A152" s="22" t="s">
        <v>922</v>
      </c>
      <c r="B152" s="25"/>
      <c r="C152" s="21"/>
      <c r="D152" s="21"/>
      <c r="E152" s="21">
        <v>1</v>
      </c>
      <c r="F152" s="21">
        <v>3</v>
      </c>
      <c r="G152" s="21"/>
      <c r="H152" s="21"/>
      <c r="I152" s="21">
        <v>2</v>
      </c>
      <c r="J152" s="21">
        <v>2</v>
      </c>
      <c r="K152" s="21"/>
      <c r="L152" s="21">
        <v>1</v>
      </c>
      <c r="M152" s="21"/>
      <c r="N152" s="21">
        <v>3</v>
      </c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0">
        <v>12</v>
      </c>
    </row>
    <row r="153" spans="1:25" x14ac:dyDescent="0.3">
      <c r="A153" s="22" t="s">
        <v>923</v>
      </c>
      <c r="B153" s="25"/>
      <c r="C153" s="21"/>
      <c r="D153" s="21">
        <v>1</v>
      </c>
      <c r="E153" s="21">
        <v>2</v>
      </c>
      <c r="F153" s="21">
        <v>1</v>
      </c>
      <c r="G153" s="21"/>
      <c r="H153" s="21">
        <v>1</v>
      </c>
      <c r="I153" s="21">
        <v>3</v>
      </c>
      <c r="J153" s="21">
        <v>3</v>
      </c>
      <c r="K153" s="21">
        <v>3</v>
      </c>
      <c r="L153" s="21"/>
      <c r="M153" s="21"/>
      <c r="N153" s="21">
        <v>1</v>
      </c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0">
        <v>15</v>
      </c>
    </row>
    <row r="154" spans="1:25" x14ac:dyDescent="0.3">
      <c r="A154" s="22" t="s">
        <v>924</v>
      </c>
      <c r="B154" s="25"/>
      <c r="C154" s="21"/>
      <c r="D154" s="21">
        <v>2</v>
      </c>
      <c r="E154" s="21">
        <v>3</v>
      </c>
      <c r="F154" s="21">
        <v>4</v>
      </c>
      <c r="G154" s="21">
        <v>2</v>
      </c>
      <c r="H154" s="21"/>
      <c r="I154" s="21">
        <v>1</v>
      </c>
      <c r="J154" s="21">
        <v>3</v>
      </c>
      <c r="K154" s="21">
        <v>1</v>
      </c>
      <c r="L154" s="21">
        <v>1</v>
      </c>
      <c r="M154" s="21"/>
      <c r="N154" s="21">
        <v>2</v>
      </c>
      <c r="O154" s="21"/>
      <c r="P154" s="21">
        <v>2</v>
      </c>
      <c r="Q154" s="21">
        <v>1</v>
      </c>
      <c r="R154" s="21"/>
      <c r="S154" s="21"/>
      <c r="T154" s="21"/>
      <c r="U154" s="21"/>
      <c r="V154" s="21"/>
      <c r="W154" s="21"/>
      <c r="X154" s="21"/>
      <c r="Y154" s="20">
        <v>22</v>
      </c>
    </row>
    <row r="155" spans="1:25" x14ac:dyDescent="0.3">
      <c r="A155" s="22" t="s">
        <v>925</v>
      </c>
      <c r="B155" s="25"/>
      <c r="C155" s="21"/>
      <c r="D155" s="21"/>
      <c r="E155" s="21">
        <v>2</v>
      </c>
      <c r="F155" s="21">
        <v>1</v>
      </c>
      <c r="G155" s="21"/>
      <c r="H155" s="21">
        <v>3</v>
      </c>
      <c r="I155" s="21">
        <v>1</v>
      </c>
      <c r="J155" s="21">
        <v>3</v>
      </c>
      <c r="K155" s="21"/>
      <c r="L155" s="21">
        <v>8</v>
      </c>
      <c r="M155" s="21"/>
      <c r="N155" s="21">
        <v>1</v>
      </c>
      <c r="O155" s="21">
        <v>2</v>
      </c>
      <c r="P155" s="21">
        <v>1</v>
      </c>
      <c r="Q155" s="21"/>
      <c r="R155" s="21"/>
      <c r="S155" s="21"/>
      <c r="T155" s="21"/>
      <c r="U155" s="21"/>
      <c r="V155" s="21"/>
      <c r="W155" s="21"/>
      <c r="X155" s="21"/>
      <c r="Y155" s="20">
        <v>22</v>
      </c>
    </row>
    <row r="156" spans="1:25" x14ac:dyDescent="0.3">
      <c r="A156" s="22" t="s">
        <v>926</v>
      </c>
      <c r="B156" s="25"/>
      <c r="C156" s="21"/>
      <c r="D156" s="21"/>
      <c r="E156" s="21">
        <v>2</v>
      </c>
      <c r="F156" s="21">
        <v>1</v>
      </c>
      <c r="G156" s="21">
        <v>1</v>
      </c>
      <c r="H156" s="21">
        <v>3</v>
      </c>
      <c r="I156" s="21">
        <v>2</v>
      </c>
      <c r="J156" s="21">
        <v>2</v>
      </c>
      <c r="K156" s="21">
        <v>4</v>
      </c>
      <c r="L156" s="21">
        <v>4</v>
      </c>
      <c r="M156" s="21"/>
      <c r="N156" s="21">
        <v>4</v>
      </c>
      <c r="O156" s="21">
        <v>2</v>
      </c>
      <c r="P156" s="21">
        <v>1</v>
      </c>
      <c r="Q156" s="21">
        <v>1</v>
      </c>
      <c r="R156" s="21"/>
      <c r="S156" s="21"/>
      <c r="T156" s="21"/>
      <c r="U156" s="21"/>
      <c r="V156" s="21"/>
      <c r="W156" s="21">
        <v>1</v>
      </c>
      <c r="X156" s="21"/>
      <c r="Y156" s="20">
        <v>28</v>
      </c>
    </row>
    <row r="157" spans="1:25" x14ac:dyDescent="0.3">
      <c r="A157" s="22" t="s">
        <v>927</v>
      </c>
      <c r="B157" s="25"/>
      <c r="C157" s="21">
        <v>1</v>
      </c>
      <c r="D157" s="21">
        <v>1</v>
      </c>
      <c r="E157" s="21">
        <v>2</v>
      </c>
      <c r="F157" s="21">
        <v>1</v>
      </c>
      <c r="G157" s="21">
        <v>2</v>
      </c>
      <c r="H157" s="21">
        <v>3</v>
      </c>
      <c r="I157" s="21">
        <v>3</v>
      </c>
      <c r="J157" s="21">
        <v>1</v>
      </c>
      <c r="K157" s="21">
        <v>2</v>
      </c>
      <c r="L157" s="21">
        <v>2</v>
      </c>
      <c r="M157" s="21"/>
      <c r="N157" s="21">
        <v>1</v>
      </c>
      <c r="O157" s="21">
        <v>1</v>
      </c>
      <c r="P157" s="21"/>
      <c r="Q157" s="21"/>
      <c r="R157" s="21"/>
      <c r="S157" s="21"/>
      <c r="T157" s="21"/>
      <c r="U157" s="21"/>
      <c r="V157" s="21"/>
      <c r="W157" s="21"/>
      <c r="X157" s="21"/>
      <c r="Y157" s="20">
        <v>20</v>
      </c>
    </row>
    <row r="158" spans="1:25" x14ac:dyDescent="0.3">
      <c r="A158" s="22" t="s">
        <v>928</v>
      </c>
      <c r="B158" s="25"/>
      <c r="C158" s="21">
        <v>1</v>
      </c>
      <c r="D158" s="21">
        <v>1</v>
      </c>
      <c r="E158" s="21">
        <v>1</v>
      </c>
      <c r="F158" s="21"/>
      <c r="G158" s="21">
        <v>1</v>
      </c>
      <c r="H158" s="21"/>
      <c r="I158" s="21">
        <v>2</v>
      </c>
      <c r="J158" s="21">
        <v>1</v>
      </c>
      <c r="K158" s="21">
        <v>1</v>
      </c>
      <c r="L158" s="21">
        <v>2</v>
      </c>
      <c r="M158" s="21"/>
      <c r="N158" s="21">
        <v>1</v>
      </c>
      <c r="O158" s="21">
        <v>2</v>
      </c>
      <c r="P158" s="21">
        <v>3</v>
      </c>
      <c r="Q158" s="21"/>
      <c r="R158" s="21"/>
      <c r="S158" s="21"/>
      <c r="T158" s="21"/>
      <c r="U158" s="21"/>
      <c r="V158" s="21"/>
      <c r="W158" s="21"/>
      <c r="X158" s="21"/>
      <c r="Y158" s="20">
        <v>16</v>
      </c>
    </row>
    <row r="159" spans="1:25" x14ac:dyDescent="0.3">
      <c r="A159" s="22" t="s">
        <v>929</v>
      </c>
      <c r="B159" s="25"/>
      <c r="C159" s="21"/>
      <c r="D159" s="21">
        <v>1</v>
      </c>
      <c r="E159" s="21">
        <v>2</v>
      </c>
      <c r="F159" s="21"/>
      <c r="G159" s="21"/>
      <c r="H159" s="21">
        <v>2</v>
      </c>
      <c r="I159" s="21">
        <v>5</v>
      </c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0">
        <v>10</v>
      </c>
    </row>
    <row r="160" spans="1:25" x14ac:dyDescent="0.3">
      <c r="A160" s="22" t="s">
        <v>930</v>
      </c>
      <c r="B160" s="25"/>
      <c r="C160" s="21"/>
      <c r="D160" s="21"/>
      <c r="E160" s="21">
        <v>2</v>
      </c>
      <c r="F160" s="21"/>
      <c r="G160" s="21"/>
      <c r="H160" s="21">
        <v>4</v>
      </c>
      <c r="I160" s="21">
        <v>5</v>
      </c>
      <c r="J160" s="21">
        <v>2</v>
      </c>
      <c r="K160" s="21">
        <v>2</v>
      </c>
      <c r="L160" s="21">
        <v>2</v>
      </c>
      <c r="M160" s="21"/>
      <c r="N160" s="21">
        <v>1</v>
      </c>
      <c r="O160" s="21">
        <v>3</v>
      </c>
      <c r="P160" s="21"/>
      <c r="Q160" s="21"/>
      <c r="R160" s="21"/>
      <c r="S160" s="21"/>
      <c r="T160" s="21"/>
      <c r="U160" s="21"/>
      <c r="V160" s="21"/>
      <c r="W160" s="21"/>
      <c r="X160" s="21"/>
      <c r="Y160" s="20">
        <v>21</v>
      </c>
    </row>
    <row r="161" spans="1:25" x14ac:dyDescent="0.3">
      <c r="A161" s="22" t="s">
        <v>931</v>
      </c>
      <c r="B161" s="25"/>
      <c r="C161" s="21"/>
      <c r="D161" s="21">
        <v>1</v>
      </c>
      <c r="E161" s="21">
        <v>3</v>
      </c>
      <c r="F161" s="21">
        <v>2</v>
      </c>
      <c r="G161" s="21"/>
      <c r="H161" s="21"/>
      <c r="I161" s="21">
        <v>3</v>
      </c>
      <c r="J161" s="21">
        <v>1</v>
      </c>
      <c r="K161" s="21">
        <v>1</v>
      </c>
      <c r="L161" s="21"/>
      <c r="M161" s="21"/>
      <c r="N161" s="21">
        <v>1</v>
      </c>
      <c r="O161" s="21">
        <v>2</v>
      </c>
      <c r="P161" s="21"/>
      <c r="Q161" s="21"/>
      <c r="R161" s="21"/>
      <c r="S161" s="21"/>
      <c r="T161" s="21"/>
      <c r="U161" s="21"/>
      <c r="V161" s="21"/>
      <c r="W161" s="21">
        <v>1</v>
      </c>
      <c r="X161" s="21"/>
      <c r="Y161" s="20">
        <v>15</v>
      </c>
    </row>
    <row r="162" spans="1:25" x14ac:dyDescent="0.3">
      <c r="A162" s="22" t="s">
        <v>932</v>
      </c>
      <c r="B162" s="25"/>
      <c r="C162" s="21"/>
      <c r="D162" s="21">
        <v>1</v>
      </c>
      <c r="E162" s="21">
        <v>1</v>
      </c>
      <c r="F162" s="21">
        <v>1</v>
      </c>
      <c r="G162" s="21">
        <v>1</v>
      </c>
      <c r="H162" s="21">
        <v>2</v>
      </c>
      <c r="I162" s="21">
        <v>3</v>
      </c>
      <c r="J162" s="21">
        <v>2</v>
      </c>
      <c r="K162" s="21">
        <v>1</v>
      </c>
      <c r="L162" s="21">
        <v>4</v>
      </c>
      <c r="M162" s="21"/>
      <c r="N162" s="21">
        <v>1</v>
      </c>
      <c r="O162" s="21">
        <v>1</v>
      </c>
      <c r="P162" s="21">
        <v>2</v>
      </c>
      <c r="Q162" s="21"/>
      <c r="R162" s="21"/>
      <c r="S162" s="21"/>
      <c r="T162" s="21"/>
      <c r="U162" s="21"/>
      <c r="V162" s="21"/>
      <c r="W162" s="21"/>
      <c r="X162" s="21"/>
      <c r="Y162" s="20">
        <v>20</v>
      </c>
    </row>
    <row r="163" spans="1:25" x14ac:dyDescent="0.3">
      <c r="A163" s="22" t="s">
        <v>933</v>
      </c>
      <c r="B163" s="25"/>
      <c r="C163" s="21"/>
      <c r="D163" s="21"/>
      <c r="E163" s="21"/>
      <c r="F163" s="21">
        <v>2</v>
      </c>
      <c r="G163" s="21">
        <v>3</v>
      </c>
      <c r="H163" s="21">
        <v>3</v>
      </c>
      <c r="I163" s="21"/>
      <c r="J163" s="21"/>
      <c r="K163" s="21">
        <v>3</v>
      </c>
      <c r="L163" s="21">
        <v>1</v>
      </c>
      <c r="M163" s="21"/>
      <c r="N163" s="21">
        <v>7</v>
      </c>
      <c r="O163" s="21">
        <v>1</v>
      </c>
      <c r="P163" s="21"/>
      <c r="Q163" s="21"/>
      <c r="R163" s="21"/>
      <c r="S163" s="21"/>
      <c r="T163" s="21"/>
      <c r="U163" s="21"/>
      <c r="V163" s="21"/>
      <c r="W163" s="21"/>
      <c r="X163" s="21"/>
      <c r="Y163" s="20">
        <v>20</v>
      </c>
    </row>
    <row r="164" spans="1:25" x14ac:dyDescent="0.3">
      <c r="A164" s="22" t="s">
        <v>934</v>
      </c>
      <c r="B164" s="25"/>
      <c r="C164" s="21"/>
      <c r="D164" s="21"/>
      <c r="E164" s="21">
        <v>2</v>
      </c>
      <c r="F164" s="21">
        <v>2</v>
      </c>
      <c r="G164" s="21"/>
      <c r="H164" s="21">
        <v>2</v>
      </c>
      <c r="I164" s="21">
        <v>2</v>
      </c>
      <c r="J164" s="21">
        <v>1</v>
      </c>
      <c r="K164" s="21"/>
      <c r="L164" s="21">
        <v>1</v>
      </c>
      <c r="M164" s="21"/>
      <c r="N164" s="21">
        <v>2</v>
      </c>
      <c r="O164" s="21">
        <v>1</v>
      </c>
      <c r="P164" s="21"/>
      <c r="Q164" s="21"/>
      <c r="R164" s="21"/>
      <c r="S164" s="21"/>
      <c r="T164" s="21"/>
      <c r="U164" s="21"/>
      <c r="V164" s="21"/>
      <c r="W164" s="21"/>
      <c r="X164" s="21"/>
      <c r="Y164" s="20">
        <v>13</v>
      </c>
    </row>
    <row r="165" spans="1:25" x14ac:dyDescent="0.3">
      <c r="A165" s="22" t="s">
        <v>935</v>
      </c>
      <c r="B165" s="25"/>
      <c r="C165" s="21"/>
      <c r="D165" s="21">
        <v>2</v>
      </c>
      <c r="E165" s="21">
        <v>2</v>
      </c>
      <c r="F165" s="21">
        <v>3</v>
      </c>
      <c r="G165" s="21">
        <v>2</v>
      </c>
      <c r="H165" s="21">
        <v>6</v>
      </c>
      <c r="I165" s="21">
        <v>3</v>
      </c>
      <c r="J165" s="21">
        <v>3</v>
      </c>
      <c r="K165" s="21">
        <v>3</v>
      </c>
      <c r="L165" s="21">
        <v>2</v>
      </c>
      <c r="M165" s="21"/>
      <c r="N165" s="21"/>
      <c r="O165" s="21">
        <v>2</v>
      </c>
      <c r="P165" s="21">
        <v>1</v>
      </c>
      <c r="Q165" s="21">
        <v>1</v>
      </c>
      <c r="R165" s="21"/>
      <c r="S165" s="21"/>
      <c r="T165" s="21"/>
      <c r="U165" s="21"/>
      <c r="V165" s="21"/>
      <c r="W165" s="21">
        <v>1</v>
      </c>
      <c r="X165" s="21"/>
      <c r="Y165" s="20">
        <v>31</v>
      </c>
    </row>
    <row r="166" spans="1:25" x14ac:dyDescent="0.3">
      <c r="A166" s="22" t="s">
        <v>936</v>
      </c>
      <c r="B166" s="25">
        <v>1</v>
      </c>
      <c r="C166" s="21"/>
      <c r="D166" s="21">
        <v>1</v>
      </c>
      <c r="E166" s="21">
        <v>3</v>
      </c>
      <c r="F166" s="21">
        <v>1</v>
      </c>
      <c r="G166" s="21">
        <v>4</v>
      </c>
      <c r="H166" s="21">
        <v>1</v>
      </c>
      <c r="I166" s="21">
        <v>3</v>
      </c>
      <c r="J166" s="21">
        <v>3</v>
      </c>
      <c r="K166" s="21">
        <v>1</v>
      </c>
      <c r="L166" s="21"/>
      <c r="M166" s="21"/>
      <c r="N166" s="21">
        <v>2</v>
      </c>
      <c r="O166" s="21">
        <v>2</v>
      </c>
      <c r="P166" s="21"/>
      <c r="Q166" s="21"/>
      <c r="R166" s="21"/>
      <c r="S166" s="21"/>
      <c r="T166" s="21"/>
      <c r="U166" s="21"/>
      <c r="V166" s="21"/>
      <c r="W166" s="21"/>
      <c r="X166" s="21"/>
      <c r="Y166" s="20">
        <v>22</v>
      </c>
    </row>
    <row r="167" spans="1:25" x14ac:dyDescent="0.3">
      <c r="A167" s="22" t="s">
        <v>937</v>
      </c>
      <c r="B167" s="25"/>
      <c r="C167" s="21"/>
      <c r="D167" s="21">
        <v>1</v>
      </c>
      <c r="E167" s="21">
        <v>2</v>
      </c>
      <c r="F167" s="21">
        <v>1</v>
      </c>
      <c r="G167" s="21">
        <v>4</v>
      </c>
      <c r="H167" s="21">
        <v>2</v>
      </c>
      <c r="I167" s="21">
        <v>3</v>
      </c>
      <c r="J167" s="21">
        <v>1</v>
      </c>
      <c r="K167" s="21">
        <v>1</v>
      </c>
      <c r="L167" s="21">
        <v>1</v>
      </c>
      <c r="M167" s="21"/>
      <c r="N167" s="21"/>
      <c r="O167" s="21"/>
      <c r="P167" s="21"/>
      <c r="Q167" s="21"/>
      <c r="R167" s="21"/>
      <c r="S167" s="21"/>
      <c r="T167" s="21"/>
      <c r="U167" s="21">
        <v>2</v>
      </c>
      <c r="V167" s="21"/>
      <c r="W167" s="21"/>
      <c r="X167" s="21"/>
      <c r="Y167" s="20">
        <v>18</v>
      </c>
    </row>
    <row r="168" spans="1:25" x14ac:dyDescent="0.3">
      <c r="A168" s="22" t="s">
        <v>938</v>
      </c>
      <c r="B168" s="25"/>
      <c r="C168" s="21">
        <v>1</v>
      </c>
      <c r="D168" s="21"/>
      <c r="E168" s="21"/>
      <c r="F168" s="21">
        <v>3</v>
      </c>
      <c r="G168" s="21"/>
      <c r="H168" s="21">
        <v>2</v>
      </c>
      <c r="I168" s="21">
        <v>2</v>
      </c>
      <c r="J168" s="21">
        <v>1</v>
      </c>
      <c r="K168" s="21">
        <v>1</v>
      </c>
      <c r="L168" s="21">
        <v>1</v>
      </c>
      <c r="M168" s="21"/>
      <c r="N168" s="21">
        <v>1</v>
      </c>
      <c r="O168" s="21">
        <v>1</v>
      </c>
      <c r="P168" s="21"/>
      <c r="Q168" s="21"/>
      <c r="R168" s="21"/>
      <c r="S168" s="21"/>
      <c r="T168" s="21"/>
      <c r="U168" s="21"/>
      <c r="V168" s="21"/>
      <c r="W168" s="21"/>
      <c r="X168" s="21"/>
      <c r="Y168" s="20">
        <v>13</v>
      </c>
    </row>
    <row r="169" spans="1:25" x14ac:dyDescent="0.3">
      <c r="A169" s="22" t="s">
        <v>939</v>
      </c>
      <c r="B169" s="25"/>
      <c r="C169" s="21"/>
      <c r="D169" s="21"/>
      <c r="E169" s="21"/>
      <c r="F169" s="21">
        <v>4</v>
      </c>
      <c r="G169" s="21">
        <v>2</v>
      </c>
      <c r="H169" s="21">
        <v>4</v>
      </c>
      <c r="I169" s="21">
        <v>2</v>
      </c>
      <c r="J169" s="21">
        <v>3</v>
      </c>
      <c r="K169" s="21">
        <v>1</v>
      </c>
      <c r="L169" s="21">
        <v>2</v>
      </c>
      <c r="M169" s="21"/>
      <c r="N169" s="21">
        <v>1</v>
      </c>
      <c r="O169" s="21">
        <v>3</v>
      </c>
      <c r="P169" s="21"/>
      <c r="Q169" s="21">
        <v>2</v>
      </c>
      <c r="R169" s="21"/>
      <c r="S169" s="21"/>
      <c r="T169" s="21"/>
      <c r="U169" s="21"/>
      <c r="V169" s="21"/>
      <c r="W169" s="21"/>
      <c r="X169" s="21"/>
      <c r="Y169" s="20">
        <v>24</v>
      </c>
    </row>
    <row r="170" spans="1:25" x14ac:dyDescent="0.3">
      <c r="A170" s="22" t="s">
        <v>940</v>
      </c>
      <c r="B170" s="25"/>
      <c r="C170" s="21">
        <v>1</v>
      </c>
      <c r="D170" s="21"/>
      <c r="E170" s="21">
        <v>1</v>
      </c>
      <c r="F170" s="21">
        <v>1</v>
      </c>
      <c r="G170" s="21">
        <v>1</v>
      </c>
      <c r="H170" s="21"/>
      <c r="I170" s="21"/>
      <c r="J170" s="21">
        <v>1</v>
      </c>
      <c r="K170" s="21">
        <v>1</v>
      </c>
      <c r="L170" s="21">
        <v>4</v>
      </c>
      <c r="M170" s="21"/>
      <c r="N170" s="21">
        <v>5</v>
      </c>
      <c r="O170" s="21">
        <v>1</v>
      </c>
      <c r="P170" s="21">
        <v>1</v>
      </c>
      <c r="Q170" s="21">
        <v>1</v>
      </c>
      <c r="R170" s="21"/>
      <c r="S170" s="21"/>
      <c r="T170" s="21"/>
      <c r="U170" s="21"/>
      <c r="V170" s="21"/>
      <c r="W170" s="21"/>
      <c r="X170" s="21"/>
      <c r="Y170" s="20">
        <v>18</v>
      </c>
    </row>
    <row r="171" spans="1:25" x14ac:dyDescent="0.3">
      <c r="A171" s="22" t="s">
        <v>941</v>
      </c>
      <c r="B171" s="25"/>
      <c r="C171" s="21"/>
      <c r="D171" s="21">
        <v>1</v>
      </c>
      <c r="E171" s="21">
        <v>3</v>
      </c>
      <c r="F171" s="21">
        <v>2</v>
      </c>
      <c r="G171" s="21">
        <v>3</v>
      </c>
      <c r="H171" s="21"/>
      <c r="I171" s="21">
        <v>1</v>
      </c>
      <c r="J171" s="21">
        <v>4</v>
      </c>
      <c r="K171" s="21">
        <v>3</v>
      </c>
      <c r="L171" s="21">
        <v>2</v>
      </c>
      <c r="M171" s="21"/>
      <c r="N171" s="21"/>
      <c r="O171" s="21">
        <v>1</v>
      </c>
      <c r="P171" s="21"/>
      <c r="Q171" s="21"/>
      <c r="R171" s="21"/>
      <c r="S171" s="21"/>
      <c r="T171" s="21"/>
      <c r="U171" s="21">
        <v>1</v>
      </c>
      <c r="V171" s="21">
        <v>1</v>
      </c>
      <c r="W171" s="21">
        <v>1</v>
      </c>
      <c r="X171" s="21"/>
      <c r="Y171" s="20">
        <v>23</v>
      </c>
    </row>
    <row r="172" spans="1:25" x14ac:dyDescent="0.3">
      <c r="A172" s="22" t="s">
        <v>942</v>
      </c>
      <c r="B172" s="25"/>
      <c r="C172" s="21"/>
      <c r="D172" s="21"/>
      <c r="E172" s="21">
        <v>1</v>
      </c>
      <c r="F172" s="21">
        <v>1</v>
      </c>
      <c r="G172" s="21">
        <v>4</v>
      </c>
      <c r="H172" s="21">
        <v>1</v>
      </c>
      <c r="I172" s="21">
        <v>3</v>
      </c>
      <c r="J172" s="21">
        <v>1</v>
      </c>
      <c r="K172" s="21"/>
      <c r="L172" s="21">
        <v>1</v>
      </c>
      <c r="M172" s="21"/>
      <c r="N172" s="21">
        <v>2</v>
      </c>
      <c r="O172" s="21"/>
      <c r="P172" s="21">
        <v>1</v>
      </c>
      <c r="Q172" s="21">
        <v>1</v>
      </c>
      <c r="R172" s="21"/>
      <c r="S172" s="21"/>
      <c r="T172" s="21"/>
      <c r="U172" s="21"/>
      <c r="V172" s="21"/>
      <c r="W172" s="21"/>
      <c r="X172" s="21"/>
      <c r="Y172" s="20">
        <v>16</v>
      </c>
    </row>
    <row r="173" spans="1:25" x14ac:dyDescent="0.3">
      <c r="A173" s="22" t="s">
        <v>943</v>
      </c>
      <c r="B173" s="25"/>
      <c r="C173" s="21"/>
      <c r="D173" s="21"/>
      <c r="E173" s="21">
        <v>1</v>
      </c>
      <c r="F173" s="21">
        <v>5</v>
      </c>
      <c r="G173" s="21">
        <v>2</v>
      </c>
      <c r="H173" s="21">
        <v>1</v>
      </c>
      <c r="I173" s="21">
        <v>1</v>
      </c>
      <c r="J173" s="21">
        <v>2</v>
      </c>
      <c r="K173" s="21"/>
      <c r="L173" s="21">
        <v>1</v>
      </c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0">
        <v>13</v>
      </c>
    </row>
    <row r="174" spans="1:25" x14ac:dyDescent="0.3">
      <c r="A174" s="22" t="s">
        <v>944</v>
      </c>
      <c r="B174" s="25"/>
      <c r="C174" s="21"/>
      <c r="D174" s="21"/>
      <c r="E174" s="21">
        <v>2</v>
      </c>
      <c r="F174" s="21"/>
      <c r="G174" s="21">
        <v>1</v>
      </c>
      <c r="H174" s="21"/>
      <c r="I174" s="21">
        <v>1</v>
      </c>
      <c r="J174" s="21"/>
      <c r="K174" s="21">
        <v>2</v>
      </c>
      <c r="L174" s="21">
        <v>2</v>
      </c>
      <c r="M174" s="21"/>
      <c r="N174" s="21">
        <v>1</v>
      </c>
      <c r="O174" s="21">
        <v>1</v>
      </c>
      <c r="P174" s="21">
        <v>1</v>
      </c>
      <c r="Q174" s="21"/>
      <c r="R174" s="21"/>
      <c r="S174" s="21"/>
      <c r="T174" s="21"/>
      <c r="U174" s="21"/>
      <c r="V174" s="21"/>
      <c r="W174" s="21"/>
      <c r="X174" s="21"/>
      <c r="Y174" s="20">
        <v>11</v>
      </c>
    </row>
    <row r="175" spans="1:25" x14ac:dyDescent="0.3">
      <c r="A175" s="22" t="s">
        <v>945</v>
      </c>
      <c r="B175" s="25"/>
      <c r="C175" s="21">
        <v>1</v>
      </c>
      <c r="D175" s="21">
        <v>1</v>
      </c>
      <c r="E175" s="21">
        <v>3</v>
      </c>
      <c r="F175" s="21">
        <v>1</v>
      </c>
      <c r="G175" s="21"/>
      <c r="H175" s="21">
        <v>6</v>
      </c>
      <c r="I175" s="21">
        <v>3</v>
      </c>
      <c r="J175" s="21"/>
      <c r="K175" s="21">
        <v>1</v>
      </c>
      <c r="L175" s="21">
        <v>1</v>
      </c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0">
        <v>17</v>
      </c>
    </row>
    <row r="176" spans="1:25" x14ac:dyDescent="0.3">
      <c r="A176" s="22" t="s">
        <v>946</v>
      </c>
      <c r="B176" s="25"/>
      <c r="C176" s="21">
        <v>1</v>
      </c>
      <c r="D176" s="21"/>
      <c r="E176" s="21">
        <v>3</v>
      </c>
      <c r="F176" s="21">
        <v>5</v>
      </c>
      <c r="G176" s="21">
        <v>1</v>
      </c>
      <c r="H176" s="21">
        <v>1</v>
      </c>
      <c r="I176" s="21">
        <v>4</v>
      </c>
      <c r="J176" s="21">
        <v>1</v>
      </c>
      <c r="K176" s="21">
        <v>3</v>
      </c>
      <c r="L176" s="21">
        <v>6</v>
      </c>
      <c r="M176" s="21"/>
      <c r="N176" s="21">
        <v>2</v>
      </c>
      <c r="O176" s="21">
        <v>1</v>
      </c>
      <c r="P176" s="21"/>
      <c r="Q176" s="21"/>
      <c r="R176" s="21"/>
      <c r="S176" s="21"/>
      <c r="T176" s="21"/>
      <c r="U176" s="21"/>
      <c r="V176" s="21"/>
      <c r="W176" s="21"/>
      <c r="X176" s="21"/>
      <c r="Y176" s="20">
        <v>28</v>
      </c>
    </row>
    <row r="177" spans="1:25" x14ac:dyDescent="0.3">
      <c r="A177" s="22" t="s">
        <v>947</v>
      </c>
      <c r="B177" s="25"/>
      <c r="C177" s="21">
        <v>1</v>
      </c>
      <c r="D177" s="21">
        <v>1</v>
      </c>
      <c r="E177" s="21">
        <v>2</v>
      </c>
      <c r="F177" s="21"/>
      <c r="G177" s="21">
        <v>1</v>
      </c>
      <c r="H177" s="21">
        <v>1</v>
      </c>
      <c r="I177" s="21">
        <v>3</v>
      </c>
      <c r="J177" s="21">
        <v>1</v>
      </c>
      <c r="K177" s="21">
        <v>3</v>
      </c>
      <c r="L177" s="21">
        <v>1</v>
      </c>
      <c r="M177" s="21"/>
      <c r="N177" s="21">
        <v>7</v>
      </c>
      <c r="O177" s="21">
        <v>2</v>
      </c>
      <c r="P177" s="21"/>
      <c r="Q177" s="21">
        <v>1</v>
      </c>
      <c r="R177" s="21"/>
      <c r="S177" s="21"/>
      <c r="T177" s="21"/>
      <c r="U177" s="21"/>
      <c r="V177" s="21">
        <v>1</v>
      </c>
      <c r="W177" s="21"/>
      <c r="X177" s="21"/>
      <c r="Y177" s="20">
        <v>25</v>
      </c>
    </row>
    <row r="178" spans="1:25" x14ac:dyDescent="0.3">
      <c r="A178" s="22" t="s">
        <v>948</v>
      </c>
      <c r="B178" s="25"/>
      <c r="C178" s="21"/>
      <c r="D178" s="21"/>
      <c r="E178" s="21"/>
      <c r="F178" s="21">
        <v>1</v>
      </c>
      <c r="G178" s="21">
        <v>5</v>
      </c>
      <c r="H178" s="21">
        <v>2</v>
      </c>
      <c r="I178" s="21">
        <v>3</v>
      </c>
      <c r="J178" s="21">
        <v>1</v>
      </c>
      <c r="K178" s="21">
        <v>3</v>
      </c>
      <c r="L178" s="21">
        <v>1</v>
      </c>
      <c r="M178" s="21"/>
      <c r="N178" s="21">
        <v>3</v>
      </c>
      <c r="O178" s="21">
        <v>1</v>
      </c>
      <c r="P178" s="21"/>
      <c r="Q178" s="21"/>
      <c r="R178" s="21"/>
      <c r="S178" s="21"/>
      <c r="T178" s="21"/>
      <c r="U178" s="21"/>
      <c r="V178" s="21"/>
      <c r="W178" s="21"/>
      <c r="X178" s="21"/>
      <c r="Y178" s="20">
        <v>20</v>
      </c>
    </row>
    <row r="179" spans="1:25" x14ac:dyDescent="0.3">
      <c r="A179" s="22" t="s">
        <v>949</v>
      </c>
      <c r="B179" s="25"/>
      <c r="C179" s="21">
        <v>1</v>
      </c>
      <c r="D179" s="21">
        <v>3</v>
      </c>
      <c r="E179" s="21">
        <v>2</v>
      </c>
      <c r="F179" s="21">
        <v>1</v>
      </c>
      <c r="G179" s="21"/>
      <c r="H179" s="21"/>
      <c r="I179" s="21">
        <v>1</v>
      </c>
      <c r="J179" s="21">
        <v>3</v>
      </c>
      <c r="K179" s="21">
        <v>2</v>
      </c>
      <c r="L179" s="21">
        <v>3</v>
      </c>
      <c r="M179" s="21"/>
      <c r="N179" s="21">
        <v>2</v>
      </c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0">
        <v>18</v>
      </c>
    </row>
    <row r="180" spans="1:25" x14ac:dyDescent="0.3">
      <c r="A180" s="22" t="s">
        <v>950</v>
      </c>
      <c r="B180" s="25"/>
      <c r="C180" s="21">
        <v>1</v>
      </c>
      <c r="D180" s="21">
        <v>1</v>
      </c>
      <c r="E180" s="21">
        <v>2</v>
      </c>
      <c r="F180" s="21">
        <v>1</v>
      </c>
      <c r="G180" s="21">
        <v>4</v>
      </c>
      <c r="H180" s="21">
        <v>3</v>
      </c>
      <c r="I180" s="21">
        <v>3</v>
      </c>
      <c r="J180" s="21">
        <v>2</v>
      </c>
      <c r="K180" s="21">
        <v>1</v>
      </c>
      <c r="L180" s="21">
        <v>4</v>
      </c>
      <c r="M180" s="21"/>
      <c r="N180" s="21">
        <v>2</v>
      </c>
      <c r="O180" s="21">
        <v>2</v>
      </c>
      <c r="P180" s="21"/>
      <c r="Q180" s="21">
        <v>1</v>
      </c>
      <c r="R180" s="21"/>
      <c r="S180" s="21"/>
      <c r="T180" s="21"/>
      <c r="U180" s="21"/>
      <c r="V180" s="21"/>
      <c r="W180" s="21"/>
      <c r="X180" s="21"/>
      <c r="Y180" s="20">
        <v>27</v>
      </c>
    </row>
    <row r="181" spans="1:25" x14ac:dyDescent="0.3">
      <c r="A181" s="22" t="s">
        <v>951</v>
      </c>
      <c r="B181" s="25"/>
      <c r="C181" s="21"/>
      <c r="D181" s="21">
        <v>2</v>
      </c>
      <c r="E181" s="21"/>
      <c r="F181" s="21"/>
      <c r="G181" s="21">
        <v>1</v>
      </c>
      <c r="H181" s="21"/>
      <c r="I181" s="21">
        <v>2</v>
      </c>
      <c r="J181" s="21">
        <v>2</v>
      </c>
      <c r="K181" s="21"/>
      <c r="L181" s="21"/>
      <c r="M181" s="21"/>
      <c r="N181" s="21">
        <v>1</v>
      </c>
      <c r="O181" s="21">
        <v>1</v>
      </c>
      <c r="P181" s="21">
        <v>1</v>
      </c>
      <c r="Q181" s="21"/>
      <c r="R181" s="21"/>
      <c r="S181" s="21"/>
      <c r="T181" s="21"/>
      <c r="U181" s="21"/>
      <c r="V181" s="21"/>
      <c r="W181" s="21"/>
      <c r="X181" s="21"/>
      <c r="Y181" s="20">
        <v>10</v>
      </c>
    </row>
    <row r="182" spans="1:25" x14ac:dyDescent="0.3">
      <c r="A182" s="22" t="s">
        <v>952</v>
      </c>
      <c r="B182" s="25"/>
      <c r="C182" s="21">
        <v>1</v>
      </c>
      <c r="D182" s="21">
        <v>1</v>
      </c>
      <c r="E182" s="21">
        <v>1</v>
      </c>
      <c r="F182" s="21"/>
      <c r="G182" s="21">
        <v>1</v>
      </c>
      <c r="H182" s="21">
        <v>4</v>
      </c>
      <c r="I182" s="21">
        <v>1</v>
      </c>
      <c r="J182" s="21"/>
      <c r="K182" s="21">
        <v>3</v>
      </c>
      <c r="L182" s="21">
        <v>1</v>
      </c>
      <c r="M182" s="21"/>
      <c r="N182" s="21">
        <v>1</v>
      </c>
      <c r="O182" s="21">
        <v>1</v>
      </c>
      <c r="P182" s="21"/>
      <c r="Q182" s="21">
        <v>1</v>
      </c>
      <c r="R182" s="21"/>
      <c r="S182" s="21"/>
      <c r="T182" s="21"/>
      <c r="U182" s="21"/>
      <c r="V182" s="21"/>
      <c r="W182" s="21"/>
      <c r="X182" s="21"/>
      <c r="Y182" s="20">
        <v>16</v>
      </c>
    </row>
    <row r="183" spans="1:25" x14ac:dyDescent="0.3">
      <c r="A183" s="22" t="s">
        <v>953</v>
      </c>
      <c r="B183" s="25"/>
      <c r="C183" s="21">
        <v>1</v>
      </c>
      <c r="D183" s="21"/>
      <c r="E183" s="21">
        <v>2</v>
      </c>
      <c r="F183" s="21">
        <v>2</v>
      </c>
      <c r="G183" s="21"/>
      <c r="H183" s="21">
        <v>5</v>
      </c>
      <c r="I183" s="21">
        <v>3</v>
      </c>
      <c r="J183" s="21"/>
      <c r="K183" s="21">
        <v>3</v>
      </c>
      <c r="L183" s="21">
        <v>4</v>
      </c>
      <c r="M183" s="21"/>
      <c r="N183" s="21">
        <v>4</v>
      </c>
      <c r="O183" s="21"/>
      <c r="P183" s="21">
        <v>1</v>
      </c>
      <c r="Q183" s="21"/>
      <c r="R183" s="21"/>
      <c r="S183" s="21"/>
      <c r="T183" s="21"/>
      <c r="U183" s="21"/>
      <c r="V183" s="21">
        <v>1</v>
      </c>
      <c r="W183" s="21"/>
      <c r="X183" s="21"/>
      <c r="Y183" s="20">
        <v>26</v>
      </c>
    </row>
    <row r="184" spans="1:25" x14ac:dyDescent="0.3">
      <c r="A184" s="22" t="s">
        <v>954</v>
      </c>
      <c r="B184" s="25"/>
      <c r="C184" s="21"/>
      <c r="D184" s="21"/>
      <c r="E184" s="21">
        <v>1</v>
      </c>
      <c r="F184" s="21">
        <v>2</v>
      </c>
      <c r="G184" s="21">
        <v>3</v>
      </c>
      <c r="H184" s="21">
        <v>2</v>
      </c>
      <c r="I184" s="21">
        <v>5</v>
      </c>
      <c r="J184" s="21">
        <v>1</v>
      </c>
      <c r="K184" s="21">
        <v>2</v>
      </c>
      <c r="L184" s="21">
        <v>5</v>
      </c>
      <c r="M184" s="21"/>
      <c r="N184" s="21">
        <v>1</v>
      </c>
      <c r="O184" s="21"/>
      <c r="P184" s="21">
        <v>1</v>
      </c>
      <c r="Q184" s="21"/>
      <c r="R184" s="21"/>
      <c r="S184" s="21"/>
      <c r="T184" s="21"/>
      <c r="U184" s="21"/>
      <c r="V184" s="21"/>
      <c r="W184" s="21"/>
      <c r="X184" s="21"/>
      <c r="Y184" s="20">
        <v>23</v>
      </c>
    </row>
    <row r="185" spans="1:25" x14ac:dyDescent="0.3">
      <c r="A185" s="22" t="s">
        <v>955</v>
      </c>
      <c r="B185" s="25"/>
      <c r="C185" s="21"/>
      <c r="D185" s="21">
        <v>1</v>
      </c>
      <c r="E185" s="21">
        <v>1</v>
      </c>
      <c r="F185" s="21">
        <v>2</v>
      </c>
      <c r="G185" s="21">
        <v>1</v>
      </c>
      <c r="H185" s="21">
        <v>1</v>
      </c>
      <c r="I185" s="21">
        <v>2</v>
      </c>
      <c r="J185" s="21"/>
      <c r="K185" s="21">
        <v>4</v>
      </c>
      <c r="L185" s="21">
        <v>3</v>
      </c>
      <c r="M185" s="21"/>
      <c r="N185" s="21"/>
      <c r="O185" s="21"/>
      <c r="P185" s="21">
        <v>1</v>
      </c>
      <c r="Q185" s="21"/>
      <c r="R185" s="21"/>
      <c r="S185" s="21"/>
      <c r="T185" s="21"/>
      <c r="U185" s="21"/>
      <c r="V185" s="21"/>
      <c r="W185" s="21">
        <v>1</v>
      </c>
      <c r="X185" s="21"/>
      <c r="Y185" s="20">
        <v>17</v>
      </c>
    </row>
    <row r="186" spans="1:25" x14ac:dyDescent="0.3">
      <c r="A186" s="22" t="s">
        <v>956</v>
      </c>
      <c r="B186" s="25"/>
      <c r="C186" s="21">
        <v>1</v>
      </c>
      <c r="D186" s="21">
        <v>1</v>
      </c>
      <c r="E186" s="21"/>
      <c r="F186" s="21">
        <v>1</v>
      </c>
      <c r="G186" s="21">
        <v>1</v>
      </c>
      <c r="H186" s="21">
        <v>2</v>
      </c>
      <c r="I186" s="21">
        <v>1</v>
      </c>
      <c r="J186" s="21"/>
      <c r="K186" s="21">
        <v>1</v>
      </c>
      <c r="L186" s="21">
        <v>5</v>
      </c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0">
        <v>13</v>
      </c>
    </row>
    <row r="187" spans="1:25" x14ac:dyDescent="0.3">
      <c r="A187" s="22" t="s">
        <v>957</v>
      </c>
      <c r="B187" s="25"/>
      <c r="C187" s="21"/>
      <c r="D187" s="21">
        <v>4</v>
      </c>
      <c r="E187" s="21">
        <v>2</v>
      </c>
      <c r="F187" s="21">
        <v>3</v>
      </c>
      <c r="G187" s="21">
        <v>3</v>
      </c>
      <c r="H187" s="21"/>
      <c r="I187" s="21">
        <v>2</v>
      </c>
      <c r="J187" s="21"/>
      <c r="K187" s="21">
        <v>1</v>
      </c>
      <c r="L187" s="21">
        <v>2</v>
      </c>
      <c r="M187" s="21"/>
      <c r="N187" s="21">
        <v>3</v>
      </c>
      <c r="O187" s="21">
        <v>2</v>
      </c>
      <c r="P187" s="21"/>
      <c r="Q187" s="21">
        <v>1</v>
      </c>
      <c r="R187" s="21"/>
      <c r="S187" s="21"/>
      <c r="T187" s="21"/>
      <c r="U187" s="21"/>
      <c r="V187" s="21"/>
      <c r="W187" s="21"/>
      <c r="X187" s="21"/>
      <c r="Y187" s="20">
        <v>23</v>
      </c>
    </row>
    <row r="188" spans="1:25" x14ac:dyDescent="0.3">
      <c r="A188" s="22" t="s">
        <v>958</v>
      </c>
      <c r="B188" s="25"/>
      <c r="C188" s="21">
        <v>1</v>
      </c>
      <c r="D188" s="21">
        <v>1</v>
      </c>
      <c r="E188" s="21">
        <v>2</v>
      </c>
      <c r="F188" s="21">
        <v>2</v>
      </c>
      <c r="G188" s="21"/>
      <c r="H188" s="21">
        <v>1</v>
      </c>
      <c r="I188" s="21">
        <v>4</v>
      </c>
      <c r="J188" s="21"/>
      <c r="K188" s="21"/>
      <c r="L188" s="21">
        <v>4</v>
      </c>
      <c r="M188" s="21"/>
      <c r="N188" s="21">
        <v>2</v>
      </c>
      <c r="O188" s="21">
        <v>2</v>
      </c>
      <c r="P188" s="21">
        <v>1</v>
      </c>
      <c r="Q188" s="21"/>
      <c r="R188" s="21"/>
      <c r="S188" s="21"/>
      <c r="T188" s="21"/>
      <c r="U188" s="21"/>
      <c r="V188" s="21"/>
      <c r="W188" s="21"/>
      <c r="X188" s="21"/>
      <c r="Y188" s="20">
        <v>20</v>
      </c>
    </row>
    <row r="189" spans="1:25" x14ac:dyDescent="0.3">
      <c r="A189" s="22" t="s">
        <v>959</v>
      </c>
      <c r="B189" s="25"/>
      <c r="C189" s="21"/>
      <c r="D189" s="21"/>
      <c r="E189" s="21"/>
      <c r="F189" s="21"/>
      <c r="G189" s="21"/>
      <c r="H189" s="21"/>
      <c r="I189" s="21">
        <v>1</v>
      </c>
      <c r="J189" s="21">
        <v>1</v>
      </c>
      <c r="K189" s="21">
        <v>2</v>
      </c>
      <c r="L189" s="21">
        <v>1</v>
      </c>
      <c r="M189" s="21"/>
      <c r="N189" s="21">
        <v>1</v>
      </c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0">
        <v>6</v>
      </c>
    </row>
    <row r="190" spans="1:25" x14ac:dyDescent="0.3">
      <c r="A190" s="22" t="s">
        <v>960</v>
      </c>
      <c r="B190" s="25"/>
      <c r="C190" s="21">
        <v>1</v>
      </c>
      <c r="D190" s="21"/>
      <c r="E190" s="21">
        <v>1</v>
      </c>
      <c r="F190" s="21">
        <v>2</v>
      </c>
      <c r="G190" s="21">
        <v>2</v>
      </c>
      <c r="H190" s="21">
        <v>2</v>
      </c>
      <c r="I190" s="21">
        <v>1</v>
      </c>
      <c r="J190" s="21">
        <v>1</v>
      </c>
      <c r="K190" s="21">
        <v>4</v>
      </c>
      <c r="L190" s="21"/>
      <c r="M190" s="21"/>
      <c r="N190" s="21">
        <v>1</v>
      </c>
      <c r="O190" s="21">
        <v>1</v>
      </c>
      <c r="P190" s="21"/>
      <c r="Q190" s="21"/>
      <c r="R190" s="21"/>
      <c r="S190" s="21"/>
      <c r="T190" s="21"/>
      <c r="U190" s="21"/>
      <c r="V190" s="21"/>
      <c r="W190" s="21"/>
      <c r="X190" s="21"/>
      <c r="Y190" s="20">
        <v>16</v>
      </c>
    </row>
    <row r="191" spans="1:25" x14ac:dyDescent="0.3">
      <c r="A191" s="22" t="s">
        <v>961</v>
      </c>
      <c r="B191" s="25"/>
      <c r="C191" s="21"/>
      <c r="D191" s="21">
        <v>1</v>
      </c>
      <c r="E191" s="21">
        <v>2</v>
      </c>
      <c r="F191" s="21">
        <v>7</v>
      </c>
      <c r="G191" s="21">
        <v>3</v>
      </c>
      <c r="H191" s="21"/>
      <c r="I191" s="21">
        <v>2</v>
      </c>
      <c r="J191" s="21">
        <v>5</v>
      </c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0">
        <v>20</v>
      </c>
    </row>
    <row r="192" spans="1:25" x14ac:dyDescent="0.3">
      <c r="A192" s="22" t="s">
        <v>962</v>
      </c>
      <c r="B192" s="25"/>
      <c r="C192" s="21"/>
      <c r="D192" s="21">
        <v>1</v>
      </c>
      <c r="E192" s="21">
        <v>2</v>
      </c>
      <c r="F192" s="21">
        <v>3</v>
      </c>
      <c r="G192" s="21">
        <v>1</v>
      </c>
      <c r="H192" s="21">
        <v>1</v>
      </c>
      <c r="I192" s="21">
        <v>3</v>
      </c>
      <c r="J192" s="21">
        <v>3</v>
      </c>
      <c r="K192" s="21">
        <v>2</v>
      </c>
      <c r="L192" s="21">
        <v>2</v>
      </c>
      <c r="M192" s="21"/>
      <c r="N192" s="21"/>
      <c r="O192" s="21"/>
      <c r="P192" s="21">
        <v>1</v>
      </c>
      <c r="Q192" s="21">
        <v>1</v>
      </c>
      <c r="R192" s="21"/>
      <c r="S192" s="21"/>
      <c r="T192" s="21"/>
      <c r="U192" s="21"/>
      <c r="V192" s="21"/>
      <c r="W192" s="21"/>
      <c r="X192" s="21"/>
      <c r="Y192" s="20">
        <v>20</v>
      </c>
    </row>
    <row r="193" spans="1:25" x14ac:dyDescent="0.3">
      <c r="A193" s="22" t="s">
        <v>963</v>
      </c>
      <c r="B193" s="25"/>
      <c r="C193" s="21"/>
      <c r="D193" s="21">
        <v>1</v>
      </c>
      <c r="E193" s="21"/>
      <c r="F193" s="21"/>
      <c r="G193" s="21">
        <v>1</v>
      </c>
      <c r="H193" s="21">
        <v>2</v>
      </c>
      <c r="I193" s="21">
        <v>7</v>
      </c>
      <c r="J193" s="21">
        <v>5</v>
      </c>
      <c r="K193" s="21">
        <v>1</v>
      </c>
      <c r="L193" s="21">
        <v>2</v>
      </c>
      <c r="M193" s="21"/>
      <c r="N193" s="21"/>
      <c r="O193" s="21">
        <v>2</v>
      </c>
      <c r="P193" s="21"/>
      <c r="Q193" s="21"/>
      <c r="R193" s="21"/>
      <c r="S193" s="21"/>
      <c r="T193" s="21"/>
      <c r="U193" s="21"/>
      <c r="V193" s="21"/>
      <c r="W193" s="21"/>
      <c r="X193" s="21"/>
      <c r="Y193" s="20">
        <v>21</v>
      </c>
    </row>
    <row r="194" spans="1:25" x14ac:dyDescent="0.3">
      <c r="A194" s="22" t="s">
        <v>964</v>
      </c>
      <c r="B194" s="25"/>
      <c r="C194" s="21">
        <v>1</v>
      </c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>
        <v>1</v>
      </c>
      <c r="X194" s="21"/>
      <c r="Y194" s="20">
        <v>2</v>
      </c>
    </row>
    <row r="195" spans="1:25" x14ac:dyDescent="0.3">
      <c r="A195" s="22" t="s">
        <v>965</v>
      </c>
      <c r="B195" s="25"/>
      <c r="C195" s="21"/>
      <c r="D195" s="21"/>
      <c r="E195" s="21">
        <v>4</v>
      </c>
      <c r="F195" s="21"/>
      <c r="G195" s="21">
        <v>1</v>
      </c>
      <c r="H195" s="21">
        <v>1</v>
      </c>
      <c r="I195" s="21">
        <v>1</v>
      </c>
      <c r="J195" s="21">
        <v>1</v>
      </c>
      <c r="K195" s="21"/>
      <c r="L195" s="21">
        <v>2</v>
      </c>
      <c r="M195" s="21"/>
      <c r="N195" s="21">
        <v>2</v>
      </c>
      <c r="O195" s="21">
        <v>1</v>
      </c>
      <c r="P195" s="21">
        <v>1</v>
      </c>
      <c r="Q195" s="21"/>
      <c r="R195" s="21"/>
      <c r="S195" s="21"/>
      <c r="T195" s="21"/>
      <c r="U195" s="21"/>
      <c r="V195" s="21">
        <v>2</v>
      </c>
      <c r="W195" s="21"/>
      <c r="X195" s="21"/>
      <c r="Y195" s="20">
        <v>16</v>
      </c>
    </row>
    <row r="196" spans="1:25" x14ac:dyDescent="0.3">
      <c r="A196" s="22" t="s">
        <v>966</v>
      </c>
      <c r="B196" s="25"/>
      <c r="C196" s="21"/>
      <c r="D196" s="21"/>
      <c r="E196" s="21"/>
      <c r="F196" s="21"/>
      <c r="G196" s="21">
        <v>1</v>
      </c>
      <c r="H196" s="21"/>
      <c r="I196" s="21"/>
      <c r="J196" s="21">
        <v>1</v>
      </c>
      <c r="K196" s="21">
        <v>3</v>
      </c>
      <c r="L196" s="21">
        <v>1</v>
      </c>
      <c r="M196" s="21"/>
      <c r="N196" s="21">
        <v>4</v>
      </c>
      <c r="O196" s="21">
        <v>5</v>
      </c>
      <c r="P196" s="21">
        <v>1</v>
      </c>
      <c r="Q196" s="21"/>
      <c r="R196" s="21"/>
      <c r="S196" s="21"/>
      <c r="T196" s="21"/>
      <c r="U196" s="21"/>
      <c r="V196" s="21"/>
      <c r="W196" s="21"/>
      <c r="X196" s="21"/>
      <c r="Y196" s="20">
        <v>16</v>
      </c>
    </row>
    <row r="197" spans="1:25" x14ac:dyDescent="0.3">
      <c r="A197" s="22" t="s">
        <v>967</v>
      </c>
      <c r="B197" s="25">
        <v>1</v>
      </c>
      <c r="C197" s="21"/>
      <c r="D197" s="21"/>
      <c r="E197" s="21"/>
      <c r="F197" s="21">
        <v>1</v>
      </c>
      <c r="G197" s="21"/>
      <c r="H197" s="21">
        <v>4</v>
      </c>
      <c r="I197" s="21">
        <v>1</v>
      </c>
      <c r="J197" s="21">
        <v>1</v>
      </c>
      <c r="K197" s="21">
        <v>4</v>
      </c>
      <c r="L197" s="21">
        <v>3</v>
      </c>
      <c r="M197" s="21"/>
      <c r="N197" s="21">
        <v>1</v>
      </c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0">
        <v>16</v>
      </c>
    </row>
    <row r="198" spans="1:25" x14ac:dyDescent="0.3">
      <c r="A198" s="22" t="s">
        <v>968</v>
      </c>
      <c r="B198" s="25"/>
      <c r="C198" s="21"/>
      <c r="D198" s="21">
        <v>1</v>
      </c>
      <c r="E198" s="21">
        <v>2</v>
      </c>
      <c r="F198" s="21">
        <v>2</v>
      </c>
      <c r="G198" s="21">
        <v>1</v>
      </c>
      <c r="H198" s="21">
        <v>3</v>
      </c>
      <c r="I198" s="21">
        <v>1</v>
      </c>
      <c r="J198" s="21">
        <v>3</v>
      </c>
      <c r="K198" s="21">
        <v>1</v>
      </c>
      <c r="L198" s="21">
        <v>1</v>
      </c>
      <c r="M198" s="21"/>
      <c r="N198" s="21">
        <v>4</v>
      </c>
      <c r="O198" s="21">
        <v>2</v>
      </c>
      <c r="P198" s="21"/>
      <c r="Q198" s="21"/>
      <c r="R198" s="21"/>
      <c r="S198" s="21"/>
      <c r="T198" s="21"/>
      <c r="U198" s="21"/>
      <c r="V198" s="21"/>
      <c r="W198" s="21"/>
      <c r="X198" s="21"/>
      <c r="Y198" s="20">
        <v>21</v>
      </c>
    </row>
    <row r="199" spans="1:25" x14ac:dyDescent="0.3">
      <c r="A199" s="22" t="s">
        <v>969</v>
      </c>
      <c r="B199" s="25"/>
      <c r="C199" s="21"/>
      <c r="D199" s="21"/>
      <c r="E199" s="21"/>
      <c r="F199" s="21">
        <v>3</v>
      </c>
      <c r="G199" s="21">
        <v>2</v>
      </c>
      <c r="H199" s="21">
        <v>2</v>
      </c>
      <c r="I199" s="21"/>
      <c r="J199" s="21">
        <v>1</v>
      </c>
      <c r="K199" s="21"/>
      <c r="L199" s="21">
        <v>1</v>
      </c>
      <c r="M199" s="21"/>
      <c r="N199" s="21">
        <v>1</v>
      </c>
      <c r="O199" s="21">
        <v>2</v>
      </c>
      <c r="P199" s="21"/>
      <c r="Q199" s="21"/>
      <c r="R199" s="21"/>
      <c r="S199" s="21"/>
      <c r="T199" s="21"/>
      <c r="U199" s="21"/>
      <c r="V199" s="21"/>
      <c r="W199" s="21"/>
      <c r="X199" s="21"/>
      <c r="Y199" s="20">
        <v>12</v>
      </c>
    </row>
    <row r="200" spans="1:25" x14ac:dyDescent="0.3">
      <c r="A200" s="22" t="s">
        <v>970</v>
      </c>
      <c r="B200" s="25"/>
      <c r="C200" s="21">
        <v>1</v>
      </c>
      <c r="D200" s="21">
        <v>1</v>
      </c>
      <c r="E200" s="21">
        <v>1</v>
      </c>
      <c r="F200" s="21">
        <v>3</v>
      </c>
      <c r="G200" s="21"/>
      <c r="H200" s="21">
        <v>3</v>
      </c>
      <c r="I200" s="21">
        <v>2</v>
      </c>
      <c r="J200" s="21">
        <v>1</v>
      </c>
      <c r="K200" s="21">
        <v>3</v>
      </c>
      <c r="L200" s="21">
        <v>2</v>
      </c>
      <c r="M200" s="21"/>
      <c r="N200" s="21">
        <v>2</v>
      </c>
      <c r="O200" s="21">
        <v>2</v>
      </c>
      <c r="P200" s="21"/>
      <c r="Q200" s="21">
        <v>1</v>
      </c>
      <c r="R200" s="21"/>
      <c r="S200" s="21"/>
      <c r="T200" s="21"/>
      <c r="U200" s="21"/>
      <c r="V200" s="21">
        <v>1</v>
      </c>
      <c r="W200" s="21"/>
      <c r="X200" s="21"/>
      <c r="Y200" s="20">
        <v>23</v>
      </c>
    </row>
    <row r="201" spans="1:25" x14ac:dyDescent="0.3">
      <c r="A201" s="22" t="s">
        <v>971</v>
      </c>
      <c r="B201" s="25"/>
      <c r="C201" s="21"/>
      <c r="D201" s="21">
        <v>1</v>
      </c>
      <c r="E201" s="21">
        <v>4</v>
      </c>
      <c r="F201" s="21"/>
      <c r="G201" s="21">
        <v>2</v>
      </c>
      <c r="H201" s="21">
        <v>2</v>
      </c>
      <c r="I201" s="21"/>
      <c r="J201" s="21">
        <v>2</v>
      </c>
      <c r="K201" s="21">
        <v>1</v>
      </c>
      <c r="L201" s="21">
        <v>3</v>
      </c>
      <c r="M201" s="21"/>
      <c r="N201" s="21">
        <v>1</v>
      </c>
      <c r="O201" s="21">
        <v>1</v>
      </c>
      <c r="P201" s="21">
        <v>1</v>
      </c>
      <c r="Q201" s="21"/>
      <c r="R201" s="21"/>
      <c r="S201" s="21"/>
      <c r="T201" s="21"/>
      <c r="U201" s="21"/>
      <c r="V201" s="21"/>
      <c r="W201" s="21"/>
      <c r="X201" s="21"/>
      <c r="Y201" s="20">
        <v>18</v>
      </c>
    </row>
    <row r="202" spans="1:25" x14ac:dyDescent="0.3">
      <c r="A202" s="22" t="s">
        <v>972</v>
      </c>
      <c r="B202" s="25"/>
      <c r="C202" s="21"/>
      <c r="D202" s="21"/>
      <c r="E202" s="21"/>
      <c r="F202" s="21"/>
      <c r="G202" s="21">
        <v>1</v>
      </c>
      <c r="H202" s="21"/>
      <c r="I202" s="21">
        <v>3</v>
      </c>
      <c r="J202" s="21">
        <v>3</v>
      </c>
      <c r="K202" s="21">
        <v>3</v>
      </c>
      <c r="L202" s="21">
        <v>2</v>
      </c>
      <c r="M202" s="21"/>
      <c r="N202" s="21">
        <v>3</v>
      </c>
      <c r="O202" s="21">
        <v>1</v>
      </c>
      <c r="P202" s="21"/>
      <c r="Q202" s="21"/>
      <c r="R202" s="21"/>
      <c r="S202" s="21"/>
      <c r="T202" s="21"/>
      <c r="U202" s="21"/>
      <c r="V202" s="21"/>
      <c r="W202" s="21"/>
      <c r="X202" s="21"/>
      <c r="Y202" s="20">
        <v>16</v>
      </c>
    </row>
    <row r="203" spans="1:25" x14ac:dyDescent="0.3">
      <c r="A203" s="22" t="s">
        <v>973</v>
      </c>
      <c r="B203" s="25"/>
      <c r="C203" s="21"/>
      <c r="D203" s="21"/>
      <c r="E203" s="21"/>
      <c r="F203" s="21"/>
      <c r="G203" s="21"/>
      <c r="H203" s="21">
        <v>2</v>
      </c>
      <c r="I203" s="21">
        <v>3</v>
      </c>
      <c r="J203" s="21"/>
      <c r="K203" s="21">
        <v>2</v>
      </c>
      <c r="L203" s="21">
        <v>2</v>
      </c>
      <c r="M203" s="21"/>
      <c r="N203" s="21"/>
      <c r="O203" s="21">
        <v>1</v>
      </c>
      <c r="P203" s="21"/>
      <c r="Q203" s="21"/>
      <c r="R203" s="21"/>
      <c r="S203" s="21"/>
      <c r="T203" s="21"/>
      <c r="U203" s="21"/>
      <c r="V203" s="21"/>
      <c r="W203" s="21"/>
      <c r="X203" s="21"/>
      <c r="Y203" s="20">
        <v>10</v>
      </c>
    </row>
    <row r="204" spans="1:25" x14ac:dyDescent="0.3">
      <c r="A204" s="22" t="s">
        <v>974</v>
      </c>
      <c r="B204" s="25"/>
      <c r="C204" s="21"/>
      <c r="D204" s="21"/>
      <c r="E204" s="21">
        <v>2</v>
      </c>
      <c r="F204" s="21">
        <v>1</v>
      </c>
      <c r="G204" s="21">
        <v>2</v>
      </c>
      <c r="H204" s="21"/>
      <c r="I204" s="21">
        <v>1</v>
      </c>
      <c r="J204" s="21">
        <v>3</v>
      </c>
      <c r="K204" s="21">
        <v>1</v>
      </c>
      <c r="L204" s="21"/>
      <c r="M204" s="21"/>
      <c r="N204" s="21">
        <v>2</v>
      </c>
      <c r="O204" s="21"/>
      <c r="P204" s="21">
        <v>2</v>
      </c>
      <c r="Q204" s="21"/>
      <c r="R204" s="21"/>
      <c r="S204" s="21"/>
      <c r="T204" s="21"/>
      <c r="U204" s="21"/>
      <c r="V204" s="21"/>
      <c r="W204" s="21"/>
      <c r="X204" s="21"/>
      <c r="Y204" s="20">
        <v>14</v>
      </c>
    </row>
    <row r="205" spans="1:25" x14ac:dyDescent="0.3">
      <c r="A205" s="22" t="s">
        <v>975</v>
      </c>
      <c r="B205" s="25"/>
      <c r="C205" s="21"/>
      <c r="D205" s="21">
        <v>2</v>
      </c>
      <c r="E205" s="21"/>
      <c r="F205" s="21">
        <v>3</v>
      </c>
      <c r="G205" s="21">
        <v>2</v>
      </c>
      <c r="H205" s="21">
        <v>4</v>
      </c>
      <c r="I205" s="21">
        <v>2</v>
      </c>
      <c r="J205" s="21">
        <v>2</v>
      </c>
      <c r="K205" s="21">
        <v>1</v>
      </c>
      <c r="L205" s="21"/>
      <c r="M205" s="21"/>
      <c r="N205" s="21">
        <v>1</v>
      </c>
      <c r="O205" s="21">
        <v>1</v>
      </c>
      <c r="P205" s="21">
        <v>1</v>
      </c>
      <c r="Q205" s="21"/>
      <c r="R205" s="21"/>
      <c r="S205" s="21"/>
      <c r="T205" s="21"/>
      <c r="U205" s="21"/>
      <c r="V205" s="21"/>
      <c r="W205" s="21"/>
      <c r="X205" s="21"/>
      <c r="Y205" s="20">
        <v>19</v>
      </c>
    </row>
    <row r="206" spans="1:25" x14ac:dyDescent="0.3">
      <c r="A206" s="22" t="s">
        <v>976</v>
      </c>
      <c r="B206" s="25"/>
      <c r="C206" s="21"/>
      <c r="D206" s="21">
        <v>2</v>
      </c>
      <c r="E206" s="21">
        <v>2</v>
      </c>
      <c r="F206" s="21">
        <v>1</v>
      </c>
      <c r="G206" s="21">
        <v>2</v>
      </c>
      <c r="H206" s="21">
        <v>1</v>
      </c>
      <c r="I206" s="21">
        <v>2</v>
      </c>
      <c r="J206" s="21">
        <v>3</v>
      </c>
      <c r="K206" s="21">
        <v>1</v>
      </c>
      <c r="L206" s="21">
        <v>1</v>
      </c>
      <c r="M206" s="21"/>
      <c r="N206" s="21">
        <v>2</v>
      </c>
      <c r="O206" s="21">
        <v>2</v>
      </c>
      <c r="P206" s="21"/>
      <c r="Q206" s="21">
        <v>1</v>
      </c>
      <c r="R206" s="21"/>
      <c r="S206" s="21"/>
      <c r="T206" s="21"/>
      <c r="U206" s="21"/>
      <c r="V206" s="21"/>
      <c r="W206" s="21"/>
      <c r="X206" s="21"/>
      <c r="Y206" s="20">
        <v>20</v>
      </c>
    </row>
    <row r="207" spans="1:25" x14ac:dyDescent="0.3">
      <c r="A207" s="22" t="s">
        <v>977</v>
      </c>
      <c r="B207" s="25"/>
      <c r="C207" s="21">
        <v>1</v>
      </c>
      <c r="D207" s="21">
        <v>2</v>
      </c>
      <c r="E207" s="21">
        <v>2</v>
      </c>
      <c r="F207" s="21">
        <v>2</v>
      </c>
      <c r="G207" s="21"/>
      <c r="H207" s="21">
        <v>2</v>
      </c>
      <c r="I207" s="21">
        <v>1</v>
      </c>
      <c r="J207" s="21">
        <v>8</v>
      </c>
      <c r="K207" s="21"/>
      <c r="L207" s="21"/>
      <c r="M207" s="21"/>
      <c r="N207" s="21">
        <v>1</v>
      </c>
      <c r="O207" s="21">
        <v>1</v>
      </c>
      <c r="P207" s="21"/>
      <c r="Q207" s="21"/>
      <c r="R207" s="21"/>
      <c r="S207" s="21"/>
      <c r="T207" s="21"/>
      <c r="U207" s="21"/>
      <c r="V207" s="21"/>
      <c r="W207" s="21"/>
      <c r="X207" s="21"/>
      <c r="Y207" s="20">
        <v>20</v>
      </c>
    </row>
    <row r="208" spans="1:25" x14ac:dyDescent="0.3">
      <c r="A208" s="22" t="s">
        <v>978</v>
      </c>
      <c r="B208" s="25"/>
      <c r="C208" s="21">
        <v>1</v>
      </c>
      <c r="D208" s="21"/>
      <c r="E208" s="21">
        <v>1</v>
      </c>
      <c r="F208" s="21"/>
      <c r="G208" s="21"/>
      <c r="H208" s="21">
        <v>2</v>
      </c>
      <c r="I208" s="21">
        <v>1</v>
      </c>
      <c r="J208" s="21"/>
      <c r="K208" s="21">
        <v>2</v>
      </c>
      <c r="L208" s="21"/>
      <c r="M208" s="21"/>
      <c r="N208" s="21">
        <v>3</v>
      </c>
      <c r="O208" s="21">
        <v>1</v>
      </c>
      <c r="P208" s="21"/>
      <c r="Q208" s="21"/>
      <c r="R208" s="21"/>
      <c r="S208" s="21"/>
      <c r="T208" s="21"/>
      <c r="U208" s="21"/>
      <c r="V208" s="21">
        <v>1</v>
      </c>
      <c r="W208" s="21">
        <v>1</v>
      </c>
      <c r="X208" s="21"/>
      <c r="Y208" s="20">
        <v>13</v>
      </c>
    </row>
    <row r="209" spans="1:25" x14ac:dyDescent="0.3">
      <c r="A209" s="22" t="s">
        <v>979</v>
      </c>
      <c r="B209" s="25"/>
      <c r="C209" s="21">
        <v>1</v>
      </c>
      <c r="D209" s="21">
        <v>1</v>
      </c>
      <c r="E209" s="21">
        <v>2</v>
      </c>
      <c r="F209" s="21">
        <v>1</v>
      </c>
      <c r="G209" s="21">
        <v>3</v>
      </c>
      <c r="H209" s="21">
        <v>1</v>
      </c>
      <c r="I209" s="21">
        <v>4</v>
      </c>
      <c r="J209" s="21">
        <v>1</v>
      </c>
      <c r="K209" s="21">
        <v>2</v>
      </c>
      <c r="L209" s="21">
        <v>2</v>
      </c>
      <c r="M209" s="21"/>
      <c r="N209" s="21">
        <v>4</v>
      </c>
      <c r="O209" s="21">
        <v>3</v>
      </c>
      <c r="P209" s="21"/>
      <c r="Q209" s="21"/>
      <c r="R209" s="21"/>
      <c r="S209" s="21"/>
      <c r="T209" s="21"/>
      <c r="U209" s="21"/>
      <c r="V209" s="21"/>
      <c r="W209" s="21"/>
      <c r="X209" s="21"/>
      <c r="Y209" s="20">
        <v>25</v>
      </c>
    </row>
    <row r="210" spans="1:25" x14ac:dyDescent="0.3">
      <c r="A210" s="22" t="s">
        <v>980</v>
      </c>
      <c r="B210" s="25"/>
      <c r="C210" s="21"/>
      <c r="D210" s="21"/>
      <c r="E210" s="21"/>
      <c r="F210" s="21">
        <v>1</v>
      </c>
      <c r="G210" s="21">
        <v>1</v>
      </c>
      <c r="H210" s="21">
        <v>4</v>
      </c>
      <c r="I210" s="21">
        <v>5</v>
      </c>
      <c r="J210" s="21"/>
      <c r="K210" s="21">
        <v>1</v>
      </c>
      <c r="L210" s="21">
        <v>1</v>
      </c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0">
        <v>13</v>
      </c>
    </row>
    <row r="211" spans="1:25" x14ac:dyDescent="0.3">
      <c r="A211" s="22" t="s">
        <v>981</v>
      </c>
      <c r="B211" s="25"/>
      <c r="C211" s="21">
        <v>2</v>
      </c>
      <c r="D211" s="21">
        <v>1</v>
      </c>
      <c r="E211" s="21">
        <v>2</v>
      </c>
      <c r="F211" s="21">
        <v>3</v>
      </c>
      <c r="G211" s="21">
        <v>4</v>
      </c>
      <c r="H211" s="21">
        <v>1</v>
      </c>
      <c r="I211" s="21">
        <v>2</v>
      </c>
      <c r="J211" s="21">
        <v>3</v>
      </c>
      <c r="K211" s="21">
        <v>1</v>
      </c>
      <c r="L211" s="21">
        <v>1</v>
      </c>
      <c r="M211" s="21"/>
      <c r="N211" s="21">
        <v>3</v>
      </c>
      <c r="O211" s="21">
        <v>1</v>
      </c>
      <c r="P211" s="21"/>
      <c r="Q211" s="21"/>
      <c r="R211" s="21"/>
      <c r="S211" s="21"/>
      <c r="T211" s="21"/>
      <c r="U211" s="21"/>
      <c r="V211" s="21"/>
      <c r="W211" s="21"/>
      <c r="X211" s="21"/>
      <c r="Y211" s="20">
        <v>24</v>
      </c>
    </row>
    <row r="212" spans="1:25" x14ac:dyDescent="0.3">
      <c r="A212" s="22" t="s">
        <v>982</v>
      </c>
      <c r="B212" s="25"/>
      <c r="C212" s="21"/>
      <c r="D212" s="21">
        <v>3</v>
      </c>
      <c r="E212" s="21">
        <v>2</v>
      </c>
      <c r="F212" s="21">
        <v>1</v>
      </c>
      <c r="G212" s="21">
        <v>3</v>
      </c>
      <c r="H212" s="21">
        <v>3</v>
      </c>
      <c r="I212" s="21">
        <v>2</v>
      </c>
      <c r="J212" s="21"/>
      <c r="K212" s="21">
        <v>1</v>
      </c>
      <c r="L212" s="21">
        <v>2</v>
      </c>
      <c r="M212" s="21"/>
      <c r="N212" s="21">
        <v>1</v>
      </c>
      <c r="O212" s="21"/>
      <c r="P212" s="21">
        <v>1</v>
      </c>
      <c r="Q212" s="21"/>
      <c r="R212" s="21"/>
      <c r="S212" s="21"/>
      <c r="T212" s="21"/>
      <c r="U212" s="21"/>
      <c r="V212" s="21"/>
      <c r="W212" s="21"/>
      <c r="X212" s="21"/>
      <c r="Y212" s="20">
        <v>19</v>
      </c>
    </row>
    <row r="213" spans="1:25" x14ac:dyDescent="0.3">
      <c r="A213" s="22" t="s">
        <v>983</v>
      </c>
      <c r="B213" s="25"/>
      <c r="C213" s="21">
        <v>2</v>
      </c>
      <c r="D213" s="21"/>
      <c r="E213" s="21">
        <v>1</v>
      </c>
      <c r="F213" s="21"/>
      <c r="G213" s="21">
        <v>2</v>
      </c>
      <c r="H213" s="21">
        <v>2</v>
      </c>
      <c r="I213" s="21">
        <v>5</v>
      </c>
      <c r="J213" s="21">
        <v>2</v>
      </c>
      <c r="K213" s="21">
        <v>3</v>
      </c>
      <c r="L213" s="21">
        <v>1</v>
      </c>
      <c r="M213" s="21"/>
      <c r="N213" s="21">
        <v>4</v>
      </c>
      <c r="O213" s="21">
        <v>2</v>
      </c>
      <c r="P213" s="21"/>
      <c r="Q213" s="21"/>
      <c r="R213" s="21"/>
      <c r="S213" s="21"/>
      <c r="T213" s="21"/>
      <c r="U213" s="21"/>
      <c r="V213" s="21"/>
      <c r="W213" s="21"/>
      <c r="X213" s="21"/>
      <c r="Y213" s="20">
        <v>24</v>
      </c>
    </row>
    <row r="214" spans="1:25" x14ac:dyDescent="0.3">
      <c r="A214" s="22" t="s">
        <v>984</v>
      </c>
      <c r="B214" s="25"/>
      <c r="C214" s="21">
        <v>1</v>
      </c>
      <c r="D214" s="21"/>
      <c r="E214" s="21">
        <v>1</v>
      </c>
      <c r="F214" s="21">
        <v>2</v>
      </c>
      <c r="G214" s="21">
        <v>1</v>
      </c>
      <c r="H214" s="21">
        <v>3</v>
      </c>
      <c r="I214" s="21"/>
      <c r="J214" s="21">
        <v>2</v>
      </c>
      <c r="K214" s="21"/>
      <c r="L214" s="21"/>
      <c r="M214" s="21"/>
      <c r="N214" s="21">
        <v>1</v>
      </c>
      <c r="O214" s="21">
        <v>1</v>
      </c>
      <c r="P214" s="21"/>
      <c r="Q214" s="21">
        <v>1</v>
      </c>
      <c r="R214" s="21"/>
      <c r="S214" s="21"/>
      <c r="T214" s="21"/>
      <c r="U214" s="21"/>
      <c r="V214" s="21"/>
      <c r="W214" s="21">
        <v>1</v>
      </c>
      <c r="X214" s="21"/>
      <c r="Y214" s="20">
        <v>14</v>
      </c>
    </row>
    <row r="215" spans="1:25" x14ac:dyDescent="0.3">
      <c r="A215" s="22" t="s">
        <v>985</v>
      </c>
      <c r="B215" s="25"/>
      <c r="C215" s="21"/>
      <c r="D215" s="21"/>
      <c r="E215" s="21">
        <v>4</v>
      </c>
      <c r="F215" s="21"/>
      <c r="G215" s="21"/>
      <c r="H215" s="21">
        <v>2</v>
      </c>
      <c r="I215" s="21">
        <v>1</v>
      </c>
      <c r="J215" s="21">
        <v>1</v>
      </c>
      <c r="K215" s="21"/>
      <c r="L215" s="21">
        <v>1</v>
      </c>
      <c r="M215" s="21"/>
      <c r="N215" s="21">
        <v>1</v>
      </c>
      <c r="O215" s="21">
        <v>2</v>
      </c>
      <c r="P215" s="21"/>
      <c r="Q215" s="21"/>
      <c r="R215" s="21"/>
      <c r="S215" s="21"/>
      <c r="T215" s="21"/>
      <c r="U215" s="21"/>
      <c r="V215" s="21"/>
      <c r="W215" s="21"/>
      <c r="X215" s="21"/>
      <c r="Y215" s="20">
        <v>12</v>
      </c>
    </row>
    <row r="216" spans="1:25" x14ac:dyDescent="0.3">
      <c r="A216" s="22" t="s">
        <v>986</v>
      </c>
      <c r="B216" s="25"/>
      <c r="C216" s="21">
        <v>1</v>
      </c>
      <c r="D216" s="21">
        <v>1</v>
      </c>
      <c r="E216" s="21">
        <v>2</v>
      </c>
      <c r="F216" s="21">
        <v>1</v>
      </c>
      <c r="G216" s="21">
        <v>2</v>
      </c>
      <c r="H216" s="21">
        <v>4</v>
      </c>
      <c r="I216" s="21">
        <v>1</v>
      </c>
      <c r="J216" s="21">
        <v>3</v>
      </c>
      <c r="K216" s="21"/>
      <c r="L216" s="21">
        <v>1</v>
      </c>
      <c r="M216" s="21"/>
      <c r="N216" s="21">
        <v>1</v>
      </c>
      <c r="O216" s="21">
        <v>1</v>
      </c>
      <c r="P216" s="21">
        <v>1</v>
      </c>
      <c r="Q216" s="21">
        <v>1</v>
      </c>
      <c r="R216" s="21"/>
      <c r="S216" s="21"/>
      <c r="T216" s="21"/>
      <c r="U216" s="21"/>
      <c r="V216" s="21"/>
      <c r="W216" s="21">
        <v>1</v>
      </c>
      <c r="X216" s="21"/>
      <c r="Y216" s="20">
        <v>21</v>
      </c>
    </row>
    <row r="217" spans="1:25" x14ac:dyDescent="0.3">
      <c r="A217" s="22" t="s">
        <v>987</v>
      </c>
      <c r="B217" s="25"/>
      <c r="C217" s="21"/>
      <c r="D217" s="21">
        <v>1</v>
      </c>
      <c r="E217" s="21">
        <v>1</v>
      </c>
      <c r="F217" s="21">
        <v>2</v>
      </c>
      <c r="G217" s="21">
        <v>3</v>
      </c>
      <c r="H217" s="21">
        <v>2</v>
      </c>
      <c r="I217" s="21">
        <v>2</v>
      </c>
      <c r="J217" s="21">
        <v>1</v>
      </c>
      <c r="K217" s="21">
        <v>3</v>
      </c>
      <c r="L217" s="21">
        <v>3</v>
      </c>
      <c r="M217" s="21"/>
      <c r="N217" s="21"/>
      <c r="O217" s="21"/>
      <c r="P217" s="21">
        <v>1</v>
      </c>
      <c r="Q217" s="21"/>
      <c r="R217" s="21"/>
      <c r="S217" s="21"/>
      <c r="T217" s="21"/>
      <c r="U217" s="21"/>
      <c r="V217" s="21"/>
      <c r="W217" s="21"/>
      <c r="X217" s="21"/>
      <c r="Y217" s="20">
        <v>19</v>
      </c>
    </row>
    <row r="218" spans="1:25" x14ac:dyDescent="0.3">
      <c r="A218" s="22" t="s">
        <v>988</v>
      </c>
      <c r="B218" s="25"/>
      <c r="C218" s="21"/>
      <c r="D218" s="21"/>
      <c r="E218" s="21">
        <v>2</v>
      </c>
      <c r="F218" s="21">
        <v>1</v>
      </c>
      <c r="G218" s="21">
        <v>1</v>
      </c>
      <c r="H218" s="21"/>
      <c r="I218" s="21"/>
      <c r="J218" s="21">
        <v>3</v>
      </c>
      <c r="K218" s="21">
        <v>2</v>
      </c>
      <c r="L218" s="21">
        <v>5</v>
      </c>
      <c r="M218" s="21"/>
      <c r="N218" s="21">
        <v>4</v>
      </c>
      <c r="O218" s="21">
        <v>5</v>
      </c>
      <c r="P218" s="21"/>
      <c r="Q218" s="21">
        <v>1</v>
      </c>
      <c r="R218" s="21"/>
      <c r="S218" s="21"/>
      <c r="T218" s="21"/>
      <c r="U218" s="21"/>
      <c r="V218" s="21"/>
      <c r="W218" s="21"/>
      <c r="X218" s="21"/>
      <c r="Y218" s="20">
        <v>24</v>
      </c>
    </row>
    <row r="219" spans="1:25" x14ac:dyDescent="0.3">
      <c r="A219" s="22" t="s">
        <v>989</v>
      </c>
      <c r="B219" s="25"/>
      <c r="C219" s="21"/>
      <c r="D219" s="21"/>
      <c r="E219" s="21">
        <v>2</v>
      </c>
      <c r="F219" s="21">
        <v>1</v>
      </c>
      <c r="G219" s="21">
        <v>3</v>
      </c>
      <c r="H219" s="21"/>
      <c r="I219" s="21">
        <v>1</v>
      </c>
      <c r="J219" s="21">
        <v>7</v>
      </c>
      <c r="K219" s="21">
        <v>2</v>
      </c>
      <c r="L219" s="21">
        <v>5</v>
      </c>
      <c r="M219" s="21"/>
      <c r="N219" s="21">
        <v>1</v>
      </c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0">
        <v>22</v>
      </c>
    </row>
    <row r="220" spans="1:25" x14ac:dyDescent="0.3">
      <c r="A220" s="22" t="s">
        <v>990</v>
      </c>
      <c r="B220" s="25"/>
      <c r="C220" s="21"/>
      <c r="D220" s="21">
        <v>3</v>
      </c>
      <c r="E220" s="21"/>
      <c r="F220" s="21">
        <v>1</v>
      </c>
      <c r="G220" s="21">
        <v>3</v>
      </c>
      <c r="H220" s="21">
        <v>1</v>
      </c>
      <c r="I220" s="21">
        <v>1</v>
      </c>
      <c r="J220" s="21"/>
      <c r="K220" s="21">
        <v>2</v>
      </c>
      <c r="L220" s="21">
        <v>3</v>
      </c>
      <c r="M220" s="21"/>
      <c r="N220" s="21">
        <v>1</v>
      </c>
      <c r="O220" s="21">
        <v>3</v>
      </c>
      <c r="P220" s="21">
        <v>2</v>
      </c>
      <c r="Q220" s="21"/>
      <c r="R220" s="21"/>
      <c r="S220" s="21"/>
      <c r="T220" s="21"/>
      <c r="U220" s="21"/>
      <c r="V220" s="21"/>
      <c r="W220" s="21">
        <v>1</v>
      </c>
      <c r="X220" s="21"/>
      <c r="Y220" s="20">
        <v>21</v>
      </c>
    </row>
    <row r="221" spans="1:25" x14ac:dyDescent="0.3">
      <c r="A221" s="22" t="s">
        <v>991</v>
      </c>
      <c r="B221" s="25"/>
      <c r="C221" s="21">
        <v>2</v>
      </c>
      <c r="D221" s="21">
        <v>3</v>
      </c>
      <c r="E221" s="21">
        <v>2</v>
      </c>
      <c r="F221" s="21">
        <v>4</v>
      </c>
      <c r="G221" s="21">
        <v>4</v>
      </c>
      <c r="H221" s="21">
        <v>5</v>
      </c>
      <c r="I221" s="21">
        <v>6</v>
      </c>
      <c r="J221" s="21"/>
      <c r="K221" s="21">
        <v>4</v>
      </c>
      <c r="L221" s="21">
        <v>2</v>
      </c>
      <c r="M221" s="21"/>
      <c r="N221" s="21">
        <v>3</v>
      </c>
      <c r="O221" s="21"/>
      <c r="P221" s="21">
        <v>1</v>
      </c>
      <c r="Q221" s="21"/>
      <c r="R221" s="21"/>
      <c r="S221" s="21"/>
      <c r="T221" s="21"/>
      <c r="U221" s="21"/>
      <c r="V221" s="21"/>
      <c r="W221" s="21"/>
      <c r="X221" s="21"/>
      <c r="Y221" s="20">
        <v>36</v>
      </c>
    </row>
    <row r="222" spans="1:25" x14ac:dyDescent="0.3">
      <c r="A222" s="22" t="s">
        <v>992</v>
      </c>
      <c r="B222" s="25"/>
      <c r="C222" s="21">
        <v>1</v>
      </c>
      <c r="D222" s="21">
        <v>1</v>
      </c>
      <c r="E222" s="21">
        <v>1</v>
      </c>
      <c r="F222" s="21">
        <v>1</v>
      </c>
      <c r="G222" s="21"/>
      <c r="H222" s="21">
        <v>3</v>
      </c>
      <c r="I222" s="21">
        <v>2</v>
      </c>
      <c r="J222" s="21"/>
      <c r="K222" s="21"/>
      <c r="L222" s="21"/>
      <c r="M222" s="21"/>
      <c r="N222" s="21"/>
      <c r="O222" s="21">
        <v>1</v>
      </c>
      <c r="P222" s="21"/>
      <c r="Q222" s="21"/>
      <c r="R222" s="21"/>
      <c r="S222" s="21"/>
      <c r="T222" s="21"/>
      <c r="U222" s="21"/>
      <c r="V222" s="21"/>
      <c r="W222" s="21"/>
      <c r="X222" s="21"/>
      <c r="Y222" s="20">
        <v>10</v>
      </c>
    </row>
    <row r="223" spans="1:25" x14ac:dyDescent="0.3">
      <c r="A223" s="22" t="s">
        <v>993</v>
      </c>
      <c r="B223" s="25"/>
      <c r="C223" s="21">
        <v>1</v>
      </c>
      <c r="D223" s="21"/>
      <c r="E223" s="21">
        <v>3</v>
      </c>
      <c r="F223" s="21">
        <v>1</v>
      </c>
      <c r="G223" s="21">
        <v>1</v>
      </c>
      <c r="H223" s="21">
        <v>2</v>
      </c>
      <c r="I223" s="21">
        <v>3</v>
      </c>
      <c r="J223" s="21"/>
      <c r="K223" s="21">
        <v>1</v>
      </c>
      <c r="L223" s="21"/>
      <c r="M223" s="21"/>
      <c r="N223" s="21">
        <v>2</v>
      </c>
      <c r="O223" s="21">
        <v>1</v>
      </c>
      <c r="P223" s="21">
        <v>1</v>
      </c>
      <c r="Q223" s="21"/>
      <c r="R223" s="21"/>
      <c r="S223" s="21"/>
      <c r="T223" s="21"/>
      <c r="U223" s="21"/>
      <c r="V223" s="21">
        <v>1</v>
      </c>
      <c r="W223" s="21"/>
      <c r="X223" s="21"/>
      <c r="Y223" s="20">
        <v>17</v>
      </c>
    </row>
    <row r="224" spans="1:25" x14ac:dyDescent="0.3">
      <c r="A224" s="22" t="s">
        <v>994</v>
      </c>
      <c r="B224" s="25"/>
      <c r="C224" s="21"/>
      <c r="D224" s="21">
        <v>1</v>
      </c>
      <c r="E224" s="21">
        <v>2</v>
      </c>
      <c r="F224" s="21">
        <v>1</v>
      </c>
      <c r="G224" s="21"/>
      <c r="H224" s="21"/>
      <c r="I224" s="21">
        <v>1</v>
      </c>
      <c r="J224" s="21">
        <v>2</v>
      </c>
      <c r="K224" s="21">
        <v>3</v>
      </c>
      <c r="L224" s="21">
        <v>1</v>
      </c>
      <c r="M224" s="21"/>
      <c r="N224" s="21">
        <v>2</v>
      </c>
      <c r="O224" s="21">
        <v>1</v>
      </c>
      <c r="P224" s="21"/>
      <c r="Q224" s="21"/>
      <c r="R224" s="21"/>
      <c r="S224" s="21"/>
      <c r="T224" s="21"/>
      <c r="U224" s="21"/>
      <c r="V224" s="21"/>
      <c r="W224" s="21"/>
      <c r="X224" s="21"/>
      <c r="Y224" s="20">
        <v>14</v>
      </c>
    </row>
    <row r="225" spans="1:25" x14ac:dyDescent="0.3">
      <c r="A225" s="22" t="s">
        <v>995</v>
      </c>
      <c r="B225" s="25"/>
      <c r="C225" s="21">
        <v>2</v>
      </c>
      <c r="D225" s="21">
        <v>2</v>
      </c>
      <c r="E225" s="21">
        <v>1</v>
      </c>
      <c r="F225" s="21"/>
      <c r="G225" s="21"/>
      <c r="H225" s="21">
        <v>1</v>
      </c>
      <c r="I225" s="21"/>
      <c r="J225" s="21">
        <v>2</v>
      </c>
      <c r="K225" s="21">
        <v>1</v>
      </c>
      <c r="L225" s="21">
        <v>3</v>
      </c>
      <c r="M225" s="21"/>
      <c r="N225" s="21">
        <v>1</v>
      </c>
      <c r="O225" s="21"/>
      <c r="P225" s="21"/>
      <c r="Q225" s="21">
        <v>1</v>
      </c>
      <c r="R225" s="21"/>
      <c r="S225" s="21"/>
      <c r="T225" s="21"/>
      <c r="U225" s="21"/>
      <c r="V225" s="21"/>
      <c r="W225" s="21"/>
      <c r="X225" s="21"/>
      <c r="Y225" s="20">
        <v>14</v>
      </c>
    </row>
    <row r="226" spans="1:25" x14ac:dyDescent="0.3">
      <c r="A226" s="22" t="s">
        <v>996</v>
      </c>
      <c r="B226" s="25"/>
      <c r="C226" s="21"/>
      <c r="D226" s="21">
        <v>2</v>
      </c>
      <c r="E226" s="21">
        <v>1</v>
      </c>
      <c r="F226" s="21"/>
      <c r="G226" s="21"/>
      <c r="H226" s="21"/>
      <c r="I226" s="21">
        <v>2</v>
      </c>
      <c r="J226" s="21">
        <v>4</v>
      </c>
      <c r="K226" s="21">
        <v>1</v>
      </c>
      <c r="L226" s="21"/>
      <c r="M226" s="21"/>
      <c r="N226" s="21">
        <v>1</v>
      </c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0">
        <v>11</v>
      </c>
    </row>
    <row r="227" spans="1:25" x14ac:dyDescent="0.3">
      <c r="A227" s="22" t="s">
        <v>997</v>
      </c>
      <c r="B227" s="25"/>
      <c r="C227" s="21"/>
      <c r="D227" s="21">
        <v>1</v>
      </c>
      <c r="E227" s="21"/>
      <c r="F227" s="21">
        <v>2</v>
      </c>
      <c r="G227" s="21">
        <v>2</v>
      </c>
      <c r="H227" s="21">
        <v>1</v>
      </c>
      <c r="I227" s="21"/>
      <c r="J227" s="21">
        <v>3</v>
      </c>
      <c r="K227" s="21">
        <v>1</v>
      </c>
      <c r="L227" s="21">
        <v>3</v>
      </c>
      <c r="M227" s="21"/>
      <c r="N227" s="21">
        <v>2</v>
      </c>
      <c r="O227" s="21">
        <v>4</v>
      </c>
      <c r="P227" s="21"/>
      <c r="Q227" s="21"/>
      <c r="R227" s="21"/>
      <c r="S227" s="21"/>
      <c r="T227" s="21"/>
      <c r="U227" s="21"/>
      <c r="V227" s="21"/>
      <c r="W227" s="21"/>
      <c r="X227" s="21"/>
      <c r="Y227" s="20">
        <v>19</v>
      </c>
    </row>
    <row r="228" spans="1:25" x14ac:dyDescent="0.3">
      <c r="A228" s="22" t="s">
        <v>998</v>
      </c>
      <c r="B228" s="25"/>
      <c r="C228" s="21"/>
      <c r="D228" s="21">
        <v>1</v>
      </c>
      <c r="E228" s="21">
        <v>1</v>
      </c>
      <c r="F228" s="21"/>
      <c r="G228" s="21">
        <v>1</v>
      </c>
      <c r="H228" s="21">
        <v>1</v>
      </c>
      <c r="I228" s="21">
        <v>1</v>
      </c>
      <c r="J228" s="21">
        <v>1</v>
      </c>
      <c r="K228" s="21"/>
      <c r="L228" s="21">
        <v>1</v>
      </c>
      <c r="M228" s="21"/>
      <c r="N228" s="21">
        <v>1</v>
      </c>
      <c r="O228" s="21">
        <v>1</v>
      </c>
      <c r="P228" s="21"/>
      <c r="Q228" s="21"/>
      <c r="R228" s="21"/>
      <c r="S228" s="21"/>
      <c r="T228" s="21"/>
      <c r="U228" s="21"/>
      <c r="V228" s="21"/>
      <c r="W228" s="21">
        <v>1</v>
      </c>
      <c r="X228" s="21"/>
      <c r="Y228" s="20">
        <v>10</v>
      </c>
    </row>
    <row r="229" spans="1:25" x14ac:dyDescent="0.3">
      <c r="A229" s="22" t="s">
        <v>999</v>
      </c>
      <c r="B229" s="25"/>
      <c r="C229" s="21"/>
      <c r="D229" s="21">
        <v>1</v>
      </c>
      <c r="E229" s="21">
        <v>2</v>
      </c>
      <c r="F229" s="21">
        <v>2</v>
      </c>
      <c r="G229" s="21">
        <v>2</v>
      </c>
      <c r="H229" s="21">
        <v>1</v>
      </c>
      <c r="I229" s="21">
        <v>1</v>
      </c>
      <c r="J229" s="21">
        <v>3</v>
      </c>
      <c r="K229" s="21">
        <v>1</v>
      </c>
      <c r="L229" s="21">
        <v>2</v>
      </c>
      <c r="M229" s="21"/>
      <c r="N229" s="21">
        <v>2</v>
      </c>
      <c r="O229" s="21">
        <v>2</v>
      </c>
      <c r="P229" s="21">
        <v>2</v>
      </c>
      <c r="Q229" s="21"/>
      <c r="R229" s="21">
        <v>1</v>
      </c>
      <c r="S229" s="21"/>
      <c r="T229" s="21"/>
      <c r="U229" s="21"/>
      <c r="V229" s="21"/>
      <c r="W229" s="21"/>
      <c r="X229" s="21"/>
      <c r="Y229" s="20">
        <v>22</v>
      </c>
    </row>
    <row r="230" spans="1:25" x14ac:dyDescent="0.3">
      <c r="A230" s="22" t="s">
        <v>1000</v>
      </c>
      <c r="B230" s="25"/>
      <c r="C230" s="21"/>
      <c r="D230" s="21"/>
      <c r="E230" s="21">
        <v>1</v>
      </c>
      <c r="F230" s="21">
        <v>3</v>
      </c>
      <c r="G230" s="21">
        <v>3</v>
      </c>
      <c r="H230" s="21"/>
      <c r="I230" s="21">
        <v>2</v>
      </c>
      <c r="J230" s="21">
        <v>4</v>
      </c>
      <c r="K230" s="21">
        <v>3</v>
      </c>
      <c r="L230" s="21">
        <v>1</v>
      </c>
      <c r="M230" s="21"/>
      <c r="N230" s="21">
        <v>1</v>
      </c>
      <c r="O230" s="21">
        <v>1</v>
      </c>
      <c r="P230" s="21"/>
      <c r="Q230" s="21"/>
      <c r="R230" s="21"/>
      <c r="S230" s="21"/>
      <c r="T230" s="21"/>
      <c r="U230" s="21"/>
      <c r="V230" s="21"/>
      <c r="W230" s="21"/>
      <c r="X230" s="21"/>
      <c r="Y230" s="20">
        <v>19</v>
      </c>
    </row>
    <row r="231" spans="1:25" x14ac:dyDescent="0.3">
      <c r="A231" s="22" t="s">
        <v>1001</v>
      </c>
      <c r="B231" s="25"/>
      <c r="C231" s="21"/>
      <c r="D231" s="21"/>
      <c r="E231" s="21">
        <v>1</v>
      </c>
      <c r="F231" s="21">
        <v>3</v>
      </c>
      <c r="G231" s="21">
        <v>2</v>
      </c>
      <c r="H231" s="21">
        <v>2</v>
      </c>
      <c r="I231" s="21">
        <v>3</v>
      </c>
      <c r="J231" s="21">
        <v>3</v>
      </c>
      <c r="K231" s="21">
        <v>1</v>
      </c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0">
        <v>15</v>
      </c>
    </row>
    <row r="232" spans="1:25" x14ac:dyDescent="0.3">
      <c r="A232" s="22" t="s">
        <v>1002</v>
      </c>
      <c r="B232" s="25"/>
      <c r="C232" s="21"/>
      <c r="D232" s="21">
        <v>1</v>
      </c>
      <c r="E232" s="21">
        <v>2</v>
      </c>
      <c r="F232" s="21"/>
      <c r="G232" s="21">
        <v>3</v>
      </c>
      <c r="H232" s="21">
        <v>2</v>
      </c>
      <c r="I232" s="21">
        <v>2</v>
      </c>
      <c r="J232" s="21">
        <v>2</v>
      </c>
      <c r="K232" s="21"/>
      <c r="L232" s="21"/>
      <c r="M232" s="21"/>
      <c r="N232" s="21">
        <v>1</v>
      </c>
      <c r="O232" s="21">
        <v>1</v>
      </c>
      <c r="P232" s="21"/>
      <c r="Q232" s="21"/>
      <c r="R232" s="21"/>
      <c r="S232" s="21"/>
      <c r="T232" s="21"/>
      <c r="U232" s="21"/>
      <c r="V232" s="21"/>
      <c r="W232" s="21"/>
      <c r="X232" s="21"/>
      <c r="Y232" s="20">
        <v>14</v>
      </c>
    </row>
    <row r="233" spans="1:25" x14ac:dyDescent="0.3">
      <c r="A233" s="22" t="s">
        <v>1003</v>
      </c>
      <c r="B233" s="25"/>
      <c r="C233" s="21">
        <v>1</v>
      </c>
      <c r="D233" s="21">
        <v>1</v>
      </c>
      <c r="E233" s="21">
        <v>1</v>
      </c>
      <c r="F233" s="21">
        <v>1</v>
      </c>
      <c r="G233" s="21">
        <v>3</v>
      </c>
      <c r="H233" s="21"/>
      <c r="I233" s="21">
        <v>4</v>
      </c>
      <c r="J233" s="21">
        <v>4</v>
      </c>
      <c r="K233" s="21"/>
      <c r="L233" s="21">
        <v>2</v>
      </c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0">
        <v>17</v>
      </c>
    </row>
    <row r="234" spans="1:25" x14ac:dyDescent="0.3">
      <c r="A234" s="22" t="s">
        <v>1004</v>
      </c>
      <c r="B234" s="25"/>
      <c r="C234" s="21"/>
      <c r="D234" s="21">
        <v>2</v>
      </c>
      <c r="E234" s="21">
        <v>2</v>
      </c>
      <c r="F234" s="21">
        <v>2</v>
      </c>
      <c r="G234" s="21"/>
      <c r="H234" s="21">
        <v>1</v>
      </c>
      <c r="I234" s="21">
        <v>5</v>
      </c>
      <c r="J234" s="21">
        <v>1</v>
      </c>
      <c r="K234" s="21">
        <v>2</v>
      </c>
      <c r="L234" s="21">
        <v>1</v>
      </c>
      <c r="M234" s="21"/>
      <c r="N234" s="21">
        <v>1</v>
      </c>
      <c r="O234" s="21">
        <v>1</v>
      </c>
      <c r="P234" s="21"/>
      <c r="Q234" s="21"/>
      <c r="R234" s="21"/>
      <c r="S234" s="21"/>
      <c r="T234" s="21"/>
      <c r="U234" s="21"/>
      <c r="V234" s="21"/>
      <c r="W234" s="21"/>
      <c r="X234" s="21"/>
      <c r="Y234" s="20">
        <v>18</v>
      </c>
    </row>
    <row r="235" spans="1:25" x14ac:dyDescent="0.3">
      <c r="A235" s="22" t="s">
        <v>1005</v>
      </c>
      <c r="B235" s="25"/>
      <c r="C235" s="21">
        <v>1</v>
      </c>
      <c r="D235" s="21"/>
      <c r="E235" s="21">
        <v>2</v>
      </c>
      <c r="F235" s="21">
        <v>1</v>
      </c>
      <c r="G235" s="21">
        <v>1</v>
      </c>
      <c r="H235" s="21">
        <v>1</v>
      </c>
      <c r="I235" s="21"/>
      <c r="J235" s="21">
        <v>1</v>
      </c>
      <c r="K235" s="21"/>
      <c r="L235" s="21">
        <v>1</v>
      </c>
      <c r="M235" s="21"/>
      <c r="N235" s="21"/>
      <c r="O235" s="21">
        <v>1</v>
      </c>
      <c r="P235" s="21">
        <v>1</v>
      </c>
      <c r="Q235" s="21">
        <v>1</v>
      </c>
      <c r="R235" s="21"/>
      <c r="S235" s="21"/>
      <c r="T235" s="21"/>
      <c r="U235" s="21"/>
      <c r="V235" s="21"/>
      <c r="W235" s="21"/>
      <c r="X235" s="21"/>
      <c r="Y235" s="20">
        <v>11</v>
      </c>
    </row>
    <row r="236" spans="1:25" x14ac:dyDescent="0.3">
      <c r="A236" s="22" t="s">
        <v>1006</v>
      </c>
      <c r="B236" s="25"/>
      <c r="C236" s="21">
        <v>1</v>
      </c>
      <c r="D236" s="21"/>
      <c r="E236" s="21">
        <v>1</v>
      </c>
      <c r="F236" s="21">
        <v>1</v>
      </c>
      <c r="G236" s="21">
        <v>1</v>
      </c>
      <c r="H236" s="21">
        <v>1</v>
      </c>
      <c r="I236" s="21">
        <v>2</v>
      </c>
      <c r="J236" s="21">
        <v>1</v>
      </c>
      <c r="K236" s="21">
        <v>1</v>
      </c>
      <c r="L236" s="21">
        <v>1</v>
      </c>
      <c r="M236" s="21"/>
      <c r="N236" s="21">
        <v>1</v>
      </c>
      <c r="O236" s="21"/>
      <c r="P236" s="21">
        <v>1</v>
      </c>
      <c r="Q236" s="21">
        <v>2</v>
      </c>
      <c r="R236" s="21"/>
      <c r="S236" s="21"/>
      <c r="T236" s="21"/>
      <c r="U236" s="21"/>
      <c r="V236" s="21"/>
      <c r="W236" s="21"/>
      <c r="X236" s="21"/>
      <c r="Y236" s="20">
        <v>14</v>
      </c>
    </row>
    <row r="237" spans="1:25" x14ac:dyDescent="0.3">
      <c r="A237" s="22" t="s">
        <v>1007</v>
      </c>
      <c r="B237" s="25"/>
      <c r="C237" s="21"/>
      <c r="D237" s="21"/>
      <c r="E237" s="21">
        <v>1</v>
      </c>
      <c r="F237" s="21">
        <v>3</v>
      </c>
      <c r="G237" s="21"/>
      <c r="H237" s="21">
        <v>2</v>
      </c>
      <c r="I237" s="21"/>
      <c r="J237" s="21">
        <v>1</v>
      </c>
      <c r="K237" s="21"/>
      <c r="L237" s="21">
        <v>2</v>
      </c>
      <c r="M237" s="21"/>
      <c r="N237" s="21"/>
      <c r="O237" s="21">
        <v>2</v>
      </c>
      <c r="P237" s="21"/>
      <c r="Q237" s="21"/>
      <c r="R237" s="21"/>
      <c r="S237" s="21"/>
      <c r="T237" s="21"/>
      <c r="U237" s="21"/>
      <c r="V237" s="21"/>
      <c r="W237" s="21"/>
      <c r="X237" s="21"/>
      <c r="Y237" s="20">
        <v>11</v>
      </c>
    </row>
    <row r="238" spans="1:25" x14ac:dyDescent="0.3">
      <c r="A238" s="22" t="s">
        <v>1008</v>
      </c>
      <c r="B238" s="25"/>
      <c r="C238" s="21">
        <v>2</v>
      </c>
      <c r="D238" s="21">
        <v>1</v>
      </c>
      <c r="E238" s="21">
        <v>1</v>
      </c>
      <c r="F238" s="21">
        <v>3</v>
      </c>
      <c r="G238" s="21">
        <v>2</v>
      </c>
      <c r="H238" s="21">
        <v>3</v>
      </c>
      <c r="I238" s="21">
        <v>3</v>
      </c>
      <c r="J238" s="21">
        <v>1</v>
      </c>
      <c r="K238" s="21">
        <v>1</v>
      </c>
      <c r="L238" s="21">
        <v>1</v>
      </c>
      <c r="M238" s="21"/>
      <c r="N238" s="21">
        <v>3</v>
      </c>
      <c r="O238" s="21"/>
      <c r="P238" s="21">
        <v>2</v>
      </c>
      <c r="Q238" s="21"/>
      <c r="R238" s="21"/>
      <c r="S238" s="21"/>
      <c r="T238" s="21"/>
      <c r="U238" s="21"/>
      <c r="V238" s="21"/>
      <c r="W238" s="21"/>
      <c r="X238" s="21"/>
      <c r="Y238" s="20">
        <v>23</v>
      </c>
    </row>
    <row r="239" spans="1:25" x14ac:dyDescent="0.3">
      <c r="A239" s="22" t="s">
        <v>1009</v>
      </c>
      <c r="B239" s="25"/>
      <c r="C239" s="21"/>
      <c r="D239" s="21">
        <v>1</v>
      </c>
      <c r="E239" s="21"/>
      <c r="F239" s="21">
        <v>2</v>
      </c>
      <c r="G239" s="21">
        <v>2</v>
      </c>
      <c r="H239" s="21">
        <v>2</v>
      </c>
      <c r="I239" s="21">
        <v>3</v>
      </c>
      <c r="J239" s="21">
        <v>1</v>
      </c>
      <c r="K239" s="21">
        <v>1</v>
      </c>
      <c r="L239" s="21">
        <v>2</v>
      </c>
      <c r="M239" s="21"/>
      <c r="N239" s="21">
        <v>3</v>
      </c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0">
        <v>17</v>
      </c>
    </row>
    <row r="240" spans="1:25" x14ac:dyDescent="0.3">
      <c r="A240" s="22" t="s">
        <v>1010</v>
      </c>
      <c r="B240" s="25"/>
      <c r="C240" s="21"/>
      <c r="D240" s="21"/>
      <c r="E240" s="21">
        <v>2</v>
      </c>
      <c r="F240" s="21"/>
      <c r="G240" s="21">
        <v>3</v>
      </c>
      <c r="H240" s="21">
        <v>2</v>
      </c>
      <c r="I240" s="21"/>
      <c r="J240" s="21">
        <v>4</v>
      </c>
      <c r="K240" s="21">
        <v>2</v>
      </c>
      <c r="L240" s="21">
        <v>1</v>
      </c>
      <c r="M240" s="21"/>
      <c r="N240" s="21">
        <v>3</v>
      </c>
      <c r="O240" s="21"/>
      <c r="P240" s="21">
        <v>1</v>
      </c>
      <c r="Q240" s="21"/>
      <c r="R240" s="21"/>
      <c r="S240" s="21"/>
      <c r="T240" s="21"/>
      <c r="U240" s="21"/>
      <c r="V240" s="21"/>
      <c r="W240" s="21">
        <v>1</v>
      </c>
      <c r="X240" s="21"/>
      <c r="Y240" s="20">
        <v>19</v>
      </c>
    </row>
    <row r="241" spans="1:25" x14ac:dyDescent="0.3">
      <c r="A241" s="22" t="s">
        <v>1011</v>
      </c>
      <c r="B241" s="25"/>
      <c r="C241" s="21">
        <v>1</v>
      </c>
      <c r="D241" s="21"/>
      <c r="E241" s="21">
        <v>1</v>
      </c>
      <c r="F241" s="21">
        <v>3</v>
      </c>
      <c r="G241" s="21">
        <v>1</v>
      </c>
      <c r="H241" s="21">
        <v>1</v>
      </c>
      <c r="I241" s="21">
        <v>2</v>
      </c>
      <c r="J241" s="21">
        <v>4</v>
      </c>
      <c r="K241" s="21">
        <v>3</v>
      </c>
      <c r="L241" s="21">
        <v>4</v>
      </c>
      <c r="M241" s="21"/>
      <c r="N241" s="21">
        <v>3</v>
      </c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0">
        <v>23</v>
      </c>
    </row>
    <row r="242" spans="1:25" x14ac:dyDescent="0.3">
      <c r="A242" s="22" t="s">
        <v>1012</v>
      </c>
      <c r="B242" s="25"/>
      <c r="C242" s="21">
        <v>1</v>
      </c>
      <c r="D242" s="21">
        <v>1</v>
      </c>
      <c r="E242" s="21">
        <v>2</v>
      </c>
      <c r="F242" s="21">
        <v>3</v>
      </c>
      <c r="G242" s="21"/>
      <c r="H242" s="21"/>
      <c r="I242" s="21">
        <v>1</v>
      </c>
      <c r="J242" s="21">
        <v>4</v>
      </c>
      <c r="K242" s="21">
        <v>1</v>
      </c>
      <c r="L242" s="21">
        <v>1</v>
      </c>
      <c r="M242" s="21"/>
      <c r="N242" s="21">
        <v>1</v>
      </c>
      <c r="O242" s="21">
        <v>1</v>
      </c>
      <c r="P242" s="21">
        <v>1</v>
      </c>
      <c r="Q242" s="21"/>
      <c r="R242" s="21"/>
      <c r="S242" s="21"/>
      <c r="T242" s="21"/>
      <c r="U242" s="21"/>
      <c r="V242" s="21"/>
      <c r="W242" s="21"/>
      <c r="X242" s="21"/>
      <c r="Y242" s="20">
        <v>17</v>
      </c>
    </row>
    <row r="243" spans="1:25" x14ac:dyDescent="0.3">
      <c r="A243" s="22" t="s">
        <v>1013</v>
      </c>
      <c r="B243" s="25"/>
      <c r="C243" s="21">
        <v>3</v>
      </c>
      <c r="D243" s="21"/>
      <c r="E243" s="21">
        <v>2</v>
      </c>
      <c r="F243" s="21">
        <v>1</v>
      </c>
      <c r="G243" s="21">
        <v>7</v>
      </c>
      <c r="H243" s="21">
        <v>2</v>
      </c>
      <c r="I243" s="21">
        <v>5</v>
      </c>
      <c r="J243" s="21">
        <v>3</v>
      </c>
      <c r="K243" s="21">
        <v>2</v>
      </c>
      <c r="L243" s="21">
        <v>2</v>
      </c>
      <c r="M243" s="21"/>
      <c r="N243" s="21">
        <v>2</v>
      </c>
      <c r="O243" s="21">
        <v>2</v>
      </c>
      <c r="P243" s="21"/>
      <c r="Q243" s="21"/>
      <c r="R243" s="21"/>
      <c r="S243" s="21"/>
      <c r="T243" s="21"/>
      <c r="U243" s="21"/>
      <c r="V243" s="21"/>
      <c r="W243" s="21"/>
      <c r="X243" s="21"/>
      <c r="Y243" s="20">
        <v>31</v>
      </c>
    </row>
    <row r="244" spans="1:25" x14ac:dyDescent="0.3">
      <c r="A244" s="22" t="s">
        <v>1014</v>
      </c>
      <c r="B244" s="25"/>
      <c r="C244" s="21"/>
      <c r="D244" s="21">
        <v>1</v>
      </c>
      <c r="E244" s="21">
        <v>1</v>
      </c>
      <c r="F244" s="21">
        <v>1</v>
      </c>
      <c r="G244" s="21"/>
      <c r="H244" s="21">
        <v>2</v>
      </c>
      <c r="I244" s="21">
        <v>3</v>
      </c>
      <c r="J244" s="21">
        <v>1</v>
      </c>
      <c r="K244" s="21">
        <v>2</v>
      </c>
      <c r="L244" s="21">
        <v>1</v>
      </c>
      <c r="M244" s="21"/>
      <c r="N244" s="21">
        <v>4</v>
      </c>
      <c r="O244" s="21">
        <v>3</v>
      </c>
      <c r="P244" s="21"/>
      <c r="Q244" s="21"/>
      <c r="R244" s="21"/>
      <c r="S244" s="21"/>
      <c r="T244" s="21"/>
      <c r="U244" s="21"/>
      <c r="V244" s="21"/>
      <c r="W244" s="21"/>
      <c r="X244" s="21"/>
      <c r="Y244" s="20">
        <v>19</v>
      </c>
    </row>
    <row r="245" spans="1:25" x14ac:dyDescent="0.3">
      <c r="A245" s="22" t="s">
        <v>1015</v>
      </c>
      <c r="B245" s="25"/>
      <c r="C245" s="21"/>
      <c r="D245" s="21">
        <v>1</v>
      </c>
      <c r="E245" s="21"/>
      <c r="F245" s="21">
        <v>2</v>
      </c>
      <c r="G245" s="21">
        <v>1</v>
      </c>
      <c r="H245" s="21">
        <v>2</v>
      </c>
      <c r="I245" s="21">
        <v>4</v>
      </c>
      <c r="J245" s="21">
        <v>2</v>
      </c>
      <c r="K245" s="21">
        <v>1</v>
      </c>
      <c r="L245" s="21">
        <v>2</v>
      </c>
      <c r="M245" s="21"/>
      <c r="N245" s="21">
        <v>2</v>
      </c>
      <c r="O245" s="21"/>
      <c r="P245" s="21">
        <v>1</v>
      </c>
      <c r="Q245" s="21">
        <v>2</v>
      </c>
      <c r="R245" s="21"/>
      <c r="S245" s="21"/>
      <c r="T245" s="21"/>
      <c r="U245" s="21"/>
      <c r="V245" s="21"/>
      <c r="W245" s="21"/>
      <c r="X245" s="21"/>
      <c r="Y245" s="20">
        <v>20</v>
      </c>
    </row>
    <row r="246" spans="1:25" x14ac:dyDescent="0.3">
      <c r="A246" s="22" t="s">
        <v>1016</v>
      </c>
      <c r="B246" s="25"/>
      <c r="C246" s="21">
        <v>1</v>
      </c>
      <c r="D246" s="21"/>
      <c r="E246" s="21">
        <v>2</v>
      </c>
      <c r="F246" s="21">
        <v>1</v>
      </c>
      <c r="G246" s="21">
        <v>3</v>
      </c>
      <c r="H246" s="21"/>
      <c r="I246" s="21">
        <v>1</v>
      </c>
      <c r="J246" s="21">
        <v>1</v>
      </c>
      <c r="K246" s="21">
        <v>2</v>
      </c>
      <c r="L246" s="21">
        <v>3</v>
      </c>
      <c r="M246" s="21"/>
      <c r="N246" s="21"/>
      <c r="O246" s="21"/>
      <c r="P246" s="21">
        <v>1</v>
      </c>
      <c r="Q246" s="21"/>
      <c r="R246" s="21"/>
      <c r="S246" s="21"/>
      <c r="T246" s="21"/>
      <c r="U246" s="21">
        <v>1</v>
      </c>
      <c r="V246" s="21"/>
      <c r="W246" s="21"/>
      <c r="X246" s="21"/>
      <c r="Y246" s="20">
        <v>16</v>
      </c>
    </row>
    <row r="247" spans="1:25" x14ac:dyDescent="0.3">
      <c r="A247" s="22" t="s">
        <v>1017</v>
      </c>
      <c r="B247" s="25"/>
      <c r="C247" s="21"/>
      <c r="D247" s="21"/>
      <c r="E247" s="21">
        <v>1</v>
      </c>
      <c r="F247" s="21">
        <v>3</v>
      </c>
      <c r="G247" s="21">
        <v>1</v>
      </c>
      <c r="H247" s="21"/>
      <c r="I247" s="21">
        <v>3</v>
      </c>
      <c r="J247" s="21"/>
      <c r="K247" s="21">
        <v>1</v>
      </c>
      <c r="L247" s="21"/>
      <c r="M247" s="21"/>
      <c r="N247" s="21"/>
      <c r="O247" s="21">
        <v>1</v>
      </c>
      <c r="P247" s="21">
        <v>1</v>
      </c>
      <c r="Q247" s="21"/>
      <c r="R247" s="21"/>
      <c r="S247" s="21"/>
      <c r="T247" s="21"/>
      <c r="U247" s="21"/>
      <c r="V247" s="21"/>
      <c r="W247" s="21"/>
      <c r="X247" s="21"/>
      <c r="Y247" s="20">
        <v>11</v>
      </c>
    </row>
    <row r="248" spans="1:25" x14ac:dyDescent="0.3">
      <c r="A248" s="22" t="s">
        <v>1018</v>
      </c>
      <c r="B248" s="25"/>
      <c r="C248" s="21">
        <v>2</v>
      </c>
      <c r="D248" s="21"/>
      <c r="E248" s="21"/>
      <c r="F248" s="21">
        <v>1</v>
      </c>
      <c r="G248" s="21"/>
      <c r="H248" s="21">
        <v>4</v>
      </c>
      <c r="I248" s="21">
        <v>3</v>
      </c>
      <c r="J248" s="21">
        <v>2</v>
      </c>
      <c r="K248" s="21">
        <v>3</v>
      </c>
      <c r="L248" s="21">
        <v>2</v>
      </c>
      <c r="M248" s="21"/>
      <c r="N248" s="21"/>
      <c r="O248" s="21"/>
      <c r="P248" s="21">
        <v>1</v>
      </c>
      <c r="Q248" s="21"/>
      <c r="R248" s="21"/>
      <c r="S248" s="21"/>
      <c r="T248" s="21"/>
      <c r="U248" s="21"/>
      <c r="V248" s="21"/>
      <c r="W248" s="21"/>
      <c r="X248" s="21"/>
      <c r="Y248" s="20">
        <v>18</v>
      </c>
    </row>
    <row r="249" spans="1:25" x14ac:dyDescent="0.3">
      <c r="A249" s="22" t="s">
        <v>1019</v>
      </c>
      <c r="B249" s="25"/>
      <c r="C249" s="21"/>
      <c r="D249" s="21">
        <v>2</v>
      </c>
      <c r="E249" s="21">
        <v>2</v>
      </c>
      <c r="F249" s="21">
        <v>4</v>
      </c>
      <c r="G249" s="21">
        <v>2</v>
      </c>
      <c r="H249" s="21">
        <v>3</v>
      </c>
      <c r="I249" s="21">
        <v>2</v>
      </c>
      <c r="J249" s="21">
        <v>1</v>
      </c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0">
        <v>16</v>
      </c>
    </row>
    <row r="250" spans="1:25" x14ac:dyDescent="0.3">
      <c r="A250" s="22" t="s">
        <v>1020</v>
      </c>
      <c r="B250" s="25"/>
      <c r="C250" s="21">
        <v>1</v>
      </c>
      <c r="D250" s="21"/>
      <c r="E250" s="21">
        <v>2</v>
      </c>
      <c r="F250" s="21">
        <v>1</v>
      </c>
      <c r="G250" s="21">
        <v>3</v>
      </c>
      <c r="H250" s="21">
        <v>2</v>
      </c>
      <c r="I250" s="21">
        <v>2</v>
      </c>
      <c r="J250" s="21"/>
      <c r="K250" s="21">
        <v>1</v>
      </c>
      <c r="L250" s="21">
        <v>1</v>
      </c>
      <c r="M250" s="21"/>
      <c r="N250" s="21">
        <v>1</v>
      </c>
      <c r="O250" s="21">
        <v>1</v>
      </c>
      <c r="P250" s="21">
        <v>1</v>
      </c>
      <c r="Q250" s="21"/>
      <c r="R250" s="21"/>
      <c r="S250" s="21"/>
      <c r="T250" s="21"/>
      <c r="U250" s="21"/>
      <c r="V250" s="21"/>
      <c r="W250" s="21"/>
      <c r="X250" s="21"/>
      <c r="Y250" s="20">
        <v>16</v>
      </c>
    </row>
    <row r="251" spans="1:25" x14ac:dyDescent="0.3">
      <c r="A251" s="22" t="s">
        <v>1021</v>
      </c>
      <c r="B251" s="25"/>
      <c r="C251" s="21"/>
      <c r="D251" s="21"/>
      <c r="E251" s="21"/>
      <c r="F251" s="21"/>
      <c r="G251" s="21"/>
      <c r="H251" s="21"/>
      <c r="I251" s="21"/>
      <c r="J251" s="21"/>
      <c r="K251" s="21">
        <v>1</v>
      </c>
      <c r="L251" s="21"/>
      <c r="M251" s="21"/>
      <c r="N251" s="21">
        <v>1</v>
      </c>
      <c r="O251" s="21">
        <v>2</v>
      </c>
      <c r="P251" s="21"/>
      <c r="Q251" s="21"/>
      <c r="R251" s="21"/>
      <c r="S251" s="21"/>
      <c r="T251" s="21"/>
      <c r="U251" s="21"/>
      <c r="V251" s="21"/>
      <c r="W251" s="21"/>
      <c r="X251" s="21"/>
      <c r="Y251" s="20">
        <v>4</v>
      </c>
    </row>
    <row r="252" spans="1:25" x14ac:dyDescent="0.3">
      <c r="A252" s="22" t="s">
        <v>1022</v>
      </c>
      <c r="B252" s="25"/>
      <c r="C252" s="21">
        <v>1</v>
      </c>
      <c r="D252" s="21">
        <v>1</v>
      </c>
      <c r="E252" s="21">
        <v>1</v>
      </c>
      <c r="F252" s="21"/>
      <c r="G252" s="21">
        <v>3</v>
      </c>
      <c r="H252" s="21">
        <v>1</v>
      </c>
      <c r="I252" s="21">
        <v>4</v>
      </c>
      <c r="J252" s="21">
        <v>2</v>
      </c>
      <c r="K252" s="21"/>
      <c r="L252" s="21">
        <v>2</v>
      </c>
      <c r="M252" s="21"/>
      <c r="N252" s="21">
        <v>3</v>
      </c>
      <c r="O252" s="21">
        <v>1</v>
      </c>
      <c r="P252" s="21"/>
      <c r="Q252" s="21"/>
      <c r="R252" s="21"/>
      <c r="S252" s="21"/>
      <c r="T252" s="21"/>
      <c r="U252" s="21"/>
      <c r="V252" s="21"/>
      <c r="W252" s="21"/>
      <c r="X252" s="21"/>
      <c r="Y252" s="20">
        <v>19</v>
      </c>
    </row>
    <row r="253" spans="1:25" x14ac:dyDescent="0.3">
      <c r="A253" s="22" t="s">
        <v>1023</v>
      </c>
      <c r="B253" s="25"/>
      <c r="C253" s="21"/>
      <c r="D253" s="21">
        <v>1</v>
      </c>
      <c r="E253" s="21"/>
      <c r="F253" s="21">
        <v>1</v>
      </c>
      <c r="G253" s="21">
        <v>1</v>
      </c>
      <c r="H253" s="21">
        <v>1</v>
      </c>
      <c r="I253" s="21">
        <v>2</v>
      </c>
      <c r="J253" s="21">
        <v>2</v>
      </c>
      <c r="K253" s="21">
        <v>1</v>
      </c>
      <c r="L253" s="21">
        <v>4</v>
      </c>
      <c r="M253" s="21"/>
      <c r="N253" s="21">
        <v>1</v>
      </c>
      <c r="O253" s="21"/>
      <c r="P253" s="21">
        <v>1</v>
      </c>
      <c r="Q253" s="21"/>
      <c r="R253" s="21"/>
      <c r="S253" s="21"/>
      <c r="T253" s="21"/>
      <c r="U253" s="21"/>
      <c r="V253" s="21"/>
      <c r="W253" s="21"/>
      <c r="X253" s="21"/>
      <c r="Y253" s="20">
        <v>15</v>
      </c>
    </row>
    <row r="254" spans="1:25" x14ac:dyDescent="0.3">
      <c r="A254" s="22" t="s">
        <v>1024</v>
      </c>
      <c r="B254" s="25"/>
      <c r="C254" s="21"/>
      <c r="D254" s="21"/>
      <c r="E254" s="21"/>
      <c r="F254" s="21">
        <v>2</v>
      </c>
      <c r="G254" s="21">
        <v>2</v>
      </c>
      <c r="H254" s="21">
        <v>3</v>
      </c>
      <c r="I254" s="21">
        <v>1</v>
      </c>
      <c r="J254" s="21">
        <v>2</v>
      </c>
      <c r="K254" s="21">
        <v>3</v>
      </c>
      <c r="L254" s="21">
        <v>4</v>
      </c>
      <c r="M254" s="21"/>
      <c r="N254" s="21">
        <v>2</v>
      </c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0">
        <v>19</v>
      </c>
    </row>
    <row r="255" spans="1:25" x14ac:dyDescent="0.3">
      <c r="A255" s="22" t="s">
        <v>1025</v>
      </c>
      <c r="B255" s="25"/>
      <c r="C255" s="21"/>
      <c r="D255" s="21"/>
      <c r="E255" s="21">
        <v>1</v>
      </c>
      <c r="F255" s="21"/>
      <c r="G255" s="21">
        <v>2</v>
      </c>
      <c r="H255" s="21">
        <v>1</v>
      </c>
      <c r="I255" s="21">
        <v>1</v>
      </c>
      <c r="J255" s="21">
        <v>1</v>
      </c>
      <c r="K255" s="21">
        <v>1</v>
      </c>
      <c r="L255" s="21">
        <v>2</v>
      </c>
      <c r="M255" s="21"/>
      <c r="N255" s="21"/>
      <c r="O255" s="21"/>
      <c r="P255" s="21">
        <v>1</v>
      </c>
      <c r="Q255" s="21"/>
      <c r="R255" s="21"/>
      <c r="S255" s="21"/>
      <c r="T255" s="21"/>
      <c r="U255" s="21"/>
      <c r="V255" s="21"/>
      <c r="W255" s="21"/>
      <c r="X255" s="21"/>
      <c r="Y255" s="20">
        <v>10</v>
      </c>
    </row>
    <row r="256" spans="1:25" x14ac:dyDescent="0.3">
      <c r="A256" s="22" t="s">
        <v>1026</v>
      </c>
      <c r="B256" s="25"/>
      <c r="C256" s="21"/>
      <c r="D256" s="21">
        <v>1</v>
      </c>
      <c r="E256" s="21">
        <v>1</v>
      </c>
      <c r="F256" s="21">
        <v>2</v>
      </c>
      <c r="G256" s="21"/>
      <c r="H256" s="21">
        <v>4</v>
      </c>
      <c r="I256" s="21">
        <v>1</v>
      </c>
      <c r="J256" s="21">
        <v>2</v>
      </c>
      <c r="K256" s="21"/>
      <c r="L256" s="21"/>
      <c r="M256" s="21"/>
      <c r="N256" s="21"/>
      <c r="O256" s="21">
        <v>1</v>
      </c>
      <c r="P256" s="21">
        <v>2</v>
      </c>
      <c r="Q256" s="21"/>
      <c r="R256" s="21"/>
      <c r="S256" s="21"/>
      <c r="T256" s="21"/>
      <c r="U256" s="21"/>
      <c r="V256" s="21"/>
      <c r="W256" s="21"/>
      <c r="X256" s="21"/>
      <c r="Y256" s="20">
        <v>14</v>
      </c>
    </row>
    <row r="257" spans="1:25" x14ac:dyDescent="0.3">
      <c r="A257" s="22" t="s">
        <v>1027</v>
      </c>
      <c r="B257" s="25"/>
      <c r="C257" s="21"/>
      <c r="D257" s="21"/>
      <c r="E257" s="21">
        <v>1</v>
      </c>
      <c r="F257" s="21">
        <v>1</v>
      </c>
      <c r="G257" s="21">
        <v>1</v>
      </c>
      <c r="H257" s="21">
        <v>2</v>
      </c>
      <c r="I257" s="21"/>
      <c r="J257" s="21"/>
      <c r="K257" s="21"/>
      <c r="L257" s="21">
        <v>1</v>
      </c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0">
        <v>6</v>
      </c>
    </row>
    <row r="258" spans="1:25" x14ac:dyDescent="0.3">
      <c r="A258" s="22" t="s">
        <v>1028</v>
      </c>
      <c r="B258" s="25"/>
      <c r="C258" s="21">
        <v>1</v>
      </c>
      <c r="D258" s="21">
        <v>2</v>
      </c>
      <c r="E258" s="21">
        <v>3</v>
      </c>
      <c r="F258" s="21">
        <v>3</v>
      </c>
      <c r="G258" s="21">
        <v>4</v>
      </c>
      <c r="H258" s="21"/>
      <c r="I258" s="21">
        <v>2</v>
      </c>
      <c r="J258" s="21">
        <v>3</v>
      </c>
      <c r="K258" s="21">
        <v>3</v>
      </c>
      <c r="L258" s="21">
        <v>2</v>
      </c>
      <c r="M258" s="21"/>
      <c r="N258" s="21">
        <v>1</v>
      </c>
      <c r="O258" s="21">
        <v>1</v>
      </c>
      <c r="P258" s="21">
        <v>3</v>
      </c>
      <c r="Q258" s="21"/>
      <c r="R258" s="21"/>
      <c r="S258" s="21"/>
      <c r="T258" s="21"/>
      <c r="U258" s="21"/>
      <c r="V258" s="21"/>
      <c r="W258" s="21"/>
      <c r="X258" s="21"/>
      <c r="Y258" s="20">
        <v>28</v>
      </c>
    </row>
    <row r="259" spans="1:25" x14ac:dyDescent="0.3">
      <c r="A259" s="22" t="s">
        <v>1029</v>
      </c>
      <c r="B259" s="25"/>
      <c r="C259" s="21">
        <v>1</v>
      </c>
      <c r="D259" s="21"/>
      <c r="E259" s="21"/>
      <c r="F259" s="21">
        <v>3</v>
      </c>
      <c r="G259" s="21">
        <v>2</v>
      </c>
      <c r="H259" s="21"/>
      <c r="I259" s="21">
        <v>2</v>
      </c>
      <c r="J259" s="21">
        <v>1</v>
      </c>
      <c r="K259" s="21">
        <v>1</v>
      </c>
      <c r="L259" s="21">
        <v>1</v>
      </c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0">
        <v>11</v>
      </c>
    </row>
    <row r="260" spans="1:25" x14ac:dyDescent="0.3">
      <c r="A260" s="22" t="s">
        <v>1030</v>
      </c>
      <c r="B260" s="25"/>
      <c r="C260" s="21">
        <v>1</v>
      </c>
      <c r="D260" s="21">
        <v>1</v>
      </c>
      <c r="E260" s="21">
        <v>4</v>
      </c>
      <c r="F260" s="21">
        <v>1</v>
      </c>
      <c r="G260" s="21">
        <v>3</v>
      </c>
      <c r="H260" s="21">
        <v>2</v>
      </c>
      <c r="I260" s="21">
        <v>1</v>
      </c>
      <c r="J260" s="21">
        <v>4</v>
      </c>
      <c r="K260" s="21">
        <v>1</v>
      </c>
      <c r="L260" s="21">
        <v>4</v>
      </c>
      <c r="M260" s="21"/>
      <c r="N260" s="21">
        <v>2</v>
      </c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0">
        <v>24</v>
      </c>
    </row>
    <row r="261" spans="1:25" x14ac:dyDescent="0.3">
      <c r="A261" s="22" t="s">
        <v>1031</v>
      </c>
      <c r="B261" s="25"/>
      <c r="C261" s="21">
        <v>1</v>
      </c>
      <c r="D261" s="21">
        <v>1</v>
      </c>
      <c r="E261" s="21"/>
      <c r="F261" s="21">
        <v>1</v>
      </c>
      <c r="G261" s="21">
        <v>4</v>
      </c>
      <c r="H261" s="21"/>
      <c r="I261" s="21"/>
      <c r="J261" s="21">
        <v>3</v>
      </c>
      <c r="K261" s="21">
        <v>3</v>
      </c>
      <c r="L261" s="21"/>
      <c r="M261" s="21"/>
      <c r="N261" s="21">
        <v>2</v>
      </c>
      <c r="O261" s="21">
        <v>1</v>
      </c>
      <c r="P261" s="21"/>
      <c r="Q261" s="21"/>
      <c r="R261" s="21"/>
      <c r="S261" s="21"/>
      <c r="T261" s="21"/>
      <c r="U261" s="21"/>
      <c r="V261" s="21"/>
      <c r="W261" s="21"/>
      <c r="X261" s="21"/>
      <c r="Y261" s="20">
        <v>16</v>
      </c>
    </row>
    <row r="262" spans="1:25" x14ac:dyDescent="0.3">
      <c r="A262" s="22" t="s">
        <v>1032</v>
      </c>
      <c r="B262" s="25"/>
      <c r="C262" s="21">
        <v>1</v>
      </c>
      <c r="D262" s="21"/>
      <c r="E262" s="21">
        <v>2</v>
      </c>
      <c r="F262" s="21">
        <v>1</v>
      </c>
      <c r="G262" s="21">
        <v>2</v>
      </c>
      <c r="H262" s="21">
        <v>1</v>
      </c>
      <c r="I262" s="21">
        <v>1</v>
      </c>
      <c r="J262" s="21">
        <v>2</v>
      </c>
      <c r="K262" s="21">
        <v>1</v>
      </c>
      <c r="L262" s="21">
        <v>1</v>
      </c>
      <c r="M262" s="21"/>
      <c r="N262" s="21">
        <v>2</v>
      </c>
      <c r="O262" s="21">
        <v>1</v>
      </c>
      <c r="P262" s="21"/>
      <c r="Q262" s="21"/>
      <c r="R262" s="21"/>
      <c r="S262" s="21"/>
      <c r="T262" s="21"/>
      <c r="U262" s="21"/>
      <c r="V262" s="21"/>
      <c r="W262" s="21"/>
      <c r="X262" s="21"/>
      <c r="Y262" s="20">
        <v>15</v>
      </c>
    </row>
    <row r="263" spans="1:25" x14ac:dyDescent="0.3">
      <c r="A263" s="22" t="s">
        <v>1033</v>
      </c>
      <c r="B263" s="25"/>
      <c r="C263" s="21"/>
      <c r="D263" s="21"/>
      <c r="E263" s="21">
        <v>1</v>
      </c>
      <c r="F263" s="21">
        <v>3</v>
      </c>
      <c r="G263" s="21">
        <v>1</v>
      </c>
      <c r="H263" s="21">
        <v>1</v>
      </c>
      <c r="I263" s="21">
        <v>1</v>
      </c>
      <c r="J263" s="21">
        <v>1</v>
      </c>
      <c r="K263" s="21">
        <v>1</v>
      </c>
      <c r="L263" s="21">
        <v>2</v>
      </c>
      <c r="M263" s="21"/>
      <c r="N263" s="21">
        <v>2</v>
      </c>
      <c r="O263" s="21"/>
      <c r="P263" s="21">
        <v>1</v>
      </c>
      <c r="Q263" s="21"/>
      <c r="R263" s="21"/>
      <c r="S263" s="21"/>
      <c r="T263" s="21"/>
      <c r="U263" s="21"/>
      <c r="V263" s="21"/>
      <c r="W263" s="21"/>
      <c r="X263" s="21"/>
      <c r="Y263" s="20">
        <v>14</v>
      </c>
    </row>
    <row r="264" spans="1:25" x14ac:dyDescent="0.3">
      <c r="A264" s="22" t="s">
        <v>1034</v>
      </c>
      <c r="B264" s="25"/>
      <c r="C264" s="21"/>
      <c r="D264" s="21">
        <v>2</v>
      </c>
      <c r="E264" s="21">
        <v>1</v>
      </c>
      <c r="F264" s="21">
        <v>2</v>
      </c>
      <c r="G264" s="21">
        <v>3</v>
      </c>
      <c r="H264" s="21">
        <v>6</v>
      </c>
      <c r="I264" s="21">
        <v>2</v>
      </c>
      <c r="J264" s="21"/>
      <c r="K264" s="21">
        <v>2</v>
      </c>
      <c r="L264" s="21"/>
      <c r="M264" s="21"/>
      <c r="N264" s="21">
        <v>2</v>
      </c>
      <c r="O264" s="21">
        <v>1</v>
      </c>
      <c r="P264" s="21"/>
      <c r="Q264" s="21"/>
      <c r="R264" s="21"/>
      <c r="S264" s="21"/>
      <c r="T264" s="21"/>
      <c r="U264" s="21"/>
      <c r="V264" s="21"/>
      <c r="W264" s="21"/>
      <c r="X264" s="21"/>
      <c r="Y264" s="20">
        <v>21</v>
      </c>
    </row>
    <row r="265" spans="1:25" x14ac:dyDescent="0.3">
      <c r="A265" s="22" t="s">
        <v>1035</v>
      </c>
      <c r="B265" s="25"/>
      <c r="C265" s="21">
        <v>1</v>
      </c>
      <c r="D265" s="21">
        <v>1</v>
      </c>
      <c r="E265" s="21">
        <v>2</v>
      </c>
      <c r="F265" s="21">
        <v>1</v>
      </c>
      <c r="G265" s="21"/>
      <c r="H265" s="21">
        <v>1</v>
      </c>
      <c r="I265" s="21">
        <v>1</v>
      </c>
      <c r="J265" s="21">
        <v>2</v>
      </c>
      <c r="K265" s="21">
        <v>3</v>
      </c>
      <c r="L265" s="21">
        <v>1</v>
      </c>
      <c r="M265" s="21"/>
      <c r="N265" s="21">
        <v>1</v>
      </c>
      <c r="O265" s="21">
        <v>4</v>
      </c>
      <c r="P265" s="21">
        <v>1</v>
      </c>
      <c r="Q265" s="21"/>
      <c r="R265" s="21"/>
      <c r="S265" s="21"/>
      <c r="T265" s="21"/>
      <c r="U265" s="21"/>
      <c r="V265" s="21"/>
      <c r="W265" s="21"/>
      <c r="X265" s="21"/>
      <c r="Y265" s="20">
        <v>19</v>
      </c>
    </row>
    <row r="266" spans="1:25" x14ac:dyDescent="0.3">
      <c r="A266" s="22" t="s">
        <v>1036</v>
      </c>
      <c r="B266" s="25"/>
      <c r="C266" s="21"/>
      <c r="D266" s="21">
        <v>3</v>
      </c>
      <c r="E266" s="21">
        <v>3</v>
      </c>
      <c r="F266" s="21">
        <v>4</v>
      </c>
      <c r="G266" s="21">
        <v>1</v>
      </c>
      <c r="H266" s="21">
        <v>2</v>
      </c>
      <c r="I266" s="21">
        <v>1</v>
      </c>
      <c r="J266" s="21">
        <v>5</v>
      </c>
      <c r="K266" s="21">
        <v>1</v>
      </c>
      <c r="L266" s="21">
        <v>5</v>
      </c>
      <c r="M266" s="21"/>
      <c r="N266" s="21">
        <v>2</v>
      </c>
      <c r="O266" s="21">
        <v>1</v>
      </c>
      <c r="P266" s="21">
        <v>1</v>
      </c>
      <c r="Q266" s="21">
        <v>1</v>
      </c>
      <c r="R266" s="21"/>
      <c r="S266" s="21"/>
      <c r="T266" s="21"/>
      <c r="U266" s="21"/>
      <c r="V266" s="21"/>
      <c r="W266" s="21"/>
      <c r="X266" s="21"/>
      <c r="Y266" s="20">
        <v>30</v>
      </c>
    </row>
    <row r="267" spans="1:25" x14ac:dyDescent="0.3">
      <c r="A267" s="22" t="s">
        <v>1037</v>
      </c>
      <c r="B267" s="25"/>
      <c r="C267" s="21"/>
      <c r="D267" s="21">
        <v>1</v>
      </c>
      <c r="E267" s="21">
        <v>1</v>
      </c>
      <c r="F267" s="21"/>
      <c r="G267" s="21">
        <v>4</v>
      </c>
      <c r="H267" s="21"/>
      <c r="I267" s="21">
        <v>3</v>
      </c>
      <c r="J267" s="21">
        <v>2</v>
      </c>
      <c r="K267" s="21">
        <v>1</v>
      </c>
      <c r="L267" s="21">
        <v>2</v>
      </c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0">
        <v>14</v>
      </c>
    </row>
    <row r="268" spans="1:25" x14ac:dyDescent="0.3">
      <c r="A268" s="22" t="s">
        <v>1038</v>
      </c>
      <c r="B268" s="25"/>
      <c r="C268" s="21">
        <v>1</v>
      </c>
      <c r="D268" s="21"/>
      <c r="E268" s="21"/>
      <c r="F268" s="21">
        <v>5</v>
      </c>
      <c r="G268" s="21">
        <v>2</v>
      </c>
      <c r="H268" s="21">
        <v>5</v>
      </c>
      <c r="I268" s="21">
        <v>3</v>
      </c>
      <c r="J268" s="21">
        <v>1</v>
      </c>
      <c r="K268" s="21">
        <v>2</v>
      </c>
      <c r="L268" s="21">
        <v>1</v>
      </c>
      <c r="M268" s="21"/>
      <c r="N268" s="21">
        <v>2</v>
      </c>
      <c r="O268" s="21"/>
      <c r="P268" s="21">
        <v>1</v>
      </c>
      <c r="Q268" s="21"/>
      <c r="R268" s="21"/>
      <c r="S268" s="21"/>
      <c r="T268" s="21"/>
      <c r="U268" s="21"/>
      <c r="V268" s="21"/>
      <c r="W268" s="21"/>
      <c r="X268" s="21"/>
      <c r="Y268" s="20">
        <v>23</v>
      </c>
    </row>
    <row r="269" spans="1:25" x14ac:dyDescent="0.3">
      <c r="A269" s="22" t="s">
        <v>1039</v>
      </c>
      <c r="B269" s="25"/>
      <c r="C269" s="21"/>
      <c r="D269" s="21">
        <v>2</v>
      </c>
      <c r="E269" s="21">
        <v>2</v>
      </c>
      <c r="F269" s="21">
        <v>3</v>
      </c>
      <c r="G269" s="21">
        <v>1</v>
      </c>
      <c r="H269" s="21"/>
      <c r="I269" s="21">
        <v>1</v>
      </c>
      <c r="J269" s="21">
        <v>1</v>
      </c>
      <c r="K269" s="21">
        <v>2</v>
      </c>
      <c r="L269" s="21">
        <v>2</v>
      </c>
      <c r="M269" s="21"/>
      <c r="N269" s="21">
        <v>1</v>
      </c>
      <c r="O269" s="21">
        <v>4</v>
      </c>
      <c r="P269" s="21"/>
      <c r="Q269" s="21"/>
      <c r="R269" s="21"/>
      <c r="S269" s="21"/>
      <c r="T269" s="21"/>
      <c r="U269" s="21"/>
      <c r="V269" s="21"/>
      <c r="W269" s="21"/>
      <c r="X269" s="21"/>
      <c r="Y269" s="20">
        <v>19</v>
      </c>
    </row>
    <row r="270" spans="1:25" x14ac:dyDescent="0.3">
      <c r="A270" s="22" t="s">
        <v>1040</v>
      </c>
      <c r="B270" s="25"/>
      <c r="C270" s="21">
        <v>1</v>
      </c>
      <c r="D270" s="21"/>
      <c r="E270" s="21">
        <v>3</v>
      </c>
      <c r="F270" s="21"/>
      <c r="G270" s="21">
        <v>3</v>
      </c>
      <c r="H270" s="21">
        <v>3</v>
      </c>
      <c r="I270" s="21">
        <v>1</v>
      </c>
      <c r="J270" s="21">
        <v>1</v>
      </c>
      <c r="K270" s="21">
        <v>3</v>
      </c>
      <c r="L270" s="21">
        <v>2</v>
      </c>
      <c r="M270" s="21"/>
      <c r="N270" s="21"/>
      <c r="O270" s="21">
        <v>1</v>
      </c>
      <c r="P270" s="21">
        <v>1</v>
      </c>
      <c r="Q270" s="21"/>
      <c r="R270" s="21"/>
      <c r="S270" s="21"/>
      <c r="T270" s="21"/>
      <c r="U270" s="21"/>
      <c r="V270" s="21"/>
      <c r="W270" s="21"/>
      <c r="X270" s="21"/>
      <c r="Y270" s="20">
        <v>19</v>
      </c>
    </row>
    <row r="271" spans="1:25" x14ac:dyDescent="0.3">
      <c r="A271" s="22" t="s">
        <v>1041</v>
      </c>
      <c r="B271" s="25"/>
      <c r="C271" s="21"/>
      <c r="D271" s="21"/>
      <c r="E271" s="21">
        <v>4</v>
      </c>
      <c r="F271" s="21">
        <v>1</v>
      </c>
      <c r="G271" s="21">
        <v>2</v>
      </c>
      <c r="H271" s="21">
        <v>1</v>
      </c>
      <c r="I271" s="21">
        <v>2</v>
      </c>
      <c r="J271" s="21">
        <v>4</v>
      </c>
      <c r="K271" s="21"/>
      <c r="L271" s="21">
        <v>3</v>
      </c>
      <c r="M271" s="21"/>
      <c r="N271" s="21"/>
      <c r="O271" s="21"/>
      <c r="P271" s="21">
        <v>1</v>
      </c>
      <c r="Q271" s="21"/>
      <c r="R271" s="21"/>
      <c r="S271" s="21"/>
      <c r="T271" s="21"/>
      <c r="U271" s="21"/>
      <c r="V271" s="21"/>
      <c r="W271" s="21"/>
      <c r="X271" s="21"/>
      <c r="Y271" s="20">
        <v>18</v>
      </c>
    </row>
    <row r="272" spans="1:25" x14ac:dyDescent="0.3">
      <c r="A272" s="22" t="s">
        <v>1042</v>
      </c>
      <c r="B272" s="25"/>
      <c r="C272" s="21">
        <v>1</v>
      </c>
      <c r="D272" s="21"/>
      <c r="E272" s="21">
        <v>1</v>
      </c>
      <c r="F272" s="21">
        <v>2</v>
      </c>
      <c r="G272" s="21"/>
      <c r="H272" s="21">
        <v>1</v>
      </c>
      <c r="I272" s="21">
        <v>4</v>
      </c>
      <c r="J272" s="21"/>
      <c r="K272" s="21">
        <v>3</v>
      </c>
      <c r="L272" s="21">
        <v>5</v>
      </c>
      <c r="M272" s="21"/>
      <c r="N272" s="21">
        <v>1</v>
      </c>
      <c r="O272" s="21"/>
      <c r="P272" s="21">
        <v>1</v>
      </c>
      <c r="Q272" s="21"/>
      <c r="R272" s="21"/>
      <c r="S272" s="21"/>
      <c r="T272" s="21"/>
      <c r="U272" s="21"/>
      <c r="V272" s="21"/>
      <c r="W272" s="21">
        <v>1</v>
      </c>
      <c r="X272" s="21"/>
      <c r="Y272" s="20">
        <v>20</v>
      </c>
    </row>
    <row r="273" spans="1:25" x14ac:dyDescent="0.3">
      <c r="A273" s="22" t="s">
        <v>1043</v>
      </c>
      <c r="B273" s="25"/>
      <c r="C273" s="21"/>
      <c r="D273" s="21"/>
      <c r="E273" s="21">
        <v>3</v>
      </c>
      <c r="F273" s="21">
        <v>3</v>
      </c>
      <c r="G273" s="21">
        <v>2</v>
      </c>
      <c r="H273" s="21">
        <v>1</v>
      </c>
      <c r="I273" s="21"/>
      <c r="J273" s="21">
        <v>2</v>
      </c>
      <c r="K273" s="21">
        <v>1</v>
      </c>
      <c r="L273" s="21">
        <v>1</v>
      </c>
      <c r="M273" s="21"/>
      <c r="N273" s="21"/>
      <c r="O273" s="21">
        <v>1</v>
      </c>
      <c r="P273" s="21">
        <v>1</v>
      </c>
      <c r="Q273" s="21"/>
      <c r="R273" s="21"/>
      <c r="S273" s="21"/>
      <c r="T273" s="21"/>
      <c r="U273" s="21">
        <v>1</v>
      </c>
      <c r="V273" s="21"/>
      <c r="W273" s="21"/>
      <c r="X273" s="21"/>
      <c r="Y273" s="20">
        <v>16</v>
      </c>
    </row>
    <row r="274" spans="1:25" x14ac:dyDescent="0.3">
      <c r="A274" s="22" t="s">
        <v>1044</v>
      </c>
      <c r="B274" s="25"/>
      <c r="C274" s="21"/>
      <c r="D274" s="21"/>
      <c r="E274" s="21"/>
      <c r="F274" s="21">
        <v>1</v>
      </c>
      <c r="G274" s="21">
        <v>1</v>
      </c>
      <c r="H274" s="21">
        <v>5</v>
      </c>
      <c r="I274" s="21">
        <v>3</v>
      </c>
      <c r="J274" s="21">
        <v>3</v>
      </c>
      <c r="K274" s="21">
        <v>4</v>
      </c>
      <c r="L274" s="21">
        <v>1</v>
      </c>
      <c r="M274" s="21"/>
      <c r="N274" s="21">
        <v>1</v>
      </c>
      <c r="O274" s="21">
        <v>2</v>
      </c>
      <c r="P274" s="21"/>
      <c r="Q274" s="21"/>
      <c r="R274" s="21"/>
      <c r="S274" s="21"/>
      <c r="T274" s="21"/>
      <c r="U274" s="21"/>
      <c r="V274" s="21"/>
      <c r="W274" s="21"/>
      <c r="X274" s="21"/>
      <c r="Y274" s="20">
        <v>21</v>
      </c>
    </row>
    <row r="275" spans="1:25" x14ac:dyDescent="0.3">
      <c r="A275" s="22" t="s">
        <v>1045</v>
      </c>
      <c r="B275" s="25"/>
      <c r="C275" s="21">
        <v>1</v>
      </c>
      <c r="D275" s="21">
        <v>1</v>
      </c>
      <c r="E275" s="21"/>
      <c r="F275" s="21">
        <v>1</v>
      </c>
      <c r="G275" s="21"/>
      <c r="H275" s="21">
        <v>1</v>
      </c>
      <c r="I275" s="21">
        <v>1</v>
      </c>
      <c r="J275" s="21">
        <v>3</v>
      </c>
      <c r="K275" s="21">
        <v>3</v>
      </c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0">
        <v>11</v>
      </c>
    </row>
    <row r="276" spans="1:25" x14ac:dyDescent="0.3">
      <c r="A276" s="22" t="s">
        <v>1046</v>
      </c>
      <c r="B276" s="25"/>
      <c r="C276" s="21"/>
      <c r="D276" s="21"/>
      <c r="E276" s="21"/>
      <c r="F276" s="21"/>
      <c r="G276" s="21"/>
      <c r="H276" s="21">
        <v>3</v>
      </c>
      <c r="I276" s="21"/>
      <c r="J276" s="21">
        <v>1</v>
      </c>
      <c r="K276" s="21"/>
      <c r="L276" s="21">
        <v>1</v>
      </c>
      <c r="M276" s="21"/>
      <c r="N276" s="21">
        <v>1</v>
      </c>
      <c r="O276" s="21">
        <v>1</v>
      </c>
      <c r="P276" s="21"/>
      <c r="Q276" s="21"/>
      <c r="R276" s="21"/>
      <c r="S276" s="21"/>
      <c r="T276" s="21"/>
      <c r="U276" s="21"/>
      <c r="V276" s="21"/>
      <c r="W276" s="21"/>
      <c r="X276" s="21"/>
      <c r="Y276" s="20">
        <v>7</v>
      </c>
    </row>
    <row r="277" spans="1:25" x14ac:dyDescent="0.3">
      <c r="A277" s="22" t="s">
        <v>1047</v>
      </c>
      <c r="B277" s="25"/>
      <c r="C277" s="21"/>
      <c r="D277" s="21"/>
      <c r="E277" s="21"/>
      <c r="F277" s="21">
        <v>6</v>
      </c>
      <c r="G277" s="21"/>
      <c r="H277" s="21">
        <v>3</v>
      </c>
      <c r="I277" s="21">
        <v>1</v>
      </c>
      <c r="J277" s="21">
        <v>3</v>
      </c>
      <c r="K277" s="21">
        <v>1</v>
      </c>
      <c r="L277" s="21">
        <v>2</v>
      </c>
      <c r="M277" s="21"/>
      <c r="N277" s="21">
        <v>2</v>
      </c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0">
        <v>18</v>
      </c>
    </row>
    <row r="278" spans="1:25" x14ac:dyDescent="0.3">
      <c r="A278" s="22" t="s">
        <v>1048</v>
      </c>
      <c r="B278" s="25"/>
      <c r="C278" s="21"/>
      <c r="D278" s="21">
        <v>1</v>
      </c>
      <c r="E278" s="21">
        <v>1</v>
      </c>
      <c r="F278" s="21">
        <v>1</v>
      </c>
      <c r="G278" s="21">
        <v>3</v>
      </c>
      <c r="H278" s="21"/>
      <c r="I278" s="21">
        <v>9</v>
      </c>
      <c r="J278" s="21"/>
      <c r="K278" s="21">
        <v>3</v>
      </c>
      <c r="L278" s="21"/>
      <c r="M278" s="21"/>
      <c r="N278" s="21"/>
      <c r="O278" s="21">
        <v>3</v>
      </c>
      <c r="P278" s="21"/>
      <c r="Q278" s="21"/>
      <c r="R278" s="21"/>
      <c r="S278" s="21"/>
      <c r="T278" s="21"/>
      <c r="U278" s="21"/>
      <c r="V278" s="21"/>
      <c r="W278" s="21"/>
      <c r="X278" s="21"/>
      <c r="Y278" s="20">
        <v>21</v>
      </c>
    </row>
    <row r="279" spans="1:25" x14ac:dyDescent="0.3">
      <c r="A279" s="22" t="s">
        <v>1049</v>
      </c>
      <c r="B279" s="25"/>
      <c r="C279" s="21"/>
      <c r="D279" s="21"/>
      <c r="E279" s="21"/>
      <c r="F279" s="21">
        <v>2</v>
      </c>
      <c r="G279" s="21">
        <v>1</v>
      </c>
      <c r="H279" s="21">
        <v>2</v>
      </c>
      <c r="I279" s="21"/>
      <c r="J279" s="21">
        <v>2</v>
      </c>
      <c r="K279" s="21">
        <v>2</v>
      </c>
      <c r="L279" s="21">
        <v>1</v>
      </c>
      <c r="M279" s="21"/>
      <c r="N279" s="21"/>
      <c r="O279" s="21">
        <v>2</v>
      </c>
      <c r="P279" s="21"/>
      <c r="Q279" s="21">
        <v>1</v>
      </c>
      <c r="R279" s="21"/>
      <c r="S279" s="21"/>
      <c r="T279" s="21"/>
      <c r="U279" s="21"/>
      <c r="V279" s="21"/>
      <c r="W279" s="21">
        <v>1</v>
      </c>
      <c r="X279" s="21"/>
      <c r="Y279" s="20">
        <v>14</v>
      </c>
    </row>
    <row r="280" spans="1:25" x14ac:dyDescent="0.3">
      <c r="A280" s="22" t="s">
        <v>1050</v>
      </c>
      <c r="B280" s="25"/>
      <c r="C280" s="21"/>
      <c r="D280" s="21">
        <v>1</v>
      </c>
      <c r="E280" s="21">
        <v>3</v>
      </c>
      <c r="F280" s="21">
        <v>1</v>
      </c>
      <c r="G280" s="21">
        <v>2</v>
      </c>
      <c r="H280" s="21"/>
      <c r="I280" s="21">
        <v>1</v>
      </c>
      <c r="J280" s="21">
        <v>3</v>
      </c>
      <c r="K280" s="21">
        <v>1</v>
      </c>
      <c r="L280" s="21">
        <v>3</v>
      </c>
      <c r="M280" s="21"/>
      <c r="N280" s="21">
        <v>2</v>
      </c>
      <c r="O280" s="21"/>
      <c r="P280" s="21">
        <v>3</v>
      </c>
      <c r="Q280" s="21"/>
      <c r="R280" s="21"/>
      <c r="S280" s="21"/>
      <c r="T280" s="21"/>
      <c r="U280" s="21"/>
      <c r="V280" s="21"/>
      <c r="W280" s="21"/>
      <c r="X280" s="21"/>
      <c r="Y280" s="20">
        <v>20</v>
      </c>
    </row>
    <row r="281" spans="1:25" x14ac:dyDescent="0.3">
      <c r="A281" s="22" t="s">
        <v>1051</v>
      </c>
      <c r="B281" s="25"/>
      <c r="C281" s="21"/>
      <c r="D281" s="21">
        <v>1</v>
      </c>
      <c r="E281" s="21"/>
      <c r="F281" s="21"/>
      <c r="G281" s="21"/>
      <c r="H281" s="21"/>
      <c r="I281" s="21"/>
      <c r="J281" s="21"/>
      <c r="K281" s="21"/>
      <c r="L281" s="21"/>
      <c r="M281" s="21"/>
      <c r="N281" s="21">
        <v>1</v>
      </c>
      <c r="O281" s="21"/>
      <c r="P281" s="21">
        <v>2</v>
      </c>
      <c r="Q281" s="21"/>
      <c r="R281" s="21"/>
      <c r="S281" s="21"/>
      <c r="T281" s="21"/>
      <c r="U281" s="21"/>
      <c r="V281" s="21"/>
      <c r="W281" s="21"/>
      <c r="X281" s="21"/>
      <c r="Y281" s="20">
        <v>4</v>
      </c>
    </row>
    <row r="282" spans="1:25" x14ac:dyDescent="0.3">
      <c r="A282" s="22" t="s">
        <v>1052</v>
      </c>
      <c r="B282" s="25"/>
      <c r="C282" s="21">
        <v>1</v>
      </c>
      <c r="D282" s="21"/>
      <c r="E282" s="21">
        <v>1</v>
      </c>
      <c r="F282" s="21">
        <v>1</v>
      </c>
      <c r="G282" s="21">
        <v>2</v>
      </c>
      <c r="H282" s="21"/>
      <c r="I282" s="21"/>
      <c r="J282" s="21"/>
      <c r="K282" s="21"/>
      <c r="L282" s="21">
        <v>2</v>
      </c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>
        <v>1</v>
      </c>
      <c r="X282" s="21"/>
      <c r="Y282" s="20">
        <v>8</v>
      </c>
    </row>
    <row r="283" spans="1:25" x14ac:dyDescent="0.3">
      <c r="A283" s="22" t="s">
        <v>1053</v>
      </c>
      <c r="B283" s="25"/>
      <c r="C283" s="21"/>
      <c r="D283" s="21">
        <v>1</v>
      </c>
      <c r="E283" s="21">
        <v>3</v>
      </c>
      <c r="F283" s="21">
        <v>2</v>
      </c>
      <c r="G283" s="21">
        <v>1</v>
      </c>
      <c r="H283" s="21">
        <v>1</v>
      </c>
      <c r="I283" s="21">
        <v>1</v>
      </c>
      <c r="J283" s="21"/>
      <c r="K283" s="21">
        <v>2</v>
      </c>
      <c r="L283" s="21">
        <v>3</v>
      </c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0">
        <v>14</v>
      </c>
    </row>
    <row r="284" spans="1:25" x14ac:dyDescent="0.3">
      <c r="A284" s="22" t="s">
        <v>43</v>
      </c>
      <c r="B284" s="25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0"/>
    </row>
    <row r="285" spans="1:25" x14ac:dyDescent="0.3">
      <c r="A285" s="16" t="s">
        <v>32</v>
      </c>
      <c r="B285" s="26">
        <v>5</v>
      </c>
      <c r="C285" s="35">
        <v>125</v>
      </c>
      <c r="D285" s="35">
        <v>197</v>
      </c>
      <c r="E285" s="35">
        <v>402</v>
      </c>
      <c r="F285" s="35">
        <v>446</v>
      </c>
      <c r="G285" s="35">
        <v>449</v>
      </c>
      <c r="H285" s="35">
        <v>480</v>
      </c>
      <c r="I285" s="35">
        <v>519</v>
      </c>
      <c r="J285" s="35">
        <v>493</v>
      </c>
      <c r="K285" s="35">
        <v>469</v>
      </c>
      <c r="L285" s="35">
        <v>496</v>
      </c>
      <c r="M285" s="35">
        <v>1</v>
      </c>
      <c r="N285" s="35">
        <v>386</v>
      </c>
      <c r="O285" s="35">
        <v>271</v>
      </c>
      <c r="P285" s="35">
        <v>140</v>
      </c>
      <c r="Q285" s="35">
        <v>47</v>
      </c>
      <c r="R285" s="35">
        <v>1</v>
      </c>
      <c r="S285" s="35">
        <v>1</v>
      </c>
      <c r="T285" s="35">
        <v>1</v>
      </c>
      <c r="U285" s="35">
        <v>9</v>
      </c>
      <c r="V285" s="35">
        <v>16</v>
      </c>
      <c r="W285" s="35">
        <v>41</v>
      </c>
      <c r="X285" s="35"/>
      <c r="Y285" s="19">
        <v>4995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01"/>
  <sheetViews>
    <sheetView workbookViewId="0">
      <pane ySplit="1" topLeftCell="A2" activePane="bottomLeft" state="frozen"/>
      <selection pane="bottomLeft" activeCell="I1" sqref="I1:I65536"/>
    </sheetView>
  </sheetViews>
  <sheetFormatPr defaultRowHeight="14.4" x14ac:dyDescent="0.3"/>
  <cols>
    <col min="1" max="1" width="10" bestFit="1" customWidth="1"/>
    <col min="2" max="2" width="13" bestFit="1" customWidth="1"/>
    <col min="3" max="3" width="10.6640625" bestFit="1" customWidth="1"/>
    <col min="4" max="4" width="10.6640625" customWidth="1"/>
    <col min="5" max="5" width="11.33203125" style="10" bestFit="1" customWidth="1"/>
    <col min="6" max="6" width="10.6640625" bestFit="1" customWidth="1"/>
    <col min="7" max="7" width="11.33203125" style="10" bestFit="1" customWidth="1"/>
    <col min="8" max="8" width="10.44140625" bestFit="1" customWidth="1"/>
    <col min="9" max="9" width="11" bestFit="1" customWidth="1"/>
    <col min="10" max="10" width="13.88671875" bestFit="1" customWidth="1"/>
    <col min="11" max="11" width="11.5546875" bestFit="1" customWidth="1"/>
    <col min="12" max="12" width="11.5546875" customWidth="1"/>
    <col min="13" max="13" width="9.5546875" bestFit="1" customWidth="1"/>
    <col min="15" max="15" width="23.3320312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57</v>
      </c>
      <c r="E1" s="10" t="s">
        <v>30</v>
      </c>
      <c r="F1" t="s">
        <v>3</v>
      </c>
      <c r="G1" s="10" t="s">
        <v>31</v>
      </c>
      <c r="H1" t="s">
        <v>4</v>
      </c>
      <c r="I1" t="s">
        <v>5</v>
      </c>
      <c r="J1" t="s">
        <v>6</v>
      </c>
      <c r="K1" t="s">
        <v>7</v>
      </c>
      <c r="L1" t="s">
        <v>29</v>
      </c>
      <c r="M1" t="s">
        <v>47</v>
      </c>
      <c r="N1" t="s">
        <v>48</v>
      </c>
    </row>
    <row r="2" spans="1:21" x14ac:dyDescent="0.3">
      <c r="A2">
        <v>1</v>
      </c>
      <c r="B2">
        <v>5</v>
      </c>
      <c r="C2" s="1">
        <v>40000</v>
      </c>
      <c r="D2" s="1" t="str">
        <f xml:space="preserve"> TEXT(C2, "dd-Mmm-yyyy")</f>
        <v>06-Jul-2009</v>
      </c>
      <c r="E2" s="10">
        <v>0.5708333333333333</v>
      </c>
      <c r="F2" s="1">
        <v>40000</v>
      </c>
      <c r="G2" s="10">
        <v>0.72569444444444453</v>
      </c>
      <c r="H2">
        <v>40</v>
      </c>
      <c r="I2">
        <v>223</v>
      </c>
      <c r="J2" t="s">
        <v>8</v>
      </c>
      <c r="K2" t="s">
        <v>10</v>
      </c>
      <c r="L2" t="str">
        <f>IF(AND(E2&gt;$R$6,E2&lt;=$S$6),"Morning",IF(AND(E2&gt;$S$6,E2&lt;=$T$6),"Afternoon", IF(AND(E2&gt;$T$6,E2&lt;=$U$6),"Evening", "Night")))</f>
        <v>Morning</v>
      </c>
      <c r="M2" t="str">
        <f xml:space="preserve"> TEXT(E2, "HH")</f>
        <v>13</v>
      </c>
      <c r="N2" t="str">
        <f>TEXT(G2,"HH")</f>
        <v>17</v>
      </c>
      <c r="O2" t="b">
        <f>E2&gt;R6</f>
        <v>1</v>
      </c>
      <c r="R2" s="7" t="s">
        <v>15</v>
      </c>
      <c r="S2" s="8"/>
    </row>
    <row r="3" spans="1:21" x14ac:dyDescent="0.3">
      <c r="A3">
        <v>1</v>
      </c>
      <c r="B3">
        <v>5</v>
      </c>
      <c r="C3" s="1">
        <v>40000</v>
      </c>
      <c r="D3" s="1" t="str">
        <f t="shared" ref="D3:D66" si="0" xml:space="preserve"> TEXT(C3, "dd-Mmm-yyyy")</f>
        <v>06-Jul-2009</v>
      </c>
      <c r="E3" s="10">
        <v>0.58402777777777781</v>
      </c>
      <c r="F3" s="1">
        <v>40000</v>
      </c>
      <c r="G3" s="10">
        <v>0.68263888888888891</v>
      </c>
      <c r="H3">
        <v>30</v>
      </c>
      <c r="I3">
        <v>142</v>
      </c>
      <c r="J3" t="s">
        <v>8</v>
      </c>
      <c r="K3" t="s">
        <v>10</v>
      </c>
      <c r="L3" t="str">
        <f t="shared" ref="L3:L66" si="1">IF(AND(E3&gt;$R$6,E3&lt;=$S$6),"Morning",IF(AND(E3&gt;$S$6,E3&lt;=$T$6),"Afternoon", IF(AND(E3&gt;$T$6,E3&lt;=$U$6),"Evening", "Night")))</f>
        <v>Afternoon</v>
      </c>
      <c r="M3" t="str">
        <f t="shared" ref="M3:M66" si="2" xml:space="preserve"> TEXT(E3, "HH")</f>
        <v>14</v>
      </c>
      <c r="N3" t="str">
        <f t="shared" ref="N3:N66" si="3">TEXT(G3,"HH")</f>
        <v>16</v>
      </c>
      <c r="O3" t="b">
        <f xml:space="preserve"> E3&lt;=S6</f>
        <v>0</v>
      </c>
      <c r="R3" s="5" t="s">
        <v>4</v>
      </c>
      <c r="S3" s="5" t="s">
        <v>17</v>
      </c>
    </row>
    <row r="4" spans="1:21" x14ac:dyDescent="0.3">
      <c r="A4">
        <v>1</v>
      </c>
      <c r="B4">
        <v>6</v>
      </c>
      <c r="C4" s="1">
        <v>40000</v>
      </c>
      <c r="D4" s="1" t="str">
        <f t="shared" si="0"/>
        <v>06-Jul-2009</v>
      </c>
      <c r="E4" s="10">
        <v>0.64236111111111105</v>
      </c>
      <c r="F4" s="1">
        <v>40000</v>
      </c>
      <c r="G4" s="10">
        <v>0.73888888888888893</v>
      </c>
      <c r="H4">
        <v>30</v>
      </c>
      <c r="I4">
        <v>139</v>
      </c>
      <c r="J4" t="s">
        <v>8</v>
      </c>
      <c r="K4" t="s">
        <v>10</v>
      </c>
      <c r="L4" t="str">
        <f t="shared" si="1"/>
        <v>Afternoon</v>
      </c>
      <c r="M4" t="str">
        <f t="shared" si="2"/>
        <v>15</v>
      </c>
      <c r="N4" t="str">
        <f t="shared" si="3"/>
        <v>17</v>
      </c>
      <c r="R4" s="6">
        <v>300</v>
      </c>
      <c r="S4" s="4" t="s">
        <v>16</v>
      </c>
    </row>
    <row r="5" spans="1:21" x14ac:dyDescent="0.3">
      <c r="A5">
        <v>1</v>
      </c>
      <c r="B5">
        <v>6</v>
      </c>
      <c r="C5" s="1">
        <v>40000</v>
      </c>
      <c r="D5" s="1" t="str">
        <f t="shared" si="0"/>
        <v>06-Jul-2009</v>
      </c>
      <c r="E5" s="10">
        <v>0.71180555555555547</v>
      </c>
      <c r="F5" s="1">
        <v>40000</v>
      </c>
      <c r="G5" s="10">
        <v>0.77847222222222223</v>
      </c>
      <c r="H5">
        <v>30</v>
      </c>
      <c r="I5">
        <v>96</v>
      </c>
      <c r="J5" t="s">
        <v>8</v>
      </c>
      <c r="K5" t="s">
        <v>10</v>
      </c>
      <c r="L5" t="str">
        <f t="shared" si="1"/>
        <v>Afternoon</v>
      </c>
      <c r="M5" t="str">
        <f t="shared" si="2"/>
        <v>17</v>
      </c>
      <c r="N5" t="str">
        <f t="shared" si="3"/>
        <v>18</v>
      </c>
    </row>
    <row r="6" spans="1:21" x14ac:dyDescent="0.3">
      <c r="A6">
        <v>1</v>
      </c>
      <c r="B6">
        <v>5</v>
      </c>
      <c r="C6" s="1">
        <v>40000</v>
      </c>
      <c r="D6" s="1" t="str">
        <f t="shared" si="0"/>
        <v>06-Jul-2009</v>
      </c>
      <c r="E6" s="10">
        <v>0.72083333333333333</v>
      </c>
      <c r="F6" s="1">
        <v>40000</v>
      </c>
      <c r="G6" s="10">
        <v>0.83124999999999993</v>
      </c>
      <c r="H6">
        <v>30</v>
      </c>
      <c r="I6">
        <v>159</v>
      </c>
      <c r="J6" t="s">
        <v>8</v>
      </c>
      <c r="K6" t="s">
        <v>10</v>
      </c>
      <c r="L6" t="str">
        <f t="shared" si="1"/>
        <v>Afternoon</v>
      </c>
      <c r="M6" t="str">
        <f t="shared" si="2"/>
        <v>17</v>
      </c>
      <c r="N6" t="str">
        <f t="shared" si="3"/>
        <v>19</v>
      </c>
      <c r="R6" s="11">
        <v>0.41666666666666669</v>
      </c>
      <c r="S6" s="11">
        <v>0.58333333333333337</v>
      </c>
      <c r="T6" s="11">
        <v>0.75</v>
      </c>
      <c r="U6" s="11">
        <v>0.91666666666666663</v>
      </c>
    </row>
    <row r="7" spans="1:21" x14ac:dyDescent="0.3">
      <c r="A7">
        <v>1</v>
      </c>
      <c r="B7">
        <v>6</v>
      </c>
      <c r="C7" s="1">
        <v>40000</v>
      </c>
      <c r="D7" s="1" t="str">
        <f t="shared" si="0"/>
        <v>06-Jul-2009</v>
      </c>
      <c r="E7" s="10">
        <v>0.81597222222222221</v>
      </c>
      <c r="F7" s="1">
        <v>40000</v>
      </c>
      <c r="G7" s="10">
        <v>0.94652777777777775</v>
      </c>
      <c r="H7">
        <v>40</v>
      </c>
      <c r="I7">
        <v>188</v>
      </c>
      <c r="J7" t="s">
        <v>8</v>
      </c>
      <c r="K7" t="s">
        <v>10</v>
      </c>
      <c r="L7" t="str">
        <f t="shared" si="1"/>
        <v>Evening</v>
      </c>
      <c r="M7" t="str">
        <f t="shared" si="2"/>
        <v>19</v>
      </c>
      <c r="N7" t="str">
        <f t="shared" si="3"/>
        <v>22</v>
      </c>
    </row>
    <row r="8" spans="1:21" x14ac:dyDescent="0.3">
      <c r="A8">
        <v>1</v>
      </c>
      <c r="B8">
        <v>6</v>
      </c>
      <c r="C8" s="1">
        <v>40000</v>
      </c>
      <c r="D8" s="1" t="str">
        <f t="shared" si="0"/>
        <v>06-Jul-2009</v>
      </c>
      <c r="E8" s="10">
        <v>0.81666666666666676</v>
      </c>
      <c r="F8" s="1">
        <v>40000</v>
      </c>
      <c r="G8" s="10">
        <v>0.95486111111111116</v>
      </c>
      <c r="H8">
        <v>40</v>
      </c>
      <c r="I8">
        <v>199</v>
      </c>
      <c r="J8" t="s">
        <v>8</v>
      </c>
      <c r="K8" t="s">
        <v>10</v>
      </c>
      <c r="L8" t="str">
        <f t="shared" si="1"/>
        <v>Evening</v>
      </c>
      <c r="M8" t="str">
        <f t="shared" si="2"/>
        <v>19</v>
      </c>
      <c r="N8" t="str">
        <f t="shared" si="3"/>
        <v>22</v>
      </c>
    </row>
    <row r="9" spans="1:21" x14ac:dyDescent="0.3">
      <c r="A9">
        <v>1</v>
      </c>
      <c r="B9">
        <v>6</v>
      </c>
      <c r="C9" s="1">
        <v>40001</v>
      </c>
      <c r="D9" s="1" t="str">
        <f t="shared" si="0"/>
        <v>07-Jul-2009</v>
      </c>
      <c r="E9" s="10">
        <v>0.57291666666666663</v>
      </c>
      <c r="F9" s="1">
        <v>40001</v>
      </c>
      <c r="G9" s="10">
        <v>0.70624999999999993</v>
      </c>
      <c r="H9">
        <v>40</v>
      </c>
      <c r="I9">
        <v>192</v>
      </c>
      <c r="J9" t="s">
        <v>8</v>
      </c>
      <c r="K9" t="s">
        <v>9</v>
      </c>
      <c r="L9" t="str">
        <f t="shared" si="1"/>
        <v>Morning</v>
      </c>
      <c r="M9" t="str">
        <f t="shared" si="2"/>
        <v>13</v>
      </c>
      <c r="N9" t="str">
        <f t="shared" si="3"/>
        <v>16</v>
      </c>
    </row>
    <row r="10" spans="1:21" x14ac:dyDescent="0.3">
      <c r="A10">
        <v>1</v>
      </c>
      <c r="B10">
        <v>6</v>
      </c>
      <c r="C10" s="1">
        <v>40001</v>
      </c>
      <c r="D10" s="1" t="str">
        <f t="shared" si="0"/>
        <v>07-Jul-2009</v>
      </c>
      <c r="E10" s="10">
        <v>0.64930555555555558</v>
      </c>
      <c r="F10" s="1">
        <v>40001</v>
      </c>
      <c r="G10" s="10">
        <v>0.74097222222222225</v>
      </c>
      <c r="H10">
        <v>30</v>
      </c>
      <c r="I10">
        <v>132</v>
      </c>
      <c r="J10" t="s">
        <v>8</v>
      </c>
      <c r="K10" t="s">
        <v>9</v>
      </c>
      <c r="L10" t="str">
        <f t="shared" si="1"/>
        <v>Afternoon</v>
      </c>
      <c r="M10" t="str">
        <f t="shared" si="2"/>
        <v>15</v>
      </c>
      <c r="N10" t="str">
        <f t="shared" si="3"/>
        <v>17</v>
      </c>
    </row>
    <row r="11" spans="1:21" x14ac:dyDescent="0.3">
      <c r="A11">
        <v>1</v>
      </c>
      <c r="B11">
        <v>6</v>
      </c>
      <c r="C11" s="1">
        <v>40001</v>
      </c>
      <c r="D11" s="1" t="str">
        <f t="shared" si="0"/>
        <v>07-Jul-2009</v>
      </c>
      <c r="E11" s="10">
        <v>0.68125000000000002</v>
      </c>
      <c r="F11" s="1">
        <v>40001</v>
      </c>
      <c r="G11" s="10">
        <v>0.75138888888888899</v>
      </c>
      <c r="H11">
        <v>30</v>
      </c>
      <c r="I11">
        <v>101</v>
      </c>
      <c r="J11" t="s">
        <v>8</v>
      </c>
      <c r="K11" t="s">
        <v>9</v>
      </c>
      <c r="L11" t="str">
        <f t="shared" si="1"/>
        <v>Afternoon</v>
      </c>
      <c r="M11" t="str">
        <f t="shared" si="2"/>
        <v>16</v>
      </c>
      <c r="N11" t="str">
        <f t="shared" si="3"/>
        <v>18</v>
      </c>
    </row>
    <row r="12" spans="1:21" x14ac:dyDescent="0.3">
      <c r="A12">
        <v>1</v>
      </c>
      <c r="B12">
        <v>5</v>
      </c>
      <c r="C12" s="1">
        <v>40001</v>
      </c>
      <c r="D12" s="1" t="str">
        <f t="shared" si="0"/>
        <v>07-Jul-2009</v>
      </c>
      <c r="E12" s="10">
        <v>0.92847222222222225</v>
      </c>
      <c r="F12" s="1">
        <v>40002</v>
      </c>
      <c r="G12" s="10">
        <v>8.3333333333333329E-2</v>
      </c>
      <c r="H12">
        <v>40</v>
      </c>
      <c r="I12">
        <v>223</v>
      </c>
      <c r="J12" t="s">
        <v>8</v>
      </c>
      <c r="K12" t="s">
        <v>9</v>
      </c>
      <c r="L12" t="str">
        <f t="shared" si="1"/>
        <v>Night</v>
      </c>
      <c r="M12" t="str">
        <f t="shared" si="2"/>
        <v>22</v>
      </c>
      <c r="N12" t="str">
        <f t="shared" si="3"/>
        <v>02</v>
      </c>
    </row>
    <row r="13" spans="1:21" x14ac:dyDescent="0.3">
      <c r="A13">
        <v>1</v>
      </c>
      <c r="B13">
        <v>5</v>
      </c>
      <c r="C13" s="1">
        <v>40002</v>
      </c>
      <c r="D13" s="1" t="str">
        <f t="shared" si="0"/>
        <v>08-Jul-2009</v>
      </c>
      <c r="E13" s="10">
        <v>0.53125</v>
      </c>
      <c r="F13" s="1">
        <v>40002</v>
      </c>
      <c r="G13" s="10">
        <v>0.6381944444444444</v>
      </c>
      <c r="H13">
        <v>30</v>
      </c>
      <c r="I13">
        <v>154</v>
      </c>
      <c r="J13" t="s">
        <v>8</v>
      </c>
      <c r="K13" t="s">
        <v>13</v>
      </c>
      <c r="L13" t="str">
        <f t="shared" si="1"/>
        <v>Morning</v>
      </c>
      <c r="M13" t="str">
        <f t="shared" si="2"/>
        <v>12</v>
      </c>
      <c r="N13" t="str">
        <f t="shared" si="3"/>
        <v>15</v>
      </c>
    </row>
    <row r="14" spans="1:21" x14ac:dyDescent="0.3">
      <c r="A14">
        <v>1</v>
      </c>
      <c r="B14">
        <v>6</v>
      </c>
      <c r="C14" s="1">
        <v>40002</v>
      </c>
      <c r="D14" s="1" t="str">
        <f t="shared" si="0"/>
        <v>08-Jul-2009</v>
      </c>
      <c r="E14" s="10">
        <v>0.5854166666666667</v>
      </c>
      <c r="F14" s="1">
        <v>40002</v>
      </c>
      <c r="G14" s="10">
        <v>0.71388888888888891</v>
      </c>
      <c r="H14">
        <v>40</v>
      </c>
      <c r="I14">
        <v>185</v>
      </c>
      <c r="J14" t="s">
        <v>8</v>
      </c>
      <c r="K14" t="s">
        <v>13</v>
      </c>
      <c r="L14" t="str">
        <f t="shared" si="1"/>
        <v>Afternoon</v>
      </c>
      <c r="M14" t="str">
        <f t="shared" si="2"/>
        <v>14</v>
      </c>
      <c r="N14" t="str">
        <f t="shared" si="3"/>
        <v>17</v>
      </c>
    </row>
    <row r="15" spans="1:21" x14ac:dyDescent="0.3">
      <c r="A15">
        <v>1</v>
      </c>
      <c r="B15">
        <v>5</v>
      </c>
      <c r="C15" s="1">
        <v>40002</v>
      </c>
      <c r="D15" s="1" t="str">
        <f t="shared" si="0"/>
        <v>08-Jul-2009</v>
      </c>
      <c r="E15" s="10">
        <v>0.58888888888888891</v>
      </c>
      <c r="F15" s="1">
        <v>40002</v>
      </c>
      <c r="G15" s="10">
        <v>0.64652777777777781</v>
      </c>
      <c r="H15">
        <v>30</v>
      </c>
      <c r="I15">
        <v>83</v>
      </c>
      <c r="J15" t="s">
        <v>8</v>
      </c>
      <c r="K15" t="s">
        <v>13</v>
      </c>
      <c r="L15" t="str">
        <f t="shared" si="1"/>
        <v>Afternoon</v>
      </c>
      <c r="M15" t="str">
        <f t="shared" si="2"/>
        <v>14</v>
      </c>
      <c r="N15" t="str">
        <f t="shared" si="3"/>
        <v>15</v>
      </c>
    </row>
    <row r="16" spans="1:21" x14ac:dyDescent="0.3">
      <c r="A16">
        <v>1</v>
      </c>
      <c r="B16">
        <v>5</v>
      </c>
      <c r="C16" s="1">
        <v>40002</v>
      </c>
      <c r="D16" s="1" t="str">
        <f t="shared" si="0"/>
        <v>08-Jul-2009</v>
      </c>
      <c r="E16" s="10">
        <v>0.6333333333333333</v>
      </c>
      <c r="F16" s="1">
        <v>40002</v>
      </c>
      <c r="G16" s="10">
        <v>0.7284722222222223</v>
      </c>
      <c r="H16">
        <v>30</v>
      </c>
      <c r="I16">
        <v>137</v>
      </c>
      <c r="J16" t="s">
        <v>8</v>
      </c>
      <c r="K16" t="s">
        <v>13</v>
      </c>
      <c r="L16" t="str">
        <f t="shared" si="1"/>
        <v>Afternoon</v>
      </c>
      <c r="M16" t="str">
        <f t="shared" si="2"/>
        <v>15</v>
      </c>
      <c r="N16" t="str">
        <f t="shared" si="3"/>
        <v>17</v>
      </c>
    </row>
    <row r="17" spans="1:14" x14ac:dyDescent="0.3">
      <c r="A17">
        <v>1</v>
      </c>
      <c r="B17">
        <v>5</v>
      </c>
      <c r="C17" s="1">
        <v>40002</v>
      </c>
      <c r="D17" s="1" t="str">
        <f t="shared" si="0"/>
        <v>08-Jul-2009</v>
      </c>
      <c r="E17" s="10">
        <v>0.69513888888888886</v>
      </c>
      <c r="F17" s="1">
        <v>40002</v>
      </c>
      <c r="G17" s="10">
        <v>0.93402777777777779</v>
      </c>
      <c r="H17">
        <v>60</v>
      </c>
      <c r="I17">
        <v>344</v>
      </c>
      <c r="J17" t="s">
        <v>8</v>
      </c>
      <c r="K17" t="s">
        <v>13</v>
      </c>
      <c r="L17" t="str">
        <f t="shared" si="1"/>
        <v>Afternoon</v>
      </c>
      <c r="M17" t="str">
        <f t="shared" si="2"/>
        <v>16</v>
      </c>
      <c r="N17" t="str">
        <f t="shared" si="3"/>
        <v>22</v>
      </c>
    </row>
    <row r="18" spans="1:14" x14ac:dyDescent="0.3">
      <c r="A18">
        <v>1</v>
      </c>
      <c r="B18">
        <v>6</v>
      </c>
      <c r="C18" s="1">
        <v>40002</v>
      </c>
      <c r="D18" s="1" t="str">
        <f t="shared" si="0"/>
        <v>08-Jul-2009</v>
      </c>
      <c r="E18" s="10">
        <v>0.72291666666666676</v>
      </c>
      <c r="F18" s="1">
        <v>40002</v>
      </c>
      <c r="G18" s="10">
        <v>0.82777777777777783</v>
      </c>
      <c r="H18">
        <v>30</v>
      </c>
      <c r="I18">
        <v>151</v>
      </c>
      <c r="J18" t="s">
        <v>8</v>
      </c>
      <c r="K18" t="s">
        <v>13</v>
      </c>
      <c r="L18" t="str">
        <f t="shared" si="1"/>
        <v>Afternoon</v>
      </c>
      <c r="M18" t="str">
        <f t="shared" si="2"/>
        <v>17</v>
      </c>
      <c r="N18" t="str">
        <f t="shared" si="3"/>
        <v>19</v>
      </c>
    </row>
    <row r="19" spans="1:14" x14ac:dyDescent="0.3">
      <c r="A19">
        <v>1</v>
      </c>
      <c r="B19">
        <v>6</v>
      </c>
      <c r="C19" s="1">
        <v>40002</v>
      </c>
      <c r="D19" s="1" t="str">
        <f t="shared" si="0"/>
        <v>08-Jul-2009</v>
      </c>
      <c r="E19" s="10">
        <v>0.72430555555555554</v>
      </c>
      <c r="F19" s="1">
        <v>40002</v>
      </c>
      <c r="G19" s="10">
        <v>0.77222222222222225</v>
      </c>
      <c r="H19">
        <v>30</v>
      </c>
      <c r="I19">
        <v>69</v>
      </c>
      <c r="J19" t="s">
        <v>8</v>
      </c>
      <c r="K19" t="s">
        <v>13</v>
      </c>
      <c r="L19" t="str">
        <f t="shared" si="1"/>
        <v>Afternoon</v>
      </c>
      <c r="M19" t="str">
        <f t="shared" si="2"/>
        <v>17</v>
      </c>
      <c r="N19" t="str">
        <f t="shared" si="3"/>
        <v>18</v>
      </c>
    </row>
    <row r="20" spans="1:14" x14ac:dyDescent="0.3">
      <c r="A20">
        <v>1</v>
      </c>
      <c r="B20">
        <v>5</v>
      </c>
      <c r="C20" s="1">
        <v>40002</v>
      </c>
      <c r="D20" s="1" t="str">
        <f t="shared" si="0"/>
        <v>08-Jul-2009</v>
      </c>
      <c r="E20" s="10">
        <v>0.74375000000000002</v>
      </c>
      <c r="F20" s="1">
        <v>40002</v>
      </c>
      <c r="G20" s="10">
        <v>0.84791666666666676</v>
      </c>
      <c r="H20">
        <v>30</v>
      </c>
      <c r="I20">
        <v>150</v>
      </c>
      <c r="J20" t="s">
        <v>8</v>
      </c>
      <c r="K20" t="s">
        <v>13</v>
      </c>
      <c r="L20" t="str">
        <f t="shared" si="1"/>
        <v>Afternoon</v>
      </c>
      <c r="M20" t="str">
        <f t="shared" si="2"/>
        <v>17</v>
      </c>
      <c r="N20" t="str">
        <f t="shared" si="3"/>
        <v>20</v>
      </c>
    </row>
    <row r="21" spans="1:14" x14ac:dyDescent="0.3">
      <c r="A21">
        <v>1</v>
      </c>
      <c r="B21">
        <v>5</v>
      </c>
      <c r="C21" s="1">
        <v>40002</v>
      </c>
      <c r="D21" s="1" t="str">
        <f t="shared" si="0"/>
        <v>08-Jul-2009</v>
      </c>
      <c r="E21" s="10">
        <v>0.75416666666666676</v>
      </c>
      <c r="F21" s="1">
        <v>40002</v>
      </c>
      <c r="G21" s="10">
        <v>0.78680555555555554</v>
      </c>
      <c r="H21">
        <v>30</v>
      </c>
      <c r="I21">
        <v>47</v>
      </c>
      <c r="J21" t="s">
        <v>8</v>
      </c>
      <c r="K21" t="s">
        <v>13</v>
      </c>
      <c r="L21" t="str">
        <f t="shared" si="1"/>
        <v>Evening</v>
      </c>
      <c r="M21" t="str">
        <f t="shared" si="2"/>
        <v>18</v>
      </c>
      <c r="N21" t="str">
        <f t="shared" si="3"/>
        <v>18</v>
      </c>
    </row>
    <row r="22" spans="1:14" x14ac:dyDescent="0.3">
      <c r="A22">
        <v>1</v>
      </c>
      <c r="B22">
        <v>5</v>
      </c>
      <c r="C22" s="1">
        <v>40002</v>
      </c>
      <c r="D22" s="1" t="str">
        <f t="shared" si="0"/>
        <v>08-Jul-2009</v>
      </c>
      <c r="E22" s="10">
        <v>0.76458333333333339</v>
      </c>
      <c r="F22" s="1">
        <v>40002</v>
      </c>
      <c r="G22" s="10">
        <v>0.82291666666666663</v>
      </c>
      <c r="H22">
        <v>30</v>
      </c>
      <c r="I22">
        <v>84</v>
      </c>
      <c r="J22" t="s">
        <v>8</v>
      </c>
      <c r="K22" t="s">
        <v>13</v>
      </c>
      <c r="L22" t="str">
        <f t="shared" si="1"/>
        <v>Evening</v>
      </c>
      <c r="M22" t="str">
        <f t="shared" si="2"/>
        <v>18</v>
      </c>
      <c r="N22" t="str">
        <f t="shared" si="3"/>
        <v>19</v>
      </c>
    </row>
    <row r="23" spans="1:14" x14ac:dyDescent="0.3">
      <c r="A23">
        <v>1</v>
      </c>
      <c r="B23">
        <v>5</v>
      </c>
      <c r="C23" s="1">
        <v>40002</v>
      </c>
      <c r="D23" s="1" t="str">
        <f t="shared" si="0"/>
        <v>08-Jul-2009</v>
      </c>
      <c r="E23" s="10">
        <v>0.7680555555555556</v>
      </c>
      <c r="F23" s="1">
        <v>40002</v>
      </c>
      <c r="G23" s="10">
        <v>0.79583333333333339</v>
      </c>
      <c r="H23">
        <v>30</v>
      </c>
      <c r="I23">
        <v>40</v>
      </c>
      <c r="J23" t="s">
        <v>8</v>
      </c>
      <c r="K23" t="s">
        <v>13</v>
      </c>
      <c r="L23" t="str">
        <f t="shared" si="1"/>
        <v>Evening</v>
      </c>
      <c r="M23" t="str">
        <f t="shared" si="2"/>
        <v>18</v>
      </c>
      <c r="N23" t="str">
        <f t="shared" si="3"/>
        <v>19</v>
      </c>
    </row>
    <row r="24" spans="1:14" x14ac:dyDescent="0.3">
      <c r="A24">
        <v>1</v>
      </c>
      <c r="B24">
        <v>5</v>
      </c>
      <c r="C24" s="1">
        <v>40002</v>
      </c>
      <c r="D24" s="1" t="str">
        <f t="shared" si="0"/>
        <v>08-Jul-2009</v>
      </c>
      <c r="E24" s="10">
        <v>0.79999999999999993</v>
      </c>
      <c r="F24" s="1">
        <v>40002</v>
      </c>
      <c r="G24" s="10">
        <v>0.88611111111111107</v>
      </c>
      <c r="H24">
        <v>30</v>
      </c>
      <c r="I24">
        <v>124</v>
      </c>
      <c r="J24" t="s">
        <v>8</v>
      </c>
      <c r="K24" t="s">
        <v>13</v>
      </c>
      <c r="L24" t="str">
        <f t="shared" si="1"/>
        <v>Evening</v>
      </c>
      <c r="M24" t="str">
        <f t="shared" si="2"/>
        <v>19</v>
      </c>
      <c r="N24" t="str">
        <f t="shared" si="3"/>
        <v>21</v>
      </c>
    </row>
    <row r="25" spans="1:14" x14ac:dyDescent="0.3">
      <c r="A25">
        <v>1</v>
      </c>
      <c r="B25">
        <v>6</v>
      </c>
      <c r="C25" s="1">
        <v>40002</v>
      </c>
      <c r="D25" s="1" t="str">
        <f t="shared" si="0"/>
        <v>08-Jul-2009</v>
      </c>
      <c r="E25" s="10">
        <v>0.81597222222222221</v>
      </c>
      <c r="F25" s="1">
        <v>40002</v>
      </c>
      <c r="G25" s="10">
        <v>0.9291666666666667</v>
      </c>
      <c r="H25">
        <v>30</v>
      </c>
      <c r="I25">
        <v>163</v>
      </c>
      <c r="J25" t="s">
        <v>8</v>
      </c>
      <c r="K25" t="s">
        <v>13</v>
      </c>
      <c r="L25" t="str">
        <f t="shared" si="1"/>
        <v>Evening</v>
      </c>
      <c r="M25" t="str">
        <f t="shared" si="2"/>
        <v>19</v>
      </c>
      <c r="N25" t="str">
        <f t="shared" si="3"/>
        <v>22</v>
      </c>
    </row>
    <row r="26" spans="1:14" x14ac:dyDescent="0.3">
      <c r="A26">
        <v>1</v>
      </c>
      <c r="B26">
        <v>6</v>
      </c>
      <c r="C26" s="1">
        <v>40002</v>
      </c>
      <c r="D26" s="1" t="str">
        <f t="shared" si="0"/>
        <v>08-Jul-2009</v>
      </c>
      <c r="E26" s="10">
        <v>0.83194444444444438</v>
      </c>
      <c r="F26" s="1">
        <v>40002</v>
      </c>
      <c r="G26" s="10">
        <v>0.98333333333333339</v>
      </c>
      <c r="H26">
        <v>40</v>
      </c>
      <c r="I26">
        <v>218</v>
      </c>
      <c r="J26" t="s">
        <v>8</v>
      </c>
      <c r="K26" t="s">
        <v>13</v>
      </c>
      <c r="L26" t="str">
        <f t="shared" si="1"/>
        <v>Evening</v>
      </c>
      <c r="M26" t="str">
        <f t="shared" si="2"/>
        <v>19</v>
      </c>
      <c r="N26" t="str">
        <f t="shared" si="3"/>
        <v>23</v>
      </c>
    </row>
    <row r="27" spans="1:14" x14ac:dyDescent="0.3">
      <c r="A27">
        <v>1</v>
      </c>
      <c r="B27">
        <v>6</v>
      </c>
      <c r="C27" s="1">
        <v>40002</v>
      </c>
      <c r="D27" s="1" t="str">
        <f t="shared" si="0"/>
        <v>08-Jul-2009</v>
      </c>
      <c r="E27" s="10">
        <v>0.83333333333333337</v>
      </c>
      <c r="F27" s="1">
        <v>40002</v>
      </c>
      <c r="G27" s="10">
        <v>0.89374999999999993</v>
      </c>
      <c r="H27">
        <v>30</v>
      </c>
      <c r="I27">
        <v>87</v>
      </c>
      <c r="J27" t="s">
        <v>8</v>
      </c>
      <c r="K27" t="s">
        <v>13</v>
      </c>
      <c r="L27" t="str">
        <f t="shared" si="1"/>
        <v>Evening</v>
      </c>
      <c r="M27" t="str">
        <f t="shared" si="2"/>
        <v>20</v>
      </c>
      <c r="N27" t="str">
        <f t="shared" si="3"/>
        <v>21</v>
      </c>
    </row>
    <row r="28" spans="1:14" x14ac:dyDescent="0.3">
      <c r="A28">
        <v>1</v>
      </c>
      <c r="B28">
        <v>5</v>
      </c>
      <c r="C28" s="1">
        <v>40002</v>
      </c>
      <c r="D28" s="1" t="str">
        <f t="shared" si="0"/>
        <v>08-Jul-2009</v>
      </c>
      <c r="E28" s="10">
        <v>0.8930555555555556</v>
      </c>
      <c r="F28" s="1">
        <v>40002</v>
      </c>
      <c r="G28" s="10">
        <v>0.93055555555555547</v>
      </c>
      <c r="H28">
        <v>30</v>
      </c>
      <c r="I28">
        <v>54</v>
      </c>
      <c r="J28" t="s">
        <v>8</v>
      </c>
      <c r="K28" t="s">
        <v>13</v>
      </c>
      <c r="L28" t="str">
        <f t="shared" si="1"/>
        <v>Evening</v>
      </c>
      <c r="M28" t="str">
        <f t="shared" si="2"/>
        <v>21</v>
      </c>
      <c r="N28" t="str">
        <f t="shared" si="3"/>
        <v>22</v>
      </c>
    </row>
    <row r="29" spans="1:14" x14ac:dyDescent="0.3">
      <c r="A29">
        <v>1</v>
      </c>
      <c r="B29">
        <v>5</v>
      </c>
      <c r="C29" s="1">
        <v>40003</v>
      </c>
      <c r="D29" s="1" t="str">
        <f t="shared" si="0"/>
        <v>09-Jul-2009</v>
      </c>
      <c r="E29" s="10">
        <v>0.45555555555555555</v>
      </c>
      <c r="F29" s="1">
        <v>40003</v>
      </c>
      <c r="G29" s="10">
        <v>0.47847222222222219</v>
      </c>
      <c r="H29">
        <v>30</v>
      </c>
      <c r="I29">
        <v>33</v>
      </c>
      <c r="J29" t="s">
        <v>8</v>
      </c>
      <c r="K29" t="s">
        <v>12</v>
      </c>
      <c r="L29" t="str">
        <f t="shared" si="1"/>
        <v>Morning</v>
      </c>
      <c r="M29" t="str">
        <f t="shared" si="2"/>
        <v>10</v>
      </c>
      <c r="N29" t="str">
        <f t="shared" si="3"/>
        <v>11</v>
      </c>
    </row>
    <row r="30" spans="1:14" x14ac:dyDescent="0.3">
      <c r="A30">
        <v>1</v>
      </c>
      <c r="B30">
        <v>5</v>
      </c>
      <c r="C30" s="1">
        <v>40003</v>
      </c>
      <c r="D30" s="1" t="str">
        <f t="shared" si="0"/>
        <v>09-Jul-2009</v>
      </c>
      <c r="E30" s="10">
        <v>0.50555555555555554</v>
      </c>
      <c r="F30" s="1">
        <v>40003</v>
      </c>
      <c r="G30" s="10">
        <v>0.58333333333333337</v>
      </c>
      <c r="H30">
        <v>30</v>
      </c>
      <c r="I30">
        <v>112</v>
      </c>
      <c r="J30" t="s">
        <v>8</v>
      </c>
      <c r="K30" t="s">
        <v>12</v>
      </c>
      <c r="L30" t="str">
        <f t="shared" si="1"/>
        <v>Morning</v>
      </c>
      <c r="M30" t="str">
        <f t="shared" si="2"/>
        <v>12</v>
      </c>
      <c r="N30" t="str">
        <f t="shared" si="3"/>
        <v>14</v>
      </c>
    </row>
    <row r="31" spans="1:14" x14ac:dyDescent="0.3">
      <c r="A31">
        <v>1</v>
      </c>
      <c r="B31">
        <v>5</v>
      </c>
      <c r="C31" s="1">
        <v>40003</v>
      </c>
      <c r="D31" s="1" t="str">
        <f t="shared" si="0"/>
        <v>09-Jul-2009</v>
      </c>
      <c r="E31" s="10">
        <v>0.52569444444444446</v>
      </c>
      <c r="F31" s="1">
        <v>40003</v>
      </c>
      <c r="G31" s="10">
        <v>0.60763888888888895</v>
      </c>
      <c r="H31">
        <v>30</v>
      </c>
      <c r="I31">
        <v>118</v>
      </c>
      <c r="J31" t="s">
        <v>8</v>
      </c>
      <c r="K31" t="s">
        <v>12</v>
      </c>
      <c r="L31" t="str">
        <f t="shared" si="1"/>
        <v>Morning</v>
      </c>
      <c r="M31" t="str">
        <f t="shared" si="2"/>
        <v>12</v>
      </c>
      <c r="N31" t="str">
        <f t="shared" si="3"/>
        <v>14</v>
      </c>
    </row>
    <row r="32" spans="1:14" x14ac:dyDescent="0.3">
      <c r="A32">
        <v>1</v>
      </c>
      <c r="B32">
        <v>5</v>
      </c>
      <c r="C32" s="1">
        <v>40003</v>
      </c>
      <c r="D32" s="21" t="str">
        <f t="shared" si="0"/>
        <v>09-Jul-2009</v>
      </c>
      <c r="E32" s="10">
        <v>0.5395833333333333</v>
      </c>
      <c r="F32" s="1">
        <v>40003</v>
      </c>
      <c r="G32" s="10">
        <v>0.61944444444444446</v>
      </c>
      <c r="H32">
        <v>30</v>
      </c>
      <c r="I32">
        <v>115</v>
      </c>
      <c r="J32" t="s">
        <v>8</v>
      </c>
      <c r="K32" t="s">
        <v>12</v>
      </c>
      <c r="L32" t="str">
        <f t="shared" si="1"/>
        <v>Morning</v>
      </c>
      <c r="M32" t="str">
        <f t="shared" si="2"/>
        <v>12</v>
      </c>
      <c r="N32" t="str">
        <f t="shared" si="3"/>
        <v>14</v>
      </c>
    </row>
    <row r="33" spans="1:14" x14ac:dyDescent="0.3">
      <c r="A33">
        <v>1</v>
      </c>
      <c r="B33">
        <v>6</v>
      </c>
      <c r="C33" s="1">
        <v>40003</v>
      </c>
      <c r="D33" s="21" t="str">
        <f t="shared" si="0"/>
        <v>09-Jul-2009</v>
      </c>
      <c r="E33" s="10">
        <v>0.56666666666666665</v>
      </c>
      <c r="F33" s="1">
        <v>40003</v>
      </c>
      <c r="G33" s="10">
        <v>0.60763888888888895</v>
      </c>
      <c r="H33">
        <v>30</v>
      </c>
      <c r="I33">
        <v>59</v>
      </c>
      <c r="J33" t="s">
        <v>8</v>
      </c>
      <c r="K33" t="s">
        <v>12</v>
      </c>
      <c r="L33" t="str">
        <f t="shared" si="1"/>
        <v>Morning</v>
      </c>
      <c r="M33" t="str">
        <f t="shared" si="2"/>
        <v>13</v>
      </c>
      <c r="N33" t="str">
        <f t="shared" si="3"/>
        <v>14</v>
      </c>
    </row>
    <row r="34" spans="1:14" x14ac:dyDescent="0.3">
      <c r="A34">
        <v>1</v>
      </c>
      <c r="B34">
        <v>6</v>
      </c>
      <c r="C34" s="1">
        <v>40003</v>
      </c>
      <c r="D34" s="21" t="str">
        <f t="shared" si="0"/>
        <v>09-Jul-2009</v>
      </c>
      <c r="E34" s="10">
        <v>0.6166666666666667</v>
      </c>
      <c r="F34" s="1">
        <v>40003</v>
      </c>
      <c r="G34" s="10">
        <v>0.69027777777777777</v>
      </c>
      <c r="H34">
        <v>30</v>
      </c>
      <c r="I34">
        <v>106</v>
      </c>
      <c r="J34" t="s">
        <v>8</v>
      </c>
      <c r="K34" t="s">
        <v>12</v>
      </c>
      <c r="L34" t="str">
        <f t="shared" si="1"/>
        <v>Afternoon</v>
      </c>
      <c r="M34" t="str">
        <f t="shared" si="2"/>
        <v>14</v>
      </c>
      <c r="N34" t="str">
        <f t="shared" si="3"/>
        <v>16</v>
      </c>
    </row>
    <row r="35" spans="1:14" x14ac:dyDescent="0.3">
      <c r="A35">
        <v>1</v>
      </c>
      <c r="B35">
        <v>5</v>
      </c>
      <c r="C35" s="1">
        <v>40003</v>
      </c>
      <c r="D35" s="21" t="str">
        <f t="shared" si="0"/>
        <v>09-Jul-2009</v>
      </c>
      <c r="E35" s="10">
        <v>0.65763888888888888</v>
      </c>
      <c r="F35" s="1">
        <v>40003</v>
      </c>
      <c r="G35" s="10">
        <v>0.69652777777777775</v>
      </c>
      <c r="H35">
        <v>30</v>
      </c>
      <c r="I35">
        <v>56</v>
      </c>
      <c r="J35" t="s">
        <v>8</v>
      </c>
      <c r="K35" t="s">
        <v>12</v>
      </c>
      <c r="L35" t="str">
        <f t="shared" si="1"/>
        <v>Afternoon</v>
      </c>
      <c r="M35" t="str">
        <f t="shared" si="2"/>
        <v>15</v>
      </c>
      <c r="N35" t="str">
        <f t="shared" si="3"/>
        <v>16</v>
      </c>
    </row>
    <row r="36" spans="1:14" x14ac:dyDescent="0.3">
      <c r="A36">
        <v>1</v>
      </c>
      <c r="B36">
        <v>6</v>
      </c>
      <c r="C36" s="1">
        <v>40003</v>
      </c>
      <c r="D36" s="21" t="str">
        <f t="shared" si="0"/>
        <v>09-Jul-2009</v>
      </c>
      <c r="E36" s="10">
        <v>0.8208333333333333</v>
      </c>
      <c r="F36" s="1">
        <v>40003</v>
      </c>
      <c r="G36" s="10">
        <v>0.87777777777777777</v>
      </c>
      <c r="H36">
        <v>30</v>
      </c>
      <c r="I36">
        <v>82</v>
      </c>
      <c r="J36" t="s">
        <v>8</v>
      </c>
      <c r="K36" t="s">
        <v>12</v>
      </c>
      <c r="L36" t="str">
        <f t="shared" si="1"/>
        <v>Evening</v>
      </c>
      <c r="M36" t="str">
        <f t="shared" si="2"/>
        <v>19</v>
      </c>
      <c r="N36" t="str">
        <f t="shared" si="3"/>
        <v>21</v>
      </c>
    </row>
    <row r="37" spans="1:14" x14ac:dyDescent="0.3">
      <c r="A37">
        <v>1</v>
      </c>
      <c r="B37">
        <v>5</v>
      </c>
      <c r="C37" s="1">
        <v>40003</v>
      </c>
      <c r="D37" s="21" t="str">
        <f t="shared" si="0"/>
        <v>09-Jul-2009</v>
      </c>
      <c r="E37" s="10">
        <v>0.8569444444444444</v>
      </c>
      <c r="F37" s="1">
        <v>40003</v>
      </c>
      <c r="G37" s="10">
        <v>0.95416666666666661</v>
      </c>
      <c r="H37">
        <v>30</v>
      </c>
      <c r="I37">
        <v>140</v>
      </c>
      <c r="J37" t="s">
        <v>8</v>
      </c>
      <c r="K37" t="s">
        <v>12</v>
      </c>
      <c r="L37" t="str">
        <f t="shared" si="1"/>
        <v>Evening</v>
      </c>
      <c r="M37" t="str">
        <f t="shared" si="2"/>
        <v>20</v>
      </c>
      <c r="N37" t="str">
        <f t="shared" si="3"/>
        <v>22</v>
      </c>
    </row>
    <row r="38" spans="1:14" x14ac:dyDescent="0.3">
      <c r="A38">
        <v>1</v>
      </c>
      <c r="B38">
        <v>5</v>
      </c>
      <c r="C38" s="1">
        <v>40003</v>
      </c>
      <c r="D38" s="21" t="str">
        <f t="shared" si="0"/>
        <v>09-Jul-2009</v>
      </c>
      <c r="E38" s="10">
        <v>0.85763888888888884</v>
      </c>
      <c r="F38" s="1">
        <v>40003</v>
      </c>
      <c r="G38" s="10">
        <v>0.87638888888888899</v>
      </c>
      <c r="H38">
        <v>30</v>
      </c>
      <c r="I38">
        <v>27</v>
      </c>
      <c r="J38" t="s">
        <v>8</v>
      </c>
      <c r="K38" t="s">
        <v>12</v>
      </c>
      <c r="L38" t="str">
        <f t="shared" si="1"/>
        <v>Evening</v>
      </c>
      <c r="M38" t="str">
        <f t="shared" si="2"/>
        <v>20</v>
      </c>
      <c r="N38" t="str">
        <f t="shared" si="3"/>
        <v>21</v>
      </c>
    </row>
    <row r="39" spans="1:14" x14ac:dyDescent="0.3">
      <c r="A39">
        <v>1</v>
      </c>
      <c r="B39">
        <v>5</v>
      </c>
      <c r="C39" s="1">
        <v>40003</v>
      </c>
      <c r="D39" s="21" t="str">
        <f t="shared" si="0"/>
        <v>09-Jul-2009</v>
      </c>
      <c r="E39" s="10">
        <v>0.88194444444444453</v>
      </c>
      <c r="F39" s="1">
        <v>40003</v>
      </c>
      <c r="G39" s="10">
        <v>0.93472222222222223</v>
      </c>
      <c r="H39">
        <v>30</v>
      </c>
      <c r="I39">
        <v>76</v>
      </c>
      <c r="J39" t="s">
        <v>8</v>
      </c>
      <c r="K39" t="s">
        <v>12</v>
      </c>
      <c r="L39" t="str">
        <f t="shared" si="1"/>
        <v>Evening</v>
      </c>
      <c r="M39" t="str">
        <f t="shared" si="2"/>
        <v>21</v>
      </c>
      <c r="N39" t="str">
        <f t="shared" si="3"/>
        <v>22</v>
      </c>
    </row>
    <row r="40" spans="1:14" x14ac:dyDescent="0.3">
      <c r="A40">
        <v>1</v>
      </c>
      <c r="B40">
        <v>5</v>
      </c>
      <c r="C40" s="1">
        <v>40004</v>
      </c>
      <c r="D40" s="21" t="str">
        <f t="shared" si="0"/>
        <v>10-Jul-2009</v>
      </c>
      <c r="E40" s="10">
        <v>0.45833333333333331</v>
      </c>
      <c r="F40" s="1">
        <v>40004</v>
      </c>
      <c r="G40" s="10">
        <v>0.48680555555555555</v>
      </c>
      <c r="H40">
        <v>30</v>
      </c>
      <c r="I40">
        <v>41</v>
      </c>
      <c r="J40" t="s">
        <v>8</v>
      </c>
      <c r="K40" t="s">
        <v>11</v>
      </c>
      <c r="L40" t="str">
        <f t="shared" si="1"/>
        <v>Morning</v>
      </c>
      <c r="M40" t="str">
        <f t="shared" si="2"/>
        <v>11</v>
      </c>
      <c r="N40" t="str">
        <f t="shared" si="3"/>
        <v>11</v>
      </c>
    </row>
    <row r="41" spans="1:14" x14ac:dyDescent="0.3">
      <c r="A41">
        <v>1</v>
      </c>
      <c r="B41">
        <v>6</v>
      </c>
      <c r="C41" s="1">
        <v>40004</v>
      </c>
      <c r="D41" s="21" t="str">
        <f t="shared" si="0"/>
        <v>10-Jul-2009</v>
      </c>
      <c r="E41" s="10">
        <v>0.54999999999999993</v>
      </c>
      <c r="F41" s="1">
        <v>40004</v>
      </c>
      <c r="G41" s="10">
        <v>0.6166666666666667</v>
      </c>
      <c r="H41">
        <v>30</v>
      </c>
      <c r="I41">
        <v>96</v>
      </c>
      <c r="J41" t="s">
        <v>8</v>
      </c>
      <c r="K41" t="s">
        <v>11</v>
      </c>
      <c r="L41" t="str">
        <f t="shared" si="1"/>
        <v>Morning</v>
      </c>
      <c r="M41" t="str">
        <f t="shared" si="2"/>
        <v>13</v>
      </c>
      <c r="N41" t="str">
        <f t="shared" si="3"/>
        <v>14</v>
      </c>
    </row>
    <row r="42" spans="1:14" x14ac:dyDescent="0.3">
      <c r="A42">
        <v>1</v>
      </c>
      <c r="B42">
        <v>6</v>
      </c>
      <c r="C42" s="1">
        <v>40004</v>
      </c>
      <c r="D42" s="21" t="str">
        <f t="shared" si="0"/>
        <v>10-Jul-2009</v>
      </c>
      <c r="E42" s="10">
        <v>0.62430555555555556</v>
      </c>
      <c r="F42" s="1">
        <v>40004</v>
      </c>
      <c r="G42" s="10">
        <v>0.6645833333333333</v>
      </c>
      <c r="H42">
        <v>30</v>
      </c>
      <c r="I42">
        <v>58</v>
      </c>
      <c r="J42" t="s">
        <v>8</v>
      </c>
      <c r="K42" t="s">
        <v>11</v>
      </c>
      <c r="L42" t="str">
        <f t="shared" si="1"/>
        <v>Afternoon</v>
      </c>
      <c r="M42" t="str">
        <f t="shared" si="2"/>
        <v>14</v>
      </c>
      <c r="N42" t="str">
        <f t="shared" si="3"/>
        <v>15</v>
      </c>
    </row>
    <row r="43" spans="1:14" x14ac:dyDescent="0.3">
      <c r="A43">
        <v>1</v>
      </c>
      <c r="B43">
        <v>5</v>
      </c>
      <c r="C43" s="1">
        <v>40004</v>
      </c>
      <c r="D43" s="21" t="str">
        <f t="shared" si="0"/>
        <v>10-Jul-2009</v>
      </c>
      <c r="E43" s="10">
        <v>0.65</v>
      </c>
      <c r="F43" s="1">
        <v>40004</v>
      </c>
      <c r="G43" s="10">
        <v>0.66527777777777775</v>
      </c>
      <c r="H43">
        <v>30</v>
      </c>
      <c r="I43">
        <v>22</v>
      </c>
      <c r="J43" t="s">
        <v>8</v>
      </c>
      <c r="K43" t="s">
        <v>11</v>
      </c>
      <c r="L43" t="str">
        <f t="shared" si="1"/>
        <v>Afternoon</v>
      </c>
      <c r="M43" t="str">
        <f t="shared" si="2"/>
        <v>15</v>
      </c>
      <c r="N43" t="str">
        <f t="shared" si="3"/>
        <v>15</v>
      </c>
    </row>
    <row r="44" spans="1:14" x14ac:dyDescent="0.3">
      <c r="A44">
        <v>1</v>
      </c>
      <c r="B44">
        <v>6</v>
      </c>
      <c r="C44" s="1">
        <v>40004</v>
      </c>
      <c r="D44" s="21" t="str">
        <f t="shared" si="0"/>
        <v>10-Jul-2009</v>
      </c>
      <c r="E44" s="10">
        <v>0.68819444444444444</v>
      </c>
      <c r="F44" s="1">
        <v>40004</v>
      </c>
      <c r="G44" s="10">
        <v>0.80833333333333324</v>
      </c>
      <c r="H44">
        <v>30</v>
      </c>
      <c r="I44">
        <v>173</v>
      </c>
      <c r="J44" t="s">
        <v>8</v>
      </c>
      <c r="K44" t="s">
        <v>11</v>
      </c>
      <c r="L44" t="str">
        <f t="shared" si="1"/>
        <v>Afternoon</v>
      </c>
      <c r="M44" t="str">
        <f t="shared" si="2"/>
        <v>16</v>
      </c>
      <c r="N44" t="str">
        <f t="shared" si="3"/>
        <v>19</v>
      </c>
    </row>
    <row r="45" spans="1:14" x14ac:dyDescent="0.3">
      <c r="A45">
        <v>1</v>
      </c>
      <c r="B45">
        <v>6</v>
      </c>
      <c r="C45" s="1">
        <v>40004</v>
      </c>
      <c r="D45" s="21" t="str">
        <f t="shared" si="0"/>
        <v>10-Jul-2009</v>
      </c>
      <c r="E45" s="10">
        <v>0.73888888888888893</v>
      </c>
      <c r="F45" s="1">
        <v>40004</v>
      </c>
      <c r="G45" s="10">
        <v>0.80138888888888893</v>
      </c>
      <c r="H45">
        <v>30</v>
      </c>
      <c r="I45">
        <v>90</v>
      </c>
      <c r="J45" t="s">
        <v>8</v>
      </c>
      <c r="K45" t="s">
        <v>11</v>
      </c>
      <c r="L45" t="str">
        <f t="shared" si="1"/>
        <v>Afternoon</v>
      </c>
      <c r="M45" t="str">
        <f t="shared" si="2"/>
        <v>17</v>
      </c>
      <c r="N45" t="str">
        <f t="shared" si="3"/>
        <v>19</v>
      </c>
    </row>
    <row r="46" spans="1:14" x14ac:dyDescent="0.3">
      <c r="A46">
        <v>1</v>
      </c>
      <c r="B46">
        <v>5</v>
      </c>
      <c r="C46" s="1">
        <v>40004</v>
      </c>
      <c r="D46" s="21" t="str">
        <f t="shared" si="0"/>
        <v>10-Jul-2009</v>
      </c>
      <c r="E46" s="10">
        <v>0.81805555555555554</v>
      </c>
      <c r="F46" s="1">
        <v>40004</v>
      </c>
      <c r="G46" s="10">
        <v>0.84652777777777777</v>
      </c>
      <c r="H46">
        <v>30</v>
      </c>
      <c r="I46">
        <v>41</v>
      </c>
      <c r="J46" t="s">
        <v>8</v>
      </c>
      <c r="K46" t="s">
        <v>11</v>
      </c>
      <c r="L46" t="str">
        <f t="shared" si="1"/>
        <v>Evening</v>
      </c>
      <c r="M46" t="str">
        <f t="shared" si="2"/>
        <v>19</v>
      </c>
      <c r="N46" t="str">
        <f t="shared" si="3"/>
        <v>20</v>
      </c>
    </row>
    <row r="47" spans="1:14" x14ac:dyDescent="0.3">
      <c r="A47">
        <v>1</v>
      </c>
      <c r="B47">
        <v>6</v>
      </c>
      <c r="C47" s="1">
        <v>40004</v>
      </c>
      <c r="D47" s="21" t="str">
        <f t="shared" si="0"/>
        <v>10-Jul-2009</v>
      </c>
      <c r="E47" s="10">
        <v>0.84583333333333333</v>
      </c>
      <c r="F47" s="1">
        <v>40004</v>
      </c>
      <c r="G47" s="10">
        <v>0.88958333333333339</v>
      </c>
      <c r="H47">
        <v>30</v>
      </c>
      <c r="I47">
        <v>63</v>
      </c>
      <c r="J47" t="s">
        <v>8</v>
      </c>
      <c r="K47" t="s">
        <v>11</v>
      </c>
      <c r="L47" t="str">
        <f t="shared" si="1"/>
        <v>Evening</v>
      </c>
      <c r="M47" t="str">
        <f t="shared" si="2"/>
        <v>20</v>
      </c>
      <c r="N47" t="str">
        <f t="shared" si="3"/>
        <v>21</v>
      </c>
    </row>
    <row r="48" spans="1:14" x14ac:dyDescent="0.3">
      <c r="A48">
        <v>1</v>
      </c>
      <c r="B48">
        <v>6</v>
      </c>
      <c r="C48" s="1">
        <v>40004</v>
      </c>
      <c r="D48" s="21" t="str">
        <f t="shared" si="0"/>
        <v>10-Jul-2009</v>
      </c>
      <c r="E48" s="10">
        <v>0.87430555555555556</v>
      </c>
      <c r="F48" s="1">
        <v>40004</v>
      </c>
      <c r="G48" s="10">
        <v>0.97152777777777777</v>
      </c>
      <c r="H48">
        <v>30</v>
      </c>
      <c r="I48">
        <v>140</v>
      </c>
      <c r="J48" t="s">
        <v>8</v>
      </c>
      <c r="K48" t="s">
        <v>11</v>
      </c>
      <c r="L48" t="str">
        <f t="shared" si="1"/>
        <v>Evening</v>
      </c>
      <c r="M48" t="str">
        <f t="shared" si="2"/>
        <v>20</v>
      </c>
      <c r="N48" t="str">
        <f t="shared" si="3"/>
        <v>23</v>
      </c>
    </row>
    <row r="49" spans="1:14" x14ac:dyDescent="0.3">
      <c r="A49">
        <v>1</v>
      </c>
      <c r="B49">
        <v>5</v>
      </c>
      <c r="C49" s="1">
        <v>40004</v>
      </c>
      <c r="D49" s="21" t="str">
        <f t="shared" si="0"/>
        <v>10-Jul-2009</v>
      </c>
      <c r="E49" s="10">
        <v>0.89513888888888893</v>
      </c>
      <c r="F49" s="1">
        <v>40004</v>
      </c>
      <c r="G49" s="10">
        <v>0.93680555555555556</v>
      </c>
      <c r="H49">
        <v>30</v>
      </c>
      <c r="I49">
        <v>60</v>
      </c>
      <c r="J49" t="s">
        <v>8</v>
      </c>
      <c r="K49" t="s">
        <v>11</v>
      </c>
      <c r="L49" t="str">
        <f t="shared" si="1"/>
        <v>Evening</v>
      </c>
      <c r="M49" t="str">
        <f t="shared" si="2"/>
        <v>21</v>
      </c>
      <c r="N49" t="str">
        <f t="shared" si="3"/>
        <v>22</v>
      </c>
    </row>
    <row r="50" spans="1:14" x14ac:dyDescent="0.3">
      <c r="A50">
        <v>1</v>
      </c>
      <c r="B50">
        <v>6</v>
      </c>
      <c r="C50" s="1">
        <v>40007</v>
      </c>
      <c r="D50" s="21" t="str">
        <f t="shared" si="0"/>
        <v>13-Jul-2009</v>
      </c>
      <c r="E50" s="10">
        <v>0.58194444444444449</v>
      </c>
      <c r="F50" s="1">
        <v>40007</v>
      </c>
      <c r="G50" s="10">
        <v>0.62291666666666667</v>
      </c>
      <c r="H50">
        <v>30</v>
      </c>
      <c r="I50">
        <v>59</v>
      </c>
      <c r="J50" t="s">
        <v>8</v>
      </c>
      <c r="K50" t="s">
        <v>10</v>
      </c>
      <c r="L50" t="str">
        <f t="shared" si="1"/>
        <v>Morning</v>
      </c>
      <c r="M50" t="str">
        <f t="shared" si="2"/>
        <v>13</v>
      </c>
      <c r="N50" t="str">
        <f t="shared" si="3"/>
        <v>14</v>
      </c>
    </row>
    <row r="51" spans="1:14" x14ac:dyDescent="0.3">
      <c r="A51">
        <v>1</v>
      </c>
      <c r="B51">
        <v>6</v>
      </c>
      <c r="C51" s="1">
        <v>40007</v>
      </c>
      <c r="D51" s="21" t="str">
        <f t="shared" si="0"/>
        <v>13-Jul-2009</v>
      </c>
      <c r="E51" s="10">
        <v>0.59861111111111109</v>
      </c>
      <c r="F51" s="1">
        <v>40007</v>
      </c>
      <c r="G51" s="10">
        <v>0.71388888888888891</v>
      </c>
      <c r="H51">
        <v>30</v>
      </c>
      <c r="I51">
        <v>166</v>
      </c>
      <c r="J51" t="s">
        <v>8</v>
      </c>
      <c r="K51" t="s">
        <v>10</v>
      </c>
      <c r="L51" t="str">
        <f t="shared" si="1"/>
        <v>Afternoon</v>
      </c>
      <c r="M51" t="str">
        <f t="shared" si="2"/>
        <v>14</v>
      </c>
      <c r="N51" t="str">
        <f t="shared" si="3"/>
        <v>17</v>
      </c>
    </row>
    <row r="52" spans="1:14" x14ac:dyDescent="0.3">
      <c r="A52">
        <v>1</v>
      </c>
      <c r="B52">
        <v>5</v>
      </c>
      <c r="C52" s="1">
        <v>40007</v>
      </c>
      <c r="D52" s="21" t="str">
        <f t="shared" si="0"/>
        <v>13-Jul-2009</v>
      </c>
      <c r="E52" s="10">
        <v>0.74305555555555547</v>
      </c>
      <c r="F52" s="1">
        <v>40007</v>
      </c>
      <c r="G52" s="10">
        <v>0.8125</v>
      </c>
      <c r="H52">
        <v>30</v>
      </c>
      <c r="I52">
        <v>100</v>
      </c>
      <c r="J52" t="s">
        <v>8</v>
      </c>
      <c r="K52" t="s">
        <v>10</v>
      </c>
      <c r="L52" t="str">
        <f t="shared" si="1"/>
        <v>Afternoon</v>
      </c>
      <c r="M52" t="str">
        <f t="shared" si="2"/>
        <v>17</v>
      </c>
      <c r="N52" t="str">
        <f t="shared" si="3"/>
        <v>19</v>
      </c>
    </row>
    <row r="53" spans="1:14" x14ac:dyDescent="0.3">
      <c r="A53">
        <v>1</v>
      </c>
      <c r="B53">
        <v>6</v>
      </c>
      <c r="C53" s="1">
        <v>40007</v>
      </c>
      <c r="D53" s="21" t="str">
        <f t="shared" si="0"/>
        <v>13-Jul-2009</v>
      </c>
      <c r="E53" s="10">
        <v>0.76874999999999993</v>
      </c>
      <c r="F53" s="1">
        <v>40007</v>
      </c>
      <c r="G53" s="10">
        <v>0.80486111111111114</v>
      </c>
      <c r="H53">
        <v>30</v>
      </c>
      <c r="I53">
        <v>52</v>
      </c>
      <c r="J53" t="s">
        <v>8</v>
      </c>
      <c r="K53" t="s">
        <v>10</v>
      </c>
      <c r="L53" t="str">
        <f t="shared" si="1"/>
        <v>Evening</v>
      </c>
      <c r="M53" t="str">
        <f t="shared" si="2"/>
        <v>18</v>
      </c>
      <c r="N53" t="str">
        <f t="shared" si="3"/>
        <v>19</v>
      </c>
    </row>
    <row r="54" spans="1:14" x14ac:dyDescent="0.3">
      <c r="A54">
        <v>1</v>
      </c>
      <c r="B54">
        <v>5</v>
      </c>
      <c r="C54" s="1">
        <v>40007</v>
      </c>
      <c r="D54" s="21" t="str">
        <f t="shared" si="0"/>
        <v>13-Jul-2009</v>
      </c>
      <c r="E54" s="10">
        <v>0.80347222222222225</v>
      </c>
      <c r="F54" s="1">
        <v>40007</v>
      </c>
      <c r="G54" s="10">
        <v>0.85486111111111107</v>
      </c>
      <c r="H54">
        <v>30</v>
      </c>
      <c r="I54">
        <v>74</v>
      </c>
      <c r="J54" t="s">
        <v>8</v>
      </c>
      <c r="K54" t="s">
        <v>10</v>
      </c>
      <c r="L54" t="str">
        <f t="shared" si="1"/>
        <v>Evening</v>
      </c>
      <c r="M54" t="str">
        <f t="shared" si="2"/>
        <v>19</v>
      </c>
      <c r="N54" t="str">
        <f t="shared" si="3"/>
        <v>20</v>
      </c>
    </row>
    <row r="55" spans="1:14" x14ac:dyDescent="0.3">
      <c r="A55">
        <v>1</v>
      </c>
      <c r="B55">
        <v>5</v>
      </c>
      <c r="C55" s="1">
        <v>40007</v>
      </c>
      <c r="D55" s="21" t="str">
        <f t="shared" si="0"/>
        <v>13-Jul-2009</v>
      </c>
      <c r="E55" s="10">
        <v>0.80625000000000002</v>
      </c>
      <c r="F55" s="1">
        <v>40007</v>
      </c>
      <c r="G55" s="10">
        <v>0.86458333333333337</v>
      </c>
      <c r="H55">
        <v>30</v>
      </c>
      <c r="I55">
        <v>84</v>
      </c>
      <c r="J55" t="s">
        <v>8</v>
      </c>
      <c r="K55" t="s">
        <v>10</v>
      </c>
      <c r="L55" t="str">
        <f t="shared" si="1"/>
        <v>Evening</v>
      </c>
      <c r="M55" t="str">
        <f t="shared" si="2"/>
        <v>19</v>
      </c>
      <c r="N55" t="str">
        <f t="shared" si="3"/>
        <v>20</v>
      </c>
    </row>
    <row r="56" spans="1:14" x14ac:dyDescent="0.3">
      <c r="A56">
        <v>1</v>
      </c>
      <c r="B56">
        <v>5</v>
      </c>
      <c r="C56" s="1">
        <v>40007</v>
      </c>
      <c r="D56" s="21" t="str">
        <f t="shared" si="0"/>
        <v>13-Jul-2009</v>
      </c>
      <c r="E56" s="10">
        <v>0.81527777777777777</v>
      </c>
      <c r="F56" s="1">
        <v>40007</v>
      </c>
      <c r="G56" s="10">
        <v>0.87291666666666667</v>
      </c>
      <c r="H56">
        <v>30</v>
      </c>
      <c r="I56">
        <v>83</v>
      </c>
      <c r="J56" t="s">
        <v>8</v>
      </c>
      <c r="K56" t="s">
        <v>10</v>
      </c>
      <c r="L56" t="str">
        <f t="shared" si="1"/>
        <v>Evening</v>
      </c>
      <c r="M56" t="str">
        <f t="shared" si="2"/>
        <v>19</v>
      </c>
      <c r="N56" t="str">
        <f t="shared" si="3"/>
        <v>20</v>
      </c>
    </row>
    <row r="57" spans="1:14" x14ac:dyDescent="0.3">
      <c r="A57">
        <v>1</v>
      </c>
      <c r="B57">
        <v>5</v>
      </c>
      <c r="C57" s="1">
        <v>40007</v>
      </c>
      <c r="D57" s="21" t="str">
        <f t="shared" si="0"/>
        <v>13-Jul-2009</v>
      </c>
      <c r="E57" s="10">
        <v>0.84722222222222221</v>
      </c>
      <c r="F57" s="1">
        <v>40007</v>
      </c>
      <c r="G57" s="10">
        <v>0.96875</v>
      </c>
      <c r="H57">
        <v>30</v>
      </c>
      <c r="I57">
        <v>175</v>
      </c>
      <c r="J57" t="s">
        <v>8</v>
      </c>
      <c r="K57" t="s">
        <v>10</v>
      </c>
      <c r="L57" t="str">
        <f t="shared" si="1"/>
        <v>Evening</v>
      </c>
      <c r="M57" t="str">
        <f t="shared" si="2"/>
        <v>20</v>
      </c>
      <c r="N57" t="str">
        <f t="shared" si="3"/>
        <v>23</v>
      </c>
    </row>
    <row r="58" spans="1:14" x14ac:dyDescent="0.3">
      <c r="A58">
        <v>1</v>
      </c>
      <c r="B58">
        <v>5</v>
      </c>
      <c r="C58" s="1">
        <v>40007</v>
      </c>
      <c r="D58" s="21" t="str">
        <f t="shared" si="0"/>
        <v>13-Jul-2009</v>
      </c>
      <c r="E58" s="10">
        <v>0.94305555555555554</v>
      </c>
      <c r="F58" s="1">
        <v>40008</v>
      </c>
      <c r="G58" s="10">
        <v>6.1111111111111116E-2</v>
      </c>
      <c r="H58">
        <v>30</v>
      </c>
      <c r="I58">
        <v>170</v>
      </c>
      <c r="J58" t="s">
        <v>8</v>
      </c>
      <c r="K58" t="s">
        <v>10</v>
      </c>
      <c r="L58" t="str">
        <f t="shared" si="1"/>
        <v>Night</v>
      </c>
      <c r="M58" t="str">
        <f t="shared" si="2"/>
        <v>22</v>
      </c>
      <c r="N58" t="str">
        <f t="shared" si="3"/>
        <v>01</v>
      </c>
    </row>
    <row r="59" spans="1:14" x14ac:dyDescent="0.3">
      <c r="A59">
        <v>1</v>
      </c>
      <c r="B59">
        <v>6</v>
      </c>
      <c r="C59" s="1">
        <v>40008</v>
      </c>
      <c r="D59" s="21" t="str">
        <f t="shared" si="0"/>
        <v>14-Jul-2009</v>
      </c>
      <c r="E59" s="10">
        <v>0.61388888888888882</v>
      </c>
      <c r="F59" s="1">
        <v>40008</v>
      </c>
      <c r="G59" s="10">
        <v>0.67847222222222225</v>
      </c>
      <c r="H59">
        <v>30</v>
      </c>
      <c r="I59">
        <v>93</v>
      </c>
      <c r="J59" t="s">
        <v>8</v>
      </c>
      <c r="K59" t="s">
        <v>9</v>
      </c>
      <c r="L59" t="str">
        <f t="shared" si="1"/>
        <v>Afternoon</v>
      </c>
      <c r="M59" t="str">
        <f t="shared" si="2"/>
        <v>14</v>
      </c>
      <c r="N59" t="str">
        <f t="shared" si="3"/>
        <v>16</v>
      </c>
    </row>
    <row r="60" spans="1:14" x14ac:dyDescent="0.3">
      <c r="A60">
        <v>1</v>
      </c>
      <c r="B60">
        <v>5</v>
      </c>
      <c r="C60" s="1">
        <v>40008</v>
      </c>
      <c r="D60" s="21" t="str">
        <f t="shared" si="0"/>
        <v>14-Jul-2009</v>
      </c>
      <c r="E60" s="10">
        <v>0.64930555555555558</v>
      </c>
      <c r="F60" s="1">
        <v>40008</v>
      </c>
      <c r="G60" s="10">
        <v>0.73888888888888893</v>
      </c>
      <c r="H60">
        <v>30</v>
      </c>
      <c r="I60">
        <v>129</v>
      </c>
      <c r="J60" t="s">
        <v>8</v>
      </c>
      <c r="K60" t="s">
        <v>9</v>
      </c>
      <c r="L60" t="str">
        <f t="shared" si="1"/>
        <v>Afternoon</v>
      </c>
      <c r="M60" t="str">
        <f t="shared" si="2"/>
        <v>15</v>
      </c>
      <c r="N60" t="str">
        <f t="shared" si="3"/>
        <v>17</v>
      </c>
    </row>
    <row r="61" spans="1:14" x14ac:dyDescent="0.3">
      <c r="A61">
        <v>1</v>
      </c>
      <c r="B61">
        <v>5</v>
      </c>
      <c r="C61" s="1">
        <v>40008</v>
      </c>
      <c r="D61" s="21" t="str">
        <f t="shared" si="0"/>
        <v>14-Jul-2009</v>
      </c>
      <c r="E61" s="10">
        <v>0.68680555555555556</v>
      </c>
      <c r="F61" s="1">
        <v>40008</v>
      </c>
      <c r="G61" s="10">
        <v>0.77222222222222225</v>
      </c>
      <c r="H61">
        <v>30</v>
      </c>
      <c r="I61">
        <v>123</v>
      </c>
      <c r="J61" t="s">
        <v>8</v>
      </c>
      <c r="K61" t="s">
        <v>9</v>
      </c>
      <c r="L61" t="str">
        <f t="shared" si="1"/>
        <v>Afternoon</v>
      </c>
      <c r="M61" t="str">
        <f t="shared" si="2"/>
        <v>16</v>
      </c>
      <c r="N61" t="str">
        <f t="shared" si="3"/>
        <v>18</v>
      </c>
    </row>
    <row r="62" spans="1:14" x14ac:dyDescent="0.3">
      <c r="A62">
        <v>1</v>
      </c>
      <c r="B62">
        <v>5</v>
      </c>
      <c r="C62" s="1">
        <v>40008</v>
      </c>
      <c r="D62" s="21" t="str">
        <f t="shared" si="0"/>
        <v>14-Jul-2009</v>
      </c>
      <c r="E62" s="10">
        <v>0.74791666666666667</v>
      </c>
      <c r="F62" s="1">
        <v>40008</v>
      </c>
      <c r="G62" s="10">
        <v>0.79861111111111116</v>
      </c>
      <c r="H62">
        <v>30</v>
      </c>
      <c r="I62">
        <v>73</v>
      </c>
      <c r="J62" t="s">
        <v>8</v>
      </c>
      <c r="K62" t="s">
        <v>9</v>
      </c>
      <c r="L62" t="str">
        <f t="shared" si="1"/>
        <v>Afternoon</v>
      </c>
      <c r="M62" t="str">
        <f t="shared" si="2"/>
        <v>17</v>
      </c>
      <c r="N62" t="str">
        <f t="shared" si="3"/>
        <v>19</v>
      </c>
    </row>
    <row r="63" spans="1:14" x14ac:dyDescent="0.3">
      <c r="A63">
        <v>1</v>
      </c>
      <c r="B63">
        <v>5</v>
      </c>
      <c r="C63" s="1">
        <v>40008</v>
      </c>
      <c r="D63" s="21" t="str">
        <f t="shared" si="0"/>
        <v>14-Jul-2009</v>
      </c>
      <c r="E63" s="10">
        <v>0.75208333333333333</v>
      </c>
      <c r="F63" s="1">
        <v>40008</v>
      </c>
      <c r="G63" s="10">
        <v>0.83819444444444446</v>
      </c>
      <c r="H63">
        <v>30</v>
      </c>
      <c r="I63">
        <v>124</v>
      </c>
      <c r="J63" t="s">
        <v>8</v>
      </c>
      <c r="K63" t="s">
        <v>9</v>
      </c>
      <c r="L63" t="str">
        <f t="shared" si="1"/>
        <v>Evening</v>
      </c>
      <c r="M63" t="str">
        <f t="shared" si="2"/>
        <v>18</v>
      </c>
      <c r="N63" t="str">
        <f t="shared" si="3"/>
        <v>20</v>
      </c>
    </row>
    <row r="64" spans="1:14" x14ac:dyDescent="0.3">
      <c r="A64">
        <v>1</v>
      </c>
      <c r="B64">
        <v>5</v>
      </c>
      <c r="C64" s="1">
        <v>40008</v>
      </c>
      <c r="D64" s="21" t="str">
        <f t="shared" si="0"/>
        <v>14-Jul-2009</v>
      </c>
      <c r="E64" s="10">
        <v>0.77986111111111101</v>
      </c>
      <c r="F64" s="1">
        <v>40008</v>
      </c>
      <c r="G64" s="10">
        <v>0.87569444444444444</v>
      </c>
      <c r="H64">
        <v>30</v>
      </c>
      <c r="I64">
        <v>138</v>
      </c>
      <c r="J64" t="s">
        <v>8</v>
      </c>
      <c r="K64" t="s">
        <v>9</v>
      </c>
      <c r="L64" t="str">
        <f t="shared" si="1"/>
        <v>Evening</v>
      </c>
      <c r="M64" t="str">
        <f t="shared" si="2"/>
        <v>18</v>
      </c>
      <c r="N64" t="str">
        <f t="shared" si="3"/>
        <v>21</v>
      </c>
    </row>
    <row r="65" spans="1:14" x14ac:dyDescent="0.3">
      <c r="A65">
        <v>1</v>
      </c>
      <c r="B65">
        <v>6</v>
      </c>
      <c r="C65" s="1">
        <v>40008</v>
      </c>
      <c r="D65" s="21" t="str">
        <f t="shared" si="0"/>
        <v>14-Jul-2009</v>
      </c>
      <c r="E65" s="10">
        <v>0.79861111111111116</v>
      </c>
      <c r="F65" s="1">
        <v>40008</v>
      </c>
      <c r="G65" s="10">
        <v>0.86458333333333337</v>
      </c>
      <c r="H65">
        <v>30</v>
      </c>
      <c r="I65">
        <v>95</v>
      </c>
      <c r="J65" t="s">
        <v>8</v>
      </c>
      <c r="K65" t="s">
        <v>9</v>
      </c>
      <c r="L65" t="str">
        <f t="shared" si="1"/>
        <v>Evening</v>
      </c>
      <c r="M65" t="str">
        <f t="shared" si="2"/>
        <v>19</v>
      </c>
      <c r="N65" t="str">
        <f t="shared" si="3"/>
        <v>20</v>
      </c>
    </row>
    <row r="66" spans="1:14" x14ac:dyDescent="0.3">
      <c r="A66">
        <v>1</v>
      </c>
      <c r="B66">
        <v>6</v>
      </c>
      <c r="C66" s="1">
        <v>40009</v>
      </c>
      <c r="D66" s="21" t="str">
        <f t="shared" si="0"/>
        <v>15-Jul-2009</v>
      </c>
      <c r="E66" s="10">
        <v>0.51041666666666663</v>
      </c>
      <c r="F66" s="1">
        <v>40009</v>
      </c>
      <c r="G66" s="10">
        <v>0.65833333333333333</v>
      </c>
      <c r="H66">
        <v>40</v>
      </c>
      <c r="I66">
        <v>213</v>
      </c>
      <c r="J66" t="s">
        <v>8</v>
      </c>
      <c r="K66" t="s">
        <v>13</v>
      </c>
      <c r="L66" t="str">
        <f t="shared" si="1"/>
        <v>Morning</v>
      </c>
      <c r="M66" t="str">
        <f t="shared" si="2"/>
        <v>12</v>
      </c>
      <c r="N66" t="str">
        <f t="shared" si="3"/>
        <v>15</v>
      </c>
    </row>
    <row r="67" spans="1:14" x14ac:dyDescent="0.3">
      <c r="A67">
        <v>1</v>
      </c>
      <c r="B67">
        <v>6</v>
      </c>
      <c r="C67" s="1">
        <v>40009</v>
      </c>
      <c r="D67" s="21" t="str">
        <f t="shared" ref="D67:D130" si="4" xml:space="preserve"> TEXT(C67, "dd-Mmm-yyyy")</f>
        <v>15-Jul-2009</v>
      </c>
      <c r="E67" s="10">
        <v>0.6069444444444444</v>
      </c>
      <c r="F67" s="1">
        <v>40009</v>
      </c>
      <c r="G67" s="10">
        <v>0.7055555555555556</v>
      </c>
      <c r="H67">
        <v>30</v>
      </c>
      <c r="I67">
        <v>142</v>
      </c>
      <c r="J67" t="s">
        <v>8</v>
      </c>
      <c r="K67" t="s">
        <v>13</v>
      </c>
      <c r="L67" t="str">
        <f t="shared" ref="L67:L130" si="5">IF(AND(E67&gt;$R$6,E67&lt;=$S$6),"Morning",IF(AND(E67&gt;$S$6,E67&lt;=$T$6),"Afternoon", IF(AND(E67&gt;$T$6,E67&lt;=$U$6),"Evening", "Night")))</f>
        <v>Afternoon</v>
      </c>
      <c r="M67" t="str">
        <f t="shared" ref="M67:M130" si="6" xml:space="preserve"> TEXT(E67, "HH")</f>
        <v>14</v>
      </c>
      <c r="N67" t="str">
        <f t="shared" ref="N67:N130" si="7">TEXT(G67,"HH")</f>
        <v>16</v>
      </c>
    </row>
    <row r="68" spans="1:14" x14ac:dyDescent="0.3">
      <c r="A68">
        <v>1</v>
      </c>
      <c r="B68">
        <v>5</v>
      </c>
      <c r="C68" s="1">
        <v>40009</v>
      </c>
      <c r="D68" s="21" t="str">
        <f t="shared" si="4"/>
        <v>15-Jul-2009</v>
      </c>
      <c r="E68" s="10">
        <v>0.62847222222222221</v>
      </c>
      <c r="F68" s="1">
        <v>40009</v>
      </c>
      <c r="G68" s="10">
        <v>0.70624999999999993</v>
      </c>
      <c r="H68">
        <v>30</v>
      </c>
      <c r="I68">
        <v>112</v>
      </c>
      <c r="J68" t="s">
        <v>8</v>
      </c>
      <c r="K68" t="s">
        <v>13</v>
      </c>
      <c r="L68" t="str">
        <f t="shared" si="5"/>
        <v>Afternoon</v>
      </c>
      <c r="M68" t="str">
        <f t="shared" si="6"/>
        <v>15</v>
      </c>
      <c r="N68" t="str">
        <f t="shared" si="7"/>
        <v>16</v>
      </c>
    </row>
    <row r="69" spans="1:14" x14ac:dyDescent="0.3">
      <c r="A69">
        <v>1</v>
      </c>
      <c r="B69">
        <v>6</v>
      </c>
      <c r="C69" s="1">
        <v>40009</v>
      </c>
      <c r="D69" s="21" t="str">
        <f t="shared" si="4"/>
        <v>15-Jul-2009</v>
      </c>
      <c r="E69" s="10">
        <v>0.67013888888888884</v>
      </c>
      <c r="F69" s="1">
        <v>40009</v>
      </c>
      <c r="G69" s="10">
        <v>0.77361111111111114</v>
      </c>
      <c r="H69">
        <v>30</v>
      </c>
      <c r="I69">
        <v>149</v>
      </c>
      <c r="J69" t="s">
        <v>8</v>
      </c>
      <c r="K69" t="s">
        <v>13</v>
      </c>
      <c r="L69" t="str">
        <f t="shared" si="5"/>
        <v>Afternoon</v>
      </c>
      <c r="M69" t="str">
        <f t="shared" si="6"/>
        <v>16</v>
      </c>
      <c r="N69" t="str">
        <f t="shared" si="7"/>
        <v>18</v>
      </c>
    </row>
    <row r="70" spans="1:14" x14ac:dyDescent="0.3">
      <c r="A70">
        <v>1</v>
      </c>
      <c r="B70">
        <v>6</v>
      </c>
      <c r="C70" s="1">
        <v>40009</v>
      </c>
      <c r="D70" s="21" t="str">
        <f t="shared" si="4"/>
        <v>15-Jul-2009</v>
      </c>
      <c r="E70" s="10">
        <v>0.69513888888888886</v>
      </c>
      <c r="F70" s="1">
        <v>40009</v>
      </c>
      <c r="G70" s="10">
        <v>0.83124999999999993</v>
      </c>
      <c r="H70">
        <v>40</v>
      </c>
      <c r="I70">
        <v>196</v>
      </c>
      <c r="J70" t="s">
        <v>8</v>
      </c>
      <c r="K70" t="s">
        <v>13</v>
      </c>
      <c r="L70" t="str">
        <f t="shared" si="5"/>
        <v>Afternoon</v>
      </c>
      <c r="M70" t="str">
        <f t="shared" si="6"/>
        <v>16</v>
      </c>
      <c r="N70" t="str">
        <f t="shared" si="7"/>
        <v>19</v>
      </c>
    </row>
    <row r="71" spans="1:14" x14ac:dyDescent="0.3">
      <c r="A71">
        <v>1</v>
      </c>
      <c r="B71">
        <v>6</v>
      </c>
      <c r="C71" s="1">
        <v>40009</v>
      </c>
      <c r="D71" s="21" t="str">
        <f t="shared" si="4"/>
        <v>15-Jul-2009</v>
      </c>
      <c r="E71" s="10">
        <v>0.72152777777777777</v>
      </c>
      <c r="F71" s="1">
        <v>40009</v>
      </c>
      <c r="G71" s="10">
        <v>0.76666666666666661</v>
      </c>
      <c r="H71">
        <v>30</v>
      </c>
      <c r="I71">
        <v>65</v>
      </c>
      <c r="J71" t="s">
        <v>8</v>
      </c>
      <c r="K71" t="s">
        <v>13</v>
      </c>
      <c r="L71" t="str">
        <f t="shared" si="5"/>
        <v>Afternoon</v>
      </c>
      <c r="M71" t="str">
        <f t="shared" si="6"/>
        <v>17</v>
      </c>
      <c r="N71" t="str">
        <f t="shared" si="7"/>
        <v>18</v>
      </c>
    </row>
    <row r="72" spans="1:14" x14ac:dyDescent="0.3">
      <c r="A72">
        <v>1</v>
      </c>
      <c r="B72">
        <v>6</v>
      </c>
      <c r="C72" s="1">
        <v>40009</v>
      </c>
      <c r="D72" s="21" t="str">
        <f t="shared" si="4"/>
        <v>15-Jul-2009</v>
      </c>
      <c r="E72" s="10">
        <v>0.75416666666666676</v>
      </c>
      <c r="F72" s="1">
        <v>40009</v>
      </c>
      <c r="G72" s="10">
        <v>0.84930555555555554</v>
      </c>
      <c r="H72">
        <v>30</v>
      </c>
      <c r="I72">
        <v>137</v>
      </c>
      <c r="J72" t="s">
        <v>8</v>
      </c>
      <c r="K72" t="s">
        <v>13</v>
      </c>
      <c r="L72" t="str">
        <f t="shared" si="5"/>
        <v>Evening</v>
      </c>
      <c r="M72" t="str">
        <f t="shared" si="6"/>
        <v>18</v>
      </c>
      <c r="N72" t="str">
        <f t="shared" si="7"/>
        <v>20</v>
      </c>
    </row>
    <row r="73" spans="1:14" x14ac:dyDescent="0.3">
      <c r="A73">
        <v>1</v>
      </c>
      <c r="B73">
        <v>6</v>
      </c>
      <c r="C73" s="1">
        <v>40009</v>
      </c>
      <c r="D73" s="21" t="str">
        <f t="shared" si="4"/>
        <v>15-Jul-2009</v>
      </c>
      <c r="E73" s="10">
        <v>0.75624999999999998</v>
      </c>
      <c r="F73" s="1">
        <v>40009</v>
      </c>
      <c r="G73" s="10">
        <v>0.91388888888888886</v>
      </c>
      <c r="H73">
        <v>40</v>
      </c>
      <c r="I73">
        <v>227</v>
      </c>
      <c r="J73" t="s">
        <v>8</v>
      </c>
      <c r="K73" t="s">
        <v>13</v>
      </c>
      <c r="L73" t="str">
        <f t="shared" si="5"/>
        <v>Evening</v>
      </c>
      <c r="M73" t="str">
        <f t="shared" si="6"/>
        <v>18</v>
      </c>
      <c r="N73" t="str">
        <f t="shared" si="7"/>
        <v>21</v>
      </c>
    </row>
    <row r="74" spans="1:14" x14ac:dyDescent="0.3">
      <c r="A74">
        <v>1</v>
      </c>
      <c r="B74">
        <v>6</v>
      </c>
      <c r="C74" s="1">
        <v>40009</v>
      </c>
      <c r="D74" s="21" t="str">
        <f t="shared" si="4"/>
        <v>15-Jul-2009</v>
      </c>
      <c r="E74" s="10">
        <v>0.76250000000000007</v>
      </c>
      <c r="F74" s="1">
        <v>40009</v>
      </c>
      <c r="G74" s="10">
        <v>0.78263888888888899</v>
      </c>
      <c r="H74">
        <v>30</v>
      </c>
      <c r="I74">
        <v>29</v>
      </c>
      <c r="J74" t="s">
        <v>8</v>
      </c>
      <c r="K74" t="s">
        <v>13</v>
      </c>
      <c r="L74" t="str">
        <f t="shared" si="5"/>
        <v>Evening</v>
      </c>
      <c r="M74" t="str">
        <f t="shared" si="6"/>
        <v>18</v>
      </c>
      <c r="N74" t="str">
        <f t="shared" si="7"/>
        <v>18</v>
      </c>
    </row>
    <row r="75" spans="1:14" x14ac:dyDescent="0.3">
      <c r="A75">
        <v>1</v>
      </c>
      <c r="B75">
        <v>5</v>
      </c>
      <c r="C75" s="1">
        <v>40009</v>
      </c>
      <c r="D75" s="21" t="str">
        <f t="shared" si="4"/>
        <v>15-Jul-2009</v>
      </c>
      <c r="E75" s="10">
        <v>0.76944444444444438</v>
      </c>
      <c r="F75" s="1">
        <v>40009</v>
      </c>
      <c r="G75" s="10">
        <v>0.83472222222222225</v>
      </c>
      <c r="H75">
        <v>30</v>
      </c>
      <c r="I75">
        <v>94</v>
      </c>
      <c r="J75" t="s">
        <v>8</v>
      </c>
      <c r="K75" t="s">
        <v>13</v>
      </c>
      <c r="L75" t="str">
        <f t="shared" si="5"/>
        <v>Evening</v>
      </c>
      <c r="M75" t="str">
        <f t="shared" si="6"/>
        <v>18</v>
      </c>
      <c r="N75" t="str">
        <f t="shared" si="7"/>
        <v>20</v>
      </c>
    </row>
    <row r="76" spans="1:14" x14ac:dyDescent="0.3">
      <c r="A76">
        <v>1</v>
      </c>
      <c r="B76">
        <v>5</v>
      </c>
      <c r="C76" s="1">
        <v>40009</v>
      </c>
      <c r="D76" s="21" t="str">
        <f t="shared" si="4"/>
        <v>15-Jul-2009</v>
      </c>
      <c r="E76" s="10">
        <v>0.94374999999999998</v>
      </c>
      <c r="F76" s="1">
        <v>40010</v>
      </c>
      <c r="G76" s="10">
        <v>6.8749999999999992E-2</v>
      </c>
      <c r="H76">
        <v>30</v>
      </c>
      <c r="I76">
        <v>180</v>
      </c>
      <c r="J76" t="s">
        <v>8</v>
      </c>
      <c r="K76" t="s">
        <v>13</v>
      </c>
      <c r="L76" t="str">
        <f t="shared" si="5"/>
        <v>Night</v>
      </c>
      <c r="M76" t="str">
        <f t="shared" si="6"/>
        <v>22</v>
      </c>
      <c r="N76" t="str">
        <f t="shared" si="7"/>
        <v>01</v>
      </c>
    </row>
    <row r="77" spans="1:14" x14ac:dyDescent="0.3">
      <c r="A77">
        <v>1</v>
      </c>
      <c r="B77">
        <v>5</v>
      </c>
      <c r="C77" s="1">
        <v>40010</v>
      </c>
      <c r="D77" s="21" t="str">
        <f t="shared" si="4"/>
        <v>16-Jul-2009</v>
      </c>
      <c r="E77" s="10">
        <v>0.49027777777777781</v>
      </c>
      <c r="F77" s="1">
        <v>40010</v>
      </c>
      <c r="G77" s="10">
        <v>0.53472222222222221</v>
      </c>
      <c r="H77">
        <v>30</v>
      </c>
      <c r="I77">
        <v>64</v>
      </c>
      <c r="J77" t="s">
        <v>8</v>
      </c>
      <c r="K77" t="s">
        <v>12</v>
      </c>
      <c r="L77" t="str">
        <f t="shared" si="5"/>
        <v>Morning</v>
      </c>
      <c r="M77" t="str">
        <f t="shared" si="6"/>
        <v>11</v>
      </c>
      <c r="N77" t="str">
        <f t="shared" si="7"/>
        <v>12</v>
      </c>
    </row>
    <row r="78" spans="1:14" x14ac:dyDescent="0.3">
      <c r="A78">
        <v>1</v>
      </c>
      <c r="B78">
        <v>6</v>
      </c>
      <c r="C78" s="1">
        <v>40010</v>
      </c>
      <c r="D78" s="21" t="str">
        <f t="shared" si="4"/>
        <v>16-Jul-2009</v>
      </c>
      <c r="E78" s="10">
        <v>0.51597222222222217</v>
      </c>
      <c r="F78" s="1">
        <v>40010</v>
      </c>
      <c r="G78" s="10">
        <v>0.57222222222222219</v>
      </c>
      <c r="H78">
        <v>30</v>
      </c>
      <c r="I78">
        <v>81</v>
      </c>
      <c r="J78" t="s">
        <v>8</v>
      </c>
      <c r="K78" t="s">
        <v>12</v>
      </c>
      <c r="L78" t="str">
        <f t="shared" si="5"/>
        <v>Morning</v>
      </c>
      <c r="M78" t="str">
        <f t="shared" si="6"/>
        <v>12</v>
      </c>
      <c r="N78" t="str">
        <f t="shared" si="7"/>
        <v>13</v>
      </c>
    </row>
    <row r="79" spans="1:14" x14ac:dyDescent="0.3">
      <c r="A79">
        <v>1</v>
      </c>
      <c r="B79">
        <v>6</v>
      </c>
      <c r="C79" s="1">
        <v>40010</v>
      </c>
      <c r="D79" s="21" t="str">
        <f t="shared" si="4"/>
        <v>16-Jul-2009</v>
      </c>
      <c r="E79" s="10">
        <v>0.53125</v>
      </c>
      <c r="F79" s="1">
        <v>40010</v>
      </c>
      <c r="G79" s="10">
        <v>0.57847222222222217</v>
      </c>
      <c r="H79">
        <v>30</v>
      </c>
      <c r="I79">
        <v>68</v>
      </c>
      <c r="J79" t="s">
        <v>8</v>
      </c>
      <c r="K79" t="s">
        <v>12</v>
      </c>
      <c r="L79" t="str">
        <f t="shared" si="5"/>
        <v>Morning</v>
      </c>
      <c r="M79" t="str">
        <f t="shared" si="6"/>
        <v>12</v>
      </c>
      <c r="N79" t="str">
        <f t="shared" si="7"/>
        <v>13</v>
      </c>
    </row>
    <row r="80" spans="1:14" x14ac:dyDescent="0.3">
      <c r="A80">
        <v>1</v>
      </c>
      <c r="B80">
        <v>5</v>
      </c>
      <c r="C80" s="1">
        <v>40010</v>
      </c>
      <c r="D80" s="21" t="str">
        <f t="shared" si="4"/>
        <v>16-Jul-2009</v>
      </c>
      <c r="E80" s="10">
        <v>0.59027777777777779</v>
      </c>
      <c r="F80" s="1">
        <v>40010</v>
      </c>
      <c r="G80" s="10">
        <v>0.68958333333333333</v>
      </c>
      <c r="H80">
        <v>30</v>
      </c>
      <c r="I80">
        <v>143</v>
      </c>
      <c r="J80" t="s">
        <v>8</v>
      </c>
      <c r="K80" t="s">
        <v>12</v>
      </c>
      <c r="L80" t="str">
        <f t="shared" si="5"/>
        <v>Afternoon</v>
      </c>
      <c r="M80" t="str">
        <f t="shared" si="6"/>
        <v>14</v>
      </c>
      <c r="N80" t="str">
        <f t="shared" si="7"/>
        <v>16</v>
      </c>
    </row>
    <row r="81" spans="1:14" x14ac:dyDescent="0.3">
      <c r="A81">
        <v>1</v>
      </c>
      <c r="B81">
        <v>5</v>
      </c>
      <c r="C81" s="1">
        <v>40010</v>
      </c>
      <c r="D81" s="21" t="str">
        <f t="shared" si="4"/>
        <v>16-Jul-2009</v>
      </c>
      <c r="E81" s="10">
        <v>0.64027777777777783</v>
      </c>
      <c r="F81" s="1">
        <v>40010</v>
      </c>
      <c r="G81" s="10">
        <v>0.7680555555555556</v>
      </c>
      <c r="H81">
        <v>40</v>
      </c>
      <c r="I81">
        <v>184</v>
      </c>
      <c r="J81" t="s">
        <v>8</v>
      </c>
      <c r="K81" t="s">
        <v>12</v>
      </c>
      <c r="L81" t="str">
        <f t="shared" si="5"/>
        <v>Afternoon</v>
      </c>
      <c r="M81" t="str">
        <f t="shared" si="6"/>
        <v>15</v>
      </c>
      <c r="N81" t="str">
        <f t="shared" si="7"/>
        <v>18</v>
      </c>
    </row>
    <row r="82" spans="1:14" x14ac:dyDescent="0.3">
      <c r="A82">
        <v>1</v>
      </c>
      <c r="B82">
        <v>5</v>
      </c>
      <c r="C82" s="1">
        <v>40010</v>
      </c>
      <c r="D82" s="21" t="str">
        <f t="shared" si="4"/>
        <v>16-Jul-2009</v>
      </c>
      <c r="E82" s="10">
        <v>0.6430555555555556</v>
      </c>
      <c r="F82" s="1">
        <v>40010</v>
      </c>
      <c r="G82" s="10">
        <v>0.71736111111111101</v>
      </c>
      <c r="H82">
        <v>30</v>
      </c>
      <c r="I82">
        <v>107</v>
      </c>
      <c r="J82" t="s">
        <v>8</v>
      </c>
      <c r="K82" t="s">
        <v>12</v>
      </c>
      <c r="L82" t="str">
        <f t="shared" si="5"/>
        <v>Afternoon</v>
      </c>
      <c r="M82" t="str">
        <f t="shared" si="6"/>
        <v>15</v>
      </c>
      <c r="N82" t="str">
        <f t="shared" si="7"/>
        <v>17</v>
      </c>
    </row>
    <row r="83" spans="1:14" x14ac:dyDescent="0.3">
      <c r="A83">
        <v>1</v>
      </c>
      <c r="B83">
        <v>5</v>
      </c>
      <c r="C83" s="1">
        <v>40010</v>
      </c>
      <c r="D83" s="21" t="str">
        <f t="shared" si="4"/>
        <v>16-Jul-2009</v>
      </c>
      <c r="E83" s="10">
        <v>0.68055555555555547</v>
      </c>
      <c r="F83" s="1">
        <v>40010</v>
      </c>
      <c r="G83" s="10">
        <v>0.84375</v>
      </c>
      <c r="H83">
        <v>40</v>
      </c>
      <c r="I83">
        <v>235</v>
      </c>
      <c r="J83" t="s">
        <v>8</v>
      </c>
      <c r="K83" t="s">
        <v>12</v>
      </c>
      <c r="L83" t="str">
        <f t="shared" si="5"/>
        <v>Afternoon</v>
      </c>
      <c r="M83" t="str">
        <f t="shared" si="6"/>
        <v>16</v>
      </c>
      <c r="N83" t="str">
        <f t="shared" si="7"/>
        <v>20</v>
      </c>
    </row>
    <row r="84" spans="1:14" x14ac:dyDescent="0.3">
      <c r="A84">
        <v>1</v>
      </c>
      <c r="B84">
        <v>5</v>
      </c>
      <c r="C84" s="1">
        <v>40010</v>
      </c>
      <c r="D84" s="21" t="str">
        <f t="shared" si="4"/>
        <v>16-Jul-2009</v>
      </c>
      <c r="E84" s="10">
        <v>0.71388888888888891</v>
      </c>
      <c r="F84" s="1">
        <v>40010</v>
      </c>
      <c r="G84" s="10">
        <v>0.87430555555555556</v>
      </c>
      <c r="H84">
        <v>40</v>
      </c>
      <c r="I84">
        <v>231</v>
      </c>
      <c r="J84" t="s">
        <v>8</v>
      </c>
      <c r="K84" t="s">
        <v>12</v>
      </c>
      <c r="L84" t="str">
        <f t="shared" si="5"/>
        <v>Afternoon</v>
      </c>
      <c r="M84" t="str">
        <f t="shared" si="6"/>
        <v>17</v>
      </c>
      <c r="N84" t="str">
        <f t="shared" si="7"/>
        <v>20</v>
      </c>
    </row>
    <row r="85" spans="1:14" x14ac:dyDescent="0.3">
      <c r="A85">
        <v>1</v>
      </c>
      <c r="B85">
        <v>5</v>
      </c>
      <c r="C85" s="1">
        <v>40010</v>
      </c>
      <c r="D85" s="21" t="str">
        <f t="shared" si="4"/>
        <v>16-Jul-2009</v>
      </c>
      <c r="E85" s="10">
        <v>0.7284722222222223</v>
      </c>
      <c r="F85" s="1">
        <v>40010</v>
      </c>
      <c r="G85" s="10">
        <v>0.78333333333333333</v>
      </c>
      <c r="H85">
        <v>30</v>
      </c>
      <c r="I85">
        <v>79</v>
      </c>
      <c r="J85" t="s">
        <v>8</v>
      </c>
      <c r="K85" t="s">
        <v>12</v>
      </c>
      <c r="L85" t="str">
        <f t="shared" si="5"/>
        <v>Afternoon</v>
      </c>
      <c r="M85" t="str">
        <f t="shared" si="6"/>
        <v>17</v>
      </c>
      <c r="N85" t="str">
        <f t="shared" si="7"/>
        <v>18</v>
      </c>
    </row>
    <row r="86" spans="1:14" x14ac:dyDescent="0.3">
      <c r="A86">
        <v>1</v>
      </c>
      <c r="B86">
        <v>5</v>
      </c>
      <c r="C86" s="1">
        <v>40011</v>
      </c>
      <c r="D86" s="21" t="str">
        <f t="shared" si="4"/>
        <v>17-Jul-2009</v>
      </c>
      <c r="E86" s="10">
        <v>0.44027777777777777</v>
      </c>
      <c r="F86" s="1">
        <v>40011</v>
      </c>
      <c r="G86" s="10">
        <v>0.56805555555555554</v>
      </c>
      <c r="H86">
        <v>40</v>
      </c>
      <c r="I86">
        <v>184</v>
      </c>
      <c r="J86" t="s">
        <v>8</v>
      </c>
      <c r="K86" t="s">
        <v>11</v>
      </c>
      <c r="L86" t="str">
        <f t="shared" si="5"/>
        <v>Morning</v>
      </c>
      <c r="M86" t="str">
        <f t="shared" si="6"/>
        <v>10</v>
      </c>
      <c r="N86" t="str">
        <f t="shared" si="7"/>
        <v>13</v>
      </c>
    </row>
    <row r="87" spans="1:14" x14ac:dyDescent="0.3">
      <c r="A87">
        <v>1</v>
      </c>
      <c r="B87">
        <v>6</v>
      </c>
      <c r="C87" s="1">
        <v>40011</v>
      </c>
      <c r="D87" s="21" t="str">
        <f t="shared" si="4"/>
        <v>17-Jul-2009</v>
      </c>
      <c r="E87" s="10">
        <v>0.55069444444444449</v>
      </c>
      <c r="F87" s="1">
        <v>40011</v>
      </c>
      <c r="G87" s="10">
        <v>0.59375</v>
      </c>
      <c r="H87">
        <v>30</v>
      </c>
      <c r="I87">
        <v>62</v>
      </c>
      <c r="J87" t="s">
        <v>8</v>
      </c>
      <c r="K87" t="s">
        <v>11</v>
      </c>
      <c r="L87" t="str">
        <f t="shared" si="5"/>
        <v>Morning</v>
      </c>
      <c r="M87" t="str">
        <f t="shared" si="6"/>
        <v>13</v>
      </c>
      <c r="N87" t="str">
        <f t="shared" si="7"/>
        <v>14</v>
      </c>
    </row>
    <row r="88" spans="1:14" x14ac:dyDescent="0.3">
      <c r="A88">
        <v>1</v>
      </c>
      <c r="B88">
        <v>5</v>
      </c>
      <c r="C88" s="1">
        <v>40011</v>
      </c>
      <c r="D88" s="21" t="str">
        <f t="shared" si="4"/>
        <v>17-Jul-2009</v>
      </c>
      <c r="E88" s="10">
        <v>0.55486111111111114</v>
      </c>
      <c r="F88" s="1">
        <v>40011</v>
      </c>
      <c r="G88" s="10">
        <v>0.61527777777777781</v>
      </c>
      <c r="H88">
        <v>30</v>
      </c>
      <c r="I88">
        <v>87</v>
      </c>
      <c r="J88" t="s">
        <v>8</v>
      </c>
      <c r="K88" t="s">
        <v>11</v>
      </c>
      <c r="L88" t="str">
        <f t="shared" si="5"/>
        <v>Morning</v>
      </c>
      <c r="M88" t="str">
        <f t="shared" si="6"/>
        <v>13</v>
      </c>
      <c r="N88" t="str">
        <f t="shared" si="7"/>
        <v>14</v>
      </c>
    </row>
    <row r="89" spans="1:14" x14ac:dyDescent="0.3">
      <c r="A89">
        <v>1</v>
      </c>
      <c r="B89">
        <v>6</v>
      </c>
      <c r="C89" s="1">
        <v>40011</v>
      </c>
      <c r="D89" s="21" t="str">
        <f t="shared" si="4"/>
        <v>17-Jul-2009</v>
      </c>
      <c r="E89" s="10">
        <v>0.66249999999999998</v>
      </c>
      <c r="F89" s="1">
        <v>40011</v>
      </c>
      <c r="G89" s="10">
        <v>0.79236111111111107</v>
      </c>
      <c r="H89">
        <v>40</v>
      </c>
      <c r="I89">
        <v>187</v>
      </c>
      <c r="J89" t="s">
        <v>8</v>
      </c>
      <c r="K89" t="s">
        <v>11</v>
      </c>
      <c r="L89" t="str">
        <f t="shared" si="5"/>
        <v>Afternoon</v>
      </c>
      <c r="M89" t="str">
        <f t="shared" si="6"/>
        <v>15</v>
      </c>
      <c r="N89" t="str">
        <f t="shared" si="7"/>
        <v>19</v>
      </c>
    </row>
    <row r="90" spans="1:14" x14ac:dyDescent="0.3">
      <c r="A90">
        <v>1</v>
      </c>
      <c r="B90">
        <v>5</v>
      </c>
      <c r="C90" s="1">
        <v>40011</v>
      </c>
      <c r="D90" s="21" t="str">
        <f t="shared" si="4"/>
        <v>17-Jul-2009</v>
      </c>
      <c r="E90" s="10">
        <v>0.67499999999999993</v>
      </c>
      <c r="F90" s="1">
        <v>40011</v>
      </c>
      <c r="G90" s="10">
        <v>0.73888888888888893</v>
      </c>
      <c r="H90">
        <v>30</v>
      </c>
      <c r="I90">
        <v>92</v>
      </c>
      <c r="J90" t="s">
        <v>8</v>
      </c>
      <c r="K90" t="s">
        <v>11</v>
      </c>
      <c r="L90" t="str">
        <f t="shared" si="5"/>
        <v>Afternoon</v>
      </c>
      <c r="M90" t="str">
        <f t="shared" si="6"/>
        <v>16</v>
      </c>
      <c r="N90" t="str">
        <f t="shared" si="7"/>
        <v>17</v>
      </c>
    </row>
    <row r="91" spans="1:14" x14ac:dyDescent="0.3">
      <c r="A91">
        <v>1</v>
      </c>
      <c r="B91">
        <v>6</v>
      </c>
      <c r="C91" s="1">
        <v>40011</v>
      </c>
      <c r="D91" s="21" t="str">
        <f t="shared" si="4"/>
        <v>17-Jul-2009</v>
      </c>
      <c r="E91" s="10">
        <v>0.68194444444444446</v>
      </c>
      <c r="F91" s="1">
        <v>40011</v>
      </c>
      <c r="G91" s="10">
        <v>0.78125</v>
      </c>
      <c r="H91">
        <v>30</v>
      </c>
      <c r="I91">
        <v>143</v>
      </c>
      <c r="J91" t="s">
        <v>8</v>
      </c>
      <c r="K91" t="s">
        <v>11</v>
      </c>
      <c r="L91" t="str">
        <f t="shared" si="5"/>
        <v>Afternoon</v>
      </c>
      <c r="M91" t="str">
        <f t="shared" si="6"/>
        <v>16</v>
      </c>
      <c r="N91" t="str">
        <f t="shared" si="7"/>
        <v>18</v>
      </c>
    </row>
    <row r="92" spans="1:14" x14ac:dyDescent="0.3">
      <c r="A92">
        <v>1</v>
      </c>
      <c r="B92">
        <v>6</v>
      </c>
      <c r="C92" s="1">
        <v>40011</v>
      </c>
      <c r="D92" s="21" t="str">
        <f t="shared" si="4"/>
        <v>17-Jul-2009</v>
      </c>
      <c r="E92" s="10">
        <v>0.74861111111111101</v>
      </c>
      <c r="F92" s="1">
        <v>40011</v>
      </c>
      <c r="G92" s="10">
        <v>0.78125</v>
      </c>
      <c r="H92">
        <v>30</v>
      </c>
      <c r="I92">
        <v>47</v>
      </c>
      <c r="J92" t="s">
        <v>8</v>
      </c>
      <c r="K92" t="s">
        <v>11</v>
      </c>
      <c r="L92" t="str">
        <f t="shared" si="5"/>
        <v>Afternoon</v>
      </c>
      <c r="M92" t="str">
        <f t="shared" si="6"/>
        <v>17</v>
      </c>
      <c r="N92" t="str">
        <f t="shared" si="7"/>
        <v>18</v>
      </c>
    </row>
    <row r="93" spans="1:14" x14ac:dyDescent="0.3">
      <c r="A93">
        <v>1</v>
      </c>
      <c r="B93">
        <v>5</v>
      </c>
      <c r="C93" s="1">
        <v>40011</v>
      </c>
      <c r="D93" s="21" t="str">
        <f t="shared" si="4"/>
        <v>17-Jul-2009</v>
      </c>
      <c r="E93" s="10">
        <v>0.77777777777777779</v>
      </c>
      <c r="F93" s="1">
        <v>40011</v>
      </c>
      <c r="G93" s="10">
        <v>0.80347222222222225</v>
      </c>
      <c r="H93">
        <v>30</v>
      </c>
      <c r="I93">
        <v>37</v>
      </c>
      <c r="J93" t="s">
        <v>8</v>
      </c>
      <c r="K93" t="s">
        <v>11</v>
      </c>
      <c r="L93" t="str">
        <f t="shared" si="5"/>
        <v>Evening</v>
      </c>
      <c r="M93" t="str">
        <f t="shared" si="6"/>
        <v>18</v>
      </c>
      <c r="N93" t="str">
        <f t="shared" si="7"/>
        <v>19</v>
      </c>
    </row>
    <row r="94" spans="1:14" x14ac:dyDescent="0.3">
      <c r="A94">
        <v>1</v>
      </c>
      <c r="B94">
        <v>5</v>
      </c>
      <c r="C94" s="1">
        <v>40011</v>
      </c>
      <c r="D94" s="21" t="str">
        <f t="shared" si="4"/>
        <v>17-Jul-2009</v>
      </c>
      <c r="E94" s="10">
        <v>0.80902777777777779</v>
      </c>
      <c r="F94" s="1">
        <v>40011</v>
      </c>
      <c r="G94" s="10">
        <v>0.85069444444444453</v>
      </c>
      <c r="H94">
        <v>30</v>
      </c>
      <c r="I94">
        <v>60</v>
      </c>
      <c r="J94" t="s">
        <v>8</v>
      </c>
      <c r="K94" t="s">
        <v>11</v>
      </c>
      <c r="L94" t="str">
        <f t="shared" si="5"/>
        <v>Evening</v>
      </c>
      <c r="M94" t="str">
        <f t="shared" si="6"/>
        <v>19</v>
      </c>
      <c r="N94" t="str">
        <f t="shared" si="7"/>
        <v>20</v>
      </c>
    </row>
    <row r="95" spans="1:14" x14ac:dyDescent="0.3">
      <c r="A95">
        <v>1</v>
      </c>
      <c r="B95">
        <v>6</v>
      </c>
      <c r="C95" s="1">
        <v>40011</v>
      </c>
      <c r="D95" s="21" t="str">
        <f t="shared" si="4"/>
        <v>17-Jul-2009</v>
      </c>
      <c r="E95" s="10">
        <v>0.81805555555555554</v>
      </c>
      <c r="F95" s="1">
        <v>40011</v>
      </c>
      <c r="G95" s="10">
        <v>0.97291666666666676</v>
      </c>
      <c r="H95">
        <v>40</v>
      </c>
      <c r="I95">
        <v>223</v>
      </c>
      <c r="J95" t="s">
        <v>8</v>
      </c>
      <c r="K95" t="s">
        <v>11</v>
      </c>
      <c r="L95" t="str">
        <f t="shared" si="5"/>
        <v>Evening</v>
      </c>
      <c r="M95" t="str">
        <f t="shared" si="6"/>
        <v>19</v>
      </c>
      <c r="N95" t="str">
        <f t="shared" si="7"/>
        <v>23</v>
      </c>
    </row>
    <row r="96" spans="1:14" x14ac:dyDescent="0.3">
      <c r="A96">
        <v>1</v>
      </c>
      <c r="B96">
        <v>6</v>
      </c>
      <c r="C96" s="1">
        <v>40011</v>
      </c>
      <c r="D96" s="21" t="str">
        <f t="shared" si="4"/>
        <v>17-Jul-2009</v>
      </c>
      <c r="E96" s="10">
        <v>0.87569444444444444</v>
      </c>
      <c r="F96" s="1">
        <v>40012</v>
      </c>
      <c r="G96" s="10">
        <v>7.0833333333333331E-2</v>
      </c>
      <c r="H96">
        <v>50</v>
      </c>
      <c r="I96">
        <v>281</v>
      </c>
      <c r="J96" t="s">
        <v>8</v>
      </c>
      <c r="K96" t="s">
        <v>11</v>
      </c>
      <c r="L96" t="str">
        <f t="shared" si="5"/>
        <v>Evening</v>
      </c>
      <c r="M96" t="str">
        <f t="shared" si="6"/>
        <v>21</v>
      </c>
      <c r="N96" t="str">
        <f t="shared" si="7"/>
        <v>01</v>
      </c>
    </row>
    <row r="97" spans="1:14" x14ac:dyDescent="0.3">
      <c r="A97">
        <v>1</v>
      </c>
      <c r="B97">
        <v>5</v>
      </c>
      <c r="C97" s="1">
        <v>40011</v>
      </c>
      <c r="D97" s="21" t="str">
        <f t="shared" si="4"/>
        <v>17-Jul-2009</v>
      </c>
      <c r="E97" s="10">
        <v>0.9277777777777777</v>
      </c>
      <c r="F97" s="1">
        <v>40011</v>
      </c>
      <c r="G97" s="10">
        <v>0.9902777777777777</v>
      </c>
      <c r="H97">
        <v>30</v>
      </c>
      <c r="I97">
        <v>90</v>
      </c>
      <c r="J97" t="s">
        <v>8</v>
      </c>
      <c r="K97" t="s">
        <v>11</v>
      </c>
      <c r="L97" t="str">
        <f t="shared" si="5"/>
        <v>Night</v>
      </c>
      <c r="M97" t="str">
        <f t="shared" si="6"/>
        <v>22</v>
      </c>
      <c r="N97" t="str">
        <f t="shared" si="7"/>
        <v>23</v>
      </c>
    </row>
    <row r="98" spans="1:14" x14ac:dyDescent="0.3">
      <c r="A98">
        <v>1</v>
      </c>
      <c r="B98">
        <v>5</v>
      </c>
      <c r="C98" s="1">
        <v>40011</v>
      </c>
      <c r="D98" s="21" t="str">
        <f t="shared" si="4"/>
        <v>17-Jul-2009</v>
      </c>
      <c r="E98" s="10">
        <v>0.93680555555555556</v>
      </c>
      <c r="F98" s="1">
        <v>40012</v>
      </c>
      <c r="G98" s="10">
        <v>7.2916666666666671E-2</v>
      </c>
      <c r="H98">
        <v>40</v>
      </c>
      <c r="I98">
        <v>196</v>
      </c>
      <c r="J98" t="s">
        <v>8</v>
      </c>
      <c r="K98" t="s">
        <v>11</v>
      </c>
      <c r="L98" t="str">
        <f t="shared" si="5"/>
        <v>Night</v>
      </c>
      <c r="M98" t="str">
        <f t="shared" si="6"/>
        <v>22</v>
      </c>
      <c r="N98" t="str">
        <f t="shared" si="7"/>
        <v>01</v>
      </c>
    </row>
    <row r="99" spans="1:14" x14ac:dyDescent="0.3">
      <c r="A99">
        <v>1</v>
      </c>
      <c r="B99">
        <v>5</v>
      </c>
      <c r="C99" s="1">
        <v>40014</v>
      </c>
      <c r="D99" s="21" t="str">
        <f t="shared" si="4"/>
        <v>20-Jul-2009</v>
      </c>
      <c r="E99" s="10">
        <v>0.56458333333333333</v>
      </c>
      <c r="F99" s="1">
        <v>40014</v>
      </c>
      <c r="G99" s="10">
        <v>0.57708333333333328</v>
      </c>
      <c r="H99">
        <v>30</v>
      </c>
      <c r="I99">
        <v>18</v>
      </c>
      <c r="J99" t="s">
        <v>8</v>
      </c>
      <c r="K99" t="s">
        <v>10</v>
      </c>
      <c r="L99" t="str">
        <f t="shared" si="5"/>
        <v>Morning</v>
      </c>
      <c r="M99" t="str">
        <f t="shared" si="6"/>
        <v>13</v>
      </c>
      <c r="N99" t="str">
        <f t="shared" si="7"/>
        <v>13</v>
      </c>
    </row>
    <row r="100" spans="1:14" x14ac:dyDescent="0.3">
      <c r="A100">
        <v>1</v>
      </c>
      <c r="B100">
        <v>5</v>
      </c>
      <c r="C100" s="1">
        <v>40014</v>
      </c>
      <c r="D100" s="21" t="str">
        <f t="shared" si="4"/>
        <v>20-Jul-2009</v>
      </c>
      <c r="E100" s="10">
        <v>0.79652777777777783</v>
      </c>
      <c r="F100" s="1">
        <v>40014</v>
      </c>
      <c r="G100" s="10">
        <v>0.90208333333333324</v>
      </c>
      <c r="H100">
        <v>30</v>
      </c>
      <c r="I100">
        <v>152</v>
      </c>
      <c r="J100" t="s">
        <v>8</v>
      </c>
      <c r="K100" t="s">
        <v>10</v>
      </c>
      <c r="L100" t="str">
        <f t="shared" si="5"/>
        <v>Evening</v>
      </c>
      <c r="M100" t="str">
        <f t="shared" si="6"/>
        <v>19</v>
      </c>
      <c r="N100" t="str">
        <f t="shared" si="7"/>
        <v>21</v>
      </c>
    </row>
    <row r="101" spans="1:14" x14ac:dyDescent="0.3">
      <c r="A101">
        <v>1</v>
      </c>
      <c r="B101">
        <v>5</v>
      </c>
      <c r="C101" s="1">
        <v>40014</v>
      </c>
      <c r="D101" s="21" t="str">
        <f t="shared" si="4"/>
        <v>20-Jul-2009</v>
      </c>
      <c r="E101" s="10">
        <v>0.84930555555555554</v>
      </c>
      <c r="F101" s="1">
        <v>40014</v>
      </c>
      <c r="G101" s="10">
        <v>0.9555555555555556</v>
      </c>
      <c r="H101" s="3">
        <v>300</v>
      </c>
      <c r="I101">
        <v>153</v>
      </c>
      <c r="J101" t="s">
        <v>8</v>
      </c>
      <c r="K101" t="s">
        <v>10</v>
      </c>
      <c r="L101" t="str">
        <f t="shared" si="5"/>
        <v>Evening</v>
      </c>
      <c r="M101" t="str">
        <f t="shared" si="6"/>
        <v>20</v>
      </c>
      <c r="N101" t="str">
        <f t="shared" si="7"/>
        <v>22</v>
      </c>
    </row>
    <row r="102" spans="1:14" x14ac:dyDescent="0.3">
      <c r="A102">
        <v>1</v>
      </c>
      <c r="B102">
        <v>5</v>
      </c>
      <c r="C102" s="1">
        <v>40015</v>
      </c>
      <c r="D102" s="21" t="str">
        <f t="shared" si="4"/>
        <v>21-Jul-2009</v>
      </c>
      <c r="E102" s="10">
        <v>0.51666666666666672</v>
      </c>
      <c r="F102" s="1">
        <v>40015</v>
      </c>
      <c r="G102" s="10">
        <v>0.54652777777777783</v>
      </c>
      <c r="H102">
        <v>30</v>
      </c>
      <c r="I102">
        <v>43</v>
      </c>
      <c r="J102" t="s">
        <v>8</v>
      </c>
      <c r="K102" t="s">
        <v>9</v>
      </c>
      <c r="L102" t="str">
        <f t="shared" si="5"/>
        <v>Morning</v>
      </c>
      <c r="M102" t="str">
        <f t="shared" si="6"/>
        <v>12</v>
      </c>
      <c r="N102" t="str">
        <f t="shared" si="7"/>
        <v>13</v>
      </c>
    </row>
    <row r="103" spans="1:14" x14ac:dyDescent="0.3">
      <c r="A103">
        <v>1</v>
      </c>
      <c r="B103">
        <v>5</v>
      </c>
      <c r="C103" s="1">
        <v>40015</v>
      </c>
      <c r="D103" s="21" t="str">
        <f t="shared" si="4"/>
        <v>21-Jul-2009</v>
      </c>
      <c r="E103" s="10">
        <v>0.62430555555555556</v>
      </c>
      <c r="F103" s="1">
        <v>40015</v>
      </c>
      <c r="G103" s="10">
        <v>0.67569444444444438</v>
      </c>
      <c r="H103">
        <v>30</v>
      </c>
      <c r="I103">
        <v>74</v>
      </c>
      <c r="J103" t="s">
        <v>8</v>
      </c>
      <c r="K103" t="s">
        <v>9</v>
      </c>
      <c r="L103" t="str">
        <f t="shared" si="5"/>
        <v>Afternoon</v>
      </c>
      <c r="M103" t="str">
        <f t="shared" si="6"/>
        <v>14</v>
      </c>
      <c r="N103" t="str">
        <f t="shared" si="7"/>
        <v>16</v>
      </c>
    </row>
    <row r="104" spans="1:14" x14ac:dyDescent="0.3">
      <c r="A104">
        <v>1</v>
      </c>
      <c r="B104">
        <v>5</v>
      </c>
      <c r="C104" s="1">
        <v>40015</v>
      </c>
      <c r="D104" s="21" t="str">
        <f t="shared" si="4"/>
        <v>21-Jul-2009</v>
      </c>
      <c r="E104" s="10">
        <v>0.63194444444444442</v>
      </c>
      <c r="F104" s="1">
        <v>40015</v>
      </c>
      <c r="G104" s="10">
        <v>0.73333333333333339</v>
      </c>
      <c r="H104">
        <v>30</v>
      </c>
      <c r="I104">
        <v>146</v>
      </c>
      <c r="J104" t="s">
        <v>8</v>
      </c>
      <c r="K104" t="s">
        <v>9</v>
      </c>
      <c r="L104" t="str">
        <f t="shared" si="5"/>
        <v>Afternoon</v>
      </c>
      <c r="M104" t="str">
        <f t="shared" si="6"/>
        <v>15</v>
      </c>
      <c r="N104" t="str">
        <f t="shared" si="7"/>
        <v>17</v>
      </c>
    </row>
    <row r="105" spans="1:14" x14ac:dyDescent="0.3">
      <c r="A105">
        <v>1</v>
      </c>
      <c r="B105">
        <v>6</v>
      </c>
      <c r="C105" s="1">
        <v>40015</v>
      </c>
      <c r="D105" s="21" t="str">
        <f t="shared" si="4"/>
        <v>21-Jul-2009</v>
      </c>
      <c r="E105" s="10">
        <v>0.66666666666666663</v>
      </c>
      <c r="F105" s="1">
        <v>40015</v>
      </c>
      <c r="G105" s="10">
        <v>0.84652777777777777</v>
      </c>
      <c r="H105">
        <v>50</v>
      </c>
      <c r="I105">
        <v>259</v>
      </c>
      <c r="J105" t="s">
        <v>8</v>
      </c>
      <c r="K105" t="s">
        <v>9</v>
      </c>
      <c r="L105" t="str">
        <f t="shared" si="5"/>
        <v>Afternoon</v>
      </c>
      <c r="M105" t="str">
        <f t="shared" si="6"/>
        <v>16</v>
      </c>
      <c r="N105" t="str">
        <f t="shared" si="7"/>
        <v>20</v>
      </c>
    </row>
    <row r="106" spans="1:14" x14ac:dyDescent="0.3">
      <c r="A106">
        <v>1</v>
      </c>
      <c r="B106">
        <v>6</v>
      </c>
      <c r="C106" s="1">
        <v>40015</v>
      </c>
      <c r="D106" s="21" t="str">
        <f t="shared" si="4"/>
        <v>21-Jul-2009</v>
      </c>
      <c r="E106" s="10">
        <v>0.6791666666666667</v>
      </c>
      <c r="F106" s="1">
        <v>40015</v>
      </c>
      <c r="G106" s="10">
        <v>0.74791666666666667</v>
      </c>
      <c r="H106">
        <v>30</v>
      </c>
      <c r="I106">
        <v>99</v>
      </c>
      <c r="J106" t="s">
        <v>8</v>
      </c>
      <c r="K106" t="s">
        <v>9</v>
      </c>
      <c r="L106" t="str">
        <f t="shared" si="5"/>
        <v>Afternoon</v>
      </c>
      <c r="M106" t="str">
        <f t="shared" si="6"/>
        <v>16</v>
      </c>
      <c r="N106" t="str">
        <f t="shared" si="7"/>
        <v>17</v>
      </c>
    </row>
    <row r="107" spans="1:14" x14ac:dyDescent="0.3">
      <c r="A107">
        <v>1</v>
      </c>
      <c r="B107">
        <v>5</v>
      </c>
      <c r="C107" s="1">
        <v>40015</v>
      </c>
      <c r="D107" s="21" t="str">
        <f t="shared" si="4"/>
        <v>21-Jul-2009</v>
      </c>
      <c r="E107" s="10">
        <v>0.68958333333333333</v>
      </c>
      <c r="F107" s="1">
        <v>40015</v>
      </c>
      <c r="G107" s="10">
        <v>0.79166666666666663</v>
      </c>
      <c r="H107">
        <v>30</v>
      </c>
      <c r="I107">
        <v>147</v>
      </c>
      <c r="J107" t="s">
        <v>8</v>
      </c>
      <c r="K107" t="s">
        <v>9</v>
      </c>
      <c r="L107" t="str">
        <f t="shared" si="5"/>
        <v>Afternoon</v>
      </c>
      <c r="M107" t="str">
        <f t="shared" si="6"/>
        <v>16</v>
      </c>
      <c r="N107" t="str">
        <f t="shared" si="7"/>
        <v>19</v>
      </c>
    </row>
    <row r="108" spans="1:14" x14ac:dyDescent="0.3">
      <c r="A108">
        <v>1</v>
      </c>
      <c r="B108">
        <v>5</v>
      </c>
      <c r="C108" s="1">
        <v>40015</v>
      </c>
      <c r="D108" s="21" t="str">
        <f t="shared" si="4"/>
        <v>21-Jul-2009</v>
      </c>
      <c r="E108" s="10">
        <v>0.8125</v>
      </c>
      <c r="F108" s="1">
        <v>40015</v>
      </c>
      <c r="G108" s="10">
        <v>0.92291666666666661</v>
      </c>
      <c r="H108">
        <v>30</v>
      </c>
      <c r="I108">
        <v>159</v>
      </c>
      <c r="J108" t="s">
        <v>8</v>
      </c>
      <c r="K108" t="s">
        <v>9</v>
      </c>
      <c r="L108" t="str">
        <f t="shared" si="5"/>
        <v>Evening</v>
      </c>
      <c r="M108" t="str">
        <f t="shared" si="6"/>
        <v>19</v>
      </c>
      <c r="N108" t="str">
        <f t="shared" si="7"/>
        <v>22</v>
      </c>
    </row>
    <row r="109" spans="1:14" x14ac:dyDescent="0.3">
      <c r="A109">
        <v>1</v>
      </c>
      <c r="B109">
        <v>5</v>
      </c>
      <c r="C109" s="1">
        <v>40016</v>
      </c>
      <c r="D109" s="21" t="str">
        <f t="shared" si="4"/>
        <v>22-Jul-2009</v>
      </c>
      <c r="E109" s="10">
        <v>0.5</v>
      </c>
      <c r="F109" s="1">
        <v>40016</v>
      </c>
      <c r="G109" s="10">
        <v>0.59097222222222223</v>
      </c>
      <c r="H109">
        <v>30</v>
      </c>
      <c r="I109">
        <v>131</v>
      </c>
      <c r="J109" t="s">
        <v>8</v>
      </c>
      <c r="K109" t="s">
        <v>13</v>
      </c>
      <c r="L109" t="str">
        <f t="shared" si="5"/>
        <v>Morning</v>
      </c>
      <c r="M109" t="str">
        <f t="shared" si="6"/>
        <v>12</v>
      </c>
      <c r="N109" t="str">
        <f t="shared" si="7"/>
        <v>14</v>
      </c>
    </row>
    <row r="110" spans="1:14" x14ac:dyDescent="0.3">
      <c r="A110">
        <v>1</v>
      </c>
      <c r="B110">
        <v>5</v>
      </c>
      <c r="C110" s="1">
        <v>40016</v>
      </c>
      <c r="D110" s="21" t="str">
        <f t="shared" si="4"/>
        <v>22-Jul-2009</v>
      </c>
      <c r="E110" s="10">
        <v>0.50069444444444444</v>
      </c>
      <c r="F110" s="1">
        <v>40016</v>
      </c>
      <c r="G110" s="10">
        <v>0.65</v>
      </c>
      <c r="H110">
        <v>40</v>
      </c>
      <c r="I110">
        <v>215</v>
      </c>
      <c r="J110" t="s">
        <v>8</v>
      </c>
      <c r="K110" t="s">
        <v>13</v>
      </c>
      <c r="L110" t="str">
        <f t="shared" si="5"/>
        <v>Morning</v>
      </c>
      <c r="M110" t="str">
        <f t="shared" si="6"/>
        <v>12</v>
      </c>
      <c r="N110" t="str">
        <f t="shared" si="7"/>
        <v>15</v>
      </c>
    </row>
    <row r="111" spans="1:14" x14ac:dyDescent="0.3">
      <c r="A111">
        <v>1</v>
      </c>
      <c r="B111">
        <v>5</v>
      </c>
      <c r="C111" s="1">
        <v>40016</v>
      </c>
      <c r="D111" s="21" t="str">
        <f t="shared" si="4"/>
        <v>22-Jul-2009</v>
      </c>
      <c r="E111" s="10">
        <v>0.53194444444444444</v>
      </c>
      <c r="F111" s="1">
        <v>40016</v>
      </c>
      <c r="G111" s="10">
        <v>0.69305555555555554</v>
      </c>
      <c r="H111">
        <v>40</v>
      </c>
      <c r="I111">
        <v>232</v>
      </c>
      <c r="J111" t="s">
        <v>8</v>
      </c>
      <c r="K111" t="s">
        <v>13</v>
      </c>
      <c r="L111" t="str">
        <f t="shared" si="5"/>
        <v>Morning</v>
      </c>
      <c r="M111" t="str">
        <f t="shared" si="6"/>
        <v>12</v>
      </c>
      <c r="N111" t="str">
        <f t="shared" si="7"/>
        <v>16</v>
      </c>
    </row>
    <row r="112" spans="1:14" x14ac:dyDescent="0.3">
      <c r="A112">
        <v>1</v>
      </c>
      <c r="B112">
        <v>5</v>
      </c>
      <c r="C112" s="1">
        <v>40016</v>
      </c>
      <c r="D112" s="21" t="str">
        <f t="shared" si="4"/>
        <v>22-Jul-2009</v>
      </c>
      <c r="E112" s="10">
        <v>0.54722222222222217</v>
      </c>
      <c r="F112" s="1">
        <v>40016</v>
      </c>
      <c r="G112" s="10">
        <v>0.66388888888888886</v>
      </c>
      <c r="H112">
        <v>30</v>
      </c>
      <c r="I112">
        <v>168</v>
      </c>
      <c r="J112" t="s">
        <v>8</v>
      </c>
      <c r="K112" t="s">
        <v>13</v>
      </c>
      <c r="L112" t="str">
        <f t="shared" si="5"/>
        <v>Morning</v>
      </c>
      <c r="M112" t="str">
        <f t="shared" si="6"/>
        <v>13</v>
      </c>
      <c r="N112" t="str">
        <f t="shared" si="7"/>
        <v>15</v>
      </c>
    </row>
    <row r="113" spans="1:14" x14ac:dyDescent="0.3">
      <c r="A113">
        <v>1</v>
      </c>
      <c r="B113">
        <v>6</v>
      </c>
      <c r="C113" s="1">
        <v>40016</v>
      </c>
      <c r="D113" s="21" t="str">
        <f t="shared" si="4"/>
        <v>22-Jul-2009</v>
      </c>
      <c r="E113" s="10">
        <v>0.59166666666666667</v>
      </c>
      <c r="F113" s="1">
        <v>40016</v>
      </c>
      <c r="G113" s="10">
        <v>0.6430555555555556</v>
      </c>
      <c r="H113">
        <v>30</v>
      </c>
      <c r="I113">
        <v>74</v>
      </c>
      <c r="J113" t="s">
        <v>8</v>
      </c>
      <c r="K113" t="s">
        <v>13</v>
      </c>
      <c r="L113" t="str">
        <f t="shared" si="5"/>
        <v>Afternoon</v>
      </c>
      <c r="M113" t="str">
        <f t="shared" si="6"/>
        <v>14</v>
      </c>
      <c r="N113" t="str">
        <f t="shared" si="7"/>
        <v>15</v>
      </c>
    </row>
    <row r="114" spans="1:14" x14ac:dyDescent="0.3">
      <c r="A114">
        <v>1</v>
      </c>
      <c r="B114">
        <v>6</v>
      </c>
      <c r="C114" s="1">
        <v>40016</v>
      </c>
      <c r="D114" s="21" t="str">
        <f t="shared" si="4"/>
        <v>22-Jul-2009</v>
      </c>
      <c r="E114" s="10">
        <v>0.6069444444444444</v>
      </c>
      <c r="F114" s="1">
        <v>40016</v>
      </c>
      <c r="G114" s="10">
        <v>0.70624999999999993</v>
      </c>
      <c r="H114">
        <v>30</v>
      </c>
      <c r="I114">
        <v>143</v>
      </c>
      <c r="J114" t="s">
        <v>8</v>
      </c>
      <c r="K114" t="s">
        <v>13</v>
      </c>
      <c r="L114" t="str">
        <f t="shared" si="5"/>
        <v>Afternoon</v>
      </c>
      <c r="M114" t="str">
        <f t="shared" si="6"/>
        <v>14</v>
      </c>
      <c r="N114" t="str">
        <f t="shared" si="7"/>
        <v>16</v>
      </c>
    </row>
    <row r="115" spans="1:14" x14ac:dyDescent="0.3">
      <c r="A115">
        <v>1</v>
      </c>
      <c r="B115">
        <v>6</v>
      </c>
      <c r="C115" s="1">
        <v>40016</v>
      </c>
      <c r="D115" s="21" t="str">
        <f t="shared" si="4"/>
        <v>22-Jul-2009</v>
      </c>
      <c r="E115" s="10">
        <v>0.63402777777777775</v>
      </c>
      <c r="F115" s="1">
        <v>40016</v>
      </c>
      <c r="G115" s="10">
        <v>0.70763888888888893</v>
      </c>
      <c r="H115">
        <v>30</v>
      </c>
      <c r="I115">
        <v>106</v>
      </c>
      <c r="J115" t="s">
        <v>8</v>
      </c>
      <c r="K115" t="s">
        <v>13</v>
      </c>
      <c r="L115" t="str">
        <f t="shared" si="5"/>
        <v>Afternoon</v>
      </c>
      <c r="M115" t="str">
        <f t="shared" si="6"/>
        <v>15</v>
      </c>
      <c r="N115" t="str">
        <f t="shared" si="7"/>
        <v>16</v>
      </c>
    </row>
    <row r="116" spans="1:14" x14ac:dyDescent="0.3">
      <c r="A116">
        <v>1</v>
      </c>
      <c r="B116">
        <v>5</v>
      </c>
      <c r="C116" s="1">
        <v>40016</v>
      </c>
      <c r="D116" s="21" t="str">
        <f t="shared" si="4"/>
        <v>22-Jul-2009</v>
      </c>
      <c r="E116" s="10">
        <v>0.65833333333333333</v>
      </c>
      <c r="F116" s="1">
        <v>40016</v>
      </c>
      <c r="G116" s="10">
        <v>0.89444444444444438</v>
      </c>
      <c r="H116">
        <v>60</v>
      </c>
      <c r="I116">
        <v>340</v>
      </c>
      <c r="J116" t="s">
        <v>8</v>
      </c>
      <c r="K116" t="s">
        <v>13</v>
      </c>
      <c r="L116" t="str">
        <f t="shared" si="5"/>
        <v>Afternoon</v>
      </c>
      <c r="M116" t="str">
        <f t="shared" si="6"/>
        <v>15</v>
      </c>
      <c r="N116" t="str">
        <f t="shared" si="7"/>
        <v>21</v>
      </c>
    </row>
    <row r="117" spans="1:14" x14ac:dyDescent="0.3">
      <c r="A117">
        <v>1</v>
      </c>
      <c r="B117">
        <v>5</v>
      </c>
      <c r="C117" s="1">
        <v>40016</v>
      </c>
      <c r="D117" s="21" t="str">
        <f t="shared" si="4"/>
        <v>22-Jul-2009</v>
      </c>
      <c r="E117" s="10">
        <v>0.7055555555555556</v>
      </c>
      <c r="F117" s="1">
        <v>40016</v>
      </c>
      <c r="G117" s="10">
        <v>0.72986111111111107</v>
      </c>
      <c r="H117">
        <v>30</v>
      </c>
      <c r="I117">
        <v>35</v>
      </c>
      <c r="J117" t="s">
        <v>8</v>
      </c>
      <c r="K117" t="s">
        <v>13</v>
      </c>
      <c r="L117" t="str">
        <f t="shared" si="5"/>
        <v>Afternoon</v>
      </c>
      <c r="M117" t="str">
        <f t="shared" si="6"/>
        <v>16</v>
      </c>
      <c r="N117" t="str">
        <f t="shared" si="7"/>
        <v>17</v>
      </c>
    </row>
    <row r="118" spans="1:14" x14ac:dyDescent="0.3">
      <c r="A118">
        <v>1</v>
      </c>
      <c r="B118">
        <v>5</v>
      </c>
      <c r="C118" s="1">
        <v>40016</v>
      </c>
      <c r="D118" s="21" t="str">
        <f t="shared" si="4"/>
        <v>22-Jul-2009</v>
      </c>
      <c r="E118" s="10">
        <v>0.73958333333333337</v>
      </c>
      <c r="F118" s="1">
        <v>40016</v>
      </c>
      <c r="G118" s="10">
        <v>0.81319444444444444</v>
      </c>
      <c r="H118">
        <v>30</v>
      </c>
      <c r="I118">
        <v>106</v>
      </c>
      <c r="J118" t="s">
        <v>8</v>
      </c>
      <c r="K118" t="s">
        <v>13</v>
      </c>
      <c r="L118" t="str">
        <f t="shared" si="5"/>
        <v>Afternoon</v>
      </c>
      <c r="M118" t="str">
        <f t="shared" si="6"/>
        <v>17</v>
      </c>
      <c r="N118" t="str">
        <f t="shared" si="7"/>
        <v>19</v>
      </c>
    </row>
    <row r="119" spans="1:14" x14ac:dyDescent="0.3">
      <c r="A119">
        <v>1</v>
      </c>
      <c r="B119">
        <v>6</v>
      </c>
      <c r="C119" s="1">
        <v>40016</v>
      </c>
      <c r="D119" s="21" t="str">
        <f t="shared" si="4"/>
        <v>22-Jul-2009</v>
      </c>
      <c r="E119" s="10">
        <v>0.81180555555555556</v>
      </c>
      <c r="F119" s="1">
        <v>40016</v>
      </c>
      <c r="G119" s="10">
        <v>0.86319444444444438</v>
      </c>
      <c r="H119">
        <v>30</v>
      </c>
      <c r="I119">
        <v>74</v>
      </c>
      <c r="J119" t="s">
        <v>8</v>
      </c>
      <c r="K119" t="s">
        <v>13</v>
      </c>
      <c r="L119" t="str">
        <f t="shared" si="5"/>
        <v>Evening</v>
      </c>
      <c r="M119" t="str">
        <f t="shared" si="6"/>
        <v>19</v>
      </c>
      <c r="N119" t="str">
        <f t="shared" si="7"/>
        <v>20</v>
      </c>
    </row>
    <row r="120" spans="1:14" x14ac:dyDescent="0.3">
      <c r="A120">
        <v>1</v>
      </c>
      <c r="B120">
        <v>5</v>
      </c>
      <c r="C120" s="1">
        <v>40016</v>
      </c>
      <c r="D120" s="21" t="str">
        <f t="shared" si="4"/>
        <v>22-Jul-2009</v>
      </c>
      <c r="E120" s="10">
        <v>0.84861111111111109</v>
      </c>
      <c r="F120" s="1">
        <v>40016</v>
      </c>
      <c r="G120" s="10">
        <v>0.94861111111111107</v>
      </c>
      <c r="H120">
        <v>30</v>
      </c>
      <c r="I120">
        <v>144</v>
      </c>
      <c r="J120" t="s">
        <v>8</v>
      </c>
      <c r="K120" t="s">
        <v>13</v>
      </c>
      <c r="L120" t="str">
        <f t="shared" si="5"/>
        <v>Evening</v>
      </c>
      <c r="M120" t="str">
        <f t="shared" si="6"/>
        <v>20</v>
      </c>
      <c r="N120" t="str">
        <f t="shared" si="7"/>
        <v>22</v>
      </c>
    </row>
    <row r="121" spans="1:14" x14ac:dyDescent="0.3">
      <c r="A121">
        <v>1</v>
      </c>
      <c r="B121">
        <v>6</v>
      </c>
      <c r="C121" s="1">
        <v>40016</v>
      </c>
      <c r="D121" s="21" t="str">
        <f t="shared" si="4"/>
        <v>22-Jul-2009</v>
      </c>
      <c r="E121" s="10">
        <v>0.88958333333333339</v>
      </c>
      <c r="F121" s="1">
        <v>40016</v>
      </c>
      <c r="G121" s="10">
        <v>0.95277777777777783</v>
      </c>
      <c r="H121">
        <v>30</v>
      </c>
      <c r="I121">
        <v>91</v>
      </c>
      <c r="J121" t="s">
        <v>8</v>
      </c>
      <c r="K121" t="s">
        <v>13</v>
      </c>
      <c r="L121" t="str">
        <f t="shared" si="5"/>
        <v>Evening</v>
      </c>
      <c r="M121" t="str">
        <f t="shared" si="6"/>
        <v>21</v>
      </c>
      <c r="N121" t="str">
        <f t="shared" si="7"/>
        <v>22</v>
      </c>
    </row>
    <row r="122" spans="1:14" x14ac:dyDescent="0.3">
      <c r="A122">
        <v>1</v>
      </c>
      <c r="B122">
        <v>5</v>
      </c>
      <c r="C122" s="1">
        <v>40017</v>
      </c>
      <c r="D122" s="21" t="str">
        <f t="shared" si="4"/>
        <v>23-Jul-2009</v>
      </c>
      <c r="E122" s="10">
        <v>0.4513888888888889</v>
      </c>
      <c r="F122" s="1">
        <v>40017</v>
      </c>
      <c r="G122" s="10">
        <v>0.57013888888888886</v>
      </c>
      <c r="H122">
        <v>30</v>
      </c>
      <c r="I122">
        <v>171</v>
      </c>
      <c r="J122" t="s">
        <v>8</v>
      </c>
      <c r="K122" t="s">
        <v>12</v>
      </c>
      <c r="L122" t="str">
        <f t="shared" si="5"/>
        <v>Morning</v>
      </c>
      <c r="M122" t="str">
        <f t="shared" si="6"/>
        <v>10</v>
      </c>
      <c r="N122" t="str">
        <f t="shared" si="7"/>
        <v>13</v>
      </c>
    </row>
    <row r="123" spans="1:14" x14ac:dyDescent="0.3">
      <c r="A123">
        <v>1</v>
      </c>
      <c r="B123">
        <v>6</v>
      </c>
      <c r="C123" s="1">
        <v>40017</v>
      </c>
      <c r="D123" s="21" t="str">
        <f t="shared" si="4"/>
        <v>23-Jul-2009</v>
      </c>
      <c r="E123" s="10">
        <v>0.5493055555555556</v>
      </c>
      <c r="F123" s="1">
        <v>40017</v>
      </c>
      <c r="G123" s="10">
        <v>0.74236111111111114</v>
      </c>
      <c r="H123">
        <v>50</v>
      </c>
      <c r="I123">
        <v>278</v>
      </c>
      <c r="J123" t="s">
        <v>8</v>
      </c>
      <c r="K123" t="s">
        <v>12</v>
      </c>
      <c r="L123" t="str">
        <f t="shared" si="5"/>
        <v>Morning</v>
      </c>
      <c r="M123" t="str">
        <f t="shared" si="6"/>
        <v>13</v>
      </c>
      <c r="N123" t="str">
        <f t="shared" si="7"/>
        <v>17</v>
      </c>
    </row>
    <row r="124" spans="1:14" x14ac:dyDescent="0.3">
      <c r="A124">
        <v>1</v>
      </c>
      <c r="B124">
        <v>5</v>
      </c>
      <c r="C124" s="1">
        <v>40017</v>
      </c>
      <c r="D124" s="21" t="str">
        <f t="shared" si="4"/>
        <v>23-Jul-2009</v>
      </c>
      <c r="E124" s="10">
        <v>0.62430555555555556</v>
      </c>
      <c r="F124" s="1">
        <v>40017</v>
      </c>
      <c r="G124" s="10">
        <v>0.72013888888888899</v>
      </c>
      <c r="H124">
        <v>30</v>
      </c>
      <c r="I124">
        <v>138</v>
      </c>
      <c r="J124" t="s">
        <v>8</v>
      </c>
      <c r="K124" t="s">
        <v>12</v>
      </c>
      <c r="L124" t="str">
        <f t="shared" si="5"/>
        <v>Afternoon</v>
      </c>
      <c r="M124" t="str">
        <f t="shared" si="6"/>
        <v>14</v>
      </c>
      <c r="N124" t="str">
        <f t="shared" si="7"/>
        <v>17</v>
      </c>
    </row>
    <row r="125" spans="1:14" x14ac:dyDescent="0.3">
      <c r="A125">
        <v>1</v>
      </c>
      <c r="B125">
        <v>5</v>
      </c>
      <c r="C125" s="1">
        <v>40018</v>
      </c>
      <c r="D125" s="21" t="str">
        <f t="shared" si="4"/>
        <v>24-Jul-2009</v>
      </c>
      <c r="E125" s="10">
        <v>0.44930555555555557</v>
      </c>
      <c r="F125" s="1">
        <v>40018</v>
      </c>
      <c r="G125" s="10">
        <v>0.67986111111111114</v>
      </c>
      <c r="H125">
        <v>60</v>
      </c>
      <c r="I125">
        <v>332</v>
      </c>
      <c r="J125" t="s">
        <v>8</v>
      </c>
      <c r="K125" t="s">
        <v>11</v>
      </c>
      <c r="L125" t="str">
        <f t="shared" si="5"/>
        <v>Morning</v>
      </c>
      <c r="M125" t="str">
        <f t="shared" si="6"/>
        <v>10</v>
      </c>
      <c r="N125" t="str">
        <f t="shared" si="7"/>
        <v>16</v>
      </c>
    </row>
    <row r="126" spans="1:14" x14ac:dyDescent="0.3">
      <c r="A126">
        <v>1</v>
      </c>
      <c r="B126">
        <v>5</v>
      </c>
      <c r="C126" s="1">
        <v>40018</v>
      </c>
      <c r="D126" s="21" t="str">
        <f t="shared" si="4"/>
        <v>24-Jul-2009</v>
      </c>
      <c r="E126" s="10">
        <v>0.54999999999999993</v>
      </c>
      <c r="F126" s="1">
        <v>40018</v>
      </c>
      <c r="G126" s="10">
        <v>0.58958333333333335</v>
      </c>
      <c r="H126">
        <v>30</v>
      </c>
      <c r="I126">
        <v>57</v>
      </c>
      <c r="J126" t="s">
        <v>8</v>
      </c>
      <c r="K126" t="s">
        <v>11</v>
      </c>
      <c r="L126" t="str">
        <f t="shared" si="5"/>
        <v>Morning</v>
      </c>
      <c r="M126" t="str">
        <f t="shared" si="6"/>
        <v>13</v>
      </c>
      <c r="N126" t="str">
        <f t="shared" si="7"/>
        <v>14</v>
      </c>
    </row>
    <row r="127" spans="1:14" x14ac:dyDescent="0.3">
      <c r="A127">
        <v>1</v>
      </c>
      <c r="B127">
        <v>6</v>
      </c>
      <c r="C127" s="1">
        <v>40018</v>
      </c>
      <c r="D127" s="21" t="str">
        <f t="shared" si="4"/>
        <v>24-Jul-2009</v>
      </c>
      <c r="E127" s="10">
        <v>0.58680555555555558</v>
      </c>
      <c r="F127" s="1">
        <v>40018</v>
      </c>
      <c r="G127" s="10">
        <v>0.63472222222222219</v>
      </c>
      <c r="H127">
        <v>30</v>
      </c>
      <c r="I127">
        <v>69</v>
      </c>
      <c r="J127" t="s">
        <v>8</v>
      </c>
      <c r="K127" t="s">
        <v>11</v>
      </c>
      <c r="L127" t="str">
        <f t="shared" si="5"/>
        <v>Afternoon</v>
      </c>
      <c r="M127" t="str">
        <f t="shared" si="6"/>
        <v>14</v>
      </c>
      <c r="N127" t="str">
        <f t="shared" si="7"/>
        <v>15</v>
      </c>
    </row>
    <row r="128" spans="1:14" x14ac:dyDescent="0.3">
      <c r="A128">
        <v>1</v>
      </c>
      <c r="B128">
        <v>6</v>
      </c>
      <c r="C128" s="1">
        <v>40018</v>
      </c>
      <c r="D128" s="21" t="str">
        <f t="shared" si="4"/>
        <v>24-Jul-2009</v>
      </c>
      <c r="E128" s="10">
        <v>0.62847222222222221</v>
      </c>
      <c r="F128" s="1">
        <v>40018</v>
      </c>
      <c r="G128" s="10">
        <v>0.76388888888888884</v>
      </c>
      <c r="H128">
        <v>40</v>
      </c>
      <c r="I128">
        <v>195</v>
      </c>
      <c r="J128" t="s">
        <v>8</v>
      </c>
      <c r="K128" t="s">
        <v>11</v>
      </c>
      <c r="L128" t="str">
        <f t="shared" si="5"/>
        <v>Afternoon</v>
      </c>
      <c r="M128" t="str">
        <f t="shared" si="6"/>
        <v>15</v>
      </c>
      <c r="N128" t="str">
        <f t="shared" si="7"/>
        <v>18</v>
      </c>
    </row>
    <row r="129" spans="1:14" x14ac:dyDescent="0.3">
      <c r="A129">
        <v>1</v>
      </c>
      <c r="B129">
        <v>5</v>
      </c>
      <c r="C129" s="1">
        <v>40018</v>
      </c>
      <c r="D129" s="21" t="str">
        <f t="shared" si="4"/>
        <v>24-Jul-2009</v>
      </c>
      <c r="E129" s="10">
        <v>0.74236111111111114</v>
      </c>
      <c r="F129" s="1">
        <v>40018</v>
      </c>
      <c r="G129" s="10">
        <v>0.85277777777777775</v>
      </c>
      <c r="H129">
        <v>30</v>
      </c>
      <c r="I129">
        <v>159</v>
      </c>
      <c r="J129" t="s">
        <v>8</v>
      </c>
      <c r="K129" t="s">
        <v>11</v>
      </c>
      <c r="L129" t="str">
        <f t="shared" si="5"/>
        <v>Afternoon</v>
      </c>
      <c r="M129" t="str">
        <f t="shared" si="6"/>
        <v>17</v>
      </c>
      <c r="N129" t="str">
        <f t="shared" si="7"/>
        <v>20</v>
      </c>
    </row>
    <row r="130" spans="1:14" x14ac:dyDescent="0.3">
      <c r="A130">
        <v>1</v>
      </c>
      <c r="B130">
        <v>5</v>
      </c>
      <c r="C130" s="1">
        <v>40018</v>
      </c>
      <c r="D130" s="21" t="str">
        <f t="shared" si="4"/>
        <v>24-Jul-2009</v>
      </c>
      <c r="E130" s="10">
        <v>0.79236111111111107</v>
      </c>
      <c r="F130" s="1">
        <v>40018</v>
      </c>
      <c r="G130" s="10">
        <v>0.93055555555555547</v>
      </c>
      <c r="H130">
        <v>40</v>
      </c>
      <c r="I130">
        <v>199</v>
      </c>
      <c r="J130" t="s">
        <v>8</v>
      </c>
      <c r="K130" t="s">
        <v>11</v>
      </c>
      <c r="L130" t="str">
        <f t="shared" si="5"/>
        <v>Evening</v>
      </c>
      <c r="M130" t="str">
        <f t="shared" si="6"/>
        <v>19</v>
      </c>
      <c r="N130" t="str">
        <f t="shared" si="7"/>
        <v>22</v>
      </c>
    </row>
    <row r="131" spans="1:14" x14ac:dyDescent="0.3">
      <c r="A131">
        <v>1</v>
      </c>
      <c r="B131">
        <v>5</v>
      </c>
      <c r="C131" s="1">
        <v>40018</v>
      </c>
      <c r="D131" s="21" t="str">
        <f t="shared" ref="D131:D194" si="8" xml:space="preserve"> TEXT(C131, "dd-Mmm-yyyy")</f>
        <v>24-Jul-2009</v>
      </c>
      <c r="E131" s="10">
        <v>0.85902777777777783</v>
      </c>
      <c r="F131" s="1">
        <v>40018</v>
      </c>
      <c r="G131" s="10">
        <v>0.89444444444444438</v>
      </c>
      <c r="H131">
        <v>30</v>
      </c>
      <c r="I131">
        <v>51</v>
      </c>
      <c r="J131" t="s">
        <v>8</v>
      </c>
      <c r="K131" t="s">
        <v>11</v>
      </c>
      <c r="L131" t="str">
        <f t="shared" ref="L131:L194" si="9">IF(AND(E131&gt;$R$6,E131&lt;=$S$6),"Morning",IF(AND(E131&gt;$S$6,E131&lt;=$T$6),"Afternoon", IF(AND(E131&gt;$T$6,E131&lt;=$U$6),"Evening", "Night")))</f>
        <v>Evening</v>
      </c>
      <c r="M131" t="str">
        <f t="shared" ref="M131:M194" si="10" xml:space="preserve"> TEXT(E131, "HH")</f>
        <v>20</v>
      </c>
      <c r="N131" t="str">
        <f t="shared" ref="N131:N194" si="11">TEXT(G131,"HH")</f>
        <v>21</v>
      </c>
    </row>
    <row r="132" spans="1:14" x14ac:dyDescent="0.3">
      <c r="A132">
        <v>1</v>
      </c>
      <c r="B132">
        <v>6</v>
      </c>
      <c r="C132" s="1">
        <v>40018</v>
      </c>
      <c r="D132" s="21" t="str">
        <f t="shared" si="8"/>
        <v>24-Jul-2009</v>
      </c>
      <c r="E132" s="10">
        <v>0.86388888888888893</v>
      </c>
      <c r="F132" s="1">
        <v>40018</v>
      </c>
      <c r="G132" s="10">
        <v>0.91180555555555554</v>
      </c>
      <c r="H132">
        <v>30</v>
      </c>
      <c r="I132">
        <v>69</v>
      </c>
      <c r="J132" t="s">
        <v>8</v>
      </c>
      <c r="K132" t="s">
        <v>11</v>
      </c>
      <c r="L132" t="str">
        <f t="shared" si="9"/>
        <v>Evening</v>
      </c>
      <c r="M132" t="str">
        <f t="shared" si="10"/>
        <v>20</v>
      </c>
      <c r="N132" t="str">
        <f t="shared" si="11"/>
        <v>21</v>
      </c>
    </row>
    <row r="133" spans="1:14" x14ac:dyDescent="0.3">
      <c r="A133">
        <v>1</v>
      </c>
      <c r="B133">
        <v>5</v>
      </c>
      <c r="C133" s="1">
        <v>40018</v>
      </c>
      <c r="D133" s="21" t="str">
        <f t="shared" si="8"/>
        <v>24-Jul-2009</v>
      </c>
      <c r="E133" s="10">
        <v>0.92013888888888884</v>
      </c>
      <c r="F133" s="1">
        <v>40018</v>
      </c>
      <c r="G133" s="10">
        <v>0.99513888888888891</v>
      </c>
      <c r="H133">
        <v>30</v>
      </c>
      <c r="I133">
        <v>108</v>
      </c>
      <c r="J133" t="s">
        <v>8</v>
      </c>
      <c r="K133" t="s">
        <v>11</v>
      </c>
      <c r="L133" t="str">
        <f t="shared" si="9"/>
        <v>Night</v>
      </c>
      <c r="M133" t="str">
        <f t="shared" si="10"/>
        <v>22</v>
      </c>
      <c r="N133" t="str">
        <f t="shared" si="11"/>
        <v>23</v>
      </c>
    </row>
    <row r="134" spans="1:14" x14ac:dyDescent="0.3">
      <c r="A134">
        <v>1</v>
      </c>
      <c r="B134">
        <v>6</v>
      </c>
      <c r="C134" s="1">
        <v>40021</v>
      </c>
      <c r="D134" s="21" t="str">
        <f t="shared" si="8"/>
        <v>27-Jul-2009</v>
      </c>
      <c r="E134" s="10">
        <v>0.49791666666666662</v>
      </c>
      <c r="F134" s="1">
        <v>40021</v>
      </c>
      <c r="G134" s="10">
        <v>0.63263888888888886</v>
      </c>
      <c r="H134">
        <v>40</v>
      </c>
      <c r="I134">
        <v>194</v>
      </c>
      <c r="J134" t="s">
        <v>8</v>
      </c>
      <c r="K134" t="s">
        <v>10</v>
      </c>
      <c r="L134" t="str">
        <f t="shared" si="9"/>
        <v>Morning</v>
      </c>
      <c r="M134" t="str">
        <f t="shared" si="10"/>
        <v>11</v>
      </c>
      <c r="N134" t="str">
        <f t="shared" si="11"/>
        <v>15</v>
      </c>
    </row>
    <row r="135" spans="1:14" x14ac:dyDescent="0.3">
      <c r="A135">
        <v>1</v>
      </c>
      <c r="B135">
        <v>5</v>
      </c>
      <c r="C135" s="1">
        <v>40021</v>
      </c>
      <c r="D135" s="21" t="str">
        <f t="shared" si="8"/>
        <v>27-Jul-2009</v>
      </c>
      <c r="E135" s="10">
        <v>0.5180555555555556</v>
      </c>
      <c r="F135" s="1">
        <v>40021</v>
      </c>
      <c r="G135" s="10">
        <v>0.69027777777777777</v>
      </c>
      <c r="H135">
        <v>50</v>
      </c>
      <c r="I135">
        <v>248</v>
      </c>
      <c r="J135" t="s">
        <v>8</v>
      </c>
      <c r="K135" t="s">
        <v>10</v>
      </c>
      <c r="L135" t="str">
        <f t="shared" si="9"/>
        <v>Morning</v>
      </c>
      <c r="M135" t="str">
        <f t="shared" si="10"/>
        <v>12</v>
      </c>
      <c r="N135" t="str">
        <f t="shared" si="11"/>
        <v>16</v>
      </c>
    </row>
    <row r="136" spans="1:14" x14ac:dyDescent="0.3">
      <c r="A136">
        <v>1</v>
      </c>
      <c r="B136">
        <v>5</v>
      </c>
      <c r="C136" s="1">
        <v>40021</v>
      </c>
      <c r="D136" s="21" t="str">
        <f t="shared" si="8"/>
        <v>27-Jul-2009</v>
      </c>
      <c r="E136" s="10">
        <v>0.55138888888888882</v>
      </c>
      <c r="F136" s="1">
        <v>40021</v>
      </c>
      <c r="G136" s="10">
        <v>0.75416666666666676</v>
      </c>
      <c r="H136">
        <v>50</v>
      </c>
      <c r="I136">
        <v>292</v>
      </c>
      <c r="J136" t="s">
        <v>8</v>
      </c>
      <c r="K136" t="s">
        <v>10</v>
      </c>
      <c r="L136" t="str">
        <f t="shared" si="9"/>
        <v>Morning</v>
      </c>
      <c r="M136" t="str">
        <f t="shared" si="10"/>
        <v>13</v>
      </c>
      <c r="N136" t="str">
        <f t="shared" si="11"/>
        <v>18</v>
      </c>
    </row>
    <row r="137" spans="1:14" x14ac:dyDescent="0.3">
      <c r="A137">
        <v>1</v>
      </c>
      <c r="B137">
        <v>6</v>
      </c>
      <c r="C137" s="1">
        <v>40021</v>
      </c>
      <c r="D137" s="21" t="str">
        <f t="shared" si="8"/>
        <v>27-Jul-2009</v>
      </c>
      <c r="E137" s="10">
        <v>0.58888888888888891</v>
      </c>
      <c r="F137" s="1">
        <v>40021</v>
      </c>
      <c r="G137" s="10">
        <v>0.71458333333333324</v>
      </c>
      <c r="H137">
        <v>40</v>
      </c>
      <c r="I137">
        <v>181</v>
      </c>
      <c r="J137" t="s">
        <v>8</v>
      </c>
      <c r="K137" t="s">
        <v>10</v>
      </c>
      <c r="L137" t="str">
        <f t="shared" si="9"/>
        <v>Afternoon</v>
      </c>
      <c r="M137" t="str">
        <f t="shared" si="10"/>
        <v>14</v>
      </c>
      <c r="N137" t="str">
        <f t="shared" si="11"/>
        <v>17</v>
      </c>
    </row>
    <row r="138" spans="1:14" x14ac:dyDescent="0.3">
      <c r="A138">
        <v>1</v>
      </c>
      <c r="B138">
        <v>5</v>
      </c>
      <c r="C138" s="1">
        <v>40021</v>
      </c>
      <c r="D138" s="21" t="str">
        <f t="shared" si="8"/>
        <v>27-Jul-2009</v>
      </c>
      <c r="E138" s="10">
        <v>0.59513888888888888</v>
      </c>
      <c r="F138" s="1">
        <v>40021</v>
      </c>
      <c r="G138" s="10">
        <v>0.62777777777777777</v>
      </c>
      <c r="H138">
        <v>30</v>
      </c>
      <c r="I138">
        <v>47</v>
      </c>
      <c r="J138" t="s">
        <v>8</v>
      </c>
      <c r="K138" t="s">
        <v>10</v>
      </c>
      <c r="L138" t="str">
        <f t="shared" si="9"/>
        <v>Afternoon</v>
      </c>
      <c r="M138" t="str">
        <f t="shared" si="10"/>
        <v>14</v>
      </c>
      <c r="N138" t="str">
        <f t="shared" si="11"/>
        <v>15</v>
      </c>
    </row>
    <row r="139" spans="1:14" x14ac:dyDescent="0.3">
      <c r="A139">
        <v>1</v>
      </c>
      <c r="B139">
        <v>6</v>
      </c>
      <c r="C139" s="1">
        <v>40021</v>
      </c>
      <c r="D139" s="21" t="str">
        <f t="shared" si="8"/>
        <v>27-Jul-2009</v>
      </c>
      <c r="E139" s="10">
        <v>0.6</v>
      </c>
      <c r="F139" s="1">
        <v>40021</v>
      </c>
      <c r="G139" s="10">
        <v>0.6430555555555556</v>
      </c>
      <c r="H139">
        <v>30</v>
      </c>
      <c r="I139">
        <v>62</v>
      </c>
      <c r="J139" t="s">
        <v>8</v>
      </c>
      <c r="K139" t="s">
        <v>10</v>
      </c>
      <c r="L139" t="str">
        <f t="shared" si="9"/>
        <v>Afternoon</v>
      </c>
      <c r="M139" t="str">
        <f t="shared" si="10"/>
        <v>14</v>
      </c>
      <c r="N139" t="str">
        <f t="shared" si="11"/>
        <v>15</v>
      </c>
    </row>
    <row r="140" spans="1:14" x14ac:dyDescent="0.3">
      <c r="A140">
        <v>1</v>
      </c>
      <c r="B140">
        <v>6</v>
      </c>
      <c r="C140" s="1">
        <v>40021</v>
      </c>
      <c r="D140" s="21" t="str">
        <f t="shared" si="8"/>
        <v>27-Jul-2009</v>
      </c>
      <c r="E140" s="10">
        <v>0.61875000000000002</v>
      </c>
      <c r="F140" s="1">
        <v>40021</v>
      </c>
      <c r="G140" s="10">
        <v>0.71388888888888891</v>
      </c>
      <c r="H140">
        <v>30</v>
      </c>
      <c r="I140">
        <v>137</v>
      </c>
      <c r="J140" t="s">
        <v>8</v>
      </c>
      <c r="K140" t="s">
        <v>10</v>
      </c>
      <c r="L140" t="str">
        <f t="shared" si="9"/>
        <v>Afternoon</v>
      </c>
      <c r="M140" t="str">
        <f t="shared" si="10"/>
        <v>14</v>
      </c>
      <c r="N140" t="str">
        <f t="shared" si="11"/>
        <v>17</v>
      </c>
    </row>
    <row r="141" spans="1:14" x14ac:dyDescent="0.3">
      <c r="A141">
        <v>1</v>
      </c>
      <c r="B141">
        <v>5</v>
      </c>
      <c r="C141" s="1">
        <v>40021</v>
      </c>
      <c r="D141" s="21" t="str">
        <f t="shared" si="8"/>
        <v>27-Jul-2009</v>
      </c>
      <c r="E141" s="10">
        <v>0.64027777777777783</v>
      </c>
      <c r="F141" s="1">
        <v>40021</v>
      </c>
      <c r="G141" s="10">
        <v>0.76111111111111107</v>
      </c>
      <c r="H141">
        <v>30</v>
      </c>
      <c r="I141">
        <v>174</v>
      </c>
      <c r="J141" t="s">
        <v>8</v>
      </c>
      <c r="K141" t="s">
        <v>10</v>
      </c>
      <c r="L141" t="str">
        <f t="shared" si="9"/>
        <v>Afternoon</v>
      </c>
      <c r="M141" t="str">
        <f t="shared" si="10"/>
        <v>15</v>
      </c>
      <c r="N141" t="str">
        <f t="shared" si="11"/>
        <v>18</v>
      </c>
    </row>
    <row r="142" spans="1:14" x14ac:dyDescent="0.3">
      <c r="A142">
        <v>1</v>
      </c>
      <c r="B142">
        <v>5</v>
      </c>
      <c r="C142" s="1">
        <v>40021</v>
      </c>
      <c r="D142" s="21" t="str">
        <f t="shared" si="8"/>
        <v>27-Jul-2009</v>
      </c>
      <c r="E142" s="10">
        <v>0.68194444444444446</v>
      </c>
      <c r="F142" s="1">
        <v>40021</v>
      </c>
      <c r="G142" s="10">
        <v>0.76666666666666661</v>
      </c>
      <c r="H142">
        <v>30</v>
      </c>
      <c r="I142">
        <v>122</v>
      </c>
      <c r="J142" t="s">
        <v>8</v>
      </c>
      <c r="K142" t="s">
        <v>10</v>
      </c>
      <c r="L142" t="str">
        <f t="shared" si="9"/>
        <v>Afternoon</v>
      </c>
      <c r="M142" t="str">
        <f t="shared" si="10"/>
        <v>16</v>
      </c>
      <c r="N142" t="str">
        <f t="shared" si="11"/>
        <v>18</v>
      </c>
    </row>
    <row r="143" spans="1:14" x14ac:dyDescent="0.3">
      <c r="A143">
        <v>1</v>
      </c>
      <c r="B143">
        <v>5</v>
      </c>
      <c r="C143" s="1">
        <v>40023</v>
      </c>
      <c r="D143" s="21" t="str">
        <f t="shared" si="8"/>
        <v>29-Jul-2009</v>
      </c>
      <c r="E143" s="10">
        <v>0.48958333333333331</v>
      </c>
      <c r="F143" s="1">
        <v>40023</v>
      </c>
      <c r="G143" s="10">
        <v>0.61458333333333337</v>
      </c>
      <c r="H143">
        <v>30</v>
      </c>
      <c r="I143">
        <v>180</v>
      </c>
      <c r="J143" t="s">
        <v>8</v>
      </c>
      <c r="K143" t="s">
        <v>13</v>
      </c>
      <c r="L143" t="str">
        <f t="shared" si="9"/>
        <v>Morning</v>
      </c>
      <c r="M143" t="str">
        <f t="shared" si="10"/>
        <v>11</v>
      </c>
      <c r="N143" t="str">
        <f t="shared" si="11"/>
        <v>14</v>
      </c>
    </row>
    <row r="144" spans="1:14" x14ac:dyDescent="0.3">
      <c r="A144">
        <v>1</v>
      </c>
      <c r="B144">
        <v>5</v>
      </c>
      <c r="C144" s="1">
        <v>40023</v>
      </c>
      <c r="D144" s="21" t="str">
        <f t="shared" si="8"/>
        <v>29-Jul-2009</v>
      </c>
      <c r="E144" s="10">
        <v>0.63958333333333328</v>
      </c>
      <c r="F144" s="1">
        <v>40023</v>
      </c>
      <c r="G144" s="10">
        <v>0.69652777777777775</v>
      </c>
      <c r="H144">
        <v>30</v>
      </c>
      <c r="I144">
        <v>82</v>
      </c>
      <c r="J144" t="s">
        <v>8</v>
      </c>
      <c r="K144" t="s">
        <v>13</v>
      </c>
      <c r="L144" t="str">
        <f t="shared" si="9"/>
        <v>Afternoon</v>
      </c>
      <c r="M144" t="str">
        <f t="shared" si="10"/>
        <v>15</v>
      </c>
      <c r="N144" t="str">
        <f t="shared" si="11"/>
        <v>16</v>
      </c>
    </row>
    <row r="145" spans="1:14" x14ac:dyDescent="0.3">
      <c r="A145">
        <v>1</v>
      </c>
      <c r="B145">
        <v>5</v>
      </c>
      <c r="C145" s="1">
        <v>40023</v>
      </c>
      <c r="D145" s="21" t="str">
        <f t="shared" si="8"/>
        <v>29-Jul-2009</v>
      </c>
      <c r="E145" s="10">
        <v>0.64444444444444449</v>
      </c>
      <c r="F145" s="1">
        <v>40023</v>
      </c>
      <c r="G145" s="10">
        <v>0.80069444444444438</v>
      </c>
      <c r="H145">
        <v>40</v>
      </c>
      <c r="I145">
        <v>225</v>
      </c>
      <c r="J145" t="s">
        <v>8</v>
      </c>
      <c r="K145" t="s">
        <v>13</v>
      </c>
      <c r="L145" t="str">
        <f t="shared" si="9"/>
        <v>Afternoon</v>
      </c>
      <c r="M145" t="str">
        <f t="shared" si="10"/>
        <v>15</v>
      </c>
      <c r="N145" t="str">
        <f t="shared" si="11"/>
        <v>19</v>
      </c>
    </row>
    <row r="146" spans="1:14" x14ac:dyDescent="0.3">
      <c r="A146">
        <v>1</v>
      </c>
      <c r="B146">
        <v>6</v>
      </c>
      <c r="C146" s="1">
        <v>40023</v>
      </c>
      <c r="D146" s="21" t="str">
        <f t="shared" si="8"/>
        <v>29-Jul-2009</v>
      </c>
      <c r="E146" s="10">
        <v>0.7270833333333333</v>
      </c>
      <c r="F146" s="1">
        <v>40023</v>
      </c>
      <c r="G146" s="10">
        <v>0.80347222222222225</v>
      </c>
      <c r="H146">
        <v>30</v>
      </c>
      <c r="I146">
        <v>110</v>
      </c>
      <c r="J146" t="s">
        <v>8</v>
      </c>
      <c r="K146" t="s">
        <v>13</v>
      </c>
      <c r="L146" t="str">
        <f t="shared" si="9"/>
        <v>Afternoon</v>
      </c>
      <c r="M146" t="str">
        <f t="shared" si="10"/>
        <v>17</v>
      </c>
      <c r="N146" t="str">
        <f t="shared" si="11"/>
        <v>19</v>
      </c>
    </row>
    <row r="147" spans="1:14" x14ac:dyDescent="0.3">
      <c r="A147">
        <v>1</v>
      </c>
      <c r="B147">
        <v>5</v>
      </c>
      <c r="C147" s="1">
        <v>40023</v>
      </c>
      <c r="D147" s="21" t="str">
        <f t="shared" si="8"/>
        <v>29-Jul-2009</v>
      </c>
      <c r="E147" s="10">
        <v>0.73333333333333339</v>
      </c>
      <c r="F147" s="1">
        <v>40023</v>
      </c>
      <c r="G147" s="10">
        <v>0.75416666666666676</v>
      </c>
      <c r="H147">
        <v>30</v>
      </c>
      <c r="I147">
        <v>30</v>
      </c>
      <c r="J147" t="s">
        <v>8</v>
      </c>
      <c r="K147" t="s">
        <v>13</v>
      </c>
      <c r="L147" t="str">
        <f t="shared" si="9"/>
        <v>Afternoon</v>
      </c>
      <c r="M147" t="str">
        <f t="shared" si="10"/>
        <v>17</v>
      </c>
      <c r="N147" t="str">
        <f t="shared" si="11"/>
        <v>18</v>
      </c>
    </row>
    <row r="148" spans="1:14" x14ac:dyDescent="0.3">
      <c r="A148">
        <v>1</v>
      </c>
      <c r="B148">
        <v>5</v>
      </c>
      <c r="C148" s="1">
        <v>40023</v>
      </c>
      <c r="D148" s="21" t="str">
        <f t="shared" si="8"/>
        <v>29-Jul-2009</v>
      </c>
      <c r="E148" s="10">
        <v>0.80208333333333337</v>
      </c>
      <c r="F148" s="1">
        <v>40023</v>
      </c>
      <c r="G148" s="10">
        <v>0.90069444444444446</v>
      </c>
      <c r="H148">
        <v>30</v>
      </c>
      <c r="I148">
        <v>142</v>
      </c>
      <c r="J148" t="s">
        <v>8</v>
      </c>
      <c r="K148" t="s">
        <v>13</v>
      </c>
      <c r="L148" t="str">
        <f t="shared" si="9"/>
        <v>Evening</v>
      </c>
      <c r="M148" t="str">
        <f t="shared" si="10"/>
        <v>19</v>
      </c>
      <c r="N148" t="str">
        <f t="shared" si="11"/>
        <v>21</v>
      </c>
    </row>
    <row r="149" spans="1:14" x14ac:dyDescent="0.3">
      <c r="A149">
        <v>1</v>
      </c>
      <c r="B149">
        <v>6</v>
      </c>
      <c r="C149" s="1">
        <v>40023</v>
      </c>
      <c r="D149" s="21" t="str">
        <f t="shared" si="8"/>
        <v>29-Jul-2009</v>
      </c>
      <c r="E149" s="10">
        <v>0.80833333333333324</v>
      </c>
      <c r="F149" s="1">
        <v>40023</v>
      </c>
      <c r="G149" s="10">
        <v>0.89097222222222217</v>
      </c>
      <c r="H149">
        <v>30</v>
      </c>
      <c r="I149">
        <v>119</v>
      </c>
      <c r="J149" t="s">
        <v>8</v>
      </c>
      <c r="K149" t="s">
        <v>13</v>
      </c>
      <c r="L149" t="str">
        <f t="shared" si="9"/>
        <v>Evening</v>
      </c>
      <c r="M149" t="str">
        <f t="shared" si="10"/>
        <v>19</v>
      </c>
      <c r="N149" t="str">
        <f t="shared" si="11"/>
        <v>21</v>
      </c>
    </row>
    <row r="150" spans="1:14" x14ac:dyDescent="0.3">
      <c r="A150">
        <v>1</v>
      </c>
      <c r="B150">
        <v>5</v>
      </c>
      <c r="C150" s="1">
        <v>40023</v>
      </c>
      <c r="D150" s="21" t="str">
        <f t="shared" si="8"/>
        <v>29-Jul-2009</v>
      </c>
      <c r="E150" s="10">
        <v>0.86041666666666661</v>
      </c>
      <c r="F150" s="1">
        <v>40023</v>
      </c>
      <c r="G150" s="10">
        <v>0.96111111111111114</v>
      </c>
      <c r="H150">
        <v>30</v>
      </c>
      <c r="I150">
        <v>145</v>
      </c>
      <c r="J150" t="s">
        <v>8</v>
      </c>
      <c r="K150" t="s">
        <v>13</v>
      </c>
      <c r="L150" t="str">
        <f t="shared" si="9"/>
        <v>Evening</v>
      </c>
      <c r="M150" t="str">
        <f t="shared" si="10"/>
        <v>20</v>
      </c>
      <c r="N150" t="str">
        <f t="shared" si="11"/>
        <v>23</v>
      </c>
    </row>
    <row r="151" spans="1:14" x14ac:dyDescent="0.3">
      <c r="A151">
        <v>1</v>
      </c>
      <c r="B151">
        <v>6</v>
      </c>
      <c r="C151" s="1">
        <v>40024</v>
      </c>
      <c r="D151" s="21" t="str">
        <f t="shared" si="8"/>
        <v>30-Jul-2009</v>
      </c>
      <c r="E151" s="10">
        <v>0.41805555555555557</v>
      </c>
      <c r="F151" s="1">
        <v>40024</v>
      </c>
      <c r="G151" s="10">
        <v>0.62291666666666667</v>
      </c>
      <c r="H151">
        <v>50</v>
      </c>
      <c r="I151">
        <v>295</v>
      </c>
      <c r="J151" t="s">
        <v>8</v>
      </c>
      <c r="K151" t="s">
        <v>12</v>
      </c>
      <c r="L151" t="str">
        <f t="shared" si="9"/>
        <v>Morning</v>
      </c>
      <c r="M151" t="str">
        <f t="shared" si="10"/>
        <v>10</v>
      </c>
      <c r="N151" t="str">
        <f t="shared" si="11"/>
        <v>14</v>
      </c>
    </row>
    <row r="152" spans="1:14" x14ac:dyDescent="0.3">
      <c r="A152">
        <v>1</v>
      </c>
      <c r="B152">
        <v>6</v>
      </c>
      <c r="C152" s="1">
        <v>40024</v>
      </c>
      <c r="D152" s="21" t="str">
        <f t="shared" si="8"/>
        <v>30-Jul-2009</v>
      </c>
      <c r="E152" s="10">
        <v>0.53541666666666665</v>
      </c>
      <c r="F152" s="1">
        <v>40024</v>
      </c>
      <c r="G152" s="10">
        <v>0.70277777777777783</v>
      </c>
      <c r="H152">
        <v>50</v>
      </c>
      <c r="I152">
        <v>241</v>
      </c>
      <c r="J152" t="s">
        <v>8</v>
      </c>
      <c r="K152" t="s">
        <v>12</v>
      </c>
      <c r="L152" t="str">
        <f t="shared" si="9"/>
        <v>Morning</v>
      </c>
      <c r="M152" t="str">
        <f t="shared" si="10"/>
        <v>12</v>
      </c>
      <c r="N152" t="str">
        <f t="shared" si="11"/>
        <v>16</v>
      </c>
    </row>
    <row r="153" spans="1:14" x14ac:dyDescent="0.3">
      <c r="A153">
        <v>1</v>
      </c>
      <c r="B153">
        <v>5</v>
      </c>
      <c r="C153" s="1">
        <v>40024</v>
      </c>
      <c r="D153" s="21" t="str">
        <f t="shared" si="8"/>
        <v>30-Jul-2009</v>
      </c>
      <c r="E153" s="10">
        <v>0.59305555555555556</v>
      </c>
      <c r="F153" s="1">
        <v>40024</v>
      </c>
      <c r="G153" s="10">
        <v>0.6791666666666667</v>
      </c>
      <c r="H153">
        <v>30</v>
      </c>
      <c r="I153">
        <v>124</v>
      </c>
      <c r="J153" t="s">
        <v>8</v>
      </c>
      <c r="K153" t="s">
        <v>12</v>
      </c>
      <c r="L153" t="str">
        <f t="shared" si="9"/>
        <v>Afternoon</v>
      </c>
      <c r="M153" t="str">
        <f t="shared" si="10"/>
        <v>14</v>
      </c>
      <c r="N153" t="str">
        <f t="shared" si="11"/>
        <v>16</v>
      </c>
    </row>
    <row r="154" spans="1:14" x14ac:dyDescent="0.3">
      <c r="A154">
        <v>1</v>
      </c>
      <c r="B154">
        <v>5</v>
      </c>
      <c r="C154" s="1">
        <v>40024</v>
      </c>
      <c r="D154" s="21" t="str">
        <f t="shared" si="8"/>
        <v>30-Jul-2009</v>
      </c>
      <c r="E154" s="10">
        <v>0.72083333333333333</v>
      </c>
      <c r="F154" s="1">
        <v>40024</v>
      </c>
      <c r="G154" s="10">
        <v>0.8652777777777777</v>
      </c>
      <c r="H154">
        <v>40</v>
      </c>
      <c r="I154">
        <v>208</v>
      </c>
      <c r="J154" t="s">
        <v>8</v>
      </c>
      <c r="K154" t="s">
        <v>12</v>
      </c>
      <c r="L154" t="str">
        <f t="shared" si="9"/>
        <v>Afternoon</v>
      </c>
      <c r="M154" t="str">
        <f t="shared" si="10"/>
        <v>17</v>
      </c>
      <c r="N154" t="str">
        <f t="shared" si="11"/>
        <v>20</v>
      </c>
    </row>
    <row r="155" spans="1:14" x14ac:dyDescent="0.3">
      <c r="A155">
        <v>1</v>
      </c>
      <c r="B155">
        <v>5</v>
      </c>
      <c r="C155" s="1">
        <v>40024</v>
      </c>
      <c r="D155" s="21" t="str">
        <f t="shared" si="8"/>
        <v>30-Jul-2009</v>
      </c>
      <c r="E155" s="10">
        <v>0.72569444444444453</v>
      </c>
      <c r="F155" s="1">
        <v>40024</v>
      </c>
      <c r="G155" s="10">
        <v>0.80972222222222223</v>
      </c>
      <c r="H155">
        <v>30</v>
      </c>
      <c r="I155">
        <v>121</v>
      </c>
      <c r="J155" t="s">
        <v>8</v>
      </c>
      <c r="K155" t="s">
        <v>12</v>
      </c>
      <c r="L155" t="str">
        <f t="shared" si="9"/>
        <v>Afternoon</v>
      </c>
      <c r="M155" t="str">
        <f t="shared" si="10"/>
        <v>17</v>
      </c>
      <c r="N155" t="str">
        <f t="shared" si="11"/>
        <v>19</v>
      </c>
    </row>
    <row r="156" spans="1:14" x14ac:dyDescent="0.3">
      <c r="A156">
        <v>1</v>
      </c>
      <c r="B156">
        <v>5</v>
      </c>
      <c r="C156" s="1">
        <v>40024</v>
      </c>
      <c r="D156" s="21" t="str">
        <f t="shared" si="8"/>
        <v>30-Jul-2009</v>
      </c>
      <c r="E156" s="10">
        <v>0.77986111111111101</v>
      </c>
      <c r="F156" s="1">
        <v>40024</v>
      </c>
      <c r="G156" s="10">
        <v>0.83819444444444446</v>
      </c>
      <c r="H156">
        <v>30</v>
      </c>
      <c r="I156">
        <v>84</v>
      </c>
      <c r="J156" t="s">
        <v>8</v>
      </c>
      <c r="K156" t="s">
        <v>12</v>
      </c>
      <c r="L156" t="str">
        <f t="shared" si="9"/>
        <v>Evening</v>
      </c>
      <c r="M156" t="str">
        <f t="shared" si="10"/>
        <v>18</v>
      </c>
      <c r="N156" t="str">
        <f t="shared" si="11"/>
        <v>20</v>
      </c>
    </row>
    <row r="157" spans="1:14" x14ac:dyDescent="0.3">
      <c r="A157">
        <v>1</v>
      </c>
      <c r="B157">
        <v>6</v>
      </c>
      <c r="C157" s="1">
        <v>40024</v>
      </c>
      <c r="D157" s="21" t="str">
        <f t="shared" si="8"/>
        <v>30-Jul-2009</v>
      </c>
      <c r="E157" s="10">
        <v>0.86597222222222225</v>
      </c>
      <c r="F157" s="1">
        <v>40024</v>
      </c>
      <c r="G157" s="10">
        <v>0.86875000000000002</v>
      </c>
      <c r="H157">
        <v>30</v>
      </c>
      <c r="I157">
        <v>4</v>
      </c>
      <c r="J157" t="s">
        <v>8</v>
      </c>
      <c r="K157" t="s">
        <v>12</v>
      </c>
      <c r="L157" t="str">
        <f t="shared" si="9"/>
        <v>Evening</v>
      </c>
      <c r="M157" t="str">
        <f t="shared" si="10"/>
        <v>20</v>
      </c>
      <c r="N157" t="str">
        <f t="shared" si="11"/>
        <v>20</v>
      </c>
    </row>
    <row r="158" spans="1:14" x14ac:dyDescent="0.3">
      <c r="A158">
        <v>1</v>
      </c>
      <c r="B158">
        <v>5</v>
      </c>
      <c r="C158" s="1">
        <v>40024</v>
      </c>
      <c r="D158" s="21" t="str">
        <f t="shared" si="8"/>
        <v>30-Jul-2009</v>
      </c>
      <c r="E158" s="10">
        <v>0.88402777777777775</v>
      </c>
      <c r="F158" s="1">
        <v>40024</v>
      </c>
      <c r="G158" s="10">
        <v>0.89374999999999993</v>
      </c>
      <c r="H158">
        <v>30</v>
      </c>
      <c r="I158">
        <v>14</v>
      </c>
      <c r="J158" t="s">
        <v>8</v>
      </c>
      <c r="K158" t="s">
        <v>12</v>
      </c>
      <c r="L158" t="str">
        <f t="shared" si="9"/>
        <v>Evening</v>
      </c>
      <c r="M158" t="str">
        <f t="shared" si="10"/>
        <v>21</v>
      </c>
      <c r="N158" t="str">
        <f t="shared" si="11"/>
        <v>21</v>
      </c>
    </row>
    <row r="159" spans="1:14" x14ac:dyDescent="0.3">
      <c r="A159">
        <v>1</v>
      </c>
      <c r="B159">
        <v>5</v>
      </c>
      <c r="C159" s="1">
        <v>40025</v>
      </c>
      <c r="D159" s="21" t="str">
        <f t="shared" si="8"/>
        <v>31-Jul-2009</v>
      </c>
      <c r="E159" s="10">
        <v>0.40902777777777777</v>
      </c>
      <c r="F159" s="1">
        <v>40025</v>
      </c>
      <c r="G159" s="10">
        <v>0.47152777777777777</v>
      </c>
      <c r="H159">
        <v>30</v>
      </c>
      <c r="I159">
        <v>90</v>
      </c>
      <c r="J159" t="s">
        <v>8</v>
      </c>
      <c r="K159" t="s">
        <v>11</v>
      </c>
      <c r="L159" t="str">
        <f t="shared" si="9"/>
        <v>Night</v>
      </c>
      <c r="M159" t="str">
        <f t="shared" si="10"/>
        <v>09</v>
      </c>
      <c r="N159" t="str">
        <f t="shared" si="11"/>
        <v>11</v>
      </c>
    </row>
    <row r="160" spans="1:14" x14ac:dyDescent="0.3">
      <c r="A160">
        <v>1</v>
      </c>
      <c r="B160">
        <v>5</v>
      </c>
      <c r="C160" s="1">
        <v>40025</v>
      </c>
      <c r="D160" s="21" t="str">
        <f t="shared" si="8"/>
        <v>31-Jul-2009</v>
      </c>
      <c r="E160" s="10">
        <v>0.41041666666666665</v>
      </c>
      <c r="F160" s="1">
        <v>40025</v>
      </c>
      <c r="G160" s="10">
        <v>0.5444444444444444</v>
      </c>
      <c r="H160">
        <v>40</v>
      </c>
      <c r="I160">
        <v>193</v>
      </c>
      <c r="J160" t="s">
        <v>8</v>
      </c>
      <c r="K160" t="s">
        <v>11</v>
      </c>
      <c r="L160" t="str">
        <f t="shared" si="9"/>
        <v>Night</v>
      </c>
      <c r="M160" t="str">
        <f t="shared" si="10"/>
        <v>09</v>
      </c>
      <c r="N160" t="str">
        <f t="shared" si="11"/>
        <v>13</v>
      </c>
    </row>
    <row r="161" spans="1:14" x14ac:dyDescent="0.3">
      <c r="A161">
        <v>1</v>
      </c>
      <c r="B161">
        <v>5</v>
      </c>
      <c r="C161" s="1">
        <v>40025</v>
      </c>
      <c r="D161" s="21" t="str">
        <f t="shared" si="8"/>
        <v>31-Jul-2009</v>
      </c>
      <c r="E161" s="10">
        <v>0.57638888888888895</v>
      </c>
      <c r="F161" s="1">
        <v>40025</v>
      </c>
      <c r="G161" s="10">
        <v>0.68402777777777779</v>
      </c>
      <c r="H161">
        <v>30</v>
      </c>
      <c r="I161">
        <v>155</v>
      </c>
      <c r="J161" t="s">
        <v>8</v>
      </c>
      <c r="K161" t="s">
        <v>11</v>
      </c>
      <c r="L161" t="str">
        <f t="shared" si="9"/>
        <v>Morning</v>
      </c>
      <c r="M161" t="str">
        <f t="shared" si="10"/>
        <v>13</v>
      </c>
      <c r="N161" t="str">
        <f t="shared" si="11"/>
        <v>16</v>
      </c>
    </row>
    <row r="162" spans="1:14" x14ac:dyDescent="0.3">
      <c r="A162">
        <v>1</v>
      </c>
      <c r="B162">
        <v>5</v>
      </c>
      <c r="C162" s="1">
        <v>40025</v>
      </c>
      <c r="D162" s="21" t="str">
        <f t="shared" si="8"/>
        <v>31-Jul-2009</v>
      </c>
      <c r="E162" s="10">
        <v>0.58750000000000002</v>
      </c>
      <c r="F162" s="1">
        <v>40025</v>
      </c>
      <c r="G162" s="10">
        <v>0.65138888888888891</v>
      </c>
      <c r="H162">
        <v>30</v>
      </c>
      <c r="I162">
        <v>92</v>
      </c>
      <c r="J162" t="s">
        <v>8</v>
      </c>
      <c r="K162" t="s">
        <v>11</v>
      </c>
      <c r="L162" t="str">
        <f t="shared" si="9"/>
        <v>Afternoon</v>
      </c>
      <c r="M162" t="str">
        <f t="shared" si="10"/>
        <v>14</v>
      </c>
      <c r="N162" t="str">
        <f t="shared" si="11"/>
        <v>15</v>
      </c>
    </row>
    <row r="163" spans="1:14" x14ac:dyDescent="0.3">
      <c r="A163">
        <v>1</v>
      </c>
      <c r="B163">
        <v>6</v>
      </c>
      <c r="C163" s="1">
        <v>40025</v>
      </c>
      <c r="D163" s="21" t="str">
        <f t="shared" si="8"/>
        <v>31-Jul-2009</v>
      </c>
      <c r="E163" s="10">
        <v>0.61458333333333337</v>
      </c>
      <c r="F163" s="1">
        <v>40025</v>
      </c>
      <c r="G163" s="10">
        <v>0.76944444444444438</v>
      </c>
      <c r="H163">
        <v>40</v>
      </c>
      <c r="I163">
        <v>223</v>
      </c>
      <c r="J163" t="s">
        <v>8</v>
      </c>
      <c r="K163" t="s">
        <v>11</v>
      </c>
      <c r="L163" t="str">
        <f t="shared" si="9"/>
        <v>Afternoon</v>
      </c>
      <c r="M163" t="str">
        <f t="shared" si="10"/>
        <v>14</v>
      </c>
      <c r="N163" t="str">
        <f t="shared" si="11"/>
        <v>18</v>
      </c>
    </row>
    <row r="164" spans="1:14" x14ac:dyDescent="0.3">
      <c r="A164">
        <v>1</v>
      </c>
      <c r="B164">
        <v>5</v>
      </c>
      <c r="C164" s="1">
        <v>40025</v>
      </c>
      <c r="D164" s="21" t="str">
        <f t="shared" si="8"/>
        <v>31-Jul-2009</v>
      </c>
      <c r="E164" s="10">
        <v>0.63472222222222219</v>
      </c>
      <c r="F164" s="1">
        <v>40025</v>
      </c>
      <c r="G164" s="10">
        <v>0.78749999999999998</v>
      </c>
      <c r="H164">
        <v>40</v>
      </c>
      <c r="I164">
        <v>220</v>
      </c>
      <c r="J164" t="s">
        <v>8</v>
      </c>
      <c r="K164" t="s">
        <v>11</v>
      </c>
      <c r="L164" t="str">
        <f t="shared" si="9"/>
        <v>Afternoon</v>
      </c>
      <c r="M164" t="str">
        <f t="shared" si="10"/>
        <v>15</v>
      </c>
      <c r="N164" t="str">
        <f t="shared" si="11"/>
        <v>18</v>
      </c>
    </row>
    <row r="165" spans="1:14" x14ac:dyDescent="0.3">
      <c r="A165">
        <v>1</v>
      </c>
      <c r="B165">
        <v>5</v>
      </c>
      <c r="C165" s="1">
        <v>40025</v>
      </c>
      <c r="D165" s="21" t="str">
        <f t="shared" si="8"/>
        <v>31-Jul-2009</v>
      </c>
      <c r="E165" s="10">
        <v>0.68333333333333324</v>
      </c>
      <c r="F165" s="1">
        <v>40025</v>
      </c>
      <c r="G165" s="10">
        <v>0.73333333333333339</v>
      </c>
      <c r="H165">
        <v>30</v>
      </c>
      <c r="I165">
        <v>72</v>
      </c>
      <c r="J165" t="s">
        <v>8</v>
      </c>
      <c r="K165" t="s">
        <v>11</v>
      </c>
      <c r="L165" t="str">
        <f t="shared" si="9"/>
        <v>Afternoon</v>
      </c>
      <c r="M165" t="str">
        <f t="shared" si="10"/>
        <v>16</v>
      </c>
      <c r="N165" t="str">
        <f t="shared" si="11"/>
        <v>17</v>
      </c>
    </row>
    <row r="166" spans="1:14" x14ac:dyDescent="0.3">
      <c r="A166">
        <v>1</v>
      </c>
      <c r="B166">
        <v>5</v>
      </c>
      <c r="C166" s="1">
        <v>40025</v>
      </c>
      <c r="D166" s="21" t="str">
        <f t="shared" si="8"/>
        <v>31-Jul-2009</v>
      </c>
      <c r="E166" s="10">
        <v>0.68611111111111101</v>
      </c>
      <c r="F166" s="1">
        <v>40025</v>
      </c>
      <c r="G166" s="10">
        <v>0.75138888888888899</v>
      </c>
      <c r="H166">
        <v>30</v>
      </c>
      <c r="I166">
        <v>94</v>
      </c>
      <c r="J166" t="s">
        <v>8</v>
      </c>
      <c r="K166" t="s">
        <v>11</v>
      </c>
      <c r="L166" t="str">
        <f t="shared" si="9"/>
        <v>Afternoon</v>
      </c>
      <c r="M166" t="str">
        <f t="shared" si="10"/>
        <v>16</v>
      </c>
      <c r="N166" t="str">
        <f t="shared" si="11"/>
        <v>18</v>
      </c>
    </row>
    <row r="167" spans="1:14" x14ac:dyDescent="0.3">
      <c r="A167">
        <v>1</v>
      </c>
      <c r="B167">
        <v>6</v>
      </c>
      <c r="C167" s="1">
        <v>40025</v>
      </c>
      <c r="D167" s="21" t="str">
        <f t="shared" si="8"/>
        <v>31-Jul-2009</v>
      </c>
      <c r="E167" s="10">
        <v>0.71458333333333324</v>
      </c>
      <c r="F167" s="1">
        <v>40025</v>
      </c>
      <c r="G167" s="10">
        <v>0.78888888888888886</v>
      </c>
      <c r="H167">
        <v>30</v>
      </c>
      <c r="I167">
        <v>107</v>
      </c>
      <c r="J167" t="s">
        <v>8</v>
      </c>
      <c r="K167" t="s">
        <v>11</v>
      </c>
      <c r="L167" t="str">
        <f t="shared" si="9"/>
        <v>Afternoon</v>
      </c>
      <c r="M167" t="str">
        <f t="shared" si="10"/>
        <v>17</v>
      </c>
      <c r="N167" t="str">
        <f t="shared" si="11"/>
        <v>18</v>
      </c>
    </row>
    <row r="168" spans="1:14" x14ac:dyDescent="0.3">
      <c r="A168">
        <v>1</v>
      </c>
      <c r="B168">
        <v>6</v>
      </c>
      <c r="C168" s="1">
        <v>40028</v>
      </c>
      <c r="D168" s="21" t="str">
        <f t="shared" si="8"/>
        <v>03-Aug-2009</v>
      </c>
      <c r="E168" s="10">
        <v>0.47986111111111113</v>
      </c>
      <c r="F168" s="1">
        <v>40028</v>
      </c>
      <c r="G168" s="10">
        <v>0.57222222222222219</v>
      </c>
      <c r="H168">
        <v>30</v>
      </c>
      <c r="I168">
        <v>133</v>
      </c>
      <c r="J168" t="s">
        <v>8</v>
      </c>
      <c r="K168" t="s">
        <v>10</v>
      </c>
      <c r="L168" t="str">
        <f t="shared" si="9"/>
        <v>Morning</v>
      </c>
      <c r="M168" t="str">
        <f t="shared" si="10"/>
        <v>11</v>
      </c>
      <c r="N168" t="str">
        <f t="shared" si="11"/>
        <v>13</v>
      </c>
    </row>
    <row r="169" spans="1:14" x14ac:dyDescent="0.3">
      <c r="A169">
        <v>1</v>
      </c>
      <c r="B169">
        <v>5</v>
      </c>
      <c r="C169" s="1">
        <v>40028</v>
      </c>
      <c r="D169" s="21" t="str">
        <f t="shared" si="8"/>
        <v>03-Aug-2009</v>
      </c>
      <c r="E169" s="10">
        <v>0.57708333333333328</v>
      </c>
      <c r="F169" s="1">
        <v>40028</v>
      </c>
      <c r="G169" s="10">
        <v>0.66041666666666665</v>
      </c>
      <c r="H169">
        <v>30</v>
      </c>
      <c r="I169">
        <v>120</v>
      </c>
      <c r="J169" t="s">
        <v>8</v>
      </c>
      <c r="K169" t="s">
        <v>10</v>
      </c>
      <c r="L169" t="str">
        <f t="shared" si="9"/>
        <v>Morning</v>
      </c>
      <c r="M169" t="str">
        <f t="shared" si="10"/>
        <v>13</v>
      </c>
      <c r="N169" t="str">
        <f t="shared" si="11"/>
        <v>15</v>
      </c>
    </row>
    <row r="170" spans="1:14" x14ac:dyDescent="0.3">
      <c r="A170">
        <v>1</v>
      </c>
      <c r="B170">
        <v>5</v>
      </c>
      <c r="C170" s="1">
        <v>40028</v>
      </c>
      <c r="D170" s="21" t="str">
        <f t="shared" si="8"/>
        <v>03-Aug-2009</v>
      </c>
      <c r="E170" s="10">
        <v>0.63124999999999998</v>
      </c>
      <c r="F170" s="1">
        <v>40028</v>
      </c>
      <c r="G170" s="10">
        <v>0.84791666666666676</v>
      </c>
      <c r="H170">
        <v>60</v>
      </c>
      <c r="I170">
        <v>312</v>
      </c>
      <c r="J170" t="s">
        <v>8</v>
      </c>
      <c r="K170" t="s">
        <v>10</v>
      </c>
      <c r="L170" t="str">
        <f t="shared" si="9"/>
        <v>Afternoon</v>
      </c>
      <c r="M170" t="str">
        <f t="shared" si="10"/>
        <v>15</v>
      </c>
      <c r="N170" t="str">
        <f t="shared" si="11"/>
        <v>20</v>
      </c>
    </row>
    <row r="171" spans="1:14" x14ac:dyDescent="0.3">
      <c r="A171">
        <v>1</v>
      </c>
      <c r="B171">
        <v>5</v>
      </c>
      <c r="C171" s="1">
        <v>40028</v>
      </c>
      <c r="D171" s="21" t="str">
        <f t="shared" si="8"/>
        <v>03-Aug-2009</v>
      </c>
      <c r="E171" s="10">
        <v>0.65138888888888891</v>
      </c>
      <c r="F171" s="1">
        <v>40028</v>
      </c>
      <c r="G171" s="10">
        <v>0.71875</v>
      </c>
      <c r="H171">
        <v>30</v>
      </c>
      <c r="I171">
        <v>97</v>
      </c>
      <c r="J171" t="s">
        <v>8</v>
      </c>
      <c r="K171" t="s">
        <v>10</v>
      </c>
      <c r="L171" t="str">
        <f t="shared" si="9"/>
        <v>Afternoon</v>
      </c>
      <c r="M171" t="str">
        <f t="shared" si="10"/>
        <v>15</v>
      </c>
      <c r="N171" t="str">
        <f t="shared" si="11"/>
        <v>17</v>
      </c>
    </row>
    <row r="172" spans="1:14" x14ac:dyDescent="0.3">
      <c r="A172">
        <v>1</v>
      </c>
      <c r="B172">
        <v>6</v>
      </c>
      <c r="C172" s="1">
        <v>40028</v>
      </c>
      <c r="D172" s="21" t="str">
        <f t="shared" si="8"/>
        <v>03-Aug-2009</v>
      </c>
      <c r="E172" s="10">
        <v>0.7631944444444444</v>
      </c>
      <c r="F172" s="1">
        <v>40028</v>
      </c>
      <c r="G172" s="10">
        <v>0.79375000000000007</v>
      </c>
      <c r="H172">
        <v>30</v>
      </c>
      <c r="I172">
        <v>44</v>
      </c>
      <c r="J172" t="s">
        <v>8</v>
      </c>
      <c r="K172" t="s">
        <v>10</v>
      </c>
      <c r="L172" t="str">
        <f t="shared" si="9"/>
        <v>Evening</v>
      </c>
      <c r="M172" t="str">
        <f t="shared" si="10"/>
        <v>18</v>
      </c>
      <c r="N172" t="str">
        <f t="shared" si="11"/>
        <v>19</v>
      </c>
    </row>
    <row r="173" spans="1:14" x14ac:dyDescent="0.3">
      <c r="A173">
        <v>1</v>
      </c>
      <c r="B173">
        <v>6</v>
      </c>
      <c r="C173" s="1">
        <v>40029</v>
      </c>
      <c r="D173" s="21" t="str">
        <f t="shared" si="8"/>
        <v>04-Aug-2009</v>
      </c>
      <c r="E173" s="10">
        <v>0.43124999999999997</v>
      </c>
      <c r="F173" s="1">
        <v>40029</v>
      </c>
      <c r="G173" s="10">
        <v>0.56736111111111109</v>
      </c>
      <c r="H173">
        <v>40</v>
      </c>
      <c r="I173">
        <v>196</v>
      </c>
      <c r="J173" t="s">
        <v>8</v>
      </c>
      <c r="K173" t="s">
        <v>9</v>
      </c>
      <c r="L173" t="str">
        <f t="shared" si="9"/>
        <v>Morning</v>
      </c>
      <c r="M173" t="str">
        <f t="shared" si="10"/>
        <v>10</v>
      </c>
      <c r="N173" t="str">
        <f t="shared" si="11"/>
        <v>13</v>
      </c>
    </row>
    <row r="174" spans="1:14" x14ac:dyDescent="0.3">
      <c r="A174">
        <v>1</v>
      </c>
      <c r="B174">
        <v>5</v>
      </c>
      <c r="C174" s="1">
        <v>40029</v>
      </c>
      <c r="D174" s="21" t="str">
        <f t="shared" si="8"/>
        <v>04-Aug-2009</v>
      </c>
      <c r="E174" s="10">
        <v>0.50277777777777777</v>
      </c>
      <c r="F174" s="1">
        <v>40029</v>
      </c>
      <c r="G174" s="10">
        <v>0.53819444444444442</v>
      </c>
      <c r="H174">
        <v>30</v>
      </c>
      <c r="I174">
        <v>51</v>
      </c>
      <c r="J174" t="s">
        <v>8</v>
      </c>
      <c r="K174" t="s">
        <v>9</v>
      </c>
      <c r="L174" t="str">
        <f t="shared" si="9"/>
        <v>Morning</v>
      </c>
      <c r="M174" t="str">
        <f t="shared" si="10"/>
        <v>12</v>
      </c>
      <c r="N174" t="str">
        <f t="shared" si="11"/>
        <v>12</v>
      </c>
    </row>
    <row r="175" spans="1:14" x14ac:dyDescent="0.3">
      <c r="A175">
        <v>1</v>
      </c>
      <c r="B175">
        <v>5</v>
      </c>
      <c r="C175" s="1">
        <v>40029</v>
      </c>
      <c r="D175" s="21" t="str">
        <f t="shared" si="8"/>
        <v>04-Aug-2009</v>
      </c>
      <c r="E175" s="10">
        <v>0.5756944444444444</v>
      </c>
      <c r="F175" s="1">
        <v>40029</v>
      </c>
      <c r="G175" s="10">
        <v>0.83888888888888891</v>
      </c>
      <c r="H175">
        <v>70</v>
      </c>
      <c r="I175">
        <v>379</v>
      </c>
      <c r="J175" t="s">
        <v>8</v>
      </c>
      <c r="K175" t="s">
        <v>9</v>
      </c>
      <c r="L175" t="str">
        <f t="shared" si="9"/>
        <v>Morning</v>
      </c>
      <c r="M175" t="str">
        <f t="shared" si="10"/>
        <v>13</v>
      </c>
      <c r="N175" t="str">
        <f t="shared" si="11"/>
        <v>20</v>
      </c>
    </row>
    <row r="176" spans="1:14" x14ac:dyDescent="0.3">
      <c r="A176">
        <v>1</v>
      </c>
      <c r="B176">
        <v>5</v>
      </c>
      <c r="C176" s="1">
        <v>40029</v>
      </c>
      <c r="D176" s="21" t="str">
        <f t="shared" si="8"/>
        <v>04-Aug-2009</v>
      </c>
      <c r="E176" s="10">
        <v>0.60347222222222219</v>
      </c>
      <c r="F176" s="1">
        <v>40029</v>
      </c>
      <c r="G176" s="10">
        <v>0.64374999999999993</v>
      </c>
      <c r="H176">
        <v>30</v>
      </c>
      <c r="I176">
        <v>58</v>
      </c>
      <c r="J176" t="s">
        <v>8</v>
      </c>
      <c r="K176" t="s">
        <v>9</v>
      </c>
      <c r="L176" t="str">
        <f t="shared" si="9"/>
        <v>Afternoon</v>
      </c>
      <c r="M176" t="str">
        <f t="shared" si="10"/>
        <v>14</v>
      </c>
      <c r="N176" t="str">
        <f t="shared" si="11"/>
        <v>15</v>
      </c>
    </row>
    <row r="177" spans="1:14" x14ac:dyDescent="0.3">
      <c r="A177">
        <v>1</v>
      </c>
      <c r="B177">
        <v>5</v>
      </c>
      <c r="C177" s="1">
        <v>40029</v>
      </c>
      <c r="D177" s="21" t="str">
        <f t="shared" si="8"/>
        <v>04-Aug-2009</v>
      </c>
      <c r="E177" s="10">
        <v>0.65625</v>
      </c>
      <c r="F177" s="1">
        <v>40029</v>
      </c>
      <c r="G177" s="10">
        <v>0.8222222222222223</v>
      </c>
      <c r="H177">
        <v>40</v>
      </c>
      <c r="I177">
        <v>239</v>
      </c>
      <c r="J177" t="s">
        <v>8</v>
      </c>
      <c r="K177" t="s">
        <v>9</v>
      </c>
      <c r="L177" t="str">
        <f t="shared" si="9"/>
        <v>Afternoon</v>
      </c>
      <c r="M177" t="str">
        <f t="shared" si="10"/>
        <v>15</v>
      </c>
      <c r="N177" t="str">
        <f t="shared" si="11"/>
        <v>19</v>
      </c>
    </row>
    <row r="178" spans="1:14" x14ac:dyDescent="0.3">
      <c r="A178">
        <v>1</v>
      </c>
      <c r="B178">
        <v>5</v>
      </c>
      <c r="C178" s="1">
        <v>40029</v>
      </c>
      <c r="D178" s="21" t="str">
        <f t="shared" si="8"/>
        <v>04-Aug-2009</v>
      </c>
      <c r="E178" s="10">
        <v>0.69930555555555562</v>
      </c>
      <c r="F178" s="1">
        <v>40029</v>
      </c>
      <c r="G178" s="10">
        <v>0.77013888888888893</v>
      </c>
      <c r="H178">
        <v>30</v>
      </c>
      <c r="I178">
        <v>102</v>
      </c>
      <c r="J178" t="s">
        <v>8</v>
      </c>
      <c r="K178" t="s">
        <v>9</v>
      </c>
      <c r="L178" t="str">
        <f t="shared" si="9"/>
        <v>Afternoon</v>
      </c>
      <c r="M178" t="str">
        <f t="shared" si="10"/>
        <v>16</v>
      </c>
      <c r="N178" t="str">
        <f t="shared" si="11"/>
        <v>18</v>
      </c>
    </row>
    <row r="179" spans="1:14" x14ac:dyDescent="0.3">
      <c r="A179">
        <v>1</v>
      </c>
      <c r="B179">
        <v>6</v>
      </c>
      <c r="C179" s="1">
        <v>40029</v>
      </c>
      <c r="D179" s="21" t="str">
        <f t="shared" si="8"/>
        <v>04-Aug-2009</v>
      </c>
      <c r="E179" s="10">
        <v>0.70138888888888884</v>
      </c>
      <c r="F179" s="1">
        <v>40029</v>
      </c>
      <c r="G179" s="10">
        <v>0.86319444444444438</v>
      </c>
      <c r="H179">
        <v>40</v>
      </c>
      <c r="I179">
        <v>233</v>
      </c>
      <c r="J179" t="s">
        <v>8</v>
      </c>
      <c r="K179" t="s">
        <v>9</v>
      </c>
      <c r="L179" t="str">
        <f t="shared" si="9"/>
        <v>Afternoon</v>
      </c>
      <c r="M179" t="str">
        <f t="shared" si="10"/>
        <v>16</v>
      </c>
      <c r="N179" t="str">
        <f t="shared" si="11"/>
        <v>20</v>
      </c>
    </row>
    <row r="180" spans="1:14" x14ac:dyDescent="0.3">
      <c r="A180">
        <v>1</v>
      </c>
      <c r="B180">
        <v>6</v>
      </c>
      <c r="C180" s="1">
        <v>40029</v>
      </c>
      <c r="D180" s="21" t="str">
        <f t="shared" si="8"/>
        <v>04-Aug-2009</v>
      </c>
      <c r="E180" s="10">
        <v>0.80138888888888893</v>
      </c>
      <c r="F180" s="1">
        <v>40029</v>
      </c>
      <c r="G180" s="10">
        <v>0.94930555555555562</v>
      </c>
      <c r="H180">
        <v>40</v>
      </c>
      <c r="I180">
        <v>213</v>
      </c>
      <c r="J180" t="s">
        <v>8</v>
      </c>
      <c r="K180" t="s">
        <v>9</v>
      </c>
      <c r="L180" t="str">
        <f t="shared" si="9"/>
        <v>Evening</v>
      </c>
      <c r="M180" t="str">
        <f t="shared" si="10"/>
        <v>19</v>
      </c>
      <c r="N180" t="str">
        <f t="shared" si="11"/>
        <v>22</v>
      </c>
    </row>
    <row r="181" spans="1:14" x14ac:dyDescent="0.3">
      <c r="A181">
        <v>1</v>
      </c>
      <c r="B181">
        <v>5</v>
      </c>
      <c r="C181" s="1">
        <v>40029</v>
      </c>
      <c r="D181" s="21" t="str">
        <f t="shared" si="8"/>
        <v>04-Aug-2009</v>
      </c>
      <c r="E181" s="10">
        <v>0.81944444444444453</v>
      </c>
      <c r="F181" s="1">
        <v>40029</v>
      </c>
      <c r="G181" s="10">
        <v>0.96250000000000002</v>
      </c>
      <c r="H181">
        <v>40</v>
      </c>
      <c r="I181">
        <v>206</v>
      </c>
      <c r="J181" t="s">
        <v>8</v>
      </c>
      <c r="K181" t="s">
        <v>9</v>
      </c>
      <c r="L181" t="str">
        <f t="shared" si="9"/>
        <v>Evening</v>
      </c>
      <c r="M181" t="str">
        <f t="shared" si="10"/>
        <v>19</v>
      </c>
      <c r="N181" t="str">
        <f t="shared" si="11"/>
        <v>23</v>
      </c>
    </row>
    <row r="182" spans="1:14" x14ac:dyDescent="0.3">
      <c r="A182">
        <v>1</v>
      </c>
      <c r="B182">
        <v>5</v>
      </c>
      <c r="C182" s="1">
        <v>40029</v>
      </c>
      <c r="D182" s="21" t="str">
        <f t="shared" si="8"/>
        <v>04-Aug-2009</v>
      </c>
      <c r="E182" s="10">
        <v>0.94861111111111107</v>
      </c>
      <c r="F182" s="1">
        <v>40030</v>
      </c>
      <c r="G182" s="10">
        <v>6.9444444444444434E-2</v>
      </c>
      <c r="H182">
        <v>30</v>
      </c>
      <c r="I182">
        <v>174</v>
      </c>
      <c r="J182" t="s">
        <v>8</v>
      </c>
      <c r="K182" t="s">
        <v>9</v>
      </c>
      <c r="L182" t="str">
        <f t="shared" si="9"/>
        <v>Night</v>
      </c>
      <c r="M182" t="str">
        <f t="shared" si="10"/>
        <v>22</v>
      </c>
      <c r="N182" t="str">
        <f t="shared" si="11"/>
        <v>01</v>
      </c>
    </row>
    <row r="183" spans="1:14" x14ac:dyDescent="0.3">
      <c r="A183">
        <v>1</v>
      </c>
      <c r="B183">
        <v>5</v>
      </c>
      <c r="C183" s="1">
        <v>40029</v>
      </c>
      <c r="D183" s="21" t="str">
        <f t="shared" si="8"/>
        <v>04-Aug-2009</v>
      </c>
      <c r="E183" s="10">
        <v>0.9590277777777777</v>
      </c>
      <c r="F183" s="1">
        <v>40029</v>
      </c>
      <c r="G183" s="10">
        <v>0.96250000000000002</v>
      </c>
      <c r="H183">
        <v>30</v>
      </c>
      <c r="I183">
        <v>5</v>
      </c>
      <c r="J183" t="s">
        <v>8</v>
      </c>
      <c r="K183" t="s">
        <v>9</v>
      </c>
      <c r="L183" t="str">
        <f t="shared" si="9"/>
        <v>Night</v>
      </c>
      <c r="M183" t="str">
        <f t="shared" si="10"/>
        <v>23</v>
      </c>
      <c r="N183" t="str">
        <f t="shared" si="11"/>
        <v>23</v>
      </c>
    </row>
    <row r="184" spans="1:14" x14ac:dyDescent="0.3">
      <c r="A184">
        <v>1</v>
      </c>
      <c r="B184">
        <v>6</v>
      </c>
      <c r="C184" s="1">
        <v>40030</v>
      </c>
      <c r="D184" s="21" t="str">
        <f t="shared" si="8"/>
        <v>05-Aug-2009</v>
      </c>
      <c r="E184" s="10">
        <v>0.56041666666666667</v>
      </c>
      <c r="F184" s="1">
        <v>40030</v>
      </c>
      <c r="G184" s="10">
        <v>0.73125000000000007</v>
      </c>
      <c r="H184">
        <v>50</v>
      </c>
      <c r="I184">
        <v>246</v>
      </c>
      <c r="J184" t="s">
        <v>8</v>
      </c>
      <c r="K184" t="s">
        <v>13</v>
      </c>
      <c r="L184" t="str">
        <f t="shared" si="9"/>
        <v>Morning</v>
      </c>
      <c r="M184" t="str">
        <f t="shared" si="10"/>
        <v>13</v>
      </c>
      <c r="N184" t="str">
        <f t="shared" si="11"/>
        <v>17</v>
      </c>
    </row>
    <row r="185" spans="1:14" x14ac:dyDescent="0.3">
      <c r="A185">
        <v>1</v>
      </c>
      <c r="B185">
        <v>5</v>
      </c>
      <c r="C185" s="1">
        <v>40030</v>
      </c>
      <c r="D185" s="21" t="str">
        <f t="shared" si="8"/>
        <v>05-Aug-2009</v>
      </c>
      <c r="E185" s="10">
        <v>0.58888888888888891</v>
      </c>
      <c r="F185" s="1">
        <v>40030</v>
      </c>
      <c r="G185" s="10">
        <v>0.78819444444444453</v>
      </c>
      <c r="H185">
        <v>50</v>
      </c>
      <c r="I185">
        <v>287</v>
      </c>
      <c r="J185" t="s">
        <v>8</v>
      </c>
      <c r="K185" t="s">
        <v>13</v>
      </c>
      <c r="L185" t="str">
        <f t="shared" si="9"/>
        <v>Afternoon</v>
      </c>
      <c r="M185" t="str">
        <f t="shared" si="10"/>
        <v>14</v>
      </c>
      <c r="N185" t="str">
        <f t="shared" si="11"/>
        <v>18</v>
      </c>
    </row>
    <row r="186" spans="1:14" x14ac:dyDescent="0.3">
      <c r="A186">
        <v>1</v>
      </c>
      <c r="B186">
        <v>5</v>
      </c>
      <c r="C186" s="1">
        <v>40030</v>
      </c>
      <c r="D186" s="21" t="str">
        <f t="shared" si="8"/>
        <v>05-Aug-2009</v>
      </c>
      <c r="E186" s="10">
        <v>0.60486111111111118</v>
      </c>
      <c r="F186" s="1">
        <v>40030</v>
      </c>
      <c r="G186" s="10">
        <v>0.97291666666666676</v>
      </c>
      <c r="H186">
        <v>90</v>
      </c>
      <c r="I186">
        <v>530</v>
      </c>
      <c r="J186" t="s">
        <v>8</v>
      </c>
      <c r="K186" t="s">
        <v>13</v>
      </c>
      <c r="L186" t="str">
        <f t="shared" si="9"/>
        <v>Afternoon</v>
      </c>
      <c r="M186" t="str">
        <f t="shared" si="10"/>
        <v>14</v>
      </c>
      <c r="N186" t="str">
        <f t="shared" si="11"/>
        <v>23</v>
      </c>
    </row>
    <row r="187" spans="1:14" x14ac:dyDescent="0.3">
      <c r="A187">
        <v>1</v>
      </c>
      <c r="B187">
        <v>8</v>
      </c>
      <c r="C187" s="1">
        <v>40030</v>
      </c>
      <c r="D187" s="21" t="str">
        <f t="shared" si="8"/>
        <v>05-Aug-2009</v>
      </c>
      <c r="E187" s="10">
        <v>0.64374999999999993</v>
      </c>
      <c r="F187" s="1">
        <v>40030</v>
      </c>
      <c r="G187" s="10">
        <v>0.79791666666666661</v>
      </c>
      <c r="H187">
        <v>40</v>
      </c>
      <c r="I187">
        <v>222</v>
      </c>
      <c r="J187" t="s">
        <v>8</v>
      </c>
      <c r="K187" t="s">
        <v>13</v>
      </c>
      <c r="L187" t="str">
        <f t="shared" si="9"/>
        <v>Afternoon</v>
      </c>
      <c r="M187" t="str">
        <f t="shared" si="10"/>
        <v>15</v>
      </c>
      <c r="N187" t="str">
        <f t="shared" si="11"/>
        <v>19</v>
      </c>
    </row>
    <row r="188" spans="1:14" x14ac:dyDescent="0.3">
      <c r="A188">
        <v>1</v>
      </c>
      <c r="B188">
        <v>5</v>
      </c>
      <c r="C188" s="1">
        <v>40030</v>
      </c>
      <c r="D188" s="21" t="str">
        <f t="shared" si="8"/>
        <v>05-Aug-2009</v>
      </c>
      <c r="E188" s="10">
        <v>0.72499999999999998</v>
      </c>
      <c r="F188" s="1">
        <v>40030</v>
      </c>
      <c r="G188" s="10">
        <v>0.78819444444444453</v>
      </c>
      <c r="H188">
        <v>30</v>
      </c>
      <c r="I188">
        <v>91</v>
      </c>
      <c r="J188" t="s">
        <v>8</v>
      </c>
      <c r="K188" t="s">
        <v>13</v>
      </c>
      <c r="L188" t="str">
        <f t="shared" si="9"/>
        <v>Afternoon</v>
      </c>
      <c r="M188" t="str">
        <f t="shared" si="10"/>
        <v>17</v>
      </c>
      <c r="N188" t="str">
        <f t="shared" si="11"/>
        <v>18</v>
      </c>
    </row>
    <row r="189" spans="1:14" x14ac:dyDescent="0.3">
      <c r="A189">
        <v>1</v>
      </c>
      <c r="B189">
        <v>5</v>
      </c>
      <c r="C189" s="1">
        <v>40030</v>
      </c>
      <c r="D189" s="21" t="str">
        <f t="shared" si="8"/>
        <v>05-Aug-2009</v>
      </c>
      <c r="E189" s="10">
        <v>0.73333333333333339</v>
      </c>
      <c r="F189" s="1">
        <v>40030</v>
      </c>
      <c r="G189" s="10">
        <v>0.84444444444444444</v>
      </c>
      <c r="H189">
        <v>30</v>
      </c>
      <c r="I189">
        <v>160</v>
      </c>
      <c r="J189" t="s">
        <v>8</v>
      </c>
      <c r="K189" t="s">
        <v>13</v>
      </c>
      <c r="L189" t="str">
        <f t="shared" si="9"/>
        <v>Afternoon</v>
      </c>
      <c r="M189" t="str">
        <f t="shared" si="10"/>
        <v>17</v>
      </c>
      <c r="N189" t="str">
        <f t="shared" si="11"/>
        <v>20</v>
      </c>
    </row>
    <row r="190" spans="1:14" x14ac:dyDescent="0.3">
      <c r="A190">
        <v>1</v>
      </c>
      <c r="B190">
        <v>8</v>
      </c>
      <c r="C190" s="1">
        <v>40030</v>
      </c>
      <c r="D190" s="21" t="str">
        <f t="shared" si="8"/>
        <v>05-Aug-2009</v>
      </c>
      <c r="E190" s="10">
        <v>0.7402777777777777</v>
      </c>
      <c r="F190" s="1">
        <v>40030</v>
      </c>
      <c r="G190" s="10">
        <v>0.82986111111111116</v>
      </c>
      <c r="H190">
        <v>30</v>
      </c>
      <c r="I190">
        <v>129</v>
      </c>
      <c r="J190" t="s">
        <v>8</v>
      </c>
      <c r="K190" t="s">
        <v>13</v>
      </c>
      <c r="L190" t="str">
        <f t="shared" si="9"/>
        <v>Afternoon</v>
      </c>
      <c r="M190" t="str">
        <f t="shared" si="10"/>
        <v>17</v>
      </c>
      <c r="N190" t="str">
        <f t="shared" si="11"/>
        <v>19</v>
      </c>
    </row>
    <row r="191" spans="1:14" x14ac:dyDescent="0.3">
      <c r="A191">
        <v>1</v>
      </c>
      <c r="B191">
        <v>5</v>
      </c>
      <c r="C191" s="1">
        <v>40030</v>
      </c>
      <c r="D191" s="21" t="str">
        <f t="shared" si="8"/>
        <v>05-Aug-2009</v>
      </c>
      <c r="E191" s="10">
        <v>0.78472222222222221</v>
      </c>
      <c r="F191" s="1">
        <v>40030</v>
      </c>
      <c r="G191" s="10">
        <v>0.9375</v>
      </c>
      <c r="H191">
        <v>40</v>
      </c>
      <c r="I191">
        <v>220</v>
      </c>
      <c r="J191" t="s">
        <v>8</v>
      </c>
      <c r="K191" t="s">
        <v>13</v>
      </c>
      <c r="L191" t="str">
        <f t="shared" si="9"/>
        <v>Evening</v>
      </c>
      <c r="M191" t="str">
        <f t="shared" si="10"/>
        <v>18</v>
      </c>
      <c r="N191" t="str">
        <f t="shared" si="11"/>
        <v>22</v>
      </c>
    </row>
    <row r="192" spans="1:14" x14ac:dyDescent="0.3">
      <c r="A192">
        <v>1</v>
      </c>
      <c r="B192">
        <v>5</v>
      </c>
      <c r="C192" s="1">
        <v>40030</v>
      </c>
      <c r="D192" s="21" t="str">
        <f t="shared" si="8"/>
        <v>05-Aug-2009</v>
      </c>
      <c r="E192" s="10">
        <v>0.79513888888888884</v>
      </c>
      <c r="F192" s="1">
        <v>40030</v>
      </c>
      <c r="G192" s="10">
        <v>0.97777777777777775</v>
      </c>
      <c r="H192">
        <v>50</v>
      </c>
      <c r="I192">
        <v>263</v>
      </c>
      <c r="J192" t="s">
        <v>8</v>
      </c>
      <c r="K192" t="s">
        <v>13</v>
      </c>
      <c r="L192" t="str">
        <f t="shared" si="9"/>
        <v>Evening</v>
      </c>
      <c r="M192" t="str">
        <f t="shared" si="10"/>
        <v>19</v>
      </c>
      <c r="N192" t="str">
        <f t="shared" si="11"/>
        <v>23</v>
      </c>
    </row>
    <row r="193" spans="1:14" x14ac:dyDescent="0.3">
      <c r="A193">
        <v>1</v>
      </c>
      <c r="B193">
        <v>8</v>
      </c>
      <c r="C193" s="1">
        <v>40030</v>
      </c>
      <c r="D193" s="21" t="str">
        <f t="shared" si="8"/>
        <v>05-Aug-2009</v>
      </c>
      <c r="E193" s="10">
        <v>0.79791666666666661</v>
      </c>
      <c r="F193" s="1">
        <v>40030</v>
      </c>
      <c r="G193" s="10">
        <v>0.85763888888888884</v>
      </c>
      <c r="H193">
        <v>30</v>
      </c>
      <c r="I193">
        <v>86</v>
      </c>
      <c r="J193" t="s">
        <v>8</v>
      </c>
      <c r="K193" t="s">
        <v>13</v>
      </c>
      <c r="L193" t="str">
        <f t="shared" si="9"/>
        <v>Evening</v>
      </c>
      <c r="M193" t="str">
        <f t="shared" si="10"/>
        <v>19</v>
      </c>
      <c r="N193" t="str">
        <f t="shared" si="11"/>
        <v>20</v>
      </c>
    </row>
    <row r="194" spans="1:14" x14ac:dyDescent="0.3">
      <c r="A194">
        <v>1</v>
      </c>
      <c r="B194">
        <v>5</v>
      </c>
      <c r="C194" s="1">
        <v>40030</v>
      </c>
      <c r="D194" s="21" t="str">
        <f t="shared" si="8"/>
        <v>05-Aug-2009</v>
      </c>
      <c r="E194" s="10">
        <v>0.8208333333333333</v>
      </c>
      <c r="F194" s="1">
        <v>40030</v>
      </c>
      <c r="G194" s="10">
        <v>0.85625000000000007</v>
      </c>
      <c r="H194">
        <v>30</v>
      </c>
      <c r="I194">
        <v>51</v>
      </c>
      <c r="J194" t="s">
        <v>8</v>
      </c>
      <c r="K194" t="s">
        <v>13</v>
      </c>
      <c r="L194" t="str">
        <f t="shared" si="9"/>
        <v>Evening</v>
      </c>
      <c r="M194" t="str">
        <f t="shared" si="10"/>
        <v>19</v>
      </c>
      <c r="N194" t="str">
        <f t="shared" si="11"/>
        <v>20</v>
      </c>
    </row>
    <row r="195" spans="1:14" x14ac:dyDescent="0.3">
      <c r="A195">
        <v>1</v>
      </c>
      <c r="B195">
        <v>8</v>
      </c>
      <c r="C195" s="1">
        <v>40030</v>
      </c>
      <c r="D195" s="21" t="str">
        <f t="shared" ref="D195:D258" si="12" xml:space="preserve"> TEXT(C195, "dd-Mmm-yyyy")</f>
        <v>05-Aug-2009</v>
      </c>
      <c r="E195" s="10">
        <v>0.82430555555555562</v>
      </c>
      <c r="F195" s="1">
        <v>40030</v>
      </c>
      <c r="G195" s="10">
        <v>0.85625000000000007</v>
      </c>
      <c r="H195">
        <v>30</v>
      </c>
      <c r="I195">
        <v>46</v>
      </c>
      <c r="J195" t="s">
        <v>8</v>
      </c>
      <c r="K195" t="s">
        <v>13</v>
      </c>
      <c r="L195" t="str">
        <f t="shared" ref="L195:L258" si="13">IF(AND(E195&gt;$R$6,E195&lt;=$S$6),"Morning",IF(AND(E195&gt;$S$6,E195&lt;=$T$6),"Afternoon", IF(AND(E195&gt;$T$6,E195&lt;=$U$6),"Evening", "Night")))</f>
        <v>Evening</v>
      </c>
      <c r="M195" t="str">
        <f t="shared" ref="M195:M258" si="14" xml:space="preserve"> TEXT(E195, "HH")</f>
        <v>19</v>
      </c>
      <c r="N195" t="str">
        <f t="shared" ref="N195:N258" si="15">TEXT(G195,"HH")</f>
        <v>20</v>
      </c>
    </row>
    <row r="196" spans="1:14" x14ac:dyDescent="0.3">
      <c r="A196">
        <v>1</v>
      </c>
      <c r="B196">
        <v>5</v>
      </c>
      <c r="C196" s="1">
        <v>40030</v>
      </c>
      <c r="D196" s="21" t="str">
        <f t="shared" si="12"/>
        <v>05-Aug-2009</v>
      </c>
      <c r="E196" s="10">
        <v>0.8520833333333333</v>
      </c>
      <c r="F196" s="1">
        <v>40031</v>
      </c>
      <c r="G196" s="10">
        <v>8.1250000000000003E-2</v>
      </c>
      <c r="H196">
        <v>60</v>
      </c>
      <c r="I196">
        <v>330</v>
      </c>
      <c r="J196" t="s">
        <v>8</v>
      </c>
      <c r="K196" t="s">
        <v>13</v>
      </c>
      <c r="L196" t="str">
        <f t="shared" si="13"/>
        <v>Evening</v>
      </c>
      <c r="M196" t="str">
        <f t="shared" si="14"/>
        <v>20</v>
      </c>
      <c r="N196" t="str">
        <f t="shared" si="15"/>
        <v>01</v>
      </c>
    </row>
    <row r="197" spans="1:14" x14ac:dyDescent="0.3">
      <c r="A197">
        <v>1</v>
      </c>
      <c r="B197">
        <v>5</v>
      </c>
      <c r="C197" s="1">
        <v>40031</v>
      </c>
      <c r="D197" s="21" t="str">
        <f t="shared" si="12"/>
        <v>06-Aug-2009</v>
      </c>
      <c r="E197" s="10">
        <v>0.40347222222222223</v>
      </c>
      <c r="F197" s="1">
        <v>40031</v>
      </c>
      <c r="G197" s="10">
        <v>0.4465277777777778</v>
      </c>
      <c r="H197">
        <v>30</v>
      </c>
      <c r="I197">
        <v>62</v>
      </c>
      <c r="J197" t="s">
        <v>8</v>
      </c>
      <c r="K197" t="s">
        <v>12</v>
      </c>
      <c r="L197" t="str">
        <f t="shared" si="13"/>
        <v>Night</v>
      </c>
      <c r="M197" t="str">
        <f t="shared" si="14"/>
        <v>09</v>
      </c>
      <c r="N197" t="str">
        <f t="shared" si="15"/>
        <v>10</v>
      </c>
    </row>
    <row r="198" spans="1:14" x14ac:dyDescent="0.3">
      <c r="A198">
        <v>1</v>
      </c>
      <c r="B198">
        <v>5</v>
      </c>
      <c r="C198" s="1">
        <v>40031</v>
      </c>
      <c r="D198" s="21" t="str">
        <f t="shared" si="12"/>
        <v>06-Aug-2009</v>
      </c>
      <c r="E198" s="10">
        <v>0.4465277777777778</v>
      </c>
      <c r="F198" s="1">
        <v>40031</v>
      </c>
      <c r="G198" s="10">
        <v>0.67708333333333337</v>
      </c>
      <c r="H198">
        <v>60</v>
      </c>
      <c r="I198">
        <v>332</v>
      </c>
      <c r="J198" t="s">
        <v>8</v>
      </c>
      <c r="K198" t="s">
        <v>12</v>
      </c>
      <c r="L198" t="str">
        <f t="shared" si="13"/>
        <v>Morning</v>
      </c>
      <c r="M198" t="str">
        <f t="shared" si="14"/>
        <v>10</v>
      </c>
      <c r="N198" t="str">
        <f t="shared" si="15"/>
        <v>16</v>
      </c>
    </row>
    <row r="199" spans="1:14" x14ac:dyDescent="0.3">
      <c r="A199">
        <v>1</v>
      </c>
      <c r="B199">
        <v>5</v>
      </c>
      <c r="C199" s="1">
        <v>40031</v>
      </c>
      <c r="D199" s="21" t="str">
        <f t="shared" si="12"/>
        <v>06-Aug-2009</v>
      </c>
      <c r="E199" s="10">
        <v>0.52152777777777781</v>
      </c>
      <c r="F199" s="1">
        <v>40031</v>
      </c>
      <c r="G199" s="10">
        <v>0.57291666666666663</v>
      </c>
      <c r="H199">
        <v>30</v>
      </c>
      <c r="I199">
        <v>74</v>
      </c>
      <c r="J199" t="s">
        <v>8</v>
      </c>
      <c r="K199" t="s">
        <v>12</v>
      </c>
      <c r="L199" t="str">
        <f t="shared" si="13"/>
        <v>Morning</v>
      </c>
      <c r="M199" t="str">
        <f t="shared" si="14"/>
        <v>12</v>
      </c>
      <c r="N199" t="str">
        <f t="shared" si="15"/>
        <v>13</v>
      </c>
    </row>
    <row r="200" spans="1:14" x14ac:dyDescent="0.3">
      <c r="A200">
        <v>1</v>
      </c>
      <c r="B200">
        <v>5</v>
      </c>
      <c r="C200" s="1">
        <v>40031</v>
      </c>
      <c r="D200" s="21" t="str">
        <f t="shared" si="12"/>
        <v>06-Aug-2009</v>
      </c>
      <c r="E200" s="10">
        <v>0.52638888888888891</v>
      </c>
      <c r="F200" s="1">
        <v>40031</v>
      </c>
      <c r="G200" s="10">
        <v>0.62430555555555556</v>
      </c>
      <c r="H200">
        <v>30</v>
      </c>
      <c r="I200">
        <v>141</v>
      </c>
      <c r="J200" t="s">
        <v>8</v>
      </c>
      <c r="K200" t="s">
        <v>12</v>
      </c>
      <c r="L200" t="str">
        <f t="shared" si="13"/>
        <v>Morning</v>
      </c>
      <c r="M200" t="str">
        <f t="shared" si="14"/>
        <v>12</v>
      </c>
      <c r="N200" t="str">
        <f t="shared" si="15"/>
        <v>14</v>
      </c>
    </row>
    <row r="201" spans="1:14" x14ac:dyDescent="0.3">
      <c r="A201">
        <v>1</v>
      </c>
      <c r="B201">
        <v>6</v>
      </c>
      <c r="C201" s="1">
        <v>40031</v>
      </c>
      <c r="D201" s="21" t="str">
        <f t="shared" si="12"/>
        <v>06-Aug-2009</v>
      </c>
      <c r="E201" s="10">
        <v>0.52777777777777779</v>
      </c>
      <c r="F201" s="1">
        <v>40031</v>
      </c>
      <c r="G201" s="10">
        <v>0.65208333333333335</v>
      </c>
      <c r="H201">
        <v>30</v>
      </c>
      <c r="I201">
        <v>179</v>
      </c>
      <c r="J201" t="s">
        <v>8</v>
      </c>
      <c r="K201" t="s">
        <v>12</v>
      </c>
      <c r="L201" t="str">
        <f t="shared" si="13"/>
        <v>Morning</v>
      </c>
      <c r="M201" t="str">
        <f t="shared" si="14"/>
        <v>12</v>
      </c>
      <c r="N201" t="str">
        <f t="shared" si="15"/>
        <v>15</v>
      </c>
    </row>
    <row r="202" spans="1:14" x14ac:dyDescent="0.3">
      <c r="A202">
        <v>1</v>
      </c>
      <c r="B202">
        <v>5</v>
      </c>
      <c r="C202" s="1">
        <v>40031</v>
      </c>
      <c r="D202" s="21" t="str">
        <f t="shared" si="12"/>
        <v>06-Aug-2009</v>
      </c>
      <c r="E202" s="10">
        <v>0.9</v>
      </c>
      <c r="F202" s="1">
        <v>40032</v>
      </c>
      <c r="G202" s="10">
        <v>4.4444444444444446E-2</v>
      </c>
      <c r="H202">
        <v>40</v>
      </c>
      <c r="I202">
        <v>208</v>
      </c>
      <c r="J202" t="s">
        <v>8</v>
      </c>
      <c r="K202" t="s">
        <v>12</v>
      </c>
      <c r="L202" t="str">
        <f t="shared" si="13"/>
        <v>Evening</v>
      </c>
      <c r="M202" t="str">
        <f t="shared" si="14"/>
        <v>21</v>
      </c>
      <c r="N202" t="str">
        <f t="shared" si="15"/>
        <v>01</v>
      </c>
    </row>
    <row r="203" spans="1:14" x14ac:dyDescent="0.3">
      <c r="A203">
        <v>1</v>
      </c>
      <c r="B203">
        <v>6</v>
      </c>
      <c r="C203" s="1">
        <v>40032</v>
      </c>
      <c r="D203" s="21" t="str">
        <f t="shared" si="12"/>
        <v>07-Aug-2009</v>
      </c>
      <c r="E203" s="10">
        <v>0.51458333333333328</v>
      </c>
      <c r="F203" s="1">
        <v>40032</v>
      </c>
      <c r="G203" s="10">
        <v>0.55833333333333335</v>
      </c>
      <c r="H203">
        <v>30</v>
      </c>
      <c r="I203">
        <v>63</v>
      </c>
      <c r="J203" t="s">
        <v>8</v>
      </c>
      <c r="K203" t="s">
        <v>11</v>
      </c>
      <c r="L203" t="str">
        <f t="shared" si="13"/>
        <v>Morning</v>
      </c>
      <c r="M203" t="str">
        <f t="shared" si="14"/>
        <v>12</v>
      </c>
      <c r="N203" t="str">
        <f t="shared" si="15"/>
        <v>13</v>
      </c>
    </row>
    <row r="204" spans="1:14" x14ac:dyDescent="0.3">
      <c r="A204">
        <v>1</v>
      </c>
      <c r="B204">
        <v>6</v>
      </c>
      <c r="C204" s="1">
        <v>40032</v>
      </c>
      <c r="D204" s="21" t="str">
        <f t="shared" si="12"/>
        <v>07-Aug-2009</v>
      </c>
      <c r="E204" s="10">
        <v>0.65694444444444444</v>
      </c>
      <c r="F204" s="1">
        <v>40032</v>
      </c>
      <c r="G204" s="10">
        <v>0.75</v>
      </c>
      <c r="H204">
        <v>30</v>
      </c>
      <c r="I204">
        <v>134</v>
      </c>
      <c r="J204" t="s">
        <v>8</v>
      </c>
      <c r="K204" t="s">
        <v>11</v>
      </c>
      <c r="L204" t="str">
        <f t="shared" si="13"/>
        <v>Afternoon</v>
      </c>
      <c r="M204" t="str">
        <f t="shared" si="14"/>
        <v>15</v>
      </c>
      <c r="N204" t="str">
        <f t="shared" si="15"/>
        <v>18</v>
      </c>
    </row>
    <row r="205" spans="1:14" x14ac:dyDescent="0.3">
      <c r="A205">
        <v>1</v>
      </c>
      <c r="B205">
        <v>6</v>
      </c>
      <c r="C205" s="1">
        <v>40032</v>
      </c>
      <c r="D205" s="21" t="str">
        <f t="shared" si="12"/>
        <v>07-Aug-2009</v>
      </c>
      <c r="E205" s="10">
        <v>0.65763888888888888</v>
      </c>
      <c r="F205" s="1">
        <v>40032</v>
      </c>
      <c r="G205" s="10">
        <v>0.69652777777777775</v>
      </c>
      <c r="H205">
        <v>30</v>
      </c>
      <c r="I205">
        <v>56</v>
      </c>
      <c r="J205" t="s">
        <v>8</v>
      </c>
      <c r="K205" t="s">
        <v>11</v>
      </c>
      <c r="L205" t="str">
        <f t="shared" si="13"/>
        <v>Afternoon</v>
      </c>
      <c r="M205" t="str">
        <f t="shared" si="14"/>
        <v>15</v>
      </c>
      <c r="N205" t="str">
        <f t="shared" si="15"/>
        <v>16</v>
      </c>
    </row>
    <row r="206" spans="1:14" x14ac:dyDescent="0.3">
      <c r="A206">
        <v>1</v>
      </c>
      <c r="B206">
        <v>5</v>
      </c>
      <c r="C206" s="1">
        <v>40032</v>
      </c>
      <c r="D206" s="21" t="str">
        <f t="shared" si="12"/>
        <v>07-Aug-2009</v>
      </c>
      <c r="E206" s="10">
        <v>0.71875</v>
      </c>
      <c r="F206" s="1">
        <v>40032</v>
      </c>
      <c r="G206" s="10">
        <v>0.84652777777777777</v>
      </c>
      <c r="H206">
        <v>40</v>
      </c>
      <c r="I206">
        <v>184</v>
      </c>
      <c r="J206" t="s">
        <v>8</v>
      </c>
      <c r="K206" t="s">
        <v>11</v>
      </c>
      <c r="L206" t="str">
        <f t="shared" si="13"/>
        <v>Afternoon</v>
      </c>
      <c r="M206" t="str">
        <f t="shared" si="14"/>
        <v>17</v>
      </c>
      <c r="N206" t="str">
        <f t="shared" si="15"/>
        <v>20</v>
      </c>
    </row>
    <row r="207" spans="1:14" x14ac:dyDescent="0.3">
      <c r="A207">
        <v>1</v>
      </c>
      <c r="B207">
        <v>5</v>
      </c>
      <c r="C207" s="1">
        <v>40032</v>
      </c>
      <c r="D207" s="21" t="str">
        <f t="shared" si="12"/>
        <v>07-Aug-2009</v>
      </c>
      <c r="E207" s="10">
        <v>0.72569444444444453</v>
      </c>
      <c r="F207" s="1">
        <v>40032</v>
      </c>
      <c r="G207" s="10">
        <v>0.84722222222222221</v>
      </c>
      <c r="H207">
        <v>30</v>
      </c>
      <c r="I207">
        <v>175</v>
      </c>
      <c r="J207" t="s">
        <v>8</v>
      </c>
      <c r="K207" t="s">
        <v>11</v>
      </c>
      <c r="L207" t="str">
        <f t="shared" si="13"/>
        <v>Afternoon</v>
      </c>
      <c r="M207" t="str">
        <f t="shared" si="14"/>
        <v>17</v>
      </c>
      <c r="N207" t="str">
        <f t="shared" si="15"/>
        <v>20</v>
      </c>
    </row>
    <row r="208" spans="1:14" x14ac:dyDescent="0.3">
      <c r="A208">
        <v>1</v>
      </c>
      <c r="B208">
        <v>6</v>
      </c>
      <c r="C208" s="1">
        <v>40032</v>
      </c>
      <c r="D208" s="21" t="str">
        <f t="shared" si="12"/>
        <v>07-Aug-2009</v>
      </c>
      <c r="E208" s="10">
        <v>0.73888888888888893</v>
      </c>
      <c r="F208" s="1">
        <v>40032</v>
      </c>
      <c r="G208" s="10">
        <v>0.79999999999999993</v>
      </c>
      <c r="H208">
        <v>30</v>
      </c>
      <c r="I208">
        <v>88</v>
      </c>
      <c r="J208" t="s">
        <v>8</v>
      </c>
      <c r="K208" t="s">
        <v>11</v>
      </c>
      <c r="L208" t="str">
        <f t="shared" si="13"/>
        <v>Afternoon</v>
      </c>
      <c r="M208" t="str">
        <f t="shared" si="14"/>
        <v>17</v>
      </c>
      <c r="N208" t="str">
        <f t="shared" si="15"/>
        <v>19</v>
      </c>
    </row>
    <row r="209" spans="1:14" x14ac:dyDescent="0.3">
      <c r="A209">
        <v>1</v>
      </c>
      <c r="B209">
        <v>6</v>
      </c>
      <c r="C209" s="1">
        <v>40032</v>
      </c>
      <c r="D209" s="21" t="str">
        <f t="shared" si="12"/>
        <v>07-Aug-2009</v>
      </c>
      <c r="E209" s="10">
        <v>0.75555555555555554</v>
      </c>
      <c r="F209" s="1">
        <v>40032</v>
      </c>
      <c r="G209" s="10">
        <v>0.82430555555555562</v>
      </c>
      <c r="H209">
        <v>30</v>
      </c>
      <c r="I209">
        <v>99</v>
      </c>
      <c r="J209" t="s">
        <v>8</v>
      </c>
      <c r="K209" t="s">
        <v>11</v>
      </c>
      <c r="L209" t="str">
        <f t="shared" si="13"/>
        <v>Evening</v>
      </c>
      <c r="M209" t="str">
        <f t="shared" si="14"/>
        <v>18</v>
      </c>
      <c r="N209" t="str">
        <f t="shared" si="15"/>
        <v>19</v>
      </c>
    </row>
    <row r="210" spans="1:14" x14ac:dyDescent="0.3">
      <c r="A210">
        <v>1</v>
      </c>
      <c r="B210">
        <v>5</v>
      </c>
      <c r="C210" s="1">
        <v>40032</v>
      </c>
      <c r="D210" s="21" t="str">
        <f t="shared" si="12"/>
        <v>07-Aug-2009</v>
      </c>
      <c r="E210" s="10">
        <v>0.8340277777777777</v>
      </c>
      <c r="F210" s="1">
        <v>40032</v>
      </c>
      <c r="G210" s="10">
        <v>0.9194444444444444</v>
      </c>
      <c r="H210">
        <v>30</v>
      </c>
      <c r="I210">
        <v>123</v>
      </c>
      <c r="J210" t="s">
        <v>8</v>
      </c>
      <c r="K210" t="s">
        <v>11</v>
      </c>
      <c r="L210" t="str">
        <f t="shared" si="13"/>
        <v>Evening</v>
      </c>
      <c r="M210" t="str">
        <f t="shared" si="14"/>
        <v>20</v>
      </c>
      <c r="N210" t="str">
        <f t="shared" si="15"/>
        <v>22</v>
      </c>
    </row>
    <row r="211" spans="1:14" x14ac:dyDescent="0.3">
      <c r="A211">
        <v>1</v>
      </c>
      <c r="B211">
        <v>5</v>
      </c>
      <c r="C211" s="1">
        <v>40032</v>
      </c>
      <c r="D211" s="21" t="str">
        <f t="shared" si="12"/>
        <v>07-Aug-2009</v>
      </c>
      <c r="E211" s="10">
        <v>0.84930555555555554</v>
      </c>
      <c r="F211" s="1">
        <v>40032</v>
      </c>
      <c r="G211" s="10">
        <v>0.8965277777777777</v>
      </c>
      <c r="H211">
        <v>30</v>
      </c>
      <c r="I211">
        <v>68</v>
      </c>
      <c r="J211" t="s">
        <v>8</v>
      </c>
      <c r="K211" t="s">
        <v>11</v>
      </c>
      <c r="L211" t="str">
        <f t="shared" si="13"/>
        <v>Evening</v>
      </c>
      <c r="M211" t="str">
        <f t="shared" si="14"/>
        <v>20</v>
      </c>
      <c r="N211" t="str">
        <f t="shared" si="15"/>
        <v>21</v>
      </c>
    </row>
    <row r="212" spans="1:14" x14ac:dyDescent="0.3">
      <c r="A212">
        <v>1</v>
      </c>
      <c r="B212">
        <v>6</v>
      </c>
      <c r="C212" s="1">
        <v>40032</v>
      </c>
      <c r="D212" s="21" t="str">
        <f t="shared" si="12"/>
        <v>07-Aug-2009</v>
      </c>
      <c r="E212" s="10">
        <v>0.87361111111111101</v>
      </c>
      <c r="F212" s="1">
        <v>40032</v>
      </c>
      <c r="G212" s="10">
        <v>0.94305555555555554</v>
      </c>
      <c r="H212">
        <v>30</v>
      </c>
      <c r="I212">
        <v>100</v>
      </c>
      <c r="J212" t="s">
        <v>8</v>
      </c>
      <c r="K212" t="s">
        <v>11</v>
      </c>
      <c r="L212" t="str">
        <f t="shared" si="13"/>
        <v>Evening</v>
      </c>
      <c r="M212" t="str">
        <f t="shared" si="14"/>
        <v>20</v>
      </c>
      <c r="N212" t="str">
        <f t="shared" si="15"/>
        <v>22</v>
      </c>
    </row>
    <row r="213" spans="1:14" x14ac:dyDescent="0.3">
      <c r="A213">
        <v>1</v>
      </c>
      <c r="B213">
        <v>5</v>
      </c>
      <c r="C213" s="1">
        <v>40032</v>
      </c>
      <c r="D213" s="21" t="str">
        <f t="shared" si="12"/>
        <v>07-Aug-2009</v>
      </c>
      <c r="E213" s="10">
        <v>0.9277777777777777</v>
      </c>
      <c r="F213" s="1">
        <v>40033</v>
      </c>
      <c r="G213" s="10">
        <v>5.5555555555555552E-2</v>
      </c>
      <c r="H213">
        <v>40</v>
      </c>
      <c r="I213">
        <v>184</v>
      </c>
      <c r="J213" t="s">
        <v>8</v>
      </c>
      <c r="K213" t="s">
        <v>11</v>
      </c>
      <c r="L213" t="str">
        <f t="shared" si="13"/>
        <v>Night</v>
      </c>
      <c r="M213" t="str">
        <f t="shared" si="14"/>
        <v>22</v>
      </c>
      <c r="N213" t="str">
        <f t="shared" si="15"/>
        <v>01</v>
      </c>
    </row>
    <row r="214" spans="1:14" x14ac:dyDescent="0.3">
      <c r="A214">
        <v>1</v>
      </c>
      <c r="B214">
        <v>5</v>
      </c>
      <c r="C214" s="1">
        <v>40035</v>
      </c>
      <c r="D214" s="21" t="str">
        <f t="shared" si="12"/>
        <v>10-Aug-2009</v>
      </c>
      <c r="E214" s="10">
        <v>0.4069444444444445</v>
      </c>
      <c r="F214" s="1">
        <v>40035</v>
      </c>
      <c r="G214" s="10">
        <v>0.63888888888888895</v>
      </c>
      <c r="H214">
        <v>60</v>
      </c>
      <c r="I214">
        <v>334</v>
      </c>
      <c r="J214" t="s">
        <v>8</v>
      </c>
      <c r="K214" t="s">
        <v>10</v>
      </c>
      <c r="L214" t="str">
        <f t="shared" si="13"/>
        <v>Night</v>
      </c>
      <c r="M214" t="str">
        <f t="shared" si="14"/>
        <v>09</v>
      </c>
      <c r="N214" t="str">
        <f t="shared" si="15"/>
        <v>15</v>
      </c>
    </row>
    <row r="215" spans="1:14" x14ac:dyDescent="0.3">
      <c r="A215">
        <v>1</v>
      </c>
      <c r="B215">
        <v>6</v>
      </c>
      <c r="C215" s="1">
        <v>40035</v>
      </c>
      <c r="D215" s="21" t="str">
        <f t="shared" si="12"/>
        <v>10-Aug-2009</v>
      </c>
      <c r="E215" s="10">
        <v>0.47916666666666669</v>
      </c>
      <c r="F215" s="1">
        <v>40035</v>
      </c>
      <c r="G215" s="10">
        <v>0.62152777777777779</v>
      </c>
      <c r="H215">
        <v>40</v>
      </c>
      <c r="I215">
        <v>205</v>
      </c>
      <c r="J215" t="s">
        <v>8</v>
      </c>
      <c r="K215" t="s">
        <v>10</v>
      </c>
      <c r="L215" t="str">
        <f t="shared" si="13"/>
        <v>Morning</v>
      </c>
      <c r="M215" t="str">
        <f t="shared" si="14"/>
        <v>11</v>
      </c>
      <c r="N215" t="str">
        <f t="shared" si="15"/>
        <v>14</v>
      </c>
    </row>
    <row r="216" spans="1:14" x14ac:dyDescent="0.3">
      <c r="A216">
        <v>1</v>
      </c>
      <c r="B216">
        <v>6</v>
      </c>
      <c r="C216" s="1">
        <v>40035</v>
      </c>
      <c r="D216" s="21" t="str">
        <f t="shared" si="12"/>
        <v>10-Aug-2009</v>
      </c>
      <c r="E216" s="10">
        <v>0.50277777777777777</v>
      </c>
      <c r="F216" s="1">
        <v>40035</v>
      </c>
      <c r="G216" s="10">
        <v>0.5854166666666667</v>
      </c>
      <c r="H216">
        <v>30</v>
      </c>
      <c r="I216">
        <v>119</v>
      </c>
      <c r="J216" t="s">
        <v>8</v>
      </c>
      <c r="K216" t="s">
        <v>10</v>
      </c>
      <c r="L216" t="str">
        <f t="shared" si="13"/>
        <v>Morning</v>
      </c>
      <c r="M216" t="str">
        <f t="shared" si="14"/>
        <v>12</v>
      </c>
      <c r="N216" t="str">
        <f t="shared" si="15"/>
        <v>14</v>
      </c>
    </row>
    <row r="217" spans="1:14" x14ac:dyDescent="0.3">
      <c r="A217">
        <v>1</v>
      </c>
      <c r="B217">
        <v>5</v>
      </c>
      <c r="C217" s="1">
        <v>40035</v>
      </c>
      <c r="D217" s="21" t="str">
        <f t="shared" si="12"/>
        <v>10-Aug-2009</v>
      </c>
      <c r="E217" s="10">
        <v>0.53194444444444444</v>
      </c>
      <c r="F217" s="1">
        <v>40035</v>
      </c>
      <c r="G217" s="10">
        <v>0.70694444444444438</v>
      </c>
      <c r="H217">
        <v>50</v>
      </c>
      <c r="I217">
        <v>252</v>
      </c>
      <c r="J217" t="s">
        <v>8</v>
      </c>
      <c r="K217" t="s">
        <v>10</v>
      </c>
      <c r="L217" t="str">
        <f t="shared" si="13"/>
        <v>Morning</v>
      </c>
      <c r="M217" t="str">
        <f t="shared" si="14"/>
        <v>12</v>
      </c>
      <c r="N217" t="str">
        <f t="shared" si="15"/>
        <v>16</v>
      </c>
    </row>
    <row r="218" spans="1:14" x14ac:dyDescent="0.3">
      <c r="A218">
        <v>1</v>
      </c>
      <c r="B218">
        <v>6</v>
      </c>
      <c r="C218" s="1">
        <v>40035</v>
      </c>
      <c r="D218" s="21" t="str">
        <f t="shared" si="12"/>
        <v>10-Aug-2009</v>
      </c>
      <c r="E218" s="10">
        <v>0.6166666666666667</v>
      </c>
      <c r="F218" s="1">
        <v>40035</v>
      </c>
      <c r="G218" s="10">
        <v>0.72986111111111107</v>
      </c>
      <c r="H218">
        <v>30</v>
      </c>
      <c r="I218">
        <v>163</v>
      </c>
      <c r="J218" t="s">
        <v>8</v>
      </c>
      <c r="K218" t="s">
        <v>10</v>
      </c>
      <c r="L218" t="str">
        <f t="shared" si="13"/>
        <v>Afternoon</v>
      </c>
      <c r="M218" t="str">
        <f t="shared" si="14"/>
        <v>14</v>
      </c>
      <c r="N218" t="str">
        <f t="shared" si="15"/>
        <v>17</v>
      </c>
    </row>
    <row r="219" spans="1:14" x14ac:dyDescent="0.3">
      <c r="A219">
        <v>1</v>
      </c>
      <c r="B219">
        <v>5</v>
      </c>
      <c r="C219" s="1">
        <v>40035</v>
      </c>
      <c r="D219" s="21" t="str">
        <f t="shared" si="12"/>
        <v>10-Aug-2009</v>
      </c>
      <c r="E219" s="10">
        <v>0.62083333333333335</v>
      </c>
      <c r="F219" s="1">
        <v>40035</v>
      </c>
      <c r="G219" s="10">
        <v>0.63541666666666663</v>
      </c>
      <c r="H219">
        <v>30</v>
      </c>
      <c r="I219">
        <v>21</v>
      </c>
      <c r="J219" t="s">
        <v>8</v>
      </c>
      <c r="K219" t="s">
        <v>10</v>
      </c>
      <c r="L219" t="str">
        <f t="shared" si="13"/>
        <v>Afternoon</v>
      </c>
      <c r="M219" t="str">
        <f t="shared" si="14"/>
        <v>14</v>
      </c>
      <c r="N219" t="str">
        <f t="shared" si="15"/>
        <v>15</v>
      </c>
    </row>
    <row r="220" spans="1:14" x14ac:dyDescent="0.3">
      <c r="A220">
        <v>1</v>
      </c>
      <c r="B220">
        <v>6</v>
      </c>
      <c r="C220" s="1">
        <v>40035</v>
      </c>
      <c r="D220" s="21" t="str">
        <f t="shared" si="12"/>
        <v>10-Aug-2009</v>
      </c>
      <c r="E220" s="10">
        <v>0.66319444444444442</v>
      </c>
      <c r="F220" s="1">
        <v>40035</v>
      </c>
      <c r="G220" s="10">
        <v>0.7597222222222223</v>
      </c>
      <c r="H220">
        <v>30</v>
      </c>
      <c r="I220">
        <v>139</v>
      </c>
      <c r="J220" t="s">
        <v>8</v>
      </c>
      <c r="K220" t="s">
        <v>10</v>
      </c>
      <c r="L220" t="str">
        <f t="shared" si="13"/>
        <v>Afternoon</v>
      </c>
      <c r="M220" t="str">
        <f t="shared" si="14"/>
        <v>15</v>
      </c>
      <c r="N220" t="str">
        <f t="shared" si="15"/>
        <v>18</v>
      </c>
    </row>
    <row r="221" spans="1:14" x14ac:dyDescent="0.3">
      <c r="A221">
        <v>1</v>
      </c>
      <c r="B221">
        <v>5</v>
      </c>
      <c r="C221" s="1">
        <v>40035</v>
      </c>
      <c r="D221" s="21" t="str">
        <f t="shared" si="12"/>
        <v>10-Aug-2009</v>
      </c>
      <c r="E221" s="10">
        <v>0.77083333333333337</v>
      </c>
      <c r="F221" s="1">
        <v>40035</v>
      </c>
      <c r="G221" s="10">
        <v>0.8305555555555556</v>
      </c>
      <c r="H221">
        <v>30</v>
      </c>
      <c r="I221">
        <v>86</v>
      </c>
      <c r="J221" t="s">
        <v>8</v>
      </c>
      <c r="K221" t="s">
        <v>10</v>
      </c>
      <c r="L221" t="str">
        <f t="shared" si="13"/>
        <v>Evening</v>
      </c>
      <c r="M221" t="str">
        <f t="shared" si="14"/>
        <v>18</v>
      </c>
      <c r="N221" t="str">
        <f t="shared" si="15"/>
        <v>19</v>
      </c>
    </row>
    <row r="222" spans="1:14" x14ac:dyDescent="0.3">
      <c r="A222">
        <v>1</v>
      </c>
      <c r="B222">
        <v>6</v>
      </c>
      <c r="C222" s="1">
        <v>40035</v>
      </c>
      <c r="D222" s="21" t="str">
        <f t="shared" si="12"/>
        <v>10-Aug-2009</v>
      </c>
      <c r="E222" s="10">
        <v>0.84930555555555554</v>
      </c>
      <c r="F222" s="1">
        <v>40035</v>
      </c>
      <c r="G222" s="10">
        <v>0.89930555555555547</v>
      </c>
      <c r="H222">
        <v>30</v>
      </c>
      <c r="I222">
        <v>72</v>
      </c>
      <c r="J222" t="s">
        <v>8</v>
      </c>
      <c r="K222" t="s">
        <v>10</v>
      </c>
      <c r="L222" t="str">
        <f t="shared" si="13"/>
        <v>Evening</v>
      </c>
      <c r="M222" t="str">
        <f t="shared" si="14"/>
        <v>20</v>
      </c>
      <c r="N222" t="str">
        <f t="shared" si="15"/>
        <v>21</v>
      </c>
    </row>
    <row r="223" spans="1:14" x14ac:dyDescent="0.3">
      <c r="A223">
        <v>1</v>
      </c>
      <c r="B223">
        <v>6</v>
      </c>
      <c r="C223" s="1">
        <v>40035</v>
      </c>
      <c r="D223" s="21" t="str">
        <f t="shared" si="12"/>
        <v>10-Aug-2009</v>
      </c>
      <c r="E223" s="10">
        <v>0.8534722222222223</v>
      </c>
      <c r="F223" s="1">
        <v>40035</v>
      </c>
      <c r="G223" s="10">
        <v>0.9194444444444444</v>
      </c>
      <c r="H223">
        <v>30</v>
      </c>
      <c r="I223">
        <v>95</v>
      </c>
      <c r="J223" t="s">
        <v>8</v>
      </c>
      <c r="K223" t="s">
        <v>10</v>
      </c>
      <c r="L223" t="str">
        <f t="shared" si="13"/>
        <v>Evening</v>
      </c>
      <c r="M223" t="str">
        <f t="shared" si="14"/>
        <v>20</v>
      </c>
      <c r="N223" t="str">
        <f t="shared" si="15"/>
        <v>22</v>
      </c>
    </row>
    <row r="224" spans="1:14" x14ac:dyDescent="0.3">
      <c r="A224">
        <v>1</v>
      </c>
      <c r="B224">
        <v>5</v>
      </c>
      <c r="C224" s="1">
        <v>40036</v>
      </c>
      <c r="D224" s="21" t="str">
        <f t="shared" si="12"/>
        <v>11-Aug-2009</v>
      </c>
      <c r="E224" s="10">
        <v>0.47361111111111115</v>
      </c>
      <c r="F224" s="1">
        <v>40036</v>
      </c>
      <c r="G224" s="10">
        <v>0.49513888888888885</v>
      </c>
      <c r="H224">
        <v>30</v>
      </c>
      <c r="I224">
        <v>31</v>
      </c>
      <c r="J224" t="s">
        <v>8</v>
      </c>
      <c r="K224" t="s">
        <v>9</v>
      </c>
      <c r="L224" t="str">
        <f t="shared" si="13"/>
        <v>Morning</v>
      </c>
      <c r="M224" t="str">
        <f t="shared" si="14"/>
        <v>11</v>
      </c>
      <c r="N224" t="str">
        <f t="shared" si="15"/>
        <v>11</v>
      </c>
    </row>
    <row r="225" spans="1:14" x14ac:dyDescent="0.3">
      <c r="A225">
        <v>1</v>
      </c>
      <c r="B225">
        <v>5</v>
      </c>
      <c r="C225" s="1">
        <v>40036</v>
      </c>
      <c r="D225" s="21" t="str">
        <f t="shared" si="12"/>
        <v>11-Aug-2009</v>
      </c>
      <c r="E225" s="10">
        <v>0.48125000000000001</v>
      </c>
      <c r="F225" s="1">
        <v>40036</v>
      </c>
      <c r="G225" s="10">
        <v>0.4826388888888889</v>
      </c>
      <c r="H225">
        <v>30</v>
      </c>
      <c r="I225">
        <v>2</v>
      </c>
      <c r="J225" t="s">
        <v>8</v>
      </c>
      <c r="K225" t="s">
        <v>9</v>
      </c>
      <c r="L225" t="str">
        <f t="shared" si="13"/>
        <v>Morning</v>
      </c>
      <c r="M225" t="str">
        <f t="shared" si="14"/>
        <v>11</v>
      </c>
      <c r="N225" t="str">
        <f t="shared" si="15"/>
        <v>11</v>
      </c>
    </row>
    <row r="226" spans="1:14" x14ac:dyDescent="0.3">
      <c r="A226">
        <v>1</v>
      </c>
      <c r="B226">
        <v>5</v>
      </c>
      <c r="C226" s="1">
        <v>40036</v>
      </c>
      <c r="D226" s="21" t="str">
        <f t="shared" si="12"/>
        <v>11-Aug-2009</v>
      </c>
      <c r="E226" s="10">
        <v>0.50694444444444442</v>
      </c>
      <c r="F226" s="1">
        <v>40036</v>
      </c>
      <c r="G226" s="10">
        <v>0.58611111111111114</v>
      </c>
      <c r="H226">
        <v>30</v>
      </c>
      <c r="I226">
        <v>114</v>
      </c>
      <c r="J226" t="s">
        <v>8</v>
      </c>
      <c r="K226" t="s">
        <v>9</v>
      </c>
      <c r="L226" t="str">
        <f t="shared" si="13"/>
        <v>Morning</v>
      </c>
      <c r="M226" t="str">
        <f t="shared" si="14"/>
        <v>12</v>
      </c>
      <c r="N226" t="str">
        <f t="shared" si="15"/>
        <v>14</v>
      </c>
    </row>
    <row r="227" spans="1:14" x14ac:dyDescent="0.3">
      <c r="A227">
        <v>1</v>
      </c>
      <c r="B227">
        <v>5</v>
      </c>
      <c r="C227" s="1">
        <v>40036</v>
      </c>
      <c r="D227" s="21" t="str">
        <f t="shared" si="12"/>
        <v>11-Aug-2009</v>
      </c>
      <c r="E227" s="10">
        <v>0.52569444444444446</v>
      </c>
      <c r="F227" s="1">
        <v>40036</v>
      </c>
      <c r="G227" s="10">
        <v>0.66597222222222219</v>
      </c>
      <c r="H227">
        <v>40</v>
      </c>
      <c r="I227">
        <v>202</v>
      </c>
      <c r="J227" t="s">
        <v>8</v>
      </c>
      <c r="K227" t="s">
        <v>9</v>
      </c>
      <c r="L227" t="str">
        <f t="shared" si="13"/>
        <v>Morning</v>
      </c>
      <c r="M227" t="str">
        <f t="shared" si="14"/>
        <v>12</v>
      </c>
      <c r="N227" t="str">
        <f t="shared" si="15"/>
        <v>15</v>
      </c>
    </row>
    <row r="228" spans="1:14" x14ac:dyDescent="0.3">
      <c r="A228">
        <v>1</v>
      </c>
      <c r="B228">
        <v>5</v>
      </c>
      <c r="C228" s="1">
        <v>40036</v>
      </c>
      <c r="D228" s="21" t="str">
        <f t="shared" si="12"/>
        <v>11-Aug-2009</v>
      </c>
      <c r="E228" s="10">
        <v>0.57500000000000007</v>
      </c>
      <c r="F228" s="1">
        <v>40036</v>
      </c>
      <c r="G228" s="10">
        <v>0.60555555555555551</v>
      </c>
      <c r="H228">
        <v>30</v>
      </c>
      <c r="I228">
        <v>44</v>
      </c>
      <c r="J228" t="s">
        <v>8</v>
      </c>
      <c r="K228" t="s">
        <v>9</v>
      </c>
      <c r="L228" t="str">
        <f t="shared" si="13"/>
        <v>Morning</v>
      </c>
      <c r="M228" t="str">
        <f t="shared" si="14"/>
        <v>13</v>
      </c>
      <c r="N228" t="str">
        <f t="shared" si="15"/>
        <v>14</v>
      </c>
    </row>
    <row r="229" spans="1:14" x14ac:dyDescent="0.3">
      <c r="A229">
        <v>1</v>
      </c>
      <c r="B229">
        <v>5</v>
      </c>
      <c r="C229" s="1">
        <v>40036</v>
      </c>
      <c r="D229" s="21" t="str">
        <f t="shared" si="12"/>
        <v>11-Aug-2009</v>
      </c>
      <c r="E229" s="10">
        <v>0.6069444444444444</v>
      </c>
      <c r="F229" s="1">
        <v>40036</v>
      </c>
      <c r="G229" s="10">
        <v>0.68680555555555556</v>
      </c>
      <c r="H229">
        <v>30</v>
      </c>
      <c r="I229">
        <v>115</v>
      </c>
      <c r="J229" t="s">
        <v>8</v>
      </c>
      <c r="K229" t="s">
        <v>9</v>
      </c>
      <c r="L229" t="str">
        <f t="shared" si="13"/>
        <v>Afternoon</v>
      </c>
      <c r="M229" t="str">
        <f t="shared" si="14"/>
        <v>14</v>
      </c>
      <c r="N229" t="str">
        <f t="shared" si="15"/>
        <v>16</v>
      </c>
    </row>
    <row r="230" spans="1:14" x14ac:dyDescent="0.3">
      <c r="A230">
        <v>1</v>
      </c>
      <c r="B230">
        <v>5</v>
      </c>
      <c r="C230" s="1">
        <v>40036</v>
      </c>
      <c r="D230" s="21" t="str">
        <f t="shared" si="12"/>
        <v>11-Aug-2009</v>
      </c>
      <c r="E230" s="10">
        <v>0.6118055555555556</v>
      </c>
      <c r="F230" s="1">
        <v>40036</v>
      </c>
      <c r="G230" s="10">
        <v>0.75416666666666676</v>
      </c>
      <c r="H230">
        <v>40</v>
      </c>
      <c r="I230">
        <v>205</v>
      </c>
      <c r="J230" t="s">
        <v>8</v>
      </c>
      <c r="K230" t="s">
        <v>9</v>
      </c>
      <c r="L230" t="str">
        <f t="shared" si="13"/>
        <v>Afternoon</v>
      </c>
      <c r="M230" t="str">
        <f t="shared" si="14"/>
        <v>14</v>
      </c>
      <c r="N230" t="str">
        <f t="shared" si="15"/>
        <v>18</v>
      </c>
    </row>
    <row r="231" spans="1:14" x14ac:dyDescent="0.3">
      <c r="A231">
        <v>1</v>
      </c>
      <c r="B231">
        <v>5</v>
      </c>
      <c r="C231" s="1">
        <v>40036</v>
      </c>
      <c r="D231" s="21" t="str">
        <f t="shared" si="12"/>
        <v>11-Aug-2009</v>
      </c>
      <c r="E231" s="10">
        <v>0.61249999999999993</v>
      </c>
      <c r="F231" s="1">
        <v>40036</v>
      </c>
      <c r="G231" s="10">
        <v>0.75416666666666676</v>
      </c>
      <c r="H231">
        <v>40</v>
      </c>
      <c r="I231">
        <v>204</v>
      </c>
      <c r="J231" t="s">
        <v>8</v>
      </c>
      <c r="K231" t="s">
        <v>9</v>
      </c>
      <c r="L231" t="str">
        <f t="shared" si="13"/>
        <v>Afternoon</v>
      </c>
      <c r="M231" t="str">
        <f t="shared" si="14"/>
        <v>14</v>
      </c>
      <c r="N231" t="str">
        <f t="shared" si="15"/>
        <v>18</v>
      </c>
    </row>
    <row r="232" spans="1:14" x14ac:dyDescent="0.3">
      <c r="A232">
        <v>1</v>
      </c>
      <c r="B232">
        <v>5</v>
      </c>
      <c r="C232" s="1">
        <v>40036</v>
      </c>
      <c r="D232" s="21" t="str">
        <f t="shared" si="12"/>
        <v>11-Aug-2009</v>
      </c>
      <c r="E232" s="10">
        <v>0.76180555555555562</v>
      </c>
      <c r="F232" s="1">
        <v>40036</v>
      </c>
      <c r="G232" s="10">
        <v>0.79236111111111107</v>
      </c>
      <c r="H232">
        <v>30</v>
      </c>
      <c r="I232">
        <v>44</v>
      </c>
      <c r="J232" t="s">
        <v>8</v>
      </c>
      <c r="K232" t="s">
        <v>9</v>
      </c>
      <c r="L232" t="str">
        <f t="shared" si="13"/>
        <v>Evening</v>
      </c>
      <c r="M232" t="str">
        <f t="shared" si="14"/>
        <v>18</v>
      </c>
      <c r="N232" t="str">
        <f t="shared" si="15"/>
        <v>19</v>
      </c>
    </row>
    <row r="233" spans="1:14" x14ac:dyDescent="0.3">
      <c r="A233">
        <v>1</v>
      </c>
      <c r="B233">
        <v>5</v>
      </c>
      <c r="C233" s="1">
        <v>40036</v>
      </c>
      <c r="D233" s="21" t="str">
        <f t="shared" si="12"/>
        <v>11-Aug-2009</v>
      </c>
      <c r="E233" s="10">
        <v>0.92638888888888893</v>
      </c>
      <c r="F233" s="1">
        <v>40037</v>
      </c>
      <c r="G233" s="10">
        <v>5.0694444444444452E-2</v>
      </c>
      <c r="H233">
        <v>30</v>
      </c>
      <c r="I233">
        <v>179</v>
      </c>
      <c r="J233" t="s">
        <v>8</v>
      </c>
      <c r="K233" t="s">
        <v>9</v>
      </c>
      <c r="L233" t="str">
        <f t="shared" si="13"/>
        <v>Night</v>
      </c>
      <c r="M233" t="str">
        <f t="shared" si="14"/>
        <v>22</v>
      </c>
      <c r="N233" t="str">
        <f t="shared" si="15"/>
        <v>01</v>
      </c>
    </row>
    <row r="234" spans="1:14" x14ac:dyDescent="0.3">
      <c r="A234">
        <v>1</v>
      </c>
      <c r="B234">
        <v>5</v>
      </c>
      <c r="C234" s="1">
        <v>40037</v>
      </c>
      <c r="D234" s="21" t="str">
        <f t="shared" si="12"/>
        <v>12-Aug-2009</v>
      </c>
      <c r="E234" s="10">
        <v>3.9583333333333331E-2</v>
      </c>
      <c r="F234" s="1">
        <v>40037</v>
      </c>
      <c r="G234" s="10">
        <v>0.36874999999999997</v>
      </c>
      <c r="H234">
        <v>80</v>
      </c>
      <c r="I234">
        <v>474</v>
      </c>
      <c r="J234" t="s">
        <v>8</v>
      </c>
      <c r="K234" t="s">
        <v>13</v>
      </c>
      <c r="L234" t="str">
        <f t="shared" si="13"/>
        <v>Night</v>
      </c>
      <c r="M234" t="str">
        <f t="shared" si="14"/>
        <v>00</v>
      </c>
      <c r="N234" t="str">
        <f t="shared" si="15"/>
        <v>08</v>
      </c>
    </row>
    <row r="235" spans="1:14" x14ac:dyDescent="0.3">
      <c r="A235">
        <v>1</v>
      </c>
      <c r="B235">
        <v>5</v>
      </c>
      <c r="C235" s="1">
        <v>40037</v>
      </c>
      <c r="D235" s="21" t="str">
        <f t="shared" si="12"/>
        <v>12-Aug-2009</v>
      </c>
      <c r="E235" s="10">
        <v>0.49027777777777781</v>
      </c>
      <c r="F235" s="1">
        <v>40037</v>
      </c>
      <c r="G235" s="10">
        <v>0.53263888888888888</v>
      </c>
      <c r="H235">
        <v>30</v>
      </c>
      <c r="I235">
        <v>61</v>
      </c>
      <c r="J235" t="s">
        <v>8</v>
      </c>
      <c r="K235" t="s">
        <v>13</v>
      </c>
      <c r="L235" t="str">
        <f t="shared" si="13"/>
        <v>Morning</v>
      </c>
      <c r="M235" t="str">
        <f t="shared" si="14"/>
        <v>11</v>
      </c>
      <c r="N235" t="str">
        <f t="shared" si="15"/>
        <v>12</v>
      </c>
    </row>
    <row r="236" spans="1:14" x14ac:dyDescent="0.3">
      <c r="A236">
        <v>1</v>
      </c>
      <c r="B236">
        <v>5</v>
      </c>
      <c r="C236" s="1">
        <v>40037</v>
      </c>
      <c r="D236" s="21" t="str">
        <f t="shared" si="12"/>
        <v>12-Aug-2009</v>
      </c>
      <c r="E236" s="10">
        <v>0.52152777777777781</v>
      </c>
      <c r="F236" s="1">
        <v>40037</v>
      </c>
      <c r="G236" s="10">
        <v>0.6</v>
      </c>
      <c r="H236">
        <v>30</v>
      </c>
      <c r="I236">
        <v>113</v>
      </c>
      <c r="J236" t="s">
        <v>8</v>
      </c>
      <c r="K236" t="s">
        <v>13</v>
      </c>
      <c r="L236" t="str">
        <f t="shared" si="13"/>
        <v>Morning</v>
      </c>
      <c r="M236" t="str">
        <f t="shared" si="14"/>
        <v>12</v>
      </c>
      <c r="N236" t="str">
        <f t="shared" si="15"/>
        <v>14</v>
      </c>
    </row>
    <row r="237" spans="1:14" x14ac:dyDescent="0.3">
      <c r="A237">
        <v>1</v>
      </c>
      <c r="B237">
        <v>6</v>
      </c>
      <c r="C237" s="1">
        <v>40037</v>
      </c>
      <c r="D237" s="21" t="str">
        <f t="shared" si="12"/>
        <v>12-Aug-2009</v>
      </c>
      <c r="E237" s="10">
        <v>0.53749999999999998</v>
      </c>
      <c r="F237" s="1">
        <v>40037</v>
      </c>
      <c r="G237" s="10">
        <v>0.68958333333333333</v>
      </c>
      <c r="H237">
        <v>40</v>
      </c>
      <c r="I237">
        <v>219</v>
      </c>
      <c r="J237" t="s">
        <v>8</v>
      </c>
      <c r="K237" t="s">
        <v>13</v>
      </c>
      <c r="L237" t="str">
        <f t="shared" si="13"/>
        <v>Morning</v>
      </c>
      <c r="M237" t="str">
        <f t="shared" si="14"/>
        <v>12</v>
      </c>
      <c r="N237" t="str">
        <f t="shared" si="15"/>
        <v>16</v>
      </c>
    </row>
    <row r="238" spans="1:14" x14ac:dyDescent="0.3">
      <c r="A238">
        <v>1</v>
      </c>
      <c r="B238">
        <v>5</v>
      </c>
      <c r="C238" s="1">
        <v>40037</v>
      </c>
      <c r="D238" s="21" t="str">
        <f t="shared" si="12"/>
        <v>12-Aug-2009</v>
      </c>
      <c r="E238" s="10">
        <v>0.55486111111111114</v>
      </c>
      <c r="F238" s="1">
        <v>40038</v>
      </c>
      <c r="G238" s="10">
        <v>9.0277777777777787E-3</v>
      </c>
      <c r="H238">
        <v>110</v>
      </c>
      <c r="I238">
        <v>654</v>
      </c>
      <c r="J238" t="s">
        <v>14</v>
      </c>
      <c r="K238" t="s">
        <v>13</v>
      </c>
      <c r="L238" t="str">
        <f t="shared" si="13"/>
        <v>Morning</v>
      </c>
      <c r="M238" t="str">
        <f t="shared" si="14"/>
        <v>13</v>
      </c>
      <c r="N238" t="str">
        <f t="shared" si="15"/>
        <v>00</v>
      </c>
    </row>
    <row r="239" spans="1:14" x14ac:dyDescent="0.3">
      <c r="A239">
        <v>1</v>
      </c>
      <c r="B239">
        <v>6</v>
      </c>
      <c r="C239" s="1">
        <v>40037</v>
      </c>
      <c r="D239" s="21" t="str">
        <f t="shared" si="12"/>
        <v>12-Aug-2009</v>
      </c>
      <c r="E239" s="10">
        <v>0.6791666666666667</v>
      </c>
      <c r="F239" s="1">
        <v>40037</v>
      </c>
      <c r="G239" s="10">
        <v>0.73055555555555562</v>
      </c>
      <c r="H239">
        <v>30</v>
      </c>
      <c r="I239">
        <v>74</v>
      </c>
      <c r="J239" t="s">
        <v>8</v>
      </c>
      <c r="K239" t="s">
        <v>13</v>
      </c>
      <c r="L239" t="str">
        <f t="shared" si="13"/>
        <v>Afternoon</v>
      </c>
      <c r="M239" t="str">
        <f t="shared" si="14"/>
        <v>16</v>
      </c>
      <c r="N239" t="str">
        <f t="shared" si="15"/>
        <v>17</v>
      </c>
    </row>
    <row r="240" spans="1:14" x14ac:dyDescent="0.3">
      <c r="A240">
        <v>1</v>
      </c>
      <c r="B240">
        <v>5</v>
      </c>
      <c r="C240" s="1">
        <v>40037</v>
      </c>
      <c r="D240" s="21" t="str">
        <f t="shared" si="12"/>
        <v>12-Aug-2009</v>
      </c>
      <c r="E240" s="10">
        <v>0.75069444444444444</v>
      </c>
      <c r="F240" s="1">
        <v>40037</v>
      </c>
      <c r="G240" s="10">
        <v>0.88263888888888886</v>
      </c>
      <c r="H240">
        <v>40</v>
      </c>
      <c r="I240">
        <v>190</v>
      </c>
      <c r="J240" t="s">
        <v>8</v>
      </c>
      <c r="K240" t="s">
        <v>13</v>
      </c>
      <c r="L240" t="str">
        <f t="shared" si="13"/>
        <v>Evening</v>
      </c>
      <c r="M240" t="str">
        <f t="shared" si="14"/>
        <v>18</v>
      </c>
      <c r="N240" t="str">
        <f t="shared" si="15"/>
        <v>21</v>
      </c>
    </row>
    <row r="241" spans="1:14" x14ac:dyDescent="0.3">
      <c r="A241">
        <v>1</v>
      </c>
      <c r="B241">
        <v>5</v>
      </c>
      <c r="C241" s="1">
        <v>40037</v>
      </c>
      <c r="D241" s="21" t="str">
        <f t="shared" si="12"/>
        <v>12-Aug-2009</v>
      </c>
      <c r="E241" s="10">
        <v>0.80486111111111114</v>
      </c>
      <c r="F241" s="1">
        <v>40037</v>
      </c>
      <c r="G241" s="10">
        <v>0.98402777777777783</v>
      </c>
      <c r="H241">
        <v>50</v>
      </c>
      <c r="I241">
        <v>258</v>
      </c>
      <c r="J241" t="s">
        <v>8</v>
      </c>
      <c r="K241" t="s">
        <v>13</v>
      </c>
      <c r="L241" t="str">
        <f t="shared" si="13"/>
        <v>Evening</v>
      </c>
      <c r="M241" t="str">
        <f t="shared" si="14"/>
        <v>19</v>
      </c>
      <c r="N241" t="str">
        <f t="shared" si="15"/>
        <v>23</v>
      </c>
    </row>
    <row r="242" spans="1:14" x14ac:dyDescent="0.3">
      <c r="A242">
        <v>1</v>
      </c>
      <c r="B242">
        <v>5</v>
      </c>
      <c r="C242" s="1">
        <v>40037</v>
      </c>
      <c r="D242" s="21" t="str">
        <f t="shared" si="12"/>
        <v>12-Aug-2009</v>
      </c>
      <c r="E242" s="10">
        <v>0.80694444444444446</v>
      </c>
      <c r="F242" s="1">
        <v>40037</v>
      </c>
      <c r="G242" s="10">
        <v>0.96597222222222223</v>
      </c>
      <c r="H242">
        <v>40</v>
      </c>
      <c r="I242">
        <v>229</v>
      </c>
      <c r="J242" t="s">
        <v>8</v>
      </c>
      <c r="K242" t="s">
        <v>13</v>
      </c>
      <c r="L242" t="str">
        <f t="shared" si="13"/>
        <v>Evening</v>
      </c>
      <c r="M242" t="str">
        <f t="shared" si="14"/>
        <v>19</v>
      </c>
      <c r="N242" t="str">
        <f t="shared" si="15"/>
        <v>23</v>
      </c>
    </row>
    <row r="243" spans="1:14" x14ac:dyDescent="0.3">
      <c r="A243">
        <v>1</v>
      </c>
      <c r="B243">
        <v>5</v>
      </c>
      <c r="C243" s="1">
        <v>40037</v>
      </c>
      <c r="D243" s="21" t="str">
        <f t="shared" si="12"/>
        <v>12-Aug-2009</v>
      </c>
      <c r="E243" s="10">
        <v>0.89930555555555547</v>
      </c>
      <c r="F243" s="1">
        <v>40037</v>
      </c>
      <c r="G243" s="10">
        <v>0.91319444444444453</v>
      </c>
      <c r="H243">
        <v>30</v>
      </c>
      <c r="I243">
        <v>20</v>
      </c>
      <c r="J243" t="s">
        <v>8</v>
      </c>
      <c r="K243" t="s">
        <v>13</v>
      </c>
      <c r="L243" t="str">
        <f t="shared" si="13"/>
        <v>Evening</v>
      </c>
      <c r="M243" t="str">
        <f t="shared" si="14"/>
        <v>21</v>
      </c>
      <c r="N243" t="str">
        <f t="shared" si="15"/>
        <v>21</v>
      </c>
    </row>
    <row r="244" spans="1:14" x14ac:dyDescent="0.3">
      <c r="A244">
        <v>1</v>
      </c>
      <c r="B244">
        <v>5</v>
      </c>
      <c r="C244" s="1">
        <v>40037</v>
      </c>
      <c r="D244" s="21" t="str">
        <f t="shared" si="12"/>
        <v>12-Aug-2009</v>
      </c>
      <c r="E244" s="10">
        <v>0.90347222222222223</v>
      </c>
      <c r="F244" s="1">
        <v>40038</v>
      </c>
      <c r="G244" s="10">
        <v>5.6944444444444443E-2</v>
      </c>
      <c r="H244">
        <v>40</v>
      </c>
      <c r="I244">
        <v>221</v>
      </c>
      <c r="J244" t="s">
        <v>8</v>
      </c>
      <c r="K244" t="s">
        <v>13</v>
      </c>
      <c r="L244" t="str">
        <f t="shared" si="13"/>
        <v>Evening</v>
      </c>
      <c r="M244" t="str">
        <f t="shared" si="14"/>
        <v>21</v>
      </c>
      <c r="N244" t="str">
        <f t="shared" si="15"/>
        <v>01</v>
      </c>
    </row>
    <row r="245" spans="1:14" x14ac:dyDescent="0.3">
      <c r="A245">
        <v>1</v>
      </c>
      <c r="B245">
        <v>6</v>
      </c>
      <c r="C245" s="1">
        <v>40038</v>
      </c>
      <c r="D245" s="21" t="str">
        <f t="shared" si="12"/>
        <v>13-Aug-2009</v>
      </c>
      <c r="E245" s="10">
        <v>0.46597222222222223</v>
      </c>
      <c r="F245" s="1">
        <v>40038</v>
      </c>
      <c r="G245" s="10">
        <v>0.56180555555555556</v>
      </c>
      <c r="H245">
        <v>30</v>
      </c>
      <c r="I245">
        <v>138</v>
      </c>
      <c r="J245" t="s">
        <v>8</v>
      </c>
      <c r="K245" t="s">
        <v>12</v>
      </c>
      <c r="L245" t="str">
        <f t="shared" si="13"/>
        <v>Morning</v>
      </c>
      <c r="M245" t="str">
        <f t="shared" si="14"/>
        <v>11</v>
      </c>
      <c r="N245" t="str">
        <f t="shared" si="15"/>
        <v>13</v>
      </c>
    </row>
    <row r="246" spans="1:14" x14ac:dyDescent="0.3">
      <c r="A246">
        <v>1</v>
      </c>
      <c r="B246">
        <v>6</v>
      </c>
      <c r="C246" s="1">
        <v>40038</v>
      </c>
      <c r="D246" s="21" t="str">
        <f t="shared" si="12"/>
        <v>13-Aug-2009</v>
      </c>
      <c r="E246" s="10">
        <v>0.5229166666666667</v>
      </c>
      <c r="F246" s="1">
        <v>40038</v>
      </c>
      <c r="G246" s="10">
        <v>0.55902777777777779</v>
      </c>
      <c r="H246">
        <v>30</v>
      </c>
      <c r="I246">
        <v>52</v>
      </c>
      <c r="J246" t="s">
        <v>8</v>
      </c>
      <c r="K246" t="s">
        <v>12</v>
      </c>
      <c r="L246" t="str">
        <f t="shared" si="13"/>
        <v>Morning</v>
      </c>
      <c r="M246" t="str">
        <f t="shared" si="14"/>
        <v>12</v>
      </c>
      <c r="N246" t="str">
        <f t="shared" si="15"/>
        <v>13</v>
      </c>
    </row>
    <row r="247" spans="1:14" x14ac:dyDescent="0.3">
      <c r="A247">
        <v>1</v>
      </c>
      <c r="B247">
        <v>5</v>
      </c>
      <c r="C247" s="1">
        <v>40038</v>
      </c>
      <c r="D247" s="21" t="str">
        <f t="shared" si="12"/>
        <v>13-Aug-2009</v>
      </c>
      <c r="E247" s="10">
        <v>0.61736111111111114</v>
      </c>
      <c r="F247" s="1">
        <v>40038</v>
      </c>
      <c r="G247" s="10">
        <v>0.65902777777777777</v>
      </c>
      <c r="H247">
        <v>30</v>
      </c>
      <c r="I247">
        <v>60</v>
      </c>
      <c r="J247" t="s">
        <v>8</v>
      </c>
      <c r="K247" t="s">
        <v>12</v>
      </c>
      <c r="L247" t="str">
        <f t="shared" si="13"/>
        <v>Afternoon</v>
      </c>
      <c r="M247" t="str">
        <f t="shared" si="14"/>
        <v>14</v>
      </c>
      <c r="N247" t="str">
        <f t="shared" si="15"/>
        <v>15</v>
      </c>
    </row>
    <row r="248" spans="1:14" x14ac:dyDescent="0.3">
      <c r="A248">
        <v>1</v>
      </c>
      <c r="B248">
        <v>5</v>
      </c>
      <c r="C248" s="1">
        <v>40038</v>
      </c>
      <c r="D248" s="21" t="str">
        <f t="shared" si="12"/>
        <v>13-Aug-2009</v>
      </c>
      <c r="E248" s="10">
        <v>0.68888888888888899</v>
      </c>
      <c r="F248" s="1">
        <v>40038</v>
      </c>
      <c r="G248" s="10">
        <v>0.79305555555555562</v>
      </c>
      <c r="H248">
        <v>30</v>
      </c>
      <c r="I248">
        <v>150</v>
      </c>
      <c r="J248" t="s">
        <v>8</v>
      </c>
      <c r="K248" t="s">
        <v>12</v>
      </c>
      <c r="L248" t="str">
        <f t="shared" si="13"/>
        <v>Afternoon</v>
      </c>
      <c r="M248" t="str">
        <f t="shared" si="14"/>
        <v>16</v>
      </c>
      <c r="N248" t="str">
        <f t="shared" si="15"/>
        <v>19</v>
      </c>
    </row>
    <row r="249" spans="1:14" x14ac:dyDescent="0.3">
      <c r="A249">
        <v>1</v>
      </c>
      <c r="B249">
        <v>5</v>
      </c>
      <c r="C249" s="1">
        <v>40039</v>
      </c>
      <c r="D249" s="21" t="str">
        <f t="shared" si="12"/>
        <v>14-Aug-2009</v>
      </c>
      <c r="E249" s="10">
        <v>0.32500000000000001</v>
      </c>
      <c r="F249" s="1">
        <v>40039</v>
      </c>
      <c r="G249" s="10">
        <v>0.46458333333333335</v>
      </c>
      <c r="H249">
        <v>40</v>
      </c>
      <c r="I249">
        <v>201</v>
      </c>
      <c r="J249" t="s">
        <v>8</v>
      </c>
      <c r="K249" t="s">
        <v>11</v>
      </c>
      <c r="L249" t="str">
        <f t="shared" si="13"/>
        <v>Night</v>
      </c>
      <c r="M249" t="str">
        <f t="shared" si="14"/>
        <v>07</v>
      </c>
      <c r="N249" t="str">
        <f t="shared" si="15"/>
        <v>11</v>
      </c>
    </row>
    <row r="250" spans="1:14" x14ac:dyDescent="0.3">
      <c r="A250">
        <v>1</v>
      </c>
      <c r="B250">
        <v>6</v>
      </c>
      <c r="C250" s="1">
        <v>40039</v>
      </c>
      <c r="D250" s="21" t="str">
        <f t="shared" si="12"/>
        <v>14-Aug-2009</v>
      </c>
      <c r="E250" s="10">
        <v>0.51597222222222217</v>
      </c>
      <c r="F250" s="1">
        <v>40039</v>
      </c>
      <c r="G250" s="10">
        <v>0.69166666666666676</v>
      </c>
      <c r="H250">
        <v>50</v>
      </c>
      <c r="I250">
        <v>253</v>
      </c>
      <c r="J250" t="s">
        <v>8</v>
      </c>
      <c r="K250" t="s">
        <v>11</v>
      </c>
      <c r="L250" t="str">
        <f t="shared" si="13"/>
        <v>Morning</v>
      </c>
      <c r="M250" t="str">
        <f t="shared" si="14"/>
        <v>12</v>
      </c>
      <c r="N250" t="str">
        <f t="shared" si="15"/>
        <v>16</v>
      </c>
    </row>
    <row r="251" spans="1:14" x14ac:dyDescent="0.3">
      <c r="A251">
        <v>1</v>
      </c>
      <c r="B251">
        <v>5</v>
      </c>
      <c r="C251" s="1">
        <v>40039</v>
      </c>
      <c r="D251" s="21" t="str">
        <f t="shared" si="12"/>
        <v>14-Aug-2009</v>
      </c>
      <c r="E251" s="10">
        <v>0.54236111111111118</v>
      </c>
      <c r="F251" s="1">
        <v>40039</v>
      </c>
      <c r="G251" s="10">
        <v>0.74930555555555556</v>
      </c>
      <c r="H251">
        <v>50</v>
      </c>
      <c r="I251">
        <v>298</v>
      </c>
      <c r="J251" t="s">
        <v>8</v>
      </c>
      <c r="K251" t="s">
        <v>11</v>
      </c>
      <c r="L251" t="str">
        <f t="shared" si="13"/>
        <v>Morning</v>
      </c>
      <c r="M251" t="str">
        <f t="shared" si="14"/>
        <v>13</v>
      </c>
      <c r="N251" t="str">
        <f t="shared" si="15"/>
        <v>17</v>
      </c>
    </row>
    <row r="252" spans="1:14" x14ac:dyDescent="0.3">
      <c r="A252">
        <v>1</v>
      </c>
      <c r="B252">
        <v>5</v>
      </c>
      <c r="C252" s="1">
        <v>40039</v>
      </c>
      <c r="D252" s="21" t="str">
        <f t="shared" si="12"/>
        <v>14-Aug-2009</v>
      </c>
      <c r="E252" s="10">
        <v>0.58333333333333337</v>
      </c>
      <c r="F252" s="1">
        <v>40039</v>
      </c>
      <c r="G252" s="10">
        <v>0.61041666666666672</v>
      </c>
      <c r="H252">
        <v>30</v>
      </c>
      <c r="I252">
        <v>39</v>
      </c>
      <c r="J252" t="s">
        <v>8</v>
      </c>
      <c r="K252" t="s">
        <v>11</v>
      </c>
      <c r="L252" t="str">
        <f t="shared" si="13"/>
        <v>Morning</v>
      </c>
      <c r="M252" t="str">
        <f t="shared" si="14"/>
        <v>14</v>
      </c>
      <c r="N252" t="str">
        <f t="shared" si="15"/>
        <v>14</v>
      </c>
    </row>
    <row r="253" spans="1:14" x14ac:dyDescent="0.3">
      <c r="A253">
        <v>1</v>
      </c>
      <c r="B253">
        <v>6</v>
      </c>
      <c r="C253" s="1">
        <v>40039</v>
      </c>
      <c r="D253" s="21" t="str">
        <f t="shared" si="12"/>
        <v>14-Aug-2009</v>
      </c>
      <c r="E253" s="10">
        <v>0.62430555555555556</v>
      </c>
      <c r="F253" s="1">
        <v>40039</v>
      </c>
      <c r="G253" s="10">
        <v>0.72569444444444453</v>
      </c>
      <c r="H253">
        <v>30</v>
      </c>
      <c r="I253">
        <v>146</v>
      </c>
      <c r="J253" t="s">
        <v>8</v>
      </c>
      <c r="K253" t="s">
        <v>11</v>
      </c>
      <c r="L253" t="str">
        <f t="shared" si="13"/>
        <v>Afternoon</v>
      </c>
      <c r="M253" t="str">
        <f t="shared" si="14"/>
        <v>14</v>
      </c>
      <c r="N253" t="str">
        <f t="shared" si="15"/>
        <v>17</v>
      </c>
    </row>
    <row r="254" spans="1:14" x14ac:dyDescent="0.3">
      <c r="A254">
        <v>1</v>
      </c>
      <c r="B254">
        <v>5</v>
      </c>
      <c r="C254" s="1">
        <v>40039</v>
      </c>
      <c r="D254" s="21" t="str">
        <f t="shared" si="12"/>
        <v>14-Aug-2009</v>
      </c>
      <c r="E254" s="10">
        <v>0.64166666666666672</v>
      </c>
      <c r="F254" s="1">
        <v>40039</v>
      </c>
      <c r="G254" s="10">
        <v>0.76458333333333339</v>
      </c>
      <c r="H254">
        <v>30</v>
      </c>
      <c r="I254">
        <v>177</v>
      </c>
      <c r="J254" t="s">
        <v>8</v>
      </c>
      <c r="K254" t="s">
        <v>11</v>
      </c>
      <c r="L254" t="str">
        <f t="shared" si="13"/>
        <v>Afternoon</v>
      </c>
      <c r="M254" t="str">
        <f t="shared" si="14"/>
        <v>15</v>
      </c>
      <c r="N254" t="str">
        <f t="shared" si="15"/>
        <v>18</v>
      </c>
    </row>
    <row r="255" spans="1:14" x14ac:dyDescent="0.3">
      <c r="A255">
        <v>1</v>
      </c>
      <c r="B255">
        <v>5</v>
      </c>
      <c r="C255" s="1">
        <v>40039</v>
      </c>
      <c r="D255" s="21" t="str">
        <f t="shared" si="12"/>
        <v>14-Aug-2009</v>
      </c>
      <c r="E255" s="10">
        <v>0.64861111111111114</v>
      </c>
      <c r="F255" s="1">
        <v>40039</v>
      </c>
      <c r="G255" s="10">
        <v>0.73819444444444438</v>
      </c>
      <c r="H255">
        <v>30</v>
      </c>
      <c r="I255">
        <v>129</v>
      </c>
      <c r="J255" t="s">
        <v>8</v>
      </c>
      <c r="K255" t="s">
        <v>11</v>
      </c>
      <c r="L255" t="str">
        <f t="shared" si="13"/>
        <v>Afternoon</v>
      </c>
      <c r="M255" t="str">
        <f t="shared" si="14"/>
        <v>15</v>
      </c>
      <c r="N255" t="str">
        <f t="shared" si="15"/>
        <v>17</v>
      </c>
    </row>
    <row r="256" spans="1:14" x14ac:dyDescent="0.3">
      <c r="A256">
        <v>1</v>
      </c>
      <c r="B256">
        <v>5</v>
      </c>
      <c r="C256" s="1">
        <v>40039</v>
      </c>
      <c r="D256" s="21" t="str">
        <f t="shared" si="12"/>
        <v>14-Aug-2009</v>
      </c>
      <c r="E256" s="10">
        <v>0.6694444444444444</v>
      </c>
      <c r="F256" s="1">
        <v>40039</v>
      </c>
      <c r="G256" s="10">
        <v>0.82916666666666661</v>
      </c>
      <c r="H256">
        <v>40</v>
      </c>
      <c r="I256">
        <v>230</v>
      </c>
      <c r="J256" t="s">
        <v>8</v>
      </c>
      <c r="K256" t="s">
        <v>11</v>
      </c>
      <c r="L256" t="str">
        <f t="shared" si="13"/>
        <v>Afternoon</v>
      </c>
      <c r="M256" t="str">
        <f t="shared" si="14"/>
        <v>16</v>
      </c>
      <c r="N256" t="str">
        <f t="shared" si="15"/>
        <v>19</v>
      </c>
    </row>
    <row r="257" spans="1:14" x14ac:dyDescent="0.3">
      <c r="A257">
        <v>1</v>
      </c>
      <c r="B257">
        <v>8</v>
      </c>
      <c r="C257" s="1">
        <v>40039</v>
      </c>
      <c r="D257" s="21" t="str">
        <f t="shared" si="12"/>
        <v>14-Aug-2009</v>
      </c>
      <c r="E257" s="10">
        <v>0.69861111111111107</v>
      </c>
      <c r="F257" s="1">
        <v>40039</v>
      </c>
      <c r="G257" s="10">
        <v>0.77569444444444446</v>
      </c>
      <c r="H257">
        <v>30</v>
      </c>
      <c r="I257">
        <v>111</v>
      </c>
      <c r="J257" t="s">
        <v>8</v>
      </c>
      <c r="K257" t="s">
        <v>11</v>
      </c>
      <c r="L257" t="str">
        <f t="shared" si="13"/>
        <v>Afternoon</v>
      </c>
      <c r="M257" t="str">
        <f t="shared" si="14"/>
        <v>16</v>
      </c>
      <c r="N257" t="str">
        <f t="shared" si="15"/>
        <v>18</v>
      </c>
    </row>
    <row r="258" spans="1:14" x14ac:dyDescent="0.3">
      <c r="A258">
        <v>1</v>
      </c>
      <c r="B258">
        <v>8</v>
      </c>
      <c r="C258" s="1">
        <v>40039</v>
      </c>
      <c r="D258" s="21" t="str">
        <f t="shared" si="12"/>
        <v>14-Aug-2009</v>
      </c>
      <c r="E258" s="10">
        <v>0.74513888888888891</v>
      </c>
      <c r="F258" s="1">
        <v>40039</v>
      </c>
      <c r="G258" s="10">
        <v>0.8666666666666667</v>
      </c>
      <c r="H258">
        <v>30</v>
      </c>
      <c r="I258">
        <v>175</v>
      </c>
      <c r="J258" t="s">
        <v>8</v>
      </c>
      <c r="K258" t="s">
        <v>11</v>
      </c>
      <c r="L258" t="str">
        <f t="shared" si="13"/>
        <v>Afternoon</v>
      </c>
      <c r="M258" t="str">
        <f t="shared" si="14"/>
        <v>17</v>
      </c>
      <c r="N258" t="str">
        <f t="shared" si="15"/>
        <v>20</v>
      </c>
    </row>
    <row r="259" spans="1:14" x14ac:dyDescent="0.3">
      <c r="A259">
        <v>1</v>
      </c>
      <c r="B259">
        <v>6</v>
      </c>
      <c r="C259" s="1">
        <v>40039</v>
      </c>
      <c r="D259" s="21" t="str">
        <f t="shared" ref="D259:D322" si="16" xml:space="preserve"> TEXT(C259, "dd-Mmm-yyyy")</f>
        <v>14-Aug-2009</v>
      </c>
      <c r="E259" s="10">
        <v>0.75416666666666676</v>
      </c>
      <c r="F259" s="1">
        <v>40039</v>
      </c>
      <c r="G259" s="10">
        <v>0.96597222222222223</v>
      </c>
      <c r="H259">
        <v>60</v>
      </c>
      <c r="I259">
        <v>305</v>
      </c>
      <c r="J259" t="s">
        <v>8</v>
      </c>
      <c r="K259" t="s">
        <v>11</v>
      </c>
      <c r="L259" t="str">
        <f t="shared" ref="L259:L322" si="17">IF(AND(E259&gt;$R$6,E259&lt;=$S$6),"Morning",IF(AND(E259&gt;$S$6,E259&lt;=$T$6),"Afternoon", IF(AND(E259&gt;$T$6,E259&lt;=$U$6),"Evening", "Night")))</f>
        <v>Evening</v>
      </c>
      <c r="M259" t="str">
        <f t="shared" ref="M259:M322" si="18" xml:space="preserve"> TEXT(E259, "HH")</f>
        <v>18</v>
      </c>
      <c r="N259" t="str">
        <f t="shared" ref="N259:N322" si="19">TEXT(G259,"HH")</f>
        <v>23</v>
      </c>
    </row>
    <row r="260" spans="1:14" x14ac:dyDescent="0.3">
      <c r="A260">
        <v>1</v>
      </c>
      <c r="B260">
        <v>5</v>
      </c>
      <c r="C260" s="1">
        <v>40039</v>
      </c>
      <c r="D260" s="21" t="str">
        <f t="shared" si="16"/>
        <v>14-Aug-2009</v>
      </c>
      <c r="E260" s="10">
        <v>0.7597222222222223</v>
      </c>
      <c r="F260" s="1">
        <v>40039</v>
      </c>
      <c r="G260" s="10">
        <v>0.7715277777777777</v>
      </c>
      <c r="H260" s="3">
        <v>300</v>
      </c>
      <c r="I260">
        <v>17</v>
      </c>
      <c r="J260" t="s">
        <v>8</v>
      </c>
      <c r="K260" t="s">
        <v>11</v>
      </c>
      <c r="L260" t="str">
        <f t="shared" si="17"/>
        <v>Evening</v>
      </c>
      <c r="M260" t="str">
        <f t="shared" si="18"/>
        <v>18</v>
      </c>
      <c r="N260" t="str">
        <f t="shared" si="19"/>
        <v>18</v>
      </c>
    </row>
    <row r="261" spans="1:14" x14ac:dyDescent="0.3">
      <c r="A261">
        <v>1</v>
      </c>
      <c r="B261">
        <v>5</v>
      </c>
      <c r="C261" s="1">
        <v>40039</v>
      </c>
      <c r="D261" s="21" t="str">
        <f t="shared" si="16"/>
        <v>14-Aug-2009</v>
      </c>
      <c r="E261" s="10">
        <v>0.80069444444444438</v>
      </c>
      <c r="F261" s="1">
        <v>40039</v>
      </c>
      <c r="G261" s="10">
        <v>0.83888888888888891</v>
      </c>
      <c r="H261">
        <v>30</v>
      </c>
      <c r="I261">
        <v>55</v>
      </c>
      <c r="J261" t="s">
        <v>8</v>
      </c>
      <c r="K261" t="s">
        <v>11</v>
      </c>
      <c r="L261" t="str">
        <f t="shared" si="17"/>
        <v>Evening</v>
      </c>
      <c r="M261" t="str">
        <f t="shared" si="18"/>
        <v>19</v>
      </c>
      <c r="N261" t="str">
        <f t="shared" si="19"/>
        <v>20</v>
      </c>
    </row>
    <row r="262" spans="1:14" x14ac:dyDescent="0.3">
      <c r="A262">
        <v>1</v>
      </c>
      <c r="B262">
        <v>8</v>
      </c>
      <c r="C262" s="1">
        <v>40039</v>
      </c>
      <c r="D262" s="21" t="str">
        <f t="shared" si="16"/>
        <v>14-Aug-2009</v>
      </c>
      <c r="E262" s="10">
        <v>0.80902777777777779</v>
      </c>
      <c r="F262" s="1">
        <v>40039</v>
      </c>
      <c r="G262" s="10">
        <v>0.84027777777777779</v>
      </c>
      <c r="H262">
        <v>30</v>
      </c>
      <c r="I262">
        <v>45</v>
      </c>
      <c r="J262" t="s">
        <v>8</v>
      </c>
      <c r="K262" t="s">
        <v>11</v>
      </c>
      <c r="L262" t="str">
        <f t="shared" si="17"/>
        <v>Evening</v>
      </c>
      <c r="M262" t="str">
        <f t="shared" si="18"/>
        <v>19</v>
      </c>
      <c r="N262" t="str">
        <f t="shared" si="19"/>
        <v>20</v>
      </c>
    </row>
    <row r="263" spans="1:14" x14ac:dyDescent="0.3">
      <c r="A263">
        <v>1</v>
      </c>
      <c r="B263">
        <v>8</v>
      </c>
      <c r="C263" s="1">
        <v>40039</v>
      </c>
      <c r="D263" s="21" t="str">
        <f t="shared" si="16"/>
        <v>14-Aug-2009</v>
      </c>
      <c r="E263" s="10">
        <v>0.81874999999999998</v>
      </c>
      <c r="F263" s="1">
        <v>40039</v>
      </c>
      <c r="G263" s="10">
        <v>0.87291666666666667</v>
      </c>
      <c r="H263">
        <v>30</v>
      </c>
      <c r="I263">
        <v>78</v>
      </c>
      <c r="J263" t="s">
        <v>8</v>
      </c>
      <c r="K263" t="s">
        <v>11</v>
      </c>
      <c r="L263" t="str">
        <f t="shared" si="17"/>
        <v>Evening</v>
      </c>
      <c r="M263" t="str">
        <f t="shared" si="18"/>
        <v>19</v>
      </c>
      <c r="N263" t="str">
        <f t="shared" si="19"/>
        <v>20</v>
      </c>
    </row>
    <row r="264" spans="1:14" x14ac:dyDescent="0.3">
      <c r="A264">
        <v>1</v>
      </c>
      <c r="B264">
        <v>6</v>
      </c>
      <c r="C264" s="1">
        <v>40039</v>
      </c>
      <c r="D264" s="21" t="str">
        <f t="shared" si="16"/>
        <v>14-Aug-2009</v>
      </c>
      <c r="E264" s="10">
        <v>0.84722222222222221</v>
      </c>
      <c r="F264" s="1">
        <v>40039</v>
      </c>
      <c r="G264" s="10">
        <v>0.92569444444444438</v>
      </c>
      <c r="H264">
        <v>30</v>
      </c>
      <c r="I264">
        <v>113</v>
      </c>
      <c r="J264" t="s">
        <v>8</v>
      </c>
      <c r="K264" t="s">
        <v>11</v>
      </c>
      <c r="L264" t="str">
        <f t="shared" si="17"/>
        <v>Evening</v>
      </c>
      <c r="M264" t="str">
        <f t="shared" si="18"/>
        <v>20</v>
      </c>
      <c r="N264" t="str">
        <f t="shared" si="19"/>
        <v>22</v>
      </c>
    </row>
    <row r="265" spans="1:14" x14ac:dyDescent="0.3">
      <c r="A265">
        <v>1</v>
      </c>
      <c r="B265">
        <v>5</v>
      </c>
      <c r="C265" s="1">
        <v>40039</v>
      </c>
      <c r="D265" s="21" t="str">
        <f t="shared" si="16"/>
        <v>14-Aug-2009</v>
      </c>
      <c r="E265" s="10">
        <v>0.86041666666666661</v>
      </c>
      <c r="F265" s="1">
        <v>40039</v>
      </c>
      <c r="G265" s="10">
        <v>0.89513888888888893</v>
      </c>
      <c r="H265" s="3">
        <v>300</v>
      </c>
      <c r="I265">
        <v>50</v>
      </c>
      <c r="J265" t="s">
        <v>8</v>
      </c>
      <c r="K265" t="s">
        <v>11</v>
      </c>
      <c r="L265" t="str">
        <f t="shared" si="17"/>
        <v>Evening</v>
      </c>
      <c r="M265" t="str">
        <f t="shared" si="18"/>
        <v>20</v>
      </c>
      <c r="N265" t="str">
        <f t="shared" si="19"/>
        <v>21</v>
      </c>
    </row>
    <row r="266" spans="1:14" x14ac:dyDescent="0.3">
      <c r="A266">
        <v>1</v>
      </c>
      <c r="B266">
        <v>5</v>
      </c>
      <c r="C266" s="1">
        <v>40039</v>
      </c>
      <c r="D266" s="21" t="str">
        <f t="shared" si="16"/>
        <v>14-Aug-2009</v>
      </c>
      <c r="E266" s="10">
        <v>0.90555555555555556</v>
      </c>
      <c r="F266" s="1">
        <v>40040</v>
      </c>
      <c r="G266" s="10">
        <v>2.1527777777777781E-2</v>
      </c>
      <c r="H266">
        <v>30</v>
      </c>
      <c r="I266">
        <v>167</v>
      </c>
      <c r="J266" t="s">
        <v>8</v>
      </c>
      <c r="K266" t="s">
        <v>11</v>
      </c>
      <c r="L266" t="str">
        <f t="shared" si="17"/>
        <v>Evening</v>
      </c>
      <c r="M266" t="str">
        <f t="shared" si="18"/>
        <v>21</v>
      </c>
      <c r="N266" t="str">
        <f t="shared" si="19"/>
        <v>00</v>
      </c>
    </row>
    <row r="267" spans="1:14" x14ac:dyDescent="0.3">
      <c r="A267">
        <v>1</v>
      </c>
      <c r="B267">
        <v>6</v>
      </c>
      <c r="C267" s="1">
        <v>40039</v>
      </c>
      <c r="D267" s="21" t="str">
        <f t="shared" si="16"/>
        <v>14-Aug-2009</v>
      </c>
      <c r="E267" s="10">
        <v>0.94236111111111109</v>
      </c>
      <c r="F267" s="1">
        <v>40040</v>
      </c>
      <c r="G267" s="10">
        <v>6.1111111111111116E-2</v>
      </c>
      <c r="H267">
        <v>30</v>
      </c>
      <c r="I267">
        <v>171</v>
      </c>
      <c r="J267" t="s">
        <v>8</v>
      </c>
      <c r="K267" t="s">
        <v>11</v>
      </c>
      <c r="L267" t="str">
        <f t="shared" si="17"/>
        <v>Night</v>
      </c>
      <c r="M267" t="str">
        <f t="shared" si="18"/>
        <v>22</v>
      </c>
      <c r="N267" t="str">
        <f t="shared" si="19"/>
        <v>01</v>
      </c>
    </row>
    <row r="268" spans="1:14" x14ac:dyDescent="0.3">
      <c r="A268">
        <v>1</v>
      </c>
      <c r="B268">
        <v>5</v>
      </c>
      <c r="C268" s="1">
        <v>40039</v>
      </c>
      <c r="D268" s="21" t="str">
        <f t="shared" si="16"/>
        <v>14-Aug-2009</v>
      </c>
      <c r="E268" s="10">
        <v>0.94930555555555562</v>
      </c>
      <c r="F268" s="1">
        <v>40040</v>
      </c>
      <c r="G268" s="10">
        <v>7.2222222222222229E-2</v>
      </c>
      <c r="H268">
        <v>30</v>
      </c>
      <c r="I268">
        <v>177</v>
      </c>
      <c r="J268" t="s">
        <v>8</v>
      </c>
      <c r="K268" t="s">
        <v>11</v>
      </c>
      <c r="L268" t="str">
        <f t="shared" si="17"/>
        <v>Night</v>
      </c>
      <c r="M268" t="str">
        <f t="shared" si="18"/>
        <v>22</v>
      </c>
      <c r="N268" t="str">
        <f t="shared" si="19"/>
        <v>01</v>
      </c>
    </row>
    <row r="269" spans="1:14" x14ac:dyDescent="0.3">
      <c r="A269">
        <v>1</v>
      </c>
      <c r="B269">
        <v>6</v>
      </c>
      <c r="C269" s="1">
        <v>40042</v>
      </c>
      <c r="D269" s="21" t="str">
        <f t="shared" si="16"/>
        <v>17-Aug-2009</v>
      </c>
      <c r="E269" s="10">
        <v>0.5493055555555556</v>
      </c>
      <c r="F269" s="1">
        <v>40042</v>
      </c>
      <c r="G269" s="10">
        <v>0.60347222222222219</v>
      </c>
      <c r="H269">
        <v>30</v>
      </c>
      <c r="I269">
        <v>78</v>
      </c>
      <c r="J269" t="s">
        <v>8</v>
      </c>
      <c r="K269" t="s">
        <v>10</v>
      </c>
      <c r="L269" t="str">
        <f t="shared" si="17"/>
        <v>Morning</v>
      </c>
      <c r="M269" t="str">
        <f t="shared" si="18"/>
        <v>13</v>
      </c>
      <c r="N269" t="str">
        <f t="shared" si="19"/>
        <v>14</v>
      </c>
    </row>
    <row r="270" spans="1:14" x14ac:dyDescent="0.3">
      <c r="A270">
        <v>1</v>
      </c>
      <c r="B270">
        <v>5</v>
      </c>
      <c r="C270" s="1">
        <v>40042</v>
      </c>
      <c r="D270" s="21" t="str">
        <f t="shared" si="16"/>
        <v>17-Aug-2009</v>
      </c>
      <c r="E270" s="10">
        <v>0.57430555555555551</v>
      </c>
      <c r="F270" s="1">
        <v>40042</v>
      </c>
      <c r="G270" s="10">
        <v>0.6479166666666667</v>
      </c>
      <c r="H270">
        <v>30</v>
      </c>
      <c r="I270">
        <v>106</v>
      </c>
      <c r="J270" t="s">
        <v>8</v>
      </c>
      <c r="K270" t="s">
        <v>10</v>
      </c>
      <c r="L270" t="str">
        <f t="shared" si="17"/>
        <v>Morning</v>
      </c>
      <c r="M270" t="str">
        <f t="shared" si="18"/>
        <v>13</v>
      </c>
      <c r="N270" t="str">
        <f t="shared" si="19"/>
        <v>15</v>
      </c>
    </row>
    <row r="271" spans="1:14" x14ac:dyDescent="0.3">
      <c r="A271">
        <v>1</v>
      </c>
      <c r="B271">
        <v>5</v>
      </c>
      <c r="C271" s="1">
        <v>40042</v>
      </c>
      <c r="D271" s="21" t="str">
        <f t="shared" si="16"/>
        <v>17-Aug-2009</v>
      </c>
      <c r="E271" s="10">
        <v>0.68888888888888899</v>
      </c>
      <c r="F271" s="1">
        <v>40042</v>
      </c>
      <c r="G271" s="10">
        <v>0.71875</v>
      </c>
      <c r="H271">
        <v>30</v>
      </c>
      <c r="I271">
        <v>43</v>
      </c>
      <c r="J271" t="s">
        <v>8</v>
      </c>
      <c r="K271" t="s">
        <v>10</v>
      </c>
      <c r="L271" t="str">
        <f t="shared" si="17"/>
        <v>Afternoon</v>
      </c>
      <c r="M271" t="str">
        <f t="shared" si="18"/>
        <v>16</v>
      </c>
      <c r="N271" t="str">
        <f t="shared" si="19"/>
        <v>17</v>
      </c>
    </row>
    <row r="272" spans="1:14" x14ac:dyDescent="0.3">
      <c r="A272">
        <v>1</v>
      </c>
      <c r="B272">
        <v>6</v>
      </c>
      <c r="C272" s="1">
        <v>40042</v>
      </c>
      <c r="D272" s="21" t="str">
        <f t="shared" si="16"/>
        <v>17-Aug-2009</v>
      </c>
      <c r="E272" s="10">
        <v>0.7368055555555556</v>
      </c>
      <c r="F272" s="1">
        <v>40042</v>
      </c>
      <c r="G272" s="10">
        <v>0.75624999999999998</v>
      </c>
      <c r="H272">
        <v>30</v>
      </c>
      <c r="I272">
        <v>28</v>
      </c>
      <c r="J272" t="s">
        <v>8</v>
      </c>
      <c r="K272" t="s">
        <v>10</v>
      </c>
      <c r="L272" t="str">
        <f t="shared" si="17"/>
        <v>Afternoon</v>
      </c>
      <c r="M272" t="str">
        <f t="shared" si="18"/>
        <v>17</v>
      </c>
      <c r="N272" t="str">
        <f t="shared" si="19"/>
        <v>18</v>
      </c>
    </row>
    <row r="273" spans="1:14" x14ac:dyDescent="0.3">
      <c r="A273">
        <v>1</v>
      </c>
      <c r="B273">
        <v>5</v>
      </c>
      <c r="C273" s="1">
        <v>40042</v>
      </c>
      <c r="D273" s="21" t="str">
        <f t="shared" si="16"/>
        <v>17-Aug-2009</v>
      </c>
      <c r="E273" s="10">
        <v>0.74791666666666667</v>
      </c>
      <c r="F273" s="1">
        <v>40042</v>
      </c>
      <c r="G273" s="10">
        <v>0.75694444444444453</v>
      </c>
      <c r="H273">
        <v>30</v>
      </c>
      <c r="I273">
        <v>13</v>
      </c>
      <c r="J273" t="s">
        <v>8</v>
      </c>
      <c r="K273" t="s">
        <v>10</v>
      </c>
      <c r="L273" t="str">
        <f t="shared" si="17"/>
        <v>Afternoon</v>
      </c>
      <c r="M273" t="str">
        <f t="shared" si="18"/>
        <v>17</v>
      </c>
      <c r="N273" t="str">
        <f t="shared" si="19"/>
        <v>18</v>
      </c>
    </row>
    <row r="274" spans="1:14" x14ac:dyDescent="0.3">
      <c r="A274">
        <v>1</v>
      </c>
      <c r="B274">
        <v>5</v>
      </c>
      <c r="C274" s="1">
        <v>40042</v>
      </c>
      <c r="D274" s="21" t="str">
        <f t="shared" si="16"/>
        <v>17-Aug-2009</v>
      </c>
      <c r="E274" s="10">
        <v>0.81458333333333333</v>
      </c>
      <c r="F274" s="1">
        <v>40042</v>
      </c>
      <c r="G274" s="10">
        <v>0.87916666666666676</v>
      </c>
      <c r="H274">
        <v>30</v>
      </c>
      <c r="I274">
        <v>93</v>
      </c>
      <c r="J274" t="s">
        <v>8</v>
      </c>
      <c r="K274" t="s">
        <v>10</v>
      </c>
      <c r="L274" t="str">
        <f t="shared" si="17"/>
        <v>Evening</v>
      </c>
      <c r="M274" t="str">
        <f t="shared" si="18"/>
        <v>19</v>
      </c>
      <c r="N274" t="str">
        <f t="shared" si="19"/>
        <v>21</v>
      </c>
    </row>
    <row r="275" spans="1:14" x14ac:dyDescent="0.3">
      <c r="A275">
        <v>1</v>
      </c>
      <c r="B275">
        <v>5</v>
      </c>
      <c r="C275" s="1">
        <v>40042</v>
      </c>
      <c r="D275" s="21" t="str">
        <f t="shared" si="16"/>
        <v>17-Aug-2009</v>
      </c>
      <c r="E275" s="10">
        <v>0.81527777777777777</v>
      </c>
      <c r="F275" s="1">
        <v>40042</v>
      </c>
      <c r="G275" s="10">
        <v>0.90763888888888899</v>
      </c>
      <c r="H275">
        <v>30</v>
      </c>
      <c r="I275">
        <v>133</v>
      </c>
      <c r="J275" t="s">
        <v>8</v>
      </c>
      <c r="K275" t="s">
        <v>10</v>
      </c>
      <c r="L275" t="str">
        <f t="shared" si="17"/>
        <v>Evening</v>
      </c>
      <c r="M275" t="str">
        <f t="shared" si="18"/>
        <v>19</v>
      </c>
      <c r="N275" t="str">
        <f t="shared" si="19"/>
        <v>21</v>
      </c>
    </row>
    <row r="276" spans="1:14" x14ac:dyDescent="0.3">
      <c r="A276">
        <v>1</v>
      </c>
      <c r="B276">
        <v>5</v>
      </c>
      <c r="C276" s="1">
        <v>40043</v>
      </c>
      <c r="D276" s="21" t="str">
        <f t="shared" si="16"/>
        <v>18-Aug-2009</v>
      </c>
      <c r="E276" s="10">
        <v>0.5493055555555556</v>
      </c>
      <c r="F276" s="1">
        <v>40043</v>
      </c>
      <c r="G276" s="10">
        <v>0.58819444444444446</v>
      </c>
      <c r="H276">
        <v>30</v>
      </c>
      <c r="I276">
        <v>56</v>
      </c>
      <c r="J276" t="s">
        <v>8</v>
      </c>
      <c r="K276" t="s">
        <v>9</v>
      </c>
      <c r="L276" t="str">
        <f t="shared" si="17"/>
        <v>Morning</v>
      </c>
      <c r="M276" t="str">
        <f t="shared" si="18"/>
        <v>13</v>
      </c>
      <c r="N276" t="str">
        <f t="shared" si="19"/>
        <v>14</v>
      </c>
    </row>
    <row r="277" spans="1:14" x14ac:dyDescent="0.3">
      <c r="A277">
        <v>1</v>
      </c>
      <c r="B277">
        <v>5</v>
      </c>
      <c r="C277" s="1">
        <v>40043</v>
      </c>
      <c r="D277" s="21" t="str">
        <f t="shared" si="16"/>
        <v>18-Aug-2009</v>
      </c>
      <c r="E277" s="10">
        <v>0.56944444444444442</v>
      </c>
      <c r="F277" s="1">
        <v>40043</v>
      </c>
      <c r="G277" s="10">
        <v>0.59236111111111112</v>
      </c>
      <c r="H277">
        <v>30</v>
      </c>
      <c r="I277">
        <v>33</v>
      </c>
      <c r="J277" t="s">
        <v>8</v>
      </c>
      <c r="K277" t="s">
        <v>9</v>
      </c>
      <c r="L277" t="str">
        <f t="shared" si="17"/>
        <v>Morning</v>
      </c>
      <c r="M277" t="str">
        <f t="shared" si="18"/>
        <v>13</v>
      </c>
      <c r="N277" t="str">
        <f t="shared" si="19"/>
        <v>14</v>
      </c>
    </row>
    <row r="278" spans="1:14" x14ac:dyDescent="0.3">
      <c r="A278">
        <v>1</v>
      </c>
      <c r="B278">
        <v>6</v>
      </c>
      <c r="C278" s="1">
        <v>40043</v>
      </c>
      <c r="D278" s="21" t="str">
        <f t="shared" si="16"/>
        <v>18-Aug-2009</v>
      </c>
      <c r="E278" s="10">
        <v>0.8847222222222223</v>
      </c>
      <c r="F278" s="1">
        <v>40043</v>
      </c>
      <c r="G278" s="10">
        <v>0.88888888888888884</v>
      </c>
      <c r="H278">
        <v>30</v>
      </c>
      <c r="I278">
        <v>6</v>
      </c>
      <c r="J278" t="s">
        <v>8</v>
      </c>
      <c r="K278" t="s">
        <v>9</v>
      </c>
      <c r="L278" t="str">
        <f t="shared" si="17"/>
        <v>Evening</v>
      </c>
      <c r="M278" t="str">
        <f t="shared" si="18"/>
        <v>21</v>
      </c>
      <c r="N278" t="str">
        <f t="shared" si="19"/>
        <v>21</v>
      </c>
    </row>
    <row r="279" spans="1:14" x14ac:dyDescent="0.3">
      <c r="A279">
        <v>1</v>
      </c>
      <c r="B279">
        <v>6</v>
      </c>
      <c r="C279" s="1">
        <v>40043</v>
      </c>
      <c r="D279" s="21" t="str">
        <f t="shared" si="16"/>
        <v>18-Aug-2009</v>
      </c>
      <c r="E279" s="10">
        <v>0.98819444444444438</v>
      </c>
      <c r="F279" s="1">
        <v>40044</v>
      </c>
      <c r="G279" s="10">
        <v>4.1666666666666666E-3</v>
      </c>
      <c r="H279">
        <v>30</v>
      </c>
      <c r="I279">
        <v>23</v>
      </c>
      <c r="J279" t="s">
        <v>8</v>
      </c>
      <c r="K279" t="s">
        <v>9</v>
      </c>
      <c r="L279" t="str">
        <f t="shared" si="17"/>
        <v>Night</v>
      </c>
      <c r="M279" t="str">
        <f t="shared" si="18"/>
        <v>23</v>
      </c>
      <c r="N279" t="str">
        <f t="shared" si="19"/>
        <v>00</v>
      </c>
    </row>
    <row r="280" spans="1:14" x14ac:dyDescent="0.3">
      <c r="A280">
        <v>1</v>
      </c>
      <c r="B280">
        <v>5</v>
      </c>
      <c r="C280" s="1">
        <v>40044</v>
      </c>
      <c r="D280" s="21" t="str">
        <f t="shared" si="16"/>
        <v>19-Aug-2009</v>
      </c>
      <c r="E280" s="10">
        <v>0.49861111111111112</v>
      </c>
      <c r="F280" s="1">
        <v>40044</v>
      </c>
      <c r="G280" s="10">
        <v>0.61597222222222225</v>
      </c>
      <c r="H280">
        <v>30</v>
      </c>
      <c r="I280">
        <v>169</v>
      </c>
      <c r="J280" t="s">
        <v>8</v>
      </c>
      <c r="K280" t="s">
        <v>13</v>
      </c>
      <c r="L280" t="str">
        <f t="shared" si="17"/>
        <v>Morning</v>
      </c>
      <c r="M280" t="str">
        <f t="shared" si="18"/>
        <v>11</v>
      </c>
      <c r="N280" t="str">
        <f t="shared" si="19"/>
        <v>14</v>
      </c>
    </row>
    <row r="281" spans="1:14" x14ac:dyDescent="0.3">
      <c r="A281">
        <v>1</v>
      </c>
      <c r="B281">
        <v>6</v>
      </c>
      <c r="C281" s="1">
        <v>40044</v>
      </c>
      <c r="D281" s="21" t="str">
        <f t="shared" si="16"/>
        <v>19-Aug-2009</v>
      </c>
      <c r="E281" s="10">
        <v>0.50972222222222219</v>
      </c>
      <c r="F281" s="1">
        <v>40044</v>
      </c>
      <c r="G281" s="10">
        <v>0.57291666666666663</v>
      </c>
      <c r="H281">
        <v>30</v>
      </c>
      <c r="I281">
        <v>91</v>
      </c>
      <c r="J281" t="s">
        <v>8</v>
      </c>
      <c r="K281" t="s">
        <v>13</v>
      </c>
      <c r="L281" t="str">
        <f t="shared" si="17"/>
        <v>Morning</v>
      </c>
      <c r="M281" t="str">
        <f t="shared" si="18"/>
        <v>12</v>
      </c>
      <c r="N281" t="str">
        <f t="shared" si="19"/>
        <v>13</v>
      </c>
    </row>
    <row r="282" spans="1:14" x14ac:dyDescent="0.3">
      <c r="A282">
        <v>1</v>
      </c>
      <c r="B282">
        <v>5</v>
      </c>
      <c r="C282" s="1">
        <v>40044</v>
      </c>
      <c r="D282" s="21" t="str">
        <f t="shared" si="16"/>
        <v>19-Aug-2009</v>
      </c>
      <c r="E282" s="10">
        <v>0.59722222222222221</v>
      </c>
      <c r="F282" s="1">
        <v>40044</v>
      </c>
      <c r="G282" s="10">
        <v>0.72152777777777777</v>
      </c>
      <c r="H282">
        <v>30</v>
      </c>
      <c r="I282">
        <v>179</v>
      </c>
      <c r="J282" t="s">
        <v>8</v>
      </c>
      <c r="K282" t="s">
        <v>13</v>
      </c>
      <c r="L282" t="str">
        <f t="shared" si="17"/>
        <v>Afternoon</v>
      </c>
      <c r="M282" t="str">
        <f t="shared" si="18"/>
        <v>14</v>
      </c>
      <c r="N282" t="str">
        <f t="shared" si="19"/>
        <v>17</v>
      </c>
    </row>
    <row r="283" spans="1:14" x14ac:dyDescent="0.3">
      <c r="A283">
        <v>1</v>
      </c>
      <c r="B283">
        <v>6</v>
      </c>
      <c r="C283" s="1">
        <v>40044</v>
      </c>
      <c r="D283" s="21" t="str">
        <f t="shared" si="16"/>
        <v>19-Aug-2009</v>
      </c>
      <c r="E283" s="10">
        <v>0.6694444444444444</v>
      </c>
      <c r="F283" s="1">
        <v>40044</v>
      </c>
      <c r="G283" s="10">
        <v>0.74791666666666667</v>
      </c>
      <c r="H283">
        <v>30</v>
      </c>
      <c r="I283">
        <v>113</v>
      </c>
      <c r="J283" t="s">
        <v>8</v>
      </c>
      <c r="K283" t="s">
        <v>13</v>
      </c>
      <c r="L283" t="str">
        <f t="shared" si="17"/>
        <v>Afternoon</v>
      </c>
      <c r="M283" t="str">
        <f t="shared" si="18"/>
        <v>16</v>
      </c>
      <c r="N283" t="str">
        <f t="shared" si="19"/>
        <v>17</v>
      </c>
    </row>
    <row r="284" spans="1:14" x14ac:dyDescent="0.3">
      <c r="A284">
        <v>1</v>
      </c>
      <c r="B284">
        <v>5</v>
      </c>
      <c r="C284" s="1">
        <v>40044</v>
      </c>
      <c r="D284" s="21" t="str">
        <f t="shared" si="16"/>
        <v>19-Aug-2009</v>
      </c>
      <c r="E284" s="10">
        <v>0.75902777777777775</v>
      </c>
      <c r="F284" s="1">
        <v>40044</v>
      </c>
      <c r="G284" s="10">
        <v>0.86805555555555547</v>
      </c>
      <c r="H284">
        <v>30</v>
      </c>
      <c r="I284">
        <v>157</v>
      </c>
      <c r="J284" t="s">
        <v>8</v>
      </c>
      <c r="K284" t="s">
        <v>13</v>
      </c>
      <c r="L284" t="str">
        <f t="shared" si="17"/>
        <v>Evening</v>
      </c>
      <c r="M284" t="str">
        <f t="shared" si="18"/>
        <v>18</v>
      </c>
      <c r="N284" t="str">
        <f t="shared" si="19"/>
        <v>20</v>
      </c>
    </row>
    <row r="285" spans="1:14" x14ac:dyDescent="0.3">
      <c r="A285">
        <v>1</v>
      </c>
      <c r="B285">
        <v>6</v>
      </c>
      <c r="C285" s="1">
        <v>40044</v>
      </c>
      <c r="D285" s="21" t="str">
        <f t="shared" si="16"/>
        <v>19-Aug-2009</v>
      </c>
      <c r="E285" s="10">
        <v>0.79722222222222217</v>
      </c>
      <c r="F285" s="1">
        <v>40044</v>
      </c>
      <c r="G285" s="10">
        <v>0.80555555555555547</v>
      </c>
      <c r="H285">
        <v>30</v>
      </c>
      <c r="I285">
        <v>12</v>
      </c>
      <c r="J285" t="s">
        <v>8</v>
      </c>
      <c r="K285" t="s">
        <v>13</v>
      </c>
      <c r="L285" t="str">
        <f t="shared" si="17"/>
        <v>Evening</v>
      </c>
      <c r="M285" t="str">
        <f t="shared" si="18"/>
        <v>19</v>
      </c>
      <c r="N285" t="str">
        <f t="shared" si="19"/>
        <v>19</v>
      </c>
    </row>
    <row r="286" spans="1:14" x14ac:dyDescent="0.3">
      <c r="A286">
        <v>1</v>
      </c>
      <c r="B286">
        <v>5</v>
      </c>
      <c r="C286" s="1">
        <v>40044</v>
      </c>
      <c r="D286" s="21" t="str">
        <f t="shared" si="16"/>
        <v>19-Aug-2009</v>
      </c>
      <c r="E286" s="10">
        <v>0.83819444444444446</v>
      </c>
      <c r="F286" s="1">
        <v>40044</v>
      </c>
      <c r="G286" s="10">
        <v>0.8520833333333333</v>
      </c>
      <c r="H286">
        <v>30</v>
      </c>
      <c r="I286">
        <v>20</v>
      </c>
      <c r="J286" t="s">
        <v>8</v>
      </c>
      <c r="K286" t="s">
        <v>13</v>
      </c>
      <c r="L286" t="str">
        <f t="shared" si="17"/>
        <v>Evening</v>
      </c>
      <c r="M286" t="str">
        <f t="shared" si="18"/>
        <v>20</v>
      </c>
      <c r="N286" t="str">
        <f t="shared" si="19"/>
        <v>20</v>
      </c>
    </row>
    <row r="287" spans="1:14" x14ac:dyDescent="0.3">
      <c r="A287">
        <v>1</v>
      </c>
      <c r="B287">
        <v>5</v>
      </c>
      <c r="C287" s="1">
        <v>40045</v>
      </c>
      <c r="D287" s="21" t="str">
        <f t="shared" si="16"/>
        <v>20-Aug-2009</v>
      </c>
      <c r="E287" s="10">
        <v>0.43124999999999997</v>
      </c>
      <c r="F287" s="1">
        <v>40045</v>
      </c>
      <c r="G287" s="10">
        <v>0.54513888888888895</v>
      </c>
      <c r="H287">
        <v>30</v>
      </c>
      <c r="I287">
        <v>164</v>
      </c>
      <c r="J287" t="s">
        <v>8</v>
      </c>
      <c r="K287" t="s">
        <v>12</v>
      </c>
      <c r="L287" t="str">
        <f t="shared" si="17"/>
        <v>Morning</v>
      </c>
      <c r="M287" t="str">
        <f t="shared" si="18"/>
        <v>10</v>
      </c>
      <c r="N287" t="str">
        <f t="shared" si="19"/>
        <v>13</v>
      </c>
    </row>
    <row r="288" spans="1:14" x14ac:dyDescent="0.3">
      <c r="A288">
        <v>1</v>
      </c>
      <c r="B288">
        <v>6</v>
      </c>
      <c r="C288" s="1">
        <v>40045</v>
      </c>
      <c r="D288" s="21" t="str">
        <f t="shared" si="16"/>
        <v>20-Aug-2009</v>
      </c>
      <c r="E288" s="10">
        <v>0.48819444444444443</v>
      </c>
      <c r="F288" s="1">
        <v>40045</v>
      </c>
      <c r="G288" s="10">
        <v>0.52430555555555558</v>
      </c>
      <c r="H288">
        <v>30</v>
      </c>
      <c r="I288">
        <v>52</v>
      </c>
      <c r="J288" t="s">
        <v>8</v>
      </c>
      <c r="K288" t="s">
        <v>12</v>
      </c>
      <c r="L288" t="str">
        <f t="shared" si="17"/>
        <v>Morning</v>
      </c>
      <c r="M288" t="str">
        <f t="shared" si="18"/>
        <v>11</v>
      </c>
      <c r="N288" t="str">
        <f t="shared" si="19"/>
        <v>12</v>
      </c>
    </row>
    <row r="289" spans="1:14" x14ac:dyDescent="0.3">
      <c r="A289">
        <v>1</v>
      </c>
      <c r="B289">
        <v>5</v>
      </c>
      <c r="C289" s="1">
        <v>40045</v>
      </c>
      <c r="D289" s="21" t="str">
        <f t="shared" si="16"/>
        <v>20-Aug-2009</v>
      </c>
      <c r="E289" s="10">
        <v>0.5180555555555556</v>
      </c>
      <c r="F289" s="1">
        <v>40045</v>
      </c>
      <c r="G289" s="10">
        <v>0.61249999999999993</v>
      </c>
      <c r="H289">
        <v>30</v>
      </c>
      <c r="I289">
        <v>136</v>
      </c>
      <c r="J289" t="s">
        <v>8</v>
      </c>
      <c r="K289" t="s">
        <v>12</v>
      </c>
      <c r="L289" t="str">
        <f t="shared" si="17"/>
        <v>Morning</v>
      </c>
      <c r="M289" t="str">
        <f t="shared" si="18"/>
        <v>12</v>
      </c>
      <c r="N289" t="str">
        <f t="shared" si="19"/>
        <v>14</v>
      </c>
    </row>
    <row r="290" spans="1:14" x14ac:dyDescent="0.3">
      <c r="A290">
        <v>1</v>
      </c>
      <c r="B290">
        <v>6</v>
      </c>
      <c r="C290" s="1">
        <v>40045</v>
      </c>
      <c r="D290" s="21" t="str">
        <f t="shared" si="16"/>
        <v>20-Aug-2009</v>
      </c>
      <c r="E290" s="10">
        <v>0.54513888888888895</v>
      </c>
      <c r="F290" s="1">
        <v>40045</v>
      </c>
      <c r="G290" s="10">
        <v>0.59097222222222223</v>
      </c>
      <c r="H290">
        <v>30</v>
      </c>
      <c r="I290">
        <v>66</v>
      </c>
      <c r="J290" t="s">
        <v>8</v>
      </c>
      <c r="K290" t="s">
        <v>12</v>
      </c>
      <c r="L290" t="str">
        <f t="shared" si="17"/>
        <v>Morning</v>
      </c>
      <c r="M290" t="str">
        <f t="shared" si="18"/>
        <v>13</v>
      </c>
      <c r="N290" t="str">
        <f t="shared" si="19"/>
        <v>14</v>
      </c>
    </row>
    <row r="291" spans="1:14" x14ac:dyDescent="0.3">
      <c r="A291">
        <v>1</v>
      </c>
      <c r="B291">
        <v>6</v>
      </c>
      <c r="C291" s="1">
        <v>40045</v>
      </c>
      <c r="D291" s="21" t="str">
        <f t="shared" si="16"/>
        <v>20-Aug-2009</v>
      </c>
      <c r="E291" s="10">
        <v>0.64236111111111105</v>
      </c>
      <c r="F291" s="1">
        <v>40045</v>
      </c>
      <c r="G291" s="10">
        <v>0.75763888888888886</v>
      </c>
      <c r="H291">
        <v>30</v>
      </c>
      <c r="I291">
        <v>166</v>
      </c>
      <c r="J291" t="s">
        <v>8</v>
      </c>
      <c r="K291" t="s">
        <v>12</v>
      </c>
      <c r="L291" t="str">
        <f t="shared" si="17"/>
        <v>Afternoon</v>
      </c>
      <c r="M291" t="str">
        <f t="shared" si="18"/>
        <v>15</v>
      </c>
      <c r="N291" t="str">
        <f t="shared" si="19"/>
        <v>18</v>
      </c>
    </row>
    <row r="292" spans="1:14" x14ac:dyDescent="0.3">
      <c r="A292">
        <v>1</v>
      </c>
      <c r="B292">
        <v>5</v>
      </c>
      <c r="C292" s="1">
        <v>40045</v>
      </c>
      <c r="D292" s="21" t="str">
        <f t="shared" si="16"/>
        <v>20-Aug-2009</v>
      </c>
      <c r="E292" s="10">
        <v>0.72916666666666663</v>
      </c>
      <c r="F292" s="1">
        <v>40045</v>
      </c>
      <c r="G292" s="10">
        <v>0.86319444444444438</v>
      </c>
      <c r="H292">
        <v>40</v>
      </c>
      <c r="I292">
        <v>193</v>
      </c>
      <c r="J292" t="s">
        <v>8</v>
      </c>
      <c r="K292" t="s">
        <v>12</v>
      </c>
      <c r="L292" t="str">
        <f t="shared" si="17"/>
        <v>Afternoon</v>
      </c>
      <c r="M292" t="str">
        <f t="shared" si="18"/>
        <v>17</v>
      </c>
      <c r="N292" t="str">
        <f t="shared" si="19"/>
        <v>20</v>
      </c>
    </row>
    <row r="293" spans="1:14" x14ac:dyDescent="0.3">
      <c r="A293">
        <v>1</v>
      </c>
      <c r="B293">
        <v>5</v>
      </c>
      <c r="C293" s="1">
        <v>40045</v>
      </c>
      <c r="D293" s="21" t="str">
        <f t="shared" si="16"/>
        <v>20-Aug-2009</v>
      </c>
      <c r="E293" s="10">
        <v>0.75277777777777777</v>
      </c>
      <c r="F293" s="1">
        <v>40045</v>
      </c>
      <c r="G293" s="10">
        <v>0.91666666666666663</v>
      </c>
      <c r="H293">
        <v>40</v>
      </c>
      <c r="I293">
        <v>236</v>
      </c>
      <c r="J293" t="s">
        <v>8</v>
      </c>
      <c r="K293" t="s">
        <v>12</v>
      </c>
      <c r="L293" t="str">
        <f t="shared" si="17"/>
        <v>Evening</v>
      </c>
      <c r="M293" t="str">
        <f t="shared" si="18"/>
        <v>18</v>
      </c>
      <c r="N293" t="str">
        <f t="shared" si="19"/>
        <v>22</v>
      </c>
    </row>
    <row r="294" spans="1:14" x14ac:dyDescent="0.3">
      <c r="A294">
        <v>1</v>
      </c>
      <c r="B294">
        <v>5</v>
      </c>
      <c r="C294" s="1">
        <v>40046</v>
      </c>
      <c r="D294" s="21" t="str">
        <f t="shared" si="16"/>
        <v>21-Aug-2009</v>
      </c>
      <c r="E294" s="10">
        <v>0.50138888888888888</v>
      </c>
      <c r="F294" s="1">
        <v>40046</v>
      </c>
      <c r="G294" s="10">
        <v>0.75763888888888886</v>
      </c>
      <c r="H294">
        <v>70</v>
      </c>
      <c r="I294">
        <v>369</v>
      </c>
      <c r="J294" t="s">
        <v>8</v>
      </c>
      <c r="K294" t="s">
        <v>11</v>
      </c>
      <c r="L294" t="str">
        <f t="shared" si="17"/>
        <v>Morning</v>
      </c>
      <c r="M294" t="str">
        <f t="shared" si="18"/>
        <v>12</v>
      </c>
      <c r="N294" t="str">
        <f t="shared" si="19"/>
        <v>18</v>
      </c>
    </row>
    <row r="295" spans="1:14" x14ac:dyDescent="0.3">
      <c r="A295">
        <v>1</v>
      </c>
      <c r="B295">
        <v>5</v>
      </c>
      <c r="C295" s="1">
        <v>40046</v>
      </c>
      <c r="D295" s="21" t="str">
        <f t="shared" si="16"/>
        <v>21-Aug-2009</v>
      </c>
      <c r="E295" s="10">
        <v>0.58680555555555558</v>
      </c>
      <c r="F295" s="1">
        <v>40046</v>
      </c>
      <c r="G295" s="10">
        <v>0.64652777777777781</v>
      </c>
      <c r="H295">
        <v>30</v>
      </c>
      <c r="I295">
        <v>86</v>
      </c>
      <c r="J295" t="s">
        <v>8</v>
      </c>
      <c r="K295" t="s">
        <v>11</v>
      </c>
      <c r="L295" t="str">
        <f t="shared" si="17"/>
        <v>Afternoon</v>
      </c>
      <c r="M295" t="str">
        <f t="shared" si="18"/>
        <v>14</v>
      </c>
      <c r="N295" t="str">
        <f t="shared" si="19"/>
        <v>15</v>
      </c>
    </row>
    <row r="296" spans="1:14" x14ac:dyDescent="0.3">
      <c r="A296">
        <v>1</v>
      </c>
      <c r="B296">
        <v>6</v>
      </c>
      <c r="C296" s="1">
        <v>40046</v>
      </c>
      <c r="D296" s="21" t="str">
        <f t="shared" si="16"/>
        <v>21-Aug-2009</v>
      </c>
      <c r="E296" s="10">
        <v>0.61388888888888882</v>
      </c>
      <c r="F296" s="1">
        <v>40046</v>
      </c>
      <c r="G296" s="10">
        <v>0.70694444444444438</v>
      </c>
      <c r="H296">
        <v>30</v>
      </c>
      <c r="I296">
        <v>134</v>
      </c>
      <c r="J296" t="s">
        <v>8</v>
      </c>
      <c r="K296" t="s">
        <v>11</v>
      </c>
      <c r="L296" t="str">
        <f t="shared" si="17"/>
        <v>Afternoon</v>
      </c>
      <c r="M296" t="str">
        <f t="shared" si="18"/>
        <v>14</v>
      </c>
      <c r="N296" t="str">
        <f t="shared" si="19"/>
        <v>16</v>
      </c>
    </row>
    <row r="297" spans="1:14" x14ac:dyDescent="0.3">
      <c r="A297">
        <v>1</v>
      </c>
      <c r="B297">
        <v>5</v>
      </c>
      <c r="C297" s="1">
        <v>40049</v>
      </c>
      <c r="D297" s="21" t="str">
        <f t="shared" si="16"/>
        <v>24-Aug-2009</v>
      </c>
      <c r="E297" s="10">
        <v>0.67638888888888893</v>
      </c>
      <c r="F297" s="1">
        <v>40049</v>
      </c>
      <c r="G297" s="10">
        <v>0.78194444444444444</v>
      </c>
      <c r="H297">
        <v>30</v>
      </c>
      <c r="I297">
        <v>152</v>
      </c>
      <c r="J297" t="s">
        <v>8</v>
      </c>
      <c r="K297" t="s">
        <v>10</v>
      </c>
      <c r="L297" t="str">
        <f t="shared" si="17"/>
        <v>Afternoon</v>
      </c>
      <c r="M297" t="str">
        <f t="shared" si="18"/>
        <v>16</v>
      </c>
      <c r="N297" t="str">
        <f t="shared" si="19"/>
        <v>18</v>
      </c>
    </row>
    <row r="298" spans="1:14" x14ac:dyDescent="0.3">
      <c r="A298">
        <v>1</v>
      </c>
      <c r="B298">
        <v>5</v>
      </c>
      <c r="C298" s="1">
        <v>40049</v>
      </c>
      <c r="D298" s="21" t="str">
        <f t="shared" si="16"/>
        <v>24-Aug-2009</v>
      </c>
      <c r="E298" s="10">
        <v>0.71319444444444446</v>
      </c>
      <c r="F298" s="1">
        <v>40049</v>
      </c>
      <c r="G298" s="10">
        <v>0.77430555555555547</v>
      </c>
      <c r="H298">
        <v>30</v>
      </c>
      <c r="I298">
        <v>88</v>
      </c>
      <c r="J298" t="s">
        <v>8</v>
      </c>
      <c r="K298" t="s">
        <v>10</v>
      </c>
      <c r="L298" t="str">
        <f t="shared" si="17"/>
        <v>Afternoon</v>
      </c>
      <c r="M298" t="str">
        <f t="shared" si="18"/>
        <v>17</v>
      </c>
      <c r="N298" t="str">
        <f t="shared" si="19"/>
        <v>18</v>
      </c>
    </row>
    <row r="299" spans="1:14" x14ac:dyDescent="0.3">
      <c r="A299">
        <v>1</v>
      </c>
      <c r="B299">
        <v>5</v>
      </c>
      <c r="C299" s="1">
        <v>40049</v>
      </c>
      <c r="D299" s="21" t="str">
        <f t="shared" si="16"/>
        <v>24-Aug-2009</v>
      </c>
      <c r="E299" s="10">
        <v>0.88541666666666663</v>
      </c>
      <c r="F299" s="1">
        <v>40050</v>
      </c>
      <c r="G299" s="10">
        <v>4.027777777777778E-2</v>
      </c>
      <c r="H299">
        <v>40</v>
      </c>
      <c r="I299">
        <v>223</v>
      </c>
      <c r="J299" t="s">
        <v>8</v>
      </c>
      <c r="K299" t="s">
        <v>10</v>
      </c>
      <c r="L299" t="str">
        <f t="shared" si="17"/>
        <v>Evening</v>
      </c>
      <c r="M299" t="str">
        <f t="shared" si="18"/>
        <v>21</v>
      </c>
      <c r="N299" t="str">
        <f t="shared" si="19"/>
        <v>00</v>
      </c>
    </row>
    <row r="300" spans="1:14" x14ac:dyDescent="0.3">
      <c r="A300">
        <v>1</v>
      </c>
      <c r="B300">
        <v>5</v>
      </c>
      <c r="C300" s="1">
        <v>40050</v>
      </c>
      <c r="D300" s="21" t="str">
        <f t="shared" si="16"/>
        <v>25-Aug-2009</v>
      </c>
      <c r="E300" s="10">
        <v>0.46875</v>
      </c>
      <c r="F300" s="1">
        <v>40050</v>
      </c>
      <c r="G300" s="10">
        <v>0.50208333333333333</v>
      </c>
      <c r="H300">
        <v>30</v>
      </c>
      <c r="I300">
        <v>48</v>
      </c>
      <c r="J300" t="s">
        <v>8</v>
      </c>
      <c r="K300" t="s">
        <v>9</v>
      </c>
      <c r="L300" t="str">
        <f t="shared" si="17"/>
        <v>Morning</v>
      </c>
      <c r="M300" t="str">
        <f t="shared" si="18"/>
        <v>11</v>
      </c>
      <c r="N300" t="str">
        <f t="shared" si="19"/>
        <v>12</v>
      </c>
    </row>
    <row r="301" spans="1:14" x14ac:dyDescent="0.3">
      <c r="A301">
        <v>1</v>
      </c>
      <c r="B301">
        <v>5</v>
      </c>
      <c r="C301" s="1">
        <v>40050</v>
      </c>
      <c r="D301" s="21" t="str">
        <f t="shared" si="16"/>
        <v>25-Aug-2009</v>
      </c>
      <c r="E301" s="10">
        <v>0.49583333333333335</v>
      </c>
      <c r="F301" s="1">
        <v>40050</v>
      </c>
      <c r="G301" s="10">
        <v>0.58124999999999993</v>
      </c>
      <c r="H301">
        <v>30</v>
      </c>
      <c r="I301">
        <v>123</v>
      </c>
      <c r="J301" t="s">
        <v>8</v>
      </c>
      <c r="K301" t="s">
        <v>9</v>
      </c>
      <c r="L301" t="str">
        <f t="shared" si="17"/>
        <v>Morning</v>
      </c>
      <c r="M301" t="str">
        <f t="shared" si="18"/>
        <v>11</v>
      </c>
      <c r="N301" t="str">
        <f t="shared" si="19"/>
        <v>13</v>
      </c>
    </row>
    <row r="302" spans="1:14" x14ac:dyDescent="0.3">
      <c r="A302">
        <v>1</v>
      </c>
      <c r="B302">
        <v>5</v>
      </c>
      <c r="C302" s="1">
        <v>40050</v>
      </c>
      <c r="D302" s="21" t="str">
        <f t="shared" si="16"/>
        <v>25-Aug-2009</v>
      </c>
      <c r="E302" s="10">
        <v>0.5083333333333333</v>
      </c>
      <c r="F302" s="1">
        <v>40050</v>
      </c>
      <c r="G302" s="10">
        <v>0.53055555555555556</v>
      </c>
      <c r="H302">
        <v>30</v>
      </c>
      <c r="I302">
        <v>32</v>
      </c>
      <c r="J302" t="s">
        <v>8</v>
      </c>
      <c r="K302" t="s">
        <v>9</v>
      </c>
      <c r="L302" t="str">
        <f t="shared" si="17"/>
        <v>Morning</v>
      </c>
      <c r="M302" t="str">
        <f t="shared" si="18"/>
        <v>12</v>
      </c>
      <c r="N302" t="str">
        <f t="shared" si="19"/>
        <v>12</v>
      </c>
    </row>
    <row r="303" spans="1:14" x14ac:dyDescent="0.3">
      <c r="A303">
        <v>1</v>
      </c>
      <c r="B303">
        <v>5</v>
      </c>
      <c r="C303" s="1">
        <v>40050</v>
      </c>
      <c r="D303" s="21" t="str">
        <f t="shared" si="16"/>
        <v>25-Aug-2009</v>
      </c>
      <c r="E303" s="10">
        <v>0.52777777777777779</v>
      </c>
      <c r="F303" s="1">
        <v>40050</v>
      </c>
      <c r="G303" s="10">
        <v>0.61041666666666672</v>
      </c>
      <c r="H303">
        <v>30</v>
      </c>
      <c r="I303">
        <v>119</v>
      </c>
      <c r="J303" t="s">
        <v>8</v>
      </c>
      <c r="K303" t="s">
        <v>9</v>
      </c>
      <c r="L303" t="str">
        <f t="shared" si="17"/>
        <v>Morning</v>
      </c>
      <c r="M303" t="str">
        <f t="shared" si="18"/>
        <v>12</v>
      </c>
      <c r="N303" t="str">
        <f t="shared" si="19"/>
        <v>14</v>
      </c>
    </row>
    <row r="304" spans="1:14" x14ac:dyDescent="0.3">
      <c r="A304">
        <v>1</v>
      </c>
      <c r="B304">
        <v>5</v>
      </c>
      <c r="C304" s="1">
        <v>40050</v>
      </c>
      <c r="D304" s="21" t="str">
        <f t="shared" si="16"/>
        <v>25-Aug-2009</v>
      </c>
      <c r="E304" s="10">
        <v>0.54027777777777775</v>
      </c>
      <c r="F304" s="1">
        <v>40050</v>
      </c>
      <c r="G304" s="10">
        <v>0.62291666666666667</v>
      </c>
      <c r="H304">
        <v>30</v>
      </c>
      <c r="I304">
        <v>119</v>
      </c>
      <c r="J304" t="s">
        <v>8</v>
      </c>
      <c r="K304" t="s">
        <v>9</v>
      </c>
      <c r="L304" t="str">
        <f t="shared" si="17"/>
        <v>Morning</v>
      </c>
      <c r="M304" t="str">
        <f t="shared" si="18"/>
        <v>12</v>
      </c>
      <c r="N304" t="str">
        <f t="shared" si="19"/>
        <v>14</v>
      </c>
    </row>
    <row r="305" spans="1:14" x14ac:dyDescent="0.3">
      <c r="A305">
        <v>1</v>
      </c>
      <c r="B305">
        <v>5</v>
      </c>
      <c r="C305" s="1">
        <v>40050</v>
      </c>
      <c r="D305" s="21" t="str">
        <f t="shared" si="16"/>
        <v>25-Aug-2009</v>
      </c>
      <c r="E305" s="10">
        <v>0.55694444444444446</v>
      </c>
      <c r="F305" s="1">
        <v>40050</v>
      </c>
      <c r="G305" s="10">
        <v>0.71875</v>
      </c>
      <c r="H305">
        <v>40</v>
      </c>
      <c r="I305">
        <v>233</v>
      </c>
      <c r="J305" t="s">
        <v>8</v>
      </c>
      <c r="K305" t="s">
        <v>9</v>
      </c>
      <c r="L305" t="str">
        <f t="shared" si="17"/>
        <v>Morning</v>
      </c>
      <c r="M305" t="str">
        <f t="shared" si="18"/>
        <v>13</v>
      </c>
      <c r="N305" t="str">
        <f t="shared" si="19"/>
        <v>17</v>
      </c>
    </row>
    <row r="306" spans="1:14" x14ac:dyDescent="0.3">
      <c r="A306">
        <v>1</v>
      </c>
      <c r="B306">
        <v>6</v>
      </c>
      <c r="C306" s="1">
        <v>40050</v>
      </c>
      <c r="D306" s="21" t="str">
        <f t="shared" si="16"/>
        <v>25-Aug-2009</v>
      </c>
      <c r="E306" s="10">
        <v>0.57916666666666672</v>
      </c>
      <c r="F306" s="1">
        <v>40050</v>
      </c>
      <c r="G306" s="10">
        <v>0.66597222222222219</v>
      </c>
      <c r="H306">
        <v>30</v>
      </c>
      <c r="I306">
        <v>125</v>
      </c>
      <c r="J306" t="s">
        <v>8</v>
      </c>
      <c r="K306" t="s">
        <v>9</v>
      </c>
      <c r="L306" t="str">
        <f t="shared" si="17"/>
        <v>Morning</v>
      </c>
      <c r="M306" t="str">
        <f t="shared" si="18"/>
        <v>13</v>
      </c>
      <c r="N306" t="str">
        <f t="shared" si="19"/>
        <v>15</v>
      </c>
    </row>
    <row r="307" spans="1:14" x14ac:dyDescent="0.3">
      <c r="A307">
        <v>1</v>
      </c>
      <c r="B307">
        <v>5</v>
      </c>
      <c r="C307" s="1">
        <v>40050</v>
      </c>
      <c r="D307" s="21" t="str">
        <f t="shared" si="16"/>
        <v>25-Aug-2009</v>
      </c>
      <c r="E307" s="10">
        <v>0.60416666666666663</v>
      </c>
      <c r="F307" s="1">
        <v>40050</v>
      </c>
      <c r="G307" s="10">
        <v>0.64097222222222217</v>
      </c>
      <c r="H307">
        <v>30</v>
      </c>
      <c r="I307">
        <v>53</v>
      </c>
      <c r="J307" t="s">
        <v>8</v>
      </c>
      <c r="K307" t="s">
        <v>9</v>
      </c>
      <c r="L307" t="str">
        <f t="shared" si="17"/>
        <v>Afternoon</v>
      </c>
      <c r="M307" t="str">
        <f t="shared" si="18"/>
        <v>14</v>
      </c>
      <c r="N307" t="str">
        <f t="shared" si="19"/>
        <v>15</v>
      </c>
    </row>
    <row r="308" spans="1:14" x14ac:dyDescent="0.3">
      <c r="A308">
        <v>1</v>
      </c>
      <c r="B308">
        <v>5</v>
      </c>
      <c r="C308" s="1">
        <v>40050</v>
      </c>
      <c r="D308" s="21" t="str">
        <f t="shared" si="16"/>
        <v>25-Aug-2009</v>
      </c>
      <c r="E308" s="10">
        <v>0.71666666666666667</v>
      </c>
      <c r="F308" s="1">
        <v>40050</v>
      </c>
      <c r="G308" s="10">
        <v>0.77847222222222223</v>
      </c>
      <c r="H308">
        <v>30</v>
      </c>
      <c r="I308">
        <v>89</v>
      </c>
      <c r="J308" t="s">
        <v>8</v>
      </c>
      <c r="K308" t="s">
        <v>9</v>
      </c>
      <c r="L308" t="str">
        <f t="shared" si="17"/>
        <v>Afternoon</v>
      </c>
      <c r="M308" t="str">
        <f t="shared" si="18"/>
        <v>17</v>
      </c>
      <c r="N308" t="str">
        <f t="shared" si="19"/>
        <v>18</v>
      </c>
    </row>
    <row r="309" spans="1:14" x14ac:dyDescent="0.3">
      <c r="A309">
        <v>1</v>
      </c>
      <c r="B309">
        <v>5</v>
      </c>
      <c r="C309" s="1">
        <v>40050</v>
      </c>
      <c r="D309" s="21" t="str">
        <f t="shared" si="16"/>
        <v>25-Aug-2009</v>
      </c>
      <c r="E309" s="10">
        <v>0.76041666666666663</v>
      </c>
      <c r="F309" s="1">
        <v>40050</v>
      </c>
      <c r="G309" s="10">
        <v>0.85069444444444453</v>
      </c>
      <c r="H309">
        <v>30</v>
      </c>
      <c r="I309">
        <v>130</v>
      </c>
      <c r="J309" t="s">
        <v>8</v>
      </c>
      <c r="K309" t="s">
        <v>9</v>
      </c>
      <c r="L309" t="str">
        <f t="shared" si="17"/>
        <v>Evening</v>
      </c>
      <c r="M309" t="str">
        <f t="shared" si="18"/>
        <v>18</v>
      </c>
      <c r="N309" t="str">
        <f t="shared" si="19"/>
        <v>20</v>
      </c>
    </row>
    <row r="310" spans="1:14" x14ac:dyDescent="0.3">
      <c r="A310">
        <v>1</v>
      </c>
      <c r="B310">
        <v>6</v>
      </c>
      <c r="C310" s="1">
        <v>40050</v>
      </c>
      <c r="D310" s="21" t="str">
        <f t="shared" si="16"/>
        <v>25-Aug-2009</v>
      </c>
      <c r="E310" s="10">
        <v>0.7944444444444444</v>
      </c>
      <c r="F310" s="1">
        <v>40050</v>
      </c>
      <c r="G310" s="10">
        <v>0.89722222222222225</v>
      </c>
      <c r="H310">
        <v>30</v>
      </c>
      <c r="I310">
        <v>148</v>
      </c>
      <c r="J310" t="s">
        <v>8</v>
      </c>
      <c r="K310" t="s">
        <v>9</v>
      </c>
      <c r="L310" t="str">
        <f t="shared" si="17"/>
        <v>Evening</v>
      </c>
      <c r="M310" t="str">
        <f t="shared" si="18"/>
        <v>19</v>
      </c>
      <c r="N310" t="str">
        <f t="shared" si="19"/>
        <v>21</v>
      </c>
    </row>
    <row r="311" spans="1:14" x14ac:dyDescent="0.3">
      <c r="A311">
        <v>1</v>
      </c>
      <c r="B311">
        <v>6</v>
      </c>
      <c r="C311" s="1">
        <v>40050</v>
      </c>
      <c r="D311" s="21" t="str">
        <f t="shared" si="16"/>
        <v>25-Aug-2009</v>
      </c>
      <c r="E311" s="10">
        <v>0.81874999999999998</v>
      </c>
      <c r="F311" s="1">
        <v>40050</v>
      </c>
      <c r="G311" s="10">
        <v>0.9243055555555556</v>
      </c>
      <c r="H311">
        <v>30</v>
      </c>
      <c r="I311">
        <v>152</v>
      </c>
      <c r="J311" t="s">
        <v>8</v>
      </c>
      <c r="K311" t="s">
        <v>9</v>
      </c>
      <c r="L311" t="str">
        <f t="shared" si="17"/>
        <v>Evening</v>
      </c>
      <c r="M311" t="str">
        <f t="shared" si="18"/>
        <v>19</v>
      </c>
      <c r="N311" t="str">
        <f t="shared" si="19"/>
        <v>22</v>
      </c>
    </row>
    <row r="312" spans="1:14" x14ac:dyDescent="0.3">
      <c r="A312">
        <v>1</v>
      </c>
      <c r="B312">
        <v>6</v>
      </c>
      <c r="C312" s="1">
        <v>40050</v>
      </c>
      <c r="D312" s="21" t="str">
        <f t="shared" si="16"/>
        <v>25-Aug-2009</v>
      </c>
      <c r="E312" s="10">
        <v>0.82500000000000007</v>
      </c>
      <c r="F312" s="1">
        <v>40050</v>
      </c>
      <c r="G312" s="10">
        <v>0.93541666666666667</v>
      </c>
      <c r="H312">
        <v>30</v>
      </c>
      <c r="I312">
        <v>159</v>
      </c>
      <c r="J312" t="s">
        <v>8</v>
      </c>
      <c r="K312" t="s">
        <v>9</v>
      </c>
      <c r="L312" t="str">
        <f t="shared" si="17"/>
        <v>Evening</v>
      </c>
      <c r="M312" t="str">
        <f t="shared" si="18"/>
        <v>19</v>
      </c>
      <c r="N312" t="str">
        <f t="shared" si="19"/>
        <v>22</v>
      </c>
    </row>
    <row r="313" spans="1:14" x14ac:dyDescent="0.3">
      <c r="A313">
        <v>1</v>
      </c>
      <c r="B313">
        <v>5</v>
      </c>
      <c r="C313" s="1">
        <v>40051</v>
      </c>
      <c r="D313" s="21" t="str">
        <f t="shared" si="16"/>
        <v>26-Aug-2009</v>
      </c>
      <c r="E313" s="10">
        <v>0.45416666666666666</v>
      </c>
      <c r="F313" s="1">
        <v>40051</v>
      </c>
      <c r="G313" s="10">
        <v>0.47500000000000003</v>
      </c>
      <c r="H313">
        <v>30</v>
      </c>
      <c r="I313">
        <v>30</v>
      </c>
      <c r="J313" t="s">
        <v>8</v>
      </c>
      <c r="K313" t="s">
        <v>13</v>
      </c>
      <c r="L313" t="str">
        <f t="shared" si="17"/>
        <v>Morning</v>
      </c>
      <c r="M313" t="str">
        <f t="shared" si="18"/>
        <v>10</v>
      </c>
      <c r="N313" t="str">
        <f t="shared" si="19"/>
        <v>11</v>
      </c>
    </row>
    <row r="314" spans="1:14" x14ac:dyDescent="0.3">
      <c r="A314">
        <v>1</v>
      </c>
      <c r="B314">
        <v>5</v>
      </c>
      <c r="C314" s="1">
        <v>40051</v>
      </c>
      <c r="D314" s="21" t="str">
        <f t="shared" si="16"/>
        <v>26-Aug-2009</v>
      </c>
      <c r="E314" s="10">
        <v>0.46666666666666662</v>
      </c>
      <c r="F314" s="1">
        <v>40051</v>
      </c>
      <c r="G314" s="10">
        <v>0.48749999999999999</v>
      </c>
      <c r="H314">
        <v>30</v>
      </c>
      <c r="I314">
        <v>30</v>
      </c>
      <c r="J314" t="s">
        <v>8</v>
      </c>
      <c r="K314" t="s">
        <v>13</v>
      </c>
      <c r="L314" t="str">
        <f t="shared" si="17"/>
        <v>Morning</v>
      </c>
      <c r="M314" t="str">
        <f t="shared" si="18"/>
        <v>11</v>
      </c>
      <c r="N314" t="str">
        <f t="shared" si="19"/>
        <v>11</v>
      </c>
    </row>
    <row r="315" spans="1:14" x14ac:dyDescent="0.3">
      <c r="A315">
        <v>1</v>
      </c>
      <c r="B315">
        <v>5</v>
      </c>
      <c r="C315" s="1">
        <v>40051</v>
      </c>
      <c r="D315" s="21" t="str">
        <f t="shared" si="16"/>
        <v>26-Aug-2009</v>
      </c>
      <c r="E315" s="10">
        <v>0.4909722222222222</v>
      </c>
      <c r="F315" s="1">
        <v>40051</v>
      </c>
      <c r="G315" s="10">
        <v>0.625</v>
      </c>
      <c r="H315">
        <v>40</v>
      </c>
      <c r="I315">
        <v>193</v>
      </c>
      <c r="J315" t="s">
        <v>8</v>
      </c>
      <c r="K315" t="s">
        <v>13</v>
      </c>
      <c r="L315" t="str">
        <f t="shared" si="17"/>
        <v>Morning</v>
      </c>
      <c r="M315" t="str">
        <f t="shared" si="18"/>
        <v>11</v>
      </c>
      <c r="N315" t="str">
        <f t="shared" si="19"/>
        <v>15</v>
      </c>
    </row>
    <row r="316" spans="1:14" x14ac:dyDescent="0.3">
      <c r="A316">
        <v>1</v>
      </c>
      <c r="B316">
        <v>6</v>
      </c>
      <c r="C316" s="1">
        <v>40051</v>
      </c>
      <c r="D316" s="21" t="str">
        <f t="shared" si="16"/>
        <v>26-Aug-2009</v>
      </c>
      <c r="E316" s="10">
        <v>0.84097222222222223</v>
      </c>
      <c r="F316" s="1">
        <v>40051</v>
      </c>
      <c r="G316" s="10">
        <v>0.93958333333333333</v>
      </c>
      <c r="H316">
        <v>30</v>
      </c>
      <c r="I316">
        <v>142</v>
      </c>
      <c r="J316" t="s">
        <v>8</v>
      </c>
      <c r="K316" t="s">
        <v>13</v>
      </c>
      <c r="L316" t="str">
        <f t="shared" si="17"/>
        <v>Evening</v>
      </c>
      <c r="M316" t="str">
        <f t="shared" si="18"/>
        <v>20</v>
      </c>
      <c r="N316" t="str">
        <f t="shared" si="19"/>
        <v>22</v>
      </c>
    </row>
    <row r="317" spans="1:14" x14ac:dyDescent="0.3">
      <c r="A317">
        <v>1</v>
      </c>
      <c r="B317">
        <v>5</v>
      </c>
      <c r="C317" s="1">
        <v>40051</v>
      </c>
      <c r="D317" s="21" t="str">
        <f t="shared" si="16"/>
        <v>26-Aug-2009</v>
      </c>
      <c r="E317" s="10">
        <v>0.85555555555555562</v>
      </c>
      <c r="F317" s="1">
        <v>40051</v>
      </c>
      <c r="G317" s="10">
        <v>0.90833333333333333</v>
      </c>
      <c r="H317">
        <v>30</v>
      </c>
      <c r="I317">
        <v>76</v>
      </c>
      <c r="J317" t="s">
        <v>8</v>
      </c>
      <c r="K317" t="s">
        <v>13</v>
      </c>
      <c r="L317" t="str">
        <f t="shared" si="17"/>
        <v>Evening</v>
      </c>
      <c r="M317" t="str">
        <f t="shared" si="18"/>
        <v>20</v>
      </c>
      <c r="N317" t="str">
        <f t="shared" si="19"/>
        <v>21</v>
      </c>
    </row>
    <row r="318" spans="1:14" x14ac:dyDescent="0.3">
      <c r="A318">
        <v>1</v>
      </c>
      <c r="B318">
        <v>5</v>
      </c>
      <c r="C318" s="1">
        <v>40051</v>
      </c>
      <c r="D318" s="21" t="str">
        <f t="shared" si="16"/>
        <v>26-Aug-2009</v>
      </c>
      <c r="E318" s="10">
        <v>0.86805555555555547</v>
      </c>
      <c r="F318" s="1">
        <v>40051</v>
      </c>
      <c r="G318" s="10">
        <v>0.94305555555555554</v>
      </c>
      <c r="H318">
        <v>30</v>
      </c>
      <c r="I318">
        <v>108</v>
      </c>
      <c r="J318" t="s">
        <v>8</v>
      </c>
      <c r="K318" t="s">
        <v>13</v>
      </c>
      <c r="L318" t="str">
        <f t="shared" si="17"/>
        <v>Evening</v>
      </c>
      <c r="M318" t="str">
        <f t="shared" si="18"/>
        <v>20</v>
      </c>
      <c r="N318" t="str">
        <f t="shared" si="19"/>
        <v>22</v>
      </c>
    </row>
    <row r="319" spans="1:14" x14ac:dyDescent="0.3">
      <c r="A319">
        <v>1</v>
      </c>
      <c r="B319">
        <v>6</v>
      </c>
      <c r="C319" s="1">
        <v>40052</v>
      </c>
      <c r="D319" s="21" t="str">
        <f t="shared" si="16"/>
        <v>27-Aug-2009</v>
      </c>
      <c r="E319" s="10">
        <v>0.46666666666666662</v>
      </c>
      <c r="F319" s="1">
        <v>40052</v>
      </c>
      <c r="G319" s="10">
        <v>0.96805555555555556</v>
      </c>
      <c r="H319">
        <v>130</v>
      </c>
      <c r="I319">
        <v>722</v>
      </c>
      <c r="J319" t="s">
        <v>8</v>
      </c>
      <c r="K319" t="s">
        <v>12</v>
      </c>
      <c r="L319" t="str">
        <f t="shared" si="17"/>
        <v>Morning</v>
      </c>
      <c r="M319" t="str">
        <f t="shared" si="18"/>
        <v>11</v>
      </c>
      <c r="N319" t="str">
        <f t="shared" si="19"/>
        <v>23</v>
      </c>
    </row>
    <row r="320" spans="1:14" x14ac:dyDescent="0.3">
      <c r="A320">
        <v>1</v>
      </c>
      <c r="B320">
        <v>5</v>
      </c>
      <c r="C320" s="1">
        <v>40052</v>
      </c>
      <c r="D320" s="21" t="str">
        <f t="shared" si="16"/>
        <v>27-Aug-2009</v>
      </c>
      <c r="E320" s="10">
        <v>0.66319444444444442</v>
      </c>
      <c r="F320" s="1">
        <v>40052</v>
      </c>
      <c r="G320" s="10">
        <v>0.74305555555555547</v>
      </c>
      <c r="H320">
        <v>30</v>
      </c>
      <c r="I320">
        <v>115</v>
      </c>
      <c r="J320" t="s">
        <v>8</v>
      </c>
      <c r="K320" t="s">
        <v>12</v>
      </c>
      <c r="L320" t="str">
        <f t="shared" si="17"/>
        <v>Afternoon</v>
      </c>
      <c r="M320" t="str">
        <f t="shared" si="18"/>
        <v>15</v>
      </c>
      <c r="N320" t="str">
        <f t="shared" si="19"/>
        <v>17</v>
      </c>
    </row>
    <row r="321" spans="1:14" x14ac:dyDescent="0.3">
      <c r="A321">
        <v>1</v>
      </c>
      <c r="B321">
        <v>6</v>
      </c>
      <c r="C321" s="1">
        <v>40052</v>
      </c>
      <c r="D321" s="21" t="str">
        <f t="shared" si="16"/>
        <v>27-Aug-2009</v>
      </c>
      <c r="E321" s="10">
        <v>0.81736111111111109</v>
      </c>
      <c r="F321" s="1">
        <v>40052</v>
      </c>
      <c r="G321" s="10">
        <v>0.92708333333333337</v>
      </c>
      <c r="H321">
        <v>30</v>
      </c>
      <c r="I321">
        <v>158</v>
      </c>
      <c r="J321" t="s">
        <v>8</v>
      </c>
      <c r="K321" t="s">
        <v>12</v>
      </c>
      <c r="L321" t="str">
        <f t="shared" si="17"/>
        <v>Evening</v>
      </c>
      <c r="M321" t="str">
        <f t="shared" si="18"/>
        <v>19</v>
      </c>
      <c r="N321" t="str">
        <f t="shared" si="19"/>
        <v>22</v>
      </c>
    </row>
    <row r="322" spans="1:14" x14ac:dyDescent="0.3">
      <c r="A322">
        <v>1</v>
      </c>
      <c r="B322">
        <v>5</v>
      </c>
      <c r="C322" s="1">
        <v>40052</v>
      </c>
      <c r="D322" s="21" t="str">
        <f t="shared" si="16"/>
        <v>27-Aug-2009</v>
      </c>
      <c r="E322" s="10">
        <v>0.82916666666666661</v>
      </c>
      <c r="F322" s="1">
        <v>40052</v>
      </c>
      <c r="G322" s="10">
        <v>0.9375</v>
      </c>
      <c r="H322">
        <v>30</v>
      </c>
      <c r="I322">
        <v>156</v>
      </c>
      <c r="J322" t="s">
        <v>8</v>
      </c>
      <c r="K322" t="s">
        <v>12</v>
      </c>
      <c r="L322" t="str">
        <f t="shared" si="17"/>
        <v>Evening</v>
      </c>
      <c r="M322" t="str">
        <f t="shared" si="18"/>
        <v>19</v>
      </c>
      <c r="N322" t="str">
        <f t="shared" si="19"/>
        <v>22</v>
      </c>
    </row>
    <row r="323" spans="1:14" x14ac:dyDescent="0.3">
      <c r="A323">
        <v>1</v>
      </c>
      <c r="B323">
        <v>5</v>
      </c>
      <c r="C323" s="1">
        <v>40053</v>
      </c>
      <c r="D323" s="21" t="str">
        <f t="shared" ref="D323:D386" si="20" xml:space="preserve"> TEXT(C323, "dd-Mmm-yyyy")</f>
        <v>28-Aug-2009</v>
      </c>
      <c r="E323" s="10">
        <v>0.54375000000000007</v>
      </c>
      <c r="F323" s="1">
        <v>40053</v>
      </c>
      <c r="G323" s="10">
        <v>0.68888888888888899</v>
      </c>
      <c r="H323">
        <v>40</v>
      </c>
      <c r="I323">
        <v>209</v>
      </c>
      <c r="J323" t="s">
        <v>8</v>
      </c>
      <c r="K323" t="s">
        <v>11</v>
      </c>
      <c r="L323" t="str">
        <f t="shared" ref="L323:L386" si="21">IF(AND(E323&gt;$R$6,E323&lt;=$S$6),"Morning",IF(AND(E323&gt;$S$6,E323&lt;=$T$6),"Afternoon", IF(AND(E323&gt;$T$6,E323&lt;=$U$6),"Evening", "Night")))</f>
        <v>Morning</v>
      </c>
      <c r="M323" t="str">
        <f t="shared" ref="M323:M386" si="22" xml:space="preserve"> TEXT(E323, "HH")</f>
        <v>13</v>
      </c>
      <c r="N323" t="str">
        <f t="shared" ref="N323:N386" si="23">TEXT(G323,"HH")</f>
        <v>16</v>
      </c>
    </row>
    <row r="324" spans="1:14" x14ac:dyDescent="0.3">
      <c r="A324">
        <v>1</v>
      </c>
      <c r="B324">
        <v>5</v>
      </c>
      <c r="C324" s="1">
        <v>40053</v>
      </c>
      <c r="D324" s="21" t="str">
        <f t="shared" si="20"/>
        <v>28-Aug-2009</v>
      </c>
      <c r="E324" s="10">
        <v>0.60069444444444442</v>
      </c>
      <c r="F324" s="1">
        <v>40053</v>
      </c>
      <c r="G324" s="10">
        <v>0.63611111111111118</v>
      </c>
      <c r="H324">
        <v>30</v>
      </c>
      <c r="I324">
        <v>51</v>
      </c>
      <c r="J324" t="s">
        <v>8</v>
      </c>
      <c r="K324" t="s">
        <v>11</v>
      </c>
      <c r="L324" t="str">
        <f t="shared" si="21"/>
        <v>Afternoon</v>
      </c>
      <c r="M324" t="str">
        <f t="shared" si="22"/>
        <v>14</v>
      </c>
      <c r="N324" t="str">
        <f t="shared" si="23"/>
        <v>15</v>
      </c>
    </row>
    <row r="325" spans="1:14" x14ac:dyDescent="0.3">
      <c r="A325">
        <v>1</v>
      </c>
      <c r="B325">
        <v>6</v>
      </c>
      <c r="C325" s="1">
        <v>40053</v>
      </c>
      <c r="D325" s="21" t="str">
        <f t="shared" si="20"/>
        <v>28-Aug-2009</v>
      </c>
      <c r="E325" s="10">
        <v>0.74305555555555547</v>
      </c>
      <c r="F325" s="1">
        <v>40053</v>
      </c>
      <c r="G325" s="10">
        <v>0.76597222222222217</v>
      </c>
      <c r="H325">
        <v>30</v>
      </c>
      <c r="I325">
        <v>33</v>
      </c>
      <c r="J325" t="s">
        <v>8</v>
      </c>
      <c r="K325" t="s">
        <v>11</v>
      </c>
      <c r="L325" t="str">
        <f t="shared" si="21"/>
        <v>Afternoon</v>
      </c>
      <c r="M325" t="str">
        <f t="shared" si="22"/>
        <v>17</v>
      </c>
      <c r="N325" t="str">
        <f t="shared" si="23"/>
        <v>18</v>
      </c>
    </row>
    <row r="326" spans="1:14" x14ac:dyDescent="0.3">
      <c r="A326">
        <v>1</v>
      </c>
      <c r="B326">
        <v>5</v>
      </c>
      <c r="C326" s="1">
        <v>40053</v>
      </c>
      <c r="D326" s="21" t="str">
        <f t="shared" si="20"/>
        <v>28-Aug-2009</v>
      </c>
      <c r="E326" s="10">
        <v>0.75347222222222221</v>
      </c>
      <c r="F326" s="1">
        <v>40053</v>
      </c>
      <c r="G326" s="10">
        <v>0.8965277777777777</v>
      </c>
      <c r="H326">
        <v>40</v>
      </c>
      <c r="I326">
        <v>206</v>
      </c>
      <c r="J326" t="s">
        <v>8</v>
      </c>
      <c r="K326" t="s">
        <v>11</v>
      </c>
      <c r="L326" t="str">
        <f t="shared" si="21"/>
        <v>Evening</v>
      </c>
      <c r="M326" t="str">
        <f t="shared" si="22"/>
        <v>18</v>
      </c>
      <c r="N326" t="str">
        <f t="shared" si="23"/>
        <v>21</v>
      </c>
    </row>
    <row r="327" spans="1:14" x14ac:dyDescent="0.3">
      <c r="A327">
        <v>1</v>
      </c>
      <c r="B327">
        <v>5</v>
      </c>
      <c r="C327" s="1">
        <v>40053</v>
      </c>
      <c r="D327" s="21" t="str">
        <f t="shared" si="20"/>
        <v>28-Aug-2009</v>
      </c>
      <c r="E327" s="10">
        <v>0.80763888888888891</v>
      </c>
      <c r="F327" s="1">
        <v>40053</v>
      </c>
      <c r="G327" s="10">
        <v>0.90138888888888891</v>
      </c>
      <c r="H327">
        <v>30</v>
      </c>
      <c r="I327">
        <v>135</v>
      </c>
      <c r="J327" t="s">
        <v>8</v>
      </c>
      <c r="K327" t="s">
        <v>11</v>
      </c>
      <c r="L327" t="str">
        <f t="shared" si="21"/>
        <v>Evening</v>
      </c>
      <c r="M327" t="str">
        <f t="shared" si="22"/>
        <v>19</v>
      </c>
      <c r="N327" t="str">
        <f t="shared" si="23"/>
        <v>21</v>
      </c>
    </row>
    <row r="328" spans="1:14" x14ac:dyDescent="0.3">
      <c r="A328">
        <v>1</v>
      </c>
      <c r="B328">
        <v>5</v>
      </c>
      <c r="C328" s="1">
        <v>40053</v>
      </c>
      <c r="D328" s="21" t="str">
        <f t="shared" si="20"/>
        <v>28-Aug-2009</v>
      </c>
      <c r="E328" s="10">
        <v>0.83333333333333337</v>
      </c>
      <c r="F328" s="1">
        <v>40053</v>
      </c>
      <c r="G328" s="10">
        <v>0.95347222222222217</v>
      </c>
      <c r="H328">
        <v>30</v>
      </c>
      <c r="I328">
        <v>173</v>
      </c>
      <c r="J328" t="s">
        <v>14</v>
      </c>
      <c r="K328" t="s">
        <v>11</v>
      </c>
      <c r="L328" t="str">
        <f t="shared" si="21"/>
        <v>Evening</v>
      </c>
      <c r="M328" t="str">
        <f t="shared" si="22"/>
        <v>20</v>
      </c>
      <c r="N328" t="str">
        <f t="shared" si="23"/>
        <v>22</v>
      </c>
    </row>
    <row r="329" spans="1:14" x14ac:dyDescent="0.3">
      <c r="A329">
        <v>1</v>
      </c>
      <c r="B329">
        <v>5</v>
      </c>
      <c r="C329" s="1">
        <v>40056</v>
      </c>
      <c r="D329" s="21" t="str">
        <f t="shared" si="20"/>
        <v>31-Aug-2009</v>
      </c>
      <c r="E329" s="10">
        <v>0.47847222222222219</v>
      </c>
      <c r="F329" s="1">
        <v>40056</v>
      </c>
      <c r="G329" s="10">
        <v>0.55972222222222223</v>
      </c>
      <c r="H329">
        <v>30</v>
      </c>
      <c r="I329">
        <v>117</v>
      </c>
      <c r="J329" t="s">
        <v>8</v>
      </c>
      <c r="K329" t="s">
        <v>10</v>
      </c>
      <c r="L329" t="str">
        <f t="shared" si="21"/>
        <v>Morning</v>
      </c>
      <c r="M329" t="str">
        <f t="shared" si="22"/>
        <v>11</v>
      </c>
      <c r="N329" t="str">
        <f t="shared" si="23"/>
        <v>13</v>
      </c>
    </row>
    <row r="330" spans="1:14" x14ac:dyDescent="0.3">
      <c r="A330">
        <v>1</v>
      </c>
      <c r="B330">
        <v>5</v>
      </c>
      <c r="C330" s="1">
        <v>40056</v>
      </c>
      <c r="D330" s="21" t="str">
        <f t="shared" si="20"/>
        <v>31-Aug-2009</v>
      </c>
      <c r="E330" s="10">
        <v>0.69652777777777775</v>
      </c>
      <c r="F330" s="1">
        <v>40056</v>
      </c>
      <c r="G330" s="10">
        <v>0.7402777777777777</v>
      </c>
      <c r="H330">
        <v>30</v>
      </c>
      <c r="I330">
        <v>63</v>
      </c>
      <c r="J330" t="s">
        <v>8</v>
      </c>
      <c r="K330" t="s">
        <v>10</v>
      </c>
      <c r="L330" t="str">
        <f t="shared" si="21"/>
        <v>Afternoon</v>
      </c>
      <c r="M330" t="str">
        <f t="shared" si="22"/>
        <v>16</v>
      </c>
      <c r="N330" t="str">
        <f t="shared" si="23"/>
        <v>17</v>
      </c>
    </row>
    <row r="331" spans="1:14" x14ac:dyDescent="0.3">
      <c r="A331">
        <v>1</v>
      </c>
      <c r="B331">
        <v>6</v>
      </c>
      <c r="C331" s="1">
        <v>40056</v>
      </c>
      <c r="D331" s="21" t="str">
        <f t="shared" si="20"/>
        <v>31-Aug-2009</v>
      </c>
      <c r="E331" s="10">
        <v>0.72569444444444453</v>
      </c>
      <c r="F331" s="1">
        <v>40056</v>
      </c>
      <c r="G331" s="10">
        <v>0.84722222222222221</v>
      </c>
      <c r="H331">
        <v>30</v>
      </c>
      <c r="I331">
        <v>175</v>
      </c>
      <c r="J331" t="s">
        <v>8</v>
      </c>
      <c r="K331" t="s">
        <v>10</v>
      </c>
      <c r="L331" t="str">
        <f t="shared" si="21"/>
        <v>Afternoon</v>
      </c>
      <c r="M331" t="str">
        <f t="shared" si="22"/>
        <v>17</v>
      </c>
      <c r="N331" t="str">
        <f t="shared" si="23"/>
        <v>20</v>
      </c>
    </row>
    <row r="332" spans="1:14" x14ac:dyDescent="0.3">
      <c r="A332">
        <v>1</v>
      </c>
      <c r="B332">
        <v>5</v>
      </c>
      <c r="C332" s="1">
        <v>40056</v>
      </c>
      <c r="D332" s="21" t="str">
        <f t="shared" si="20"/>
        <v>31-Aug-2009</v>
      </c>
      <c r="E332" s="10">
        <v>0.75624999999999998</v>
      </c>
      <c r="F332" s="1">
        <v>40056</v>
      </c>
      <c r="G332" s="10">
        <v>0.8222222222222223</v>
      </c>
      <c r="H332">
        <v>30</v>
      </c>
      <c r="I332">
        <v>95</v>
      </c>
      <c r="J332" t="s">
        <v>8</v>
      </c>
      <c r="K332" t="s">
        <v>10</v>
      </c>
      <c r="L332" t="str">
        <f t="shared" si="21"/>
        <v>Evening</v>
      </c>
      <c r="M332" t="str">
        <f t="shared" si="22"/>
        <v>18</v>
      </c>
      <c r="N332" t="str">
        <f t="shared" si="23"/>
        <v>19</v>
      </c>
    </row>
    <row r="333" spans="1:14" x14ac:dyDescent="0.3">
      <c r="A333">
        <v>1</v>
      </c>
      <c r="B333">
        <v>6</v>
      </c>
      <c r="C333" s="1">
        <v>40056</v>
      </c>
      <c r="D333" s="21" t="str">
        <f t="shared" si="20"/>
        <v>31-Aug-2009</v>
      </c>
      <c r="E333" s="10">
        <v>0.82986111111111116</v>
      </c>
      <c r="F333" s="1">
        <v>40056</v>
      </c>
      <c r="G333" s="10">
        <v>0.88680555555555562</v>
      </c>
      <c r="H333">
        <v>30</v>
      </c>
      <c r="I333">
        <v>82</v>
      </c>
      <c r="J333" t="s">
        <v>8</v>
      </c>
      <c r="K333" t="s">
        <v>10</v>
      </c>
      <c r="L333" t="str">
        <f t="shared" si="21"/>
        <v>Evening</v>
      </c>
      <c r="M333" t="str">
        <f t="shared" si="22"/>
        <v>19</v>
      </c>
      <c r="N333" t="str">
        <f t="shared" si="23"/>
        <v>21</v>
      </c>
    </row>
    <row r="334" spans="1:14" x14ac:dyDescent="0.3">
      <c r="A334">
        <v>1</v>
      </c>
      <c r="B334">
        <v>5</v>
      </c>
      <c r="C334" s="1">
        <v>40056</v>
      </c>
      <c r="D334" s="21" t="str">
        <f t="shared" si="20"/>
        <v>31-Aug-2009</v>
      </c>
      <c r="E334" s="10">
        <v>0.85763888888888884</v>
      </c>
      <c r="F334" s="1">
        <v>40056</v>
      </c>
      <c r="G334" s="10">
        <v>0.8965277777777777</v>
      </c>
      <c r="H334">
        <v>30</v>
      </c>
      <c r="I334">
        <v>56</v>
      </c>
      <c r="J334" t="s">
        <v>8</v>
      </c>
      <c r="K334" t="s">
        <v>10</v>
      </c>
      <c r="L334" t="str">
        <f t="shared" si="21"/>
        <v>Evening</v>
      </c>
      <c r="M334" t="str">
        <f t="shared" si="22"/>
        <v>20</v>
      </c>
      <c r="N334" t="str">
        <f t="shared" si="23"/>
        <v>21</v>
      </c>
    </row>
    <row r="335" spans="1:14" x14ac:dyDescent="0.3">
      <c r="A335">
        <v>1</v>
      </c>
      <c r="B335">
        <v>5</v>
      </c>
      <c r="C335" s="1">
        <v>40056</v>
      </c>
      <c r="D335" s="21" t="str">
        <f t="shared" si="20"/>
        <v>31-Aug-2009</v>
      </c>
      <c r="E335" s="10">
        <v>0.93402777777777779</v>
      </c>
      <c r="F335" s="1">
        <v>40057</v>
      </c>
      <c r="G335" s="10">
        <v>5.1388888888888894E-2</v>
      </c>
      <c r="H335">
        <v>30</v>
      </c>
      <c r="I335">
        <v>169</v>
      </c>
      <c r="J335" t="s">
        <v>8</v>
      </c>
      <c r="K335" t="s">
        <v>10</v>
      </c>
      <c r="L335" t="str">
        <f t="shared" si="21"/>
        <v>Night</v>
      </c>
      <c r="M335" t="str">
        <f t="shared" si="22"/>
        <v>22</v>
      </c>
      <c r="N335" t="str">
        <f t="shared" si="23"/>
        <v>01</v>
      </c>
    </row>
    <row r="336" spans="1:14" x14ac:dyDescent="0.3">
      <c r="A336">
        <v>1</v>
      </c>
      <c r="B336">
        <v>5</v>
      </c>
      <c r="C336" s="1">
        <v>40056</v>
      </c>
      <c r="D336" s="21" t="str">
        <f t="shared" si="20"/>
        <v>31-Aug-2009</v>
      </c>
      <c r="E336" s="10">
        <v>0.94027777777777777</v>
      </c>
      <c r="F336" s="1">
        <v>40056</v>
      </c>
      <c r="G336" s="10">
        <v>0.97013888888888899</v>
      </c>
      <c r="H336">
        <v>30</v>
      </c>
      <c r="I336">
        <v>43</v>
      </c>
      <c r="J336" t="s">
        <v>8</v>
      </c>
      <c r="K336" t="s">
        <v>10</v>
      </c>
      <c r="L336" t="str">
        <f t="shared" si="21"/>
        <v>Night</v>
      </c>
      <c r="M336" t="str">
        <f t="shared" si="22"/>
        <v>22</v>
      </c>
      <c r="N336" t="str">
        <f t="shared" si="23"/>
        <v>23</v>
      </c>
    </row>
    <row r="337" spans="1:14" x14ac:dyDescent="0.3">
      <c r="A337">
        <v>1</v>
      </c>
      <c r="B337">
        <v>5</v>
      </c>
      <c r="C337" s="1">
        <v>40057</v>
      </c>
      <c r="D337" s="21" t="str">
        <f t="shared" si="20"/>
        <v>01-Sep-2009</v>
      </c>
      <c r="E337" s="10">
        <v>0.45</v>
      </c>
      <c r="F337" s="1">
        <v>40057</v>
      </c>
      <c r="G337" s="10">
        <v>0.62986111111111109</v>
      </c>
      <c r="H337">
        <v>50</v>
      </c>
      <c r="I337">
        <v>259</v>
      </c>
      <c r="J337" t="s">
        <v>8</v>
      </c>
      <c r="K337" t="s">
        <v>9</v>
      </c>
      <c r="L337" t="str">
        <f t="shared" si="21"/>
        <v>Morning</v>
      </c>
      <c r="M337" t="str">
        <f t="shared" si="22"/>
        <v>10</v>
      </c>
      <c r="N337" t="str">
        <f t="shared" si="23"/>
        <v>15</v>
      </c>
    </row>
    <row r="338" spans="1:14" x14ac:dyDescent="0.3">
      <c r="A338">
        <v>1</v>
      </c>
      <c r="B338">
        <v>5</v>
      </c>
      <c r="C338" s="1">
        <v>40057</v>
      </c>
      <c r="D338" s="21" t="str">
        <f t="shared" si="20"/>
        <v>01-Sep-2009</v>
      </c>
      <c r="E338" s="10">
        <v>0.45833333333333331</v>
      </c>
      <c r="F338" s="1">
        <v>40057</v>
      </c>
      <c r="G338" s="10">
        <v>0.54861111111111105</v>
      </c>
      <c r="H338">
        <v>30</v>
      </c>
      <c r="I338">
        <v>130</v>
      </c>
      <c r="J338" t="s">
        <v>8</v>
      </c>
      <c r="K338" t="s">
        <v>9</v>
      </c>
      <c r="L338" t="str">
        <f t="shared" si="21"/>
        <v>Morning</v>
      </c>
      <c r="M338" t="str">
        <f t="shared" si="22"/>
        <v>11</v>
      </c>
      <c r="N338" t="str">
        <f t="shared" si="23"/>
        <v>13</v>
      </c>
    </row>
    <row r="339" spans="1:14" x14ac:dyDescent="0.3">
      <c r="A339">
        <v>1</v>
      </c>
      <c r="B339">
        <v>5</v>
      </c>
      <c r="C339" s="1">
        <v>40057</v>
      </c>
      <c r="D339" s="21" t="str">
        <f t="shared" si="20"/>
        <v>01-Sep-2009</v>
      </c>
      <c r="E339" s="10">
        <v>0.55833333333333335</v>
      </c>
      <c r="F339" s="1">
        <v>40057</v>
      </c>
      <c r="G339" s="10">
        <v>0.71319444444444446</v>
      </c>
      <c r="H339">
        <v>40</v>
      </c>
      <c r="I339">
        <v>223</v>
      </c>
      <c r="J339" t="s">
        <v>8</v>
      </c>
      <c r="K339" t="s">
        <v>9</v>
      </c>
      <c r="L339" t="str">
        <f t="shared" si="21"/>
        <v>Morning</v>
      </c>
      <c r="M339" t="str">
        <f t="shared" si="22"/>
        <v>13</v>
      </c>
      <c r="N339" t="str">
        <f t="shared" si="23"/>
        <v>17</v>
      </c>
    </row>
    <row r="340" spans="1:14" x14ac:dyDescent="0.3">
      <c r="A340">
        <v>1</v>
      </c>
      <c r="B340">
        <v>5</v>
      </c>
      <c r="C340" s="1">
        <v>40057</v>
      </c>
      <c r="D340" s="21" t="str">
        <f t="shared" si="20"/>
        <v>01-Sep-2009</v>
      </c>
      <c r="E340" s="10">
        <v>0.57916666666666672</v>
      </c>
      <c r="F340" s="1">
        <v>40057</v>
      </c>
      <c r="G340" s="10">
        <v>0.60972222222222217</v>
      </c>
      <c r="H340">
        <v>30</v>
      </c>
      <c r="I340">
        <v>44</v>
      </c>
      <c r="J340" t="s">
        <v>8</v>
      </c>
      <c r="K340" t="s">
        <v>9</v>
      </c>
      <c r="L340" t="str">
        <f t="shared" si="21"/>
        <v>Morning</v>
      </c>
      <c r="M340" t="str">
        <f t="shared" si="22"/>
        <v>13</v>
      </c>
      <c r="N340" t="str">
        <f t="shared" si="23"/>
        <v>14</v>
      </c>
    </row>
    <row r="341" spans="1:14" x14ac:dyDescent="0.3">
      <c r="A341">
        <v>1</v>
      </c>
      <c r="B341">
        <v>5</v>
      </c>
      <c r="C341" s="1">
        <v>40057</v>
      </c>
      <c r="D341" s="21" t="str">
        <f t="shared" si="20"/>
        <v>01-Sep-2009</v>
      </c>
      <c r="E341" s="10">
        <v>0.59097222222222223</v>
      </c>
      <c r="F341" s="1">
        <v>40057</v>
      </c>
      <c r="G341" s="10">
        <v>0.62569444444444444</v>
      </c>
      <c r="H341">
        <v>30</v>
      </c>
      <c r="I341">
        <v>50</v>
      </c>
      <c r="J341" t="s">
        <v>8</v>
      </c>
      <c r="K341" t="s">
        <v>9</v>
      </c>
      <c r="L341" t="str">
        <f t="shared" si="21"/>
        <v>Afternoon</v>
      </c>
      <c r="M341" t="str">
        <f t="shared" si="22"/>
        <v>14</v>
      </c>
      <c r="N341" t="str">
        <f t="shared" si="23"/>
        <v>15</v>
      </c>
    </row>
    <row r="342" spans="1:14" x14ac:dyDescent="0.3">
      <c r="A342">
        <v>1</v>
      </c>
      <c r="B342">
        <v>6</v>
      </c>
      <c r="C342" s="1">
        <v>40057</v>
      </c>
      <c r="D342" s="21" t="str">
        <f t="shared" si="20"/>
        <v>01-Sep-2009</v>
      </c>
      <c r="E342" s="10">
        <v>0.6020833333333333</v>
      </c>
      <c r="F342" s="1">
        <v>40057</v>
      </c>
      <c r="G342" s="10">
        <v>0.6069444444444444</v>
      </c>
      <c r="H342" s="3">
        <v>300</v>
      </c>
      <c r="I342">
        <v>7</v>
      </c>
      <c r="J342" t="s">
        <v>8</v>
      </c>
      <c r="K342" t="s">
        <v>9</v>
      </c>
      <c r="L342" t="str">
        <f t="shared" si="21"/>
        <v>Afternoon</v>
      </c>
      <c r="M342" t="str">
        <f t="shared" si="22"/>
        <v>14</v>
      </c>
      <c r="N342" t="str">
        <f t="shared" si="23"/>
        <v>14</v>
      </c>
    </row>
    <row r="343" spans="1:14" x14ac:dyDescent="0.3">
      <c r="A343">
        <v>1</v>
      </c>
      <c r="B343">
        <v>6</v>
      </c>
      <c r="C343" s="1">
        <v>40057</v>
      </c>
      <c r="D343" s="21" t="str">
        <f t="shared" si="20"/>
        <v>01-Sep-2009</v>
      </c>
      <c r="E343" s="10">
        <v>0.62152777777777779</v>
      </c>
      <c r="F343" s="1">
        <v>40057</v>
      </c>
      <c r="G343" s="10">
        <v>0.66249999999999998</v>
      </c>
      <c r="H343">
        <v>30</v>
      </c>
      <c r="I343">
        <v>59</v>
      </c>
      <c r="J343" t="s">
        <v>8</v>
      </c>
      <c r="K343" t="s">
        <v>9</v>
      </c>
      <c r="L343" t="str">
        <f t="shared" si="21"/>
        <v>Afternoon</v>
      </c>
      <c r="M343" t="str">
        <f t="shared" si="22"/>
        <v>14</v>
      </c>
      <c r="N343" t="str">
        <f t="shared" si="23"/>
        <v>15</v>
      </c>
    </row>
    <row r="344" spans="1:14" x14ac:dyDescent="0.3">
      <c r="A344">
        <v>1</v>
      </c>
      <c r="B344">
        <v>5</v>
      </c>
      <c r="C344" s="1">
        <v>40057</v>
      </c>
      <c r="D344" s="21" t="str">
        <f t="shared" si="20"/>
        <v>01-Sep-2009</v>
      </c>
      <c r="E344" s="10">
        <v>0.64583333333333337</v>
      </c>
      <c r="F344" s="1">
        <v>40057</v>
      </c>
      <c r="G344" s="10">
        <v>0.7319444444444444</v>
      </c>
      <c r="H344">
        <v>30</v>
      </c>
      <c r="I344">
        <v>124</v>
      </c>
      <c r="J344" t="s">
        <v>8</v>
      </c>
      <c r="K344" t="s">
        <v>9</v>
      </c>
      <c r="L344" t="str">
        <f t="shared" si="21"/>
        <v>Afternoon</v>
      </c>
      <c r="M344" t="str">
        <f t="shared" si="22"/>
        <v>15</v>
      </c>
      <c r="N344" t="str">
        <f t="shared" si="23"/>
        <v>17</v>
      </c>
    </row>
    <row r="345" spans="1:14" x14ac:dyDescent="0.3">
      <c r="A345">
        <v>1</v>
      </c>
      <c r="B345">
        <v>6</v>
      </c>
      <c r="C345" s="1">
        <v>40057</v>
      </c>
      <c r="D345" s="21" t="str">
        <f t="shared" si="20"/>
        <v>01-Sep-2009</v>
      </c>
      <c r="E345" s="10">
        <v>0.7993055555555556</v>
      </c>
      <c r="F345" s="1">
        <v>40057</v>
      </c>
      <c r="G345" s="10">
        <v>0.83194444444444438</v>
      </c>
      <c r="H345">
        <v>30</v>
      </c>
      <c r="I345">
        <v>47</v>
      </c>
      <c r="J345" t="s">
        <v>8</v>
      </c>
      <c r="K345" t="s">
        <v>9</v>
      </c>
      <c r="L345" t="str">
        <f t="shared" si="21"/>
        <v>Evening</v>
      </c>
      <c r="M345" t="str">
        <f t="shared" si="22"/>
        <v>19</v>
      </c>
      <c r="N345" t="str">
        <f t="shared" si="23"/>
        <v>19</v>
      </c>
    </row>
    <row r="346" spans="1:14" x14ac:dyDescent="0.3">
      <c r="A346">
        <v>1</v>
      </c>
      <c r="B346">
        <v>5</v>
      </c>
      <c r="C346" s="1">
        <v>40058</v>
      </c>
      <c r="D346" s="21" t="str">
        <f t="shared" si="20"/>
        <v>02-Sep-2009</v>
      </c>
      <c r="E346" s="10">
        <v>0.54375000000000007</v>
      </c>
      <c r="F346" s="1">
        <v>40058</v>
      </c>
      <c r="G346" s="10">
        <v>0.56388888888888888</v>
      </c>
      <c r="H346">
        <v>30</v>
      </c>
      <c r="I346">
        <v>29</v>
      </c>
      <c r="J346" t="s">
        <v>8</v>
      </c>
      <c r="K346" t="s">
        <v>13</v>
      </c>
      <c r="L346" t="str">
        <f t="shared" si="21"/>
        <v>Morning</v>
      </c>
      <c r="M346" t="str">
        <f t="shared" si="22"/>
        <v>13</v>
      </c>
      <c r="N346" t="str">
        <f t="shared" si="23"/>
        <v>13</v>
      </c>
    </row>
    <row r="347" spans="1:14" x14ac:dyDescent="0.3">
      <c r="A347">
        <v>1</v>
      </c>
      <c r="B347">
        <v>5</v>
      </c>
      <c r="C347" s="1">
        <v>40058</v>
      </c>
      <c r="D347" s="21" t="str">
        <f t="shared" si="20"/>
        <v>02-Sep-2009</v>
      </c>
      <c r="E347" s="10">
        <v>0.55625000000000002</v>
      </c>
      <c r="F347" s="1">
        <v>40058</v>
      </c>
      <c r="G347" s="10">
        <v>0.7055555555555556</v>
      </c>
      <c r="H347">
        <v>40</v>
      </c>
      <c r="I347">
        <v>215</v>
      </c>
      <c r="J347" t="s">
        <v>8</v>
      </c>
      <c r="K347" t="s">
        <v>13</v>
      </c>
      <c r="L347" t="str">
        <f t="shared" si="21"/>
        <v>Morning</v>
      </c>
      <c r="M347" t="str">
        <f t="shared" si="22"/>
        <v>13</v>
      </c>
      <c r="N347" t="str">
        <f t="shared" si="23"/>
        <v>16</v>
      </c>
    </row>
    <row r="348" spans="1:14" x14ac:dyDescent="0.3">
      <c r="A348">
        <v>1</v>
      </c>
      <c r="B348">
        <v>6</v>
      </c>
      <c r="C348" s="1">
        <v>40058</v>
      </c>
      <c r="D348" s="21" t="str">
        <f t="shared" si="20"/>
        <v>02-Sep-2009</v>
      </c>
      <c r="E348" s="10">
        <v>0.75</v>
      </c>
      <c r="F348" s="1">
        <v>40058</v>
      </c>
      <c r="G348" s="10">
        <v>0.79861111111111116</v>
      </c>
      <c r="H348">
        <v>30</v>
      </c>
      <c r="I348">
        <v>70</v>
      </c>
      <c r="J348" t="s">
        <v>8</v>
      </c>
      <c r="K348" t="s">
        <v>13</v>
      </c>
      <c r="L348" t="str">
        <f t="shared" si="21"/>
        <v>Afternoon</v>
      </c>
      <c r="M348" t="str">
        <f t="shared" si="22"/>
        <v>18</v>
      </c>
      <c r="N348" t="str">
        <f t="shared" si="23"/>
        <v>19</v>
      </c>
    </row>
    <row r="349" spans="1:14" x14ac:dyDescent="0.3">
      <c r="A349">
        <v>1</v>
      </c>
      <c r="B349">
        <v>6</v>
      </c>
      <c r="C349" s="1">
        <v>40059</v>
      </c>
      <c r="D349" s="21" t="str">
        <f t="shared" si="20"/>
        <v>03-Sep-2009</v>
      </c>
      <c r="E349" s="10">
        <v>0.42708333333333331</v>
      </c>
      <c r="F349" s="1">
        <v>40059</v>
      </c>
      <c r="G349" s="10">
        <v>0.79166666666666663</v>
      </c>
      <c r="H349">
        <v>90</v>
      </c>
      <c r="I349">
        <v>525</v>
      </c>
      <c r="J349" t="s">
        <v>8</v>
      </c>
      <c r="K349" t="s">
        <v>12</v>
      </c>
      <c r="L349" t="str">
        <f t="shared" si="21"/>
        <v>Morning</v>
      </c>
      <c r="M349" t="str">
        <f t="shared" si="22"/>
        <v>10</v>
      </c>
      <c r="N349" t="str">
        <f t="shared" si="23"/>
        <v>19</v>
      </c>
    </row>
    <row r="350" spans="1:14" x14ac:dyDescent="0.3">
      <c r="A350">
        <v>1</v>
      </c>
      <c r="B350">
        <v>5</v>
      </c>
      <c r="C350" s="1">
        <v>40059</v>
      </c>
      <c r="D350" s="21" t="str">
        <f t="shared" si="20"/>
        <v>03-Sep-2009</v>
      </c>
      <c r="E350" s="10">
        <v>0.54722222222222217</v>
      </c>
      <c r="F350" s="1">
        <v>40059</v>
      </c>
      <c r="G350" s="10">
        <v>0.61597222222222225</v>
      </c>
      <c r="H350">
        <v>30</v>
      </c>
      <c r="I350">
        <v>99</v>
      </c>
      <c r="J350" t="s">
        <v>8</v>
      </c>
      <c r="K350" t="s">
        <v>12</v>
      </c>
      <c r="L350" t="str">
        <f t="shared" si="21"/>
        <v>Morning</v>
      </c>
      <c r="M350" t="str">
        <f t="shared" si="22"/>
        <v>13</v>
      </c>
      <c r="N350" t="str">
        <f t="shared" si="23"/>
        <v>14</v>
      </c>
    </row>
    <row r="351" spans="1:14" x14ac:dyDescent="0.3">
      <c r="A351">
        <v>1</v>
      </c>
      <c r="B351">
        <v>5</v>
      </c>
      <c r="C351" s="1">
        <v>40059</v>
      </c>
      <c r="D351" s="21" t="str">
        <f t="shared" si="20"/>
        <v>03-Sep-2009</v>
      </c>
      <c r="E351" s="10">
        <v>0.83680555555555547</v>
      </c>
      <c r="F351" s="1">
        <v>40059</v>
      </c>
      <c r="G351" s="10">
        <v>0.92222222222222217</v>
      </c>
      <c r="H351">
        <v>30</v>
      </c>
      <c r="I351">
        <v>123</v>
      </c>
      <c r="J351" t="s">
        <v>8</v>
      </c>
      <c r="K351" t="s">
        <v>12</v>
      </c>
      <c r="L351" t="str">
        <f t="shared" si="21"/>
        <v>Evening</v>
      </c>
      <c r="M351" t="str">
        <f t="shared" si="22"/>
        <v>20</v>
      </c>
      <c r="N351" t="str">
        <f t="shared" si="23"/>
        <v>22</v>
      </c>
    </row>
    <row r="352" spans="1:14" x14ac:dyDescent="0.3">
      <c r="A352">
        <v>1</v>
      </c>
      <c r="B352">
        <v>6</v>
      </c>
      <c r="C352" s="1">
        <v>40060</v>
      </c>
      <c r="D352" s="21" t="str">
        <f t="shared" si="20"/>
        <v>04-Sep-2009</v>
      </c>
      <c r="E352" s="10">
        <v>0.55763888888888891</v>
      </c>
      <c r="F352" s="1">
        <v>40060</v>
      </c>
      <c r="G352" s="10">
        <v>0.59791666666666665</v>
      </c>
      <c r="H352">
        <v>30</v>
      </c>
      <c r="I352">
        <v>58</v>
      </c>
      <c r="J352" t="s">
        <v>8</v>
      </c>
      <c r="K352" t="s">
        <v>11</v>
      </c>
      <c r="L352" t="str">
        <f t="shared" si="21"/>
        <v>Morning</v>
      </c>
      <c r="M352" t="str">
        <f t="shared" si="22"/>
        <v>13</v>
      </c>
      <c r="N352" t="str">
        <f t="shared" si="23"/>
        <v>14</v>
      </c>
    </row>
    <row r="353" spans="1:14" x14ac:dyDescent="0.3">
      <c r="A353">
        <v>1</v>
      </c>
      <c r="B353">
        <v>5</v>
      </c>
      <c r="C353" s="1">
        <v>40060</v>
      </c>
      <c r="D353" s="21" t="str">
        <f t="shared" si="20"/>
        <v>04-Sep-2009</v>
      </c>
      <c r="E353" s="10">
        <v>0.58819444444444446</v>
      </c>
      <c r="F353" s="1">
        <v>40060</v>
      </c>
      <c r="G353" s="10">
        <v>0.7631944444444444</v>
      </c>
      <c r="H353">
        <v>50</v>
      </c>
      <c r="I353">
        <v>252</v>
      </c>
      <c r="J353" t="s">
        <v>8</v>
      </c>
      <c r="K353" t="s">
        <v>11</v>
      </c>
      <c r="L353" t="str">
        <f t="shared" si="21"/>
        <v>Afternoon</v>
      </c>
      <c r="M353" t="str">
        <f t="shared" si="22"/>
        <v>14</v>
      </c>
      <c r="N353" t="str">
        <f t="shared" si="23"/>
        <v>18</v>
      </c>
    </row>
    <row r="354" spans="1:14" x14ac:dyDescent="0.3">
      <c r="A354">
        <v>1</v>
      </c>
      <c r="B354">
        <v>6</v>
      </c>
      <c r="C354" s="1">
        <v>40060</v>
      </c>
      <c r="D354" s="21" t="str">
        <f t="shared" si="20"/>
        <v>04-Sep-2009</v>
      </c>
      <c r="E354" s="10">
        <v>0.62986111111111109</v>
      </c>
      <c r="F354" s="1">
        <v>40060</v>
      </c>
      <c r="G354" s="10">
        <v>0.65416666666666667</v>
      </c>
      <c r="H354">
        <v>30</v>
      </c>
      <c r="I354">
        <v>35</v>
      </c>
      <c r="J354" t="s">
        <v>8</v>
      </c>
      <c r="K354" t="s">
        <v>11</v>
      </c>
      <c r="L354" t="str">
        <f t="shared" si="21"/>
        <v>Afternoon</v>
      </c>
      <c r="M354" t="str">
        <f t="shared" si="22"/>
        <v>15</v>
      </c>
      <c r="N354" t="str">
        <f t="shared" si="23"/>
        <v>15</v>
      </c>
    </row>
    <row r="355" spans="1:14" x14ac:dyDescent="0.3">
      <c r="A355">
        <v>1</v>
      </c>
      <c r="B355">
        <v>5</v>
      </c>
      <c r="C355" s="1">
        <v>40060</v>
      </c>
      <c r="D355" s="21" t="str">
        <f t="shared" si="20"/>
        <v>04-Sep-2009</v>
      </c>
      <c r="E355" s="10">
        <v>0.63541666666666663</v>
      </c>
      <c r="F355" s="1">
        <v>40060</v>
      </c>
      <c r="G355" s="10">
        <v>0.71111111111111114</v>
      </c>
      <c r="H355">
        <v>30</v>
      </c>
      <c r="I355">
        <v>109</v>
      </c>
      <c r="J355" t="s">
        <v>8</v>
      </c>
      <c r="K355" t="s">
        <v>11</v>
      </c>
      <c r="L355" t="str">
        <f t="shared" si="21"/>
        <v>Afternoon</v>
      </c>
      <c r="M355" t="str">
        <f t="shared" si="22"/>
        <v>15</v>
      </c>
      <c r="N355" t="str">
        <f t="shared" si="23"/>
        <v>17</v>
      </c>
    </row>
    <row r="356" spans="1:14" x14ac:dyDescent="0.3">
      <c r="A356">
        <v>1</v>
      </c>
      <c r="B356">
        <v>6</v>
      </c>
      <c r="C356" s="1">
        <v>40060</v>
      </c>
      <c r="D356" s="21" t="str">
        <f t="shared" si="20"/>
        <v>04-Sep-2009</v>
      </c>
      <c r="E356" s="10">
        <v>0.75624999999999998</v>
      </c>
      <c r="F356" s="1">
        <v>40060</v>
      </c>
      <c r="G356" s="10">
        <v>0.81041666666666667</v>
      </c>
      <c r="H356">
        <v>30</v>
      </c>
      <c r="I356">
        <v>78</v>
      </c>
      <c r="J356" t="s">
        <v>8</v>
      </c>
      <c r="K356" t="s">
        <v>11</v>
      </c>
      <c r="L356" t="str">
        <f t="shared" si="21"/>
        <v>Evening</v>
      </c>
      <c r="M356" t="str">
        <f t="shared" si="22"/>
        <v>18</v>
      </c>
      <c r="N356" t="str">
        <f t="shared" si="23"/>
        <v>19</v>
      </c>
    </row>
    <row r="357" spans="1:14" x14ac:dyDescent="0.3">
      <c r="A357">
        <v>1</v>
      </c>
      <c r="B357">
        <v>5</v>
      </c>
      <c r="C357" s="1">
        <v>40060</v>
      </c>
      <c r="D357" s="21" t="str">
        <f t="shared" si="20"/>
        <v>04-Sep-2009</v>
      </c>
      <c r="E357" s="10">
        <v>0.84791666666666676</v>
      </c>
      <c r="F357" s="1">
        <v>40060</v>
      </c>
      <c r="G357" s="10">
        <v>0.91249999999999998</v>
      </c>
      <c r="H357">
        <v>30</v>
      </c>
      <c r="I357">
        <v>93</v>
      </c>
      <c r="J357" t="s">
        <v>8</v>
      </c>
      <c r="K357" t="s">
        <v>11</v>
      </c>
      <c r="L357" t="str">
        <f t="shared" si="21"/>
        <v>Evening</v>
      </c>
      <c r="M357" t="str">
        <f t="shared" si="22"/>
        <v>20</v>
      </c>
      <c r="N357" t="str">
        <f t="shared" si="23"/>
        <v>21</v>
      </c>
    </row>
    <row r="358" spans="1:14" x14ac:dyDescent="0.3">
      <c r="A358">
        <v>1</v>
      </c>
      <c r="B358">
        <v>5</v>
      </c>
      <c r="C358" s="1">
        <v>40060</v>
      </c>
      <c r="D358" s="21" t="str">
        <f t="shared" si="20"/>
        <v>04-Sep-2009</v>
      </c>
      <c r="E358" s="10">
        <v>0.85069444444444453</v>
      </c>
      <c r="F358" s="1">
        <v>40060</v>
      </c>
      <c r="G358" s="10">
        <v>0.90763888888888899</v>
      </c>
      <c r="H358">
        <v>30</v>
      </c>
      <c r="I358">
        <v>82</v>
      </c>
      <c r="J358" t="s">
        <v>8</v>
      </c>
      <c r="K358" t="s">
        <v>11</v>
      </c>
      <c r="L358" t="str">
        <f t="shared" si="21"/>
        <v>Evening</v>
      </c>
      <c r="M358" t="str">
        <f t="shared" si="22"/>
        <v>20</v>
      </c>
      <c r="N358" t="str">
        <f t="shared" si="23"/>
        <v>21</v>
      </c>
    </row>
    <row r="359" spans="1:14" x14ac:dyDescent="0.3">
      <c r="A359">
        <v>1</v>
      </c>
      <c r="B359">
        <v>5</v>
      </c>
      <c r="C359" s="1">
        <v>40060</v>
      </c>
      <c r="D359" s="21" t="str">
        <f t="shared" si="20"/>
        <v>04-Sep-2009</v>
      </c>
      <c r="E359" s="10">
        <v>0.85833333333333339</v>
      </c>
      <c r="F359" s="1">
        <v>40060</v>
      </c>
      <c r="G359" s="10">
        <v>0.9291666666666667</v>
      </c>
      <c r="H359">
        <v>30</v>
      </c>
      <c r="I359">
        <v>102</v>
      </c>
      <c r="J359" t="s">
        <v>8</v>
      </c>
      <c r="K359" t="s">
        <v>11</v>
      </c>
      <c r="L359" t="str">
        <f t="shared" si="21"/>
        <v>Evening</v>
      </c>
      <c r="M359" t="str">
        <f t="shared" si="22"/>
        <v>20</v>
      </c>
      <c r="N359" t="str">
        <f t="shared" si="23"/>
        <v>22</v>
      </c>
    </row>
    <row r="360" spans="1:14" x14ac:dyDescent="0.3">
      <c r="A360">
        <v>1</v>
      </c>
      <c r="B360">
        <v>5</v>
      </c>
      <c r="C360" s="1">
        <v>40063</v>
      </c>
      <c r="D360" s="21" t="str">
        <f t="shared" si="20"/>
        <v>07-Sep-2009</v>
      </c>
      <c r="E360" s="10">
        <v>0.41805555555555557</v>
      </c>
      <c r="F360" s="1">
        <v>40063</v>
      </c>
      <c r="G360" s="10">
        <v>0.52152777777777781</v>
      </c>
      <c r="H360">
        <v>30</v>
      </c>
      <c r="I360">
        <v>149</v>
      </c>
      <c r="J360" t="s">
        <v>8</v>
      </c>
      <c r="K360" t="s">
        <v>10</v>
      </c>
      <c r="L360" t="str">
        <f t="shared" si="21"/>
        <v>Morning</v>
      </c>
      <c r="M360" t="str">
        <f t="shared" si="22"/>
        <v>10</v>
      </c>
      <c r="N360" t="str">
        <f t="shared" si="23"/>
        <v>12</v>
      </c>
    </row>
    <row r="361" spans="1:14" x14ac:dyDescent="0.3">
      <c r="A361">
        <v>1</v>
      </c>
      <c r="B361">
        <v>5</v>
      </c>
      <c r="C361" s="1">
        <v>40063</v>
      </c>
      <c r="D361" s="21" t="str">
        <f t="shared" si="20"/>
        <v>07-Sep-2009</v>
      </c>
      <c r="E361" s="10">
        <v>0.48958333333333331</v>
      </c>
      <c r="F361" s="1">
        <v>40063</v>
      </c>
      <c r="G361" s="10">
        <v>0.52430555555555558</v>
      </c>
      <c r="H361">
        <v>30</v>
      </c>
      <c r="I361">
        <v>50</v>
      </c>
      <c r="J361" t="s">
        <v>8</v>
      </c>
      <c r="K361" t="s">
        <v>10</v>
      </c>
      <c r="L361" t="str">
        <f t="shared" si="21"/>
        <v>Morning</v>
      </c>
      <c r="M361" t="str">
        <f t="shared" si="22"/>
        <v>11</v>
      </c>
      <c r="N361" t="str">
        <f t="shared" si="23"/>
        <v>12</v>
      </c>
    </row>
    <row r="362" spans="1:14" x14ac:dyDescent="0.3">
      <c r="A362">
        <v>1</v>
      </c>
      <c r="B362">
        <v>6</v>
      </c>
      <c r="C362" s="1">
        <v>40063</v>
      </c>
      <c r="D362" s="21" t="str">
        <f t="shared" si="20"/>
        <v>07-Sep-2009</v>
      </c>
      <c r="E362" s="10">
        <v>0.63541666666666663</v>
      </c>
      <c r="F362" s="1">
        <v>40063</v>
      </c>
      <c r="G362" s="10">
        <v>0.71666666666666667</v>
      </c>
      <c r="H362">
        <v>30</v>
      </c>
      <c r="I362">
        <v>117</v>
      </c>
      <c r="J362" t="s">
        <v>8</v>
      </c>
      <c r="K362" t="s">
        <v>10</v>
      </c>
      <c r="L362" t="str">
        <f t="shared" si="21"/>
        <v>Afternoon</v>
      </c>
      <c r="M362" t="str">
        <f t="shared" si="22"/>
        <v>15</v>
      </c>
      <c r="N362" t="str">
        <f t="shared" si="23"/>
        <v>17</v>
      </c>
    </row>
    <row r="363" spans="1:14" x14ac:dyDescent="0.3">
      <c r="A363">
        <v>1</v>
      </c>
      <c r="B363">
        <v>6</v>
      </c>
      <c r="C363" s="1">
        <v>40063</v>
      </c>
      <c r="D363" s="21" t="str">
        <f t="shared" si="20"/>
        <v>07-Sep-2009</v>
      </c>
      <c r="E363" s="10">
        <v>0.81180555555555556</v>
      </c>
      <c r="F363" s="1">
        <v>40063</v>
      </c>
      <c r="G363" s="10">
        <v>0.86041666666666661</v>
      </c>
      <c r="H363">
        <v>30</v>
      </c>
      <c r="I363">
        <v>70</v>
      </c>
      <c r="J363" t="s">
        <v>8</v>
      </c>
      <c r="K363" t="s">
        <v>10</v>
      </c>
      <c r="L363" t="str">
        <f t="shared" si="21"/>
        <v>Evening</v>
      </c>
      <c r="M363" t="str">
        <f t="shared" si="22"/>
        <v>19</v>
      </c>
      <c r="N363" t="str">
        <f t="shared" si="23"/>
        <v>20</v>
      </c>
    </row>
    <row r="364" spans="1:14" x14ac:dyDescent="0.3">
      <c r="A364">
        <v>1</v>
      </c>
      <c r="B364">
        <v>5</v>
      </c>
      <c r="C364" s="1">
        <v>40064</v>
      </c>
      <c r="D364" s="21" t="str">
        <f t="shared" si="20"/>
        <v>08-Sep-2009</v>
      </c>
      <c r="E364" s="10">
        <v>0.52222222222222225</v>
      </c>
      <c r="F364" s="1">
        <v>40064</v>
      </c>
      <c r="G364" s="10">
        <v>0.56666666666666665</v>
      </c>
      <c r="H364">
        <v>30</v>
      </c>
      <c r="I364">
        <v>64</v>
      </c>
      <c r="J364" t="s">
        <v>8</v>
      </c>
      <c r="K364" t="s">
        <v>9</v>
      </c>
      <c r="L364" t="str">
        <f t="shared" si="21"/>
        <v>Morning</v>
      </c>
      <c r="M364" t="str">
        <f t="shared" si="22"/>
        <v>12</v>
      </c>
      <c r="N364" t="str">
        <f t="shared" si="23"/>
        <v>13</v>
      </c>
    </row>
    <row r="365" spans="1:14" x14ac:dyDescent="0.3">
      <c r="A365">
        <v>1</v>
      </c>
      <c r="B365">
        <v>5</v>
      </c>
      <c r="C365" s="1">
        <v>40064</v>
      </c>
      <c r="D365" s="21" t="str">
        <f t="shared" si="20"/>
        <v>08-Sep-2009</v>
      </c>
      <c r="E365" s="10">
        <v>0.64236111111111105</v>
      </c>
      <c r="F365" s="1">
        <v>40064</v>
      </c>
      <c r="G365" s="10">
        <v>0.6743055555555556</v>
      </c>
      <c r="H365">
        <v>30</v>
      </c>
      <c r="I365">
        <v>46</v>
      </c>
      <c r="J365" t="s">
        <v>8</v>
      </c>
      <c r="K365" t="s">
        <v>9</v>
      </c>
      <c r="L365" t="str">
        <f t="shared" si="21"/>
        <v>Afternoon</v>
      </c>
      <c r="M365" t="str">
        <f t="shared" si="22"/>
        <v>15</v>
      </c>
      <c r="N365" t="str">
        <f t="shared" si="23"/>
        <v>16</v>
      </c>
    </row>
    <row r="366" spans="1:14" x14ac:dyDescent="0.3">
      <c r="A366">
        <v>1</v>
      </c>
      <c r="B366">
        <v>6</v>
      </c>
      <c r="C366" s="1">
        <v>40064</v>
      </c>
      <c r="D366" s="21" t="str">
        <f t="shared" si="20"/>
        <v>08-Sep-2009</v>
      </c>
      <c r="E366" s="10">
        <v>0.73958333333333337</v>
      </c>
      <c r="F366" s="1">
        <v>40064</v>
      </c>
      <c r="G366" s="10">
        <v>0.79166666666666663</v>
      </c>
      <c r="H366">
        <v>30</v>
      </c>
      <c r="I366">
        <v>75</v>
      </c>
      <c r="J366" t="s">
        <v>8</v>
      </c>
      <c r="K366" t="s">
        <v>9</v>
      </c>
      <c r="L366" t="str">
        <f t="shared" si="21"/>
        <v>Afternoon</v>
      </c>
      <c r="M366" t="str">
        <f t="shared" si="22"/>
        <v>17</v>
      </c>
      <c r="N366" t="str">
        <f t="shared" si="23"/>
        <v>19</v>
      </c>
    </row>
    <row r="367" spans="1:14" x14ac:dyDescent="0.3">
      <c r="A367">
        <v>1</v>
      </c>
      <c r="B367">
        <v>5</v>
      </c>
      <c r="C367" s="1">
        <v>40064</v>
      </c>
      <c r="D367" s="21" t="str">
        <f t="shared" si="20"/>
        <v>08-Sep-2009</v>
      </c>
      <c r="E367" s="10">
        <v>0.75069444444444444</v>
      </c>
      <c r="F367" s="1">
        <v>40064</v>
      </c>
      <c r="G367" s="10">
        <v>0.81597222222222221</v>
      </c>
      <c r="H367">
        <v>30</v>
      </c>
      <c r="I367">
        <v>94</v>
      </c>
      <c r="J367" t="s">
        <v>8</v>
      </c>
      <c r="K367" t="s">
        <v>9</v>
      </c>
      <c r="L367" t="str">
        <f t="shared" si="21"/>
        <v>Evening</v>
      </c>
      <c r="M367" t="str">
        <f t="shared" si="22"/>
        <v>18</v>
      </c>
      <c r="N367" t="str">
        <f t="shared" si="23"/>
        <v>19</v>
      </c>
    </row>
    <row r="368" spans="1:14" x14ac:dyDescent="0.3">
      <c r="A368">
        <v>1</v>
      </c>
      <c r="B368">
        <v>5</v>
      </c>
      <c r="C368" s="1">
        <v>40064</v>
      </c>
      <c r="D368" s="21" t="str">
        <f t="shared" si="20"/>
        <v>08-Sep-2009</v>
      </c>
      <c r="E368" s="10">
        <v>0.80972222222222223</v>
      </c>
      <c r="F368" s="1">
        <v>40064</v>
      </c>
      <c r="G368" s="10">
        <v>0.88888888888888884</v>
      </c>
      <c r="H368">
        <v>30</v>
      </c>
      <c r="I368">
        <v>114</v>
      </c>
      <c r="J368" t="s">
        <v>8</v>
      </c>
      <c r="K368" t="s">
        <v>9</v>
      </c>
      <c r="L368" t="str">
        <f t="shared" si="21"/>
        <v>Evening</v>
      </c>
      <c r="M368" t="str">
        <f t="shared" si="22"/>
        <v>19</v>
      </c>
      <c r="N368" t="str">
        <f t="shared" si="23"/>
        <v>21</v>
      </c>
    </row>
    <row r="369" spans="1:14" x14ac:dyDescent="0.3">
      <c r="A369">
        <v>1</v>
      </c>
      <c r="B369">
        <v>6</v>
      </c>
      <c r="C369" s="1">
        <v>40064</v>
      </c>
      <c r="D369" s="21" t="str">
        <f t="shared" si="20"/>
        <v>08-Sep-2009</v>
      </c>
      <c r="E369" s="10">
        <v>0.82638888888888884</v>
      </c>
      <c r="F369" s="1">
        <v>40064</v>
      </c>
      <c r="G369" s="10">
        <v>0.82916666666666661</v>
      </c>
      <c r="H369">
        <v>30</v>
      </c>
      <c r="I369">
        <v>4</v>
      </c>
      <c r="J369" t="s">
        <v>8</v>
      </c>
      <c r="K369" t="s">
        <v>9</v>
      </c>
      <c r="L369" t="str">
        <f t="shared" si="21"/>
        <v>Evening</v>
      </c>
      <c r="M369" t="str">
        <f t="shared" si="22"/>
        <v>19</v>
      </c>
      <c r="N369" t="str">
        <f t="shared" si="23"/>
        <v>19</v>
      </c>
    </row>
    <row r="370" spans="1:14" x14ac:dyDescent="0.3">
      <c r="A370">
        <v>1</v>
      </c>
      <c r="B370">
        <v>5</v>
      </c>
      <c r="C370" s="1">
        <v>40065</v>
      </c>
      <c r="D370" s="21" t="str">
        <f t="shared" si="20"/>
        <v>09-Sep-2009</v>
      </c>
      <c r="E370" s="10">
        <v>0.43541666666666662</v>
      </c>
      <c r="F370" s="1">
        <v>40065</v>
      </c>
      <c r="G370" s="10">
        <v>0.49305555555555558</v>
      </c>
      <c r="H370">
        <v>30</v>
      </c>
      <c r="I370">
        <v>83</v>
      </c>
      <c r="J370" t="s">
        <v>8</v>
      </c>
      <c r="K370" t="s">
        <v>13</v>
      </c>
      <c r="L370" t="str">
        <f t="shared" si="21"/>
        <v>Morning</v>
      </c>
      <c r="M370" t="str">
        <f t="shared" si="22"/>
        <v>10</v>
      </c>
      <c r="N370" t="str">
        <f t="shared" si="23"/>
        <v>11</v>
      </c>
    </row>
    <row r="371" spans="1:14" x14ac:dyDescent="0.3">
      <c r="A371">
        <v>1</v>
      </c>
      <c r="B371">
        <v>5</v>
      </c>
      <c r="C371" s="1">
        <v>40065</v>
      </c>
      <c r="D371" s="21" t="str">
        <f t="shared" si="20"/>
        <v>09-Sep-2009</v>
      </c>
      <c r="E371" s="10">
        <v>0.78611111111111109</v>
      </c>
      <c r="F371" s="1">
        <v>40065</v>
      </c>
      <c r="G371" s="10">
        <v>0.82638888888888884</v>
      </c>
      <c r="H371">
        <v>30</v>
      </c>
      <c r="I371">
        <v>58</v>
      </c>
      <c r="J371" t="s">
        <v>8</v>
      </c>
      <c r="K371" t="s">
        <v>13</v>
      </c>
      <c r="L371" t="str">
        <f t="shared" si="21"/>
        <v>Evening</v>
      </c>
      <c r="M371" t="str">
        <f t="shared" si="22"/>
        <v>18</v>
      </c>
      <c r="N371" t="str">
        <f t="shared" si="23"/>
        <v>19</v>
      </c>
    </row>
    <row r="372" spans="1:14" x14ac:dyDescent="0.3">
      <c r="A372">
        <v>1</v>
      </c>
      <c r="B372">
        <v>5</v>
      </c>
      <c r="C372" s="1">
        <v>40065</v>
      </c>
      <c r="D372" s="21" t="str">
        <f t="shared" si="20"/>
        <v>09-Sep-2009</v>
      </c>
      <c r="E372" s="10">
        <v>0.80138888888888893</v>
      </c>
      <c r="F372" s="1">
        <v>40065</v>
      </c>
      <c r="G372" s="10">
        <v>0.86041666666666661</v>
      </c>
      <c r="H372">
        <v>30</v>
      </c>
      <c r="I372">
        <v>85</v>
      </c>
      <c r="J372" t="s">
        <v>8</v>
      </c>
      <c r="K372" t="s">
        <v>13</v>
      </c>
      <c r="L372" t="str">
        <f t="shared" si="21"/>
        <v>Evening</v>
      </c>
      <c r="M372" t="str">
        <f t="shared" si="22"/>
        <v>19</v>
      </c>
      <c r="N372" t="str">
        <f t="shared" si="23"/>
        <v>20</v>
      </c>
    </row>
    <row r="373" spans="1:14" x14ac:dyDescent="0.3">
      <c r="A373">
        <v>1</v>
      </c>
      <c r="B373">
        <v>5</v>
      </c>
      <c r="C373" s="1">
        <v>40066</v>
      </c>
      <c r="D373" s="21" t="str">
        <f t="shared" si="20"/>
        <v>10-Sep-2009</v>
      </c>
      <c r="E373" s="10">
        <v>0.63888888888888895</v>
      </c>
      <c r="F373" s="1">
        <v>40066</v>
      </c>
      <c r="G373" s="10">
        <v>0.6777777777777777</v>
      </c>
      <c r="H373">
        <v>30</v>
      </c>
      <c r="I373">
        <v>56</v>
      </c>
      <c r="J373" t="s">
        <v>8</v>
      </c>
      <c r="K373" t="s">
        <v>12</v>
      </c>
      <c r="L373" t="str">
        <f t="shared" si="21"/>
        <v>Afternoon</v>
      </c>
      <c r="M373" t="str">
        <f t="shared" si="22"/>
        <v>15</v>
      </c>
      <c r="N373" t="str">
        <f t="shared" si="23"/>
        <v>16</v>
      </c>
    </row>
    <row r="374" spans="1:14" x14ac:dyDescent="0.3">
      <c r="A374">
        <v>1</v>
      </c>
      <c r="B374">
        <v>5</v>
      </c>
      <c r="C374" s="1">
        <v>40066</v>
      </c>
      <c r="D374" s="21" t="str">
        <f t="shared" si="20"/>
        <v>10-Sep-2009</v>
      </c>
      <c r="E374" s="10">
        <v>0.74444444444444446</v>
      </c>
      <c r="F374" s="1">
        <v>40066</v>
      </c>
      <c r="G374" s="10">
        <v>0.78055555555555556</v>
      </c>
      <c r="H374">
        <v>30</v>
      </c>
      <c r="I374">
        <v>52</v>
      </c>
      <c r="J374" t="s">
        <v>8</v>
      </c>
      <c r="K374" t="s">
        <v>12</v>
      </c>
      <c r="L374" t="str">
        <f t="shared" si="21"/>
        <v>Afternoon</v>
      </c>
      <c r="M374" t="str">
        <f t="shared" si="22"/>
        <v>17</v>
      </c>
      <c r="N374" t="str">
        <f t="shared" si="23"/>
        <v>18</v>
      </c>
    </row>
    <row r="375" spans="1:14" x14ac:dyDescent="0.3">
      <c r="A375">
        <v>1</v>
      </c>
      <c r="B375">
        <v>6</v>
      </c>
      <c r="C375" s="1">
        <v>40066</v>
      </c>
      <c r="D375" s="21" t="str">
        <f t="shared" si="20"/>
        <v>10-Sep-2009</v>
      </c>
      <c r="E375" s="10">
        <v>0.87291666666666667</v>
      </c>
      <c r="F375" s="1">
        <v>40066</v>
      </c>
      <c r="G375" s="10">
        <v>0.96527777777777779</v>
      </c>
      <c r="H375">
        <v>30</v>
      </c>
      <c r="I375">
        <v>133</v>
      </c>
      <c r="J375" t="s">
        <v>8</v>
      </c>
      <c r="K375" t="s">
        <v>12</v>
      </c>
      <c r="L375" t="str">
        <f t="shared" si="21"/>
        <v>Evening</v>
      </c>
      <c r="M375" t="str">
        <f t="shared" si="22"/>
        <v>20</v>
      </c>
      <c r="N375" t="str">
        <f t="shared" si="23"/>
        <v>23</v>
      </c>
    </row>
    <row r="376" spans="1:14" x14ac:dyDescent="0.3">
      <c r="A376">
        <v>1</v>
      </c>
      <c r="B376">
        <v>5</v>
      </c>
      <c r="C376" s="1">
        <v>40067</v>
      </c>
      <c r="D376" s="21" t="str">
        <f t="shared" si="20"/>
        <v>11-Sep-2009</v>
      </c>
      <c r="E376" s="10">
        <v>0.42083333333333334</v>
      </c>
      <c r="F376" s="1">
        <v>40067</v>
      </c>
      <c r="G376" s="10">
        <v>0.52986111111111112</v>
      </c>
      <c r="H376">
        <v>30</v>
      </c>
      <c r="I376">
        <v>157</v>
      </c>
      <c r="J376" t="s">
        <v>8</v>
      </c>
      <c r="K376" t="s">
        <v>11</v>
      </c>
      <c r="L376" t="str">
        <f t="shared" si="21"/>
        <v>Morning</v>
      </c>
      <c r="M376" t="str">
        <f t="shared" si="22"/>
        <v>10</v>
      </c>
      <c r="N376" t="str">
        <f t="shared" si="23"/>
        <v>12</v>
      </c>
    </row>
    <row r="377" spans="1:14" x14ac:dyDescent="0.3">
      <c r="A377">
        <v>1</v>
      </c>
      <c r="B377">
        <v>5</v>
      </c>
      <c r="C377" s="1">
        <v>40067</v>
      </c>
      <c r="D377" s="21" t="str">
        <f t="shared" si="20"/>
        <v>11-Sep-2009</v>
      </c>
      <c r="E377" s="10">
        <v>0.4916666666666667</v>
      </c>
      <c r="F377" s="1">
        <v>40067</v>
      </c>
      <c r="G377" s="10">
        <v>0.54861111111111105</v>
      </c>
      <c r="H377">
        <v>30</v>
      </c>
      <c r="I377">
        <v>82</v>
      </c>
      <c r="J377" t="s">
        <v>8</v>
      </c>
      <c r="K377" t="s">
        <v>11</v>
      </c>
      <c r="L377" t="str">
        <f t="shared" si="21"/>
        <v>Morning</v>
      </c>
      <c r="M377" t="str">
        <f t="shared" si="22"/>
        <v>11</v>
      </c>
      <c r="N377" t="str">
        <f t="shared" si="23"/>
        <v>13</v>
      </c>
    </row>
    <row r="378" spans="1:14" x14ac:dyDescent="0.3">
      <c r="A378">
        <v>1</v>
      </c>
      <c r="B378">
        <v>5</v>
      </c>
      <c r="C378" s="1">
        <v>40067</v>
      </c>
      <c r="D378" s="21" t="str">
        <f t="shared" si="20"/>
        <v>11-Sep-2009</v>
      </c>
      <c r="E378" s="10">
        <v>0.49444444444444446</v>
      </c>
      <c r="F378" s="1">
        <v>40067</v>
      </c>
      <c r="G378" s="10">
        <v>0.56874999999999998</v>
      </c>
      <c r="H378">
        <v>30</v>
      </c>
      <c r="I378">
        <v>107</v>
      </c>
      <c r="J378" t="s">
        <v>8</v>
      </c>
      <c r="K378" t="s">
        <v>11</v>
      </c>
      <c r="L378" t="str">
        <f t="shared" si="21"/>
        <v>Morning</v>
      </c>
      <c r="M378" t="str">
        <f t="shared" si="22"/>
        <v>11</v>
      </c>
      <c r="N378" t="str">
        <f t="shared" si="23"/>
        <v>13</v>
      </c>
    </row>
    <row r="379" spans="1:14" x14ac:dyDescent="0.3">
      <c r="A379">
        <v>1</v>
      </c>
      <c r="B379">
        <v>5</v>
      </c>
      <c r="C379" s="1">
        <v>40067</v>
      </c>
      <c r="D379" s="21" t="str">
        <f t="shared" si="20"/>
        <v>11-Sep-2009</v>
      </c>
      <c r="E379" s="10">
        <v>0.55486111111111114</v>
      </c>
      <c r="F379" s="1">
        <v>40067</v>
      </c>
      <c r="G379" s="10">
        <v>0.64652777777777781</v>
      </c>
      <c r="H379">
        <v>30</v>
      </c>
      <c r="I379">
        <v>132</v>
      </c>
      <c r="J379" t="s">
        <v>8</v>
      </c>
      <c r="K379" t="s">
        <v>11</v>
      </c>
      <c r="L379" t="str">
        <f t="shared" si="21"/>
        <v>Morning</v>
      </c>
      <c r="M379" t="str">
        <f t="shared" si="22"/>
        <v>13</v>
      </c>
      <c r="N379" t="str">
        <f t="shared" si="23"/>
        <v>15</v>
      </c>
    </row>
    <row r="380" spans="1:14" x14ac:dyDescent="0.3">
      <c r="A380">
        <v>1</v>
      </c>
      <c r="B380">
        <v>5</v>
      </c>
      <c r="C380" s="1">
        <v>40067</v>
      </c>
      <c r="D380" s="21" t="str">
        <f t="shared" si="20"/>
        <v>11-Sep-2009</v>
      </c>
      <c r="E380" s="10">
        <v>0.60069444444444442</v>
      </c>
      <c r="F380" s="1">
        <v>40067</v>
      </c>
      <c r="G380" s="10">
        <v>0.75</v>
      </c>
      <c r="H380">
        <v>40</v>
      </c>
      <c r="I380">
        <v>215</v>
      </c>
      <c r="J380" t="s">
        <v>8</v>
      </c>
      <c r="K380" t="s">
        <v>11</v>
      </c>
      <c r="L380" t="str">
        <f t="shared" si="21"/>
        <v>Afternoon</v>
      </c>
      <c r="M380" t="str">
        <f t="shared" si="22"/>
        <v>14</v>
      </c>
      <c r="N380" t="str">
        <f t="shared" si="23"/>
        <v>18</v>
      </c>
    </row>
    <row r="381" spans="1:14" x14ac:dyDescent="0.3">
      <c r="A381">
        <v>1</v>
      </c>
      <c r="B381">
        <v>5</v>
      </c>
      <c r="C381" s="1">
        <v>40067</v>
      </c>
      <c r="D381" s="21" t="str">
        <f t="shared" si="20"/>
        <v>11-Sep-2009</v>
      </c>
      <c r="E381" s="10">
        <v>0.62361111111111112</v>
      </c>
      <c r="F381" s="1">
        <v>40067</v>
      </c>
      <c r="G381" s="10">
        <v>0.66249999999999998</v>
      </c>
      <c r="H381">
        <v>30</v>
      </c>
      <c r="I381">
        <v>56</v>
      </c>
      <c r="J381" t="s">
        <v>8</v>
      </c>
      <c r="K381" t="s">
        <v>11</v>
      </c>
      <c r="L381" t="str">
        <f t="shared" si="21"/>
        <v>Afternoon</v>
      </c>
      <c r="M381" t="str">
        <f t="shared" si="22"/>
        <v>14</v>
      </c>
      <c r="N381" t="str">
        <f t="shared" si="23"/>
        <v>15</v>
      </c>
    </row>
    <row r="382" spans="1:14" x14ac:dyDescent="0.3">
      <c r="A382">
        <v>1</v>
      </c>
      <c r="B382">
        <v>5</v>
      </c>
      <c r="C382" s="1">
        <v>40067</v>
      </c>
      <c r="D382" s="21" t="str">
        <f t="shared" si="20"/>
        <v>11-Sep-2009</v>
      </c>
      <c r="E382" s="10">
        <v>0.7104166666666667</v>
      </c>
      <c r="F382" s="1">
        <v>40067</v>
      </c>
      <c r="G382" s="10">
        <v>0.79166666666666663</v>
      </c>
      <c r="H382">
        <v>30</v>
      </c>
      <c r="I382">
        <v>117</v>
      </c>
      <c r="J382" t="s">
        <v>8</v>
      </c>
      <c r="K382" t="s">
        <v>11</v>
      </c>
      <c r="L382" t="str">
        <f t="shared" si="21"/>
        <v>Afternoon</v>
      </c>
      <c r="M382" t="str">
        <f t="shared" si="22"/>
        <v>17</v>
      </c>
      <c r="N382" t="str">
        <f t="shared" si="23"/>
        <v>19</v>
      </c>
    </row>
    <row r="383" spans="1:14" x14ac:dyDescent="0.3">
      <c r="A383">
        <v>1</v>
      </c>
      <c r="B383">
        <v>5</v>
      </c>
      <c r="C383" s="1">
        <v>40067</v>
      </c>
      <c r="D383" s="21" t="str">
        <f t="shared" si="20"/>
        <v>11-Sep-2009</v>
      </c>
      <c r="E383" s="10">
        <v>0.93680555555555556</v>
      </c>
      <c r="F383" s="1">
        <v>40068</v>
      </c>
      <c r="G383" s="10">
        <v>4.8611111111111112E-3</v>
      </c>
      <c r="H383">
        <v>30</v>
      </c>
      <c r="I383">
        <v>98</v>
      </c>
      <c r="J383" t="s">
        <v>8</v>
      </c>
      <c r="K383" t="s">
        <v>11</v>
      </c>
      <c r="L383" t="str">
        <f t="shared" si="21"/>
        <v>Night</v>
      </c>
      <c r="M383" t="str">
        <f t="shared" si="22"/>
        <v>22</v>
      </c>
      <c r="N383" t="str">
        <f t="shared" si="23"/>
        <v>00</v>
      </c>
    </row>
    <row r="384" spans="1:14" x14ac:dyDescent="0.3">
      <c r="A384">
        <v>1</v>
      </c>
      <c r="B384">
        <v>6</v>
      </c>
      <c r="C384" s="1">
        <v>40070</v>
      </c>
      <c r="D384" s="21" t="str">
        <f t="shared" si="20"/>
        <v>14-Sep-2009</v>
      </c>
      <c r="E384" s="10">
        <v>0.4861111111111111</v>
      </c>
      <c r="F384" s="1">
        <v>40070</v>
      </c>
      <c r="G384" s="10">
        <v>0.55347222222222225</v>
      </c>
      <c r="H384">
        <v>30</v>
      </c>
      <c r="I384">
        <v>97</v>
      </c>
      <c r="J384" t="s">
        <v>8</v>
      </c>
      <c r="K384" t="s">
        <v>10</v>
      </c>
      <c r="L384" t="str">
        <f t="shared" si="21"/>
        <v>Morning</v>
      </c>
      <c r="M384" t="str">
        <f t="shared" si="22"/>
        <v>11</v>
      </c>
      <c r="N384" t="str">
        <f t="shared" si="23"/>
        <v>13</v>
      </c>
    </row>
    <row r="385" spans="1:14" x14ac:dyDescent="0.3">
      <c r="A385">
        <v>1</v>
      </c>
      <c r="B385">
        <v>5</v>
      </c>
      <c r="C385" s="1">
        <v>40070</v>
      </c>
      <c r="D385" s="21" t="str">
        <f t="shared" si="20"/>
        <v>14-Sep-2009</v>
      </c>
      <c r="E385" s="10">
        <v>0.56111111111111112</v>
      </c>
      <c r="F385" s="1">
        <v>40070</v>
      </c>
      <c r="G385" s="10">
        <v>0.65902777777777777</v>
      </c>
      <c r="H385">
        <v>30</v>
      </c>
      <c r="I385">
        <v>141</v>
      </c>
      <c r="J385" t="s">
        <v>8</v>
      </c>
      <c r="K385" t="s">
        <v>10</v>
      </c>
      <c r="L385" t="str">
        <f t="shared" si="21"/>
        <v>Morning</v>
      </c>
      <c r="M385" t="str">
        <f t="shared" si="22"/>
        <v>13</v>
      </c>
      <c r="N385" t="str">
        <f t="shared" si="23"/>
        <v>15</v>
      </c>
    </row>
    <row r="386" spans="1:14" x14ac:dyDescent="0.3">
      <c r="A386">
        <v>1</v>
      </c>
      <c r="B386">
        <v>5</v>
      </c>
      <c r="C386" s="1">
        <v>40071</v>
      </c>
      <c r="D386" s="21" t="str">
        <f t="shared" si="20"/>
        <v>15-Sep-2009</v>
      </c>
      <c r="E386" s="10">
        <v>0.52916666666666667</v>
      </c>
      <c r="F386" s="1">
        <v>40071</v>
      </c>
      <c r="G386" s="10">
        <v>0.59791666666666665</v>
      </c>
      <c r="H386">
        <v>30</v>
      </c>
      <c r="I386">
        <v>99</v>
      </c>
      <c r="J386" t="s">
        <v>8</v>
      </c>
      <c r="K386" t="s">
        <v>9</v>
      </c>
      <c r="L386" t="str">
        <f t="shared" si="21"/>
        <v>Morning</v>
      </c>
      <c r="M386" t="str">
        <f t="shared" si="22"/>
        <v>12</v>
      </c>
      <c r="N386" t="str">
        <f t="shared" si="23"/>
        <v>14</v>
      </c>
    </row>
    <row r="387" spans="1:14" x14ac:dyDescent="0.3">
      <c r="A387">
        <v>1</v>
      </c>
      <c r="B387">
        <v>6</v>
      </c>
      <c r="C387" s="1">
        <v>40071</v>
      </c>
      <c r="D387" s="21" t="str">
        <f t="shared" ref="D387:D450" si="24" xml:space="preserve"> TEXT(C387, "dd-Mmm-yyyy")</f>
        <v>15-Sep-2009</v>
      </c>
      <c r="E387" s="10">
        <v>0.76458333333333339</v>
      </c>
      <c r="F387" s="1">
        <v>40071</v>
      </c>
      <c r="G387" s="10">
        <v>0.78194444444444444</v>
      </c>
      <c r="H387">
        <v>30</v>
      </c>
      <c r="I387">
        <v>25</v>
      </c>
      <c r="J387" t="s">
        <v>8</v>
      </c>
      <c r="K387" t="s">
        <v>9</v>
      </c>
      <c r="L387" t="str">
        <f t="shared" ref="L387:L450" si="25">IF(AND(E387&gt;$R$6,E387&lt;=$S$6),"Morning",IF(AND(E387&gt;$S$6,E387&lt;=$T$6),"Afternoon", IF(AND(E387&gt;$T$6,E387&lt;=$U$6),"Evening", "Night")))</f>
        <v>Evening</v>
      </c>
      <c r="M387" t="str">
        <f t="shared" ref="M387:M450" si="26" xml:space="preserve"> TEXT(E387, "HH")</f>
        <v>18</v>
      </c>
      <c r="N387" t="str">
        <f t="shared" ref="N387:N450" si="27">TEXT(G387,"HH")</f>
        <v>18</v>
      </c>
    </row>
    <row r="388" spans="1:14" x14ac:dyDescent="0.3">
      <c r="A388">
        <v>1</v>
      </c>
      <c r="B388">
        <v>5</v>
      </c>
      <c r="C388" s="1">
        <v>40071</v>
      </c>
      <c r="D388" s="21" t="str">
        <f t="shared" si="24"/>
        <v>15-Sep-2009</v>
      </c>
      <c r="E388" s="10">
        <v>0.90763888888888899</v>
      </c>
      <c r="F388" s="1">
        <v>40071</v>
      </c>
      <c r="G388" s="10">
        <v>0.9770833333333333</v>
      </c>
      <c r="H388">
        <v>30</v>
      </c>
      <c r="I388">
        <v>100</v>
      </c>
      <c r="J388" t="s">
        <v>8</v>
      </c>
      <c r="K388" t="s">
        <v>9</v>
      </c>
      <c r="L388" t="str">
        <f t="shared" si="25"/>
        <v>Evening</v>
      </c>
      <c r="M388" t="str">
        <f t="shared" si="26"/>
        <v>21</v>
      </c>
      <c r="N388" t="str">
        <f t="shared" si="27"/>
        <v>23</v>
      </c>
    </row>
    <row r="389" spans="1:14" x14ac:dyDescent="0.3">
      <c r="A389">
        <v>1</v>
      </c>
      <c r="B389">
        <v>5</v>
      </c>
      <c r="C389" s="1">
        <v>40072</v>
      </c>
      <c r="D389" s="21" t="str">
        <f t="shared" si="24"/>
        <v>16-Sep-2009</v>
      </c>
      <c r="E389" s="10">
        <v>0.4777777777777778</v>
      </c>
      <c r="F389" s="1">
        <v>40072</v>
      </c>
      <c r="G389" s="10">
        <v>0.53749999999999998</v>
      </c>
      <c r="H389">
        <v>30</v>
      </c>
      <c r="I389">
        <v>86</v>
      </c>
      <c r="J389" t="s">
        <v>8</v>
      </c>
      <c r="K389" t="s">
        <v>13</v>
      </c>
      <c r="L389" t="str">
        <f t="shared" si="25"/>
        <v>Morning</v>
      </c>
      <c r="M389" t="str">
        <f t="shared" si="26"/>
        <v>11</v>
      </c>
      <c r="N389" t="str">
        <f t="shared" si="27"/>
        <v>12</v>
      </c>
    </row>
    <row r="390" spans="1:14" x14ac:dyDescent="0.3">
      <c r="A390">
        <v>1</v>
      </c>
      <c r="B390">
        <v>6</v>
      </c>
      <c r="C390" s="1">
        <v>40072</v>
      </c>
      <c r="D390" s="21" t="str">
        <f t="shared" si="24"/>
        <v>16-Sep-2009</v>
      </c>
      <c r="E390" s="10">
        <v>0.59305555555555556</v>
      </c>
      <c r="F390" s="1">
        <v>40072</v>
      </c>
      <c r="G390" s="10">
        <v>0.74513888888888891</v>
      </c>
      <c r="H390">
        <v>40</v>
      </c>
      <c r="I390">
        <v>219</v>
      </c>
      <c r="J390" t="s">
        <v>8</v>
      </c>
      <c r="K390" t="s">
        <v>13</v>
      </c>
      <c r="L390" t="str">
        <f t="shared" si="25"/>
        <v>Afternoon</v>
      </c>
      <c r="M390" t="str">
        <f t="shared" si="26"/>
        <v>14</v>
      </c>
      <c r="N390" t="str">
        <f t="shared" si="27"/>
        <v>17</v>
      </c>
    </row>
    <row r="391" spans="1:14" x14ac:dyDescent="0.3">
      <c r="A391">
        <v>1</v>
      </c>
      <c r="B391">
        <v>6</v>
      </c>
      <c r="C391" s="1">
        <v>40072</v>
      </c>
      <c r="D391" s="21" t="str">
        <f t="shared" si="24"/>
        <v>16-Sep-2009</v>
      </c>
      <c r="E391" s="10">
        <v>0.59375</v>
      </c>
      <c r="F391" s="1">
        <v>40072</v>
      </c>
      <c r="G391" s="10">
        <v>0.73819444444444438</v>
      </c>
      <c r="H391">
        <v>40</v>
      </c>
      <c r="I391">
        <v>208</v>
      </c>
      <c r="J391" t="s">
        <v>8</v>
      </c>
      <c r="K391" t="s">
        <v>13</v>
      </c>
      <c r="L391" t="str">
        <f t="shared" si="25"/>
        <v>Afternoon</v>
      </c>
      <c r="M391" t="str">
        <f t="shared" si="26"/>
        <v>14</v>
      </c>
      <c r="N391" t="str">
        <f t="shared" si="27"/>
        <v>17</v>
      </c>
    </row>
    <row r="392" spans="1:14" x14ac:dyDescent="0.3">
      <c r="A392">
        <v>1</v>
      </c>
      <c r="B392">
        <v>5</v>
      </c>
      <c r="C392" s="1">
        <v>40072</v>
      </c>
      <c r="D392" s="21" t="str">
        <f t="shared" si="24"/>
        <v>16-Sep-2009</v>
      </c>
      <c r="E392" s="10">
        <v>0.64444444444444449</v>
      </c>
      <c r="F392" s="1">
        <v>40072</v>
      </c>
      <c r="G392" s="10">
        <v>0.80069444444444438</v>
      </c>
      <c r="H392">
        <v>40</v>
      </c>
      <c r="I392">
        <v>225</v>
      </c>
      <c r="J392" t="s">
        <v>8</v>
      </c>
      <c r="K392" t="s">
        <v>13</v>
      </c>
      <c r="L392" t="str">
        <f t="shared" si="25"/>
        <v>Afternoon</v>
      </c>
      <c r="M392" t="str">
        <f t="shared" si="26"/>
        <v>15</v>
      </c>
      <c r="N392" t="str">
        <f t="shared" si="27"/>
        <v>19</v>
      </c>
    </row>
    <row r="393" spans="1:14" x14ac:dyDescent="0.3">
      <c r="A393">
        <v>1</v>
      </c>
      <c r="B393">
        <v>6</v>
      </c>
      <c r="C393" s="1">
        <v>40072</v>
      </c>
      <c r="D393" s="21" t="str">
        <f t="shared" si="24"/>
        <v>16-Sep-2009</v>
      </c>
      <c r="E393" s="10">
        <v>0.69374999999999998</v>
      </c>
      <c r="F393" s="1">
        <v>40072</v>
      </c>
      <c r="G393" s="10">
        <v>0.7583333333333333</v>
      </c>
      <c r="H393">
        <v>30</v>
      </c>
      <c r="I393">
        <v>93</v>
      </c>
      <c r="J393" t="s">
        <v>8</v>
      </c>
      <c r="K393" t="s">
        <v>13</v>
      </c>
      <c r="L393" t="str">
        <f t="shared" si="25"/>
        <v>Afternoon</v>
      </c>
      <c r="M393" t="str">
        <f t="shared" si="26"/>
        <v>16</v>
      </c>
      <c r="N393" t="str">
        <f t="shared" si="27"/>
        <v>18</v>
      </c>
    </row>
    <row r="394" spans="1:14" x14ac:dyDescent="0.3">
      <c r="A394">
        <v>1</v>
      </c>
      <c r="B394">
        <v>5</v>
      </c>
      <c r="C394" s="1">
        <v>40072</v>
      </c>
      <c r="D394" s="21" t="str">
        <f t="shared" si="24"/>
        <v>16-Sep-2009</v>
      </c>
      <c r="E394" s="10">
        <v>0.72083333333333333</v>
      </c>
      <c r="F394" s="1">
        <v>40072</v>
      </c>
      <c r="G394" s="10">
        <v>0.8041666666666667</v>
      </c>
      <c r="H394">
        <v>30</v>
      </c>
      <c r="I394">
        <v>120</v>
      </c>
      <c r="J394" t="s">
        <v>8</v>
      </c>
      <c r="K394" t="s">
        <v>13</v>
      </c>
      <c r="L394" t="str">
        <f t="shared" si="25"/>
        <v>Afternoon</v>
      </c>
      <c r="M394" t="str">
        <f t="shared" si="26"/>
        <v>17</v>
      </c>
      <c r="N394" t="str">
        <f t="shared" si="27"/>
        <v>19</v>
      </c>
    </row>
    <row r="395" spans="1:14" x14ac:dyDescent="0.3">
      <c r="A395">
        <v>1</v>
      </c>
      <c r="B395">
        <v>6</v>
      </c>
      <c r="C395" s="1">
        <v>40072</v>
      </c>
      <c r="D395" s="21" t="str">
        <f t="shared" si="24"/>
        <v>16-Sep-2009</v>
      </c>
      <c r="E395" s="10">
        <v>0.72638888888888886</v>
      </c>
      <c r="F395" s="1">
        <v>40072</v>
      </c>
      <c r="G395" s="10">
        <v>0.82777777777777783</v>
      </c>
      <c r="H395">
        <v>30</v>
      </c>
      <c r="I395">
        <v>146</v>
      </c>
      <c r="J395" t="s">
        <v>8</v>
      </c>
      <c r="K395" t="s">
        <v>13</v>
      </c>
      <c r="L395" t="str">
        <f t="shared" si="25"/>
        <v>Afternoon</v>
      </c>
      <c r="M395" t="str">
        <f t="shared" si="26"/>
        <v>17</v>
      </c>
      <c r="N395" t="str">
        <f t="shared" si="27"/>
        <v>19</v>
      </c>
    </row>
    <row r="396" spans="1:14" x14ac:dyDescent="0.3">
      <c r="A396">
        <v>1</v>
      </c>
      <c r="B396">
        <v>6</v>
      </c>
      <c r="C396" s="1">
        <v>40072</v>
      </c>
      <c r="D396" s="21" t="str">
        <f t="shared" si="24"/>
        <v>16-Sep-2009</v>
      </c>
      <c r="E396" s="10">
        <v>0.80555555555555547</v>
      </c>
      <c r="F396" s="1">
        <v>40072</v>
      </c>
      <c r="G396" s="10">
        <v>0.84861111111111109</v>
      </c>
      <c r="H396">
        <v>30</v>
      </c>
      <c r="I396">
        <v>62</v>
      </c>
      <c r="J396" t="s">
        <v>8</v>
      </c>
      <c r="K396" t="s">
        <v>13</v>
      </c>
      <c r="L396" t="str">
        <f t="shared" si="25"/>
        <v>Evening</v>
      </c>
      <c r="M396" t="str">
        <f t="shared" si="26"/>
        <v>19</v>
      </c>
      <c r="N396" t="str">
        <f t="shared" si="27"/>
        <v>20</v>
      </c>
    </row>
    <row r="397" spans="1:14" x14ac:dyDescent="0.3">
      <c r="A397">
        <v>1</v>
      </c>
      <c r="B397">
        <v>5</v>
      </c>
      <c r="C397" s="1">
        <v>40072</v>
      </c>
      <c r="D397" s="21" t="str">
        <f t="shared" si="24"/>
        <v>16-Sep-2009</v>
      </c>
      <c r="E397" s="10">
        <v>0.9</v>
      </c>
      <c r="F397" s="1">
        <v>40072</v>
      </c>
      <c r="G397" s="10">
        <v>0.9770833333333333</v>
      </c>
      <c r="H397">
        <v>30</v>
      </c>
      <c r="I397">
        <v>111</v>
      </c>
      <c r="J397" t="s">
        <v>8</v>
      </c>
      <c r="K397" t="s">
        <v>13</v>
      </c>
      <c r="L397" t="str">
        <f t="shared" si="25"/>
        <v>Evening</v>
      </c>
      <c r="M397" t="str">
        <f t="shared" si="26"/>
        <v>21</v>
      </c>
      <c r="N397" t="str">
        <f t="shared" si="27"/>
        <v>23</v>
      </c>
    </row>
    <row r="398" spans="1:14" x14ac:dyDescent="0.3">
      <c r="A398">
        <v>1</v>
      </c>
      <c r="B398">
        <v>5</v>
      </c>
      <c r="C398" s="1">
        <v>40073</v>
      </c>
      <c r="D398" s="21" t="str">
        <f t="shared" si="24"/>
        <v>17-Sep-2009</v>
      </c>
      <c r="E398" s="10">
        <v>0.47986111111111113</v>
      </c>
      <c r="F398" s="1">
        <v>40073</v>
      </c>
      <c r="G398" s="10">
        <v>0.53472222222222221</v>
      </c>
      <c r="H398">
        <v>30</v>
      </c>
      <c r="I398">
        <v>79</v>
      </c>
      <c r="J398" t="s">
        <v>8</v>
      </c>
      <c r="K398" t="s">
        <v>12</v>
      </c>
      <c r="L398" t="str">
        <f t="shared" si="25"/>
        <v>Morning</v>
      </c>
      <c r="M398" t="str">
        <f t="shared" si="26"/>
        <v>11</v>
      </c>
      <c r="N398" t="str">
        <f t="shared" si="27"/>
        <v>12</v>
      </c>
    </row>
    <row r="399" spans="1:14" x14ac:dyDescent="0.3">
      <c r="A399">
        <v>1</v>
      </c>
      <c r="B399">
        <v>6</v>
      </c>
      <c r="C399" s="1">
        <v>40073</v>
      </c>
      <c r="D399" s="21" t="str">
        <f t="shared" si="24"/>
        <v>17-Sep-2009</v>
      </c>
      <c r="E399" s="10">
        <v>0.57500000000000007</v>
      </c>
      <c r="F399" s="1">
        <v>40073</v>
      </c>
      <c r="G399" s="10">
        <v>0.77777777777777779</v>
      </c>
      <c r="H399">
        <v>50</v>
      </c>
      <c r="I399">
        <v>292</v>
      </c>
      <c r="J399" t="s">
        <v>8</v>
      </c>
      <c r="K399" t="s">
        <v>12</v>
      </c>
      <c r="L399" t="str">
        <f t="shared" si="25"/>
        <v>Morning</v>
      </c>
      <c r="M399" t="str">
        <f t="shared" si="26"/>
        <v>13</v>
      </c>
      <c r="N399" t="str">
        <f t="shared" si="27"/>
        <v>18</v>
      </c>
    </row>
    <row r="400" spans="1:14" x14ac:dyDescent="0.3">
      <c r="A400">
        <v>1</v>
      </c>
      <c r="B400">
        <v>6</v>
      </c>
      <c r="C400" s="1">
        <v>40073</v>
      </c>
      <c r="D400" s="21" t="str">
        <f t="shared" si="24"/>
        <v>17-Sep-2009</v>
      </c>
      <c r="E400" s="10">
        <v>0.60347222222222219</v>
      </c>
      <c r="F400" s="1">
        <v>40073</v>
      </c>
      <c r="G400" s="10">
        <v>0.79513888888888884</v>
      </c>
      <c r="H400">
        <v>50</v>
      </c>
      <c r="I400">
        <v>276</v>
      </c>
      <c r="J400" t="s">
        <v>8</v>
      </c>
      <c r="K400" t="s">
        <v>12</v>
      </c>
      <c r="L400" t="str">
        <f t="shared" si="25"/>
        <v>Afternoon</v>
      </c>
      <c r="M400" t="str">
        <f t="shared" si="26"/>
        <v>14</v>
      </c>
      <c r="N400" t="str">
        <f t="shared" si="27"/>
        <v>19</v>
      </c>
    </row>
    <row r="401" spans="1:14" x14ac:dyDescent="0.3">
      <c r="A401">
        <v>1</v>
      </c>
      <c r="B401">
        <v>5</v>
      </c>
      <c r="C401" s="1">
        <v>40073</v>
      </c>
      <c r="D401" s="21" t="str">
        <f t="shared" si="24"/>
        <v>17-Sep-2009</v>
      </c>
      <c r="E401" s="10">
        <v>0.64027777777777783</v>
      </c>
      <c r="F401" s="1">
        <v>40073</v>
      </c>
      <c r="G401" s="10">
        <v>0.65972222222222221</v>
      </c>
      <c r="H401">
        <v>30</v>
      </c>
      <c r="I401">
        <v>28</v>
      </c>
      <c r="J401" t="s">
        <v>8</v>
      </c>
      <c r="K401" t="s">
        <v>12</v>
      </c>
      <c r="L401" t="str">
        <f t="shared" si="25"/>
        <v>Afternoon</v>
      </c>
      <c r="M401" t="str">
        <f t="shared" si="26"/>
        <v>15</v>
      </c>
      <c r="N401" t="str">
        <f t="shared" si="27"/>
        <v>15</v>
      </c>
    </row>
    <row r="402" spans="1:14" x14ac:dyDescent="0.3">
      <c r="A402">
        <v>1</v>
      </c>
      <c r="B402">
        <v>5</v>
      </c>
      <c r="C402" s="1">
        <v>40073</v>
      </c>
      <c r="D402" s="21" t="str">
        <f t="shared" si="24"/>
        <v>17-Sep-2009</v>
      </c>
      <c r="E402" s="10">
        <v>0.69444444444444453</v>
      </c>
      <c r="F402" s="1">
        <v>40073</v>
      </c>
      <c r="G402" s="10">
        <v>0.78819444444444453</v>
      </c>
      <c r="H402">
        <v>30</v>
      </c>
      <c r="I402">
        <v>135</v>
      </c>
      <c r="J402" t="s">
        <v>8</v>
      </c>
      <c r="K402" t="s">
        <v>12</v>
      </c>
      <c r="L402" t="str">
        <f t="shared" si="25"/>
        <v>Afternoon</v>
      </c>
      <c r="M402" t="str">
        <f t="shared" si="26"/>
        <v>16</v>
      </c>
      <c r="N402" t="str">
        <f t="shared" si="27"/>
        <v>18</v>
      </c>
    </row>
    <row r="403" spans="1:14" x14ac:dyDescent="0.3">
      <c r="A403">
        <v>1</v>
      </c>
      <c r="B403">
        <v>5</v>
      </c>
      <c r="C403" s="1">
        <v>40073</v>
      </c>
      <c r="D403" s="21" t="str">
        <f t="shared" si="24"/>
        <v>17-Sep-2009</v>
      </c>
      <c r="E403" s="10">
        <v>0.86249999999999993</v>
      </c>
      <c r="F403" s="1">
        <v>40073</v>
      </c>
      <c r="G403" s="10">
        <v>0.94236111111111109</v>
      </c>
      <c r="H403">
        <v>30</v>
      </c>
      <c r="I403">
        <v>115</v>
      </c>
      <c r="J403" t="s">
        <v>8</v>
      </c>
      <c r="K403" t="s">
        <v>12</v>
      </c>
      <c r="L403" t="str">
        <f t="shared" si="25"/>
        <v>Evening</v>
      </c>
      <c r="M403" t="str">
        <f t="shared" si="26"/>
        <v>20</v>
      </c>
      <c r="N403" t="str">
        <f t="shared" si="27"/>
        <v>22</v>
      </c>
    </row>
    <row r="404" spans="1:14" x14ac:dyDescent="0.3">
      <c r="A404">
        <v>1</v>
      </c>
      <c r="B404">
        <v>5</v>
      </c>
      <c r="C404" s="1">
        <v>40074</v>
      </c>
      <c r="D404" s="21" t="str">
        <f t="shared" si="24"/>
        <v>18-Sep-2009</v>
      </c>
      <c r="E404" s="10">
        <v>0.32013888888888892</v>
      </c>
      <c r="F404" s="1">
        <v>40074</v>
      </c>
      <c r="G404" s="10">
        <v>0.34097222222222223</v>
      </c>
      <c r="H404">
        <v>30</v>
      </c>
      <c r="I404">
        <v>30</v>
      </c>
      <c r="J404" t="s">
        <v>8</v>
      </c>
      <c r="K404" t="s">
        <v>11</v>
      </c>
      <c r="L404" t="str">
        <f t="shared" si="25"/>
        <v>Night</v>
      </c>
      <c r="M404" t="str">
        <f t="shared" si="26"/>
        <v>07</v>
      </c>
      <c r="N404" t="str">
        <f t="shared" si="27"/>
        <v>08</v>
      </c>
    </row>
    <row r="405" spans="1:14" x14ac:dyDescent="0.3">
      <c r="A405">
        <v>1</v>
      </c>
      <c r="B405">
        <v>5</v>
      </c>
      <c r="C405" s="1">
        <v>40074</v>
      </c>
      <c r="D405" s="21" t="str">
        <f t="shared" si="24"/>
        <v>18-Sep-2009</v>
      </c>
      <c r="E405" s="10">
        <v>0.41041666666666665</v>
      </c>
      <c r="F405" s="1">
        <v>40074</v>
      </c>
      <c r="G405" s="10">
        <v>0.46875</v>
      </c>
      <c r="H405">
        <v>30</v>
      </c>
      <c r="I405">
        <v>84</v>
      </c>
      <c r="J405" t="s">
        <v>8</v>
      </c>
      <c r="K405" t="s">
        <v>11</v>
      </c>
      <c r="L405" t="str">
        <f t="shared" si="25"/>
        <v>Night</v>
      </c>
      <c r="M405" t="str">
        <f t="shared" si="26"/>
        <v>09</v>
      </c>
      <c r="N405" t="str">
        <f t="shared" si="27"/>
        <v>11</v>
      </c>
    </row>
    <row r="406" spans="1:14" x14ac:dyDescent="0.3">
      <c r="A406">
        <v>1</v>
      </c>
      <c r="B406">
        <v>6</v>
      </c>
      <c r="C406" s="1">
        <v>40074</v>
      </c>
      <c r="D406" s="21" t="str">
        <f t="shared" si="24"/>
        <v>18-Sep-2009</v>
      </c>
      <c r="E406" s="10">
        <v>0.55833333333333335</v>
      </c>
      <c r="F406" s="1">
        <v>40074</v>
      </c>
      <c r="G406" s="10">
        <v>0.71111111111111114</v>
      </c>
      <c r="H406">
        <v>40</v>
      </c>
      <c r="I406">
        <v>220</v>
      </c>
      <c r="J406" t="s">
        <v>8</v>
      </c>
      <c r="K406" t="s">
        <v>11</v>
      </c>
      <c r="L406" t="str">
        <f t="shared" si="25"/>
        <v>Morning</v>
      </c>
      <c r="M406" t="str">
        <f t="shared" si="26"/>
        <v>13</v>
      </c>
      <c r="N406" t="str">
        <f t="shared" si="27"/>
        <v>17</v>
      </c>
    </row>
    <row r="407" spans="1:14" x14ac:dyDescent="0.3">
      <c r="A407">
        <v>1</v>
      </c>
      <c r="B407">
        <v>5</v>
      </c>
      <c r="C407" s="1">
        <v>40074</v>
      </c>
      <c r="D407" s="21" t="str">
        <f t="shared" si="24"/>
        <v>18-Sep-2009</v>
      </c>
      <c r="E407" s="10">
        <v>0.61875000000000002</v>
      </c>
      <c r="F407" s="1">
        <v>40074</v>
      </c>
      <c r="G407" s="10">
        <v>0.69166666666666676</v>
      </c>
      <c r="H407">
        <v>30</v>
      </c>
      <c r="I407">
        <v>105</v>
      </c>
      <c r="J407" t="s">
        <v>8</v>
      </c>
      <c r="K407" t="s">
        <v>11</v>
      </c>
      <c r="L407" t="str">
        <f t="shared" si="25"/>
        <v>Afternoon</v>
      </c>
      <c r="M407" t="str">
        <f t="shared" si="26"/>
        <v>14</v>
      </c>
      <c r="N407" t="str">
        <f t="shared" si="27"/>
        <v>16</v>
      </c>
    </row>
    <row r="408" spans="1:14" x14ac:dyDescent="0.3">
      <c r="A408">
        <v>1</v>
      </c>
      <c r="B408">
        <v>6</v>
      </c>
      <c r="C408" s="1">
        <v>40074</v>
      </c>
      <c r="D408" s="21" t="str">
        <f t="shared" si="24"/>
        <v>18-Sep-2009</v>
      </c>
      <c r="E408" s="10">
        <v>0.68888888888888899</v>
      </c>
      <c r="F408" s="1">
        <v>40074</v>
      </c>
      <c r="G408" s="10">
        <v>0.89583333333333337</v>
      </c>
      <c r="H408">
        <v>50</v>
      </c>
      <c r="I408">
        <v>298</v>
      </c>
      <c r="J408" t="s">
        <v>8</v>
      </c>
      <c r="K408" t="s">
        <v>11</v>
      </c>
      <c r="L408" t="str">
        <f t="shared" si="25"/>
        <v>Afternoon</v>
      </c>
      <c r="M408" t="str">
        <f t="shared" si="26"/>
        <v>16</v>
      </c>
      <c r="N408" t="str">
        <f t="shared" si="27"/>
        <v>21</v>
      </c>
    </row>
    <row r="409" spans="1:14" x14ac:dyDescent="0.3">
      <c r="A409">
        <v>1</v>
      </c>
      <c r="B409">
        <v>5</v>
      </c>
      <c r="C409" s="1">
        <v>40074</v>
      </c>
      <c r="D409" s="21" t="str">
        <f t="shared" si="24"/>
        <v>18-Sep-2009</v>
      </c>
      <c r="E409" s="10">
        <v>0.69374999999999998</v>
      </c>
      <c r="F409" s="1">
        <v>40074</v>
      </c>
      <c r="G409" s="10">
        <v>0.83611111111111114</v>
      </c>
      <c r="H409">
        <v>40</v>
      </c>
      <c r="I409">
        <v>205</v>
      </c>
      <c r="J409" t="s">
        <v>8</v>
      </c>
      <c r="K409" t="s">
        <v>11</v>
      </c>
      <c r="L409" t="str">
        <f t="shared" si="25"/>
        <v>Afternoon</v>
      </c>
      <c r="M409" t="str">
        <f t="shared" si="26"/>
        <v>16</v>
      </c>
      <c r="N409" t="str">
        <f t="shared" si="27"/>
        <v>20</v>
      </c>
    </row>
    <row r="410" spans="1:14" x14ac:dyDescent="0.3">
      <c r="A410">
        <v>1</v>
      </c>
      <c r="B410">
        <v>5</v>
      </c>
      <c r="C410" s="1">
        <v>40074</v>
      </c>
      <c r="D410" s="21" t="str">
        <f t="shared" si="24"/>
        <v>18-Sep-2009</v>
      </c>
      <c r="E410" s="10">
        <v>0.73055555555555562</v>
      </c>
      <c r="F410" s="1">
        <v>40074</v>
      </c>
      <c r="G410" s="10">
        <v>0.80902777777777779</v>
      </c>
      <c r="H410">
        <v>30</v>
      </c>
      <c r="I410">
        <v>113</v>
      </c>
      <c r="J410" t="s">
        <v>8</v>
      </c>
      <c r="K410" t="s">
        <v>11</v>
      </c>
      <c r="L410" t="str">
        <f t="shared" si="25"/>
        <v>Afternoon</v>
      </c>
      <c r="M410" t="str">
        <f t="shared" si="26"/>
        <v>17</v>
      </c>
      <c r="N410" t="str">
        <f t="shared" si="27"/>
        <v>19</v>
      </c>
    </row>
    <row r="411" spans="1:14" x14ac:dyDescent="0.3">
      <c r="A411">
        <v>1</v>
      </c>
      <c r="B411">
        <v>5</v>
      </c>
      <c r="C411" s="1">
        <v>40074</v>
      </c>
      <c r="D411" s="21" t="str">
        <f t="shared" si="24"/>
        <v>18-Sep-2009</v>
      </c>
      <c r="E411" s="10">
        <v>0.78055555555555556</v>
      </c>
      <c r="F411" s="1">
        <v>40074</v>
      </c>
      <c r="G411" s="10">
        <v>0.84652777777777777</v>
      </c>
      <c r="H411">
        <v>30</v>
      </c>
      <c r="I411">
        <v>95</v>
      </c>
      <c r="J411" t="s">
        <v>8</v>
      </c>
      <c r="K411" t="s">
        <v>11</v>
      </c>
      <c r="L411" t="str">
        <f t="shared" si="25"/>
        <v>Evening</v>
      </c>
      <c r="M411" t="str">
        <f t="shared" si="26"/>
        <v>18</v>
      </c>
      <c r="N411" t="str">
        <f t="shared" si="27"/>
        <v>20</v>
      </c>
    </row>
    <row r="412" spans="1:14" x14ac:dyDescent="0.3">
      <c r="A412">
        <v>1</v>
      </c>
      <c r="B412">
        <v>5</v>
      </c>
      <c r="C412" s="1">
        <v>40077</v>
      </c>
      <c r="D412" s="21" t="str">
        <f t="shared" si="24"/>
        <v>21-Sep-2009</v>
      </c>
      <c r="E412" s="10">
        <v>0.63402777777777775</v>
      </c>
      <c r="F412" s="1">
        <v>40077</v>
      </c>
      <c r="G412" s="10">
        <v>0.70416666666666661</v>
      </c>
      <c r="H412">
        <v>30</v>
      </c>
      <c r="I412">
        <v>101</v>
      </c>
      <c r="J412" t="s">
        <v>8</v>
      </c>
      <c r="K412" t="s">
        <v>10</v>
      </c>
      <c r="L412" t="str">
        <f t="shared" si="25"/>
        <v>Afternoon</v>
      </c>
      <c r="M412" t="str">
        <f t="shared" si="26"/>
        <v>15</v>
      </c>
      <c r="N412" t="str">
        <f t="shared" si="27"/>
        <v>16</v>
      </c>
    </row>
    <row r="413" spans="1:14" x14ac:dyDescent="0.3">
      <c r="A413">
        <v>1</v>
      </c>
      <c r="B413">
        <v>5</v>
      </c>
      <c r="C413" s="1">
        <v>40077</v>
      </c>
      <c r="D413" s="21" t="str">
        <f t="shared" si="24"/>
        <v>21-Sep-2009</v>
      </c>
      <c r="E413" s="10">
        <v>0.65972222222222221</v>
      </c>
      <c r="F413" s="1">
        <v>40077</v>
      </c>
      <c r="G413" s="10">
        <v>0.77013888888888893</v>
      </c>
      <c r="H413">
        <v>30</v>
      </c>
      <c r="I413">
        <v>159</v>
      </c>
      <c r="J413" t="s">
        <v>8</v>
      </c>
      <c r="K413" t="s">
        <v>10</v>
      </c>
      <c r="L413" t="str">
        <f t="shared" si="25"/>
        <v>Afternoon</v>
      </c>
      <c r="M413" t="str">
        <f t="shared" si="26"/>
        <v>15</v>
      </c>
      <c r="N413" t="str">
        <f t="shared" si="27"/>
        <v>18</v>
      </c>
    </row>
    <row r="414" spans="1:14" x14ac:dyDescent="0.3">
      <c r="A414">
        <v>1</v>
      </c>
      <c r="B414">
        <v>5</v>
      </c>
      <c r="C414" s="1">
        <v>40077</v>
      </c>
      <c r="D414" s="21" t="str">
        <f t="shared" si="24"/>
        <v>21-Sep-2009</v>
      </c>
      <c r="E414" s="10">
        <v>0.66388888888888886</v>
      </c>
      <c r="F414" s="1">
        <v>40077</v>
      </c>
      <c r="G414" s="10">
        <v>0.81458333333333333</v>
      </c>
      <c r="H414">
        <v>40</v>
      </c>
      <c r="I414">
        <v>217</v>
      </c>
      <c r="J414" t="s">
        <v>8</v>
      </c>
      <c r="K414" t="s">
        <v>10</v>
      </c>
      <c r="L414" t="str">
        <f t="shared" si="25"/>
        <v>Afternoon</v>
      </c>
      <c r="M414" t="str">
        <f t="shared" si="26"/>
        <v>15</v>
      </c>
      <c r="N414" t="str">
        <f t="shared" si="27"/>
        <v>19</v>
      </c>
    </row>
    <row r="415" spans="1:14" x14ac:dyDescent="0.3">
      <c r="A415">
        <v>1</v>
      </c>
      <c r="B415">
        <v>6</v>
      </c>
      <c r="C415" s="1">
        <v>40077</v>
      </c>
      <c r="D415" s="21" t="str">
        <f t="shared" si="24"/>
        <v>21-Sep-2009</v>
      </c>
      <c r="E415" s="10">
        <v>0.68194444444444446</v>
      </c>
      <c r="F415" s="1">
        <v>40077</v>
      </c>
      <c r="G415" s="10">
        <v>0.77222222222222225</v>
      </c>
      <c r="H415">
        <v>30</v>
      </c>
      <c r="I415">
        <v>130</v>
      </c>
      <c r="J415" t="s">
        <v>8</v>
      </c>
      <c r="K415" t="s">
        <v>10</v>
      </c>
      <c r="L415" t="str">
        <f t="shared" si="25"/>
        <v>Afternoon</v>
      </c>
      <c r="M415" t="str">
        <f t="shared" si="26"/>
        <v>16</v>
      </c>
      <c r="N415" t="str">
        <f t="shared" si="27"/>
        <v>18</v>
      </c>
    </row>
    <row r="416" spans="1:14" x14ac:dyDescent="0.3">
      <c r="A416">
        <v>1</v>
      </c>
      <c r="B416">
        <v>6</v>
      </c>
      <c r="C416" s="1">
        <v>40077</v>
      </c>
      <c r="D416" s="21" t="str">
        <f t="shared" si="24"/>
        <v>21-Sep-2009</v>
      </c>
      <c r="E416" s="10">
        <v>0.70694444444444438</v>
      </c>
      <c r="F416" s="1">
        <v>40077</v>
      </c>
      <c r="G416" s="10">
        <v>0.79027777777777775</v>
      </c>
      <c r="H416">
        <v>30</v>
      </c>
      <c r="I416">
        <v>120</v>
      </c>
      <c r="J416" t="s">
        <v>8</v>
      </c>
      <c r="K416" t="s">
        <v>10</v>
      </c>
      <c r="L416" t="str">
        <f t="shared" si="25"/>
        <v>Afternoon</v>
      </c>
      <c r="M416" t="str">
        <f t="shared" si="26"/>
        <v>16</v>
      </c>
      <c r="N416" t="str">
        <f t="shared" si="27"/>
        <v>18</v>
      </c>
    </row>
    <row r="417" spans="1:14" x14ac:dyDescent="0.3">
      <c r="A417">
        <v>1</v>
      </c>
      <c r="B417">
        <v>6</v>
      </c>
      <c r="C417" s="1">
        <v>40077</v>
      </c>
      <c r="D417" s="21" t="str">
        <f t="shared" si="24"/>
        <v>21-Sep-2009</v>
      </c>
      <c r="E417" s="10">
        <v>0.73125000000000007</v>
      </c>
      <c r="F417" s="1">
        <v>40077</v>
      </c>
      <c r="G417" s="10">
        <v>0.86041666666666661</v>
      </c>
      <c r="H417">
        <v>40</v>
      </c>
      <c r="I417">
        <v>186</v>
      </c>
      <c r="J417" t="s">
        <v>8</v>
      </c>
      <c r="K417" t="s">
        <v>10</v>
      </c>
      <c r="L417" t="str">
        <f t="shared" si="25"/>
        <v>Afternoon</v>
      </c>
      <c r="M417" t="str">
        <f t="shared" si="26"/>
        <v>17</v>
      </c>
      <c r="N417" t="str">
        <f t="shared" si="27"/>
        <v>20</v>
      </c>
    </row>
    <row r="418" spans="1:14" x14ac:dyDescent="0.3">
      <c r="A418">
        <v>1</v>
      </c>
      <c r="B418">
        <v>6</v>
      </c>
      <c r="C418" s="1">
        <v>40077</v>
      </c>
      <c r="D418" s="21" t="str">
        <f t="shared" si="24"/>
        <v>21-Sep-2009</v>
      </c>
      <c r="E418" s="10">
        <v>0.79027777777777775</v>
      </c>
      <c r="F418" s="1">
        <v>40077</v>
      </c>
      <c r="G418" s="10">
        <v>0.85486111111111107</v>
      </c>
      <c r="H418">
        <v>30</v>
      </c>
      <c r="I418">
        <v>93</v>
      </c>
      <c r="J418" t="s">
        <v>8</v>
      </c>
      <c r="K418" t="s">
        <v>10</v>
      </c>
      <c r="L418" t="str">
        <f t="shared" si="25"/>
        <v>Evening</v>
      </c>
      <c r="M418" t="str">
        <f t="shared" si="26"/>
        <v>18</v>
      </c>
      <c r="N418" t="str">
        <f t="shared" si="27"/>
        <v>20</v>
      </c>
    </row>
    <row r="419" spans="1:14" x14ac:dyDescent="0.3">
      <c r="A419">
        <v>1</v>
      </c>
      <c r="B419">
        <v>6</v>
      </c>
      <c r="C419" s="1">
        <v>40077</v>
      </c>
      <c r="D419" s="21" t="str">
        <f t="shared" si="24"/>
        <v>21-Sep-2009</v>
      </c>
      <c r="E419" s="10">
        <v>0.80486111111111114</v>
      </c>
      <c r="F419" s="1">
        <v>40077</v>
      </c>
      <c r="G419" s="10">
        <v>0.96319444444444446</v>
      </c>
      <c r="H419">
        <v>40</v>
      </c>
      <c r="I419">
        <v>228</v>
      </c>
      <c r="J419" t="s">
        <v>8</v>
      </c>
      <c r="K419" t="s">
        <v>10</v>
      </c>
      <c r="L419" t="str">
        <f t="shared" si="25"/>
        <v>Evening</v>
      </c>
      <c r="M419" t="str">
        <f t="shared" si="26"/>
        <v>19</v>
      </c>
      <c r="N419" t="str">
        <f t="shared" si="27"/>
        <v>23</v>
      </c>
    </row>
    <row r="420" spans="1:14" x14ac:dyDescent="0.3">
      <c r="A420">
        <v>1</v>
      </c>
      <c r="B420">
        <v>5</v>
      </c>
      <c r="C420" s="1">
        <v>40078</v>
      </c>
      <c r="D420" s="21" t="str">
        <f t="shared" si="24"/>
        <v>22-Sep-2009</v>
      </c>
      <c r="E420" s="10">
        <v>0.55902777777777779</v>
      </c>
      <c r="F420" s="1">
        <v>40078</v>
      </c>
      <c r="G420" s="10">
        <v>0.58680555555555558</v>
      </c>
      <c r="H420">
        <v>30</v>
      </c>
      <c r="I420">
        <v>40</v>
      </c>
      <c r="J420" t="s">
        <v>8</v>
      </c>
      <c r="K420" t="s">
        <v>9</v>
      </c>
      <c r="L420" t="str">
        <f t="shared" si="25"/>
        <v>Morning</v>
      </c>
      <c r="M420" t="str">
        <f t="shared" si="26"/>
        <v>13</v>
      </c>
      <c r="N420" t="str">
        <f t="shared" si="27"/>
        <v>14</v>
      </c>
    </row>
    <row r="421" spans="1:14" x14ac:dyDescent="0.3">
      <c r="A421">
        <v>1</v>
      </c>
      <c r="B421">
        <v>5</v>
      </c>
      <c r="C421" s="1">
        <v>40078</v>
      </c>
      <c r="D421" s="21" t="str">
        <f t="shared" si="24"/>
        <v>22-Sep-2009</v>
      </c>
      <c r="E421" s="10">
        <v>0.56319444444444444</v>
      </c>
      <c r="F421" s="1">
        <v>40078</v>
      </c>
      <c r="G421" s="10">
        <v>0.61111111111111105</v>
      </c>
      <c r="H421">
        <v>30</v>
      </c>
      <c r="I421">
        <v>69</v>
      </c>
      <c r="J421" t="s">
        <v>8</v>
      </c>
      <c r="K421" t="s">
        <v>9</v>
      </c>
      <c r="L421" t="str">
        <f t="shared" si="25"/>
        <v>Morning</v>
      </c>
      <c r="M421" t="str">
        <f t="shared" si="26"/>
        <v>13</v>
      </c>
      <c r="N421" t="str">
        <f t="shared" si="27"/>
        <v>14</v>
      </c>
    </row>
    <row r="422" spans="1:14" x14ac:dyDescent="0.3">
      <c r="A422">
        <v>1</v>
      </c>
      <c r="B422">
        <v>6</v>
      </c>
      <c r="C422" s="1">
        <v>40078</v>
      </c>
      <c r="D422" s="21" t="str">
        <f t="shared" si="24"/>
        <v>22-Sep-2009</v>
      </c>
      <c r="E422" s="10">
        <v>0.58263888888888882</v>
      </c>
      <c r="F422" s="1">
        <v>40078</v>
      </c>
      <c r="G422" s="10">
        <v>0.81458333333333333</v>
      </c>
      <c r="H422">
        <v>60</v>
      </c>
      <c r="I422">
        <v>334</v>
      </c>
      <c r="J422" t="s">
        <v>8</v>
      </c>
      <c r="K422" t="s">
        <v>9</v>
      </c>
      <c r="L422" t="str">
        <f t="shared" si="25"/>
        <v>Morning</v>
      </c>
      <c r="M422" t="str">
        <f t="shared" si="26"/>
        <v>13</v>
      </c>
      <c r="N422" t="str">
        <f t="shared" si="27"/>
        <v>19</v>
      </c>
    </row>
    <row r="423" spans="1:14" x14ac:dyDescent="0.3">
      <c r="A423">
        <v>1</v>
      </c>
      <c r="B423">
        <v>5</v>
      </c>
      <c r="C423" s="1">
        <v>40078</v>
      </c>
      <c r="D423" s="21" t="str">
        <f t="shared" si="24"/>
        <v>22-Sep-2009</v>
      </c>
      <c r="E423" s="10">
        <v>0.58333333333333337</v>
      </c>
      <c r="F423" s="1">
        <v>40078</v>
      </c>
      <c r="G423" s="10">
        <v>0.61875000000000002</v>
      </c>
      <c r="H423">
        <v>30</v>
      </c>
      <c r="I423">
        <v>51</v>
      </c>
      <c r="J423" t="s">
        <v>8</v>
      </c>
      <c r="K423" t="s">
        <v>9</v>
      </c>
      <c r="L423" t="str">
        <f t="shared" si="25"/>
        <v>Morning</v>
      </c>
      <c r="M423" t="str">
        <f t="shared" si="26"/>
        <v>14</v>
      </c>
      <c r="N423" t="str">
        <f t="shared" si="27"/>
        <v>14</v>
      </c>
    </row>
    <row r="424" spans="1:14" x14ac:dyDescent="0.3">
      <c r="A424">
        <v>1</v>
      </c>
      <c r="B424">
        <v>5</v>
      </c>
      <c r="C424" s="1">
        <v>40078</v>
      </c>
      <c r="D424" s="21" t="str">
        <f t="shared" si="24"/>
        <v>22-Sep-2009</v>
      </c>
      <c r="E424" s="10">
        <v>0.65833333333333333</v>
      </c>
      <c r="F424" s="1">
        <v>40078</v>
      </c>
      <c r="G424" s="10">
        <v>0.72638888888888886</v>
      </c>
      <c r="H424">
        <v>30</v>
      </c>
      <c r="I424">
        <v>98</v>
      </c>
      <c r="J424" t="s">
        <v>8</v>
      </c>
      <c r="K424" t="s">
        <v>9</v>
      </c>
      <c r="L424" t="str">
        <f t="shared" si="25"/>
        <v>Afternoon</v>
      </c>
      <c r="M424" t="str">
        <f t="shared" si="26"/>
        <v>15</v>
      </c>
      <c r="N424" t="str">
        <f t="shared" si="27"/>
        <v>17</v>
      </c>
    </row>
    <row r="425" spans="1:14" x14ac:dyDescent="0.3">
      <c r="A425">
        <v>1</v>
      </c>
      <c r="B425">
        <v>5</v>
      </c>
      <c r="C425" s="1">
        <v>40078</v>
      </c>
      <c r="D425" s="21" t="str">
        <f t="shared" si="24"/>
        <v>22-Sep-2009</v>
      </c>
      <c r="E425" s="10">
        <v>0.70000000000000007</v>
      </c>
      <c r="F425" s="1">
        <v>40078</v>
      </c>
      <c r="G425" s="10">
        <v>0.83819444444444446</v>
      </c>
      <c r="H425">
        <v>40</v>
      </c>
      <c r="I425">
        <v>199</v>
      </c>
      <c r="J425" t="s">
        <v>8</v>
      </c>
      <c r="K425" t="s">
        <v>9</v>
      </c>
      <c r="L425" t="str">
        <f t="shared" si="25"/>
        <v>Afternoon</v>
      </c>
      <c r="M425" t="str">
        <f t="shared" si="26"/>
        <v>16</v>
      </c>
      <c r="N425" t="str">
        <f t="shared" si="27"/>
        <v>20</v>
      </c>
    </row>
    <row r="426" spans="1:14" x14ac:dyDescent="0.3">
      <c r="A426">
        <v>1</v>
      </c>
      <c r="B426">
        <v>5</v>
      </c>
      <c r="C426" s="1">
        <v>40080</v>
      </c>
      <c r="D426" s="21" t="str">
        <f t="shared" si="24"/>
        <v>24-Sep-2009</v>
      </c>
      <c r="E426" s="10">
        <v>0.54513888888888895</v>
      </c>
      <c r="F426" s="1">
        <v>40080</v>
      </c>
      <c r="G426" s="10">
        <v>0.56736111111111109</v>
      </c>
      <c r="H426">
        <v>30</v>
      </c>
      <c r="I426">
        <v>32</v>
      </c>
      <c r="J426" t="s">
        <v>8</v>
      </c>
      <c r="K426" t="s">
        <v>12</v>
      </c>
      <c r="L426" t="str">
        <f t="shared" si="25"/>
        <v>Morning</v>
      </c>
      <c r="M426" t="str">
        <f t="shared" si="26"/>
        <v>13</v>
      </c>
      <c r="N426" t="str">
        <f t="shared" si="27"/>
        <v>13</v>
      </c>
    </row>
    <row r="427" spans="1:14" x14ac:dyDescent="0.3">
      <c r="A427">
        <v>1</v>
      </c>
      <c r="B427">
        <v>5</v>
      </c>
      <c r="C427" s="1">
        <v>40080</v>
      </c>
      <c r="D427" s="21" t="str">
        <f t="shared" si="24"/>
        <v>24-Sep-2009</v>
      </c>
      <c r="E427" s="10">
        <v>0.57986111111111105</v>
      </c>
      <c r="F427" s="1">
        <v>40080</v>
      </c>
      <c r="G427" s="10">
        <v>0.62083333333333335</v>
      </c>
      <c r="H427">
        <v>30</v>
      </c>
      <c r="I427">
        <v>59</v>
      </c>
      <c r="J427" t="s">
        <v>8</v>
      </c>
      <c r="K427" t="s">
        <v>12</v>
      </c>
      <c r="L427" t="str">
        <f t="shared" si="25"/>
        <v>Morning</v>
      </c>
      <c r="M427" t="str">
        <f t="shared" si="26"/>
        <v>13</v>
      </c>
      <c r="N427" t="str">
        <f t="shared" si="27"/>
        <v>14</v>
      </c>
    </row>
    <row r="428" spans="1:14" x14ac:dyDescent="0.3">
      <c r="A428">
        <v>1</v>
      </c>
      <c r="B428">
        <v>6</v>
      </c>
      <c r="C428" s="1">
        <v>40080</v>
      </c>
      <c r="D428" s="21" t="str">
        <f t="shared" si="24"/>
        <v>24-Sep-2009</v>
      </c>
      <c r="E428" s="10">
        <v>0.59930555555555554</v>
      </c>
      <c r="F428" s="1">
        <v>40080</v>
      </c>
      <c r="G428" s="10">
        <v>0.7895833333333333</v>
      </c>
      <c r="H428">
        <v>50</v>
      </c>
      <c r="I428">
        <v>274</v>
      </c>
      <c r="J428" t="s">
        <v>8</v>
      </c>
      <c r="K428" t="s">
        <v>12</v>
      </c>
      <c r="L428" t="str">
        <f t="shared" si="25"/>
        <v>Afternoon</v>
      </c>
      <c r="M428" t="str">
        <f t="shared" si="26"/>
        <v>14</v>
      </c>
      <c r="N428" t="str">
        <f t="shared" si="27"/>
        <v>18</v>
      </c>
    </row>
    <row r="429" spans="1:14" x14ac:dyDescent="0.3">
      <c r="A429">
        <v>1</v>
      </c>
      <c r="B429">
        <v>6</v>
      </c>
      <c r="C429" s="1">
        <v>40080</v>
      </c>
      <c r="D429" s="21" t="str">
        <f t="shared" si="24"/>
        <v>24-Sep-2009</v>
      </c>
      <c r="E429" s="10">
        <v>0.7416666666666667</v>
      </c>
      <c r="F429" s="1">
        <v>40080</v>
      </c>
      <c r="G429" s="10">
        <v>0.83611111111111114</v>
      </c>
      <c r="H429">
        <v>30</v>
      </c>
      <c r="I429">
        <v>136</v>
      </c>
      <c r="J429" t="s">
        <v>8</v>
      </c>
      <c r="K429" t="s">
        <v>12</v>
      </c>
      <c r="L429" t="str">
        <f t="shared" si="25"/>
        <v>Afternoon</v>
      </c>
      <c r="M429" t="str">
        <f t="shared" si="26"/>
        <v>17</v>
      </c>
      <c r="N429" t="str">
        <f t="shared" si="27"/>
        <v>20</v>
      </c>
    </row>
    <row r="430" spans="1:14" x14ac:dyDescent="0.3">
      <c r="A430">
        <v>1</v>
      </c>
      <c r="B430">
        <v>5</v>
      </c>
      <c r="C430" s="1">
        <v>40080</v>
      </c>
      <c r="D430" s="21" t="str">
        <f t="shared" si="24"/>
        <v>24-Sep-2009</v>
      </c>
      <c r="E430" s="10">
        <v>0.78749999999999998</v>
      </c>
      <c r="F430" s="1">
        <v>40080</v>
      </c>
      <c r="G430" s="10">
        <v>0.87361111111111101</v>
      </c>
      <c r="H430">
        <v>30</v>
      </c>
      <c r="I430">
        <v>124</v>
      </c>
      <c r="J430" t="s">
        <v>8</v>
      </c>
      <c r="K430" t="s">
        <v>12</v>
      </c>
      <c r="L430" t="str">
        <f t="shared" si="25"/>
        <v>Evening</v>
      </c>
      <c r="M430" t="str">
        <f t="shared" si="26"/>
        <v>18</v>
      </c>
      <c r="N430" t="str">
        <f t="shared" si="27"/>
        <v>20</v>
      </c>
    </row>
    <row r="431" spans="1:14" x14ac:dyDescent="0.3">
      <c r="A431">
        <v>1</v>
      </c>
      <c r="B431">
        <v>5</v>
      </c>
      <c r="C431" s="1">
        <v>40080</v>
      </c>
      <c r="D431" s="21" t="str">
        <f t="shared" si="24"/>
        <v>24-Sep-2009</v>
      </c>
      <c r="E431" s="10">
        <v>0.79305555555555562</v>
      </c>
      <c r="F431" s="1">
        <v>40080</v>
      </c>
      <c r="G431" s="10">
        <v>0.80555555555555547</v>
      </c>
      <c r="H431">
        <v>30</v>
      </c>
      <c r="I431">
        <v>18</v>
      </c>
      <c r="J431" t="s">
        <v>8</v>
      </c>
      <c r="K431" t="s">
        <v>12</v>
      </c>
      <c r="L431" t="str">
        <f t="shared" si="25"/>
        <v>Evening</v>
      </c>
      <c r="M431" t="str">
        <f t="shared" si="26"/>
        <v>19</v>
      </c>
      <c r="N431" t="str">
        <f t="shared" si="27"/>
        <v>19</v>
      </c>
    </row>
    <row r="432" spans="1:14" x14ac:dyDescent="0.3">
      <c r="A432">
        <v>1</v>
      </c>
      <c r="B432">
        <v>5</v>
      </c>
      <c r="C432" s="1">
        <v>40080</v>
      </c>
      <c r="D432" s="21" t="str">
        <f t="shared" si="24"/>
        <v>24-Sep-2009</v>
      </c>
      <c r="E432" s="10">
        <v>0.80625000000000002</v>
      </c>
      <c r="F432" s="1">
        <v>40080</v>
      </c>
      <c r="G432" s="10">
        <v>0.8208333333333333</v>
      </c>
      <c r="H432">
        <v>30</v>
      </c>
      <c r="I432">
        <v>21</v>
      </c>
      <c r="J432" t="s">
        <v>8</v>
      </c>
      <c r="K432" t="s">
        <v>12</v>
      </c>
      <c r="L432" t="str">
        <f t="shared" si="25"/>
        <v>Evening</v>
      </c>
      <c r="M432" t="str">
        <f t="shared" si="26"/>
        <v>19</v>
      </c>
      <c r="N432" t="str">
        <f t="shared" si="27"/>
        <v>19</v>
      </c>
    </row>
    <row r="433" spans="1:14" x14ac:dyDescent="0.3">
      <c r="A433">
        <v>1</v>
      </c>
      <c r="B433">
        <v>5</v>
      </c>
      <c r="C433" s="1">
        <v>40081</v>
      </c>
      <c r="D433" s="21" t="str">
        <f t="shared" si="24"/>
        <v>25-Sep-2009</v>
      </c>
      <c r="E433" s="10">
        <v>0.65138888888888891</v>
      </c>
      <c r="F433" s="1">
        <v>40081</v>
      </c>
      <c r="G433" s="10">
        <v>0.74097222222222225</v>
      </c>
      <c r="H433">
        <v>30</v>
      </c>
      <c r="I433">
        <v>129</v>
      </c>
      <c r="J433" t="s">
        <v>8</v>
      </c>
      <c r="K433" t="s">
        <v>11</v>
      </c>
      <c r="L433" t="str">
        <f t="shared" si="25"/>
        <v>Afternoon</v>
      </c>
      <c r="M433" t="str">
        <f t="shared" si="26"/>
        <v>15</v>
      </c>
      <c r="N433" t="str">
        <f t="shared" si="27"/>
        <v>17</v>
      </c>
    </row>
    <row r="434" spans="1:14" x14ac:dyDescent="0.3">
      <c r="A434">
        <v>1</v>
      </c>
      <c r="B434">
        <v>5</v>
      </c>
      <c r="C434" s="1">
        <v>40081</v>
      </c>
      <c r="D434" s="21" t="str">
        <f t="shared" si="24"/>
        <v>25-Sep-2009</v>
      </c>
      <c r="E434" s="10">
        <v>0.83750000000000002</v>
      </c>
      <c r="F434" s="1">
        <v>40081</v>
      </c>
      <c r="G434" s="10">
        <v>0.84791666666666676</v>
      </c>
      <c r="H434">
        <v>30</v>
      </c>
      <c r="I434">
        <v>15</v>
      </c>
      <c r="J434" t="s">
        <v>8</v>
      </c>
      <c r="K434" t="s">
        <v>11</v>
      </c>
      <c r="L434" t="str">
        <f t="shared" si="25"/>
        <v>Evening</v>
      </c>
      <c r="M434" t="str">
        <f t="shared" si="26"/>
        <v>20</v>
      </c>
      <c r="N434" t="str">
        <f t="shared" si="27"/>
        <v>20</v>
      </c>
    </row>
    <row r="435" spans="1:14" x14ac:dyDescent="0.3">
      <c r="A435">
        <v>1</v>
      </c>
      <c r="B435">
        <v>5</v>
      </c>
      <c r="C435" s="1">
        <v>40084</v>
      </c>
      <c r="D435" s="21" t="str">
        <f t="shared" si="24"/>
        <v>28-Sep-2009</v>
      </c>
      <c r="E435" s="10">
        <v>0.47083333333333338</v>
      </c>
      <c r="F435" s="1">
        <v>40084</v>
      </c>
      <c r="G435" s="10">
        <v>0.53194444444444444</v>
      </c>
      <c r="H435">
        <v>30</v>
      </c>
      <c r="I435">
        <v>88</v>
      </c>
      <c r="J435" t="s">
        <v>8</v>
      </c>
      <c r="K435" t="s">
        <v>10</v>
      </c>
      <c r="L435" t="str">
        <f t="shared" si="25"/>
        <v>Morning</v>
      </c>
      <c r="M435" t="str">
        <f t="shared" si="26"/>
        <v>11</v>
      </c>
      <c r="N435" t="str">
        <f t="shared" si="27"/>
        <v>12</v>
      </c>
    </row>
    <row r="436" spans="1:14" x14ac:dyDescent="0.3">
      <c r="A436">
        <v>1</v>
      </c>
      <c r="B436">
        <v>6</v>
      </c>
      <c r="C436" s="1">
        <v>40084</v>
      </c>
      <c r="D436" s="21" t="str">
        <f t="shared" si="24"/>
        <v>28-Sep-2009</v>
      </c>
      <c r="E436" s="10">
        <v>0.5131944444444444</v>
      </c>
      <c r="F436" s="1">
        <v>40084</v>
      </c>
      <c r="G436" s="10">
        <v>0.84305555555555556</v>
      </c>
      <c r="H436">
        <v>80</v>
      </c>
      <c r="I436">
        <v>475</v>
      </c>
      <c r="J436" t="s">
        <v>8</v>
      </c>
      <c r="K436" t="s">
        <v>10</v>
      </c>
      <c r="L436" t="str">
        <f t="shared" si="25"/>
        <v>Morning</v>
      </c>
      <c r="M436" t="str">
        <f t="shared" si="26"/>
        <v>12</v>
      </c>
      <c r="N436" t="str">
        <f t="shared" si="27"/>
        <v>20</v>
      </c>
    </row>
    <row r="437" spans="1:14" x14ac:dyDescent="0.3">
      <c r="A437">
        <v>1</v>
      </c>
      <c r="B437">
        <v>8</v>
      </c>
      <c r="C437" s="1">
        <v>40084</v>
      </c>
      <c r="D437" s="21" t="str">
        <f t="shared" si="24"/>
        <v>28-Sep-2009</v>
      </c>
      <c r="E437" s="10">
        <v>0.53055555555555556</v>
      </c>
      <c r="F437" s="1">
        <v>40084</v>
      </c>
      <c r="G437" s="10">
        <v>0.71250000000000002</v>
      </c>
      <c r="H437">
        <v>50</v>
      </c>
      <c r="I437">
        <v>262</v>
      </c>
      <c r="J437" t="s">
        <v>8</v>
      </c>
      <c r="K437" t="s">
        <v>10</v>
      </c>
      <c r="L437" t="str">
        <f t="shared" si="25"/>
        <v>Morning</v>
      </c>
      <c r="M437" t="str">
        <f t="shared" si="26"/>
        <v>12</v>
      </c>
      <c r="N437" t="str">
        <f t="shared" si="27"/>
        <v>17</v>
      </c>
    </row>
    <row r="438" spans="1:14" x14ac:dyDescent="0.3">
      <c r="A438">
        <v>1</v>
      </c>
      <c r="B438">
        <v>5</v>
      </c>
      <c r="C438" s="1">
        <v>40084</v>
      </c>
      <c r="D438" s="21" t="str">
        <f t="shared" si="24"/>
        <v>28-Sep-2009</v>
      </c>
      <c r="E438" s="10">
        <v>0.5756944444444444</v>
      </c>
      <c r="F438" s="1">
        <v>40084</v>
      </c>
      <c r="G438" s="10">
        <v>0.71527777777777779</v>
      </c>
      <c r="H438">
        <v>40</v>
      </c>
      <c r="I438">
        <v>201</v>
      </c>
      <c r="J438" t="s">
        <v>8</v>
      </c>
      <c r="K438" t="s">
        <v>10</v>
      </c>
      <c r="L438" t="str">
        <f t="shared" si="25"/>
        <v>Morning</v>
      </c>
      <c r="M438" t="str">
        <f t="shared" si="26"/>
        <v>13</v>
      </c>
      <c r="N438" t="str">
        <f t="shared" si="27"/>
        <v>17</v>
      </c>
    </row>
    <row r="439" spans="1:14" x14ac:dyDescent="0.3">
      <c r="A439">
        <v>1</v>
      </c>
      <c r="B439">
        <v>5</v>
      </c>
      <c r="C439" s="1">
        <v>40084</v>
      </c>
      <c r="D439" s="21" t="str">
        <f t="shared" si="24"/>
        <v>28-Sep-2009</v>
      </c>
      <c r="E439" s="10">
        <v>0.58958333333333335</v>
      </c>
      <c r="F439" s="1">
        <v>40084</v>
      </c>
      <c r="G439" s="10">
        <v>0.76250000000000007</v>
      </c>
      <c r="H439">
        <v>50</v>
      </c>
      <c r="I439">
        <v>249</v>
      </c>
      <c r="J439" t="s">
        <v>8</v>
      </c>
      <c r="K439" t="s">
        <v>10</v>
      </c>
      <c r="L439" t="str">
        <f t="shared" si="25"/>
        <v>Afternoon</v>
      </c>
      <c r="M439" t="str">
        <f t="shared" si="26"/>
        <v>14</v>
      </c>
      <c r="N439" t="str">
        <f t="shared" si="27"/>
        <v>18</v>
      </c>
    </row>
    <row r="440" spans="1:14" x14ac:dyDescent="0.3">
      <c r="A440">
        <v>1</v>
      </c>
      <c r="B440">
        <v>6</v>
      </c>
      <c r="C440" s="1">
        <v>40084</v>
      </c>
      <c r="D440" s="21" t="str">
        <f t="shared" si="24"/>
        <v>28-Sep-2009</v>
      </c>
      <c r="E440" s="10">
        <v>0.64444444444444449</v>
      </c>
      <c r="F440" s="1">
        <v>40084</v>
      </c>
      <c r="G440" s="10">
        <v>0.70138888888888884</v>
      </c>
      <c r="H440">
        <v>30</v>
      </c>
      <c r="I440">
        <v>82</v>
      </c>
      <c r="J440" t="s">
        <v>8</v>
      </c>
      <c r="K440" t="s">
        <v>10</v>
      </c>
      <c r="L440" t="str">
        <f t="shared" si="25"/>
        <v>Afternoon</v>
      </c>
      <c r="M440" t="str">
        <f t="shared" si="26"/>
        <v>15</v>
      </c>
      <c r="N440" t="str">
        <f t="shared" si="27"/>
        <v>16</v>
      </c>
    </row>
    <row r="441" spans="1:14" x14ac:dyDescent="0.3">
      <c r="A441">
        <v>1</v>
      </c>
      <c r="B441">
        <v>5</v>
      </c>
      <c r="C441" s="1">
        <v>40084</v>
      </c>
      <c r="D441" s="21" t="str">
        <f t="shared" si="24"/>
        <v>28-Sep-2009</v>
      </c>
      <c r="E441" s="10">
        <v>0.70486111111111116</v>
      </c>
      <c r="F441" s="1">
        <v>40084</v>
      </c>
      <c r="G441" s="10">
        <v>0.95138888888888884</v>
      </c>
      <c r="H441">
        <v>60</v>
      </c>
      <c r="I441">
        <v>355</v>
      </c>
      <c r="J441" t="s">
        <v>8</v>
      </c>
      <c r="K441" t="s">
        <v>10</v>
      </c>
      <c r="L441" t="str">
        <f t="shared" si="25"/>
        <v>Afternoon</v>
      </c>
      <c r="M441" t="str">
        <f t="shared" si="26"/>
        <v>16</v>
      </c>
      <c r="N441" t="str">
        <f t="shared" si="27"/>
        <v>22</v>
      </c>
    </row>
    <row r="442" spans="1:14" x14ac:dyDescent="0.3">
      <c r="A442">
        <v>1</v>
      </c>
      <c r="B442">
        <v>5</v>
      </c>
      <c r="C442" s="1">
        <v>40084</v>
      </c>
      <c r="D442" s="21" t="str">
        <f t="shared" si="24"/>
        <v>28-Sep-2009</v>
      </c>
      <c r="E442" s="10">
        <v>0.79791666666666661</v>
      </c>
      <c r="F442" s="1">
        <v>40084</v>
      </c>
      <c r="G442" s="10">
        <v>0.94166666666666676</v>
      </c>
      <c r="H442">
        <v>40</v>
      </c>
      <c r="I442">
        <v>207</v>
      </c>
      <c r="J442" t="s">
        <v>8</v>
      </c>
      <c r="K442" t="s">
        <v>10</v>
      </c>
      <c r="L442" t="str">
        <f t="shared" si="25"/>
        <v>Evening</v>
      </c>
      <c r="M442" t="str">
        <f t="shared" si="26"/>
        <v>19</v>
      </c>
      <c r="N442" t="str">
        <f t="shared" si="27"/>
        <v>22</v>
      </c>
    </row>
    <row r="443" spans="1:14" x14ac:dyDescent="0.3">
      <c r="A443">
        <v>1</v>
      </c>
      <c r="B443">
        <v>6</v>
      </c>
      <c r="C443" s="1">
        <v>40084</v>
      </c>
      <c r="D443" s="21" t="str">
        <f t="shared" si="24"/>
        <v>28-Sep-2009</v>
      </c>
      <c r="E443" s="10">
        <v>0.8027777777777777</v>
      </c>
      <c r="F443" s="1">
        <v>40084</v>
      </c>
      <c r="G443" s="10">
        <v>0.88402777777777775</v>
      </c>
      <c r="H443">
        <v>30</v>
      </c>
      <c r="I443">
        <v>117</v>
      </c>
      <c r="J443" t="s">
        <v>8</v>
      </c>
      <c r="K443" t="s">
        <v>10</v>
      </c>
      <c r="L443" t="str">
        <f t="shared" si="25"/>
        <v>Evening</v>
      </c>
      <c r="M443" t="str">
        <f t="shared" si="26"/>
        <v>19</v>
      </c>
      <c r="N443" t="str">
        <f t="shared" si="27"/>
        <v>21</v>
      </c>
    </row>
    <row r="444" spans="1:14" x14ac:dyDescent="0.3">
      <c r="A444">
        <v>1</v>
      </c>
      <c r="B444">
        <v>5</v>
      </c>
      <c r="C444" s="1">
        <v>40084</v>
      </c>
      <c r="D444" s="21" t="str">
        <f t="shared" si="24"/>
        <v>28-Sep-2009</v>
      </c>
      <c r="E444" s="10">
        <v>0.83194444444444438</v>
      </c>
      <c r="F444" s="1">
        <v>40084</v>
      </c>
      <c r="G444" s="10">
        <v>0.87152777777777779</v>
      </c>
      <c r="H444">
        <v>30</v>
      </c>
      <c r="I444">
        <v>57</v>
      </c>
      <c r="J444" t="s">
        <v>8</v>
      </c>
      <c r="K444" t="s">
        <v>10</v>
      </c>
      <c r="L444" t="str">
        <f t="shared" si="25"/>
        <v>Evening</v>
      </c>
      <c r="M444" t="str">
        <f t="shared" si="26"/>
        <v>19</v>
      </c>
      <c r="N444" t="str">
        <f t="shared" si="27"/>
        <v>20</v>
      </c>
    </row>
    <row r="445" spans="1:14" x14ac:dyDescent="0.3">
      <c r="A445">
        <v>1</v>
      </c>
      <c r="B445">
        <v>5</v>
      </c>
      <c r="C445" s="1">
        <v>40084</v>
      </c>
      <c r="D445" s="21" t="str">
        <f t="shared" si="24"/>
        <v>28-Sep-2009</v>
      </c>
      <c r="E445" s="10">
        <v>0.8354166666666667</v>
      </c>
      <c r="F445" s="1">
        <v>40084</v>
      </c>
      <c r="G445" s="10">
        <v>0.90069444444444446</v>
      </c>
      <c r="H445">
        <v>30</v>
      </c>
      <c r="I445">
        <v>94</v>
      </c>
      <c r="J445" t="s">
        <v>8</v>
      </c>
      <c r="K445" t="s">
        <v>10</v>
      </c>
      <c r="L445" t="str">
        <f t="shared" si="25"/>
        <v>Evening</v>
      </c>
      <c r="M445" t="str">
        <f t="shared" si="26"/>
        <v>20</v>
      </c>
      <c r="N445" t="str">
        <f t="shared" si="27"/>
        <v>21</v>
      </c>
    </row>
    <row r="446" spans="1:14" x14ac:dyDescent="0.3">
      <c r="A446">
        <v>1</v>
      </c>
      <c r="B446">
        <v>5</v>
      </c>
      <c r="C446" s="1">
        <v>40084</v>
      </c>
      <c r="D446" s="21" t="str">
        <f t="shared" si="24"/>
        <v>28-Sep-2009</v>
      </c>
      <c r="E446" s="10">
        <v>0.87361111111111101</v>
      </c>
      <c r="F446" s="1">
        <v>40084</v>
      </c>
      <c r="G446" s="10">
        <v>0.9277777777777777</v>
      </c>
      <c r="H446">
        <v>30</v>
      </c>
      <c r="I446">
        <v>78</v>
      </c>
      <c r="J446" t="s">
        <v>8</v>
      </c>
      <c r="K446" t="s">
        <v>10</v>
      </c>
      <c r="L446" t="str">
        <f t="shared" si="25"/>
        <v>Evening</v>
      </c>
      <c r="M446" t="str">
        <f t="shared" si="26"/>
        <v>20</v>
      </c>
      <c r="N446" t="str">
        <f t="shared" si="27"/>
        <v>22</v>
      </c>
    </row>
    <row r="447" spans="1:14" x14ac:dyDescent="0.3">
      <c r="A447">
        <v>1</v>
      </c>
      <c r="B447">
        <v>5</v>
      </c>
      <c r="C447" s="1">
        <v>40084</v>
      </c>
      <c r="D447" s="21" t="str">
        <f t="shared" si="24"/>
        <v>28-Sep-2009</v>
      </c>
      <c r="E447" s="10">
        <v>0.92986111111111114</v>
      </c>
      <c r="F447" s="1">
        <v>40084</v>
      </c>
      <c r="G447" s="10">
        <v>0.98541666666666661</v>
      </c>
      <c r="H447">
        <v>30</v>
      </c>
      <c r="I447">
        <v>80</v>
      </c>
      <c r="J447" t="s">
        <v>8</v>
      </c>
      <c r="K447" t="s">
        <v>10</v>
      </c>
      <c r="L447" t="str">
        <f t="shared" si="25"/>
        <v>Night</v>
      </c>
      <c r="M447" t="str">
        <f t="shared" si="26"/>
        <v>22</v>
      </c>
      <c r="N447" t="str">
        <f t="shared" si="27"/>
        <v>23</v>
      </c>
    </row>
    <row r="448" spans="1:14" x14ac:dyDescent="0.3">
      <c r="A448">
        <v>1</v>
      </c>
      <c r="B448">
        <v>5</v>
      </c>
      <c r="C448" s="1">
        <v>40084</v>
      </c>
      <c r="D448" s="21" t="str">
        <f t="shared" si="24"/>
        <v>28-Sep-2009</v>
      </c>
      <c r="E448" s="10">
        <v>0.94513888888888886</v>
      </c>
      <c r="F448" s="1">
        <v>40085</v>
      </c>
      <c r="G448" s="10">
        <v>0.11805555555555557</v>
      </c>
      <c r="H448">
        <v>50</v>
      </c>
      <c r="I448">
        <v>249</v>
      </c>
      <c r="J448" t="s">
        <v>8</v>
      </c>
      <c r="K448" t="s">
        <v>10</v>
      </c>
      <c r="L448" t="str">
        <f t="shared" si="25"/>
        <v>Night</v>
      </c>
      <c r="M448" t="str">
        <f t="shared" si="26"/>
        <v>22</v>
      </c>
      <c r="N448" t="str">
        <f t="shared" si="27"/>
        <v>02</v>
      </c>
    </row>
    <row r="449" spans="1:14" x14ac:dyDescent="0.3">
      <c r="A449">
        <v>1</v>
      </c>
      <c r="B449">
        <v>5</v>
      </c>
      <c r="C449" s="1">
        <v>40085</v>
      </c>
      <c r="D449" s="21" t="str">
        <f t="shared" si="24"/>
        <v>29-Sep-2009</v>
      </c>
      <c r="E449" s="10">
        <v>0.42569444444444443</v>
      </c>
      <c r="F449" s="1">
        <v>40085</v>
      </c>
      <c r="G449" s="10">
        <v>0.47569444444444442</v>
      </c>
      <c r="H449">
        <v>30</v>
      </c>
      <c r="I449">
        <v>72</v>
      </c>
      <c r="J449" t="s">
        <v>8</v>
      </c>
      <c r="K449" t="s">
        <v>9</v>
      </c>
      <c r="L449" t="str">
        <f t="shared" si="25"/>
        <v>Morning</v>
      </c>
      <c r="M449" t="str">
        <f t="shared" si="26"/>
        <v>10</v>
      </c>
      <c r="N449" t="str">
        <f t="shared" si="27"/>
        <v>11</v>
      </c>
    </row>
    <row r="450" spans="1:14" x14ac:dyDescent="0.3">
      <c r="A450">
        <v>1</v>
      </c>
      <c r="B450">
        <v>5</v>
      </c>
      <c r="C450" s="1">
        <v>40085</v>
      </c>
      <c r="D450" s="21" t="str">
        <f t="shared" si="24"/>
        <v>29-Sep-2009</v>
      </c>
      <c r="E450" s="10">
        <v>0.54722222222222217</v>
      </c>
      <c r="F450" s="1">
        <v>40085</v>
      </c>
      <c r="G450" s="10">
        <v>0.72013888888888899</v>
      </c>
      <c r="H450">
        <v>50</v>
      </c>
      <c r="I450">
        <v>249</v>
      </c>
      <c r="J450" t="s">
        <v>8</v>
      </c>
      <c r="K450" t="s">
        <v>9</v>
      </c>
      <c r="L450" t="str">
        <f t="shared" si="25"/>
        <v>Morning</v>
      </c>
      <c r="M450" t="str">
        <f t="shared" si="26"/>
        <v>13</v>
      </c>
      <c r="N450" t="str">
        <f t="shared" si="27"/>
        <v>17</v>
      </c>
    </row>
    <row r="451" spans="1:14" x14ac:dyDescent="0.3">
      <c r="A451">
        <v>1</v>
      </c>
      <c r="B451">
        <v>5</v>
      </c>
      <c r="C451" s="1">
        <v>40085</v>
      </c>
      <c r="D451" s="21" t="str">
        <f t="shared" ref="D451:D514" si="28" xml:space="preserve"> TEXT(C451, "dd-Mmm-yyyy")</f>
        <v>29-Sep-2009</v>
      </c>
      <c r="E451" s="10">
        <v>0.64166666666666672</v>
      </c>
      <c r="F451" s="1">
        <v>40085</v>
      </c>
      <c r="G451" s="10">
        <v>0.67013888888888884</v>
      </c>
      <c r="H451">
        <v>30</v>
      </c>
      <c r="I451">
        <v>41</v>
      </c>
      <c r="J451" t="s">
        <v>8</v>
      </c>
      <c r="K451" t="s">
        <v>9</v>
      </c>
      <c r="L451" t="str">
        <f t="shared" ref="L451:L514" si="29">IF(AND(E451&gt;$R$6,E451&lt;=$S$6),"Morning",IF(AND(E451&gt;$S$6,E451&lt;=$T$6),"Afternoon", IF(AND(E451&gt;$T$6,E451&lt;=$U$6),"Evening", "Night")))</f>
        <v>Afternoon</v>
      </c>
      <c r="M451" t="str">
        <f t="shared" ref="M451:M514" si="30" xml:space="preserve"> TEXT(E451, "HH")</f>
        <v>15</v>
      </c>
      <c r="N451" t="str">
        <f t="shared" ref="N451:N514" si="31">TEXT(G451,"HH")</f>
        <v>16</v>
      </c>
    </row>
    <row r="452" spans="1:14" x14ac:dyDescent="0.3">
      <c r="A452">
        <v>1</v>
      </c>
      <c r="B452">
        <v>5</v>
      </c>
      <c r="C452" s="1">
        <v>40085</v>
      </c>
      <c r="D452" s="21" t="str">
        <f t="shared" si="28"/>
        <v>29-Sep-2009</v>
      </c>
      <c r="E452" s="10">
        <v>0.91111111111111109</v>
      </c>
      <c r="F452" s="1">
        <v>40086</v>
      </c>
      <c r="G452" s="10">
        <v>4.8611111111111112E-3</v>
      </c>
      <c r="H452">
        <v>30</v>
      </c>
      <c r="I452">
        <v>135</v>
      </c>
      <c r="J452" t="s">
        <v>8</v>
      </c>
      <c r="K452" t="s">
        <v>9</v>
      </c>
      <c r="L452" t="str">
        <f t="shared" si="29"/>
        <v>Evening</v>
      </c>
      <c r="M452" t="str">
        <f t="shared" si="30"/>
        <v>21</v>
      </c>
      <c r="N452" t="str">
        <f t="shared" si="31"/>
        <v>00</v>
      </c>
    </row>
    <row r="453" spans="1:14" x14ac:dyDescent="0.3">
      <c r="A453">
        <v>1</v>
      </c>
      <c r="B453">
        <v>5</v>
      </c>
      <c r="C453" s="1">
        <v>40086</v>
      </c>
      <c r="D453" s="21" t="str">
        <f t="shared" si="28"/>
        <v>30-Sep-2009</v>
      </c>
      <c r="E453" s="10">
        <v>0.61875000000000002</v>
      </c>
      <c r="F453" s="1">
        <v>40086</v>
      </c>
      <c r="G453" s="10">
        <v>0.95486111111111116</v>
      </c>
      <c r="H453">
        <v>90</v>
      </c>
      <c r="I453">
        <v>484</v>
      </c>
      <c r="J453" t="s">
        <v>8</v>
      </c>
      <c r="K453" t="s">
        <v>13</v>
      </c>
      <c r="L453" t="str">
        <f t="shared" si="29"/>
        <v>Afternoon</v>
      </c>
      <c r="M453" t="str">
        <f t="shared" si="30"/>
        <v>14</v>
      </c>
      <c r="N453" t="str">
        <f t="shared" si="31"/>
        <v>22</v>
      </c>
    </row>
    <row r="454" spans="1:14" x14ac:dyDescent="0.3">
      <c r="A454">
        <v>1</v>
      </c>
      <c r="B454">
        <v>6</v>
      </c>
      <c r="C454" s="1">
        <v>40086</v>
      </c>
      <c r="D454" s="21" t="str">
        <f t="shared" si="28"/>
        <v>30-Sep-2009</v>
      </c>
      <c r="E454" s="10">
        <v>0.625</v>
      </c>
      <c r="F454" s="1">
        <v>40086</v>
      </c>
      <c r="G454" s="10">
        <v>0.63402777777777775</v>
      </c>
      <c r="H454">
        <v>30</v>
      </c>
      <c r="I454">
        <v>13</v>
      </c>
      <c r="J454" t="s">
        <v>8</v>
      </c>
      <c r="K454" t="s">
        <v>13</v>
      </c>
      <c r="L454" t="str">
        <f t="shared" si="29"/>
        <v>Afternoon</v>
      </c>
      <c r="M454" t="str">
        <f t="shared" si="30"/>
        <v>15</v>
      </c>
      <c r="N454" t="str">
        <f t="shared" si="31"/>
        <v>15</v>
      </c>
    </row>
    <row r="455" spans="1:14" x14ac:dyDescent="0.3">
      <c r="A455">
        <v>1</v>
      </c>
      <c r="B455">
        <v>5</v>
      </c>
      <c r="C455" s="1">
        <v>40086</v>
      </c>
      <c r="D455" s="21" t="str">
        <f t="shared" si="28"/>
        <v>30-Sep-2009</v>
      </c>
      <c r="E455" s="10">
        <v>0.63263888888888886</v>
      </c>
      <c r="F455" s="1">
        <v>40086</v>
      </c>
      <c r="G455" s="10">
        <v>0.73472222222222217</v>
      </c>
      <c r="H455">
        <v>30</v>
      </c>
      <c r="I455">
        <v>147</v>
      </c>
      <c r="J455" t="s">
        <v>8</v>
      </c>
      <c r="K455" t="s">
        <v>13</v>
      </c>
      <c r="L455" t="str">
        <f t="shared" si="29"/>
        <v>Afternoon</v>
      </c>
      <c r="M455" t="str">
        <f t="shared" si="30"/>
        <v>15</v>
      </c>
      <c r="N455" t="str">
        <f t="shared" si="31"/>
        <v>17</v>
      </c>
    </row>
    <row r="456" spans="1:14" x14ac:dyDescent="0.3">
      <c r="A456">
        <v>1</v>
      </c>
      <c r="B456">
        <v>6</v>
      </c>
      <c r="C456" s="1">
        <v>40086</v>
      </c>
      <c r="D456" s="21" t="str">
        <f t="shared" si="28"/>
        <v>30-Sep-2009</v>
      </c>
      <c r="E456" s="10">
        <v>0.64583333333333337</v>
      </c>
      <c r="F456" s="1">
        <v>40086</v>
      </c>
      <c r="G456" s="10">
        <v>0.68819444444444444</v>
      </c>
      <c r="H456">
        <v>30</v>
      </c>
      <c r="I456">
        <v>61</v>
      </c>
      <c r="J456" t="s">
        <v>8</v>
      </c>
      <c r="K456" t="s">
        <v>13</v>
      </c>
      <c r="L456" t="str">
        <f t="shared" si="29"/>
        <v>Afternoon</v>
      </c>
      <c r="M456" t="str">
        <f t="shared" si="30"/>
        <v>15</v>
      </c>
      <c r="N456" t="str">
        <f t="shared" si="31"/>
        <v>16</v>
      </c>
    </row>
    <row r="457" spans="1:14" x14ac:dyDescent="0.3">
      <c r="A457">
        <v>1</v>
      </c>
      <c r="B457">
        <v>5</v>
      </c>
      <c r="C457" s="1">
        <v>40086</v>
      </c>
      <c r="D457" s="21" t="str">
        <f t="shared" si="28"/>
        <v>30-Sep-2009</v>
      </c>
      <c r="E457" s="10">
        <v>0.66249999999999998</v>
      </c>
      <c r="F457" s="1">
        <v>40086</v>
      </c>
      <c r="G457" s="10">
        <v>0.94652777777777775</v>
      </c>
      <c r="H457">
        <v>70</v>
      </c>
      <c r="I457">
        <v>409</v>
      </c>
      <c r="J457" t="s">
        <v>8</v>
      </c>
      <c r="K457" t="s">
        <v>13</v>
      </c>
      <c r="L457" t="str">
        <f t="shared" si="29"/>
        <v>Afternoon</v>
      </c>
      <c r="M457" t="str">
        <f t="shared" si="30"/>
        <v>15</v>
      </c>
      <c r="N457" t="str">
        <f t="shared" si="31"/>
        <v>22</v>
      </c>
    </row>
    <row r="458" spans="1:14" x14ac:dyDescent="0.3">
      <c r="A458">
        <v>1</v>
      </c>
      <c r="B458">
        <v>6</v>
      </c>
      <c r="C458" s="1">
        <v>40086</v>
      </c>
      <c r="D458" s="21" t="str">
        <f t="shared" si="28"/>
        <v>30-Sep-2009</v>
      </c>
      <c r="E458" s="10">
        <v>0.67291666666666661</v>
      </c>
      <c r="F458" s="1">
        <v>40086</v>
      </c>
      <c r="G458" s="10">
        <v>0.77361111111111114</v>
      </c>
      <c r="H458">
        <v>30</v>
      </c>
      <c r="I458">
        <v>145</v>
      </c>
      <c r="J458" t="s">
        <v>8</v>
      </c>
      <c r="K458" t="s">
        <v>13</v>
      </c>
      <c r="L458" t="str">
        <f t="shared" si="29"/>
        <v>Afternoon</v>
      </c>
      <c r="M458" t="str">
        <f t="shared" si="30"/>
        <v>16</v>
      </c>
      <c r="N458" t="str">
        <f t="shared" si="31"/>
        <v>18</v>
      </c>
    </row>
    <row r="459" spans="1:14" x14ac:dyDescent="0.3">
      <c r="A459">
        <v>1</v>
      </c>
      <c r="B459">
        <v>6</v>
      </c>
      <c r="C459" s="1">
        <v>40086</v>
      </c>
      <c r="D459" s="21" t="str">
        <f t="shared" si="28"/>
        <v>30-Sep-2009</v>
      </c>
      <c r="E459" s="10">
        <v>0.6972222222222223</v>
      </c>
      <c r="F459" s="1">
        <v>40086</v>
      </c>
      <c r="G459" s="10">
        <v>0.7895833333333333</v>
      </c>
      <c r="H459">
        <v>30</v>
      </c>
      <c r="I459">
        <v>133</v>
      </c>
      <c r="J459" t="s">
        <v>8</v>
      </c>
      <c r="K459" t="s">
        <v>13</v>
      </c>
      <c r="L459" t="str">
        <f t="shared" si="29"/>
        <v>Afternoon</v>
      </c>
      <c r="M459" t="str">
        <f t="shared" si="30"/>
        <v>16</v>
      </c>
      <c r="N459" t="str">
        <f t="shared" si="31"/>
        <v>18</v>
      </c>
    </row>
    <row r="460" spans="1:14" x14ac:dyDescent="0.3">
      <c r="A460">
        <v>1</v>
      </c>
      <c r="B460">
        <v>6</v>
      </c>
      <c r="C460" s="1">
        <v>40086</v>
      </c>
      <c r="D460" s="21" t="str">
        <f t="shared" si="28"/>
        <v>30-Sep-2009</v>
      </c>
      <c r="E460" s="10">
        <v>0.70972222222222225</v>
      </c>
      <c r="F460" s="1">
        <v>40086</v>
      </c>
      <c r="G460" s="10">
        <v>0.80555555555555547</v>
      </c>
      <c r="H460">
        <v>30</v>
      </c>
      <c r="I460">
        <v>138</v>
      </c>
      <c r="J460" t="s">
        <v>8</v>
      </c>
      <c r="K460" t="s">
        <v>13</v>
      </c>
      <c r="L460" t="str">
        <f t="shared" si="29"/>
        <v>Afternoon</v>
      </c>
      <c r="M460" t="str">
        <f t="shared" si="30"/>
        <v>17</v>
      </c>
      <c r="N460" t="str">
        <f t="shared" si="31"/>
        <v>19</v>
      </c>
    </row>
    <row r="461" spans="1:14" x14ac:dyDescent="0.3">
      <c r="A461">
        <v>1</v>
      </c>
      <c r="B461">
        <v>6</v>
      </c>
      <c r="C461" s="1">
        <v>40086</v>
      </c>
      <c r="D461" s="21" t="str">
        <f t="shared" si="28"/>
        <v>30-Sep-2009</v>
      </c>
      <c r="E461" s="10">
        <v>0.7368055555555556</v>
      </c>
      <c r="F461" s="1">
        <v>40086</v>
      </c>
      <c r="G461" s="10">
        <v>0.76388888888888884</v>
      </c>
      <c r="H461">
        <v>30</v>
      </c>
      <c r="I461">
        <v>39</v>
      </c>
      <c r="J461" t="s">
        <v>8</v>
      </c>
      <c r="K461" t="s">
        <v>13</v>
      </c>
      <c r="L461" t="str">
        <f t="shared" si="29"/>
        <v>Afternoon</v>
      </c>
      <c r="M461" t="str">
        <f t="shared" si="30"/>
        <v>17</v>
      </c>
      <c r="N461" t="str">
        <f t="shared" si="31"/>
        <v>18</v>
      </c>
    </row>
    <row r="462" spans="1:14" x14ac:dyDescent="0.3">
      <c r="A462">
        <v>1</v>
      </c>
      <c r="B462">
        <v>5</v>
      </c>
      <c r="C462" s="1">
        <v>40086</v>
      </c>
      <c r="D462" s="21" t="str">
        <f t="shared" si="28"/>
        <v>30-Sep-2009</v>
      </c>
      <c r="E462" s="10">
        <v>0.77361111111111114</v>
      </c>
      <c r="F462" s="1">
        <v>40086</v>
      </c>
      <c r="G462" s="10">
        <v>0.88680555555555562</v>
      </c>
      <c r="H462">
        <v>30</v>
      </c>
      <c r="I462">
        <v>163</v>
      </c>
      <c r="J462" t="s">
        <v>8</v>
      </c>
      <c r="K462" t="s">
        <v>13</v>
      </c>
      <c r="L462" t="str">
        <f t="shared" si="29"/>
        <v>Evening</v>
      </c>
      <c r="M462" t="str">
        <f t="shared" si="30"/>
        <v>18</v>
      </c>
      <c r="N462" t="str">
        <f t="shared" si="31"/>
        <v>21</v>
      </c>
    </row>
    <row r="463" spans="1:14" x14ac:dyDescent="0.3">
      <c r="A463">
        <v>1</v>
      </c>
      <c r="B463">
        <v>5</v>
      </c>
      <c r="C463" s="1">
        <v>40086</v>
      </c>
      <c r="D463" s="21" t="str">
        <f t="shared" si="28"/>
        <v>30-Sep-2009</v>
      </c>
      <c r="E463" s="10">
        <v>0.79722222222222217</v>
      </c>
      <c r="F463" s="1">
        <v>40086</v>
      </c>
      <c r="G463" s="10">
        <v>0.88194444444444453</v>
      </c>
      <c r="H463">
        <v>30</v>
      </c>
      <c r="I463">
        <v>122</v>
      </c>
      <c r="J463" t="s">
        <v>8</v>
      </c>
      <c r="K463" t="s">
        <v>13</v>
      </c>
      <c r="L463" t="str">
        <f t="shared" si="29"/>
        <v>Evening</v>
      </c>
      <c r="M463" t="str">
        <f t="shared" si="30"/>
        <v>19</v>
      </c>
      <c r="N463" t="str">
        <f t="shared" si="31"/>
        <v>21</v>
      </c>
    </row>
    <row r="464" spans="1:14" x14ac:dyDescent="0.3">
      <c r="A464">
        <v>1</v>
      </c>
      <c r="B464">
        <v>5</v>
      </c>
      <c r="C464" s="1">
        <v>40086</v>
      </c>
      <c r="D464" s="21" t="str">
        <f t="shared" si="28"/>
        <v>30-Sep-2009</v>
      </c>
      <c r="E464" s="10">
        <v>0.80138888888888893</v>
      </c>
      <c r="F464" s="1">
        <v>40086</v>
      </c>
      <c r="G464" s="10">
        <v>0.82777777777777783</v>
      </c>
      <c r="H464">
        <v>30</v>
      </c>
      <c r="I464">
        <v>38</v>
      </c>
      <c r="J464" t="s">
        <v>8</v>
      </c>
      <c r="K464" t="s">
        <v>13</v>
      </c>
      <c r="L464" t="str">
        <f t="shared" si="29"/>
        <v>Evening</v>
      </c>
      <c r="M464" t="str">
        <f t="shared" si="30"/>
        <v>19</v>
      </c>
      <c r="N464" t="str">
        <f t="shared" si="31"/>
        <v>19</v>
      </c>
    </row>
    <row r="465" spans="1:14" x14ac:dyDescent="0.3">
      <c r="A465">
        <v>1</v>
      </c>
      <c r="B465">
        <v>8</v>
      </c>
      <c r="C465" s="1">
        <v>40086</v>
      </c>
      <c r="D465" s="21" t="str">
        <f t="shared" si="28"/>
        <v>30-Sep-2009</v>
      </c>
      <c r="E465" s="10">
        <v>0.8027777777777777</v>
      </c>
      <c r="F465" s="1">
        <v>40086</v>
      </c>
      <c r="G465" s="10">
        <v>0.90347222222222223</v>
      </c>
      <c r="H465">
        <v>30</v>
      </c>
      <c r="I465">
        <v>145</v>
      </c>
      <c r="J465" t="s">
        <v>8</v>
      </c>
      <c r="K465" t="s">
        <v>13</v>
      </c>
      <c r="L465" t="str">
        <f t="shared" si="29"/>
        <v>Evening</v>
      </c>
      <c r="M465" t="str">
        <f t="shared" si="30"/>
        <v>19</v>
      </c>
      <c r="N465" t="str">
        <f t="shared" si="31"/>
        <v>21</v>
      </c>
    </row>
    <row r="466" spans="1:14" x14ac:dyDescent="0.3">
      <c r="A466">
        <v>1</v>
      </c>
      <c r="B466">
        <v>5</v>
      </c>
      <c r="C466" s="1">
        <v>40086</v>
      </c>
      <c r="D466" s="21" t="str">
        <f t="shared" si="28"/>
        <v>30-Sep-2009</v>
      </c>
      <c r="E466" s="10">
        <v>0.80763888888888891</v>
      </c>
      <c r="F466" s="1">
        <v>40086</v>
      </c>
      <c r="G466" s="10">
        <v>0.87291666666666667</v>
      </c>
      <c r="H466">
        <v>30</v>
      </c>
      <c r="I466">
        <v>94</v>
      </c>
      <c r="J466" t="s">
        <v>8</v>
      </c>
      <c r="K466" t="s">
        <v>13</v>
      </c>
      <c r="L466" t="str">
        <f t="shared" si="29"/>
        <v>Evening</v>
      </c>
      <c r="M466" t="str">
        <f t="shared" si="30"/>
        <v>19</v>
      </c>
      <c r="N466" t="str">
        <f t="shared" si="31"/>
        <v>20</v>
      </c>
    </row>
    <row r="467" spans="1:14" x14ac:dyDescent="0.3">
      <c r="A467">
        <v>1</v>
      </c>
      <c r="B467">
        <v>5</v>
      </c>
      <c r="C467" s="1">
        <v>40086</v>
      </c>
      <c r="D467" s="21" t="str">
        <f t="shared" si="28"/>
        <v>30-Sep-2009</v>
      </c>
      <c r="E467" s="10">
        <v>0.80902777777777779</v>
      </c>
      <c r="F467" s="1">
        <v>40086</v>
      </c>
      <c r="G467" s="10">
        <v>0.85</v>
      </c>
      <c r="H467">
        <v>30</v>
      </c>
      <c r="I467">
        <v>59</v>
      </c>
      <c r="J467" t="s">
        <v>8</v>
      </c>
      <c r="K467" t="s">
        <v>13</v>
      </c>
      <c r="L467" t="str">
        <f t="shared" si="29"/>
        <v>Evening</v>
      </c>
      <c r="M467" t="str">
        <f t="shared" si="30"/>
        <v>19</v>
      </c>
      <c r="N467" t="str">
        <f t="shared" si="31"/>
        <v>20</v>
      </c>
    </row>
    <row r="468" spans="1:14" x14ac:dyDescent="0.3">
      <c r="A468">
        <v>1</v>
      </c>
      <c r="B468">
        <v>8</v>
      </c>
      <c r="C468" s="1">
        <v>40086</v>
      </c>
      <c r="D468" s="21" t="str">
        <f t="shared" si="28"/>
        <v>30-Sep-2009</v>
      </c>
      <c r="E468" s="10">
        <v>0.87222222222222223</v>
      </c>
      <c r="F468" s="1">
        <v>40086</v>
      </c>
      <c r="G468" s="10">
        <v>0.91666666666666663</v>
      </c>
      <c r="H468">
        <v>30</v>
      </c>
      <c r="I468">
        <v>64</v>
      </c>
      <c r="J468" t="s">
        <v>8</v>
      </c>
      <c r="K468" t="s">
        <v>13</v>
      </c>
      <c r="L468" t="str">
        <f t="shared" si="29"/>
        <v>Evening</v>
      </c>
      <c r="M468" t="str">
        <f t="shared" si="30"/>
        <v>20</v>
      </c>
      <c r="N468" t="str">
        <f t="shared" si="31"/>
        <v>22</v>
      </c>
    </row>
    <row r="469" spans="1:14" x14ac:dyDescent="0.3">
      <c r="A469">
        <v>1</v>
      </c>
      <c r="B469">
        <v>5</v>
      </c>
      <c r="C469" s="1">
        <v>40086</v>
      </c>
      <c r="D469" s="21" t="str">
        <f t="shared" si="28"/>
        <v>30-Sep-2009</v>
      </c>
      <c r="E469" s="10">
        <v>0.89374999999999993</v>
      </c>
      <c r="F469" s="1">
        <v>40086</v>
      </c>
      <c r="G469" s="10">
        <v>0.9784722222222223</v>
      </c>
      <c r="H469">
        <v>30</v>
      </c>
      <c r="I469">
        <v>122</v>
      </c>
      <c r="J469" t="s">
        <v>8</v>
      </c>
      <c r="K469" t="s">
        <v>13</v>
      </c>
      <c r="L469" t="str">
        <f t="shared" si="29"/>
        <v>Evening</v>
      </c>
      <c r="M469" t="str">
        <f t="shared" si="30"/>
        <v>21</v>
      </c>
      <c r="N469" t="str">
        <f t="shared" si="31"/>
        <v>23</v>
      </c>
    </row>
    <row r="470" spans="1:14" x14ac:dyDescent="0.3">
      <c r="A470">
        <v>1</v>
      </c>
      <c r="B470">
        <v>5</v>
      </c>
      <c r="C470" s="1">
        <v>40086</v>
      </c>
      <c r="D470" s="21" t="str">
        <f t="shared" si="28"/>
        <v>30-Sep-2009</v>
      </c>
      <c r="E470" s="10">
        <v>0.9159722222222223</v>
      </c>
      <c r="F470" s="1">
        <v>40086</v>
      </c>
      <c r="G470" s="10">
        <v>0.97499999999999998</v>
      </c>
      <c r="H470">
        <v>30</v>
      </c>
      <c r="I470">
        <v>85</v>
      </c>
      <c r="J470" t="s">
        <v>8</v>
      </c>
      <c r="K470" t="s">
        <v>13</v>
      </c>
      <c r="L470" t="str">
        <f t="shared" si="29"/>
        <v>Evening</v>
      </c>
      <c r="M470" t="str">
        <f t="shared" si="30"/>
        <v>21</v>
      </c>
      <c r="N470" t="str">
        <f t="shared" si="31"/>
        <v>23</v>
      </c>
    </row>
    <row r="471" spans="1:14" x14ac:dyDescent="0.3">
      <c r="A471">
        <v>1</v>
      </c>
      <c r="B471">
        <v>5</v>
      </c>
      <c r="C471" s="1">
        <v>40086</v>
      </c>
      <c r="D471" s="21" t="str">
        <f t="shared" si="28"/>
        <v>30-Sep-2009</v>
      </c>
      <c r="E471" s="10">
        <v>0.92361111111111116</v>
      </c>
      <c r="F471" s="1">
        <v>40086</v>
      </c>
      <c r="G471" s="10">
        <v>0.94166666666666676</v>
      </c>
      <c r="H471">
        <v>30</v>
      </c>
      <c r="I471">
        <v>26</v>
      </c>
      <c r="J471" t="s">
        <v>8</v>
      </c>
      <c r="K471" t="s">
        <v>13</v>
      </c>
      <c r="L471" t="str">
        <f t="shared" si="29"/>
        <v>Night</v>
      </c>
      <c r="M471" t="str">
        <f t="shared" si="30"/>
        <v>22</v>
      </c>
      <c r="N471" t="str">
        <f t="shared" si="31"/>
        <v>22</v>
      </c>
    </row>
    <row r="472" spans="1:14" x14ac:dyDescent="0.3">
      <c r="A472">
        <v>1</v>
      </c>
      <c r="B472">
        <v>5</v>
      </c>
      <c r="C472" s="1">
        <v>40086</v>
      </c>
      <c r="D472" s="21" t="str">
        <f t="shared" si="28"/>
        <v>30-Sep-2009</v>
      </c>
      <c r="E472" s="10">
        <v>0.94513888888888886</v>
      </c>
      <c r="F472" s="1">
        <v>40087</v>
      </c>
      <c r="G472" s="10">
        <v>7.7083333333333337E-2</v>
      </c>
      <c r="H472">
        <v>40</v>
      </c>
      <c r="I472">
        <v>190</v>
      </c>
      <c r="J472" t="s">
        <v>8</v>
      </c>
      <c r="K472" t="s">
        <v>13</v>
      </c>
      <c r="L472" t="str">
        <f t="shared" si="29"/>
        <v>Night</v>
      </c>
      <c r="M472" t="str">
        <f t="shared" si="30"/>
        <v>22</v>
      </c>
      <c r="N472" t="str">
        <f t="shared" si="31"/>
        <v>01</v>
      </c>
    </row>
    <row r="473" spans="1:14" x14ac:dyDescent="0.3">
      <c r="A473">
        <v>1</v>
      </c>
      <c r="B473">
        <v>6</v>
      </c>
      <c r="C473" s="1">
        <v>40087</v>
      </c>
      <c r="D473" s="21" t="str">
        <f t="shared" si="28"/>
        <v>01-Oct-2009</v>
      </c>
      <c r="E473" s="10">
        <v>0.51874999999999993</v>
      </c>
      <c r="F473" s="1">
        <v>40087</v>
      </c>
      <c r="G473" s="10">
        <v>0.8256944444444444</v>
      </c>
      <c r="H473">
        <v>80</v>
      </c>
      <c r="I473">
        <v>442</v>
      </c>
      <c r="J473" t="s">
        <v>8</v>
      </c>
      <c r="K473" t="s">
        <v>12</v>
      </c>
      <c r="L473" t="str">
        <f t="shared" si="29"/>
        <v>Morning</v>
      </c>
      <c r="M473" t="str">
        <f t="shared" si="30"/>
        <v>12</v>
      </c>
      <c r="N473" t="str">
        <f t="shared" si="31"/>
        <v>19</v>
      </c>
    </row>
    <row r="474" spans="1:14" x14ac:dyDescent="0.3">
      <c r="A474">
        <v>1</v>
      </c>
      <c r="B474">
        <v>5</v>
      </c>
      <c r="C474" s="1">
        <v>40087</v>
      </c>
      <c r="D474" s="21" t="str">
        <f t="shared" si="28"/>
        <v>01-Oct-2009</v>
      </c>
      <c r="E474" s="10">
        <v>0.56458333333333333</v>
      </c>
      <c r="F474" s="1">
        <v>40087</v>
      </c>
      <c r="G474" s="10">
        <v>0.75208333333333333</v>
      </c>
      <c r="H474">
        <v>50</v>
      </c>
      <c r="I474">
        <v>270</v>
      </c>
      <c r="J474" t="s">
        <v>8</v>
      </c>
      <c r="K474" t="s">
        <v>12</v>
      </c>
      <c r="L474" t="str">
        <f t="shared" si="29"/>
        <v>Morning</v>
      </c>
      <c r="M474" t="str">
        <f t="shared" si="30"/>
        <v>13</v>
      </c>
      <c r="N474" t="str">
        <f t="shared" si="31"/>
        <v>18</v>
      </c>
    </row>
    <row r="475" spans="1:14" x14ac:dyDescent="0.3">
      <c r="A475">
        <v>1</v>
      </c>
      <c r="B475">
        <v>5</v>
      </c>
      <c r="C475" s="1">
        <v>40087</v>
      </c>
      <c r="D475" s="21" t="str">
        <f t="shared" si="28"/>
        <v>01-Oct-2009</v>
      </c>
      <c r="E475" s="10">
        <v>0.64027777777777783</v>
      </c>
      <c r="F475" s="1">
        <v>40087</v>
      </c>
      <c r="G475" s="10">
        <v>0.7090277777777777</v>
      </c>
      <c r="H475">
        <v>30</v>
      </c>
      <c r="I475">
        <v>99</v>
      </c>
      <c r="J475" t="s">
        <v>8</v>
      </c>
      <c r="K475" t="s">
        <v>12</v>
      </c>
      <c r="L475" t="str">
        <f t="shared" si="29"/>
        <v>Afternoon</v>
      </c>
      <c r="M475" t="str">
        <f t="shared" si="30"/>
        <v>15</v>
      </c>
      <c r="N475" t="str">
        <f t="shared" si="31"/>
        <v>17</v>
      </c>
    </row>
    <row r="476" spans="1:14" x14ac:dyDescent="0.3">
      <c r="A476">
        <v>1</v>
      </c>
      <c r="B476">
        <v>5</v>
      </c>
      <c r="C476" s="1">
        <v>40087</v>
      </c>
      <c r="D476" s="21" t="str">
        <f t="shared" si="28"/>
        <v>01-Oct-2009</v>
      </c>
      <c r="E476" s="10">
        <v>0.64513888888888882</v>
      </c>
      <c r="F476" s="1">
        <v>40087</v>
      </c>
      <c r="G476" s="10">
        <v>0.92847222222222225</v>
      </c>
      <c r="H476">
        <v>70</v>
      </c>
      <c r="I476">
        <v>408</v>
      </c>
      <c r="J476" t="s">
        <v>8</v>
      </c>
      <c r="K476" t="s">
        <v>12</v>
      </c>
      <c r="L476" t="str">
        <f t="shared" si="29"/>
        <v>Afternoon</v>
      </c>
      <c r="M476" t="str">
        <f t="shared" si="30"/>
        <v>15</v>
      </c>
      <c r="N476" t="str">
        <f t="shared" si="31"/>
        <v>22</v>
      </c>
    </row>
    <row r="477" spans="1:14" x14ac:dyDescent="0.3">
      <c r="A477">
        <v>1</v>
      </c>
      <c r="B477">
        <v>6</v>
      </c>
      <c r="C477" s="1">
        <v>40087</v>
      </c>
      <c r="D477" s="21" t="str">
        <f t="shared" si="28"/>
        <v>01-Oct-2009</v>
      </c>
      <c r="E477" s="10">
        <v>0.67361111111111116</v>
      </c>
      <c r="F477" s="1">
        <v>40087</v>
      </c>
      <c r="G477" s="10">
        <v>0.75902777777777775</v>
      </c>
      <c r="H477">
        <v>30</v>
      </c>
      <c r="I477">
        <v>123</v>
      </c>
      <c r="J477" t="s">
        <v>8</v>
      </c>
      <c r="K477" t="s">
        <v>12</v>
      </c>
      <c r="L477" t="str">
        <f t="shared" si="29"/>
        <v>Afternoon</v>
      </c>
      <c r="M477" t="str">
        <f t="shared" si="30"/>
        <v>16</v>
      </c>
      <c r="N477" t="str">
        <f t="shared" si="31"/>
        <v>18</v>
      </c>
    </row>
    <row r="478" spans="1:14" x14ac:dyDescent="0.3">
      <c r="A478">
        <v>1</v>
      </c>
      <c r="B478">
        <v>6</v>
      </c>
      <c r="C478" s="1">
        <v>40087</v>
      </c>
      <c r="D478" s="21" t="str">
        <f t="shared" si="28"/>
        <v>01-Oct-2009</v>
      </c>
      <c r="E478" s="10">
        <v>0.82291666666666663</v>
      </c>
      <c r="F478" s="1">
        <v>40087</v>
      </c>
      <c r="G478" s="10">
        <v>0.96597222222222223</v>
      </c>
      <c r="H478">
        <v>40</v>
      </c>
      <c r="I478">
        <v>206</v>
      </c>
      <c r="J478" t="s">
        <v>8</v>
      </c>
      <c r="K478" t="s">
        <v>12</v>
      </c>
      <c r="L478" t="str">
        <f t="shared" si="29"/>
        <v>Evening</v>
      </c>
      <c r="M478" t="str">
        <f t="shared" si="30"/>
        <v>19</v>
      </c>
      <c r="N478" t="str">
        <f t="shared" si="31"/>
        <v>23</v>
      </c>
    </row>
    <row r="479" spans="1:14" x14ac:dyDescent="0.3">
      <c r="A479">
        <v>1</v>
      </c>
      <c r="B479">
        <v>5</v>
      </c>
      <c r="C479" s="1">
        <v>40087</v>
      </c>
      <c r="D479" s="21" t="str">
        <f t="shared" si="28"/>
        <v>01-Oct-2009</v>
      </c>
      <c r="E479" s="10">
        <v>0.85069444444444453</v>
      </c>
      <c r="F479" s="1">
        <v>40087</v>
      </c>
      <c r="G479" s="10">
        <v>0.85625000000000007</v>
      </c>
      <c r="H479">
        <v>30</v>
      </c>
      <c r="I479">
        <v>8</v>
      </c>
      <c r="J479" t="s">
        <v>8</v>
      </c>
      <c r="K479" t="s">
        <v>12</v>
      </c>
      <c r="L479" t="str">
        <f t="shared" si="29"/>
        <v>Evening</v>
      </c>
      <c r="M479" t="str">
        <f t="shared" si="30"/>
        <v>20</v>
      </c>
      <c r="N479" t="str">
        <f t="shared" si="31"/>
        <v>20</v>
      </c>
    </row>
    <row r="480" spans="1:14" x14ac:dyDescent="0.3">
      <c r="A480">
        <v>1</v>
      </c>
      <c r="B480">
        <v>6</v>
      </c>
      <c r="C480" s="1">
        <v>40088</v>
      </c>
      <c r="D480" s="21" t="str">
        <f t="shared" si="28"/>
        <v>02-Oct-2009</v>
      </c>
      <c r="E480" s="10">
        <v>0.50208333333333333</v>
      </c>
      <c r="F480" s="1">
        <v>40088</v>
      </c>
      <c r="G480" s="10">
        <v>0.76597222222222217</v>
      </c>
      <c r="H480">
        <v>70</v>
      </c>
      <c r="I480">
        <v>380</v>
      </c>
      <c r="J480" t="s">
        <v>8</v>
      </c>
      <c r="K480" t="s">
        <v>11</v>
      </c>
      <c r="L480" t="str">
        <f t="shared" si="29"/>
        <v>Morning</v>
      </c>
      <c r="M480" t="str">
        <f t="shared" si="30"/>
        <v>12</v>
      </c>
      <c r="N480" t="str">
        <f t="shared" si="31"/>
        <v>18</v>
      </c>
    </row>
    <row r="481" spans="1:14" x14ac:dyDescent="0.3">
      <c r="A481">
        <v>1</v>
      </c>
      <c r="B481">
        <v>5</v>
      </c>
      <c r="C481" s="1">
        <v>40088</v>
      </c>
      <c r="D481" s="21" t="str">
        <f t="shared" si="28"/>
        <v>02-Oct-2009</v>
      </c>
      <c r="E481" s="10">
        <v>0.54236111111111118</v>
      </c>
      <c r="F481" s="1">
        <v>40088</v>
      </c>
      <c r="G481" s="10">
        <v>0.73055555555555562</v>
      </c>
      <c r="H481">
        <v>50</v>
      </c>
      <c r="I481">
        <v>271</v>
      </c>
      <c r="J481" t="s">
        <v>8</v>
      </c>
      <c r="K481" t="s">
        <v>11</v>
      </c>
      <c r="L481" t="str">
        <f t="shared" si="29"/>
        <v>Morning</v>
      </c>
      <c r="M481" t="str">
        <f t="shared" si="30"/>
        <v>13</v>
      </c>
      <c r="N481" t="str">
        <f t="shared" si="31"/>
        <v>17</v>
      </c>
    </row>
    <row r="482" spans="1:14" x14ac:dyDescent="0.3">
      <c r="A482">
        <v>1</v>
      </c>
      <c r="B482">
        <v>8</v>
      </c>
      <c r="C482" s="1">
        <v>40088</v>
      </c>
      <c r="D482" s="21" t="str">
        <f t="shared" si="28"/>
        <v>02-Oct-2009</v>
      </c>
      <c r="E482" s="10">
        <v>0.5805555555555556</v>
      </c>
      <c r="F482" s="1">
        <v>40088</v>
      </c>
      <c r="G482" s="10">
        <v>0.72083333333333333</v>
      </c>
      <c r="H482">
        <v>40</v>
      </c>
      <c r="I482">
        <v>202</v>
      </c>
      <c r="J482" t="s">
        <v>8</v>
      </c>
      <c r="K482" t="s">
        <v>11</v>
      </c>
      <c r="L482" t="str">
        <f t="shared" si="29"/>
        <v>Morning</v>
      </c>
      <c r="M482" t="str">
        <f t="shared" si="30"/>
        <v>13</v>
      </c>
      <c r="N482" t="str">
        <f t="shared" si="31"/>
        <v>17</v>
      </c>
    </row>
    <row r="483" spans="1:14" x14ac:dyDescent="0.3">
      <c r="A483">
        <v>1</v>
      </c>
      <c r="B483">
        <v>5</v>
      </c>
      <c r="C483" s="1">
        <v>40088</v>
      </c>
      <c r="D483" s="21" t="str">
        <f t="shared" si="28"/>
        <v>02-Oct-2009</v>
      </c>
      <c r="E483" s="10">
        <v>0.59652777777777777</v>
      </c>
      <c r="F483" s="1">
        <v>40088</v>
      </c>
      <c r="G483" s="10">
        <v>0.60555555555555551</v>
      </c>
      <c r="H483">
        <v>30</v>
      </c>
      <c r="I483">
        <v>13</v>
      </c>
      <c r="J483" t="s">
        <v>8</v>
      </c>
      <c r="K483" t="s">
        <v>11</v>
      </c>
      <c r="L483" t="str">
        <f t="shared" si="29"/>
        <v>Afternoon</v>
      </c>
      <c r="M483" t="str">
        <f t="shared" si="30"/>
        <v>14</v>
      </c>
      <c r="N483" t="str">
        <f t="shared" si="31"/>
        <v>14</v>
      </c>
    </row>
    <row r="484" spans="1:14" x14ac:dyDescent="0.3">
      <c r="A484">
        <v>1</v>
      </c>
      <c r="B484">
        <v>6</v>
      </c>
      <c r="C484" s="1">
        <v>40088</v>
      </c>
      <c r="D484" s="21" t="str">
        <f t="shared" si="28"/>
        <v>02-Oct-2009</v>
      </c>
      <c r="E484" s="10">
        <v>0.64444444444444449</v>
      </c>
      <c r="F484" s="1">
        <v>40088</v>
      </c>
      <c r="G484" s="10">
        <v>0.66527777777777775</v>
      </c>
      <c r="H484">
        <v>30</v>
      </c>
      <c r="I484">
        <v>30</v>
      </c>
      <c r="J484" t="s">
        <v>8</v>
      </c>
      <c r="K484" t="s">
        <v>11</v>
      </c>
      <c r="L484" t="str">
        <f t="shared" si="29"/>
        <v>Afternoon</v>
      </c>
      <c r="M484" t="str">
        <f t="shared" si="30"/>
        <v>15</v>
      </c>
      <c r="N484" t="str">
        <f t="shared" si="31"/>
        <v>15</v>
      </c>
    </row>
    <row r="485" spans="1:14" x14ac:dyDescent="0.3">
      <c r="A485">
        <v>1</v>
      </c>
      <c r="B485">
        <v>5</v>
      </c>
      <c r="C485" s="1">
        <v>40088</v>
      </c>
      <c r="D485" s="21" t="str">
        <f t="shared" si="28"/>
        <v>02-Oct-2009</v>
      </c>
      <c r="E485" s="10">
        <v>0.70277777777777783</v>
      </c>
      <c r="F485" s="1">
        <v>40088</v>
      </c>
      <c r="G485" s="10">
        <v>0.82916666666666661</v>
      </c>
      <c r="H485">
        <v>40</v>
      </c>
      <c r="I485">
        <v>182</v>
      </c>
      <c r="J485" t="s">
        <v>8</v>
      </c>
      <c r="K485" t="s">
        <v>11</v>
      </c>
      <c r="L485" t="str">
        <f t="shared" si="29"/>
        <v>Afternoon</v>
      </c>
      <c r="M485" t="str">
        <f t="shared" si="30"/>
        <v>16</v>
      </c>
      <c r="N485" t="str">
        <f t="shared" si="31"/>
        <v>19</v>
      </c>
    </row>
    <row r="486" spans="1:14" x14ac:dyDescent="0.3">
      <c r="A486">
        <v>1</v>
      </c>
      <c r="B486">
        <v>6</v>
      </c>
      <c r="C486" s="1">
        <v>40088</v>
      </c>
      <c r="D486" s="21" t="str">
        <f t="shared" si="28"/>
        <v>02-Oct-2009</v>
      </c>
      <c r="E486" s="10">
        <v>0.7270833333333333</v>
      </c>
      <c r="F486" s="1">
        <v>40088</v>
      </c>
      <c r="G486" s="10">
        <v>0.88055555555555554</v>
      </c>
      <c r="H486">
        <v>40</v>
      </c>
      <c r="I486">
        <v>221</v>
      </c>
      <c r="J486" t="s">
        <v>8</v>
      </c>
      <c r="K486" t="s">
        <v>11</v>
      </c>
      <c r="L486" t="str">
        <f t="shared" si="29"/>
        <v>Afternoon</v>
      </c>
      <c r="M486" t="str">
        <f t="shared" si="30"/>
        <v>17</v>
      </c>
      <c r="N486" t="str">
        <f t="shared" si="31"/>
        <v>21</v>
      </c>
    </row>
    <row r="487" spans="1:14" x14ac:dyDescent="0.3">
      <c r="A487">
        <v>1</v>
      </c>
      <c r="B487">
        <v>8</v>
      </c>
      <c r="C487" s="1">
        <v>40088</v>
      </c>
      <c r="D487" s="21" t="str">
        <f t="shared" si="28"/>
        <v>02-Oct-2009</v>
      </c>
      <c r="E487" s="10">
        <v>0.75277777777777777</v>
      </c>
      <c r="F487" s="1">
        <v>40088</v>
      </c>
      <c r="G487" s="10">
        <v>0.89444444444444438</v>
      </c>
      <c r="H487">
        <v>40</v>
      </c>
      <c r="I487">
        <v>204</v>
      </c>
      <c r="J487" t="s">
        <v>8</v>
      </c>
      <c r="K487" t="s">
        <v>11</v>
      </c>
      <c r="L487" t="str">
        <f t="shared" si="29"/>
        <v>Evening</v>
      </c>
      <c r="M487" t="str">
        <f t="shared" si="30"/>
        <v>18</v>
      </c>
      <c r="N487" t="str">
        <f t="shared" si="31"/>
        <v>21</v>
      </c>
    </row>
    <row r="488" spans="1:14" x14ac:dyDescent="0.3">
      <c r="A488">
        <v>1</v>
      </c>
      <c r="B488">
        <v>5</v>
      </c>
      <c r="C488" s="1">
        <v>40088</v>
      </c>
      <c r="D488" s="21" t="str">
        <f t="shared" si="28"/>
        <v>02-Oct-2009</v>
      </c>
      <c r="E488" s="10">
        <v>0.75624999999999998</v>
      </c>
      <c r="F488" s="1">
        <v>40088</v>
      </c>
      <c r="G488" s="10">
        <v>0.88888888888888884</v>
      </c>
      <c r="H488">
        <v>40</v>
      </c>
      <c r="I488">
        <v>191</v>
      </c>
      <c r="J488" t="s">
        <v>8</v>
      </c>
      <c r="K488" t="s">
        <v>11</v>
      </c>
      <c r="L488" t="str">
        <f t="shared" si="29"/>
        <v>Evening</v>
      </c>
      <c r="M488" t="str">
        <f t="shared" si="30"/>
        <v>18</v>
      </c>
      <c r="N488" t="str">
        <f t="shared" si="31"/>
        <v>21</v>
      </c>
    </row>
    <row r="489" spans="1:14" x14ac:dyDescent="0.3">
      <c r="A489">
        <v>1</v>
      </c>
      <c r="B489">
        <v>8</v>
      </c>
      <c r="C489" s="1">
        <v>40088</v>
      </c>
      <c r="D489" s="21" t="str">
        <f t="shared" si="28"/>
        <v>02-Oct-2009</v>
      </c>
      <c r="E489" s="10">
        <v>0.75763888888888886</v>
      </c>
      <c r="F489" s="1">
        <v>40088</v>
      </c>
      <c r="G489" s="10">
        <v>0.80902777777777779</v>
      </c>
      <c r="H489">
        <v>30</v>
      </c>
      <c r="I489">
        <v>74</v>
      </c>
      <c r="J489" t="s">
        <v>8</v>
      </c>
      <c r="K489" t="s">
        <v>11</v>
      </c>
      <c r="L489" t="str">
        <f t="shared" si="29"/>
        <v>Evening</v>
      </c>
      <c r="M489" t="str">
        <f t="shared" si="30"/>
        <v>18</v>
      </c>
      <c r="N489" t="str">
        <f t="shared" si="31"/>
        <v>19</v>
      </c>
    </row>
    <row r="490" spans="1:14" x14ac:dyDescent="0.3">
      <c r="A490">
        <v>1</v>
      </c>
      <c r="B490">
        <v>8</v>
      </c>
      <c r="C490" s="1">
        <v>40088</v>
      </c>
      <c r="D490" s="21" t="str">
        <f t="shared" si="28"/>
        <v>02-Oct-2009</v>
      </c>
      <c r="E490" s="10">
        <v>0.76597222222222217</v>
      </c>
      <c r="F490" s="1">
        <v>40088</v>
      </c>
      <c r="G490" s="10">
        <v>0.82708333333333339</v>
      </c>
      <c r="H490">
        <v>30</v>
      </c>
      <c r="I490">
        <v>88</v>
      </c>
      <c r="J490" t="s">
        <v>8</v>
      </c>
      <c r="K490" t="s">
        <v>11</v>
      </c>
      <c r="L490" t="str">
        <f t="shared" si="29"/>
        <v>Evening</v>
      </c>
      <c r="M490" t="str">
        <f t="shared" si="30"/>
        <v>18</v>
      </c>
      <c r="N490" t="str">
        <f t="shared" si="31"/>
        <v>19</v>
      </c>
    </row>
    <row r="491" spans="1:14" x14ac:dyDescent="0.3">
      <c r="A491">
        <v>1</v>
      </c>
      <c r="B491">
        <v>5</v>
      </c>
      <c r="C491" s="1">
        <v>40088</v>
      </c>
      <c r="D491" s="21" t="str">
        <f t="shared" si="28"/>
        <v>02-Oct-2009</v>
      </c>
      <c r="E491" s="10">
        <v>0.79791666666666661</v>
      </c>
      <c r="F491" s="1">
        <v>40088</v>
      </c>
      <c r="G491" s="10">
        <v>0.85625000000000007</v>
      </c>
      <c r="H491">
        <v>30</v>
      </c>
      <c r="I491">
        <v>84</v>
      </c>
      <c r="J491" t="s">
        <v>8</v>
      </c>
      <c r="K491" t="s">
        <v>11</v>
      </c>
      <c r="L491" t="str">
        <f t="shared" si="29"/>
        <v>Evening</v>
      </c>
      <c r="M491" t="str">
        <f t="shared" si="30"/>
        <v>19</v>
      </c>
      <c r="N491" t="str">
        <f t="shared" si="31"/>
        <v>20</v>
      </c>
    </row>
    <row r="492" spans="1:14" x14ac:dyDescent="0.3">
      <c r="A492">
        <v>1</v>
      </c>
      <c r="B492">
        <v>5</v>
      </c>
      <c r="C492" s="1">
        <v>40088</v>
      </c>
      <c r="D492" s="21" t="str">
        <f t="shared" si="28"/>
        <v>02-Oct-2009</v>
      </c>
      <c r="E492" s="10">
        <v>0.81041666666666667</v>
      </c>
      <c r="F492" s="1">
        <v>40088</v>
      </c>
      <c r="G492" s="10">
        <v>0.8666666666666667</v>
      </c>
      <c r="H492">
        <v>30</v>
      </c>
      <c r="I492">
        <v>81</v>
      </c>
      <c r="J492" t="s">
        <v>8</v>
      </c>
      <c r="K492" t="s">
        <v>11</v>
      </c>
      <c r="L492" t="str">
        <f t="shared" si="29"/>
        <v>Evening</v>
      </c>
      <c r="M492" t="str">
        <f t="shared" si="30"/>
        <v>19</v>
      </c>
      <c r="N492" t="str">
        <f t="shared" si="31"/>
        <v>20</v>
      </c>
    </row>
    <row r="493" spans="1:14" x14ac:dyDescent="0.3">
      <c r="A493">
        <v>1</v>
      </c>
      <c r="B493">
        <v>5</v>
      </c>
      <c r="C493" s="1">
        <v>40088</v>
      </c>
      <c r="D493" s="21" t="str">
        <f t="shared" si="28"/>
        <v>02-Oct-2009</v>
      </c>
      <c r="E493" s="10">
        <v>0.8256944444444444</v>
      </c>
      <c r="F493" s="1">
        <v>40088</v>
      </c>
      <c r="G493" s="10">
        <v>0.86944444444444446</v>
      </c>
      <c r="H493">
        <v>30</v>
      </c>
      <c r="I493">
        <v>63</v>
      </c>
      <c r="J493" t="s">
        <v>8</v>
      </c>
      <c r="K493" t="s">
        <v>11</v>
      </c>
      <c r="L493" t="str">
        <f t="shared" si="29"/>
        <v>Evening</v>
      </c>
      <c r="M493" t="str">
        <f t="shared" si="30"/>
        <v>19</v>
      </c>
      <c r="N493" t="str">
        <f t="shared" si="31"/>
        <v>20</v>
      </c>
    </row>
    <row r="494" spans="1:14" x14ac:dyDescent="0.3">
      <c r="A494">
        <v>1</v>
      </c>
      <c r="B494">
        <v>5</v>
      </c>
      <c r="C494" s="1">
        <v>40088</v>
      </c>
      <c r="D494" s="21" t="str">
        <f t="shared" si="28"/>
        <v>02-Oct-2009</v>
      </c>
      <c r="E494" s="10">
        <v>0.8354166666666667</v>
      </c>
      <c r="F494" s="1">
        <v>40089</v>
      </c>
      <c r="G494" s="10">
        <v>3.0555555555555555E-2</v>
      </c>
      <c r="H494">
        <v>50</v>
      </c>
      <c r="I494">
        <v>281</v>
      </c>
      <c r="J494" t="s">
        <v>8</v>
      </c>
      <c r="K494" t="s">
        <v>11</v>
      </c>
      <c r="L494" t="str">
        <f t="shared" si="29"/>
        <v>Evening</v>
      </c>
      <c r="M494" t="str">
        <f t="shared" si="30"/>
        <v>20</v>
      </c>
      <c r="N494" t="str">
        <f t="shared" si="31"/>
        <v>00</v>
      </c>
    </row>
    <row r="495" spans="1:14" x14ac:dyDescent="0.3">
      <c r="A495">
        <v>1</v>
      </c>
      <c r="B495">
        <v>5</v>
      </c>
      <c r="C495" s="1">
        <v>40091</v>
      </c>
      <c r="D495" s="21" t="str">
        <f t="shared" si="28"/>
        <v>05-Oct-2009</v>
      </c>
      <c r="E495" s="10">
        <v>0.63472222222222219</v>
      </c>
      <c r="F495" s="1">
        <v>40091</v>
      </c>
      <c r="G495" s="10">
        <v>0.6972222222222223</v>
      </c>
      <c r="H495">
        <v>30</v>
      </c>
      <c r="I495">
        <v>90</v>
      </c>
      <c r="J495" t="s">
        <v>8</v>
      </c>
      <c r="K495" t="s">
        <v>10</v>
      </c>
      <c r="L495" t="str">
        <f t="shared" si="29"/>
        <v>Afternoon</v>
      </c>
      <c r="M495" t="str">
        <f t="shared" si="30"/>
        <v>15</v>
      </c>
      <c r="N495" t="str">
        <f t="shared" si="31"/>
        <v>16</v>
      </c>
    </row>
    <row r="496" spans="1:14" x14ac:dyDescent="0.3">
      <c r="A496">
        <v>1</v>
      </c>
      <c r="B496">
        <v>5</v>
      </c>
      <c r="C496" s="1">
        <v>40091</v>
      </c>
      <c r="D496" s="21" t="str">
        <f t="shared" si="28"/>
        <v>05-Oct-2009</v>
      </c>
      <c r="E496" s="10">
        <v>0.66041666666666665</v>
      </c>
      <c r="F496" s="1">
        <v>40091</v>
      </c>
      <c r="G496" s="10">
        <v>0.87638888888888899</v>
      </c>
      <c r="H496">
        <v>60</v>
      </c>
      <c r="I496">
        <v>311</v>
      </c>
      <c r="J496" t="s">
        <v>8</v>
      </c>
      <c r="K496" t="s">
        <v>10</v>
      </c>
      <c r="L496" t="str">
        <f t="shared" si="29"/>
        <v>Afternoon</v>
      </c>
      <c r="M496" t="str">
        <f t="shared" si="30"/>
        <v>15</v>
      </c>
      <c r="N496" t="str">
        <f t="shared" si="31"/>
        <v>21</v>
      </c>
    </row>
    <row r="497" spans="1:14" x14ac:dyDescent="0.3">
      <c r="A497">
        <v>1</v>
      </c>
      <c r="B497">
        <v>5</v>
      </c>
      <c r="C497" s="1">
        <v>40091</v>
      </c>
      <c r="D497" s="21" t="str">
        <f t="shared" si="28"/>
        <v>05-Oct-2009</v>
      </c>
      <c r="E497" s="10">
        <v>0.70416666666666661</v>
      </c>
      <c r="F497" s="1">
        <v>40091</v>
      </c>
      <c r="G497" s="10">
        <v>0.74513888888888891</v>
      </c>
      <c r="H497">
        <v>30</v>
      </c>
      <c r="I497">
        <v>59</v>
      </c>
      <c r="J497" t="s">
        <v>8</v>
      </c>
      <c r="K497" t="s">
        <v>10</v>
      </c>
      <c r="L497" t="str">
        <f t="shared" si="29"/>
        <v>Afternoon</v>
      </c>
      <c r="M497" t="str">
        <f t="shared" si="30"/>
        <v>16</v>
      </c>
      <c r="N497" t="str">
        <f t="shared" si="31"/>
        <v>17</v>
      </c>
    </row>
    <row r="498" spans="1:14" x14ac:dyDescent="0.3">
      <c r="A498">
        <v>1</v>
      </c>
      <c r="B498">
        <v>5</v>
      </c>
      <c r="C498" s="1">
        <v>40092</v>
      </c>
      <c r="D498" s="21" t="str">
        <f t="shared" si="28"/>
        <v>06-Oct-2009</v>
      </c>
      <c r="E498" s="10">
        <v>0.47569444444444442</v>
      </c>
      <c r="F498" s="1">
        <v>40092</v>
      </c>
      <c r="G498" s="10">
        <v>0.57986111111111105</v>
      </c>
      <c r="H498">
        <v>30</v>
      </c>
      <c r="I498">
        <v>150</v>
      </c>
      <c r="J498" t="s">
        <v>8</v>
      </c>
      <c r="K498" t="s">
        <v>9</v>
      </c>
      <c r="L498" t="str">
        <f t="shared" si="29"/>
        <v>Morning</v>
      </c>
      <c r="M498" t="str">
        <f t="shared" si="30"/>
        <v>11</v>
      </c>
      <c r="N498" t="str">
        <f t="shared" si="31"/>
        <v>13</v>
      </c>
    </row>
    <row r="499" spans="1:14" x14ac:dyDescent="0.3">
      <c r="A499">
        <v>1</v>
      </c>
      <c r="B499">
        <v>5</v>
      </c>
      <c r="C499" s="1">
        <v>40092</v>
      </c>
      <c r="D499" s="21" t="str">
        <f t="shared" si="28"/>
        <v>06-Oct-2009</v>
      </c>
      <c r="E499" s="10">
        <v>0.5444444444444444</v>
      </c>
      <c r="F499" s="1">
        <v>40092</v>
      </c>
      <c r="G499" s="10">
        <v>0.5805555555555556</v>
      </c>
      <c r="H499">
        <v>30</v>
      </c>
      <c r="I499">
        <v>52</v>
      </c>
      <c r="J499" t="s">
        <v>8</v>
      </c>
      <c r="K499" t="s">
        <v>9</v>
      </c>
      <c r="L499" t="str">
        <f t="shared" si="29"/>
        <v>Morning</v>
      </c>
      <c r="M499" t="str">
        <f t="shared" si="30"/>
        <v>13</v>
      </c>
      <c r="N499" t="str">
        <f t="shared" si="31"/>
        <v>13</v>
      </c>
    </row>
    <row r="500" spans="1:14" x14ac:dyDescent="0.3">
      <c r="A500">
        <v>1</v>
      </c>
      <c r="B500">
        <v>5</v>
      </c>
      <c r="C500" s="1">
        <v>40092</v>
      </c>
      <c r="D500" s="21" t="str">
        <f t="shared" si="28"/>
        <v>06-Oct-2009</v>
      </c>
      <c r="E500" s="10">
        <v>0.57638888888888895</v>
      </c>
      <c r="F500" s="1">
        <v>40092</v>
      </c>
      <c r="G500" s="10">
        <v>0.6645833333333333</v>
      </c>
      <c r="H500">
        <v>30</v>
      </c>
      <c r="I500">
        <v>127</v>
      </c>
      <c r="J500" t="s">
        <v>8</v>
      </c>
      <c r="K500" t="s">
        <v>9</v>
      </c>
      <c r="L500" t="str">
        <f t="shared" si="29"/>
        <v>Morning</v>
      </c>
      <c r="M500" t="str">
        <f t="shared" si="30"/>
        <v>13</v>
      </c>
      <c r="N500" t="str">
        <f t="shared" si="31"/>
        <v>15</v>
      </c>
    </row>
    <row r="501" spans="1:14" x14ac:dyDescent="0.3">
      <c r="A501">
        <v>1</v>
      </c>
      <c r="B501">
        <v>5</v>
      </c>
      <c r="C501" s="1">
        <v>40092</v>
      </c>
      <c r="D501" s="21" t="str">
        <f t="shared" si="28"/>
        <v>06-Oct-2009</v>
      </c>
      <c r="E501" s="10">
        <v>0.59236111111111112</v>
      </c>
      <c r="F501" s="1">
        <v>40092</v>
      </c>
      <c r="G501" s="10">
        <v>0.79027777777777775</v>
      </c>
      <c r="H501">
        <v>50</v>
      </c>
      <c r="I501">
        <v>285</v>
      </c>
      <c r="J501" t="s">
        <v>8</v>
      </c>
      <c r="K501" t="s">
        <v>9</v>
      </c>
      <c r="L501" t="str">
        <f t="shared" si="29"/>
        <v>Afternoon</v>
      </c>
      <c r="M501" t="str">
        <f t="shared" si="30"/>
        <v>14</v>
      </c>
      <c r="N501" t="str">
        <f t="shared" si="31"/>
        <v>18</v>
      </c>
    </row>
    <row r="502" spans="1:14" x14ac:dyDescent="0.3">
      <c r="A502">
        <v>1</v>
      </c>
      <c r="B502">
        <v>5</v>
      </c>
      <c r="C502" s="1">
        <v>40092</v>
      </c>
      <c r="D502" s="21" t="str">
        <f t="shared" si="28"/>
        <v>06-Oct-2009</v>
      </c>
      <c r="E502" s="10">
        <v>0.65</v>
      </c>
      <c r="F502" s="1">
        <v>40092</v>
      </c>
      <c r="G502" s="10">
        <v>0.72430555555555554</v>
      </c>
      <c r="H502">
        <v>30</v>
      </c>
      <c r="I502">
        <v>107</v>
      </c>
      <c r="J502" t="s">
        <v>8</v>
      </c>
      <c r="K502" t="s">
        <v>9</v>
      </c>
      <c r="L502" t="str">
        <f t="shared" si="29"/>
        <v>Afternoon</v>
      </c>
      <c r="M502" t="str">
        <f t="shared" si="30"/>
        <v>15</v>
      </c>
      <c r="N502" t="str">
        <f t="shared" si="31"/>
        <v>17</v>
      </c>
    </row>
    <row r="503" spans="1:14" x14ac:dyDescent="0.3">
      <c r="A503">
        <v>1</v>
      </c>
      <c r="B503">
        <v>6</v>
      </c>
      <c r="C503" s="1">
        <v>40092</v>
      </c>
      <c r="D503" s="21" t="str">
        <f t="shared" si="28"/>
        <v>06-Oct-2009</v>
      </c>
      <c r="E503" s="10">
        <v>0.73749999999999993</v>
      </c>
      <c r="F503" s="1">
        <v>40092</v>
      </c>
      <c r="G503" s="10">
        <v>0.74236111111111114</v>
      </c>
      <c r="H503">
        <v>30</v>
      </c>
      <c r="I503">
        <v>7</v>
      </c>
      <c r="J503" t="s">
        <v>8</v>
      </c>
      <c r="K503" t="s">
        <v>9</v>
      </c>
      <c r="L503" t="str">
        <f t="shared" si="29"/>
        <v>Afternoon</v>
      </c>
      <c r="M503" t="str">
        <f t="shared" si="30"/>
        <v>17</v>
      </c>
      <c r="N503" t="str">
        <f t="shared" si="31"/>
        <v>17</v>
      </c>
    </row>
    <row r="504" spans="1:14" x14ac:dyDescent="0.3">
      <c r="A504">
        <v>1</v>
      </c>
      <c r="B504">
        <v>6</v>
      </c>
      <c r="C504" s="1">
        <v>40092</v>
      </c>
      <c r="D504" s="21" t="str">
        <f t="shared" si="28"/>
        <v>06-Oct-2009</v>
      </c>
      <c r="E504" s="10">
        <v>0.81666666666666676</v>
      </c>
      <c r="F504" s="1">
        <v>40092</v>
      </c>
      <c r="G504" s="10">
        <v>0.83472222222222225</v>
      </c>
      <c r="H504">
        <v>30</v>
      </c>
      <c r="I504">
        <v>26</v>
      </c>
      <c r="J504" t="s">
        <v>8</v>
      </c>
      <c r="K504" t="s">
        <v>9</v>
      </c>
      <c r="L504" t="str">
        <f t="shared" si="29"/>
        <v>Evening</v>
      </c>
      <c r="M504" t="str">
        <f t="shared" si="30"/>
        <v>19</v>
      </c>
      <c r="N504" t="str">
        <f t="shared" si="31"/>
        <v>20</v>
      </c>
    </row>
    <row r="505" spans="1:14" x14ac:dyDescent="0.3">
      <c r="A505">
        <v>1</v>
      </c>
      <c r="B505">
        <v>6</v>
      </c>
      <c r="C505" s="1">
        <v>40092</v>
      </c>
      <c r="D505" s="21" t="str">
        <f t="shared" si="28"/>
        <v>06-Oct-2009</v>
      </c>
      <c r="E505" s="10">
        <v>0.81666666666666676</v>
      </c>
      <c r="F505" s="1">
        <v>40092</v>
      </c>
      <c r="G505" s="10">
        <v>0.96875</v>
      </c>
      <c r="H505">
        <v>40</v>
      </c>
      <c r="I505">
        <v>219</v>
      </c>
      <c r="J505" t="s">
        <v>8</v>
      </c>
      <c r="K505" t="s">
        <v>9</v>
      </c>
      <c r="L505" t="str">
        <f t="shared" si="29"/>
        <v>Evening</v>
      </c>
      <c r="M505" t="str">
        <f t="shared" si="30"/>
        <v>19</v>
      </c>
      <c r="N505" t="str">
        <f t="shared" si="31"/>
        <v>23</v>
      </c>
    </row>
    <row r="506" spans="1:14" x14ac:dyDescent="0.3">
      <c r="A506">
        <v>1</v>
      </c>
      <c r="B506">
        <v>6</v>
      </c>
      <c r="C506" s="1">
        <v>40092</v>
      </c>
      <c r="D506" s="21" t="str">
        <f t="shared" si="28"/>
        <v>06-Oct-2009</v>
      </c>
      <c r="E506" s="10">
        <v>0.87013888888888891</v>
      </c>
      <c r="F506" s="1">
        <v>40092</v>
      </c>
      <c r="G506" s="10">
        <v>0.89027777777777783</v>
      </c>
      <c r="H506">
        <v>30</v>
      </c>
      <c r="I506">
        <v>29</v>
      </c>
      <c r="J506" t="s">
        <v>8</v>
      </c>
      <c r="K506" t="s">
        <v>9</v>
      </c>
      <c r="L506" t="str">
        <f t="shared" si="29"/>
        <v>Evening</v>
      </c>
      <c r="M506" t="str">
        <f t="shared" si="30"/>
        <v>20</v>
      </c>
      <c r="N506" t="str">
        <f t="shared" si="31"/>
        <v>21</v>
      </c>
    </row>
    <row r="507" spans="1:14" x14ac:dyDescent="0.3">
      <c r="A507">
        <v>1</v>
      </c>
      <c r="B507">
        <v>5</v>
      </c>
      <c r="C507" s="1">
        <v>40092</v>
      </c>
      <c r="D507" s="21" t="str">
        <f t="shared" si="28"/>
        <v>06-Oct-2009</v>
      </c>
      <c r="E507" s="10">
        <v>0.91249999999999998</v>
      </c>
      <c r="F507" s="1">
        <v>40092</v>
      </c>
      <c r="G507" s="10">
        <v>0.97083333333333333</v>
      </c>
      <c r="H507">
        <v>30</v>
      </c>
      <c r="I507">
        <v>84</v>
      </c>
      <c r="J507" t="s">
        <v>8</v>
      </c>
      <c r="K507" t="s">
        <v>9</v>
      </c>
      <c r="L507" t="str">
        <f t="shared" si="29"/>
        <v>Evening</v>
      </c>
      <c r="M507" t="str">
        <f t="shared" si="30"/>
        <v>21</v>
      </c>
      <c r="N507" t="str">
        <f t="shared" si="31"/>
        <v>23</v>
      </c>
    </row>
    <row r="508" spans="1:14" x14ac:dyDescent="0.3">
      <c r="A508">
        <v>1</v>
      </c>
      <c r="B508">
        <v>6</v>
      </c>
      <c r="C508" s="1">
        <v>40093</v>
      </c>
      <c r="D508" s="21" t="str">
        <f t="shared" si="28"/>
        <v>07-Oct-2009</v>
      </c>
      <c r="E508" s="10">
        <v>0.50069444444444444</v>
      </c>
      <c r="F508" s="1">
        <v>40093</v>
      </c>
      <c r="G508" s="10">
        <v>0.58611111111111114</v>
      </c>
      <c r="H508" s="3">
        <v>300</v>
      </c>
      <c r="I508">
        <v>123</v>
      </c>
      <c r="J508" t="s">
        <v>8</v>
      </c>
      <c r="K508" t="s">
        <v>13</v>
      </c>
      <c r="L508" t="str">
        <f t="shared" si="29"/>
        <v>Morning</v>
      </c>
      <c r="M508" t="str">
        <f t="shared" si="30"/>
        <v>12</v>
      </c>
      <c r="N508" t="str">
        <f t="shared" si="31"/>
        <v>14</v>
      </c>
    </row>
    <row r="509" spans="1:14" x14ac:dyDescent="0.3">
      <c r="A509">
        <v>1</v>
      </c>
      <c r="B509">
        <v>6</v>
      </c>
      <c r="C509" s="1">
        <v>40093</v>
      </c>
      <c r="D509" s="21" t="str">
        <f t="shared" si="28"/>
        <v>07-Oct-2009</v>
      </c>
      <c r="E509" s="10">
        <v>0.59652777777777777</v>
      </c>
      <c r="F509" s="1">
        <v>40093</v>
      </c>
      <c r="G509" s="10">
        <v>0.67708333333333337</v>
      </c>
      <c r="H509">
        <v>30</v>
      </c>
      <c r="I509">
        <v>116</v>
      </c>
      <c r="J509" t="s">
        <v>8</v>
      </c>
      <c r="K509" t="s">
        <v>13</v>
      </c>
      <c r="L509" t="str">
        <f t="shared" si="29"/>
        <v>Afternoon</v>
      </c>
      <c r="M509" t="str">
        <f t="shared" si="30"/>
        <v>14</v>
      </c>
      <c r="N509" t="str">
        <f t="shared" si="31"/>
        <v>16</v>
      </c>
    </row>
    <row r="510" spans="1:14" x14ac:dyDescent="0.3">
      <c r="A510">
        <v>1</v>
      </c>
      <c r="B510">
        <v>6</v>
      </c>
      <c r="C510" s="1">
        <v>40093</v>
      </c>
      <c r="D510" s="21" t="str">
        <f t="shared" si="28"/>
        <v>07-Oct-2009</v>
      </c>
      <c r="E510" s="10">
        <v>0.67986111111111114</v>
      </c>
      <c r="F510" s="1">
        <v>40093</v>
      </c>
      <c r="G510" s="10">
        <v>0.72638888888888886</v>
      </c>
      <c r="H510">
        <v>30</v>
      </c>
      <c r="I510">
        <v>67</v>
      </c>
      <c r="J510" t="s">
        <v>8</v>
      </c>
      <c r="K510" t="s">
        <v>13</v>
      </c>
      <c r="L510" t="str">
        <f t="shared" si="29"/>
        <v>Afternoon</v>
      </c>
      <c r="M510" t="str">
        <f t="shared" si="30"/>
        <v>16</v>
      </c>
      <c r="N510" t="str">
        <f t="shared" si="31"/>
        <v>17</v>
      </c>
    </row>
    <row r="511" spans="1:14" x14ac:dyDescent="0.3">
      <c r="A511">
        <v>1</v>
      </c>
      <c r="B511">
        <v>5</v>
      </c>
      <c r="C511" s="1">
        <v>40093</v>
      </c>
      <c r="D511" s="21" t="str">
        <f t="shared" si="28"/>
        <v>07-Oct-2009</v>
      </c>
      <c r="E511" s="10">
        <v>0.70000000000000007</v>
      </c>
      <c r="F511" s="1">
        <v>40093</v>
      </c>
      <c r="G511" s="10">
        <v>0.7583333333333333</v>
      </c>
      <c r="H511">
        <v>30</v>
      </c>
      <c r="I511">
        <v>84</v>
      </c>
      <c r="J511" t="s">
        <v>8</v>
      </c>
      <c r="K511" t="s">
        <v>13</v>
      </c>
      <c r="L511" t="str">
        <f t="shared" si="29"/>
        <v>Afternoon</v>
      </c>
      <c r="M511" t="str">
        <f t="shared" si="30"/>
        <v>16</v>
      </c>
      <c r="N511" t="str">
        <f t="shared" si="31"/>
        <v>18</v>
      </c>
    </row>
    <row r="512" spans="1:14" x14ac:dyDescent="0.3">
      <c r="A512">
        <v>1</v>
      </c>
      <c r="B512">
        <v>5</v>
      </c>
      <c r="C512" s="1">
        <v>40093</v>
      </c>
      <c r="D512" s="21" t="str">
        <f t="shared" si="28"/>
        <v>07-Oct-2009</v>
      </c>
      <c r="E512" s="10">
        <v>0.79861111111111116</v>
      </c>
      <c r="F512" s="1">
        <v>40094</v>
      </c>
      <c r="G512" s="10">
        <v>7.5694444444444439E-2</v>
      </c>
      <c r="H512">
        <v>70</v>
      </c>
      <c r="I512">
        <v>399</v>
      </c>
      <c r="J512" t="s">
        <v>8</v>
      </c>
      <c r="K512" t="s">
        <v>13</v>
      </c>
      <c r="L512" t="str">
        <f t="shared" si="29"/>
        <v>Evening</v>
      </c>
      <c r="M512" t="str">
        <f t="shared" si="30"/>
        <v>19</v>
      </c>
      <c r="N512" t="str">
        <f t="shared" si="31"/>
        <v>01</v>
      </c>
    </row>
    <row r="513" spans="1:14" x14ac:dyDescent="0.3">
      <c r="A513">
        <v>1</v>
      </c>
      <c r="B513">
        <v>5</v>
      </c>
      <c r="C513" s="1">
        <v>40093</v>
      </c>
      <c r="D513" s="21" t="str">
        <f t="shared" si="28"/>
        <v>07-Oct-2009</v>
      </c>
      <c r="E513" s="10">
        <v>0.8222222222222223</v>
      </c>
      <c r="F513" s="1">
        <v>40093</v>
      </c>
      <c r="G513" s="10">
        <v>0.97430555555555554</v>
      </c>
      <c r="H513">
        <v>40</v>
      </c>
      <c r="I513">
        <v>219</v>
      </c>
      <c r="J513" t="s">
        <v>8</v>
      </c>
      <c r="K513" t="s">
        <v>13</v>
      </c>
      <c r="L513" t="str">
        <f t="shared" si="29"/>
        <v>Evening</v>
      </c>
      <c r="M513" t="str">
        <f t="shared" si="30"/>
        <v>19</v>
      </c>
      <c r="N513" t="str">
        <f t="shared" si="31"/>
        <v>23</v>
      </c>
    </row>
    <row r="514" spans="1:14" x14ac:dyDescent="0.3">
      <c r="A514">
        <v>1</v>
      </c>
      <c r="B514">
        <v>5</v>
      </c>
      <c r="C514" s="1">
        <v>40093</v>
      </c>
      <c r="D514" s="21" t="str">
        <f t="shared" si="28"/>
        <v>07-Oct-2009</v>
      </c>
      <c r="E514" s="10">
        <v>0.85069444444444453</v>
      </c>
      <c r="F514" s="1">
        <v>40093</v>
      </c>
      <c r="G514" s="10">
        <v>0.97430555555555554</v>
      </c>
      <c r="H514">
        <v>30</v>
      </c>
      <c r="I514">
        <v>178</v>
      </c>
      <c r="J514" t="s">
        <v>8</v>
      </c>
      <c r="K514" t="s">
        <v>13</v>
      </c>
      <c r="L514" t="str">
        <f t="shared" si="29"/>
        <v>Evening</v>
      </c>
      <c r="M514" t="str">
        <f t="shared" si="30"/>
        <v>20</v>
      </c>
      <c r="N514" t="str">
        <f t="shared" si="31"/>
        <v>23</v>
      </c>
    </row>
    <row r="515" spans="1:14" x14ac:dyDescent="0.3">
      <c r="A515">
        <v>1</v>
      </c>
      <c r="B515">
        <v>5</v>
      </c>
      <c r="C515" s="1">
        <v>40094</v>
      </c>
      <c r="D515" s="21" t="str">
        <f t="shared" ref="D515:D578" si="32" xml:space="preserve"> TEXT(C515, "dd-Mmm-yyyy")</f>
        <v>08-Oct-2009</v>
      </c>
      <c r="E515" s="10">
        <v>0.56666666666666665</v>
      </c>
      <c r="F515" s="1">
        <v>40094</v>
      </c>
      <c r="G515" s="10">
        <v>0.64861111111111114</v>
      </c>
      <c r="H515">
        <v>30</v>
      </c>
      <c r="I515">
        <v>118</v>
      </c>
      <c r="J515" t="s">
        <v>8</v>
      </c>
      <c r="K515" t="s">
        <v>12</v>
      </c>
      <c r="L515" t="str">
        <f t="shared" ref="L515:L578" si="33">IF(AND(E515&gt;$R$6,E515&lt;=$S$6),"Morning",IF(AND(E515&gt;$S$6,E515&lt;=$T$6),"Afternoon", IF(AND(E515&gt;$T$6,E515&lt;=$U$6),"Evening", "Night")))</f>
        <v>Morning</v>
      </c>
      <c r="M515" t="str">
        <f t="shared" ref="M515:M578" si="34" xml:space="preserve"> TEXT(E515, "HH")</f>
        <v>13</v>
      </c>
      <c r="N515" t="str">
        <f t="shared" ref="N515:N578" si="35">TEXT(G515,"HH")</f>
        <v>15</v>
      </c>
    </row>
    <row r="516" spans="1:14" x14ac:dyDescent="0.3">
      <c r="A516">
        <v>1</v>
      </c>
      <c r="B516">
        <v>5</v>
      </c>
      <c r="C516" s="1">
        <v>40094</v>
      </c>
      <c r="D516" s="21" t="str">
        <f t="shared" si="32"/>
        <v>08-Oct-2009</v>
      </c>
      <c r="E516" s="10">
        <v>0.59930555555555554</v>
      </c>
      <c r="F516" s="1">
        <v>40094</v>
      </c>
      <c r="G516" s="10">
        <v>0.64513888888888882</v>
      </c>
      <c r="H516">
        <v>30</v>
      </c>
      <c r="I516">
        <v>66</v>
      </c>
      <c r="J516" t="s">
        <v>8</v>
      </c>
      <c r="K516" t="s">
        <v>12</v>
      </c>
      <c r="L516" t="str">
        <f t="shared" si="33"/>
        <v>Afternoon</v>
      </c>
      <c r="M516" t="str">
        <f t="shared" si="34"/>
        <v>14</v>
      </c>
      <c r="N516" t="str">
        <f t="shared" si="35"/>
        <v>15</v>
      </c>
    </row>
    <row r="517" spans="1:14" x14ac:dyDescent="0.3">
      <c r="A517">
        <v>1</v>
      </c>
      <c r="B517">
        <v>6</v>
      </c>
      <c r="C517" s="1">
        <v>40094</v>
      </c>
      <c r="D517" s="21" t="str">
        <f t="shared" si="32"/>
        <v>08-Oct-2009</v>
      </c>
      <c r="E517" s="10">
        <v>0.6069444444444444</v>
      </c>
      <c r="F517" s="1">
        <v>40094</v>
      </c>
      <c r="G517" s="10">
        <v>0.72916666666666663</v>
      </c>
      <c r="H517">
        <v>30</v>
      </c>
      <c r="I517">
        <v>176</v>
      </c>
      <c r="J517" t="s">
        <v>8</v>
      </c>
      <c r="K517" t="s">
        <v>12</v>
      </c>
      <c r="L517" t="str">
        <f t="shared" si="33"/>
        <v>Afternoon</v>
      </c>
      <c r="M517" t="str">
        <f t="shared" si="34"/>
        <v>14</v>
      </c>
      <c r="N517" t="str">
        <f t="shared" si="35"/>
        <v>17</v>
      </c>
    </row>
    <row r="518" spans="1:14" x14ac:dyDescent="0.3">
      <c r="A518">
        <v>1</v>
      </c>
      <c r="B518">
        <v>6</v>
      </c>
      <c r="C518" s="1">
        <v>40094</v>
      </c>
      <c r="D518" s="21" t="str">
        <f t="shared" si="32"/>
        <v>08-Oct-2009</v>
      </c>
      <c r="E518" s="10">
        <v>0.61527777777777781</v>
      </c>
      <c r="F518" s="1">
        <v>40094</v>
      </c>
      <c r="G518" s="10">
        <v>0.67708333333333337</v>
      </c>
      <c r="H518">
        <v>30</v>
      </c>
      <c r="I518">
        <v>89</v>
      </c>
      <c r="J518" t="s">
        <v>8</v>
      </c>
      <c r="K518" t="s">
        <v>12</v>
      </c>
      <c r="L518" t="str">
        <f t="shared" si="33"/>
        <v>Afternoon</v>
      </c>
      <c r="M518" t="str">
        <f t="shared" si="34"/>
        <v>14</v>
      </c>
      <c r="N518" t="str">
        <f t="shared" si="35"/>
        <v>16</v>
      </c>
    </row>
    <row r="519" spans="1:14" x14ac:dyDescent="0.3">
      <c r="A519">
        <v>1</v>
      </c>
      <c r="B519">
        <v>6</v>
      </c>
      <c r="C519" s="1">
        <v>40094</v>
      </c>
      <c r="D519" s="21" t="str">
        <f t="shared" si="32"/>
        <v>08-Oct-2009</v>
      </c>
      <c r="E519" s="10">
        <v>0.69861111111111107</v>
      </c>
      <c r="F519" s="1">
        <v>40094</v>
      </c>
      <c r="G519" s="10">
        <v>0.7680555555555556</v>
      </c>
      <c r="H519">
        <v>30</v>
      </c>
      <c r="I519">
        <v>100</v>
      </c>
      <c r="J519" t="s">
        <v>8</v>
      </c>
      <c r="K519" t="s">
        <v>12</v>
      </c>
      <c r="L519" t="str">
        <f t="shared" si="33"/>
        <v>Afternoon</v>
      </c>
      <c r="M519" t="str">
        <f t="shared" si="34"/>
        <v>16</v>
      </c>
      <c r="N519" t="str">
        <f t="shared" si="35"/>
        <v>18</v>
      </c>
    </row>
    <row r="520" spans="1:14" x14ac:dyDescent="0.3">
      <c r="A520">
        <v>1</v>
      </c>
      <c r="B520">
        <v>6</v>
      </c>
      <c r="C520" s="1">
        <v>40094</v>
      </c>
      <c r="D520" s="21" t="str">
        <f t="shared" si="32"/>
        <v>08-Oct-2009</v>
      </c>
      <c r="E520" s="10">
        <v>0.70347222222222217</v>
      </c>
      <c r="F520" s="1">
        <v>40094</v>
      </c>
      <c r="G520" s="10">
        <v>0.7680555555555556</v>
      </c>
      <c r="H520">
        <v>30</v>
      </c>
      <c r="I520">
        <v>93</v>
      </c>
      <c r="J520" t="s">
        <v>8</v>
      </c>
      <c r="K520" t="s">
        <v>12</v>
      </c>
      <c r="L520" t="str">
        <f t="shared" si="33"/>
        <v>Afternoon</v>
      </c>
      <c r="M520" t="str">
        <f t="shared" si="34"/>
        <v>16</v>
      </c>
      <c r="N520" t="str">
        <f t="shared" si="35"/>
        <v>18</v>
      </c>
    </row>
    <row r="521" spans="1:14" x14ac:dyDescent="0.3">
      <c r="A521">
        <v>1</v>
      </c>
      <c r="B521">
        <v>6</v>
      </c>
      <c r="C521" s="1">
        <v>40094</v>
      </c>
      <c r="D521" s="21" t="str">
        <f t="shared" si="32"/>
        <v>08-Oct-2009</v>
      </c>
      <c r="E521" s="10">
        <v>0.71944444444444444</v>
      </c>
      <c r="F521" s="1">
        <v>40094</v>
      </c>
      <c r="G521" s="10">
        <v>0.87361111111111101</v>
      </c>
      <c r="H521">
        <v>40</v>
      </c>
      <c r="I521">
        <v>222</v>
      </c>
      <c r="J521" t="s">
        <v>8</v>
      </c>
      <c r="K521" t="s">
        <v>12</v>
      </c>
      <c r="L521" t="str">
        <f t="shared" si="33"/>
        <v>Afternoon</v>
      </c>
      <c r="M521" t="str">
        <f t="shared" si="34"/>
        <v>17</v>
      </c>
      <c r="N521" t="str">
        <f t="shared" si="35"/>
        <v>20</v>
      </c>
    </row>
    <row r="522" spans="1:14" x14ac:dyDescent="0.3">
      <c r="A522">
        <v>1</v>
      </c>
      <c r="B522">
        <v>6</v>
      </c>
      <c r="C522" s="1">
        <v>40095</v>
      </c>
      <c r="D522" s="21" t="str">
        <f t="shared" si="32"/>
        <v>09-Oct-2009</v>
      </c>
      <c r="E522" s="10">
        <v>0.51944444444444449</v>
      </c>
      <c r="F522" s="1">
        <v>40095</v>
      </c>
      <c r="G522" s="10">
        <v>0.54652777777777783</v>
      </c>
      <c r="H522" s="3">
        <v>300</v>
      </c>
      <c r="I522">
        <v>39</v>
      </c>
      <c r="J522" t="s">
        <v>8</v>
      </c>
      <c r="K522" t="s">
        <v>11</v>
      </c>
      <c r="L522" t="str">
        <f t="shared" si="33"/>
        <v>Morning</v>
      </c>
      <c r="M522" t="str">
        <f t="shared" si="34"/>
        <v>12</v>
      </c>
      <c r="N522" t="str">
        <f t="shared" si="35"/>
        <v>13</v>
      </c>
    </row>
    <row r="523" spans="1:14" x14ac:dyDescent="0.3">
      <c r="A523">
        <v>1</v>
      </c>
      <c r="B523">
        <v>6</v>
      </c>
      <c r="C523" s="1">
        <v>40095</v>
      </c>
      <c r="D523" s="21" t="str">
        <f t="shared" si="32"/>
        <v>09-Oct-2009</v>
      </c>
      <c r="E523" s="10">
        <v>0.69930555555555562</v>
      </c>
      <c r="F523" s="1">
        <v>40095</v>
      </c>
      <c r="G523" s="10">
        <v>0.82708333333333339</v>
      </c>
      <c r="H523">
        <v>40</v>
      </c>
      <c r="I523">
        <v>184</v>
      </c>
      <c r="J523" t="s">
        <v>8</v>
      </c>
      <c r="K523" t="s">
        <v>11</v>
      </c>
      <c r="L523" t="str">
        <f t="shared" si="33"/>
        <v>Afternoon</v>
      </c>
      <c r="M523" t="str">
        <f t="shared" si="34"/>
        <v>16</v>
      </c>
      <c r="N523" t="str">
        <f t="shared" si="35"/>
        <v>19</v>
      </c>
    </row>
    <row r="524" spans="1:14" x14ac:dyDescent="0.3">
      <c r="A524">
        <v>1</v>
      </c>
      <c r="B524">
        <v>5</v>
      </c>
      <c r="C524" s="1">
        <v>40095</v>
      </c>
      <c r="D524" s="21" t="str">
        <f t="shared" si="32"/>
        <v>09-Oct-2009</v>
      </c>
      <c r="E524" s="10">
        <v>0.76041666666666663</v>
      </c>
      <c r="F524" s="1">
        <v>40095</v>
      </c>
      <c r="G524" s="10">
        <v>0.88263888888888886</v>
      </c>
      <c r="H524">
        <v>30</v>
      </c>
      <c r="I524">
        <v>176</v>
      </c>
      <c r="J524" t="s">
        <v>8</v>
      </c>
      <c r="K524" t="s">
        <v>11</v>
      </c>
      <c r="L524" t="str">
        <f t="shared" si="33"/>
        <v>Evening</v>
      </c>
      <c r="M524" t="str">
        <f t="shared" si="34"/>
        <v>18</v>
      </c>
      <c r="N524" t="str">
        <f t="shared" si="35"/>
        <v>21</v>
      </c>
    </row>
    <row r="525" spans="1:14" x14ac:dyDescent="0.3">
      <c r="A525">
        <v>1</v>
      </c>
      <c r="B525">
        <v>5</v>
      </c>
      <c r="C525" s="1">
        <v>40095</v>
      </c>
      <c r="D525" s="21" t="str">
        <f t="shared" si="32"/>
        <v>09-Oct-2009</v>
      </c>
      <c r="E525" s="10">
        <v>0.77222222222222225</v>
      </c>
      <c r="F525" s="1">
        <v>40095</v>
      </c>
      <c r="G525" s="10">
        <v>0.91736111111111107</v>
      </c>
      <c r="H525">
        <v>40</v>
      </c>
      <c r="I525">
        <v>209</v>
      </c>
      <c r="J525" t="s">
        <v>8</v>
      </c>
      <c r="K525" t="s">
        <v>11</v>
      </c>
      <c r="L525" t="str">
        <f t="shared" si="33"/>
        <v>Evening</v>
      </c>
      <c r="M525" t="str">
        <f t="shared" si="34"/>
        <v>18</v>
      </c>
      <c r="N525" t="str">
        <f t="shared" si="35"/>
        <v>22</v>
      </c>
    </row>
    <row r="526" spans="1:14" x14ac:dyDescent="0.3">
      <c r="A526">
        <v>1</v>
      </c>
      <c r="B526">
        <v>5</v>
      </c>
      <c r="C526" s="1">
        <v>40095</v>
      </c>
      <c r="D526" s="21" t="str">
        <f t="shared" si="32"/>
        <v>09-Oct-2009</v>
      </c>
      <c r="E526" s="10">
        <v>0.77569444444444446</v>
      </c>
      <c r="F526" s="1">
        <v>40095</v>
      </c>
      <c r="G526" s="10">
        <v>0.98611111111111116</v>
      </c>
      <c r="H526">
        <v>60</v>
      </c>
      <c r="I526">
        <v>303</v>
      </c>
      <c r="J526" t="s">
        <v>8</v>
      </c>
      <c r="K526" t="s">
        <v>11</v>
      </c>
      <c r="L526" t="str">
        <f t="shared" si="33"/>
        <v>Evening</v>
      </c>
      <c r="M526" t="str">
        <f t="shared" si="34"/>
        <v>18</v>
      </c>
      <c r="N526" t="str">
        <f t="shared" si="35"/>
        <v>23</v>
      </c>
    </row>
    <row r="527" spans="1:14" x14ac:dyDescent="0.3">
      <c r="A527">
        <v>1</v>
      </c>
      <c r="B527">
        <v>5</v>
      </c>
      <c r="C527" s="1">
        <v>40098</v>
      </c>
      <c r="D527" s="21" t="str">
        <f t="shared" si="32"/>
        <v>12-Oct-2009</v>
      </c>
      <c r="E527" s="10">
        <v>0.63124999999999998</v>
      </c>
      <c r="F527" s="1">
        <v>40098</v>
      </c>
      <c r="G527" s="10">
        <v>0.72083333333333333</v>
      </c>
      <c r="H527">
        <v>30</v>
      </c>
      <c r="I527">
        <v>129</v>
      </c>
      <c r="J527" t="s">
        <v>8</v>
      </c>
      <c r="K527" t="s">
        <v>10</v>
      </c>
      <c r="L527" t="str">
        <f t="shared" si="33"/>
        <v>Afternoon</v>
      </c>
      <c r="M527" t="str">
        <f t="shared" si="34"/>
        <v>15</v>
      </c>
      <c r="N527" t="str">
        <f t="shared" si="35"/>
        <v>17</v>
      </c>
    </row>
    <row r="528" spans="1:14" x14ac:dyDescent="0.3">
      <c r="A528">
        <v>1</v>
      </c>
      <c r="B528">
        <v>5</v>
      </c>
      <c r="C528" s="1">
        <v>40098</v>
      </c>
      <c r="D528" s="21" t="str">
        <f t="shared" si="32"/>
        <v>12-Oct-2009</v>
      </c>
      <c r="E528" s="10">
        <v>0.68263888888888891</v>
      </c>
      <c r="F528" s="1">
        <v>40098</v>
      </c>
      <c r="G528" s="10">
        <v>0.77083333333333337</v>
      </c>
      <c r="H528">
        <v>30</v>
      </c>
      <c r="I528">
        <v>127</v>
      </c>
      <c r="J528" t="s">
        <v>8</v>
      </c>
      <c r="K528" t="s">
        <v>10</v>
      </c>
      <c r="L528" t="str">
        <f t="shared" si="33"/>
        <v>Afternoon</v>
      </c>
      <c r="M528" t="str">
        <f t="shared" si="34"/>
        <v>16</v>
      </c>
      <c r="N528" t="str">
        <f t="shared" si="35"/>
        <v>18</v>
      </c>
    </row>
    <row r="529" spans="1:14" x14ac:dyDescent="0.3">
      <c r="A529">
        <v>1</v>
      </c>
      <c r="B529">
        <v>5</v>
      </c>
      <c r="C529" s="1">
        <v>40098</v>
      </c>
      <c r="D529" s="21" t="str">
        <f t="shared" si="32"/>
        <v>12-Oct-2009</v>
      </c>
      <c r="E529" s="10">
        <v>0.71736111111111101</v>
      </c>
      <c r="F529" s="1">
        <v>40098</v>
      </c>
      <c r="G529" s="10">
        <v>0.79791666666666661</v>
      </c>
      <c r="H529">
        <v>30</v>
      </c>
      <c r="I529">
        <v>116</v>
      </c>
      <c r="J529" t="s">
        <v>8</v>
      </c>
      <c r="K529" t="s">
        <v>10</v>
      </c>
      <c r="L529" t="str">
        <f t="shared" si="33"/>
        <v>Afternoon</v>
      </c>
      <c r="M529" t="str">
        <f t="shared" si="34"/>
        <v>17</v>
      </c>
      <c r="N529" t="str">
        <f t="shared" si="35"/>
        <v>19</v>
      </c>
    </row>
    <row r="530" spans="1:14" x14ac:dyDescent="0.3">
      <c r="A530">
        <v>1</v>
      </c>
      <c r="B530">
        <v>5</v>
      </c>
      <c r="C530" s="1">
        <v>40098</v>
      </c>
      <c r="D530" s="21" t="str">
        <f t="shared" si="32"/>
        <v>12-Oct-2009</v>
      </c>
      <c r="E530" s="10">
        <v>0.80763888888888891</v>
      </c>
      <c r="F530" s="1">
        <v>40098</v>
      </c>
      <c r="G530" s="10">
        <v>0.83611111111111114</v>
      </c>
      <c r="H530">
        <v>30</v>
      </c>
      <c r="I530">
        <v>41</v>
      </c>
      <c r="J530" t="s">
        <v>8</v>
      </c>
      <c r="K530" t="s">
        <v>10</v>
      </c>
      <c r="L530" t="str">
        <f t="shared" si="33"/>
        <v>Evening</v>
      </c>
      <c r="M530" t="str">
        <f t="shared" si="34"/>
        <v>19</v>
      </c>
      <c r="N530" t="str">
        <f t="shared" si="35"/>
        <v>20</v>
      </c>
    </row>
    <row r="531" spans="1:14" x14ac:dyDescent="0.3">
      <c r="A531">
        <v>1</v>
      </c>
      <c r="B531">
        <v>5</v>
      </c>
      <c r="C531" s="1">
        <v>40099</v>
      </c>
      <c r="D531" s="21" t="str">
        <f t="shared" si="32"/>
        <v>13-Oct-2009</v>
      </c>
      <c r="E531" s="10">
        <v>0.52708333333333335</v>
      </c>
      <c r="F531" s="1">
        <v>40099</v>
      </c>
      <c r="G531" s="10">
        <v>0.66666666666666663</v>
      </c>
      <c r="H531">
        <v>40</v>
      </c>
      <c r="I531">
        <v>201</v>
      </c>
      <c r="J531" t="s">
        <v>8</v>
      </c>
      <c r="K531" t="s">
        <v>9</v>
      </c>
      <c r="L531" t="str">
        <f t="shared" si="33"/>
        <v>Morning</v>
      </c>
      <c r="M531" t="str">
        <f t="shared" si="34"/>
        <v>12</v>
      </c>
      <c r="N531" t="str">
        <f t="shared" si="35"/>
        <v>16</v>
      </c>
    </row>
    <row r="532" spans="1:14" x14ac:dyDescent="0.3">
      <c r="A532">
        <v>1</v>
      </c>
      <c r="B532">
        <v>6</v>
      </c>
      <c r="C532" s="1">
        <v>40099</v>
      </c>
      <c r="D532" s="21" t="str">
        <f t="shared" si="32"/>
        <v>13-Oct-2009</v>
      </c>
      <c r="E532" s="10">
        <v>0.60347222222222219</v>
      </c>
      <c r="F532" s="1">
        <v>40099</v>
      </c>
      <c r="G532" s="10">
        <v>0.66041666666666665</v>
      </c>
      <c r="H532">
        <v>30</v>
      </c>
      <c r="I532">
        <v>82</v>
      </c>
      <c r="J532" t="s">
        <v>8</v>
      </c>
      <c r="K532" t="s">
        <v>9</v>
      </c>
      <c r="L532" t="str">
        <f t="shared" si="33"/>
        <v>Afternoon</v>
      </c>
      <c r="M532" t="str">
        <f t="shared" si="34"/>
        <v>14</v>
      </c>
      <c r="N532" t="str">
        <f t="shared" si="35"/>
        <v>15</v>
      </c>
    </row>
    <row r="533" spans="1:14" x14ac:dyDescent="0.3">
      <c r="A533">
        <v>1</v>
      </c>
      <c r="B533">
        <v>6</v>
      </c>
      <c r="C533" s="1">
        <v>40099</v>
      </c>
      <c r="D533" s="21" t="str">
        <f t="shared" si="32"/>
        <v>13-Oct-2009</v>
      </c>
      <c r="E533" s="10">
        <v>0.60555555555555551</v>
      </c>
      <c r="F533" s="1">
        <v>40099</v>
      </c>
      <c r="G533" s="10">
        <v>0.65208333333333335</v>
      </c>
      <c r="H533">
        <v>30</v>
      </c>
      <c r="I533">
        <v>67</v>
      </c>
      <c r="J533" t="s">
        <v>8</v>
      </c>
      <c r="K533" t="s">
        <v>9</v>
      </c>
      <c r="L533" t="str">
        <f t="shared" si="33"/>
        <v>Afternoon</v>
      </c>
      <c r="M533" t="str">
        <f t="shared" si="34"/>
        <v>14</v>
      </c>
      <c r="N533" t="str">
        <f t="shared" si="35"/>
        <v>15</v>
      </c>
    </row>
    <row r="534" spans="1:14" x14ac:dyDescent="0.3">
      <c r="A534">
        <v>1</v>
      </c>
      <c r="B534">
        <v>5</v>
      </c>
      <c r="C534" s="1">
        <v>40099</v>
      </c>
      <c r="D534" s="21" t="str">
        <f t="shared" si="32"/>
        <v>13-Oct-2009</v>
      </c>
      <c r="E534" s="10">
        <v>0.73333333333333339</v>
      </c>
      <c r="F534" s="1">
        <v>40099</v>
      </c>
      <c r="G534" s="10">
        <v>0.87986111111111109</v>
      </c>
      <c r="H534">
        <v>40</v>
      </c>
      <c r="I534">
        <v>211</v>
      </c>
      <c r="J534" t="s">
        <v>8</v>
      </c>
      <c r="K534" t="s">
        <v>9</v>
      </c>
      <c r="L534" t="str">
        <f t="shared" si="33"/>
        <v>Afternoon</v>
      </c>
      <c r="M534" t="str">
        <f t="shared" si="34"/>
        <v>17</v>
      </c>
      <c r="N534" t="str">
        <f t="shared" si="35"/>
        <v>21</v>
      </c>
    </row>
    <row r="535" spans="1:14" x14ac:dyDescent="0.3">
      <c r="A535">
        <v>1</v>
      </c>
      <c r="B535">
        <v>5</v>
      </c>
      <c r="C535" s="1">
        <v>40100</v>
      </c>
      <c r="D535" s="21" t="str">
        <f t="shared" si="32"/>
        <v>14-Oct-2009</v>
      </c>
      <c r="E535" s="10">
        <v>0.55208333333333337</v>
      </c>
      <c r="F535" s="1">
        <v>40100</v>
      </c>
      <c r="G535" s="10">
        <v>0.6777777777777777</v>
      </c>
      <c r="H535">
        <v>40</v>
      </c>
      <c r="I535">
        <v>181</v>
      </c>
      <c r="J535" t="s">
        <v>8</v>
      </c>
      <c r="K535" t="s">
        <v>13</v>
      </c>
      <c r="L535" t="str">
        <f t="shared" si="33"/>
        <v>Morning</v>
      </c>
      <c r="M535" t="str">
        <f t="shared" si="34"/>
        <v>13</v>
      </c>
      <c r="N535" t="str">
        <f t="shared" si="35"/>
        <v>16</v>
      </c>
    </row>
    <row r="536" spans="1:14" x14ac:dyDescent="0.3">
      <c r="A536">
        <v>1</v>
      </c>
      <c r="B536">
        <v>5</v>
      </c>
      <c r="C536" s="1">
        <v>40100</v>
      </c>
      <c r="D536" s="21" t="str">
        <f t="shared" si="32"/>
        <v>14-Oct-2009</v>
      </c>
      <c r="E536" s="10">
        <v>0.61388888888888882</v>
      </c>
      <c r="F536" s="1">
        <v>40100</v>
      </c>
      <c r="G536" s="10">
        <v>0.67152777777777783</v>
      </c>
      <c r="H536">
        <v>30</v>
      </c>
      <c r="I536">
        <v>83</v>
      </c>
      <c r="J536" t="s">
        <v>8</v>
      </c>
      <c r="K536" t="s">
        <v>13</v>
      </c>
      <c r="L536" t="str">
        <f t="shared" si="33"/>
        <v>Afternoon</v>
      </c>
      <c r="M536" t="str">
        <f t="shared" si="34"/>
        <v>14</v>
      </c>
      <c r="N536" t="str">
        <f t="shared" si="35"/>
        <v>16</v>
      </c>
    </row>
    <row r="537" spans="1:14" x14ac:dyDescent="0.3">
      <c r="A537">
        <v>1</v>
      </c>
      <c r="B537">
        <v>5</v>
      </c>
      <c r="C537" s="1">
        <v>40100</v>
      </c>
      <c r="D537" s="21" t="str">
        <f t="shared" si="32"/>
        <v>14-Oct-2009</v>
      </c>
      <c r="E537" s="10">
        <v>0.63888888888888895</v>
      </c>
      <c r="F537" s="1">
        <v>40100</v>
      </c>
      <c r="G537" s="10">
        <v>0.70486111111111116</v>
      </c>
      <c r="H537">
        <v>30</v>
      </c>
      <c r="I537">
        <v>95</v>
      </c>
      <c r="J537" t="s">
        <v>8</v>
      </c>
      <c r="K537" t="s">
        <v>13</v>
      </c>
      <c r="L537" t="str">
        <f t="shared" si="33"/>
        <v>Afternoon</v>
      </c>
      <c r="M537" t="str">
        <f t="shared" si="34"/>
        <v>15</v>
      </c>
      <c r="N537" t="str">
        <f t="shared" si="35"/>
        <v>16</v>
      </c>
    </row>
    <row r="538" spans="1:14" x14ac:dyDescent="0.3">
      <c r="A538">
        <v>1</v>
      </c>
      <c r="B538">
        <v>5</v>
      </c>
      <c r="C538" s="1">
        <v>40100</v>
      </c>
      <c r="D538" s="21" t="str">
        <f t="shared" si="32"/>
        <v>14-Oct-2009</v>
      </c>
      <c r="E538" s="10">
        <v>0.70416666666666661</v>
      </c>
      <c r="F538" s="1">
        <v>40100</v>
      </c>
      <c r="G538" s="10">
        <v>0.75486111111111109</v>
      </c>
      <c r="H538">
        <v>30</v>
      </c>
      <c r="I538">
        <v>73</v>
      </c>
      <c r="J538" t="s">
        <v>8</v>
      </c>
      <c r="K538" t="s">
        <v>13</v>
      </c>
      <c r="L538" t="str">
        <f t="shared" si="33"/>
        <v>Afternoon</v>
      </c>
      <c r="M538" t="str">
        <f t="shared" si="34"/>
        <v>16</v>
      </c>
      <c r="N538" t="str">
        <f t="shared" si="35"/>
        <v>18</v>
      </c>
    </row>
    <row r="539" spans="1:14" x14ac:dyDescent="0.3">
      <c r="A539">
        <v>1</v>
      </c>
      <c r="B539">
        <v>6</v>
      </c>
      <c r="C539" s="1">
        <v>40100</v>
      </c>
      <c r="D539" s="21" t="str">
        <f t="shared" si="32"/>
        <v>14-Oct-2009</v>
      </c>
      <c r="E539" s="10">
        <v>0.83124999999999993</v>
      </c>
      <c r="F539" s="1">
        <v>40100</v>
      </c>
      <c r="G539" s="10">
        <v>0.84097222222222223</v>
      </c>
      <c r="H539">
        <v>30</v>
      </c>
      <c r="I539">
        <v>14</v>
      </c>
      <c r="J539" t="s">
        <v>8</v>
      </c>
      <c r="K539" t="s">
        <v>13</v>
      </c>
      <c r="L539" t="str">
        <f t="shared" si="33"/>
        <v>Evening</v>
      </c>
      <c r="M539" t="str">
        <f t="shared" si="34"/>
        <v>19</v>
      </c>
      <c r="N539" t="str">
        <f t="shared" si="35"/>
        <v>20</v>
      </c>
    </row>
    <row r="540" spans="1:14" x14ac:dyDescent="0.3">
      <c r="A540">
        <v>1</v>
      </c>
      <c r="B540">
        <v>5</v>
      </c>
      <c r="C540" s="1">
        <v>40100</v>
      </c>
      <c r="D540" s="21" t="str">
        <f t="shared" si="32"/>
        <v>14-Oct-2009</v>
      </c>
      <c r="E540" s="10">
        <v>0.84027777777777779</v>
      </c>
      <c r="F540" s="1">
        <v>40100</v>
      </c>
      <c r="G540" s="10">
        <v>0.89513888888888893</v>
      </c>
      <c r="H540">
        <v>30</v>
      </c>
      <c r="I540">
        <v>79</v>
      </c>
      <c r="J540" t="s">
        <v>8</v>
      </c>
      <c r="K540" t="s">
        <v>13</v>
      </c>
      <c r="L540" t="str">
        <f t="shared" si="33"/>
        <v>Evening</v>
      </c>
      <c r="M540" t="str">
        <f t="shared" si="34"/>
        <v>20</v>
      </c>
      <c r="N540" t="str">
        <f t="shared" si="35"/>
        <v>21</v>
      </c>
    </row>
    <row r="541" spans="1:14" x14ac:dyDescent="0.3">
      <c r="A541">
        <v>1</v>
      </c>
      <c r="B541">
        <v>6</v>
      </c>
      <c r="C541" s="1">
        <v>40100</v>
      </c>
      <c r="D541" s="21" t="str">
        <f t="shared" si="32"/>
        <v>14-Oct-2009</v>
      </c>
      <c r="E541" s="10">
        <v>0.85</v>
      </c>
      <c r="F541" s="1">
        <v>40100</v>
      </c>
      <c r="G541" s="10">
        <v>0.89583333333333337</v>
      </c>
      <c r="H541">
        <v>30</v>
      </c>
      <c r="I541">
        <v>66</v>
      </c>
      <c r="J541" t="s">
        <v>8</v>
      </c>
      <c r="K541" t="s">
        <v>13</v>
      </c>
      <c r="L541" t="str">
        <f t="shared" si="33"/>
        <v>Evening</v>
      </c>
      <c r="M541" t="str">
        <f t="shared" si="34"/>
        <v>20</v>
      </c>
      <c r="N541" t="str">
        <f t="shared" si="35"/>
        <v>21</v>
      </c>
    </row>
    <row r="542" spans="1:14" x14ac:dyDescent="0.3">
      <c r="A542">
        <v>1</v>
      </c>
      <c r="B542">
        <v>6</v>
      </c>
      <c r="C542" s="1">
        <v>40101</v>
      </c>
      <c r="D542" s="21" t="str">
        <f t="shared" si="32"/>
        <v>15-Oct-2009</v>
      </c>
      <c r="E542" s="10">
        <v>0.54722222222222217</v>
      </c>
      <c r="F542" s="1">
        <v>40101</v>
      </c>
      <c r="G542" s="10">
        <v>0.62291666666666667</v>
      </c>
      <c r="H542">
        <v>30</v>
      </c>
      <c r="I542">
        <v>109</v>
      </c>
      <c r="J542" t="s">
        <v>8</v>
      </c>
      <c r="K542" t="s">
        <v>12</v>
      </c>
      <c r="L542" t="str">
        <f t="shared" si="33"/>
        <v>Morning</v>
      </c>
      <c r="M542" t="str">
        <f t="shared" si="34"/>
        <v>13</v>
      </c>
      <c r="N542" t="str">
        <f t="shared" si="35"/>
        <v>14</v>
      </c>
    </row>
    <row r="543" spans="1:14" x14ac:dyDescent="0.3">
      <c r="A543">
        <v>1</v>
      </c>
      <c r="B543">
        <v>5</v>
      </c>
      <c r="C543" s="1">
        <v>40101</v>
      </c>
      <c r="D543" s="21" t="str">
        <f t="shared" si="32"/>
        <v>15-Oct-2009</v>
      </c>
      <c r="E543" s="10">
        <v>0.67847222222222225</v>
      </c>
      <c r="F543" s="1">
        <v>40101</v>
      </c>
      <c r="G543" s="10">
        <v>0.73055555555555562</v>
      </c>
      <c r="H543">
        <v>30</v>
      </c>
      <c r="I543">
        <v>75</v>
      </c>
      <c r="J543" t="s">
        <v>8</v>
      </c>
      <c r="K543" t="s">
        <v>12</v>
      </c>
      <c r="L543" t="str">
        <f t="shared" si="33"/>
        <v>Afternoon</v>
      </c>
      <c r="M543" t="str">
        <f t="shared" si="34"/>
        <v>16</v>
      </c>
      <c r="N543" t="str">
        <f t="shared" si="35"/>
        <v>17</v>
      </c>
    </row>
    <row r="544" spans="1:14" x14ac:dyDescent="0.3">
      <c r="A544">
        <v>1</v>
      </c>
      <c r="B544">
        <v>5</v>
      </c>
      <c r="C544" s="1">
        <v>40101</v>
      </c>
      <c r="D544" s="21" t="str">
        <f t="shared" si="32"/>
        <v>15-Oct-2009</v>
      </c>
      <c r="E544" s="10">
        <v>0.90277777777777779</v>
      </c>
      <c r="F544" s="1">
        <v>40102</v>
      </c>
      <c r="G544" s="10">
        <v>3.8194444444444441E-2</v>
      </c>
      <c r="H544">
        <v>40</v>
      </c>
      <c r="I544">
        <v>195</v>
      </c>
      <c r="J544" t="s">
        <v>8</v>
      </c>
      <c r="K544" t="s">
        <v>12</v>
      </c>
      <c r="L544" t="str">
        <f t="shared" si="33"/>
        <v>Evening</v>
      </c>
      <c r="M544" t="str">
        <f t="shared" si="34"/>
        <v>21</v>
      </c>
      <c r="N544" t="str">
        <f t="shared" si="35"/>
        <v>00</v>
      </c>
    </row>
    <row r="545" spans="1:14" x14ac:dyDescent="0.3">
      <c r="A545">
        <v>1</v>
      </c>
      <c r="B545">
        <v>5</v>
      </c>
      <c r="C545" s="1">
        <v>40102</v>
      </c>
      <c r="D545" s="21" t="str">
        <f t="shared" si="32"/>
        <v>16-Oct-2009</v>
      </c>
      <c r="E545" s="10">
        <v>0.52222222222222225</v>
      </c>
      <c r="F545" s="1">
        <v>40102</v>
      </c>
      <c r="G545" s="10">
        <v>0.62569444444444444</v>
      </c>
      <c r="H545">
        <v>30</v>
      </c>
      <c r="I545">
        <v>149</v>
      </c>
      <c r="J545" t="s">
        <v>8</v>
      </c>
      <c r="K545" t="s">
        <v>11</v>
      </c>
      <c r="L545" t="str">
        <f t="shared" si="33"/>
        <v>Morning</v>
      </c>
      <c r="M545" t="str">
        <f t="shared" si="34"/>
        <v>12</v>
      </c>
      <c r="N545" t="str">
        <f t="shared" si="35"/>
        <v>15</v>
      </c>
    </row>
    <row r="546" spans="1:14" x14ac:dyDescent="0.3">
      <c r="A546">
        <v>1</v>
      </c>
      <c r="B546">
        <v>6</v>
      </c>
      <c r="C546" s="1">
        <v>40102</v>
      </c>
      <c r="D546" s="21" t="str">
        <f t="shared" si="32"/>
        <v>16-Oct-2009</v>
      </c>
      <c r="E546" s="10">
        <v>0.61944444444444446</v>
      </c>
      <c r="F546" s="1">
        <v>40102</v>
      </c>
      <c r="G546" s="10">
        <v>0.75</v>
      </c>
      <c r="H546">
        <v>40</v>
      </c>
      <c r="I546">
        <v>188</v>
      </c>
      <c r="J546" t="s">
        <v>8</v>
      </c>
      <c r="K546" t="s">
        <v>11</v>
      </c>
      <c r="L546" t="str">
        <f t="shared" si="33"/>
        <v>Afternoon</v>
      </c>
      <c r="M546" t="str">
        <f t="shared" si="34"/>
        <v>14</v>
      </c>
      <c r="N546" t="str">
        <f t="shared" si="35"/>
        <v>18</v>
      </c>
    </row>
    <row r="547" spans="1:14" x14ac:dyDescent="0.3">
      <c r="A547">
        <v>1</v>
      </c>
      <c r="B547">
        <v>6</v>
      </c>
      <c r="C547" s="1">
        <v>40102</v>
      </c>
      <c r="D547" s="21" t="str">
        <f t="shared" si="32"/>
        <v>16-Oct-2009</v>
      </c>
      <c r="E547" s="10">
        <v>0.6743055555555556</v>
      </c>
      <c r="F547" s="1">
        <v>40102</v>
      </c>
      <c r="G547" s="10">
        <v>0.75694444444444453</v>
      </c>
      <c r="H547">
        <v>30</v>
      </c>
      <c r="I547">
        <v>119</v>
      </c>
      <c r="J547" t="s">
        <v>8</v>
      </c>
      <c r="K547" t="s">
        <v>11</v>
      </c>
      <c r="L547" t="str">
        <f t="shared" si="33"/>
        <v>Afternoon</v>
      </c>
      <c r="M547" t="str">
        <f t="shared" si="34"/>
        <v>16</v>
      </c>
      <c r="N547" t="str">
        <f t="shared" si="35"/>
        <v>18</v>
      </c>
    </row>
    <row r="548" spans="1:14" x14ac:dyDescent="0.3">
      <c r="A548">
        <v>1</v>
      </c>
      <c r="B548">
        <v>6</v>
      </c>
      <c r="C548" s="1">
        <v>40102</v>
      </c>
      <c r="D548" s="21" t="str">
        <f t="shared" si="32"/>
        <v>16-Oct-2009</v>
      </c>
      <c r="E548" s="10">
        <v>0.73333333333333339</v>
      </c>
      <c r="F548" s="1">
        <v>40102</v>
      </c>
      <c r="G548" s="10">
        <v>0.84027777777777779</v>
      </c>
      <c r="H548">
        <v>30</v>
      </c>
      <c r="I548">
        <v>154</v>
      </c>
      <c r="J548" t="s">
        <v>8</v>
      </c>
      <c r="K548" t="s">
        <v>11</v>
      </c>
      <c r="L548" t="str">
        <f t="shared" si="33"/>
        <v>Afternoon</v>
      </c>
      <c r="M548" t="str">
        <f t="shared" si="34"/>
        <v>17</v>
      </c>
      <c r="N548" t="str">
        <f t="shared" si="35"/>
        <v>20</v>
      </c>
    </row>
    <row r="549" spans="1:14" x14ac:dyDescent="0.3">
      <c r="A549">
        <v>1</v>
      </c>
      <c r="B549">
        <v>5</v>
      </c>
      <c r="C549" s="1">
        <v>40102</v>
      </c>
      <c r="D549" s="21" t="str">
        <f t="shared" si="32"/>
        <v>16-Oct-2009</v>
      </c>
      <c r="E549" s="10">
        <v>0.77500000000000002</v>
      </c>
      <c r="F549" s="1">
        <v>40102</v>
      </c>
      <c r="G549" s="10">
        <v>0.83333333333333337</v>
      </c>
      <c r="H549">
        <v>30</v>
      </c>
      <c r="I549">
        <v>84</v>
      </c>
      <c r="J549" t="s">
        <v>8</v>
      </c>
      <c r="K549" t="s">
        <v>11</v>
      </c>
      <c r="L549" t="str">
        <f t="shared" si="33"/>
        <v>Evening</v>
      </c>
      <c r="M549" t="str">
        <f t="shared" si="34"/>
        <v>18</v>
      </c>
      <c r="N549" t="str">
        <f t="shared" si="35"/>
        <v>20</v>
      </c>
    </row>
    <row r="550" spans="1:14" x14ac:dyDescent="0.3">
      <c r="A550">
        <v>1</v>
      </c>
      <c r="B550">
        <v>6</v>
      </c>
      <c r="C550" s="1">
        <v>40102</v>
      </c>
      <c r="D550" s="21" t="str">
        <f t="shared" si="32"/>
        <v>16-Oct-2009</v>
      </c>
      <c r="E550" s="10">
        <v>0.86736111111111114</v>
      </c>
      <c r="F550" s="1">
        <v>40102</v>
      </c>
      <c r="G550" s="10">
        <v>0.91666666666666663</v>
      </c>
      <c r="H550">
        <v>30</v>
      </c>
      <c r="I550">
        <v>71</v>
      </c>
      <c r="J550" t="s">
        <v>8</v>
      </c>
      <c r="K550" t="s">
        <v>11</v>
      </c>
      <c r="L550" t="str">
        <f t="shared" si="33"/>
        <v>Evening</v>
      </c>
      <c r="M550" t="str">
        <f t="shared" si="34"/>
        <v>20</v>
      </c>
      <c r="N550" t="str">
        <f t="shared" si="35"/>
        <v>22</v>
      </c>
    </row>
    <row r="551" spans="1:14" x14ac:dyDescent="0.3">
      <c r="A551">
        <v>1</v>
      </c>
      <c r="B551">
        <v>6</v>
      </c>
      <c r="C551" s="1">
        <v>40105</v>
      </c>
      <c r="D551" s="21" t="str">
        <f t="shared" si="32"/>
        <v>19-Oct-2009</v>
      </c>
      <c r="E551" s="10">
        <v>0.48680555555555555</v>
      </c>
      <c r="F551" s="1">
        <v>40105</v>
      </c>
      <c r="G551" s="10">
        <v>0.64513888888888882</v>
      </c>
      <c r="H551">
        <v>40</v>
      </c>
      <c r="I551">
        <v>228</v>
      </c>
      <c r="J551" t="s">
        <v>8</v>
      </c>
      <c r="K551" t="s">
        <v>10</v>
      </c>
      <c r="L551" t="str">
        <f t="shared" si="33"/>
        <v>Morning</v>
      </c>
      <c r="M551" t="str">
        <f t="shared" si="34"/>
        <v>11</v>
      </c>
      <c r="N551" t="str">
        <f t="shared" si="35"/>
        <v>15</v>
      </c>
    </row>
    <row r="552" spans="1:14" x14ac:dyDescent="0.3">
      <c r="A552">
        <v>1</v>
      </c>
      <c r="B552">
        <v>5</v>
      </c>
      <c r="C552" s="1">
        <v>40105</v>
      </c>
      <c r="D552" s="21" t="str">
        <f t="shared" si="32"/>
        <v>19-Oct-2009</v>
      </c>
      <c r="E552" s="10">
        <v>0.53611111111111109</v>
      </c>
      <c r="F552" s="1">
        <v>40105</v>
      </c>
      <c r="G552" s="10">
        <v>0.6972222222222223</v>
      </c>
      <c r="H552">
        <v>40</v>
      </c>
      <c r="I552">
        <v>232</v>
      </c>
      <c r="J552" t="s">
        <v>8</v>
      </c>
      <c r="K552" t="s">
        <v>10</v>
      </c>
      <c r="L552" t="str">
        <f t="shared" si="33"/>
        <v>Morning</v>
      </c>
      <c r="M552" t="str">
        <f t="shared" si="34"/>
        <v>12</v>
      </c>
      <c r="N552" t="str">
        <f t="shared" si="35"/>
        <v>16</v>
      </c>
    </row>
    <row r="553" spans="1:14" x14ac:dyDescent="0.3">
      <c r="A553">
        <v>1</v>
      </c>
      <c r="B553">
        <v>5</v>
      </c>
      <c r="C553" s="1">
        <v>40105</v>
      </c>
      <c r="D553" s="21" t="str">
        <f t="shared" si="32"/>
        <v>19-Oct-2009</v>
      </c>
      <c r="E553" s="10">
        <v>0.54583333333333328</v>
      </c>
      <c r="F553" s="1">
        <v>40105</v>
      </c>
      <c r="G553" s="10">
        <v>0.66111111111111109</v>
      </c>
      <c r="H553">
        <v>30</v>
      </c>
      <c r="I553">
        <v>166</v>
      </c>
      <c r="J553" t="s">
        <v>8</v>
      </c>
      <c r="K553" t="s">
        <v>10</v>
      </c>
      <c r="L553" t="str">
        <f t="shared" si="33"/>
        <v>Morning</v>
      </c>
      <c r="M553" t="str">
        <f t="shared" si="34"/>
        <v>13</v>
      </c>
      <c r="N553" t="str">
        <f t="shared" si="35"/>
        <v>15</v>
      </c>
    </row>
    <row r="554" spans="1:14" x14ac:dyDescent="0.3">
      <c r="A554">
        <v>1</v>
      </c>
      <c r="B554">
        <v>6</v>
      </c>
      <c r="C554" s="1">
        <v>40105</v>
      </c>
      <c r="D554" s="21" t="str">
        <f t="shared" si="32"/>
        <v>19-Oct-2009</v>
      </c>
      <c r="E554" s="10">
        <v>0.59513888888888888</v>
      </c>
      <c r="F554" s="1">
        <v>40105</v>
      </c>
      <c r="G554" s="10">
        <v>0.65486111111111112</v>
      </c>
      <c r="H554">
        <v>30</v>
      </c>
      <c r="I554">
        <v>86</v>
      </c>
      <c r="J554" t="s">
        <v>8</v>
      </c>
      <c r="K554" t="s">
        <v>10</v>
      </c>
      <c r="L554" t="str">
        <f t="shared" si="33"/>
        <v>Afternoon</v>
      </c>
      <c r="M554" t="str">
        <f t="shared" si="34"/>
        <v>14</v>
      </c>
      <c r="N554" t="str">
        <f t="shared" si="35"/>
        <v>15</v>
      </c>
    </row>
    <row r="555" spans="1:14" x14ac:dyDescent="0.3">
      <c r="A555">
        <v>1</v>
      </c>
      <c r="B555">
        <v>5</v>
      </c>
      <c r="C555" s="1">
        <v>40106</v>
      </c>
      <c r="D555" s="21" t="str">
        <f t="shared" si="32"/>
        <v>20-Oct-2009</v>
      </c>
      <c r="E555" s="10">
        <v>0.5854166666666667</v>
      </c>
      <c r="F555" s="1">
        <v>40106</v>
      </c>
      <c r="G555" s="10">
        <v>0.80833333333333324</v>
      </c>
      <c r="H555">
        <v>60</v>
      </c>
      <c r="I555">
        <v>321</v>
      </c>
      <c r="J555" t="s">
        <v>8</v>
      </c>
      <c r="K555" t="s">
        <v>9</v>
      </c>
      <c r="L555" t="str">
        <f t="shared" si="33"/>
        <v>Afternoon</v>
      </c>
      <c r="M555" t="str">
        <f t="shared" si="34"/>
        <v>14</v>
      </c>
      <c r="N555" t="str">
        <f t="shared" si="35"/>
        <v>19</v>
      </c>
    </row>
    <row r="556" spans="1:14" x14ac:dyDescent="0.3">
      <c r="A556">
        <v>1</v>
      </c>
      <c r="B556">
        <v>6</v>
      </c>
      <c r="C556" s="1">
        <v>40106</v>
      </c>
      <c r="D556" s="21" t="str">
        <f t="shared" si="32"/>
        <v>20-Oct-2009</v>
      </c>
      <c r="E556" s="10">
        <v>0.65069444444444446</v>
      </c>
      <c r="F556" s="1">
        <v>40106</v>
      </c>
      <c r="G556" s="10">
        <v>0.81736111111111109</v>
      </c>
      <c r="H556">
        <v>40</v>
      </c>
      <c r="I556">
        <v>240</v>
      </c>
      <c r="J556" t="s">
        <v>8</v>
      </c>
      <c r="K556" t="s">
        <v>9</v>
      </c>
      <c r="L556" t="str">
        <f t="shared" si="33"/>
        <v>Afternoon</v>
      </c>
      <c r="M556" t="str">
        <f t="shared" si="34"/>
        <v>15</v>
      </c>
      <c r="N556" t="str">
        <f t="shared" si="35"/>
        <v>19</v>
      </c>
    </row>
    <row r="557" spans="1:14" x14ac:dyDescent="0.3">
      <c r="A557">
        <v>1</v>
      </c>
      <c r="B557">
        <v>5</v>
      </c>
      <c r="C557" s="1">
        <v>40106</v>
      </c>
      <c r="D557" s="21" t="str">
        <f t="shared" si="32"/>
        <v>20-Oct-2009</v>
      </c>
      <c r="E557" s="10">
        <v>0.66597222222222219</v>
      </c>
      <c r="F557" s="1">
        <v>40106</v>
      </c>
      <c r="G557" s="10">
        <v>0.69652777777777775</v>
      </c>
      <c r="H557">
        <v>30</v>
      </c>
      <c r="I557">
        <v>44</v>
      </c>
      <c r="J557" t="s">
        <v>8</v>
      </c>
      <c r="K557" t="s">
        <v>9</v>
      </c>
      <c r="L557" t="str">
        <f t="shared" si="33"/>
        <v>Afternoon</v>
      </c>
      <c r="M557" t="str">
        <f t="shared" si="34"/>
        <v>15</v>
      </c>
      <c r="N557" t="str">
        <f t="shared" si="35"/>
        <v>16</v>
      </c>
    </row>
    <row r="558" spans="1:14" x14ac:dyDescent="0.3">
      <c r="A558">
        <v>1</v>
      </c>
      <c r="B558">
        <v>5</v>
      </c>
      <c r="C558" s="1">
        <v>40106</v>
      </c>
      <c r="D558" s="21" t="str">
        <f t="shared" si="32"/>
        <v>20-Oct-2009</v>
      </c>
      <c r="E558" s="10">
        <v>0.77638888888888891</v>
      </c>
      <c r="F558" s="1">
        <v>40106</v>
      </c>
      <c r="G558" s="10">
        <v>0.8618055555555556</v>
      </c>
      <c r="H558">
        <v>30</v>
      </c>
      <c r="I558">
        <v>123</v>
      </c>
      <c r="J558" t="s">
        <v>8</v>
      </c>
      <c r="K558" t="s">
        <v>9</v>
      </c>
      <c r="L558" t="str">
        <f t="shared" si="33"/>
        <v>Evening</v>
      </c>
      <c r="M558" t="str">
        <f t="shared" si="34"/>
        <v>18</v>
      </c>
      <c r="N558" t="str">
        <f t="shared" si="35"/>
        <v>20</v>
      </c>
    </row>
    <row r="559" spans="1:14" x14ac:dyDescent="0.3">
      <c r="A559">
        <v>1</v>
      </c>
      <c r="B559">
        <v>5</v>
      </c>
      <c r="C559" s="1">
        <v>40106</v>
      </c>
      <c r="D559" s="21" t="str">
        <f t="shared" si="32"/>
        <v>20-Oct-2009</v>
      </c>
      <c r="E559" s="10">
        <v>0.84027777777777779</v>
      </c>
      <c r="F559" s="1">
        <v>40106</v>
      </c>
      <c r="G559" s="10">
        <v>0.84791666666666676</v>
      </c>
      <c r="H559">
        <v>30</v>
      </c>
      <c r="I559">
        <v>11</v>
      </c>
      <c r="J559" t="s">
        <v>8</v>
      </c>
      <c r="K559" t="s">
        <v>9</v>
      </c>
      <c r="L559" t="str">
        <f t="shared" si="33"/>
        <v>Evening</v>
      </c>
      <c r="M559" t="str">
        <f t="shared" si="34"/>
        <v>20</v>
      </c>
      <c r="N559" t="str">
        <f t="shared" si="35"/>
        <v>20</v>
      </c>
    </row>
    <row r="560" spans="1:14" x14ac:dyDescent="0.3">
      <c r="A560">
        <v>1</v>
      </c>
      <c r="B560">
        <v>6</v>
      </c>
      <c r="C560" s="1">
        <v>40106</v>
      </c>
      <c r="D560" s="21" t="str">
        <f t="shared" si="32"/>
        <v>20-Oct-2009</v>
      </c>
      <c r="E560" s="10">
        <v>0.85902777777777783</v>
      </c>
      <c r="F560" s="1">
        <v>40106</v>
      </c>
      <c r="G560" s="10">
        <v>0.90972222222222221</v>
      </c>
      <c r="H560">
        <v>30</v>
      </c>
      <c r="I560">
        <v>73</v>
      </c>
      <c r="J560" t="s">
        <v>8</v>
      </c>
      <c r="K560" t="s">
        <v>9</v>
      </c>
      <c r="L560" t="str">
        <f t="shared" si="33"/>
        <v>Evening</v>
      </c>
      <c r="M560" t="str">
        <f t="shared" si="34"/>
        <v>20</v>
      </c>
      <c r="N560" t="str">
        <f t="shared" si="35"/>
        <v>21</v>
      </c>
    </row>
    <row r="561" spans="1:14" x14ac:dyDescent="0.3">
      <c r="A561">
        <v>1</v>
      </c>
      <c r="B561">
        <v>5</v>
      </c>
      <c r="C561" s="1">
        <v>40106</v>
      </c>
      <c r="D561" s="21" t="str">
        <f t="shared" si="32"/>
        <v>20-Oct-2009</v>
      </c>
      <c r="E561" s="10">
        <v>0.98402777777777783</v>
      </c>
      <c r="F561" s="1">
        <v>40107</v>
      </c>
      <c r="G561" s="10">
        <v>0.10208333333333335</v>
      </c>
      <c r="H561">
        <v>30</v>
      </c>
      <c r="I561">
        <v>170</v>
      </c>
      <c r="J561" t="s">
        <v>8</v>
      </c>
      <c r="K561" t="s">
        <v>9</v>
      </c>
      <c r="L561" t="str">
        <f t="shared" si="33"/>
        <v>Night</v>
      </c>
      <c r="M561" t="str">
        <f t="shared" si="34"/>
        <v>23</v>
      </c>
      <c r="N561" t="str">
        <f t="shared" si="35"/>
        <v>02</v>
      </c>
    </row>
    <row r="562" spans="1:14" x14ac:dyDescent="0.3">
      <c r="A562">
        <v>1</v>
      </c>
      <c r="B562">
        <v>6</v>
      </c>
      <c r="C562" s="1">
        <v>40107</v>
      </c>
      <c r="D562" s="21" t="str">
        <f t="shared" si="32"/>
        <v>21-Oct-2009</v>
      </c>
      <c r="E562" s="10">
        <v>0.51736111111111105</v>
      </c>
      <c r="F562" s="1">
        <v>40107</v>
      </c>
      <c r="G562" s="10">
        <v>0.64722222222222225</v>
      </c>
      <c r="H562">
        <v>40</v>
      </c>
      <c r="I562">
        <v>187</v>
      </c>
      <c r="J562" t="s">
        <v>8</v>
      </c>
      <c r="K562" t="s">
        <v>13</v>
      </c>
      <c r="L562" t="str">
        <f t="shared" si="33"/>
        <v>Morning</v>
      </c>
      <c r="M562" t="str">
        <f t="shared" si="34"/>
        <v>12</v>
      </c>
      <c r="N562" t="str">
        <f t="shared" si="35"/>
        <v>15</v>
      </c>
    </row>
    <row r="563" spans="1:14" x14ac:dyDescent="0.3">
      <c r="A563">
        <v>1</v>
      </c>
      <c r="B563">
        <v>6</v>
      </c>
      <c r="C563" s="1">
        <v>40107</v>
      </c>
      <c r="D563" s="21" t="str">
        <f t="shared" si="32"/>
        <v>21-Oct-2009</v>
      </c>
      <c r="E563" s="10">
        <v>0.54513888888888895</v>
      </c>
      <c r="F563" s="1">
        <v>40107</v>
      </c>
      <c r="G563" s="10">
        <v>0.69791666666666663</v>
      </c>
      <c r="H563">
        <v>40</v>
      </c>
      <c r="I563">
        <v>220</v>
      </c>
      <c r="J563" t="s">
        <v>8</v>
      </c>
      <c r="K563" t="s">
        <v>13</v>
      </c>
      <c r="L563" t="str">
        <f t="shared" si="33"/>
        <v>Morning</v>
      </c>
      <c r="M563" t="str">
        <f t="shared" si="34"/>
        <v>13</v>
      </c>
      <c r="N563" t="str">
        <f t="shared" si="35"/>
        <v>16</v>
      </c>
    </row>
    <row r="564" spans="1:14" x14ac:dyDescent="0.3">
      <c r="A564">
        <v>1</v>
      </c>
      <c r="B564">
        <v>5</v>
      </c>
      <c r="C564" s="1">
        <v>40107</v>
      </c>
      <c r="D564" s="21" t="str">
        <f t="shared" si="32"/>
        <v>21-Oct-2009</v>
      </c>
      <c r="E564" s="10">
        <v>0.55625000000000002</v>
      </c>
      <c r="F564" s="1">
        <v>40107</v>
      </c>
      <c r="G564" s="10">
        <v>0.59236111111111112</v>
      </c>
      <c r="H564">
        <v>30</v>
      </c>
      <c r="I564">
        <v>52</v>
      </c>
      <c r="J564" t="s">
        <v>8</v>
      </c>
      <c r="K564" t="s">
        <v>13</v>
      </c>
      <c r="L564" t="str">
        <f t="shared" si="33"/>
        <v>Morning</v>
      </c>
      <c r="M564" t="str">
        <f t="shared" si="34"/>
        <v>13</v>
      </c>
      <c r="N564" t="str">
        <f t="shared" si="35"/>
        <v>14</v>
      </c>
    </row>
    <row r="565" spans="1:14" x14ac:dyDescent="0.3">
      <c r="A565">
        <v>1</v>
      </c>
      <c r="B565">
        <v>6</v>
      </c>
      <c r="C565" s="1">
        <v>40107</v>
      </c>
      <c r="D565" s="21" t="str">
        <f t="shared" si="32"/>
        <v>21-Oct-2009</v>
      </c>
      <c r="E565" s="10">
        <v>0.59513888888888888</v>
      </c>
      <c r="F565" s="1">
        <v>40107</v>
      </c>
      <c r="G565" s="10">
        <v>0.60555555555555551</v>
      </c>
      <c r="H565">
        <v>30</v>
      </c>
      <c r="I565">
        <v>15</v>
      </c>
      <c r="J565" t="s">
        <v>8</v>
      </c>
      <c r="K565" t="s">
        <v>13</v>
      </c>
      <c r="L565" t="str">
        <f t="shared" si="33"/>
        <v>Afternoon</v>
      </c>
      <c r="M565" t="str">
        <f t="shared" si="34"/>
        <v>14</v>
      </c>
      <c r="N565" t="str">
        <f t="shared" si="35"/>
        <v>14</v>
      </c>
    </row>
    <row r="566" spans="1:14" x14ac:dyDescent="0.3">
      <c r="A566">
        <v>1</v>
      </c>
      <c r="B566">
        <v>6</v>
      </c>
      <c r="C566" s="1">
        <v>40107</v>
      </c>
      <c r="D566" s="21" t="str">
        <f t="shared" si="32"/>
        <v>21-Oct-2009</v>
      </c>
      <c r="E566" s="10">
        <v>0.67013888888888884</v>
      </c>
      <c r="F566" s="1">
        <v>40107</v>
      </c>
      <c r="G566" s="10">
        <v>0.69027777777777777</v>
      </c>
      <c r="H566">
        <v>30</v>
      </c>
      <c r="I566">
        <v>29</v>
      </c>
      <c r="J566" t="s">
        <v>8</v>
      </c>
      <c r="K566" t="s">
        <v>13</v>
      </c>
      <c r="L566" t="str">
        <f t="shared" si="33"/>
        <v>Afternoon</v>
      </c>
      <c r="M566" t="str">
        <f t="shared" si="34"/>
        <v>16</v>
      </c>
      <c r="N566" t="str">
        <f t="shared" si="35"/>
        <v>16</v>
      </c>
    </row>
    <row r="567" spans="1:14" x14ac:dyDescent="0.3">
      <c r="A567">
        <v>1</v>
      </c>
      <c r="B567">
        <v>6</v>
      </c>
      <c r="C567" s="1">
        <v>40107</v>
      </c>
      <c r="D567" s="21" t="str">
        <f t="shared" si="32"/>
        <v>21-Oct-2009</v>
      </c>
      <c r="E567" s="10">
        <v>0.7416666666666667</v>
      </c>
      <c r="F567" s="1">
        <v>40107</v>
      </c>
      <c r="G567" s="10">
        <v>0.81319444444444444</v>
      </c>
      <c r="H567">
        <v>30</v>
      </c>
      <c r="I567">
        <v>103</v>
      </c>
      <c r="J567" t="s">
        <v>8</v>
      </c>
      <c r="K567" t="s">
        <v>13</v>
      </c>
      <c r="L567" t="str">
        <f t="shared" si="33"/>
        <v>Afternoon</v>
      </c>
      <c r="M567" t="str">
        <f t="shared" si="34"/>
        <v>17</v>
      </c>
      <c r="N567" t="str">
        <f t="shared" si="35"/>
        <v>19</v>
      </c>
    </row>
    <row r="568" spans="1:14" x14ac:dyDescent="0.3">
      <c r="A568">
        <v>1</v>
      </c>
      <c r="B568">
        <v>5</v>
      </c>
      <c r="C568" s="1">
        <v>40107</v>
      </c>
      <c r="D568" s="21" t="str">
        <f t="shared" si="32"/>
        <v>21-Oct-2009</v>
      </c>
      <c r="E568" s="10">
        <v>0.80833333333333324</v>
      </c>
      <c r="F568" s="1">
        <v>40107</v>
      </c>
      <c r="G568" s="10">
        <v>0.91319444444444453</v>
      </c>
      <c r="H568">
        <v>30</v>
      </c>
      <c r="I568">
        <v>151</v>
      </c>
      <c r="J568" t="s">
        <v>8</v>
      </c>
      <c r="K568" t="s">
        <v>13</v>
      </c>
      <c r="L568" t="str">
        <f t="shared" si="33"/>
        <v>Evening</v>
      </c>
      <c r="M568" t="str">
        <f t="shared" si="34"/>
        <v>19</v>
      </c>
      <c r="N568" t="str">
        <f t="shared" si="35"/>
        <v>21</v>
      </c>
    </row>
    <row r="569" spans="1:14" x14ac:dyDescent="0.3">
      <c r="A569">
        <v>1</v>
      </c>
      <c r="B569">
        <v>5</v>
      </c>
      <c r="C569" s="1">
        <v>40107</v>
      </c>
      <c r="D569" s="21" t="str">
        <f t="shared" si="32"/>
        <v>21-Oct-2009</v>
      </c>
      <c r="E569" s="10">
        <v>0.80902777777777779</v>
      </c>
      <c r="F569" s="1">
        <v>40107</v>
      </c>
      <c r="G569" s="10">
        <v>0.83888888888888891</v>
      </c>
      <c r="H569">
        <v>30</v>
      </c>
      <c r="I569">
        <v>43</v>
      </c>
      <c r="J569" t="s">
        <v>8</v>
      </c>
      <c r="K569" t="s">
        <v>13</v>
      </c>
      <c r="L569" t="str">
        <f t="shared" si="33"/>
        <v>Evening</v>
      </c>
      <c r="M569" t="str">
        <f t="shared" si="34"/>
        <v>19</v>
      </c>
      <c r="N569" t="str">
        <f t="shared" si="35"/>
        <v>20</v>
      </c>
    </row>
    <row r="570" spans="1:14" x14ac:dyDescent="0.3">
      <c r="A570">
        <v>1</v>
      </c>
      <c r="B570">
        <v>5</v>
      </c>
      <c r="C570" s="1">
        <v>40107</v>
      </c>
      <c r="D570" s="21" t="str">
        <f t="shared" si="32"/>
        <v>21-Oct-2009</v>
      </c>
      <c r="E570" s="10">
        <v>0.80972222222222223</v>
      </c>
      <c r="F570" s="1">
        <v>40107</v>
      </c>
      <c r="G570" s="10">
        <v>0.85763888888888884</v>
      </c>
      <c r="H570">
        <v>30</v>
      </c>
      <c r="I570">
        <v>69</v>
      </c>
      <c r="J570" t="s">
        <v>8</v>
      </c>
      <c r="K570" t="s">
        <v>13</v>
      </c>
      <c r="L570" t="str">
        <f t="shared" si="33"/>
        <v>Evening</v>
      </c>
      <c r="M570" t="str">
        <f t="shared" si="34"/>
        <v>19</v>
      </c>
      <c r="N570" t="str">
        <f t="shared" si="35"/>
        <v>20</v>
      </c>
    </row>
    <row r="571" spans="1:14" x14ac:dyDescent="0.3">
      <c r="A571">
        <v>1</v>
      </c>
      <c r="B571">
        <v>5</v>
      </c>
      <c r="C571" s="1">
        <v>40107</v>
      </c>
      <c r="D571" s="21" t="str">
        <f t="shared" si="32"/>
        <v>21-Oct-2009</v>
      </c>
      <c r="E571" s="10">
        <v>0.8208333333333333</v>
      </c>
      <c r="F571" s="1">
        <v>40107</v>
      </c>
      <c r="G571" s="10">
        <v>0.84722222222222221</v>
      </c>
      <c r="H571">
        <v>30</v>
      </c>
      <c r="I571">
        <v>38</v>
      </c>
      <c r="J571" t="s">
        <v>8</v>
      </c>
      <c r="K571" t="s">
        <v>13</v>
      </c>
      <c r="L571" t="str">
        <f t="shared" si="33"/>
        <v>Evening</v>
      </c>
      <c r="M571" t="str">
        <f t="shared" si="34"/>
        <v>19</v>
      </c>
      <c r="N571" t="str">
        <f t="shared" si="35"/>
        <v>20</v>
      </c>
    </row>
    <row r="572" spans="1:14" x14ac:dyDescent="0.3">
      <c r="A572">
        <v>1</v>
      </c>
      <c r="B572">
        <v>6</v>
      </c>
      <c r="C572" s="1">
        <v>40108</v>
      </c>
      <c r="D572" s="21" t="str">
        <f t="shared" si="32"/>
        <v>22-Oct-2009</v>
      </c>
      <c r="E572" s="10">
        <v>0.54097222222222219</v>
      </c>
      <c r="F572" s="1">
        <v>40108</v>
      </c>
      <c r="G572" s="10">
        <v>0.66527777777777775</v>
      </c>
      <c r="H572">
        <v>30</v>
      </c>
      <c r="I572">
        <v>179</v>
      </c>
      <c r="J572" t="s">
        <v>8</v>
      </c>
      <c r="K572" t="s">
        <v>12</v>
      </c>
      <c r="L572" t="str">
        <f t="shared" si="33"/>
        <v>Morning</v>
      </c>
      <c r="M572" t="str">
        <f t="shared" si="34"/>
        <v>12</v>
      </c>
      <c r="N572" t="str">
        <f t="shared" si="35"/>
        <v>15</v>
      </c>
    </row>
    <row r="573" spans="1:14" x14ac:dyDescent="0.3">
      <c r="A573">
        <v>1</v>
      </c>
      <c r="B573">
        <v>6</v>
      </c>
      <c r="C573" s="1">
        <v>40108</v>
      </c>
      <c r="D573" s="21" t="str">
        <f t="shared" si="32"/>
        <v>22-Oct-2009</v>
      </c>
      <c r="E573" s="10">
        <v>0.59236111111111112</v>
      </c>
      <c r="F573" s="1">
        <v>40108</v>
      </c>
      <c r="G573" s="10">
        <v>0.7715277777777777</v>
      </c>
      <c r="H573">
        <v>50</v>
      </c>
      <c r="I573">
        <v>258</v>
      </c>
      <c r="J573" t="s">
        <v>8</v>
      </c>
      <c r="K573" t="s">
        <v>12</v>
      </c>
      <c r="L573" t="str">
        <f t="shared" si="33"/>
        <v>Afternoon</v>
      </c>
      <c r="M573" t="str">
        <f t="shared" si="34"/>
        <v>14</v>
      </c>
      <c r="N573" t="str">
        <f t="shared" si="35"/>
        <v>18</v>
      </c>
    </row>
    <row r="574" spans="1:14" x14ac:dyDescent="0.3">
      <c r="A574">
        <v>1</v>
      </c>
      <c r="B574">
        <v>5</v>
      </c>
      <c r="C574" s="1">
        <v>40108</v>
      </c>
      <c r="D574" s="21" t="str">
        <f t="shared" si="32"/>
        <v>22-Oct-2009</v>
      </c>
      <c r="E574" s="10">
        <v>0.72013888888888899</v>
      </c>
      <c r="F574" s="1">
        <v>40108</v>
      </c>
      <c r="G574" s="10">
        <v>0.7680555555555556</v>
      </c>
      <c r="H574">
        <v>30</v>
      </c>
      <c r="I574">
        <v>69</v>
      </c>
      <c r="J574" t="s">
        <v>8</v>
      </c>
      <c r="K574" t="s">
        <v>12</v>
      </c>
      <c r="L574" t="str">
        <f t="shared" si="33"/>
        <v>Afternoon</v>
      </c>
      <c r="M574" t="str">
        <f t="shared" si="34"/>
        <v>17</v>
      </c>
      <c r="N574" t="str">
        <f t="shared" si="35"/>
        <v>18</v>
      </c>
    </row>
    <row r="575" spans="1:14" x14ac:dyDescent="0.3">
      <c r="A575">
        <v>1</v>
      </c>
      <c r="B575">
        <v>5</v>
      </c>
      <c r="C575" s="1">
        <v>40108</v>
      </c>
      <c r="D575" s="21" t="str">
        <f t="shared" si="32"/>
        <v>22-Oct-2009</v>
      </c>
      <c r="E575" s="10">
        <v>0.75277777777777777</v>
      </c>
      <c r="F575" s="1">
        <v>40108</v>
      </c>
      <c r="G575" s="10">
        <v>0.80347222222222225</v>
      </c>
      <c r="H575">
        <v>30</v>
      </c>
      <c r="I575">
        <v>73</v>
      </c>
      <c r="J575" t="s">
        <v>8</v>
      </c>
      <c r="K575" t="s">
        <v>12</v>
      </c>
      <c r="L575" t="str">
        <f t="shared" si="33"/>
        <v>Evening</v>
      </c>
      <c r="M575" t="str">
        <f t="shared" si="34"/>
        <v>18</v>
      </c>
      <c r="N575" t="str">
        <f t="shared" si="35"/>
        <v>19</v>
      </c>
    </row>
    <row r="576" spans="1:14" x14ac:dyDescent="0.3">
      <c r="A576">
        <v>1</v>
      </c>
      <c r="B576">
        <v>5</v>
      </c>
      <c r="C576" s="1">
        <v>40108</v>
      </c>
      <c r="D576" s="21" t="str">
        <f t="shared" si="32"/>
        <v>22-Oct-2009</v>
      </c>
      <c r="E576" s="10">
        <v>0.77013888888888893</v>
      </c>
      <c r="F576" s="1">
        <v>40108</v>
      </c>
      <c r="G576" s="10">
        <v>0.86805555555555547</v>
      </c>
      <c r="H576">
        <v>30</v>
      </c>
      <c r="I576">
        <v>141</v>
      </c>
      <c r="J576" t="s">
        <v>8</v>
      </c>
      <c r="K576" t="s">
        <v>12</v>
      </c>
      <c r="L576" t="str">
        <f t="shared" si="33"/>
        <v>Evening</v>
      </c>
      <c r="M576" t="str">
        <f t="shared" si="34"/>
        <v>18</v>
      </c>
      <c r="N576" t="str">
        <f t="shared" si="35"/>
        <v>20</v>
      </c>
    </row>
    <row r="577" spans="1:14" x14ac:dyDescent="0.3">
      <c r="A577">
        <v>1</v>
      </c>
      <c r="B577">
        <v>5</v>
      </c>
      <c r="C577" s="1">
        <v>40108</v>
      </c>
      <c r="D577" s="21" t="str">
        <f t="shared" si="32"/>
        <v>22-Oct-2009</v>
      </c>
      <c r="E577" s="10">
        <v>0.85486111111111107</v>
      </c>
      <c r="F577" s="1">
        <v>40108</v>
      </c>
      <c r="G577" s="10">
        <v>0.91249999999999998</v>
      </c>
      <c r="H577">
        <v>30</v>
      </c>
      <c r="I577">
        <v>83</v>
      </c>
      <c r="J577" t="s">
        <v>8</v>
      </c>
      <c r="K577" t="s">
        <v>12</v>
      </c>
      <c r="L577" t="str">
        <f t="shared" si="33"/>
        <v>Evening</v>
      </c>
      <c r="M577" t="str">
        <f t="shared" si="34"/>
        <v>20</v>
      </c>
      <c r="N577" t="str">
        <f t="shared" si="35"/>
        <v>21</v>
      </c>
    </row>
    <row r="578" spans="1:14" x14ac:dyDescent="0.3">
      <c r="A578">
        <v>1</v>
      </c>
      <c r="B578">
        <v>5</v>
      </c>
      <c r="C578" s="1">
        <v>40108</v>
      </c>
      <c r="D578" s="21" t="str">
        <f t="shared" si="32"/>
        <v>22-Oct-2009</v>
      </c>
      <c r="E578" s="10">
        <v>0.85833333333333339</v>
      </c>
      <c r="F578" s="1">
        <v>40108</v>
      </c>
      <c r="G578" s="10">
        <v>0.97361111111111109</v>
      </c>
      <c r="H578">
        <v>30</v>
      </c>
      <c r="I578">
        <v>166</v>
      </c>
      <c r="J578" t="s">
        <v>8</v>
      </c>
      <c r="K578" t="s">
        <v>12</v>
      </c>
      <c r="L578" t="str">
        <f t="shared" si="33"/>
        <v>Evening</v>
      </c>
      <c r="M578" t="str">
        <f t="shared" si="34"/>
        <v>20</v>
      </c>
      <c r="N578" t="str">
        <f t="shared" si="35"/>
        <v>23</v>
      </c>
    </row>
    <row r="579" spans="1:14" x14ac:dyDescent="0.3">
      <c r="A579">
        <v>1</v>
      </c>
      <c r="B579">
        <v>5</v>
      </c>
      <c r="C579" s="1">
        <v>40109</v>
      </c>
      <c r="D579" s="21" t="str">
        <f t="shared" ref="D579:D642" si="36" xml:space="preserve"> TEXT(C579, "dd-Mmm-yyyy")</f>
        <v>23-Oct-2009</v>
      </c>
      <c r="E579" s="10">
        <v>0.57916666666666672</v>
      </c>
      <c r="F579" s="1">
        <v>40109</v>
      </c>
      <c r="G579" s="10">
        <v>0.68541666666666667</v>
      </c>
      <c r="H579">
        <v>30</v>
      </c>
      <c r="I579">
        <v>153</v>
      </c>
      <c r="J579" t="s">
        <v>8</v>
      </c>
      <c r="K579" t="s">
        <v>11</v>
      </c>
      <c r="L579" t="str">
        <f t="shared" ref="L579:L642" si="37">IF(AND(E579&gt;$R$6,E579&lt;=$S$6),"Morning",IF(AND(E579&gt;$S$6,E579&lt;=$T$6),"Afternoon", IF(AND(E579&gt;$T$6,E579&lt;=$U$6),"Evening", "Night")))</f>
        <v>Morning</v>
      </c>
      <c r="M579" t="str">
        <f t="shared" ref="M579:M642" si="38" xml:space="preserve"> TEXT(E579, "HH")</f>
        <v>13</v>
      </c>
      <c r="N579" t="str">
        <f t="shared" ref="N579:N642" si="39">TEXT(G579,"HH")</f>
        <v>16</v>
      </c>
    </row>
    <row r="580" spans="1:14" x14ac:dyDescent="0.3">
      <c r="A580">
        <v>1</v>
      </c>
      <c r="B580">
        <v>6</v>
      </c>
      <c r="C580" s="1">
        <v>40109</v>
      </c>
      <c r="D580" s="21" t="str">
        <f t="shared" si="36"/>
        <v>23-Oct-2009</v>
      </c>
      <c r="E580" s="10">
        <v>0.61805555555555558</v>
      </c>
      <c r="F580" s="1">
        <v>40109</v>
      </c>
      <c r="G580" s="10">
        <v>0.68541666666666667</v>
      </c>
      <c r="H580">
        <v>30</v>
      </c>
      <c r="I580">
        <v>97</v>
      </c>
      <c r="J580" t="s">
        <v>8</v>
      </c>
      <c r="K580" t="s">
        <v>11</v>
      </c>
      <c r="L580" t="str">
        <f t="shared" si="37"/>
        <v>Afternoon</v>
      </c>
      <c r="M580" t="str">
        <f t="shared" si="38"/>
        <v>14</v>
      </c>
      <c r="N580" t="str">
        <f t="shared" si="39"/>
        <v>16</v>
      </c>
    </row>
    <row r="581" spans="1:14" x14ac:dyDescent="0.3">
      <c r="A581">
        <v>1</v>
      </c>
      <c r="B581">
        <v>5</v>
      </c>
      <c r="C581" s="1">
        <v>40109</v>
      </c>
      <c r="D581" s="21" t="str">
        <f t="shared" si="36"/>
        <v>23-Oct-2009</v>
      </c>
      <c r="E581" s="10">
        <v>0.8256944444444444</v>
      </c>
      <c r="F581" s="1">
        <v>40109</v>
      </c>
      <c r="G581" s="10">
        <v>0.83611111111111114</v>
      </c>
      <c r="H581">
        <v>30</v>
      </c>
      <c r="I581">
        <v>15</v>
      </c>
      <c r="J581" t="s">
        <v>8</v>
      </c>
      <c r="K581" t="s">
        <v>11</v>
      </c>
      <c r="L581" t="str">
        <f t="shared" si="37"/>
        <v>Evening</v>
      </c>
      <c r="M581" t="str">
        <f t="shared" si="38"/>
        <v>19</v>
      </c>
      <c r="N581" t="str">
        <f t="shared" si="39"/>
        <v>20</v>
      </c>
    </row>
    <row r="582" spans="1:14" x14ac:dyDescent="0.3">
      <c r="A582">
        <v>1</v>
      </c>
      <c r="B582">
        <v>6</v>
      </c>
      <c r="C582" s="1">
        <v>40109</v>
      </c>
      <c r="D582" s="21" t="str">
        <f t="shared" si="36"/>
        <v>23-Oct-2009</v>
      </c>
      <c r="E582" s="10">
        <v>0.91666666666666663</v>
      </c>
      <c r="F582" s="1">
        <v>40110</v>
      </c>
      <c r="G582" s="10">
        <v>5.5555555555555552E-2</v>
      </c>
      <c r="H582">
        <v>40</v>
      </c>
      <c r="I582">
        <v>200</v>
      </c>
      <c r="J582" t="s">
        <v>8</v>
      </c>
      <c r="K582" t="s">
        <v>11</v>
      </c>
      <c r="L582" t="str">
        <f t="shared" si="37"/>
        <v>Evening</v>
      </c>
      <c r="M582" t="str">
        <f t="shared" si="38"/>
        <v>22</v>
      </c>
      <c r="N582" t="str">
        <f t="shared" si="39"/>
        <v>01</v>
      </c>
    </row>
    <row r="583" spans="1:14" x14ac:dyDescent="0.3">
      <c r="A583">
        <v>1</v>
      </c>
      <c r="B583">
        <v>5</v>
      </c>
      <c r="C583" s="1">
        <v>40109</v>
      </c>
      <c r="D583" s="21" t="str">
        <f t="shared" si="36"/>
        <v>23-Oct-2009</v>
      </c>
      <c r="E583" s="10">
        <v>0.9291666666666667</v>
      </c>
      <c r="F583" s="1">
        <v>40110</v>
      </c>
      <c r="G583" s="10">
        <v>4.6527777777777779E-2</v>
      </c>
      <c r="H583">
        <v>30</v>
      </c>
      <c r="I583">
        <v>169</v>
      </c>
      <c r="J583" t="s">
        <v>8</v>
      </c>
      <c r="K583" t="s">
        <v>11</v>
      </c>
      <c r="L583" t="str">
        <f t="shared" si="37"/>
        <v>Night</v>
      </c>
      <c r="M583" t="str">
        <f t="shared" si="38"/>
        <v>22</v>
      </c>
      <c r="N583" t="str">
        <f t="shared" si="39"/>
        <v>01</v>
      </c>
    </row>
    <row r="584" spans="1:14" x14ac:dyDescent="0.3">
      <c r="A584">
        <v>1</v>
      </c>
      <c r="B584">
        <v>5</v>
      </c>
      <c r="C584" s="1">
        <v>40112</v>
      </c>
      <c r="D584" s="21" t="str">
        <f t="shared" si="36"/>
        <v>26-Oct-2009</v>
      </c>
      <c r="E584" s="10">
        <v>0.37986111111111115</v>
      </c>
      <c r="F584" s="1">
        <v>40112</v>
      </c>
      <c r="G584" s="10">
        <v>0.38472222222222219</v>
      </c>
      <c r="H584">
        <v>30</v>
      </c>
      <c r="I584">
        <v>7</v>
      </c>
      <c r="J584" t="s">
        <v>8</v>
      </c>
      <c r="K584" t="s">
        <v>10</v>
      </c>
      <c r="L584" t="str">
        <f t="shared" si="37"/>
        <v>Night</v>
      </c>
      <c r="M584" t="str">
        <f t="shared" si="38"/>
        <v>09</v>
      </c>
      <c r="N584" t="str">
        <f t="shared" si="39"/>
        <v>09</v>
      </c>
    </row>
    <row r="585" spans="1:14" x14ac:dyDescent="0.3">
      <c r="A585">
        <v>1</v>
      </c>
      <c r="B585">
        <v>6</v>
      </c>
      <c r="C585" s="1">
        <v>40112</v>
      </c>
      <c r="D585" s="21" t="str">
        <f t="shared" si="36"/>
        <v>26-Oct-2009</v>
      </c>
      <c r="E585" s="10">
        <v>0.61249999999999993</v>
      </c>
      <c r="F585" s="1">
        <v>40112</v>
      </c>
      <c r="G585" s="10">
        <v>0.72916666666666663</v>
      </c>
      <c r="H585">
        <v>30</v>
      </c>
      <c r="I585">
        <v>168</v>
      </c>
      <c r="J585" t="s">
        <v>8</v>
      </c>
      <c r="K585" t="s">
        <v>10</v>
      </c>
      <c r="L585" t="str">
        <f t="shared" si="37"/>
        <v>Afternoon</v>
      </c>
      <c r="M585" t="str">
        <f t="shared" si="38"/>
        <v>14</v>
      </c>
      <c r="N585" t="str">
        <f t="shared" si="39"/>
        <v>17</v>
      </c>
    </row>
    <row r="586" spans="1:14" x14ac:dyDescent="0.3">
      <c r="A586">
        <v>1</v>
      </c>
      <c r="B586">
        <v>6</v>
      </c>
      <c r="C586" s="1">
        <v>40112</v>
      </c>
      <c r="D586" s="21" t="str">
        <f t="shared" si="36"/>
        <v>26-Oct-2009</v>
      </c>
      <c r="E586" s="10">
        <v>0.63124999999999998</v>
      </c>
      <c r="F586" s="1">
        <v>40112</v>
      </c>
      <c r="G586" s="10">
        <v>0.7270833333333333</v>
      </c>
      <c r="H586">
        <v>30</v>
      </c>
      <c r="I586">
        <v>138</v>
      </c>
      <c r="J586" t="s">
        <v>8</v>
      </c>
      <c r="K586" t="s">
        <v>10</v>
      </c>
      <c r="L586" t="str">
        <f t="shared" si="37"/>
        <v>Afternoon</v>
      </c>
      <c r="M586" t="str">
        <f t="shared" si="38"/>
        <v>15</v>
      </c>
      <c r="N586" t="str">
        <f t="shared" si="39"/>
        <v>17</v>
      </c>
    </row>
    <row r="587" spans="1:14" x14ac:dyDescent="0.3">
      <c r="A587">
        <v>1</v>
      </c>
      <c r="B587">
        <v>5</v>
      </c>
      <c r="C587" s="1">
        <v>40112</v>
      </c>
      <c r="D587" s="21" t="str">
        <f t="shared" si="36"/>
        <v>26-Oct-2009</v>
      </c>
      <c r="E587" s="10">
        <v>0.6333333333333333</v>
      </c>
      <c r="F587" s="1">
        <v>40113</v>
      </c>
      <c r="G587" s="10">
        <v>8.3333333333333332E-3</v>
      </c>
      <c r="H587">
        <v>90</v>
      </c>
      <c r="I587">
        <v>540</v>
      </c>
      <c r="J587" t="s">
        <v>8</v>
      </c>
      <c r="K587" t="s">
        <v>10</v>
      </c>
      <c r="L587" t="str">
        <f t="shared" si="37"/>
        <v>Afternoon</v>
      </c>
      <c r="M587" t="str">
        <f t="shared" si="38"/>
        <v>15</v>
      </c>
      <c r="N587" t="str">
        <f t="shared" si="39"/>
        <v>00</v>
      </c>
    </row>
    <row r="588" spans="1:14" x14ac:dyDescent="0.3">
      <c r="A588">
        <v>1</v>
      </c>
      <c r="B588">
        <v>5</v>
      </c>
      <c r="C588" s="1">
        <v>40112</v>
      </c>
      <c r="D588" s="21" t="str">
        <f t="shared" si="36"/>
        <v>26-Oct-2009</v>
      </c>
      <c r="E588" s="10">
        <v>0.68263888888888891</v>
      </c>
      <c r="F588" s="1">
        <v>40112</v>
      </c>
      <c r="G588" s="10">
        <v>0.7402777777777777</v>
      </c>
      <c r="H588">
        <v>30</v>
      </c>
      <c r="I588">
        <v>83</v>
      </c>
      <c r="J588" t="s">
        <v>8</v>
      </c>
      <c r="K588" t="s">
        <v>10</v>
      </c>
      <c r="L588" t="str">
        <f t="shared" si="37"/>
        <v>Afternoon</v>
      </c>
      <c r="M588" t="str">
        <f t="shared" si="38"/>
        <v>16</v>
      </c>
      <c r="N588" t="str">
        <f t="shared" si="39"/>
        <v>17</v>
      </c>
    </row>
    <row r="589" spans="1:14" x14ac:dyDescent="0.3">
      <c r="A589">
        <v>1</v>
      </c>
      <c r="B589">
        <v>5</v>
      </c>
      <c r="C589" s="1">
        <v>40112</v>
      </c>
      <c r="D589" s="21" t="str">
        <f t="shared" si="36"/>
        <v>26-Oct-2009</v>
      </c>
      <c r="E589" s="10">
        <v>0.80902777777777779</v>
      </c>
      <c r="F589" s="1">
        <v>40112</v>
      </c>
      <c r="G589" s="10">
        <v>0.82916666666666661</v>
      </c>
      <c r="H589">
        <v>30</v>
      </c>
      <c r="I589">
        <v>29</v>
      </c>
      <c r="J589" t="s">
        <v>8</v>
      </c>
      <c r="K589" t="s">
        <v>10</v>
      </c>
      <c r="L589" t="str">
        <f t="shared" si="37"/>
        <v>Evening</v>
      </c>
      <c r="M589" t="str">
        <f t="shared" si="38"/>
        <v>19</v>
      </c>
      <c r="N589" t="str">
        <f t="shared" si="39"/>
        <v>19</v>
      </c>
    </row>
    <row r="590" spans="1:14" x14ac:dyDescent="0.3">
      <c r="A590">
        <v>1</v>
      </c>
      <c r="B590">
        <v>6</v>
      </c>
      <c r="C590" s="1">
        <v>40112</v>
      </c>
      <c r="D590" s="21" t="str">
        <f t="shared" si="36"/>
        <v>26-Oct-2009</v>
      </c>
      <c r="E590" s="10">
        <v>0.81944444444444453</v>
      </c>
      <c r="F590" s="1">
        <v>40112</v>
      </c>
      <c r="G590" s="10">
        <v>0.86597222222222225</v>
      </c>
      <c r="H590">
        <v>30</v>
      </c>
      <c r="I590">
        <v>67</v>
      </c>
      <c r="J590" t="s">
        <v>8</v>
      </c>
      <c r="K590" t="s">
        <v>10</v>
      </c>
      <c r="L590" t="str">
        <f t="shared" si="37"/>
        <v>Evening</v>
      </c>
      <c r="M590" t="str">
        <f t="shared" si="38"/>
        <v>19</v>
      </c>
      <c r="N590" t="str">
        <f t="shared" si="39"/>
        <v>20</v>
      </c>
    </row>
    <row r="591" spans="1:14" x14ac:dyDescent="0.3">
      <c r="A591">
        <v>1</v>
      </c>
      <c r="B591">
        <v>6</v>
      </c>
      <c r="C591" s="1">
        <v>40112</v>
      </c>
      <c r="D591" s="21" t="str">
        <f t="shared" si="36"/>
        <v>26-Oct-2009</v>
      </c>
      <c r="E591" s="10">
        <v>0.86875000000000002</v>
      </c>
      <c r="F591" s="1">
        <v>40112</v>
      </c>
      <c r="G591" s="10">
        <v>0.88055555555555554</v>
      </c>
      <c r="H591">
        <v>30</v>
      </c>
      <c r="I591">
        <v>17</v>
      </c>
      <c r="J591" t="s">
        <v>8</v>
      </c>
      <c r="K591" t="s">
        <v>10</v>
      </c>
      <c r="L591" t="str">
        <f t="shared" si="37"/>
        <v>Evening</v>
      </c>
      <c r="M591" t="str">
        <f t="shared" si="38"/>
        <v>20</v>
      </c>
      <c r="N591" t="str">
        <f t="shared" si="39"/>
        <v>21</v>
      </c>
    </row>
    <row r="592" spans="1:14" x14ac:dyDescent="0.3">
      <c r="A592">
        <v>1</v>
      </c>
      <c r="B592">
        <v>5</v>
      </c>
      <c r="C592" s="1">
        <v>40112</v>
      </c>
      <c r="D592" s="21" t="str">
        <f t="shared" si="36"/>
        <v>26-Oct-2009</v>
      </c>
      <c r="E592" s="10">
        <v>0.93263888888888891</v>
      </c>
      <c r="F592" s="1">
        <v>40112</v>
      </c>
      <c r="G592" s="10">
        <v>0.94236111111111109</v>
      </c>
      <c r="H592">
        <v>30</v>
      </c>
      <c r="I592">
        <v>14</v>
      </c>
      <c r="J592" t="s">
        <v>8</v>
      </c>
      <c r="K592" t="s">
        <v>10</v>
      </c>
      <c r="L592" t="str">
        <f t="shared" si="37"/>
        <v>Night</v>
      </c>
      <c r="M592" t="str">
        <f t="shared" si="38"/>
        <v>22</v>
      </c>
      <c r="N592" t="str">
        <f t="shared" si="39"/>
        <v>22</v>
      </c>
    </row>
    <row r="593" spans="1:14" x14ac:dyDescent="0.3">
      <c r="A593">
        <v>1</v>
      </c>
      <c r="B593">
        <v>5</v>
      </c>
      <c r="C593" s="1">
        <v>40113</v>
      </c>
      <c r="D593" s="21" t="str">
        <f t="shared" si="36"/>
        <v>27-Oct-2009</v>
      </c>
      <c r="E593" s="10">
        <v>0.4458333333333333</v>
      </c>
      <c r="F593" s="1">
        <v>40113</v>
      </c>
      <c r="G593" s="10">
        <v>0.46736111111111112</v>
      </c>
      <c r="H593">
        <v>30</v>
      </c>
      <c r="I593">
        <v>31</v>
      </c>
      <c r="J593" t="s">
        <v>8</v>
      </c>
      <c r="K593" t="s">
        <v>9</v>
      </c>
      <c r="L593" t="str">
        <f t="shared" si="37"/>
        <v>Morning</v>
      </c>
      <c r="M593" t="str">
        <f t="shared" si="38"/>
        <v>10</v>
      </c>
      <c r="N593" t="str">
        <f t="shared" si="39"/>
        <v>11</v>
      </c>
    </row>
    <row r="594" spans="1:14" x14ac:dyDescent="0.3">
      <c r="A594">
        <v>1</v>
      </c>
      <c r="B594">
        <v>5</v>
      </c>
      <c r="C594" s="1">
        <v>40113</v>
      </c>
      <c r="D594" s="21" t="str">
        <f t="shared" si="36"/>
        <v>27-Oct-2009</v>
      </c>
      <c r="E594" s="10">
        <v>0.54513888888888895</v>
      </c>
      <c r="F594" s="1">
        <v>40113</v>
      </c>
      <c r="G594" s="10">
        <v>0.59236111111111112</v>
      </c>
      <c r="H594">
        <v>30</v>
      </c>
      <c r="I594">
        <v>68</v>
      </c>
      <c r="J594" t="s">
        <v>8</v>
      </c>
      <c r="K594" t="s">
        <v>9</v>
      </c>
      <c r="L594" t="str">
        <f t="shared" si="37"/>
        <v>Morning</v>
      </c>
      <c r="M594" t="str">
        <f t="shared" si="38"/>
        <v>13</v>
      </c>
      <c r="N594" t="str">
        <f t="shared" si="39"/>
        <v>14</v>
      </c>
    </row>
    <row r="595" spans="1:14" x14ac:dyDescent="0.3">
      <c r="A595">
        <v>1</v>
      </c>
      <c r="B595">
        <v>6</v>
      </c>
      <c r="C595" s="1">
        <v>40113</v>
      </c>
      <c r="D595" s="21" t="str">
        <f t="shared" si="36"/>
        <v>27-Oct-2009</v>
      </c>
      <c r="E595" s="10">
        <v>0.71666666666666667</v>
      </c>
      <c r="F595" s="1">
        <v>40113</v>
      </c>
      <c r="G595" s="10">
        <v>0.7631944444444444</v>
      </c>
      <c r="H595">
        <v>30</v>
      </c>
      <c r="I595">
        <v>67</v>
      </c>
      <c r="J595" t="s">
        <v>8</v>
      </c>
      <c r="K595" t="s">
        <v>9</v>
      </c>
      <c r="L595" t="str">
        <f t="shared" si="37"/>
        <v>Afternoon</v>
      </c>
      <c r="M595" t="str">
        <f t="shared" si="38"/>
        <v>17</v>
      </c>
      <c r="N595" t="str">
        <f t="shared" si="39"/>
        <v>18</v>
      </c>
    </row>
    <row r="596" spans="1:14" x14ac:dyDescent="0.3">
      <c r="A596">
        <v>1</v>
      </c>
      <c r="B596">
        <v>6</v>
      </c>
      <c r="C596" s="1">
        <v>40113</v>
      </c>
      <c r="D596" s="21" t="str">
        <f t="shared" si="36"/>
        <v>27-Oct-2009</v>
      </c>
      <c r="E596" s="10">
        <v>0.86249999999999993</v>
      </c>
      <c r="F596" s="1">
        <v>40113</v>
      </c>
      <c r="G596" s="10">
        <v>0.92291666666666661</v>
      </c>
      <c r="H596">
        <v>30</v>
      </c>
      <c r="I596">
        <v>87</v>
      </c>
      <c r="J596" t="s">
        <v>8</v>
      </c>
      <c r="K596" t="s">
        <v>9</v>
      </c>
      <c r="L596" t="str">
        <f t="shared" si="37"/>
        <v>Evening</v>
      </c>
      <c r="M596" t="str">
        <f t="shared" si="38"/>
        <v>20</v>
      </c>
      <c r="N596" t="str">
        <f t="shared" si="39"/>
        <v>22</v>
      </c>
    </row>
    <row r="597" spans="1:14" x14ac:dyDescent="0.3">
      <c r="A597">
        <v>1</v>
      </c>
      <c r="B597">
        <v>5</v>
      </c>
      <c r="C597" s="1">
        <v>40113</v>
      </c>
      <c r="D597" s="21" t="str">
        <f t="shared" si="36"/>
        <v>27-Oct-2009</v>
      </c>
      <c r="E597" s="10">
        <v>0.93194444444444446</v>
      </c>
      <c r="F597" s="1">
        <v>40114</v>
      </c>
      <c r="G597" s="10">
        <v>6.1805555555555558E-2</v>
      </c>
      <c r="H597">
        <v>40</v>
      </c>
      <c r="I597">
        <v>187</v>
      </c>
      <c r="J597" t="s">
        <v>8</v>
      </c>
      <c r="K597" t="s">
        <v>9</v>
      </c>
      <c r="L597" t="str">
        <f t="shared" si="37"/>
        <v>Night</v>
      </c>
      <c r="M597" t="str">
        <f t="shared" si="38"/>
        <v>22</v>
      </c>
      <c r="N597" t="str">
        <f t="shared" si="39"/>
        <v>01</v>
      </c>
    </row>
    <row r="598" spans="1:14" x14ac:dyDescent="0.3">
      <c r="A598">
        <v>1</v>
      </c>
      <c r="B598">
        <v>5</v>
      </c>
      <c r="C598" s="1">
        <v>40113</v>
      </c>
      <c r="D598" s="21" t="str">
        <f t="shared" si="36"/>
        <v>27-Oct-2009</v>
      </c>
      <c r="E598" s="10">
        <v>0.93611111111111101</v>
      </c>
      <c r="F598" s="1">
        <v>40114</v>
      </c>
      <c r="G598" s="10">
        <v>5.9027777777777783E-2</v>
      </c>
      <c r="H598">
        <v>30</v>
      </c>
      <c r="I598">
        <v>177</v>
      </c>
      <c r="J598" t="s">
        <v>8</v>
      </c>
      <c r="K598" t="s">
        <v>9</v>
      </c>
      <c r="L598" t="str">
        <f t="shared" si="37"/>
        <v>Night</v>
      </c>
      <c r="M598" t="str">
        <f t="shared" si="38"/>
        <v>22</v>
      </c>
      <c r="N598" t="str">
        <f t="shared" si="39"/>
        <v>01</v>
      </c>
    </row>
    <row r="599" spans="1:14" x14ac:dyDescent="0.3">
      <c r="A599">
        <v>1</v>
      </c>
      <c r="B599">
        <v>5</v>
      </c>
      <c r="C599" s="1">
        <v>40114</v>
      </c>
      <c r="D599" s="21" t="str">
        <f t="shared" si="36"/>
        <v>28-Oct-2009</v>
      </c>
      <c r="E599" s="10">
        <v>0.5541666666666667</v>
      </c>
      <c r="F599" s="1">
        <v>40114</v>
      </c>
      <c r="G599" s="10">
        <v>0.59166666666666667</v>
      </c>
      <c r="H599">
        <v>30</v>
      </c>
      <c r="I599">
        <v>54</v>
      </c>
      <c r="J599" t="s">
        <v>8</v>
      </c>
      <c r="K599" t="s">
        <v>13</v>
      </c>
      <c r="L599" t="str">
        <f t="shared" si="37"/>
        <v>Morning</v>
      </c>
      <c r="M599" t="str">
        <f t="shared" si="38"/>
        <v>13</v>
      </c>
      <c r="N599" t="str">
        <f t="shared" si="39"/>
        <v>14</v>
      </c>
    </row>
    <row r="600" spans="1:14" x14ac:dyDescent="0.3">
      <c r="A600">
        <v>1</v>
      </c>
      <c r="B600">
        <v>5</v>
      </c>
      <c r="C600" s="1">
        <v>40114</v>
      </c>
      <c r="D600" s="21" t="str">
        <f t="shared" si="36"/>
        <v>28-Oct-2009</v>
      </c>
      <c r="E600" s="10">
        <v>0.66041666666666665</v>
      </c>
      <c r="F600" s="1">
        <v>40114</v>
      </c>
      <c r="G600" s="10">
        <v>0.7402777777777777</v>
      </c>
      <c r="H600">
        <v>30</v>
      </c>
      <c r="I600">
        <v>115</v>
      </c>
      <c r="J600" t="s">
        <v>8</v>
      </c>
      <c r="K600" t="s">
        <v>13</v>
      </c>
      <c r="L600" t="str">
        <f t="shared" si="37"/>
        <v>Afternoon</v>
      </c>
      <c r="M600" t="str">
        <f t="shared" si="38"/>
        <v>15</v>
      </c>
      <c r="N600" t="str">
        <f t="shared" si="39"/>
        <v>17</v>
      </c>
    </row>
    <row r="601" spans="1:14" x14ac:dyDescent="0.3">
      <c r="A601">
        <v>1</v>
      </c>
      <c r="B601">
        <v>5</v>
      </c>
      <c r="C601" s="1">
        <v>40115</v>
      </c>
      <c r="D601" s="21" t="str">
        <f t="shared" si="36"/>
        <v>29-Oct-2009</v>
      </c>
      <c r="E601" s="10">
        <v>0.47361111111111115</v>
      </c>
      <c r="F601" s="1">
        <v>40115</v>
      </c>
      <c r="G601" s="10">
        <v>0.57013888888888886</v>
      </c>
      <c r="H601">
        <v>30</v>
      </c>
      <c r="I601">
        <v>139</v>
      </c>
      <c r="J601" t="s">
        <v>8</v>
      </c>
      <c r="K601" t="s">
        <v>12</v>
      </c>
      <c r="L601" t="str">
        <f t="shared" si="37"/>
        <v>Morning</v>
      </c>
      <c r="M601" t="str">
        <f t="shared" si="38"/>
        <v>11</v>
      </c>
      <c r="N601" t="str">
        <f t="shared" si="39"/>
        <v>13</v>
      </c>
    </row>
    <row r="602" spans="1:14" x14ac:dyDescent="0.3">
      <c r="A602">
        <v>1</v>
      </c>
      <c r="B602">
        <v>5</v>
      </c>
      <c r="C602" s="1">
        <v>40115</v>
      </c>
      <c r="D602" s="21" t="str">
        <f t="shared" si="36"/>
        <v>29-Oct-2009</v>
      </c>
      <c r="E602" s="10">
        <v>0.49861111111111112</v>
      </c>
      <c r="F602" s="1">
        <v>40115</v>
      </c>
      <c r="G602" s="10">
        <v>0.52708333333333335</v>
      </c>
      <c r="H602">
        <v>30</v>
      </c>
      <c r="I602">
        <v>41</v>
      </c>
      <c r="J602" t="s">
        <v>8</v>
      </c>
      <c r="K602" t="s">
        <v>12</v>
      </c>
      <c r="L602" t="str">
        <f t="shared" si="37"/>
        <v>Morning</v>
      </c>
      <c r="M602" t="str">
        <f t="shared" si="38"/>
        <v>11</v>
      </c>
      <c r="N602" t="str">
        <f t="shared" si="39"/>
        <v>12</v>
      </c>
    </row>
    <row r="603" spans="1:14" x14ac:dyDescent="0.3">
      <c r="A603">
        <v>1</v>
      </c>
      <c r="B603">
        <v>5</v>
      </c>
      <c r="C603" s="1">
        <v>40115</v>
      </c>
      <c r="D603" s="21" t="str">
        <f t="shared" si="36"/>
        <v>29-Oct-2009</v>
      </c>
      <c r="E603" s="10">
        <v>0.5395833333333333</v>
      </c>
      <c r="F603" s="1">
        <v>40115</v>
      </c>
      <c r="G603" s="10">
        <v>0.65763888888888888</v>
      </c>
      <c r="H603">
        <v>30</v>
      </c>
      <c r="I603">
        <v>170</v>
      </c>
      <c r="J603" t="s">
        <v>8</v>
      </c>
      <c r="K603" t="s">
        <v>12</v>
      </c>
      <c r="L603" t="str">
        <f t="shared" si="37"/>
        <v>Morning</v>
      </c>
      <c r="M603" t="str">
        <f t="shared" si="38"/>
        <v>12</v>
      </c>
      <c r="N603" t="str">
        <f t="shared" si="39"/>
        <v>15</v>
      </c>
    </row>
    <row r="604" spans="1:14" x14ac:dyDescent="0.3">
      <c r="A604">
        <v>1</v>
      </c>
      <c r="B604">
        <v>6</v>
      </c>
      <c r="C604" s="1">
        <v>40115</v>
      </c>
      <c r="D604" s="21" t="str">
        <f t="shared" si="36"/>
        <v>29-Oct-2009</v>
      </c>
      <c r="E604" s="10">
        <v>0.61875000000000002</v>
      </c>
      <c r="F604" s="1">
        <v>40115</v>
      </c>
      <c r="G604" s="10">
        <v>0.72569444444444453</v>
      </c>
      <c r="H604">
        <v>30</v>
      </c>
      <c r="I604">
        <v>154</v>
      </c>
      <c r="J604" t="s">
        <v>8</v>
      </c>
      <c r="K604" t="s">
        <v>12</v>
      </c>
      <c r="L604" t="str">
        <f t="shared" si="37"/>
        <v>Afternoon</v>
      </c>
      <c r="M604" t="str">
        <f t="shared" si="38"/>
        <v>14</v>
      </c>
      <c r="N604" t="str">
        <f t="shared" si="39"/>
        <v>17</v>
      </c>
    </row>
    <row r="605" spans="1:14" x14ac:dyDescent="0.3">
      <c r="A605">
        <v>1</v>
      </c>
      <c r="B605">
        <v>6</v>
      </c>
      <c r="C605" s="1">
        <v>40115</v>
      </c>
      <c r="D605" s="21" t="str">
        <f t="shared" si="36"/>
        <v>29-Oct-2009</v>
      </c>
      <c r="E605" s="10">
        <v>0.65555555555555556</v>
      </c>
      <c r="F605" s="1">
        <v>40115</v>
      </c>
      <c r="G605" s="10">
        <v>0.72638888888888886</v>
      </c>
      <c r="H605">
        <v>30</v>
      </c>
      <c r="I605">
        <v>102</v>
      </c>
      <c r="J605" t="s">
        <v>8</v>
      </c>
      <c r="K605" t="s">
        <v>12</v>
      </c>
      <c r="L605" t="str">
        <f t="shared" si="37"/>
        <v>Afternoon</v>
      </c>
      <c r="M605" t="str">
        <f t="shared" si="38"/>
        <v>15</v>
      </c>
      <c r="N605" t="str">
        <f t="shared" si="39"/>
        <v>17</v>
      </c>
    </row>
    <row r="606" spans="1:14" x14ac:dyDescent="0.3">
      <c r="A606">
        <v>1</v>
      </c>
      <c r="B606">
        <v>5</v>
      </c>
      <c r="C606" s="1">
        <v>40115</v>
      </c>
      <c r="D606" s="21" t="str">
        <f t="shared" si="36"/>
        <v>29-Oct-2009</v>
      </c>
      <c r="E606" s="10">
        <v>0.68402777777777779</v>
      </c>
      <c r="F606" s="1">
        <v>40115</v>
      </c>
      <c r="G606" s="10">
        <v>0.72152777777777777</v>
      </c>
      <c r="H606">
        <v>30</v>
      </c>
      <c r="I606">
        <v>54</v>
      </c>
      <c r="J606" t="s">
        <v>8</v>
      </c>
      <c r="K606" t="s">
        <v>12</v>
      </c>
      <c r="L606" t="str">
        <f t="shared" si="37"/>
        <v>Afternoon</v>
      </c>
      <c r="M606" t="str">
        <f t="shared" si="38"/>
        <v>16</v>
      </c>
      <c r="N606" t="str">
        <f t="shared" si="39"/>
        <v>17</v>
      </c>
    </row>
    <row r="607" spans="1:14" x14ac:dyDescent="0.3">
      <c r="A607">
        <v>1</v>
      </c>
      <c r="B607">
        <v>5</v>
      </c>
      <c r="C607" s="1">
        <v>40115</v>
      </c>
      <c r="D607" s="21" t="str">
        <f t="shared" si="36"/>
        <v>29-Oct-2009</v>
      </c>
      <c r="E607" s="10">
        <v>0.78055555555555556</v>
      </c>
      <c r="F607" s="1">
        <v>40115</v>
      </c>
      <c r="G607" s="10">
        <v>0.92499999999999993</v>
      </c>
      <c r="H607">
        <v>40</v>
      </c>
      <c r="I607">
        <v>208</v>
      </c>
      <c r="J607" t="s">
        <v>8</v>
      </c>
      <c r="K607" t="s">
        <v>12</v>
      </c>
      <c r="L607" t="str">
        <f t="shared" si="37"/>
        <v>Evening</v>
      </c>
      <c r="M607" t="str">
        <f t="shared" si="38"/>
        <v>18</v>
      </c>
      <c r="N607" t="str">
        <f t="shared" si="39"/>
        <v>22</v>
      </c>
    </row>
    <row r="608" spans="1:14" x14ac:dyDescent="0.3">
      <c r="A608">
        <v>1</v>
      </c>
      <c r="B608">
        <v>5</v>
      </c>
      <c r="C608" s="1">
        <v>40116</v>
      </c>
      <c r="D608" s="21" t="str">
        <f t="shared" si="36"/>
        <v>30-Oct-2009</v>
      </c>
      <c r="E608" s="10">
        <v>0.51180555555555551</v>
      </c>
      <c r="F608" s="1">
        <v>40116</v>
      </c>
      <c r="G608" s="10">
        <v>0.54305555555555551</v>
      </c>
      <c r="H608">
        <v>30</v>
      </c>
      <c r="I608">
        <v>45</v>
      </c>
      <c r="J608" t="s">
        <v>8</v>
      </c>
      <c r="K608" t="s">
        <v>11</v>
      </c>
      <c r="L608" t="str">
        <f t="shared" si="37"/>
        <v>Morning</v>
      </c>
      <c r="M608" t="str">
        <f t="shared" si="38"/>
        <v>12</v>
      </c>
      <c r="N608" t="str">
        <f t="shared" si="39"/>
        <v>13</v>
      </c>
    </row>
    <row r="609" spans="1:14" x14ac:dyDescent="0.3">
      <c r="A609">
        <v>1</v>
      </c>
      <c r="B609">
        <v>6</v>
      </c>
      <c r="C609" s="1">
        <v>40116</v>
      </c>
      <c r="D609" s="21" t="str">
        <f t="shared" si="36"/>
        <v>30-Oct-2009</v>
      </c>
      <c r="E609" s="10">
        <v>0.57500000000000007</v>
      </c>
      <c r="F609" s="1">
        <v>40116</v>
      </c>
      <c r="G609" s="10">
        <v>0.61875000000000002</v>
      </c>
      <c r="H609">
        <v>30</v>
      </c>
      <c r="I609">
        <v>63</v>
      </c>
      <c r="J609" t="s">
        <v>8</v>
      </c>
      <c r="K609" t="s">
        <v>11</v>
      </c>
      <c r="L609" t="str">
        <f t="shared" si="37"/>
        <v>Morning</v>
      </c>
      <c r="M609" t="str">
        <f t="shared" si="38"/>
        <v>13</v>
      </c>
      <c r="N609" t="str">
        <f t="shared" si="39"/>
        <v>14</v>
      </c>
    </row>
    <row r="610" spans="1:14" x14ac:dyDescent="0.3">
      <c r="A610">
        <v>1</v>
      </c>
      <c r="B610">
        <v>5</v>
      </c>
      <c r="C610" s="1">
        <v>40116</v>
      </c>
      <c r="D610" s="21" t="str">
        <f t="shared" si="36"/>
        <v>30-Oct-2009</v>
      </c>
      <c r="E610" s="10">
        <v>0.77986111111111101</v>
      </c>
      <c r="F610" s="1">
        <v>40116</v>
      </c>
      <c r="G610" s="10">
        <v>0.9555555555555556</v>
      </c>
      <c r="H610">
        <v>50</v>
      </c>
      <c r="I610">
        <v>253</v>
      </c>
      <c r="J610" t="s">
        <v>8</v>
      </c>
      <c r="K610" t="s">
        <v>11</v>
      </c>
      <c r="L610" t="str">
        <f t="shared" si="37"/>
        <v>Evening</v>
      </c>
      <c r="M610" t="str">
        <f t="shared" si="38"/>
        <v>18</v>
      </c>
      <c r="N610" t="str">
        <f t="shared" si="39"/>
        <v>22</v>
      </c>
    </row>
    <row r="611" spans="1:14" x14ac:dyDescent="0.3">
      <c r="A611">
        <v>1</v>
      </c>
      <c r="B611">
        <v>5</v>
      </c>
      <c r="C611" s="1">
        <v>40116</v>
      </c>
      <c r="D611" s="21" t="str">
        <f t="shared" si="36"/>
        <v>30-Oct-2009</v>
      </c>
      <c r="E611" s="10">
        <v>0.89236111111111116</v>
      </c>
      <c r="F611" s="1">
        <v>40116</v>
      </c>
      <c r="G611" s="10">
        <v>0.9590277777777777</v>
      </c>
      <c r="H611">
        <v>30</v>
      </c>
      <c r="I611">
        <v>96</v>
      </c>
      <c r="J611" t="s">
        <v>8</v>
      </c>
      <c r="K611" t="s">
        <v>11</v>
      </c>
      <c r="L611" t="str">
        <f t="shared" si="37"/>
        <v>Evening</v>
      </c>
      <c r="M611" t="str">
        <f t="shared" si="38"/>
        <v>21</v>
      </c>
      <c r="N611" t="str">
        <f t="shared" si="39"/>
        <v>23</v>
      </c>
    </row>
    <row r="612" spans="1:14" x14ac:dyDescent="0.3">
      <c r="A612">
        <v>1</v>
      </c>
      <c r="B612">
        <v>6</v>
      </c>
      <c r="C612" s="1">
        <v>40116</v>
      </c>
      <c r="D612" s="21" t="str">
        <f t="shared" si="36"/>
        <v>30-Oct-2009</v>
      </c>
      <c r="E612" s="10">
        <v>0.91041666666666676</v>
      </c>
      <c r="F612" s="1">
        <v>40116</v>
      </c>
      <c r="G612" s="10">
        <v>0.94652777777777775</v>
      </c>
      <c r="H612">
        <v>30</v>
      </c>
      <c r="I612">
        <v>52</v>
      </c>
      <c r="J612" t="s">
        <v>8</v>
      </c>
      <c r="K612" t="s">
        <v>11</v>
      </c>
      <c r="L612" t="str">
        <f t="shared" si="37"/>
        <v>Evening</v>
      </c>
      <c r="M612" t="str">
        <f t="shared" si="38"/>
        <v>21</v>
      </c>
      <c r="N612" t="str">
        <f t="shared" si="39"/>
        <v>22</v>
      </c>
    </row>
    <row r="613" spans="1:14" x14ac:dyDescent="0.3">
      <c r="A613">
        <v>1</v>
      </c>
      <c r="B613">
        <v>6</v>
      </c>
      <c r="C613" s="1">
        <v>40119</v>
      </c>
      <c r="D613" s="21" t="str">
        <f t="shared" si="36"/>
        <v>02-Nov-2009</v>
      </c>
      <c r="E613" s="10">
        <v>0.49444444444444446</v>
      </c>
      <c r="F613" s="1">
        <v>40119</v>
      </c>
      <c r="G613" s="10">
        <v>0.62916666666666665</v>
      </c>
      <c r="H613">
        <v>40</v>
      </c>
      <c r="I613">
        <v>194</v>
      </c>
      <c r="J613" t="s">
        <v>8</v>
      </c>
      <c r="K613" t="s">
        <v>10</v>
      </c>
      <c r="L613" t="str">
        <f t="shared" si="37"/>
        <v>Morning</v>
      </c>
      <c r="M613" t="str">
        <f t="shared" si="38"/>
        <v>11</v>
      </c>
      <c r="N613" t="str">
        <f t="shared" si="39"/>
        <v>15</v>
      </c>
    </row>
    <row r="614" spans="1:14" x14ac:dyDescent="0.3">
      <c r="A614">
        <v>1</v>
      </c>
      <c r="B614">
        <v>5</v>
      </c>
      <c r="C614" s="1">
        <v>40119</v>
      </c>
      <c r="D614" s="21" t="str">
        <f t="shared" si="36"/>
        <v>02-Nov-2009</v>
      </c>
      <c r="E614" s="10">
        <v>0.52083333333333337</v>
      </c>
      <c r="F614" s="1">
        <v>40119</v>
      </c>
      <c r="G614" s="10">
        <v>0.56458333333333333</v>
      </c>
      <c r="H614">
        <v>30</v>
      </c>
      <c r="I614">
        <v>63</v>
      </c>
      <c r="J614" t="s">
        <v>8</v>
      </c>
      <c r="K614" t="s">
        <v>10</v>
      </c>
      <c r="L614" t="str">
        <f t="shared" si="37"/>
        <v>Morning</v>
      </c>
      <c r="M614" t="str">
        <f t="shared" si="38"/>
        <v>12</v>
      </c>
      <c r="N614" t="str">
        <f t="shared" si="39"/>
        <v>13</v>
      </c>
    </row>
    <row r="615" spans="1:14" x14ac:dyDescent="0.3">
      <c r="A615">
        <v>1</v>
      </c>
      <c r="B615">
        <v>6</v>
      </c>
      <c r="C615" s="1">
        <v>40119</v>
      </c>
      <c r="D615" s="21" t="str">
        <f t="shared" si="36"/>
        <v>02-Nov-2009</v>
      </c>
      <c r="E615" s="10">
        <v>0.54027777777777775</v>
      </c>
      <c r="F615" s="1">
        <v>40119</v>
      </c>
      <c r="G615" s="10">
        <v>0.72013888888888899</v>
      </c>
      <c r="H615">
        <v>50</v>
      </c>
      <c r="I615">
        <v>259</v>
      </c>
      <c r="J615" t="s">
        <v>8</v>
      </c>
      <c r="K615" t="s">
        <v>10</v>
      </c>
      <c r="L615" t="str">
        <f t="shared" si="37"/>
        <v>Morning</v>
      </c>
      <c r="M615" t="str">
        <f t="shared" si="38"/>
        <v>12</v>
      </c>
      <c r="N615" t="str">
        <f t="shared" si="39"/>
        <v>17</v>
      </c>
    </row>
    <row r="616" spans="1:14" x14ac:dyDescent="0.3">
      <c r="A616">
        <v>1</v>
      </c>
      <c r="B616">
        <v>5</v>
      </c>
      <c r="C616" s="1">
        <v>40119</v>
      </c>
      <c r="D616" s="21" t="str">
        <f t="shared" si="36"/>
        <v>02-Nov-2009</v>
      </c>
      <c r="E616" s="10">
        <v>0.70694444444444438</v>
      </c>
      <c r="F616" s="1">
        <v>40119</v>
      </c>
      <c r="G616" s="10">
        <v>0.83194444444444438</v>
      </c>
      <c r="H616">
        <v>30</v>
      </c>
      <c r="I616">
        <v>180</v>
      </c>
      <c r="J616" t="s">
        <v>8</v>
      </c>
      <c r="K616" t="s">
        <v>10</v>
      </c>
      <c r="L616" t="str">
        <f t="shared" si="37"/>
        <v>Afternoon</v>
      </c>
      <c r="M616" t="str">
        <f t="shared" si="38"/>
        <v>16</v>
      </c>
      <c r="N616" t="str">
        <f t="shared" si="39"/>
        <v>19</v>
      </c>
    </row>
    <row r="617" spans="1:14" x14ac:dyDescent="0.3">
      <c r="A617">
        <v>1</v>
      </c>
      <c r="B617">
        <v>6</v>
      </c>
      <c r="C617" s="1">
        <v>40119</v>
      </c>
      <c r="D617" s="21" t="str">
        <f t="shared" si="36"/>
        <v>02-Nov-2009</v>
      </c>
      <c r="E617" s="10">
        <v>0.74236111111111114</v>
      </c>
      <c r="F617" s="1">
        <v>40119</v>
      </c>
      <c r="G617" s="10">
        <v>0.79027777777777775</v>
      </c>
      <c r="H617">
        <v>30</v>
      </c>
      <c r="I617">
        <v>69</v>
      </c>
      <c r="J617" t="s">
        <v>8</v>
      </c>
      <c r="K617" t="s">
        <v>10</v>
      </c>
      <c r="L617" t="str">
        <f t="shared" si="37"/>
        <v>Afternoon</v>
      </c>
      <c r="M617" t="str">
        <f t="shared" si="38"/>
        <v>17</v>
      </c>
      <c r="N617" t="str">
        <f t="shared" si="39"/>
        <v>18</v>
      </c>
    </row>
    <row r="618" spans="1:14" x14ac:dyDescent="0.3">
      <c r="A618">
        <v>1</v>
      </c>
      <c r="B618">
        <v>5</v>
      </c>
      <c r="C618" s="1">
        <v>40119</v>
      </c>
      <c r="D618" s="21" t="str">
        <f t="shared" si="36"/>
        <v>02-Nov-2009</v>
      </c>
      <c r="E618" s="10">
        <v>0.80208333333333337</v>
      </c>
      <c r="F618" s="1">
        <v>40119</v>
      </c>
      <c r="G618" s="10">
        <v>0.8534722222222223</v>
      </c>
      <c r="H618">
        <v>30</v>
      </c>
      <c r="I618">
        <v>74</v>
      </c>
      <c r="J618" t="s">
        <v>8</v>
      </c>
      <c r="K618" t="s">
        <v>10</v>
      </c>
      <c r="L618" t="str">
        <f t="shared" si="37"/>
        <v>Evening</v>
      </c>
      <c r="M618" t="str">
        <f t="shared" si="38"/>
        <v>19</v>
      </c>
      <c r="N618" t="str">
        <f t="shared" si="39"/>
        <v>20</v>
      </c>
    </row>
    <row r="619" spans="1:14" x14ac:dyDescent="0.3">
      <c r="A619">
        <v>1</v>
      </c>
      <c r="B619">
        <v>5</v>
      </c>
      <c r="C619" s="1">
        <v>40120</v>
      </c>
      <c r="D619" s="21" t="str">
        <f t="shared" si="36"/>
        <v>03-Nov-2009</v>
      </c>
      <c r="E619" s="10">
        <v>0.56041666666666667</v>
      </c>
      <c r="F619" s="1">
        <v>40120</v>
      </c>
      <c r="G619" s="10">
        <v>0.62222222222222223</v>
      </c>
      <c r="H619">
        <v>30</v>
      </c>
      <c r="I619">
        <v>89</v>
      </c>
      <c r="J619" t="s">
        <v>8</v>
      </c>
      <c r="K619" t="s">
        <v>9</v>
      </c>
      <c r="L619" t="str">
        <f t="shared" si="37"/>
        <v>Morning</v>
      </c>
      <c r="M619" t="str">
        <f t="shared" si="38"/>
        <v>13</v>
      </c>
      <c r="N619" t="str">
        <f t="shared" si="39"/>
        <v>14</v>
      </c>
    </row>
    <row r="620" spans="1:14" x14ac:dyDescent="0.3">
      <c r="A620">
        <v>1</v>
      </c>
      <c r="B620">
        <v>5</v>
      </c>
      <c r="C620" s="1">
        <v>40120</v>
      </c>
      <c r="D620" s="21" t="str">
        <f t="shared" si="36"/>
        <v>03-Nov-2009</v>
      </c>
      <c r="E620" s="10">
        <v>0.60625000000000007</v>
      </c>
      <c r="F620" s="1">
        <v>40120</v>
      </c>
      <c r="G620" s="10">
        <v>0.70833333333333337</v>
      </c>
      <c r="H620">
        <v>30</v>
      </c>
      <c r="I620">
        <v>147</v>
      </c>
      <c r="J620" t="s">
        <v>8</v>
      </c>
      <c r="K620" t="s">
        <v>9</v>
      </c>
      <c r="L620" t="str">
        <f t="shared" si="37"/>
        <v>Afternoon</v>
      </c>
      <c r="M620" t="str">
        <f t="shared" si="38"/>
        <v>14</v>
      </c>
      <c r="N620" t="str">
        <f t="shared" si="39"/>
        <v>17</v>
      </c>
    </row>
    <row r="621" spans="1:14" x14ac:dyDescent="0.3">
      <c r="A621">
        <v>1</v>
      </c>
      <c r="B621">
        <v>5</v>
      </c>
      <c r="C621" s="1">
        <v>40120</v>
      </c>
      <c r="D621" s="21" t="str">
        <f t="shared" si="36"/>
        <v>03-Nov-2009</v>
      </c>
      <c r="E621" s="10">
        <v>0.87986111111111109</v>
      </c>
      <c r="F621" s="1">
        <v>40121</v>
      </c>
      <c r="G621" s="10">
        <v>3.3333333333333333E-2</v>
      </c>
      <c r="H621">
        <v>40</v>
      </c>
      <c r="I621">
        <v>221</v>
      </c>
      <c r="J621" t="s">
        <v>8</v>
      </c>
      <c r="K621" t="s">
        <v>9</v>
      </c>
      <c r="L621" t="str">
        <f t="shared" si="37"/>
        <v>Evening</v>
      </c>
      <c r="M621" t="str">
        <f t="shared" si="38"/>
        <v>21</v>
      </c>
      <c r="N621" t="str">
        <f t="shared" si="39"/>
        <v>00</v>
      </c>
    </row>
    <row r="622" spans="1:14" x14ac:dyDescent="0.3">
      <c r="A622">
        <v>1</v>
      </c>
      <c r="B622">
        <v>5</v>
      </c>
      <c r="C622" s="1">
        <v>40120</v>
      </c>
      <c r="D622" s="21" t="str">
        <f t="shared" si="36"/>
        <v>03-Nov-2009</v>
      </c>
      <c r="E622" s="10">
        <v>0.94513888888888886</v>
      </c>
      <c r="F622" s="1">
        <v>40121</v>
      </c>
      <c r="G622" s="10">
        <v>7.7083333333333337E-2</v>
      </c>
      <c r="H622">
        <v>40</v>
      </c>
      <c r="I622">
        <v>190</v>
      </c>
      <c r="J622" t="s">
        <v>8</v>
      </c>
      <c r="K622" t="s">
        <v>9</v>
      </c>
      <c r="L622" t="str">
        <f t="shared" si="37"/>
        <v>Night</v>
      </c>
      <c r="M622" t="str">
        <f t="shared" si="38"/>
        <v>22</v>
      </c>
      <c r="N622" t="str">
        <f t="shared" si="39"/>
        <v>01</v>
      </c>
    </row>
    <row r="623" spans="1:14" x14ac:dyDescent="0.3">
      <c r="A623">
        <v>1</v>
      </c>
      <c r="B623">
        <v>5</v>
      </c>
      <c r="C623" s="1">
        <v>40121</v>
      </c>
      <c r="D623" s="21" t="str">
        <f t="shared" si="36"/>
        <v>04-Nov-2009</v>
      </c>
      <c r="E623" s="10">
        <v>0.48680555555555555</v>
      </c>
      <c r="F623" s="1">
        <v>40121</v>
      </c>
      <c r="G623" s="10">
        <v>0.61527777777777781</v>
      </c>
      <c r="H623">
        <v>40</v>
      </c>
      <c r="I623">
        <v>185</v>
      </c>
      <c r="J623" t="s">
        <v>8</v>
      </c>
      <c r="K623" t="s">
        <v>13</v>
      </c>
      <c r="L623" t="str">
        <f t="shared" si="37"/>
        <v>Morning</v>
      </c>
      <c r="M623" t="str">
        <f t="shared" si="38"/>
        <v>11</v>
      </c>
      <c r="N623" t="str">
        <f t="shared" si="39"/>
        <v>14</v>
      </c>
    </row>
    <row r="624" spans="1:14" x14ac:dyDescent="0.3">
      <c r="A624">
        <v>1</v>
      </c>
      <c r="B624">
        <v>5</v>
      </c>
      <c r="C624" s="1">
        <v>40121</v>
      </c>
      <c r="D624" s="21" t="str">
        <f t="shared" si="36"/>
        <v>04-Nov-2009</v>
      </c>
      <c r="E624" s="10">
        <v>0.62430555555555556</v>
      </c>
      <c r="F624" s="1">
        <v>40121</v>
      </c>
      <c r="G624" s="10">
        <v>0.6479166666666667</v>
      </c>
      <c r="H624">
        <v>30</v>
      </c>
      <c r="I624">
        <v>34</v>
      </c>
      <c r="J624" t="s">
        <v>8</v>
      </c>
      <c r="K624" t="s">
        <v>13</v>
      </c>
      <c r="L624" t="str">
        <f t="shared" si="37"/>
        <v>Afternoon</v>
      </c>
      <c r="M624" t="str">
        <f t="shared" si="38"/>
        <v>14</v>
      </c>
      <c r="N624" t="str">
        <f t="shared" si="39"/>
        <v>15</v>
      </c>
    </row>
    <row r="625" spans="1:14" x14ac:dyDescent="0.3">
      <c r="A625">
        <v>1</v>
      </c>
      <c r="B625">
        <v>6</v>
      </c>
      <c r="C625" s="1">
        <v>40121</v>
      </c>
      <c r="D625" s="21" t="str">
        <f t="shared" si="36"/>
        <v>04-Nov-2009</v>
      </c>
      <c r="E625" s="10">
        <v>0.72222222222222221</v>
      </c>
      <c r="F625" s="1">
        <v>40121</v>
      </c>
      <c r="G625" s="10">
        <v>0.81805555555555554</v>
      </c>
      <c r="H625">
        <v>30</v>
      </c>
      <c r="I625">
        <v>138</v>
      </c>
      <c r="J625" t="s">
        <v>8</v>
      </c>
      <c r="K625" t="s">
        <v>13</v>
      </c>
      <c r="L625" t="str">
        <f t="shared" si="37"/>
        <v>Afternoon</v>
      </c>
      <c r="M625" t="str">
        <f t="shared" si="38"/>
        <v>17</v>
      </c>
      <c r="N625" t="str">
        <f t="shared" si="39"/>
        <v>19</v>
      </c>
    </row>
    <row r="626" spans="1:14" x14ac:dyDescent="0.3">
      <c r="A626">
        <v>1</v>
      </c>
      <c r="B626">
        <v>5</v>
      </c>
      <c r="C626" s="1">
        <v>40122</v>
      </c>
      <c r="D626" s="21" t="str">
        <f t="shared" si="36"/>
        <v>05-Nov-2009</v>
      </c>
      <c r="E626" s="10">
        <v>0.47361111111111115</v>
      </c>
      <c r="F626" s="1">
        <v>40122</v>
      </c>
      <c r="G626" s="10">
        <v>0.50555555555555554</v>
      </c>
      <c r="H626">
        <v>30</v>
      </c>
      <c r="I626">
        <v>46</v>
      </c>
      <c r="J626" t="s">
        <v>8</v>
      </c>
      <c r="K626" t="s">
        <v>12</v>
      </c>
      <c r="L626" t="str">
        <f t="shared" si="37"/>
        <v>Morning</v>
      </c>
      <c r="M626" t="str">
        <f t="shared" si="38"/>
        <v>11</v>
      </c>
      <c r="N626" t="str">
        <f t="shared" si="39"/>
        <v>12</v>
      </c>
    </row>
    <row r="627" spans="1:14" x14ac:dyDescent="0.3">
      <c r="A627">
        <v>1</v>
      </c>
      <c r="B627">
        <v>6</v>
      </c>
      <c r="C627" s="1">
        <v>40122</v>
      </c>
      <c r="D627" s="21" t="str">
        <f t="shared" si="36"/>
        <v>05-Nov-2009</v>
      </c>
      <c r="E627" s="10">
        <v>0.55972222222222223</v>
      </c>
      <c r="F627" s="1">
        <v>40122</v>
      </c>
      <c r="G627" s="10">
        <v>0.59236111111111112</v>
      </c>
      <c r="H627">
        <v>30</v>
      </c>
      <c r="I627">
        <v>47</v>
      </c>
      <c r="J627" t="s">
        <v>8</v>
      </c>
      <c r="K627" t="s">
        <v>12</v>
      </c>
      <c r="L627" t="str">
        <f t="shared" si="37"/>
        <v>Morning</v>
      </c>
      <c r="M627" t="str">
        <f t="shared" si="38"/>
        <v>13</v>
      </c>
      <c r="N627" t="str">
        <f t="shared" si="39"/>
        <v>14</v>
      </c>
    </row>
    <row r="628" spans="1:14" x14ac:dyDescent="0.3">
      <c r="A628">
        <v>1</v>
      </c>
      <c r="B628">
        <v>5</v>
      </c>
      <c r="C628" s="1">
        <v>40122</v>
      </c>
      <c r="D628" s="21" t="str">
        <f t="shared" si="36"/>
        <v>05-Nov-2009</v>
      </c>
      <c r="E628" s="10">
        <v>0.66597222222222219</v>
      </c>
      <c r="F628" s="1">
        <v>40122</v>
      </c>
      <c r="G628" s="10">
        <v>0.70208333333333339</v>
      </c>
      <c r="H628">
        <v>30</v>
      </c>
      <c r="I628">
        <v>52</v>
      </c>
      <c r="J628" t="s">
        <v>8</v>
      </c>
      <c r="K628" t="s">
        <v>12</v>
      </c>
      <c r="L628" t="str">
        <f t="shared" si="37"/>
        <v>Afternoon</v>
      </c>
      <c r="M628" t="str">
        <f t="shared" si="38"/>
        <v>15</v>
      </c>
      <c r="N628" t="str">
        <f t="shared" si="39"/>
        <v>16</v>
      </c>
    </row>
    <row r="629" spans="1:14" x14ac:dyDescent="0.3">
      <c r="A629">
        <v>1</v>
      </c>
      <c r="B629">
        <v>6</v>
      </c>
      <c r="C629" s="1">
        <v>40122</v>
      </c>
      <c r="D629" s="21" t="str">
        <f t="shared" si="36"/>
        <v>05-Nov-2009</v>
      </c>
      <c r="E629" s="10">
        <v>0.68472222222222223</v>
      </c>
      <c r="F629" s="1">
        <v>40122</v>
      </c>
      <c r="G629" s="10">
        <v>0.80138888888888893</v>
      </c>
      <c r="H629">
        <v>30</v>
      </c>
      <c r="I629">
        <v>168</v>
      </c>
      <c r="J629" t="s">
        <v>8</v>
      </c>
      <c r="K629" t="s">
        <v>12</v>
      </c>
      <c r="L629" t="str">
        <f t="shared" si="37"/>
        <v>Afternoon</v>
      </c>
      <c r="M629" t="str">
        <f t="shared" si="38"/>
        <v>16</v>
      </c>
      <c r="N629" t="str">
        <f t="shared" si="39"/>
        <v>19</v>
      </c>
    </row>
    <row r="630" spans="1:14" x14ac:dyDescent="0.3">
      <c r="A630">
        <v>1</v>
      </c>
      <c r="B630">
        <v>5</v>
      </c>
      <c r="C630" s="1">
        <v>40122</v>
      </c>
      <c r="D630" s="21" t="str">
        <f t="shared" si="36"/>
        <v>05-Nov-2009</v>
      </c>
      <c r="E630" s="10">
        <v>0.77916666666666667</v>
      </c>
      <c r="F630" s="1">
        <v>40122</v>
      </c>
      <c r="G630" s="10">
        <v>0.9770833333333333</v>
      </c>
      <c r="H630">
        <v>50</v>
      </c>
      <c r="I630">
        <v>285</v>
      </c>
      <c r="J630" t="s">
        <v>8</v>
      </c>
      <c r="K630" t="s">
        <v>12</v>
      </c>
      <c r="L630" t="str">
        <f t="shared" si="37"/>
        <v>Evening</v>
      </c>
      <c r="M630" t="str">
        <f t="shared" si="38"/>
        <v>18</v>
      </c>
      <c r="N630" t="str">
        <f t="shared" si="39"/>
        <v>23</v>
      </c>
    </row>
    <row r="631" spans="1:14" x14ac:dyDescent="0.3">
      <c r="A631">
        <v>1</v>
      </c>
      <c r="B631">
        <v>6</v>
      </c>
      <c r="C631" s="1">
        <v>40122</v>
      </c>
      <c r="D631" s="21" t="str">
        <f t="shared" si="36"/>
        <v>05-Nov-2009</v>
      </c>
      <c r="E631" s="10">
        <v>0.79999999999999993</v>
      </c>
      <c r="F631" s="1">
        <v>40122</v>
      </c>
      <c r="G631" s="10">
        <v>0.83194444444444438</v>
      </c>
      <c r="H631">
        <v>30</v>
      </c>
      <c r="I631">
        <v>46</v>
      </c>
      <c r="J631" t="s">
        <v>8</v>
      </c>
      <c r="K631" t="s">
        <v>12</v>
      </c>
      <c r="L631" t="str">
        <f t="shared" si="37"/>
        <v>Evening</v>
      </c>
      <c r="M631" t="str">
        <f t="shared" si="38"/>
        <v>19</v>
      </c>
      <c r="N631" t="str">
        <f t="shared" si="39"/>
        <v>19</v>
      </c>
    </row>
    <row r="632" spans="1:14" x14ac:dyDescent="0.3">
      <c r="A632">
        <v>1</v>
      </c>
      <c r="B632">
        <v>5</v>
      </c>
      <c r="C632" s="1">
        <v>40122</v>
      </c>
      <c r="D632" s="21" t="str">
        <f t="shared" si="36"/>
        <v>05-Nov-2009</v>
      </c>
      <c r="E632" s="10">
        <v>0.83611111111111114</v>
      </c>
      <c r="F632" s="1">
        <v>40123</v>
      </c>
      <c r="G632" s="10">
        <v>3.125E-2</v>
      </c>
      <c r="H632">
        <v>50</v>
      </c>
      <c r="I632">
        <v>281</v>
      </c>
      <c r="J632" t="s">
        <v>8</v>
      </c>
      <c r="K632" t="s">
        <v>12</v>
      </c>
      <c r="L632" t="str">
        <f t="shared" si="37"/>
        <v>Evening</v>
      </c>
      <c r="M632" t="str">
        <f t="shared" si="38"/>
        <v>20</v>
      </c>
      <c r="N632" t="str">
        <f t="shared" si="39"/>
        <v>00</v>
      </c>
    </row>
    <row r="633" spans="1:14" x14ac:dyDescent="0.3">
      <c r="A633">
        <v>1</v>
      </c>
      <c r="B633">
        <v>5</v>
      </c>
      <c r="C633" s="1">
        <v>40122</v>
      </c>
      <c r="D633" s="21" t="str">
        <f t="shared" si="36"/>
        <v>05-Nov-2009</v>
      </c>
      <c r="E633" s="10">
        <v>0.8652777777777777</v>
      </c>
      <c r="F633" s="1">
        <v>40122</v>
      </c>
      <c r="G633" s="10">
        <v>0.98611111111111116</v>
      </c>
      <c r="H633">
        <v>30</v>
      </c>
      <c r="I633">
        <v>174</v>
      </c>
      <c r="J633" t="s">
        <v>8</v>
      </c>
      <c r="K633" t="s">
        <v>12</v>
      </c>
      <c r="L633" t="str">
        <f t="shared" si="37"/>
        <v>Evening</v>
      </c>
      <c r="M633" t="str">
        <f t="shared" si="38"/>
        <v>20</v>
      </c>
      <c r="N633" t="str">
        <f t="shared" si="39"/>
        <v>23</v>
      </c>
    </row>
    <row r="634" spans="1:14" x14ac:dyDescent="0.3">
      <c r="A634">
        <v>1</v>
      </c>
      <c r="B634">
        <v>5</v>
      </c>
      <c r="C634" s="1">
        <v>40122</v>
      </c>
      <c r="D634" s="21" t="str">
        <f t="shared" si="36"/>
        <v>05-Nov-2009</v>
      </c>
      <c r="E634" s="10">
        <v>0.89583333333333337</v>
      </c>
      <c r="F634" s="1">
        <v>40122</v>
      </c>
      <c r="G634" s="10">
        <v>0.92638888888888893</v>
      </c>
      <c r="H634">
        <v>30</v>
      </c>
      <c r="I634">
        <v>44</v>
      </c>
      <c r="J634" t="s">
        <v>8</v>
      </c>
      <c r="K634" t="s">
        <v>12</v>
      </c>
      <c r="L634" t="str">
        <f t="shared" si="37"/>
        <v>Evening</v>
      </c>
      <c r="M634" t="str">
        <f t="shared" si="38"/>
        <v>21</v>
      </c>
      <c r="N634" t="str">
        <f t="shared" si="39"/>
        <v>22</v>
      </c>
    </row>
    <row r="635" spans="1:14" x14ac:dyDescent="0.3">
      <c r="A635">
        <v>1</v>
      </c>
      <c r="B635">
        <v>5</v>
      </c>
      <c r="C635" s="1">
        <v>40123</v>
      </c>
      <c r="D635" s="21" t="str">
        <f t="shared" si="36"/>
        <v>06-Nov-2009</v>
      </c>
      <c r="E635" s="10">
        <v>0.43888888888888888</v>
      </c>
      <c r="F635" s="1">
        <v>40123</v>
      </c>
      <c r="G635" s="10">
        <v>0.55625000000000002</v>
      </c>
      <c r="H635">
        <v>30</v>
      </c>
      <c r="I635">
        <v>169</v>
      </c>
      <c r="J635" t="s">
        <v>8</v>
      </c>
      <c r="K635" t="s">
        <v>11</v>
      </c>
      <c r="L635" t="str">
        <f t="shared" si="37"/>
        <v>Morning</v>
      </c>
      <c r="M635" t="str">
        <f t="shared" si="38"/>
        <v>10</v>
      </c>
      <c r="N635" t="str">
        <f t="shared" si="39"/>
        <v>13</v>
      </c>
    </row>
    <row r="636" spans="1:14" x14ac:dyDescent="0.3">
      <c r="A636">
        <v>1</v>
      </c>
      <c r="B636">
        <v>5</v>
      </c>
      <c r="C636" s="1">
        <v>40123</v>
      </c>
      <c r="D636" s="21" t="str">
        <f t="shared" si="36"/>
        <v>06-Nov-2009</v>
      </c>
      <c r="E636" s="10">
        <v>0.54722222222222217</v>
      </c>
      <c r="F636" s="1">
        <v>40123</v>
      </c>
      <c r="G636" s="10">
        <v>0.72083333333333333</v>
      </c>
      <c r="H636">
        <v>50</v>
      </c>
      <c r="I636">
        <v>250</v>
      </c>
      <c r="J636" t="s">
        <v>8</v>
      </c>
      <c r="K636" t="s">
        <v>11</v>
      </c>
      <c r="L636" t="str">
        <f t="shared" si="37"/>
        <v>Morning</v>
      </c>
      <c r="M636" t="str">
        <f t="shared" si="38"/>
        <v>13</v>
      </c>
      <c r="N636" t="str">
        <f t="shared" si="39"/>
        <v>17</v>
      </c>
    </row>
    <row r="637" spans="1:14" x14ac:dyDescent="0.3">
      <c r="A637">
        <v>1</v>
      </c>
      <c r="B637">
        <v>5</v>
      </c>
      <c r="C637" s="1">
        <v>40123</v>
      </c>
      <c r="D637" s="21" t="str">
        <f t="shared" si="36"/>
        <v>06-Nov-2009</v>
      </c>
      <c r="E637" s="10">
        <v>0.60069444444444442</v>
      </c>
      <c r="F637" s="1">
        <v>40123</v>
      </c>
      <c r="G637" s="10">
        <v>0.73472222222222217</v>
      </c>
      <c r="H637">
        <v>40</v>
      </c>
      <c r="I637">
        <v>193</v>
      </c>
      <c r="J637" t="s">
        <v>8</v>
      </c>
      <c r="K637" t="s">
        <v>11</v>
      </c>
      <c r="L637" t="str">
        <f t="shared" si="37"/>
        <v>Afternoon</v>
      </c>
      <c r="M637" t="str">
        <f t="shared" si="38"/>
        <v>14</v>
      </c>
      <c r="N637" t="str">
        <f t="shared" si="39"/>
        <v>17</v>
      </c>
    </row>
    <row r="638" spans="1:14" x14ac:dyDescent="0.3">
      <c r="A638">
        <v>1</v>
      </c>
      <c r="B638">
        <v>5</v>
      </c>
      <c r="C638" s="1">
        <v>40123</v>
      </c>
      <c r="D638" s="21" t="str">
        <f t="shared" si="36"/>
        <v>06-Nov-2009</v>
      </c>
      <c r="E638" s="10">
        <v>0.6166666666666667</v>
      </c>
      <c r="F638" s="1">
        <v>40123</v>
      </c>
      <c r="G638" s="10">
        <v>0.63055555555555554</v>
      </c>
      <c r="H638">
        <v>30</v>
      </c>
      <c r="I638">
        <v>20</v>
      </c>
      <c r="J638" t="s">
        <v>14</v>
      </c>
      <c r="K638" t="s">
        <v>11</v>
      </c>
      <c r="L638" t="str">
        <f t="shared" si="37"/>
        <v>Afternoon</v>
      </c>
      <c r="M638" t="str">
        <f t="shared" si="38"/>
        <v>14</v>
      </c>
      <c r="N638" t="str">
        <f t="shared" si="39"/>
        <v>15</v>
      </c>
    </row>
    <row r="639" spans="1:14" x14ac:dyDescent="0.3">
      <c r="A639">
        <v>1</v>
      </c>
      <c r="B639">
        <v>6</v>
      </c>
      <c r="C639" s="1">
        <v>40123</v>
      </c>
      <c r="D639" s="21" t="str">
        <f t="shared" si="36"/>
        <v>06-Nov-2009</v>
      </c>
      <c r="E639" s="10">
        <v>0.66875000000000007</v>
      </c>
      <c r="F639" s="1">
        <v>40123</v>
      </c>
      <c r="G639" s="10">
        <v>0.82916666666666661</v>
      </c>
      <c r="H639">
        <v>40</v>
      </c>
      <c r="I639">
        <v>231</v>
      </c>
      <c r="J639" t="s">
        <v>8</v>
      </c>
      <c r="K639" t="s">
        <v>11</v>
      </c>
      <c r="L639" t="str">
        <f t="shared" si="37"/>
        <v>Afternoon</v>
      </c>
      <c r="M639" t="str">
        <f t="shared" si="38"/>
        <v>16</v>
      </c>
      <c r="N639" t="str">
        <f t="shared" si="39"/>
        <v>19</v>
      </c>
    </row>
    <row r="640" spans="1:14" x14ac:dyDescent="0.3">
      <c r="A640">
        <v>1</v>
      </c>
      <c r="B640">
        <v>5</v>
      </c>
      <c r="C640" s="1">
        <v>40123</v>
      </c>
      <c r="D640" s="21" t="str">
        <f t="shared" si="36"/>
        <v>06-Nov-2009</v>
      </c>
      <c r="E640" s="10">
        <v>0.67847222222222225</v>
      </c>
      <c r="F640" s="1">
        <v>40123</v>
      </c>
      <c r="G640" s="10">
        <v>0.82847222222222217</v>
      </c>
      <c r="H640">
        <v>40</v>
      </c>
      <c r="I640">
        <v>216</v>
      </c>
      <c r="J640" t="s">
        <v>8</v>
      </c>
      <c r="K640" t="s">
        <v>11</v>
      </c>
      <c r="L640" t="str">
        <f t="shared" si="37"/>
        <v>Afternoon</v>
      </c>
      <c r="M640" t="str">
        <f t="shared" si="38"/>
        <v>16</v>
      </c>
      <c r="N640" t="str">
        <f t="shared" si="39"/>
        <v>19</v>
      </c>
    </row>
    <row r="641" spans="1:14" x14ac:dyDescent="0.3">
      <c r="A641">
        <v>1</v>
      </c>
      <c r="B641">
        <v>5</v>
      </c>
      <c r="C641" s="1">
        <v>40123</v>
      </c>
      <c r="D641" s="21" t="str">
        <f t="shared" si="36"/>
        <v>06-Nov-2009</v>
      </c>
      <c r="E641" s="10">
        <v>0.80902777777777779</v>
      </c>
      <c r="F641" s="1">
        <v>40124</v>
      </c>
      <c r="G641" s="10">
        <v>6.2499999999999995E-3</v>
      </c>
      <c r="H641">
        <v>50</v>
      </c>
      <c r="I641">
        <v>284</v>
      </c>
      <c r="J641" t="s">
        <v>8</v>
      </c>
      <c r="K641" t="s">
        <v>11</v>
      </c>
      <c r="L641" t="str">
        <f t="shared" si="37"/>
        <v>Evening</v>
      </c>
      <c r="M641" t="str">
        <f t="shared" si="38"/>
        <v>19</v>
      </c>
      <c r="N641" t="str">
        <f t="shared" si="39"/>
        <v>00</v>
      </c>
    </row>
    <row r="642" spans="1:14" x14ac:dyDescent="0.3">
      <c r="A642">
        <v>1</v>
      </c>
      <c r="B642">
        <v>5</v>
      </c>
      <c r="C642" s="1">
        <v>40123</v>
      </c>
      <c r="D642" s="21" t="str">
        <f t="shared" si="36"/>
        <v>06-Nov-2009</v>
      </c>
      <c r="E642" s="10">
        <v>0.81805555555555554</v>
      </c>
      <c r="F642" s="1">
        <v>40123</v>
      </c>
      <c r="G642" s="10">
        <v>0.94930555555555562</v>
      </c>
      <c r="H642">
        <v>40</v>
      </c>
      <c r="I642">
        <v>189</v>
      </c>
      <c r="J642" t="s">
        <v>8</v>
      </c>
      <c r="K642" t="s">
        <v>11</v>
      </c>
      <c r="L642" t="str">
        <f t="shared" si="37"/>
        <v>Evening</v>
      </c>
      <c r="M642" t="str">
        <f t="shared" si="38"/>
        <v>19</v>
      </c>
      <c r="N642" t="str">
        <f t="shared" si="39"/>
        <v>22</v>
      </c>
    </row>
    <row r="643" spans="1:14" x14ac:dyDescent="0.3">
      <c r="A643">
        <v>1</v>
      </c>
      <c r="B643">
        <v>6</v>
      </c>
      <c r="C643" s="1">
        <v>40123</v>
      </c>
      <c r="D643" s="21" t="str">
        <f t="shared" ref="D643:D706" si="40" xml:space="preserve"> TEXT(C643, "dd-Mmm-yyyy")</f>
        <v>06-Nov-2009</v>
      </c>
      <c r="E643" s="10">
        <v>0.8847222222222223</v>
      </c>
      <c r="F643" s="1">
        <v>40124</v>
      </c>
      <c r="G643" s="10">
        <v>7.9861111111111105E-2</v>
      </c>
      <c r="H643">
        <v>50</v>
      </c>
      <c r="I643">
        <v>281</v>
      </c>
      <c r="J643" t="s">
        <v>8</v>
      </c>
      <c r="K643" t="s">
        <v>11</v>
      </c>
      <c r="L643" t="str">
        <f t="shared" ref="L643:L706" si="41">IF(AND(E643&gt;$R$6,E643&lt;=$S$6),"Morning",IF(AND(E643&gt;$S$6,E643&lt;=$T$6),"Afternoon", IF(AND(E643&gt;$T$6,E643&lt;=$U$6),"Evening", "Night")))</f>
        <v>Evening</v>
      </c>
      <c r="M643" t="str">
        <f t="shared" ref="M643:M706" si="42" xml:space="preserve"> TEXT(E643, "HH")</f>
        <v>21</v>
      </c>
      <c r="N643" t="str">
        <f t="shared" ref="N643:N706" si="43">TEXT(G643,"HH")</f>
        <v>01</v>
      </c>
    </row>
    <row r="644" spans="1:14" x14ac:dyDescent="0.3">
      <c r="A644">
        <v>1</v>
      </c>
      <c r="B644">
        <v>5</v>
      </c>
      <c r="C644" s="1">
        <v>40123</v>
      </c>
      <c r="D644" s="21" t="str">
        <f t="shared" si="40"/>
        <v>06-Nov-2009</v>
      </c>
      <c r="E644" s="10">
        <v>0.89236111111111116</v>
      </c>
      <c r="F644" s="1">
        <v>40123</v>
      </c>
      <c r="G644" s="10">
        <v>0.98263888888888884</v>
      </c>
      <c r="H644">
        <v>30</v>
      </c>
      <c r="I644">
        <v>130</v>
      </c>
      <c r="J644" t="s">
        <v>8</v>
      </c>
      <c r="K644" t="s">
        <v>11</v>
      </c>
      <c r="L644" t="str">
        <f t="shared" si="41"/>
        <v>Evening</v>
      </c>
      <c r="M644" t="str">
        <f t="shared" si="42"/>
        <v>21</v>
      </c>
      <c r="N644" t="str">
        <f t="shared" si="43"/>
        <v>23</v>
      </c>
    </row>
    <row r="645" spans="1:14" x14ac:dyDescent="0.3">
      <c r="A645">
        <v>1</v>
      </c>
      <c r="B645">
        <v>5</v>
      </c>
      <c r="C645" s="1">
        <v>40123</v>
      </c>
      <c r="D645" s="21" t="str">
        <f t="shared" si="40"/>
        <v>06-Nov-2009</v>
      </c>
      <c r="E645" s="10">
        <v>0.91805555555555562</v>
      </c>
      <c r="F645" s="1">
        <v>40124</v>
      </c>
      <c r="G645" s="10">
        <v>7.7083333333333337E-2</v>
      </c>
      <c r="H645">
        <v>40</v>
      </c>
      <c r="I645">
        <v>229</v>
      </c>
      <c r="J645" t="s">
        <v>8</v>
      </c>
      <c r="K645" t="s">
        <v>11</v>
      </c>
      <c r="L645" t="str">
        <f t="shared" si="41"/>
        <v>Night</v>
      </c>
      <c r="M645" t="str">
        <f t="shared" si="42"/>
        <v>22</v>
      </c>
      <c r="N645" t="str">
        <f t="shared" si="43"/>
        <v>01</v>
      </c>
    </row>
    <row r="646" spans="1:14" x14ac:dyDescent="0.3">
      <c r="A646">
        <v>1</v>
      </c>
      <c r="B646">
        <v>5</v>
      </c>
      <c r="C646" s="1">
        <v>40123</v>
      </c>
      <c r="D646" s="21" t="str">
        <f t="shared" si="40"/>
        <v>06-Nov-2009</v>
      </c>
      <c r="E646" s="10">
        <v>0.92638888888888893</v>
      </c>
      <c r="F646" s="1">
        <v>40124</v>
      </c>
      <c r="G646" s="10">
        <v>5.1388888888888894E-2</v>
      </c>
      <c r="H646">
        <v>30</v>
      </c>
      <c r="I646">
        <v>180</v>
      </c>
      <c r="J646" t="s">
        <v>8</v>
      </c>
      <c r="K646" t="s">
        <v>11</v>
      </c>
      <c r="L646" t="str">
        <f t="shared" si="41"/>
        <v>Night</v>
      </c>
      <c r="M646" t="str">
        <f t="shared" si="42"/>
        <v>22</v>
      </c>
      <c r="N646" t="str">
        <f t="shared" si="43"/>
        <v>01</v>
      </c>
    </row>
    <row r="647" spans="1:14" x14ac:dyDescent="0.3">
      <c r="A647">
        <v>1</v>
      </c>
      <c r="B647">
        <v>5</v>
      </c>
      <c r="C647" s="1">
        <v>40126</v>
      </c>
      <c r="D647" s="21" t="str">
        <f t="shared" si="40"/>
        <v>09-Nov-2009</v>
      </c>
      <c r="E647" s="10">
        <v>0.52777777777777779</v>
      </c>
      <c r="F647" s="1">
        <v>40126</v>
      </c>
      <c r="G647" s="10">
        <v>0.71527777777777779</v>
      </c>
      <c r="H647">
        <v>50</v>
      </c>
      <c r="I647">
        <v>270</v>
      </c>
      <c r="J647" t="s">
        <v>8</v>
      </c>
      <c r="K647" t="s">
        <v>10</v>
      </c>
      <c r="L647" t="str">
        <f t="shared" si="41"/>
        <v>Morning</v>
      </c>
      <c r="M647" t="str">
        <f t="shared" si="42"/>
        <v>12</v>
      </c>
      <c r="N647" t="str">
        <f t="shared" si="43"/>
        <v>17</v>
      </c>
    </row>
    <row r="648" spans="1:14" x14ac:dyDescent="0.3">
      <c r="A648">
        <v>1</v>
      </c>
      <c r="B648">
        <v>5</v>
      </c>
      <c r="C648" s="1">
        <v>40126</v>
      </c>
      <c r="D648" s="21" t="str">
        <f t="shared" si="40"/>
        <v>09-Nov-2009</v>
      </c>
      <c r="E648" s="10">
        <v>0.5493055555555556</v>
      </c>
      <c r="F648" s="1">
        <v>40126</v>
      </c>
      <c r="G648" s="10">
        <v>0.56388888888888888</v>
      </c>
      <c r="H648">
        <v>30</v>
      </c>
      <c r="I648">
        <v>21</v>
      </c>
      <c r="J648" t="s">
        <v>8</v>
      </c>
      <c r="K648" t="s">
        <v>10</v>
      </c>
      <c r="L648" t="str">
        <f t="shared" si="41"/>
        <v>Morning</v>
      </c>
      <c r="M648" t="str">
        <f t="shared" si="42"/>
        <v>13</v>
      </c>
      <c r="N648" t="str">
        <f t="shared" si="43"/>
        <v>13</v>
      </c>
    </row>
    <row r="649" spans="1:14" x14ac:dyDescent="0.3">
      <c r="A649">
        <v>1</v>
      </c>
      <c r="B649">
        <v>5</v>
      </c>
      <c r="C649" s="1">
        <v>40126</v>
      </c>
      <c r="D649" s="21" t="str">
        <f t="shared" si="40"/>
        <v>09-Nov-2009</v>
      </c>
      <c r="E649" s="10">
        <v>0.5708333333333333</v>
      </c>
      <c r="F649" s="1">
        <v>40126</v>
      </c>
      <c r="G649" s="10">
        <v>0.63472222222222219</v>
      </c>
      <c r="H649">
        <v>30</v>
      </c>
      <c r="I649">
        <v>92</v>
      </c>
      <c r="J649" t="s">
        <v>8</v>
      </c>
      <c r="K649" t="s">
        <v>10</v>
      </c>
      <c r="L649" t="str">
        <f t="shared" si="41"/>
        <v>Morning</v>
      </c>
      <c r="M649" t="str">
        <f t="shared" si="42"/>
        <v>13</v>
      </c>
      <c r="N649" t="str">
        <f t="shared" si="43"/>
        <v>15</v>
      </c>
    </row>
    <row r="650" spans="1:14" x14ac:dyDescent="0.3">
      <c r="A650">
        <v>1</v>
      </c>
      <c r="B650">
        <v>5</v>
      </c>
      <c r="C650" s="1">
        <v>40126</v>
      </c>
      <c r="D650" s="21" t="str">
        <f t="shared" si="40"/>
        <v>09-Nov-2009</v>
      </c>
      <c r="E650" s="10">
        <v>0.73819444444444438</v>
      </c>
      <c r="F650" s="1">
        <v>40126</v>
      </c>
      <c r="G650" s="10">
        <v>0.77430555555555547</v>
      </c>
      <c r="H650">
        <v>30</v>
      </c>
      <c r="I650">
        <v>52</v>
      </c>
      <c r="J650" t="s">
        <v>8</v>
      </c>
      <c r="K650" t="s">
        <v>10</v>
      </c>
      <c r="L650" t="str">
        <f t="shared" si="41"/>
        <v>Afternoon</v>
      </c>
      <c r="M650" t="str">
        <f t="shared" si="42"/>
        <v>17</v>
      </c>
      <c r="N650" t="str">
        <f t="shared" si="43"/>
        <v>18</v>
      </c>
    </row>
    <row r="651" spans="1:14" x14ac:dyDescent="0.3">
      <c r="A651">
        <v>1</v>
      </c>
      <c r="B651">
        <v>5</v>
      </c>
      <c r="C651" s="1">
        <v>40126</v>
      </c>
      <c r="D651" s="21" t="str">
        <f t="shared" si="40"/>
        <v>09-Nov-2009</v>
      </c>
      <c r="E651" s="10">
        <v>0.74722222222222223</v>
      </c>
      <c r="F651" s="1">
        <v>40126</v>
      </c>
      <c r="G651" s="10">
        <v>0.79999999999999993</v>
      </c>
      <c r="H651">
        <v>30</v>
      </c>
      <c r="I651">
        <v>76</v>
      </c>
      <c r="J651" t="s">
        <v>8</v>
      </c>
      <c r="K651" t="s">
        <v>10</v>
      </c>
      <c r="L651" t="str">
        <f t="shared" si="41"/>
        <v>Afternoon</v>
      </c>
      <c r="M651" t="str">
        <f t="shared" si="42"/>
        <v>17</v>
      </c>
      <c r="N651" t="str">
        <f t="shared" si="43"/>
        <v>19</v>
      </c>
    </row>
    <row r="652" spans="1:14" x14ac:dyDescent="0.3">
      <c r="A652">
        <v>1</v>
      </c>
      <c r="B652">
        <v>6</v>
      </c>
      <c r="C652" s="1">
        <v>40126</v>
      </c>
      <c r="D652" s="21" t="str">
        <f t="shared" si="40"/>
        <v>09-Nov-2009</v>
      </c>
      <c r="E652" s="10">
        <v>0.79861111111111116</v>
      </c>
      <c r="F652" s="1">
        <v>40126</v>
      </c>
      <c r="G652" s="10">
        <v>0.95694444444444438</v>
      </c>
      <c r="H652">
        <v>40</v>
      </c>
      <c r="I652">
        <v>228</v>
      </c>
      <c r="J652" t="s">
        <v>8</v>
      </c>
      <c r="K652" t="s">
        <v>10</v>
      </c>
      <c r="L652" t="str">
        <f t="shared" si="41"/>
        <v>Evening</v>
      </c>
      <c r="M652" t="str">
        <f t="shared" si="42"/>
        <v>19</v>
      </c>
      <c r="N652" t="str">
        <f t="shared" si="43"/>
        <v>22</v>
      </c>
    </row>
    <row r="653" spans="1:14" x14ac:dyDescent="0.3">
      <c r="A653">
        <v>1</v>
      </c>
      <c r="B653">
        <v>6</v>
      </c>
      <c r="C653" s="1">
        <v>40126</v>
      </c>
      <c r="D653" s="21" t="str">
        <f t="shared" si="40"/>
        <v>09-Nov-2009</v>
      </c>
      <c r="E653" s="10">
        <v>0.82500000000000007</v>
      </c>
      <c r="F653" s="1">
        <v>40126</v>
      </c>
      <c r="G653" s="10">
        <v>0.94027777777777777</v>
      </c>
      <c r="H653">
        <v>30</v>
      </c>
      <c r="I653">
        <v>166</v>
      </c>
      <c r="J653" t="s">
        <v>8</v>
      </c>
      <c r="K653" t="s">
        <v>10</v>
      </c>
      <c r="L653" t="str">
        <f t="shared" si="41"/>
        <v>Evening</v>
      </c>
      <c r="M653" t="str">
        <f t="shared" si="42"/>
        <v>19</v>
      </c>
      <c r="N653" t="str">
        <f t="shared" si="43"/>
        <v>22</v>
      </c>
    </row>
    <row r="654" spans="1:14" x14ac:dyDescent="0.3">
      <c r="A654">
        <v>1</v>
      </c>
      <c r="B654">
        <v>5</v>
      </c>
      <c r="C654" s="1">
        <v>40126</v>
      </c>
      <c r="D654" s="21" t="str">
        <f t="shared" si="40"/>
        <v>09-Nov-2009</v>
      </c>
      <c r="E654" s="10">
        <v>0.87847222222222221</v>
      </c>
      <c r="F654" s="1">
        <v>40127</v>
      </c>
      <c r="G654" s="10">
        <v>7.0833333333333331E-2</v>
      </c>
      <c r="H654">
        <v>50</v>
      </c>
      <c r="I654">
        <v>277</v>
      </c>
      <c r="J654" t="s">
        <v>8</v>
      </c>
      <c r="K654" t="s">
        <v>10</v>
      </c>
      <c r="L654" t="str">
        <f t="shared" si="41"/>
        <v>Evening</v>
      </c>
      <c r="M654" t="str">
        <f t="shared" si="42"/>
        <v>21</v>
      </c>
      <c r="N654" t="str">
        <f t="shared" si="43"/>
        <v>01</v>
      </c>
    </row>
    <row r="655" spans="1:14" x14ac:dyDescent="0.3">
      <c r="A655">
        <v>1</v>
      </c>
      <c r="B655">
        <v>5</v>
      </c>
      <c r="C655" s="1">
        <v>40126</v>
      </c>
      <c r="D655" s="21" t="str">
        <f t="shared" si="40"/>
        <v>09-Nov-2009</v>
      </c>
      <c r="E655" s="10">
        <v>0.94652777777777775</v>
      </c>
      <c r="F655" s="1">
        <v>40127</v>
      </c>
      <c r="G655" s="10">
        <v>7.2222222222222229E-2</v>
      </c>
      <c r="H655">
        <v>40</v>
      </c>
      <c r="I655">
        <v>181</v>
      </c>
      <c r="J655" t="s">
        <v>8</v>
      </c>
      <c r="K655" t="s">
        <v>10</v>
      </c>
      <c r="L655" t="str">
        <f t="shared" si="41"/>
        <v>Night</v>
      </c>
      <c r="M655" t="str">
        <f t="shared" si="42"/>
        <v>22</v>
      </c>
      <c r="N655" t="str">
        <f t="shared" si="43"/>
        <v>01</v>
      </c>
    </row>
    <row r="656" spans="1:14" x14ac:dyDescent="0.3">
      <c r="A656">
        <v>1</v>
      </c>
      <c r="B656">
        <v>5</v>
      </c>
      <c r="C656" s="1">
        <v>40127</v>
      </c>
      <c r="D656" s="21" t="str">
        <f t="shared" si="40"/>
        <v>10-Nov-2009</v>
      </c>
      <c r="E656" s="10">
        <v>0.44305555555555554</v>
      </c>
      <c r="F656" s="1">
        <v>40127</v>
      </c>
      <c r="G656" s="10">
        <v>0.4458333333333333</v>
      </c>
      <c r="H656">
        <v>30</v>
      </c>
      <c r="I656">
        <v>4</v>
      </c>
      <c r="J656" t="s">
        <v>8</v>
      </c>
      <c r="K656" t="s">
        <v>9</v>
      </c>
      <c r="L656" t="str">
        <f t="shared" si="41"/>
        <v>Morning</v>
      </c>
      <c r="M656" t="str">
        <f t="shared" si="42"/>
        <v>10</v>
      </c>
      <c r="N656" t="str">
        <f t="shared" si="43"/>
        <v>10</v>
      </c>
    </row>
    <row r="657" spans="1:14" x14ac:dyDescent="0.3">
      <c r="A657">
        <v>1</v>
      </c>
      <c r="B657">
        <v>6</v>
      </c>
      <c r="C657" s="1">
        <v>40130</v>
      </c>
      <c r="D657" s="21" t="str">
        <f t="shared" si="40"/>
        <v>13-Nov-2009</v>
      </c>
      <c r="E657" s="10">
        <v>0.6069444444444444</v>
      </c>
      <c r="F657" s="1">
        <v>40130</v>
      </c>
      <c r="G657" s="10">
        <v>0.63055555555555554</v>
      </c>
      <c r="H657">
        <v>30</v>
      </c>
      <c r="I657">
        <v>34</v>
      </c>
      <c r="J657" t="s">
        <v>8</v>
      </c>
      <c r="K657" t="s">
        <v>11</v>
      </c>
      <c r="L657" t="str">
        <f t="shared" si="41"/>
        <v>Afternoon</v>
      </c>
      <c r="M657" t="str">
        <f t="shared" si="42"/>
        <v>14</v>
      </c>
      <c r="N657" t="str">
        <f t="shared" si="43"/>
        <v>15</v>
      </c>
    </row>
    <row r="658" spans="1:14" x14ac:dyDescent="0.3">
      <c r="A658">
        <v>1</v>
      </c>
      <c r="B658">
        <v>5</v>
      </c>
      <c r="C658" s="1">
        <v>40130</v>
      </c>
      <c r="D658" s="21" t="str">
        <f t="shared" si="40"/>
        <v>13-Nov-2009</v>
      </c>
      <c r="E658" s="10">
        <v>0.64930555555555558</v>
      </c>
      <c r="F658" s="1">
        <v>40130</v>
      </c>
      <c r="G658" s="10">
        <v>0.69930555555555562</v>
      </c>
      <c r="H658">
        <v>30</v>
      </c>
      <c r="I658">
        <v>72</v>
      </c>
      <c r="J658" t="s">
        <v>8</v>
      </c>
      <c r="K658" t="s">
        <v>11</v>
      </c>
      <c r="L658" t="str">
        <f t="shared" si="41"/>
        <v>Afternoon</v>
      </c>
      <c r="M658" t="str">
        <f t="shared" si="42"/>
        <v>15</v>
      </c>
      <c r="N658" t="str">
        <f t="shared" si="43"/>
        <v>16</v>
      </c>
    </row>
    <row r="659" spans="1:14" x14ac:dyDescent="0.3">
      <c r="A659">
        <v>1</v>
      </c>
      <c r="B659">
        <v>5</v>
      </c>
      <c r="C659" s="1">
        <v>40130</v>
      </c>
      <c r="D659" s="21" t="str">
        <f t="shared" si="40"/>
        <v>13-Nov-2009</v>
      </c>
      <c r="E659" s="10">
        <v>0.8222222222222223</v>
      </c>
      <c r="F659" s="1">
        <v>40130</v>
      </c>
      <c r="G659" s="10">
        <v>0.94374999999999998</v>
      </c>
      <c r="H659">
        <v>30</v>
      </c>
      <c r="I659">
        <v>175</v>
      </c>
      <c r="J659" t="s">
        <v>8</v>
      </c>
      <c r="K659" t="s">
        <v>11</v>
      </c>
      <c r="L659" t="str">
        <f t="shared" si="41"/>
        <v>Evening</v>
      </c>
      <c r="M659" t="str">
        <f t="shared" si="42"/>
        <v>19</v>
      </c>
      <c r="N659" t="str">
        <f t="shared" si="43"/>
        <v>22</v>
      </c>
    </row>
    <row r="660" spans="1:14" x14ac:dyDescent="0.3">
      <c r="A660">
        <v>1</v>
      </c>
      <c r="B660">
        <v>5</v>
      </c>
      <c r="C660" s="1">
        <v>40130</v>
      </c>
      <c r="D660" s="21" t="str">
        <f t="shared" si="40"/>
        <v>13-Nov-2009</v>
      </c>
      <c r="E660" s="10">
        <v>0.90277777777777779</v>
      </c>
      <c r="F660" s="1">
        <v>40131</v>
      </c>
      <c r="G660" s="10">
        <v>3.9583333333333331E-2</v>
      </c>
      <c r="H660">
        <v>40</v>
      </c>
      <c r="I660">
        <v>197</v>
      </c>
      <c r="J660" t="s">
        <v>8</v>
      </c>
      <c r="K660" t="s">
        <v>11</v>
      </c>
      <c r="L660" t="str">
        <f t="shared" si="41"/>
        <v>Evening</v>
      </c>
      <c r="M660" t="str">
        <f t="shared" si="42"/>
        <v>21</v>
      </c>
      <c r="N660" t="str">
        <f t="shared" si="43"/>
        <v>00</v>
      </c>
    </row>
    <row r="661" spans="1:14" x14ac:dyDescent="0.3">
      <c r="A661">
        <v>1</v>
      </c>
      <c r="B661">
        <v>5</v>
      </c>
      <c r="C661" s="1">
        <v>40133</v>
      </c>
      <c r="D661" s="21" t="str">
        <f t="shared" si="40"/>
        <v>16-Nov-2009</v>
      </c>
      <c r="E661" s="10">
        <v>0.56736111111111109</v>
      </c>
      <c r="F661" s="1">
        <v>40133</v>
      </c>
      <c r="G661" s="10">
        <v>0.66319444444444442</v>
      </c>
      <c r="H661">
        <v>30</v>
      </c>
      <c r="I661">
        <v>138</v>
      </c>
      <c r="J661" t="s">
        <v>8</v>
      </c>
      <c r="K661" t="s">
        <v>10</v>
      </c>
      <c r="L661" t="str">
        <f t="shared" si="41"/>
        <v>Morning</v>
      </c>
      <c r="M661" t="str">
        <f t="shared" si="42"/>
        <v>13</v>
      </c>
      <c r="N661" t="str">
        <f t="shared" si="43"/>
        <v>15</v>
      </c>
    </row>
    <row r="662" spans="1:14" x14ac:dyDescent="0.3">
      <c r="A662">
        <v>1</v>
      </c>
      <c r="B662">
        <v>6</v>
      </c>
      <c r="C662" s="1">
        <v>40133</v>
      </c>
      <c r="D662" s="21" t="str">
        <f t="shared" si="40"/>
        <v>16-Nov-2009</v>
      </c>
      <c r="E662" s="10">
        <v>0.58402777777777781</v>
      </c>
      <c r="F662" s="1">
        <v>40133</v>
      </c>
      <c r="G662" s="10">
        <v>0.81736111111111109</v>
      </c>
      <c r="H662">
        <v>60</v>
      </c>
      <c r="I662">
        <v>336</v>
      </c>
      <c r="J662" t="s">
        <v>8</v>
      </c>
      <c r="K662" t="s">
        <v>10</v>
      </c>
      <c r="L662" t="str">
        <f t="shared" si="41"/>
        <v>Afternoon</v>
      </c>
      <c r="M662" t="str">
        <f t="shared" si="42"/>
        <v>14</v>
      </c>
      <c r="N662" t="str">
        <f t="shared" si="43"/>
        <v>19</v>
      </c>
    </row>
    <row r="663" spans="1:14" x14ac:dyDescent="0.3">
      <c r="A663">
        <v>1</v>
      </c>
      <c r="B663">
        <v>6</v>
      </c>
      <c r="C663" s="1">
        <v>40133</v>
      </c>
      <c r="D663" s="21" t="str">
        <f t="shared" si="40"/>
        <v>16-Nov-2009</v>
      </c>
      <c r="E663" s="10">
        <v>0.60902777777777783</v>
      </c>
      <c r="F663" s="1">
        <v>40133</v>
      </c>
      <c r="G663" s="10">
        <v>0.78611111111111109</v>
      </c>
      <c r="H663">
        <v>50</v>
      </c>
      <c r="I663">
        <v>255</v>
      </c>
      <c r="J663" t="s">
        <v>8</v>
      </c>
      <c r="K663" t="s">
        <v>10</v>
      </c>
      <c r="L663" t="str">
        <f t="shared" si="41"/>
        <v>Afternoon</v>
      </c>
      <c r="M663" t="str">
        <f t="shared" si="42"/>
        <v>14</v>
      </c>
      <c r="N663" t="str">
        <f t="shared" si="43"/>
        <v>18</v>
      </c>
    </row>
    <row r="664" spans="1:14" x14ac:dyDescent="0.3">
      <c r="A664">
        <v>1</v>
      </c>
      <c r="B664">
        <v>5</v>
      </c>
      <c r="C664" s="1">
        <v>40133</v>
      </c>
      <c r="D664" s="21" t="str">
        <f t="shared" si="40"/>
        <v>16-Nov-2009</v>
      </c>
      <c r="E664" s="10">
        <v>0.82361111111111107</v>
      </c>
      <c r="F664" s="1">
        <v>40133</v>
      </c>
      <c r="G664" s="10">
        <v>0.99513888888888891</v>
      </c>
      <c r="H664">
        <v>50</v>
      </c>
      <c r="I664">
        <v>247</v>
      </c>
      <c r="J664" t="s">
        <v>8</v>
      </c>
      <c r="K664" t="s">
        <v>10</v>
      </c>
      <c r="L664" t="str">
        <f t="shared" si="41"/>
        <v>Evening</v>
      </c>
      <c r="M664" t="str">
        <f t="shared" si="42"/>
        <v>19</v>
      </c>
      <c r="N664" t="str">
        <f t="shared" si="43"/>
        <v>23</v>
      </c>
    </row>
    <row r="665" spans="1:14" x14ac:dyDescent="0.3">
      <c r="A665">
        <v>1</v>
      </c>
      <c r="B665">
        <v>6</v>
      </c>
      <c r="C665" s="1">
        <v>40133</v>
      </c>
      <c r="D665" s="21" t="str">
        <f t="shared" si="40"/>
        <v>16-Nov-2009</v>
      </c>
      <c r="E665" s="10">
        <v>0.90694444444444444</v>
      </c>
      <c r="F665" s="1">
        <v>40134</v>
      </c>
      <c r="G665" s="10">
        <v>4.7222222222222221E-2</v>
      </c>
      <c r="H665">
        <v>40</v>
      </c>
      <c r="I665">
        <v>202</v>
      </c>
      <c r="J665" t="s">
        <v>8</v>
      </c>
      <c r="K665" t="s">
        <v>10</v>
      </c>
      <c r="L665" t="str">
        <f t="shared" si="41"/>
        <v>Evening</v>
      </c>
      <c r="M665" t="str">
        <f t="shared" si="42"/>
        <v>21</v>
      </c>
      <c r="N665" t="str">
        <f t="shared" si="43"/>
        <v>01</v>
      </c>
    </row>
    <row r="666" spans="1:14" x14ac:dyDescent="0.3">
      <c r="A666">
        <v>1</v>
      </c>
      <c r="B666">
        <v>6</v>
      </c>
      <c r="C666" s="1">
        <v>40134</v>
      </c>
      <c r="D666" s="21" t="str">
        <f t="shared" si="40"/>
        <v>17-Nov-2009</v>
      </c>
      <c r="E666" s="10">
        <v>0.71944444444444444</v>
      </c>
      <c r="F666" s="1">
        <v>40134</v>
      </c>
      <c r="G666" s="10">
        <v>0.78611111111111109</v>
      </c>
      <c r="H666">
        <v>30</v>
      </c>
      <c r="I666">
        <v>96</v>
      </c>
      <c r="J666" t="s">
        <v>8</v>
      </c>
      <c r="K666" t="s">
        <v>9</v>
      </c>
      <c r="L666" t="str">
        <f t="shared" si="41"/>
        <v>Afternoon</v>
      </c>
      <c r="M666" t="str">
        <f t="shared" si="42"/>
        <v>17</v>
      </c>
      <c r="N666" t="str">
        <f t="shared" si="43"/>
        <v>18</v>
      </c>
    </row>
    <row r="667" spans="1:14" x14ac:dyDescent="0.3">
      <c r="A667">
        <v>1</v>
      </c>
      <c r="B667">
        <v>6</v>
      </c>
      <c r="C667" s="1">
        <v>40134</v>
      </c>
      <c r="D667" s="21" t="str">
        <f t="shared" si="40"/>
        <v>17-Nov-2009</v>
      </c>
      <c r="E667" s="10">
        <v>0.71944444444444444</v>
      </c>
      <c r="F667" s="1">
        <v>40134</v>
      </c>
      <c r="G667" s="10">
        <v>0.84861111111111109</v>
      </c>
      <c r="H667">
        <v>40</v>
      </c>
      <c r="I667">
        <v>186</v>
      </c>
      <c r="J667" t="s">
        <v>8</v>
      </c>
      <c r="K667" t="s">
        <v>9</v>
      </c>
      <c r="L667" t="str">
        <f t="shared" si="41"/>
        <v>Afternoon</v>
      </c>
      <c r="M667" t="str">
        <f t="shared" si="42"/>
        <v>17</v>
      </c>
      <c r="N667" t="str">
        <f t="shared" si="43"/>
        <v>20</v>
      </c>
    </row>
    <row r="668" spans="1:14" x14ac:dyDescent="0.3">
      <c r="A668">
        <v>1</v>
      </c>
      <c r="B668">
        <v>5</v>
      </c>
      <c r="C668" s="1">
        <v>40135</v>
      </c>
      <c r="D668" s="21" t="str">
        <f t="shared" si="40"/>
        <v>18-Nov-2009</v>
      </c>
      <c r="E668" s="10">
        <v>0.5854166666666667</v>
      </c>
      <c r="F668" s="1">
        <v>40135</v>
      </c>
      <c r="G668" s="10">
        <v>0.66249999999999998</v>
      </c>
      <c r="H668">
        <v>30</v>
      </c>
      <c r="I668">
        <v>111</v>
      </c>
      <c r="J668" t="s">
        <v>8</v>
      </c>
      <c r="K668" t="s">
        <v>13</v>
      </c>
      <c r="L668" t="str">
        <f t="shared" si="41"/>
        <v>Afternoon</v>
      </c>
      <c r="M668" t="str">
        <f t="shared" si="42"/>
        <v>14</v>
      </c>
      <c r="N668" t="str">
        <f t="shared" si="43"/>
        <v>15</v>
      </c>
    </row>
    <row r="669" spans="1:14" x14ac:dyDescent="0.3">
      <c r="A669">
        <v>1</v>
      </c>
      <c r="B669">
        <v>5</v>
      </c>
      <c r="C669" s="1">
        <v>40135</v>
      </c>
      <c r="D669" s="21" t="str">
        <f t="shared" si="40"/>
        <v>18-Nov-2009</v>
      </c>
      <c r="E669" s="10">
        <v>0.63680555555555551</v>
      </c>
      <c r="F669" s="1">
        <v>40135</v>
      </c>
      <c r="G669" s="10">
        <v>0.74097222222222225</v>
      </c>
      <c r="H669">
        <v>30</v>
      </c>
      <c r="I669">
        <v>150</v>
      </c>
      <c r="J669" t="s">
        <v>8</v>
      </c>
      <c r="K669" t="s">
        <v>13</v>
      </c>
      <c r="L669" t="str">
        <f t="shared" si="41"/>
        <v>Afternoon</v>
      </c>
      <c r="M669" t="str">
        <f t="shared" si="42"/>
        <v>15</v>
      </c>
      <c r="N669" t="str">
        <f t="shared" si="43"/>
        <v>17</v>
      </c>
    </row>
    <row r="670" spans="1:14" x14ac:dyDescent="0.3">
      <c r="A670">
        <v>1</v>
      </c>
      <c r="B670">
        <v>5</v>
      </c>
      <c r="C670" s="1">
        <v>40135</v>
      </c>
      <c r="D670" s="21" t="str">
        <f t="shared" si="40"/>
        <v>18-Nov-2009</v>
      </c>
      <c r="E670" s="10">
        <v>0.71319444444444446</v>
      </c>
      <c r="F670" s="1">
        <v>40135</v>
      </c>
      <c r="G670" s="10">
        <v>0.84097222222222223</v>
      </c>
      <c r="H670">
        <v>40</v>
      </c>
      <c r="I670">
        <v>184</v>
      </c>
      <c r="J670" t="s">
        <v>8</v>
      </c>
      <c r="K670" t="s">
        <v>13</v>
      </c>
      <c r="L670" t="str">
        <f t="shared" si="41"/>
        <v>Afternoon</v>
      </c>
      <c r="M670" t="str">
        <f t="shared" si="42"/>
        <v>17</v>
      </c>
      <c r="N670" t="str">
        <f t="shared" si="43"/>
        <v>20</v>
      </c>
    </row>
    <row r="671" spans="1:14" x14ac:dyDescent="0.3">
      <c r="A671">
        <v>1</v>
      </c>
      <c r="B671">
        <v>6</v>
      </c>
      <c r="C671" s="1">
        <v>40135</v>
      </c>
      <c r="D671" s="21" t="str">
        <f t="shared" si="40"/>
        <v>18-Nov-2009</v>
      </c>
      <c r="E671" s="10">
        <v>0.7680555555555556</v>
      </c>
      <c r="F671" s="1">
        <v>40135</v>
      </c>
      <c r="G671" s="10">
        <v>0.90416666666666667</v>
      </c>
      <c r="H671">
        <v>40</v>
      </c>
      <c r="I671">
        <v>196</v>
      </c>
      <c r="J671" t="s">
        <v>8</v>
      </c>
      <c r="K671" t="s">
        <v>13</v>
      </c>
      <c r="L671" t="str">
        <f t="shared" si="41"/>
        <v>Evening</v>
      </c>
      <c r="M671" t="str">
        <f t="shared" si="42"/>
        <v>18</v>
      </c>
      <c r="N671" t="str">
        <f t="shared" si="43"/>
        <v>21</v>
      </c>
    </row>
    <row r="672" spans="1:14" x14ac:dyDescent="0.3">
      <c r="A672">
        <v>1</v>
      </c>
      <c r="B672">
        <v>5</v>
      </c>
      <c r="C672" s="1">
        <v>40135</v>
      </c>
      <c r="D672" s="21" t="str">
        <f t="shared" si="40"/>
        <v>18-Nov-2009</v>
      </c>
      <c r="E672" s="10">
        <v>0.80069444444444438</v>
      </c>
      <c r="F672" s="1">
        <v>40135</v>
      </c>
      <c r="G672" s="10">
        <v>0.93888888888888899</v>
      </c>
      <c r="H672">
        <v>40</v>
      </c>
      <c r="I672">
        <v>199</v>
      </c>
      <c r="J672" t="s">
        <v>8</v>
      </c>
      <c r="K672" t="s">
        <v>13</v>
      </c>
      <c r="L672" t="str">
        <f t="shared" si="41"/>
        <v>Evening</v>
      </c>
      <c r="M672" t="str">
        <f t="shared" si="42"/>
        <v>19</v>
      </c>
      <c r="N672" t="str">
        <f t="shared" si="43"/>
        <v>22</v>
      </c>
    </row>
    <row r="673" spans="1:14" x14ac:dyDescent="0.3">
      <c r="A673">
        <v>1</v>
      </c>
      <c r="B673">
        <v>5</v>
      </c>
      <c r="C673" s="1">
        <v>40136</v>
      </c>
      <c r="D673" s="21" t="str">
        <f t="shared" si="40"/>
        <v>19-Nov-2009</v>
      </c>
      <c r="E673" s="10">
        <v>0.51527777777777783</v>
      </c>
      <c r="F673" s="1">
        <v>40136</v>
      </c>
      <c r="G673" s="10">
        <v>0.59583333333333333</v>
      </c>
      <c r="H673">
        <v>30</v>
      </c>
      <c r="I673">
        <v>116</v>
      </c>
      <c r="J673" t="s">
        <v>8</v>
      </c>
      <c r="K673" t="s">
        <v>12</v>
      </c>
      <c r="L673" t="str">
        <f t="shared" si="41"/>
        <v>Morning</v>
      </c>
      <c r="M673" t="str">
        <f t="shared" si="42"/>
        <v>12</v>
      </c>
      <c r="N673" t="str">
        <f t="shared" si="43"/>
        <v>14</v>
      </c>
    </row>
    <row r="674" spans="1:14" x14ac:dyDescent="0.3">
      <c r="A674">
        <v>1</v>
      </c>
      <c r="B674">
        <v>5</v>
      </c>
      <c r="C674" s="1">
        <v>40136</v>
      </c>
      <c r="D674" s="21" t="str">
        <f t="shared" si="40"/>
        <v>19-Nov-2009</v>
      </c>
      <c r="E674" s="10">
        <v>0.52986111111111112</v>
      </c>
      <c r="F674" s="1">
        <v>40136</v>
      </c>
      <c r="G674" s="10">
        <v>0.57986111111111105</v>
      </c>
      <c r="H674">
        <v>30</v>
      </c>
      <c r="I674">
        <v>72</v>
      </c>
      <c r="J674" t="s">
        <v>8</v>
      </c>
      <c r="K674" t="s">
        <v>12</v>
      </c>
      <c r="L674" t="str">
        <f t="shared" si="41"/>
        <v>Morning</v>
      </c>
      <c r="M674" t="str">
        <f t="shared" si="42"/>
        <v>12</v>
      </c>
      <c r="N674" t="str">
        <f t="shared" si="43"/>
        <v>13</v>
      </c>
    </row>
    <row r="675" spans="1:14" x14ac:dyDescent="0.3">
      <c r="A675">
        <v>1</v>
      </c>
      <c r="B675">
        <v>5</v>
      </c>
      <c r="C675" s="1">
        <v>40136</v>
      </c>
      <c r="D675" s="21" t="str">
        <f t="shared" si="40"/>
        <v>19-Nov-2009</v>
      </c>
      <c r="E675" s="10">
        <v>0.62708333333333333</v>
      </c>
      <c r="F675" s="1">
        <v>40136</v>
      </c>
      <c r="G675" s="10">
        <v>0.72986111111111107</v>
      </c>
      <c r="H675">
        <v>30</v>
      </c>
      <c r="I675">
        <v>148</v>
      </c>
      <c r="J675" t="s">
        <v>8</v>
      </c>
      <c r="K675" t="s">
        <v>12</v>
      </c>
      <c r="L675" t="str">
        <f t="shared" si="41"/>
        <v>Afternoon</v>
      </c>
      <c r="M675" t="str">
        <f t="shared" si="42"/>
        <v>15</v>
      </c>
      <c r="N675" t="str">
        <f t="shared" si="43"/>
        <v>17</v>
      </c>
    </row>
    <row r="676" spans="1:14" x14ac:dyDescent="0.3">
      <c r="A676">
        <v>1</v>
      </c>
      <c r="B676">
        <v>5</v>
      </c>
      <c r="C676" s="1">
        <v>40136</v>
      </c>
      <c r="D676" s="21" t="str">
        <f t="shared" si="40"/>
        <v>19-Nov-2009</v>
      </c>
      <c r="E676" s="10">
        <v>0.76111111111111107</v>
      </c>
      <c r="F676" s="1">
        <v>40136</v>
      </c>
      <c r="G676" s="10">
        <v>0.76874999999999993</v>
      </c>
      <c r="H676">
        <v>30</v>
      </c>
      <c r="I676">
        <v>11</v>
      </c>
      <c r="J676" t="s">
        <v>8</v>
      </c>
      <c r="K676" t="s">
        <v>12</v>
      </c>
      <c r="L676" t="str">
        <f t="shared" si="41"/>
        <v>Evening</v>
      </c>
      <c r="M676" t="str">
        <f t="shared" si="42"/>
        <v>18</v>
      </c>
      <c r="N676" t="str">
        <f t="shared" si="43"/>
        <v>18</v>
      </c>
    </row>
    <row r="677" spans="1:14" x14ac:dyDescent="0.3">
      <c r="A677">
        <v>1</v>
      </c>
      <c r="B677">
        <v>6</v>
      </c>
      <c r="C677" s="1">
        <v>40136</v>
      </c>
      <c r="D677" s="21" t="str">
        <f t="shared" si="40"/>
        <v>19-Nov-2009</v>
      </c>
      <c r="E677" s="10">
        <v>0.90416666666666667</v>
      </c>
      <c r="F677" s="1">
        <v>40137</v>
      </c>
      <c r="G677" s="10">
        <v>5.0694444444444452E-2</v>
      </c>
      <c r="H677">
        <v>40</v>
      </c>
      <c r="I677">
        <v>211</v>
      </c>
      <c r="J677" t="s">
        <v>8</v>
      </c>
      <c r="K677" t="s">
        <v>12</v>
      </c>
      <c r="L677" t="str">
        <f t="shared" si="41"/>
        <v>Evening</v>
      </c>
      <c r="M677" t="str">
        <f t="shared" si="42"/>
        <v>21</v>
      </c>
      <c r="N677" t="str">
        <f t="shared" si="43"/>
        <v>01</v>
      </c>
    </row>
    <row r="678" spans="1:14" x14ac:dyDescent="0.3">
      <c r="A678">
        <v>1</v>
      </c>
      <c r="B678">
        <v>5</v>
      </c>
      <c r="C678" s="1">
        <v>40136</v>
      </c>
      <c r="D678" s="21" t="str">
        <f t="shared" si="40"/>
        <v>19-Nov-2009</v>
      </c>
      <c r="E678" s="10">
        <v>0.9375</v>
      </c>
      <c r="F678" s="1">
        <v>40137</v>
      </c>
      <c r="G678" s="10">
        <v>8.5416666666666655E-2</v>
      </c>
      <c r="H678">
        <v>40</v>
      </c>
      <c r="I678">
        <v>213</v>
      </c>
      <c r="J678" t="s">
        <v>8</v>
      </c>
      <c r="K678" t="s">
        <v>12</v>
      </c>
      <c r="L678" t="str">
        <f t="shared" si="41"/>
        <v>Night</v>
      </c>
      <c r="M678" t="str">
        <f t="shared" si="42"/>
        <v>22</v>
      </c>
      <c r="N678" t="str">
        <f t="shared" si="43"/>
        <v>02</v>
      </c>
    </row>
    <row r="679" spans="1:14" x14ac:dyDescent="0.3">
      <c r="A679">
        <v>1</v>
      </c>
      <c r="B679">
        <v>5</v>
      </c>
      <c r="C679" s="1">
        <v>40137</v>
      </c>
      <c r="D679" s="21" t="str">
        <f t="shared" si="40"/>
        <v>20-Nov-2009</v>
      </c>
      <c r="E679" s="10">
        <v>0.45833333333333331</v>
      </c>
      <c r="F679" s="1">
        <v>40137</v>
      </c>
      <c r="G679" s="10">
        <v>0.57986111111111105</v>
      </c>
      <c r="H679">
        <v>30</v>
      </c>
      <c r="I679">
        <v>175</v>
      </c>
      <c r="J679" t="s">
        <v>8</v>
      </c>
      <c r="K679" t="s">
        <v>11</v>
      </c>
      <c r="L679" t="str">
        <f t="shared" si="41"/>
        <v>Morning</v>
      </c>
      <c r="M679" t="str">
        <f t="shared" si="42"/>
        <v>11</v>
      </c>
      <c r="N679" t="str">
        <f t="shared" si="43"/>
        <v>13</v>
      </c>
    </row>
    <row r="680" spans="1:14" x14ac:dyDescent="0.3">
      <c r="A680">
        <v>1</v>
      </c>
      <c r="B680">
        <v>6</v>
      </c>
      <c r="C680" s="1">
        <v>40137</v>
      </c>
      <c r="D680" s="21" t="str">
        <f t="shared" si="40"/>
        <v>20-Nov-2009</v>
      </c>
      <c r="E680" s="10">
        <v>0.48749999999999999</v>
      </c>
      <c r="F680" s="1">
        <v>40137</v>
      </c>
      <c r="G680" s="10">
        <v>0.75</v>
      </c>
      <c r="H680">
        <v>70</v>
      </c>
      <c r="I680">
        <v>378</v>
      </c>
      <c r="J680" t="s">
        <v>8</v>
      </c>
      <c r="K680" t="s">
        <v>11</v>
      </c>
      <c r="L680" t="str">
        <f t="shared" si="41"/>
        <v>Morning</v>
      </c>
      <c r="M680" t="str">
        <f t="shared" si="42"/>
        <v>11</v>
      </c>
      <c r="N680" t="str">
        <f t="shared" si="43"/>
        <v>18</v>
      </c>
    </row>
    <row r="681" spans="1:14" x14ac:dyDescent="0.3">
      <c r="A681">
        <v>1</v>
      </c>
      <c r="B681">
        <v>5</v>
      </c>
      <c r="C681" s="1">
        <v>40137</v>
      </c>
      <c r="D681" s="21" t="str">
        <f t="shared" si="40"/>
        <v>20-Nov-2009</v>
      </c>
      <c r="E681" s="10">
        <v>0.55694444444444446</v>
      </c>
      <c r="F681" s="1">
        <v>40137</v>
      </c>
      <c r="G681" s="10">
        <v>0.57916666666666672</v>
      </c>
      <c r="H681">
        <v>30</v>
      </c>
      <c r="I681">
        <v>32</v>
      </c>
      <c r="J681" t="s">
        <v>8</v>
      </c>
      <c r="K681" t="s">
        <v>11</v>
      </c>
      <c r="L681" t="str">
        <f t="shared" si="41"/>
        <v>Morning</v>
      </c>
      <c r="M681" t="str">
        <f t="shared" si="42"/>
        <v>13</v>
      </c>
      <c r="N681" t="str">
        <f t="shared" si="43"/>
        <v>13</v>
      </c>
    </row>
    <row r="682" spans="1:14" x14ac:dyDescent="0.3">
      <c r="A682">
        <v>1</v>
      </c>
      <c r="B682">
        <v>5</v>
      </c>
      <c r="C682" s="1">
        <v>40137</v>
      </c>
      <c r="D682" s="21" t="str">
        <f t="shared" si="40"/>
        <v>20-Nov-2009</v>
      </c>
      <c r="E682" s="10">
        <v>0.61319444444444449</v>
      </c>
      <c r="F682" s="1">
        <v>40137</v>
      </c>
      <c r="G682" s="10">
        <v>0.78263888888888899</v>
      </c>
      <c r="H682">
        <v>50</v>
      </c>
      <c r="I682">
        <v>244</v>
      </c>
      <c r="J682" t="s">
        <v>8</v>
      </c>
      <c r="K682" t="s">
        <v>11</v>
      </c>
      <c r="L682" t="str">
        <f t="shared" si="41"/>
        <v>Afternoon</v>
      </c>
      <c r="M682" t="str">
        <f t="shared" si="42"/>
        <v>14</v>
      </c>
      <c r="N682" t="str">
        <f t="shared" si="43"/>
        <v>18</v>
      </c>
    </row>
    <row r="683" spans="1:14" x14ac:dyDescent="0.3">
      <c r="A683">
        <v>1</v>
      </c>
      <c r="B683">
        <v>6</v>
      </c>
      <c r="C683" s="1">
        <v>40137</v>
      </c>
      <c r="D683" s="21" t="str">
        <f t="shared" si="40"/>
        <v>20-Nov-2009</v>
      </c>
      <c r="E683" s="10">
        <v>0.6381944444444444</v>
      </c>
      <c r="F683" s="1">
        <v>40137</v>
      </c>
      <c r="G683" s="10">
        <v>0.70000000000000007</v>
      </c>
      <c r="H683">
        <v>30</v>
      </c>
      <c r="I683">
        <v>89</v>
      </c>
      <c r="J683" t="s">
        <v>8</v>
      </c>
      <c r="K683" t="s">
        <v>11</v>
      </c>
      <c r="L683" t="str">
        <f t="shared" si="41"/>
        <v>Afternoon</v>
      </c>
      <c r="M683" t="str">
        <f t="shared" si="42"/>
        <v>15</v>
      </c>
      <c r="N683" t="str">
        <f t="shared" si="43"/>
        <v>16</v>
      </c>
    </row>
    <row r="684" spans="1:14" x14ac:dyDescent="0.3">
      <c r="A684">
        <v>1</v>
      </c>
      <c r="B684">
        <v>5</v>
      </c>
      <c r="C684" s="1">
        <v>40137</v>
      </c>
      <c r="D684" s="21" t="str">
        <f t="shared" si="40"/>
        <v>20-Nov-2009</v>
      </c>
      <c r="E684" s="10">
        <v>0.6694444444444444</v>
      </c>
      <c r="F684" s="1">
        <v>40137</v>
      </c>
      <c r="G684" s="10">
        <v>0.70347222222222217</v>
      </c>
      <c r="H684">
        <v>30</v>
      </c>
      <c r="I684">
        <v>49</v>
      </c>
      <c r="J684" t="s">
        <v>8</v>
      </c>
      <c r="K684" t="s">
        <v>11</v>
      </c>
      <c r="L684" t="str">
        <f t="shared" si="41"/>
        <v>Afternoon</v>
      </c>
      <c r="M684" t="str">
        <f t="shared" si="42"/>
        <v>16</v>
      </c>
      <c r="N684" t="str">
        <f t="shared" si="43"/>
        <v>16</v>
      </c>
    </row>
    <row r="685" spans="1:14" x14ac:dyDescent="0.3">
      <c r="A685">
        <v>1</v>
      </c>
      <c r="B685">
        <v>5</v>
      </c>
      <c r="C685" s="1">
        <v>40137</v>
      </c>
      <c r="D685" s="21" t="str">
        <f t="shared" si="40"/>
        <v>20-Nov-2009</v>
      </c>
      <c r="E685" s="10">
        <v>0.7583333333333333</v>
      </c>
      <c r="F685" s="1">
        <v>40137</v>
      </c>
      <c r="G685" s="10">
        <v>0.9472222222222223</v>
      </c>
      <c r="H685">
        <v>50</v>
      </c>
      <c r="I685">
        <v>272</v>
      </c>
      <c r="J685" t="s">
        <v>8</v>
      </c>
      <c r="K685" t="s">
        <v>11</v>
      </c>
      <c r="L685" t="str">
        <f t="shared" si="41"/>
        <v>Evening</v>
      </c>
      <c r="M685" t="str">
        <f t="shared" si="42"/>
        <v>18</v>
      </c>
      <c r="N685" t="str">
        <f t="shared" si="43"/>
        <v>22</v>
      </c>
    </row>
    <row r="686" spans="1:14" x14ac:dyDescent="0.3">
      <c r="A686">
        <v>1</v>
      </c>
      <c r="B686">
        <v>6</v>
      </c>
      <c r="C686" s="1">
        <v>40140</v>
      </c>
      <c r="D686" s="21" t="str">
        <f t="shared" si="40"/>
        <v>23-Nov-2009</v>
      </c>
      <c r="E686" s="10">
        <v>0.49236111111111108</v>
      </c>
      <c r="F686" s="1">
        <v>40140</v>
      </c>
      <c r="G686" s="10">
        <v>0.60833333333333328</v>
      </c>
      <c r="H686">
        <v>30</v>
      </c>
      <c r="I686">
        <v>167</v>
      </c>
      <c r="J686" t="s">
        <v>8</v>
      </c>
      <c r="K686" t="s">
        <v>10</v>
      </c>
      <c r="L686" t="str">
        <f t="shared" si="41"/>
        <v>Morning</v>
      </c>
      <c r="M686" t="str">
        <f t="shared" si="42"/>
        <v>11</v>
      </c>
      <c r="N686" t="str">
        <f t="shared" si="43"/>
        <v>14</v>
      </c>
    </row>
    <row r="687" spans="1:14" x14ac:dyDescent="0.3">
      <c r="A687">
        <v>1</v>
      </c>
      <c r="B687">
        <v>5</v>
      </c>
      <c r="C687" s="1">
        <v>40140</v>
      </c>
      <c r="D687" s="21" t="str">
        <f t="shared" si="40"/>
        <v>23-Nov-2009</v>
      </c>
      <c r="E687" s="10">
        <v>0.64374999999999993</v>
      </c>
      <c r="F687" s="1">
        <v>40140</v>
      </c>
      <c r="G687" s="10">
        <v>0.67361111111111116</v>
      </c>
      <c r="H687">
        <v>30</v>
      </c>
      <c r="I687">
        <v>43</v>
      </c>
      <c r="J687" t="s">
        <v>8</v>
      </c>
      <c r="K687" t="s">
        <v>10</v>
      </c>
      <c r="L687" t="str">
        <f t="shared" si="41"/>
        <v>Afternoon</v>
      </c>
      <c r="M687" t="str">
        <f t="shared" si="42"/>
        <v>15</v>
      </c>
      <c r="N687" t="str">
        <f t="shared" si="43"/>
        <v>16</v>
      </c>
    </row>
    <row r="688" spans="1:14" x14ac:dyDescent="0.3">
      <c r="A688">
        <v>1</v>
      </c>
      <c r="B688">
        <v>5</v>
      </c>
      <c r="C688" s="1">
        <v>40140</v>
      </c>
      <c r="D688" s="21" t="str">
        <f t="shared" si="40"/>
        <v>23-Nov-2009</v>
      </c>
      <c r="E688" s="10">
        <v>0.64374999999999993</v>
      </c>
      <c r="F688" s="1">
        <v>40140</v>
      </c>
      <c r="G688" s="10">
        <v>0.72083333333333333</v>
      </c>
      <c r="H688">
        <v>30</v>
      </c>
      <c r="I688">
        <v>111</v>
      </c>
      <c r="J688" t="s">
        <v>8</v>
      </c>
      <c r="K688" t="s">
        <v>10</v>
      </c>
      <c r="L688" t="str">
        <f t="shared" si="41"/>
        <v>Afternoon</v>
      </c>
      <c r="M688" t="str">
        <f t="shared" si="42"/>
        <v>15</v>
      </c>
      <c r="N688" t="str">
        <f t="shared" si="43"/>
        <v>17</v>
      </c>
    </row>
    <row r="689" spans="1:14" x14ac:dyDescent="0.3">
      <c r="A689">
        <v>1</v>
      </c>
      <c r="B689">
        <v>5</v>
      </c>
      <c r="C689" s="1">
        <v>40140</v>
      </c>
      <c r="D689" s="21" t="str">
        <f t="shared" si="40"/>
        <v>23-Nov-2009</v>
      </c>
      <c r="E689" s="10">
        <v>0.80138888888888893</v>
      </c>
      <c r="F689" s="1">
        <v>40140</v>
      </c>
      <c r="G689" s="10">
        <v>0.87361111111111101</v>
      </c>
      <c r="H689">
        <v>30</v>
      </c>
      <c r="I689">
        <v>104</v>
      </c>
      <c r="J689" t="s">
        <v>8</v>
      </c>
      <c r="K689" t="s">
        <v>10</v>
      </c>
      <c r="L689" t="str">
        <f t="shared" si="41"/>
        <v>Evening</v>
      </c>
      <c r="M689" t="str">
        <f t="shared" si="42"/>
        <v>19</v>
      </c>
      <c r="N689" t="str">
        <f t="shared" si="43"/>
        <v>20</v>
      </c>
    </row>
    <row r="690" spans="1:14" x14ac:dyDescent="0.3">
      <c r="A690">
        <v>1</v>
      </c>
      <c r="B690">
        <v>5</v>
      </c>
      <c r="C690" s="1">
        <v>40141</v>
      </c>
      <c r="D690" s="21" t="str">
        <f t="shared" si="40"/>
        <v>24-Nov-2009</v>
      </c>
      <c r="E690" s="10">
        <v>0.47152777777777777</v>
      </c>
      <c r="F690" s="1">
        <v>40141</v>
      </c>
      <c r="G690" s="10">
        <v>0.53680555555555554</v>
      </c>
      <c r="H690">
        <v>30</v>
      </c>
      <c r="I690">
        <v>94</v>
      </c>
      <c r="J690" t="s">
        <v>8</v>
      </c>
      <c r="K690" t="s">
        <v>9</v>
      </c>
      <c r="L690" t="str">
        <f t="shared" si="41"/>
        <v>Morning</v>
      </c>
      <c r="M690" t="str">
        <f t="shared" si="42"/>
        <v>11</v>
      </c>
      <c r="N690" t="str">
        <f t="shared" si="43"/>
        <v>12</v>
      </c>
    </row>
    <row r="691" spans="1:14" x14ac:dyDescent="0.3">
      <c r="A691">
        <v>1</v>
      </c>
      <c r="B691">
        <v>5</v>
      </c>
      <c r="C691" s="1">
        <v>40141</v>
      </c>
      <c r="D691" s="21" t="str">
        <f t="shared" si="40"/>
        <v>24-Nov-2009</v>
      </c>
      <c r="E691" s="10">
        <v>0.75277777777777777</v>
      </c>
      <c r="F691" s="1">
        <v>40141</v>
      </c>
      <c r="G691" s="10">
        <v>0.78611111111111109</v>
      </c>
      <c r="H691">
        <v>30</v>
      </c>
      <c r="I691">
        <v>48</v>
      </c>
      <c r="J691" t="s">
        <v>8</v>
      </c>
      <c r="K691" t="s">
        <v>9</v>
      </c>
      <c r="L691" t="str">
        <f t="shared" si="41"/>
        <v>Evening</v>
      </c>
      <c r="M691" t="str">
        <f t="shared" si="42"/>
        <v>18</v>
      </c>
      <c r="N691" t="str">
        <f t="shared" si="43"/>
        <v>18</v>
      </c>
    </row>
    <row r="692" spans="1:14" x14ac:dyDescent="0.3">
      <c r="A692">
        <v>1</v>
      </c>
      <c r="B692">
        <v>5</v>
      </c>
      <c r="C692" s="1">
        <v>40141</v>
      </c>
      <c r="D692" s="21" t="str">
        <f t="shared" si="40"/>
        <v>24-Nov-2009</v>
      </c>
      <c r="E692" s="10">
        <v>0.83611111111111114</v>
      </c>
      <c r="F692" s="1">
        <v>40141</v>
      </c>
      <c r="G692" s="10">
        <v>0.87847222222222221</v>
      </c>
      <c r="H692">
        <v>30</v>
      </c>
      <c r="I692">
        <v>61</v>
      </c>
      <c r="J692" t="s">
        <v>8</v>
      </c>
      <c r="K692" t="s">
        <v>9</v>
      </c>
      <c r="L692" t="str">
        <f t="shared" si="41"/>
        <v>Evening</v>
      </c>
      <c r="M692" t="str">
        <f t="shared" si="42"/>
        <v>20</v>
      </c>
      <c r="N692" t="str">
        <f t="shared" si="43"/>
        <v>21</v>
      </c>
    </row>
    <row r="693" spans="1:14" x14ac:dyDescent="0.3">
      <c r="A693">
        <v>1</v>
      </c>
      <c r="B693">
        <v>5</v>
      </c>
      <c r="C693" s="1">
        <v>40142</v>
      </c>
      <c r="D693" s="21" t="str">
        <f t="shared" si="40"/>
        <v>25-Nov-2009</v>
      </c>
      <c r="E693" s="10">
        <v>0.52638888888888891</v>
      </c>
      <c r="F693" s="1">
        <v>40142</v>
      </c>
      <c r="G693" s="10">
        <v>0.6</v>
      </c>
      <c r="H693">
        <v>30</v>
      </c>
      <c r="I693">
        <v>106</v>
      </c>
      <c r="J693" t="s">
        <v>8</v>
      </c>
      <c r="K693" t="s">
        <v>13</v>
      </c>
      <c r="L693" t="str">
        <f t="shared" si="41"/>
        <v>Morning</v>
      </c>
      <c r="M693" t="str">
        <f t="shared" si="42"/>
        <v>12</v>
      </c>
      <c r="N693" t="str">
        <f t="shared" si="43"/>
        <v>14</v>
      </c>
    </row>
    <row r="694" spans="1:14" x14ac:dyDescent="0.3">
      <c r="A694">
        <v>1</v>
      </c>
      <c r="B694">
        <v>5</v>
      </c>
      <c r="C694" s="1">
        <v>40142</v>
      </c>
      <c r="D694" s="21" t="str">
        <f t="shared" si="40"/>
        <v>25-Nov-2009</v>
      </c>
      <c r="E694" s="10">
        <v>0.67152777777777783</v>
      </c>
      <c r="F694" s="1">
        <v>40142</v>
      </c>
      <c r="G694" s="10">
        <v>0.80833333333333324</v>
      </c>
      <c r="H694">
        <v>40</v>
      </c>
      <c r="I694">
        <v>197</v>
      </c>
      <c r="J694" t="s">
        <v>8</v>
      </c>
      <c r="K694" t="s">
        <v>13</v>
      </c>
      <c r="L694" t="str">
        <f t="shared" si="41"/>
        <v>Afternoon</v>
      </c>
      <c r="M694" t="str">
        <f t="shared" si="42"/>
        <v>16</v>
      </c>
      <c r="N694" t="str">
        <f t="shared" si="43"/>
        <v>19</v>
      </c>
    </row>
    <row r="695" spans="1:14" x14ac:dyDescent="0.3">
      <c r="A695">
        <v>1</v>
      </c>
      <c r="B695">
        <v>5</v>
      </c>
      <c r="C695" s="1">
        <v>40142</v>
      </c>
      <c r="D695" s="21" t="str">
        <f t="shared" si="40"/>
        <v>25-Nov-2009</v>
      </c>
      <c r="E695" s="10">
        <v>0.76458333333333339</v>
      </c>
      <c r="F695" s="1">
        <v>40142</v>
      </c>
      <c r="G695" s="10">
        <v>0.7895833333333333</v>
      </c>
      <c r="H695">
        <v>30</v>
      </c>
      <c r="I695">
        <v>36</v>
      </c>
      <c r="J695" t="s">
        <v>8</v>
      </c>
      <c r="K695" t="s">
        <v>13</v>
      </c>
      <c r="L695" t="str">
        <f t="shared" si="41"/>
        <v>Evening</v>
      </c>
      <c r="M695" t="str">
        <f t="shared" si="42"/>
        <v>18</v>
      </c>
      <c r="N695" t="str">
        <f t="shared" si="43"/>
        <v>18</v>
      </c>
    </row>
    <row r="696" spans="1:14" x14ac:dyDescent="0.3">
      <c r="A696">
        <v>1</v>
      </c>
      <c r="B696">
        <v>5</v>
      </c>
      <c r="C696" s="1">
        <v>40142</v>
      </c>
      <c r="D696" s="21" t="str">
        <f t="shared" si="40"/>
        <v>25-Nov-2009</v>
      </c>
      <c r="E696" s="10">
        <v>0.84861111111111109</v>
      </c>
      <c r="F696" s="1">
        <v>40142</v>
      </c>
      <c r="G696" s="10">
        <v>0.93472222222222223</v>
      </c>
      <c r="H696">
        <v>30</v>
      </c>
      <c r="I696">
        <v>124</v>
      </c>
      <c r="J696" t="s">
        <v>8</v>
      </c>
      <c r="K696" t="s">
        <v>13</v>
      </c>
      <c r="L696" t="str">
        <f t="shared" si="41"/>
        <v>Evening</v>
      </c>
      <c r="M696" t="str">
        <f t="shared" si="42"/>
        <v>20</v>
      </c>
      <c r="N696" t="str">
        <f t="shared" si="43"/>
        <v>22</v>
      </c>
    </row>
    <row r="697" spans="1:14" x14ac:dyDescent="0.3">
      <c r="A697">
        <v>1</v>
      </c>
      <c r="B697">
        <v>5</v>
      </c>
      <c r="C697" s="1">
        <v>40142</v>
      </c>
      <c r="D697" s="21" t="str">
        <f t="shared" si="40"/>
        <v>25-Nov-2009</v>
      </c>
      <c r="E697" s="10">
        <v>0.86597222222222225</v>
      </c>
      <c r="F697" s="1">
        <v>40142</v>
      </c>
      <c r="G697" s="10">
        <v>0.90555555555555556</v>
      </c>
      <c r="H697">
        <v>30</v>
      </c>
      <c r="I697">
        <v>57</v>
      </c>
      <c r="J697" t="s">
        <v>8</v>
      </c>
      <c r="K697" t="s">
        <v>13</v>
      </c>
      <c r="L697" t="str">
        <f t="shared" si="41"/>
        <v>Evening</v>
      </c>
      <c r="M697" t="str">
        <f t="shared" si="42"/>
        <v>20</v>
      </c>
      <c r="N697" t="str">
        <f t="shared" si="43"/>
        <v>21</v>
      </c>
    </row>
    <row r="698" spans="1:14" x14ac:dyDescent="0.3">
      <c r="A698">
        <v>1</v>
      </c>
      <c r="B698">
        <v>5</v>
      </c>
      <c r="C698" s="1">
        <v>40142</v>
      </c>
      <c r="D698" s="21" t="str">
        <f t="shared" si="40"/>
        <v>25-Nov-2009</v>
      </c>
      <c r="E698" s="10">
        <v>0.93819444444444444</v>
      </c>
      <c r="F698" s="1">
        <v>40142</v>
      </c>
      <c r="G698" s="10">
        <v>0.97013888888888899</v>
      </c>
      <c r="H698">
        <v>30</v>
      </c>
      <c r="I698">
        <v>46</v>
      </c>
      <c r="J698" t="s">
        <v>8</v>
      </c>
      <c r="K698" t="s">
        <v>13</v>
      </c>
      <c r="L698" t="str">
        <f t="shared" si="41"/>
        <v>Night</v>
      </c>
      <c r="M698" t="str">
        <f t="shared" si="42"/>
        <v>22</v>
      </c>
      <c r="N698" t="str">
        <f t="shared" si="43"/>
        <v>23</v>
      </c>
    </row>
    <row r="699" spans="1:14" x14ac:dyDescent="0.3">
      <c r="A699">
        <v>1</v>
      </c>
      <c r="B699">
        <v>5</v>
      </c>
      <c r="C699" s="1">
        <v>40143</v>
      </c>
      <c r="D699" s="21" t="str">
        <f t="shared" si="40"/>
        <v>26-Nov-2009</v>
      </c>
      <c r="E699" s="10">
        <v>0.6430555555555556</v>
      </c>
      <c r="F699" s="1">
        <v>40143</v>
      </c>
      <c r="G699" s="10">
        <v>0.70347222222222217</v>
      </c>
      <c r="H699">
        <v>30</v>
      </c>
      <c r="I699">
        <v>87</v>
      </c>
      <c r="J699" t="s">
        <v>8</v>
      </c>
      <c r="K699" t="s">
        <v>12</v>
      </c>
      <c r="L699" t="str">
        <f t="shared" si="41"/>
        <v>Afternoon</v>
      </c>
      <c r="M699" t="str">
        <f t="shared" si="42"/>
        <v>15</v>
      </c>
      <c r="N699" t="str">
        <f t="shared" si="43"/>
        <v>16</v>
      </c>
    </row>
    <row r="700" spans="1:14" x14ac:dyDescent="0.3">
      <c r="A700">
        <v>1</v>
      </c>
      <c r="B700">
        <v>5</v>
      </c>
      <c r="C700" s="1">
        <v>40143</v>
      </c>
      <c r="D700" s="21" t="str">
        <f t="shared" si="40"/>
        <v>26-Nov-2009</v>
      </c>
      <c r="E700" s="10">
        <v>0.93055555555555547</v>
      </c>
      <c r="F700" s="1">
        <v>40144</v>
      </c>
      <c r="G700" s="10">
        <v>6.805555555555555E-2</v>
      </c>
      <c r="H700">
        <v>40</v>
      </c>
      <c r="I700">
        <v>198</v>
      </c>
      <c r="J700" t="s">
        <v>8</v>
      </c>
      <c r="K700" t="s">
        <v>12</v>
      </c>
      <c r="L700" t="str">
        <f t="shared" si="41"/>
        <v>Night</v>
      </c>
      <c r="M700" t="str">
        <f t="shared" si="42"/>
        <v>22</v>
      </c>
      <c r="N700" t="str">
        <f t="shared" si="43"/>
        <v>01</v>
      </c>
    </row>
    <row r="701" spans="1:14" x14ac:dyDescent="0.3">
      <c r="A701">
        <v>1</v>
      </c>
      <c r="B701">
        <v>5</v>
      </c>
      <c r="C701" s="1">
        <v>40144</v>
      </c>
      <c r="D701" s="21" t="str">
        <f t="shared" si="40"/>
        <v>27-Nov-2009</v>
      </c>
      <c r="E701" s="10">
        <v>0.52500000000000002</v>
      </c>
      <c r="F701" s="1">
        <v>40144</v>
      </c>
      <c r="G701" s="10">
        <v>0.8652777777777777</v>
      </c>
      <c r="H701">
        <v>90</v>
      </c>
      <c r="I701">
        <v>490</v>
      </c>
      <c r="J701" t="s">
        <v>8</v>
      </c>
      <c r="K701" t="s">
        <v>11</v>
      </c>
      <c r="L701" t="str">
        <f t="shared" si="41"/>
        <v>Morning</v>
      </c>
      <c r="M701" t="str">
        <f t="shared" si="42"/>
        <v>12</v>
      </c>
      <c r="N701" t="str">
        <f t="shared" si="43"/>
        <v>20</v>
      </c>
    </row>
    <row r="702" spans="1:14" x14ac:dyDescent="0.3">
      <c r="A702">
        <v>1</v>
      </c>
      <c r="B702">
        <v>5</v>
      </c>
      <c r="C702" s="1">
        <v>40144</v>
      </c>
      <c r="D702" s="21" t="str">
        <f t="shared" si="40"/>
        <v>27-Nov-2009</v>
      </c>
      <c r="E702" s="10">
        <v>0.59652777777777777</v>
      </c>
      <c r="F702" s="1">
        <v>40144</v>
      </c>
      <c r="G702" s="10">
        <v>0.77708333333333324</v>
      </c>
      <c r="H702">
        <v>50</v>
      </c>
      <c r="I702">
        <v>260</v>
      </c>
      <c r="J702" t="s">
        <v>8</v>
      </c>
      <c r="K702" t="s">
        <v>11</v>
      </c>
      <c r="L702" t="str">
        <f t="shared" si="41"/>
        <v>Afternoon</v>
      </c>
      <c r="M702" t="str">
        <f t="shared" si="42"/>
        <v>14</v>
      </c>
      <c r="N702" t="str">
        <f t="shared" si="43"/>
        <v>18</v>
      </c>
    </row>
    <row r="703" spans="1:14" x14ac:dyDescent="0.3">
      <c r="A703">
        <v>1</v>
      </c>
      <c r="B703">
        <v>6</v>
      </c>
      <c r="C703" s="1">
        <v>40144</v>
      </c>
      <c r="D703" s="21" t="str">
        <f t="shared" si="40"/>
        <v>27-Nov-2009</v>
      </c>
      <c r="E703" s="10">
        <v>0.61875000000000002</v>
      </c>
      <c r="F703" s="1">
        <v>40144</v>
      </c>
      <c r="G703" s="10">
        <v>0.71527777777777779</v>
      </c>
      <c r="H703">
        <v>30</v>
      </c>
      <c r="I703">
        <v>139</v>
      </c>
      <c r="J703" t="s">
        <v>8</v>
      </c>
      <c r="K703" t="s">
        <v>11</v>
      </c>
      <c r="L703" t="str">
        <f t="shared" si="41"/>
        <v>Afternoon</v>
      </c>
      <c r="M703" t="str">
        <f t="shared" si="42"/>
        <v>14</v>
      </c>
      <c r="N703" t="str">
        <f t="shared" si="43"/>
        <v>17</v>
      </c>
    </row>
    <row r="704" spans="1:14" x14ac:dyDescent="0.3">
      <c r="A704">
        <v>1</v>
      </c>
      <c r="B704">
        <v>5</v>
      </c>
      <c r="C704" s="1">
        <v>40144</v>
      </c>
      <c r="D704" s="21" t="str">
        <f t="shared" si="40"/>
        <v>27-Nov-2009</v>
      </c>
      <c r="E704" s="10">
        <v>0.64097222222222217</v>
      </c>
      <c r="F704" s="1">
        <v>40144</v>
      </c>
      <c r="G704" s="10">
        <v>0.7055555555555556</v>
      </c>
      <c r="H704">
        <v>30</v>
      </c>
      <c r="I704">
        <v>93</v>
      </c>
      <c r="J704" t="s">
        <v>8</v>
      </c>
      <c r="K704" t="s">
        <v>11</v>
      </c>
      <c r="L704" t="str">
        <f t="shared" si="41"/>
        <v>Afternoon</v>
      </c>
      <c r="M704" t="str">
        <f t="shared" si="42"/>
        <v>15</v>
      </c>
      <c r="N704" t="str">
        <f t="shared" si="43"/>
        <v>16</v>
      </c>
    </row>
    <row r="705" spans="1:14" x14ac:dyDescent="0.3">
      <c r="A705">
        <v>1</v>
      </c>
      <c r="B705">
        <v>6</v>
      </c>
      <c r="C705" s="1">
        <v>40144</v>
      </c>
      <c r="D705" s="21" t="str">
        <f t="shared" si="40"/>
        <v>27-Nov-2009</v>
      </c>
      <c r="E705" s="10">
        <v>0.65902777777777777</v>
      </c>
      <c r="F705" s="1">
        <v>40144</v>
      </c>
      <c r="G705" s="10">
        <v>0.81944444444444453</v>
      </c>
      <c r="H705">
        <v>40</v>
      </c>
      <c r="I705">
        <v>231</v>
      </c>
      <c r="J705" t="s">
        <v>8</v>
      </c>
      <c r="K705" t="s">
        <v>11</v>
      </c>
      <c r="L705" t="str">
        <f t="shared" si="41"/>
        <v>Afternoon</v>
      </c>
      <c r="M705" t="str">
        <f t="shared" si="42"/>
        <v>15</v>
      </c>
      <c r="N705" t="str">
        <f t="shared" si="43"/>
        <v>19</v>
      </c>
    </row>
    <row r="706" spans="1:14" x14ac:dyDescent="0.3">
      <c r="A706">
        <v>1</v>
      </c>
      <c r="B706">
        <v>5</v>
      </c>
      <c r="C706" s="1">
        <v>40144</v>
      </c>
      <c r="D706" s="21" t="str">
        <f t="shared" si="40"/>
        <v>27-Nov-2009</v>
      </c>
      <c r="E706" s="10">
        <v>0.7715277777777777</v>
      </c>
      <c r="F706" s="1">
        <v>40144</v>
      </c>
      <c r="G706" s="10">
        <v>0.89166666666666661</v>
      </c>
      <c r="H706">
        <v>30</v>
      </c>
      <c r="I706">
        <v>173</v>
      </c>
      <c r="J706" t="s">
        <v>8</v>
      </c>
      <c r="K706" t="s">
        <v>11</v>
      </c>
      <c r="L706" t="str">
        <f t="shared" si="41"/>
        <v>Evening</v>
      </c>
      <c r="M706" t="str">
        <f t="shared" si="42"/>
        <v>18</v>
      </c>
      <c r="N706" t="str">
        <f t="shared" si="43"/>
        <v>21</v>
      </c>
    </row>
    <row r="707" spans="1:14" x14ac:dyDescent="0.3">
      <c r="A707">
        <v>1</v>
      </c>
      <c r="B707">
        <v>6</v>
      </c>
      <c r="C707" s="1">
        <v>40144</v>
      </c>
      <c r="D707" s="21" t="str">
        <f t="shared" ref="D707:D770" si="44" xml:space="preserve"> TEXT(C707, "dd-Mmm-yyyy")</f>
        <v>27-Nov-2009</v>
      </c>
      <c r="E707" s="10">
        <v>0.81944444444444453</v>
      </c>
      <c r="F707" s="1">
        <v>40144</v>
      </c>
      <c r="G707" s="10">
        <v>0.90972222222222221</v>
      </c>
      <c r="H707">
        <v>30</v>
      </c>
      <c r="I707">
        <v>130</v>
      </c>
      <c r="J707" t="s">
        <v>8</v>
      </c>
      <c r="K707" t="s">
        <v>11</v>
      </c>
      <c r="L707" t="str">
        <f t="shared" ref="L707:L770" si="45">IF(AND(E707&gt;$R$6,E707&lt;=$S$6),"Morning",IF(AND(E707&gt;$S$6,E707&lt;=$T$6),"Afternoon", IF(AND(E707&gt;$T$6,E707&lt;=$U$6),"Evening", "Night")))</f>
        <v>Evening</v>
      </c>
      <c r="M707" t="str">
        <f t="shared" ref="M707:M770" si="46" xml:space="preserve"> TEXT(E707, "HH")</f>
        <v>19</v>
      </c>
      <c r="N707" t="str">
        <f t="shared" ref="N707:N770" si="47">TEXT(G707,"HH")</f>
        <v>21</v>
      </c>
    </row>
    <row r="708" spans="1:14" x14ac:dyDescent="0.3">
      <c r="A708">
        <v>1</v>
      </c>
      <c r="B708">
        <v>6</v>
      </c>
      <c r="C708" s="1">
        <v>40144</v>
      </c>
      <c r="D708" s="21" t="str">
        <f t="shared" si="44"/>
        <v>27-Nov-2009</v>
      </c>
      <c r="E708" s="10">
        <v>0.88958333333333339</v>
      </c>
      <c r="F708" s="1">
        <v>40145</v>
      </c>
      <c r="G708" s="10">
        <v>3.5416666666666666E-2</v>
      </c>
      <c r="H708">
        <v>40</v>
      </c>
      <c r="I708">
        <v>210</v>
      </c>
      <c r="J708" t="s">
        <v>8</v>
      </c>
      <c r="K708" t="s">
        <v>11</v>
      </c>
      <c r="L708" t="str">
        <f t="shared" si="45"/>
        <v>Evening</v>
      </c>
      <c r="M708" t="str">
        <f t="shared" si="46"/>
        <v>21</v>
      </c>
      <c r="N708" t="str">
        <f t="shared" si="47"/>
        <v>00</v>
      </c>
    </row>
    <row r="709" spans="1:14" x14ac:dyDescent="0.3">
      <c r="A709">
        <v>1</v>
      </c>
      <c r="B709">
        <v>6</v>
      </c>
      <c r="C709" s="1">
        <v>40144</v>
      </c>
      <c r="D709" s="21" t="str">
        <f t="shared" si="44"/>
        <v>27-Nov-2009</v>
      </c>
      <c r="E709" s="10">
        <v>0.96180555555555547</v>
      </c>
      <c r="F709" s="1">
        <v>40145</v>
      </c>
      <c r="G709" s="10">
        <v>8.8888888888888892E-2</v>
      </c>
      <c r="H709">
        <v>40</v>
      </c>
      <c r="I709">
        <v>183</v>
      </c>
      <c r="J709" t="s">
        <v>8</v>
      </c>
      <c r="K709" t="s">
        <v>11</v>
      </c>
      <c r="L709" t="str">
        <f t="shared" si="45"/>
        <v>Night</v>
      </c>
      <c r="M709" t="str">
        <f t="shared" si="46"/>
        <v>23</v>
      </c>
      <c r="N709" t="str">
        <f t="shared" si="47"/>
        <v>02</v>
      </c>
    </row>
    <row r="710" spans="1:14" x14ac:dyDescent="0.3">
      <c r="A710">
        <v>1</v>
      </c>
      <c r="B710">
        <v>6</v>
      </c>
      <c r="C710" s="1">
        <v>40147</v>
      </c>
      <c r="D710" s="21" t="str">
        <f t="shared" si="44"/>
        <v>30-Nov-2009</v>
      </c>
      <c r="E710" s="10">
        <v>0.83680555555555547</v>
      </c>
      <c r="F710" s="1">
        <v>40147</v>
      </c>
      <c r="G710" s="10">
        <v>0.8618055555555556</v>
      </c>
      <c r="H710">
        <v>30</v>
      </c>
      <c r="I710">
        <v>36</v>
      </c>
      <c r="J710" t="s">
        <v>8</v>
      </c>
      <c r="K710" t="s">
        <v>10</v>
      </c>
      <c r="L710" t="str">
        <f t="shared" si="45"/>
        <v>Evening</v>
      </c>
      <c r="M710" t="str">
        <f t="shared" si="46"/>
        <v>20</v>
      </c>
      <c r="N710" t="str">
        <f t="shared" si="47"/>
        <v>20</v>
      </c>
    </row>
    <row r="711" spans="1:14" x14ac:dyDescent="0.3">
      <c r="A711">
        <v>1</v>
      </c>
      <c r="B711">
        <v>6</v>
      </c>
      <c r="C711" s="1">
        <v>40148</v>
      </c>
      <c r="D711" s="21" t="str">
        <f t="shared" si="44"/>
        <v>01-Dec-2009</v>
      </c>
      <c r="E711" s="10">
        <v>0.76180555555555562</v>
      </c>
      <c r="F711" s="1">
        <v>40148</v>
      </c>
      <c r="G711" s="10">
        <v>0.85416666666666663</v>
      </c>
      <c r="H711">
        <v>30</v>
      </c>
      <c r="I711">
        <v>133</v>
      </c>
      <c r="J711" t="s">
        <v>8</v>
      </c>
      <c r="K711" t="s">
        <v>9</v>
      </c>
      <c r="L711" t="str">
        <f t="shared" si="45"/>
        <v>Evening</v>
      </c>
      <c r="M711" t="str">
        <f t="shared" si="46"/>
        <v>18</v>
      </c>
      <c r="N711" t="str">
        <f t="shared" si="47"/>
        <v>20</v>
      </c>
    </row>
    <row r="712" spans="1:14" x14ac:dyDescent="0.3">
      <c r="A712">
        <v>1</v>
      </c>
      <c r="B712">
        <v>6</v>
      </c>
      <c r="C712" s="1">
        <v>40149</v>
      </c>
      <c r="D712" s="21" t="str">
        <f t="shared" si="44"/>
        <v>02-Dec-2009</v>
      </c>
      <c r="E712" s="10">
        <v>0.61319444444444449</v>
      </c>
      <c r="F712" s="1">
        <v>40149</v>
      </c>
      <c r="G712" s="10">
        <v>0.68125000000000002</v>
      </c>
      <c r="H712">
        <v>30</v>
      </c>
      <c r="I712">
        <v>98</v>
      </c>
      <c r="J712" t="s">
        <v>8</v>
      </c>
      <c r="K712" t="s">
        <v>13</v>
      </c>
      <c r="L712" t="str">
        <f t="shared" si="45"/>
        <v>Afternoon</v>
      </c>
      <c r="M712" t="str">
        <f t="shared" si="46"/>
        <v>14</v>
      </c>
      <c r="N712" t="str">
        <f t="shared" si="47"/>
        <v>16</v>
      </c>
    </row>
    <row r="713" spans="1:14" x14ac:dyDescent="0.3">
      <c r="A713">
        <v>1</v>
      </c>
      <c r="B713">
        <v>5</v>
      </c>
      <c r="C713" s="1">
        <v>40149</v>
      </c>
      <c r="D713" s="21" t="str">
        <f t="shared" si="44"/>
        <v>02-Dec-2009</v>
      </c>
      <c r="E713" s="10">
        <v>0.84513888888888899</v>
      </c>
      <c r="F713" s="1">
        <v>40150</v>
      </c>
      <c r="G713" s="10">
        <v>0.31527777777777777</v>
      </c>
      <c r="H713">
        <v>120</v>
      </c>
      <c r="I713">
        <v>677</v>
      </c>
      <c r="J713" t="s">
        <v>8</v>
      </c>
      <c r="K713" t="s">
        <v>13</v>
      </c>
      <c r="L713" t="str">
        <f t="shared" si="45"/>
        <v>Evening</v>
      </c>
      <c r="M713" t="str">
        <f t="shared" si="46"/>
        <v>20</v>
      </c>
      <c r="N713" t="str">
        <f t="shared" si="47"/>
        <v>07</v>
      </c>
    </row>
    <row r="714" spans="1:14" x14ac:dyDescent="0.3">
      <c r="A714">
        <v>1</v>
      </c>
      <c r="B714">
        <v>5</v>
      </c>
      <c r="C714" s="1">
        <v>40150</v>
      </c>
      <c r="D714" s="21" t="str">
        <f t="shared" si="44"/>
        <v>03-Dec-2009</v>
      </c>
      <c r="E714" s="10">
        <v>0.51736111111111105</v>
      </c>
      <c r="F714" s="1">
        <v>40150</v>
      </c>
      <c r="G714" s="10">
        <v>0.53194444444444444</v>
      </c>
      <c r="H714">
        <v>30</v>
      </c>
      <c r="I714">
        <v>21</v>
      </c>
      <c r="J714" t="s">
        <v>8</v>
      </c>
      <c r="K714" t="s">
        <v>12</v>
      </c>
      <c r="L714" t="str">
        <f t="shared" si="45"/>
        <v>Morning</v>
      </c>
      <c r="M714" t="str">
        <f t="shared" si="46"/>
        <v>12</v>
      </c>
      <c r="N714" t="str">
        <f t="shared" si="47"/>
        <v>12</v>
      </c>
    </row>
    <row r="715" spans="1:14" x14ac:dyDescent="0.3">
      <c r="A715">
        <v>1</v>
      </c>
      <c r="B715">
        <v>6</v>
      </c>
      <c r="C715" s="1">
        <v>40150</v>
      </c>
      <c r="D715" s="21" t="str">
        <f t="shared" si="44"/>
        <v>03-Dec-2009</v>
      </c>
      <c r="E715" s="10">
        <v>0.75694444444444453</v>
      </c>
      <c r="F715" s="1">
        <v>40150</v>
      </c>
      <c r="G715" s="10">
        <v>0.79375000000000007</v>
      </c>
      <c r="H715">
        <v>30</v>
      </c>
      <c r="I715">
        <v>53</v>
      </c>
      <c r="J715" t="s">
        <v>8</v>
      </c>
      <c r="K715" t="s">
        <v>12</v>
      </c>
      <c r="L715" t="str">
        <f t="shared" si="45"/>
        <v>Evening</v>
      </c>
      <c r="M715" t="str">
        <f t="shared" si="46"/>
        <v>18</v>
      </c>
      <c r="N715" t="str">
        <f t="shared" si="47"/>
        <v>19</v>
      </c>
    </row>
    <row r="716" spans="1:14" x14ac:dyDescent="0.3">
      <c r="A716">
        <v>1</v>
      </c>
      <c r="B716">
        <v>5</v>
      </c>
      <c r="C716" s="1">
        <v>40150</v>
      </c>
      <c r="D716" s="21" t="str">
        <f t="shared" si="44"/>
        <v>03-Dec-2009</v>
      </c>
      <c r="E716" s="10">
        <v>0.78888888888888886</v>
      </c>
      <c r="F716" s="1">
        <v>40151</v>
      </c>
      <c r="G716" s="10">
        <v>1.3194444444444444E-2</v>
      </c>
      <c r="H716">
        <v>60</v>
      </c>
      <c r="I716">
        <v>323</v>
      </c>
      <c r="J716" t="s">
        <v>8</v>
      </c>
      <c r="K716" t="s">
        <v>12</v>
      </c>
      <c r="L716" t="str">
        <f t="shared" si="45"/>
        <v>Evening</v>
      </c>
      <c r="M716" t="str">
        <f t="shared" si="46"/>
        <v>18</v>
      </c>
      <c r="N716" t="str">
        <f t="shared" si="47"/>
        <v>00</v>
      </c>
    </row>
    <row r="717" spans="1:14" x14ac:dyDescent="0.3">
      <c r="A717">
        <v>1</v>
      </c>
      <c r="B717">
        <v>6</v>
      </c>
      <c r="C717" s="1">
        <v>40151</v>
      </c>
      <c r="D717" s="21" t="str">
        <f t="shared" si="44"/>
        <v>04-Dec-2009</v>
      </c>
      <c r="E717" s="10">
        <v>0.57638888888888895</v>
      </c>
      <c r="F717" s="1">
        <v>40151</v>
      </c>
      <c r="G717" s="10">
        <v>0.66388888888888886</v>
      </c>
      <c r="H717">
        <v>30</v>
      </c>
      <c r="I717">
        <v>126</v>
      </c>
      <c r="J717" t="s">
        <v>8</v>
      </c>
      <c r="K717" t="s">
        <v>11</v>
      </c>
      <c r="L717" t="str">
        <f t="shared" si="45"/>
        <v>Morning</v>
      </c>
      <c r="M717" t="str">
        <f t="shared" si="46"/>
        <v>13</v>
      </c>
      <c r="N717" t="str">
        <f t="shared" si="47"/>
        <v>15</v>
      </c>
    </row>
    <row r="718" spans="1:14" x14ac:dyDescent="0.3">
      <c r="A718">
        <v>1</v>
      </c>
      <c r="B718">
        <v>5</v>
      </c>
      <c r="C718" s="1">
        <v>40151</v>
      </c>
      <c r="D718" s="21" t="str">
        <f t="shared" si="44"/>
        <v>04-Dec-2009</v>
      </c>
      <c r="E718" s="10">
        <v>0.70694444444444438</v>
      </c>
      <c r="F718" s="1">
        <v>40151</v>
      </c>
      <c r="G718" s="10">
        <v>0.78541666666666676</v>
      </c>
      <c r="H718">
        <v>30</v>
      </c>
      <c r="I718">
        <v>113</v>
      </c>
      <c r="J718" t="s">
        <v>8</v>
      </c>
      <c r="K718" t="s">
        <v>11</v>
      </c>
      <c r="L718" t="str">
        <f t="shared" si="45"/>
        <v>Afternoon</v>
      </c>
      <c r="M718" t="str">
        <f t="shared" si="46"/>
        <v>16</v>
      </c>
      <c r="N718" t="str">
        <f t="shared" si="47"/>
        <v>18</v>
      </c>
    </row>
    <row r="719" spans="1:14" x14ac:dyDescent="0.3">
      <c r="A719">
        <v>1</v>
      </c>
      <c r="B719">
        <v>5</v>
      </c>
      <c r="C719" s="1">
        <v>40151</v>
      </c>
      <c r="D719" s="21" t="str">
        <f t="shared" si="44"/>
        <v>04-Dec-2009</v>
      </c>
      <c r="E719" s="10">
        <v>0.82361111111111107</v>
      </c>
      <c r="F719" s="1">
        <v>40151</v>
      </c>
      <c r="G719" s="10">
        <v>0.85972222222222217</v>
      </c>
      <c r="H719">
        <v>30</v>
      </c>
      <c r="I719">
        <v>52</v>
      </c>
      <c r="J719" t="s">
        <v>8</v>
      </c>
      <c r="K719" t="s">
        <v>11</v>
      </c>
      <c r="L719" t="str">
        <f t="shared" si="45"/>
        <v>Evening</v>
      </c>
      <c r="M719" t="str">
        <f t="shared" si="46"/>
        <v>19</v>
      </c>
      <c r="N719" t="str">
        <f t="shared" si="47"/>
        <v>20</v>
      </c>
    </row>
    <row r="720" spans="1:14" x14ac:dyDescent="0.3">
      <c r="A720">
        <v>1</v>
      </c>
      <c r="B720">
        <v>6</v>
      </c>
      <c r="C720" s="1">
        <v>40151</v>
      </c>
      <c r="D720" s="21" t="str">
        <f t="shared" si="44"/>
        <v>04-Dec-2009</v>
      </c>
      <c r="E720" s="10">
        <v>0.87916666666666676</v>
      </c>
      <c r="F720" s="1">
        <v>40151</v>
      </c>
      <c r="G720" s="10">
        <v>0.97569444444444453</v>
      </c>
      <c r="H720">
        <v>30</v>
      </c>
      <c r="I720">
        <v>139</v>
      </c>
      <c r="J720" t="s">
        <v>8</v>
      </c>
      <c r="K720" t="s">
        <v>11</v>
      </c>
      <c r="L720" t="str">
        <f t="shared" si="45"/>
        <v>Evening</v>
      </c>
      <c r="M720" t="str">
        <f t="shared" si="46"/>
        <v>21</v>
      </c>
      <c r="N720" t="str">
        <f t="shared" si="47"/>
        <v>23</v>
      </c>
    </row>
    <row r="721" spans="1:14" x14ac:dyDescent="0.3">
      <c r="A721">
        <v>1</v>
      </c>
      <c r="B721">
        <v>6</v>
      </c>
      <c r="C721" s="1">
        <v>40154</v>
      </c>
      <c r="D721" s="21" t="str">
        <f t="shared" si="44"/>
        <v>07-Dec-2009</v>
      </c>
      <c r="E721" s="10">
        <v>0.47986111111111113</v>
      </c>
      <c r="F721" s="1">
        <v>40154</v>
      </c>
      <c r="G721" s="10">
        <v>0.54236111111111118</v>
      </c>
      <c r="H721">
        <v>30</v>
      </c>
      <c r="I721">
        <v>90</v>
      </c>
      <c r="J721" t="s">
        <v>8</v>
      </c>
      <c r="K721" t="s">
        <v>10</v>
      </c>
      <c r="L721" t="str">
        <f t="shared" si="45"/>
        <v>Morning</v>
      </c>
      <c r="M721" t="str">
        <f t="shared" si="46"/>
        <v>11</v>
      </c>
      <c r="N721" t="str">
        <f t="shared" si="47"/>
        <v>13</v>
      </c>
    </row>
    <row r="722" spans="1:14" x14ac:dyDescent="0.3">
      <c r="A722">
        <v>1</v>
      </c>
      <c r="B722">
        <v>6</v>
      </c>
      <c r="C722" s="1">
        <v>40154</v>
      </c>
      <c r="D722" s="21" t="str">
        <f t="shared" si="44"/>
        <v>07-Dec-2009</v>
      </c>
      <c r="E722" s="10">
        <v>0.56805555555555554</v>
      </c>
      <c r="F722" s="1">
        <v>40154</v>
      </c>
      <c r="G722" s="10">
        <v>0.60277777777777775</v>
      </c>
      <c r="H722">
        <v>30</v>
      </c>
      <c r="I722">
        <v>50</v>
      </c>
      <c r="J722" t="s">
        <v>8</v>
      </c>
      <c r="K722" t="s">
        <v>10</v>
      </c>
      <c r="L722" t="str">
        <f t="shared" si="45"/>
        <v>Morning</v>
      </c>
      <c r="M722" t="str">
        <f t="shared" si="46"/>
        <v>13</v>
      </c>
      <c r="N722" t="str">
        <f t="shared" si="47"/>
        <v>14</v>
      </c>
    </row>
    <row r="723" spans="1:14" x14ac:dyDescent="0.3">
      <c r="A723">
        <v>1</v>
      </c>
      <c r="B723">
        <v>6</v>
      </c>
      <c r="C723" s="1">
        <v>40154</v>
      </c>
      <c r="D723" s="21" t="str">
        <f t="shared" si="44"/>
        <v>07-Dec-2009</v>
      </c>
      <c r="E723" s="10">
        <v>0.6020833333333333</v>
      </c>
      <c r="F723" s="1">
        <v>40154</v>
      </c>
      <c r="G723" s="10">
        <v>0.62986111111111109</v>
      </c>
      <c r="H723">
        <v>30</v>
      </c>
      <c r="I723">
        <v>40</v>
      </c>
      <c r="J723" t="s">
        <v>8</v>
      </c>
      <c r="K723" t="s">
        <v>10</v>
      </c>
      <c r="L723" t="str">
        <f t="shared" si="45"/>
        <v>Afternoon</v>
      </c>
      <c r="M723" t="str">
        <f t="shared" si="46"/>
        <v>14</v>
      </c>
      <c r="N723" t="str">
        <f t="shared" si="47"/>
        <v>15</v>
      </c>
    </row>
    <row r="724" spans="1:14" x14ac:dyDescent="0.3">
      <c r="A724">
        <v>1</v>
      </c>
      <c r="B724">
        <v>5</v>
      </c>
      <c r="C724" s="1">
        <v>40154</v>
      </c>
      <c r="D724" s="21" t="str">
        <f t="shared" si="44"/>
        <v>07-Dec-2009</v>
      </c>
      <c r="E724" s="10">
        <v>0.68194444444444446</v>
      </c>
      <c r="F724" s="1">
        <v>40154</v>
      </c>
      <c r="G724" s="10">
        <v>0.78333333333333333</v>
      </c>
      <c r="H724">
        <v>30</v>
      </c>
      <c r="I724">
        <v>146</v>
      </c>
      <c r="J724" t="s">
        <v>8</v>
      </c>
      <c r="K724" t="s">
        <v>10</v>
      </c>
      <c r="L724" t="str">
        <f t="shared" si="45"/>
        <v>Afternoon</v>
      </c>
      <c r="M724" t="str">
        <f t="shared" si="46"/>
        <v>16</v>
      </c>
      <c r="N724" t="str">
        <f t="shared" si="47"/>
        <v>18</v>
      </c>
    </row>
    <row r="725" spans="1:14" x14ac:dyDescent="0.3">
      <c r="A725">
        <v>1</v>
      </c>
      <c r="B725">
        <v>6</v>
      </c>
      <c r="C725" s="1">
        <v>40155</v>
      </c>
      <c r="D725" s="21" t="str">
        <f t="shared" si="44"/>
        <v>08-Dec-2009</v>
      </c>
      <c r="E725" s="10">
        <v>0.52777777777777779</v>
      </c>
      <c r="F725" s="1">
        <v>40155</v>
      </c>
      <c r="G725" s="10">
        <v>0.69166666666666676</v>
      </c>
      <c r="H725">
        <v>40</v>
      </c>
      <c r="I725">
        <v>236</v>
      </c>
      <c r="J725" t="s">
        <v>8</v>
      </c>
      <c r="K725" t="s">
        <v>9</v>
      </c>
      <c r="L725" t="str">
        <f t="shared" si="45"/>
        <v>Morning</v>
      </c>
      <c r="M725" t="str">
        <f t="shared" si="46"/>
        <v>12</v>
      </c>
      <c r="N725" t="str">
        <f t="shared" si="47"/>
        <v>16</v>
      </c>
    </row>
    <row r="726" spans="1:14" x14ac:dyDescent="0.3">
      <c r="A726">
        <v>1</v>
      </c>
      <c r="B726">
        <v>6</v>
      </c>
      <c r="C726" s="1">
        <v>40155</v>
      </c>
      <c r="D726" s="21" t="str">
        <f t="shared" si="44"/>
        <v>08-Dec-2009</v>
      </c>
      <c r="E726" s="10">
        <v>0.60763888888888895</v>
      </c>
      <c r="F726" s="1">
        <v>40155</v>
      </c>
      <c r="G726" s="10">
        <v>0.6958333333333333</v>
      </c>
      <c r="H726">
        <v>30</v>
      </c>
      <c r="I726">
        <v>127</v>
      </c>
      <c r="J726" t="s">
        <v>8</v>
      </c>
      <c r="K726" t="s">
        <v>9</v>
      </c>
      <c r="L726" t="str">
        <f t="shared" si="45"/>
        <v>Afternoon</v>
      </c>
      <c r="M726" t="str">
        <f t="shared" si="46"/>
        <v>14</v>
      </c>
      <c r="N726" t="str">
        <f t="shared" si="47"/>
        <v>16</v>
      </c>
    </row>
    <row r="727" spans="1:14" x14ac:dyDescent="0.3">
      <c r="A727">
        <v>1</v>
      </c>
      <c r="B727">
        <v>6</v>
      </c>
      <c r="C727" s="1">
        <v>40155</v>
      </c>
      <c r="D727" s="21" t="str">
        <f t="shared" si="44"/>
        <v>08-Dec-2009</v>
      </c>
      <c r="E727" s="10">
        <v>0.6166666666666667</v>
      </c>
      <c r="F727" s="1">
        <v>40155</v>
      </c>
      <c r="G727" s="10">
        <v>0.68055555555555547</v>
      </c>
      <c r="H727">
        <v>30</v>
      </c>
      <c r="I727">
        <v>92</v>
      </c>
      <c r="J727" t="s">
        <v>8</v>
      </c>
      <c r="K727" t="s">
        <v>9</v>
      </c>
      <c r="L727" t="str">
        <f t="shared" si="45"/>
        <v>Afternoon</v>
      </c>
      <c r="M727" t="str">
        <f t="shared" si="46"/>
        <v>14</v>
      </c>
      <c r="N727" t="str">
        <f t="shared" si="47"/>
        <v>16</v>
      </c>
    </row>
    <row r="728" spans="1:14" x14ac:dyDescent="0.3">
      <c r="A728">
        <v>1</v>
      </c>
      <c r="B728">
        <v>6</v>
      </c>
      <c r="C728" s="1">
        <v>40155</v>
      </c>
      <c r="D728" s="21" t="str">
        <f t="shared" si="44"/>
        <v>08-Dec-2009</v>
      </c>
      <c r="E728" s="10">
        <v>0.80625000000000002</v>
      </c>
      <c r="F728" s="1">
        <v>40155</v>
      </c>
      <c r="G728" s="10">
        <v>0.89722222222222225</v>
      </c>
      <c r="H728">
        <v>30</v>
      </c>
      <c r="I728">
        <v>131</v>
      </c>
      <c r="J728" t="s">
        <v>8</v>
      </c>
      <c r="K728" t="s">
        <v>9</v>
      </c>
      <c r="L728" t="str">
        <f t="shared" si="45"/>
        <v>Evening</v>
      </c>
      <c r="M728" t="str">
        <f t="shared" si="46"/>
        <v>19</v>
      </c>
      <c r="N728" t="str">
        <f t="shared" si="47"/>
        <v>21</v>
      </c>
    </row>
    <row r="729" spans="1:14" x14ac:dyDescent="0.3">
      <c r="A729">
        <v>1</v>
      </c>
      <c r="B729">
        <v>6</v>
      </c>
      <c r="C729" s="1">
        <v>40155</v>
      </c>
      <c r="D729" s="21" t="str">
        <f t="shared" si="44"/>
        <v>08-Dec-2009</v>
      </c>
      <c r="E729" s="10">
        <v>0.90694444444444444</v>
      </c>
      <c r="F729" s="1">
        <v>40156</v>
      </c>
      <c r="G729" s="10">
        <v>5.6250000000000001E-2</v>
      </c>
      <c r="H729">
        <v>40</v>
      </c>
      <c r="I729">
        <v>215</v>
      </c>
      <c r="J729" t="s">
        <v>8</v>
      </c>
      <c r="K729" t="s">
        <v>9</v>
      </c>
      <c r="L729" t="str">
        <f t="shared" si="45"/>
        <v>Evening</v>
      </c>
      <c r="M729" t="str">
        <f t="shared" si="46"/>
        <v>21</v>
      </c>
      <c r="N729" t="str">
        <f t="shared" si="47"/>
        <v>01</v>
      </c>
    </row>
    <row r="730" spans="1:14" x14ac:dyDescent="0.3">
      <c r="A730">
        <v>1</v>
      </c>
      <c r="B730">
        <v>6</v>
      </c>
      <c r="C730" s="1">
        <v>40155</v>
      </c>
      <c r="D730" s="21" t="str">
        <f t="shared" si="44"/>
        <v>08-Dec-2009</v>
      </c>
      <c r="E730" s="10">
        <v>0.94513888888888886</v>
      </c>
      <c r="F730" s="1">
        <v>40156</v>
      </c>
      <c r="G730" s="10">
        <v>1.5277777777777777E-2</v>
      </c>
      <c r="H730">
        <v>30</v>
      </c>
      <c r="I730">
        <v>101</v>
      </c>
      <c r="J730" t="s">
        <v>8</v>
      </c>
      <c r="K730" t="s">
        <v>9</v>
      </c>
      <c r="L730" t="str">
        <f t="shared" si="45"/>
        <v>Night</v>
      </c>
      <c r="M730" t="str">
        <f t="shared" si="46"/>
        <v>22</v>
      </c>
      <c r="N730" t="str">
        <f t="shared" si="47"/>
        <v>00</v>
      </c>
    </row>
    <row r="731" spans="1:14" x14ac:dyDescent="0.3">
      <c r="A731">
        <v>1</v>
      </c>
      <c r="B731">
        <v>6</v>
      </c>
      <c r="C731" s="1">
        <v>40156</v>
      </c>
      <c r="D731" s="21" t="str">
        <f t="shared" si="44"/>
        <v>09-Dec-2009</v>
      </c>
      <c r="E731" s="10">
        <v>0.69791666666666663</v>
      </c>
      <c r="F731" s="1">
        <v>40156</v>
      </c>
      <c r="G731" s="10">
        <v>0.75555555555555554</v>
      </c>
      <c r="H731">
        <v>30</v>
      </c>
      <c r="I731">
        <v>83</v>
      </c>
      <c r="J731" t="s">
        <v>8</v>
      </c>
      <c r="K731" t="s">
        <v>13</v>
      </c>
      <c r="L731" t="str">
        <f t="shared" si="45"/>
        <v>Afternoon</v>
      </c>
      <c r="M731" t="str">
        <f t="shared" si="46"/>
        <v>16</v>
      </c>
      <c r="N731" t="str">
        <f t="shared" si="47"/>
        <v>18</v>
      </c>
    </row>
    <row r="732" spans="1:14" x14ac:dyDescent="0.3">
      <c r="A732">
        <v>1</v>
      </c>
      <c r="B732">
        <v>6</v>
      </c>
      <c r="C732" s="1">
        <v>40156</v>
      </c>
      <c r="D732" s="21" t="str">
        <f t="shared" si="44"/>
        <v>09-Dec-2009</v>
      </c>
      <c r="E732" s="10">
        <v>0.72986111111111107</v>
      </c>
      <c r="F732" s="1">
        <v>40156</v>
      </c>
      <c r="G732" s="10">
        <v>0.8027777777777777</v>
      </c>
      <c r="H732">
        <v>30</v>
      </c>
      <c r="I732">
        <v>105</v>
      </c>
      <c r="J732" t="s">
        <v>8</v>
      </c>
      <c r="K732" t="s">
        <v>13</v>
      </c>
      <c r="L732" t="str">
        <f t="shared" si="45"/>
        <v>Afternoon</v>
      </c>
      <c r="M732" t="str">
        <f t="shared" si="46"/>
        <v>17</v>
      </c>
      <c r="N732" t="str">
        <f t="shared" si="47"/>
        <v>19</v>
      </c>
    </row>
    <row r="733" spans="1:14" x14ac:dyDescent="0.3">
      <c r="A733">
        <v>1</v>
      </c>
      <c r="B733">
        <v>5</v>
      </c>
      <c r="C733" s="1">
        <v>40157</v>
      </c>
      <c r="D733" s="21" t="str">
        <f t="shared" si="44"/>
        <v>10-Dec-2009</v>
      </c>
      <c r="E733" s="10">
        <v>0.53402777777777777</v>
      </c>
      <c r="F733" s="1">
        <v>40157</v>
      </c>
      <c r="G733" s="10">
        <v>0.69374999999999998</v>
      </c>
      <c r="H733">
        <v>40</v>
      </c>
      <c r="I733">
        <v>230</v>
      </c>
      <c r="J733" t="s">
        <v>8</v>
      </c>
      <c r="K733" t="s">
        <v>12</v>
      </c>
      <c r="L733" t="str">
        <f t="shared" si="45"/>
        <v>Morning</v>
      </c>
      <c r="M733" t="str">
        <f t="shared" si="46"/>
        <v>12</v>
      </c>
      <c r="N733" t="str">
        <f t="shared" si="47"/>
        <v>16</v>
      </c>
    </row>
    <row r="734" spans="1:14" x14ac:dyDescent="0.3">
      <c r="A734">
        <v>1</v>
      </c>
      <c r="B734">
        <v>5</v>
      </c>
      <c r="C734" s="1">
        <v>40157</v>
      </c>
      <c r="D734" s="21" t="str">
        <f t="shared" si="44"/>
        <v>10-Dec-2009</v>
      </c>
      <c r="E734" s="10">
        <v>0.54513888888888895</v>
      </c>
      <c r="F734" s="1">
        <v>40157</v>
      </c>
      <c r="G734" s="10">
        <v>0.59513888888888888</v>
      </c>
      <c r="H734">
        <v>30</v>
      </c>
      <c r="I734">
        <v>72</v>
      </c>
      <c r="J734" t="s">
        <v>8</v>
      </c>
      <c r="K734" t="s">
        <v>12</v>
      </c>
      <c r="L734" t="str">
        <f t="shared" si="45"/>
        <v>Morning</v>
      </c>
      <c r="M734" t="str">
        <f t="shared" si="46"/>
        <v>13</v>
      </c>
      <c r="N734" t="str">
        <f t="shared" si="47"/>
        <v>14</v>
      </c>
    </row>
    <row r="735" spans="1:14" x14ac:dyDescent="0.3">
      <c r="A735">
        <v>1</v>
      </c>
      <c r="B735">
        <v>5</v>
      </c>
      <c r="C735" s="1">
        <v>40157</v>
      </c>
      <c r="D735" s="21" t="str">
        <f t="shared" si="44"/>
        <v>10-Dec-2009</v>
      </c>
      <c r="E735" s="10">
        <v>0.62638888888888888</v>
      </c>
      <c r="F735" s="1">
        <v>40157</v>
      </c>
      <c r="G735" s="10">
        <v>0.6777777777777777</v>
      </c>
      <c r="H735">
        <v>30</v>
      </c>
      <c r="I735">
        <v>74</v>
      </c>
      <c r="J735" t="s">
        <v>8</v>
      </c>
      <c r="K735" t="s">
        <v>12</v>
      </c>
      <c r="L735" t="str">
        <f t="shared" si="45"/>
        <v>Afternoon</v>
      </c>
      <c r="M735" t="str">
        <f t="shared" si="46"/>
        <v>15</v>
      </c>
      <c r="N735" t="str">
        <f t="shared" si="47"/>
        <v>16</v>
      </c>
    </row>
    <row r="736" spans="1:14" x14ac:dyDescent="0.3">
      <c r="A736">
        <v>1</v>
      </c>
      <c r="B736">
        <v>6</v>
      </c>
      <c r="C736" s="1">
        <v>40158</v>
      </c>
      <c r="D736" s="21" t="str">
        <f t="shared" si="44"/>
        <v>11-Dec-2009</v>
      </c>
      <c r="E736" s="10">
        <v>0.60416666666666663</v>
      </c>
      <c r="F736" s="1">
        <v>40158</v>
      </c>
      <c r="G736" s="10">
        <v>0.6791666666666667</v>
      </c>
      <c r="H736">
        <v>30</v>
      </c>
      <c r="I736">
        <v>108</v>
      </c>
      <c r="J736" t="s">
        <v>8</v>
      </c>
      <c r="K736" t="s">
        <v>11</v>
      </c>
      <c r="L736" t="str">
        <f t="shared" si="45"/>
        <v>Afternoon</v>
      </c>
      <c r="M736" t="str">
        <f t="shared" si="46"/>
        <v>14</v>
      </c>
      <c r="N736" t="str">
        <f t="shared" si="47"/>
        <v>16</v>
      </c>
    </row>
    <row r="737" spans="1:14" x14ac:dyDescent="0.3">
      <c r="A737">
        <v>1</v>
      </c>
      <c r="B737">
        <v>5</v>
      </c>
      <c r="C737" s="1">
        <v>40158</v>
      </c>
      <c r="D737" s="21" t="str">
        <f t="shared" si="44"/>
        <v>11-Dec-2009</v>
      </c>
      <c r="E737" s="10">
        <v>0.65625</v>
      </c>
      <c r="F737" s="1">
        <v>40158</v>
      </c>
      <c r="G737" s="10">
        <v>0.73125000000000007</v>
      </c>
      <c r="H737">
        <v>30</v>
      </c>
      <c r="I737">
        <v>108</v>
      </c>
      <c r="J737" t="s">
        <v>8</v>
      </c>
      <c r="K737" t="s">
        <v>11</v>
      </c>
      <c r="L737" t="str">
        <f t="shared" si="45"/>
        <v>Afternoon</v>
      </c>
      <c r="M737" t="str">
        <f t="shared" si="46"/>
        <v>15</v>
      </c>
      <c r="N737" t="str">
        <f t="shared" si="47"/>
        <v>17</v>
      </c>
    </row>
    <row r="738" spans="1:14" x14ac:dyDescent="0.3">
      <c r="A738">
        <v>1</v>
      </c>
      <c r="B738">
        <v>5</v>
      </c>
      <c r="C738" s="1">
        <v>40158</v>
      </c>
      <c r="D738" s="21" t="str">
        <f t="shared" si="44"/>
        <v>11-Dec-2009</v>
      </c>
      <c r="E738" s="10">
        <v>0.69236111111111109</v>
      </c>
      <c r="F738" s="1">
        <v>40158</v>
      </c>
      <c r="G738" s="10">
        <v>0.84513888888888899</v>
      </c>
      <c r="H738">
        <v>40</v>
      </c>
      <c r="I738">
        <v>220</v>
      </c>
      <c r="J738" t="s">
        <v>8</v>
      </c>
      <c r="K738" t="s">
        <v>11</v>
      </c>
      <c r="L738" t="str">
        <f t="shared" si="45"/>
        <v>Afternoon</v>
      </c>
      <c r="M738" t="str">
        <f t="shared" si="46"/>
        <v>16</v>
      </c>
      <c r="N738" t="str">
        <f t="shared" si="47"/>
        <v>20</v>
      </c>
    </row>
    <row r="739" spans="1:14" x14ac:dyDescent="0.3">
      <c r="A739">
        <v>1</v>
      </c>
      <c r="B739">
        <v>5</v>
      </c>
      <c r="C739" s="1">
        <v>40158</v>
      </c>
      <c r="D739" s="21" t="str">
        <f t="shared" si="44"/>
        <v>11-Dec-2009</v>
      </c>
      <c r="E739" s="10">
        <v>0.69444444444444453</v>
      </c>
      <c r="F739" s="1">
        <v>40158</v>
      </c>
      <c r="G739" s="10">
        <v>0.77986111111111101</v>
      </c>
      <c r="H739">
        <v>30</v>
      </c>
      <c r="I739">
        <v>123</v>
      </c>
      <c r="J739" t="s">
        <v>8</v>
      </c>
      <c r="K739" t="s">
        <v>11</v>
      </c>
      <c r="L739" t="str">
        <f t="shared" si="45"/>
        <v>Afternoon</v>
      </c>
      <c r="M739" t="str">
        <f t="shared" si="46"/>
        <v>16</v>
      </c>
      <c r="N739" t="str">
        <f t="shared" si="47"/>
        <v>18</v>
      </c>
    </row>
    <row r="740" spans="1:14" x14ac:dyDescent="0.3">
      <c r="A740">
        <v>1</v>
      </c>
      <c r="B740">
        <v>5</v>
      </c>
      <c r="C740" s="1">
        <v>40158</v>
      </c>
      <c r="D740" s="21" t="str">
        <f t="shared" si="44"/>
        <v>11-Dec-2009</v>
      </c>
      <c r="E740" s="10">
        <v>0.72986111111111107</v>
      </c>
      <c r="F740" s="1">
        <v>40158</v>
      </c>
      <c r="G740" s="10">
        <v>0.78749999999999998</v>
      </c>
      <c r="H740">
        <v>30</v>
      </c>
      <c r="I740">
        <v>83</v>
      </c>
      <c r="J740" t="s">
        <v>8</v>
      </c>
      <c r="K740" t="s">
        <v>11</v>
      </c>
      <c r="L740" t="str">
        <f t="shared" si="45"/>
        <v>Afternoon</v>
      </c>
      <c r="M740" t="str">
        <f t="shared" si="46"/>
        <v>17</v>
      </c>
      <c r="N740" t="str">
        <f t="shared" si="47"/>
        <v>18</v>
      </c>
    </row>
    <row r="741" spans="1:14" x14ac:dyDescent="0.3">
      <c r="A741">
        <v>1</v>
      </c>
      <c r="B741">
        <v>6</v>
      </c>
      <c r="C741" s="1">
        <v>40158</v>
      </c>
      <c r="D741" s="21" t="str">
        <f t="shared" si="44"/>
        <v>11-Dec-2009</v>
      </c>
      <c r="E741" s="10">
        <v>0.75902777777777775</v>
      </c>
      <c r="F741" s="1">
        <v>40158</v>
      </c>
      <c r="G741" s="10">
        <v>0.82291666666666663</v>
      </c>
      <c r="H741">
        <v>30</v>
      </c>
      <c r="I741">
        <v>92</v>
      </c>
      <c r="J741" t="s">
        <v>8</v>
      </c>
      <c r="K741" t="s">
        <v>11</v>
      </c>
      <c r="L741" t="str">
        <f t="shared" si="45"/>
        <v>Evening</v>
      </c>
      <c r="M741" t="str">
        <f t="shared" si="46"/>
        <v>18</v>
      </c>
      <c r="N741" t="str">
        <f t="shared" si="47"/>
        <v>19</v>
      </c>
    </row>
    <row r="742" spans="1:14" x14ac:dyDescent="0.3">
      <c r="A742">
        <v>1</v>
      </c>
      <c r="B742">
        <v>6</v>
      </c>
      <c r="C742" s="1">
        <v>40158</v>
      </c>
      <c r="D742" s="21" t="str">
        <f t="shared" si="44"/>
        <v>11-Dec-2009</v>
      </c>
      <c r="E742" s="10">
        <v>0.86597222222222225</v>
      </c>
      <c r="F742" s="1">
        <v>40158</v>
      </c>
      <c r="G742" s="10">
        <v>0.98958333333333337</v>
      </c>
      <c r="H742">
        <v>30</v>
      </c>
      <c r="I742">
        <v>178</v>
      </c>
      <c r="J742" t="s">
        <v>8</v>
      </c>
      <c r="K742" t="s">
        <v>11</v>
      </c>
      <c r="L742" t="str">
        <f t="shared" si="45"/>
        <v>Evening</v>
      </c>
      <c r="M742" t="str">
        <f t="shared" si="46"/>
        <v>20</v>
      </c>
      <c r="N742" t="str">
        <f t="shared" si="47"/>
        <v>23</v>
      </c>
    </row>
    <row r="743" spans="1:14" x14ac:dyDescent="0.3">
      <c r="A743">
        <v>1</v>
      </c>
      <c r="B743">
        <v>6</v>
      </c>
      <c r="C743" s="1">
        <v>40158</v>
      </c>
      <c r="D743" s="21" t="str">
        <f t="shared" si="44"/>
        <v>11-Dec-2009</v>
      </c>
      <c r="E743" s="10">
        <v>0.88263888888888886</v>
      </c>
      <c r="F743" s="1">
        <v>40159</v>
      </c>
      <c r="G743" s="10">
        <v>8.0555555555555561E-2</v>
      </c>
      <c r="H743">
        <v>50</v>
      </c>
      <c r="I743">
        <v>285</v>
      </c>
      <c r="J743" t="s">
        <v>8</v>
      </c>
      <c r="K743" t="s">
        <v>11</v>
      </c>
      <c r="L743" t="str">
        <f t="shared" si="45"/>
        <v>Evening</v>
      </c>
      <c r="M743" t="str">
        <f t="shared" si="46"/>
        <v>21</v>
      </c>
      <c r="N743" t="str">
        <f t="shared" si="47"/>
        <v>01</v>
      </c>
    </row>
    <row r="744" spans="1:14" x14ac:dyDescent="0.3">
      <c r="A744">
        <v>1</v>
      </c>
      <c r="B744">
        <v>5</v>
      </c>
      <c r="C744" s="1">
        <v>40158</v>
      </c>
      <c r="D744" s="21" t="str">
        <f t="shared" si="44"/>
        <v>11-Dec-2009</v>
      </c>
      <c r="E744" s="10">
        <v>0.95486111111111116</v>
      </c>
      <c r="F744" s="1">
        <v>40159</v>
      </c>
      <c r="G744" s="10">
        <v>8.3333333333333329E-2</v>
      </c>
      <c r="H744">
        <v>40</v>
      </c>
      <c r="I744">
        <v>185</v>
      </c>
      <c r="J744" t="s">
        <v>8</v>
      </c>
      <c r="K744" t="s">
        <v>11</v>
      </c>
      <c r="L744" t="str">
        <f t="shared" si="45"/>
        <v>Night</v>
      </c>
      <c r="M744" t="str">
        <f t="shared" si="46"/>
        <v>22</v>
      </c>
      <c r="N744" t="str">
        <f t="shared" si="47"/>
        <v>02</v>
      </c>
    </row>
    <row r="745" spans="1:14" x14ac:dyDescent="0.3">
      <c r="A745">
        <v>1</v>
      </c>
      <c r="B745">
        <v>5</v>
      </c>
      <c r="C745" s="1">
        <v>40161</v>
      </c>
      <c r="D745" s="21" t="str">
        <f t="shared" si="44"/>
        <v>14-Dec-2009</v>
      </c>
      <c r="E745" s="10">
        <v>0.4826388888888889</v>
      </c>
      <c r="F745" s="1">
        <v>40161</v>
      </c>
      <c r="G745" s="10">
        <v>0.55555555555555558</v>
      </c>
      <c r="H745">
        <v>30</v>
      </c>
      <c r="I745">
        <v>105</v>
      </c>
      <c r="J745" t="s">
        <v>8</v>
      </c>
      <c r="K745" t="s">
        <v>10</v>
      </c>
      <c r="L745" t="str">
        <f t="shared" si="45"/>
        <v>Morning</v>
      </c>
      <c r="M745" t="str">
        <f t="shared" si="46"/>
        <v>11</v>
      </c>
      <c r="N745" t="str">
        <f t="shared" si="47"/>
        <v>13</v>
      </c>
    </row>
    <row r="746" spans="1:14" x14ac:dyDescent="0.3">
      <c r="A746">
        <v>1</v>
      </c>
      <c r="B746">
        <v>5</v>
      </c>
      <c r="C746" s="1">
        <v>40161</v>
      </c>
      <c r="D746" s="21" t="str">
        <f t="shared" si="44"/>
        <v>14-Dec-2009</v>
      </c>
      <c r="E746" s="10">
        <v>0.56180555555555556</v>
      </c>
      <c r="F746" s="1">
        <v>40161</v>
      </c>
      <c r="G746" s="10">
        <v>0.92013888888888884</v>
      </c>
      <c r="H746">
        <v>90</v>
      </c>
      <c r="I746">
        <v>516</v>
      </c>
      <c r="J746" t="s">
        <v>8</v>
      </c>
      <c r="K746" t="s">
        <v>10</v>
      </c>
      <c r="L746" t="str">
        <f t="shared" si="45"/>
        <v>Morning</v>
      </c>
      <c r="M746" t="str">
        <f t="shared" si="46"/>
        <v>13</v>
      </c>
      <c r="N746" t="str">
        <f t="shared" si="47"/>
        <v>22</v>
      </c>
    </row>
    <row r="747" spans="1:14" x14ac:dyDescent="0.3">
      <c r="A747">
        <v>1</v>
      </c>
      <c r="B747">
        <v>5</v>
      </c>
      <c r="C747" s="1">
        <v>40161</v>
      </c>
      <c r="D747" s="21" t="str">
        <f t="shared" si="44"/>
        <v>14-Dec-2009</v>
      </c>
      <c r="E747" s="10">
        <v>0.56388888888888888</v>
      </c>
      <c r="F747" s="1">
        <v>40161</v>
      </c>
      <c r="G747" s="10">
        <v>0.67222222222222217</v>
      </c>
      <c r="H747">
        <v>30</v>
      </c>
      <c r="I747">
        <v>156</v>
      </c>
      <c r="J747" t="s">
        <v>8</v>
      </c>
      <c r="K747" t="s">
        <v>10</v>
      </c>
      <c r="L747" t="str">
        <f t="shared" si="45"/>
        <v>Morning</v>
      </c>
      <c r="M747" t="str">
        <f t="shared" si="46"/>
        <v>13</v>
      </c>
      <c r="N747" t="str">
        <f t="shared" si="47"/>
        <v>16</v>
      </c>
    </row>
    <row r="748" spans="1:14" x14ac:dyDescent="0.3">
      <c r="A748">
        <v>1</v>
      </c>
      <c r="B748">
        <v>5</v>
      </c>
      <c r="C748" s="1">
        <v>40161</v>
      </c>
      <c r="D748" s="21" t="str">
        <f t="shared" si="44"/>
        <v>14-Dec-2009</v>
      </c>
      <c r="E748" s="10">
        <v>0.65486111111111112</v>
      </c>
      <c r="F748" s="1">
        <v>40161</v>
      </c>
      <c r="G748" s="10">
        <v>0.80069444444444438</v>
      </c>
      <c r="H748">
        <v>40</v>
      </c>
      <c r="I748">
        <v>210</v>
      </c>
      <c r="J748" t="s">
        <v>8</v>
      </c>
      <c r="K748" t="s">
        <v>10</v>
      </c>
      <c r="L748" t="str">
        <f t="shared" si="45"/>
        <v>Afternoon</v>
      </c>
      <c r="M748" t="str">
        <f t="shared" si="46"/>
        <v>15</v>
      </c>
      <c r="N748" t="str">
        <f t="shared" si="47"/>
        <v>19</v>
      </c>
    </row>
    <row r="749" spans="1:14" x14ac:dyDescent="0.3">
      <c r="A749">
        <v>1</v>
      </c>
      <c r="B749">
        <v>5</v>
      </c>
      <c r="C749" s="1">
        <v>40161</v>
      </c>
      <c r="D749" s="21" t="str">
        <f t="shared" si="44"/>
        <v>14-Dec-2009</v>
      </c>
      <c r="E749" s="10">
        <v>0.67638888888888893</v>
      </c>
      <c r="F749" s="1">
        <v>40161</v>
      </c>
      <c r="G749" s="10">
        <v>0.73611111111111116</v>
      </c>
      <c r="H749">
        <v>30</v>
      </c>
      <c r="I749">
        <v>86</v>
      </c>
      <c r="J749" t="s">
        <v>8</v>
      </c>
      <c r="K749" t="s">
        <v>10</v>
      </c>
      <c r="L749" t="str">
        <f t="shared" si="45"/>
        <v>Afternoon</v>
      </c>
      <c r="M749" t="str">
        <f t="shared" si="46"/>
        <v>16</v>
      </c>
      <c r="N749" t="str">
        <f t="shared" si="47"/>
        <v>17</v>
      </c>
    </row>
    <row r="750" spans="1:14" x14ac:dyDescent="0.3">
      <c r="A750">
        <v>1</v>
      </c>
      <c r="B750">
        <v>5</v>
      </c>
      <c r="C750" s="1">
        <v>40161</v>
      </c>
      <c r="D750" s="21" t="str">
        <f t="shared" si="44"/>
        <v>14-Dec-2009</v>
      </c>
      <c r="E750" s="10">
        <v>0.70833333333333337</v>
      </c>
      <c r="F750" s="1">
        <v>40161</v>
      </c>
      <c r="G750" s="10">
        <v>0.90972222222222221</v>
      </c>
      <c r="H750">
        <v>50</v>
      </c>
      <c r="I750">
        <v>290</v>
      </c>
      <c r="J750" t="s">
        <v>8</v>
      </c>
      <c r="K750" t="s">
        <v>10</v>
      </c>
      <c r="L750" t="str">
        <f t="shared" si="45"/>
        <v>Afternoon</v>
      </c>
      <c r="M750" t="str">
        <f t="shared" si="46"/>
        <v>17</v>
      </c>
      <c r="N750" t="str">
        <f t="shared" si="47"/>
        <v>21</v>
      </c>
    </row>
    <row r="751" spans="1:14" x14ac:dyDescent="0.3">
      <c r="A751">
        <v>1</v>
      </c>
      <c r="B751">
        <v>6</v>
      </c>
      <c r="C751" s="1">
        <v>40161</v>
      </c>
      <c r="D751" s="21" t="str">
        <f t="shared" si="44"/>
        <v>14-Dec-2009</v>
      </c>
      <c r="E751" s="10">
        <v>0.79861111111111116</v>
      </c>
      <c r="F751" s="1">
        <v>40161</v>
      </c>
      <c r="G751" s="10">
        <v>0.94236111111111109</v>
      </c>
      <c r="H751">
        <v>40</v>
      </c>
      <c r="I751">
        <v>207</v>
      </c>
      <c r="J751" t="s">
        <v>8</v>
      </c>
      <c r="K751" t="s">
        <v>10</v>
      </c>
      <c r="L751" t="str">
        <f t="shared" si="45"/>
        <v>Evening</v>
      </c>
      <c r="M751" t="str">
        <f t="shared" si="46"/>
        <v>19</v>
      </c>
      <c r="N751" t="str">
        <f t="shared" si="47"/>
        <v>22</v>
      </c>
    </row>
    <row r="752" spans="1:14" x14ac:dyDescent="0.3">
      <c r="A752">
        <v>1</v>
      </c>
      <c r="B752">
        <v>6</v>
      </c>
      <c r="C752" s="1">
        <v>40161</v>
      </c>
      <c r="D752" s="21" t="str">
        <f t="shared" si="44"/>
        <v>14-Dec-2009</v>
      </c>
      <c r="E752" s="10">
        <v>0.8041666666666667</v>
      </c>
      <c r="F752" s="1">
        <v>40161</v>
      </c>
      <c r="G752" s="10">
        <v>0.91875000000000007</v>
      </c>
      <c r="H752">
        <v>30</v>
      </c>
      <c r="I752">
        <v>165</v>
      </c>
      <c r="J752" t="s">
        <v>8</v>
      </c>
      <c r="K752" t="s">
        <v>10</v>
      </c>
      <c r="L752" t="str">
        <f t="shared" si="45"/>
        <v>Evening</v>
      </c>
      <c r="M752" t="str">
        <f t="shared" si="46"/>
        <v>19</v>
      </c>
      <c r="N752" t="str">
        <f t="shared" si="47"/>
        <v>22</v>
      </c>
    </row>
    <row r="753" spans="1:14" x14ac:dyDescent="0.3">
      <c r="A753">
        <v>1</v>
      </c>
      <c r="B753">
        <v>5</v>
      </c>
      <c r="C753" s="1">
        <v>40162</v>
      </c>
      <c r="D753" s="21" t="str">
        <f t="shared" si="44"/>
        <v>15-Dec-2009</v>
      </c>
      <c r="E753" s="10">
        <v>0.49236111111111108</v>
      </c>
      <c r="F753" s="1">
        <v>40162</v>
      </c>
      <c r="G753" s="10">
        <v>0.58819444444444446</v>
      </c>
      <c r="H753">
        <v>30</v>
      </c>
      <c r="I753">
        <v>138</v>
      </c>
      <c r="J753" t="s">
        <v>8</v>
      </c>
      <c r="K753" t="s">
        <v>9</v>
      </c>
      <c r="L753" t="str">
        <f t="shared" si="45"/>
        <v>Morning</v>
      </c>
      <c r="M753" t="str">
        <f t="shared" si="46"/>
        <v>11</v>
      </c>
      <c r="N753" t="str">
        <f t="shared" si="47"/>
        <v>14</v>
      </c>
    </row>
    <row r="754" spans="1:14" x14ac:dyDescent="0.3">
      <c r="A754">
        <v>1</v>
      </c>
      <c r="B754">
        <v>5</v>
      </c>
      <c r="C754" s="1">
        <v>40162</v>
      </c>
      <c r="D754" s="21" t="str">
        <f t="shared" si="44"/>
        <v>15-Dec-2009</v>
      </c>
      <c r="E754" s="10">
        <v>0.52708333333333335</v>
      </c>
      <c r="F754" s="1">
        <v>40162</v>
      </c>
      <c r="G754" s="10">
        <v>0.60833333333333328</v>
      </c>
      <c r="H754">
        <v>30</v>
      </c>
      <c r="I754">
        <v>117</v>
      </c>
      <c r="J754" t="s">
        <v>8</v>
      </c>
      <c r="K754" t="s">
        <v>9</v>
      </c>
      <c r="L754" t="str">
        <f t="shared" si="45"/>
        <v>Morning</v>
      </c>
      <c r="M754" t="str">
        <f t="shared" si="46"/>
        <v>12</v>
      </c>
      <c r="N754" t="str">
        <f t="shared" si="47"/>
        <v>14</v>
      </c>
    </row>
    <row r="755" spans="1:14" x14ac:dyDescent="0.3">
      <c r="A755">
        <v>1</v>
      </c>
      <c r="B755">
        <v>6</v>
      </c>
      <c r="C755" s="1">
        <v>40162</v>
      </c>
      <c r="D755" s="21" t="str">
        <f t="shared" si="44"/>
        <v>15-Dec-2009</v>
      </c>
      <c r="E755" s="10">
        <v>0.59305555555555556</v>
      </c>
      <c r="F755" s="1">
        <v>40162</v>
      </c>
      <c r="G755" s="10">
        <v>0.75069444444444444</v>
      </c>
      <c r="H755">
        <v>40</v>
      </c>
      <c r="I755">
        <v>227</v>
      </c>
      <c r="J755" t="s">
        <v>8</v>
      </c>
      <c r="K755" t="s">
        <v>9</v>
      </c>
      <c r="L755" t="str">
        <f t="shared" si="45"/>
        <v>Afternoon</v>
      </c>
      <c r="M755" t="str">
        <f t="shared" si="46"/>
        <v>14</v>
      </c>
      <c r="N755" t="str">
        <f t="shared" si="47"/>
        <v>18</v>
      </c>
    </row>
    <row r="756" spans="1:14" x14ac:dyDescent="0.3">
      <c r="A756">
        <v>1</v>
      </c>
      <c r="B756">
        <v>6</v>
      </c>
      <c r="C756" s="1">
        <v>40162</v>
      </c>
      <c r="D756" s="21" t="str">
        <f t="shared" si="44"/>
        <v>15-Dec-2009</v>
      </c>
      <c r="E756" s="10">
        <v>0.67013888888888884</v>
      </c>
      <c r="F756" s="1">
        <v>40162</v>
      </c>
      <c r="G756" s="10">
        <v>0.71527777777777779</v>
      </c>
      <c r="H756">
        <v>30</v>
      </c>
      <c r="I756">
        <v>65</v>
      </c>
      <c r="J756" t="s">
        <v>8</v>
      </c>
      <c r="K756" t="s">
        <v>9</v>
      </c>
      <c r="L756" t="str">
        <f t="shared" si="45"/>
        <v>Afternoon</v>
      </c>
      <c r="M756" t="str">
        <f t="shared" si="46"/>
        <v>16</v>
      </c>
      <c r="N756" t="str">
        <f t="shared" si="47"/>
        <v>17</v>
      </c>
    </row>
    <row r="757" spans="1:14" x14ac:dyDescent="0.3">
      <c r="A757">
        <v>1</v>
      </c>
      <c r="B757">
        <v>6</v>
      </c>
      <c r="C757" s="1">
        <v>40162</v>
      </c>
      <c r="D757" s="21" t="str">
        <f t="shared" si="44"/>
        <v>15-Dec-2009</v>
      </c>
      <c r="E757" s="10">
        <v>0.70277777777777783</v>
      </c>
      <c r="F757" s="1">
        <v>40162</v>
      </c>
      <c r="G757" s="10">
        <v>0.76666666666666661</v>
      </c>
      <c r="H757">
        <v>30</v>
      </c>
      <c r="I757">
        <v>92</v>
      </c>
      <c r="J757" t="s">
        <v>8</v>
      </c>
      <c r="K757" t="s">
        <v>9</v>
      </c>
      <c r="L757" t="str">
        <f t="shared" si="45"/>
        <v>Afternoon</v>
      </c>
      <c r="M757" t="str">
        <f t="shared" si="46"/>
        <v>16</v>
      </c>
      <c r="N757" t="str">
        <f t="shared" si="47"/>
        <v>18</v>
      </c>
    </row>
    <row r="758" spans="1:14" x14ac:dyDescent="0.3">
      <c r="A758">
        <v>1</v>
      </c>
      <c r="B758">
        <v>5</v>
      </c>
      <c r="C758" s="1">
        <v>40162</v>
      </c>
      <c r="D758" s="21" t="str">
        <f t="shared" si="44"/>
        <v>15-Dec-2009</v>
      </c>
      <c r="E758" s="10">
        <v>0.72083333333333333</v>
      </c>
      <c r="F758" s="1">
        <v>40162</v>
      </c>
      <c r="G758" s="10">
        <v>0.76944444444444438</v>
      </c>
      <c r="H758">
        <v>30</v>
      </c>
      <c r="I758">
        <v>70</v>
      </c>
      <c r="J758" t="s">
        <v>8</v>
      </c>
      <c r="K758" t="s">
        <v>9</v>
      </c>
      <c r="L758" t="str">
        <f t="shared" si="45"/>
        <v>Afternoon</v>
      </c>
      <c r="M758" t="str">
        <f t="shared" si="46"/>
        <v>17</v>
      </c>
      <c r="N758" t="str">
        <f t="shared" si="47"/>
        <v>18</v>
      </c>
    </row>
    <row r="759" spans="1:14" x14ac:dyDescent="0.3">
      <c r="A759">
        <v>1</v>
      </c>
      <c r="B759">
        <v>5</v>
      </c>
      <c r="C759" s="1">
        <v>40162</v>
      </c>
      <c r="D759" s="21" t="str">
        <f t="shared" si="44"/>
        <v>15-Dec-2009</v>
      </c>
      <c r="E759" s="10">
        <v>0.78680555555555554</v>
      </c>
      <c r="F759" s="1">
        <v>40162</v>
      </c>
      <c r="G759" s="10">
        <v>0.9277777777777777</v>
      </c>
      <c r="H759">
        <v>40</v>
      </c>
      <c r="I759">
        <v>203</v>
      </c>
      <c r="J759" t="s">
        <v>8</v>
      </c>
      <c r="K759" t="s">
        <v>9</v>
      </c>
      <c r="L759" t="str">
        <f t="shared" si="45"/>
        <v>Evening</v>
      </c>
      <c r="M759" t="str">
        <f t="shared" si="46"/>
        <v>18</v>
      </c>
      <c r="N759" t="str">
        <f t="shared" si="47"/>
        <v>22</v>
      </c>
    </row>
    <row r="760" spans="1:14" x14ac:dyDescent="0.3">
      <c r="A760">
        <v>1</v>
      </c>
      <c r="B760">
        <v>5</v>
      </c>
      <c r="C760" s="1">
        <v>40163</v>
      </c>
      <c r="D760" s="21" t="str">
        <f t="shared" si="44"/>
        <v>16-Dec-2009</v>
      </c>
      <c r="E760" s="10">
        <v>0.4826388888888889</v>
      </c>
      <c r="F760" s="1">
        <v>40163</v>
      </c>
      <c r="G760" s="10">
        <v>0.54861111111111105</v>
      </c>
      <c r="H760">
        <v>30</v>
      </c>
      <c r="I760">
        <v>95</v>
      </c>
      <c r="J760" t="s">
        <v>8</v>
      </c>
      <c r="K760" t="s">
        <v>13</v>
      </c>
      <c r="L760" t="str">
        <f t="shared" si="45"/>
        <v>Morning</v>
      </c>
      <c r="M760" t="str">
        <f t="shared" si="46"/>
        <v>11</v>
      </c>
      <c r="N760" t="str">
        <f t="shared" si="47"/>
        <v>13</v>
      </c>
    </row>
    <row r="761" spans="1:14" x14ac:dyDescent="0.3">
      <c r="A761">
        <v>1</v>
      </c>
      <c r="B761">
        <v>5</v>
      </c>
      <c r="C761" s="1">
        <v>40163</v>
      </c>
      <c r="D761" s="21" t="str">
        <f t="shared" si="44"/>
        <v>16-Dec-2009</v>
      </c>
      <c r="E761" s="10">
        <v>0.5756944444444444</v>
      </c>
      <c r="F761" s="1">
        <v>40163</v>
      </c>
      <c r="G761" s="10">
        <v>0.62986111111111109</v>
      </c>
      <c r="H761">
        <v>30</v>
      </c>
      <c r="I761">
        <v>78</v>
      </c>
      <c r="J761" t="s">
        <v>8</v>
      </c>
      <c r="K761" t="s">
        <v>13</v>
      </c>
      <c r="L761" t="str">
        <f t="shared" si="45"/>
        <v>Morning</v>
      </c>
      <c r="M761" t="str">
        <f t="shared" si="46"/>
        <v>13</v>
      </c>
      <c r="N761" t="str">
        <f t="shared" si="47"/>
        <v>15</v>
      </c>
    </row>
    <row r="762" spans="1:14" x14ac:dyDescent="0.3">
      <c r="A762">
        <v>1</v>
      </c>
      <c r="B762">
        <v>6</v>
      </c>
      <c r="C762" s="1">
        <v>40163</v>
      </c>
      <c r="D762" s="21" t="str">
        <f t="shared" si="44"/>
        <v>16-Dec-2009</v>
      </c>
      <c r="E762" s="10">
        <v>0.59444444444444444</v>
      </c>
      <c r="F762" s="1">
        <v>40163</v>
      </c>
      <c r="G762" s="10">
        <v>0.70347222222222217</v>
      </c>
      <c r="H762">
        <v>30</v>
      </c>
      <c r="I762">
        <v>157</v>
      </c>
      <c r="J762" t="s">
        <v>8</v>
      </c>
      <c r="K762" t="s">
        <v>13</v>
      </c>
      <c r="L762" t="str">
        <f t="shared" si="45"/>
        <v>Afternoon</v>
      </c>
      <c r="M762" t="str">
        <f t="shared" si="46"/>
        <v>14</v>
      </c>
      <c r="N762" t="str">
        <f t="shared" si="47"/>
        <v>16</v>
      </c>
    </row>
    <row r="763" spans="1:14" x14ac:dyDescent="0.3">
      <c r="A763">
        <v>1</v>
      </c>
      <c r="B763">
        <v>5</v>
      </c>
      <c r="C763" s="1">
        <v>40163</v>
      </c>
      <c r="D763" s="21" t="str">
        <f t="shared" si="44"/>
        <v>16-Dec-2009</v>
      </c>
      <c r="E763" s="10">
        <v>0.61041666666666672</v>
      </c>
      <c r="F763" s="1">
        <v>40163</v>
      </c>
      <c r="G763" s="10">
        <v>0.66180555555555554</v>
      </c>
      <c r="H763">
        <v>30</v>
      </c>
      <c r="I763">
        <v>74</v>
      </c>
      <c r="J763" t="s">
        <v>8</v>
      </c>
      <c r="K763" t="s">
        <v>13</v>
      </c>
      <c r="L763" t="str">
        <f t="shared" si="45"/>
        <v>Afternoon</v>
      </c>
      <c r="M763" t="str">
        <f t="shared" si="46"/>
        <v>14</v>
      </c>
      <c r="N763" t="str">
        <f t="shared" si="47"/>
        <v>15</v>
      </c>
    </row>
    <row r="764" spans="1:14" x14ac:dyDescent="0.3">
      <c r="A764">
        <v>1</v>
      </c>
      <c r="B764">
        <v>5</v>
      </c>
      <c r="C764" s="1">
        <v>40163</v>
      </c>
      <c r="D764" s="21" t="str">
        <f t="shared" si="44"/>
        <v>16-Dec-2009</v>
      </c>
      <c r="E764" s="10">
        <v>0.61249999999999993</v>
      </c>
      <c r="F764" s="1">
        <v>40163</v>
      </c>
      <c r="G764" s="10">
        <v>0.72777777777777775</v>
      </c>
      <c r="H764">
        <v>30</v>
      </c>
      <c r="I764">
        <v>166</v>
      </c>
      <c r="J764" t="s">
        <v>8</v>
      </c>
      <c r="K764" t="s">
        <v>13</v>
      </c>
      <c r="L764" t="str">
        <f t="shared" si="45"/>
        <v>Afternoon</v>
      </c>
      <c r="M764" t="str">
        <f t="shared" si="46"/>
        <v>14</v>
      </c>
      <c r="N764" t="str">
        <f t="shared" si="47"/>
        <v>17</v>
      </c>
    </row>
    <row r="765" spans="1:14" x14ac:dyDescent="0.3">
      <c r="A765">
        <v>1</v>
      </c>
      <c r="B765">
        <v>5</v>
      </c>
      <c r="C765" s="1">
        <v>40163</v>
      </c>
      <c r="D765" s="21" t="str">
        <f t="shared" si="44"/>
        <v>16-Dec-2009</v>
      </c>
      <c r="E765" s="10">
        <v>0.64583333333333337</v>
      </c>
      <c r="F765" s="1">
        <v>40163</v>
      </c>
      <c r="G765" s="10">
        <v>0.74513888888888891</v>
      </c>
      <c r="H765">
        <v>30</v>
      </c>
      <c r="I765">
        <v>143</v>
      </c>
      <c r="J765" t="s">
        <v>8</v>
      </c>
      <c r="K765" t="s">
        <v>13</v>
      </c>
      <c r="L765" t="str">
        <f t="shared" si="45"/>
        <v>Afternoon</v>
      </c>
      <c r="M765" t="str">
        <f t="shared" si="46"/>
        <v>15</v>
      </c>
      <c r="N765" t="str">
        <f t="shared" si="47"/>
        <v>17</v>
      </c>
    </row>
    <row r="766" spans="1:14" x14ac:dyDescent="0.3">
      <c r="A766">
        <v>1</v>
      </c>
      <c r="B766">
        <v>5</v>
      </c>
      <c r="C766" s="1">
        <v>40163</v>
      </c>
      <c r="D766" s="21" t="str">
        <f t="shared" si="44"/>
        <v>16-Dec-2009</v>
      </c>
      <c r="E766" s="10">
        <v>0.76736111111111116</v>
      </c>
      <c r="F766" s="1">
        <v>40163</v>
      </c>
      <c r="G766" s="10">
        <v>0.78402777777777777</v>
      </c>
      <c r="H766">
        <v>30</v>
      </c>
      <c r="I766">
        <v>24</v>
      </c>
      <c r="J766" t="s">
        <v>8</v>
      </c>
      <c r="K766" t="s">
        <v>13</v>
      </c>
      <c r="L766" t="str">
        <f t="shared" si="45"/>
        <v>Evening</v>
      </c>
      <c r="M766" t="str">
        <f t="shared" si="46"/>
        <v>18</v>
      </c>
      <c r="N766" t="str">
        <f t="shared" si="47"/>
        <v>18</v>
      </c>
    </row>
    <row r="767" spans="1:14" x14ac:dyDescent="0.3">
      <c r="A767">
        <v>1</v>
      </c>
      <c r="B767">
        <v>5</v>
      </c>
      <c r="C767" s="1">
        <v>40163</v>
      </c>
      <c r="D767" s="21" t="str">
        <f t="shared" si="44"/>
        <v>16-Dec-2009</v>
      </c>
      <c r="E767" s="10">
        <v>0.86319444444444438</v>
      </c>
      <c r="F767" s="1">
        <v>40163</v>
      </c>
      <c r="G767" s="10">
        <v>0.91319444444444453</v>
      </c>
      <c r="H767">
        <v>30</v>
      </c>
      <c r="I767">
        <v>72</v>
      </c>
      <c r="J767" t="s">
        <v>8</v>
      </c>
      <c r="K767" t="s">
        <v>13</v>
      </c>
      <c r="L767" t="str">
        <f t="shared" si="45"/>
        <v>Evening</v>
      </c>
      <c r="M767" t="str">
        <f t="shared" si="46"/>
        <v>20</v>
      </c>
      <c r="N767" t="str">
        <f t="shared" si="47"/>
        <v>21</v>
      </c>
    </row>
    <row r="768" spans="1:14" x14ac:dyDescent="0.3">
      <c r="A768">
        <v>1</v>
      </c>
      <c r="B768">
        <v>6</v>
      </c>
      <c r="C768" s="1">
        <v>40164</v>
      </c>
      <c r="D768" s="21" t="str">
        <f t="shared" si="44"/>
        <v>17-Dec-2009</v>
      </c>
      <c r="E768" s="10">
        <v>0.79236111111111107</v>
      </c>
      <c r="F768" s="1">
        <v>40164</v>
      </c>
      <c r="G768" s="10">
        <v>0.9291666666666667</v>
      </c>
      <c r="H768">
        <v>40</v>
      </c>
      <c r="I768">
        <v>197</v>
      </c>
      <c r="J768" t="s">
        <v>8</v>
      </c>
      <c r="K768" t="s">
        <v>12</v>
      </c>
      <c r="L768" t="str">
        <f t="shared" si="45"/>
        <v>Evening</v>
      </c>
      <c r="M768" t="str">
        <f t="shared" si="46"/>
        <v>19</v>
      </c>
      <c r="N768" t="str">
        <f t="shared" si="47"/>
        <v>22</v>
      </c>
    </row>
    <row r="769" spans="1:14" x14ac:dyDescent="0.3">
      <c r="A769">
        <v>1</v>
      </c>
      <c r="B769">
        <v>5</v>
      </c>
      <c r="C769" s="1">
        <v>40165</v>
      </c>
      <c r="D769" s="21" t="str">
        <f t="shared" si="44"/>
        <v>18-Dec-2009</v>
      </c>
      <c r="E769" s="10">
        <v>0.45902777777777781</v>
      </c>
      <c r="F769" s="1">
        <v>40165</v>
      </c>
      <c r="G769" s="10">
        <v>0.61527777777777781</v>
      </c>
      <c r="H769">
        <v>40</v>
      </c>
      <c r="I769">
        <v>225</v>
      </c>
      <c r="J769" t="s">
        <v>8</v>
      </c>
      <c r="K769" t="s">
        <v>11</v>
      </c>
      <c r="L769" t="str">
        <f t="shared" si="45"/>
        <v>Morning</v>
      </c>
      <c r="M769" t="str">
        <f t="shared" si="46"/>
        <v>11</v>
      </c>
      <c r="N769" t="str">
        <f t="shared" si="47"/>
        <v>14</v>
      </c>
    </row>
    <row r="770" spans="1:14" x14ac:dyDescent="0.3">
      <c r="A770">
        <v>1</v>
      </c>
      <c r="B770">
        <v>6</v>
      </c>
      <c r="C770" s="1">
        <v>40165</v>
      </c>
      <c r="D770" s="21" t="str">
        <f t="shared" si="44"/>
        <v>18-Dec-2009</v>
      </c>
      <c r="E770" s="10">
        <v>0.5395833333333333</v>
      </c>
      <c r="F770" s="1">
        <v>40165</v>
      </c>
      <c r="G770" s="10">
        <v>0.6166666666666667</v>
      </c>
      <c r="H770">
        <v>30</v>
      </c>
      <c r="I770">
        <v>111</v>
      </c>
      <c r="J770" t="s">
        <v>8</v>
      </c>
      <c r="K770" t="s">
        <v>11</v>
      </c>
      <c r="L770" t="str">
        <f t="shared" si="45"/>
        <v>Morning</v>
      </c>
      <c r="M770" t="str">
        <f t="shared" si="46"/>
        <v>12</v>
      </c>
      <c r="N770" t="str">
        <f t="shared" si="47"/>
        <v>14</v>
      </c>
    </row>
    <row r="771" spans="1:14" x14ac:dyDescent="0.3">
      <c r="A771">
        <v>1</v>
      </c>
      <c r="B771">
        <v>6</v>
      </c>
      <c r="C771" s="1">
        <v>40165</v>
      </c>
      <c r="D771" s="21" t="str">
        <f t="shared" ref="D771:D834" si="48" xml:space="preserve"> TEXT(C771, "dd-Mmm-yyyy")</f>
        <v>18-Dec-2009</v>
      </c>
      <c r="E771" s="10">
        <v>0.54861111111111105</v>
      </c>
      <c r="F771" s="1">
        <v>40165</v>
      </c>
      <c r="G771" s="10">
        <v>0.59305555555555556</v>
      </c>
      <c r="H771">
        <v>30</v>
      </c>
      <c r="I771">
        <v>64</v>
      </c>
      <c r="J771" t="s">
        <v>8</v>
      </c>
      <c r="K771" t="s">
        <v>11</v>
      </c>
      <c r="L771" t="str">
        <f t="shared" ref="L771:L834" si="49">IF(AND(E771&gt;$R$6,E771&lt;=$S$6),"Morning",IF(AND(E771&gt;$S$6,E771&lt;=$T$6),"Afternoon", IF(AND(E771&gt;$T$6,E771&lt;=$U$6),"Evening", "Night")))</f>
        <v>Morning</v>
      </c>
      <c r="M771" t="str">
        <f t="shared" ref="M771:M834" si="50" xml:space="preserve"> TEXT(E771, "HH")</f>
        <v>13</v>
      </c>
      <c r="N771" t="str">
        <f t="shared" ref="N771:N834" si="51">TEXT(G771,"HH")</f>
        <v>14</v>
      </c>
    </row>
    <row r="772" spans="1:14" x14ac:dyDescent="0.3">
      <c r="A772">
        <v>1</v>
      </c>
      <c r="B772">
        <v>5</v>
      </c>
      <c r="C772" s="1">
        <v>40165</v>
      </c>
      <c r="D772" s="21" t="str">
        <f t="shared" si="48"/>
        <v>18-Dec-2009</v>
      </c>
      <c r="E772" s="10">
        <v>0.57152777777777775</v>
      </c>
      <c r="F772" s="1">
        <v>40165</v>
      </c>
      <c r="G772" s="10">
        <v>0.59583333333333333</v>
      </c>
      <c r="H772">
        <v>30</v>
      </c>
      <c r="I772">
        <v>35</v>
      </c>
      <c r="J772" t="s">
        <v>8</v>
      </c>
      <c r="K772" t="s">
        <v>11</v>
      </c>
      <c r="L772" t="str">
        <f t="shared" si="49"/>
        <v>Morning</v>
      </c>
      <c r="M772" t="str">
        <f t="shared" si="50"/>
        <v>13</v>
      </c>
      <c r="N772" t="str">
        <f t="shared" si="51"/>
        <v>14</v>
      </c>
    </row>
    <row r="773" spans="1:14" x14ac:dyDescent="0.3">
      <c r="A773">
        <v>1</v>
      </c>
      <c r="B773">
        <v>6</v>
      </c>
      <c r="C773" s="1">
        <v>40165</v>
      </c>
      <c r="D773" s="21" t="str">
        <f t="shared" si="48"/>
        <v>18-Dec-2009</v>
      </c>
      <c r="E773" s="10">
        <v>0.57986111111111105</v>
      </c>
      <c r="F773" s="1">
        <v>40165</v>
      </c>
      <c r="G773" s="10">
        <v>0.59305555555555556</v>
      </c>
      <c r="H773">
        <v>30</v>
      </c>
      <c r="I773">
        <v>19</v>
      </c>
      <c r="J773" t="s">
        <v>8</v>
      </c>
      <c r="K773" t="s">
        <v>11</v>
      </c>
      <c r="L773" t="str">
        <f t="shared" si="49"/>
        <v>Morning</v>
      </c>
      <c r="M773" t="str">
        <f t="shared" si="50"/>
        <v>13</v>
      </c>
      <c r="N773" t="str">
        <f t="shared" si="51"/>
        <v>14</v>
      </c>
    </row>
    <row r="774" spans="1:14" x14ac:dyDescent="0.3">
      <c r="A774">
        <v>1</v>
      </c>
      <c r="B774">
        <v>5</v>
      </c>
      <c r="C774" s="1">
        <v>40165</v>
      </c>
      <c r="D774" s="21" t="str">
        <f t="shared" si="48"/>
        <v>18-Dec-2009</v>
      </c>
      <c r="E774" s="10">
        <v>0.66388888888888886</v>
      </c>
      <c r="F774" s="1">
        <v>40165</v>
      </c>
      <c r="G774" s="10">
        <v>0.81805555555555554</v>
      </c>
      <c r="H774">
        <v>40</v>
      </c>
      <c r="I774">
        <v>222</v>
      </c>
      <c r="J774" t="s">
        <v>8</v>
      </c>
      <c r="K774" t="s">
        <v>11</v>
      </c>
      <c r="L774" t="str">
        <f t="shared" si="49"/>
        <v>Afternoon</v>
      </c>
      <c r="M774" t="str">
        <f t="shared" si="50"/>
        <v>15</v>
      </c>
      <c r="N774" t="str">
        <f t="shared" si="51"/>
        <v>19</v>
      </c>
    </row>
    <row r="775" spans="1:14" x14ac:dyDescent="0.3">
      <c r="A775">
        <v>1</v>
      </c>
      <c r="B775">
        <v>5</v>
      </c>
      <c r="C775" s="1">
        <v>40165</v>
      </c>
      <c r="D775" s="21" t="str">
        <f t="shared" si="48"/>
        <v>18-Dec-2009</v>
      </c>
      <c r="E775" s="10">
        <v>0.69027777777777777</v>
      </c>
      <c r="F775" s="1">
        <v>40165</v>
      </c>
      <c r="G775" s="10">
        <v>0.9145833333333333</v>
      </c>
      <c r="H775">
        <v>60</v>
      </c>
      <c r="I775">
        <v>323</v>
      </c>
      <c r="J775" t="s">
        <v>8</v>
      </c>
      <c r="K775" t="s">
        <v>11</v>
      </c>
      <c r="L775" t="str">
        <f t="shared" si="49"/>
        <v>Afternoon</v>
      </c>
      <c r="M775" t="str">
        <f t="shared" si="50"/>
        <v>16</v>
      </c>
      <c r="N775" t="str">
        <f t="shared" si="51"/>
        <v>21</v>
      </c>
    </row>
    <row r="776" spans="1:14" x14ac:dyDescent="0.3">
      <c r="A776">
        <v>1</v>
      </c>
      <c r="B776">
        <v>5</v>
      </c>
      <c r="C776" s="1">
        <v>40165</v>
      </c>
      <c r="D776" s="21" t="str">
        <f t="shared" si="48"/>
        <v>18-Dec-2009</v>
      </c>
      <c r="E776" s="10">
        <v>0.73333333333333339</v>
      </c>
      <c r="F776" s="1">
        <v>40165</v>
      </c>
      <c r="G776" s="10">
        <v>0.82777777777777783</v>
      </c>
      <c r="H776">
        <v>30</v>
      </c>
      <c r="I776">
        <v>136</v>
      </c>
      <c r="J776" t="s">
        <v>8</v>
      </c>
      <c r="K776" t="s">
        <v>11</v>
      </c>
      <c r="L776" t="str">
        <f t="shared" si="49"/>
        <v>Afternoon</v>
      </c>
      <c r="M776" t="str">
        <f t="shared" si="50"/>
        <v>17</v>
      </c>
      <c r="N776" t="str">
        <f t="shared" si="51"/>
        <v>19</v>
      </c>
    </row>
    <row r="777" spans="1:14" x14ac:dyDescent="0.3">
      <c r="A777">
        <v>1</v>
      </c>
      <c r="B777">
        <v>5</v>
      </c>
      <c r="C777" s="1">
        <v>40165</v>
      </c>
      <c r="D777" s="21" t="str">
        <f t="shared" si="48"/>
        <v>18-Dec-2009</v>
      </c>
      <c r="E777" s="10">
        <v>0.77638888888888891</v>
      </c>
      <c r="F777" s="1">
        <v>40165</v>
      </c>
      <c r="G777" s="10">
        <v>0.8340277777777777</v>
      </c>
      <c r="H777">
        <v>30</v>
      </c>
      <c r="I777">
        <v>83</v>
      </c>
      <c r="J777" t="s">
        <v>8</v>
      </c>
      <c r="K777" t="s">
        <v>11</v>
      </c>
      <c r="L777" t="str">
        <f t="shared" si="49"/>
        <v>Evening</v>
      </c>
      <c r="M777" t="str">
        <f t="shared" si="50"/>
        <v>18</v>
      </c>
      <c r="N777" t="str">
        <f t="shared" si="51"/>
        <v>20</v>
      </c>
    </row>
    <row r="778" spans="1:14" x14ac:dyDescent="0.3">
      <c r="A778">
        <v>1</v>
      </c>
      <c r="B778">
        <v>6</v>
      </c>
      <c r="C778" s="1">
        <v>40165</v>
      </c>
      <c r="D778" s="21" t="str">
        <f t="shared" si="48"/>
        <v>18-Dec-2009</v>
      </c>
      <c r="E778" s="10">
        <v>0.81041666666666667</v>
      </c>
      <c r="F778" s="1">
        <v>40166</v>
      </c>
      <c r="G778" s="10">
        <v>1.3888888888888889E-3</v>
      </c>
      <c r="H778">
        <v>50</v>
      </c>
      <c r="I778">
        <v>275</v>
      </c>
      <c r="J778" t="s">
        <v>8</v>
      </c>
      <c r="K778" t="s">
        <v>11</v>
      </c>
      <c r="L778" t="str">
        <f t="shared" si="49"/>
        <v>Evening</v>
      </c>
      <c r="M778" t="str">
        <f t="shared" si="50"/>
        <v>19</v>
      </c>
      <c r="N778" t="str">
        <f t="shared" si="51"/>
        <v>00</v>
      </c>
    </row>
    <row r="779" spans="1:14" x14ac:dyDescent="0.3">
      <c r="A779">
        <v>1</v>
      </c>
      <c r="B779">
        <v>5</v>
      </c>
      <c r="C779" s="1">
        <v>40165</v>
      </c>
      <c r="D779" s="21" t="str">
        <f t="shared" si="48"/>
        <v>18-Dec-2009</v>
      </c>
      <c r="E779" s="10">
        <v>0.91875000000000007</v>
      </c>
      <c r="F779" s="1">
        <v>40166</v>
      </c>
      <c r="G779" s="10">
        <v>7.6388888888888895E-2</v>
      </c>
      <c r="H779">
        <v>40</v>
      </c>
      <c r="I779">
        <v>227</v>
      </c>
      <c r="J779" t="s">
        <v>8</v>
      </c>
      <c r="K779" t="s">
        <v>11</v>
      </c>
      <c r="L779" t="str">
        <f t="shared" si="49"/>
        <v>Night</v>
      </c>
      <c r="M779" t="str">
        <f t="shared" si="50"/>
        <v>22</v>
      </c>
      <c r="N779" t="str">
        <f t="shared" si="51"/>
        <v>01</v>
      </c>
    </row>
    <row r="780" spans="1:14" x14ac:dyDescent="0.3">
      <c r="A780">
        <v>1</v>
      </c>
      <c r="B780">
        <v>5</v>
      </c>
      <c r="C780" s="1">
        <v>40165</v>
      </c>
      <c r="D780" s="21" t="str">
        <f t="shared" si="48"/>
        <v>18-Dec-2009</v>
      </c>
      <c r="E780" s="10">
        <v>0.94374999999999998</v>
      </c>
      <c r="F780" s="1">
        <v>40166</v>
      </c>
      <c r="G780" s="10">
        <v>5.6944444444444443E-2</v>
      </c>
      <c r="H780">
        <v>30</v>
      </c>
      <c r="I780">
        <v>163</v>
      </c>
      <c r="J780" t="s">
        <v>8</v>
      </c>
      <c r="K780" t="s">
        <v>11</v>
      </c>
      <c r="L780" t="str">
        <f t="shared" si="49"/>
        <v>Night</v>
      </c>
      <c r="M780" t="str">
        <f t="shared" si="50"/>
        <v>22</v>
      </c>
      <c r="N780" t="str">
        <f t="shared" si="51"/>
        <v>01</v>
      </c>
    </row>
    <row r="781" spans="1:14" x14ac:dyDescent="0.3">
      <c r="A781">
        <v>1</v>
      </c>
      <c r="B781">
        <v>6</v>
      </c>
      <c r="C781" s="1">
        <v>40165</v>
      </c>
      <c r="D781" s="21" t="str">
        <f t="shared" si="48"/>
        <v>18-Dec-2009</v>
      </c>
      <c r="E781" s="10">
        <v>0.95000000000000007</v>
      </c>
      <c r="F781" s="1">
        <v>40166</v>
      </c>
      <c r="G781" s="10">
        <v>0.1173611111111111</v>
      </c>
      <c r="H781">
        <v>50</v>
      </c>
      <c r="I781">
        <v>241</v>
      </c>
      <c r="J781" t="s">
        <v>8</v>
      </c>
      <c r="K781" t="s">
        <v>11</v>
      </c>
      <c r="L781" t="str">
        <f t="shared" si="49"/>
        <v>Night</v>
      </c>
      <c r="M781" t="str">
        <f t="shared" si="50"/>
        <v>22</v>
      </c>
      <c r="N781" t="str">
        <f t="shared" si="51"/>
        <v>02</v>
      </c>
    </row>
    <row r="782" spans="1:14" x14ac:dyDescent="0.3">
      <c r="A782">
        <v>1</v>
      </c>
      <c r="B782">
        <v>6</v>
      </c>
      <c r="C782" s="1">
        <v>40168</v>
      </c>
      <c r="D782" s="21" t="str">
        <f t="shared" si="48"/>
        <v>21-Dec-2009</v>
      </c>
      <c r="E782" s="10">
        <v>0.53055555555555556</v>
      </c>
      <c r="F782" s="1">
        <v>40168</v>
      </c>
      <c r="G782" s="10">
        <v>0.57916666666666672</v>
      </c>
      <c r="H782">
        <v>30</v>
      </c>
      <c r="I782">
        <v>70</v>
      </c>
      <c r="J782" t="s">
        <v>8</v>
      </c>
      <c r="K782" t="s">
        <v>10</v>
      </c>
      <c r="L782" t="str">
        <f t="shared" si="49"/>
        <v>Morning</v>
      </c>
      <c r="M782" t="str">
        <f t="shared" si="50"/>
        <v>12</v>
      </c>
      <c r="N782" t="str">
        <f t="shared" si="51"/>
        <v>13</v>
      </c>
    </row>
    <row r="783" spans="1:14" x14ac:dyDescent="0.3">
      <c r="A783">
        <v>1</v>
      </c>
      <c r="B783">
        <v>6</v>
      </c>
      <c r="C783" s="1">
        <v>40168</v>
      </c>
      <c r="D783" s="21" t="str">
        <f t="shared" si="48"/>
        <v>21-Dec-2009</v>
      </c>
      <c r="E783" s="10">
        <v>0.72152777777777777</v>
      </c>
      <c r="F783" s="1">
        <v>40168</v>
      </c>
      <c r="G783" s="10">
        <v>0.78194444444444444</v>
      </c>
      <c r="H783">
        <v>30</v>
      </c>
      <c r="I783">
        <v>87</v>
      </c>
      <c r="J783" t="s">
        <v>8</v>
      </c>
      <c r="K783" t="s">
        <v>10</v>
      </c>
      <c r="L783" t="str">
        <f t="shared" si="49"/>
        <v>Afternoon</v>
      </c>
      <c r="M783" t="str">
        <f t="shared" si="50"/>
        <v>17</v>
      </c>
      <c r="N783" t="str">
        <f t="shared" si="51"/>
        <v>18</v>
      </c>
    </row>
    <row r="784" spans="1:14" x14ac:dyDescent="0.3">
      <c r="A784">
        <v>1</v>
      </c>
      <c r="B784">
        <v>6</v>
      </c>
      <c r="C784" s="1">
        <v>40168</v>
      </c>
      <c r="D784" s="21" t="str">
        <f t="shared" si="48"/>
        <v>21-Dec-2009</v>
      </c>
      <c r="E784" s="10">
        <v>0.75347222222222221</v>
      </c>
      <c r="F784" s="1">
        <v>40168</v>
      </c>
      <c r="G784" s="10">
        <v>0.7729166666666667</v>
      </c>
      <c r="H784">
        <v>30</v>
      </c>
      <c r="I784">
        <v>28</v>
      </c>
      <c r="J784" t="s">
        <v>8</v>
      </c>
      <c r="K784" t="s">
        <v>10</v>
      </c>
      <c r="L784" t="str">
        <f t="shared" si="49"/>
        <v>Evening</v>
      </c>
      <c r="M784" t="str">
        <f t="shared" si="50"/>
        <v>18</v>
      </c>
      <c r="N784" t="str">
        <f t="shared" si="51"/>
        <v>18</v>
      </c>
    </row>
    <row r="785" spans="1:14" x14ac:dyDescent="0.3">
      <c r="A785">
        <v>1</v>
      </c>
      <c r="B785">
        <v>6</v>
      </c>
      <c r="C785" s="1">
        <v>40169</v>
      </c>
      <c r="D785" s="21" t="str">
        <f t="shared" si="48"/>
        <v>22-Dec-2009</v>
      </c>
      <c r="E785" s="10">
        <v>0.5541666666666667</v>
      </c>
      <c r="F785" s="1">
        <v>40169</v>
      </c>
      <c r="G785" s="10">
        <v>0.69930555555555562</v>
      </c>
      <c r="H785">
        <v>40</v>
      </c>
      <c r="I785">
        <v>209</v>
      </c>
      <c r="J785" t="s">
        <v>8</v>
      </c>
      <c r="K785" t="s">
        <v>9</v>
      </c>
      <c r="L785" t="str">
        <f t="shared" si="49"/>
        <v>Morning</v>
      </c>
      <c r="M785" t="str">
        <f t="shared" si="50"/>
        <v>13</v>
      </c>
      <c r="N785" t="str">
        <f t="shared" si="51"/>
        <v>16</v>
      </c>
    </row>
    <row r="786" spans="1:14" x14ac:dyDescent="0.3">
      <c r="A786">
        <v>1</v>
      </c>
      <c r="B786">
        <v>6</v>
      </c>
      <c r="C786" s="1">
        <v>40169</v>
      </c>
      <c r="D786" s="21" t="str">
        <f t="shared" si="48"/>
        <v>22-Dec-2009</v>
      </c>
      <c r="E786" s="10">
        <v>0.56666666666666665</v>
      </c>
      <c r="F786" s="1">
        <v>40169</v>
      </c>
      <c r="G786" s="10">
        <v>0.61875000000000002</v>
      </c>
      <c r="H786">
        <v>30</v>
      </c>
      <c r="I786">
        <v>75</v>
      </c>
      <c r="J786" t="s">
        <v>8</v>
      </c>
      <c r="K786" t="s">
        <v>9</v>
      </c>
      <c r="L786" t="str">
        <f t="shared" si="49"/>
        <v>Morning</v>
      </c>
      <c r="M786" t="str">
        <f t="shared" si="50"/>
        <v>13</v>
      </c>
      <c r="N786" t="str">
        <f t="shared" si="51"/>
        <v>14</v>
      </c>
    </row>
    <row r="787" spans="1:14" x14ac:dyDescent="0.3">
      <c r="A787">
        <v>1</v>
      </c>
      <c r="B787">
        <v>6</v>
      </c>
      <c r="C787" s="1">
        <v>40169</v>
      </c>
      <c r="D787" s="21" t="str">
        <f t="shared" si="48"/>
        <v>22-Dec-2009</v>
      </c>
      <c r="E787" s="10">
        <v>0.6875</v>
      </c>
      <c r="F787" s="1">
        <v>40169</v>
      </c>
      <c r="G787" s="10">
        <v>0.7631944444444444</v>
      </c>
      <c r="H787">
        <v>30</v>
      </c>
      <c r="I787">
        <v>109</v>
      </c>
      <c r="J787" t="s">
        <v>8</v>
      </c>
      <c r="K787" t="s">
        <v>9</v>
      </c>
      <c r="L787" t="str">
        <f t="shared" si="49"/>
        <v>Afternoon</v>
      </c>
      <c r="M787" t="str">
        <f t="shared" si="50"/>
        <v>16</v>
      </c>
      <c r="N787" t="str">
        <f t="shared" si="51"/>
        <v>18</v>
      </c>
    </row>
    <row r="788" spans="1:14" x14ac:dyDescent="0.3">
      <c r="A788">
        <v>1</v>
      </c>
      <c r="B788">
        <v>6</v>
      </c>
      <c r="C788" s="1">
        <v>40169</v>
      </c>
      <c r="D788" s="21" t="str">
        <f t="shared" si="48"/>
        <v>22-Dec-2009</v>
      </c>
      <c r="E788" s="10">
        <v>0.7416666666666667</v>
      </c>
      <c r="F788" s="1">
        <v>40169</v>
      </c>
      <c r="G788" s="10">
        <v>0.89930555555555547</v>
      </c>
      <c r="H788">
        <v>40</v>
      </c>
      <c r="I788">
        <v>227</v>
      </c>
      <c r="J788" t="s">
        <v>8</v>
      </c>
      <c r="K788" t="s">
        <v>9</v>
      </c>
      <c r="L788" t="str">
        <f t="shared" si="49"/>
        <v>Afternoon</v>
      </c>
      <c r="M788" t="str">
        <f t="shared" si="50"/>
        <v>17</v>
      </c>
      <c r="N788" t="str">
        <f t="shared" si="51"/>
        <v>21</v>
      </c>
    </row>
    <row r="789" spans="1:14" x14ac:dyDescent="0.3">
      <c r="A789">
        <v>1</v>
      </c>
      <c r="B789">
        <v>6</v>
      </c>
      <c r="C789" s="1">
        <v>40169</v>
      </c>
      <c r="D789" s="21" t="str">
        <f t="shared" si="48"/>
        <v>22-Dec-2009</v>
      </c>
      <c r="E789" s="10">
        <v>0.83333333333333337</v>
      </c>
      <c r="F789" s="1">
        <v>40169</v>
      </c>
      <c r="G789" s="10">
        <v>0.8569444444444444</v>
      </c>
      <c r="H789">
        <v>30</v>
      </c>
      <c r="I789">
        <v>34</v>
      </c>
      <c r="J789" t="s">
        <v>8</v>
      </c>
      <c r="K789" t="s">
        <v>9</v>
      </c>
      <c r="L789" t="str">
        <f t="shared" si="49"/>
        <v>Evening</v>
      </c>
      <c r="M789" t="str">
        <f t="shared" si="50"/>
        <v>20</v>
      </c>
      <c r="N789" t="str">
        <f t="shared" si="51"/>
        <v>20</v>
      </c>
    </row>
    <row r="790" spans="1:14" x14ac:dyDescent="0.3">
      <c r="A790">
        <v>1</v>
      </c>
      <c r="B790">
        <v>6</v>
      </c>
      <c r="C790" s="1">
        <v>40169</v>
      </c>
      <c r="D790" s="21" t="str">
        <f t="shared" si="48"/>
        <v>22-Dec-2009</v>
      </c>
      <c r="E790" s="10">
        <v>0.83333333333333337</v>
      </c>
      <c r="F790" s="1">
        <v>40169</v>
      </c>
      <c r="G790" s="10">
        <v>0.98749999999999993</v>
      </c>
      <c r="H790">
        <v>40</v>
      </c>
      <c r="I790">
        <v>222</v>
      </c>
      <c r="J790" t="s">
        <v>8</v>
      </c>
      <c r="K790" t="s">
        <v>9</v>
      </c>
      <c r="L790" t="str">
        <f t="shared" si="49"/>
        <v>Evening</v>
      </c>
      <c r="M790" t="str">
        <f t="shared" si="50"/>
        <v>20</v>
      </c>
      <c r="N790" t="str">
        <f t="shared" si="51"/>
        <v>23</v>
      </c>
    </row>
    <row r="791" spans="1:14" x14ac:dyDescent="0.3">
      <c r="A791">
        <v>1</v>
      </c>
      <c r="B791">
        <v>6</v>
      </c>
      <c r="C791" s="1">
        <v>40169</v>
      </c>
      <c r="D791" s="21" t="str">
        <f t="shared" si="48"/>
        <v>22-Dec-2009</v>
      </c>
      <c r="E791" s="10">
        <v>0.8618055555555556</v>
      </c>
      <c r="F791" s="1">
        <v>40169</v>
      </c>
      <c r="G791" s="10">
        <v>0.93402777777777779</v>
      </c>
      <c r="H791">
        <v>30</v>
      </c>
      <c r="I791">
        <v>104</v>
      </c>
      <c r="J791" t="s">
        <v>8</v>
      </c>
      <c r="K791" t="s">
        <v>9</v>
      </c>
      <c r="L791" t="str">
        <f t="shared" si="49"/>
        <v>Evening</v>
      </c>
      <c r="M791" t="str">
        <f t="shared" si="50"/>
        <v>20</v>
      </c>
      <c r="N791" t="str">
        <f t="shared" si="51"/>
        <v>22</v>
      </c>
    </row>
    <row r="792" spans="1:14" x14ac:dyDescent="0.3">
      <c r="A792">
        <v>1</v>
      </c>
      <c r="B792">
        <v>6</v>
      </c>
      <c r="C792" s="1">
        <v>40169</v>
      </c>
      <c r="D792" s="21" t="str">
        <f t="shared" si="48"/>
        <v>22-Dec-2009</v>
      </c>
      <c r="E792" s="10">
        <v>0.98749999999999993</v>
      </c>
      <c r="F792" s="1">
        <v>40169</v>
      </c>
      <c r="G792" s="10">
        <v>0.99375000000000002</v>
      </c>
      <c r="H792">
        <v>30</v>
      </c>
      <c r="I792">
        <v>9</v>
      </c>
      <c r="J792" t="s">
        <v>8</v>
      </c>
      <c r="K792" t="s">
        <v>9</v>
      </c>
      <c r="L792" t="str">
        <f t="shared" si="49"/>
        <v>Night</v>
      </c>
      <c r="M792" t="str">
        <f t="shared" si="50"/>
        <v>23</v>
      </c>
      <c r="N792" t="str">
        <f t="shared" si="51"/>
        <v>23</v>
      </c>
    </row>
    <row r="793" spans="1:14" x14ac:dyDescent="0.3">
      <c r="A793">
        <v>1</v>
      </c>
      <c r="B793">
        <v>6</v>
      </c>
      <c r="C793" s="1">
        <v>40170</v>
      </c>
      <c r="D793" s="21" t="str">
        <f t="shared" si="48"/>
        <v>23-Dec-2009</v>
      </c>
      <c r="E793" s="10">
        <v>0.54513888888888895</v>
      </c>
      <c r="F793" s="1">
        <v>40170</v>
      </c>
      <c r="G793" s="10">
        <v>0.60833333333333328</v>
      </c>
      <c r="H793">
        <v>30</v>
      </c>
      <c r="I793">
        <v>91</v>
      </c>
      <c r="J793" t="s">
        <v>8</v>
      </c>
      <c r="K793" t="s">
        <v>13</v>
      </c>
      <c r="L793" t="str">
        <f t="shared" si="49"/>
        <v>Morning</v>
      </c>
      <c r="M793" t="str">
        <f t="shared" si="50"/>
        <v>13</v>
      </c>
      <c r="N793" t="str">
        <f t="shared" si="51"/>
        <v>14</v>
      </c>
    </row>
    <row r="794" spans="1:14" x14ac:dyDescent="0.3">
      <c r="A794">
        <v>1</v>
      </c>
      <c r="B794">
        <v>6</v>
      </c>
      <c r="C794" s="1">
        <v>40170</v>
      </c>
      <c r="D794" s="21" t="str">
        <f t="shared" si="48"/>
        <v>23-Dec-2009</v>
      </c>
      <c r="E794" s="10">
        <v>0.75277777777777777</v>
      </c>
      <c r="F794" s="1">
        <v>40170</v>
      </c>
      <c r="G794" s="10">
        <v>0.84444444444444444</v>
      </c>
      <c r="H794">
        <v>30</v>
      </c>
      <c r="I794">
        <v>132</v>
      </c>
      <c r="J794" t="s">
        <v>8</v>
      </c>
      <c r="K794" t="s">
        <v>13</v>
      </c>
      <c r="L794" t="str">
        <f t="shared" si="49"/>
        <v>Evening</v>
      </c>
      <c r="M794" t="str">
        <f t="shared" si="50"/>
        <v>18</v>
      </c>
      <c r="N794" t="str">
        <f t="shared" si="51"/>
        <v>20</v>
      </c>
    </row>
    <row r="795" spans="1:14" x14ac:dyDescent="0.3">
      <c r="A795">
        <v>1</v>
      </c>
      <c r="B795">
        <v>6</v>
      </c>
      <c r="C795" s="1">
        <v>40170</v>
      </c>
      <c r="D795" s="21" t="str">
        <f t="shared" si="48"/>
        <v>23-Dec-2009</v>
      </c>
      <c r="E795" s="10">
        <v>0.77847222222222223</v>
      </c>
      <c r="F795" s="1">
        <v>40170</v>
      </c>
      <c r="G795" s="10">
        <v>0.98402777777777783</v>
      </c>
      <c r="H795">
        <v>50</v>
      </c>
      <c r="I795">
        <v>296</v>
      </c>
      <c r="J795" t="s">
        <v>8</v>
      </c>
      <c r="K795" t="s">
        <v>13</v>
      </c>
      <c r="L795" t="str">
        <f t="shared" si="49"/>
        <v>Evening</v>
      </c>
      <c r="M795" t="str">
        <f t="shared" si="50"/>
        <v>18</v>
      </c>
      <c r="N795" t="str">
        <f t="shared" si="51"/>
        <v>23</v>
      </c>
    </row>
    <row r="796" spans="1:14" x14ac:dyDescent="0.3">
      <c r="A796">
        <v>1</v>
      </c>
      <c r="B796">
        <v>6</v>
      </c>
      <c r="C796" s="1">
        <v>40170</v>
      </c>
      <c r="D796" s="21" t="str">
        <f t="shared" si="48"/>
        <v>23-Dec-2009</v>
      </c>
      <c r="E796" s="10">
        <v>0.85277777777777775</v>
      </c>
      <c r="F796" s="1">
        <v>40170</v>
      </c>
      <c r="G796" s="10">
        <v>0.9458333333333333</v>
      </c>
      <c r="H796">
        <v>30</v>
      </c>
      <c r="I796">
        <v>134</v>
      </c>
      <c r="J796" t="s">
        <v>8</v>
      </c>
      <c r="K796" t="s">
        <v>13</v>
      </c>
      <c r="L796" t="str">
        <f t="shared" si="49"/>
        <v>Evening</v>
      </c>
      <c r="M796" t="str">
        <f t="shared" si="50"/>
        <v>20</v>
      </c>
      <c r="N796" t="str">
        <f t="shared" si="51"/>
        <v>22</v>
      </c>
    </row>
    <row r="797" spans="1:14" x14ac:dyDescent="0.3">
      <c r="A797">
        <v>1</v>
      </c>
      <c r="B797">
        <v>6</v>
      </c>
      <c r="C797" s="1">
        <v>40170</v>
      </c>
      <c r="D797" s="21" t="str">
        <f t="shared" si="48"/>
        <v>23-Dec-2009</v>
      </c>
      <c r="E797" s="10">
        <v>0.91666666666666663</v>
      </c>
      <c r="F797" s="1">
        <v>40170</v>
      </c>
      <c r="G797" s="10">
        <v>0.98749999999999993</v>
      </c>
      <c r="H797">
        <v>30</v>
      </c>
      <c r="I797">
        <v>102</v>
      </c>
      <c r="J797" t="s">
        <v>8</v>
      </c>
      <c r="K797" t="s">
        <v>13</v>
      </c>
      <c r="L797" t="str">
        <f t="shared" si="49"/>
        <v>Evening</v>
      </c>
      <c r="M797" t="str">
        <f t="shared" si="50"/>
        <v>22</v>
      </c>
      <c r="N797" t="str">
        <f t="shared" si="51"/>
        <v>23</v>
      </c>
    </row>
    <row r="798" spans="1:14" x14ac:dyDescent="0.3">
      <c r="A798">
        <v>1</v>
      </c>
      <c r="B798">
        <v>5</v>
      </c>
      <c r="C798" s="1">
        <v>40171</v>
      </c>
      <c r="D798" s="21" t="str">
        <f t="shared" si="48"/>
        <v>24-Dec-2009</v>
      </c>
      <c r="E798" s="10">
        <v>0.48472222222222222</v>
      </c>
      <c r="F798" s="1">
        <v>40171</v>
      </c>
      <c r="G798" s="10">
        <v>0.5444444444444444</v>
      </c>
      <c r="H798">
        <v>30</v>
      </c>
      <c r="I798">
        <v>86</v>
      </c>
      <c r="J798" t="s">
        <v>8</v>
      </c>
      <c r="K798" t="s">
        <v>12</v>
      </c>
      <c r="L798" t="str">
        <f t="shared" si="49"/>
        <v>Morning</v>
      </c>
      <c r="M798" t="str">
        <f t="shared" si="50"/>
        <v>11</v>
      </c>
      <c r="N798" t="str">
        <f t="shared" si="51"/>
        <v>13</v>
      </c>
    </row>
    <row r="799" spans="1:14" x14ac:dyDescent="0.3">
      <c r="A799">
        <v>1</v>
      </c>
      <c r="B799">
        <v>5</v>
      </c>
      <c r="C799" s="1">
        <v>40171</v>
      </c>
      <c r="D799" s="21" t="str">
        <f t="shared" si="48"/>
        <v>24-Dec-2009</v>
      </c>
      <c r="E799" s="10">
        <v>0.52222222222222225</v>
      </c>
      <c r="F799" s="1">
        <v>40171</v>
      </c>
      <c r="G799" s="10">
        <v>0.62847222222222221</v>
      </c>
      <c r="H799">
        <v>30</v>
      </c>
      <c r="I799">
        <v>153</v>
      </c>
      <c r="J799" t="s">
        <v>8</v>
      </c>
      <c r="K799" t="s">
        <v>12</v>
      </c>
      <c r="L799" t="str">
        <f t="shared" si="49"/>
        <v>Morning</v>
      </c>
      <c r="M799" t="str">
        <f t="shared" si="50"/>
        <v>12</v>
      </c>
      <c r="N799" t="str">
        <f t="shared" si="51"/>
        <v>15</v>
      </c>
    </row>
    <row r="800" spans="1:14" x14ac:dyDescent="0.3">
      <c r="A800">
        <v>1</v>
      </c>
      <c r="B800">
        <v>5</v>
      </c>
      <c r="C800" s="1">
        <v>40171</v>
      </c>
      <c r="D800" s="21" t="str">
        <f t="shared" si="48"/>
        <v>24-Dec-2009</v>
      </c>
      <c r="E800" s="10">
        <v>0.59861111111111109</v>
      </c>
      <c r="F800" s="1">
        <v>40171</v>
      </c>
      <c r="G800" s="10">
        <v>0.62847222222222221</v>
      </c>
      <c r="H800">
        <v>30</v>
      </c>
      <c r="I800">
        <v>43</v>
      </c>
      <c r="J800" t="s">
        <v>8</v>
      </c>
      <c r="K800" t="s">
        <v>12</v>
      </c>
      <c r="L800" t="str">
        <f t="shared" si="49"/>
        <v>Afternoon</v>
      </c>
      <c r="M800" t="str">
        <f t="shared" si="50"/>
        <v>14</v>
      </c>
      <c r="N800" t="str">
        <f t="shared" si="51"/>
        <v>15</v>
      </c>
    </row>
    <row r="801" spans="1:14" x14ac:dyDescent="0.3">
      <c r="A801">
        <v>1</v>
      </c>
      <c r="B801">
        <v>6</v>
      </c>
      <c r="C801" s="1">
        <v>40171</v>
      </c>
      <c r="D801" s="21" t="str">
        <f t="shared" si="48"/>
        <v>24-Dec-2009</v>
      </c>
      <c r="E801" s="10">
        <v>0.6020833333333333</v>
      </c>
      <c r="F801" s="1">
        <v>40171</v>
      </c>
      <c r="G801" s="10">
        <v>0.65694444444444444</v>
      </c>
      <c r="H801">
        <v>30</v>
      </c>
      <c r="I801">
        <v>79</v>
      </c>
      <c r="J801" t="s">
        <v>8</v>
      </c>
      <c r="K801" t="s">
        <v>12</v>
      </c>
      <c r="L801" t="str">
        <f t="shared" si="49"/>
        <v>Afternoon</v>
      </c>
      <c r="M801" t="str">
        <f t="shared" si="50"/>
        <v>14</v>
      </c>
      <c r="N801" t="str">
        <f t="shared" si="51"/>
        <v>15</v>
      </c>
    </row>
    <row r="802" spans="1:14" x14ac:dyDescent="0.3">
      <c r="A802">
        <v>1</v>
      </c>
      <c r="B802">
        <v>6</v>
      </c>
      <c r="C802" s="1">
        <v>40171</v>
      </c>
      <c r="D802" s="21" t="str">
        <f t="shared" si="48"/>
        <v>24-Dec-2009</v>
      </c>
      <c r="E802" s="10">
        <v>0.61111111111111105</v>
      </c>
      <c r="F802" s="1">
        <v>40171</v>
      </c>
      <c r="G802" s="10">
        <v>0.6791666666666667</v>
      </c>
      <c r="H802">
        <v>30</v>
      </c>
      <c r="I802">
        <v>98</v>
      </c>
      <c r="J802" t="s">
        <v>8</v>
      </c>
      <c r="K802" t="s">
        <v>12</v>
      </c>
      <c r="L802" t="str">
        <f t="shared" si="49"/>
        <v>Afternoon</v>
      </c>
      <c r="M802" t="str">
        <f t="shared" si="50"/>
        <v>14</v>
      </c>
      <c r="N802" t="str">
        <f t="shared" si="51"/>
        <v>16</v>
      </c>
    </row>
    <row r="803" spans="1:14" x14ac:dyDescent="0.3">
      <c r="A803">
        <v>1</v>
      </c>
      <c r="B803">
        <v>6</v>
      </c>
      <c r="C803" s="1">
        <v>40171</v>
      </c>
      <c r="D803" s="21" t="str">
        <f t="shared" si="48"/>
        <v>24-Dec-2009</v>
      </c>
      <c r="E803" s="10">
        <v>0.62708333333333333</v>
      </c>
      <c r="F803" s="1">
        <v>40171</v>
      </c>
      <c r="G803" s="10">
        <v>0.7944444444444444</v>
      </c>
      <c r="H803">
        <v>50</v>
      </c>
      <c r="I803">
        <v>241</v>
      </c>
      <c r="J803" t="s">
        <v>8</v>
      </c>
      <c r="K803" t="s">
        <v>12</v>
      </c>
      <c r="L803" t="str">
        <f t="shared" si="49"/>
        <v>Afternoon</v>
      </c>
      <c r="M803" t="str">
        <f t="shared" si="50"/>
        <v>15</v>
      </c>
      <c r="N803" t="str">
        <f t="shared" si="51"/>
        <v>19</v>
      </c>
    </row>
    <row r="804" spans="1:14" x14ac:dyDescent="0.3">
      <c r="A804">
        <v>1</v>
      </c>
      <c r="B804">
        <v>6</v>
      </c>
      <c r="C804" s="1">
        <v>40171</v>
      </c>
      <c r="D804" s="21" t="str">
        <f t="shared" si="48"/>
        <v>24-Dec-2009</v>
      </c>
      <c r="E804" s="10">
        <v>0.68472222222222223</v>
      </c>
      <c r="F804" s="1">
        <v>40171</v>
      </c>
      <c r="G804" s="10">
        <v>0.74236111111111114</v>
      </c>
      <c r="H804">
        <v>30</v>
      </c>
      <c r="I804">
        <v>83</v>
      </c>
      <c r="J804" t="s">
        <v>8</v>
      </c>
      <c r="K804" t="s">
        <v>12</v>
      </c>
      <c r="L804" t="str">
        <f t="shared" si="49"/>
        <v>Afternoon</v>
      </c>
      <c r="M804" t="str">
        <f t="shared" si="50"/>
        <v>16</v>
      </c>
      <c r="N804" t="str">
        <f t="shared" si="51"/>
        <v>17</v>
      </c>
    </row>
    <row r="805" spans="1:14" x14ac:dyDescent="0.3">
      <c r="A805">
        <v>1</v>
      </c>
      <c r="B805">
        <v>6</v>
      </c>
      <c r="C805" s="1">
        <v>40171</v>
      </c>
      <c r="D805" s="21" t="str">
        <f t="shared" si="48"/>
        <v>24-Dec-2009</v>
      </c>
      <c r="E805" s="10">
        <v>0.69305555555555554</v>
      </c>
      <c r="F805" s="1">
        <v>40171</v>
      </c>
      <c r="G805" s="10">
        <v>0.75347222222222221</v>
      </c>
      <c r="H805">
        <v>30</v>
      </c>
      <c r="I805">
        <v>87</v>
      </c>
      <c r="J805" t="s">
        <v>8</v>
      </c>
      <c r="K805" t="s">
        <v>12</v>
      </c>
      <c r="L805" t="str">
        <f t="shared" si="49"/>
        <v>Afternoon</v>
      </c>
      <c r="M805" t="str">
        <f t="shared" si="50"/>
        <v>16</v>
      </c>
      <c r="N805" t="str">
        <f t="shared" si="51"/>
        <v>18</v>
      </c>
    </row>
    <row r="806" spans="1:14" x14ac:dyDescent="0.3">
      <c r="A806">
        <v>1</v>
      </c>
      <c r="B806">
        <v>5</v>
      </c>
      <c r="C806" s="1">
        <v>40171</v>
      </c>
      <c r="D806" s="21" t="str">
        <f t="shared" si="48"/>
        <v>24-Dec-2009</v>
      </c>
      <c r="E806" s="10">
        <v>0.72361111111111109</v>
      </c>
      <c r="F806" s="1">
        <v>40171</v>
      </c>
      <c r="G806" s="10">
        <v>0.8125</v>
      </c>
      <c r="H806">
        <v>30</v>
      </c>
      <c r="I806">
        <v>128</v>
      </c>
      <c r="J806" t="s">
        <v>8</v>
      </c>
      <c r="K806" t="s">
        <v>12</v>
      </c>
      <c r="L806" t="str">
        <f t="shared" si="49"/>
        <v>Afternoon</v>
      </c>
      <c r="M806" t="str">
        <f t="shared" si="50"/>
        <v>17</v>
      </c>
      <c r="N806" t="str">
        <f t="shared" si="51"/>
        <v>19</v>
      </c>
    </row>
    <row r="807" spans="1:14" x14ac:dyDescent="0.3">
      <c r="A807">
        <v>1</v>
      </c>
      <c r="B807">
        <v>5</v>
      </c>
      <c r="C807" s="1">
        <v>40171</v>
      </c>
      <c r="D807" s="21" t="str">
        <f t="shared" si="48"/>
        <v>24-Dec-2009</v>
      </c>
      <c r="E807" s="10">
        <v>0.75694444444444453</v>
      </c>
      <c r="F807" s="1">
        <v>40171</v>
      </c>
      <c r="G807" s="10">
        <v>0.84027777777777779</v>
      </c>
      <c r="H807">
        <v>30</v>
      </c>
      <c r="I807">
        <v>120</v>
      </c>
      <c r="J807" t="s">
        <v>8</v>
      </c>
      <c r="K807" t="s">
        <v>12</v>
      </c>
      <c r="L807" t="str">
        <f t="shared" si="49"/>
        <v>Evening</v>
      </c>
      <c r="M807" t="str">
        <f t="shared" si="50"/>
        <v>18</v>
      </c>
      <c r="N807" t="str">
        <f t="shared" si="51"/>
        <v>20</v>
      </c>
    </row>
    <row r="808" spans="1:14" x14ac:dyDescent="0.3">
      <c r="A808">
        <v>1</v>
      </c>
      <c r="B808">
        <v>8</v>
      </c>
      <c r="C808" s="1">
        <v>40171</v>
      </c>
      <c r="D808" s="21" t="str">
        <f t="shared" si="48"/>
        <v>24-Dec-2009</v>
      </c>
      <c r="E808" s="10">
        <v>0.81874999999999998</v>
      </c>
      <c r="F808" s="1">
        <v>40171</v>
      </c>
      <c r="G808" s="10">
        <v>0.90763888888888899</v>
      </c>
      <c r="H808">
        <v>30</v>
      </c>
      <c r="I808">
        <v>128</v>
      </c>
      <c r="J808" t="s">
        <v>8</v>
      </c>
      <c r="K808" t="s">
        <v>12</v>
      </c>
      <c r="L808" t="str">
        <f t="shared" si="49"/>
        <v>Evening</v>
      </c>
      <c r="M808" t="str">
        <f t="shared" si="50"/>
        <v>19</v>
      </c>
      <c r="N808" t="str">
        <f t="shared" si="51"/>
        <v>21</v>
      </c>
    </row>
    <row r="809" spans="1:14" x14ac:dyDescent="0.3">
      <c r="A809">
        <v>1</v>
      </c>
      <c r="B809">
        <v>8</v>
      </c>
      <c r="C809" s="1">
        <v>40171</v>
      </c>
      <c r="D809" s="21" t="str">
        <f t="shared" si="48"/>
        <v>24-Dec-2009</v>
      </c>
      <c r="E809" s="10">
        <v>0.88263888888888886</v>
      </c>
      <c r="F809" s="1">
        <v>40171</v>
      </c>
      <c r="G809" s="10">
        <v>0.94444444444444453</v>
      </c>
      <c r="H809">
        <v>30</v>
      </c>
      <c r="I809">
        <v>89</v>
      </c>
      <c r="J809" t="s">
        <v>8</v>
      </c>
      <c r="K809" t="s">
        <v>12</v>
      </c>
      <c r="L809" t="str">
        <f t="shared" si="49"/>
        <v>Evening</v>
      </c>
      <c r="M809" t="str">
        <f t="shared" si="50"/>
        <v>21</v>
      </c>
      <c r="N809" t="str">
        <f t="shared" si="51"/>
        <v>22</v>
      </c>
    </row>
    <row r="810" spans="1:14" x14ac:dyDescent="0.3">
      <c r="A810">
        <v>1</v>
      </c>
      <c r="B810">
        <v>5</v>
      </c>
      <c r="C810" s="1">
        <v>40171</v>
      </c>
      <c r="D810" s="21" t="str">
        <f t="shared" si="48"/>
        <v>24-Dec-2009</v>
      </c>
      <c r="E810" s="10">
        <v>0.90625</v>
      </c>
      <c r="F810" s="1">
        <v>40171</v>
      </c>
      <c r="G810" s="10">
        <v>0.98055555555555562</v>
      </c>
      <c r="H810">
        <v>30</v>
      </c>
      <c r="I810">
        <v>107</v>
      </c>
      <c r="J810" t="s">
        <v>8</v>
      </c>
      <c r="K810" t="s">
        <v>12</v>
      </c>
      <c r="L810" t="str">
        <f t="shared" si="49"/>
        <v>Evening</v>
      </c>
      <c r="M810" t="str">
        <f t="shared" si="50"/>
        <v>21</v>
      </c>
      <c r="N810" t="str">
        <f t="shared" si="51"/>
        <v>23</v>
      </c>
    </row>
    <row r="811" spans="1:14" x14ac:dyDescent="0.3">
      <c r="A811">
        <v>1</v>
      </c>
      <c r="B811">
        <v>5</v>
      </c>
      <c r="C811" s="1">
        <v>40172</v>
      </c>
      <c r="D811" s="21" t="str">
        <f t="shared" si="48"/>
        <v>25-Dec-2009</v>
      </c>
      <c r="E811" s="10">
        <v>0.4055555555555555</v>
      </c>
      <c r="F811" s="1">
        <v>40172</v>
      </c>
      <c r="G811" s="10">
        <v>0.6972222222222223</v>
      </c>
      <c r="H811">
        <v>70</v>
      </c>
      <c r="I811">
        <v>420</v>
      </c>
      <c r="J811" t="s">
        <v>8</v>
      </c>
      <c r="K811" t="s">
        <v>11</v>
      </c>
      <c r="L811" t="str">
        <f t="shared" si="49"/>
        <v>Night</v>
      </c>
      <c r="M811" t="str">
        <f t="shared" si="50"/>
        <v>09</v>
      </c>
      <c r="N811" t="str">
        <f t="shared" si="51"/>
        <v>16</v>
      </c>
    </row>
    <row r="812" spans="1:14" x14ac:dyDescent="0.3">
      <c r="A812">
        <v>1</v>
      </c>
      <c r="B812">
        <v>5</v>
      </c>
      <c r="C812" s="1">
        <v>40172</v>
      </c>
      <c r="D812" s="21" t="str">
        <f t="shared" si="48"/>
        <v>25-Dec-2009</v>
      </c>
      <c r="E812" s="10">
        <v>0.50694444444444442</v>
      </c>
      <c r="F812" s="1">
        <v>40172</v>
      </c>
      <c r="G812" s="10">
        <v>0.61805555555555558</v>
      </c>
      <c r="H812">
        <v>30</v>
      </c>
      <c r="I812">
        <v>160</v>
      </c>
      <c r="J812" t="s">
        <v>8</v>
      </c>
      <c r="K812" t="s">
        <v>11</v>
      </c>
      <c r="L812" t="str">
        <f t="shared" si="49"/>
        <v>Morning</v>
      </c>
      <c r="M812" t="str">
        <f t="shared" si="50"/>
        <v>12</v>
      </c>
      <c r="N812" t="str">
        <f t="shared" si="51"/>
        <v>14</v>
      </c>
    </row>
    <row r="813" spans="1:14" x14ac:dyDescent="0.3">
      <c r="A813">
        <v>1</v>
      </c>
      <c r="B813">
        <v>6</v>
      </c>
      <c r="C813" s="1">
        <v>40172</v>
      </c>
      <c r="D813" s="21" t="str">
        <f t="shared" si="48"/>
        <v>25-Dec-2009</v>
      </c>
      <c r="E813" s="10">
        <v>0.52569444444444446</v>
      </c>
      <c r="F813" s="1">
        <v>40172</v>
      </c>
      <c r="G813" s="10">
        <v>0.68958333333333333</v>
      </c>
      <c r="H813">
        <v>40</v>
      </c>
      <c r="I813">
        <v>236</v>
      </c>
      <c r="J813" t="s">
        <v>8</v>
      </c>
      <c r="K813" t="s">
        <v>11</v>
      </c>
      <c r="L813" t="str">
        <f t="shared" si="49"/>
        <v>Morning</v>
      </c>
      <c r="M813" t="str">
        <f t="shared" si="50"/>
        <v>12</v>
      </c>
      <c r="N813" t="str">
        <f t="shared" si="51"/>
        <v>16</v>
      </c>
    </row>
    <row r="814" spans="1:14" x14ac:dyDescent="0.3">
      <c r="A814">
        <v>1</v>
      </c>
      <c r="B814">
        <v>5</v>
      </c>
      <c r="C814" s="1">
        <v>40172</v>
      </c>
      <c r="D814" s="21" t="str">
        <f t="shared" si="48"/>
        <v>25-Dec-2009</v>
      </c>
      <c r="E814" s="10">
        <v>0.55208333333333337</v>
      </c>
      <c r="F814" s="1">
        <v>40172</v>
      </c>
      <c r="G814" s="10">
        <v>0.73611111111111116</v>
      </c>
      <c r="H814">
        <v>50</v>
      </c>
      <c r="I814">
        <v>265</v>
      </c>
      <c r="J814" t="s">
        <v>8</v>
      </c>
      <c r="K814" t="s">
        <v>11</v>
      </c>
      <c r="L814" t="str">
        <f t="shared" si="49"/>
        <v>Morning</v>
      </c>
      <c r="M814" t="str">
        <f t="shared" si="50"/>
        <v>13</v>
      </c>
      <c r="N814" t="str">
        <f t="shared" si="51"/>
        <v>17</v>
      </c>
    </row>
    <row r="815" spans="1:14" x14ac:dyDescent="0.3">
      <c r="A815">
        <v>1</v>
      </c>
      <c r="B815">
        <v>5</v>
      </c>
      <c r="C815" s="1">
        <v>40172</v>
      </c>
      <c r="D815" s="21" t="str">
        <f t="shared" si="48"/>
        <v>25-Dec-2009</v>
      </c>
      <c r="E815" s="10">
        <v>0.62291666666666667</v>
      </c>
      <c r="F815" s="1">
        <v>40172</v>
      </c>
      <c r="G815" s="10">
        <v>0.72291666666666676</v>
      </c>
      <c r="H815">
        <v>30</v>
      </c>
      <c r="I815">
        <v>144</v>
      </c>
      <c r="J815" t="s">
        <v>8</v>
      </c>
      <c r="K815" t="s">
        <v>11</v>
      </c>
      <c r="L815" t="str">
        <f t="shared" si="49"/>
        <v>Afternoon</v>
      </c>
      <c r="M815" t="str">
        <f t="shared" si="50"/>
        <v>14</v>
      </c>
      <c r="N815" t="str">
        <f t="shared" si="51"/>
        <v>17</v>
      </c>
    </row>
    <row r="816" spans="1:14" x14ac:dyDescent="0.3">
      <c r="A816">
        <v>1</v>
      </c>
      <c r="B816">
        <v>8</v>
      </c>
      <c r="C816" s="1">
        <v>40172</v>
      </c>
      <c r="D816" s="21" t="str">
        <f t="shared" si="48"/>
        <v>25-Dec-2009</v>
      </c>
      <c r="E816" s="10">
        <v>0.65069444444444446</v>
      </c>
      <c r="F816" s="1">
        <v>40172</v>
      </c>
      <c r="G816" s="10">
        <v>0.78402777777777777</v>
      </c>
      <c r="H816">
        <v>40</v>
      </c>
      <c r="I816">
        <v>192</v>
      </c>
      <c r="J816" t="s">
        <v>8</v>
      </c>
      <c r="K816" t="s">
        <v>11</v>
      </c>
      <c r="L816" t="str">
        <f t="shared" si="49"/>
        <v>Afternoon</v>
      </c>
      <c r="M816" t="str">
        <f t="shared" si="50"/>
        <v>15</v>
      </c>
      <c r="N816" t="str">
        <f t="shared" si="51"/>
        <v>18</v>
      </c>
    </row>
    <row r="817" spans="1:14" x14ac:dyDescent="0.3">
      <c r="A817">
        <v>1</v>
      </c>
      <c r="B817">
        <v>5</v>
      </c>
      <c r="C817" s="1">
        <v>40172</v>
      </c>
      <c r="D817" s="21" t="str">
        <f t="shared" si="48"/>
        <v>25-Dec-2009</v>
      </c>
      <c r="E817" s="10">
        <v>0.65277777777777779</v>
      </c>
      <c r="F817" s="1">
        <v>40172</v>
      </c>
      <c r="G817" s="10">
        <v>0.69652777777777775</v>
      </c>
      <c r="H817">
        <v>30</v>
      </c>
      <c r="I817">
        <v>63</v>
      </c>
      <c r="J817" t="s">
        <v>8</v>
      </c>
      <c r="K817" t="s">
        <v>11</v>
      </c>
      <c r="L817" t="str">
        <f t="shared" si="49"/>
        <v>Afternoon</v>
      </c>
      <c r="M817" t="str">
        <f t="shared" si="50"/>
        <v>15</v>
      </c>
      <c r="N817" t="str">
        <f t="shared" si="51"/>
        <v>16</v>
      </c>
    </row>
    <row r="818" spans="1:14" x14ac:dyDescent="0.3">
      <c r="A818">
        <v>1</v>
      </c>
      <c r="B818">
        <v>6</v>
      </c>
      <c r="C818" s="1">
        <v>40172</v>
      </c>
      <c r="D818" s="21" t="str">
        <f t="shared" si="48"/>
        <v>25-Dec-2009</v>
      </c>
      <c r="E818" s="10">
        <v>0.65625</v>
      </c>
      <c r="F818" s="1">
        <v>40172</v>
      </c>
      <c r="G818" s="10">
        <v>0.66180555555555554</v>
      </c>
      <c r="H818">
        <v>30</v>
      </c>
      <c r="I818">
        <v>8</v>
      </c>
      <c r="J818" t="s">
        <v>8</v>
      </c>
      <c r="K818" t="s">
        <v>11</v>
      </c>
      <c r="L818" t="str">
        <f t="shared" si="49"/>
        <v>Afternoon</v>
      </c>
      <c r="M818" t="str">
        <f t="shared" si="50"/>
        <v>15</v>
      </c>
      <c r="N818" t="str">
        <f t="shared" si="51"/>
        <v>15</v>
      </c>
    </row>
    <row r="819" spans="1:14" x14ac:dyDescent="0.3">
      <c r="A819">
        <v>1</v>
      </c>
      <c r="B819">
        <v>8</v>
      </c>
      <c r="C819" s="1">
        <v>40172</v>
      </c>
      <c r="D819" s="21" t="str">
        <f t="shared" si="48"/>
        <v>25-Dec-2009</v>
      </c>
      <c r="E819" s="10">
        <v>0.65694444444444444</v>
      </c>
      <c r="F819" s="1">
        <v>40172</v>
      </c>
      <c r="G819" s="10">
        <v>0.71180555555555547</v>
      </c>
      <c r="H819">
        <v>30</v>
      </c>
      <c r="I819">
        <v>79</v>
      </c>
      <c r="J819" t="s">
        <v>8</v>
      </c>
      <c r="K819" t="s">
        <v>11</v>
      </c>
      <c r="L819" t="str">
        <f t="shared" si="49"/>
        <v>Afternoon</v>
      </c>
      <c r="M819" t="str">
        <f t="shared" si="50"/>
        <v>15</v>
      </c>
      <c r="N819" t="str">
        <f t="shared" si="51"/>
        <v>17</v>
      </c>
    </row>
    <row r="820" spans="1:14" x14ac:dyDescent="0.3">
      <c r="A820">
        <v>1</v>
      </c>
      <c r="B820">
        <v>8</v>
      </c>
      <c r="C820" s="1">
        <v>40172</v>
      </c>
      <c r="D820" s="21" t="str">
        <f t="shared" si="48"/>
        <v>25-Dec-2009</v>
      </c>
      <c r="E820" s="10">
        <v>0.66249999999999998</v>
      </c>
      <c r="F820" s="1">
        <v>40172</v>
      </c>
      <c r="G820" s="10">
        <v>0.77777777777777779</v>
      </c>
      <c r="H820">
        <v>30</v>
      </c>
      <c r="I820">
        <v>166</v>
      </c>
      <c r="J820" t="s">
        <v>8</v>
      </c>
      <c r="K820" t="s">
        <v>11</v>
      </c>
      <c r="L820" t="str">
        <f t="shared" si="49"/>
        <v>Afternoon</v>
      </c>
      <c r="M820" t="str">
        <f t="shared" si="50"/>
        <v>15</v>
      </c>
      <c r="N820" t="str">
        <f t="shared" si="51"/>
        <v>18</v>
      </c>
    </row>
    <row r="821" spans="1:14" x14ac:dyDescent="0.3">
      <c r="A821">
        <v>1</v>
      </c>
      <c r="B821">
        <v>6</v>
      </c>
      <c r="C821" s="1">
        <v>40172</v>
      </c>
      <c r="D821" s="21" t="str">
        <f t="shared" si="48"/>
        <v>25-Dec-2009</v>
      </c>
      <c r="E821" s="10">
        <v>0.67083333333333339</v>
      </c>
      <c r="F821" s="1">
        <v>40172</v>
      </c>
      <c r="G821" s="10">
        <v>0.72638888888888886</v>
      </c>
      <c r="H821">
        <v>30</v>
      </c>
      <c r="I821">
        <v>80</v>
      </c>
      <c r="J821" t="s">
        <v>8</v>
      </c>
      <c r="K821" t="s">
        <v>11</v>
      </c>
      <c r="L821" t="str">
        <f t="shared" si="49"/>
        <v>Afternoon</v>
      </c>
      <c r="M821" t="str">
        <f t="shared" si="50"/>
        <v>16</v>
      </c>
      <c r="N821" t="str">
        <f t="shared" si="51"/>
        <v>17</v>
      </c>
    </row>
    <row r="822" spans="1:14" x14ac:dyDescent="0.3">
      <c r="A822">
        <v>1</v>
      </c>
      <c r="B822">
        <v>8</v>
      </c>
      <c r="C822" s="1">
        <v>40172</v>
      </c>
      <c r="D822" s="21" t="str">
        <f t="shared" si="48"/>
        <v>25-Dec-2009</v>
      </c>
      <c r="E822" s="10">
        <v>0.68194444444444446</v>
      </c>
      <c r="F822" s="1">
        <v>40172</v>
      </c>
      <c r="G822" s="10">
        <v>0.78749999999999998</v>
      </c>
      <c r="H822">
        <v>30</v>
      </c>
      <c r="I822">
        <v>152</v>
      </c>
      <c r="J822" t="s">
        <v>8</v>
      </c>
      <c r="K822" t="s">
        <v>11</v>
      </c>
      <c r="L822" t="str">
        <f t="shared" si="49"/>
        <v>Afternoon</v>
      </c>
      <c r="M822" t="str">
        <f t="shared" si="50"/>
        <v>16</v>
      </c>
      <c r="N822" t="str">
        <f t="shared" si="51"/>
        <v>18</v>
      </c>
    </row>
    <row r="823" spans="1:14" x14ac:dyDescent="0.3">
      <c r="A823">
        <v>1</v>
      </c>
      <c r="B823">
        <v>6</v>
      </c>
      <c r="C823" s="1">
        <v>40172</v>
      </c>
      <c r="D823" s="21" t="str">
        <f t="shared" si="48"/>
        <v>25-Dec-2009</v>
      </c>
      <c r="E823" s="10">
        <v>0.73472222222222217</v>
      </c>
      <c r="F823" s="1">
        <v>40172</v>
      </c>
      <c r="G823" s="10">
        <v>0.80625000000000002</v>
      </c>
      <c r="H823">
        <v>30</v>
      </c>
      <c r="I823">
        <v>103</v>
      </c>
      <c r="J823" t="s">
        <v>8</v>
      </c>
      <c r="K823" t="s">
        <v>11</v>
      </c>
      <c r="L823" t="str">
        <f t="shared" si="49"/>
        <v>Afternoon</v>
      </c>
      <c r="M823" t="str">
        <f t="shared" si="50"/>
        <v>17</v>
      </c>
      <c r="N823" t="str">
        <f t="shared" si="51"/>
        <v>19</v>
      </c>
    </row>
    <row r="824" spans="1:14" x14ac:dyDescent="0.3">
      <c r="A824">
        <v>1</v>
      </c>
      <c r="B824">
        <v>8</v>
      </c>
      <c r="C824" s="1">
        <v>40172</v>
      </c>
      <c r="D824" s="21" t="str">
        <f t="shared" si="48"/>
        <v>25-Dec-2009</v>
      </c>
      <c r="E824" s="10">
        <v>0.78402777777777777</v>
      </c>
      <c r="F824" s="1">
        <v>40172</v>
      </c>
      <c r="G824" s="10">
        <v>0.84930555555555554</v>
      </c>
      <c r="H824">
        <v>30</v>
      </c>
      <c r="I824">
        <v>94</v>
      </c>
      <c r="J824" t="s">
        <v>8</v>
      </c>
      <c r="K824" t="s">
        <v>11</v>
      </c>
      <c r="L824" t="str">
        <f t="shared" si="49"/>
        <v>Evening</v>
      </c>
      <c r="M824" t="str">
        <f t="shared" si="50"/>
        <v>18</v>
      </c>
      <c r="N824" t="str">
        <f t="shared" si="51"/>
        <v>20</v>
      </c>
    </row>
    <row r="825" spans="1:14" x14ac:dyDescent="0.3">
      <c r="A825">
        <v>1</v>
      </c>
      <c r="B825">
        <v>6</v>
      </c>
      <c r="C825" s="1">
        <v>40172</v>
      </c>
      <c r="D825" s="21" t="str">
        <f t="shared" si="48"/>
        <v>25-Dec-2009</v>
      </c>
      <c r="E825" s="10">
        <v>0.79236111111111107</v>
      </c>
      <c r="F825" s="1">
        <v>40172</v>
      </c>
      <c r="G825" s="10">
        <v>0.82638888888888884</v>
      </c>
      <c r="H825">
        <v>30</v>
      </c>
      <c r="I825">
        <v>49</v>
      </c>
      <c r="J825" t="s">
        <v>14</v>
      </c>
      <c r="K825" t="s">
        <v>11</v>
      </c>
      <c r="L825" t="str">
        <f t="shared" si="49"/>
        <v>Evening</v>
      </c>
      <c r="M825" t="str">
        <f t="shared" si="50"/>
        <v>19</v>
      </c>
      <c r="N825" t="str">
        <f t="shared" si="51"/>
        <v>19</v>
      </c>
    </row>
    <row r="826" spans="1:14" x14ac:dyDescent="0.3">
      <c r="A826">
        <v>1</v>
      </c>
      <c r="B826">
        <v>8</v>
      </c>
      <c r="C826" s="1">
        <v>40172</v>
      </c>
      <c r="D826" s="21" t="str">
        <f t="shared" si="48"/>
        <v>25-Dec-2009</v>
      </c>
      <c r="E826" s="10">
        <v>0.8027777777777777</v>
      </c>
      <c r="F826" s="1">
        <v>40172</v>
      </c>
      <c r="G826" s="10">
        <v>0.9194444444444444</v>
      </c>
      <c r="H826">
        <v>30</v>
      </c>
      <c r="I826">
        <v>168</v>
      </c>
      <c r="J826" t="s">
        <v>8</v>
      </c>
      <c r="K826" t="s">
        <v>11</v>
      </c>
      <c r="L826" t="str">
        <f t="shared" si="49"/>
        <v>Evening</v>
      </c>
      <c r="M826" t="str">
        <f t="shared" si="50"/>
        <v>19</v>
      </c>
      <c r="N826" t="str">
        <f t="shared" si="51"/>
        <v>22</v>
      </c>
    </row>
    <row r="827" spans="1:14" x14ac:dyDescent="0.3">
      <c r="A827">
        <v>1</v>
      </c>
      <c r="B827">
        <v>8</v>
      </c>
      <c r="C827" s="1">
        <v>40172</v>
      </c>
      <c r="D827" s="21" t="str">
        <f t="shared" si="48"/>
        <v>25-Dec-2009</v>
      </c>
      <c r="E827" s="10">
        <v>0.82500000000000007</v>
      </c>
      <c r="F827" s="1">
        <v>40172</v>
      </c>
      <c r="G827" s="10">
        <v>0.8881944444444444</v>
      </c>
      <c r="H827">
        <v>30</v>
      </c>
      <c r="I827">
        <v>91</v>
      </c>
      <c r="J827" t="s">
        <v>8</v>
      </c>
      <c r="K827" t="s">
        <v>11</v>
      </c>
      <c r="L827" t="str">
        <f t="shared" si="49"/>
        <v>Evening</v>
      </c>
      <c r="M827" t="str">
        <f t="shared" si="50"/>
        <v>19</v>
      </c>
      <c r="N827" t="str">
        <f t="shared" si="51"/>
        <v>21</v>
      </c>
    </row>
    <row r="828" spans="1:14" x14ac:dyDescent="0.3">
      <c r="A828">
        <v>1</v>
      </c>
      <c r="B828">
        <v>5</v>
      </c>
      <c r="C828" s="1">
        <v>40172</v>
      </c>
      <c r="D828" s="21" t="str">
        <f t="shared" si="48"/>
        <v>25-Dec-2009</v>
      </c>
      <c r="E828" s="10">
        <v>0.85</v>
      </c>
      <c r="F828" s="1">
        <v>40172</v>
      </c>
      <c r="G828" s="10">
        <v>0.95833333333333337</v>
      </c>
      <c r="H828">
        <v>30</v>
      </c>
      <c r="I828">
        <v>156</v>
      </c>
      <c r="J828" t="s">
        <v>8</v>
      </c>
      <c r="K828" t="s">
        <v>11</v>
      </c>
      <c r="L828" t="str">
        <f t="shared" si="49"/>
        <v>Evening</v>
      </c>
      <c r="M828" t="str">
        <f t="shared" si="50"/>
        <v>20</v>
      </c>
      <c r="N828" t="str">
        <f t="shared" si="51"/>
        <v>23</v>
      </c>
    </row>
    <row r="829" spans="1:14" x14ac:dyDescent="0.3">
      <c r="A829">
        <v>1</v>
      </c>
      <c r="B829">
        <v>6</v>
      </c>
      <c r="C829" s="1">
        <v>40172</v>
      </c>
      <c r="D829" s="21" t="str">
        <f t="shared" si="48"/>
        <v>25-Dec-2009</v>
      </c>
      <c r="E829" s="10">
        <v>0.94097222222222221</v>
      </c>
      <c r="F829" s="1">
        <v>40173</v>
      </c>
      <c r="G829" s="10">
        <v>0.12916666666666668</v>
      </c>
      <c r="H829">
        <v>50</v>
      </c>
      <c r="I829">
        <v>271</v>
      </c>
      <c r="J829" t="s">
        <v>8</v>
      </c>
      <c r="K829" t="s">
        <v>11</v>
      </c>
      <c r="L829" t="str">
        <f t="shared" si="49"/>
        <v>Night</v>
      </c>
      <c r="M829" t="str">
        <f t="shared" si="50"/>
        <v>22</v>
      </c>
      <c r="N829" t="str">
        <f t="shared" si="51"/>
        <v>03</v>
      </c>
    </row>
    <row r="830" spans="1:14" x14ac:dyDescent="0.3">
      <c r="A830">
        <v>1</v>
      </c>
      <c r="B830">
        <v>6</v>
      </c>
      <c r="C830" s="1">
        <v>40175</v>
      </c>
      <c r="D830" s="21" t="str">
        <f t="shared" si="48"/>
        <v>28-Dec-2009</v>
      </c>
      <c r="E830" s="10">
        <v>0.48541666666666666</v>
      </c>
      <c r="F830" s="1">
        <v>40175</v>
      </c>
      <c r="G830" s="10">
        <v>0.72083333333333333</v>
      </c>
      <c r="H830">
        <v>60</v>
      </c>
      <c r="I830">
        <v>339</v>
      </c>
      <c r="J830" t="s">
        <v>8</v>
      </c>
      <c r="K830" t="s">
        <v>10</v>
      </c>
      <c r="L830" t="str">
        <f t="shared" si="49"/>
        <v>Morning</v>
      </c>
      <c r="M830" t="str">
        <f t="shared" si="50"/>
        <v>11</v>
      </c>
      <c r="N830" t="str">
        <f t="shared" si="51"/>
        <v>17</v>
      </c>
    </row>
    <row r="831" spans="1:14" x14ac:dyDescent="0.3">
      <c r="A831">
        <v>1</v>
      </c>
      <c r="B831">
        <v>6</v>
      </c>
      <c r="C831" s="1">
        <v>40175</v>
      </c>
      <c r="D831" s="21" t="str">
        <f t="shared" si="48"/>
        <v>28-Dec-2009</v>
      </c>
      <c r="E831" s="10">
        <v>0.49652777777777773</v>
      </c>
      <c r="F831" s="1">
        <v>40175</v>
      </c>
      <c r="G831" s="10">
        <v>0.54027777777777775</v>
      </c>
      <c r="H831">
        <v>30</v>
      </c>
      <c r="I831">
        <v>63</v>
      </c>
      <c r="J831" t="s">
        <v>8</v>
      </c>
      <c r="K831" t="s">
        <v>10</v>
      </c>
      <c r="L831" t="str">
        <f t="shared" si="49"/>
        <v>Morning</v>
      </c>
      <c r="M831" t="str">
        <f t="shared" si="50"/>
        <v>11</v>
      </c>
      <c r="N831" t="str">
        <f t="shared" si="51"/>
        <v>12</v>
      </c>
    </row>
    <row r="832" spans="1:14" x14ac:dyDescent="0.3">
      <c r="A832">
        <v>1</v>
      </c>
      <c r="B832">
        <v>6</v>
      </c>
      <c r="C832" s="1">
        <v>40175</v>
      </c>
      <c r="D832" s="21" t="str">
        <f t="shared" si="48"/>
        <v>28-Dec-2009</v>
      </c>
      <c r="E832" s="10">
        <v>0.54861111111111105</v>
      </c>
      <c r="F832" s="1">
        <v>40175</v>
      </c>
      <c r="G832" s="10">
        <v>0.70000000000000007</v>
      </c>
      <c r="H832">
        <v>40</v>
      </c>
      <c r="I832">
        <v>218</v>
      </c>
      <c r="J832" t="s">
        <v>8</v>
      </c>
      <c r="K832" t="s">
        <v>10</v>
      </c>
      <c r="L832" t="str">
        <f t="shared" si="49"/>
        <v>Morning</v>
      </c>
      <c r="M832" t="str">
        <f t="shared" si="50"/>
        <v>13</v>
      </c>
      <c r="N832" t="str">
        <f t="shared" si="51"/>
        <v>16</v>
      </c>
    </row>
    <row r="833" spans="1:14" x14ac:dyDescent="0.3">
      <c r="A833">
        <v>1</v>
      </c>
      <c r="B833">
        <v>5</v>
      </c>
      <c r="C833" s="1">
        <v>40175</v>
      </c>
      <c r="D833" s="21" t="str">
        <f t="shared" si="48"/>
        <v>28-Dec-2009</v>
      </c>
      <c r="E833" s="10">
        <v>0.57291666666666663</v>
      </c>
      <c r="F833" s="1">
        <v>40175</v>
      </c>
      <c r="G833" s="10">
        <v>0.69166666666666676</v>
      </c>
      <c r="H833">
        <v>30</v>
      </c>
      <c r="I833">
        <v>171</v>
      </c>
      <c r="J833" t="s">
        <v>8</v>
      </c>
      <c r="K833" t="s">
        <v>10</v>
      </c>
      <c r="L833" t="str">
        <f t="shared" si="49"/>
        <v>Morning</v>
      </c>
      <c r="M833" t="str">
        <f t="shared" si="50"/>
        <v>13</v>
      </c>
      <c r="N833" t="str">
        <f t="shared" si="51"/>
        <v>16</v>
      </c>
    </row>
    <row r="834" spans="1:14" x14ac:dyDescent="0.3">
      <c r="A834">
        <v>1</v>
      </c>
      <c r="B834">
        <v>6</v>
      </c>
      <c r="C834" s="1">
        <v>40175</v>
      </c>
      <c r="D834" s="21" t="str">
        <f t="shared" si="48"/>
        <v>28-Dec-2009</v>
      </c>
      <c r="E834" s="10">
        <v>0.57430555555555551</v>
      </c>
      <c r="F834" s="1">
        <v>40175</v>
      </c>
      <c r="G834" s="10">
        <v>0.60763888888888895</v>
      </c>
      <c r="H834">
        <v>30</v>
      </c>
      <c r="I834">
        <v>48</v>
      </c>
      <c r="J834" t="s">
        <v>8</v>
      </c>
      <c r="K834" t="s">
        <v>10</v>
      </c>
      <c r="L834" t="str">
        <f t="shared" si="49"/>
        <v>Morning</v>
      </c>
      <c r="M834" t="str">
        <f t="shared" si="50"/>
        <v>13</v>
      </c>
      <c r="N834" t="str">
        <f t="shared" si="51"/>
        <v>14</v>
      </c>
    </row>
    <row r="835" spans="1:14" x14ac:dyDescent="0.3">
      <c r="A835">
        <v>1</v>
      </c>
      <c r="B835">
        <v>5</v>
      </c>
      <c r="C835" s="1">
        <v>40175</v>
      </c>
      <c r="D835" s="21" t="str">
        <f t="shared" ref="D835:D898" si="52" xml:space="preserve"> TEXT(C835, "dd-Mmm-yyyy")</f>
        <v>28-Dec-2009</v>
      </c>
      <c r="E835" s="10">
        <v>0.57638888888888895</v>
      </c>
      <c r="F835" s="1">
        <v>40175</v>
      </c>
      <c r="G835" s="10">
        <v>0.59583333333333333</v>
      </c>
      <c r="H835">
        <v>30</v>
      </c>
      <c r="I835">
        <v>28</v>
      </c>
      <c r="J835" t="s">
        <v>8</v>
      </c>
      <c r="K835" t="s">
        <v>10</v>
      </c>
      <c r="L835" t="str">
        <f t="shared" ref="L835:L898" si="53">IF(AND(E835&gt;$R$6,E835&lt;=$S$6),"Morning",IF(AND(E835&gt;$S$6,E835&lt;=$T$6),"Afternoon", IF(AND(E835&gt;$T$6,E835&lt;=$U$6),"Evening", "Night")))</f>
        <v>Morning</v>
      </c>
      <c r="M835" t="str">
        <f t="shared" ref="M835:M898" si="54" xml:space="preserve"> TEXT(E835, "HH")</f>
        <v>13</v>
      </c>
      <c r="N835" t="str">
        <f t="shared" ref="N835:N898" si="55">TEXT(G835,"HH")</f>
        <v>14</v>
      </c>
    </row>
    <row r="836" spans="1:14" x14ac:dyDescent="0.3">
      <c r="A836">
        <v>1</v>
      </c>
      <c r="B836">
        <v>5</v>
      </c>
      <c r="C836" s="1">
        <v>40175</v>
      </c>
      <c r="D836" s="21" t="str">
        <f t="shared" si="52"/>
        <v>28-Dec-2009</v>
      </c>
      <c r="E836" s="10">
        <v>0.58819444444444446</v>
      </c>
      <c r="F836" s="1">
        <v>40175</v>
      </c>
      <c r="G836" s="10">
        <v>0.68263888888888891</v>
      </c>
      <c r="H836">
        <v>30</v>
      </c>
      <c r="I836">
        <v>136</v>
      </c>
      <c r="J836" t="s">
        <v>8</v>
      </c>
      <c r="K836" t="s">
        <v>10</v>
      </c>
      <c r="L836" t="str">
        <f t="shared" si="53"/>
        <v>Afternoon</v>
      </c>
      <c r="M836" t="str">
        <f t="shared" si="54"/>
        <v>14</v>
      </c>
      <c r="N836" t="str">
        <f t="shared" si="55"/>
        <v>16</v>
      </c>
    </row>
    <row r="837" spans="1:14" x14ac:dyDescent="0.3">
      <c r="A837">
        <v>1</v>
      </c>
      <c r="B837">
        <v>8</v>
      </c>
      <c r="C837" s="1">
        <v>40175</v>
      </c>
      <c r="D837" s="21" t="str">
        <f t="shared" si="52"/>
        <v>28-Dec-2009</v>
      </c>
      <c r="E837" s="10">
        <v>0.60138888888888886</v>
      </c>
      <c r="F837" s="1">
        <v>40175</v>
      </c>
      <c r="G837" s="10">
        <v>0.71250000000000002</v>
      </c>
      <c r="H837">
        <v>30</v>
      </c>
      <c r="I837">
        <v>160</v>
      </c>
      <c r="J837" t="s">
        <v>8</v>
      </c>
      <c r="K837" t="s">
        <v>10</v>
      </c>
      <c r="L837" t="str">
        <f t="shared" si="53"/>
        <v>Afternoon</v>
      </c>
      <c r="M837" t="str">
        <f t="shared" si="54"/>
        <v>14</v>
      </c>
      <c r="N837" t="str">
        <f t="shared" si="55"/>
        <v>17</v>
      </c>
    </row>
    <row r="838" spans="1:14" x14ac:dyDescent="0.3">
      <c r="A838">
        <v>1</v>
      </c>
      <c r="B838">
        <v>5</v>
      </c>
      <c r="C838" s="1">
        <v>40175</v>
      </c>
      <c r="D838" s="21" t="str">
        <f t="shared" si="52"/>
        <v>28-Dec-2009</v>
      </c>
      <c r="E838" s="10">
        <v>0.60416666666666663</v>
      </c>
      <c r="F838" s="1">
        <v>40175</v>
      </c>
      <c r="G838" s="10">
        <v>0.64374999999999993</v>
      </c>
      <c r="H838">
        <v>30</v>
      </c>
      <c r="I838">
        <v>57</v>
      </c>
      <c r="J838" t="s">
        <v>8</v>
      </c>
      <c r="K838" t="s">
        <v>10</v>
      </c>
      <c r="L838" t="str">
        <f t="shared" si="53"/>
        <v>Afternoon</v>
      </c>
      <c r="M838" t="str">
        <f t="shared" si="54"/>
        <v>14</v>
      </c>
      <c r="N838" t="str">
        <f t="shared" si="55"/>
        <v>15</v>
      </c>
    </row>
    <row r="839" spans="1:14" x14ac:dyDescent="0.3">
      <c r="A839">
        <v>1</v>
      </c>
      <c r="B839">
        <v>5</v>
      </c>
      <c r="C839" s="1">
        <v>40175</v>
      </c>
      <c r="D839" s="21" t="str">
        <f t="shared" si="52"/>
        <v>28-Dec-2009</v>
      </c>
      <c r="E839" s="10">
        <v>0.61249999999999993</v>
      </c>
      <c r="F839" s="1">
        <v>40175</v>
      </c>
      <c r="G839" s="10">
        <v>0.76250000000000007</v>
      </c>
      <c r="H839">
        <v>40</v>
      </c>
      <c r="I839">
        <v>216</v>
      </c>
      <c r="J839" t="s">
        <v>8</v>
      </c>
      <c r="K839" t="s">
        <v>10</v>
      </c>
      <c r="L839" t="str">
        <f t="shared" si="53"/>
        <v>Afternoon</v>
      </c>
      <c r="M839" t="str">
        <f t="shared" si="54"/>
        <v>14</v>
      </c>
      <c r="N839" t="str">
        <f t="shared" si="55"/>
        <v>18</v>
      </c>
    </row>
    <row r="840" spans="1:14" x14ac:dyDescent="0.3">
      <c r="A840">
        <v>1</v>
      </c>
      <c r="B840">
        <v>6</v>
      </c>
      <c r="C840" s="1">
        <v>40175</v>
      </c>
      <c r="D840" s="21" t="str">
        <f t="shared" si="52"/>
        <v>28-Dec-2009</v>
      </c>
      <c r="E840" s="10">
        <v>0.63541666666666663</v>
      </c>
      <c r="F840" s="1">
        <v>40175</v>
      </c>
      <c r="G840" s="10">
        <v>0.79305555555555562</v>
      </c>
      <c r="H840">
        <v>40</v>
      </c>
      <c r="I840">
        <v>227</v>
      </c>
      <c r="J840" t="s">
        <v>8</v>
      </c>
      <c r="K840" t="s">
        <v>10</v>
      </c>
      <c r="L840" t="str">
        <f t="shared" si="53"/>
        <v>Afternoon</v>
      </c>
      <c r="M840" t="str">
        <f t="shared" si="54"/>
        <v>15</v>
      </c>
      <c r="N840" t="str">
        <f t="shared" si="55"/>
        <v>19</v>
      </c>
    </row>
    <row r="841" spans="1:14" x14ac:dyDescent="0.3">
      <c r="A841">
        <v>1</v>
      </c>
      <c r="B841">
        <v>6</v>
      </c>
      <c r="C841" s="1">
        <v>40175</v>
      </c>
      <c r="D841" s="21" t="str">
        <f t="shared" si="52"/>
        <v>28-Dec-2009</v>
      </c>
      <c r="E841" s="10">
        <v>0.66180555555555554</v>
      </c>
      <c r="F841" s="1">
        <v>40175</v>
      </c>
      <c r="G841" s="10">
        <v>0.86944444444444446</v>
      </c>
      <c r="H841">
        <v>50</v>
      </c>
      <c r="I841">
        <v>299</v>
      </c>
      <c r="J841" t="s">
        <v>8</v>
      </c>
      <c r="K841" t="s">
        <v>10</v>
      </c>
      <c r="L841" t="str">
        <f t="shared" si="53"/>
        <v>Afternoon</v>
      </c>
      <c r="M841" t="str">
        <f t="shared" si="54"/>
        <v>15</v>
      </c>
      <c r="N841" t="str">
        <f t="shared" si="55"/>
        <v>20</v>
      </c>
    </row>
    <row r="842" spans="1:14" x14ac:dyDescent="0.3">
      <c r="A842">
        <v>1</v>
      </c>
      <c r="B842">
        <v>8</v>
      </c>
      <c r="C842" s="1">
        <v>40175</v>
      </c>
      <c r="D842" s="21" t="str">
        <f t="shared" si="52"/>
        <v>28-Dec-2009</v>
      </c>
      <c r="E842" s="10">
        <v>0.68888888888888899</v>
      </c>
      <c r="F842" s="1">
        <v>40175</v>
      </c>
      <c r="G842" s="10">
        <v>0.8569444444444444</v>
      </c>
      <c r="H842">
        <v>50</v>
      </c>
      <c r="I842">
        <v>242</v>
      </c>
      <c r="J842" t="s">
        <v>8</v>
      </c>
      <c r="K842" t="s">
        <v>10</v>
      </c>
      <c r="L842" t="str">
        <f t="shared" si="53"/>
        <v>Afternoon</v>
      </c>
      <c r="M842" t="str">
        <f t="shared" si="54"/>
        <v>16</v>
      </c>
      <c r="N842" t="str">
        <f t="shared" si="55"/>
        <v>20</v>
      </c>
    </row>
    <row r="843" spans="1:14" x14ac:dyDescent="0.3">
      <c r="A843">
        <v>1</v>
      </c>
      <c r="B843">
        <v>6</v>
      </c>
      <c r="C843" s="1">
        <v>40175</v>
      </c>
      <c r="D843" s="21" t="str">
        <f t="shared" si="52"/>
        <v>28-Dec-2009</v>
      </c>
      <c r="E843" s="10">
        <v>0.73958333333333337</v>
      </c>
      <c r="F843" s="1">
        <v>40175</v>
      </c>
      <c r="G843" s="10">
        <v>0.78402777777777777</v>
      </c>
      <c r="H843">
        <v>30</v>
      </c>
      <c r="I843">
        <v>64</v>
      </c>
      <c r="J843" t="s">
        <v>8</v>
      </c>
      <c r="K843" t="s">
        <v>10</v>
      </c>
      <c r="L843" t="str">
        <f t="shared" si="53"/>
        <v>Afternoon</v>
      </c>
      <c r="M843" t="str">
        <f t="shared" si="54"/>
        <v>17</v>
      </c>
      <c r="N843" t="str">
        <f t="shared" si="55"/>
        <v>18</v>
      </c>
    </row>
    <row r="844" spans="1:14" x14ac:dyDescent="0.3">
      <c r="A844">
        <v>1</v>
      </c>
      <c r="B844">
        <v>5</v>
      </c>
      <c r="C844" s="1">
        <v>40175</v>
      </c>
      <c r="D844" s="21" t="str">
        <f t="shared" si="52"/>
        <v>28-Dec-2009</v>
      </c>
      <c r="E844" s="10">
        <v>0.83263888888888893</v>
      </c>
      <c r="F844" s="1">
        <v>40175</v>
      </c>
      <c r="G844" s="10">
        <v>0.99097222222222225</v>
      </c>
      <c r="H844">
        <v>40</v>
      </c>
      <c r="I844">
        <v>228</v>
      </c>
      <c r="J844" t="s">
        <v>8</v>
      </c>
      <c r="K844" t="s">
        <v>10</v>
      </c>
      <c r="L844" t="str">
        <f t="shared" si="53"/>
        <v>Evening</v>
      </c>
      <c r="M844" t="str">
        <f t="shared" si="54"/>
        <v>19</v>
      </c>
      <c r="N844" t="str">
        <f t="shared" si="55"/>
        <v>23</v>
      </c>
    </row>
    <row r="845" spans="1:14" x14ac:dyDescent="0.3">
      <c r="A845">
        <v>1</v>
      </c>
      <c r="B845">
        <v>5</v>
      </c>
      <c r="C845" s="1">
        <v>40175</v>
      </c>
      <c r="D845" s="21" t="str">
        <f t="shared" si="52"/>
        <v>28-Dec-2009</v>
      </c>
      <c r="E845" s="10">
        <v>0.87083333333333324</v>
      </c>
      <c r="F845" s="1">
        <v>40175</v>
      </c>
      <c r="G845" s="10">
        <v>0.91111111111111109</v>
      </c>
      <c r="H845">
        <v>30</v>
      </c>
      <c r="I845">
        <v>58</v>
      </c>
      <c r="J845" t="s">
        <v>8</v>
      </c>
      <c r="K845" t="s">
        <v>10</v>
      </c>
      <c r="L845" t="str">
        <f t="shared" si="53"/>
        <v>Evening</v>
      </c>
      <c r="M845" t="str">
        <f t="shared" si="54"/>
        <v>20</v>
      </c>
      <c r="N845" t="str">
        <f t="shared" si="55"/>
        <v>21</v>
      </c>
    </row>
    <row r="846" spans="1:14" x14ac:dyDescent="0.3">
      <c r="A846">
        <v>1</v>
      </c>
      <c r="B846">
        <v>6</v>
      </c>
      <c r="C846" s="1">
        <v>40175</v>
      </c>
      <c r="D846" s="21" t="str">
        <f t="shared" si="52"/>
        <v>28-Dec-2009</v>
      </c>
      <c r="E846" s="10">
        <v>0.87430555555555556</v>
      </c>
      <c r="F846" s="1">
        <v>40175</v>
      </c>
      <c r="G846" s="10">
        <v>0.91527777777777775</v>
      </c>
      <c r="H846">
        <v>30</v>
      </c>
      <c r="I846">
        <v>59</v>
      </c>
      <c r="J846" t="s">
        <v>8</v>
      </c>
      <c r="K846" t="s">
        <v>10</v>
      </c>
      <c r="L846" t="str">
        <f t="shared" si="53"/>
        <v>Evening</v>
      </c>
      <c r="M846" t="str">
        <f t="shared" si="54"/>
        <v>20</v>
      </c>
      <c r="N846" t="str">
        <f t="shared" si="55"/>
        <v>21</v>
      </c>
    </row>
    <row r="847" spans="1:14" x14ac:dyDescent="0.3">
      <c r="A847">
        <v>1</v>
      </c>
      <c r="B847">
        <v>5</v>
      </c>
      <c r="C847" s="1">
        <v>40175</v>
      </c>
      <c r="D847" s="21" t="str">
        <f t="shared" si="52"/>
        <v>28-Dec-2009</v>
      </c>
      <c r="E847" s="10">
        <v>0.95416666666666661</v>
      </c>
      <c r="F847" s="1">
        <v>40176</v>
      </c>
      <c r="G847" s="10">
        <v>0.10416666666666667</v>
      </c>
      <c r="H847">
        <v>40</v>
      </c>
      <c r="I847">
        <v>216</v>
      </c>
      <c r="J847" t="s">
        <v>8</v>
      </c>
      <c r="K847" t="s">
        <v>10</v>
      </c>
      <c r="L847" t="str">
        <f t="shared" si="53"/>
        <v>Night</v>
      </c>
      <c r="M847" t="str">
        <f t="shared" si="54"/>
        <v>22</v>
      </c>
      <c r="N847" t="str">
        <f t="shared" si="55"/>
        <v>02</v>
      </c>
    </row>
    <row r="848" spans="1:14" x14ac:dyDescent="0.3">
      <c r="A848">
        <v>1</v>
      </c>
      <c r="B848">
        <v>5</v>
      </c>
      <c r="C848" s="1">
        <v>40176</v>
      </c>
      <c r="D848" s="21" t="str">
        <f t="shared" si="52"/>
        <v>29-Dec-2009</v>
      </c>
      <c r="E848" s="10">
        <v>0.52361111111111114</v>
      </c>
      <c r="F848" s="1">
        <v>40176</v>
      </c>
      <c r="G848" s="10">
        <v>0.62083333333333335</v>
      </c>
      <c r="H848">
        <v>30</v>
      </c>
      <c r="I848">
        <v>140</v>
      </c>
      <c r="J848" t="s">
        <v>8</v>
      </c>
      <c r="K848" t="s">
        <v>9</v>
      </c>
      <c r="L848" t="str">
        <f t="shared" si="53"/>
        <v>Morning</v>
      </c>
      <c r="M848" t="str">
        <f t="shared" si="54"/>
        <v>12</v>
      </c>
      <c r="N848" t="str">
        <f t="shared" si="55"/>
        <v>14</v>
      </c>
    </row>
    <row r="849" spans="1:14" x14ac:dyDescent="0.3">
      <c r="A849">
        <v>1</v>
      </c>
      <c r="B849">
        <v>5</v>
      </c>
      <c r="C849" s="1">
        <v>40176</v>
      </c>
      <c r="D849" s="21" t="str">
        <f t="shared" si="52"/>
        <v>29-Dec-2009</v>
      </c>
      <c r="E849" s="10">
        <v>0.54722222222222217</v>
      </c>
      <c r="F849" s="1">
        <v>40176</v>
      </c>
      <c r="G849" s="10">
        <v>0.58194444444444449</v>
      </c>
      <c r="H849">
        <v>30</v>
      </c>
      <c r="I849">
        <v>50</v>
      </c>
      <c r="J849" t="s">
        <v>8</v>
      </c>
      <c r="K849" t="s">
        <v>9</v>
      </c>
      <c r="L849" t="str">
        <f t="shared" si="53"/>
        <v>Morning</v>
      </c>
      <c r="M849" t="str">
        <f t="shared" si="54"/>
        <v>13</v>
      </c>
      <c r="N849" t="str">
        <f t="shared" si="55"/>
        <v>13</v>
      </c>
    </row>
    <row r="850" spans="1:14" x14ac:dyDescent="0.3">
      <c r="A850">
        <v>1</v>
      </c>
      <c r="B850">
        <v>5</v>
      </c>
      <c r="C850" s="1">
        <v>40176</v>
      </c>
      <c r="D850" s="21" t="str">
        <f t="shared" si="52"/>
        <v>29-Dec-2009</v>
      </c>
      <c r="E850" s="10">
        <v>0.60763888888888895</v>
      </c>
      <c r="F850" s="1">
        <v>40176</v>
      </c>
      <c r="G850" s="10">
        <v>0.62777777777777777</v>
      </c>
      <c r="H850">
        <v>30</v>
      </c>
      <c r="I850">
        <v>29</v>
      </c>
      <c r="J850" t="s">
        <v>8</v>
      </c>
      <c r="K850" t="s">
        <v>9</v>
      </c>
      <c r="L850" t="str">
        <f t="shared" si="53"/>
        <v>Afternoon</v>
      </c>
      <c r="M850" t="str">
        <f t="shared" si="54"/>
        <v>14</v>
      </c>
      <c r="N850" t="str">
        <f t="shared" si="55"/>
        <v>15</v>
      </c>
    </row>
    <row r="851" spans="1:14" x14ac:dyDescent="0.3">
      <c r="A851">
        <v>1</v>
      </c>
      <c r="B851">
        <v>5</v>
      </c>
      <c r="C851" s="1">
        <v>40176</v>
      </c>
      <c r="D851" s="21" t="str">
        <f t="shared" si="52"/>
        <v>29-Dec-2009</v>
      </c>
      <c r="E851" s="10">
        <v>0.67708333333333337</v>
      </c>
      <c r="F851" s="1">
        <v>40176</v>
      </c>
      <c r="G851" s="10">
        <v>0.89722222222222225</v>
      </c>
      <c r="H851">
        <v>60</v>
      </c>
      <c r="I851">
        <v>317</v>
      </c>
      <c r="J851" t="s">
        <v>8</v>
      </c>
      <c r="K851" t="s">
        <v>9</v>
      </c>
      <c r="L851" t="str">
        <f t="shared" si="53"/>
        <v>Afternoon</v>
      </c>
      <c r="M851" t="str">
        <f t="shared" si="54"/>
        <v>16</v>
      </c>
      <c r="N851" t="str">
        <f t="shared" si="55"/>
        <v>21</v>
      </c>
    </row>
    <row r="852" spans="1:14" x14ac:dyDescent="0.3">
      <c r="A852">
        <v>1</v>
      </c>
      <c r="B852">
        <v>5</v>
      </c>
      <c r="C852" s="1">
        <v>40176</v>
      </c>
      <c r="D852" s="21" t="str">
        <f t="shared" si="52"/>
        <v>29-Dec-2009</v>
      </c>
      <c r="E852" s="10">
        <v>0.68263888888888891</v>
      </c>
      <c r="F852" s="1">
        <v>40176</v>
      </c>
      <c r="G852" s="10">
        <v>0.77708333333333324</v>
      </c>
      <c r="H852">
        <v>30</v>
      </c>
      <c r="I852">
        <v>136</v>
      </c>
      <c r="J852" t="s">
        <v>8</v>
      </c>
      <c r="K852" t="s">
        <v>9</v>
      </c>
      <c r="L852" t="str">
        <f t="shared" si="53"/>
        <v>Afternoon</v>
      </c>
      <c r="M852" t="str">
        <f t="shared" si="54"/>
        <v>16</v>
      </c>
      <c r="N852" t="str">
        <f t="shared" si="55"/>
        <v>18</v>
      </c>
    </row>
    <row r="853" spans="1:14" x14ac:dyDescent="0.3">
      <c r="A853">
        <v>1</v>
      </c>
      <c r="B853">
        <v>6</v>
      </c>
      <c r="C853" s="1">
        <v>40176</v>
      </c>
      <c r="D853" s="21" t="str">
        <f t="shared" si="52"/>
        <v>29-Dec-2009</v>
      </c>
      <c r="E853" s="10">
        <v>0.68888888888888899</v>
      </c>
      <c r="F853" s="1">
        <v>40176</v>
      </c>
      <c r="G853" s="10">
        <v>0.73888888888888893</v>
      </c>
      <c r="H853">
        <v>30</v>
      </c>
      <c r="I853">
        <v>72</v>
      </c>
      <c r="J853" t="s">
        <v>8</v>
      </c>
      <c r="K853" t="s">
        <v>9</v>
      </c>
      <c r="L853" t="str">
        <f t="shared" si="53"/>
        <v>Afternoon</v>
      </c>
      <c r="M853" t="str">
        <f t="shared" si="54"/>
        <v>16</v>
      </c>
      <c r="N853" t="str">
        <f t="shared" si="55"/>
        <v>17</v>
      </c>
    </row>
    <row r="854" spans="1:14" x14ac:dyDescent="0.3">
      <c r="A854">
        <v>1</v>
      </c>
      <c r="B854">
        <v>5</v>
      </c>
      <c r="C854" s="1">
        <v>40176</v>
      </c>
      <c r="D854" s="21" t="str">
        <f t="shared" si="52"/>
        <v>29-Dec-2009</v>
      </c>
      <c r="E854" s="10">
        <v>0.70000000000000007</v>
      </c>
      <c r="F854" s="1">
        <v>40176</v>
      </c>
      <c r="G854" s="10">
        <v>0.84861111111111109</v>
      </c>
      <c r="H854">
        <v>40</v>
      </c>
      <c r="I854">
        <v>214</v>
      </c>
      <c r="J854" t="s">
        <v>8</v>
      </c>
      <c r="K854" t="s">
        <v>9</v>
      </c>
      <c r="L854" t="str">
        <f t="shared" si="53"/>
        <v>Afternoon</v>
      </c>
      <c r="M854" t="str">
        <f t="shared" si="54"/>
        <v>16</v>
      </c>
      <c r="N854" t="str">
        <f t="shared" si="55"/>
        <v>20</v>
      </c>
    </row>
    <row r="855" spans="1:14" x14ac:dyDescent="0.3">
      <c r="A855">
        <v>1</v>
      </c>
      <c r="B855">
        <v>5</v>
      </c>
      <c r="C855" s="1">
        <v>40176</v>
      </c>
      <c r="D855" s="21" t="str">
        <f t="shared" si="52"/>
        <v>29-Dec-2009</v>
      </c>
      <c r="E855" s="10">
        <v>0.70694444444444438</v>
      </c>
      <c r="F855" s="1">
        <v>40176</v>
      </c>
      <c r="G855" s="10">
        <v>0.84027777777777779</v>
      </c>
      <c r="H855">
        <v>40</v>
      </c>
      <c r="I855">
        <v>192</v>
      </c>
      <c r="J855" t="s">
        <v>8</v>
      </c>
      <c r="K855" t="s">
        <v>9</v>
      </c>
      <c r="L855" t="str">
        <f t="shared" si="53"/>
        <v>Afternoon</v>
      </c>
      <c r="M855" t="str">
        <f t="shared" si="54"/>
        <v>16</v>
      </c>
      <c r="N855" t="str">
        <f t="shared" si="55"/>
        <v>20</v>
      </c>
    </row>
    <row r="856" spans="1:14" x14ac:dyDescent="0.3">
      <c r="A856">
        <v>1</v>
      </c>
      <c r="B856">
        <v>6</v>
      </c>
      <c r="C856" s="1">
        <v>40176</v>
      </c>
      <c r="D856" s="21" t="str">
        <f t="shared" si="52"/>
        <v>29-Dec-2009</v>
      </c>
      <c r="E856" s="10">
        <v>0.75</v>
      </c>
      <c r="F856" s="1">
        <v>40176</v>
      </c>
      <c r="G856" s="10">
        <v>0.87291666666666667</v>
      </c>
      <c r="H856">
        <v>30</v>
      </c>
      <c r="I856">
        <v>177</v>
      </c>
      <c r="J856" t="s">
        <v>8</v>
      </c>
      <c r="K856" t="s">
        <v>9</v>
      </c>
      <c r="L856" t="str">
        <f t="shared" si="53"/>
        <v>Afternoon</v>
      </c>
      <c r="M856" t="str">
        <f t="shared" si="54"/>
        <v>18</v>
      </c>
      <c r="N856" t="str">
        <f t="shared" si="55"/>
        <v>20</v>
      </c>
    </row>
    <row r="857" spans="1:14" x14ac:dyDescent="0.3">
      <c r="A857">
        <v>1</v>
      </c>
      <c r="B857">
        <v>5</v>
      </c>
      <c r="C857" s="1">
        <v>40176</v>
      </c>
      <c r="D857" s="21" t="str">
        <f t="shared" si="52"/>
        <v>29-Dec-2009</v>
      </c>
      <c r="E857" s="10">
        <v>0.76111111111111107</v>
      </c>
      <c r="F857" s="1">
        <v>40176</v>
      </c>
      <c r="G857" s="10">
        <v>0.8041666666666667</v>
      </c>
      <c r="H857">
        <v>30</v>
      </c>
      <c r="I857">
        <v>62</v>
      </c>
      <c r="J857" t="s">
        <v>8</v>
      </c>
      <c r="K857" t="s">
        <v>9</v>
      </c>
      <c r="L857" t="str">
        <f t="shared" si="53"/>
        <v>Evening</v>
      </c>
      <c r="M857" t="str">
        <f t="shared" si="54"/>
        <v>18</v>
      </c>
      <c r="N857" t="str">
        <f t="shared" si="55"/>
        <v>19</v>
      </c>
    </row>
    <row r="858" spans="1:14" x14ac:dyDescent="0.3">
      <c r="A858">
        <v>1</v>
      </c>
      <c r="B858">
        <v>5</v>
      </c>
      <c r="C858" s="1">
        <v>40176</v>
      </c>
      <c r="D858" s="21" t="str">
        <f t="shared" si="52"/>
        <v>29-Dec-2009</v>
      </c>
      <c r="E858" s="10">
        <v>0.82777777777777783</v>
      </c>
      <c r="F858" s="1">
        <v>40176</v>
      </c>
      <c r="G858" s="10">
        <v>0.98263888888888884</v>
      </c>
      <c r="H858">
        <v>40</v>
      </c>
      <c r="I858">
        <v>223</v>
      </c>
      <c r="J858" t="s">
        <v>8</v>
      </c>
      <c r="K858" t="s">
        <v>9</v>
      </c>
      <c r="L858" t="str">
        <f t="shared" si="53"/>
        <v>Evening</v>
      </c>
      <c r="M858" t="str">
        <f t="shared" si="54"/>
        <v>19</v>
      </c>
      <c r="N858" t="str">
        <f t="shared" si="55"/>
        <v>23</v>
      </c>
    </row>
    <row r="859" spans="1:14" x14ac:dyDescent="0.3">
      <c r="A859">
        <v>1</v>
      </c>
      <c r="B859">
        <v>5</v>
      </c>
      <c r="C859" s="1">
        <v>40176</v>
      </c>
      <c r="D859" s="21" t="str">
        <f t="shared" si="52"/>
        <v>29-Dec-2009</v>
      </c>
      <c r="E859" s="10">
        <v>0.92499999999999993</v>
      </c>
      <c r="F859" s="1">
        <v>40177</v>
      </c>
      <c r="G859" s="10">
        <v>0.11527777777777777</v>
      </c>
      <c r="H859">
        <v>50</v>
      </c>
      <c r="I859">
        <v>274</v>
      </c>
      <c r="J859" t="s">
        <v>8</v>
      </c>
      <c r="K859" t="s">
        <v>9</v>
      </c>
      <c r="L859" t="str">
        <f t="shared" si="53"/>
        <v>Night</v>
      </c>
      <c r="M859" t="str">
        <f t="shared" si="54"/>
        <v>22</v>
      </c>
      <c r="N859" t="str">
        <f t="shared" si="55"/>
        <v>02</v>
      </c>
    </row>
    <row r="860" spans="1:14" x14ac:dyDescent="0.3">
      <c r="A860">
        <v>1</v>
      </c>
      <c r="B860">
        <v>6</v>
      </c>
      <c r="C860" s="1">
        <v>40176</v>
      </c>
      <c r="D860" s="21" t="str">
        <f t="shared" si="52"/>
        <v>29-Dec-2009</v>
      </c>
      <c r="E860" s="10">
        <v>0.96388888888888891</v>
      </c>
      <c r="F860" s="1">
        <v>40177</v>
      </c>
      <c r="G860" s="10">
        <v>0.1277777777777778</v>
      </c>
      <c r="H860">
        <v>40</v>
      </c>
      <c r="I860">
        <v>236</v>
      </c>
      <c r="J860" t="s">
        <v>8</v>
      </c>
      <c r="K860" t="s">
        <v>9</v>
      </c>
      <c r="L860" t="str">
        <f t="shared" si="53"/>
        <v>Night</v>
      </c>
      <c r="M860" t="str">
        <f t="shared" si="54"/>
        <v>23</v>
      </c>
      <c r="N860" t="str">
        <f t="shared" si="55"/>
        <v>03</v>
      </c>
    </row>
    <row r="861" spans="1:14" x14ac:dyDescent="0.3">
      <c r="A861">
        <v>1</v>
      </c>
      <c r="B861">
        <v>5</v>
      </c>
      <c r="C861" s="1">
        <v>40177</v>
      </c>
      <c r="D861" s="21" t="str">
        <f t="shared" si="52"/>
        <v>30-Dec-2009</v>
      </c>
      <c r="E861" s="10">
        <v>0.40416666666666662</v>
      </c>
      <c r="F861" s="1">
        <v>40177</v>
      </c>
      <c r="G861" s="10">
        <v>0.56736111111111109</v>
      </c>
      <c r="H861">
        <v>40</v>
      </c>
      <c r="I861">
        <v>235</v>
      </c>
      <c r="J861" t="s">
        <v>8</v>
      </c>
      <c r="K861" t="s">
        <v>13</v>
      </c>
      <c r="L861" t="str">
        <f t="shared" si="53"/>
        <v>Night</v>
      </c>
      <c r="M861" t="str">
        <f t="shared" si="54"/>
        <v>09</v>
      </c>
      <c r="N861" t="str">
        <f t="shared" si="55"/>
        <v>13</v>
      </c>
    </row>
    <row r="862" spans="1:14" x14ac:dyDescent="0.3">
      <c r="A862">
        <v>1</v>
      </c>
      <c r="B862">
        <v>5</v>
      </c>
      <c r="C862" s="1">
        <v>40177</v>
      </c>
      <c r="D862" s="21" t="str">
        <f t="shared" si="52"/>
        <v>30-Dec-2009</v>
      </c>
      <c r="E862" s="10">
        <v>0.4993055555555555</v>
      </c>
      <c r="F862" s="1">
        <v>40177</v>
      </c>
      <c r="G862" s="10">
        <v>0.63194444444444442</v>
      </c>
      <c r="H862">
        <v>40</v>
      </c>
      <c r="I862">
        <v>191</v>
      </c>
      <c r="J862" t="s">
        <v>8</v>
      </c>
      <c r="K862" t="s">
        <v>13</v>
      </c>
      <c r="L862" t="str">
        <f t="shared" si="53"/>
        <v>Morning</v>
      </c>
      <c r="M862" t="str">
        <f t="shared" si="54"/>
        <v>11</v>
      </c>
      <c r="N862" t="str">
        <f t="shared" si="55"/>
        <v>15</v>
      </c>
    </row>
    <row r="863" spans="1:14" x14ac:dyDescent="0.3">
      <c r="A863">
        <v>1</v>
      </c>
      <c r="B863">
        <v>5</v>
      </c>
      <c r="C863" s="1">
        <v>40177</v>
      </c>
      <c r="D863" s="21" t="str">
        <f t="shared" si="52"/>
        <v>30-Dec-2009</v>
      </c>
      <c r="E863" s="10">
        <v>0.54375000000000007</v>
      </c>
      <c r="F863" s="1">
        <v>40177</v>
      </c>
      <c r="G863" s="10">
        <v>0.58750000000000002</v>
      </c>
      <c r="H863">
        <v>30</v>
      </c>
      <c r="I863">
        <v>63</v>
      </c>
      <c r="J863" t="s">
        <v>8</v>
      </c>
      <c r="K863" t="s">
        <v>13</v>
      </c>
      <c r="L863" t="str">
        <f t="shared" si="53"/>
        <v>Morning</v>
      </c>
      <c r="M863" t="str">
        <f t="shared" si="54"/>
        <v>13</v>
      </c>
      <c r="N863" t="str">
        <f t="shared" si="55"/>
        <v>14</v>
      </c>
    </row>
    <row r="864" spans="1:14" x14ac:dyDescent="0.3">
      <c r="A864">
        <v>1</v>
      </c>
      <c r="B864">
        <v>8</v>
      </c>
      <c r="C864" s="1">
        <v>40177</v>
      </c>
      <c r="D864" s="21" t="str">
        <f t="shared" si="52"/>
        <v>30-Dec-2009</v>
      </c>
      <c r="E864" s="10">
        <v>0.7597222222222223</v>
      </c>
      <c r="F864" s="1">
        <v>40177</v>
      </c>
      <c r="G864" s="10">
        <v>0.77986111111111101</v>
      </c>
      <c r="H864">
        <v>30</v>
      </c>
      <c r="I864">
        <v>29</v>
      </c>
      <c r="J864" t="s">
        <v>8</v>
      </c>
      <c r="K864" t="s">
        <v>13</v>
      </c>
      <c r="L864" t="str">
        <f t="shared" si="53"/>
        <v>Evening</v>
      </c>
      <c r="M864" t="str">
        <f t="shared" si="54"/>
        <v>18</v>
      </c>
      <c r="N864" t="str">
        <f t="shared" si="55"/>
        <v>18</v>
      </c>
    </row>
    <row r="865" spans="1:14" x14ac:dyDescent="0.3">
      <c r="A865">
        <v>1</v>
      </c>
      <c r="B865">
        <v>5</v>
      </c>
      <c r="C865" s="1">
        <v>40177</v>
      </c>
      <c r="D865" s="21" t="str">
        <f t="shared" si="52"/>
        <v>30-Dec-2009</v>
      </c>
      <c r="E865" s="10">
        <v>0.83888888888888891</v>
      </c>
      <c r="F865" s="1">
        <v>40178</v>
      </c>
      <c r="G865" s="10">
        <v>3.4027777777777775E-2</v>
      </c>
      <c r="H865">
        <v>50</v>
      </c>
      <c r="I865">
        <v>281</v>
      </c>
      <c r="J865" t="s">
        <v>8</v>
      </c>
      <c r="K865" t="s">
        <v>13</v>
      </c>
      <c r="L865" t="str">
        <f t="shared" si="53"/>
        <v>Evening</v>
      </c>
      <c r="M865" t="str">
        <f t="shared" si="54"/>
        <v>20</v>
      </c>
      <c r="N865" t="str">
        <f t="shared" si="55"/>
        <v>00</v>
      </c>
    </row>
    <row r="866" spans="1:14" x14ac:dyDescent="0.3">
      <c r="A866">
        <v>1</v>
      </c>
      <c r="B866">
        <v>6</v>
      </c>
      <c r="C866" s="1">
        <v>40177</v>
      </c>
      <c r="D866" s="21" t="str">
        <f t="shared" si="52"/>
        <v>30-Dec-2009</v>
      </c>
      <c r="E866" s="10">
        <v>0.85416666666666663</v>
      </c>
      <c r="F866" s="1">
        <v>40178</v>
      </c>
      <c r="G866" s="10">
        <v>4.1666666666666664E-2</v>
      </c>
      <c r="H866">
        <v>50</v>
      </c>
      <c r="I866">
        <v>270</v>
      </c>
      <c r="J866" t="s">
        <v>8</v>
      </c>
      <c r="K866" t="s">
        <v>13</v>
      </c>
      <c r="L866" t="str">
        <f t="shared" si="53"/>
        <v>Evening</v>
      </c>
      <c r="M866" t="str">
        <f t="shared" si="54"/>
        <v>20</v>
      </c>
      <c r="N866" t="str">
        <f t="shared" si="55"/>
        <v>01</v>
      </c>
    </row>
    <row r="867" spans="1:14" x14ac:dyDescent="0.3">
      <c r="A867">
        <v>1</v>
      </c>
      <c r="B867">
        <v>5</v>
      </c>
      <c r="C867" s="1">
        <v>40177</v>
      </c>
      <c r="D867" s="21" t="str">
        <f t="shared" si="52"/>
        <v>30-Dec-2009</v>
      </c>
      <c r="E867" s="10">
        <v>0.94791666666666663</v>
      </c>
      <c r="F867" s="1">
        <v>40178</v>
      </c>
      <c r="G867" s="10">
        <v>9.9999999999999992E-2</v>
      </c>
      <c r="H867">
        <v>40</v>
      </c>
      <c r="I867">
        <v>219</v>
      </c>
      <c r="J867" t="s">
        <v>8</v>
      </c>
      <c r="K867" t="s">
        <v>13</v>
      </c>
      <c r="L867" t="str">
        <f t="shared" si="53"/>
        <v>Night</v>
      </c>
      <c r="M867" t="str">
        <f t="shared" si="54"/>
        <v>22</v>
      </c>
      <c r="N867" t="str">
        <f t="shared" si="55"/>
        <v>02</v>
      </c>
    </row>
    <row r="868" spans="1:14" x14ac:dyDescent="0.3">
      <c r="A868">
        <v>1</v>
      </c>
      <c r="B868">
        <v>6</v>
      </c>
      <c r="C868" s="1">
        <v>40177</v>
      </c>
      <c r="D868" s="21" t="str">
        <f t="shared" si="52"/>
        <v>30-Dec-2009</v>
      </c>
      <c r="E868" s="10">
        <v>0.95763888888888893</v>
      </c>
      <c r="F868" s="1">
        <v>40178</v>
      </c>
      <c r="G868" s="10">
        <v>0.12152777777777778</v>
      </c>
      <c r="H868">
        <v>40</v>
      </c>
      <c r="I868">
        <v>236</v>
      </c>
      <c r="J868" t="s">
        <v>8</v>
      </c>
      <c r="K868" t="s">
        <v>13</v>
      </c>
      <c r="L868" t="str">
        <f t="shared" si="53"/>
        <v>Night</v>
      </c>
      <c r="M868" t="str">
        <f t="shared" si="54"/>
        <v>22</v>
      </c>
      <c r="N868" t="str">
        <f t="shared" si="55"/>
        <v>02</v>
      </c>
    </row>
    <row r="869" spans="1:14" x14ac:dyDescent="0.3">
      <c r="A869">
        <v>1</v>
      </c>
      <c r="B869">
        <v>5</v>
      </c>
      <c r="C869" s="1">
        <v>40178</v>
      </c>
      <c r="D869" s="21" t="str">
        <f t="shared" si="52"/>
        <v>31-Dec-2009</v>
      </c>
      <c r="E869" s="10">
        <v>0.5083333333333333</v>
      </c>
      <c r="F869" s="1">
        <v>40178</v>
      </c>
      <c r="G869" s="10">
        <v>0.69027777777777777</v>
      </c>
      <c r="H869">
        <v>50</v>
      </c>
      <c r="I869">
        <v>262</v>
      </c>
      <c r="J869" t="s">
        <v>8</v>
      </c>
      <c r="K869" t="s">
        <v>12</v>
      </c>
      <c r="L869" t="str">
        <f t="shared" si="53"/>
        <v>Morning</v>
      </c>
      <c r="M869" t="str">
        <f t="shared" si="54"/>
        <v>12</v>
      </c>
      <c r="N869" t="str">
        <f t="shared" si="55"/>
        <v>16</v>
      </c>
    </row>
    <row r="870" spans="1:14" x14ac:dyDescent="0.3">
      <c r="A870">
        <v>1</v>
      </c>
      <c r="B870">
        <v>5</v>
      </c>
      <c r="C870" s="1">
        <v>40178</v>
      </c>
      <c r="D870" s="21" t="str">
        <f t="shared" si="52"/>
        <v>31-Dec-2009</v>
      </c>
      <c r="E870" s="10">
        <v>0.53472222222222221</v>
      </c>
      <c r="F870" s="1">
        <v>40178</v>
      </c>
      <c r="G870" s="10">
        <v>0.65972222222222221</v>
      </c>
      <c r="H870">
        <v>30</v>
      </c>
      <c r="I870">
        <v>180</v>
      </c>
      <c r="J870" t="s">
        <v>8</v>
      </c>
      <c r="K870" t="s">
        <v>12</v>
      </c>
      <c r="L870" t="str">
        <f t="shared" si="53"/>
        <v>Morning</v>
      </c>
      <c r="M870" t="str">
        <f t="shared" si="54"/>
        <v>12</v>
      </c>
      <c r="N870" t="str">
        <f t="shared" si="55"/>
        <v>15</v>
      </c>
    </row>
    <row r="871" spans="1:14" x14ac:dyDescent="0.3">
      <c r="A871">
        <v>1</v>
      </c>
      <c r="B871">
        <v>5</v>
      </c>
      <c r="C871" s="1">
        <v>40178</v>
      </c>
      <c r="D871" s="21" t="str">
        <f t="shared" si="52"/>
        <v>31-Dec-2009</v>
      </c>
      <c r="E871" s="10">
        <v>0.57361111111111118</v>
      </c>
      <c r="F871" s="1">
        <v>40178</v>
      </c>
      <c r="G871" s="10">
        <v>0.62013888888888891</v>
      </c>
      <c r="H871">
        <v>30</v>
      </c>
      <c r="I871">
        <v>67</v>
      </c>
      <c r="J871" t="s">
        <v>8</v>
      </c>
      <c r="K871" t="s">
        <v>12</v>
      </c>
      <c r="L871" t="str">
        <f t="shared" si="53"/>
        <v>Morning</v>
      </c>
      <c r="M871" t="str">
        <f t="shared" si="54"/>
        <v>13</v>
      </c>
      <c r="N871" t="str">
        <f t="shared" si="55"/>
        <v>14</v>
      </c>
    </row>
    <row r="872" spans="1:14" x14ac:dyDescent="0.3">
      <c r="A872">
        <v>1</v>
      </c>
      <c r="B872">
        <v>6</v>
      </c>
      <c r="C872" s="1">
        <v>40178</v>
      </c>
      <c r="D872" s="21" t="str">
        <f t="shared" si="52"/>
        <v>31-Dec-2009</v>
      </c>
      <c r="E872" s="10">
        <v>0.67222222222222217</v>
      </c>
      <c r="F872" s="1">
        <v>40178</v>
      </c>
      <c r="G872" s="10">
        <v>0.85972222222222217</v>
      </c>
      <c r="H872">
        <v>50</v>
      </c>
      <c r="I872">
        <v>270</v>
      </c>
      <c r="J872" t="s">
        <v>8</v>
      </c>
      <c r="K872" t="s">
        <v>12</v>
      </c>
      <c r="L872" t="str">
        <f t="shared" si="53"/>
        <v>Afternoon</v>
      </c>
      <c r="M872" t="str">
        <f t="shared" si="54"/>
        <v>16</v>
      </c>
      <c r="N872" t="str">
        <f t="shared" si="55"/>
        <v>20</v>
      </c>
    </row>
    <row r="873" spans="1:14" x14ac:dyDescent="0.3">
      <c r="A873">
        <v>1</v>
      </c>
      <c r="B873">
        <v>5</v>
      </c>
      <c r="C873" s="1">
        <v>40178</v>
      </c>
      <c r="D873" s="21" t="str">
        <f t="shared" si="52"/>
        <v>31-Dec-2009</v>
      </c>
      <c r="E873" s="10">
        <v>0.67499999999999993</v>
      </c>
      <c r="F873" s="1">
        <v>40178</v>
      </c>
      <c r="G873" s="10">
        <v>0.8222222222222223</v>
      </c>
      <c r="H873">
        <v>40</v>
      </c>
      <c r="I873">
        <v>212</v>
      </c>
      <c r="J873" t="s">
        <v>8</v>
      </c>
      <c r="K873" t="s">
        <v>12</v>
      </c>
      <c r="L873" t="str">
        <f t="shared" si="53"/>
        <v>Afternoon</v>
      </c>
      <c r="M873" t="str">
        <f t="shared" si="54"/>
        <v>16</v>
      </c>
      <c r="N873" t="str">
        <f t="shared" si="55"/>
        <v>19</v>
      </c>
    </row>
    <row r="874" spans="1:14" x14ac:dyDescent="0.3">
      <c r="A874">
        <v>1</v>
      </c>
      <c r="B874">
        <v>5</v>
      </c>
      <c r="C874" s="1">
        <v>40178</v>
      </c>
      <c r="D874" s="21" t="str">
        <f t="shared" si="52"/>
        <v>31-Dec-2009</v>
      </c>
      <c r="E874" s="10">
        <v>0.68611111111111101</v>
      </c>
      <c r="F874" s="1">
        <v>40178</v>
      </c>
      <c r="G874" s="10">
        <v>0.73125000000000007</v>
      </c>
      <c r="H874">
        <v>30</v>
      </c>
      <c r="I874">
        <v>65</v>
      </c>
      <c r="J874" t="s">
        <v>8</v>
      </c>
      <c r="K874" t="s">
        <v>12</v>
      </c>
      <c r="L874" t="str">
        <f t="shared" si="53"/>
        <v>Afternoon</v>
      </c>
      <c r="M874" t="str">
        <f t="shared" si="54"/>
        <v>16</v>
      </c>
      <c r="N874" t="str">
        <f t="shared" si="55"/>
        <v>17</v>
      </c>
    </row>
    <row r="875" spans="1:14" x14ac:dyDescent="0.3">
      <c r="A875">
        <v>1</v>
      </c>
      <c r="B875">
        <v>6</v>
      </c>
      <c r="C875" s="1">
        <v>40178</v>
      </c>
      <c r="D875" s="21" t="str">
        <f t="shared" si="52"/>
        <v>31-Dec-2009</v>
      </c>
      <c r="E875" s="10">
        <v>0.7090277777777777</v>
      </c>
      <c r="F875" s="1">
        <v>40178</v>
      </c>
      <c r="G875" s="10">
        <v>0.78333333333333333</v>
      </c>
      <c r="H875">
        <v>30</v>
      </c>
      <c r="I875">
        <v>107</v>
      </c>
      <c r="J875" t="s">
        <v>8</v>
      </c>
      <c r="K875" t="s">
        <v>12</v>
      </c>
      <c r="L875" t="str">
        <f t="shared" si="53"/>
        <v>Afternoon</v>
      </c>
      <c r="M875" t="str">
        <f t="shared" si="54"/>
        <v>17</v>
      </c>
      <c r="N875" t="str">
        <f t="shared" si="55"/>
        <v>18</v>
      </c>
    </row>
    <row r="876" spans="1:14" x14ac:dyDescent="0.3">
      <c r="A876">
        <v>1</v>
      </c>
      <c r="B876">
        <v>6</v>
      </c>
      <c r="C876" s="1">
        <v>40178</v>
      </c>
      <c r="D876" s="21" t="str">
        <f t="shared" si="52"/>
        <v>31-Dec-2009</v>
      </c>
      <c r="E876" s="10">
        <v>0.7090277777777777</v>
      </c>
      <c r="F876" s="1">
        <v>40178</v>
      </c>
      <c r="G876" s="10">
        <v>0.81319444444444444</v>
      </c>
      <c r="H876">
        <v>30</v>
      </c>
      <c r="I876">
        <v>150</v>
      </c>
      <c r="J876" t="s">
        <v>8</v>
      </c>
      <c r="K876" t="s">
        <v>12</v>
      </c>
      <c r="L876" t="str">
        <f t="shared" si="53"/>
        <v>Afternoon</v>
      </c>
      <c r="M876" t="str">
        <f t="shared" si="54"/>
        <v>17</v>
      </c>
      <c r="N876" t="str">
        <f t="shared" si="55"/>
        <v>19</v>
      </c>
    </row>
    <row r="877" spans="1:14" x14ac:dyDescent="0.3">
      <c r="A877">
        <v>1</v>
      </c>
      <c r="B877">
        <v>6</v>
      </c>
      <c r="C877" s="1">
        <v>40178</v>
      </c>
      <c r="D877" s="21" t="str">
        <f t="shared" si="52"/>
        <v>31-Dec-2009</v>
      </c>
      <c r="E877" s="10">
        <v>0.80555555555555547</v>
      </c>
      <c r="F877" s="1">
        <v>40178</v>
      </c>
      <c r="G877" s="10">
        <v>0.83124999999999993</v>
      </c>
      <c r="H877">
        <v>30</v>
      </c>
      <c r="I877">
        <v>37</v>
      </c>
      <c r="J877" t="s">
        <v>8</v>
      </c>
      <c r="K877" t="s">
        <v>12</v>
      </c>
      <c r="L877" t="str">
        <f t="shared" si="53"/>
        <v>Evening</v>
      </c>
      <c r="M877" t="str">
        <f t="shared" si="54"/>
        <v>19</v>
      </c>
      <c r="N877" t="str">
        <f t="shared" si="55"/>
        <v>19</v>
      </c>
    </row>
    <row r="878" spans="1:14" x14ac:dyDescent="0.3">
      <c r="A878">
        <v>1</v>
      </c>
      <c r="B878">
        <v>5</v>
      </c>
      <c r="C878" s="1">
        <v>40178</v>
      </c>
      <c r="D878" s="21" t="str">
        <f t="shared" si="52"/>
        <v>31-Dec-2009</v>
      </c>
      <c r="E878" s="10">
        <v>0.81180555555555556</v>
      </c>
      <c r="F878" s="1">
        <v>40178</v>
      </c>
      <c r="G878" s="10">
        <v>0.95763888888888893</v>
      </c>
      <c r="H878">
        <v>40</v>
      </c>
      <c r="I878">
        <v>210</v>
      </c>
      <c r="J878" t="s">
        <v>8</v>
      </c>
      <c r="K878" t="s">
        <v>12</v>
      </c>
      <c r="L878" t="str">
        <f t="shared" si="53"/>
        <v>Evening</v>
      </c>
      <c r="M878" t="str">
        <f t="shared" si="54"/>
        <v>19</v>
      </c>
      <c r="N878" t="str">
        <f t="shared" si="55"/>
        <v>22</v>
      </c>
    </row>
    <row r="879" spans="1:14" x14ac:dyDescent="0.3">
      <c r="A879">
        <v>1</v>
      </c>
      <c r="B879">
        <v>5</v>
      </c>
      <c r="C879" s="1">
        <v>40178</v>
      </c>
      <c r="D879" s="21" t="str">
        <f t="shared" si="52"/>
        <v>31-Dec-2009</v>
      </c>
      <c r="E879" s="10">
        <v>0.83333333333333337</v>
      </c>
      <c r="F879" s="1">
        <v>40178</v>
      </c>
      <c r="G879" s="10">
        <v>0.90555555555555556</v>
      </c>
      <c r="H879">
        <v>30</v>
      </c>
      <c r="I879">
        <v>104</v>
      </c>
      <c r="J879" t="s">
        <v>8</v>
      </c>
      <c r="K879" t="s">
        <v>12</v>
      </c>
      <c r="L879" t="str">
        <f t="shared" si="53"/>
        <v>Evening</v>
      </c>
      <c r="M879" t="str">
        <f t="shared" si="54"/>
        <v>20</v>
      </c>
      <c r="N879" t="str">
        <f t="shared" si="55"/>
        <v>21</v>
      </c>
    </row>
    <row r="880" spans="1:14" x14ac:dyDescent="0.3">
      <c r="A880">
        <v>1</v>
      </c>
      <c r="B880">
        <v>5</v>
      </c>
      <c r="C880" s="1">
        <v>40178</v>
      </c>
      <c r="D880" s="21" t="str">
        <f t="shared" si="52"/>
        <v>31-Dec-2009</v>
      </c>
      <c r="E880" s="10">
        <v>0.84375</v>
      </c>
      <c r="F880" s="1">
        <v>40178</v>
      </c>
      <c r="G880" s="10">
        <v>0.98333333333333339</v>
      </c>
      <c r="H880">
        <v>40</v>
      </c>
      <c r="I880">
        <v>201</v>
      </c>
      <c r="J880" t="s">
        <v>8</v>
      </c>
      <c r="K880" t="s">
        <v>12</v>
      </c>
      <c r="L880" t="str">
        <f t="shared" si="53"/>
        <v>Evening</v>
      </c>
      <c r="M880" t="str">
        <f t="shared" si="54"/>
        <v>20</v>
      </c>
      <c r="N880" t="str">
        <f t="shared" si="55"/>
        <v>23</v>
      </c>
    </row>
    <row r="881" spans="1:14" x14ac:dyDescent="0.3">
      <c r="A881">
        <v>1</v>
      </c>
      <c r="B881">
        <v>6</v>
      </c>
      <c r="C881" s="1">
        <v>40178</v>
      </c>
      <c r="D881" s="21" t="str">
        <f t="shared" si="52"/>
        <v>31-Dec-2009</v>
      </c>
      <c r="E881" s="10">
        <v>0.86388888888888893</v>
      </c>
      <c r="F881" s="1">
        <v>40178</v>
      </c>
      <c r="G881" s="10">
        <v>0.95000000000000007</v>
      </c>
      <c r="H881">
        <v>30</v>
      </c>
      <c r="I881">
        <v>124</v>
      </c>
      <c r="J881" t="s">
        <v>8</v>
      </c>
      <c r="K881" t="s">
        <v>12</v>
      </c>
      <c r="L881" t="str">
        <f t="shared" si="53"/>
        <v>Evening</v>
      </c>
      <c r="M881" t="str">
        <f t="shared" si="54"/>
        <v>20</v>
      </c>
      <c r="N881" t="str">
        <f t="shared" si="55"/>
        <v>22</v>
      </c>
    </row>
    <row r="882" spans="1:14" x14ac:dyDescent="0.3">
      <c r="A882">
        <v>1</v>
      </c>
      <c r="B882">
        <v>5</v>
      </c>
      <c r="C882" s="1">
        <v>40179</v>
      </c>
      <c r="D882" s="21" t="str">
        <f t="shared" si="52"/>
        <v>01-Jan-2010</v>
      </c>
      <c r="E882" s="10">
        <v>0.41250000000000003</v>
      </c>
      <c r="F882" s="1">
        <v>40179</v>
      </c>
      <c r="G882" s="10">
        <v>0.46388888888888885</v>
      </c>
      <c r="H882">
        <v>30</v>
      </c>
      <c r="I882">
        <v>74</v>
      </c>
      <c r="J882" t="s">
        <v>8</v>
      </c>
      <c r="K882" t="s">
        <v>11</v>
      </c>
      <c r="L882" t="str">
        <f t="shared" si="53"/>
        <v>Night</v>
      </c>
      <c r="M882" t="str">
        <f t="shared" si="54"/>
        <v>09</v>
      </c>
      <c r="N882" t="str">
        <f t="shared" si="55"/>
        <v>11</v>
      </c>
    </row>
    <row r="883" spans="1:14" x14ac:dyDescent="0.3">
      <c r="A883">
        <v>1</v>
      </c>
      <c r="B883">
        <v>5</v>
      </c>
      <c r="C883" s="1">
        <v>40179</v>
      </c>
      <c r="D883" s="21" t="str">
        <f t="shared" si="52"/>
        <v>01-Jan-2010</v>
      </c>
      <c r="E883" s="10">
        <v>0.53819444444444442</v>
      </c>
      <c r="F883" s="1">
        <v>40179</v>
      </c>
      <c r="G883" s="10">
        <v>0.68819444444444444</v>
      </c>
      <c r="H883">
        <v>40</v>
      </c>
      <c r="I883">
        <v>216</v>
      </c>
      <c r="J883" t="s">
        <v>8</v>
      </c>
      <c r="K883" t="s">
        <v>11</v>
      </c>
      <c r="L883" t="str">
        <f t="shared" si="53"/>
        <v>Morning</v>
      </c>
      <c r="M883" t="str">
        <f t="shared" si="54"/>
        <v>12</v>
      </c>
      <c r="N883" t="str">
        <f t="shared" si="55"/>
        <v>16</v>
      </c>
    </row>
    <row r="884" spans="1:14" x14ac:dyDescent="0.3">
      <c r="A884">
        <v>1</v>
      </c>
      <c r="B884">
        <v>5</v>
      </c>
      <c r="C884" s="1">
        <v>40179</v>
      </c>
      <c r="D884" s="21" t="str">
        <f t="shared" si="52"/>
        <v>01-Jan-2010</v>
      </c>
      <c r="E884" s="10">
        <v>0.58819444444444446</v>
      </c>
      <c r="F884" s="1">
        <v>40179</v>
      </c>
      <c r="G884" s="10">
        <v>0.62777777777777777</v>
      </c>
      <c r="H884">
        <v>30</v>
      </c>
      <c r="I884">
        <v>57</v>
      </c>
      <c r="J884" t="s">
        <v>8</v>
      </c>
      <c r="K884" t="s">
        <v>11</v>
      </c>
      <c r="L884" t="str">
        <f t="shared" si="53"/>
        <v>Afternoon</v>
      </c>
      <c r="M884" t="str">
        <f t="shared" si="54"/>
        <v>14</v>
      </c>
      <c r="N884" t="str">
        <f t="shared" si="55"/>
        <v>15</v>
      </c>
    </row>
    <row r="885" spans="1:14" x14ac:dyDescent="0.3">
      <c r="A885">
        <v>1</v>
      </c>
      <c r="B885">
        <v>6</v>
      </c>
      <c r="C885" s="1">
        <v>40179</v>
      </c>
      <c r="D885" s="21" t="str">
        <f t="shared" si="52"/>
        <v>01-Jan-2010</v>
      </c>
      <c r="E885" s="10">
        <v>0.65138888888888891</v>
      </c>
      <c r="F885" s="1">
        <v>40179</v>
      </c>
      <c r="G885" s="10">
        <v>0.77916666666666667</v>
      </c>
      <c r="H885">
        <v>40</v>
      </c>
      <c r="I885">
        <v>184</v>
      </c>
      <c r="J885" t="s">
        <v>8</v>
      </c>
      <c r="K885" t="s">
        <v>11</v>
      </c>
      <c r="L885" t="str">
        <f t="shared" si="53"/>
        <v>Afternoon</v>
      </c>
      <c r="M885" t="str">
        <f t="shared" si="54"/>
        <v>15</v>
      </c>
      <c r="N885" t="str">
        <f t="shared" si="55"/>
        <v>18</v>
      </c>
    </row>
    <row r="886" spans="1:14" x14ac:dyDescent="0.3">
      <c r="A886">
        <v>1</v>
      </c>
      <c r="B886">
        <v>5</v>
      </c>
      <c r="C886" s="1">
        <v>40179</v>
      </c>
      <c r="D886" s="21" t="str">
        <f t="shared" si="52"/>
        <v>01-Jan-2010</v>
      </c>
      <c r="E886" s="10">
        <v>0.69444444444444453</v>
      </c>
      <c r="F886" s="1">
        <v>40179</v>
      </c>
      <c r="G886" s="10">
        <v>0.82847222222222217</v>
      </c>
      <c r="H886">
        <v>40</v>
      </c>
      <c r="I886">
        <v>193</v>
      </c>
      <c r="J886" t="s">
        <v>8</v>
      </c>
      <c r="K886" t="s">
        <v>11</v>
      </c>
      <c r="L886" t="str">
        <f t="shared" si="53"/>
        <v>Afternoon</v>
      </c>
      <c r="M886" t="str">
        <f t="shared" si="54"/>
        <v>16</v>
      </c>
      <c r="N886" t="str">
        <f t="shared" si="55"/>
        <v>19</v>
      </c>
    </row>
    <row r="887" spans="1:14" x14ac:dyDescent="0.3">
      <c r="A887">
        <v>1</v>
      </c>
      <c r="B887">
        <v>8</v>
      </c>
      <c r="C887" s="1">
        <v>40179</v>
      </c>
      <c r="D887" s="21" t="str">
        <f t="shared" si="52"/>
        <v>01-Jan-2010</v>
      </c>
      <c r="E887" s="10">
        <v>0.70208333333333339</v>
      </c>
      <c r="F887" s="1">
        <v>40179</v>
      </c>
      <c r="G887" s="10">
        <v>0.7319444444444444</v>
      </c>
      <c r="H887">
        <v>30</v>
      </c>
      <c r="I887">
        <v>43</v>
      </c>
      <c r="J887" t="s">
        <v>8</v>
      </c>
      <c r="K887" t="s">
        <v>11</v>
      </c>
      <c r="L887" t="str">
        <f t="shared" si="53"/>
        <v>Afternoon</v>
      </c>
      <c r="M887" t="str">
        <f t="shared" si="54"/>
        <v>16</v>
      </c>
      <c r="N887" t="str">
        <f t="shared" si="55"/>
        <v>17</v>
      </c>
    </row>
    <row r="888" spans="1:14" x14ac:dyDescent="0.3">
      <c r="A888">
        <v>1</v>
      </c>
      <c r="B888">
        <v>6</v>
      </c>
      <c r="C888" s="1">
        <v>40179</v>
      </c>
      <c r="D888" s="21" t="str">
        <f t="shared" si="52"/>
        <v>01-Jan-2010</v>
      </c>
      <c r="E888" s="10">
        <v>0.70972222222222225</v>
      </c>
      <c r="F888" s="1">
        <v>40179</v>
      </c>
      <c r="G888" s="10">
        <v>0.77708333333333324</v>
      </c>
      <c r="H888">
        <v>30</v>
      </c>
      <c r="I888">
        <v>97</v>
      </c>
      <c r="J888" t="s">
        <v>8</v>
      </c>
      <c r="K888" t="s">
        <v>11</v>
      </c>
      <c r="L888" t="str">
        <f t="shared" si="53"/>
        <v>Afternoon</v>
      </c>
      <c r="M888" t="str">
        <f t="shared" si="54"/>
        <v>17</v>
      </c>
      <c r="N888" t="str">
        <f t="shared" si="55"/>
        <v>18</v>
      </c>
    </row>
    <row r="889" spans="1:14" x14ac:dyDescent="0.3">
      <c r="A889">
        <v>1</v>
      </c>
      <c r="B889">
        <v>5</v>
      </c>
      <c r="C889" s="1">
        <v>40179</v>
      </c>
      <c r="D889" s="21" t="str">
        <f t="shared" si="52"/>
        <v>01-Jan-2010</v>
      </c>
      <c r="E889" s="10">
        <v>0.75138888888888899</v>
      </c>
      <c r="F889" s="1">
        <v>40179</v>
      </c>
      <c r="G889" s="10">
        <v>0.87291666666666667</v>
      </c>
      <c r="H889">
        <v>30</v>
      </c>
      <c r="I889">
        <v>175</v>
      </c>
      <c r="J889" t="s">
        <v>8</v>
      </c>
      <c r="K889" t="s">
        <v>11</v>
      </c>
      <c r="L889" t="str">
        <f t="shared" si="53"/>
        <v>Evening</v>
      </c>
      <c r="M889" t="str">
        <f t="shared" si="54"/>
        <v>18</v>
      </c>
      <c r="N889" t="str">
        <f t="shared" si="55"/>
        <v>20</v>
      </c>
    </row>
    <row r="890" spans="1:14" x14ac:dyDescent="0.3">
      <c r="A890">
        <v>1</v>
      </c>
      <c r="B890">
        <v>6</v>
      </c>
      <c r="C890" s="1">
        <v>40179</v>
      </c>
      <c r="D890" s="21" t="str">
        <f t="shared" si="52"/>
        <v>01-Jan-2010</v>
      </c>
      <c r="E890" s="10">
        <v>0.78680555555555554</v>
      </c>
      <c r="F890" s="1">
        <v>40179</v>
      </c>
      <c r="G890" s="10">
        <v>0.94027777777777777</v>
      </c>
      <c r="H890">
        <v>40</v>
      </c>
      <c r="I890">
        <v>221</v>
      </c>
      <c r="J890" t="s">
        <v>8</v>
      </c>
      <c r="K890" t="s">
        <v>11</v>
      </c>
      <c r="L890" t="str">
        <f t="shared" si="53"/>
        <v>Evening</v>
      </c>
      <c r="M890" t="str">
        <f t="shared" si="54"/>
        <v>18</v>
      </c>
      <c r="N890" t="str">
        <f t="shared" si="55"/>
        <v>22</v>
      </c>
    </row>
    <row r="891" spans="1:14" x14ac:dyDescent="0.3">
      <c r="A891">
        <v>1</v>
      </c>
      <c r="B891">
        <v>8</v>
      </c>
      <c r="C891" s="1">
        <v>40179</v>
      </c>
      <c r="D891" s="21" t="str">
        <f t="shared" si="52"/>
        <v>01-Jan-2010</v>
      </c>
      <c r="E891" s="10">
        <v>0.79861111111111116</v>
      </c>
      <c r="F891" s="1">
        <v>40179</v>
      </c>
      <c r="G891" s="10">
        <v>0.83194444444444438</v>
      </c>
      <c r="H891">
        <v>30</v>
      </c>
      <c r="I891">
        <v>48</v>
      </c>
      <c r="J891" t="s">
        <v>8</v>
      </c>
      <c r="K891" t="s">
        <v>11</v>
      </c>
      <c r="L891" t="str">
        <f t="shared" si="53"/>
        <v>Evening</v>
      </c>
      <c r="M891" t="str">
        <f t="shared" si="54"/>
        <v>19</v>
      </c>
      <c r="N891" t="str">
        <f t="shared" si="55"/>
        <v>19</v>
      </c>
    </row>
    <row r="892" spans="1:14" x14ac:dyDescent="0.3">
      <c r="A892">
        <v>1</v>
      </c>
      <c r="B892">
        <v>5</v>
      </c>
      <c r="C892" s="1">
        <v>40179</v>
      </c>
      <c r="D892" s="21" t="str">
        <f t="shared" si="52"/>
        <v>01-Jan-2010</v>
      </c>
      <c r="E892" s="10">
        <v>0.82638888888888884</v>
      </c>
      <c r="F892" s="1">
        <v>40179</v>
      </c>
      <c r="G892" s="10">
        <v>0.88611111111111107</v>
      </c>
      <c r="H892">
        <v>30</v>
      </c>
      <c r="I892">
        <v>86</v>
      </c>
      <c r="J892" t="s">
        <v>8</v>
      </c>
      <c r="K892" t="s">
        <v>11</v>
      </c>
      <c r="L892" t="str">
        <f t="shared" si="53"/>
        <v>Evening</v>
      </c>
      <c r="M892" t="str">
        <f t="shared" si="54"/>
        <v>19</v>
      </c>
      <c r="N892" t="str">
        <f t="shared" si="55"/>
        <v>21</v>
      </c>
    </row>
    <row r="893" spans="1:14" x14ac:dyDescent="0.3">
      <c r="A893">
        <v>1</v>
      </c>
      <c r="B893">
        <v>6</v>
      </c>
      <c r="C893" s="1">
        <v>40179</v>
      </c>
      <c r="D893" s="21" t="str">
        <f t="shared" si="52"/>
        <v>01-Jan-2010</v>
      </c>
      <c r="E893" s="10">
        <v>0.83472222222222225</v>
      </c>
      <c r="F893" s="1">
        <v>40179</v>
      </c>
      <c r="G893" s="10">
        <v>0.88541666666666663</v>
      </c>
      <c r="H893">
        <v>30</v>
      </c>
      <c r="I893">
        <v>73</v>
      </c>
      <c r="J893" t="s">
        <v>8</v>
      </c>
      <c r="K893" t="s">
        <v>11</v>
      </c>
      <c r="L893" t="str">
        <f t="shared" si="53"/>
        <v>Evening</v>
      </c>
      <c r="M893" t="str">
        <f t="shared" si="54"/>
        <v>20</v>
      </c>
      <c r="N893" t="str">
        <f t="shared" si="55"/>
        <v>21</v>
      </c>
    </row>
    <row r="894" spans="1:14" x14ac:dyDescent="0.3">
      <c r="A894">
        <v>1</v>
      </c>
      <c r="B894">
        <v>6</v>
      </c>
      <c r="C894" s="1">
        <v>40179</v>
      </c>
      <c r="D894" s="21" t="str">
        <f t="shared" si="52"/>
        <v>01-Jan-2010</v>
      </c>
      <c r="E894" s="10">
        <v>0.8520833333333333</v>
      </c>
      <c r="F894" s="1">
        <v>40179</v>
      </c>
      <c r="G894" s="10">
        <v>0.92361111111111116</v>
      </c>
      <c r="H894">
        <v>30</v>
      </c>
      <c r="I894">
        <v>103</v>
      </c>
      <c r="J894" t="s">
        <v>8</v>
      </c>
      <c r="K894" t="s">
        <v>11</v>
      </c>
      <c r="L894" t="str">
        <f t="shared" si="53"/>
        <v>Evening</v>
      </c>
      <c r="M894" t="str">
        <f t="shared" si="54"/>
        <v>20</v>
      </c>
      <c r="N894" t="str">
        <f t="shared" si="55"/>
        <v>22</v>
      </c>
    </row>
    <row r="895" spans="1:14" x14ac:dyDescent="0.3">
      <c r="A895">
        <v>1</v>
      </c>
      <c r="B895">
        <v>5</v>
      </c>
      <c r="C895" s="1">
        <v>40179</v>
      </c>
      <c r="D895" s="21" t="str">
        <f t="shared" si="52"/>
        <v>01-Jan-2010</v>
      </c>
      <c r="E895" s="10">
        <v>0.95833333333333337</v>
      </c>
      <c r="F895" s="1">
        <v>40180</v>
      </c>
      <c r="G895" s="10">
        <v>9.8611111111111108E-2</v>
      </c>
      <c r="H895">
        <v>40</v>
      </c>
      <c r="I895">
        <v>202</v>
      </c>
      <c r="J895" t="s">
        <v>8</v>
      </c>
      <c r="K895" t="s">
        <v>11</v>
      </c>
      <c r="L895" t="str">
        <f t="shared" si="53"/>
        <v>Night</v>
      </c>
      <c r="M895" t="str">
        <f t="shared" si="54"/>
        <v>23</v>
      </c>
      <c r="N895" t="str">
        <f t="shared" si="55"/>
        <v>02</v>
      </c>
    </row>
    <row r="896" spans="1:14" x14ac:dyDescent="0.3">
      <c r="A896">
        <v>1</v>
      </c>
      <c r="B896">
        <v>5</v>
      </c>
      <c r="C896" s="1">
        <v>40182</v>
      </c>
      <c r="D896" s="21" t="str">
        <f t="shared" si="52"/>
        <v>04-Jan-2010</v>
      </c>
      <c r="E896" s="10">
        <v>0.53125</v>
      </c>
      <c r="F896" s="1">
        <v>40182</v>
      </c>
      <c r="G896" s="10">
        <v>0.62777777777777777</v>
      </c>
      <c r="H896">
        <v>30</v>
      </c>
      <c r="I896">
        <v>139</v>
      </c>
      <c r="J896" t="s">
        <v>8</v>
      </c>
      <c r="K896" t="s">
        <v>10</v>
      </c>
      <c r="L896" t="str">
        <f t="shared" si="53"/>
        <v>Morning</v>
      </c>
      <c r="M896" t="str">
        <f t="shared" si="54"/>
        <v>12</v>
      </c>
      <c r="N896" t="str">
        <f t="shared" si="55"/>
        <v>15</v>
      </c>
    </row>
    <row r="897" spans="1:14" x14ac:dyDescent="0.3">
      <c r="A897">
        <v>1</v>
      </c>
      <c r="B897">
        <v>6</v>
      </c>
      <c r="C897" s="1">
        <v>40182</v>
      </c>
      <c r="D897" s="21" t="str">
        <f t="shared" si="52"/>
        <v>04-Jan-2010</v>
      </c>
      <c r="E897" s="10">
        <v>0.64652777777777781</v>
      </c>
      <c r="F897" s="1">
        <v>40182</v>
      </c>
      <c r="G897" s="10">
        <v>0.68194444444444446</v>
      </c>
      <c r="H897">
        <v>30</v>
      </c>
      <c r="I897">
        <v>51</v>
      </c>
      <c r="J897" t="s">
        <v>8</v>
      </c>
      <c r="K897" t="s">
        <v>10</v>
      </c>
      <c r="L897" t="str">
        <f t="shared" si="53"/>
        <v>Afternoon</v>
      </c>
      <c r="M897" t="str">
        <f t="shared" si="54"/>
        <v>15</v>
      </c>
      <c r="N897" t="str">
        <f t="shared" si="55"/>
        <v>16</v>
      </c>
    </row>
    <row r="898" spans="1:14" x14ac:dyDescent="0.3">
      <c r="A898">
        <v>1</v>
      </c>
      <c r="B898">
        <v>6</v>
      </c>
      <c r="C898" s="1">
        <v>40182</v>
      </c>
      <c r="D898" s="21" t="str">
        <f t="shared" si="52"/>
        <v>04-Jan-2010</v>
      </c>
      <c r="E898" s="10">
        <v>0.65555555555555556</v>
      </c>
      <c r="F898" s="1">
        <v>40182</v>
      </c>
      <c r="G898" s="10">
        <v>0.84791666666666676</v>
      </c>
      <c r="H898">
        <v>50</v>
      </c>
      <c r="I898">
        <v>277</v>
      </c>
      <c r="J898" t="s">
        <v>8</v>
      </c>
      <c r="K898" t="s">
        <v>10</v>
      </c>
      <c r="L898" t="str">
        <f t="shared" si="53"/>
        <v>Afternoon</v>
      </c>
      <c r="M898" t="str">
        <f t="shared" si="54"/>
        <v>15</v>
      </c>
      <c r="N898" t="str">
        <f t="shared" si="55"/>
        <v>20</v>
      </c>
    </row>
    <row r="899" spans="1:14" x14ac:dyDescent="0.3">
      <c r="A899">
        <v>1</v>
      </c>
      <c r="B899">
        <v>6</v>
      </c>
      <c r="C899" s="1">
        <v>40182</v>
      </c>
      <c r="D899" s="21" t="str">
        <f t="shared" ref="D899:D962" si="56" xml:space="preserve"> TEXT(C899, "dd-Mmm-yyyy")</f>
        <v>04-Jan-2010</v>
      </c>
      <c r="E899" s="10">
        <v>0.65763888888888888</v>
      </c>
      <c r="F899" s="1">
        <v>40182</v>
      </c>
      <c r="G899" s="10">
        <v>0.70347222222222217</v>
      </c>
      <c r="H899">
        <v>30</v>
      </c>
      <c r="I899">
        <v>66</v>
      </c>
      <c r="J899" t="s">
        <v>8</v>
      </c>
      <c r="K899" t="s">
        <v>10</v>
      </c>
      <c r="L899" t="str">
        <f t="shared" ref="L899:L962" si="57">IF(AND(E899&gt;$R$6,E899&lt;=$S$6),"Morning",IF(AND(E899&gt;$S$6,E899&lt;=$T$6),"Afternoon", IF(AND(E899&gt;$T$6,E899&lt;=$U$6),"Evening", "Night")))</f>
        <v>Afternoon</v>
      </c>
      <c r="M899" t="str">
        <f t="shared" ref="M899:M962" si="58" xml:space="preserve"> TEXT(E899, "HH")</f>
        <v>15</v>
      </c>
      <c r="N899" t="str">
        <f t="shared" ref="N899:N962" si="59">TEXT(G899,"HH")</f>
        <v>16</v>
      </c>
    </row>
    <row r="900" spans="1:14" x14ac:dyDescent="0.3">
      <c r="A900">
        <v>1</v>
      </c>
      <c r="B900">
        <v>5</v>
      </c>
      <c r="C900" s="1">
        <v>40182</v>
      </c>
      <c r="D900" s="21" t="str">
        <f t="shared" si="56"/>
        <v>04-Jan-2010</v>
      </c>
      <c r="E900" s="10">
        <v>0.67361111111111116</v>
      </c>
      <c r="F900" s="1">
        <v>40182</v>
      </c>
      <c r="G900" s="10">
        <v>0.82847222222222217</v>
      </c>
      <c r="H900">
        <v>40</v>
      </c>
      <c r="I900">
        <v>223</v>
      </c>
      <c r="J900" t="s">
        <v>8</v>
      </c>
      <c r="K900" t="s">
        <v>10</v>
      </c>
      <c r="L900" t="str">
        <f t="shared" si="57"/>
        <v>Afternoon</v>
      </c>
      <c r="M900" t="str">
        <f t="shared" si="58"/>
        <v>16</v>
      </c>
      <c r="N900" t="str">
        <f t="shared" si="59"/>
        <v>19</v>
      </c>
    </row>
    <row r="901" spans="1:14" x14ac:dyDescent="0.3">
      <c r="A901">
        <v>1</v>
      </c>
      <c r="B901">
        <v>5</v>
      </c>
      <c r="C901" s="1">
        <v>40182</v>
      </c>
      <c r="D901" s="21" t="str">
        <f t="shared" si="56"/>
        <v>04-Jan-2010</v>
      </c>
      <c r="E901" s="10">
        <v>0.67569444444444438</v>
      </c>
      <c r="F901" s="1">
        <v>40182</v>
      </c>
      <c r="G901" s="10">
        <v>0.75</v>
      </c>
      <c r="H901">
        <v>30</v>
      </c>
      <c r="I901">
        <v>107</v>
      </c>
      <c r="J901" t="s">
        <v>8</v>
      </c>
      <c r="K901" t="s">
        <v>10</v>
      </c>
      <c r="L901" t="str">
        <f t="shared" si="57"/>
        <v>Afternoon</v>
      </c>
      <c r="M901" t="str">
        <f t="shared" si="58"/>
        <v>16</v>
      </c>
      <c r="N901" t="str">
        <f t="shared" si="59"/>
        <v>18</v>
      </c>
    </row>
    <row r="902" spans="1:14" x14ac:dyDescent="0.3">
      <c r="A902">
        <v>1</v>
      </c>
      <c r="B902">
        <v>5</v>
      </c>
      <c r="C902" s="1">
        <v>40182</v>
      </c>
      <c r="D902" s="21" t="str">
        <f t="shared" si="56"/>
        <v>04-Jan-2010</v>
      </c>
      <c r="E902" s="10">
        <v>0.69166666666666676</v>
      </c>
      <c r="F902" s="1">
        <v>40182</v>
      </c>
      <c r="G902" s="10">
        <v>0.7319444444444444</v>
      </c>
      <c r="H902">
        <v>30</v>
      </c>
      <c r="I902">
        <v>58</v>
      </c>
      <c r="J902" t="s">
        <v>8</v>
      </c>
      <c r="K902" t="s">
        <v>10</v>
      </c>
      <c r="L902" t="str">
        <f t="shared" si="57"/>
        <v>Afternoon</v>
      </c>
      <c r="M902" t="str">
        <f t="shared" si="58"/>
        <v>16</v>
      </c>
      <c r="N902" t="str">
        <f t="shared" si="59"/>
        <v>17</v>
      </c>
    </row>
    <row r="903" spans="1:14" x14ac:dyDescent="0.3">
      <c r="A903">
        <v>1</v>
      </c>
      <c r="B903">
        <v>6</v>
      </c>
      <c r="C903" s="1">
        <v>40182</v>
      </c>
      <c r="D903" s="21" t="str">
        <f t="shared" si="56"/>
        <v>04-Jan-2010</v>
      </c>
      <c r="E903" s="10">
        <v>0.69374999999999998</v>
      </c>
      <c r="F903" s="1">
        <v>40182</v>
      </c>
      <c r="G903" s="10">
        <v>0.7104166666666667</v>
      </c>
      <c r="H903">
        <v>30</v>
      </c>
      <c r="I903">
        <v>24</v>
      </c>
      <c r="J903" t="s">
        <v>8</v>
      </c>
      <c r="K903" t="s">
        <v>10</v>
      </c>
      <c r="L903" t="str">
        <f t="shared" si="57"/>
        <v>Afternoon</v>
      </c>
      <c r="M903" t="str">
        <f t="shared" si="58"/>
        <v>16</v>
      </c>
      <c r="N903" t="str">
        <f t="shared" si="59"/>
        <v>17</v>
      </c>
    </row>
    <row r="904" spans="1:14" x14ac:dyDescent="0.3">
      <c r="A904">
        <v>1</v>
      </c>
      <c r="B904">
        <v>5</v>
      </c>
      <c r="C904" s="1">
        <v>40182</v>
      </c>
      <c r="D904" s="21" t="str">
        <f t="shared" si="56"/>
        <v>04-Jan-2010</v>
      </c>
      <c r="E904" s="10">
        <v>0.69861111111111107</v>
      </c>
      <c r="F904" s="1">
        <v>40182</v>
      </c>
      <c r="G904" s="10">
        <v>0.96736111111111101</v>
      </c>
      <c r="H904">
        <v>70</v>
      </c>
      <c r="I904">
        <v>387</v>
      </c>
      <c r="J904" t="s">
        <v>8</v>
      </c>
      <c r="K904" t="s">
        <v>10</v>
      </c>
      <c r="L904" t="str">
        <f t="shared" si="57"/>
        <v>Afternoon</v>
      </c>
      <c r="M904" t="str">
        <f t="shared" si="58"/>
        <v>16</v>
      </c>
      <c r="N904" t="str">
        <f t="shared" si="59"/>
        <v>23</v>
      </c>
    </row>
    <row r="905" spans="1:14" x14ac:dyDescent="0.3">
      <c r="A905">
        <v>1</v>
      </c>
      <c r="B905">
        <v>5</v>
      </c>
      <c r="C905" s="1">
        <v>40182</v>
      </c>
      <c r="D905" s="21" t="str">
        <f t="shared" si="56"/>
        <v>04-Jan-2010</v>
      </c>
      <c r="E905" s="10">
        <v>0.75486111111111109</v>
      </c>
      <c r="F905" s="1">
        <v>40182</v>
      </c>
      <c r="G905" s="10">
        <v>0.8125</v>
      </c>
      <c r="H905">
        <v>30</v>
      </c>
      <c r="I905">
        <v>83</v>
      </c>
      <c r="J905" t="s">
        <v>8</v>
      </c>
      <c r="K905" t="s">
        <v>10</v>
      </c>
      <c r="L905" t="str">
        <f t="shared" si="57"/>
        <v>Evening</v>
      </c>
      <c r="M905" t="str">
        <f t="shared" si="58"/>
        <v>18</v>
      </c>
      <c r="N905" t="str">
        <f t="shared" si="59"/>
        <v>19</v>
      </c>
    </row>
    <row r="906" spans="1:14" x14ac:dyDescent="0.3">
      <c r="A906">
        <v>1</v>
      </c>
      <c r="B906">
        <v>6</v>
      </c>
      <c r="C906" s="1">
        <v>40183</v>
      </c>
      <c r="D906" s="21" t="str">
        <f t="shared" si="56"/>
        <v>05-Jan-2010</v>
      </c>
      <c r="E906" s="10">
        <v>0.5229166666666667</v>
      </c>
      <c r="F906" s="1">
        <v>40183</v>
      </c>
      <c r="G906" s="10">
        <v>0.71597222222222223</v>
      </c>
      <c r="H906">
        <v>50</v>
      </c>
      <c r="I906">
        <v>278</v>
      </c>
      <c r="J906" t="s">
        <v>8</v>
      </c>
      <c r="K906" t="s">
        <v>9</v>
      </c>
      <c r="L906" t="str">
        <f t="shared" si="57"/>
        <v>Morning</v>
      </c>
      <c r="M906" t="str">
        <f t="shared" si="58"/>
        <v>12</v>
      </c>
      <c r="N906" t="str">
        <f t="shared" si="59"/>
        <v>17</v>
      </c>
    </row>
    <row r="907" spans="1:14" x14ac:dyDescent="0.3">
      <c r="A907">
        <v>1</v>
      </c>
      <c r="B907">
        <v>5</v>
      </c>
      <c r="C907" s="1">
        <v>40183</v>
      </c>
      <c r="D907" s="21" t="str">
        <f t="shared" si="56"/>
        <v>05-Jan-2010</v>
      </c>
      <c r="E907" s="10">
        <v>0.54722222222222217</v>
      </c>
      <c r="F907" s="1">
        <v>40183</v>
      </c>
      <c r="G907" s="10">
        <v>0.59375</v>
      </c>
      <c r="H907">
        <v>30</v>
      </c>
      <c r="I907">
        <v>67</v>
      </c>
      <c r="J907" t="s">
        <v>8</v>
      </c>
      <c r="K907" t="s">
        <v>9</v>
      </c>
      <c r="L907" t="str">
        <f t="shared" si="57"/>
        <v>Morning</v>
      </c>
      <c r="M907" t="str">
        <f t="shared" si="58"/>
        <v>13</v>
      </c>
      <c r="N907" t="str">
        <f t="shared" si="59"/>
        <v>14</v>
      </c>
    </row>
    <row r="908" spans="1:14" x14ac:dyDescent="0.3">
      <c r="A908">
        <v>1</v>
      </c>
      <c r="B908">
        <v>5</v>
      </c>
      <c r="C908" s="1">
        <v>40183</v>
      </c>
      <c r="D908" s="21" t="str">
        <f t="shared" si="56"/>
        <v>05-Jan-2010</v>
      </c>
      <c r="E908" s="10">
        <v>0.56388888888888888</v>
      </c>
      <c r="F908" s="1">
        <v>40183</v>
      </c>
      <c r="G908" s="10">
        <v>0.70763888888888893</v>
      </c>
      <c r="H908">
        <v>40</v>
      </c>
      <c r="I908">
        <v>207</v>
      </c>
      <c r="J908" t="s">
        <v>8</v>
      </c>
      <c r="K908" t="s">
        <v>9</v>
      </c>
      <c r="L908" t="str">
        <f t="shared" si="57"/>
        <v>Morning</v>
      </c>
      <c r="M908" t="str">
        <f t="shared" si="58"/>
        <v>13</v>
      </c>
      <c r="N908" t="str">
        <f t="shared" si="59"/>
        <v>16</v>
      </c>
    </row>
    <row r="909" spans="1:14" x14ac:dyDescent="0.3">
      <c r="A909">
        <v>1</v>
      </c>
      <c r="B909">
        <v>5</v>
      </c>
      <c r="C909" s="1">
        <v>40183</v>
      </c>
      <c r="D909" s="21" t="str">
        <f t="shared" si="56"/>
        <v>05-Jan-2010</v>
      </c>
      <c r="E909" s="10">
        <v>0.58611111111111114</v>
      </c>
      <c r="F909" s="1">
        <v>40183</v>
      </c>
      <c r="G909" s="10">
        <v>0.69305555555555554</v>
      </c>
      <c r="H909">
        <v>30</v>
      </c>
      <c r="I909">
        <v>154</v>
      </c>
      <c r="J909" t="s">
        <v>8</v>
      </c>
      <c r="K909" t="s">
        <v>9</v>
      </c>
      <c r="L909" t="str">
        <f t="shared" si="57"/>
        <v>Afternoon</v>
      </c>
      <c r="M909" t="str">
        <f t="shared" si="58"/>
        <v>14</v>
      </c>
      <c r="N909" t="str">
        <f t="shared" si="59"/>
        <v>16</v>
      </c>
    </row>
    <row r="910" spans="1:14" x14ac:dyDescent="0.3">
      <c r="A910">
        <v>1</v>
      </c>
      <c r="B910">
        <v>6</v>
      </c>
      <c r="C910" s="1">
        <v>40183</v>
      </c>
      <c r="D910" s="21" t="str">
        <f t="shared" si="56"/>
        <v>05-Jan-2010</v>
      </c>
      <c r="E910" s="10">
        <v>0.68611111111111101</v>
      </c>
      <c r="F910" s="1">
        <v>40183</v>
      </c>
      <c r="G910" s="10">
        <v>0.7416666666666667</v>
      </c>
      <c r="H910">
        <v>30</v>
      </c>
      <c r="I910">
        <v>80</v>
      </c>
      <c r="J910" t="s">
        <v>8</v>
      </c>
      <c r="K910" t="s">
        <v>9</v>
      </c>
      <c r="L910" t="str">
        <f t="shared" si="57"/>
        <v>Afternoon</v>
      </c>
      <c r="M910" t="str">
        <f t="shared" si="58"/>
        <v>16</v>
      </c>
      <c r="N910" t="str">
        <f t="shared" si="59"/>
        <v>17</v>
      </c>
    </row>
    <row r="911" spans="1:14" x14ac:dyDescent="0.3">
      <c r="A911">
        <v>1</v>
      </c>
      <c r="B911">
        <v>5</v>
      </c>
      <c r="C911" s="1">
        <v>40183</v>
      </c>
      <c r="D911" s="21" t="str">
        <f t="shared" si="56"/>
        <v>05-Jan-2010</v>
      </c>
      <c r="E911" s="10">
        <v>0.70416666666666661</v>
      </c>
      <c r="F911" s="1">
        <v>40183</v>
      </c>
      <c r="G911" s="10">
        <v>0.72916666666666663</v>
      </c>
      <c r="H911">
        <v>30</v>
      </c>
      <c r="I911">
        <v>36</v>
      </c>
      <c r="J911" t="s">
        <v>8</v>
      </c>
      <c r="K911" t="s">
        <v>9</v>
      </c>
      <c r="L911" t="str">
        <f t="shared" si="57"/>
        <v>Afternoon</v>
      </c>
      <c r="M911" t="str">
        <f t="shared" si="58"/>
        <v>16</v>
      </c>
      <c r="N911" t="str">
        <f t="shared" si="59"/>
        <v>17</v>
      </c>
    </row>
    <row r="912" spans="1:14" x14ac:dyDescent="0.3">
      <c r="A912">
        <v>1</v>
      </c>
      <c r="B912">
        <v>5</v>
      </c>
      <c r="C912" s="1">
        <v>40183</v>
      </c>
      <c r="D912" s="21" t="str">
        <f t="shared" si="56"/>
        <v>05-Jan-2010</v>
      </c>
      <c r="E912" s="10">
        <v>0.7090277777777777</v>
      </c>
      <c r="F912" s="1">
        <v>40183</v>
      </c>
      <c r="G912" s="10">
        <v>0.78402777777777777</v>
      </c>
      <c r="H912">
        <v>30</v>
      </c>
      <c r="I912">
        <v>108</v>
      </c>
      <c r="J912" t="s">
        <v>8</v>
      </c>
      <c r="K912" t="s">
        <v>9</v>
      </c>
      <c r="L912" t="str">
        <f t="shared" si="57"/>
        <v>Afternoon</v>
      </c>
      <c r="M912" t="str">
        <f t="shared" si="58"/>
        <v>17</v>
      </c>
      <c r="N912" t="str">
        <f t="shared" si="59"/>
        <v>18</v>
      </c>
    </row>
    <row r="913" spans="1:14" x14ac:dyDescent="0.3">
      <c r="A913">
        <v>1</v>
      </c>
      <c r="B913">
        <v>5</v>
      </c>
      <c r="C913" s="1">
        <v>40184</v>
      </c>
      <c r="D913" s="21" t="str">
        <f t="shared" si="56"/>
        <v>06-Jan-2010</v>
      </c>
      <c r="E913" s="10">
        <v>0.51180555555555551</v>
      </c>
      <c r="F913" s="1">
        <v>40184</v>
      </c>
      <c r="G913" s="10">
        <v>0.93263888888888891</v>
      </c>
      <c r="H913">
        <v>110</v>
      </c>
      <c r="I913">
        <v>606</v>
      </c>
      <c r="J913" t="s">
        <v>8</v>
      </c>
      <c r="K913" t="s">
        <v>13</v>
      </c>
      <c r="L913" t="str">
        <f t="shared" si="57"/>
        <v>Morning</v>
      </c>
      <c r="M913" t="str">
        <f t="shared" si="58"/>
        <v>12</v>
      </c>
      <c r="N913" t="str">
        <f t="shared" si="59"/>
        <v>22</v>
      </c>
    </row>
    <row r="914" spans="1:14" x14ac:dyDescent="0.3">
      <c r="A914">
        <v>1</v>
      </c>
      <c r="B914">
        <v>6</v>
      </c>
      <c r="C914" s="1">
        <v>40184</v>
      </c>
      <c r="D914" s="21" t="str">
        <f t="shared" si="56"/>
        <v>06-Jan-2010</v>
      </c>
      <c r="E914" s="10">
        <v>0.54791666666666672</v>
      </c>
      <c r="F914" s="1">
        <v>40184</v>
      </c>
      <c r="G914" s="10">
        <v>0.65972222222222221</v>
      </c>
      <c r="H914">
        <v>30</v>
      </c>
      <c r="I914">
        <v>161</v>
      </c>
      <c r="J914" t="s">
        <v>8</v>
      </c>
      <c r="K914" t="s">
        <v>13</v>
      </c>
      <c r="L914" t="str">
        <f t="shared" si="57"/>
        <v>Morning</v>
      </c>
      <c r="M914" t="str">
        <f t="shared" si="58"/>
        <v>13</v>
      </c>
      <c r="N914" t="str">
        <f t="shared" si="59"/>
        <v>15</v>
      </c>
    </row>
    <row r="915" spans="1:14" x14ac:dyDescent="0.3">
      <c r="A915">
        <v>1</v>
      </c>
      <c r="B915">
        <v>5</v>
      </c>
      <c r="C915" s="1">
        <v>40184</v>
      </c>
      <c r="D915" s="21" t="str">
        <f t="shared" si="56"/>
        <v>06-Jan-2010</v>
      </c>
      <c r="E915" s="10">
        <v>0.57777777777777783</v>
      </c>
      <c r="F915" s="1">
        <v>40184</v>
      </c>
      <c r="G915" s="10">
        <v>0.62430555555555556</v>
      </c>
      <c r="H915">
        <v>30</v>
      </c>
      <c r="I915">
        <v>67</v>
      </c>
      <c r="J915" t="s">
        <v>8</v>
      </c>
      <c r="K915" t="s">
        <v>13</v>
      </c>
      <c r="L915" t="str">
        <f t="shared" si="57"/>
        <v>Morning</v>
      </c>
      <c r="M915" t="str">
        <f t="shared" si="58"/>
        <v>13</v>
      </c>
      <c r="N915" t="str">
        <f t="shared" si="59"/>
        <v>14</v>
      </c>
    </row>
    <row r="916" spans="1:14" x14ac:dyDescent="0.3">
      <c r="A916">
        <v>1</v>
      </c>
      <c r="B916">
        <v>5</v>
      </c>
      <c r="C916" s="1">
        <v>40184</v>
      </c>
      <c r="D916" s="21" t="str">
        <f t="shared" si="56"/>
        <v>06-Jan-2010</v>
      </c>
      <c r="E916" s="10">
        <v>0.63680555555555551</v>
      </c>
      <c r="F916" s="1">
        <v>40184</v>
      </c>
      <c r="G916" s="10">
        <v>0.76041666666666663</v>
      </c>
      <c r="H916">
        <v>30</v>
      </c>
      <c r="I916">
        <v>178</v>
      </c>
      <c r="J916" t="s">
        <v>8</v>
      </c>
      <c r="K916" t="s">
        <v>13</v>
      </c>
      <c r="L916" t="str">
        <f t="shared" si="57"/>
        <v>Afternoon</v>
      </c>
      <c r="M916" t="str">
        <f t="shared" si="58"/>
        <v>15</v>
      </c>
      <c r="N916" t="str">
        <f t="shared" si="59"/>
        <v>18</v>
      </c>
    </row>
    <row r="917" spans="1:14" x14ac:dyDescent="0.3">
      <c r="A917">
        <v>1</v>
      </c>
      <c r="B917">
        <v>6</v>
      </c>
      <c r="C917" s="1">
        <v>40184</v>
      </c>
      <c r="D917" s="21" t="str">
        <f t="shared" si="56"/>
        <v>06-Jan-2010</v>
      </c>
      <c r="E917" s="10">
        <v>0.66388888888888886</v>
      </c>
      <c r="F917" s="1">
        <v>40184</v>
      </c>
      <c r="G917" s="10">
        <v>0.83750000000000002</v>
      </c>
      <c r="H917">
        <v>50</v>
      </c>
      <c r="I917">
        <v>250</v>
      </c>
      <c r="J917" t="s">
        <v>8</v>
      </c>
      <c r="K917" t="s">
        <v>13</v>
      </c>
      <c r="L917" t="str">
        <f t="shared" si="57"/>
        <v>Afternoon</v>
      </c>
      <c r="M917" t="str">
        <f t="shared" si="58"/>
        <v>15</v>
      </c>
      <c r="N917" t="str">
        <f t="shared" si="59"/>
        <v>20</v>
      </c>
    </row>
    <row r="918" spans="1:14" x14ac:dyDescent="0.3">
      <c r="A918">
        <v>1</v>
      </c>
      <c r="B918">
        <v>5</v>
      </c>
      <c r="C918" s="1">
        <v>40184</v>
      </c>
      <c r="D918" s="21" t="str">
        <f t="shared" si="56"/>
        <v>06-Jan-2010</v>
      </c>
      <c r="E918" s="10">
        <v>0.74097222222222225</v>
      </c>
      <c r="F918" s="1">
        <v>40185</v>
      </c>
      <c r="G918" s="10">
        <v>1.1111111111111112E-2</v>
      </c>
      <c r="H918">
        <v>70</v>
      </c>
      <c r="I918">
        <v>389</v>
      </c>
      <c r="J918" t="s">
        <v>8</v>
      </c>
      <c r="K918" t="s">
        <v>13</v>
      </c>
      <c r="L918" t="str">
        <f t="shared" si="57"/>
        <v>Afternoon</v>
      </c>
      <c r="M918" t="str">
        <f t="shared" si="58"/>
        <v>17</v>
      </c>
      <c r="N918" t="str">
        <f t="shared" si="59"/>
        <v>00</v>
      </c>
    </row>
    <row r="919" spans="1:14" x14ac:dyDescent="0.3">
      <c r="A919">
        <v>1</v>
      </c>
      <c r="B919">
        <v>6</v>
      </c>
      <c r="C919" s="1">
        <v>40184</v>
      </c>
      <c r="D919" s="21" t="str">
        <f t="shared" si="56"/>
        <v>06-Jan-2010</v>
      </c>
      <c r="E919" s="10">
        <v>0.92986111111111114</v>
      </c>
      <c r="F919" s="1">
        <v>40184</v>
      </c>
      <c r="G919" s="10">
        <v>0.97152777777777777</v>
      </c>
      <c r="H919">
        <v>30</v>
      </c>
      <c r="I919">
        <v>60</v>
      </c>
      <c r="J919" t="s">
        <v>8</v>
      </c>
      <c r="K919" t="s">
        <v>13</v>
      </c>
      <c r="L919" t="str">
        <f t="shared" si="57"/>
        <v>Night</v>
      </c>
      <c r="M919" t="str">
        <f t="shared" si="58"/>
        <v>22</v>
      </c>
      <c r="N919" t="str">
        <f t="shared" si="59"/>
        <v>23</v>
      </c>
    </row>
    <row r="920" spans="1:14" x14ac:dyDescent="0.3">
      <c r="A920">
        <v>1</v>
      </c>
      <c r="B920">
        <v>6</v>
      </c>
      <c r="C920" s="1">
        <v>40185</v>
      </c>
      <c r="D920" s="21" t="str">
        <f t="shared" si="56"/>
        <v>07-Jan-2010</v>
      </c>
      <c r="E920" s="10">
        <v>0.66111111111111109</v>
      </c>
      <c r="F920" s="1">
        <v>40185</v>
      </c>
      <c r="G920" s="10">
        <v>0.72083333333333333</v>
      </c>
      <c r="H920">
        <v>30</v>
      </c>
      <c r="I920">
        <v>86</v>
      </c>
      <c r="J920" t="s">
        <v>8</v>
      </c>
      <c r="K920" t="s">
        <v>12</v>
      </c>
      <c r="L920" t="str">
        <f t="shared" si="57"/>
        <v>Afternoon</v>
      </c>
      <c r="M920" t="str">
        <f t="shared" si="58"/>
        <v>15</v>
      </c>
      <c r="N920" t="str">
        <f t="shared" si="59"/>
        <v>17</v>
      </c>
    </row>
    <row r="921" spans="1:14" x14ac:dyDescent="0.3">
      <c r="A921">
        <v>1</v>
      </c>
      <c r="B921">
        <v>5</v>
      </c>
      <c r="C921" s="1">
        <v>40185</v>
      </c>
      <c r="D921" s="21" t="str">
        <f t="shared" si="56"/>
        <v>07-Jan-2010</v>
      </c>
      <c r="E921" s="10">
        <v>0.70138888888888884</v>
      </c>
      <c r="F921" s="1">
        <v>40185</v>
      </c>
      <c r="G921" s="10">
        <v>0.79861111111111116</v>
      </c>
      <c r="H921">
        <v>30</v>
      </c>
      <c r="I921">
        <v>140</v>
      </c>
      <c r="J921" t="s">
        <v>8</v>
      </c>
      <c r="K921" t="s">
        <v>12</v>
      </c>
      <c r="L921" t="str">
        <f t="shared" si="57"/>
        <v>Afternoon</v>
      </c>
      <c r="M921" t="str">
        <f t="shared" si="58"/>
        <v>16</v>
      </c>
      <c r="N921" t="str">
        <f t="shared" si="59"/>
        <v>19</v>
      </c>
    </row>
    <row r="922" spans="1:14" x14ac:dyDescent="0.3">
      <c r="A922">
        <v>1</v>
      </c>
      <c r="B922">
        <v>6</v>
      </c>
      <c r="C922" s="1">
        <v>40185</v>
      </c>
      <c r="D922" s="21" t="str">
        <f t="shared" si="56"/>
        <v>07-Jan-2010</v>
      </c>
      <c r="E922" s="10">
        <v>0.7597222222222223</v>
      </c>
      <c r="F922" s="1">
        <v>40185</v>
      </c>
      <c r="G922" s="10">
        <v>0.84444444444444444</v>
      </c>
      <c r="H922">
        <v>30</v>
      </c>
      <c r="I922">
        <v>122</v>
      </c>
      <c r="J922" t="s">
        <v>8</v>
      </c>
      <c r="K922" t="s">
        <v>12</v>
      </c>
      <c r="L922" t="str">
        <f t="shared" si="57"/>
        <v>Evening</v>
      </c>
      <c r="M922" t="str">
        <f t="shared" si="58"/>
        <v>18</v>
      </c>
      <c r="N922" t="str">
        <f t="shared" si="59"/>
        <v>20</v>
      </c>
    </row>
    <row r="923" spans="1:14" x14ac:dyDescent="0.3">
      <c r="A923">
        <v>1</v>
      </c>
      <c r="B923">
        <v>5</v>
      </c>
      <c r="C923" s="1">
        <v>40185</v>
      </c>
      <c r="D923" s="21" t="str">
        <f t="shared" si="56"/>
        <v>07-Jan-2010</v>
      </c>
      <c r="E923" s="10">
        <v>0.77083333333333337</v>
      </c>
      <c r="F923" s="1">
        <v>40185</v>
      </c>
      <c r="G923" s="10">
        <v>0.81527777777777777</v>
      </c>
      <c r="H923">
        <v>30</v>
      </c>
      <c r="I923">
        <v>64</v>
      </c>
      <c r="J923" t="s">
        <v>8</v>
      </c>
      <c r="K923" t="s">
        <v>12</v>
      </c>
      <c r="L923" t="str">
        <f t="shared" si="57"/>
        <v>Evening</v>
      </c>
      <c r="M923" t="str">
        <f t="shared" si="58"/>
        <v>18</v>
      </c>
      <c r="N923" t="str">
        <f t="shared" si="59"/>
        <v>19</v>
      </c>
    </row>
    <row r="924" spans="1:14" x14ac:dyDescent="0.3">
      <c r="A924">
        <v>1</v>
      </c>
      <c r="B924">
        <v>5</v>
      </c>
      <c r="C924" s="1">
        <v>40185</v>
      </c>
      <c r="D924" s="21" t="str">
        <f t="shared" si="56"/>
        <v>07-Jan-2010</v>
      </c>
      <c r="E924" s="10">
        <v>0.90208333333333324</v>
      </c>
      <c r="F924" s="1">
        <v>40186</v>
      </c>
      <c r="G924" s="10">
        <v>0.10555555555555556</v>
      </c>
      <c r="H924">
        <v>50</v>
      </c>
      <c r="I924">
        <v>293</v>
      </c>
      <c r="J924" t="s">
        <v>8</v>
      </c>
      <c r="K924" t="s">
        <v>12</v>
      </c>
      <c r="L924" t="str">
        <f t="shared" si="57"/>
        <v>Evening</v>
      </c>
      <c r="M924" t="str">
        <f t="shared" si="58"/>
        <v>21</v>
      </c>
      <c r="N924" t="str">
        <f t="shared" si="59"/>
        <v>02</v>
      </c>
    </row>
    <row r="925" spans="1:14" x14ac:dyDescent="0.3">
      <c r="A925">
        <v>1</v>
      </c>
      <c r="B925">
        <v>5</v>
      </c>
      <c r="C925" s="1">
        <v>40185</v>
      </c>
      <c r="D925" s="21" t="str">
        <f t="shared" si="56"/>
        <v>07-Jan-2010</v>
      </c>
      <c r="E925" s="10">
        <v>0.93888888888888899</v>
      </c>
      <c r="F925" s="1">
        <v>40186</v>
      </c>
      <c r="G925" s="10">
        <v>7.6388888888888895E-2</v>
      </c>
      <c r="H925">
        <v>40</v>
      </c>
      <c r="I925">
        <v>198</v>
      </c>
      <c r="J925" t="s">
        <v>8</v>
      </c>
      <c r="K925" t="s">
        <v>12</v>
      </c>
      <c r="L925" t="str">
        <f t="shared" si="57"/>
        <v>Night</v>
      </c>
      <c r="M925" t="str">
        <f t="shared" si="58"/>
        <v>22</v>
      </c>
      <c r="N925" t="str">
        <f t="shared" si="59"/>
        <v>01</v>
      </c>
    </row>
    <row r="926" spans="1:14" x14ac:dyDescent="0.3">
      <c r="A926">
        <v>1</v>
      </c>
      <c r="B926">
        <v>6</v>
      </c>
      <c r="C926" s="1">
        <v>40186</v>
      </c>
      <c r="D926" s="21" t="str">
        <f t="shared" si="56"/>
        <v>08-Jan-2010</v>
      </c>
      <c r="E926" s="10">
        <v>0.49861111111111112</v>
      </c>
      <c r="F926" s="1">
        <v>40186</v>
      </c>
      <c r="G926" s="10">
        <v>0.69861111111111107</v>
      </c>
      <c r="H926">
        <v>50</v>
      </c>
      <c r="I926">
        <v>288</v>
      </c>
      <c r="J926" t="s">
        <v>14</v>
      </c>
      <c r="K926" t="s">
        <v>11</v>
      </c>
      <c r="L926" t="str">
        <f t="shared" si="57"/>
        <v>Morning</v>
      </c>
      <c r="M926" t="str">
        <f t="shared" si="58"/>
        <v>11</v>
      </c>
      <c r="N926" t="str">
        <f t="shared" si="59"/>
        <v>16</v>
      </c>
    </row>
    <row r="927" spans="1:14" x14ac:dyDescent="0.3">
      <c r="A927">
        <v>1</v>
      </c>
      <c r="B927">
        <v>6</v>
      </c>
      <c r="C927" s="1">
        <v>40186</v>
      </c>
      <c r="D927" s="21" t="str">
        <f t="shared" si="56"/>
        <v>08-Jan-2010</v>
      </c>
      <c r="E927" s="10">
        <v>0.51111111111111118</v>
      </c>
      <c r="F927" s="1">
        <v>40186</v>
      </c>
      <c r="G927" s="10">
        <v>0.55555555555555558</v>
      </c>
      <c r="H927">
        <v>30</v>
      </c>
      <c r="I927">
        <v>64</v>
      </c>
      <c r="J927" t="s">
        <v>8</v>
      </c>
      <c r="K927" t="s">
        <v>11</v>
      </c>
      <c r="L927" t="str">
        <f t="shared" si="57"/>
        <v>Morning</v>
      </c>
      <c r="M927" t="str">
        <f t="shared" si="58"/>
        <v>12</v>
      </c>
      <c r="N927" t="str">
        <f t="shared" si="59"/>
        <v>13</v>
      </c>
    </row>
    <row r="928" spans="1:14" x14ac:dyDescent="0.3">
      <c r="A928">
        <v>1</v>
      </c>
      <c r="B928">
        <v>5</v>
      </c>
      <c r="C928" s="1">
        <v>40186</v>
      </c>
      <c r="D928" s="21" t="str">
        <f t="shared" si="56"/>
        <v>08-Jan-2010</v>
      </c>
      <c r="E928" s="10">
        <v>0.53819444444444442</v>
      </c>
      <c r="F928" s="1">
        <v>40186</v>
      </c>
      <c r="G928" s="10">
        <v>0.64166666666666672</v>
      </c>
      <c r="H928">
        <v>30</v>
      </c>
      <c r="I928">
        <v>149</v>
      </c>
      <c r="J928" t="s">
        <v>8</v>
      </c>
      <c r="K928" t="s">
        <v>11</v>
      </c>
      <c r="L928" t="str">
        <f t="shared" si="57"/>
        <v>Morning</v>
      </c>
      <c r="M928" t="str">
        <f t="shared" si="58"/>
        <v>12</v>
      </c>
      <c r="N928" t="str">
        <f t="shared" si="59"/>
        <v>15</v>
      </c>
    </row>
    <row r="929" spans="1:14" x14ac:dyDescent="0.3">
      <c r="A929">
        <v>1</v>
      </c>
      <c r="B929">
        <v>5</v>
      </c>
      <c r="C929" s="1">
        <v>40186</v>
      </c>
      <c r="D929" s="21" t="str">
        <f t="shared" si="56"/>
        <v>08-Jan-2010</v>
      </c>
      <c r="E929" s="10">
        <v>0.5854166666666667</v>
      </c>
      <c r="F929" s="1">
        <v>40186</v>
      </c>
      <c r="G929" s="10">
        <v>0.60555555555555551</v>
      </c>
      <c r="H929">
        <v>30</v>
      </c>
      <c r="I929">
        <v>29</v>
      </c>
      <c r="J929" t="s">
        <v>8</v>
      </c>
      <c r="K929" t="s">
        <v>11</v>
      </c>
      <c r="L929" t="str">
        <f t="shared" si="57"/>
        <v>Afternoon</v>
      </c>
      <c r="M929" t="str">
        <f t="shared" si="58"/>
        <v>14</v>
      </c>
      <c r="N929" t="str">
        <f t="shared" si="59"/>
        <v>14</v>
      </c>
    </row>
    <row r="930" spans="1:14" x14ac:dyDescent="0.3">
      <c r="A930">
        <v>1</v>
      </c>
      <c r="B930">
        <v>5</v>
      </c>
      <c r="C930" s="1">
        <v>40186</v>
      </c>
      <c r="D930" s="21" t="str">
        <f t="shared" si="56"/>
        <v>08-Jan-2010</v>
      </c>
      <c r="E930" s="10">
        <v>0.58680555555555558</v>
      </c>
      <c r="F930" s="1">
        <v>40186</v>
      </c>
      <c r="G930" s="10">
        <v>0.59444444444444444</v>
      </c>
      <c r="H930">
        <v>30</v>
      </c>
      <c r="I930">
        <v>11</v>
      </c>
      <c r="J930" t="s">
        <v>8</v>
      </c>
      <c r="K930" t="s">
        <v>11</v>
      </c>
      <c r="L930" t="str">
        <f t="shared" si="57"/>
        <v>Afternoon</v>
      </c>
      <c r="M930" t="str">
        <f t="shared" si="58"/>
        <v>14</v>
      </c>
      <c r="N930" t="str">
        <f t="shared" si="59"/>
        <v>14</v>
      </c>
    </row>
    <row r="931" spans="1:14" x14ac:dyDescent="0.3">
      <c r="A931">
        <v>1</v>
      </c>
      <c r="B931">
        <v>5</v>
      </c>
      <c r="C931" s="1">
        <v>40186</v>
      </c>
      <c r="D931" s="21" t="str">
        <f t="shared" si="56"/>
        <v>08-Jan-2010</v>
      </c>
      <c r="E931" s="10">
        <v>0.61249999999999993</v>
      </c>
      <c r="F931" s="1">
        <v>40186</v>
      </c>
      <c r="G931" s="10">
        <v>0.81041666666666667</v>
      </c>
      <c r="H931">
        <v>50</v>
      </c>
      <c r="I931">
        <v>285</v>
      </c>
      <c r="J931" t="s">
        <v>8</v>
      </c>
      <c r="K931" t="s">
        <v>11</v>
      </c>
      <c r="L931" t="str">
        <f t="shared" si="57"/>
        <v>Afternoon</v>
      </c>
      <c r="M931" t="str">
        <f t="shared" si="58"/>
        <v>14</v>
      </c>
      <c r="N931" t="str">
        <f t="shared" si="59"/>
        <v>19</v>
      </c>
    </row>
    <row r="932" spans="1:14" x14ac:dyDescent="0.3">
      <c r="A932">
        <v>1</v>
      </c>
      <c r="B932">
        <v>5</v>
      </c>
      <c r="C932" s="1">
        <v>40186</v>
      </c>
      <c r="D932" s="21" t="str">
        <f t="shared" si="56"/>
        <v>08-Jan-2010</v>
      </c>
      <c r="E932" s="10">
        <v>0.62291666666666667</v>
      </c>
      <c r="F932" s="1">
        <v>40186</v>
      </c>
      <c r="G932" s="10">
        <v>0.77638888888888891</v>
      </c>
      <c r="H932">
        <v>40</v>
      </c>
      <c r="I932">
        <v>221</v>
      </c>
      <c r="J932" t="s">
        <v>8</v>
      </c>
      <c r="K932" t="s">
        <v>11</v>
      </c>
      <c r="L932" t="str">
        <f t="shared" si="57"/>
        <v>Afternoon</v>
      </c>
      <c r="M932" t="str">
        <f t="shared" si="58"/>
        <v>14</v>
      </c>
      <c r="N932" t="str">
        <f t="shared" si="59"/>
        <v>18</v>
      </c>
    </row>
    <row r="933" spans="1:14" x14ac:dyDescent="0.3">
      <c r="A933">
        <v>1</v>
      </c>
      <c r="B933">
        <v>6</v>
      </c>
      <c r="C933" s="1">
        <v>40186</v>
      </c>
      <c r="D933" s="21" t="str">
        <f t="shared" si="56"/>
        <v>08-Jan-2010</v>
      </c>
      <c r="E933" s="10">
        <v>0.73055555555555562</v>
      </c>
      <c r="F933" s="1">
        <v>40186</v>
      </c>
      <c r="G933" s="10">
        <v>0.85416666666666663</v>
      </c>
      <c r="H933">
        <v>30</v>
      </c>
      <c r="I933">
        <v>178</v>
      </c>
      <c r="J933" t="s">
        <v>8</v>
      </c>
      <c r="K933" t="s">
        <v>11</v>
      </c>
      <c r="L933" t="str">
        <f t="shared" si="57"/>
        <v>Afternoon</v>
      </c>
      <c r="M933" t="str">
        <f t="shared" si="58"/>
        <v>17</v>
      </c>
      <c r="N933" t="str">
        <f t="shared" si="59"/>
        <v>20</v>
      </c>
    </row>
    <row r="934" spans="1:14" x14ac:dyDescent="0.3">
      <c r="A934">
        <v>1</v>
      </c>
      <c r="B934">
        <v>6</v>
      </c>
      <c r="C934" s="1">
        <v>40186</v>
      </c>
      <c r="D934" s="21" t="str">
        <f t="shared" si="56"/>
        <v>08-Jan-2010</v>
      </c>
      <c r="E934" s="10">
        <v>0.73472222222222217</v>
      </c>
      <c r="F934" s="1">
        <v>40186</v>
      </c>
      <c r="G934" s="10">
        <v>0.80486111111111114</v>
      </c>
      <c r="H934">
        <v>30</v>
      </c>
      <c r="I934">
        <v>101</v>
      </c>
      <c r="J934" t="s">
        <v>8</v>
      </c>
      <c r="K934" t="s">
        <v>11</v>
      </c>
      <c r="L934" t="str">
        <f t="shared" si="57"/>
        <v>Afternoon</v>
      </c>
      <c r="M934" t="str">
        <f t="shared" si="58"/>
        <v>17</v>
      </c>
      <c r="N934" t="str">
        <f t="shared" si="59"/>
        <v>19</v>
      </c>
    </row>
    <row r="935" spans="1:14" x14ac:dyDescent="0.3">
      <c r="A935">
        <v>1</v>
      </c>
      <c r="B935">
        <v>6</v>
      </c>
      <c r="C935" s="1">
        <v>40186</v>
      </c>
      <c r="D935" s="21" t="str">
        <f t="shared" si="56"/>
        <v>08-Jan-2010</v>
      </c>
      <c r="E935" s="10">
        <v>0.77708333333333324</v>
      </c>
      <c r="F935" s="1">
        <v>40186</v>
      </c>
      <c r="G935" s="10">
        <v>0.8125</v>
      </c>
      <c r="H935">
        <v>30</v>
      </c>
      <c r="I935">
        <v>51</v>
      </c>
      <c r="J935" t="s">
        <v>8</v>
      </c>
      <c r="K935" t="s">
        <v>11</v>
      </c>
      <c r="L935" t="str">
        <f t="shared" si="57"/>
        <v>Evening</v>
      </c>
      <c r="M935" t="str">
        <f t="shared" si="58"/>
        <v>18</v>
      </c>
      <c r="N935" t="str">
        <f t="shared" si="59"/>
        <v>19</v>
      </c>
    </row>
    <row r="936" spans="1:14" x14ac:dyDescent="0.3">
      <c r="A936">
        <v>1</v>
      </c>
      <c r="B936">
        <v>6</v>
      </c>
      <c r="C936" s="1">
        <v>40186</v>
      </c>
      <c r="D936" s="21" t="str">
        <f t="shared" si="56"/>
        <v>08-Jan-2010</v>
      </c>
      <c r="E936" s="10">
        <v>0.81736111111111109</v>
      </c>
      <c r="F936" s="1">
        <v>40186</v>
      </c>
      <c r="G936" s="10">
        <v>0.98888888888888893</v>
      </c>
      <c r="H936">
        <v>50</v>
      </c>
      <c r="I936">
        <v>247</v>
      </c>
      <c r="J936" t="s">
        <v>8</v>
      </c>
      <c r="K936" t="s">
        <v>11</v>
      </c>
      <c r="L936" t="str">
        <f t="shared" si="57"/>
        <v>Evening</v>
      </c>
      <c r="M936" t="str">
        <f t="shared" si="58"/>
        <v>19</v>
      </c>
      <c r="N936" t="str">
        <f t="shared" si="59"/>
        <v>23</v>
      </c>
    </row>
    <row r="937" spans="1:14" x14ac:dyDescent="0.3">
      <c r="A937">
        <v>1</v>
      </c>
      <c r="B937">
        <v>5</v>
      </c>
      <c r="C937" s="1">
        <v>40186</v>
      </c>
      <c r="D937" s="21" t="str">
        <f t="shared" si="56"/>
        <v>08-Jan-2010</v>
      </c>
      <c r="E937" s="10">
        <v>0.82777777777777783</v>
      </c>
      <c r="F937" s="1">
        <v>40186</v>
      </c>
      <c r="G937" s="10">
        <v>0.91319444444444453</v>
      </c>
      <c r="H937" s="3">
        <v>300</v>
      </c>
      <c r="I937">
        <v>123</v>
      </c>
      <c r="J937" t="s">
        <v>8</v>
      </c>
      <c r="K937" t="s">
        <v>11</v>
      </c>
      <c r="L937" t="str">
        <f t="shared" si="57"/>
        <v>Evening</v>
      </c>
      <c r="M937" t="str">
        <f t="shared" si="58"/>
        <v>19</v>
      </c>
      <c r="N937" t="str">
        <f t="shared" si="59"/>
        <v>21</v>
      </c>
    </row>
    <row r="938" spans="1:14" x14ac:dyDescent="0.3">
      <c r="A938">
        <v>1</v>
      </c>
      <c r="B938">
        <v>6</v>
      </c>
      <c r="C938" s="1">
        <v>40186</v>
      </c>
      <c r="D938" s="21" t="str">
        <f t="shared" si="56"/>
        <v>08-Jan-2010</v>
      </c>
      <c r="E938" s="10">
        <v>0.8881944444444444</v>
      </c>
      <c r="F938" s="1">
        <v>40186</v>
      </c>
      <c r="G938" s="10">
        <v>0.90694444444444444</v>
      </c>
      <c r="H938">
        <v>30</v>
      </c>
      <c r="I938">
        <v>27</v>
      </c>
      <c r="J938" t="s">
        <v>8</v>
      </c>
      <c r="K938" t="s">
        <v>11</v>
      </c>
      <c r="L938" t="str">
        <f t="shared" si="57"/>
        <v>Evening</v>
      </c>
      <c r="M938" t="str">
        <f t="shared" si="58"/>
        <v>21</v>
      </c>
      <c r="N938" t="str">
        <f t="shared" si="59"/>
        <v>21</v>
      </c>
    </row>
    <row r="939" spans="1:14" x14ac:dyDescent="0.3">
      <c r="A939">
        <v>1</v>
      </c>
      <c r="B939">
        <v>5</v>
      </c>
      <c r="C939" s="1">
        <v>40186</v>
      </c>
      <c r="D939" s="21" t="str">
        <f t="shared" si="56"/>
        <v>08-Jan-2010</v>
      </c>
      <c r="E939" s="10">
        <v>0.96458333333333324</v>
      </c>
      <c r="F939" s="1">
        <v>40186</v>
      </c>
      <c r="G939" s="10">
        <v>0.97638888888888886</v>
      </c>
      <c r="H939">
        <v>30</v>
      </c>
      <c r="I939">
        <v>17</v>
      </c>
      <c r="J939" t="s">
        <v>8</v>
      </c>
      <c r="K939" t="s">
        <v>11</v>
      </c>
      <c r="L939" t="str">
        <f t="shared" si="57"/>
        <v>Night</v>
      </c>
      <c r="M939" t="str">
        <f t="shared" si="58"/>
        <v>23</v>
      </c>
      <c r="N939" t="str">
        <f t="shared" si="59"/>
        <v>23</v>
      </c>
    </row>
    <row r="940" spans="1:14" x14ac:dyDescent="0.3">
      <c r="A940">
        <v>1</v>
      </c>
      <c r="B940">
        <v>6</v>
      </c>
      <c r="C940" s="1">
        <v>40189</v>
      </c>
      <c r="D940" s="21" t="str">
        <f t="shared" si="56"/>
        <v>11-Jan-2010</v>
      </c>
      <c r="E940" s="10">
        <v>0.84513888888888899</v>
      </c>
      <c r="F940" s="1">
        <v>40189</v>
      </c>
      <c r="G940" s="10">
        <v>0.87638888888888899</v>
      </c>
      <c r="H940">
        <v>30</v>
      </c>
      <c r="I940">
        <v>45</v>
      </c>
      <c r="J940" t="s">
        <v>8</v>
      </c>
      <c r="K940" t="s">
        <v>10</v>
      </c>
      <c r="L940" t="str">
        <f t="shared" si="57"/>
        <v>Evening</v>
      </c>
      <c r="M940" t="str">
        <f t="shared" si="58"/>
        <v>20</v>
      </c>
      <c r="N940" t="str">
        <f t="shared" si="59"/>
        <v>21</v>
      </c>
    </row>
    <row r="941" spans="1:14" x14ac:dyDescent="0.3">
      <c r="A941">
        <v>1</v>
      </c>
      <c r="B941">
        <v>5</v>
      </c>
      <c r="C941" s="1">
        <v>40190</v>
      </c>
      <c r="D941" s="21" t="str">
        <f t="shared" si="56"/>
        <v>12-Jan-2010</v>
      </c>
      <c r="E941" s="10">
        <v>0.47083333333333338</v>
      </c>
      <c r="F941" s="1">
        <v>40190</v>
      </c>
      <c r="G941" s="10">
        <v>0.55833333333333335</v>
      </c>
      <c r="H941">
        <v>30</v>
      </c>
      <c r="I941">
        <v>126</v>
      </c>
      <c r="J941" t="s">
        <v>8</v>
      </c>
      <c r="K941" t="s">
        <v>9</v>
      </c>
      <c r="L941" t="str">
        <f t="shared" si="57"/>
        <v>Morning</v>
      </c>
      <c r="M941" t="str">
        <f t="shared" si="58"/>
        <v>11</v>
      </c>
      <c r="N941" t="str">
        <f t="shared" si="59"/>
        <v>13</v>
      </c>
    </row>
    <row r="942" spans="1:14" x14ac:dyDescent="0.3">
      <c r="A942">
        <v>1</v>
      </c>
      <c r="B942">
        <v>6</v>
      </c>
      <c r="C942" s="1">
        <v>40190</v>
      </c>
      <c r="D942" s="21" t="str">
        <f t="shared" si="56"/>
        <v>12-Jan-2010</v>
      </c>
      <c r="E942" s="10">
        <v>0.80972222222222223</v>
      </c>
      <c r="F942" s="1">
        <v>40190</v>
      </c>
      <c r="G942" s="10">
        <v>0.94374999999999998</v>
      </c>
      <c r="H942">
        <v>40</v>
      </c>
      <c r="I942">
        <v>193</v>
      </c>
      <c r="J942" t="s">
        <v>8</v>
      </c>
      <c r="K942" t="s">
        <v>9</v>
      </c>
      <c r="L942" t="str">
        <f t="shared" si="57"/>
        <v>Evening</v>
      </c>
      <c r="M942" t="str">
        <f t="shared" si="58"/>
        <v>19</v>
      </c>
      <c r="N942" t="str">
        <f t="shared" si="59"/>
        <v>22</v>
      </c>
    </row>
    <row r="943" spans="1:14" x14ac:dyDescent="0.3">
      <c r="A943">
        <v>1</v>
      </c>
      <c r="B943">
        <v>5</v>
      </c>
      <c r="C943" s="1">
        <v>40191</v>
      </c>
      <c r="D943" s="21" t="str">
        <f t="shared" si="56"/>
        <v>13-Jan-2010</v>
      </c>
      <c r="E943" s="10">
        <v>0.44097222222222227</v>
      </c>
      <c r="F943" s="1">
        <v>40191</v>
      </c>
      <c r="G943" s="10">
        <v>0.54236111111111118</v>
      </c>
      <c r="H943">
        <v>30</v>
      </c>
      <c r="I943">
        <v>146</v>
      </c>
      <c r="J943" t="s">
        <v>8</v>
      </c>
      <c r="K943" t="s">
        <v>13</v>
      </c>
      <c r="L943" t="str">
        <f t="shared" si="57"/>
        <v>Morning</v>
      </c>
      <c r="M943" t="str">
        <f t="shared" si="58"/>
        <v>10</v>
      </c>
      <c r="N943" t="str">
        <f t="shared" si="59"/>
        <v>13</v>
      </c>
    </row>
    <row r="944" spans="1:14" x14ac:dyDescent="0.3">
      <c r="A944">
        <v>1</v>
      </c>
      <c r="B944">
        <v>5</v>
      </c>
      <c r="C944" s="1">
        <v>40191</v>
      </c>
      <c r="D944" s="21" t="str">
        <f t="shared" si="56"/>
        <v>13-Jan-2010</v>
      </c>
      <c r="E944" s="10">
        <v>0.64930555555555558</v>
      </c>
      <c r="F944" s="1">
        <v>40191</v>
      </c>
      <c r="G944" s="10">
        <v>0.7729166666666667</v>
      </c>
      <c r="H944">
        <v>30</v>
      </c>
      <c r="I944">
        <v>178</v>
      </c>
      <c r="J944" t="s">
        <v>8</v>
      </c>
      <c r="K944" t="s">
        <v>13</v>
      </c>
      <c r="L944" t="str">
        <f t="shared" si="57"/>
        <v>Afternoon</v>
      </c>
      <c r="M944" t="str">
        <f t="shared" si="58"/>
        <v>15</v>
      </c>
      <c r="N944" t="str">
        <f t="shared" si="59"/>
        <v>18</v>
      </c>
    </row>
    <row r="945" spans="1:14" x14ac:dyDescent="0.3">
      <c r="A945">
        <v>1</v>
      </c>
      <c r="B945">
        <v>5</v>
      </c>
      <c r="C945" s="1">
        <v>40191</v>
      </c>
      <c r="D945" s="21" t="str">
        <f t="shared" si="56"/>
        <v>13-Jan-2010</v>
      </c>
      <c r="E945" s="10">
        <v>0.68472222222222223</v>
      </c>
      <c r="F945" s="1">
        <v>40191</v>
      </c>
      <c r="G945" s="10">
        <v>0.83333333333333337</v>
      </c>
      <c r="H945">
        <v>40</v>
      </c>
      <c r="I945">
        <v>214</v>
      </c>
      <c r="J945" t="s">
        <v>8</v>
      </c>
      <c r="K945" t="s">
        <v>13</v>
      </c>
      <c r="L945" t="str">
        <f t="shared" si="57"/>
        <v>Afternoon</v>
      </c>
      <c r="M945" t="str">
        <f t="shared" si="58"/>
        <v>16</v>
      </c>
      <c r="N945" t="str">
        <f t="shared" si="59"/>
        <v>20</v>
      </c>
    </row>
    <row r="946" spans="1:14" x14ac:dyDescent="0.3">
      <c r="A946">
        <v>1</v>
      </c>
      <c r="B946">
        <v>6</v>
      </c>
      <c r="C946" s="1">
        <v>40191</v>
      </c>
      <c r="D946" s="21" t="str">
        <f t="shared" si="56"/>
        <v>13-Jan-2010</v>
      </c>
      <c r="E946" s="10">
        <v>0.7319444444444444</v>
      </c>
      <c r="F946" s="1">
        <v>40191</v>
      </c>
      <c r="G946" s="10">
        <v>0.79583333333333339</v>
      </c>
      <c r="H946">
        <v>30</v>
      </c>
      <c r="I946">
        <v>92</v>
      </c>
      <c r="J946" t="s">
        <v>8</v>
      </c>
      <c r="K946" t="s">
        <v>13</v>
      </c>
      <c r="L946" t="str">
        <f t="shared" si="57"/>
        <v>Afternoon</v>
      </c>
      <c r="M946" t="str">
        <f t="shared" si="58"/>
        <v>17</v>
      </c>
      <c r="N946" t="str">
        <f t="shared" si="59"/>
        <v>19</v>
      </c>
    </row>
    <row r="947" spans="1:14" x14ac:dyDescent="0.3">
      <c r="A947">
        <v>1</v>
      </c>
      <c r="B947">
        <v>6</v>
      </c>
      <c r="C947" s="1">
        <v>40191</v>
      </c>
      <c r="D947" s="21" t="str">
        <f t="shared" si="56"/>
        <v>13-Jan-2010</v>
      </c>
      <c r="E947" s="10">
        <v>0.77986111111111101</v>
      </c>
      <c r="F947" s="1">
        <v>40191</v>
      </c>
      <c r="G947" s="10">
        <v>0.93541666666666667</v>
      </c>
      <c r="H947">
        <v>40</v>
      </c>
      <c r="I947">
        <v>224</v>
      </c>
      <c r="J947" t="s">
        <v>8</v>
      </c>
      <c r="K947" t="s">
        <v>13</v>
      </c>
      <c r="L947" t="str">
        <f t="shared" si="57"/>
        <v>Evening</v>
      </c>
      <c r="M947" t="str">
        <f t="shared" si="58"/>
        <v>18</v>
      </c>
      <c r="N947" t="str">
        <f t="shared" si="59"/>
        <v>22</v>
      </c>
    </row>
    <row r="948" spans="1:14" x14ac:dyDescent="0.3">
      <c r="A948">
        <v>1</v>
      </c>
      <c r="B948">
        <v>6</v>
      </c>
      <c r="C948" s="1">
        <v>40191</v>
      </c>
      <c r="D948" s="21" t="str">
        <f t="shared" si="56"/>
        <v>13-Jan-2010</v>
      </c>
      <c r="E948" s="10">
        <v>0.86111111111111116</v>
      </c>
      <c r="F948" s="1">
        <v>40191</v>
      </c>
      <c r="G948" s="10">
        <v>0.92986111111111114</v>
      </c>
      <c r="H948">
        <v>30</v>
      </c>
      <c r="I948">
        <v>99</v>
      </c>
      <c r="J948" t="s">
        <v>8</v>
      </c>
      <c r="K948" t="s">
        <v>13</v>
      </c>
      <c r="L948" t="str">
        <f t="shared" si="57"/>
        <v>Evening</v>
      </c>
      <c r="M948" t="str">
        <f t="shared" si="58"/>
        <v>20</v>
      </c>
      <c r="N948" t="str">
        <f t="shared" si="59"/>
        <v>22</v>
      </c>
    </row>
    <row r="949" spans="1:14" x14ac:dyDescent="0.3">
      <c r="A949">
        <v>1</v>
      </c>
      <c r="B949">
        <v>6</v>
      </c>
      <c r="C949" s="1">
        <v>40192</v>
      </c>
      <c r="D949" s="21" t="str">
        <f t="shared" si="56"/>
        <v>14-Jan-2010</v>
      </c>
      <c r="E949" s="10">
        <v>0.52638888888888891</v>
      </c>
      <c r="F949" s="1">
        <v>40192</v>
      </c>
      <c r="G949" s="10">
        <v>0.53611111111111109</v>
      </c>
      <c r="H949">
        <v>30</v>
      </c>
      <c r="I949">
        <v>14</v>
      </c>
      <c r="J949" t="s">
        <v>8</v>
      </c>
      <c r="K949" t="s">
        <v>12</v>
      </c>
      <c r="L949" t="str">
        <f t="shared" si="57"/>
        <v>Morning</v>
      </c>
      <c r="M949" t="str">
        <f t="shared" si="58"/>
        <v>12</v>
      </c>
      <c r="N949" t="str">
        <f t="shared" si="59"/>
        <v>12</v>
      </c>
    </row>
    <row r="950" spans="1:14" x14ac:dyDescent="0.3">
      <c r="A950">
        <v>1</v>
      </c>
      <c r="B950">
        <v>5</v>
      </c>
      <c r="C950" s="1">
        <v>40192</v>
      </c>
      <c r="D950" s="21" t="str">
        <f t="shared" si="56"/>
        <v>14-Jan-2010</v>
      </c>
      <c r="E950" s="10">
        <v>0.58888888888888891</v>
      </c>
      <c r="F950" s="1">
        <v>40192</v>
      </c>
      <c r="G950" s="10">
        <v>0.68888888888888899</v>
      </c>
      <c r="H950">
        <v>30</v>
      </c>
      <c r="I950">
        <v>144</v>
      </c>
      <c r="J950" t="s">
        <v>8</v>
      </c>
      <c r="K950" t="s">
        <v>12</v>
      </c>
      <c r="L950" t="str">
        <f t="shared" si="57"/>
        <v>Afternoon</v>
      </c>
      <c r="M950" t="str">
        <f t="shared" si="58"/>
        <v>14</v>
      </c>
      <c r="N950" t="str">
        <f t="shared" si="59"/>
        <v>16</v>
      </c>
    </row>
    <row r="951" spans="1:14" x14ac:dyDescent="0.3">
      <c r="A951">
        <v>1</v>
      </c>
      <c r="B951">
        <v>6</v>
      </c>
      <c r="C951" s="1">
        <v>40192</v>
      </c>
      <c r="D951" s="21" t="str">
        <f t="shared" si="56"/>
        <v>14-Jan-2010</v>
      </c>
      <c r="E951" s="10">
        <v>0.59305555555555556</v>
      </c>
      <c r="F951" s="1">
        <v>40192</v>
      </c>
      <c r="G951" s="10">
        <v>0.71388888888888891</v>
      </c>
      <c r="H951">
        <v>30</v>
      </c>
      <c r="I951">
        <v>174</v>
      </c>
      <c r="J951" t="s">
        <v>8</v>
      </c>
      <c r="K951" t="s">
        <v>12</v>
      </c>
      <c r="L951" t="str">
        <f t="shared" si="57"/>
        <v>Afternoon</v>
      </c>
      <c r="M951" t="str">
        <f t="shared" si="58"/>
        <v>14</v>
      </c>
      <c r="N951" t="str">
        <f t="shared" si="59"/>
        <v>17</v>
      </c>
    </row>
    <row r="952" spans="1:14" x14ac:dyDescent="0.3">
      <c r="A952">
        <v>1</v>
      </c>
      <c r="B952">
        <v>5</v>
      </c>
      <c r="C952" s="1">
        <v>40192</v>
      </c>
      <c r="D952" s="21" t="str">
        <f t="shared" si="56"/>
        <v>14-Jan-2010</v>
      </c>
      <c r="E952" s="10">
        <v>0.64861111111111114</v>
      </c>
      <c r="F952" s="1">
        <v>40192</v>
      </c>
      <c r="G952" s="10">
        <v>0.82013888888888886</v>
      </c>
      <c r="H952">
        <v>50</v>
      </c>
      <c r="I952">
        <v>247</v>
      </c>
      <c r="J952" t="s">
        <v>8</v>
      </c>
      <c r="K952" t="s">
        <v>12</v>
      </c>
      <c r="L952" t="str">
        <f t="shared" si="57"/>
        <v>Afternoon</v>
      </c>
      <c r="M952" t="str">
        <f t="shared" si="58"/>
        <v>15</v>
      </c>
      <c r="N952" t="str">
        <f t="shared" si="59"/>
        <v>19</v>
      </c>
    </row>
    <row r="953" spans="1:14" x14ac:dyDescent="0.3">
      <c r="A953">
        <v>1</v>
      </c>
      <c r="B953">
        <v>5</v>
      </c>
      <c r="C953" s="1">
        <v>40192</v>
      </c>
      <c r="D953" s="21" t="str">
        <f t="shared" si="56"/>
        <v>14-Jan-2010</v>
      </c>
      <c r="E953" s="10">
        <v>0.67222222222222217</v>
      </c>
      <c r="F953" s="1">
        <v>40192</v>
      </c>
      <c r="G953" s="10">
        <v>0.88194444444444453</v>
      </c>
      <c r="H953">
        <v>60</v>
      </c>
      <c r="I953">
        <v>302</v>
      </c>
      <c r="J953" t="s">
        <v>8</v>
      </c>
      <c r="K953" t="s">
        <v>12</v>
      </c>
      <c r="L953" t="str">
        <f t="shared" si="57"/>
        <v>Afternoon</v>
      </c>
      <c r="M953" t="str">
        <f t="shared" si="58"/>
        <v>16</v>
      </c>
      <c r="N953" t="str">
        <f t="shared" si="59"/>
        <v>21</v>
      </c>
    </row>
    <row r="954" spans="1:14" x14ac:dyDescent="0.3">
      <c r="A954">
        <v>1</v>
      </c>
      <c r="B954">
        <v>5</v>
      </c>
      <c r="C954" s="1">
        <v>40192</v>
      </c>
      <c r="D954" s="21" t="str">
        <f t="shared" si="56"/>
        <v>14-Jan-2010</v>
      </c>
      <c r="E954" s="10">
        <v>0.75069444444444444</v>
      </c>
      <c r="F954" s="1">
        <v>40192</v>
      </c>
      <c r="G954" s="10">
        <v>0.8027777777777777</v>
      </c>
      <c r="H954">
        <v>30</v>
      </c>
      <c r="I954">
        <v>75</v>
      </c>
      <c r="J954" t="s">
        <v>8</v>
      </c>
      <c r="K954" t="s">
        <v>12</v>
      </c>
      <c r="L954" t="str">
        <f t="shared" si="57"/>
        <v>Evening</v>
      </c>
      <c r="M954" t="str">
        <f t="shared" si="58"/>
        <v>18</v>
      </c>
      <c r="N954" t="str">
        <f t="shared" si="59"/>
        <v>19</v>
      </c>
    </row>
    <row r="955" spans="1:14" x14ac:dyDescent="0.3">
      <c r="A955">
        <v>1</v>
      </c>
      <c r="B955">
        <v>6</v>
      </c>
      <c r="C955" s="1">
        <v>40192</v>
      </c>
      <c r="D955" s="21" t="str">
        <f t="shared" si="56"/>
        <v>14-Jan-2010</v>
      </c>
      <c r="E955" s="10">
        <v>0.79583333333333339</v>
      </c>
      <c r="F955" s="1">
        <v>40192</v>
      </c>
      <c r="G955" s="10">
        <v>0.90486111111111101</v>
      </c>
      <c r="H955">
        <v>30</v>
      </c>
      <c r="I955">
        <v>157</v>
      </c>
      <c r="J955" t="s">
        <v>8</v>
      </c>
      <c r="K955" t="s">
        <v>12</v>
      </c>
      <c r="L955" t="str">
        <f t="shared" si="57"/>
        <v>Evening</v>
      </c>
      <c r="M955" t="str">
        <f t="shared" si="58"/>
        <v>19</v>
      </c>
      <c r="N955" t="str">
        <f t="shared" si="59"/>
        <v>21</v>
      </c>
    </row>
    <row r="956" spans="1:14" x14ac:dyDescent="0.3">
      <c r="A956">
        <v>1</v>
      </c>
      <c r="B956">
        <v>6</v>
      </c>
      <c r="C956" s="1">
        <v>40192</v>
      </c>
      <c r="D956" s="21" t="str">
        <f t="shared" si="56"/>
        <v>14-Jan-2010</v>
      </c>
      <c r="E956" s="10">
        <v>0.79791666666666661</v>
      </c>
      <c r="F956" s="1">
        <v>40192</v>
      </c>
      <c r="G956" s="10">
        <v>0.96180555555555547</v>
      </c>
      <c r="H956">
        <v>40</v>
      </c>
      <c r="I956">
        <v>236</v>
      </c>
      <c r="J956" t="s">
        <v>8</v>
      </c>
      <c r="K956" t="s">
        <v>12</v>
      </c>
      <c r="L956" t="str">
        <f t="shared" si="57"/>
        <v>Evening</v>
      </c>
      <c r="M956" t="str">
        <f t="shared" si="58"/>
        <v>19</v>
      </c>
      <c r="N956" t="str">
        <f t="shared" si="59"/>
        <v>23</v>
      </c>
    </row>
    <row r="957" spans="1:14" x14ac:dyDescent="0.3">
      <c r="A957">
        <v>1</v>
      </c>
      <c r="B957">
        <v>6</v>
      </c>
      <c r="C957" s="1">
        <v>40192</v>
      </c>
      <c r="D957" s="21" t="str">
        <f t="shared" si="56"/>
        <v>14-Jan-2010</v>
      </c>
      <c r="E957" s="10">
        <v>0.81388888888888899</v>
      </c>
      <c r="F957" s="1">
        <v>40192</v>
      </c>
      <c r="G957" s="10">
        <v>0.87708333333333333</v>
      </c>
      <c r="H957">
        <v>30</v>
      </c>
      <c r="I957">
        <v>91</v>
      </c>
      <c r="J957" t="s">
        <v>8</v>
      </c>
      <c r="K957" t="s">
        <v>12</v>
      </c>
      <c r="L957" t="str">
        <f t="shared" si="57"/>
        <v>Evening</v>
      </c>
      <c r="M957" t="str">
        <f t="shared" si="58"/>
        <v>19</v>
      </c>
      <c r="N957" t="str">
        <f t="shared" si="59"/>
        <v>21</v>
      </c>
    </row>
    <row r="958" spans="1:14" x14ac:dyDescent="0.3">
      <c r="A958">
        <v>1</v>
      </c>
      <c r="B958">
        <v>5</v>
      </c>
      <c r="C958" s="1">
        <v>40192</v>
      </c>
      <c r="D958" s="21" t="str">
        <f t="shared" si="56"/>
        <v>14-Jan-2010</v>
      </c>
      <c r="E958" s="10">
        <v>0.81527777777777777</v>
      </c>
      <c r="F958" s="1">
        <v>40192</v>
      </c>
      <c r="G958" s="10">
        <v>0.94652777777777775</v>
      </c>
      <c r="H958">
        <v>40</v>
      </c>
      <c r="I958">
        <v>189</v>
      </c>
      <c r="J958" t="s">
        <v>8</v>
      </c>
      <c r="K958" t="s">
        <v>12</v>
      </c>
      <c r="L958" t="str">
        <f t="shared" si="57"/>
        <v>Evening</v>
      </c>
      <c r="M958" t="str">
        <f t="shared" si="58"/>
        <v>19</v>
      </c>
      <c r="N958" t="str">
        <f t="shared" si="59"/>
        <v>22</v>
      </c>
    </row>
    <row r="959" spans="1:14" x14ac:dyDescent="0.3">
      <c r="A959">
        <v>1</v>
      </c>
      <c r="B959">
        <v>5</v>
      </c>
      <c r="C959" s="1">
        <v>40192</v>
      </c>
      <c r="D959" s="21" t="str">
        <f t="shared" si="56"/>
        <v>14-Jan-2010</v>
      </c>
      <c r="E959" s="10">
        <v>0.81944444444444453</v>
      </c>
      <c r="F959" s="1">
        <v>40192</v>
      </c>
      <c r="G959" s="10">
        <v>0.98958333333333337</v>
      </c>
      <c r="H959">
        <v>50</v>
      </c>
      <c r="I959">
        <v>245</v>
      </c>
      <c r="J959" t="s">
        <v>8</v>
      </c>
      <c r="K959" t="s">
        <v>12</v>
      </c>
      <c r="L959" t="str">
        <f t="shared" si="57"/>
        <v>Evening</v>
      </c>
      <c r="M959" t="str">
        <f t="shared" si="58"/>
        <v>19</v>
      </c>
      <c r="N959" t="str">
        <f t="shared" si="59"/>
        <v>23</v>
      </c>
    </row>
    <row r="960" spans="1:14" x14ac:dyDescent="0.3">
      <c r="A960">
        <v>1</v>
      </c>
      <c r="B960">
        <v>5</v>
      </c>
      <c r="C960" s="1">
        <v>40192</v>
      </c>
      <c r="D960" s="21" t="str">
        <f t="shared" si="56"/>
        <v>14-Jan-2010</v>
      </c>
      <c r="E960" s="10">
        <v>0.9277777777777777</v>
      </c>
      <c r="F960" s="1">
        <v>40193</v>
      </c>
      <c r="G960" s="10">
        <v>4.9305555555555554E-2</v>
      </c>
      <c r="H960">
        <v>30</v>
      </c>
      <c r="I960">
        <v>175</v>
      </c>
      <c r="J960" t="s">
        <v>8</v>
      </c>
      <c r="K960" t="s">
        <v>12</v>
      </c>
      <c r="L960" t="str">
        <f t="shared" si="57"/>
        <v>Night</v>
      </c>
      <c r="M960" t="str">
        <f t="shared" si="58"/>
        <v>22</v>
      </c>
      <c r="N960" t="str">
        <f t="shared" si="59"/>
        <v>01</v>
      </c>
    </row>
    <row r="961" spans="1:14" x14ac:dyDescent="0.3">
      <c r="A961">
        <v>1</v>
      </c>
      <c r="B961">
        <v>5</v>
      </c>
      <c r="C961" s="1">
        <v>40193</v>
      </c>
      <c r="D961" s="21" t="str">
        <f t="shared" si="56"/>
        <v>15-Jan-2010</v>
      </c>
      <c r="E961" s="10">
        <v>0.52430555555555558</v>
      </c>
      <c r="F961" s="1">
        <v>40193</v>
      </c>
      <c r="G961" s="10">
        <v>0.61388888888888882</v>
      </c>
      <c r="H961">
        <v>30</v>
      </c>
      <c r="I961">
        <v>129</v>
      </c>
      <c r="J961" t="s">
        <v>8</v>
      </c>
      <c r="K961" t="s">
        <v>11</v>
      </c>
      <c r="L961" t="str">
        <f t="shared" si="57"/>
        <v>Morning</v>
      </c>
      <c r="M961" t="str">
        <f t="shared" si="58"/>
        <v>12</v>
      </c>
      <c r="N961" t="str">
        <f t="shared" si="59"/>
        <v>14</v>
      </c>
    </row>
    <row r="962" spans="1:14" x14ac:dyDescent="0.3">
      <c r="A962">
        <v>1</v>
      </c>
      <c r="B962">
        <v>5</v>
      </c>
      <c r="C962" s="1">
        <v>40193</v>
      </c>
      <c r="D962" s="21" t="str">
        <f t="shared" si="56"/>
        <v>15-Jan-2010</v>
      </c>
      <c r="E962" s="10">
        <v>0.67499999999999993</v>
      </c>
      <c r="F962" s="1">
        <v>40193</v>
      </c>
      <c r="G962" s="10">
        <v>0.72638888888888886</v>
      </c>
      <c r="H962">
        <v>30</v>
      </c>
      <c r="I962">
        <v>74</v>
      </c>
      <c r="J962" t="s">
        <v>8</v>
      </c>
      <c r="K962" t="s">
        <v>11</v>
      </c>
      <c r="L962" t="str">
        <f t="shared" si="57"/>
        <v>Afternoon</v>
      </c>
      <c r="M962" t="str">
        <f t="shared" si="58"/>
        <v>16</v>
      </c>
      <c r="N962" t="str">
        <f t="shared" si="59"/>
        <v>17</v>
      </c>
    </row>
    <row r="963" spans="1:14" x14ac:dyDescent="0.3">
      <c r="A963">
        <v>1</v>
      </c>
      <c r="B963">
        <v>5</v>
      </c>
      <c r="C963" s="1">
        <v>40193</v>
      </c>
      <c r="D963" s="21" t="str">
        <f t="shared" ref="D963:D1026" si="60" xml:space="preserve"> TEXT(C963, "dd-Mmm-yyyy")</f>
        <v>15-Jan-2010</v>
      </c>
      <c r="E963" s="10">
        <v>0.7104166666666667</v>
      </c>
      <c r="F963" s="1">
        <v>40193</v>
      </c>
      <c r="G963" s="10">
        <v>0.74861111111111101</v>
      </c>
      <c r="H963">
        <v>30</v>
      </c>
      <c r="I963">
        <v>55</v>
      </c>
      <c r="J963" t="s">
        <v>8</v>
      </c>
      <c r="K963" t="s">
        <v>11</v>
      </c>
      <c r="L963" t="str">
        <f t="shared" ref="L963:L1026" si="61">IF(AND(E963&gt;$R$6,E963&lt;=$S$6),"Morning",IF(AND(E963&gt;$S$6,E963&lt;=$T$6),"Afternoon", IF(AND(E963&gt;$T$6,E963&lt;=$U$6),"Evening", "Night")))</f>
        <v>Afternoon</v>
      </c>
      <c r="M963" t="str">
        <f t="shared" ref="M963:M1026" si="62" xml:space="preserve"> TEXT(E963, "HH")</f>
        <v>17</v>
      </c>
      <c r="N963" t="str">
        <f t="shared" ref="N963:N1026" si="63">TEXT(G963,"HH")</f>
        <v>17</v>
      </c>
    </row>
    <row r="964" spans="1:14" x14ac:dyDescent="0.3">
      <c r="A964">
        <v>1</v>
      </c>
      <c r="B964">
        <v>5</v>
      </c>
      <c r="C964" s="1">
        <v>40193</v>
      </c>
      <c r="D964" s="21" t="str">
        <f t="shared" si="60"/>
        <v>15-Jan-2010</v>
      </c>
      <c r="E964" s="10">
        <v>0.82291666666666663</v>
      </c>
      <c r="F964" s="1">
        <v>40193</v>
      </c>
      <c r="G964" s="10">
        <v>0.90555555555555556</v>
      </c>
      <c r="H964">
        <v>30</v>
      </c>
      <c r="I964">
        <v>119</v>
      </c>
      <c r="J964" t="s">
        <v>8</v>
      </c>
      <c r="K964" t="s">
        <v>11</v>
      </c>
      <c r="L964" t="str">
        <f t="shared" si="61"/>
        <v>Evening</v>
      </c>
      <c r="M964" t="str">
        <f t="shared" si="62"/>
        <v>19</v>
      </c>
      <c r="N964" t="str">
        <f t="shared" si="63"/>
        <v>21</v>
      </c>
    </row>
    <row r="965" spans="1:14" x14ac:dyDescent="0.3">
      <c r="A965">
        <v>1</v>
      </c>
      <c r="B965">
        <v>5</v>
      </c>
      <c r="C965" s="1">
        <v>40193</v>
      </c>
      <c r="D965" s="21" t="str">
        <f t="shared" si="60"/>
        <v>15-Jan-2010</v>
      </c>
      <c r="E965" s="10">
        <v>0.9375</v>
      </c>
      <c r="F965" s="1">
        <v>40194</v>
      </c>
      <c r="G965" s="10">
        <v>0.10277777777777779</v>
      </c>
      <c r="H965">
        <v>40</v>
      </c>
      <c r="I965">
        <v>238</v>
      </c>
      <c r="J965" t="s">
        <v>8</v>
      </c>
      <c r="K965" t="s">
        <v>11</v>
      </c>
      <c r="L965" t="str">
        <f t="shared" si="61"/>
        <v>Night</v>
      </c>
      <c r="M965" t="str">
        <f t="shared" si="62"/>
        <v>22</v>
      </c>
      <c r="N965" t="str">
        <f t="shared" si="63"/>
        <v>02</v>
      </c>
    </row>
    <row r="966" spans="1:14" x14ac:dyDescent="0.3">
      <c r="A966">
        <v>1</v>
      </c>
      <c r="B966">
        <v>5</v>
      </c>
      <c r="C966" s="1">
        <v>40196</v>
      </c>
      <c r="D966" s="21" t="str">
        <f t="shared" si="60"/>
        <v>18-Jan-2010</v>
      </c>
      <c r="E966" s="10">
        <v>0.52430555555555558</v>
      </c>
      <c r="F966" s="1">
        <v>40196</v>
      </c>
      <c r="G966" s="10">
        <v>0.59722222222222221</v>
      </c>
      <c r="H966">
        <v>30</v>
      </c>
      <c r="I966">
        <v>105</v>
      </c>
      <c r="J966" t="s">
        <v>8</v>
      </c>
      <c r="K966" t="s">
        <v>10</v>
      </c>
      <c r="L966" t="str">
        <f t="shared" si="61"/>
        <v>Morning</v>
      </c>
      <c r="M966" t="str">
        <f t="shared" si="62"/>
        <v>12</v>
      </c>
      <c r="N966" t="str">
        <f t="shared" si="63"/>
        <v>14</v>
      </c>
    </row>
    <row r="967" spans="1:14" x14ac:dyDescent="0.3">
      <c r="A967">
        <v>1</v>
      </c>
      <c r="B967">
        <v>5</v>
      </c>
      <c r="C967" s="1">
        <v>40196</v>
      </c>
      <c r="D967" s="21" t="str">
        <f t="shared" si="60"/>
        <v>18-Jan-2010</v>
      </c>
      <c r="E967" s="10">
        <v>0.5395833333333333</v>
      </c>
      <c r="F967" s="1">
        <v>40196</v>
      </c>
      <c r="G967" s="10">
        <v>0.58194444444444449</v>
      </c>
      <c r="H967">
        <v>30</v>
      </c>
      <c r="I967">
        <v>61</v>
      </c>
      <c r="J967" t="s">
        <v>8</v>
      </c>
      <c r="K967" t="s">
        <v>10</v>
      </c>
      <c r="L967" t="str">
        <f t="shared" si="61"/>
        <v>Morning</v>
      </c>
      <c r="M967" t="str">
        <f t="shared" si="62"/>
        <v>12</v>
      </c>
      <c r="N967" t="str">
        <f t="shared" si="63"/>
        <v>13</v>
      </c>
    </row>
    <row r="968" spans="1:14" x14ac:dyDescent="0.3">
      <c r="A968">
        <v>1</v>
      </c>
      <c r="B968">
        <v>5</v>
      </c>
      <c r="C968" s="1">
        <v>40196</v>
      </c>
      <c r="D968" s="21" t="str">
        <f t="shared" si="60"/>
        <v>18-Jan-2010</v>
      </c>
      <c r="E968" s="10">
        <v>0.56388888888888888</v>
      </c>
      <c r="F968" s="1">
        <v>40196</v>
      </c>
      <c r="G968" s="10">
        <v>0.80763888888888891</v>
      </c>
      <c r="H968">
        <v>60</v>
      </c>
      <c r="I968">
        <v>351</v>
      </c>
      <c r="J968" t="s">
        <v>8</v>
      </c>
      <c r="K968" t="s">
        <v>10</v>
      </c>
      <c r="L968" t="str">
        <f t="shared" si="61"/>
        <v>Morning</v>
      </c>
      <c r="M968" t="str">
        <f t="shared" si="62"/>
        <v>13</v>
      </c>
      <c r="N968" t="str">
        <f t="shared" si="63"/>
        <v>19</v>
      </c>
    </row>
    <row r="969" spans="1:14" x14ac:dyDescent="0.3">
      <c r="A969">
        <v>1</v>
      </c>
      <c r="B969">
        <v>5</v>
      </c>
      <c r="C969" s="1">
        <v>40196</v>
      </c>
      <c r="D969" s="21" t="str">
        <f t="shared" si="60"/>
        <v>18-Jan-2010</v>
      </c>
      <c r="E969" s="10">
        <v>0.58402777777777781</v>
      </c>
      <c r="F969" s="1">
        <v>40196</v>
      </c>
      <c r="G969" s="10">
        <v>0.63958333333333328</v>
      </c>
      <c r="H969">
        <v>30</v>
      </c>
      <c r="I969">
        <v>80</v>
      </c>
      <c r="J969" t="s">
        <v>8</v>
      </c>
      <c r="K969" t="s">
        <v>10</v>
      </c>
      <c r="L969" t="str">
        <f t="shared" si="61"/>
        <v>Afternoon</v>
      </c>
      <c r="M969" t="str">
        <f t="shared" si="62"/>
        <v>14</v>
      </c>
      <c r="N969" t="str">
        <f t="shared" si="63"/>
        <v>15</v>
      </c>
    </row>
    <row r="970" spans="1:14" x14ac:dyDescent="0.3">
      <c r="A970">
        <v>1</v>
      </c>
      <c r="B970">
        <v>6</v>
      </c>
      <c r="C970" s="1">
        <v>40196</v>
      </c>
      <c r="D970" s="21" t="str">
        <f t="shared" si="60"/>
        <v>18-Jan-2010</v>
      </c>
      <c r="E970" s="10">
        <v>0.64097222222222217</v>
      </c>
      <c r="F970" s="1">
        <v>40196</v>
      </c>
      <c r="G970" s="10">
        <v>0.7006944444444444</v>
      </c>
      <c r="H970">
        <v>30</v>
      </c>
      <c r="I970">
        <v>86</v>
      </c>
      <c r="J970" t="s">
        <v>8</v>
      </c>
      <c r="K970" t="s">
        <v>10</v>
      </c>
      <c r="L970" t="str">
        <f t="shared" si="61"/>
        <v>Afternoon</v>
      </c>
      <c r="M970" t="str">
        <f t="shared" si="62"/>
        <v>15</v>
      </c>
      <c r="N970" t="str">
        <f t="shared" si="63"/>
        <v>16</v>
      </c>
    </row>
    <row r="971" spans="1:14" x14ac:dyDescent="0.3">
      <c r="A971">
        <v>1</v>
      </c>
      <c r="B971">
        <v>6</v>
      </c>
      <c r="C971" s="1">
        <v>40196</v>
      </c>
      <c r="D971" s="21" t="str">
        <f t="shared" si="60"/>
        <v>18-Jan-2010</v>
      </c>
      <c r="E971" s="10">
        <v>0.72083333333333333</v>
      </c>
      <c r="F971" s="1">
        <v>40196</v>
      </c>
      <c r="G971" s="10">
        <v>0.80138888888888893</v>
      </c>
      <c r="H971">
        <v>30</v>
      </c>
      <c r="I971">
        <v>116</v>
      </c>
      <c r="J971" t="s">
        <v>8</v>
      </c>
      <c r="K971" t="s">
        <v>10</v>
      </c>
      <c r="L971" t="str">
        <f t="shared" si="61"/>
        <v>Afternoon</v>
      </c>
      <c r="M971" t="str">
        <f t="shared" si="62"/>
        <v>17</v>
      </c>
      <c r="N971" t="str">
        <f t="shared" si="63"/>
        <v>19</v>
      </c>
    </row>
    <row r="972" spans="1:14" x14ac:dyDescent="0.3">
      <c r="A972">
        <v>1</v>
      </c>
      <c r="B972">
        <v>6</v>
      </c>
      <c r="C972" s="1">
        <v>40197</v>
      </c>
      <c r="D972" s="21" t="str">
        <f t="shared" si="60"/>
        <v>19-Jan-2010</v>
      </c>
      <c r="E972" s="10">
        <v>0.59166666666666667</v>
      </c>
      <c r="F972" s="1">
        <v>40197</v>
      </c>
      <c r="G972" s="10">
        <v>0.66736111111111107</v>
      </c>
      <c r="H972">
        <v>30</v>
      </c>
      <c r="I972">
        <v>109</v>
      </c>
      <c r="J972" t="s">
        <v>8</v>
      </c>
      <c r="K972" t="s">
        <v>9</v>
      </c>
      <c r="L972" t="str">
        <f t="shared" si="61"/>
        <v>Afternoon</v>
      </c>
      <c r="M972" t="str">
        <f t="shared" si="62"/>
        <v>14</v>
      </c>
      <c r="N972" t="str">
        <f t="shared" si="63"/>
        <v>16</v>
      </c>
    </row>
    <row r="973" spans="1:14" x14ac:dyDescent="0.3">
      <c r="A973">
        <v>1</v>
      </c>
      <c r="B973">
        <v>5</v>
      </c>
      <c r="C973" s="1">
        <v>40197</v>
      </c>
      <c r="D973" s="21" t="str">
        <f t="shared" si="60"/>
        <v>19-Jan-2010</v>
      </c>
      <c r="E973" s="10">
        <v>0.6166666666666667</v>
      </c>
      <c r="F973" s="1">
        <v>40197</v>
      </c>
      <c r="G973" s="10">
        <v>0.63194444444444442</v>
      </c>
      <c r="H973">
        <v>30</v>
      </c>
      <c r="I973">
        <v>22</v>
      </c>
      <c r="J973" t="s">
        <v>8</v>
      </c>
      <c r="K973" t="s">
        <v>9</v>
      </c>
      <c r="L973" t="str">
        <f t="shared" si="61"/>
        <v>Afternoon</v>
      </c>
      <c r="M973" t="str">
        <f t="shared" si="62"/>
        <v>14</v>
      </c>
      <c r="N973" t="str">
        <f t="shared" si="63"/>
        <v>15</v>
      </c>
    </row>
    <row r="974" spans="1:14" x14ac:dyDescent="0.3">
      <c r="A974">
        <v>1</v>
      </c>
      <c r="B974">
        <v>5</v>
      </c>
      <c r="C974" s="1">
        <v>40198</v>
      </c>
      <c r="D974" s="21" t="str">
        <f t="shared" si="60"/>
        <v>20-Jan-2010</v>
      </c>
      <c r="E974" s="10">
        <v>0.48958333333333331</v>
      </c>
      <c r="F974" s="1">
        <v>40198</v>
      </c>
      <c r="G974" s="10">
        <v>0.59930555555555554</v>
      </c>
      <c r="H974">
        <v>30</v>
      </c>
      <c r="I974">
        <v>158</v>
      </c>
      <c r="J974" t="s">
        <v>8</v>
      </c>
      <c r="K974" t="s">
        <v>13</v>
      </c>
      <c r="L974" t="str">
        <f t="shared" si="61"/>
        <v>Morning</v>
      </c>
      <c r="M974" t="str">
        <f t="shared" si="62"/>
        <v>11</v>
      </c>
      <c r="N974" t="str">
        <f t="shared" si="63"/>
        <v>14</v>
      </c>
    </row>
    <row r="975" spans="1:14" x14ac:dyDescent="0.3">
      <c r="A975">
        <v>1</v>
      </c>
      <c r="B975">
        <v>5</v>
      </c>
      <c r="C975" s="1">
        <v>40198</v>
      </c>
      <c r="D975" s="21" t="str">
        <f t="shared" si="60"/>
        <v>20-Jan-2010</v>
      </c>
      <c r="E975" s="10">
        <v>0.68402777777777779</v>
      </c>
      <c r="F975" s="1">
        <v>40198</v>
      </c>
      <c r="G975" s="10">
        <v>0.73263888888888884</v>
      </c>
      <c r="H975" s="3">
        <v>300</v>
      </c>
      <c r="I975">
        <v>70</v>
      </c>
      <c r="J975" t="s">
        <v>8</v>
      </c>
      <c r="K975" t="s">
        <v>13</v>
      </c>
      <c r="L975" t="str">
        <f t="shared" si="61"/>
        <v>Afternoon</v>
      </c>
      <c r="M975" t="str">
        <f t="shared" si="62"/>
        <v>16</v>
      </c>
      <c r="N975" t="str">
        <f t="shared" si="63"/>
        <v>17</v>
      </c>
    </row>
    <row r="976" spans="1:14" x14ac:dyDescent="0.3">
      <c r="A976">
        <v>1</v>
      </c>
      <c r="B976">
        <v>5</v>
      </c>
      <c r="C976" s="1">
        <v>40198</v>
      </c>
      <c r="D976" s="21" t="str">
        <f t="shared" si="60"/>
        <v>20-Jan-2010</v>
      </c>
      <c r="E976" s="10">
        <v>0.72986111111111107</v>
      </c>
      <c r="F976" s="1">
        <v>40198</v>
      </c>
      <c r="G976" s="10">
        <v>0.79166666666666663</v>
      </c>
      <c r="H976">
        <v>30</v>
      </c>
      <c r="I976">
        <v>89</v>
      </c>
      <c r="J976" t="s">
        <v>8</v>
      </c>
      <c r="K976" t="s">
        <v>13</v>
      </c>
      <c r="L976" t="str">
        <f t="shared" si="61"/>
        <v>Afternoon</v>
      </c>
      <c r="M976" t="str">
        <f t="shared" si="62"/>
        <v>17</v>
      </c>
      <c r="N976" t="str">
        <f t="shared" si="63"/>
        <v>19</v>
      </c>
    </row>
    <row r="977" spans="1:14" x14ac:dyDescent="0.3">
      <c r="A977">
        <v>1</v>
      </c>
      <c r="B977">
        <v>5</v>
      </c>
      <c r="C977" s="1">
        <v>40198</v>
      </c>
      <c r="D977" s="21" t="str">
        <f t="shared" si="60"/>
        <v>20-Jan-2010</v>
      </c>
      <c r="E977" s="10">
        <v>0.78194444444444444</v>
      </c>
      <c r="F977" s="1">
        <v>40198</v>
      </c>
      <c r="G977" s="10">
        <v>0.85069444444444453</v>
      </c>
      <c r="H977" s="3">
        <v>300</v>
      </c>
      <c r="I977">
        <v>99</v>
      </c>
      <c r="J977" t="s">
        <v>8</v>
      </c>
      <c r="K977" t="s">
        <v>13</v>
      </c>
      <c r="L977" t="str">
        <f t="shared" si="61"/>
        <v>Evening</v>
      </c>
      <c r="M977" t="str">
        <f t="shared" si="62"/>
        <v>18</v>
      </c>
      <c r="N977" t="str">
        <f t="shared" si="63"/>
        <v>20</v>
      </c>
    </row>
    <row r="978" spans="1:14" x14ac:dyDescent="0.3">
      <c r="A978">
        <v>1</v>
      </c>
      <c r="B978">
        <v>5</v>
      </c>
      <c r="C978" s="1">
        <v>40198</v>
      </c>
      <c r="D978" s="21" t="str">
        <f t="shared" si="60"/>
        <v>20-Jan-2010</v>
      </c>
      <c r="E978" s="10">
        <v>0.79375000000000007</v>
      </c>
      <c r="F978" s="1">
        <v>40198</v>
      </c>
      <c r="G978" s="10">
        <v>0.8520833333333333</v>
      </c>
      <c r="H978">
        <v>30</v>
      </c>
      <c r="I978">
        <v>84</v>
      </c>
      <c r="J978" t="s">
        <v>8</v>
      </c>
      <c r="K978" t="s">
        <v>13</v>
      </c>
      <c r="L978" t="str">
        <f t="shared" si="61"/>
        <v>Evening</v>
      </c>
      <c r="M978" t="str">
        <f t="shared" si="62"/>
        <v>19</v>
      </c>
      <c r="N978" t="str">
        <f t="shared" si="63"/>
        <v>20</v>
      </c>
    </row>
    <row r="979" spans="1:14" x14ac:dyDescent="0.3">
      <c r="A979">
        <v>1</v>
      </c>
      <c r="B979">
        <v>5</v>
      </c>
      <c r="C979" s="1">
        <v>40199</v>
      </c>
      <c r="D979" s="21" t="str">
        <f t="shared" si="60"/>
        <v>21-Jan-2010</v>
      </c>
      <c r="E979" s="10">
        <v>8.7500000000000008E-2</v>
      </c>
      <c r="F979" s="1">
        <v>40199</v>
      </c>
      <c r="G979" s="10">
        <v>0.1125</v>
      </c>
      <c r="H979">
        <v>30</v>
      </c>
      <c r="I979">
        <v>36</v>
      </c>
      <c r="J979" t="s">
        <v>8</v>
      </c>
      <c r="K979" t="s">
        <v>12</v>
      </c>
      <c r="L979" t="str">
        <f t="shared" si="61"/>
        <v>Night</v>
      </c>
      <c r="M979" t="str">
        <f t="shared" si="62"/>
        <v>02</v>
      </c>
      <c r="N979" t="str">
        <f t="shared" si="63"/>
        <v>02</v>
      </c>
    </row>
    <row r="980" spans="1:14" x14ac:dyDescent="0.3">
      <c r="A980">
        <v>1</v>
      </c>
      <c r="B980">
        <v>5</v>
      </c>
      <c r="C980" s="1">
        <v>40199</v>
      </c>
      <c r="D980" s="21" t="str">
        <f t="shared" si="60"/>
        <v>21-Jan-2010</v>
      </c>
      <c r="E980" s="10">
        <v>0.50972222222222219</v>
      </c>
      <c r="F980" s="1">
        <v>40199</v>
      </c>
      <c r="G980" s="10">
        <v>0.69236111111111109</v>
      </c>
      <c r="H980">
        <v>50</v>
      </c>
      <c r="I980">
        <v>263</v>
      </c>
      <c r="J980" t="s">
        <v>8</v>
      </c>
      <c r="K980" t="s">
        <v>12</v>
      </c>
      <c r="L980" t="str">
        <f t="shared" si="61"/>
        <v>Morning</v>
      </c>
      <c r="M980" t="str">
        <f t="shared" si="62"/>
        <v>12</v>
      </c>
      <c r="N980" t="str">
        <f t="shared" si="63"/>
        <v>16</v>
      </c>
    </row>
    <row r="981" spans="1:14" x14ac:dyDescent="0.3">
      <c r="A981">
        <v>1</v>
      </c>
      <c r="B981">
        <v>5</v>
      </c>
      <c r="C981" s="1">
        <v>40199</v>
      </c>
      <c r="D981" s="21" t="str">
        <f t="shared" si="60"/>
        <v>21-Jan-2010</v>
      </c>
      <c r="E981" s="10">
        <v>0.54513888888888895</v>
      </c>
      <c r="F981" s="1">
        <v>40199</v>
      </c>
      <c r="G981" s="10">
        <v>0.66041666666666665</v>
      </c>
      <c r="H981">
        <v>30</v>
      </c>
      <c r="I981">
        <v>166</v>
      </c>
      <c r="J981" t="s">
        <v>8</v>
      </c>
      <c r="K981" t="s">
        <v>12</v>
      </c>
      <c r="L981" t="str">
        <f t="shared" si="61"/>
        <v>Morning</v>
      </c>
      <c r="M981" t="str">
        <f t="shared" si="62"/>
        <v>13</v>
      </c>
      <c r="N981" t="str">
        <f t="shared" si="63"/>
        <v>15</v>
      </c>
    </row>
    <row r="982" spans="1:14" x14ac:dyDescent="0.3">
      <c r="A982">
        <v>1</v>
      </c>
      <c r="B982">
        <v>5</v>
      </c>
      <c r="C982" s="1">
        <v>40199</v>
      </c>
      <c r="D982" s="21" t="str">
        <f t="shared" si="60"/>
        <v>21-Jan-2010</v>
      </c>
      <c r="E982" s="10">
        <v>0.62083333333333335</v>
      </c>
      <c r="F982" s="1">
        <v>40199</v>
      </c>
      <c r="G982" s="10">
        <v>0.69305555555555554</v>
      </c>
      <c r="H982">
        <v>30</v>
      </c>
      <c r="I982">
        <v>104</v>
      </c>
      <c r="J982" t="s">
        <v>8</v>
      </c>
      <c r="K982" t="s">
        <v>12</v>
      </c>
      <c r="L982" t="str">
        <f t="shared" si="61"/>
        <v>Afternoon</v>
      </c>
      <c r="M982" t="str">
        <f t="shared" si="62"/>
        <v>14</v>
      </c>
      <c r="N982" t="str">
        <f t="shared" si="63"/>
        <v>16</v>
      </c>
    </row>
    <row r="983" spans="1:14" x14ac:dyDescent="0.3">
      <c r="A983">
        <v>1</v>
      </c>
      <c r="B983">
        <v>6</v>
      </c>
      <c r="C983" s="1">
        <v>40199</v>
      </c>
      <c r="D983" s="21" t="str">
        <f t="shared" si="60"/>
        <v>21-Jan-2010</v>
      </c>
      <c r="E983" s="10">
        <v>0.6777777777777777</v>
      </c>
      <c r="F983" s="1">
        <v>40199</v>
      </c>
      <c r="G983" s="10">
        <v>0.71319444444444446</v>
      </c>
      <c r="H983">
        <v>30</v>
      </c>
      <c r="I983">
        <v>51</v>
      </c>
      <c r="J983" t="s">
        <v>8</v>
      </c>
      <c r="K983" t="s">
        <v>12</v>
      </c>
      <c r="L983" t="str">
        <f t="shared" si="61"/>
        <v>Afternoon</v>
      </c>
      <c r="M983" t="str">
        <f t="shared" si="62"/>
        <v>16</v>
      </c>
      <c r="N983" t="str">
        <f t="shared" si="63"/>
        <v>17</v>
      </c>
    </row>
    <row r="984" spans="1:14" x14ac:dyDescent="0.3">
      <c r="A984">
        <v>1</v>
      </c>
      <c r="B984">
        <v>5</v>
      </c>
      <c r="C984" s="1">
        <v>40199</v>
      </c>
      <c r="D984" s="21" t="str">
        <f t="shared" si="60"/>
        <v>21-Jan-2010</v>
      </c>
      <c r="E984" s="10">
        <v>0.77083333333333337</v>
      </c>
      <c r="F984" s="1">
        <v>40199</v>
      </c>
      <c r="G984" s="10">
        <v>0.78402777777777777</v>
      </c>
      <c r="H984">
        <v>30</v>
      </c>
      <c r="I984">
        <v>19</v>
      </c>
      <c r="J984" t="s">
        <v>8</v>
      </c>
      <c r="K984" t="s">
        <v>12</v>
      </c>
      <c r="L984" t="str">
        <f t="shared" si="61"/>
        <v>Evening</v>
      </c>
      <c r="M984" t="str">
        <f t="shared" si="62"/>
        <v>18</v>
      </c>
      <c r="N984" t="str">
        <f t="shared" si="63"/>
        <v>18</v>
      </c>
    </row>
    <row r="985" spans="1:14" x14ac:dyDescent="0.3">
      <c r="A985">
        <v>1</v>
      </c>
      <c r="B985">
        <v>5</v>
      </c>
      <c r="C985" s="1">
        <v>40199</v>
      </c>
      <c r="D985" s="21" t="str">
        <f t="shared" si="60"/>
        <v>21-Jan-2010</v>
      </c>
      <c r="E985" s="10">
        <v>0.83611111111111114</v>
      </c>
      <c r="F985" s="1">
        <v>40199</v>
      </c>
      <c r="G985" s="10">
        <v>0.94097222222222221</v>
      </c>
      <c r="H985">
        <v>30</v>
      </c>
      <c r="I985">
        <v>151</v>
      </c>
      <c r="J985" t="s">
        <v>8</v>
      </c>
      <c r="K985" t="s">
        <v>12</v>
      </c>
      <c r="L985" t="str">
        <f t="shared" si="61"/>
        <v>Evening</v>
      </c>
      <c r="M985" t="str">
        <f t="shared" si="62"/>
        <v>20</v>
      </c>
      <c r="N985" t="str">
        <f t="shared" si="63"/>
        <v>22</v>
      </c>
    </row>
    <row r="986" spans="1:14" x14ac:dyDescent="0.3">
      <c r="A986">
        <v>1</v>
      </c>
      <c r="B986">
        <v>5</v>
      </c>
      <c r="C986" s="1">
        <v>40199</v>
      </c>
      <c r="D986" s="21" t="str">
        <f t="shared" si="60"/>
        <v>21-Jan-2010</v>
      </c>
      <c r="E986" s="10">
        <v>0.84375</v>
      </c>
      <c r="F986" s="1">
        <v>40199</v>
      </c>
      <c r="G986" s="10">
        <v>0.94791666666666663</v>
      </c>
      <c r="H986">
        <v>30</v>
      </c>
      <c r="I986">
        <v>150</v>
      </c>
      <c r="J986" t="s">
        <v>8</v>
      </c>
      <c r="K986" t="s">
        <v>12</v>
      </c>
      <c r="L986" t="str">
        <f t="shared" si="61"/>
        <v>Evening</v>
      </c>
      <c r="M986" t="str">
        <f t="shared" si="62"/>
        <v>20</v>
      </c>
      <c r="N986" t="str">
        <f t="shared" si="63"/>
        <v>22</v>
      </c>
    </row>
    <row r="987" spans="1:14" x14ac:dyDescent="0.3">
      <c r="A987">
        <v>1</v>
      </c>
      <c r="B987">
        <v>6</v>
      </c>
      <c r="C987" s="1">
        <v>40199</v>
      </c>
      <c r="D987" s="21" t="str">
        <f t="shared" si="60"/>
        <v>21-Jan-2010</v>
      </c>
      <c r="E987" s="10">
        <v>0.84444444444444444</v>
      </c>
      <c r="F987" s="1">
        <v>40199</v>
      </c>
      <c r="G987" s="10">
        <v>0.87430555555555556</v>
      </c>
      <c r="H987">
        <v>30</v>
      </c>
      <c r="I987">
        <v>43</v>
      </c>
      <c r="J987" t="s">
        <v>8</v>
      </c>
      <c r="K987" t="s">
        <v>12</v>
      </c>
      <c r="L987" t="str">
        <f t="shared" si="61"/>
        <v>Evening</v>
      </c>
      <c r="M987" t="str">
        <f t="shared" si="62"/>
        <v>20</v>
      </c>
      <c r="N987" t="str">
        <f t="shared" si="63"/>
        <v>20</v>
      </c>
    </row>
    <row r="988" spans="1:14" x14ac:dyDescent="0.3">
      <c r="A988">
        <v>1</v>
      </c>
      <c r="B988">
        <v>5</v>
      </c>
      <c r="C988" s="1">
        <v>40200</v>
      </c>
      <c r="D988" s="21" t="str">
        <f t="shared" si="60"/>
        <v>22-Jan-2010</v>
      </c>
      <c r="E988" s="10">
        <v>0.5180555555555556</v>
      </c>
      <c r="F988" s="1">
        <v>40200</v>
      </c>
      <c r="G988" s="10">
        <v>0.90208333333333324</v>
      </c>
      <c r="H988">
        <v>100</v>
      </c>
      <c r="I988">
        <v>553</v>
      </c>
      <c r="J988" t="s">
        <v>8</v>
      </c>
      <c r="K988" t="s">
        <v>11</v>
      </c>
      <c r="L988" t="str">
        <f t="shared" si="61"/>
        <v>Morning</v>
      </c>
      <c r="M988" t="str">
        <f t="shared" si="62"/>
        <v>12</v>
      </c>
      <c r="N988" t="str">
        <f t="shared" si="63"/>
        <v>21</v>
      </c>
    </row>
    <row r="989" spans="1:14" x14ac:dyDescent="0.3">
      <c r="A989">
        <v>1</v>
      </c>
      <c r="B989">
        <v>5</v>
      </c>
      <c r="C989" s="1">
        <v>40200</v>
      </c>
      <c r="D989" s="21" t="str">
        <f t="shared" si="60"/>
        <v>22-Jan-2010</v>
      </c>
      <c r="E989" s="10">
        <v>0.68194444444444446</v>
      </c>
      <c r="F989" s="1">
        <v>40200</v>
      </c>
      <c r="G989" s="10">
        <v>0.76527777777777783</v>
      </c>
      <c r="H989">
        <v>30</v>
      </c>
      <c r="I989">
        <v>120</v>
      </c>
      <c r="J989" t="s">
        <v>8</v>
      </c>
      <c r="K989" t="s">
        <v>11</v>
      </c>
      <c r="L989" t="str">
        <f t="shared" si="61"/>
        <v>Afternoon</v>
      </c>
      <c r="M989" t="str">
        <f t="shared" si="62"/>
        <v>16</v>
      </c>
      <c r="N989" t="str">
        <f t="shared" si="63"/>
        <v>18</v>
      </c>
    </row>
    <row r="990" spans="1:14" x14ac:dyDescent="0.3">
      <c r="A990">
        <v>1</v>
      </c>
      <c r="B990">
        <v>6</v>
      </c>
      <c r="C990" s="1">
        <v>40200</v>
      </c>
      <c r="D990" s="21" t="str">
        <f t="shared" si="60"/>
        <v>22-Jan-2010</v>
      </c>
      <c r="E990" s="10">
        <v>0.80833333333333324</v>
      </c>
      <c r="F990" s="1">
        <v>40200</v>
      </c>
      <c r="G990" s="10">
        <v>0.87361111111111101</v>
      </c>
      <c r="H990">
        <v>30</v>
      </c>
      <c r="I990">
        <v>94</v>
      </c>
      <c r="J990" t="s">
        <v>8</v>
      </c>
      <c r="K990" t="s">
        <v>11</v>
      </c>
      <c r="L990" t="str">
        <f t="shared" si="61"/>
        <v>Evening</v>
      </c>
      <c r="M990" t="str">
        <f t="shared" si="62"/>
        <v>19</v>
      </c>
      <c r="N990" t="str">
        <f t="shared" si="63"/>
        <v>20</v>
      </c>
    </row>
    <row r="991" spans="1:14" x14ac:dyDescent="0.3">
      <c r="A991">
        <v>1</v>
      </c>
      <c r="B991">
        <v>5</v>
      </c>
      <c r="C991" s="1">
        <v>40200</v>
      </c>
      <c r="D991" s="21" t="str">
        <f t="shared" si="60"/>
        <v>22-Jan-2010</v>
      </c>
      <c r="E991" s="10">
        <v>0.82152777777777775</v>
      </c>
      <c r="F991" s="1">
        <v>40200</v>
      </c>
      <c r="G991" s="10">
        <v>0.9604166666666667</v>
      </c>
      <c r="H991">
        <v>40</v>
      </c>
      <c r="I991">
        <v>200</v>
      </c>
      <c r="J991" t="s">
        <v>8</v>
      </c>
      <c r="K991" t="s">
        <v>11</v>
      </c>
      <c r="L991" t="str">
        <f t="shared" si="61"/>
        <v>Evening</v>
      </c>
      <c r="M991" t="str">
        <f t="shared" si="62"/>
        <v>19</v>
      </c>
      <c r="N991" t="str">
        <f t="shared" si="63"/>
        <v>23</v>
      </c>
    </row>
    <row r="992" spans="1:14" x14ac:dyDescent="0.3">
      <c r="A992">
        <v>1</v>
      </c>
      <c r="B992">
        <v>5</v>
      </c>
      <c r="C992" s="1">
        <v>40200</v>
      </c>
      <c r="D992" s="21" t="str">
        <f t="shared" si="60"/>
        <v>22-Jan-2010</v>
      </c>
      <c r="E992" s="10">
        <v>0.82777777777777783</v>
      </c>
      <c r="F992" s="1">
        <v>40200</v>
      </c>
      <c r="G992" s="10">
        <v>0.96597222222222223</v>
      </c>
      <c r="H992">
        <v>40</v>
      </c>
      <c r="I992">
        <v>199</v>
      </c>
      <c r="J992" t="s">
        <v>8</v>
      </c>
      <c r="K992" t="s">
        <v>11</v>
      </c>
      <c r="L992" t="str">
        <f t="shared" si="61"/>
        <v>Evening</v>
      </c>
      <c r="M992" t="str">
        <f t="shared" si="62"/>
        <v>19</v>
      </c>
      <c r="N992" t="str">
        <f t="shared" si="63"/>
        <v>23</v>
      </c>
    </row>
    <row r="993" spans="1:14" x14ac:dyDescent="0.3">
      <c r="A993">
        <v>1</v>
      </c>
      <c r="B993">
        <v>5</v>
      </c>
      <c r="C993" s="1">
        <v>40203</v>
      </c>
      <c r="D993" s="21" t="str">
        <f t="shared" si="60"/>
        <v>25-Jan-2010</v>
      </c>
      <c r="E993" s="10">
        <v>0.4694444444444445</v>
      </c>
      <c r="F993" s="1">
        <v>40203</v>
      </c>
      <c r="G993" s="10">
        <v>0.52430555555555558</v>
      </c>
      <c r="H993">
        <v>30</v>
      </c>
      <c r="I993">
        <v>79</v>
      </c>
      <c r="J993" t="s">
        <v>8</v>
      </c>
      <c r="K993" t="s">
        <v>10</v>
      </c>
      <c r="L993" t="str">
        <f t="shared" si="61"/>
        <v>Morning</v>
      </c>
      <c r="M993" t="str">
        <f t="shared" si="62"/>
        <v>11</v>
      </c>
      <c r="N993" t="str">
        <f t="shared" si="63"/>
        <v>12</v>
      </c>
    </row>
    <row r="994" spans="1:14" x14ac:dyDescent="0.3">
      <c r="A994">
        <v>1</v>
      </c>
      <c r="B994">
        <v>5</v>
      </c>
      <c r="C994" s="1">
        <v>40203</v>
      </c>
      <c r="D994" s="21" t="str">
        <f t="shared" si="60"/>
        <v>25-Jan-2010</v>
      </c>
      <c r="E994" s="10">
        <v>0.62430555555555556</v>
      </c>
      <c r="F994" s="1">
        <v>40203</v>
      </c>
      <c r="G994" s="10">
        <v>0.63402777777777775</v>
      </c>
      <c r="H994">
        <v>30</v>
      </c>
      <c r="I994">
        <v>14</v>
      </c>
      <c r="J994" t="s">
        <v>8</v>
      </c>
      <c r="K994" t="s">
        <v>10</v>
      </c>
      <c r="L994" t="str">
        <f t="shared" si="61"/>
        <v>Afternoon</v>
      </c>
      <c r="M994" t="str">
        <f t="shared" si="62"/>
        <v>14</v>
      </c>
      <c r="N994" t="str">
        <f t="shared" si="63"/>
        <v>15</v>
      </c>
    </row>
    <row r="995" spans="1:14" x14ac:dyDescent="0.3">
      <c r="A995">
        <v>1</v>
      </c>
      <c r="B995">
        <v>5</v>
      </c>
      <c r="C995" s="1">
        <v>40203</v>
      </c>
      <c r="D995" s="21" t="str">
        <f t="shared" si="60"/>
        <v>25-Jan-2010</v>
      </c>
      <c r="E995" s="10">
        <v>0.6694444444444444</v>
      </c>
      <c r="F995" s="1">
        <v>40203</v>
      </c>
      <c r="G995" s="10">
        <v>0.7583333333333333</v>
      </c>
      <c r="H995">
        <v>30</v>
      </c>
      <c r="I995">
        <v>128</v>
      </c>
      <c r="J995" t="s">
        <v>8</v>
      </c>
      <c r="K995" t="s">
        <v>10</v>
      </c>
      <c r="L995" t="str">
        <f t="shared" si="61"/>
        <v>Afternoon</v>
      </c>
      <c r="M995" t="str">
        <f t="shared" si="62"/>
        <v>16</v>
      </c>
      <c r="N995" t="str">
        <f t="shared" si="63"/>
        <v>18</v>
      </c>
    </row>
    <row r="996" spans="1:14" x14ac:dyDescent="0.3">
      <c r="A996">
        <v>1</v>
      </c>
      <c r="B996">
        <v>6</v>
      </c>
      <c r="C996" s="1">
        <v>40203</v>
      </c>
      <c r="D996" s="21" t="str">
        <f t="shared" si="60"/>
        <v>25-Jan-2010</v>
      </c>
      <c r="E996" s="10">
        <v>0.72152777777777777</v>
      </c>
      <c r="F996" s="1">
        <v>40203</v>
      </c>
      <c r="G996" s="10">
        <v>0.88611111111111107</v>
      </c>
      <c r="H996">
        <v>40</v>
      </c>
      <c r="I996">
        <v>237</v>
      </c>
      <c r="J996" t="s">
        <v>8</v>
      </c>
      <c r="K996" t="s">
        <v>10</v>
      </c>
      <c r="L996" t="str">
        <f t="shared" si="61"/>
        <v>Afternoon</v>
      </c>
      <c r="M996" t="str">
        <f t="shared" si="62"/>
        <v>17</v>
      </c>
      <c r="N996" t="str">
        <f t="shared" si="63"/>
        <v>21</v>
      </c>
    </row>
    <row r="997" spans="1:14" x14ac:dyDescent="0.3">
      <c r="A997">
        <v>1</v>
      </c>
      <c r="B997">
        <v>6</v>
      </c>
      <c r="C997" s="1">
        <v>40203</v>
      </c>
      <c r="D997" s="21" t="str">
        <f t="shared" si="60"/>
        <v>25-Jan-2010</v>
      </c>
      <c r="E997" s="10">
        <v>0.81111111111111101</v>
      </c>
      <c r="F997" s="1">
        <v>40203</v>
      </c>
      <c r="G997" s="10">
        <v>0.86736111111111114</v>
      </c>
      <c r="H997">
        <v>30</v>
      </c>
      <c r="I997">
        <v>81</v>
      </c>
      <c r="J997" t="s">
        <v>8</v>
      </c>
      <c r="K997" t="s">
        <v>10</v>
      </c>
      <c r="L997" t="str">
        <f t="shared" si="61"/>
        <v>Evening</v>
      </c>
      <c r="M997" t="str">
        <f t="shared" si="62"/>
        <v>19</v>
      </c>
      <c r="N997" t="str">
        <f t="shared" si="63"/>
        <v>20</v>
      </c>
    </row>
    <row r="998" spans="1:14" x14ac:dyDescent="0.3">
      <c r="A998">
        <v>1</v>
      </c>
      <c r="B998">
        <v>6</v>
      </c>
      <c r="C998" s="1">
        <v>40203</v>
      </c>
      <c r="D998" s="21" t="str">
        <f t="shared" si="60"/>
        <v>25-Jan-2010</v>
      </c>
      <c r="E998" s="10">
        <v>0.8256944444444444</v>
      </c>
      <c r="F998" s="1">
        <v>40204</v>
      </c>
      <c r="G998" s="10">
        <v>6.8749999999999992E-2</v>
      </c>
      <c r="H998">
        <v>60</v>
      </c>
      <c r="I998">
        <v>350</v>
      </c>
      <c r="J998" t="s">
        <v>8</v>
      </c>
      <c r="K998" t="s">
        <v>10</v>
      </c>
      <c r="L998" t="str">
        <f t="shared" si="61"/>
        <v>Evening</v>
      </c>
      <c r="M998" t="str">
        <f t="shared" si="62"/>
        <v>19</v>
      </c>
      <c r="N998" t="str">
        <f t="shared" si="63"/>
        <v>01</v>
      </c>
    </row>
    <row r="999" spans="1:14" x14ac:dyDescent="0.3">
      <c r="A999">
        <v>1</v>
      </c>
      <c r="B999">
        <v>5</v>
      </c>
      <c r="C999" s="1">
        <v>40203</v>
      </c>
      <c r="D999" s="21" t="str">
        <f t="shared" si="60"/>
        <v>25-Jan-2010</v>
      </c>
      <c r="E999" s="10">
        <v>0.95000000000000007</v>
      </c>
      <c r="F999" s="1">
        <v>40204</v>
      </c>
      <c r="G999" s="10">
        <v>7.9166666666666663E-2</v>
      </c>
      <c r="H999">
        <v>40</v>
      </c>
      <c r="I999">
        <v>186</v>
      </c>
      <c r="J999" t="s">
        <v>8</v>
      </c>
      <c r="K999" t="s">
        <v>10</v>
      </c>
      <c r="L999" t="str">
        <f t="shared" si="61"/>
        <v>Night</v>
      </c>
      <c r="M999" t="str">
        <f t="shared" si="62"/>
        <v>22</v>
      </c>
      <c r="N999" t="str">
        <f t="shared" si="63"/>
        <v>01</v>
      </c>
    </row>
    <row r="1000" spans="1:14" x14ac:dyDescent="0.3">
      <c r="A1000">
        <v>1</v>
      </c>
      <c r="B1000">
        <v>8</v>
      </c>
      <c r="C1000" s="1">
        <v>40204</v>
      </c>
      <c r="D1000" s="21" t="str">
        <f t="shared" si="60"/>
        <v>26-Jan-2010</v>
      </c>
      <c r="E1000" s="10">
        <v>0.5805555555555556</v>
      </c>
      <c r="F1000" s="1">
        <v>40204</v>
      </c>
      <c r="G1000" s="10">
        <v>0.68333333333333324</v>
      </c>
      <c r="H1000">
        <v>30</v>
      </c>
      <c r="I1000">
        <v>148</v>
      </c>
      <c r="J1000" t="s">
        <v>8</v>
      </c>
      <c r="K1000" t="s">
        <v>9</v>
      </c>
      <c r="L1000" t="str">
        <f t="shared" si="61"/>
        <v>Morning</v>
      </c>
      <c r="M1000" t="str">
        <f t="shared" si="62"/>
        <v>13</v>
      </c>
      <c r="N1000" t="str">
        <f t="shared" si="63"/>
        <v>16</v>
      </c>
    </row>
    <row r="1001" spans="1:14" x14ac:dyDescent="0.3">
      <c r="A1001">
        <v>1</v>
      </c>
      <c r="B1001">
        <v>6</v>
      </c>
      <c r="C1001" s="1">
        <v>40204</v>
      </c>
      <c r="D1001" s="21" t="str">
        <f t="shared" si="60"/>
        <v>26-Jan-2010</v>
      </c>
      <c r="E1001" s="10">
        <v>0.62777777777777777</v>
      </c>
      <c r="F1001" s="1">
        <v>40204</v>
      </c>
      <c r="G1001" s="10">
        <v>0.69305555555555554</v>
      </c>
      <c r="H1001">
        <v>30</v>
      </c>
      <c r="I1001">
        <v>94</v>
      </c>
      <c r="J1001" t="s">
        <v>8</v>
      </c>
      <c r="K1001" t="s">
        <v>9</v>
      </c>
      <c r="L1001" t="str">
        <f t="shared" si="61"/>
        <v>Afternoon</v>
      </c>
      <c r="M1001" t="str">
        <f t="shared" si="62"/>
        <v>15</v>
      </c>
      <c r="N1001" t="str">
        <f t="shared" si="63"/>
        <v>16</v>
      </c>
    </row>
    <row r="1002" spans="1:14" x14ac:dyDescent="0.3">
      <c r="A1002">
        <v>1</v>
      </c>
      <c r="B1002">
        <v>6</v>
      </c>
      <c r="C1002" s="1">
        <v>40204</v>
      </c>
      <c r="D1002" s="21" t="str">
        <f t="shared" si="60"/>
        <v>26-Jan-2010</v>
      </c>
      <c r="E1002" s="10">
        <v>0.63055555555555554</v>
      </c>
      <c r="F1002" s="1">
        <v>40204</v>
      </c>
      <c r="G1002" s="10">
        <v>0.73958333333333337</v>
      </c>
      <c r="H1002">
        <v>30</v>
      </c>
      <c r="I1002">
        <v>157</v>
      </c>
      <c r="J1002" t="s">
        <v>8</v>
      </c>
      <c r="K1002" t="s">
        <v>9</v>
      </c>
      <c r="L1002" t="str">
        <f t="shared" si="61"/>
        <v>Afternoon</v>
      </c>
      <c r="M1002" t="str">
        <f t="shared" si="62"/>
        <v>15</v>
      </c>
      <c r="N1002" t="str">
        <f t="shared" si="63"/>
        <v>17</v>
      </c>
    </row>
    <row r="1003" spans="1:14" x14ac:dyDescent="0.3">
      <c r="A1003">
        <v>1</v>
      </c>
      <c r="B1003">
        <v>6</v>
      </c>
      <c r="C1003" s="1">
        <v>40204</v>
      </c>
      <c r="D1003" s="21" t="str">
        <f t="shared" si="60"/>
        <v>26-Jan-2010</v>
      </c>
      <c r="E1003" s="10">
        <v>0.68333333333333324</v>
      </c>
      <c r="F1003" s="1">
        <v>40204</v>
      </c>
      <c r="G1003" s="10">
        <v>0.85763888888888884</v>
      </c>
      <c r="H1003">
        <v>50</v>
      </c>
      <c r="I1003">
        <v>251</v>
      </c>
      <c r="J1003" t="s">
        <v>8</v>
      </c>
      <c r="K1003" t="s">
        <v>9</v>
      </c>
      <c r="L1003" t="str">
        <f t="shared" si="61"/>
        <v>Afternoon</v>
      </c>
      <c r="M1003" t="str">
        <f t="shared" si="62"/>
        <v>16</v>
      </c>
      <c r="N1003" t="str">
        <f t="shared" si="63"/>
        <v>20</v>
      </c>
    </row>
    <row r="1004" spans="1:14" x14ac:dyDescent="0.3">
      <c r="A1004">
        <v>1</v>
      </c>
      <c r="B1004">
        <v>8</v>
      </c>
      <c r="C1004" s="1">
        <v>40204</v>
      </c>
      <c r="D1004" s="21" t="str">
        <f t="shared" si="60"/>
        <v>26-Jan-2010</v>
      </c>
      <c r="E1004" s="10">
        <v>0.70000000000000007</v>
      </c>
      <c r="F1004" s="1">
        <v>40204</v>
      </c>
      <c r="G1004" s="10">
        <v>0.76944444444444438</v>
      </c>
      <c r="H1004">
        <v>30</v>
      </c>
      <c r="I1004">
        <v>100</v>
      </c>
      <c r="J1004" t="s">
        <v>8</v>
      </c>
      <c r="K1004" t="s">
        <v>9</v>
      </c>
      <c r="L1004" t="str">
        <f t="shared" si="61"/>
        <v>Afternoon</v>
      </c>
      <c r="M1004" t="str">
        <f t="shared" si="62"/>
        <v>16</v>
      </c>
      <c r="N1004" t="str">
        <f t="shared" si="63"/>
        <v>18</v>
      </c>
    </row>
    <row r="1005" spans="1:14" x14ac:dyDescent="0.3">
      <c r="A1005">
        <v>1</v>
      </c>
      <c r="B1005">
        <v>8</v>
      </c>
      <c r="C1005" s="1">
        <v>40204</v>
      </c>
      <c r="D1005" s="21" t="str">
        <f t="shared" si="60"/>
        <v>26-Jan-2010</v>
      </c>
      <c r="E1005" s="10">
        <v>0.74375000000000002</v>
      </c>
      <c r="F1005" s="1">
        <v>40204</v>
      </c>
      <c r="G1005" s="10">
        <v>0.7895833333333333</v>
      </c>
      <c r="H1005">
        <v>30</v>
      </c>
      <c r="I1005">
        <v>66</v>
      </c>
      <c r="J1005" t="s">
        <v>8</v>
      </c>
      <c r="K1005" t="s">
        <v>9</v>
      </c>
      <c r="L1005" t="str">
        <f t="shared" si="61"/>
        <v>Afternoon</v>
      </c>
      <c r="M1005" t="str">
        <f t="shared" si="62"/>
        <v>17</v>
      </c>
      <c r="N1005" t="str">
        <f t="shared" si="63"/>
        <v>18</v>
      </c>
    </row>
    <row r="1006" spans="1:14" x14ac:dyDescent="0.3">
      <c r="A1006">
        <v>1</v>
      </c>
      <c r="B1006">
        <v>7</v>
      </c>
      <c r="C1006" s="1">
        <v>40204</v>
      </c>
      <c r="D1006" s="21" t="str">
        <f t="shared" si="60"/>
        <v>26-Jan-2010</v>
      </c>
      <c r="E1006" s="10">
        <v>0.75347222222222221</v>
      </c>
      <c r="F1006" s="1">
        <v>40204</v>
      </c>
      <c r="G1006" s="10">
        <v>0.85069444444444453</v>
      </c>
      <c r="H1006">
        <v>30</v>
      </c>
      <c r="I1006">
        <v>140</v>
      </c>
      <c r="J1006" t="s">
        <v>8</v>
      </c>
      <c r="K1006" t="s">
        <v>9</v>
      </c>
      <c r="L1006" t="str">
        <f t="shared" si="61"/>
        <v>Evening</v>
      </c>
      <c r="M1006" t="str">
        <f t="shared" si="62"/>
        <v>18</v>
      </c>
      <c r="N1006" t="str">
        <f t="shared" si="63"/>
        <v>20</v>
      </c>
    </row>
    <row r="1007" spans="1:14" x14ac:dyDescent="0.3">
      <c r="A1007">
        <v>1</v>
      </c>
      <c r="B1007">
        <v>5</v>
      </c>
      <c r="C1007" s="1">
        <v>40204</v>
      </c>
      <c r="D1007" s="21" t="str">
        <f t="shared" si="60"/>
        <v>26-Jan-2010</v>
      </c>
      <c r="E1007" s="10">
        <v>0.76597222222222217</v>
      </c>
      <c r="F1007" s="1">
        <v>40204</v>
      </c>
      <c r="G1007" s="10">
        <v>0.92361111111111116</v>
      </c>
      <c r="H1007">
        <v>40</v>
      </c>
      <c r="I1007">
        <v>227</v>
      </c>
      <c r="J1007" t="s">
        <v>8</v>
      </c>
      <c r="K1007" t="s">
        <v>9</v>
      </c>
      <c r="L1007" t="str">
        <f t="shared" si="61"/>
        <v>Evening</v>
      </c>
      <c r="M1007" t="str">
        <f t="shared" si="62"/>
        <v>18</v>
      </c>
      <c r="N1007" t="str">
        <f t="shared" si="63"/>
        <v>22</v>
      </c>
    </row>
    <row r="1008" spans="1:14" x14ac:dyDescent="0.3">
      <c r="A1008">
        <v>1</v>
      </c>
      <c r="B1008">
        <v>5</v>
      </c>
      <c r="C1008" s="1">
        <v>40204</v>
      </c>
      <c r="D1008" s="21" t="str">
        <f t="shared" si="60"/>
        <v>26-Jan-2010</v>
      </c>
      <c r="E1008" s="10">
        <v>0.79861111111111116</v>
      </c>
      <c r="F1008" s="1">
        <v>40204</v>
      </c>
      <c r="G1008" s="10">
        <v>0.97777777777777775</v>
      </c>
      <c r="H1008">
        <v>50</v>
      </c>
      <c r="I1008">
        <v>258</v>
      </c>
      <c r="J1008" t="s">
        <v>8</v>
      </c>
      <c r="K1008" t="s">
        <v>9</v>
      </c>
      <c r="L1008" t="str">
        <f t="shared" si="61"/>
        <v>Evening</v>
      </c>
      <c r="M1008" t="str">
        <f t="shared" si="62"/>
        <v>19</v>
      </c>
      <c r="N1008" t="str">
        <f t="shared" si="63"/>
        <v>23</v>
      </c>
    </row>
    <row r="1009" spans="1:14" x14ac:dyDescent="0.3">
      <c r="A1009">
        <v>1</v>
      </c>
      <c r="B1009">
        <v>5</v>
      </c>
      <c r="C1009" s="1">
        <v>40204</v>
      </c>
      <c r="D1009" s="21" t="str">
        <f t="shared" si="60"/>
        <v>26-Jan-2010</v>
      </c>
      <c r="E1009" s="10">
        <v>0.80138888888888893</v>
      </c>
      <c r="F1009" s="1">
        <v>40204</v>
      </c>
      <c r="G1009" s="10">
        <v>0.87847222222222221</v>
      </c>
      <c r="H1009">
        <v>30</v>
      </c>
      <c r="I1009">
        <v>111</v>
      </c>
      <c r="J1009" t="s">
        <v>8</v>
      </c>
      <c r="K1009" t="s">
        <v>9</v>
      </c>
      <c r="L1009" t="str">
        <f t="shared" si="61"/>
        <v>Evening</v>
      </c>
      <c r="M1009" t="str">
        <f t="shared" si="62"/>
        <v>19</v>
      </c>
      <c r="N1009" t="str">
        <f t="shared" si="63"/>
        <v>21</v>
      </c>
    </row>
    <row r="1010" spans="1:14" x14ac:dyDescent="0.3">
      <c r="A1010">
        <v>1</v>
      </c>
      <c r="B1010">
        <v>7</v>
      </c>
      <c r="C1010" s="1">
        <v>40204</v>
      </c>
      <c r="D1010" s="21" t="str">
        <f t="shared" si="60"/>
        <v>26-Jan-2010</v>
      </c>
      <c r="E1010" s="10">
        <v>0.85833333333333339</v>
      </c>
      <c r="F1010" s="1">
        <v>40204</v>
      </c>
      <c r="G1010" s="10">
        <v>0.90069444444444446</v>
      </c>
      <c r="H1010">
        <v>30</v>
      </c>
      <c r="I1010">
        <v>61</v>
      </c>
      <c r="J1010" t="s">
        <v>8</v>
      </c>
      <c r="K1010" t="s">
        <v>9</v>
      </c>
      <c r="L1010" t="str">
        <f t="shared" si="61"/>
        <v>Evening</v>
      </c>
      <c r="M1010" t="str">
        <f t="shared" si="62"/>
        <v>20</v>
      </c>
      <c r="N1010" t="str">
        <f t="shared" si="63"/>
        <v>21</v>
      </c>
    </row>
    <row r="1011" spans="1:14" x14ac:dyDescent="0.3">
      <c r="A1011">
        <v>1</v>
      </c>
      <c r="B1011">
        <v>5</v>
      </c>
      <c r="C1011" s="1">
        <v>40204</v>
      </c>
      <c r="D1011" s="21" t="str">
        <f t="shared" si="60"/>
        <v>26-Jan-2010</v>
      </c>
      <c r="E1011" s="10">
        <v>0.92499999999999993</v>
      </c>
      <c r="F1011" s="1">
        <v>40205</v>
      </c>
      <c r="G1011" s="10">
        <v>7.7083333333333337E-2</v>
      </c>
      <c r="H1011">
        <v>40</v>
      </c>
      <c r="I1011">
        <v>219</v>
      </c>
      <c r="J1011" t="s">
        <v>8</v>
      </c>
      <c r="K1011" t="s">
        <v>9</v>
      </c>
      <c r="L1011" t="str">
        <f t="shared" si="61"/>
        <v>Night</v>
      </c>
      <c r="M1011" t="str">
        <f t="shared" si="62"/>
        <v>22</v>
      </c>
      <c r="N1011" t="str">
        <f t="shared" si="63"/>
        <v>01</v>
      </c>
    </row>
    <row r="1012" spans="1:14" x14ac:dyDescent="0.3">
      <c r="A1012">
        <v>1</v>
      </c>
      <c r="B1012">
        <v>6</v>
      </c>
      <c r="C1012" s="1">
        <v>40204</v>
      </c>
      <c r="D1012" s="21" t="str">
        <f t="shared" si="60"/>
        <v>26-Jan-2010</v>
      </c>
      <c r="E1012" s="10">
        <v>0.96875</v>
      </c>
      <c r="F1012" s="1">
        <v>40205</v>
      </c>
      <c r="G1012" s="10">
        <v>7.2916666666666671E-2</v>
      </c>
      <c r="H1012">
        <v>30</v>
      </c>
      <c r="I1012">
        <v>150</v>
      </c>
      <c r="J1012" t="s">
        <v>8</v>
      </c>
      <c r="K1012" t="s">
        <v>9</v>
      </c>
      <c r="L1012" t="str">
        <f t="shared" si="61"/>
        <v>Night</v>
      </c>
      <c r="M1012" t="str">
        <f t="shared" si="62"/>
        <v>23</v>
      </c>
      <c r="N1012" t="str">
        <f t="shared" si="63"/>
        <v>01</v>
      </c>
    </row>
    <row r="1013" spans="1:14" x14ac:dyDescent="0.3">
      <c r="A1013">
        <v>1</v>
      </c>
      <c r="B1013">
        <v>5</v>
      </c>
      <c r="C1013" s="1">
        <v>40205</v>
      </c>
      <c r="D1013" s="21" t="str">
        <f t="shared" si="60"/>
        <v>27-Jan-2010</v>
      </c>
      <c r="E1013" s="10">
        <v>0.55694444444444446</v>
      </c>
      <c r="F1013" s="1">
        <v>40205</v>
      </c>
      <c r="G1013" s="10">
        <v>0.61944444444444446</v>
      </c>
      <c r="H1013">
        <v>30</v>
      </c>
      <c r="I1013">
        <v>90</v>
      </c>
      <c r="J1013" t="s">
        <v>8</v>
      </c>
      <c r="K1013" t="s">
        <v>13</v>
      </c>
      <c r="L1013" t="str">
        <f t="shared" si="61"/>
        <v>Morning</v>
      </c>
      <c r="M1013" t="str">
        <f t="shared" si="62"/>
        <v>13</v>
      </c>
      <c r="N1013" t="str">
        <f t="shared" si="63"/>
        <v>14</v>
      </c>
    </row>
    <row r="1014" spans="1:14" x14ac:dyDescent="0.3">
      <c r="A1014">
        <v>1</v>
      </c>
      <c r="B1014">
        <v>5</v>
      </c>
      <c r="C1014" s="1">
        <v>40205</v>
      </c>
      <c r="D1014" s="21" t="str">
        <f t="shared" si="60"/>
        <v>27-Jan-2010</v>
      </c>
      <c r="E1014" s="10">
        <v>0.5708333333333333</v>
      </c>
      <c r="F1014" s="1">
        <v>40205</v>
      </c>
      <c r="G1014" s="10">
        <v>0.64652777777777781</v>
      </c>
      <c r="H1014">
        <v>30</v>
      </c>
      <c r="I1014">
        <v>109</v>
      </c>
      <c r="J1014" t="s">
        <v>8</v>
      </c>
      <c r="K1014" t="s">
        <v>13</v>
      </c>
      <c r="L1014" t="str">
        <f t="shared" si="61"/>
        <v>Morning</v>
      </c>
      <c r="M1014" t="str">
        <f t="shared" si="62"/>
        <v>13</v>
      </c>
      <c r="N1014" t="str">
        <f t="shared" si="63"/>
        <v>15</v>
      </c>
    </row>
    <row r="1015" spans="1:14" x14ac:dyDescent="0.3">
      <c r="A1015">
        <v>1</v>
      </c>
      <c r="B1015">
        <v>5</v>
      </c>
      <c r="C1015" s="1">
        <v>40205</v>
      </c>
      <c r="D1015" s="21" t="str">
        <f t="shared" si="60"/>
        <v>27-Jan-2010</v>
      </c>
      <c r="E1015" s="10">
        <v>0.59583333333333333</v>
      </c>
      <c r="F1015" s="1">
        <v>40205</v>
      </c>
      <c r="G1015" s="10">
        <v>0.80138888888888893</v>
      </c>
      <c r="H1015">
        <v>50</v>
      </c>
      <c r="I1015">
        <v>296</v>
      </c>
      <c r="J1015" t="s">
        <v>8</v>
      </c>
      <c r="K1015" t="s">
        <v>13</v>
      </c>
      <c r="L1015" t="str">
        <f t="shared" si="61"/>
        <v>Afternoon</v>
      </c>
      <c r="M1015" t="str">
        <f t="shared" si="62"/>
        <v>14</v>
      </c>
      <c r="N1015" t="str">
        <f t="shared" si="63"/>
        <v>19</v>
      </c>
    </row>
    <row r="1016" spans="1:14" x14ac:dyDescent="0.3">
      <c r="A1016">
        <v>1</v>
      </c>
      <c r="B1016">
        <v>6</v>
      </c>
      <c r="C1016" s="1">
        <v>40205</v>
      </c>
      <c r="D1016" s="21" t="str">
        <f t="shared" si="60"/>
        <v>27-Jan-2010</v>
      </c>
      <c r="E1016" s="10">
        <v>0.62430555555555556</v>
      </c>
      <c r="F1016" s="1">
        <v>40205</v>
      </c>
      <c r="G1016" s="10">
        <v>0.69097222222222221</v>
      </c>
      <c r="H1016">
        <v>30</v>
      </c>
      <c r="I1016">
        <v>96</v>
      </c>
      <c r="J1016" t="s">
        <v>8</v>
      </c>
      <c r="K1016" t="s">
        <v>13</v>
      </c>
      <c r="L1016" t="str">
        <f t="shared" si="61"/>
        <v>Afternoon</v>
      </c>
      <c r="M1016" t="str">
        <f t="shared" si="62"/>
        <v>14</v>
      </c>
      <c r="N1016" t="str">
        <f t="shared" si="63"/>
        <v>16</v>
      </c>
    </row>
    <row r="1017" spans="1:14" x14ac:dyDescent="0.3">
      <c r="A1017">
        <v>1</v>
      </c>
      <c r="B1017">
        <v>6</v>
      </c>
      <c r="C1017" s="1">
        <v>40205</v>
      </c>
      <c r="D1017" s="21" t="str">
        <f t="shared" si="60"/>
        <v>27-Jan-2010</v>
      </c>
      <c r="E1017" s="10">
        <v>0.63402777777777775</v>
      </c>
      <c r="F1017" s="1">
        <v>40205</v>
      </c>
      <c r="G1017" s="10">
        <v>0.76944444444444438</v>
      </c>
      <c r="H1017">
        <v>40</v>
      </c>
      <c r="I1017">
        <v>195</v>
      </c>
      <c r="J1017" t="s">
        <v>8</v>
      </c>
      <c r="K1017" t="s">
        <v>13</v>
      </c>
      <c r="L1017" t="str">
        <f t="shared" si="61"/>
        <v>Afternoon</v>
      </c>
      <c r="M1017" t="str">
        <f t="shared" si="62"/>
        <v>15</v>
      </c>
      <c r="N1017" t="str">
        <f t="shared" si="63"/>
        <v>18</v>
      </c>
    </row>
    <row r="1018" spans="1:14" x14ac:dyDescent="0.3">
      <c r="A1018">
        <v>1</v>
      </c>
      <c r="B1018">
        <v>6</v>
      </c>
      <c r="C1018" s="1">
        <v>40205</v>
      </c>
      <c r="D1018" s="21" t="str">
        <f t="shared" si="60"/>
        <v>27-Jan-2010</v>
      </c>
      <c r="E1018" s="10">
        <v>0.71319444444444446</v>
      </c>
      <c r="F1018" s="1">
        <v>40205</v>
      </c>
      <c r="G1018" s="10">
        <v>0.85486111111111107</v>
      </c>
      <c r="H1018">
        <v>40</v>
      </c>
      <c r="I1018">
        <v>204</v>
      </c>
      <c r="J1018" t="s">
        <v>8</v>
      </c>
      <c r="K1018" t="s">
        <v>13</v>
      </c>
      <c r="L1018" t="str">
        <f t="shared" si="61"/>
        <v>Afternoon</v>
      </c>
      <c r="M1018" t="str">
        <f t="shared" si="62"/>
        <v>17</v>
      </c>
      <c r="N1018" t="str">
        <f t="shared" si="63"/>
        <v>20</v>
      </c>
    </row>
    <row r="1019" spans="1:14" x14ac:dyDescent="0.3">
      <c r="A1019">
        <v>1</v>
      </c>
      <c r="B1019">
        <v>5</v>
      </c>
      <c r="C1019" s="1">
        <v>40205</v>
      </c>
      <c r="D1019" s="21" t="str">
        <f t="shared" si="60"/>
        <v>27-Jan-2010</v>
      </c>
      <c r="E1019" s="10">
        <v>0.74444444444444446</v>
      </c>
      <c r="F1019" s="1">
        <v>40205</v>
      </c>
      <c r="G1019" s="10">
        <v>0.89583333333333337</v>
      </c>
      <c r="H1019">
        <v>40</v>
      </c>
      <c r="I1019">
        <v>218</v>
      </c>
      <c r="J1019" t="s">
        <v>8</v>
      </c>
      <c r="K1019" t="s">
        <v>13</v>
      </c>
      <c r="L1019" t="str">
        <f t="shared" si="61"/>
        <v>Afternoon</v>
      </c>
      <c r="M1019" t="str">
        <f t="shared" si="62"/>
        <v>17</v>
      </c>
      <c r="N1019" t="str">
        <f t="shared" si="63"/>
        <v>21</v>
      </c>
    </row>
    <row r="1020" spans="1:14" x14ac:dyDescent="0.3">
      <c r="A1020">
        <v>1</v>
      </c>
      <c r="B1020">
        <v>5</v>
      </c>
      <c r="C1020" s="1">
        <v>40205</v>
      </c>
      <c r="D1020" s="21" t="str">
        <f t="shared" si="60"/>
        <v>27-Jan-2010</v>
      </c>
      <c r="E1020" s="10">
        <v>0.7597222222222223</v>
      </c>
      <c r="F1020" s="1">
        <v>40205</v>
      </c>
      <c r="G1020" s="10">
        <v>0.90763888888888899</v>
      </c>
      <c r="H1020">
        <v>40</v>
      </c>
      <c r="I1020">
        <v>213</v>
      </c>
      <c r="J1020" t="s">
        <v>8</v>
      </c>
      <c r="K1020" t="s">
        <v>13</v>
      </c>
      <c r="L1020" t="str">
        <f t="shared" si="61"/>
        <v>Evening</v>
      </c>
      <c r="M1020" t="str">
        <f t="shared" si="62"/>
        <v>18</v>
      </c>
      <c r="N1020" t="str">
        <f t="shared" si="63"/>
        <v>21</v>
      </c>
    </row>
    <row r="1021" spans="1:14" x14ac:dyDescent="0.3">
      <c r="A1021">
        <v>1</v>
      </c>
      <c r="B1021">
        <v>5</v>
      </c>
      <c r="C1021" s="1">
        <v>40205</v>
      </c>
      <c r="D1021" s="21" t="str">
        <f t="shared" si="60"/>
        <v>27-Jan-2010</v>
      </c>
      <c r="E1021" s="10">
        <v>0.80763888888888891</v>
      </c>
      <c r="F1021" s="1">
        <v>40205</v>
      </c>
      <c r="G1021" s="10">
        <v>0.92361111111111116</v>
      </c>
      <c r="H1021">
        <v>30</v>
      </c>
      <c r="I1021">
        <v>167</v>
      </c>
      <c r="J1021" t="s">
        <v>8</v>
      </c>
      <c r="K1021" t="s">
        <v>13</v>
      </c>
      <c r="L1021" t="str">
        <f t="shared" si="61"/>
        <v>Evening</v>
      </c>
      <c r="M1021" t="str">
        <f t="shared" si="62"/>
        <v>19</v>
      </c>
      <c r="N1021" t="str">
        <f t="shared" si="63"/>
        <v>22</v>
      </c>
    </row>
    <row r="1022" spans="1:14" x14ac:dyDescent="0.3">
      <c r="A1022">
        <v>1</v>
      </c>
      <c r="B1022">
        <v>5</v>
      </c>
      <c r="C1022" s="1">
        <v>40206</v>
      </c>
      <c r="D1022" s="21" t="str">
        <f t="shared" si="60"/>
        <v>28-Jan-2010</v>
      </c>
      <c r="E1022" s="10">
        <v>0.70694444444444438</v>
      </c>
      <c r="F1022" s="1">
        <v>40206</v>
      </c>
      <c r="G1022" s="10">
        <v>0.72430555555555554</v>
      </c>
      <c r="H1022">
        <v>30</v>
      </c>
      <c r="I1022">
        <v>25</v>
      </c>
      <c r="J1022" t="s">
        <v>8</v>
      </c>
      <c r="K1022" t="s">
        <v>12</v>
      </c>
      <c r="L1022" t="str">
        <f t="shared" si="61"/>
        <v>Afternoon</v>
      </c>
      <c r="M1022" t="str">
        <f t="shared" si="62"/>
        <v>16</v>
      </c>
      <c r="N1022" t="str">
        <f t="shared" si="63"/>
        <v>17</v>
      </c>
    </row>
    <row r="1023" spans="1:14" x14ac:dyDescent="0.3">
      <c r="A1023">
        <v>1</v>
      </c>
      <c r="B1023">
        <v>5</v>
      </c>
      <c r="C1023" s="1">
        <v>40206</v>
      </c>
      <c r="D1023" s="21" t="str">
        <f t="shared" si="60"/>
        <v>28-Jan-2010</v>
      </c>
      <c r="E1023" s="10">
        <v>0.78680555555555554</v>
      </c>
      <c r="F1023" s="1">
        <v>40207</v>
      </c>
      <c r="G1023" s="10">
        <v>1.9444444444444445E-2</v>
      </c>
      <c r="H1023">
        <v>60</v>
      </c>
      <c r="I1023">
        <v>335</v>
      </c>
      <c r="J1023" t="s">
        <v>8</v>
      </c>
      <c r="K1023" t="s">
        <v>12</v>
      </c>
      <c r="L1023" t="str">
        <f t="shared" si="61"/>
        <v>Evening</v>
      </c>
      <c r="M1023" t="str">
        <f t="shared" si="62"/>
        <v>18</v>
      </c>
      <c r="N1023" t="str">
        <f t="shared" si="63"/>
        <v>00</v>
      </c>
    </row>
    <row r="1024" spans="1:14" x14ac:dyDescent="0.3">
      <c r="A1024">
        <v>1</v>
      </c>
      <c r="B1024">
        <v>5</v>
      </c>
      <c r="C1024" s="1">
        <v>40206</v>
      </c>
      <c r="D1024" s="21" t="str">
        <f t="shared" si="60"/>
        <v>28-Jan-2010</v>
      </c>
      <c r="E1024" s="10">
        <v>0.80138888888888893</v>
      </c>
      <c r="F1024" s="1">
        <v>40206</v>
      </c>
      <c r="G1024" s="10">
        <v>0.88541666666666663</v>
      </c>
      <c r="H1024">
        <v>30</v>
      </c>
      <c r="I1024">
        <v>121</v>
      </c>
      <c r="J1024" t="s">
        <v>8</v>
      </c>
      <c r="K1024" t="s">
        <v>12</v>
      </c>
      <c r="L1024" t="str">
        <f t="shared" si="61"/>
        <v>Evening</v>
      </c>
      <c r="M1024" t="str">
        <f t="shared" si="62"/>
        <v>19</v>
      </c>
      <c r="N1024" t="str">
        <f t="shared" si="63"/>
        <v>21</v>
      </c>
    </row>
    <row r="1025" spans="1:14" x14ac:dyDescent="0.3">
      <c r="A1025">
        <v>1</v>
      </c>
      <c r="B1025">
        <v>6</v>
      </c>
      <c r="C1025" s="1">
        <v>40206</v>
      </c>
      <c r="D1025" s="21" t="str">
        <f t="shared" si="60"/>
        <v>28-Jan-2010</v>
      </c>
      <c r="E1025" s="10">
        <v>0.82430555555555562</v>
      </c>
      <c r="F1025" s="1">
        <v>40206</v>
      </c>
      <c r="G1025" s="10">
        <v>0.99444444444444446</v>
      </c>
      <c r="H1025">
        <v>50</v>
      </c>
      <c r="I1025">
        <v>245</v>
      </c>
      <c r="J1025" t="s">
        <v>8</v>
      </c>
      <c r="K1025" t="s">
        <v>12</v>
      </c>
      <c r="L1025" t="str">
        <f t="shared" si="61"/>
        <v>Evening</v>
      </c>
      <c r="M1025" t="str">
        <f t="shared" si="62"/>
        <v>19</v>
      </c>
      <c r="N1025" t="str">
        <f t="shared" si="63"/>
        <v>23</v>
      </c>
    </row>
    <row r="1026" spans="1:14" x14ac:dyDescent="0.3">
      <c r="A1026">
        <v>1</v>
      </c>
      <c r="B1026">
        <v>5</v>
      </c>
      <c r="C1026" s="1">
        <v>40207</v>
      </c>
      <c r="D1026" s="21" t="str">
        <f t="shared" si="60"/>
        <v>29-Jan-2010</v>
      </c>
      <c r="E1026" s="10">
        <v>0.5541666666666667</v>
      </c>
      <c r="F1026" s="1">
        <v>40207</v>
      </c>
      <c r="G1026" s="10">
        <v>0.74513888888888891</v>
      </c>
      <c r="H1026">
        <v>50</v>
      </c>
      <c r="I1026">
        <v>275</v>
      </c>
      <c r="J1026" t="s">
        <v>8</v>
      </c>
      <c r="K1026" t="s">
        <v>11</v>
      </c>
      <c r="L1026" t="str">
        <f t="shared" si="61"/>
        <v>Morning</v>
      </c>
      <c r="M1026" t="str">
        <f t="shared" si="62"/>
        <v>13</v>
      </c>
      <c r="N1026" t="str">
        <f t="shared" si="63"/>
        <v>17</v>
      </c>
    </row>
    <row r="1027" spans="1:14" x14ac:dyDescent="0.3">
      <c r="A1027">
        <v>1</v>
      </c>
      <c r="B1027">
        <v>6</v>
      </c>
      <c r="C1027" s="1">
        <v>40207</v>
      </c>
      <c r="D1027" s="21" t="str">
        <f t="shared" ref="D1027:D1090" si="64" xml:space="preserve"> TEXT(C1027, "dd-Mmm-yyyy")</f>
        <v>29-Jan-2010</v>
      </c>
      <c r="E1027" s="10">
        <v>0.61875000000000002</v>
      </c>
      <c r="F1027" s="1">
        <v>40207</v>
      </c>
      <c r="G1027" s="10">
        <v>0.77222222222222225</v>
      </c>
      <c r="H1027">
        <v>40</v>
      </c>
      <c r="I1027">
        <v>221</v>
      </c>
      <c r="J1027" t="s">
        <v>8</v>
      </c>
      <c r="K1027" t="s">
        <v>11</v>
      </c>
      <c r="L1027" t="str">
        <f t="shared" ref="L1027:L1090" si="65">IF(AND(E1027&gt;$R$6,E1027&lt;=$S$6),"Morning",IF(AND(E1027&gt;$S$6,E1027&lt;=$T$6),"Afternoon", IF(AND(E1027&gt;$T$6,E1027&lt;=$U$6),"Evening", "Night")))</f>
        <v>Afternoon</v>
      </c>
      <c r="M1027" t="str">
        <f t="shared" ref="M1027:M1090" si="66" xml:space="preserve"> TEXT(E1027, "HH")</f>
        <v>14</v>
      </c>
      <c r="N1027" t="str">
        <f t="shared" ref="N1027:N1090" si="67">TEXT(G1027,"HH")</f>
        <v>18</v>
      </c>
    </row>
    <row r="1028" spans="1:14" x14ac:dyDescent="0.3">
      <c r="A1028">
        <v>1</v>
      </c>
      <c r="B1028">
        <v>6</v>
      </c>
      <c r="C1028" s="1">
        <v>40207</v>
      </c>
      <c r="D1028" s="21" t="str">
        <f t="shared" si="64"/>
        <v>29-Jan-2010</v>
      </c>
      <c r="E1028" s="10">
        <v>0.70624999999999993</v>
      </c>
      <c r="F1028" s="1">
        <v>40207</v>
      </c>
      <c r="G1028" s="10">
        <v>0.74791666666666667</v>
      </c>
      <c r="H1028">
        <v>30</v>
      </c>
      <c r="I1028">
        <v>60</v>
      </c>
      <c r="J1028" t="s">
        <v>8</v>
      </c>
      <c r="K1028" t="s">
        <v>11</v>
      </c>
      <c r="L1028" t="str">
        <f t="shared" si="65"/>
        <v>Afternoon</v>
      </c>
      <c r="M1028" t="str">
        <f t="shared" si="66"/>
        <v>16</v>
      </c>
      <c r="N1028" t="str">
        <f t="shared" si="67"/>
        <v>17</v>
      </c>
    </row>
    <row r="1029" spans="1:14" x14ac:dyDescent="0.3">
      <c r="A1029">
        <v>1</v>
      </c>
      <c r="B1029">
        <v>6</v>
      </c>
      <c r="C1029" s="1">
        <v>40207</v>
      </c>
      <c r="D1029" s="21" t="str">
        <f t="shared" si="64"/>
        <v>29-Jan-2010</v>
      </c>
      <c r="E1029" s="10">
        <v>0.7729166666666667</v>
      </c>
      <c r="F1029" s="1">
        <v>40207</v>
      </c>
      <c r="G1029" s="10">
        <v>0.87569444444444444</v>
      </c>
      <c r="H1029">
        <v>30</v>
      </c>
      <c r="I1029">
        <v>148</v>
      </c>
      <c r="J1029" t="s">
        <v>8</v>
      </c>
      <c r="K1029" t="s">
        <v>11</v>
      </c>
      <c r="L1029" t="str">
        <f t="shared" si="65"/>
        <v>Evening</v>
      </c>
      <c r="M1029" t="str">
        <f t="shared" si="66"/>
        <v>18</v>
      </c>
      <c r="N1029" t="str">
        <f t="shared" si="67"/>
        <v>21</v>
      </c>
    </row>
    <row r="1030" spans="1:14" x14ac:dyDescent="0.3">
      <c r="A1030">
        <v>1</v>
      </c>
      <c r="B1030">
        <v>6</v>
      </c>
      <c r="C1030" s="1">
        <v>40207</v>
      </c>
      <c r="D1030" s="21" t="str">
        <f t="shared" si="64"/>
        <v>29-Jan-2010</v>
      </c>
      <c r="E1030" s="10">
        <v>0.80138888888888893</v>
      </c>
      <c r="F1030" s="1">
        <v>40207</v>
      </c>
      <c r="G1030" s="10">
        <v>0.85625000000000007</v>
      </c>
      <c r="H1030">
        <v>30</v>
      </c>
      <c r="I1030">
        <v>79</v>
      </c>
      <c r="J1030" t="s">
        <v>8</v>
      </c>
      <c r="K1030" t="s">
        <v>11</v>
      </c>
      <c r="L1030" t="str">
        <f t="shared" si="65"/>
        <v>Evening</v>
      </c>
      <c r="M1030" t="str">
        <f t="shared" si="66"/>
        <v>19</v>
      </c>
      <c r="N1030" t="str">
        <f t="shared" si="67"/>
        <v>20</v>
      </c>
    </row>
    <row r="1031" spans="1:14" x14ac:dyDescent="0.3">
      <c r="A1031">
        <v>1</v>
      </c>
      <c r="B1031">
        <v>5</v>
      </c>
      <c r="C1031" s="1">
        <v>40207</v>
      </c>
      <c r="D1031" s="21" t="str">
        <f t="shared" si="64"/>
        <v>29-Jan-2010</v>
      </c>
      <c r="E1031" s="10">
        <v>0.8881944444444444</v>
      </c>
      <c r="F1031" s="1">
        <v>40207</v>
      </c>
      <c r="G1031" s="10">
        <v>0.97222222222222221</v>
      </c>
      <c r="H1031">
        <v>30</v>
      </c>
      <c r="I1031">
        <v>121</v>
      </c>
      <c r="J1031" t="s">
        <v>8</v>
      </c>
      <c r="K1031" t="s">
        <v>11</v>
      </c>
      <c r="L1031" t="str">
        <f t="shared" si="65"/>
        <v>Evening</v>
      </c>
      <c r="M1031" t="str">
        <f t="shared" si="66"/>
        <v>21</v>
      </c>
      <c r="N1031" t="str">
        <f t="shared" si="67"/>
        <v>23</v>
      </c>
    </row>
    <row r="1032" spans="1:14" x14ac:dyDescent="0.3">
      <c r="A1032">
        <v>1</v>
      </c>
      <c r="B1032">
        <v>5</v>
      </c>
      <c r="C1032" s="1">
        <v>40210</v>
      </c>
      <c r="D1032" s="21" t="str">
        <f t="shared" si="64"/>
        <v>01-Feb-2010</v>
      </c>
      <c r="E1032" s="10">
        <v>0.52916666666666667</v>
      </c>
      <c r="F1032" s="1">
        <v>40210</v>
      </c>
      <c r="G1032" s="10">
        <v>0.56458333333333333</v>
      </c>
      <c r="H1032">
        <v>30</v>
      </c>
      <c r="I1032">
        <v>51</v>
      </c>
      <c r="J1032" t="s">
        <v>8</v>
      </c>
      <c r="K1032" t="s">
        <v>10</v>
      </c>
      <c r="L1032" t="str">
        <f t="shared" si="65"/>
        <v>Morning</v>
      </c>
      <c r="M1032" t="str">
        <f t="shared" si="66"/>
        <v>12</v>
      </c>
      <c r="N1032" t="str">
        <f t="shared" si="67"/>
        <v>13</v>
      </c>
    </row>
    <row r="1033" spans="1:14" x14ac:dyDescent="0.3">
      <c r="A1033">
        <v>1</v>
      </c>
      <c r="B1033">
        <v>5</v>
      </c>
      <c r="C1033" s="1">
        <v>40210</v>
      </c>
      <c r="D1033" s="21" t="str">
        <f t="shared" si="64"/>
        <v>01-Feb-2010</v>
      </c>
      <c r="E1033" s="10">
        <v>0.61319444444444449</v>
      </c>
      <c r="F1033" s="1">
        <v>40210</v>
      </c>
      <c r="G1033" s="10">
        <v>0.72916666666666663</v>
      </c>
      <c r="H1033">
        <v>30</v>
      </c>
      <c r="I1033">
        <v>167</v>
      </c>
      <c r="J1033" t="s">
        <v>8</v>
      </c>
      <c r="K1033" t="s">
        <v>10</v>
      </c>
      <c r="L1033" t="str">
        <f t="shared" si="65"/>
        <v>Afternoon</v>
      </c>
      <c r="M1033" t="str">
        <f t="shared" si="66"/>
        <v>14</v>
      </c>
      <c r="N1033" t="str">
        <f t="shared" si="67"/>
        <v>17</v>
      </c>
    </row>
    <row r="1034" spans="1:14" x14ac:dyDescent="0.3">
      <c r="A1034">
        <v>1</v>
      </c>
      <c r="B1034">
        <v>6</v>
      </c>
      <c r="C1034" s="1">
        <v>40210</v>
      </c>
      <c r="D1034" s="21" t="str">
        <f t="shared" si="64"/>
        <v>01-Feb-2010</v>
      </c>
      <c r="E1034" s="10">
        <v>0.64583333333333337</v>
      </c>
      <c r="F1034" s="1">
        <v>40210</v>
      </c>
      <c r="G1034" s="10">
        <v>0.67569444444444438</v>
      </c>
      <c r="H1034">
        <v>30</v>
      </c>
      <c r="I1034">
        <v>43</v>
      </c>
      <c r="J1034" t="s">
        <v>8</v>
      </c>
      <c r="K1034" t="s">
        <v>10</v>
      </c>
      <c r="L1034" t="str">
        <f t="shared" si="65"/>
        <v>Afternoon</v>
      </c>
      <c r="M1034" t="str">
        <f t="shared" si="66"/>
        <v>15</v>
      </c>
      <c r="N1034" t="str">
        <f t="shared" si="67"/>
        <v>16</v>
      </c>
    </row>
    <row r="1035" spans="1:14" x14ac:dyDescent="0.3">
      <c r="A1035">
        <v>1</v>
      </c>
      <c r="B1035">
        <v>6</v>
      </c>
      <c r="C1035" s="1">
        <v>40210</v>
      </c>
      <c r="D1035" s="21" t="str">
        <f t="shared" si="64"/>
        <v>01-Feb-2010</v>
      </c>
      <c r="E1035" s="10">
        <v>0.65277777777777779</v>
      </c>
      <c r="F1035" s="1">
        <v>40210</v>
      </c>
      <c r="G1035" s="10">
        <v>0.82777777777777783</v>
      </c>
      <c r="H1035">
        <v>50</v>
      </c>
      <c r="I1035">
        <v>252</v>
      </c>
      <c r="J1035" t="s">
        <v>8</v>
      </c>
      <c r="K1035" t="s">
        <v>10</v>
      </c>
      <c r="L1035" t="str">
        <f t="shared" si="65"/>
        <v>Afternoon</v>
      </c>
      <c r="M1035" t="str">
        <f t="shared" si="66"/>
        <v>15</v>
      </c>
      <c r="N1035" t="str">
        <f t="shared" si="67"/>
        <v>19</v>
      </c>
    </row>
    <row r="1036" spans="1:14" x14ac:dyDescent="0.3">
      <c r="A1036">
        <v>1</v>
      </c>
      <c r="B1036">
        <v>6</v>
      </c>
      <c r="C1036" s="1">
        <v>40210</v>
      </c>
      <c r="D1036" s="21" t="str">
        <f t="shared" si="64"/>
        <v>01-Feb-2010</v>
      </c>
      <c r="E1036" s="10">
        <v>0.70486111111111116</v>
      </c>
      <c r="F1036" s="1">
        <v>40210</v>
      </c>
      <c r="G1036" s="10">
        <v>0.76527777777777783</v>
      </c>
      <c r="H1036">
        <v>30</v>
      </c>
      <c r="I1036">
        <v>87</v>
      </c>
      <c r="J1036" t="s">
        <v>8</v>
      </c>
      <c r="K1036" t="s">
        <v>10</v>
      </c>
      <c r="L1036" t="str">
        <f t="shared" si="65"/>
        <v>Afternoon</v>
      </c>
      <c r="M1036" t="str">
        <f t="shared" si="66"/>
        <v>16</v>
      </c>
      <c r="N1036" t="str">
        <f t="shared" si="67"/>
        <v>18</v>
      </c>
    </row>
    <row r="1037" spans="1:14" x14ac:dyDescent="0.3">
      <c r="A1037">
        <v>1</v>
      </c>
      <c r="B1037">
        <v>6</v>
      </c>
      <c r="C1037" s="1">
        <v>40211</v>
      </c>
      <c r="D1037" s="21" t="str">
        <f t="shared" si="64"/>
        <v>02-Feb-2010</v>
      </c>
      <c r="E1037" s="10">
        <v>0.4201388888888889</v>
      </c>
      <c r="F1037" s="1">
        <v>40211</v>
      </c>
      <c r="G1037" s="10">
        <v>0.54166666666666663</v>
      </c>
      <c r="H1037">
        <v>30</v>
      </c>
      <c r="I1037">
        <v>175</v>
      </c>
      <c r="J1037" t="s">
        <v>8</v>
      </c>
      <c r="K1037" t="s">
        <v>9</v>
      </c>
      <c r="L1037" t="str">
        <f t="shared" si="65"/>
        <v>Morning</v>
      </c>
      <c r="M1037" t="str">
        <f t="shared" si="66"/>
        <v>10</v>
      </c>
      <c r="N1037" t="str">
        <f t="shared" si="67"/>
        <v>13</v>
      </c>
    </row>
    <row r="1038" spans="1:14" x14ac:dyDescent="0.3">
      <c r="A1038">
        <v>1</v>
      </c>
      <c r="B1038">
        <v>5</v>
      </c>
      <c r="C1038" s="1">
        <v>40211</v>
      </c>
      <c r="D1038" s="21" t="str">
        <f t="shared" si="64"/>
        <v>02-Feb-2010</v>
      </c>
      <c r="E1038" s="10">
        <v>0.4826388888888889</v>
      </c>
      <c r="F1038" s="1">
        <v>40211</v>
      </c>
      <c r="G1038" s="10">
        <v>0.49722222222222223</v>
      </c>
      <c r="H1038">
        <v>30</v>
      </c>
      <c r="I1038">
        <v>21</v>
      </c>
      <c r="J1038" t="s">
        <v>8</v>
      </c>
      <c r="K1038" t="s">
        <v>9</v>
      </c>
      <c r="L1038" t="str">
        <f t="shared" si="65"/>
        <v>Morning</v>
      </c>
      <c r="M1038" t="str">
        <f t="shared" si="66"/>
        <v>11</v>
      </c>
      <c r="N1038" t="str">
        <f t="shared" si="67"/>
        <v>11</v>
      </c>
    </row>
    <row r="1039" spans="1:14" x14ac:dyDescent="0.3">
      <c r="A1039">
        <v>1</v>
      </c>
      <c r="B1039">
        <v>5</v>
      </c>
      <c r="C1039" s="1">
        <v>40211</v>
      </c>
      <c r="D1039" s="21" t="str">
        <f t="shared" si="64"/>
        <v>02-Feb-2010</v>
      </c>
      <c r="E1039" s="10">
        <v>0.78194444444444444</v>
      </c>
      <c r="F1039" s="1">
        <v>40211</v>
      </c>
      <c r="G1039" s="10">
        <v>0.84861111111111109</v>
      </c>
      <c r="H1039">
        <v>30</v>
      </c>
      <c r="I1039">
        <v>96</v>
      </c>
      <c r="J1039" t="s">
        <v>8</v>
      </c>
      <c r="K1039" t="s">
        <v>9</v>
      </c>
      <c r="L1039" t="str">
        <f t="shared" si="65"/>
        <v>Evening</v>
      </c>
      <c r="M1039" t="str">
        <f t="shared" si="66"/>
        <v>18</v>
      </c>
      <c r="N1039" t="str">
        <f t="shared" si="67"/>
        <v>20</v>
      </c>
    </row>
    <row r="1040" spans="1:14" x14ac:dyDescent="0.3">
      <c r="A1040">
        <v>1</v>
      </c>
      <c r="B1040">
        <v>5</v>
      </c>
      <c r="C1040" s="1">
        <v>40211</v>
      </c>
      <c r="D1040" s="21" t="str">
        <f t="shared" si="64"/>
        <v>02-Feb-2010</v>
      </c>
      <c r="E1040" s="10">
        <v>0.81180555555555556</v>
      </c>
      <c r="F1040" s="1">
        <v>40211</v>
      </c>
      <c r="G1040" s="10">
        <v>0.96111111111111114</v>
      </c>
      <c r="H1040">
        <v>40</v>
      </c>
      <c r="I1040">
        <v>215</v>
      </c>
      <c r="J1040" t="s">
        <v>8</v>
      </c>
      <c r="K1040" t="s">
        <v>9</v>
      </c>
      <c r="L1040" t="str">
        <f t="shared" si="65"/>
        <v>Evening</v>
      </c>
      <c r="M1040" t="str">
        <f t="shared" si="66"/>
        <v>19</v>
      </c>
      <c r="N1040" t="str">
        <f t="shared" si="67"/>
        <v>23</v>
      </c>
    </row>
    <row r="1041" spans="1:14" x14ac:dyDescent="0.3">
      <c r="A1041">
        <v>1</v>
      </c>
      <c r="B1041">
        <v>5</v>
      </c>
      <c r="C1041" s="1">
        <v>40211</v>
      </c>
      <c r="D1041" s="21" t="str">
        <f t="shared" si="64"/>
        <v>02-Feb-2010</v>
      </c>
      <c r="E1041" s="10">
        <v>0.83263888888888893</v>
      </c>
      <c r="F1041" s="1">
        <v>40211</v>
      </c>
      <c r="G1041" s="10">
        <v>0.95833333333333337</v>
      </c>
      <c r="H1041">
        <v>40</v>
      </c>
      <c r="I1041">
        <v>181</v>
      </c>
      <c r="J1041" t="s">
        <v>8</v>
      </c>
      <c r="K1041" t="s">
        <v>9</v>
      </c>
      <c r="L1041" t="str">
        <f t="shared" si="65"/>
        <v>Evening</v>
      </c>
      <c r="M1041" t="str">
        <f t="shared" si="66"/>
        <v>19</v>
      </c>
      <c r="N1041" t="str">
        <f t="shared" si="67"/>
        <v>23</v>
      </c>
    </row>
    <row r="1042" spans="1:14" x14ac:dyDescent="0.3">
      <c r="A1042">
        <v>1</v>
      </c>
      <c r="B1042">
        <v>5</v>
      </c>
      <c r="C1042" s="1">
        <v>40211</v>
      </c>
      <c r="D1042" s="21" t="str">
        <f t="shared" si="64"/>
        <v>02-Feb-2010</v>
      </c>
      <c r="E1042" s="10">
        <v>0.875</v>
      </c>
      <c r="F1042" s="1">
        <v>40211</v>
      </c>
      <c r="G1042" s="10">
        <v>0.93194444444444446</v>
      </c>
      <c r="H1042">
        <v>30</v>
      </c>
      <c r="I1042">
        <v>82</v>
      </c>
      <c r="J1042" t="s">
        <v>8</v>
      </c>
      <c r="K1042" t="s">
        <v>9</v>
      </c>
      <c r="L1042" t="str">
        <f t="shared" si="65"/>
        <v>Evening</v>
      </c>
      <c r="M1042" t="str">
        <f t="shared" si="66"/>
        <v>21</v>
      </c>
      <c r="N1042" t="str">
        <f t="shared" si="67"/>
        <v>22</v>
      </c>
    </row>
    <row r="1043" spans="1:14" x14ac:dyDescent="0.3">
      <c r="A1043">
        <v>1</v>
      </c>
      <c r="B1043">
        <v>5</v>
      </c>
      <c r="C1043" s="1">
        <v>40212</v>
      </c>
      <c r="D1043" s="21" t="str">
        <f t="shared" si="64"/>
        <v>03-Feb-2010</v>
      </c>
      <c r="E1043" s="10">
        <v>0.51458333333333328</v>
      </c>
      <c r="F1043" s="1">
        <v>40212</v>
      </c>
      <c r="G1043" s="10">
        <v>0.62569444444444444</v>
      </c>
      <c r="H1043">
        <v>30</v>
      </c>
      <c r="I1043">
        <v>160</v>
      </c>
      <c r="J1043" t="s">
        <v>8</v>
      </c>
      <c r="K1043" t="s">
        <v>13</v>
      </c>
      <c r="L1043" t="str">
        <f t="shared" si="65"/>
        <v>Morning</v>
      </c>
      <c r="M1043" t="str">
        <f t="shared" si="66"/>
        <v>12</v>
      </c>
      <c r="N1043" t="str">
        <f t="shared" si="67"/>
        <v>15</v>
      </c>
    </row>
    <row r="1044" spans="1:14" x14ac:dyDescent="0.3">
      <c r="A1044">
        <v>1</v>
      </c>
      <c r="B1044">
        <v>5</v>
      </c>
      <c r="C1044" s="1">
        <v>40212</v>
      </c>
      <c r="D1044" s="21" t="str">
        <f t="shared" si="64"/>
        <v>03-Feb-2010</v>
      </c>
      <c r="E1044" s="10">
        <v>0.56388888888888888</v>
      </c>
      <c r="F1044" s="1">
        <v>40212</v>
      </c>
      <c r="G1044" s="10">
        <v>0.62638888888888888</v>
      </c>
      <c r="H1044">
        <v>30</v>
      </c>
      <c r="I1044">
        <v>90</v>
      </c>
      <c r="J1044" t="s">
        <v>8</v>
      </c>
      <c r="K1044" t="s">
        <v>13</v>
      </c>
      <c r="L1044" t="str">
        <f t="shared" si="65"/>
        <v>Morning</v>
      </c>
      <c r="M1044" t="str">
        <f t="shared" si="66"/>
        <v>13</v>
      </c>
      <c r="N1044" t="str">
        <f t="shared" si="67"/>
        <v>15</v>
      </c>
    </row>
    <row r="1045" spans="1:14" x14ac:dyDescent="0.3">
      <c r="A1045">
        <v>1</v>
      </c>
      <c r="B1045">
        <v>5</v>
      </c>
      <c r="C1045" s="1">
        <v>40212</v>
      </c>
      <c r="D1045" s="21" t="str">
        <f t="shared" si="64"/>
        <v>03-Feb-2010</v>
      </c>
      <c r="E1045" s="10">
        <v>0.73888888888888893</v>
      </c>
      <c r="F1045" s="1">
        <v>40212</v>
      </c>
      <c r="G1045" s="10">
        <v>0.84236111111111101</v>
      </c>
      <c r="H1045">
        <v>30</v>
      </c>
      <c r="I1045">
        <v>149</v>
      </c>
      <c r="J1045" t="s">
        <v>8</v>
      </c>
      <c r="K1045" t="s">
        <v>13</v>
      </c>
      <c r="L1045" t="str">
        <f t="shared" si="65"/>
        <v>Afternoon</v>
      </c>
      <c r="M1045" t="str">
        <f t="shared" si="66"/>
        <v>17</v>
      </c>
      <c r="N1045" t="str">
        <f t="shared" si="67"/>
        <v>20</v>
      </c>
    </row>
    <row r="1046" spans="1:14" x14ac:dyDescent="0.3">
      <c r="A1046">
        <v>1</v>
      </c>
      <c r="B1046">
        <v>5</v>
      </c>
      <c r="C1046" s="1">
        <v>40212</v>
      </c>
      <c r="D1046" s="21" t="str">
        <f t="shared" si="64"/>
        <v>03-Feb-2010</v>
      </c>
      <c r="E1046" s="10">
        <v>0.79166666666666663</v>
      </c>
      <c r="F1046" s="1">
        <v>40212</v>
      </c>
      <c r="G1046" s="10">
        <v>0.83124999999999993</v>
      </c>
      <c r="H1046">
        <v>30</v>
      </c>
      <c r="I1046">
        <v>57</v>
      </c>
      <c r="J1046" t="s">
        <v>8</v>
      </c>
      <c r="K1046" t="s">
        <v>13</v>
      </c>
      <c r="L1046" t="str">
        <f t="shared" si="65"/>
        <v>Evening</v>
      </c>
      <c r="M1046" t="str">
        <f t="shared" si="66"/>
        <v>19</v>
      </c>
      <c r="N1046" t="str">
        <f t="shared" si="67"/>
        <v>19</v>
      </c>
    </row>
    <row r="1047" spans="1:14" x14ac:dyDescent="0.3">
      <c r="A1047">
        <v>1</v>
      </c>
      <c r="B1047">
        <v>6</v>
      </c>
      <c r="C1047" s="1">
        <v>40212</v>
      </c>
      <c r="D1047" s="21" t="str">
        <f t="shared" si="64"/>
        <v>03-Feb-2010</v>
      </c>
      <c r="E1047" s="10">
        <v>0.85</v>
      </c>
      <c r="F1047" s="1">
        <v>40212</v>
      </c>
      <c r="G1047" s="10">
        <v>0.98541666666666661</v>
      </c>
      <c r="H1047">
        <v>40</v>
      </c>
      <c r="I1047">
        <v>195</v>
      </c>
      <c r="J1047" t="s">
        <v>8</v>
      </c>
      <c r="K1047" t="s">
        <v>13</v>
      </c>
      <c r="L1047" t="str">
        <f t="shared" si="65"/>
        <v>Evening</v>
      </c>
      <c r="M1047" t="str">
        <f t="shared" si="66"/>
        <v>20</v>
      </c>
      <c r="N1047" t="str">
        <f t="shared" si="67"/>
        <v>23</v>
      </c>
    </row>
    <row r="1048" spans="1:14" x14ac:dyDescent="0.3">
      <c r="A1048">
        <v>1</v>
      </c>
      <c r="B1048">
        <v>5</v>
      </c>
      <c r="C1048" s="1">
        <v>40213</v>
      </c>
      <c r="D1048" s="21" t="str">
        <f t="shared" si="64"/>
        <v>04-Feb-2010</v>
      </c>
      <c r="E1048" s="10">
        <v>6.9444444444444447E-4</v>
      </c>
      <c r="F1048" s="1">
        <v>40213</v>
      </c>
      <c r="G1048" s="10">
        <v>7.2222222222222229E-2</v>
      </c>
      <c r="H1048">
        <v>30</v>
      </c>
      <c r="I1048">
        <v>103</v>
      </c>
      <c r="J1048" t="s">
        <v>8</v>
      </c>
      <c r="K1048" t="s">
        <v>12</v>
      </c>
      <c r="L1048" t="str">
        <f t="shared" si="65"/>
        <v>Night</v>
      </c>
      <c r="M1048" t="str">
        <f t="shared" si="66"/>
        <v>00</v>
      </c>
      <c r="N1048" t="str">
        <f t="shared" si="67"/>
        <v>01</v>
      </c>
    </row>
    <row r="1049" spans="1:14" x14ac:dyDescent="0.3">
      <c r="A1049">
        <v>1</v>
      </c>
      <c r="B1049">
        <v>5</v>
      </c>
      <c r="C1049" s="1">
        <v>40213</v>
      </c>
      <c r="D1049" s="21" t="str">
        <f t="shared" si="64"/>
        <v>04-Feb-2010</v>
      </c>
      <c r="E1049" s="10">
        <v>0.72777777777777775</v>
      </c>
      <c r="F1049" s="1">
        <v>40213</v>
      </c>
      <c r="G1049" s="10">
        <v>0.90069444444444446</v>
      </c>
      <c r="H1049">
        <v>50</v>
      </c>
      <c r="I1049">
        <v>249</v>
      </c>
      <c r="J1049" t="s">
        <v>8</v>
      </c>
      <c r="K1049" t="s">
        <v>12</v>
      </c>
      <c r="L1049" t="str">
        <f t="shared" si="65"/>
        <v>Afternoon</v>
      </c>
      <c r="M1049" t="str">
        <f t="shared" si="66"/>
        <v>17</v>
      </c>
      <c r="N1049" t="str">
        <f t="shared" si="67"/>
        <v>21</v>
      </c>
    </row>
    <row r="1050" spans="1:14" x14ac:dyDescent="0.3">
      <c r="A1050">
        <v>1</v>
      </c>
      <c r="B1050">
        <v>5</v>
      </c>
      <c r="C1050" s="1">
        <v>40213</v>
      </c>
      <c r="D1050" s="21" t="str">
        <f t="shared" si="64"/>
        <v>04-Feb-2010</v>
      </c>
      <c r="E1050" s="10">
        <v>0.86597222222222225</v>
      </c>
      <c r="F1050" s="1">
        <v>40214</v>
      </c>
      <c r="G1050" s="10">
        <v>5.486111111111111E-2</v>
      </c>
      <c r="H1050">
        <v>50</v>
      </c>
      <c r="I1050">
        <v>272</v>
      </c>
      <c r="J1050" t="s">
        <v>8</v>
      </c>
      <c r="K1050" t="s">
        <v>12</v>
      </c>
      <c r="L1050" t="str">
        <f t="shared" si="65"/>
        <v>Evening</v>
      </c>
      <c r="M1050" t="str">
        <f t="shared" si="66"/>
        <v>20</v>
      </c>
      <c r="N1050" t="str">
        <f t="shared" si="67"/>
        <v>01</v>
      </c>
    </row>
    <row r="1051" spans="1:14" x14ac:dyDescent="0.3">
      <c r="A1051">
        <v>1</v>
      </c>
      <c r="B1051">
        <v>6</v>
      </c>
      <c r="C1051" s="1">
        <v>40214</v>
      </c>
      <c r="D1051" s="21" t="str">
        <f t="shared" si="64"/>
        <v>05-Feb-2010</v>
      </c>
      <c r="E1051" s="10">
        <v>0.75416666666666676</v>
      </c>
      <c r="F1051" s="1">
        <v>40214</v>
      </c>
      <c r="G1051" s="10">
        <v>0.84027777777777779</v>
      </c>
      <c r="H1051">
        <v>30</v>
      </c>
      <c r="I1051">
        <v>124</v>
      </c>
      <c r="J1051" t="s">
        <v>8</v>
      </c>
      <c r="K1051" t="s">
        <v>11</v>
      </c>
      <c r="L1051" t="str">
        <f t="shared" si="65"/>
        <v>Evening</v>
      </c>
      <c r="M1051" t="str">
        <f t="shared" si="66"/>
        <v>18</v>
      </c>
      <c r="N1051" t="str">
        <f t="shared" si="67"/>
        <v>20</v>
      </c>
    </row>
    <row r="1052" spans="1:14" x14ac:dyDescent="0.3">
      <c r="A1052">
        <v>1</v>
      </c>
      <c r="B1052">
        <v>6</v>
      </c>
      <c r="C1052" s="1">
        <v>40214</v>
      </c>
      <c r="D1052" s="21" t="str">
        <f t="shared" si="64"/>
        <v>05-Feb-2010</v>
      </c>
      <c r="E1052" s="10">
        <v>0.82361111111111107</v>
      </c>
      <c r="F1052" s="1">
        <v>40214</v>
      </c>
      <c r="G1052" s="10">
        <v>0.88888888888888884</v>
      </c>
      <c r="H1052">
        <v>30</v>
      </c>
      <c r="I1052">
        <v>94</v>
      </c>
      <c r="J1052" t="s">
        <v>8</v>
      </c>
      <c r="K1052" t="s">
        <v>11</v>
      </c>
      <c r="L1052" t="str">
        <f t="shared" si="65"/>
        <v>Evening</v>
      </c>
      <c r="M1052" t="str">
        <f t="shared" si="66"/>
        <v>19</v>
      </c>
      <c r="N1052" t="str">
        <f t="shared" si="67"/>
        <v>21</v>
      </c>
    </row>
    <row r="1053" spans="1:14" x14ac:dyDescent="0.3">
      <c r="A1053">
        <v>1</v>
      </c>
      <c r="B1053">
        <v>6</v>
      </c>
      <c r="C1053" s="1">
        <v>40214</v>
      </c>
      <c r="D1053" s="21" t="str">
        <f t="shared" si="64"/>
        <v>05-Feb-2010</v>
      </c>
      <c r="E1053" s="10">
        <v>0.9291666666666667</v>
      </c>
      <c r="F1053" s="1">
        <v>40215</v>
      </c>
      <c r="G1053" s="10">
        <v>4.5833333333333337E-2</v>
      </c>
      <c r="H1053">
        <v>30</v>
      </c>
      <c r="I1053">
        <v>168</v>
      </c>
      <c r="J1053" t="s">
        <v>8</v>
      </c>
      <c r="K1053" t="s">
        <v>11</v>
      </c>
      <c r="L1053" t="str">
        <f t="shared" si="65"/>
        <v>Night</v>
      </c>
      <c r="M1053" t="str">
        <f t="shared" si="66"/>
        <v>22</v>
      </c>
      <c r="N1053" t="str">
        <f t="shared" si="67"/>
        <v>01</v>
      </c>
    </row>
    <row r="1054" spans="1:14" x14ac:dyDescent="0.3">
      <c r="A1054">
        <v>1</v>
      </c>
      <c r="B1054">
        <v>5</v>
      </c>
      <c r="C1054" s="1">
        <v>40217</v>
      </c>
      <c r="D1054" s="21" t="str">
        <f t="shared" si="64"/>
        <v>08-Feb-2010</v>
      </c>
      <c r="E1054" s="10">
        <v>0.4375</v>
      </c>
      <c r="F1054" s="1">
        <v>40217</v>
      </c>
      <c r="G1054" s="10">
        <v>0.4777777777777778</v>
      </c>
      <c r="H1054">
        <v>30</v>
      </c>
      <c r="I1054">
        <v>58</v>
      </c>
      <c r="J1054" t="s">
        <v>8</v>
      </c>
      <c r="K1054" t="s">
        <v>10</v>
      </c>
      <c r="L1054" t="str">
        <f t="shared" si="65"/>
        <v>Morning</v>
      </c>
      <c r="M1054" t="str">
        <f t="shared" si="66"/>
        <v>10</v>
      </c>
      <c r="N1054" t="str">
        <f t="shared" si="67"/>
        <v>11</v>
      </c>
    </row>
    <row r="1055" spans="1:14" x14ac:dyDescent="0.3">
      <c r="A1055">
        <v>1</v>
      </c>
      <c r="B1055">
        <v>5</v>
      </c>
      <c r="C1055" s="1">
        <v>40217</v>
      </c>
      <c r="D1055" s="21" t="str">
        <f t="shared" si="64"/>
        <v>08-Feb-2010</v>
      </c>
      <c r="E1055" s="10">
        <v>0.7583333333333333</v>
      </c>
      <c r="F1055" s="1">
        <v>40217</v>
      </c>
      <c r="G1055" s="10">
        <v>0.85902777777777783</v>
      </c>
      <c r="H1055">
        <v>30</v>
      </c>
      <c r="I1055">
        <v>145</v>
      </c>
      <c r="J1055" t="s">
        <v>8</v>
      </c>
      <c r="K1055" t="s">
        <v>10</v>
      </c>
      <c r="L1055" t="str">
        <f t="shared" si="65"/>
        <v>Evening</v>
      </c>
      <c r="M1055" t="str">
        <f t="shared" si="66"/>
        <v>18</v>
      </c>
      <c r="N1055" t="str">
        <f t="shared" si="67"/>
        <v>20</v>
      </c>
    </row>
    <row r="1056" spans="1:14" x14ac:dyDescent="0.3">
      <c r="A1056">
        <v>1</v>
      </c>
      <c r="B1056">
        <v>5</v>
      </c>
      <c r="C1056" s="1">
        <v>40218</v>
      </c>
      <c r="D1056" s="21" t="str">
        <f t="shared" si="64"/>
        <v>09-Feb-2010</v>
      </c>
      <c r="E1056" s="10">
        <v>0.51041666666666663</v>
      </c>
      <c r="F1056" s="1">
        <v>40218</v>
      </c>
      <c r="G1056" s="10">
        <v>0.5625</v>
      </c>
      <c r="H1056">
        <v>30</v>
      </c>
      <c r="I1056">
        <v>75</v>
      </c>
      <c r="J1056" t="s">
        <v>8</v>
      </c>
      <c r="K1056" t="s">
        <v>9</v>
      </c>
      <c r="L1056" t="str">
        <f t="shared" si="65"/>
        <v>Morning</v>
      </c>
      <c r="M1056" t="str">
        <f t="shared" si="66"/>
        <v>12</v>
      </c>
      <c r="N1056" t="str">
        <f t="shared" si="67"/>
        <v>13</v>
      </c>
    </row>
    <row r="1057" spans="1:14" x14ac:dyDescent="0.3">
      <c r="A1057">
        <v>1</v>
      </c>
      <c r="B1057">
        <v>5</v>
      </c>
      <c r="C1057" s="1">
        <v>40218</v>
      </c>
      <c r="D1057" s="21" t="str">
        <f t="shared" si="64"/>
        <v>09-Feb-2010</v>
      </c>
      <c r="E1057" s="10">
        <v>0.54305555555555551</v>
      </c>
      <c r="F1057" s="1">
        <v>40218</v>
      </c>
      <c r="G1057" s="10">
        <v>0.66319444444444442</v>
      </c>
      <c r="H1057">
        <v>30</v>
      </c>
      <c r="I1057">
        <v>173</v>
      </c>
      <c r="J1057" t="s">
        <v>8</v>
      </c>
      <c r="K1057" t="s">
        <v>9</v>
      </c>
      <c r="L1057" t="str">
        <f t="shared" si="65"/>
        <v>Morning</v>
      </c>
      <c r="M1057" t="str">
        <f t="shared" si="66"/>
        <v>13</v>
      </c>
      <c r="N1057" t="str">
        <f t="shared" si="67"/>
        <v>15</v>
      </c>
    </row>
    <row r="1058" spans="1:14" x14ac:dyDescent="0.3">
      <c r="A1058">
        <v>1</v>
      </c>
      <c r="B1058">
        <v>5</v>
      </c>
      <c r="C1058" s="1">
        <v>40218</v>
      </c>
      <c r="D1058" s="21" t="str">
        <f t="shared" si="64"/>
        <v>09-Feb-2010</v>
      </c>
      <c r="E1058" s="10">
        <v>0.59166666666666667</v>
      </c>
      <c r="F1058" s="1">
        <v>40218</v>
      </c>
      <c r="G1058" s="10">
        <v>0.67708333333333337</v>
      </c>
      <c r="H1058">
        <v>30</v>
      </c>
      <c r="I1058">
        <v>123</v>
      </c>
      <c r="J1058" t="s">
        <v>8</v>
      </c>
      <c r="K1058" t="s">
        <v>9</v>
      </c>
      <c r="L1058" t="str">
        <f t="shared" si="65"/>
        <v>Afternoon</v>
      </c>
      <c r="M1058" t="str">
        <f t="shared" si="66"/>
        <v>14</v>
      </c>
      <c r="N1058" t="str">
        <f t="shared" si="67"/>
        <v>16</v>
      </c>
    </row>
    <row r="1059" spans="1:14" x14ac:dyDescent="0.3">
      <c r="A1059">
        <v>1</v>
      </c>
      <c r="B1059">
        <v>5</v>
      </c>
      <c r="C1059" s="1">
        <v>40218</v>
      </c>
      <c r="D1059" s="21" t="str">
        <f t="shared" si="64"/>
        <v>09-Feb-2010</v>
      </c>
      <c r="E1059" s="10">
        <v>0.62916666666666665</v>
      </c>
      <c r="F1059" s="1">
        <v>40218</v>
      </c>
      <c r="G1059" s="10">
        <v>0.69305555555555554</v>
      </c>
      <c r="H1059">
        <v>30</v>
      </c>
      <c r="I1059">
        <v>92</v>
      </c>
      <c r="J1059" t="s">
        <v>8</v>
      </c>
      <c r="K1059" t="s">
        <v>9</v>
      </c>
      <c r="L1059" t="str">
        <f t="shared" si="65"/>
        <v>Afternoon</v>
      </c>
      <c r="M1059" t="str">
        <f t="shared" si="66"/>
        <v>15</v>
      </c>
      <c r="N1059" t="str">
        <f t="shared" si="67"/>
        <v>16</v>
      </c>
    </row>
    <row r="1060" spans="1:14" x14ac:dyDescent="0.3">
      <c r="A1060">
        <v>1</v>
      </c>
      <c r="B1060">
        <v>5</v>
      </c>
      <c r="C1060" s="1">
        <v>40218</v>
      </c>
      <c r="D1060" s="21" t="str">
        <f t="shared" si="64"/>
        <v>09-Feb-2010</v>
      </c>
      <c r="E1060" s="10">
        <v>0.71805555555555556</v>
      </c>
      <c r="F1060" s="1">
        <v>40218</v>
      </c>
      <c r="G1060" s="10">
        <v>0.79166666666666663</v>
      </c>
      <c r="H1060">
        <v>30</v>
      </c>
      <c r="I1060">
        <v>106</v>
      </c>
      <c r="J1060" t="s">
        <v>8</v>
      </c>
      <c r="K1060" t="s">
        <v>9</v>
      </c>
      <c r="L1060" t="str">
        <f t="shared" si="65"/>
        <v>Afternoon</v>
      </c>
      <c r="M1060" t="str">
        <f t="shared" si="66"/>
        <v>17</v>
      </c>
      <c r="N1060" t="str">
        <f t="shared" si="67"/>
        <v>19</v>
      </c>
    </row>
    <row r="1061" spans="1:14" x14ac:dyDescent="0.3">
      <c r="A1061">
        <v>1</v>
      </c>
      <c r="B1061">
        <v>5</v>
      </c>
      <c r="C1061" s="1">
        <v>40218</v>
      </c>
      <c r="D1061" s="21" t="str">
        <f t="shared" si="64"/>
        <v>09-Feb-2010</v>
      </c>
      <c r="E1061" s="10">
        <v>0.74305555555555547</v>
      </c>
      <c r="F1061" s="1">
        <v>40218</v>
      </c>
      <c r="G1061" s="10">
        <v>0.83611111111111114</v>
      </c>
      <c r="H1061">
        <v>30</v>
      </c>
      <c r="I1061">
        <v>134</v>
      </c>
      <c r="J1061" t="s">
        <v>8</v>
      </c>
      <c r="K1061" t="s">
        <v>9</v>
      </c>
      <c r="L1061" t="str">
        <f t="shared" si="65"/>
        <v>Afternoon</v>
      </c>
      <c r="M1061" t="str">
        <f t="shared" si="66"/>
        <v>17</v>
      </c>
      <c r="N1061" t="str">
        <f t="shared" si="67"/>
        <v>20</v>
      </c>
    </row>
    <row r="1062" spans="1:14" x14ac:dyDescent="0.3">
      <c r="A1062">
        <v>1</v>
      </c>
      <c r="B1062">
        <v>6</v>
      </c>
      <c r="C1062" s="1">
        <v>40218</v>
      </c>
      <c r="D1062" s="21" t="str">
        <f t="shared" si="64"/>
        <v>09-Feb-2010</v>
      </c>
      <c r="E1062" s="10">
        <v>0.77986111111111101</v>
      </c>
      <c r="F1062" s="1">
        <v>40218</v>
      </c>
      <c r="G1062" s="10">
        <v>0.9277777777777777</v>
      </c>
      <c r="H1062">
        <v>40</v>
      </c>
      <c r="I1062">
        <v>213</v>
      </c>
      <c r="J1062" t="s">
        <v>8</v>
      </c>
      <c r="K1062" t="s">
        <v>9</v>
      </c>
      <c r="L1062" t="str">
        <f t="shared" si="65"/>
        <v>Evening</v>
      </c>
      <c r="M1062" t="str">
        <f t="shared" si="66"/>
        <v>18</v>
      </c>
      <c r="N1062" t="str">
        <f t="shared" si="67"/>
        <v>22</v>
      </c>
    </row>
    <row r="1063" spans="1:14" x14ac:dyDescent="0.3">
      <c r="A1063">
        <v>1</v>
      </c>
      <c r="B1063">
        <v>5</v>
      </c>
      <c r="C1063" s="1">
        <v>40218</v>
      </c>
      <c r="D1063" s="21" t="str">
        <f t="shared" si="64"/>
        <v>09-Feb-2010</v>
      </c>
      <c r="E1063" s="10">
        <v>0.79791666666666661</v>
      </c>
      <c r="F1063" s="1">
        <v>40218</v>
      </c>
      <c r="G1063" s="10">
        <v>0.87361111111111101</v>
      </c>
      <c r="H1063">
        <v>30</v>
      </c>
      <c r="I1063">
        <v>109</v>
      </c>
      <c r="J1063" t="s">
        <v>8</v>
      </c>
      <c r="K1063" t="s">
        <v>9</v>
      </c>
      <c r="L1063" t="str">
        <f t="shared" si="65"/>
        <v>Evening</v>
      </c>
      <c r="M1063" t="str">
        <f t="shared" si="66"/>
        <v>19</v>
      </c>
      <c r="N1063" t="str">
        <f t="shared" si="67"/>
        <v>20</v>
      </c>
    </row>
    <row r="1064" spans="1:14" x14ac:dyDescent="0.3">
      <c r="A1064">
        <v>1</v>
      </c>
      <c r="B1064">
        <v>5</v>
      </c>
      <c r="C1064" s="1">
        <v>40219</v>
      </c>
      <c r="D1064" s="21" t="str">
        <f t="shared" si="64"/>
        <v>10-Feb-2010</v>
      </c>
      <c r="E1064" s="10">
        <v>0.49583333333333335</v>
      </c>
      <c r="F1064" s="1">
        <v>40219</v>
      </c>
      <c r="G1064" s="10">
        <v>0.5493055555555556</v>
      </c>
      <c r="H1064">
        <v>30</v>
      </c>
      <c r="I1064">
        <v>77</v>
      </c>
      <c r="J1064" t="s">
        <v>8</v>
      </c>
      <c r="K1064" t="s">
        <v>13</v>
      </c>
      <c r="L1064" t="str">
        <f t="shared" si="65"/>
        <v>Morning</v>
      </c>
      <c r="M1064" t="str">
        <f t="shared" si="66"/>
        <v>11</v>
      </c>
      <c r="N1064" t="str">
        <f t="shared" si="67"/>
        <v>13</v>
      </c>
    </row>
    <row r="1065" spans="1:14" x14ac:dyDescent="0.3">
      <c r="A1065">
        <v>1</v>
      </c>
      <c r="B1065">
        <v>6</v>
      </c>
      <c r="C1065" s="1">
        <v>40219</v>
      </c>
      <c r="D1065" s="21" t="str">
        <f t="shared" si="64"/>
        <v>10-Feb-2010</v>
      </c>
      <c r="E1065" s="10">
        <v>0.5756944444444444</v>
      </c>
      <c r="F1065" s="1">
        <v>40219</v>
      </c>
      <c r="G1065" s="10">
        <v>0.71805555555555556</v>
      </c>
      <c r="H1065">
        <v>40</v>
      </c>
      <c r="I1065">
        <v>205</v>
      </c>
      <c r="J1065" t="s">
        <v>8</v>
      </c>
      <c r="K1065" t="s">
        <v>13</v>
      </c>
      <c r="L1065" t="str">
        <f t="shared" si="65"/>
        <v>Morning</v>
      </c>
      <c r="M1065" t="str">
        <f t="shared" si="66"/>
        <v>13</v>
      </c>
      <c r="N1065" t="str">
        <f t="shared" si="67"/>
        <v>17</v>
      </c>
    </row>
    <row r="1066" spans="1:14" x14ac:dyDescent="0.3">
      <c r="A1066">
        <v>1</v>
      </c>
      <c r="B1066">
        <v>5</v>
      </c>
      <c r="C1066" s="1">
        <v>40219</v>
      </c>
      <c r="D1066" s="21" t="str">
        <f t="shared" si="64"/>
        <v>10-Feb-2010</v>
      </c>
      <c r="E1066" s="10">
        <v>0.61319444444444449</v>
      </c>
      <c r="F1066" s="1">
        <v>40219</v>
      </c>
      <c r="G1066" s="10">
        <v>0.66875000000000007</v>
      </c>
      <c r="H1066">
        <v>30</v>
      </c>
      <c r="I1066">
        <v>80</v>
      </c>
      <c r="J1066" t="s">
        <v>8</v>
      </c>
      <c r="K1066" t="s">
        <v>13</v>
      </c>
      <c r="L1066" t="str">
        <f t="shared" si="65"/>
        <v>Afternoon</v>
      </c>
      <c r="M1066" t="str">
        <f t="shared" si="66"/>
        <v>14</v>
      </c>
      <c r="N1066" t="str">
        <f t="shared" si="67"/>
        <v>16</v>
      </c>
    </row>
    <row r="1067" spans="1:14" x14ac:dyDescent="0.3">
      <c r="A1067">
        <v>1</v>
      </c>
      <c r="B1067">
        <v>5</v>
      </c>
      <c r="C1067" s="1">
        <v>40219</v>
      </c>
      <c r="D1067" s="21" t="str">
        <f t="shared" si="64"/>
        <v>10-Feb-2010</v>
      </c>
      <c r="E1067" s="10">
        <v>0.6958333333333333</v>
      </c>
      <c r="F1067" s="1">
        <v>40219</v>
      </c>
      <c r="G1067" s="10">
        <v>0.76527777777777783</v>
      </c>
      <c r="H1067">
        <v>30</v>
      </c>
      <c r="I1067">
        <v>100</v>
      </c>
      <c r="J1067" t="s">
        <v>8</v>
      </c>
      <c r="K1067" t="s">
        <v>13</v>
      </c>
      <c r="L1067" t="str">
        <f t="shared" si="65"/>
        <v>Afternoon</v>
      </c>
      <c r="M1067" t="str">
        <f t="shared" si="66"/>
        <v>16</v>
      </c>
      <c r="N1067" t="str">
        <f t="shared" si="67"/>
        <v>18</v>
      </c>
    </row>
    <row r="1068" spans="1:14" x14ac:dyDescent="0.3">
      <c r="A1068">
        <v>1</v>
      </c>
      <c r="B1068">
        <v>6</v>
      </c>
      <c r="C1068" s="1">
        <v>40219</v>
      </c>
      <c r="D1068" s="21" t="str">
        <f t="shared" si="64"/>
        <v>10-Feb-2010</v>
      </c>
      <c r="E1068" s="10">
        <v>0.76597222222222217</v>
      </c>
      <c r="F1068" s="1">
        <v>40219</v>
      </c>
      <c r="G1068" s="10">
        <v>0.90972222222222221</v>
      </c>
      <c r="H1068">
        <v>40</v>
      </c>
      <c r="I1068">
        <v>207</v>
      </c>
      <c r="J1068" t="s">
        <v>8</v>
      </c>
      <c r="K1068" t="s">
        <v>13</v>
      </c>
      <c r="L1068" t="str">
        <f t="shared" si="65"/>
        <v>Evening</v>
      </c>
      <c r="M1068" t="str">
        <f t="shared" si="66"/>
        <v>18</v>
      </c>
      <c r="N1068" t="str">
        <f t="shared" si="67"/>
        <v>21</v>
      </c>
    </row>
    <row r="1069" spans="1:14" x14ac:dyDescent="0.3">
      <c r="A1069">
        <v>1</v>
      </c>
      <c r="B1069">
        <v>5</v>
      </c>
      <c r="C1069" s="1">
        <v>40219</v>
      </c>
      <c r="D1069" s="21" t="str">
        <f t="shared" si="64"/>
        <v>10-Feb-2010</v>
      </c>
      <c r="E1069" s="10">
        <v>0.77430555555555547</v>
      </c>
      <c r="F1069" s="1">
        <v>40219</v>
      </c>
      <c r="G1069" s="10">
        <v>0.79375000000000007</v>
      </c>
      <c r="H1069">
        <v>30</v>
      </c>
      <c r="I1069">
        <v>28</v>
      </c>
      <c r="J1069" t="s">
        <v>8</v>
      </c>
      <c r="K1069" t="s">
        <v>13</v>
      </c>
      <c r="L1069" t="str">
        <f t="shared" si="65"/>
        <v>Evening</v>
      </c>
      <c r="M1069" t="str">
        <f t="shared" si="66"/>
        <v>18</v>
      </c>
      <c r="N1069" t="str">
        <f t="shared" si="67"/>
        <v>19</v>
      </c>
    </row>
    <row r="1070" spans="1:14" x14ac:dyDescent="0.3">
      <c r="A1070">
        <v>1</v>
      </c>
      <c r="B1070">
        <v>5</v>
      </c>
      <c r="C1070" s="1">
        <v>40219</v>
      </c>
      <c r="D1070" s="21" t="str">
        <f t="shared" si="64"/>
        <v>10-Feb-2010</v>
      </c>
      <c r="E1070" s="10">
        <v>0.8569444444444444</v>
      </c>
      <c r="F1070" s="1">
        <v>40219</v>
      </c>
      <c r="G1070" s="10">
        <v>0.99791666666666667</v>
      </c>
      <c r="H1070">
        <v>40</v>
      </c>
      <c r="I1070">
        <v>203</v>
      </c>
      <c r="J1070" t="s">
        <v>8</v>
      </c>
      <c r="K1070" t="s">
        <v>13</v>
      </c>
      <c r="L1070" t="str">
        <f t="shared" si="65"/>
        <v>Evening</v>
      </c>
      <c r="M1070" t="str">
        <f t="shared" si="66"/>
        <v>20</v>
      </c>
      <c r="N1070" t="str">
        <f t="shared" si="67"/>
        <v>23</v>
      </c>
    </row>
    <row r="1071" spans="1:14" x14ac:dyDescent="0.3">
      <c r="A1071">
        <v>1</v>
      </c>
      <c r="B1071">
        <v>5</v>
      </c>
      <c r="C1071" s="1">
        <v>40220</v>
      </c>
      <c r="D1071" s="21" t="str">
        <f t="shared" si="64"/>
        <v>11-Feb-2010</v>
      </c>
      <c r="E1071" s="10">
        <v>0.53541666666666665</v>
      </c>
      <c r="F1071" s="1">
        <v>40220</v>
      </c>
      <c r="G1071" s="10">
        <v>0.58472222222222225</v>
      </c>
      <c r="H1071">
        <v>30</v>
      </c>
      <c r="I1071">
        <v>71</v>
      </c>
      <c r="J1071" t="s">
        <v>8</v>
      </c>
      <c r="K1071" t="s">
        <v>12</v>
      </c>
      <c r="L1071" t="str">
        <f t="shared" si="65"/>
        <v>Morning</v>
      </c>
      <c r="M1071" t="str">
        <f t="shared" si="66"/>
        <v>12</v>
      </c>
      <c r="N1071" t="str">
        <f t="shared" si="67"/>
        <v>14</v>
      </c>
    </row>
    <row r="1072" spans="1:14" x14ac:dyDescent="0.3">
      <c r="A1072">
        <v>1</v>
      </c>
      <c r="B1072">
        <v>5</v>
      </c>
      <c r="C1072" s="1">
        <v>40221</v>
      </c>
      <c r="D1072" s="21" t="str">
        <f t="shared" si="64"/>
        <v>12-Feb-2010</v>
      </c>
      <c r="E1072" s="10">
        <v>0.57152777777777775</v>
      </c>
      <c r="F1072" s="1">
        <v>40221</v>
      </c>
      <c r="G1072" s="10">
        <v>0.58472222222222225</v>
      </c>
      <c r="H1072">
        <v>30</v>
      </c>
      <c r="I1072">
        <v>19</v>
      </c>
      <c r="J1072" t="s">
        <v>8</v>
      </c>
      <c r="K1072" t="s">
        <v>11</v>
      </c>
      <c r="L1072" t="str">
        <f t="shared" si="65"/>
        <v>Morning</v>
      </c>
      <c r="M1072" t="str">
        <f t="shared" si="66"/>
        <v>13</v>
      </c>
      <c r="N1072" t="str">
        <f t="shared" si="67"/>
        <v>14</v>
      </c>
    </row>
    <row r="1073" spans="1:14" x14ac:dyDescent="0.3">
      <c r="A1073">
        <v>1</v>
      </c>
      <c r="B1073">
        <v>6</v>
      </c>
      <c r="C1073" s="1">
        <v>40221</v>
      </c>
      <c r="D1073" s="21" t="str">
        <f t="shared" si="64"/>
        <v>12-Feb-2010</v>
      </c>
      <c r="E1073" s="10">
        <v>0.61805555555555558</v>
      </c>
      <c r="F1073" s="1">
        <v>40221</v>
      </c>
      <c r="G1073" s="10">
        <v>0.62777777777777777</v>
      </c>
      <c r="H1073">
        <v>30</v>
      </c>
      <c r="I1073">
        <v>14</v>
      </c>
      <c r="J1073" t="s">
        <v>8</v>
      </c>
      <c r="K1073" t="s">
        <v>11</v>
      </c>
      <c r="L1073" t="str">
        <f t="shared" si="65"/>
        <v>Afternoon</v>
      </c>
      <c r="M1073" t="str">
        <f t="shared" si="66"/>
        <v>14</v>
      </c>
      <c r="N1073" t="str">
        <f t="shared" si="67"/>
        <v>15</v>
      </c>
    </row>
    <row r="1074" spans="1:14" x14ac:dyDescent="0.3">
      <c r="A1074">
        <v>1</v>
      </c>
      <c r="B1074">
        <v>6</v>
      </c>
      <c r="C1074" s="1">
        <v>40221</v>
      </c>
      <c r="D1074" s="21" t="str">
        <f t="shared" si="64"/>
        <v>12-Feb-2010</v>
      </c>
      <c r="E1074" s="10">
        <v>0.69513888888888886</v>
      </c>
      <c r="F1074" s="1">
        <v>40221</v>
      </c>
      <c r="G1074" s="10">
        <v>0.77638888888888891</v>
      </c>
      <c r="H1074">
        <v>30</v>
      </c>
      <c r="I1074">
        <v>117</v>
      </c>
      <c r="J1074" t="s">
        <v>8</v>
      </c>
      <c r="K1074" t="s">
        <v>11</v>
      </c>
      <c r="L1074" t="str">
        <f t="shared" si="65"/>
        <v>Afternoon</v>
      </c>
      <c r="M1074" t="str">
        <f t="shared" si="66"/>
        <v>16</v>
      </c>
      <c r="N1074" t="str">
        <f t="shared" si="67"/>
        <v>18</v>
      </c>
    </row>
    <row r="1075" spans="1:14" x14ac:dyDescent="0.3">
      <c r="A1075">
        <v>1</v>
      </c>
      <c r="B1075">
        <v>5</v>
      </c>
      <c r="C1075" s="1">
        <v>40221</v>
      </c>
      <c r="D1075" s="21" t="str">
        <f t="shared" si="64"/>
        <v>12-Feb-2010</v>
      </c>
      <c r="E1075" s="10">
        <v>0.72430555555555554</v>
      </c>
      <c r="F1075" s="1">
        <v>40221</v>
      </c>
      <c r="G1075" s="10">
        <v>0.77708333333333324</v>
      </c>
      <c r="H1075">
        <v>30</v>
      </c>
      <c r="I1075">
        <v>76</v>
      </c>
      <c r="J1075" t="s">
        <v>8</v>
      </c>
      <c r="K1075" t="s">
        <v>11</v>
      </c>
      <c r="L1075" t="str">
        <f t="shared" si="65"/>
        <v>Afternoon</v>
      </c>
      <c r="M1075" t="str">
        <f t="shared" si="66"/>
        <v>17</v>
      </c>
      <c r="N1075" t="str">
        <f t="shared" si="67"/>
        <v>18</v>
      </c>
    </row>
    <row r="1076" spans="1:14" x14ac:dyDescent="0.3">
      <c r="A1076">
        <v>1</v>
      </c>
      <c r="B1076">
        <v>6</v>
      </c>
      <c r="C1076" s="1">
        <v>40221</v>
      </c>
      <c r="D1076" s="21" t="str">
        <f t="shared" si="64"/>
        <v>12-Feb-2010</v>
      </c>
      <c r="E1076" s="10">
        <v>0.78611111111111109</v>
      </c>
      <c r="F1076" s="1">
        <v>40221</v>
      </c>
      <c r="G1076" s="10">
        <v>0.89166666666666661</v>
      </c>
      <c r="H1076">
        <v>30</v>
      </c>
      <c r="I1076">
        <v>152</v>
      </c>
      <c r="J1076" t="s">
        <v>8</v>
      </c>
      <c r="K1076" t="s">
        <v>11</v>
      </c>
      <c r="L1076" t="str">
        <f t="shared" si="65"/>
        <v>Evening</v>
      </c>
      <c r="M1076" t="str">
        <f t="shared" si="66"/>
        <v>18</v>
      </c>
      <c r="N1076" t="str">
        <f t="shared" si="67"/>
        <v>21</v>
      </c>
    </row>
    <row r="1077" spans="1:14" x14ac:dyDescent="0.3">
      <c r="A1077">
        <v>1</v>
      </c>
      <c r="B1077">
        <v>6</v>
      </c>
      <c r="C1077" s="1">
        <v>40224</v>
      </c>
      <c r="D1077" s="21" t="str">
        <f t="shared" si="64"/>
        <v>15-Feb-2010</v>
      </c>
      <c r="E1077" s="10">
        <v>0.69930555555555562</v>
      </c>
      <c r="F1077" s="1">
        <v>40224</v>
      </c>
      <c r="G1077" s="10">
        <v>0.7402777777777777</v>
      </c>
      <c r="H1077">
        <v>30</v>
      </c>
      <c r="I1077">
        <v>59</v>
      </c>
      <c r="J1077" t="s">
        <v>8</v>
      </c>
      <c r="K1077" t="s">
        <v>10</v>
      </c>
      <c r="L1077" t="str">
        <f t="shared" si="65"/>
        <v>Afternoon</v>
      </c>
      <c r="M1077" t="str">
        <f t="shared" si="66"/>
        <v>16</v>
      </c>
      <c r="N1077" t="str">
        <f t="shared" si="67"/>
        <v>17</v>
      </c>
    </row>
    <row r="1078" spans="1:14" x14ac:dyDescent="0.3">
      <c r="A1078">
        <v>1</v>
      </c>
      <c r="B1078">
        <v>5</v>
      </c>
      <c r="C1078" s="1">
        <v>40224</v>
      </c>
      <c r="D1078" s="21" t="str">
        <f t="shared" si="64"/>
        <v>15-Feb-2010</v>
      </c>
      <c r="E1078" s="10">
        <v>0.78749999999999998</v>
      </c>
      <c r="F1078" s="1">
        <v>40224</v>
      </c>
      <c r="G1078" s="10">
        <v>0.96597222222222223</v>
      </c>
      <c r="H1078">
        <v>50</v>
      </c>
      <c r="I1078">
        <v>257</v>
      </c>
      <c r="J1078" t="s">
        <v>8</v>
      </c>
      <c r="K1078" t="s">
        <v>10</v>
      </c>
      <c r="L1078" t="str">
        <f t="shared" si="65"/>
        <v>Evening</v>
      </c>
      <c r="M1078" t="str">
        <f t="shared" si="66"/>
        <v>18</v>
      </c>
      <c r="N1078" t="str">
        <f t="shared" si="67"/>
        <v>23</v>
      </c>
    </row>
    <row r="1079" spans="1:14" x14ac:dyDescent="0.3">
      <c r="A1079">
        <v>1</v>
      </c>
      <c r="B1079">
        <v>5</v>
      </c>
      <c r="C1079" s="1">
        <v>40225</v>
      </c>
      <c r="D1079" s="21" t="str">
        <f t="shared" si="64"/>
        <v>16-Feb-2010</v>
      </c>
      <c r="E1079" s="10">
        <v>0.51180555555555551</v>
      </c>
      <c r="F1079" s="1">
        <v>40225</v>
      </c>
      <c r="G1079" s="10">
        <v>0.66805555555555562</v>
      </c>
      <c r="H1079">
        <v>40</v>
      </c>
      <c r="I1079">
        <v>225</v>
      </c>
      <c r="J1079" t="s">
        <v>8</v>
      </c>
      <c r="K1079" t="s">
        <v>9</v>
      </c>
      <c r="L1079" t="str">
        <f t="shared" si="65"/>
        <v>Morning</v>
      </c>
      <c r="M1079" t="str">
        <f t="shared" si="66"/>
        <v>12</v>
      </c>
      <c r="N1079" t="str">
        <f t="shared" si="67"/>
        <v>16</v>
      </c>
    </row>
    <row r="1080" spans="1:14" x14ac:dyDescent="0.3">
      <c r="A1080">
        <v>1</v>
      </c>
      <c r="B1080">
        <v>5</v>
      </c>
      <c r="C1080" s="1">
        <v>40225</v>
      </c>
      <c r="D1080" s="21" t="str">
        <f t="shared" si="64"/>
        <v>16-Feb-2010</v>
      </c>
      <c r="E1080" s="10">
        <v>0.5229166666666667</v>
      </c>
      <c r="F1080" s="1">
        <v>40225</v>
      </c>
      <c r="G1080" s="10">
        <v>0.61805555555555558</v>
      </c>
      <c r="H1080">
        <v>30</v>
      </c>
      <c r="I1080">
        <v>137</v>
      </c>
      <c r="J1080" t="s">
        <v>8</v>
      </c>
      <c r="K1080" t="s">
        <v>9</v>
      </c>
      <c r="L1080" t="str">
        <f t="shared" si="65"/>
        <v>Morning</v>
      </c>
      <c r="M1080" t="str">
        <f t="shared" si="66"/>
        <v>12</v>
      </c>
      <c r="N1080" t="str">
        <f t="shared" si="67"/>
        <v>14</v>
      </c>
    </row>
    <row r="1081" spans="1:14" x14ac:dyDescent="0.3">
      <c r="A1081">
        <v>1</v>
      </c>
      <c r="B1081">
        <v>5</v>
      </c>
      <c r="C1081" s="1">
        <v>40225</v>
      </c>
      <c r="D1081" s="21" t="str">
        <f t="shared" si="64"/>
        <v>16-Feb-2010</v>
      </c>
      <c r="E1081" s="10">
        <v>0.64444444444444449</v>
      </c>
      <c r="F1081" s="1">
        <v>40225</v>
      </c>
      <c r="G1081" s="10">
        <v>0.71250000000000002</v>
      </c>
      <c r="H1081">
        <v>30</v>
      </c>
      <c r="I1081">
        <v>98</v>
      </c>
      <c r="J1081" t="s">
        <v>8</v>
      </c>
      <c r="K1081" t="s">
        <v>9</v>
      </c>
      <c r="L1081" t="str">
        <f t="shared" si="65"/>
        <v>Afternoon</v>
      </c>
      <c r="M1081" t="str">
        <f t="shared" si="66"/>
        <v>15</v>
      </c>
      <c r="N1081" t="str">
        <f t="shared" si="67"/>
        <v>17</v>
      </c>
    </row>
    <row r="1082" spans="1:14" x14ac:dyDescent="0.3">
      <c r="A1082">
        <v>1</v>
      </c>
      <c r="B1082">
        <v>6</v>
      </c>
      <c r="C1082" s="1">
        <v>40225</v>
      </c>
      <c r="D1082" s="21" t="str">
        <f t="shared" si="64"/>
        <v>16-Feb-2010</v>
      </c>
      <c r="E1082" s="10">
        <v>0.76597222222222217</v>
      </c>
      <c r="F1082" s="1">
        <v>40225</v>
      </c>
      <c r="G1082" s="10">
        <v>0.8125</v>
      </c>
      <c r="H1082">
        <v>30</v>
      </c>
      <c r="I1082">
        <v>67</v>
      </c>
      <c r="J1082" t="s">
        <v>8</v>
      </c>
      <c r="K1082" t="s">
        <v>9</v>
      </c>
      <c r="L1082" t="str">
        <f t="shared" si="65"/>
        <v>Evening</v>
      </c>
      <c r="M1082" t="str">
        <f t="shared" si="66"/>
        <v>18</v>
      </c>
      <c r="N1082" t="str">
        <f t="shared" si="67"/>
        <v>19</v>
      </c>
    </row>
    <row r="1083" spans="1:14" x14ac:dyDescent="0.3">
      <c r="A1083">
        <v>1</v>
      </c>
      <c r="B1083">
        <v>6</v>
      </c>
      <c r="C1083" s="1">
        <v>40225</v>
      </c>
      <c r="D1083" s="21" t="str">
        <f t="shared" si="64"/>
        <v>16-Feb-2010</v>
      </c>
      <c r="E1083" s="10">
        <v>0.88750000000000007</v>
      </c>
      <c r="F1083" s="1">
        <v>40226</v>
      </c>
      <c r="G1083" s="10">
        <v>0.10277777777777779</v>
      </c>
      <c r="H1083">
        <v>60</v>
      </c>
      <c r="I1083">
        <v>310</v>
      </c>
      <c r="J1083" t="s">
        <v>8</v>
      </c>
      <c r="K1083" t="s">
        <v>9</v>
      </c>
      <c r="L1083" t="str">
        <f t="shared" si="65"/>
        <v>Evening</v>
      </c>
      <c r="M1083" t="str">
        <f t="shared" si="66"/>
        <v>21</v>
      </c>
      <c r="N1083" t="str">
        <f t="shared" si="67"/>
        <v>02</v>
      </c>
    </row>
    <row r="1084" spans="1:14" x14ac:dyDescent="0.3">
      <c r="A1084">
        <v>1</v>
      </c>
      <c r="B1084">
        <v>5</v>
      </c>
      <c r="C1084" s="1">
        <v>40226</v>
      </c>
      <c r="D1084" s="21" t="str">
        <f t="shared" si="64"/>
        <v>17-Feb-2010</v>
      </c>
      <c r="E1084" s="10">
        <v>0.56666666666666665</v>
      </c>
      <c r="F1084" s="1">
        <v>40226</v>
      </c>
      <c r="G1084" s="10">
        <v>0.69652777777777775</v>
      </c>
      <c r="H1084">
        <v>40</v>
      </c>
      <c r="I1084">
        <v>187</v>
      </c>
      <c r="J1084" t="s">
        <v>8</v>
      </c>
      <c r="K1084" t="s">
        <v>13</v>
      </c>
      <c r="L1084" t="str">
        <f t="shared" si="65"/>
        <v>Morning</v>
      </c>
      <c r="M1084" t="str">
        <f t="shared" si="66"/>
        <v>13</v>
      </c>
      <c r="N1084" t="str">
        <f t="shared" si="67"/>
        <v>16</v>
      </c>
    </row>
    <row r="1085" spans="1:14" x14ac:dyDescent="0.3">
      <c r="A1085">
        <v>1</v>
      </c>
      <c r="B1085">
        <v>6</v>
      </c>
      <c r="C1085" s="1">
        <v>40226</v>
      </c>
      <c r="D1085" s="21" t="str">
        <f t="shared" si="64"/>
        <v>17-Feb-2010</v>
      </c>
      <c r="E1085" s="10">
        <v>0.64166666666666672</v>
      </c>
      <c r="F1085" s="1">
        <v>40226</v>
      </c>
      <c r="G1085" s="10">
        <v>0.72361111111111109</v>
      </c>
      <c r="H1085">
        <v>30</v>
      </c>
      <c r="I1085">
        <v>118</v>
      </c>
      <c r="J1085" t="s">
        <v>8</v>
      </c>
      <c r="K1085" t="s">
        <v>13</v>
      </c>
      <c r="L1085" t="str">
        <f t="shared" si="65"/>
        <v>Afternoon</v>
      </c>
      <c r="M1085" t="str">
        <f t="shared" si="66"/>
        <v>15</v>
      </c>
      <c r="N1085" t="str">
        <f t="shared" si="67"/>
        <v>17</v>
      </c>
    </row>
    <row r="1086" spans="1:14" x14ac:dyDescent="0.3">
      <c r="A1086">
        <v>1</v>
      </c>
      <c r="B1086">
        <v>6</v>
      </c>
      <c r="C1086" s="1">
        <v>40226</v>
      </c>
      <c r="D1086" s="21" t="str">
        <f t="shared" si="64"/>
        <v>17-Feb-2010</v>
      </c>
      <c r="E1086" s="10">
        <v>0.82638888888888884</v>
      </c>
      <c r="F1086" s="1">
        <v>40226</v>
      </c>
      <c r="G1086" s="10">
        <v>0.95000000000000007</v>
      </c>
      <c r="H1086">
        <v>30</v>
      </c>
      <c r="I1086">
        <v>178</v>
      </c>
      <c r="J1086" t="s">
        <v>8</v>
      </c>
      <c r="K1086" t="s">
        <v>13</v>
      </c>
      <c r="L1086" t="str">
        <f t="shared" si="65"/>
        <v>Evening</v>
      </c>
      <c r="M1086" t="str">
        <f t="shared" si="66"/>
        <v>19</v>
      </c>
      <c r="N1086" t="str">
        <f t="shared" si="67"/>
        <v>22</v>
      </c>
    </row>
    <row r="1087" spans="1:14" x14ac:dyDescent="0.3">
      <c r="A1087">
        <v>1</v>
      </c>
      <c r="B1087">
        <v>6</v>
      </c>
      <c r="C1087" s="1">
        <v>40226</v>
      </c>
      <c r="D1087" s="21" t="str">
        <f t="shared" si="64"/>
        <v>17-Feb-2010</v>
      </c>
      <c r="E1087" s="10">
        <v>0.83611111111111114</v>
      </c>
      <c r="F1087" s="1">
        <v>40226</v>
      </c>
      <c r="G1087" s="10">
        <v>0.97291666666666676</v>
      </c>
      <c r="H1087">
        <v>40</v>
      </c>
      <c r="I1087">
        <v>197</v>
      </c>
      <c r="J1087" t="s">
        <v>8</v>
      </c>
      <c r="K1087" t="s">
        <v>13</v>
      </c>
      <c r="L1087" t="str">
        <f t="shared" si="65"/>
        <v>Evening</v>
      </c>
      <c r="M1087" t="str">
        <f t="shared" si="66"/>
        <v>20</v>
      </c>
      <c r="N1087" t="str">
        <f t="shared" si="67"/>
        <v>23</v>
      </c>
    </row>
    <row r="1088" spans="1:14" x14ac:dyDescent="0.3">
      <c r="A1088">
        <v>1</v>
      </c>
      <c r="B1088">
        <v>5</v>
      </c>
      <c r="C1088" s="1">
        <v>40227</v>
      </c>
      <c r="D1088" s="21" t="str">
        <f t="shared" si="64"/>
        <v>18-Feb-2010</v>
      </c>
      <c r="E1088" s="10">
        <v>0.49444444444444446</v>
      </c>
      <c r="F1088" s="1">
        <v>40227</v>
      </c>
      <c r="G1088" s="10">
        <v>0.64513888888888882</v>
      </c>
      <c r="H1088">
        <v>40</v>
      </c>
      <c r="I1088">
        <v>217</v>
      </c>
      <c r="J1088" t="s">
        <v>8</v>
      </c>
      <c r="K1088" t="s">
        <v>12</v>
      </c>
      <c r="L1088" t="str">
        <f t="shared" si="65"/>
        <v>Morning</v>
      </c>
      <c r="M1088" t="str">
        <f t="shared" si="66"/>
        <v>11</v>
      </c>
      <c r="N1088" t="str">
        <f t="shared" si="67"/>
        <v>15</v>
      </c>
    </row>
    <row r="1089" spans="1:14" x14ac:dyDescent="0.3">
      <c r="A1089">
        <v>1</v>
      </c>
      <c r="B1089">
        <v>5</v>
      </c>
      <c r="C1089" s="1">
        <v>40227</v>
      </c>
      <c r="D1089" s="21" t="str">
        <f t="shared" si="64"/>
        <v>18-Feb-2010</v>
      </c>
      <c r="E1089" s="10">
        <v>0.6020833333333333</v>
      </c>
      <c r="F1089" s="1">
        <v>40227</v>
      </c>
      <c r="G1089" s="10">
        <v>0.69791666666666663</v>
      </c>
      <c r="H1089">
        <v>30</v>
      </c>
      <c r="I1089">
        <v>138</v>
      </c>
      <c r="J1089" t="s">
        <v>8</v>
      </c>
      <c r="K1089" t="s">
        <v>12</v>
      </c>
      <c r="L1089" t="str">
        <f t="shared" si="65"/>
        <v>Afternoon</v>
      </c>
      <c r="M1089" t="str">
        <f t="shared" si="66"/>
        <v>14</v>
      </c>
      <c r="N1089" t="str">
        <f t="shared" si="67"/>
        <v>16</v>
      </c>
    </row>
    <row r="1090" spans="1:14" x14ac:dyDescent="0.3">
      <c r="A1090">
        <v>1</v>
      </c>
      <c r="B1090">
        <v>6</v>
      </c>
      <c r="C1090" s="1">
        <v>40227</v>
      </c>
      <c r="D1090" s="21" t="str">
        <f t="shared" si="64"/>
        <v>18-Feb-2010</v>
      </c>
      <c r="E1090" s="10">
        <v>0.63055555555555554</v>
      </c>
      <c r="F1090" s="1">
        <v>40227</v>
      </c>
      <c r="G1090" s="10">
        <v>0.67638888888888893</v>
      </c>
      <c r="H1090">
        <v>30</v>
      </c>
      <c r="I1090">
        <v>66</v>
      </c>
      <c r="J1090" t="s">
        <v>8</v>
      </c>
      <c r="K1090" t="s">
        <v>12</v>
      </c>
      <c r="L1090" t="str">
        <f t="shared" si="65"/>
        <v>Afternoon</v>
      </c>
      <c r="M1090" t="str">
        <f t="shared" si="66"/>
        <v>15</v>
      </c>
      <c r="N1090" t="str">
        <f t="shared" si="67"/>
        <v>16</v>
      </c>
    </row>
    <row r="1091" spans="1:14" x14ac:dyDescent="0.3">
      <c r="A1091">
        <v>1</v>
      </c>
      <c r="B1091">
        <v>5</v>
      </c>
      <c r="C1091" s="1">
        <v>40227</v>
      </c>
      <c r="D1091" s="21" t="str">
        <f t="shared" ref="D1091:D1154" si="68" xml:space="preserve"> TEXT(C1091, "dd-Mmm-yyyy")</f>
        <v>18-Feb-2010</v>
      </c>
      <c r="E1091" s="10">
        <v>0.63888888888888895</v>
      </c>
      <c r="F1091" s="1">
        <v>40227</v>
      </c>
      <c r="G1091" s="10">
        <v>0.68611111111111101</v>
      </c>
      <c r="H1091">
        <v>30</v>
      </c>
      <c r="I1091">
        <v>68</v>
      </c>
      <c r="J1091" t="s">
        <v>8</v>
      </c>
      <c r="K1091" t="s">
        <v>12</v>
      </c>
      <c r="L1091" t="str">
        <f t="shared" ref="L1091:L1154" si="69">IF(AND(E1091&gt;$R$6,E1091&lt;=$S$6),"Morning",IF(AND(E1091&gt;$S$6,E1091&lt;=$T$6),"Afternoon", IF(AND(E1091&gt;$T$6,E1091&lt;=$U$6),"Evening", "Night")))</f>
        <v>Afternoon</v>
      </c>
      <c r="M1091" t="str">
        <f t="shared" ref="M1091:M1154" si="70" xml:space="preserve"> TEXT(E1091, "HH")</f>
        <v>15</v>
      </c>
      <c r="N1091" t="str">
        <f t="shared" ref="N1091:N1154" si="71">TEXT(G1091,"HH")</f>
        <v>16</v>
      </c>
    </row>
    <row r="1092" spans="1:14" x14ac:dyDescent="0.3">
      <c r="A1092">
        <v>1</v>
      </c>
      <c r="B1092">
        <v>5</v>
      </c>
      <c r="C1092" s="1">
        <v>40227</v>
      </c>
      <c r="D1092" s="21" t="str">
        <f t="shared" si="68"/>
        <v>18-Feb-2010</v>
      </c>
      <c r="E1092" s="10">
        <v>0.7597222222222223</v>
      </c>
      <c r="F1092" s="1">
        <v>40227</v>
      </c>
      <c r="G1092" s="10">
        <v>0.82916666666666661</v>
      </c>
      <c r="H1092">
        <v>30</v>
      </c>
      <c r="I1092">
        <v>100</v>
      </c>
      <c r="J1092" t="s">
        <v>8</v>
      </c>
      <c r="K1092" t="s">
        <v>12</v>
      </c>
      <c r="L1092" t="str">
        <f t="shared" si="69"/>
        <v>Evening</v>
      </c>
      <c r="M1092" t="str">
        <f t="shared" si="70"/>
        <v>18</v>
      </c>
      <c r="N1092" t="str">
        <f t="shared" si="71"/>
        <v>19</v>
      </c>
    </row>
    <row r="1093" spans="1:14" x14ac:dyDescent="0.3">
      <c r="A1093">
        <v>1</v>
      </c>
      <c r="B1093">
        <v>5</v>
      </c>
      <c r="C1093" s="1">
        <v>40227</v>
      </c>
      <c r="D1093" s="21" t="str">
        <f t="shared" si="68"/>
        <v>18-Feb-2010</v>
      </c>
      <c r="E1093" s="10">
        <v>0.80625000000000002</v>
      </c>
      <c r="F1093" s="1">
        <v>40227</v>
      </c>
      <c r="G1093" s="10">
        <v>0.89374999999999993</v>
      </c>
      <c r="H1093">
        <v>30</v>
      </c>
      <c r="I1093">
        <v>126</v>
      </c>
      <c r="J1093" t="s">
        <v>8</v>
      </c>
      <c r="K1093" t="s">
        <v>12</v>
      </c>
      <c r="L1093" t="str">
        <f t="shared" si="69"/>
        <v>Evening</v>
      </c>
      <c r="M1093" t="str">
        <f t="shared" si="70"/>
        <v>19</v>
      </c>
      <c r="N1093" t="str">
        <f t="shared" si="71"/>
        <v>21</v>
      </c>
    </row>
    <row r="1094" spans="1:14" x14ac:dyDescent="0.3">
      <c r="A1094">
        <v>1</v>
      </c>
      <c r="B1094">
        <v>5</v>
      </c>
      <c r="C1094" s="1">
        <v>40227</v>
      </c>
      <c r="D1094" s="21" t="str">
        <f t="shared" si="68"/>
        <v>18-Feb-2010</v>
      </c>
      <c r="E1094" s="10">
        <v>0.87916666666666676</v>
      </c>
      <c r="F1094" s="1">
        <v>40228</v>
      </c>
      <c r="G1094" s="10">
        <v>4.9999999999999996E-2</v>
      </c>
      <c r="H1094">
        <v>50</v>
      </c>
      <c r="I1094">
        <v>246</v>
      </c>
      <c r="J1094" t="s">
        <v>8</v>
      </c>
      <c r="K1094" t="s">
        <v>12</v>
      </c>
      <c r="L1094" t="str">
        <f t="shared" si="69"/>
        <v>Evening</v>
      </c>
      <c r="M1094" t="str">
        <f t="shared" si="70"/>
        <v>21</v>
      </c>
      <c r="N1094" t="str">
        <f t="shared" si="71"/>
        <v>01</v>
      </c>
    </row>
    <row r="1095" spans="1:14" x14ac:dyDescent="0.3">
      <c r="A1095">
        <v>1</v>
      </c>
      <c r="B1095">
        <v>5</v>
      </c>
      <c r="C1095" s="1">
        <v>40227</v>
      </c>
      <c r="D1095" s="21" t="str">
        <f t="shared" si="68"/>
        <v>18-Feb-2010</v>
      </c>
      <c r="E1095" s="10">
        <v>0.88611111111111107</v>
      </c>
      <c r="F1095" s="1">
        <v>40228</v>
      </c>
      <c r="G1095" s="10">
        <v>4.1666666666666664E-2</v>
      </c>
      <c r="H1095">
        <v>40</v>
      </c>
      <c r="I1095">
        <v>224</v>
      </c>
      <c r="J1095" t="s">
        <v>8</v>
      </c>
      <c r="K1095" t="s">
        <v>12</v>
      </c>
      <c r="L1095" t="str">
        <f t="shared" si="69"/>
        <v>Evening</v>
      </c>
      <c r="M1095" t="str">
        <f t="shared" si="70"/>
        <v>21</v>
      </c>
      <c r="N1095" t="str">
        <f t="shared" si="71"/>
        <v>01</v>
      </c>
    </row>
    <row r="1096" spans="1:14" x14ac:dyDescent="0.3">
      <c r="A1096">
        <v>1</v>
      </c>
      <c r="B1096">
        <v>5</v>
      </c>
      <c r="C1096" s="1">
        <v>40227</v>
      </c>
      <c r="D1096" s="21" t="str">
        <f t="shared" si="68"/>
        <v>18-Feb-2010</v>
      </c>
      <c r="E1096" s="10">
        <v>0.94791666666666663</v>
      </c>
      <c r="F1096" s="1">
        <v>40228</v>
      </c>
      <c r="G1096" s="10">
        <v>2.0833333333333332E-2</v>
      </c>
      <c r="H1096">
        <v>30</v>
      </c>
      <c r="I1096">
        <v>105</v>
      </c>
      <c r="J1096" t="s">
        <v>8</v>
      </c>
      <c r="K1096" t="s">
        <v>12</v>
      </c>
      <c r="L1096" t="str">
        <f t="shared" si="69"/>
        <v>Night</v>
      </c>
      <c r="M1096" t="str">
        <f t="shared" si="70"/>
        <v>22</v>
      </c>
      <c r="N1096" t="str">
        <f t="shared" si="71"/>
        <v>00</v>
      </c>
    </row>
    <row r="1097" spans="1:14" x14ac:dyDescent="0.3">
      <c r="A1097">
        <v>1</v>
      </c>
      <c r="B1097">
        <v>5</v>
      </c>
      <c r="C1097" s="1">
        <v>40228</v>
      </c>
      <c r="D1097" s="21" t="str">
        <f t="shared" si="68"/>
        <v>19-Feb-2010</v>
      </c>
      <c r="E1097" s="10">
        <v>0.50555555555555554</v>
      </c>
      <c r="F1097" s="1">
        <v>40228</v>
      </c>
      <c r="G1097" s="10">
        <v>0.62430555555555556</v>
      </c>
      <c r="H1097">
        <v>30</v>
      </c>
      <c r="I1097">
        <v>171</v>
      </c>
      <c r="J1097" t="s">
        <v>8</v>
      </c>
      <c r="K1097" t="s">
        <v>11</v>
      </c>
      <c r="L1097" t="str">
        <f t="shared" si="69"/>
        <v>Morning</v>
      </c>
      <c r="M1097" t="str">
        <f t="shared" si="70"/>
        <v>12</v>
      </c>
      <c r="N1097" t="str">
        <f t="shared" si="71"/>
        <v>14</v>
      </c>
    </row>
    <row r="1098" spans="1:14" x14ac:dyDescent="0.3">
      <c r="A1098">
        <v>1</v>
      </c>
      <c r="B1098">
        <v>6</v>
      </c>
      <c r="C1098" s="1">
        <v>40228</v>
      </c>
      <c r="D1098" s="21" t="str">
        <f t="shared" si="68"/>
        <v>19-Feb-2010</v>
      </c>
      <c r="E1098" s="10">
        <v>0.56805555555555554</v>
      </c>
      <c r="F1098" s="1">
        <v>40228</v>
      </c>
      <c r="G1098" s="10">
        <v>0.71805555555555556</v>
      </c>
      <c r="H1098">
        <v>40</v>
      </c>
      <c r="I1098">
        <v>216</v>
      </c>
      <c r="J1098" t="s">
        <v>8</v>
      </c>
      <c r="K1098" t="s">
        <v>11</v>
      </c>
      <c r="L1098" t="str">
        <f t="shared" si="69"/>
        <v>Morning</v>
      </c>
      <c r="M1098" t="str">
        <f t="shared" si="70"/>
        <v>13</v>
      </c>
      <c r="N1098" t="str">
        <f t="shared" si="71"/>
        <v>17</v>
      </c>
    </row>
    <row r="1099" spans="1:14" x14ac:dyDescent="0.3">
      <c r="A1099">
        <v>1</v>
      </c>
      <c r="B1099">
        <v>6</v>
      </c>
      <c r="C1099" s="1">
        <v>40228</v>
      </c>
      <c r="D1099" s="21" t="str">
        <f t="shared" si="68"/>
        <v>19-Feb-2010</v>
      </c>
      <c r="E1099" s="10">
        <v>0.57638888888888895</v>
      </c>
      <c r="F1099" s="1">
        <v>40228</v>
      </c>
      <c r="G1099" s="10">
        <v>0.60486111111111118</v>
      </c>
      <c r="H1099">
        <v>30</v>
      </c>
      <c r="I1099">
        <v>41</v>
      </c>
      <c r="J1099" t="s">
        <v>8</v>
      </c>
      <c r="K1099" t="s">
        <v>11</v>
      </c>
      <c r="L1099" t="str">
        <f t="shared" si="69"/>
        <v>Morning</v>
      </c>
      <c r="M1099" t="str">
        <f t="shared" si="70"/>
        <v>13</v>
      </c>
      <c r="N1099" t="str">
        <f t="shared" si="71"/>
        <v>14</v>
      </c>
    </row>
    <row r="1100" spans="1:14" x14ac:dyDescent="0.3">
      <c r="A1100">
        <v>1</v>
      </c>
      <c r="B1100">
        <v>5</v>
      </c>
      <c r="C1100" s="1">
        <v>40228</v>
      </c>
      <c r="D1100" s="21" t="str">
        <f t="shared" si="68"/>
        <v>19-Feb-2010</v>
      </c>
      <c r="E1100" s="10">
        <v>0.59444444444444444</v>
      </c>
      <c r="F1100" s="1">
        <v>40228</v>
      </c>
      <c r="G1100" s="10">
        <v>0.61527777777777781</v>
      </c>
      <c r="H1100">
        <v>30</v>
      </c>
      <c r="I1100">
        <v>30</v>
      </c>
      <c r="J1100" t="s">
        <v>8</v>
      </c>
      <c r="K1100" t="s">
        <v>11</v>
      </c>
      <c r="L1100" t="str">
        <f t="shared" si="69"/>
        <v>Afternoon</v>
      </c>
      <c r="M1100" t="str">
        <f t="shared" si="70"/>
        <v>14</v>
      </c>
      <c r="N1100" t="str">
        <f t="shared" si="71"/>
        <v>14</v>
      </c>
    </row>
    <row r="1101" spans="1:14" x14ac:dyDescent="0.3">
      <c r="A1101">
        <v>1</v>
      </c>
      <c r="B1101">
        <v>6</v>
      </c>
      <c r="C1101" s="1">
        <v>40228</v>
      </c>
      <c r="D1101" s="21" t="str">
        <f t="shared" si="68"/>
        <v>19-Feb-2010</v>
      </c>
      <c r="E1101" s="10">
        <v>0.65069444444444446</v>
      </c>
      <c r="F1101" s="1">
        <v>40228</v>
      </c>
      <c r="G1101" s="10">
        <v>0.68819444444444444</v>
      </c>
      <c r="H1101">
        <v>30</v>
      </c>
      <c r="I1101">
        <v>54</v>
      </c>
      <c r="J1101" t="s">
        <v>8</v>
      </c>
      <c r="K1101" t="s">
        <v>11</v>
      </c>
      <c r="L1101" t="str">
        <f t="shared" si="69"/>
        <v>Afternoon</v>
      </c>
      <c r="M1101" t="str">
        <f t="shared" si="70"/>
        <v>15</v>
      </c>
      <c r="N1101" t="str">
        <f t="shared" si="71"/>
        <v>16</v>
      </c>
    </row>
    <row r="1102" spans="1:14" x14ac:dyDescent="0.3">
      <c r="A1102">
        <v>1</v>
      </c>
      <c r="B1102">
        <v>5</v>
      </c>
      <c r="C1102" s="1">
        <v>40228</v>
      </c>
      <c r="D1102" s="21" t="str">
        <f t="shared" si="68"/>
        <v>19-Feb-2010</v>
      </c>
      <c r="E1102" s="10">
        <v>0.70833333333333337</v>
      </c>
      <c r="F1102" s="1">
        <v>40228</v>
      </c>
      <c r="G1102" s="10">
        <v>0.72569444444444453</v>
      </c>
      <c r="H1102">
        <v>30</v>
      </c>
      <c r="I1102">
        <v>25</v>
      </c>
      <c r="J1102" t="s">
        <v>8</v>
      </c>
      <c r="K1102" t="s">
        <v>11</v>
      </c>
      <c r="L1102" t="str">
        <f t="shared" si="69"/>
        <v>Afternoon</v>
      </c>
      <c r="M1102" t="str">
        <f t="shared" si="70"/>
        <v>17</v>
      </c>
      <c r="N1102" t="str">
        <f t="shared" si="71"/>
        <v>17</v>
      </c>
    </row>
    <row r="1103" spans="1:14" x14ac:dyDescent="0.3">
      <c r="A1103">
        <v>1</v>
      </c>
      <c r="B1103">
        <v>6</v>
      </c>
      <c r="C1103" s="1">
        <v>40231</v>
      </c>
      <c r="D1103" s="21" t="str">
        <f t="shared" si="68"/>
        <v>22-Feb-2010</v>
      </c>
      <c r="E1103" s="10">
        <v>0.56180555555555556</v>
      </c>
      <c r="F1103" s="1">
        <v>40231</v>
      </c>
      <c r="G1103" s="10">
        <v>0.62708333333333333</v>
      </c>
      <c r="H1103">
        <v>30</v>
      </c>
      <c r="I1103">
        <v>94</v>
      </c>
      <c r="J1103" t="s">
        <v>8</v>
      </c>
      <c r="K1103" t="s">
        <v>10</v>
      </c>
      <c r="L1103" t="str">
        <f t="shared" si="69"/>
        <v>Morning</v>
      </c>
      <c r="M1103" t="str">
        <f t="shared" si="70"/>
        <v>13</v>
      </c>
      <c r="N1103" t="str">
        <f t="shared" si="71"/>
        <v>15</v>
      </c>
    </row>
    <row r="1104" spans="1:14" x14ac:dyDescent="0.3">
      <c r="A1104">
        <v>1</v>
      </c>
      <c r="B1104">
        <v>5</v>
      </c>
      <c r="C1104" s="1">
        <v>40231</v>
      </c>
      <c r="D1104" s="21" t="str">
        <f t="shared" si="68"/>
        <v>22-Feb-2010</v>
      </c>
      <c r="E1104" s="10">
        <v>0.5625</v>
      </c>
      <c r="F1104" s="1">
        <v>40231</v>
      </c>
      <c r="G1104" s="10">
        <v>0.57638888888888895</v>
      </c>
      <c r="H1104">
        <v>30</v>
      </c>
      <c r="I1104">
        <v>20</v>
      </c>
      <c r="J1104" t="s">
        <v>8</v>
      </c>
      <c r="K1104" t="s">
        <v>10</v>
      </c>
      <c r="L1104" t="str">
        <f t="shared" si="69"/>
        <v>Morning</v>
      </c>
      <c r="M1104" t="str">
        <f t="shared" si="70"/>
        <v>13</v>
      </c>
      <c r="N1104" t="str">
        <f t="shared" si="71"/>
        <v>13</v>
      </c>
    </row>
    <row r="1105" spans="1:14" x14ac:dyDescent="0.3">
      <c r="A1105">
        <v>1</v>
      </c>
      <c r="B1105">
        <v>6</v>
      </c>
      <c r="C1105" s="1">
        <v>40231</v>
      </c>
      <c r="D1105" s="21" t="str">
        <f t="shared" si="68"/>
        <v>22-Feb-2010</v>
      </c>
      <c r="E1105" s="10">
        <v>0.60763888888888895</v>
      </c>
      <c r="F1105" s="1">
        <v>40231</v>
      </c>
      <c r="G1105" s="10">
        <v>0.69166666666666676</v>
      </c>
      <c r="H1105">
        <v>30</v>
      </c>
      <c r="I1105">
        <v>121</v>
      </c>
      <c r="J1105" t="s">
        <v>8</v>
      </c>
      <c r="K1105" t="s">
        <v>10</v>
      </c>
      <c r="L1105" t="str">
        <f t="shared" si="69"/>
        <v>Afternoon</v>
      </c>
      <c r="M1105" t="str">
        <f t="shared" si="70"/>
        <v>14</v>
      </c>
      <c r="N1105" t="str">
        <f t="shared" si="71"/>
        <v>16</v>
      </c>
    </row>
    <row r="1106" spans="1:14" x14ac:dyDescent="0.3">
      <c r="A1106">
        <v>1</v>
      </c>
      <c r="B1106">
        <v>6</v>
      </c>
      <c r="C1106" s="1">
        <v>40231</v>
      </c>
      <c r="D1106" s="21" t="str">
        <f t="shared" si="68"/>
        <v>22-Feb-2010</v>
      </c>
      <c r="E1106" s="10">
        <v>0.65138888888888891</v>
      </c>
      <c r="F1106" s="1">
        <v>40231</v>
      </c>
      <c r="G1106" s="10">
        <v>0.72222222222222221</v>
      </c>
      <c r="H1106">
        <v>30</v>
      </c>
      <c r="I1106">
        <v>102</v>
      </c>
      <c r="J1106" t="s">
        <v>8</v>
      </c>
      <c r="K1106" t="s">
        <v>10</v>
      </c>
      <c r="L1106" t="str">
        <f t="shared" si="69"/>
        <v>Afternoon</v>
      </c>
      <c r="M1106" t="str">
        <f t="shared" si="70"/>
        <v>15</v>
      </c>
      <c r="N1106" t="str">
        <f t="shared" si="71"/>
        <v>17</v>
      </c>
    </row>
    <row r="1107" spans="1:14" x14ac:dyDescent="0.3">
      <c r="A1107">
        <v>1</v>
      </c>
      <c r="B1107">
        <v>6</v>
      </c>
      <c r="C1107" s="1">
        <v>40231</v>
      </c>
      <c r="D1107" s="21" t="str">
        <f t="shared" si="68"/>
        <v>22-Feb-2010</v>
      </c>
      <c r="E1107" s="10">
        <v>0.73541666666666661</v>
      </c>
      <c r="F1107" s="1">
        <v>40231</v>
      </c>
      <c r="G1107" s="10">
        <v>0.82708333333333339</v>
      </c>
      <c r="H1107">
        <v>30</v>
      </c>
      <c r="I1107">
        <v>132</v>
      </c>
      <c r="J1107" t="s">
        <v>8</v>
      </c>
      <c r="K1107" t="s">
        <v>10</v>
      </c>
      <c r="L1107" t="str">
        <f t="shared" si="69"/>
        <v>Afternoon</v>
      </c>
      <c r="M1107" t="str">
        <f t="shared" si="70"/>
        <v>17</v>
      </c>
      <c r="N1107" t="str">
        <f t="shared" si="71"/>
        <v>19</v>
      </c>
    </row>
    <row r="1108" spans="1:14" x14ac:dyDescent="0.3">
      <c r="A1108">
        <v>1</v>
      </c>
      <c r="B1108">
        <v>6</v>
      </c>
      <c r="C1108" s="1">
        <v>40231</v>
      </c>
      <c r="D1108" s="21" t="str">
        <f t="shared" si="68"/>
        <v>22-Feb-2010</v>
      </c>
      <c r="E1108" s="10">
        <v>0.78819444444444453</v>
      </c>
      <c r="F1108" s="1">
        <v>40231</v>
      </c>
      <c r="G1108" s="10">
        <v>0.81458333333333333</v>
      </c>
      <c r="H1108">
        <v>30</v>
      </c>
      <c r="I1108">
        <v>38</v>
      </c>
      <c r="J1108" t="s">
        <v>8</v>
      </c>
      <c r="K1108" t="s">
        <v>10</v>
      </c>
      <c r="L1108" t="str">
        <f t="shared" si="69"/>
        <v>Evening</v>
      </c>
      <c r="M1108" t="str">
        <f t="shared" si="70"/>
        <v>18</v>
      </c>
      <c r="N1108" t="str">
        <f t="shared" si="71"/>
        <v>19</v>
      </c>
    </row>
    <row r="1109" spans="1:14" x14ac:dyDescent="0.3">
      <c r="A1109">
        <v>1</v>
      </c>
      <c r="B1109">
        <v>6</v>
      </c>
      <c r="C1109" s="1">
        <v>40231</v>
      </c>
      <c r="D1109" s="21" t="str">
        <f t="shared" si="68"/>
        <v>22-Feb-2010</v>
      </c>
      <c r="E1109" s="10">
        <v>0.81111111111111101</v>
      </c>
      <c r="F1109" s="1">
        <v>40231</v>
      </c>
      <c r="G1109" s="10">
        <v>0.9555555555555556</v>
      </c>
      <c r="H1109">
        <v>40</v>
      </c>
      <c r="I1109">
        <v>208</v>
      </c>
      <c r="J1109" t="s">
        <v>8</v>
      </c>
      <c r="K1109" t="s">
        <v>10</v>
      </c>
      <c r="L1109" t="str">
        <f t="shared" si="69"/>
        <v>Evening</v>
      </c>
      <c r="M1109" t="str">
        <f t="shared" si="70"/>
        <v>19</v>
      </c>
      <c r="N1109" t="str">
        <f t="shared" si="71"/>
        <v>22</v>
      </c>
    </row>
    <row r="1110" spans="1:14" x14ac:dyDescent="0.3">
      <c r="A1110">
        <v>1</v>
      </c>
      <c r="B1110">
        <v>6</v>
      </c>
      <c r="C1110" s="1">
        <v>40231</v>
      </c>
      <c r="D1110" s="21" t="str">
        <f t="shared" si="68"/>
        <v>22-Feb-2010</v>
      </c>
      <c r="E1110" s="10">
        <v>0.82291666666666663</v>
      </c>
      <c r="F1110" s="1">
        <v>40231</v>
      </c>
      <c r="G1110" s="10">
        <v>0.9145833333333333</v>
      </c>
      <c r="H1110">
        <v>30</v>
      </c>
      <c r="I1110">
        <v>132</v>
      </c>
      <c r="J1110" t="s">
        <v>8</v>
      </c>
      <c r="K1110" t="s">
        <v>10</v>
      </c>
      <c r="L1110" t="str">
        <f t="shared" si="69"/>
        <v>Evening</v>
      </c>
      <c r="M1110" t="str">
        <f t="shared" si="70"/>
        <v>19</v>
      </c>
      <c r="N1110" t="str">
        <f t="shared" si="71"/>
        <v>21</v>
      </c>
    </row>
    <row r="1111" spans="1:14" x14ac:dyDescent="0.3">
      <c r="A1111">
        <v>1</v>
      </c>
      <c r="B1111">
        <v>5</v>
      </c>
      <c r="C1111" s="1">
        <v>40232</v>
      </c>
      <c r="D1111" s="21" t="str">
        <f t="shared" si="68"/>
        <v>23-Feb-2010</v>
      </c>
      <c r="E1111" s="10">
        <v>0.6333333333333333</v>
      </c>
      <c r="F1111" s="1">
        <v>40232</v>
      </c>
      <c r="G1111" s="10">
        <v>0.77361111111111114</v>
      </c>
      <c r="H1111">
        <v>40</v>
      </c>
      <c r="I1111">
        <v>202</v>
      </c>
      <c r="J1111" t="s">
        <v>8</v>
      </c>
      <c r="K1111" t="s">
        <v>9</v>
      </c>
      <c r="L1111" t="str">
        <f t="shared" si="69"/>
        <v>Afternoon</v>
      </c>
      <c r="M1111" t="str">
        <f t="shared" si="70"/>
        <v>15</v>
      </c>
      <c r="N1111" t="str">
        <f t="shared" si="71"/>
        <v>18</v>
      </c>
    </row>
    <row r="1112" spans="1:14" x14ac:dyDescent="0.3">
      <c r="A1112">
        <v>1</v>
      </c>
      <c r="B1112">
        <v>6</v>
      </c>
      <c r="C1112" s="1">
        <v>40232</v>
      </c>
      <c r="D1112" s="21" t="str">
        <f t="shared" si="68"/>
        <v>23-Feb-2010</v>
      </c>
      <c r="E1112" s="10">
        <v>0.71527777777777779</v>
      </c>
      <c r="F1112" s="1">
        <v>40232</v>
      </c>
      <c r="G1112" s="10">
        <v>0.74791666666666667</v>
      </c>
      <c r="H1112">
        <v>30</v>
      </c>
      <c r="I1112">
        <v>47</v>
      </c>
      <c r="J1112" t="s">
        <v>8</v>
      </c>
      <c r="K1112" t="s">
        <v>9</v>
      </c>
      <c r="L1112" t="str">
        <f t="shared" si="69"/>
        <v>Afternoon</v>
      </c>
      <c r="M1112" t="str">
        <f t="shared" si="70"/>
        <v>17</v>
      </c>
      <c r="N1112" t="str">
        <f t="shared" si="71"/>
        <v>17</v>
      </c>
    </row>
    <row r="1113" spans="1:14" x14ac:dyDescent="0.3">
      <c r="A1113">
        <v>1</v>
      </c>
      <c r="B1113">
        <v>5</v>
      </c>
      <c r="C1113" s="1">
        <v>40232</v>
      </c>
      <c r="D1113" s="21" t="str">
        <f t="shared" si="68"/>
        <v>23-Feb-2010</v>
      </c>
      <c r="E1113" s="10">
        <v>0.71875</v>
      </c>
      <c r="F1113" s="1">
        <v>40232</v>
      </c>
      <c r="G1113" s="10">
        <v>0.77430555555555547</v>
      </c>
      <c r="H1113">
        <v>30</v>
      </c>
      <c r="I1113">
        <v>80</v>
      </c>
      <c r="J1113" t="s">
        <v>8</v>
      </c>
      <c r="K1113" t="s">
        <v>9</v>
      </c>
      <c r="L1113" t="str">
        <f t="shared" si="69"/>
        <v>Afternoon</v>
      </c>
      <c r="M1113" t="str">
        <f t="shared" si="70"/>
        <v>17</v>
      </c>
      <c r="N1113" t="str">
        <f t="shared" si="71"/>
        <v>18</v>
      </c>
    </row>
    <row r="1114" spans="1:14" x14ac:dyDescent="0.3">
      <c r="A1114">
        <v>1</v>
      </c>
      <c r="B1114">
        <v>5</v>
      </c>
      <c r="C1114" s="1">
        <v>40232</v>
      </c>
      <c r="D1114" s="21" t="str">
        <f t="shared" si="68"/>
        <v>23-Feb-2010</v>
      </c>
      <c r="E1114" s="10">
        <v>0.73819444444444438</v>
      </c>
      <c r="F1114" s="1">
        <v>40232</v>
      </c>
      <c r="G1114" s="10">
        <v>0.84097222222222223</v>
      </c>
      <c r="H1114">
        <v>30</v>
      </c>
      <c r="I1114">
        <v>148</v>
      </c>
      <c r="J1114" t="s">
        <v>8</v>
      </c>
      <c r="K1114" t="s">
        <v>9</v>
      </c>
      <c r="L1114" t="str">
        <f t="shared" si="69"/>
        <v>Afternoon</v>
      </c>
      <c r="M1114" t="str">
        <f t="shared" si="70"/>
        <v>17</v>
      </c>
      <c r="N1114" t="str">
        <f t="shared" si="71"/>
        <v>20</v>
      </c>
    </row>
    <row r="1115" spans="1:14" x14ac:dyDescent="0.3">
      <c r="A1115">
        <v>1</v>
      </c>
      <c r="B1115">
        <v>5</v>
      </c>
      <c r="C1115" s="1">
        <v>40232</v>
      </c>
      <c r="D1115" s="21" t="str">
        <f t="shared" si="68"/>
        <v>23-Feb-2010</v>
      </c>
      <c r="E1115" s="10">
        <v>0.74305555555555547</v>
      </c>
      <c r="F1115" s="1">
        <v>40232</v>
      </c>
      <c r="G1115" s="10">
        <v>0.94236111111111109</v>
      </c>
      <c r="H1115">
        <v>50</v>
      </c>
      <c r="I1115">
        <v>287</v>
      </c>
      <c r="J1115" t="s">
        <v>8</v>
      </c>
      <c r="K1115" t="s">
        <v>9</v>
      </c>
      <c r="L1115" t="str">
        <f t="shared" si="69"/>
        <v>Afternoon</v>
      </c>
      <c r="M1115" t="str">
        <f t="shared" si="70"/>
        <v>17</v>
      </c>
      <c r="N1115" t="str">
        <f t="shared" si="71"/>
        <v>22</v>
      </c>
    </row>
    <row r="1116" spans="1:14" x14ac:dyDescent="0.3">
      <c r="A1116">
        <v>1</v>
      </c>
      <c r="B1116">
        <v>5</v>
      </c>
      <c r="C1116" s="1">
        <v>40232</v>
      </c>
      <c r="D1116" s="21" t="str">
        <f t="shared" si="68"/>
        <v>23-Feb-2010</v>
      </c>
      <c r="E1116" s="10">
        <v>0.77083333333333337</v>
      </c>
      <c r="F1116" s="1">
        <v>40232</v>
      </c>
      <c r="G1116" s="10">
        <v>0.85972222222222217</v>
      </c>
      <c r="H1116">
        <v>30</v>
      </c>
      <c r="I1116">
        <v>128</v>
      </c>
      <c r="J1116" t="s">
        <v>8</v>
      </c>
      <c r="K1116" t="s">
        <v>9</v>
      </c>
      <c r="L1116" t="str">
        <f t="shared" si="69"/>
        <v>Evening</v>
      </c>
      <c r="M1116" t="str">
        <f t="shared" si="70"/>
        <v>18</v>
      </c>
      <c r="N1116" t="str">
        <f t="shared" si="71"/>
        <v>20</v>
      </c>
    </row>
    <row r="1117" spans="1:14" x14ac:dyDescent="0.3">
      <c r="A1117">
        <v>1</v>
      </c>
      <c r="B1117">
        <v>6</v>
      </c>
      <c r="C1117" s="1">
        <v>40232</v>
      </c>
      <c r="D1117" s="21" t="str">
        <f t="shared" si="68"/>
        <v>23-Feb-2010</v>
      </c>
      <c r="E1117" s="10">
        <v>0.88541666666666663</v>
      </c>
      <c r="F1117" s="1">
        <v>40233</v>
      </c>
      <c r="G1117" s="10">
        <v>3.1944444444444449E-2</v>
      </c>
      <c r="H1117">
        <v>40</v>
      </c>
      <c r="I1117">
        <v>211</v>
      </c>
      <c r="J1117" t="s">
        <v>8</v>
      </c>
      <c r="K1117" t="s">
        <v>9</v>
      </c>
      <c r="L1117" t="str">
        <f t="shared" si="69"/>
        <v>Evening</v>
      </c>
      <c r="M1117" t="str">
        <f t="shared" si="70"/>
        <v>21</v>
      </c>
      <c r="N1117" t="str">
        <f t="shared" si="71"/>
        <v>00</v>
      </c>
    </row>
    <row r="1118" spans="1:14" x14ac:dyDescent="0.3">
      <c r="A1118">
        <v>1</v>
      </c>
      <c r="B1118">
        <v>6</v>
      </c>
      <c r="C1118" s="1">
        <v>40233</v>
      </c>
      <c r="D1118" s="21" t="str">
        <f t="shared" si="68"/>
        <v>24-Feb-2010</v>
      </c>
      <c r="E1118" s="10">
        <v>0.49652777777777773</v>
      </c>
      <c r="F1118" s="1">
        <v>40233</v>
      </c>
      <c r="G1118" s="10">
        <v>0.57222222222222219</v>
      </c>
      <c r="H1118">
        <v>30</v>
      </c>
      <c r="I1118">
        <v>109</v>
      </c>
      <c r="J1118" t="s">
        <v>8</v>
      </c>
      <c r="K1118" t="s">
        <v>13</v>
      </c>
      <c r="L1118" t="str">
        <f t="shared" si="69"/>
        <v>Morning</v>
      </c>
      <c r="M1118" t="str">
        <f t="shared" si="70"/>
        <v>11</v>
      </c>
      <c r="N1118" t="str">
        <f t="shared" si="71"/>
        <v>13</v>
      </c>
    </row>
    <row r="1119" spans="1:14" x14ac:dyDescent="0.3">
      <c r="A1119">
        <v>1</v>
      </c>
      <c r="B1119">
        <v>5</v>
      </c>
      <c r="C1119" s="1">
        <v>40233</v>
      </c>
      <c r="D1119" s="21" t="str">
        <f t="shared" si="68"/>
        <v>24-Feb-2010</v>
      </c>
      <c r="E1119" s="10">
        <v>0.6069444444444444</v>
      </c>
      <c r="F1119" s="1">
        <v>40233</v>
      </c>
      <c r="G1119" s="10">
        <v>0.64236111111111105</v>
      </c>
      <c r="H1119">
        <v>30</v>
      </c>
      <c r="I1119">
        <v>51</v>
      </c>
      <c r="J1119" t="s">
        <v>8</v>
      </c>
      <c r="K1119" t="s">
        <v>13</v>
      </c>
      <c r="L1119" t="str">
        <f t="shared" si="69"/>
        <v>Afternoon</v>
      </c>
      <c r="M1119" t="str">
        <f t="shared" si="70"/>
        <v>14</v>
      </c>
      <c r="N1119" t="str">
        <f t="shared" si="71"/>
        <v>15</v>
      </c>
    </row>
    <row r="1120" spans="1:14" x14ac:dyDescent="0.3">
      <c r="A1120">
        <v>1</v>
      </c>
      <c r="B1120">
        <v>6</v>
      </c>
      <c r="C1120" s="1">
        <v>40233</v>
      </c>
      <c r="D1120" s="21" t="str">
        <f t="shared" si="68"/>
        <v>24-Feb-2010</v>
      </c>
      <c r="E1120" s="10">
        <v>0.65138888888888891</v>
      </c>
      <c r="F1120" s="1">
        <v>40233</v>
      </c>
      <c r="G1120" s="10">
        <v>0.70763888888888893</v>
      </c>
      <c r="H1120">
        <v>30</v>
      </c>
      <c r="I1120">
        <v>81</v>
      </c>
      <c r="J1120" t="s">
        <v>8</v>
      </c>
      <c r="K1120" t="s">
        <v>13</v>
      </c>
      <c r="L1120" t="str">
        <f t="shared" si="69"/>
        <v>Afternoon</v>
      </c>
      <c r="M1120" t="str">
        <f t="shared" si="70"/>
        <v>15</v>
      </c>
      <c r="N1120" t="str">
        <f t="shared" si="71"/>
        <v>16</v>
      </c>
    </row>
    <row r="1121" spans="1:14" x14ac:dyDescent="0.3">
      <c r="A1121">
        <v>1</v>
      </c>
      <c r="B1121">
        <v>5</v>
      </c>
      <c r="C1121" s="1">
        <v>40233</v>
      </c>
      <c r="D1121" s="21" t="str">
        <f t="shared" si="68"/>
        <v>24-Feb-2010</v>
      </c>
      <c r="E1121" s="10">
        <v>0.65347222222222223</v>
      </c>
      <c r="F1121" s="1">
        <v>40233</v>
      </c>
      <c r="G1121" s="10">
        <v>0.7284722222222223</v>
      </c>
      <c r="H1121">
        <v>30</v>
      </c>
      <c r="I1121">
        <v>108</v>
      </c>
      <c r="J1121" t="s">
        <v>8</v>
      </c>
      <c r="K1121" t="s">
        <v>13</v>
      </c>
      <c r="L1121" t="str">
        <f t="shared" si="69"/>
        <v>Afternoon</v>
      </c>
      <c r="M1121" t="str">
        <f t="shared" si="70"/>
        <v>15</v>
      </c>
      <c r="N1121" t="str">
        <f t="shared" si="71"/>
        <v>17</v>
      </c>
    </row>
    <row r="1122" spans="1:14" x14ac:dyDescent="0.3">
      <c r="A1122">
        <v>1</v>
      </c>
      <c r="B1122">
        <v>6</v>
      </c>
      <c r="C1122" s="1">
        <v>40233</v>
      </c>
      <c r="D1122" s="21" t="str">
        <f t="shared" si="68"/>
        <v>24-Feb-2010</v>
      </c>
      <c r="E1122" s="10">
        <v>0.7944444444444444</v>
      </c>
      <c r="F1122" s="1">
        <v>40233</v>
      </c>
      <c r="G1122" s="10">
        <v>0.88680555555555562</v>
      </c>
      <c r="H1122">
        <v>30</v>
      </c>
      <c r="I1122">
        <v>133</v>
      </c>
      <c r="J1122" t="s">
        <v>8</v>
      </c>
      <c r="K1122" t="s">
        <v>13</v>
      </c>
      <c r="L1122" t="str">
        <f t="shared" si="69"/>
        <v>Evening</v>
      </c>
      <c r="M1122" t="str">
        <f t="shared" si="70"/>
        <v>19</v>
      </c>
      <c r="N1122" t="str">
        <f t="shared" si="71"/>
        <v>21</v>
      </c>
    </row>
    <row r="1123" spans="1:14" x14ac:dyDescent="0.3">
      <c r="A1123">
        <v>1</v>
      </c>
      <c r="B1123">
        <v>5</v>
      </c>
      <c r="C1123" s="1">
        <v>40233</v>
      </c>
      <c r="D1123" s="21" t="str">
        <f t="shared" si="68"/>
        <v>24-Feb-2010</v>
      </c>
      <c r="E1123" s="10">
        <v>0.87361111111111101</v>
      </c>
      <c r="F1123" s="1">
        <v>40234</v>
      </c>
      <c r="G1123" s="10">
        <v>4.5138888888888888E-2</v>
      </c>
      <c r="H1123">
        <v>50</v>
      </c>
      <c r="I1123">
        <v>247</v>
      </c>
      <c r="J1123" t="s">
        <v>8</v>
      </c>
      <c r="K1123" t="s">
        <v>13</v>
      </c>
      <c r="L1123" t="str">
        <f t="shared" si="69"/>
        <v>Evening</v>
      </c>
      <c r="M1123" t="str">
        <f t="shared" si="70"/>
        <v>20</v>
      </c>
      <c r="N1123" t="str">
        <f t="shared" si="71"/>
        <v>01</v>
      </c>
    </row>
    <row r="1124" spans="1:14" x14ac:dyDescent="0.3">
      <c r="A1124">
        <v>1</v>
      </c>
      <c r="B1124">
        <v>6</v>
      </c>
      <c r="C1124" s="1">
        <v>40234</v>
      </c>
      <c r="D1124" s="21" t="str">
        <f t="shared" si="68"/>
        <v>25-Feb-2010</v>
      </c>
      <c r="E1124" s="10">
        <v>0.79999999999999993</v>
      </c>
      <c r="F1124" s="1">
        <v>40234</v>
      </c>
      <c r="G1124" s="10">
        <v>0.91111111111111109</v>
      </c>
      <c r="H1124">
        <v>30</v>
      </c>
      <c r="I1124">
        <v>160</v>
      </c>
      <c r="J1124" t="s">
        <v>8</v>
      </c>
      <c r="K1124" t="s">
        <v>12</v>
      </c>
      <c r="L1124" t="str">
        <f t="shared" si="69"/>
        <v>Evening</v>
      </c>
      <c r="M1124" t="str">
        <f t="shared" si="70"/>
        <v>19</v>
      </c>
      <c r="N1124" t="str">
        <f t="shared" si="71"/>
        <v>21</v>
      </c>
    </row>
    <row r="1125" spans="1:14" x14ac:dyDescent="0.3">
      <c r="A1125">
        <v>1</v>
      </c>
      <c r="B1125">
        <v>5</v>
      </c>
      <c r="C1125" s="1">
        <v>40234</v>
      </c>
      <c r="D1125" s="21" t="str">
        <f t="shared" si="68"/>
        <v>25-Feb-2010</v>
      </c>
      <c r="E1125" s="10">
        <v>0.80486111111111114</v>
      </c>
      <c r="F1125" s="1">
        <v>40234</v>
      </c>
      <c r="G1125" s="10">
        <v>0.94166666666666676</v>
      </c>
      <c r="H1125">
        <v>40</v>
      </c>
      <c r="I1125">
        <v>197</v>
      </c>
      <c r="J1125" t="s">
        <v>8</v>
      </c>
      <c r="K1125" t="s">
        <v>12</v>
      </c>
      <c r="L1125" t="str">
        <f t="shared" si="69"/>
        <v>Evening</v>
      </c>
      <c r="M1125" t="str">
        <f t="shared" si="70"/>
        <v>19</v>
      </c>
      <c r="N1125" t="str">
        <f t="shared" si="71"/>
        <v>22</v>
      </c>
    </row>
    <row r="1126" spans="1:14" x14ac:dyDescent="0.3">
      <c r="A1126">
        <v>1</v>
      </c>
      <c r="B1126">
        <v>5</v>
      </c>
      <c r="C1126" s="1">
        <v>40234</v>
      </c>
      <c r="D1126" s="21" t="str">
        <f t="shared" si="68"/>
        <v>25-Feb-2010</v>
      </c>
      <c r="E1126" s="10">
        <v>0.84861111111111109</v>
      </c>
      <c r="F1126" s="1">
        <v>40234</v>
      </c>
      <c r="G1126" s="10">
        <v>0.8930555555555556</v>
      </c>
      <c r="H1126">
        <v>30</v>
      </c>
      <c r="I1126">
        <v>64</v>
      </c>
      <c r="J1126" t="s">
        <v>8</v>
      </c>
      <c r="K1126" t="s">
        <v>12</v>
      </c>
      <c r="L1126" t="str">
        <f t="shared" si="69"/>
        <v>Evening</v>
      </c>
      <c r="M1126" t="str">
        <f t="shared" si="70"/>
        <v>20</v>
      </c>
      <c r="N1126" t="str">
        <f t="shared" si="71"/>
        <v>21</v>
      </c>
    </row>
    <row r="1127" spans="1:14" x14ac:dyDescent="0.3">
      <c r="A1127">
        <v>1</v>
      </c>
      <c r="B1127">
        <v>5</v>
      </c>
      <c r="C1127" s="1">
        <v>40234</v>
      </c>
      <c r="D1127" s="21" t="str">
        <f t="shared" si="68"/>
        <v>25-Feb-2010</v>
      </c>
      <c r="E1127" s="10">
        <v>0.91666666666666663</v>
      </c>
      <c r="F1127" s="1">
        <v>40235</v>
      </c>
      <c r="G1127" s="10">
        <v>7.2222222222222229E-2</v>
      </c>
      <c r="H1127">
        <v>40</v>
      </c>
      <c r="I1127">
        <v>224</v>
      </c>
      <c r="J1127" t="s">
        <v>8</v>
      </c>
      <c r="K1127" t="s">
        <v>12</v>
      </c>
      <c r="L1127" t="str">
        <f t="shared" si="69"/>
        <v>Evening</v>
      </c>
      <c r="M1127" t="str">
        <f t="shared" si="70"/>
        <v>22</v>
      </c>
      <c r="N1127" t="str">
        <f t="shared" si="71"/>
        <v>01</v>
      </c>
    </row>
    <row r="1128" spans="1:14" x14ac:dyDescent="0.3">
      <c r="A1128">
        <v>1</v>
      </c>
      <c r="B1128">
        <v>5</v>
      </c>
      <c r="C1128" s="1">
        <v>40235</v>
      </c>
      <c r="D1128" s="21" t="str">
        <f t="shared" si="68"/>
        <v>26-Feb-2010</v>
      </c>
      <c r="E1128" s="10">
        <v>0.47500000000000003</v>
      </c>
      <c r="F1128" s="1">
        <v>40235</v>
      </c>
      <c r="G1128" s="10">
        <v>0.6333333333333333</v>
      </c>
      <c r="H1128">
        <v>40</v>
      </c>
      <c r="I1128">
        <v>228</v>
      </c>
      <c r="J1128" t="s">
        <v>8</v>
      </c>
      <c r="K1128" t="s">
        <v>11</v>
      </c>
      <c r="L1128" t="str">
        <f t="shared" si="69"/>
        <v>Morning</v>
      </c>
      <c r="M1128" t="str">
        <f t="shared" si="70"/>
        <v>11</v>
      </c>
      <c r="N1128" t="str">
        <f t="shared" si="71"/>
        <v>15</v>
      </c>
    </row>
    <row r="1129" spans="1:14" x14ac:dyDescent="0.3">
      <c r="A1129">
        <v>1</v>
      </c>
      <c r="B1129">
        <v>5</v>
      </c>
      <c r="C1129" s="1">
        <v>40235</v>
      </c>
      <c r="D1129" s="21" t="str">
        <f t="shared" si="68"/>
        <v>26-Feb-2010</v>
      </c>
      <c r="E1129" s="10">
        <v>0.54027777777777775</v>
      </c>
      <c r="F1129" s="1">
        <v>40235</v>
      </c>
      <c r="G1129" s="10">
        <v>0.60555555555555551</v>
      </c>
      <c r="H1129">
        <v>30</v>
      </c>
      <c r="I1129">
        <v>94</v>
      </c>
      <c r="J1129" t="s">
        <v>8</v>
      </c>
      <c r="K1129" t="s">
        <v>11</v>
      </c>
      <c r="L1129" t="str">
        <f t="shared" si="69"/>
        <v>Morning</v>
      </c>
      <c r="M1129" t="str">
        <f t="shared" si="70"/>
        <v>12</v>
      </c>
      <c r="N1129" t="str">
        <f t="shared" si="71"/>
        <v>14</v>
      </c>
    </row>
    <row r="1130" spans="1:14" x14ac:dyDescent="0.3">
      <c r="A1130">
        <v>1</v>
      </c>
      <c r="B1130">
        <v>5</v>
      </c>
      <c r="C1130" s="1">
        <v>40235</v>
      </c>
      <c r="D1130" s="21" t="str">
        <f t="shared" si="68"/>
        <v>26-Feb-2010</v>
      </c>
      <c r="E1130" s="10">
        <v>0.62916666666666665</v>
      </c>
      <c r="F1130" s="1">
        <v>40235</v>
      </c>
      <c r="G1130" s="10">
        <v>0.64444444444444449</v>
      </c>
      <c r="H1130">
        <v>30</v>
      </c>
      <c r="I1130">
        <v>22</v>
      </c>
      <c r="J1130" t="s">
        <v>8</v>
      </c>
      <c r="K1130" t="s">
        <v>11</v>
      </c>
      <c r="L1130" t="str">
        <f t="shared" si="69"/>
        <v>Afternoon</v>
      </c>
      <c r="M1130" t="str">
        <f t="shared" si="70"/>
        <v>15</v>
      </c>
      <c r="N1130" t="str">
        <f t="shared" si="71"/>
        <v>15</v>
      </c>
    </row>
    <row r="1131" spans="1:14" x14ac:dyDescent="0.3">
      <c r="A1131">
        <v>1</v>
      </c>
      <c r="B1131">
        <v>5</v>
      </c>
      <c r="C1131" s="1">
        <v>40235</v>
      </c>
      <c r="D1131" s="21" t="str">
        <f t="shared" si="68"/>
        <v>26-Feb-2010</v>
      </c>
      <c r="E1131" s="10">
        <v>0.63055555555555554</v>
      </c>
      <c r="F1131" s="1">
        <v>40235</v>
      </c>
      <c r="G1131" s="10">
        <v>0.74583333333333324</v>
      </c>
      <c r="H1131">
        <v>30</v>
      </c>
      <c r="I1131">
        <v>166</v>
      </c>
      <c r="J1131" t="s">
        <v>8</v>
      </c>
      <c r="K1131" t="s">
        <v>11</v>
      </c>
      <c r="L1131" t="str">
        <f t="shared" si="69"/>
        <v>Afternoon</v>
      </c>
      <c r="M1131" t="str">
        <f t="shared" si="70"/>
        <v>15</v>
      </c>
      <c r="N1131" t="str">
        <f t="shared" si="71"/>
        <v>17</v>
      </c>
    </row>
    <row r="1132" spans="1:14" x14ac:dyDescent="0.3">
      <c r="A1132">
        <v>1</v>
      </c>
      <c r="B1132">
        <v>6</v>
      </c>
      <c r="C1132" s="1">
        <v>40235</v>
      </c>
      <c r="D1132" s="21" t="str">
        <f t="shared" si="68"/>
        <v>26-Feb-2010</v>
      </c>
      <c r="E1132" s="10">
        <v>0.70694444444444438</v>
      </c>
      <c r="F1132" s="1">
        <v>40235</v>
      </c>
      <c r="G1132" s="10">
        <v>0.96875</v>
      </c>
      <c r="H1132">
        <v>70</v>
      </c>
      <c r="I1132">
        <v>377</v>
      </c>
      <c r="J1132" t="s">
        <v>8</v>
      </c>
      <c r="K1132" t="s">
        <v>11</v>
      </c>
      <c r="L1132" t="str">
        <f t="shared" si="69"/>
        <v>Afternoon</v>
      </c>
      <c r="M1132" t="str">
        <f t="shared" si="70"/>
        <v>16</v>
      </c>
      <c r="N1132" t="str">
        <f t="shared" si="71"/>
        <v>23</v>
      </c>
    </row>
    <row r="1133" spans="1:14" x14ac:dyDescent="0.3">
      <c r="A1133">
        <v>1</v>
      </c>
      <c r="B1133">
        <v>6</v>
      </c>
      <c r="C1133" s="1">
        <v>40235</v>
      </c>
      <c r="D1133" s="21" t="str">
        <f t="shared" si="68"/>
        <v>26-Feb-2010</v>
      </c>
      <c r="E1133" s="10">
        <v>0.74652777777777779</v>
      </c>
      <c r="F1133" s="1">
        <v>40235</v>
      </c>
      <c r="G1133" s="10">
        <v>0.80208333333333337</v>
      </c>
      <c r="H1133">
        <v>30</v>
      </c>
      <c r="I1133">
        <v>80</v>
      </c>
      <c r="J1133" t="s">
        <v>8</v>
      </c>
      <c r="K1133" t="s">
        <v>11</v>
      </c>
      <c r="L1133" t="str">
        <f t="shared" si="69"/>
        <v>Afternoon</v>
      </c>
      <c r="M1133" t="str">
        <f t="shared" si="70"/>
        <v>17</v>
      </c>
      <c r="N1133" t="str">
        <f t="shared" si="71"/>
        <v>19</v>
      </c>
    </row>
    <row r="1134" spans="1:14" x14ac:dyDescent="0.3">
      <c r="A1134">
        <v>1</v>
      </c>
      <c r="B1134">
        <v>5</v>
      </c>
      <c r="C1134" s="1">
        <v>40235</v>
      </c>
      <c r="D1134" s="21" t="str">
        <f t="shared" si="68"/>
        <v>26-Feb-2010</v>
      </c>
      <c r="E1134" s="10">
        <v>0.79999999999999993</v>
      </c>
      <c r="F1134" s="1">
        <v>40235</v>
      </c>
      <c r="G1134" s="10">
        <v>0.87569444444444444</v>
      </c>
      <c r="H1134">
        <v>30</v>
      </c>
      <c r="I1134">
        <v>109</v>
      </c>
      <c r="J1134" t="s">
        <v>8</v>
      </c>
      <c r="K1134" t="s">
        <v>11</v>
      </c>
      <c r="L1134" t="str">
        <f t="shared" si="69"/>
        <v>Evening</v>
      </c>
      <c r="M1134" t="str">
        <f t="shared" si="70"/>
        <v>19</v>
      </c>
      <c r="N1134" t="str">
        <f t="shared" si="71"/>
        <v>21</v>
      </c>
    </row>
    <row r="1135" spans="1:14" x14ac:dyDescent="0.3">
      <c r="A1135">
        <v>1</v>
      </c>
      <c r="B1135">
        <v>5</v>
      </c>
      <c r="C1135" s="1">
        <v>40235</v>
      </c>
      <c r="D1135" s="21" t="str">
        <f t="shared" si="68"/>
        <v>26-Feb-2010</v>
      </c>
      <c r="E1135" s="10">
        <v>0.8125</v>
      </c>
      <c r="F1135" s="1">
        <v>40235</v>
      </c>
      <c r="G1135" s="10">
        <v>0.94236111111111109</v>
      </c>
      <c r="H1135">
        <v>40</v>
      </c>
      <c r="I1135">
        <v>187</v>
      </c>
      <c r="J1135" t="s">
        <v>8</v>
      </c>
      <c r="K1135" t="s">
        <v>11</v>
      </c>
      <c r="L1135" t="str">
        <f t="shared" si="69"/>
        <v>Evening</v>
      </c>
      <c r="M1135" t="str">
        <f t="shared" si="70"/>
        <v>19</v>
      </c>
      <c r="N1135" t="str">
        <f t="shared" si="71"/>
        <v>22</v>
      </c>
    </row>
    <row r="1136" spans="1:14" x14ac:dyDescent="0.3">
      <c r="A1136">
        <v>1</v>
      </c>
      <c r="B1136">
        <v>5</v>
      </c>
      <c r="C1136" s="1">
        <v>40235</v>
      </c>
      <c r="D1136" s="21" t="str">
        <f t="shared" si="68"/>
        <v>26-Feb-2010</v>
      </c>
      <c r="E1136" s="10">
        <v>0.88055555555555554</v>
      </c>
      <c r="F1136" s="1">
        <v>40235</v>
      </c>
      <c r="G1136" s="10">
        <v>0.92361111111111116</v>
      </c>
      <c r="H1136">
        <v>30</v>
      </c>
      <c r="I1136">
        <v>62</v>
      </c>
      <c r="J1136" t="s">
        <v>8</v>
      </c>
      <c r="K1136" t="s">
        <v>11</v>
      </c>
      <c r="L1136" t="str">
        <f t="shared" si="69"/>
        <v>Evening</v>
      </c>
      <c r="M1136" t="str">
        <f t="shared" si="70"/>
        <v>21</v>
      </c>
      <c r="N1136" t="str">
        <f t="shared" si="71"/>
        <v>22</v>
      </c>
    </row>
    <row r="1137" spans="1:14" x14ac:dyDescent="0.3">
      <c r="A1137">
        <v>1</v>
      </c>
      <c r="B1137">
        <v>6</v>
      </c>
      <c r="C1137" s="1">
        <v>40238</v>
      </c>
      <c r="D1137" s="21" t="str">
        <f t="shared" si="68"/>
        <v>01-Mar-2010</v>
      </c>
      <c r="E1137" s="10">
        <v>0.49305555555555558</v>
      </c>
      <c r="F1137" s="1">
        <v>40238</v>
      </c>
      <c r="G1137" s="10">
        <v>0.75902777777777775</v>
      </c>
      <c r="H1137">
        <v>70</v>
      </c>
      <c r="I1137">
        <v>383</v>
      </c>
      <c r="J1137" t="s">
        <v>8</v>
      </c>
      <c r="K1137" t="s">
        <v>10</v>
      </c>
      <c r="L1137" t="str">
        <f t="shared" si="69"/>
        <v>Morning</v>
      </c>
      <c r="M1137" t="str">
        <f t="shared" si="70"/>
        <v>11</v>
      </c>
      <c r="N1137" t="str">
        <f t="shared" si="71"/>
        <v>18</v>
      </c>
    </row>
    <row r="1138" spans="1:14" x14ac:dyDescent="0.3">
      <c r="A1138">
        <v>1</v>
      </c>
      <c r="B1138">
        <v>8</v>
      </c>
      <c r="C1138" s="1">
        <v>40238</v>
      </c>
      <c r="D1138" s="21" t="str">
        <f t="shared" si="68"/>
        <v>01-Mar-2010</v>
      </c>
      <c r="E1138" s="10">
        <v>0.65069444444444446</v>
      </c>
      <c r="F1138" s="1">
        <v>40238</v>
      </c>
      <c r="G1138" s="10">
        <v>0.84791666666666676</v>
      </c>
      <c r="H1138">
        <v>50</v>
      </c>
      <c r="I1138">
        <v>284</v>
      </c>
      <c r="J1138" t="s">
        <v>8</v>
      </c>
      <c r="K1138" t="s">
        <v>10</v>
      </c>
      <c r="L1138" t="str">
        <f t="shared" si="69"/>
        <v>Afternoon</v>
      </c>
      <c r="M1138" t="str">
        <f t="shared" si="70"/>
        <v>15</v>
      </c>
      <c r="N1138" t="str">
        <f t="shared" si="71"/>
        <v>20</v>
      </c>
    </row>
    <row r="1139" spans="1:14" x14ac:dyDescent="0.3">
      <c r="A1139">
        <v>1</v>
      </c>
      <c r="B1139">
        <v>5</v>
      </c>
      <c r="C1139" s="1">
        <v>40238</v>
      </c>
      <c r="D1139" s="21" t="str">
        <f t="shared" si="68"/>
        <v>01-Mar-2010</v>
      </c>
      <c r="E1139" s="10">
        <v>0.67291666666666661</v>
      </c>
      <c r="F1139" s="1">
        <v>40238</v>
      </c>
      <c r="G1139" s="10">
        <v>0.88124999999999998</v>
      </c>
      <c r="H1139">
        <v>50</v>
      </c>
      <c r="I1139">
        <v>300</v>
      </c>
      <c r="J1139" t="s">
        <v>8</v>
      </c>
      <c r="K1139" t="s">
        <v>10</v>
      </c>
      <c r="L1139" t="str">
        <f t="shared" si="69"/>
        <v>Afternoon</v>
      </c>
      <c r="M1139" t="str">
        <f t="shared" si="70"/>
        <v>16</v>
      </c>
      <c r="N1139" t="str">
        <f t="shared" si="71"/>
        <v>21</v>
      </c>
    </row>
    <row r="1140" spans="1:14" x14ac:dyDescent="0.3">
      <c r="A1140">
        <v>1</v>
      </c>
      <c r="B1140">
        <v>6</v>
      </c>
      <c r="C1140" s="1">
        <v>40238</v>
      </c>
      <c r="D1140" s="21" t="str">
        <f t="shared" si="68"/>
        <v>01-Mar-2010</v>
      </c>
      <c r="E1140" s="10">
        <v>0.77083333333333337</v>
      </c>
      <c r="F1140" s="1">
        <v>40238</v>
      </c>
      <c r="G1140" s="10">
        <v>0.88055555555555554</v>
      </c>
      <c r="H1140">
        <v>30</v>
      </c>
      <c r="I1140">
        <v>158</v>
      </c>
      <c r="J1140" t="s">
        <v>8</v>
      </c>
      <c r="K1140" t="s">
        <v>10</v>
      </c>
      <c r="L1140" t="str">
        <f t="shared" si="69"/>
        <v>Evening</v>
      </c>
      <c r="M1140" t="str">
        <f t="shared" si="70"/>
        <v>18</v>
      </c>
      <c r="N1140" t="str">
        <f t="shared" si="71"/>
        <v>21</v>
      </c>
    </row>
    <row r="1141" spans="1:14" x14ac:dyDescent="0.3">
      <c r="A1141">
        <v>1</v>
      </c>
      <c r="B1141">
        <v>8</v>
      </c>
      <c r="C1141" s="1">
        <v>40238</v>
      </c>
      <c r="D1141" s="21" t="str">
        <f t="shared" si="68"/>
        <v>01-Mar-2010</v>
      </c>
      <c r="E1141" s="10">
        <v>0.83194444444444438</v>
      </c>
      <c r="F1141" s="1">
        <v>40238</v>
      </c>
      <c r="G1141" s="10">
        <v>0.8833333333333333</v>
      </c>
      <c r="H1141">
        <v>30</v>
      </c>
      <c r="I1141">
        <v>74</v>
      </c>
      <c r="J1141" t="s">
        <v>8</v>
      </c>
      <c r="K1141" t="s">
        <v>10</v>
      </c>
      <c r="L1141" t="str">
        <f t="shared" si="69"/>
        <v>Evening</v>
      </c>
      <c r="M1141" t="str">
        <f t="shared" si="70"/>
        <v>19</v>
      </c>
      <c r="N1141" t="str">
        <f t="shared" si="71"/>
        <v>21</v>
      </c>
    </row>
    <row r="1142" spans="1:14" x14ac:dyDescent="0.3">
      <c r="A1142">
        <v>1</v>
      </c>
      <c r="B1142">
        <v>5</v>
      </c>
      <c r="C1142" s="1">
        <v>40239</v>
      </c>
      <c r="D1142" s="21" t="str">
        <f t="shared" si="68"/>
        <v>02-Mar-2010</v>
      </c>
      <c r="E1142" s="10">
        <v>0.55694444444444446</v>
      </c>
      <c r="F1142" s="1">
        <v>40239</v>
      </c>
      <c r="G1142" s="10">
        <v>0.62708333333333333</v>
      </c>
      <c r="H1142">
        <v>30</v>
      </c>
      <c r="I1142">
        <v>101</v>
      </c>
      <c r="J1142" t="s">
        <v>8</v>
      </c>
      <c r="K1142" t="s">
        <v>9</v>
      </c>
      <c r="L1142" t="str">
        <f t="shared" si="69"/>
        <v>Morning</v>
      </c>
      <c r="M1142" t="str">
        <f t="shared" si="70"/>
        <v>13</v>
      </c>
      <c r="N1142" t="str">
        <f t="shared" si="71"/>
        <v>15</v>
      </c>
    </row>
    <row r="1143" spans="1:14" x14ac:dyDescent="0.3">
      <c r="A1143">
        <v>1</v>
      </c>
      <c r="B1143">
        <v>5</v>
      </c>
      <c r="C1143" s="1">
        <v>40239</v>
      </c>
      <c r="D1143" s="21" t="str">
        <f t="shared" si="68"/>
        <v>02-Mar-2010</v>
      </c>
      <c r="E1143" s="10">
        <v>0.57500000000000007</v>
      </c>
      <c r="F1143" s="1">
        <v>40239</v>
      </c>
      <c r="G1143" s="10">
        <v>0.70486111111111116</v>
      </c>
      <c r="H1143">
        <v>40</v>
      </c>
      <c r="I1143">
        <v>187</v>
      </c>
      <c r="J1143" t="s">
        <v>8</v>
      </c>
      <c r="K1143" t="s">
        <v>9</v>
      </c>
      <c r="L1143" t="str">
        <f t="shared" si="69"/>
        <v>Morning</v>
      </c>
      <c r="M1143" t="str">
        <f t="shared" si="70"/>
        <v>13</v>
      </c>
      <c r="N1143" t="str">
        <f t="shared" si="71"/>
        <v>16</v>
      </c>
    </row>
    <row r="1144" spans="1:14" x14ac:dyDescent="0.3">
      <c r="A1144">
        <v>1</v>
      </c>
      <c r="B1144">
        <v>6</v>
      </c>
      <c r="C1144" s="1">
        <v>40239</v>
      </c>
      <c r="D1144" s="21" t="str">
        <f t="shared" si="68"/>
        <v>02-Mar-2010</v>
      </c>
      <c r="E1144" s="10">
        <v>0.59305555555555556</v>
      </c>
      <c r="F1144" s="1">
        <v>40239</v>
      </c>
      <c r="G1144" s="10">
        <v>0.72013888888888899</v>
      </c>
      <c r="H1144">
        <v>40</v>
      </c>
      <c r="I1144">
        <v>183</v>
      </c>
      <c r="J1144" t="s">
        <v>8</v>
      </c>
      <c r="K1144" t="s">
        <v>9</v>
      </c>
      <c r="L1144" t="str">
        <f t="shared" si="69"/>
        <v>Afternoon</v>
      </c>
      <c r="M1144" t="str">
        <f t="shared" si="70"/>
        <v>14</v>
      </c>
      <c r="N1144" t="str">
        <f t="shared" si="71"/>
        <v>17</v>
      </c>
    </row>
    <row r="1145" spans="1:14" x14ac:dyDescent="0.3">
      <c r="A1145">
        <v>1</v>
      </c>
      <c r="B1145">
        <v>6</v>
      </c>
      <c r="C1145" s="1">
        <v>40239</v>
      </c>
      <c r="D1145" s="21" t="str">
        <f t="shared" si="68"/>
        <v>02-Mar-2010</v>
      </c>
      <c r="E1145" s="10">
        <v>0.64930555555555558</v>
      </c>
      <c r="F1145" s="1">
        <v>40239</v>
      </c>
      <c r="G1145" s="10">
        <v>0.70000000000000007</v>
      </c>
      <c r="H1145">
        <v>30</v>
      </c>
      <c r="I1145">
        <v>73</v>
      </c>
      <c r="J1145" t="s">
        <v>8</v>
      </c>
      <c r="K1145" t="s">
        <v>9</v>
      </c>
      <c r="L1145" t="str">
        <f t="shared" si="69"/>
        <v>Afternoon</v>
      </c>
      <c r="M1145" t="str">
        <f t="shared" si="70"/>
        <v>15</v>
      </c>
      <c r="N1145" t="str">
        <f t="shared" si="71"/>
        <v>16</v>
      </c>
    </row>
    <row r="1146" spans="1:14" x14ac:dyDescent="0.3">
      <c r="A1146">
        <v>1</v>
      </c>
      <c r="B1146">
        <v>5</v>
      </c>
      <c r="C1146" s="1">
        <v>40239</v>
      </c>
      <c r="D1146" s="21" t="str">
        <f t="shared" si="68"/>
        <v>02-Mar-2010</v>
      </c>
      <c r="E1146" s="10">
        <v>0.75</v>
      </c>
      <c r="F1146" s="1">
        <v>40239</v>
      </c>
      <c r="G1146" s="10">
        <v>0.86944444444444446</v>
      </c>
      <c r="H1146">
        <v>30</v>
      </c>
      <c r="I1146">
        <v>172</v>
      </c>
      <c r="J1146" t="s">
        <v>8</v>
      </c>
      <c r="K1146" t="s">
        <v>9</v>
      </c>
      <c r="L1146" t="str">
        <f t="shared" si="69"/>
        <v>Afternoon</v>
      </c>
      <c r="M1146" t="str">
        <f t="shared" si="70"/>
        <v>18</v>
      </c>
      <c r="N1146" t="str">
        <f t="shared" si="71"/>
        <v>20</v>
      </c>
    </row>
    <row r="1147" spans="1:14" x14ac:dyDescent="0.3">
      <c r="A1147">
        <v>1</v>
      </c>
      <c r="B1147">
        <v>5</v>
      </c>
      <c r="C1147" s="1">
        <v>40239</v>
      </c>
      <c r="D1147" s="21" t="str">
        <f t="shared" si="68"/>
        <v>02-Mar-2010</v>
      </c>
      <c r="E1147" s="10">
        <v>0.8222222222222223</v>
      </c>
      <c r="F1147" s="1">
        <v>40239</v>
      </c>
      <c r="G1147" s="10">
        <v>0.94305555555555554</v>
      </c>
      <c r="H1147">
        <v>30</v>
      </c>
      <c r="I1147">
        <v>174</v>
      </c>
      <c r="J1147" t="s">
        <v>8</v>
      </c>
      <c r="K1147" t="s">
        <v>9</v>
      </c>
      <c r="L1147" t="str">
        <f t="shared" si="69"/>
        <v>Evening</v>
      </c>
      <c r="M1147" t="str">
        <f t="shared" si="70"/>
        <v>19</v>
      </c>
      <c r="N1147" t="str">
        <f t="shared" si="71"/>
        <v>22</v>
      </c>
    </row>
    <row r="1148" spans="1:14" x14ac:dyDescent="0.3">
      <c r="A1148">
        <v>1</v>
      </c>
      <c r="B1148">
        <v>6</v>
      </c>
      <c r="C1148" s="1">
        <v>40240</v>
      </c>
      <c r="D1148" s="21" t="str">
        <f t="shared" si="68"/>
        <v>03-Mar-2010</v>
      </c>
      <c r="E1148" s="10">
        <v>0.55208333333333337</v>
      </c>
      <c r="F1148" s="1">
        <v>40240</v>
      </c>
      <c r="G1148" s="10">
        <v>0.68888888888888899</v>
      </c>
      <c r="H1148">
        <v>40</v>
      </c>
      <c r="I1148">
        <v>197</v>
      </c>
      <c r="J1148" t="s">
        <v>8</v>
      </c>
      <c r="K1148" t="s">
        <v>13</v>
      </c>
      <c r="L1148" t="str">
        <f t="shared" si="69"/>
        <v>Morning</v>
      </c>
      <c r="M1148" t="str">
        <f t="shared" si="70"/>
        <v>13</v>
      </c>
      <c r="N1148" t="str">
        <f t="shared" si="71"/>
        <v>16</v>
      </c>
    </row>
    <row r="1149" spans="1:14" x14ac:dyDescent="0.3">
      <c r="A1149">
        <v>1</v>
      </c>
      <c r="B1149">
        <v>6</v>
      </c>
      <c r="C1149" s="1">
        <v>40240</v>
      </c>
      <c r="D1149" s="21" t="str">
        <f t="shared" si="68"/>
        <v>03-Mar-2010</v>
      </c>
      <c r="E1149" s="10">
        <v>0.57638888888888895</v>
      </c>
      <c r="F1149" s="1">
        <v>40240</v>
      </c>
      <c r="G1149" s="10">
        <v>0.70208333333333339</v>
      </c>
      <c r="H1149">
        <v>40</v>
      </c>
      <c r="I1149">
        <v>181</v>
      </c>
      <c r="J1149" t="s">
        <v>8</v>
      </c>
      <c r="K1149" t="s">
        <v>13</v>
      </c>
      <c r="L1149" t="str">
        <f t="shared" si="69"/>
        <v>Morning</v>
      </c>
      <c r="M1149" t="str">
        <f t="shared" si="70"/>
        <v>13</v>
      </c>
      <c r="N1149" t="str">
        <f t="shared" si="71"/>
        <v>16</v>
      </c>
    </row>
    <row r="1150" spans="1:14" x14ac:dyDescent="0.3">
      <c r="A1150">
        <v>1</v>
      </c>
      <c r="B1150">
        <v>6</v>
      </c>
      <c r="C1150" s="1">
        <v>40240</v>
      </c>
      <c r="D1150" s="21" t="str">
        <f t="shared" si="68"/>
        <v>03-Mar-2010</v>
      </c>
      <c r="E1150" s="10">
        <v>0.6381944444444444</v>
      </c>
      <c r="F1150" s="1">
        <v>40240</v>
      </c>
      <c r="G1150" s="10">
        <v>0.71597222222222223</v>
      </c>
      <c r="H1150">
        <v>30</v>
      </c>
      <c r="I1150">
        <v>112</v>
      </c>
      <c r="J1150" t="s">
        <v>8</v>
      </c>
      <c r="K1150" t="s">
        <v>13</v>
      </c>
      <c r="L1150" t="str">
        <f t="shared" si="69"/>
        <v>Afternoon</v>
      </c>
      <c r="M1150" t="str">
        <f t="shared" si="70"/>
        <v>15</v>
      </c>
      <c r="N1150" t="str">
        <f t="shared" si="71"/>
        <v>17</v>
      </c>
    </row>
    <row r="1151" spans="1:14" x14ac:dyDescent="0.3">
      <c r="A1151">
        <v>1</v>
      </c>
      <c r="B1151">
        <v>6</v>
      </c>
      <c r="C1151" s="1">
        <v>40240</v>
      </c>
      <c r="D1151" s="21" t="str">
        <f t="shared" si="68"/>
        <v>03-Mar-2010</v>
      </c>
      <c r="E1151" s="10">
        <v>0.79999999999999993</v>
      </c>
      <c r="F1151" s="1">
        <v>40240</v>
      </c>
      <c r="G1151" s="10">
        <v>0.84513888888888899</v>
      </c>
      <c r="H1151">
        <v>30</v>
      </c>
      <c r="I1151">
        <v>65</v>
      </c>
      <c r="J1151" t="s">
        <v>8</v>
      </c>
      <c r="K1151" t="s">
        <v>13</v>
      </c>
      <c r="L1151" t="str">
        <f t="shared" si="69"/>
        <v>Evening</v>
      </c>
      <c r="M1151" t="str">
        <f t="shared" si="70"/>
        <v>19</v>
      </c>
      <c r="N1151" t="str">
        <f t="shared" si="71"/>
        <v>20</v>
      </c>
    </row>
    <row r="1152" spans="1:14" x14ac:dyDescent="0.3">
      <c r="A1152">
        <v>1</v>
      </c>
      <c r="B1152">
        <v>5</v>
      </c>
      <c r="C1152" s="1">
        <v>40240</v>
      </c>
      <c r="D1152" s="21" t="str">
        <f t="shared" si="68"/>
        <v>03-Mar-2010</v>
      </c>
      <c r="E1152" s="10">
        <v>0.81666666666666676</v>
      </c>
      <c r="F1152" s="1">
        <v>40240</v>
      </c>
      <c r="G1152" s="10">
        <v>0.84791666666666676</v>
      </c>
      <c r="H1152">
        <v>30</v>
      </c>
      <c r="I1152">
        <v>45</v>
      </c>
      <c r="J1152" t="s">
        <v>8</v>
      </c>
      <c r="K1152" t="s">
        <v>13</v>
      </c>
      <c r="L1152" t="str">
        <f t="shared" si="69"/>
        <v>Evening</v>
      </c>
      <c r="M1152" t="str">
        <f t="shared" si="70"/>
        <v>19</v>
      </c>
      <c r="N1152" t="str">
        <f t="shared" si="71"/>
        <v>20</v>
      </c>
    </row>
    <row r="1153" spans="1:14" x14ac:dyDescent="0.3">
      <c r="A1153">
        <v>1</v>
      </c>
      <c r="B1153">
        <v>5</v>
      </c>
      <c r="C1153" s="1">
        <v>40240</v>
      </c>
      <c r="D1153" s="21" t="str">
        <f t="shared" si="68"/>
        <v>03-Mar-2010</v>
      </c>
      <c r="E1153" s="10">
        <v>0.84375</v>
      </c>
      <c r="F1153" s="1">
        <v>40240</v>
      </c>
      <c r="G1153" s="10">
        <v>0.8833333333333333</v>
      </c>
      <c r="H1153">
        <v>30</v>
      </c>
      <c r="I1153">
        <v>57</v>
      </c>
      <c r="J1153" t="s">
        <v>8</v>
      </c>
      <c r="K1153" t="s">
        <v>13</v>
      </c>
      <c r="L1153" t="str">
        <f t="shared" si="69"/>
        <v>Evening</v>
      </c>
      <c r="M1153" t="str">
        <f t="shared" si="70"/>
        <v>20</v>
      </c>
      <c r="N1153" t="str">
        <f t="shared" si="71"/>
        <v>21</v>
      </c>
    </row>
    <row r="1154" spans="1:14" x14ac:dyDescent="0.3">
      <c r="A1154">
        <v>1</v>
      </c>
      <c r="B1154">
        <v>5</v>
      </c>
      <c r="C1154" s="1">
        <v>40241</v>
      </c>
      <c r="D1154" s="21" t="str">
        <f t="shared" si="68"/>
        <v>04-Mar-2010</v>
      </c>
      <c r="E1154" s="10">
        <v>0.48749999999999999</v>
      </c>
      <c r="F1154" s="1">
        <v>40241</v>
      </c>
      <c r="G1154" s="10">
        <v>0.58333333333333337</v>
      </c>
      <c r="H1154">
        <v>30</v>
      </c>
      <c r="I1154">
        <v>138</v>
      </c>
      <c r="J1154" t="s">
        <v>8</v>
      </c>
      <c r="K1154" t="s">
        <v>12</v>
      </c>
      <c r="L1154" t="str">
        <f t="shared" si="69"/>
        <v>Morning</v>
      </c>
      <c r="M1154" t="str">
        <f t="shared" si="70"/>
        <v>11</v>
      </c>
      <c r="N1154" t="str">
        <f t="shared" si="71"/>
        <v>14</v>
      </c>
    </row>
    <row r="1155" spans="1:14" x14ac:dyDescent="0.3">
      <c r="A1155">
        <v>1</v>
      </c>
      <c r="B1155">
        <v>5</v>
      </c>
      <c r="C1155" s="1">
        <v>40241</v>
      </c>
      <c r="D1155" s="21" t="str">
        <f t="shared" ref="D1155:D1218" si="72" xml:space="preserve"> TEXT(C1155, "dd-Mmm-yyyy")</f>
        <v>04-Mar-2010</v>
      </c>
      <c r="E1155" s="10">
        <v>0.5</v>
      </c>
      <c r="F1155" s="1">
        <v>40241</v>
      </c>
      <c r="G1155" s="10">
        <v>0.55833333333333335</v>
      </c>
      <c r="H1155">
        <v>30</v>
      </c>
      <c r="I1155">
        <v>84</v>
      </c>
      <c r="J1155" t="s">
        <v>8</v>
      </c>
      <c r="K1155" t="s">
        <v>12</v>
      </c>
      <c r="L1155" t="str">
        <f t="shared" ref="L1155:L1218" si="73">IF(AND(E1155&gt;$R$6,E1155&lt;=$S$6),"Morning",IF(AND(E1155&gt;$S$6,E1155&lt;=$T$6),"Afternoon", IF(AND(E1155&gt;$T$6,E1155&lt;=$U$6),"Evening", "Night")))</f>
        <v>Morning</v>
      </c>
      <c r="M1155" t="str">
        <f t="shared" ref="M1155:M1218" si="74" xml:space="preserve"> TEXT(E1155, "HH")</f>
        <v>12</v>
      </c>
      <c r="N1155" t="str">
        <f t="shared" ref="N1155:N1218" si="75">TEXT(G1155,"HH")</f>
        <v>13</v>
      </c>
    </row>
    <row r="1156" spans="1:14" x14ac:dyDescent="0.3">
      <c r="A1156">
        <v>1</v>
      </c>
      <c r="B1156">
        <v>5</v>
      </c>
      <c r="C1156" s="1">
        <v>40241</v>
      </c>
      <c r="D1156" s="21" t="str">
        <f t="shared" si="72"/>
        <v>04-Mar-2010</v>
      </c>
      <c r="E1156" s="10">
        <v>0.55208333333333337</v>
      </c>
      <c r="F1156" s="1">
        <v>40241</v>
      </c>
      <c r="G1156" s="10">
        <v>0.61249999999999993</v>
      </c>
      <c r="H1156" s="3">
        <v>300</v>
      </c>
      <c r="I1156">
        <v>87</v>
      </c>
      <c r="J1156" t="s">
        <v>8</v>
      </c>
      <c r="K1156" t="s">
        <v>12</v>
      </c>
      <c r="L1156" t="str">
        <f t="shared" si="73"/>
        <v>Morning</v>
      </c>
      <c r="M1156" t="str">
        <f t="shared" si="74"/>
        <v>13</v>
      </c>
      <c r="N1156" t="str">
        <f t="shared" si="75"/>
        <v>14</v>
      </c>
    </row>
    <row r="1157" spans="1:14" x14ac:dyDescent="0.3">
      <c r="A1157">
        <v>1</v>
      </c>
      <c r="B1157">
        <v>5</v>
      </c>
      <c r="C1157" s="1">
        <v>40241</v>
      </c>
      <c r="D1157" s="21" t="str">
        <f t="shared" si="72"/>
        <v>04-Mar-2010</v>
      </c>
      <c r="E1157" s="10">
        <v>0.59861111111111109</v>
      </c>
      <c r="F1157" s="1">
        <v>40241</v>
      </c>
      <c r="G1157" s="10">
        <v>0.8125</v>
      </c>
      <c r="H1157">
        <v>60</v>
      </c>
      <c r="I1157">
        <v>308</v>
      </c>
      <c r="J1157" t="s">
        <v>8</v>
      </c>
      <c r="K1157" t="s">
        <v>12</v>
      </c>
      <c r="L1157" t="str">
        <f t="shared" si="73"/>
        <v>Afternoon</v>
      </c>
      <c r="M1157" t="str">
        <f t="shared" si="74"/>
        <v>14</v>
      </c>
      <c r="N1157" t="str">
        <f t="shared" si="75"/>
        <v>19</v>
      </c>
    </row>
    <row r="1158" spans="1:14" x14ac:dyDescent="0.3">
      <c r="A1158">
        <v>1</v>
      </c>
      <c r="B1158">
        <v>6</v>
      </c>
      <c r="C1158" s="1">
        <v>40241</v>
      </c>
      <c r="D1158" s="21" t="str">
        <f t="shared" si="72"/>
        <v>04-Mar-2010</v>
      </c>
      <c r="E1158" s="10">
        <v>0.84513888888888899</v>
      </c>
      <c r="F1158" s="1">
        <v>40241</v>
      </c>
      <c r="G1158" s="10">
        <v>0.93888888888888899</v>
      </c>
      <c r="H1158">
        <v>30</v>
      </c>
      <c r="I1158">
        <v>135</v>
      </c>
      <c r="J1158" t="s">
        <v>8</v>
      </c>
      <c r="K1158" t="s">
        <v>12</v>
      </c>
      <c r="L1158" t="str">
        <f t="shared" si="73"/>
        <v>Evening</v>
      </c>
      <c r="M1158" t="str">
        <f t="shared" si="74"/>
        <v>20</v>
      </c>
      <c r="N1158" t="str">
        <f t="shared" si="75"/>
        <v>22</v>
      </c>
    </row>
    <row r="1159" spans="1:14" x14ac:dyDescent="0.3">
      <c r="A1159">
        <v>1</v>
      </c>
      <c r="B1159">
        <v>5</v>
      </c>
      <c r="C1159" s="1">
        <v>40241</v>
      </c>
      <c r="D1159" s="21" t="str">
        <f t="shared" si="72"/>
        <v>04-Mar-2010</v>
      </c>
      <c r="E1159" s="10">
        <v>0.85625000000000007</v>
      </c>
      <c r="F1159" s="1">
        <v>40241</v>
      </c>
      <c r="G1159" s="10">
        <v>0.94097222222222221</v>
      </c>
      <c r="H1159">
        <v>30</v>
      </c>
      <c r="I1159">
        <v>122</v>
      </c>
      <c r="J1159" t="s">
        <v>8</v>
      </c>
      <c r="K1159" t="s">
        <v>12</v>
      </c>
      <c r="L1159" t="str">
        <f t="shared" si="73"/>
        <v>Evening</v>
      </c>
      <c r="M1159" t="str">
        <f t="shared" si="74"/>
        <v>20</v>
      </c>
      <c r="N1159" t="str">
        <f t="shared" si="75"/>
        <v>22</v>
      </c>
    </row>
    <row r="1160" spans="1:14" x14ac:dyDescent="0.3">
      <c r="A1160">
        <v>1</v>
      </c>
      <c r="B1160">
        <v>6</v>
      </c>
      <c r="C1160" s="1">
        <v>40242</v>
      </c>
      <c r="D1160" s="21" t="str">
        <f t="shared" si="72"/>
        <v>05-Mar-2010</v>
      </c>
      <c r="E1160" s="10">
        <v>0.58888888888888891</v>
      </c>
      <c r="F1160" s="1">
        <v>40242</v>
      </c>
      <c r="G1160" s="10">
        <v>0.66111111111111109</v>
      </c>
      <c r="H1160">
        <v>30</v>
      </c>
      <c r="I1160">
        <v>104</v>
      </c>
      <c r="J1160" t="s">
        <v>8</v>
      </c>
      <c r="K1160" t="s">
        <v>11</v>
      </c>
      <c r="L1160" t="str">
        <f t="shared" si="73"/>
        <v>Afternoon</v>
      </c>
      <c r="M1160" t="str">
        <f t="shared" si="74"/>
        <v>14</v>
      </c>
      <c r="N1160" t="str">
        <f t="shared" si="75"/>
        <v>15</v>
      </c>
    </row>
    <row r="1161" spans="1:14" x14ac:dyDescent="0.3">
      <c r="A1161">
        <v>1</v>
      </c>
      <c r="B1161">
        <v>6</v>
      </c>
      <c r="C1161" s="1">
        <v>40242</v>
      </c>
      <c r="D1161" s="21" t="str">
        <f t="shared" si="72"/>
        <v>05-Mar-2010</v>
      </c>
      <c r="E1161" s="10">
        <v>0.62777777777777777</v>
      </c>
      <c r="F1161" s="1">
        <v>40242</v>
      </c>
      <c r="G1161" s="10">
        <v>0.82500000000000007</v>
      </c>
      <c r="H1161">
        <v>50</v>
      </c>
      <c r="I1161">
        <v>284</v>
      </c>
      <c r="J1161" t="s">
        <v>8</v>
      </c>
      <c r="K1161" t="s">
        <v>11</v>
      </c>
      <c r="L1161" t="str">
        <f t="shared" si="73"/>
        <v>Afternoon</v>
      </c>
      <c r="M1161" t="str">
        <f t="shared" si="74"/>
        <v>15</v>
      </c>
      <c r="N1161" t="str">
        <f t="shared" si="75"/>
        <v>19</v>
      </c>
    </row>
    <row r="1162" spans="1:14" x14ac:dyDescent="0.3">
      <c r="A1162">
        <v>1</v>
      </c>
      <c r="B1162">
        <v>5</v>
      </c>
      <c r="C1162" s="1">
        <v>40242</v>
      </c>
      <c r="D1162" s="21" t="str">
        <f t="shared" si="72"/>
        <v>05-Mar-2010</v>
      </c>
      <c r="E1162" s="10">
        <v>0.79236111111111107</v>
      </c>
      <c r="F1162" s="1">
        <v>40242</v>
      </c>
      <c r="G1162" s="10">
        <v>0.82777777777777783</v>
      </c>
      <c r="H1162">
        <v>30</v>
      </c>
      <c r="I1162">
        <v>51</v>
      </c>
      <c r="J1162" t="s">
        <v>8</v>
      </c>
      <c r="K1162" t="s">
        <v>11</v>
      </c>
      <c r="L1162" t="str">
        <f t="shared" si="73"/>
        <v>Evening</v>
      </c>
      <c r="M1162" t="str">
        <f t="shared" si="74"/>
        <v>19</v>
      </c>
      <c r="N1162" t="str">
        <f t="shared" si="75"/>
        <v>19</v>
      </c>
    </row>
    <row r="1163" spans="1:14" x14ac:dyDescent="0.3">
      <c r="A1163">
        <v>1</v>
      </c>
      <c r="B1163">
        <v>6</v>
      </c>
      <c r="C1163" s="1">
        <v>40242</v>
      </c>
      <c r="D1163" s="21" t="str">
        <f t="shared" si="72"/>
        <v>05-Mar-2010</v>
      </c>
      <c r="E1163" s="10">
        <v>0.8652777777777777</v>
      </c>
      <c r="F1163" s="1">
        <v>40242</v>
      </c>
      <c r="G1163" s="10">
        <v>0.89444444444444438</v>
      </c>
      <c r="H1163">
        <v>30</v>
      </c>
      <c r="I1163">
        <v>42</v>
      </c>
      <c r="J1163" t="s">
        <v>8</v>
      </c>
      <c r="K1163" t="s">
        <v>11</v>
      </c>
      <c r="L1163" t="str">
        <f t="shared" si="73"/>
        <v>Evening</v>
      </c>
      <c r="M1163" t="str">
        <f t="shared" si="74"/>
        <v>20</v>
      </c>
      <c r="N1163" t="str">
        <f t="shared" si="75"/>
        <v>21</v>
      </c>
    </row>
    <row r="1164" spans="1:14" x14ac:dyDescent="0.3">
      <c r="A1164">
        <v>1</v>
      </c>
      <c r="B1164">
        <v>5</v>
      </c>
      <c r="C1164" s="1">
        <v>40245</v>
      </c>
      <c r="D1164" s="21" t="str">
        <f t="shared" si="72"/>
        <v>08-Mar-2010</v>
      </c>
      <c r="E1164" s="10">
        <v>0.4826388888888889</v>
      </c>
      <c r="F1164" s="1">
        <v>40245</v>
      </c>
      <c r="G1164" s="10">
        <v>0.54722222222222217</v>
      </c>
      <c r="H1164">
        <v>30</v>
      </c>
      <c r="I1164">
        <v>93</v>
      </c>
      <c r="J1164" t="s">
        <v>8</v>
      </c>
      <c r="K1164" t="s">
        <v>10</v>
      </c>
      <c r="L1164" t="str">
        <f t="shared" si="73"/>
        <v>Morning</v>
      </c>
      <c r="M1164" t="str">
        <f t="shared" si="74"/>
        <v>11</v>
      </c>
      <c r="N1164" t="str">
        <f t="shared" si="75"/>
        <v>13</v>
      </c>
    </row>
    <row r="1165" spans="1:14" x14ac:dyDescent="0.3">
      <c r="A1165">
        <v>1</v>
      </c>
      <c r="B1165">
        <v>6</v>
      </c>
      <c r="C1165" s="1">
        <v>40245</v>
      </c>
      <c r="D1165" s="21" t="str">
        <f t="shared" si="72"/>
        <v>08-Mar-2010</v>
      </c>
      <c r="E1165" s="10">
        <v>0.64236111111111105</v>
      </c>
      <c r="F1165" s="1">
        <v>40245</v>
      </c>
      <c r="G1165" s="10">
        <v>0.7583333333333333</v>
      </c>
      <c r="H1165">
        <v>30</v>
      </c>
      <c r="I1165">
        <v>167</v>
      </c>
      <c r="J1165" t="s">
        <v>8</v>
      </c>
      <c r="K1165" t="s">
        <v>10</v>
      </c>
      <c r="L1165" t="str">
        <f t="shared" si="73"/>
        <v>Afternoon</v>
      </c>
      <c r="M1165" t="str">
        <f t="shared" si="74"/>
        <v>15</v>
      </c>
      <c r="N1165" t="str">
        <f t="shared" si="75"/>
        <v>18</v>
      </c>
    </row>
    <row r="1166" spans="1:14" x14ac:dyDescent="0.3">
      <c r="A1166">
        <v>1</v>
      </c>
      <c r="B1166">
        <v>5</v>
      </c>
      <c r="C1166" s="1">
        <v>40245</v>
      </c>
      <c r="D1166" s="21" t="str">
        <f t="shared" si="72"/>
        <v>08-Mar-2010</v>
      </c>
      <c r="E1166" s="10">
        <v>0.80069444444444438</v>
      </c>
      <c r="F1166" s="1">
        <v>40245</v>
      </c>
      <c r="G1166" s="10">
        <v>0.91111111111111109</v>
      </c>
      <c r="H1166">
        <v>30</v>
      </c>
      <c r="I1166">
        <v>159</v>
      </c>
      <c r="J1166" t="s">
        <v>8</v>
      </c>
      <c r="K1166" t="s">
        <v>10</v>
      </c>
      <c r="L1166" t="str">
        <f t="shared" si="73"/>
        <v>Evening</v>
      </c>
      <c r="M1166" t="str">
        <f t="shared" si="74"/>
        <v>19</v>
      </c>
      <c r="N1166" t="str">
        <f t="shared" si="75"/>
        <v>21</v>
      </c>
    </row>
    <row r="1167" spans="1:14" x14ac:dyDescent="0.3">
      <c r="A1167">
        <v>1</v>
      </c>
      <c r="B1167">
        <v>6</v>
      </c>
      <c r="C1167" s="1">
        <v>40245</v>
      </c>
      <c r="D1167" s="21" t="str">
        <f t="shared" si="72"/>
        <v>08-Mar-2010</v>
      </c>
      <c r="E1167" s="10">
        <v>0.81666666666666676</v>
      </c>
      <c r="F1167" s="1">
        <v>40245</v>
      </c>
      <c r="G1167" s="10">
        <v>0.88750000000000007</v>
      </c>
      <c r="H1167">
        <v>30</v>
      </c>
      <c r="I1167">
        <v>102</v>
      </c>
      <c r="J1167" t="s">
        <v>8</v>
      </c>
      <c r="K1167" t="s">
        <v>10</v>
      </c>
      <c r="L1167" t="str">
        <f t="shared" si="73"/>
        <v>Evening</v>
      </c>
      <c r="M1167" t="str">
        <f t="shared" si="74"/>
        <v>19</v>
      </c>
      <c r="N1167" t="str">
        <f t="shared" si="75"/>
        <v>21</v>
      </c>
    </row>
    <row r="1168" spans="1:14" x14ac:dyDescent="0.3">
      <c r="A1168">
        <v>1</v>
      </c>
      <c r="B1168">
        <v>6</v>
      </c>
      <c r="C1168" s="1">
        <v>40245</v>
      </c>
      <c r="D1168" s="21" t="str">
        <f t="shared" si="72"/>
        <v>08-Mar-2010</v>
      </c>
      <c r="E1168" s="10">
        <v>0.83819444444444446</v>
      </c>
      <c r="F1168" s="1">
        <v>40245</v>
      </c>
      <c r="G1168" s="10">
        <v>0.92361111111111116</v>
      </c>
      <c r="H1168">
        <v>30</v>
      </c>
      <c r="I1168">
        <v>123</v>
      </c>
      <c r="J1168" t="s">
        <v>8</v>
      </c>
      <c r="K1168" t="s">
        <v>10</v>
      </c>
      <c r="L1168" t="str">
        <f t="shared" si="73"/>
        <v>Evening</v>
      </c>
      <c r="M1168" t="str">
        <f t="shared" si="74"/>
        <v>20</v>
      </c>
      <c r="N1168" t="str">
        <f t="shared" si="75"/>
        <v>22</v>
      </c>
    </row>
    <row r="1169" spans="1:14" x14ac:dyDescent="0.3">
      <c r="A1169">
        <v>1</v>
      </c>
      <c r="B1169">
        <v>5</v>
      </c>
      <c r="C1169" s="1">
        <v>40246</v>
      </c>
      <c r="D1169" s="21" t="str">
        <f t="shared" si="72"/>
        <v>09-Mar-2010</v>
      </c>
      <c r="E1169" s="10">
        <v>0.52777777777777779</v>
      </c>
      <c r="F1169" s="1">
        <v>40246</v>
      </c>
      <c r="G1169" s="10">
        <v>0.59027777777777779</v>
      </c>
      <c r="H1169">
        <v>30</v>
      </c>
      <c r="I1169">
        <v>90</v>
      </c>
      <c r="J1169" t="s">
        <v>8</v>
      </c>
      <c r="K1169" t="s">
        <v>9</v>
      </c>
      <c r="L1169" t="str">
        <f t="shared" si="73"/>
        <v>Morning</v>
      </c>
      <c r="M1169" t="str">
        <f t="shared" si="74"/>
        <v>12</v>
      </c>
      <c r="N1169" t="str">
        <f t="shared" si="75"/>
        <v>14</v>
      </c>
    </row>
    <row r="1170" spans="1:14" x14ac:dyDescent="0.3">
      <c r="A1170">
        <v>1</v>
      </c>
      <c r="B1170">
        <v>5</v>
      </c>
      <c r="C1170" s="1">
        <v>40246</v>
      </c>
      <c r="D1170" s="21" t="str">
        <f t="shared" si="72"/>
        <v>09-Mar-2010</v>
      </c>
      <c r="E1170" s="10">
        <v>0.54861111111111105</v>
      </c>
      <c r="F1170" s="1">
        <v>40246</v>
      </c>
      <c r="G1170" s="10">
        <v>0.70000000000000007</v>
      </c>
      <c r="H1170">
        <v>40</v>
      </c>
      <c r="I1170">
        <v>218</v>
      </c>
      <c r="J1170" t="s">
        <v>8</v>
      </c>
      <c r="K1170" t="s">
        <v>9</v>
      </c>
      <c r="L1170" t="str">
        <f t="shared" si="73"/>
        <v>Morning</v>
      </c>
      <c r="M1170" t="str">
        <f t="shared" si="74"/>
        <v>13</v>
      </c>
      <c r="N1170" t="str">
        <f t="shared" si="75"/>
        <v>16</v>
      </c>
    </row>
    <row r="1171" spans="1:14" x14ac:dyDescent="0.3">
      <c r="A1171">
        <v>1</v>
      </c>
      <c r="B1171">
        <v>5</v>
      </c>
      <c r="C1171" s="1">
        <v>40246</v>
      </c>
      <c r="D1171" s="21" t="str">
        <f t="shared" si="72"/>
        <v>09-Mar-2010</v>
      </c>
      <c r="E1171" s="10">
        <v>0.56666666666666665</v>
      </c>
      <c r="F1171" s="1">
        <v>40246</v>
      </c>
      <c r="G1171" s="10">
        <v>0.58888888888888891</v>
      </c>
      <c r="H1171">
        <v>30</v>
      </c>
      <c r="I1171">
        <v>32</v>
      </c>
      <c r="J1171" t="s">
        <v>8</v>
      </c>
      <c r="K1171" t="s">
        <v>9</v>
      </c>
      <c r="L1171" t="str">
        <f t="shared" si="73"/>
        <v>Morning</v>
      </c>
      <c r="M1171" t="str">
        <f t="shared" si="74"/>
        <v>13</v>
      </c>
      <c r="N1171" t="str">
        <f t="shared" si="75"/>
        <v>14</v>
      </c>
    </row>
    <row r="1172" spans="1:14" x14ac:dyDescent="0.3">
      <c r="A1172">
        <v>1</v>
      </c>
      <c r="B1172">
        <v>5</v>
      </c>
      <c r="C1172" s="1">
        <v>40246</v>
      </c>
      <c r="D1172" s="21" t="str">
        <f t="shared" si="72"/>
        <v>09-Mar-2010</v>
      </c>
      <c r="E1172" s="10">
        <v>0.92847222222222225</v>
      </c>
      <c r="F1172" s="1">
        <v>40247</v>
      </c>
      <c r="G1172" s="10">
        <v>3.9583333333333331E-2</v>
      </c>
      <c r="H1172">
        <v>30</v>
      </c>
      <c r="I1172">
        <v>160</v>
      </c>
      <c r="J1172" t="s">
        <v>8</v>
      </c>
      <c r="K1172" t="s">
        <v>9</v>
      </c>
      <c r="L1172" t="str">
        <f t="shared" si="73"/>
        <v>Night</v>
      </c>
      <c r="M1172" t="str">
        <f t="shared" si="74"/>
        <v>22</v>
      </c>
      <c r="N1172" t="str">
        <f t="shared" si="75"/>
        <v>00</v>
      </c>
    </row>
    <row r="1173" spans="1:14" x14ac:dyDescent="0.3">
      <c r="A1173">
        <v>1</v>
      </c>
      <c r="B1173">
        <v>5</v>
      </c>
      <c r="C1173" s="1">
        <v>40246</v>
      </c>
      <c r="D1173" s="21" t="str">
        <f t="shared" si="72"/>
        <v>09-Mar-2010</v>
      </c>
      <c r="E1173" s="10">
        <v>0.96319444444444446</v>
      </c>
      <c r="F1173" s="1">
        <v>40247</v>
      </c>
      <c r="G1173" s="10">
        <v>6.0416666666666667E-2</v>
      </c>
      <c r="H1173">
        <v>30</v>
      </c>
      <c r="I1173">
        <v>140</v>
      </c>
      <c r="J1173" t="s">
        <v>8</v>
      </c>
      <c r="K1173" t="s">
        <v>9</v>
      </c>
      <c r="L1173" t="str">
        <f t="shared" si="73"/>
        <v>Night</v>
      </c>
      <c r="M1173" t="str">
        <f t="shared" si="74"/>
        <v>23</v>
      </c>
      <c r="N1173" t="str">
        <f t="shared" si="75"/>
        <v>01</v>
      </c>
    </row>
    <row r="1174" spans="1:14" x14ac:dyDescent="0.3">
      <c r="A1174">
        <v>1</v>
      </c>
      <c r="B1174">
        <v>5</v>
      </c>
      <c r="C1174" s="1">
        <v>40247</v>
      </c>
      <c r="D1174" s="21" t="str">
        <f t="shared" si="72"/>
        <v>10-Mar-2010</v>
      </c>
      <c r="E1174" s="10">
        <v>0.53541666666666665</v>
      </c>
      <c r="F1174" s="1">
        <v>40247</v>
      </c>
      <c r="G1174" s="10">
        <v>0.57500000000000007</v>
      </c>
      <c r="H1174">
        <v>30</v>
      </c>
      <c r="I1174">
        <v>57</v>
      </c>
      <c r="J1174" t="s">
        <v>8</v>
      </c>
      <c r="K1174" t="s">
        <v>13</v>
      </c>
      <c r="L1174" t="str">
        <f t="shared" si="73"/>
        <v>Morning</v>
      </c>
      <c r="M1174" t="str">
        <f t="shared" si="74"/>
        <v>12</v>
      </c>
      <c r="N1174" t="str">
        <f t="shared" si="75"/>
        <v>13</v>
      </c>
    </row>
    <row r="1175" spans="1:14" x14ac:dyDescent="0.3">
      <c r="A1175">
        <v>1</v>
      </c>
      <c r="B1175">
        <v>6</v>
      </c>
      <c r="C1175" s="1">
        <v>40247</v>
      </c>
      <c r="D1175" s="21" t="str">
        <f t="shared" si="72"/>
        <v>10-Mar-2010</v>
      </c>
      <c r="E1175" s="10">
        <v>0.60972222222222217</v>
      </c>
      <c r="F1175" s="1">
        <v>40247</v>
      </c>
      <c r="G1175" s="10">
        <v>0.73402777777777783</v>
      </c>
      <c r="H1175">
        <v>30</v>
      </c>
      <c r="I1175">
        <v>179</v>
      </c>
      <c r="J1175" t="s">
        <v>8</v>
      </c>
      <c r="K1175" t="s">
        <v>13</v>
      </c>
      <c r="L1175" t="str">
        <f t="shared" si="73"/>
        <v>Afternoon</v>
      </c>
      <c r="M1175" t="str">
        <f t="shared" si="74"/>
        <v>14</v>
      </c>
      <c r="N1175" t="str">
        <f t="shared" si="75"/>
        <v>17</v>
      </c>
    </row>
    <row r="1176" spans="1:14" x14ac:dyDescent="0.3">
      <c r="A1176">
        <v>1</v>
      </c>
      <c r="B1176">
        <v>6</v>
      </c>
      <c r="C1176" s="1">
        <v>40247</v>
      </c>
      <c r="D1176" s="21" t="str">
        <f t="shared" si="72"/>
        <v>10-Mar-2010</v>
      </c>
      <c r="E1176" s="10">
        <v>0.61041666666666672</v>
      </c>
      <c r="F1176" s="1">
        <v>40247</v>
      </c>
      <c r="G1176" s="10">
        <v>0.76111111111111107</v>
      </c>
      <c r="H1176">
        <v>40</v>
      </c>
      <c r="I1176">
        <v>217</v>
      </c>
      <c r="J1176" t="s">
        <v>8</v>
      </c>
      <c r="K1176" t="s">
        <v>13</v>
      </c>
      <c r="L1176" t="str">
        <f t="shared" si="73"/>
        <v>Afternoon</v>
      </c>
      <c r="M1176" t="str">
        <f t="shared" si="74"/>
        <v>14</v>
      </c>
      <c r="N1176" t="str">
        <f t="shared" si="75"/>
        <v>18</v>
      </c>
    </row>
    <row r="1177" spans="1:14" x14ac:dyDescent="0.3">
      <c r="A1177">
        <v>1</v>
      </c>
      <c r="B1177">
        <v>5</v>
      </c>
      <c r="C1177" s="1">
        <v>40247</v>
      </c>
      <c r="D1177" s="21" t="str">
        <f t="shared" si="72"/>
        <v>10-Mar-2010</v>
      </c>
      <c r="E1177" s="10">
        <v>0.62361111111111112</v>
      </c>
      <c r="F1177" s="1">
        <v>40247</v>
      </c>
      <c r="G1177" s="10">
        <v>0.73541666666666661</v>
      </c>
      <c r="H1177">
        <v>30</v>
      </c>
      <c r="I1177">
        <v>161</v>
      </c>
      <c r="J1177" t="s">
        <v>8</v>
      </c>
      <c r="K1177" t="s">
        <v>13</v>
      </c>
      <c r="L1177" t="str">
        <f t="shared" si="73"/>
        <v>Afternoon</v>
      </c>
      <c r="M1177" t="str">
        <f t="shared" si="74"/>
        <v>14</v>
      </c>
      <c r="N1177" t="str">
        <f t="shared" si="75"/>
        <v>17</v>
      </c>
    </row>
    <row r="1178" spans="1:14" x14ac:dyDescent="0.3">
      <c r="A1178">
        <v>1</v>
      </c>
      <c r="B1178">
        <v>5</v>
      </c>
      <c r="C1178" s="1">
        <v>40248</v>
      </c>
      <c r="D1178" s="21" t="str">
        <f t="shared" si="72"/>
        <v>11-Mar-2010</v>
      </c>
      <c r="E1178" s="10">
        <v>0.46111111111111108</v>
      </c>
      <c r="F1178" s="1">
        <v>40248</v>
      </c>
      <c r="G1178" s="10">
        <v>0.5131944444444444</v>
      </c>
      <c r="H1178">
        <v>30</v>
      </c>
      <c r="I1178">
        <v>75</v>
      </c>
      <c r="J1178" t="s">
        <v>8</v>
      </c>
      <c r="K1178" t="s">
        <v>12</v>
      </c>
      <c r="L1178" t="str">
        <f t="shared" si="73"/>
        <v>Morning</v>
      </c>
      <c r="M1178" t="str">
        <f t="shared" si="74"/>
        <v>11</v>
      </c>
      <c r="N1178" t="str">
        <f t="shared" si="75"/>
        <v>12</v>
      </c>
    </row>
    <row r="1179" spans="1:14" x14ac:dyDescent="0.3">
      <c r="A1179">
        <v>1</v>
      </c>
      <c r="B1179">
        <v>5</v>
      </c>
      <c r="C1179" s="1">
        <v>40248</v>
      </c>
      <c r="D1179" s="21" t="str">
        <f t="shared" si="72"/>
        <v>11-Mar-2010</v>
      </c>
      <c r="E1179" s="10">
        <v>0.51944444444444449</v>
      </c>
      <c r="F1179" s="1">
        <v>40248</v>
      </c>
      <c r="G1179" s="10">
        <v>0.52777777777777779</v>
      </c>
      <c r="H1179">
        <v>30</v>
      </c>
      <c r="I1179">
        <v>12</v>
      </c>
      <c r="J1179" t="s">
        <v>8</v>
      </c>
      <c r="K1179" t="s">
        <v>12</v>
      </c>
      <c r="L1179" t="str">
        <f t="shared" si="73"/>
        <v>Morning</v>
      </c>
      <c r="M1179" t="str">
        <f t="shared" si="74"/>
        <v>12</v>
      </c>
      <c r="N1179" t="str">
        <f t="shared" si="75"/>
        <v>12</v>
      </c>
    </row>
    <row r="1180" spans="1:14" x14ac:dyDescent="0.3">
      <c r="A1180">
        <v>1</v>
      </c>
      <c r="B1180">
        <v>5</v>
      </c>
      <c r="C1180" s="1">
        <v>40248</v>
      </c>
      <c r="D1180" s="21" t="str">
        <f t="shared" si="72"/>
        <v>11-Mar-2010</v>
      </c>
      <c r="E1180" s="10">
        <v>0.65833333333333333</v>
      </c>
      <c r="F1180" s="1">
        <v>40248</v>
      </c>
      <c r="G1180" s="10">
        <v>0.6972222222222223</v>
      </c>
      <c r="H1180">
        <v>30</v>
      </c>
      <c r="I1180">
        <v>56</v>
      </c>
      <c r="J1180" t="s">
        <v>8</v>
      </c>
      <c r="K1180" t="s">
        <v>12</v>
      </c>
      <c r="L1180" t="str">
        <f t="shared" si="73"/>
        <v>Afternoon</v>
      </c>
      <c r="M1180" t="str">
        <f t="shared" si="74"/>
        <v>15</v>
      </c>
      <c r="N1180" t="str">
        <f t="shared" si="75"/>
        <v>16</v>
      </c>
    </row>
    <row r="1181" spans="1:14" x14ac:dyDescent="0.3">
      <c r="A1181">
        <v>1</v>
      </c>
      <c r="B1181">
        <v>5</v>
      </c>
      <c r="C1181" s="1">
        <v>40248</v>
      </c>
      <c r="D1181" s="21" t="str">
        <f t="shared" si="72"/>
        <v>11-Mar-2010</v>
      </c>
      <c r="E1181" s="10">
        <v>0.74097222222222225</v>
      </c>
      <c r="F1181" s="1">
        <v>40248</v>
      </c>
      <c r="G1181" s="10">
        <v>0.76250000000000007</v>
      </c>
      <c r="H1181">
        <v>30</v>
      </c>
      <c r="I1181">
        <v>31</v>
      </c>
      <c r="J1181" t="s">
        <v>8</v>
      </c>
      <c r="K1181" t="s">
        <v>12</v>
      </c>
      <c r="L1181" t="str">
        <f t="shared" si="73"/>
        <v>Afternoon</v>
      </c>
      <c r="M1181" t="str">
        <f t="shared" si="74"/>
        <v>17</v>
      </c>
      <c r="N1181" t="str">
        <f t="shared" si="75"/>
        <v>18</v>
      </c>
    </row>
    <row r="1182" spans="1:14" x14ac:dyDescent="0.3">
      <c r="A1182">
        <v>1</v>
      </c>
      <c r="B1182">
        <v>5</v>
      </c>
      <c r="C1182" s="1">
        <v>40248</v>
      </c>
      <c r="D1182" s="21" t="str">
        <f t="shared" si="72"/>
        <v>11-Mar-2010</v>
      </c>
      <c r="E1182" s="10">
        <v>0.84166666666666667</v>
      </c>
      <c r="F1182" s="1">
        <v>40248</v>
      </c>
      <c r="G1182" s="10">
        <v>0.94097222222222221</v>
      </c>
      <c r="H1182">
        <v>30</v>
      </c>
      <c r="I1182">
        <v>143</v>
      </c>
      <c r="J1182" t="s">
        <v>8</v>
      </c>
      <c r="K1182" t="s">
        <v>12</v>
      </c>
      <c r="L1182" t="str">
        <f t="shared" si="73"/>
        <v>Evening</v>
      </c>
      <c r="M1182" t="str">
        <f t="shared" si="74"/>
        <v>20</v>
      </c>
      <c r="N1182" t="str">
        <f t="shared" si="75"/>
        <v>22</v>
      </c>
    </row>
    <row r="1183" spans="1:14" x14ac:dyDescent="0.3">
      <c r="A1183">
        <v>1</v>
      </c>
      <c r="B1183">
        <v>6</v>
      </c>
      <c r="C1183" s="1">
        <v>40248</v>
      </c>
      <c r="D1183" s="21" t="str">
        <f t="shared" si="72"/>
        <v>11-Mar-2010</v>
      </c>
      <c r="E1183" s="10">
        <v>0.8652777777777777</v>
      </c>
      <c r="F1183" s="1">
        <v>40248</v>
      </c>
      <c r="G1183" s="10">
        <v>0.90138888888888891</v>
      </c>
      <c r="H1183">
        <v>30</v>
      </c>
      <c r="I1183">
        <v>52</v>
      </c>
      <c r="J1183" t="s">
        <v>8</v>
      </c>
      <c r="K1183" t="s">
        <v>12</v>
      </c>
      <c r="L1183" t="str">
        <f t="shared" si="73"/>
        <v>Evening</v>
      </c>
      <c r="M1183" t="str">
        <f t="shared" si="74"/>
        <v>20</v>
      </c>
      <c r="N1183" t="str">
        <f t="shared" si="75"/>
        <v>21</v>
      </c>
    </row>
    <row r="1184" spans="1:14" x14ac:dyDescent="0.3">
      <c r="A1184">
        <v>1</v>
      </c>
      <c r="B1184">
        <v>6</v>
      </c>
      <c r="C1184" s="1">
        <v>40249</v>
      </c>
      <c r="D1184" s="21" t="str">
        <f t="shared" si="72"/>
        <v>12-Mar-2010</v>
      </c>
      <c r="E1184" s="10">
        <v>0.56736111111111109</v>
      </c>
      <c r="F1184" s="1">
        <v>40249</v>
      </c>
      <c r="G1184" s="10">
        <v>0.62430555555555556</v>
      </c>
      <c r="H1184">
        <v>30</v>
      </c>
      <c r="I1184">
        <v>82</v>
      </c>
      <c r="J1184" t="s">
        <v>8</v>
      </c>
      <c r="K1184" t="s">
        <v>11</v>
      </c>
      <c r="L1184" t="str">
        <f t="shared" si="73"/>
        <v>Morning</v>
      </c>
      <c r="M1184" t="str">
        <f t="shared" si="74"/>
        <v>13</v>
      </c>
      <c r="N1184" t="str">
        <f t="shared" si="75"/>
        <v>14</v>
      </c>
    </row>
    <row r="1185" spans="1:14" x14ac:dyDescent="0.3">
      <c r="A1185">
        <v>1</v>
      </c>
      <c r="B1185">
        <v>5</v>
      </c>
      <c r="C1185" s="1">
        <v>40249</v>
      </c>
      <c r="D1185" s="21" t="str">
        <f t="shared" si="72"/>
        <v>12-Mar-2010</v>
      </c>
      <c r="E1185" s="10">
        <v>0.59166666666666667</v>
      </c>
      <c r="F1185" s="1">
        <v>40249</v>
      </c>
      <c r="G1185" s="10">
        <v>0.65347222222222223</v>
      </c>
      <c r="H1185">
        <v>30</v>
      </c>
      <c r="I1185">
        <v>89</v>
      </c>
      <c r="J1185" t="s">
        <v>8</v>
      </c>
      <c r="K1185" t="s">
        <v>11</v>
      </c>
      <c r="L1185" t="str">
        <f t="shared" si="73"/>
        <v>Afternoon</v>
      </c>
      <c r="M1185" t="str">
        <f t="shared" si="74"/>
        <v>14</v>
      </c>
      <c r="N1185" t="str">
        <f t="shared" si="75"/>
        <v>15</v>
      </c>
    </row>
    <row r="1186" spans="1:14" x14ac:dyDescent="0.3">
      <c r="A1186">
        <v>1</v>
      </c>
      <c r="B1186">
        <v>5</v>
      </c>
      <c r="C1186" s="1">
        <v>40249</v>
      </c>
      <c r="D1186" s="21" t="str">
        <f t="shared" si="72"/>
        <v>12-Mar-2010</v>
      </c>
      <c r="E1186" s="10">
        <v>0.82291666666666663</v>
      </c>
      <c r="F1186" s="1">
        <v>40249</v>
      </c>
      <c r="G1186" s="10">
        <v>0.90416666666666667</v>
      </c>
      <c r="H1186">
        <v>30</v>
      </c>
      <c r="I1186">
        <v>117</v>
      </c>
      <c r="J1186" t="s">
        <v>8</v>
      </c>
      <c r="K1186" t="s">
        <v>11</v>
      </c>
      <c r="L1186" t="str">
        <f t="shared" si="73"/>
        <v>Evening</v>
      </c>
      <c r="M1186" t="str">
        <f t="shared" si="74"/>
        <v>19</v>
      </c>
      <c r="N1186" t="str">
        <f t="shared" si="75"/>
        <v>21</v>
      </c>
    </row>
    <row r="1187" spans="1:14" x14ac:dyDescent="0.3">
      <c r="A1187">
        <v>1</v>
      </c>
      <c r="B1187">
        <v>6</v>
      </c>
      <c r="C1187" s="1">
        <v>40252</v>
      </c>
      <c r="D1187" s="21" t="str">
        <f t="shared" si="72"/>
        <v>15-Mar-2010</v>
      </c>
      <c r="E1187" s="10">
        <v>0.6694444444444444</v>
      </c>
      <c r="F1187" s="1">
        <v>40252</v>
      </c>
      <c r="G1187" s="10">
        <v>0.71527777777777779</v>
      </c>
      <c r="H1187">
        <v>30</v>
      </c>
      <c r="I1187">
        <v>66</v>
      </c>
      <c r="J1187" t="s">
        <v>8</v>
      </c>
      <c r="K1187" t="s">
        <v>10</v>
      </c>
      <c r="L1187" t="str">
        <f t="shared" si="73"/>
        <v>Afternoon</v>
      </c>
      <c r="M1187" t="str">
        <f t="shared" si="74"/>
        <v>16</v>
      </c>
      <c r="N1187" t="str">
        <f t="shared" si="75"/>
        <v>17</v>
      </c>
    </row>
    <row r="1188" spans="1:14" x14ac:dyDescent="0.3">
      <c r="A1188">
        <v>1</v>
      </c>
      <c r="B1188">
        <v>6</v>
      </c>
      <c r="C1188" s="1">
        <v>40252</v>
      </c>
      <c r="D1188" s="21" t="str">
        <f t="shared" si="72"/>
        <v>15-Mar-2010</v>
      </c>
      <c r="E1188" s="10">
        <v>0.75624999999999998</v>
      </c>
      <c r="F1188" s="1">
        <v>40252</v>
      </c>
      <c r="G1188" s="10">
        <v>0.90625</v>
      </c>
      <c r="H1188">
        <v>40</v>
      </c>
      <c r="I1188">
        <v>216</v>
      </c>
      <c r="J1188" t="s">
        <v>8</v>
      </c>
      <c r="K1188" t="s">
        <v>10</v>
      </c>
      <c r="L1188" t="str">
        <f t="shared" si="73"/>
        <v>Evening</v>
      </c>
      <c r="M1188" t="str">
        <f t="shared" si="74"/>
        <v>18</v>
      </c>
      <c r="N1188" t="str">
        <f t="shared" si="75"/>
        <v>21</v>
      </c>
    </row>
    <row r="1189" spans="1:14" x14ac:dyDescent="0.3">
      <c r="A1189">
        <v>1</v>
      </c>
      <c r="B1189">
        <v>5</v>
      </c>
      <c r="C1189" s="1">
        <v>40252</v>
      </c>
      <c r="D1189" s="21" t="str">
        <f t="shared" si="72"/>
        <v>15-Mar-2010</v>
      </c>
      <c r="E1189" s="10">
        <v>0.85833333333333339</v>
      </c>
      <c r="F1189" s="1">
        <v>40252</v>
      </c>
      <c r="G1189" s="10">
        <v>0.92499999999999993</v>
      </c>
      <c r="H1189">
        <v>30</v>
      </c>
      <c r="I1189">
        <v>96</v>
      </c>
      <c r="J1189" t="s">
        <v>8</v>
      </c>
      <c r="K1189" t="s">
        <v>10</v>
      </c>
      <c r="L1189" t="str">
        <f t="shared" si="73"/>
        <v>Evening</v>
      </c>
      <c r="M1189" t="str">
        <f t="shared" si="74"/>
        <v>20</v>
      </c>
      <c r="N1189" t="str">
        <f t="shared" si="75"/>
        <v>22</v>
      </c>
    </row>
    <row r="1190" spans="1:14" x14ac:dyDescent="0.3">
      <c r="A1190">
        <v>1</v>
      </c>
      <c r="B1190">
        <v>5</v>
      </c>
      <c r="C1190" s="1">
        <v>40253</v>
      </c>
      <c r="D1190" s="21" t="str">
        <f t="shared" si="72"/>
        <v>16-Mar-2010</v>
      </c>
      <c r="E1190" s="10">
        <v>0.54791666666666672</v>
      </c>
      <c r="F1190" s="1">
        <v>40253</v>
      </c>
      <c r="G1190" s="10">
        <v>0.58124999999999993</v>
      </c>
      <c r="H1190">
        <v>30</v>
      </c>
      <c r="I1190">
        <v>48</v>
      </c>
      <c r="J1190" t="s">
        <v>8</v>
      </c>
      <c r="K1190" t="s">
        <v>9</v>
      </c>
      <c r="L1190" t="str">
        <f t="shared" si="73"/>
        <v>Morning</v>
      </c>
      <c r="M1190" t="str">
        <f t="shared" si="74"/>
        <v>13</v>
      </c>
      <c r="N1190" t="str">
        <f t="shared" si="75"/>
        <v>13</v>
      </c>
    </row>
    <row r="1191" spans="1:14" x14ac:dyDescent="0.3">
      <c r="A1191">
        <v>1</v>
      </c>
      <c r="B1191">
        <v>6</v>
      </c>
      <c r="C1191" s="1">
        <v>40253</v>
      </c>
      <c r="D1191" s="21" t="str">
        <f t="shared" si="72"/>
        <v>16-Mar-2010</v>
      </c>
      <c r="E1191" s="10">
        <v>0.66319444444444442</v>
      </c>
      <c r="F1191" s="1">
        <v>40253</v>
      </c>
      <c r="G1191" s="10">
        <v>0.74236111111111114</v>
      </c>
      <c r="H1191">
        <v>30</v>
      </c>
      <c r="I1191">
        <v>114</v>
      </c>
      <c r="J1191" t="s">
        <v>8</v>
      </c>
      <c r="K1191" t="s">
        <v>9</v>
      </c>
      <c r="L1191" t="str">
        <f t="shared" si="73"/>
        <v>Afternoon</v>
      </c>
      <c r="M1191" t="str">
        <f t="shared" si="74"/>
        <v>15</v>
      </c>
      <c r="N1191" t="str">
        <f t="shared" si="75"/>
        <v>17</v>
      </c>
    </row>
    <row r="1192" spans="1:14" x14ac:dyDescent="0.3">
      <c r="A1192">
        <v>1</v>
      </c>
      <c r="B1192">
        <v>6</v>
      </c>
      <c r="C1192" s="1">
        <v>40253</v>
      </c>
      <c r="D1192" s="21" t="str">
        <f t="shared" si="72"/>
        <v>16-Mar-2010</v>
      </c>
      <c r="E1192" s="10">
        <v>0.84583333333333333</v>
      </c>
      <c r="F1192" s="1">
        <v>40253</v>
      </c>
      <c r="G1192" s="10">
        <v>0.94652777777777775</v>
      </c>
      <c r="H1192">
        <v>30</v>
      </c>
      <c r="I1192">
        <v>145</v>
      </c>
      <c r="J1192" t="s">
        <v>8</v>
      </c>
      <c r="K1192" t="s">
        <v>9</v>
      </c>
      <c r="L1192" t="str">
        <f t="shared" si="73"/>
        <v>Evening</v>
      </c>
      <c r="M1192" t="str">
        <f t="shared" si="74"/>
        <v>20</v>
      </c>
      <c r="N1192" t="str">
        <f t="shared" si="75"/>
        <v>22</v>
      </c>
    </row>
    <row r="1193" spans="1:14" x14ac:dyDescent="0.3">
      <c r="A1193">
        <v>1</v>
      </c>
      <c r="B1193">
        <v>5</v>
      </c>
      <c r="C1193" s="1">
        <v>40253</v>
      </c>
      <c r="D1193" s="21" t="str">
        <f t="shared" si="72"/>
        <v>16-Mar-2010</v>
      </c>
      <c r="E1193" s="10">
        <v>0.96597222222222223</v>
      </c>
      <c r="F1193" s="1">
        <v>40253</v>
      </c>
      <c r="G1193" s="10">
        <v>0.97638888888888886</v>
      </c>
      <c r="H1193">
        <v>30</v>
      </c>
      <c r="I1193">
        <v>15</v>
      </c>
      <c r="J1193" t="s">
        <v>8</v>
      </c>
      <c r="K1193" t="s">
        <v>9</v>
      </c>
      <c r="L1193" t="str">
        <f t="shared" si="73"/>
        <v>Night</v>
      </c>
      <c r="M1193" t="str">
        <f t="shared" si="74"/>
        <v>23</v>
      </c>
      <c r="N1193" t="str">
        <f t="shared" si="75"/>
        <v>23</v>
      </c>
    </row>
    <row r="1194" spans="1:14" x14ac:dyDescent="0.3">
      <c r="A1194">
        <v>1</v>
      </c>
      <c r="B1194">
        <v>5</v>
      </c>
      <c r="C1194" s="1">
        <v>40254</v>
      </c>
      <c r="D1194" s="21" t="str">
        <f t="shared" si="72"/>
        <v>17-Mar-2010</v>
      </c>
      <c r="E1194" s="10">
        <v>0.52500000000000002</v>
      </c>
      <c r="F1194" s="1">
        <v>40254</v>
      </c>
      <c r="G1194" s="10">
        <v>0.6069444444444444</v>
      </c>
      <c r="H1194">
        <v>30</v>
      </c>
      <c r="I1194">
        <v>118</v>
      </c>
      <c r="J1194" t="s">
        <v>8</v>
      </c>
      <c r="K1194" t="s">
        <v>13</v>
      </c>
      <c r="L1194" t="str">
        <f t="shared" si="73"/>
        <v>Morning</v>
      </c>
      <c r="M1194" t="str">
        <f t="shared" si="74"/>
        <v>12</v>
      </c>
      <c r="N1194" t="str">
        <f t="shared" si="75"/>
        <v>14</v>
      </c>
    </row>
    <row r="1195" spans="1:14" x14ac:dyDescent="0.3">
      <c r="A1195">
        <v>1</v>
      </c>
      <c r="B1195">
        <v>6</v>
      </c>
      <c r="C1195" s="1">
        <v>40254</v>
      </c>
      <c r="D1195" s="21" t="str">
        <f t="shared" si="72"/>
        <v>17-Mar-2010</v>
      </c>
      <c r="E1195" s="10">
        <v>0.5756944444444444</v>
      </c>
      <c r="F1195" s="1">
        <v>40254</v>
      </c>
      <c r="G1195" s="10">
        <v>0.61944444444444446</v>
      </c>
      <c r="H1195">
        <v>30</v>
      </c>
      <c r="I1195">
        <v>63</v>
      </c>
      <c r="J1195" t="s">
        <v>8</v>
      </c>
      <c r="K1195" t="s">
        <v>13</v>
      </c>
      <c r="L1195" t="str">
        <f t="shared" si="73"/>
        <v>Morning</v>
      </c>
      <c r="M1195" t="str">
        <f t="shared" si="74"/>
        <v>13</v>
      </c>
      <c r="N1195" t="str">
        <f t="shared" si="75"/>
        <v>14</v>
      </c>
    </row>
    <row r="1196" spans="1:14" x14ac:dyDescent="0.3">
      <c r="A1196">
        <v>1</v>
      </c>
      <c r="B1196">
        <v>6</v>
      </c>
      <c r="C1196" s="1">
        <v>40254</v>
      </c>
      <c r="D1196" s="21" t="str">
        <f t="shared" si="72"/>
        <v>17-Mar-2010</v>
      </c>
      <c r="E1196" s="10">
        <v>0.58263888888888882</v>
      </c>
      <c r="F1196" s="1">
        <v>40254</v>
      </c>
      <c r="G1196" s="10">
        <v>0.7006944444444444</v>
      </c>
      <c r="H1196">
        <v>30</v>
      </c>
      <c r="I1196">
        <v>170</v>
      </c>
      <c r="J1196" t="s">
        <v>8</v>
      </c>
      <c r="K1196" t="s">
        <v>13</v>
      </c>
      <c r="L1196" t="str">
        <f t="shared" si="73"/>
        <v>Morning</v>
      </c>
      <c r="M1196" t="str">
        <f t="shared" si="74"/>
        <v>13</v>
      </c>
      <c r="N1196" t="str">
        <f t="shared" si="75"/>
        <v>16</v>
      </c>
    </row>
    <row r="1197" spans="1:14" x14ac:dyDescent="0.3">
      <c r="A1197">
        <v>1</v>
      </c>
      <c r="B1197">
        <v>5</v>
      </c>
      <c r="C1197" s="1">
        <v>40254</v>
      </c>
      <c r="D1197" s="21" t="str">
        <f t="shared" si="72"/>
        <v>17-Mar-2010</v>
      </c>
      <c r="E1197" s="10">
        <v>0.61805555555555558</v>
      </c>
      <c r="F1197" s="1">
        <v>40254</v>
      </c>
      <c r="G1197" s="10">
        <v>0.70763888888888893</v>
      </c>
      <c r="H1197">
        <v>30</v>
      </c>
      <c r="I1197">
        <v>129</v>
      </c>
      <c r="J1197" t="s">
        <v>8</v>
      </c>
      <c r="K1197" t="s">
        <v>13</v>
      </c>
      <c r="L1197" t="str">
        <f t="shared" si="73"/>
        <v>Afternoon</v>
      </c>
      <c r="M1197" t="str">
        <f t="shared" si="74"/>
        <v>14</v>
      </c>
      <c r="N1197" t="str">
        <f t="shared" si="75"/>
        <v>16</v>
      </c>
    </row>
    <row r="1198" spans="1:14" x14ac:dyDescent="0.3">
      <c r="A1198">
        <v>1</v>
      </c>
      <c r="B1198">
        <v>5</v>
      </c>
      <c r="C1198" s="1">
        <v>40254</v>
      </c>
      <c r="D1198" s="21" t="str">
        <f t="shared" si="72"/>
        <v>17-Mar-2010</v>
      </c>
      <c r="E1198" s="10">
        <v>0.78819444444444453</v>
      </c>
      <c r="F1198" s="1">
        <v>40254</v>
      </c>
      <c r="G1198" s="10">
        <v>0.88263888888888886</v>
      </c>
      <c r="H1198">
        <v>30</v>
      </c>
      <c r="I1198">
        <v>136</v>
      </c>
      <c r="J1198" t="s">
        <v>8</v>
      </c>
      <c r="K1198" t="s">
        <v>13</v>
      </c>
      <c r="L1198" t="str">
        <f t="shared" si="73"/>
        <v>Evening</v>
      </c>
      <c r="M1198" t="str">
        <f t="shared" si="74"/>
        <v>18</v>
      </c>
      <c r="N1198" t="str">
        <f t="shared" si="75"/>
        <v>21</v>
      </c>
    </row>
    <row r="1199" spans="1:14" x14ac:dyDescent="0.3">
      <c r="A1199">
        <v>1</v>
      </c>
      <c r="B1199">
        <v>5</v>
      </c>
      <c r="C1199" s="1">
        <v>40255</v>
      </c>
      <c r="D1199" s="21" t="str">
        <f t="shared" si="72"/>
        <v>18-Mar-2010</v>
      </c>
      <c r="E1199" s="10">
        <v>0.57013888888888886</v>
      </c>
      <c r="F1199" s="1">
        <v>40255</v>
      </c>
      <c r="G1199" s="10">
        <v>0.75694444444444453</v>
      </c>
      <c r="H1199">
        <v>50</v>
      </c>
      <c r="I1199">
        <v>269</v>
      </c>
      <c r="J1199" t="s">
        <v>8</v>
      </c>
      <c r="K1199" t="s">
        <v>12</v>
      </c>
      <c r="L1199" t="str">
        <f t="shared" si="73"/>
        <v>Morning</v>
      </c>
      <c r="M1199" t="str">
        <f t="shared" si="74"/>
        <v>13</v>
      </c>
      <c r="N1199" t="str">
        <f t="shared" si="75"/>
        <v>18</v>
      </c>
    </row>
    <row r="1200" spans="1:14" x14ac:dyDescent="0.3">
      <c r="A1200">
        <v>1</v>
      </c>
      <c r="B1200">
        <v>5</v>
      </c>
      <c r="C1200" s="1">
        <v>40255</v>
      </c>
      <c r="D1200" s="21" t="str">
        <f t="shared" si="72"/>
        <v>18-Mar-2010</v>
      </c>
      <c r="E1200" s="10">
        <v>0.6</v>
      </c>
      <c r="F1200" s="1">
        <v>40255</v>
      </c>
      <c r="G1200" s="10">
        <v>0.67708333333333337</v>
      </c>
      <c r="H1200">
        <v>30</v>
      </c>
      <c r="I1200">
        <v>111</v>
      </c>
      <c r="J1200" t="s">
        <v>8</v>
      </c>
      <c r="K1200" t="s">
        <v>12</v>
      </c>
      <c r="L1200" t="str">
        <f t="shared" si="73"/>
        <v>Afternoon</v>
      </c>
      <c r="M1200" t="str">
        <f t="shared" si="74"/>
        <v>14</v>
      </c>
      <c r="N1200" t="str">
        <f t="shared" si="75"/>
        <v>16</v>
      </c>
    </row>
    <row r="1201" spans="1:14" x14ac:dyDescent="0.3">
      <c r="A1201">
        <v>1</v>
      </c>
      <c r="B1201">
        <v>6</v>
      </c>
      <c r="C1201" s="1">
        <v>40255</v>
      </c>
      <c r="D1201" s="21" t="str">
        <f t="shared" si="72"/>
        <v>18-Mar-2010</v>
      </c>
      <c r="E1201" s="10">
        <v>0.65347222222222223</v>
      </c>
      <c r="F1201" s="1">
        <v>40255</v>
      </c>
      <c r="G1201" s="10">
        <v>0.70833333333333337</v>
      </c>
      <c r="H1201">
        <v>30</v>
      </c>
      <c r="I1201">
        <v>79</v>
      </c>
      <c r="J1201" t="s">
        <v>8</v>
      </c>
      <c r="K1201" t="s">
        <v>12</v>
      </c>
      <c r="L1201" t="str">
        <f t="shared" si="73"/>
        <v>Afternoon</v>
      </c>
      <c r="M1201" t="str">
        <f t="shared" si="74"/>
        <v>15</v>
      </c>
      <c r="N1201" t="str">
        <f t="shared" si="75"/>
        <v>17</v>
      </c>
    </row>
    <row r="1202" spans="1:14" x14ac:dyDescent="0.3">
      <c r="A1202">
        <v>1</v>
      </c>
      <c r="B1202">
        <v>5</v>
      </c>
      <c r="C1202" s="1">
        <v>40255</v>
      </c>
      <c r="D1202" s="21" t="str">
        <f t="shared" si="72"/>
        <v>18-Mar-2010</v>
      </c>
      <c r="E1202" s="10">
        <v>0.76458333333333339</v>
      </c>
      <c r="F1202" s="1">
        <v>40255</v>
      </c>
      <c r="G1202" s="10">
        <v>0.90138888888888891</v>
      </c>
      <c r="H1202">
        <v>40</v>
      </c>
      <c r="I1202">
        <v>197</v>
      </c>
      <c r="J1202" t="s">
        <v>14</v>
      </c>
      <c r="K1202" t="s">
        <v>12</v>
      </c>
      <c r="L1202" t="str">
        <f t="shared" si="73"/>
        <v>Evening</v>
      </c>
      <c r="M1202" t="str">
        <f t="shared" si="74"/>
        <v>18</v>
      </c>
      <c r="N1202" t="str">
        <f t="shared" si="75"/>
        <v>21</v>
      </c>
    </row>
    <row r="1203" spans="1:14" x14ac:dyDescent="0.3">
      <c r="A1203">
        <v>1</v>
      </c>
      <c r="B1203">
        <v>5</v>
      </c>
      <c r="C1203" s="1">
        <v>40255</v>
      </c>
      <c r="D1203" s="21" t="str">
        <f t="shared" si="72"/>
        <v>18-Mar-2010</v>
      </c>
      <c r="E1203" s="10">
        <v>0.77222222222222225</v>
      </c>
      <c r="F1203" s="1">
        <v>40255</v>
      </c>
      <c r="G1203" s="10">
        <v>0.79652777777777783</v>
      </c>
      <c r="H1203">
        <v>30</v>
      </c>
      <c r="I1203">
        <v>35</v>
      </c>
      <c r="J1203" t="s">
        <v>8</v>
      </c>
      <c r="K1203" t="s">
        <v>12</v>
      </c>
      <c r="L1203" t="str">
        <f t="shared" si="73"/>
        <v>Evening</v>
      </c>
      <c r="M1203" t="str">
        <f t="shared" si="74"/>
        <v>18</v>
      </c>
      <c r="N1203" t="str">
        <f t="shared" si="75"/>
        <v>19</v>
      </c>
    </row>
    <row r="1204" spans="1:14" x14ac:dyDescent="0.3">
      <c r="A1204">
        <v>1</v>
      </c>
      <c r="B1204">
        <v>6</v>
      </c>
      <c r="C1204" s="1">
        <v>40255</v>
      </c>
      <c r="D1204" s="21" t="str">
        <f t="shared" si="72"/>
        <v>18-Mar-2010</v>
      </c>
      <c r="E1204" s="10">
        <v>0.81111111111111101</v>
      </c>
      <c r="F1204" s="1">
        <v>40255</v>
      </c>
      <c r="G1204" s="10">
        <v>0.86944444444444446</v>
      </c>
      <c r="H1204">
        <v>30</v>
      </c>
      <c r="I1204">
        <v>84</v>
      </c>
      <c r="J1204" t="s">
        <v>8</v>
      </c>
      <c r="K1204" t="s">
        <v>12</v>
      </c>
      <c r="L1204" t="str">
        <f t="shared" si="73"/>
        <v>Evening</v>
      </c>
      <c r="M1204" t="str">
        <f t="shared" si="74"/>
        <v>19</v>
      </c>
      <c r="N1204" t="str">
        <f t="shared" si="75"/>
        <v>20</v>
      </c>
    </row>
    <row r="1205" spans="1:14" x14ac:dyDescent="0.3">
      <c r="A1205">
        <v>1</v>
      </c>
      <c r="B1205">
        <v>5</v>
      </c>
      <c r="C1205" s="1">
        <v>40255</v>
      </c>
      <c r="D1205" s="21" t="str">
        <f t="shared" si="72"/>
        <v>18-Mar-2010</v>
      </c>
      <c r="E1205" s="10">
        <v>0.93125000000000002</v>
      </c>
      <c r="F1205" s="1">
        <v>40256</v>
      </c>
      <c r="G1205" s="10">
        <v>3.125E-2</v>
      </c>
      <c r="H1205">
        <v>30</v>
      </c>
      <c r="I1205">
        <v>144</v>
      </c>
      <c r="J1205" t="s">
        <v>8</v>
      </c>
      <c r="K1205" t="s">
        <v>12</v>
      </c>
      <c r="L1205" t="str">
        <f t="shared" si="73"/>
        <v>Night</v>
      </c>
      <c r="M1205" t="str">
        <f t="shared" si="74"/>
        <v>22</v>
      </c>
      <c r="N1205" t="str">
        <f t="shared" si="75"/>
        <v>00</v>
      </c>
    </row>
    <row r="1206" spans="1:14" x14ac:dyDescent="0.3">
      <c r="A1206">
        <v>1</v>
      </c>
      <c r="B1206">
        <v>6</v>
      </c>
      <c r="C1206" s="1">
        <v>40256</v>
      </c>
      <c r="D1206" s="21" t="str">
        <f t="shared" si="72"/>
        <v>19-Mar-2010</v>
      </c>
      <c r="E1206" s="10">
        <v>0.54027777777777775</v>
      </c>
      <c r="F1206" s="1">
        <v>40256</v>
      </c>
      <c r="G1206" s="10">
        <v>0.70277777777777783</v>
      </c>
      <c r="H1206">
        <v>40</v>
      </c>
      <c r="I1206">
        <v>234</v>
      </c>
      <c r="J1206" t="s">
        <v>8</v>
      </c>
      <c r="K1206" t="s">
        <v>11</v>
      </c>
      <c r="L1206" t="str">
        <f t="shared" si="73"/>
        <v>Morning</v>
      </c>
      <c r="M1206" t="str">
        <f t="shared" si="74"/>
        <v>12</v>
      </c>
      <c r="N1206" t="str">
        <f t="shared" si="75"/>
        <v>16</v>
      </c>
    </row>
    <row r="1207" spans="1:14" x14ac:dyDescent="0.3">
      <c r="A1207">
        <v>1</v>
      </c>
      <c r="B1207">
        <v>5</v>
      </c>
      <c r="C1207" s="1">
        <v>40256</v>
      </c>
      <c r="D1207" s="21" t="str">
        <f t="shared" si="72"/>
        <v>19-Mar-2010</v>
      </c>
      <c r="E1207" s="10">
        <v>0.6069444444444444</v>
      </c>
      <c r="F1207" s="1">
        <v>40256</v>
      </c>
      <c r="G1207" s="10">
        <v>0.61944444444444446</v>
      </c>
      <c r="H1207">
        <v>30</v>
      </c>
      <c r="I1207">
        <v>18</v>
      </c>
      <c r="J1207" t="s">
        <v>8</v>
      </c>
      <c r="K1207" t="s">
        <v>11</v>
      </c>
      <c r="L1207" t="str">
        <f t="shared" si="73"/>
        <v>Afternoon</v>
      </c>
      <c r="M1207" t="str">
        <f t="shared" si="74"/>
        <v>14</v>
      </c>
      <c r="N1207" t="str">
        <f t="shared" si="75"/>
        <v>14</v>
      </c>
    </row>
    <row r="1208" spans="1:14" x14ac:dyDescent="0.3">
      <c r="A1208">
        <v>1</v>
      </c>
      <c r="B1208">
        <v>6</v>
      </c>
      <c r="C1208" s="1">
        <v>40256</v>
      </c>
      <c r="D1208" s="21" t="str">
        <f t="shared" si="72"/>
        <v>19-Mar-2010</v>
      </c>
      <c r="E1208" s="10">
        <v>0.67222222222222217</v>
      </c>
      <c r="F1208" s="1">
        <v>40256</v>
      </c>
      <c r="G1208" s="10">
        <v>0.72638888888888886</v>
      </c>
      <c r="H1208">
        <v>30</v>
      </c>
      <c r="I1208">
        <v>78</v>
      </c>
      <c r="J1208" t="s">
        <v>8</v>
      </c>
      <c r="K1208" t="s">
        <v>11</v>
      </c>
      <c r="L1208" t="str">
        <f t="shared" si="73"/>
        <v>Afternoon</v>
      </c>
      <c r="M1208" t="str">
        <f t="shared" si="74"/>
        <v>16</v>
      </c>
      <c r="N1208" t="str">
        <f t="shared" si="75"/>
        <v>17</v>
      </c>
    </row>
    <row r="1209" spans="1:14" x14ac:dyDescent="0.3">
      <c r="A1209">
        <v>1</v>
      </c>
      <c r="B1209">
        <v>6</v>
      </c>
      <c r="C1209" s="1">
        <v>40256</v>
      </c>
      <c r="D1209" s="21" t="str">
        <f t="shared" si="72"/>
        <v>19-Mar-2010</v>
      </c>
      <c r="E1209" s="10">
        <v>0.6958333333333333</v>
      </c>
      <c r="F1209" s="1">
        <v>40256</v>
      </c>
      <c r="G1209" s="10">
        <v>0.76666666666666661</v>
      </c>
      <c r="H1209">
        <v>30</v>
      </c>
      <c r="I1209">
        <v>102</v>
      </c>
      <c r="J1209" t="s">
        <v>8</v>
      </c>
      <c r="K1209" t="s">
        <v>11</v>
      </c>
      <c r="L1209" t="str">
        <f t="shared" si="73"/>
        <v>Afternoon</v>
      </c>
      <c r="M1209" t="str">
        <f t="shared" si="74"/>
        <v>16</v>
      </c>
      <c r="N1209" t="str">
        <f t="shared" si="75"/>
        <v>18</v>
      </c>
    </row>
    <row r="1210" spans="1:14" x14ac:dyDescent="0.3">
      <c r="A1210">
        <v>1</v>
      </c>
      <c r="B1210">
        <v>5</v>
      </c>
      <c r="C1210" s="1">
        <v>40256</v>
      </c>
      <c r="D1210" s="21" t="str">
        <f t="shared" si="72"/>
        <v>19-Mar-2010</v>
      </c>
      <c r="E1210" s="10">
        <v>0.7895833333333333</v>
      </c>
      <c r="F1210" s="1">
        <v>40256</v>
      </c>
      <c r="G1210" s="10">
        <v>0.87361111111111101</v>
      </c>
      <c r="H1210">
        <v>30</v>
      </c>
      <c r="I1210">
        <v>121</v>
      </c>
      <c r="J1210" t="s">
        <v>8</v>
      </c>
      <c r="K1210" t="s">
        <v>11</v>
      </c>
      <c r="L1210" t="str">
        <f t="shared" si="73"/>
        <v>Evening</v>
      </c>
      <c r="M1210" t="str">
        <f t="shared" si="74"/>
        <v>18</v>
      </c>
      <c r="N1210" t="str">
        <f t="shared" si="75"/>
        <v>20</v>
      </c>
    </row>
    <row r="1211" spans="1:14" x14ac:dyDescent="0.3">
      <c r="A1211">
        <v>1</v>
      </c>
      <c r="B1211">
        <v>5</v>
      </c>
      <c r="C1211" s="1">
        <v>40256</v>
      </c>
      <c r="D1211" s="21" t="str">
        <f t="shared" si="72"/>
        <v>19-Mar-2010</v>
      </c>
      <c r="E1211" s="10">
        <v>0.85555555555555562</v>
      </c>
      <c r="F1211" s="1">
        <v>40256</v>
      </c>
      <c r="G1211" s="10">
        <v>0.8930555555555556</v>
      </c>
      <c r="H1211">
        <v>30</v>
      </c>
      <c r="I1211">
        <v>54</v>
      </c>
      <c r="J1211" t="s">
        <v>8</v>
      </c>
      <c r="K1211" t="s">
        <v>11</v>
      </c>
      <c r="L1211" t="str">
        <f t="shared" si="73"/>
        <v>Evening</v>
      </c>
      <c r="M1211" t="str">
        <f t="shared" si="74"/>
        <v>20</v>
      </c>
      <c r="N1211" t="str">
        <f t="shared" si="75"/>
        <v>21</v>
      </c>
    </row>
    <row r="1212" spans="1:14" x14ac:dyDescent="0.3">
      <c r="A1212">
        <v>1</v>
      </c>
      <c r="B1212">
        <v>5</v>
      </c>
      <c r="C1212" s="1">
        <v>40256</v>
      </c>
      <c r="D1212" s="21" t="str">
        <f t="shared" si="72"/>
        <v>19-Mar-2010</v>
      </c>
      <c r="E1212" s="10">
        <v>0.8833333333333333</v>
      </c>
      <c r="F1212" s="1">
        <v>40256</v>
      </c>
      <c r="G1212" s="10">
        <v>0.99861111111111101</v>
      </c>
      <c r="H1212">
        <v>30</v>
      </c>
      <c r="I1212">
        <v>166</v>
      </c>
      <c r="J1212" t="s">
        <v>8</v>
      </c>
      <c r="K1212" t="s">
        <v>11</v>
      </c>
      <c r="L1212" t="str">
        <f t="shared" si="73"/>
        <v>Evening</v>
      </c>
      <c r="M1212" t="str">
        <f t="shared" si="74"/>
        <v>21</v>
      </c>
      <c r="N1212" t="str">
        <f t="shared" si="75"/>
        <v>23</v>
      </c>
    </row>
    <row r="1213" spans="1:14" x14ac:dyDescent="0.3">
      <c r="A1213">
        <v>1</v>
      </c>
      <c r="B1213">
        <v>6</v>
      </c>
      <c r="C1213" s="1">
        <v>40259</v>
      </c>
      <c r="D1213" s="21" t="str">
        <f t="shared" si="72"/>
        <v>22-Mar-2010</v>
      </c>
      <c r="E1213" s="10">
        <v>0.59513888888888888</v>
      </c>
      <c r="F1213" s="1">
        <v>40259</v>
      </c>
      <c r="G1213" s="10">
        <v>0.80972222222222223</v>
      </c>
      <c r="H1213">
        <v>60</v>
      </c>
      <c r="I1213">
        <v>309</v>
      </c>
      <c r="J1213" t="s">
        <v>8</v>
      </c>
      <c r="K1213" t="s">
        <v>10</v>
      </c>
      <c r="L1213" t="str">
        <f t="shared" si="73"/>
        <v>Afternoon</v>
      </c>
      <c r="M1213" t="str">
        <f t="shared" si="74"/>
        <v>14</v>
      </c>
      <c r="N1213" t="str">
        <f t="shared" si="75"/>
        <v>19</v>
      </c>
    </row>
    <row r="1214" spans="1:14" x14ac:dyDescent="0.3">
      <c r="A1214">
        <v>1</v>
      </c>
      <c r="B1214">
        <v>5</v>
      </c>
      <c r="C1214" s="1">
        <v>40259</v>
      </c>
      <c r="D1214" s="21" t="str">
        <f t="shared" si="72"/>
        <v>22-Mar-2010</v>
      </c>
      <c r="E1214" s="10">
        <v>0.60277777777777775</v>
      </c>
      <c r="F1214" s="1">
        <v>40259</v>
      </c>
      <c r="G1214" s="10">
        <v>0.6743055555555556</v>
      </c>
      <c r="H1214">
        <v>30</v>
      </c>
      <c r="I1214">
        <v>103</v>
      </c>
      <c r="J1214" t="s">
        <v>8</v>
      </c>
      <c r="K1214" t="s">
        <v>10</v>
      </c>
      <c r="L1214" t="str">
        <f t="shared" si="73"/>
        <v>Afternoon</v>
      </c>
      <c r="M1214" t="str">
        <f t="shared" si="74"/>
        <v>14</v>
      </c>
      <c r="N1214" t="str">
        <f t="shared" si="75"/>
        <v>16</v>
      </c>
    </row>
    <row r="1215" spans="1:14" x14ac:dyDescent="0.3">
      <c r="A1215">
        <v>1</v>
      </c>
      <c r="B1215">
        <v>5</v>
      </c>
      <c r="C1215" s="1">
        <v>40259</v>
      </c>
      <c r="D1215" s="21" t="str">
        <f t="shared" si="72"/>
        <v>22-Mar-2010</v>
      </c>
      <c r="E1215" s="10">
        <v>0.67569444444444438</v>
      </c>
      <c r="F1215" s="1">
        <v>40259</v>
      </c>
      <c r="G1215" s="10">
        <v>0.77430555555555547</v>
      </c>
      <c r="H1215">
        <v>30</v>
      </c>
      <c r="I1215">
        <v>142</v>
      </c>
      <c r="J1215" t="s">
        <v>8</v>
      </c>
      <c r="K1215" t="s">
        <v>10</v>
      </c>
      <c r="L1215" t="str">
        <f t="shared" si="73"/>
        <v>Afternoon</v>
      </c>
      <c r="M1215" t="str">
        <f t="shared" si="74"/>
        <v>16</v>
      </c>
      <c r="N1215" t="str">
        <f t="shared" si="75"/>
        <v>18</v>
      </c>
    </row>
    <row r="1216" spans="1:14" x14ac:dyDescent="0.3">
      <c r="A1216">
        <v>1</v>
      </c>
      <c r="B1216">
        <v>5</v>
      </c>
      <c r="C1216" s="1">
        <v>40259</v>
      </c>
      <c r="D1216" s="21" t="str">
        <f t="shared" si="72"/>
        <v>22-Mar-2010</v>
      </c>
      <c r="E1216" s="10">
        <v>0.68958333333333333</v>
      </c>
      <c r="F1216" s="1">
        <v>40259</v>
      </c>
      <c r="G1216" s="10">
        <v>0.72291666666666676</v>
      </c>
      <c r="H1216">
        <v>30</v>
      </c>
      <c r="I1216">
        <v>48</v>
      </c>
      <c r="J1216" t="s">
        <v>8</v>
      </c>
      <c r="K1216" t="s">
        <v>10</v>
      </c>
      <c r="L1216" t="str">
        <f t="shared" si="73"/>
        <v>Afternoon</v>
      </c>
      <c r="M1216" t="str">
        <f t="shared" si="74"/>
        <v>16</v>
      </c>
      <c r="N1216" t="str">
        <f t="shared" si="75"/>
        <v>17</v>
      </c>
    </row>
    <row r="1217" spans="1:14" x14ac:dyDescent="0.3">
      <c r="A1217">
        <v>1</v>
      </c>
      <c r="B1217">
        <v>5</v>
      </c>
      <c r="C1217" s="1">
        <v>40259</v>
      </c>
      <c r="D1217" s="21" t="str">
        <f t="shared" si="72"/>
        <v>22-Mar-2010</v>
      </c>
      <c r="E1217" s="10">
        <v>0.7402777777777777</v>
      </c>
      <c r="F1217" s="1">
        <v>40259</v>
      </c>
      <c r="G1217" s="10">
        <v>0.85138888888888886</v>
      </c>
      <c r="H1217">
        <v>30</v>
      </c>
      <c r="I1217">
        <v>160</v>
      </c>
      <c r="J1217" t="s">
        <v>8</v>
      </c>
      <c r="K1217" t="s">
        <v>10</v>
      </c>
      <c r="L1217" t="str">
        <f t="shared" si="73"/>
        <v>Afternoon</v>
      </c>
      <c r="M1217" t="str">
        <f t="shared" si="74"/>
        <v>17</v>
      </c>
      <c r="N1217" t="str">
        <f t="shared" si="75"/>
        <v>20</v>
      </c>
    </row>
    <row r="1218" spans="1:14" x14ac:dyDescent="0.3">
      <c r="A1218">
        <v>1</v>
      </c>
      <c r="B1218">
        <v>5</v>
      </c>
      <c r="C1218" s="1">
        <v>40259</v>
      </c>
      <c r="D1218" s="21" t="str">
        <f t="shared" si="72"/>
        <v>22-Mar-2010</v>
      </c>
      <c r="E1218" s="10">
        <v>0.77013888888888893</v>
      </c>
      <c r="F1218" s="1">
        <v>40259</v>
      </c>
      <c r="G1218" s="10">
        <v>0.83124999999999993</v>
      </c>
      <c r="H1218">
        <v>30</v>
      </c>
      <c r="I1218">
        <v>88</v>
      </c>
      <c r="J1218" t="s">
        <v>8</v>
      </c>
      <c r="K1218" t="s">
        <v>10</v>
      </c>
      <c r="L1218" t="str">
        <f t="shared" si="73"/>
        <v>Evening</v>
      </c>
      <c r="M1218" t="str">
        <f t="shared" si="74"/>
        <v>18</v>
      </c>
      <c r="N1218" t="str">
        <f t="shared" si="75"/>
        <v>19</v>
      </c>
    </row>
    <row r="1219" spans="1:14" x14ac:dyDescent="0.3">
      <c r="A1219">
        <v>1</v>
      </c>
      <c r="B1219">
        <v>5</v>
      </c>
      <c r="C1219" s="1">
        <v>40259</v>
      </c>
      <c r="D1219" s="21" t="str">
        <f t="shared" ref="D1219:D1282" si="76" xml:space="preserve"> TEXT(C1219, "dd-Mmm-yyyy")</f>
        <v>22-Mar-2010</v>
      </c>
      <c r="E1219" s="10">
        <v>0.84097222222222223</v>
      </c>
      <c r="F1219" s="1">
        <v>40259</v>
      </c>
      <c r="G1219" s="10">
        <v>0.9506944444444444</v>
      </c>
      <c r="H1219">
        <v>30</v>
      </c>
      <c r="I1219">
        <v>158</v>
      </c>
      <c r="J1219" t="s">
        <v>8</v>
      </c>
      <c r="K1219" t="s">
        <v>10</v>
      </c>
      <c r="L1219" t="str">
        <f t="shared" ref="L1219:L1282" si="77">IF(AND(E1219&gt;$R$6,E1219&lt;=$S$6),"Morning",IF(AND(E1219&gt;$S$6,E1219&lt;=$T$6),"Afternoon", IF(AND(E1219&gt;$T$6,E1219&lt;=$U$6),"Evening", "Night")))</f>
        <v>Evening</v>
      </c>
      <c r="M1219" t="str">
        <f t="shared" ref="M1219:M1282" si="78" xml:space="preserve"> TEXT(E1219, "HH")</f>
        <v>20</v>
      </c>
      <c r="N1219" t="str">
        <f t="shared" ref="N1219:N1282" si="79">TEXT(G1219,"HH")</f>
        <v>22</v>
      </c>
    </row>
    <row r="1220" spans="1:14" x14ac:dyDescent="0.3">
      <c r="A1220">
        <v>1</v>
      </c>
      <c r="B1220">
        <v>5</v>
      </c>
      <c r="C1220" s="1">
        <v>40260</v>
      </c>
      <c r="D1220" s="21" t="str">
        <f t="shared" si="76"/>
        <v>23-Mar-2010</v>
      </c>
      <c r="E1220" s="10">
        <v>0.59097222222222223</v>
      </c>
      <c r="F1220" s="1">
        <v>40260</v>
      </c>
      <c r="G1220" s="10">
        <v>0.6166666666666667</v>
      </c>
      <c r="H1220">
        <v>30</v>
      </c>
      <c r="I1220">
        <v>37</v>
      </c>
      <c r="J1220" t="s">
        <v>8</v>
      </c>
      <c r="K1220" t="s">
        <v>9</v>
      </c>
      <c r="L1220" t="str">
        <f t="shared" si="77"/>
        <v>Afternoon</v>
      </c>
      <c r="M1220" t="str">
        <f t="shared" si="78"/>
        <v>14</v>
      </c>
      <c r="N1220" t="str">
        <f t="shared" si="79"/>
        <v>14</v>
      </c>
    </row>
    <row r="1221" spans="1:14" x14ac:dyDescent="0.3">
      <c r="A1221">
        <v>1</v>
      </c>
      <c r="B1221">
        <v>5</v>
      </c>
      <c r="C1221" s="1">
        <v>40260</v>
      </c>
      <c r="D1221" s="21" t="str">
        <f t="shared" si="76"/>
        <v>23-Mar-2010</v>
      </c>
      <c r="E1221" s="10">
        <v>0.62986111111111109</v>
      </c>
      <c r="F1221" s="1">
        <v>40260</v>
      </c>
      <c r="G1221" s="10">
        <v>0.72291666666666676</v>
      </c>
      <c r="H1221">
        <v>30</v>
      </c>
      <c r="I1221">
        <v>134</v>
      </c>
      <c r="J1221" t="s">
        <v>8</v>
      </c>
      <c r="K1221" t="s">
        <v>9</v>
      </c>
      <c r="L1221" t="str">
        <f t="shared" si="77"/>
        <v>Afternoon</v>
      </c>
      <c r="M1221" t="str">
        <f t="shared" si="78"/>
        <v>15</v>
      </c>
      <c r="N1221" t="str">
        <f t="shared" si="79"/>
        <v>17</v>
      </c>
    </row>
    <row r="1222" spans="1:14" x14ac:dyDescent="0.3">
      <c r="A1222">
        <v>1</v>
      </c>
      <c r="B1222">
        <v>5</v>
      </c>
      <c r="C1222" s="1">
        <v>40260</v>
      </c>
      <c r="D1222" s="21" t="str">
        <f t="shared" si="76"/>
        <v>23-Mar-2010</v>
      </c>
      <c r="E1222" s="10">
        <v>0.67152777777777783</v>
      </c>
      <c r="F1222" s="1">
        <v>40260</v>
      </c>
      <c r="G1222" s="10">
        <v>0.85486111111111107</v>
      </c>
      <c r="H1222">
        <v>50</v>
      </c>
      <c r="I1222">
        <v>264</v>
      </c>
      <c r="J1222" t="s">
        <v>8</v>
      </c>
      <c r="K1222" t="s">
        <v>9</v>
      </c>
      <c r="L1222" t="str">
        <f t="shared" si="77"/>
        <v>Afternoon</v>
      </c>
      <c r="M1222" t="str">
        <f t="shared" si="78"/>
        <v>16</v>
      </c>
      <c r="N1222" t="str">
        <f t="shared" si="79"/>
        <v>20</v>
      </c>
    </row>
    <row r="1223" spans="1:14" x14ac:dyDescent="0.3">
      <c r="A1223">
        <v>1</v>
      </c>
      <c r="B1223">
        <v>6</v>
      </c>
      <c r="C1223" s="1">
        <v>40260</v>
      </c>
      <c r="D1223" s="21" t="str">
        <f t="shared" si="76"/>
        <v>23-Mar-2010</v>
      </c>
      <c r="E1223" s="10">
        <v>0.71111111111111114</v>
      </c>
      <c r="F1223" s="1">
        <v>40260</v>
      </c>
      <c r="G1223" s="10">
        <v>0.73402777777777783</v>
      </c>
      <c r="H1223">
        <v>30</v>
      </c>
      <c r="I1223">
        <v>33</v>
      </c>
      <c r="J1223" t="s">
        <v>8</v>
      </c>
      <c r="K1223" t="s">
        <v>9</v>
      </c>
      <c r="L1223" t="str">
        <f t="shared" si="77"/>
        <v>Afternoon</v>
      </c>
      <c r="M1223" t="str">
        <f t="shared" si="78"/>
        <v>17</v>
      </c>
      <c r="N1223" t="str">
        <f t="shared" si="79"/>
        <v>17</v>
      </c>
    </row>
    <row r="1224" spans="1:14" x14ac:dyDescent="0.3">
      <c r="A1224">
        <v>1</v>
      </c>
      <c r="B1224">
        <v>5</v>
      </c>
      <c r="C1224" s="1">
        <v>40260</v>
      </c>
      <c r="D1224" s="21" t="str">
        <f t="shared" si="76"/>
        <v>23-Mar-2010</v>
      </c>
      <c r="E1224" s="10">
        <v>0.92291666666666661</v>
      </c>
      <c r="F1224" s="1">
        <v>40261</v>
      </c>
      <c r="G1224" s="10">
        <v>5.4166666666666669E-2</v>
      </c>
      <c r="H1224">
        <v>40</v>
      </c>
      <c r="I1224">
        <v>189</v>
      </c>
      <c r="J1224" t="s">
        <v>8</v>
      </c>
      <c r="K1224" t="s">
        <v>9</v>
      </c>
      <c r="L1224" t="str">
        <f t="shared" si="77"/>
        <v>Night</v>
      </c>
      <c r="M1224" t="str">
        <f t="shared" si="78"/>
        <v>22</v>
      </c>
      <c r="N1224" t="str">
        <f t="shared" si="79"/>
        <v>01</v>
      </c>
    </row>
    <row r="1225" spans="1:14" x14ac:dyDescent="0.3">
      <c r="A1225">
        <v>1</v>
      </c>
      <c r="B1225">
        <v>5</v>
      </c>
      <c r="C1225" s="1">
        <v>40261</v>
      </c>
      <c r="D1225" s="21" t="str">
        <f t="shared" si="76"/>
        <v>24-Mar-2010</v>
      </c>
      <c r="E1225" s="10">
        <v>0.4236111111111111</v>
      </c>
      <c r="F1225" s="1">
        <v>40261</v>
      </c>
      <c r="G1225" s="10">
        <v>0.56111111111111112</v>
      </c>
      <c r="H1225">
        <v>40</v>
      </c>
      <c r="I1225">
        <v>198</v>
      </c>
      <c r="J1225" t="s">
        <v>8</v>
      </c>
      <c r="K1225" t="s">
        <v>13</v>
      </c>
      <c r="L1225" t="str">
        <f t="shared" si="77"/>
        <v>Morning</v>
      </c>
      <c r="M1225" t="str">
        <f t="shared" si="78"/>
        <v>10</v>
      </c>
      <c r="N1225" t="str">
        <f t="shared" si="79"/>
        <v>13</v>
      </c>
    </row>
    <row r="1226" spans="1:14" x14ac:dyDescent="0.3">
      <c r="A1226">
        <v>1</v>
      </c>
      <c r="B1226">
        <v>6</v>
      </c>
      <c r="C1226" s="1">
        <v>40261</v>
      </c>
      <c r="D1226" s="21" t="str">
        <f t="shared" si="76"/>
        <v>24-Mar-2010</v>
      </c>
      <c r="E1226" s="10">
        <v>0.58472222222222225</v>
      </c>
      <c r="F1226" s="1">
        <v>40261</v>
      </c>
      <c r="G1226" s="10">
        <v>0.75416666666666676</v>
      </c>
      <c r="H1226">
        <v>50</v>
      </c>
      <c r="I1226">
        <v>244</v>
      </c>
      <c r="J1226" t="s">
        <v>8</v>
      </c>
      <c r="K1226" t="s">
        <v>13</v>
      </c>
      <c r="L1226" t="str">
        <f t="shared" si="77"/>
        <v>Afternoon</v>
      </c>
      <c r="M1226" t="str">
        <f t="shared" si="78"/>
        <v>14</v>
      </c>
      <c r="N1226" t="str">
        <f t="shared" si="79"/>
        <v>18</v>
      </c>
    </row>
    <row r="1227" spans="1:14" x14ac:dyDescent="0.3">
      <c r="A1227">
        <v>1</v>
      </c>
      <c r="B1227">
        <v>5</v>
      </c>
      <c r="C1227" s="1">
        <v>40261</v>
      </c>
      <c r="D1227" s="21" t="str">
        <f t="shared" si="76"/>
        <v>24-Mar-2010</v>
      </c>
      <c r="E1227" s="10">
        <v>0.68819444444444444</v>
      </c>
      <c r="F1227" s="1">
        <v>40261</v>
      </c>
      <c r="G1227" s="10">
        <v>0.7319444444444444</v>
      </c>
      <c r="H1227">
        <v>30</v>
      </c>
      <c r="I1227">
        <v>63</v>
      </c>
      <c r="J1227" t="s">
        <v>8</v>
      </c>
      <c r="K1227" t="s">
        <v>13</v>
      </c>
      <c r="L1227" t="str">
        <f t="shared" si="77"/>
        <v>Afternoon</v>
      </c>
      <c r="M1227" t="str">
        <f t="shared" si="78"/>
        <v>16</v>
      </c>
      <c r="N1227" t="str">
        <f t="shared" si="79"/>
        <v>17</v>
      </c>
    </row>
    <row r="1228" spans="1:14" x14ac:dyDescent="0.3">
      <c r="A1228">
        <v>1</v>
      </c>
      <c r="B1228">
        <v>8</v>
      </c>
      <c r="C1228" s="1">
        <v>40261</v>
      </c>
      <c r="D1228" s="21" t="str">
        <f t="shared" si="76"/>
        <v>24-Mar-2010</v>
      </c>
      <c r="E1228" s="10">
        <v>0.7270833333333333</v>
      </c>
      <c r="F1228" s="1">
        <v>40261</v>
      </c>
      <c r="G1228" s="10">
        <v>0.75069444444444444</v>
      </c>
      <c r="H1228">
        <v>30</v>
      </c>
      <c r="I1228">
        <v>34</v>
      </c>
      <c r="J1228" t="s">
        <v>8</v>
      </c>
      <c r="K1228" t="s">
        <v>13</v>
      </c>
      <c r="L1228" t="str">
        <f t="shared" si="77"/>
        <v>Afternoon</v>
      </c>
      <c r="M1228" t="str">
        <f t="shared" si="78"/>
        <v>17</v>
      </c>
      <c r="N1228" t="str">
        <f t="shared" si="79"/>
        <v>18</v>
      </c>
    </row>
    <row r="1229" spans="1:14" x14ac:dyDescent="0.3">
      <c r="A1229">
        <v>1</v>
      </c>
      <c r="B1229">
        <v>6</v>
      </c>
      <c r="C1229" s="1">
        <v>40261</v>
      </c>
      <c r="D1229" s="21" t="str">
        <f t="shared" si="76"/>
        <v>24-Mar-2010</v>
      </c>
      <c r="E1229" s="10">
        <v>0.73541666666666661</v>
      </c>
      <c r="F1229" s="1">
        <v>40261</v>
      </c>
      <c r="G1229" s="10">
        <v>0.82500000000000007</v>
      </c>
      <c r="H1229">
        <v>30</v>
      </c>
      <c r="I1229">
        <v>129</v>
      </c>
      <c r="J1229" t="s">
        <v>8</v>
      </c>
      <c r="K1229" t="s">
        <v>13</v>
      </c>
      <c r="L1229" t="str">
        <f t="shared" si="77"/>
        <v>Afternoon</v>
      </c>
      <c r="M1229" t="str">
        <f t="shared" si="78"/>
        <v>17</v>
      </c>
      <c r="N1229" t="str">
        <f t="shared" si="79"/>
        <v>19</v>
      </c>
    </row>
    <row r="1230" spans="1:14" x14ac:dyDescent="0.3">
      <c r="A1230">
        <v>1</v>
      </c>
      <c r="B1230">
        <v>6</v>
      </c>
      <c r="C1230" s="1">
        <v>40261</v>
      </c>
      <c r="D1230" s="21" t="str">
        <f t="shared" si="76"/>
        <v>24-Mar-2010</v>
      </c>
      <c r="E1230" s="10">
        <v>0.74930555555555556</v>
      </c>
      <c r="F1230" s="1">
        <v>40261</v>
      </c>
      <c r="G1230" s="10">
        <v>0.83680555555555547</v>
      </c>
      <c r="H1230">
        <v>30</v>
      </c>
      <c r="I1230">
        <v>126</v>
      </c>
      <c r="J1230" t="s">
        <v>8</v>
      </c>
      <c r="K1230" t="s">
        <v>13</v>
      </c>
      <c r="L1230" t="str">
        <f t="shared" si="77"/>
        <v>Afternoon</v>
      </c>
      <c r="M1230" t="str">
        <f t="shared" si="78"/>
        <v>17</v>
      </c>
      <c r="N1230" t="str">
        <f t="shared" si="79"/>
        <v>20</v>
      </c>
    </row>
    <row r="1231" spans="1:14" x14ac:dyDescent="0.3">
      <c r="A1231">
        <v>1</v>
      </c>
      <c r="B1231">
        <v>6</v>
      </c>
      <c r="C1231" s="1">
        <v>40261</v>
      </c>
      <c r="D1231" s="21" t="str">
        <f t="shared" si="76"/>
        <v>24-Mar-2010</v>
      </c>
      <c r="E1231" s="10">
        <v>0.75763888888888886</v>
      </c>
      <c r="F1231" s="1">
        <v>40261</v>
      </c>
      <c r="G1231" s="10">
        <v>0.83472222222222225</v>
      </c>
      <c r="H1231">
        <v>30</v>
      </c>
      <c r="I1231">
        <v>111</v>
      </c>
      <c r="J1231" t="s">
        <v>8</v>
      </c>
      <c r="K1231" t="s">
        <v>13</v>
      </c>
      <c r="L1231" t="str">
        <f t="shared" si="77"/>
        <v>Evening</v>
      </c>
      <c r="M1231" t="str">
        <f t="shared" si="78"/>
        <v>18</v>
      </c>
      <c r="N1231" t="str">
        <f t="shared" si="79"/>
        <v>20</v>
      </c>
    </row>
    <row r="1232" spans="1:14" x14ac:dyDescent="0.3">
      <c r="A1232">
        <v>1</v>
      </c>
      <c r="B1232">
        <v>5</v>
      </c>
      <c r="C1232" s="1">
        <v>40262</v>
      </c>
      <c r="D1232" s="21" t="str">
        <f t="shared" si="76"/>
        <v>25-Mar-2010</v>
      </c>
      <c r="E1232" s="10">
        <v>0.52430555555555558</v>
      </c>
      <c r="F1232" s="1">
        <v>40262</v>
      </c>
      <c r="G1232" s="10">
        <v>0.67083333333333339</v>
      </c>
      <c r="H1232">
        <v>40</v>
      </c>
      <c r="I1232">
        <v>211</v>
      </c>
      <c r="J1232" t="s">
        <v>8</v>
      </c>
      <c r="K1232" t="s">
        <v>12</v>
      </c>
      <c r="L1232" t="str">
        <f t="shared" si="77"/>
        <v>Morning</v>
      </c>
      <c r="M1232" t="str">
        <f t="shared" si="78"/>
        <v>12</v>
      </c>
      <c r="N1232" t="str">
        <f t="shared" si="79"/>
        <v>16</v>
      </c>
    </row>
    <row r="1233" spans="1:14" x14ac:dyDescent="0.3">
      <c r="A1233">
        <v>1</v>
      </c>
      <c r="B1233">
        <v>6</v>
      </c>
      <c r="C1233" s="1">
        <v>40262</v>
      </c>
      <c r="D1233" s="21" t="str">
        <f t="shared" si="76"/>
        <v>25-Mar-2010</v>
      </c>
      <c r="E1233" s="10">
        <v>0.73263888888888884</v>
      </c>
      <c r="F1233" s="1">
        <v>40262</v>
      </c>
      <c r="G1233" s="10">
        <v>0.83888888888888891</v>
      </c>
      <c r="H1233">
        <v>30</v>
      </c>
      <c r="I1233">
        <v>153</v>
      </c>
      <c r="J1233" t="s">
        <v>8</v>
      </c>
      <c r="K1233" t="s">
        <v>12</v>
      </c>
      <c r="L1233" t="str">
        <f t="shared" si="77"/>
        <v>Afternoon</v>
      </c>
      <c r="M1233" t="str">
        <f t="shared" si="78"/>
        <v>17</v>
      </c>
      <c r="N1233" t="str">
        <f t="shared" si="79"/>
        <v>20</v>
      </c>
    </row>
    <row r="1234" spans="1:14" x14ac:dyDescent="0.3">
      <c r="A1234">
        <v>1</v>
      </c>
      <c r="B1234">
        <v>5</v>
      </c>
      <c r="C1234" s="1">
        <v>40262</v>
      </c>
      <c r="D1234" s="21" t="str">
        <f t="shared" si="76"/>
        <v>25-Mar-2010</v>
      </c>
      <c r="E1234" s="10">
        <v>0.81388888888888899</v>
      </c>
      <c r="F1234" s="1">
        <v>40262</v>
      </c>
      <c r="G1234" s="10">
        <v>0.97152777777777777</v>
      </c>
      <c r="H1234">
        <v>40</v>
      </c>
      <c r="I1234">
        <v>227</v>
      </c>
      <c r="J1234" t="s">
        <v>8</v>
      </c>
      <c r="K1234" t="s">
        <v>12</v>
      </c>
      <c r="L1234" t="str">
        <f t="shared" si="77"/>
        <v>Evening</v>
      </c>
      <c r="M1234" t="str">
        <f t="shared" si="78"/>
        <v>19</v>
      </c>
      <c r="N1234" t="str">
        <f t="shared" si="79"/>
        <v>23</v>
      </c>
    </row>
    <row r="1235" spans="1:14" x14ac:dyDescent="0.3">
      <c r="A1235">
        <v>1</v>
      </c>
      <c r="B1235">
        <v>5</v>
      </c>
      <c r="C1235" s="1">
        <v>40263</v>
      </c>
      <c r="D1235" s="21" t="str">
        <f t="shared" si="76"/>
        <v>26-Mar-2010</v>
      </c>
      <c r="E1235" s="10">
        <v>0.51458333333333328</v>
      </c>
      <c r="F1235" s="1">
        <v>40263</v>
      </c>
      <c r="G1235" s="10">
        <v>0.58750000000000002</v>
      </c>
      <c r="H1235">
        <v>30</v>
      </c>
      <c r="I1235">
        <v>105</v>
      </c>
      <c r="J1235" t="s">
        <v>8</v>
      </c>
      <c r="K1235" t="s">
        <v>11</v>
      </c>
      <c r="L1235" t="str">
        <f t="shared" si="77"/>
        <v>Morning</v>
      </c>
      <c r="M1235" t="str">
        <f t="shared" si="78"/>
        <v>12</v>
      </c>
      <c r="N1235" t="str">
        <f t="shared" si="79"/>
        <v>14</v>
      </c>
    </row>
    <row r="1236" spans="1:14" x14ac:dyDescent="0.3">
      <c r="A1236">
        <v>1</v>
      </c>
      <c r="B1236">
        <v>5</v>
      </c>
      <c r="C1236" s="1">
        <v>40263</v>
      </c>
      <c r="D1236" s="21" t="str">
        <f t="shared" si="76"/>
        <v>26-Mar-2010</v>
      </c>
      <c r="E1236" s="10">
        <v>0.55694444444444446</v>
      </c>
      <c r="F1236" s="1">
        <v>40263</v>
      </c>
      <c r="G1236" s="10">
        <v>0.61944444444444446</v>
      </c>
      <c r="H1236">
        <v>30</v>
      </c>
      <c r="I1236">
        <v>90</v>
      </c>
      <c r="J1236" t="s">
        <v>8</v>
      </c>
      <c r="K1236" t="s">
        <v>11</v>
      </c>
      <c r="L1236" t="str">
        <f t="shared" si="77"/>
        <v>Morning</v>
      </c>
      <c r="M1236" t="str">
        <f t="shared" si="78"/>
        <v>13</v>
      </c>
      <c r="N1236" t="str">
        <f t="shared" si="79"/>
        <v>14</v>
      </c>
    </row>
    <row r="1237" spans="1:14" x14ac:dyDescent="0.3">
      <c r="A1237">
        <v>1</v>
      </c>
      <c r="B1237">
        <v>6</v>
      </c>
      <c r="C1237" s="1">
        <v>40263</v>
      </c>
      <c r="D1237" s="21" t="str">
        <f t="shared" si="76"/>
        <v>26-Mar-2010</v>
      </c>
      <c r="E1237" s="10">
        <v>0.83124999999999993</v>
      </c>
      <c r="F1237" s="1">
        <v>40263</v>
      </c>
      <c r="G1237" s="10">
        <v>0.92152777777777783</v>
      </c>
      <c r="H1237">
        <v>30</v>
      </c>
      <c r="I1237">
        <v>130</v>
      </c>
      <c r="J1237" t="s">
        <v>8</v>
      </c>
      <c r="K1237" t="s">
        <v>11</v>
      </c>
      <c r="L1237" t="str">
        <f t="shared" si="77"/>
        <v>Evening</v>
      </c>
      <c r="M1237" t="str">
        <f t="shared" si="78"/>
        <v>19</v>
      </c>
      <c r="N1237" t="str">
        <f t="shared" si="79"/>
        <v>22</v>
      </c>
    </row>
    <row r="1238" spans="1:14" x14ac:dyDescent="0.3">
      <c r="A1238">
        <v>1</v>
      </c>
      <c r="B1238">
        <v>5</v>
      </c>
      <c r="C1238" s="1">
        <v>40263</v>
      </c>
      <c r="D1238" s="21" t="str">
        <f t="shared" si="76"/>
        <v>26-Mar-2010</v>
      </c>
      <c r="E1238" s="10">
        <v>0.92152777777777783</v>
      </c>
      <c r="F1238" s="1">
        <v>40264</v>
      </c>
      <c r="G1238" s="10">
        <v>7.6388888888888895E-2</v>
      </c>
      <c r="H1238">
        <v>40</v>
      </c>
      <c r="I1238">
        <v>223</v>
      </c>
      <c r="J1238" t="s">
        <v>8</v>
      </c>
      <c r="K1238" t="s">
        <v>11</v>
      </c>
      <c r="L1238" t="str">
        <f t="shared" si="77"/>
        <v>Night</v>
      </c>
      <c r="M1238" t="str">
        <f t="shared" si="78"/>
        <v>22</v>
      </c>
      <c r="N1238" t="str">
        <f t="shared" si="79"/>
        <v>01</v>
      </c>
    </row>
    <row r="1239" spans="1:14" x14ac:dyDescent="0.3">
      <c r="A1239">
        <v>1</v>
      </c>
      <c r="B1239">
        <v>6</v>
      </c>
      <c r="C1239" s="1">
        <v>40263</v>
      </c>
      <c r="D1239" s="21" t="str">
        <f t="shared" si="76"/>
        <v>26-Mar-2010</v>
      </c>
      <c r="E1239" s="10">
        <v>0.9604166666666667</v>
      </c>
      <c r="F1239" s="1">
        <v>40264</v>
      </c>
      <c r="G1239" s="10">
        <v>7.3611111111111113E-2</v>
      </c>
      <c r="H1239">
        <v>30</v>
      </c>
      <c r="I1239">
        <v>163</v>
      </c>
      <c r="J1239" t="s">
        <v>8</v>
      </c>
      <c r="K1239" t="s">
        <v>11</v>
      </c>
      <c r="L1239" t="str">
        <f t="shared" si="77"/>
        <v>Night</v>
      </c>
      <c r="M1239" t="str">
        <f t="shared" si="78"/>
        <v>23</v>
      </c>
      <c r="N1239" t="str">
        <f t="shared" si="79"/>
        <v>01</v>
      </c>
    </row>
    <row r="1240" spans="1:14" x14ac:dyDescent="0.3">
      <c r="A1240">
        <v>1</v>
      </c>
      <c r="B1240">
        <v>6</v>
      </c>
      <c r="C1240" s="1">
        <v>40266</v>
      </c>
      <c r="D1240" s="21" t="str">
        <f t="shared" si="76"/>
        <v>29-Mar-2010</v>
      </c>
      <c r="E1240" s="10">
        <v>0.8534722222222223</v>
      </c>
      <c r="F1240" s="1">
        <v>40266</v>
      </c>
      <c r="G1240" s="10">
        <v>0.91805555555555562</v>
      </c>
      <c r="H1240">
        <v>30</v>
      </c>
      <c r="I1240">
        <v>93</v>
      </c>
      <c r="J1240" t="s">
        <v>8</v>
      </c>
      <c r="K1240" t="s">
        <v>10</v>
      </c>
      <c r="L1240" t="str">
        <f t="shared" si="77"/>
        <v>Evening</v>
      </c>
      <c r="M1240" t="str">
        <f t="shared" si="78"/>
        <v>20</v>
      </c>
      <c r="N1240" t="str">
        <f t="shared" si="79"/>
        <v>22</v>
      </c>
    </row>
    <row r="1241" spans="1:14" x14ac:dyDescent="0.3">
      <c r="A1241">
        <v>1</v>
      </c>
      <c r="B1241">
        <v>6</v>
      </c>
      <c r="C1241" s="1">
        <v>40268</v>
      </c>
      <c r="D1241" s="21" t="str">
        <f t="shared" si="76"/>
        <v>31-Mar-2010</v>
      </c>
      <c r="E1241" s="10">
        <v>0.4604166666666667</v>
      </c>
      <c r="F1241" s="1">
        <v>40268</v>
      </c>
      <c r="G1241" s="10">
        <v>0.51111111111111118</v>
      </c>
      <c r="H1241">
        <v>30</v>
      </c>
      <c r="I1241">
        <v>73</v>
      </c>
      <c r="J1241" t="s">
        <v>8</v>
      </c>
      <c r="K1241" t="s">
        <v>13</v>
      </c>
      <c r="L1241" t="str">
        <f t="shared" si="77"/>
        <v>Morning</v>
      </c>
      <c r="M1241" t="str">
        <f t="shared" si="78"/>
        <v>11</v>
      </c>
      <c r="N1241" t="str">
        <f t="shared" si="79"/>
        <v>12</v>
      </c>
    </row>
    <row r="1242" spans="1:14" x14ac:dyDescent="0.3">
      <c r="A1242">
        <v>1</v>
      </c>
      <c r="B1242">
        <v>6</v>
      </c>
      <c r="C1242" s="1">
        <v>40268</v>
      </c>
      <c r="D1242" s="21" t="str">
        <f t="shared" si="76"/>
        <v>31-Mar-2010</v>
      </c>
      <c r="E1242" s="10">
        <v>0.51666666666666672</v>
      </c>
      <c r="F1242" s="1">
        <v>40268</v>
      </c>
      <c r="G1242" s="10">
        <v>0.54027777777777775</v>
      </c>
      <c r="H1242">
        <v>30</v>
      </c>
      <c r="I1242">
        <v>34</v>
      </c>
      <c r="J1242" t="s">
        <v>8</v>
      </c>
      <c r="K1242" t="s">
        <v>13</v>
      </c>
      <c r="L1242" t="str">
        <f t="shared" si="77"/>
        <v>Morning</v>
      </c>
      <c r="M1242" t="str">
        <f t="shared" si="78"/>
        <v>12</v>
      </c>
      <c r="N1242" t="str">
        <f t="shared" si="79"/>
        <v>12</v>
      </c>
    </row>
    <row r="1243" spans="1:14" x14ac:dyDescent="0.3">
      <c r="A1243">
        <v>1</v>
      </c>
      <c r="B1243">
        <v>6</v>
      </c>
      <c r="C1243" s="1">
        <v>40268</v>
      </c>
      <c r="D1243" s="21" t="str">
        <f t="shared" si="76"/>
        <v>31-Mar-2010</v>
      </c>
      <c r="E1243" s="10">
        <v>0.54722222222222217</v>
      </c>
      <c r="F1243" s="1">
        <v>40268</v>
      </c>
      <c r="G1243" s="10">
        <v>0.6430555555555556</v>
      </c>
      <c r="H1243">
        <v>30</v>
      </c>
      <c r="I1243">
        <v>138</v>
      </c>
      <c r="J1243" t="s">
        <v>8</v>
      </c>
      <c r="K1243" t="s">
        <v>13</v>
      </c>
      <c r="L1243" t="str">
        <f t="shared" si="77"/>
        <v>Morning</v>
      </c>
      <c r="M1243" t="str">
        <f t="shared" si="78"/>
        <v>13</v>
      </c>
      <c r="N1243" t="str">
        <f t="shared" si="79"/>
        <v>15</v>
      </c>
    </row>
    <row r="1244" spans="1:14" x14ac:dyDescent="0.3">
      <c r="A1244">
        <v>1</v>
      </c>
      <c r="B1244">
        <v>6</v>
      </c>
      <c r="C1244" s="1">
        <v>40268</v>
      </c>
      <c r="D1244" s="21" t="str">
        <f t="shared" si="76"/>
        <v>31-Mar-2010</v>
      </c>
      <c r="E1244" s="10">
        <v>0.69166666666666676</v>
      </c>
      <c r="F1244" s="1">
        <v>40268</v>
      </c>
      <c r="G1244" s="10">
        <v>0.82152777777777775</v>
      </c>
      <c r="H1244">
        <v>40</v>
      </c>
      <c r="I1244">
        <v>187</v>
      </c>
      <c r="J1244" t="s">
        <v>8</v>
      </c>
      <c r="K1244" t="s">
        <v>13</v>
      </c>
      <c r="L1244" t="str">
        <f t="shared" si="77"/>
        <v>Afternoon</v>
      </c>
      <c r="M1244" t="str">
        <f t="shared" si="78"/>
        <v>16</v>
      </c>
      <c r="N1244" t="str">
        <f t="shared" si="79"/>
        <v>19</v>
      </c>
    </row>
    <row r="1245" spans="1:14" x14ac:dyDescent="0.3">
      <c r="A1245">
        <v>1</v>
      </c>
      <c r="B1245">
        <v>5</v>
      </c>
      <c r="C1245" s="1">
        <v>40268</v>
      </c>
      <c r="D1245" s="21" t="str">
        <f t="shared" si="76"/>
        <v>31-Mar-2010</v>
      </c>
      <c r="E1245" s="10">
        <v>0.8534722222222223</v>
      </c>
      <c r="F1245" s="1">
        <v>40268</v>
      </c>
      <c r="G1245" s="10">
        <v>0.95416666666666661</v>
      </c>
      <c r="H1245">
        <v>30</v>
      </c>
      <c r="I1245">
        <v>145</v>
      </c>
      <c r="J1245" t="s">
        <v>8</v>
      </c>
      <c r="K1245" t="s">
        <v>13</v>
      </c>
      <c r="L1245" t="str">
        <f t="shared" si="77"/>
        <v>Evening</v>
      </c>
      <c r="M1245" t="str">
        <f t="shared" si="78"/>
        <v>20</v>
      </c>
      <c r="N1245" t="str">
        <f t="shared" si="79"/>
        <v>22</v>
      </c>
    </row>
    <row r="1246" spans="1:14" x14ac:dyDescent="0.3">
      <c r="A1246">
        <v>1</v>
      </c>
      <c r="B1246">
        <v>5</v>
      </c>
      <c r="C1246" s="1">
        <v>40270</v>
      </c>
      <c r="D1246" s="21" t="str">
        <f t="shared" si="76"/>
        <v>02-Apr-2010</v>
      </c>
      <c r="E1246" s="10">
        <v>0.77430555555555547</v>
      </c>
      <c r="F1246" s="1">
        <v>40270</v>
      </c>
      <c r="G1246" s="10">
        <v>0.82708333333333339</v>
      </c>
      <c r="H1246">
        <v>30</v>
      </c>
      <c r="I1246">
        <v>76</v>
      </c>
      <c r="J1246" t="s">
        <v>8</v>
      </c>
      <c r="K1246" t="s">
        <v>11</v>
      </c>
      <c r="L1246" t="str">
        <f t="shared" si="77"/>
        <v>Evening</v>
      </c>
      <c r="M1246" t="str">
        <f t="shared" si="78"/>
        <v>18</v>
      </c>
      <c r="N1246" t="str">
        <f t="shared" si="79"/>
        <v>19</v>
      </c>
    </row>
    <row r="1247" spans="1:14" x14ac:dyDescent="0.3">
      <c r="A1247">
        <v>1</v>
      </c>
      <c r="B1247">
        <v>5</v>
      </c>
      <c r="C1247" s="1">
        <v>40270</v>
      </c>
      <c r="D1247" s="21" t="str">
        <f t="shared" si="76"/>
        <v>02-Apr-2010</v>
      </c>
      <c r="E1247" s="10">
        <v>0.85625000000000007</v>
      </c>
      <c r="F1247" s="1">
        <v>40270</v>
      </c>
      <c r="G1247" s="10">
        <v>0.92152777777777783</v>
      </c>
      <c r="H1247">
        <v>30</v>
      </c>
      <c r="I1247">
        <v>94</v>
      </c>
      <c r="J1247" t="s">
        <v>8</v>
      </c>
      <c r="K1247" t="s">
        <v>11</v>
      </c>
      <c r="L1247" t="str">
        <f t="shared" si="77"/>
        <v>Evening</v>
      </c>
      <c r="M1247" t="str">
        <f t="shared" si="78"/>
        <v>20</v>
      </c>
      <c r="N1247" t="str">
        <f t="shared" si="79"/>
        <v>22</v>
      </c>
    </row>
    <row r="1248" spans="1:14" x14ac:dyDescent="0.3">
      <c r="A1248">
        <v>1</v>
      </c>
      <c r="B1248">
        <v>5</v>
      </c>
      <c r="C1248" s="1">
        <v>40273</v>
      </c>
      <c r="D1248" s="21" t="str">
        <f t="shared" si="76"/>
        <v>05-Apr-2010</v>
      </c>
      <c r="E1248" s="10">
        <v>0.62361111111111112</v>
      </c>
      <c r="F1248" s="1">
        <v>40273</v>
      </c>
      <c r="G1248" s="10">
        <v>0.69652777777777775</v>
      </c>
      <c r="H1248">
        <v>30</v>
      </c>
      <c r="I1248">
        <v>105</v>
      </c>
      <c r="J1248" t="s">
        <v>8</v>
      </c>
      <c r="K1248" t="s">
        <v>10</v>
      </c>
      <c r="L1248" t="str">
        <f t="shared" si="77"/>
        <v>Afternoon</v>
      </c>
      <c r="M1248" t="str">
        <f t="shared" si="78"/>
        <v>14</v>
      </c>
      <c r="N1248" t="str">
        <f t="shared" si="79"/>
        <v>16</v>
      </c>
    </row>
    <row r="1249" spans="1:14" x14ac:dyDescent="0.3">
      <c r="A1249">
        <v>1</v>
      </c>
      <c r="B1249">
        <v>5</v>
      </c>
      <c r="C1249" s="1">
        <v>40273</v>
      </c>
      <c r="D1249" s="21" t="str">
        <f t="shared" si="76"/>
        <v>05-Apr-2010</v>
      </c>
      <c r="E1249" s="10">
        <v>0.63680555555555551</v>
      </c>
      <c r="F1249" s="1">
        <v>40273</v>
      </c>
      <c r="G1249" s="10">
        <v>0.65555555555555556</v>
      </c>
      <c r="H1249">
        <v>30</v>
      </c>
      <c r="I1249">
        <v>27</v>
      </c>
      <c r="J1249" t="s">
        <v>8</v>
      </c>
      <c r="K1249" t="s">
        <v>10</v>
      </c>
      <c r="L1249" t="str">
        <f t="shared" si="77"/>
        <v>Afternoon</v>
      </c>
      <c r="M1249" t="str">
        <f t="shared" si="78"/>
        <v>15</v>
      </c>
      <c r="N1249" t="str">
        <f t="shared" si="79"/>
        <v>15</v>
      </c>
    </row>
    <row r="1250" spans="1:14" x14ac:dyDescent="0.3">
      <c r="A1250">
        <v>1</v>
      </c>
      <c r="B1250">
        <v>5</v>
      </c>
      <c r="C1250" s="1">
        <v>40273</v>
      </c>
      <c r="D1250" s="21" t="str">
        <f t="shared" si="76"/>
        <v>05-Apr-2010</v>
      </c>
      <c r="E1250" s="10">
        <v>0.79305555555555562</v>
      </c>
      <c r="F1250" s="1">
        <v>40273</v>
      </c>
      <c r="G1250" s="10">
        <v>0.85069444444444453</v>
      </c>
      <c r="H1250">
        <v>30</v>
      </c>
      <c r="I1250">
        <v>83</v>
      </c>
      <c r="J1250" t="s">
        <v>8</v>
      </c>
      <c r="K1250" t="s">
        <v>10</v>
      </c>
      <c r="L1250" t="str">
        <f t="shared" si="77"/>
        <v>Evening</v>
      </c>
      <c r="M1250" t="str">
        <f t="shared" si="78"/>
        <v>19</v>
      </c>
      <c r="N1250" t="str">
        <f t="shared" si="79"/>
        <v>20</v>
      </c>
    </row>
    <row r="1251" spans="1:14" x14ac:dyDescent="0.3">
      <c r="A1251">
        <v>1</v>
      </c>
      <c r="B1251">
        <v>6</v>
      </c>
      <c r="C1251" s="1">
        <v>40274</v>
      </c>
      <c r="D1251" s="21" t="str">
        <f t="shared" si="76"/>
        <v>06-Apr-2010</v>
      </c>
      <c r="E1251" s="10">
        <v>0.65972222222222221</v>
      </c>
      <c r="F1251" s="1">
        <v>40274</v>
      </c>
      <c r="G1251" s="10">
        <v>0.73541666666666661</v>
      </c>
      <c r="H1251">
        <v>30</v>
      </c>
      <c r="I1251">
        <v>109</v>
      </c>
      <c r="J1251" t="s">
        <v>8</v>
      </c>
      <c r="K1251" t="s">
        <v>9</v>
      </c>
      <c r="L1251" t="str">
        <f t="shared" si="77"/>
        <v>Afternoon</v>
      </c>
      <c r="M1251" t="str">
        <f t="shared" si="78"/>
        <v>15</v>
      </c>
      <c r="N1251" t="str">
        <f t="shared" si="79"/>
        <v>17</v>
      </c>
    </row>
    <row r="1252" spans="1:14" x14ac:dyDescent="0.3">
      <c r="A1252">
        <v>1</v>
      </c>
      <c r="B1252">
        <v>5</v>
      </c>
      <c r="C1252" s="1">
        <v>40274</v>
      </c>
      <c r="D1252" s="21" t="str">
        <f t="shared" si="76"/>
        <v>06-Apr-2010</v>
      </c>
      <c r="E1252" s="10">
        <v>0.66180555555555554</v>
      </c>
      <c r="F1252" s="1">
        <v>40274</v>
      </c>
      <c r="G1252" s="10">
        <v>0.71597222222222223</v>
      </c>
      <c r="H1252">
        <v>30</v>
      </c>
      <c r="I1252">
        <v>78</v>
      </c>
      <c r="J1252" t="s">
        <v>8</v>
      </c>
      <c r="K1252" t="s">
        <v>9</v>
      </c>
      <c r="L1252" t="str">
        <f t="shared" si="77"/>
        <v>Afternoon</v>
      </c>
      <c r="M1252" t="str">
        <f t="shared" si="78"/>
        <v>15</v>
      </c>
      <c r="N1252" t="str">
        <f t="shared" si="79"/>
        <v>17</v>
      </c>
    </row>
    <row r="1253" spans="1:14" x14ac:dyDescent="0.3">
      <c r="A1253">
        <v>1</v>
      </c>
      <c r="B1253">
        <v>5</v>
      </c>
      <c r="C1253" s="1">
        <v>40274</v>
      </c>
      <c r="D1253" s="21" t="str">
        <f t="shared" si="76"/>
        <v>06-Apr-2010</v>
      </c>
      <c r="E1253" s="10">
        <v>0.78749999999999998</v>
      </c>
      <c r="F1253" s="1">
        <v>40274</v>
      </c>
      <c r="G1253" s="10">
        <v>0.86805555555555547</v>
      </c>
      <c r="H1253">
        <v>30</v>
      </c>
      <c r="I1253">
        <v>116</v>
      </c>
      <c r="J1253" t="s">
        <v>8</v>
      </c>
      <c r="K1253" t="s">
        <v>9</v>
      </c>
      <c r="L1253" t="str">
        <f t="shared" si="77"/>
        <v>Evening</v>
      </c>
      <c r="M1253" t="str">
        <f t="shared" si="78"/>
        <v>18</v>
      </c>
      <c r="N1253" t="str">
        <f t="shared" si="79"/>
        <v>20</v>
      </c>
    </row>
    <row r="1254" spans="1:14" x14ac:dyDescent="0.3">
      <c r="A1254">
        <v>1</v>
      </c>
      <c r="B1254">
        <v>5</v>
      </c>
      <c r="C1254" s="1">
        <v>40275</v>
      </c>
      <c r="D1254" s="21" t="str">
        <f t="shared" si="76"/>
        <v>07-Apr-2010</v>
      </c>
      <c r="E1254" s="10">
        <v>0.46319444444444446</v>
      </c>
      <c r="F1254" s="1">
        <v>40275</v>
      </c>
      <c r="G1254" s="10">
        <v>0.5541666666666667</v>
      </c>
      <c r="H1254">
        <v>30</v>
      </c>
      <c r="I1254">
        <v>131</v>
      </c>
      <c r="J1254" t="s">
        <v>8</v>
      </c>
      <c r="K1254" t="s">
        <v>13</v>
      </c>
      <c r="L1254" t="str">
        <f t="shared" si="77"/>
        <v>Morning</v>
      </c>
      <c r="M1254" t="str">
        <f t="shared" si="78"/>
        <v>11</v>
      </c>
      <c r="N1254" t="str">
        <f t="shared" si="79"/>
        <v>13</v>
      </c>
    </row>
    <row r="1255" spans="1:14" x14ac:dyDescent="0.3">
      <c r="A1255">
        <v>1</v>
      </c>
      <c r="B1255">
        <v>5</v>
      </c>
      <c r="C1255" s="1">
        <v>40275</v>
      </c>
      <c r="D1255" s="21" t="str">
        <f t="shared" si="76"/>
        <v>07-Apr-2010</v>
      </c>
      <c r="E1255" s="10">
        <v>0.54305555555555551</v>
      </c>
      <c r="F1255" s="1">
        <v>40275</v>
      </c>
      <c r="G1255" s="10">
        <v>0.64652777777777781</v>
      </c>
      <c r="H1255">
        <v>30</v>
      </c>
      <c r="I1255">
        <v>149</v>
      </c>
      <c r="J1255" t="s">
        <v>8</v>
      </c>
      <c r="K1255" t="s">
        <v>13</v>
      </c>
      <c r="L1255" t="str">
        <f t="shared" si="77"/>
        <v>Morning</v>
      </c>
      <c r="M1255" t="str">
        <f t="shared" si="78"/>
        <v>13</v>
      </c>
      <c r="N1255" t="str">
        <f t="shared" si="79"/>
        <v>15</v>
      </c>
    </row>
    <row r="1256" spans="1:14" x14ac:dyDescent="0.3">
      <c r="A1256">
        <v>1</v>
      </c>
      <c r="B1256">
        <v>6</v>
      </c>
      <c r="C1256" s="1">
        <v>40275</v>
      </c>
      <c r="D1256" s="21" t="str">
        <f t="shared" si="76"/>
        <v>07-Apr-2010</v>
      </c>
      <c r="E1256" s="10">
        <v>0.56458333333333333</v>
      </c>
      <c r="F1256" s="1">
        <v>40275</v>
      </c>
      <c r="G1256" s="10">
        <v>0.69513888888888886</v>
      </c>
      <c r="H1256">
        <v>40</v>
      </c>
      <c r="I1256">
        <v>188</v>
      </c>
      <c r="J1256" t="s">
        <v>8</v>
      </c>
      <c r="K1256" t="s">
        <v>13</v>
      </c>
      <c r="L1256" t="str">
        <f t="shared" si="77"/>
        <v>Morning</v>
      </c>
      <c r="M1256" t="str">
        <f t="shared" si="78"/>
        <v>13</v>
      </c>
      <c r="N1256" t="str">
        <f t="shared" si="79"/>
        <v>16</v>
      </c>
    </row>
    <row r="1257" spans="1:14" x14ac:dyDescent="0.3">
      <c r="A1257">
        <v>1</v>
      </c>
      <c r="B1257">
        <v>5</v>
      </c>
      <c r="C1257" s="1">
        <v>40275</v>
      </c>
      <c r="D1257" s="21" t="str">
        <f t="shared" si="76"/>
        <v>07-Apr-2010</v>
      </c>
      <c r="E1257" s="10">
        <v>0.56666666666666665</v>
      </c>
      <c r="F1257" s="1">
        <v>40275</v>
      </c>
      <c r="G1257" s="10">
        <v>0.66527777777777775</v>
      </c>
      <c r="H1257">
        <v>30</v>
      </c>
      <c r="I1257">
        <v>142</v>
      </c>
      <c r="J1257" t="s">
        <v>14</v>
      </c>
      <c r="K1257" t="s">
        <v>13</v>
      </c>
      <c r="L1257" t="str">
        <f t="shared" si="77"/>
        <v>Morning</v>
      </c>
      <c r="M1257" t="str">
        <f t="shared" si="78"/>
        <v>13</v>
      </c>
      <c r="N1257" t="str">
        <f t="shared" si="79"/>
        <v>15</v>
      </c>
    </row>
    <row r="1258" spans="1:14" x14ac:dyDescent="0.3">
      <c r="A1258">
        <v>1</v>
      </c>
      <c r="B1258">
        <v>6</v>
      </c>
      <c r="C1258" s="1">
        <v>40275</v>
      </c>
      <c r="D1258" s="21" t="str">
        <f t="shared" si="76"/>
        <v>07-Apr-2010</v>
      </c>
      <c r="E1258" s="10">
        <v>0.63194444444444442</v>
      </c>
      <c r="F1258" s="1">
        <v>40275</v>
      </c>
      <c r="G1258" s="10">
        <v>0.69097222222222221</v>
      </c>
      <c r="H1258">
        <v>30</v>
      </c>
      <c r="I1258">
        <v>85</v>
      </c>
      <c r="J1258" t="s">
        <v>8</v>
      </c>
      <c r="K1258" t="s">
        <v>13</v>
      </c>
      <c r="L1258" t="str">
        <f t="shared" si="77"/>
        <v>Afternoon</v>
      </c>
      <c r="M1258" t="str">
        <f t="shared" si="78"/>
        <v>15</v>
      </c>
      <c r="N1258" t="str">
        <f t="shared" si="79"/>
        <v>16</v>
      </c>
    </row>
    <row r="1259" spans="1:14" x14ac:dyDescent="0.3">
      <c r="A1259">
        <v>1</v>
      </c>
      <c r="B1259">
        <v>5</v>
      </c>
      <c r="C1259" s="1">
        <v>40275</v>
      </c>
      <c r="D1259" s="21" t="str">
        <f t="shared" si="76"/>
        <v>07-Apr-2010</v>
      </c>
      <c r="E1259" s="10">
        <v>0.69652777777777775</v>
      </c>
      <c r="F1259" s="1">
        <v>40275</v>
      </c>
      <c r="G1259" s="10">
        <v>0.78194444444444444</v>
      </c>
      <c r="H1259">
        <v>30</v>
      </c>
      <c r="I1259">
        <v>123</v>
      </c>
      <c r="J1259" t="s">
        <v>8</v>
      </c>
      <c r="K1259" t="s">
        <v>13</v>
      </c>
      <c r="L1259" t="str">
        <f t="shared" si="77"/>
        <v>Afternoon</v>
      </c>
      <c r="M1259" t="str">
        <f t="shared" si="78"/>
        <v>16</v>
      </c>
      <c r="N1259" t="str">
        <f t="shared" si="79"/>
        <v>18</v>
      </c>
    </row>
    <row r="1260" spans="1:14" x14ac:dyDescent="0.3">
      <c r="A1260">
        <v>1</v>
      </c>
      <c r="B1260">
        <v>6</v>
      </c>
      <c r="C1260" s="1">
        <v>40275</v>
      </c>
      <c r="D1260" s="21" t="str">
        <f t="shared" si="76"/>
        <v>07-Apr-2010</v>
      </c>
      <c r="E1260" s="10">
        <v>0.79791666666666661</v>
      </c>
      <c r="F1260" s="1">
        <v>40275</v>
      </c>
      <c r="G1260" s="10">
        <v>0.96944444444444444</v>
      </c>
      <c r="H1260">
        <v>50</v>
      </c>
      <c r="I1260">
        <v>247</v>
      </c>
      <c r="J1260" t="s">
        <v>8</v>
      </c>
      <c r="K1260" t="s">
        <v>13</v>
      </c>
      <c r="L1260" t="str">
        <f t="shared" si="77"/>
        <v>Evening</v>
      </c>
      <c r="M1260" t="str">
        <f t="shared" si="78"/>
        <v>19</v>
      </c>
      <c r="N1260" t="str">
        <f t="shared" si="79"/>
        <v>23</v>
      </c>
    </row>
    <row r="1261" spans="1:14" x14ac:dyDescent="0.3">
      <c r="A1261">
        <v>1</v>
      </c>
      <c r="B1261">
        <v>5</v>
      </c>
      <c r="C1261" s="1">
        <v>40275</v>
      </c>
      <c r="D1261" s="21" t="str">
        <f t="shared" si="76"/>
        <v>07-Apr-2010</v>
      </c>
      <c r="E1261" s="10">
        <v>0.8208333333333333</v>
      </c>
      <c r="F1261" s="1">
        <v>40275</v>
      </c>
      <c r="G1261" s="10">
        <v>0.90555555555555556</v>
      </c>
      <c r="H1261">
        <v>30</v>
      </c>
      <c r="I1261">
        <v>122</v>
      </c>
      <c r="J1261" t="s">
        <v>8</v>
      </c>
      <c r="K1261" t="s">
        <v>13</v>
      </c>
      <c r="L1261" t="str">
        <f t="shared" si="77"/>
        <v>Evening</v>
      </c>
      <c r="M1261" t="str">
        <f t="shared" si="78"/>
        <v>19</v>
      </c>
      <c r="N1261" t="str">
        <f t="shared" si="79"/>
        <v>21</v>
      </c>
    </row>
    <row r="1262" spans="1:14" x14ac:dyDescent="0.3">
      <c r="A1262">
        <v>1</v>
      </c>
      <c r="B1262">
        <v>6</v>
      </c>
      <c r="C1262" s="1">
        <v>40275</v>
      </c>
      <c r="D1262" s="21" t="str">
        <f t="shared" si="76"/>
        <v>07-Apr-2010</v>
      </c>
      <c r="E1262" s="10">
        <v>0.85277777777777775</v>
      </c>
      <c r="F1262" s="1">
        <v>40275</v>
      </c>
      <c r="G1262" s="10">
        <v>0.91527777777777775</v>
      </c>
      <c r="H1262">
        <v>30</v>
      </c>
      <c r="I1262">
        <v>90</v>
      </c>
      <c r="J1262" t="s">
        <v>8</v>
      </c>
      <c r="K1262" t="s">
        <v>13</v>
      </c>
      <c r="L1262" t="str">
        <f t="shared" si="77"/>
        <v>Evening</v>
      </c>
      <c r="M1262" t="str">
        <f t="shared" si="78"/>
        <v>20</v>
      </c>
      <c r="N1262" t="str">
        <f t="shared" si="79"/>
        <v>21</v>
      </c>
    </row>
    <row r="1263" spans="1:14" x14ac:dyDescent="0.3">
      <c r="A1263">
        <v>1</v>
      </c>
      <c r="B1263">
        <v>5</v>
      </c>
      <c r="C1263" s="1">
        <v>40275</v>
      </c>
      <c r="D1263" s="21" t="str">
        <f t="shared" si="76"/>
        <v>07-Apr-2010</v>
      </c>
      <c r="E1263" s="10">
        <v>0.8847222222222223</v>
      </c>
      <c r="F1263" s="1">
        <v>40276</v>
      </c>
      <c r="G1263" s="10">
        <v>1.1111111111111112E-2</v>
      </c>
      <c r="H1263">
        <v>40</v>
      </c>
      <c r="I1263">
        <v>182</v>
      </c>
      <c r="J1263" t="s">
        <v>8</v>
      </c>
      <c r="K1263" t="s">
        <v>13</v>
      </c>
      <c r="L1263" t="str">
        <f t="shared" si="77"/>
        <v>Evening</v>
      </c>
      <c r="M1263" t="str">
        <f t="shared" si="78"/>
        <v>21</v>
      </c>
      <c r="N1263" t="str">
        <f t="shared" si="79"/>
        <v>00</v>
      </c>
    </row>
    <row r="1264" spans="1:14" x14ac:dyDescent="0.3">
      <c r="A1264">
        <v>1</v>
      </c>
      <c r="B1264">
        <v>5</v>
      </c>
      <c r="C1264" s="1">
        <v>40276</v>
      </c>
      <c r="D1264" s="21" t="str">
        <f t="shared" si="76"/>
        <v>08-Apr-2010</v>
      </c>
      <c r="E1264" s="10">
        <v>0.58194444444444449</v>
      </c>
      <c r="F1264" s="1">
        <v>40276</v>
      </c>
      <c r="G1264" s="10">
        <v>0.59236111111111112</v>
      </c>
      <c r="H1264">
        <v>30</v>
      </c>
      <c r="I1264">
        <v>15</v>
      </c>
      <c r="J1264" t="s">
        <v>8</v>
      </c>
      <c r="K1264" t="s">
        <v>12</v>
      </c>
      <c r="L1264" t="str">
        <f t="shared" si="77"/>
        <v>Morning</v>
      </c>
      <c r="M1264" t="str">
        <f t="shared" si="78"/>
        <v>13</v>
      </c>
      <c r="N1264" t="str">
        <f t="shared" si="79"/>
        <v>14</v>
      </c>
    </row>
    <row r="1265" spans="1:14" x14ac:dyDescent="0.3">
      <c r="A1265">
        <v>1</v>
      </c>
      <c r="B1265">
        <v>5</v>
      </c>
      <c r="C1265" s="1">
        <v>40276</v>
      </c>
      <c r="D1265" s="21" t="str">
        <f t="shared" si="76"/>
        <v>08-Apr-2010</v>
      </c>
      <c r="E1265" s="10">
        <v>0.58819444444444446</v>
      </c>
      <c r="F1265" s="1">
        <v>40276</v>
      </c>
      <c r="G1265" s="10">
        <v>0.69444444444444453</v>
      </c>
      <c r="H1265">
        <v>30</v>
      </c>
      <c r="I1265">
        <v>153</v>
      </c>
      <c r="J1265" t="s">
        <v>8</v>
      </c>
      <c r="K1265" t="s">
        <v>12</v>
      </c>
      <c r="L1265" t="str">
        <f t="shared" si="77"/>
        <v>Afternoon</v>
      </c>
      <c r="M1265" t="str">
        <f t="shared" si="78"/>
        <v>14</v>
      </c>
      <c r="N1265" t="str">
        <f t="shared" si="79"/>
        <v>16</v>
      </c>
    </row>
    <row r="1266" spans="1:14" x14ac:dyDescent="0.3">
      <c r="A1266">
        <v>1</v>
      </c>
      <c r="B1266">
        <v>6</v>
      </c>
      <c r="C1266" s="1">
        <v>40276</v>
      </c>
      <c r="D1266" s="21" t="str">
        <f t="shared" si="76"/>
        <v>08-Apr-2010</v>
      </c>
      <c r="E1266" s="10">
        <v>0.65069444444444446</v>
      </c>
      <c r="F1266" s="1">
        <v>40276</v>
      </c>
      <c r="G1266" s="10">
        <v>0.69930555555555562</v>
      </c>
      <c r="H1266">
        <v>30</v>
      </c>
      <c r="I1266">
        <v>70</v>
      </c>
      <c r="J1266" t="s">
        <v>8</v>
      </c>
      <c r="K1266" t="s">
        <v>12</v>
      </c>
      <c r="L1266" t="str">
        <f t="shared" si="77"/>
        <v>Afternoon</v>
      </c>
      <c r="M1266" t="str">
        <f t="shared" si="78"/>
        <v>15</v>
      </c>
      <c r="N1266" t="str">
        <f t="shared" si="79"/>
        <v>16</v>
      </c>
    </row>
    <row r="1267" spans="1:14" x14ac:dyDescent="0.3">
      <c r="A1267">
        <v>1</v>
      </c>
      <c r="B1267">
        <v>5</v>
      </c>
      <c r="C1267" s="1">
        <v>40276</v>
      </c>
      <c r="D1267" s="21" t="str">
        <f t="shared" si="76"/>
        <v>08-Apr-2010</v>
      </c>
      <c r="E1267" s="10">
        <v>0.68125000000000002</v>
      </c>
      <c r="F1267" s="1">
        <v>40276</v>
      </c>
      <c r="G1267" s="10">
        <v>0.72013888888888899</v>
      </c>
      <c r="H1267">
        <v>30</v>
      </c>
      <c r="I1267">
        <v>56</v>
      </c>
      <c r="J1267" t="s">
        <v>8</v>
      </c>
      <c r="K1267" t="s">
        <v>12</v>
      </c>
      <c r="L1267" t="str">
        <f t="shared" si="77"/>
        <v>Afternoon</v>
      </c>
      <c r="M1267" t="str">
        <f t="shared" si="78"/>
        <v>16</v>
      </c>
      <c r="N1267" t="str">
        <f t="shared" si="79"/>
        <v>17</v>
      </c>
    </row>
    <row r="1268" spans="1:14" x14ac:dyDescent="0.3">
      <c r="A1268">
        <v>1</v>
      </c>
      <c r="B1268">
        <v>6</v>
      </c>
      <c r="C1268" s="1">
        <v>40276</v>
      </c>
      <c r="D1268" s="21" t="str">
        <f t="shared" si="76"/>
        <v>08-Apr-2010</v>
      </c>
      <c r="E1268" s="10">
        <v>0.75416666666666676</v>
      </c>
      <c r="F1268" s="1">
        <v>40276</v>
      </c>
      <c r="G1268" s="10">
        <v>0.82013888888888886</v>
      </c>
      <c r="H1268">
        <v>30</v>
      </c>
      <c r="I1268">
        <v>95</v>
      </c>
      <c r="J1268" t="s">
        <v>8</v>
      </c>
      <c r="K1268" t="s">
        <v>12</v>
      </c>
      <c r="L1268" t="str">
        <f t="shared" si="77"/>
        <v>Evening</v>
      </c>
      <c r="M1268" t="str">
        <f t="shared" si="78"/>
        <v>18</v>
      </c>
      <c r="N1268" t="str">
        <f t="shared" si="79"/>
        <v>19</v>
      </c>
    </row>
    <row r="1269" spans="1:14" x14ac:dyDescent="0.3">
      <c r="A1269">
        <v>1</v>
      </c>
      <c r="B1269">
        <v>5</v>
      </c>
      <c r="C1269" s="1">
        <v>40276</v>
      </c>
      <c r="D1269" s="21" t="str">
        <f t="shared" si="76"/>
        <v>08-Apr-2010</v>
      </c>
      <c r="E1269" s="10">
        <v>0.7583333333333333</v>
      </c>
      <c r="F1269" s="1">
        <v>40276</v>
      </c>
      <c r="G1269" s="10">
        <v>0.7993055555555556</v>
      </c>
      <c r="H1269">
        <v>30</v>
      </c>
      <c r="I1269">
        <v>59</v>
      </c>
      <c r="J1269" t="s">
        <v>8</v>
      </c>
      <c r="K1269" t="s">
        <v>12</v>
      </c>
      <c r="L1269" t="str">
        <f t="shared" si="77"/>
        <v>Evening</v>
      </c>
      <c r="M1269" t="str">
        <f t="shared" si="78"/>
        <v>18</v>
      </c>
      <c r="N1269" t="str">
        <f t="shared" si="79"/>
        <v>19</v>
      </c>
    </row>
    <row r="1270" spans="1:14" x14ac:dyDescent="0.3">
      <c r="A1270">
        <v>1</v>
      </c>
      <c r="B1270">
        <v>5</v>
      </c>
      <c r="C1270" s="1">
        <v>40276</v>
      </c>
      <c r="D1270" s="21" t="str">
        <f t="shared" si="76"/>
        <v>08-Apr-2010</v>
      </c>
      <c r="E1270" s="10">
        <v>0.80902777777777779</v>
      </c>
      <c r="F1270" s="1">
        <v>40276</v>
      </c>
      <c r="G1270" s="10">
        <v>0.86111111111111116</v>
      </c>
      <c r="H1270">
        <v>30</v>
      </c>
      <c r="I1270">
        <v>75</v>
      </c>
      <c r="J1270" t="s">
        <v>8</v>
      </c>
      <c r="K1270" t="s">
        <v>12</v>
      </c>
      <c r="L1270" t="str">
        <f t="shared" si="77"/>
        <v>Evening</v>
      </c>
      <c r="M1270" t="str">
        <f t="shared" si="78"/>
        <v>19</v>
      </c>
      <c r="N1270" t="str">
        <f t="shared" si="79"/>
        <v>20</v>
      </c>
    </row>
    <row r="1271" spans="1:14" x14ac:dyDescent="0.3">
      <c r="A1271">
        <v>1</v>
      </c>
      <c r="B1271">
        <v>5</v>
      </c>
      <c r="C1271" s="1">
        <v>40276</v>
      </c>
      <c r="D1271" s="21" t="str">
        <f t="shared" si="76"/>
        <v>08-Apr-2010</v>
      </c>
      <c r="E1271" s="10">
        <v>0.81666666666666676</v>
      </c>
      <c r="F1271" s="1">
        <v>40276</v>
      </c>
      <c r="G1271" s="10">
        <v>0.88194444444444453</v>
      </c>
      <c r="H1271">
        <v>30</v>
      </c>
      <c r="I1271">
        <v>94</v>
      </c>
      <c r="J1271" t="s">
        <v>8</v>
      </c>
      <c r="K1271" t="s">
        <v>12</v>
      </c>
      <c r="L1271" t="str">
        <f t="shared" si="77"/>
        <v>Evening</v>
      </c>
      <c r="M1271" t="str">
        <f t="shared" si="78"/>
        <v>19</v>
      </c>
      <c r="N1271" t="str">
        <f t="shared" si="79"/>
        <v>21</v>
      </c>
    </row>
    <row r="1272" spans="1:14" x14ac:dyDescent="0.3">
      <c r="A1272">
        <v>1</v>
      </c>
      <c r="B1272">
        <v>6</v>
      </c>
      <c r="C1272" s="1">
        <v>40277</v>
      </c>
      <c r="D1272" s="21" t="str">
        <f t="shared" si="76"/>
        <v>09-Apr-2010</v>
      </c>
      <c r="E1272" s="10">
        <v>0.57291666666666663</v>
      </c>
      <c r="F1272" s="1">
        <v>40277</v>
      </c>
      <c r="G1272" s="10">
        <v>0.73402777777777783</v>
      </c>
      <c r="H1272">
        <v>40</v>
      </c>
      <c r="I1272">
        <v>232</v>
      </c>
      <c r="J1272" t="s">
        <v>8</v>
      </c>
      <c r="K1272" t="s">
        <v>11</v>
      </c>
      <c r="L1272" t="str">
        <f t="shared" si="77"/>
        <v>Morning</v>
      </c>
      <c r="M1272" t="str">
        <f t="shared" si="78"/>
        <v>13</v>
      </c>
      <c r="N1272" t="str">
        <f t="shared" si="79"/>
        <v>17</v>
      </c>
    </row>
    <row r="1273" spans="1:14" x14ac:dyDescent="0.3">
      <c r="A1273">
        <v>1</v>
      </c>
      <c r="B1273">
        <v>6</v>
      </c>
      <c r="C1273" s="1">
        <v>40277</v>
      </c>
      <c r="D1273" s="21" t="str">
        <f t="shared" si="76"/>
        <v>09-Apr-2010</v>
      </c>
      <c r="E1273" s="10">
        <v>0.70138888888888884</v>
      </c>
      <c r="F1273" s="1">
        <v>40277</v>
      </c>
      <c r="G1273" s="10">
        <v>0.7416666666666667</v>
      </c>
      <c r="H1273">
        <v>30</v>
      </c>
      <c r="I1273">
        <v>58</v>
      </c>
      <c r="J1273" t="s">
        <v>8</v>
      </c>
      <c r="K1273" t="s">
        <v>11</v>
      </c>
      <c r="L1273" t="str">
        <f t="shared" si="77"/>
        <v>Afternoon</v>
      </c>
      <c r="M1273" t="str">
        <f t="shared" si="78"/>
        <v>16</v>
      </c>
      <c r="N1273" t="str">
        <f t="shared" si="79"/>
        <v>17</v>
      </c>
    </row>
    <row r="1274" spans="1:14" x14ac:dyDescent="0.3">
      <c r="A1274">
        <v>1</v>
      </c>
      <c r="B1274">
        <v>5</v>
      </c>
      <c r="C1274" s="1">
        <v>40277</v>
      </c>
      <c r="D1274" s="21" t="str">
        <f t="shared" si="76"/>
        <v>09-Apr-2010</v>
      </c>
      <c r="E1274" s="10">
        <v>0.72777777777777775</v>
      </c>
      <c r="F1274" s="1">
        <v>40277</v>
      </c>
      <c r="G1274" s="10">
        <v>0.74444444444444446</v>
      </c>
      <c r="H1274">
        <v>30</v>
      </c>
      <c r="I1274">
        <v>24</v>
      </c>
      <c r="J1274" t="s">
        <v>8</v>
      </c>
      <c r="K1274" t="s">
        <v>11</v>
      </c>
      <c r="L1274" t="str">
        <f t="shared" si="77"/>
        <v>Afternoon</v>
      </c>
      <c r="M1274" t="str">
        <f t="shared" si="78"/>
        <v>17</v>
      </c>
      <c r="N1274" t="str">
        <f t="shared" si="79"/>
        <v>17</v>
      </c>
    </row>
    <row r="1275" spans="1:14" x14ac:dyDescent="0.3">
      <c r="A1275">
        <v>1</v>
      </c>
      <c r="B1275">
        <v>5</v>
      </c>
      <c r="C1275" s="1">
        <v>40277</v>
      </c>
      <c r="D1275" s="21" t="str">
        <f t="shared" si="76"/>
        <v>09-Apr-2010</v>
      </c>
      <c r="E1275" s="10">
        <v>0.86319444444444438</v>
      </c>
      <c r="F1275" s="1">
        <v>40277</v>
      </c>
      <c r="G1275" s="10">
        <v>0.97777777777777775</v>
      </c>
      <c r="H1275">
        <v>30</v>
      </c>
      <c r="I1275">
        <v>165</v>
      </c>
      <c r="J1275" t="s">
        <v>8</v>
      </c>
      <c r="K1275" t="s">
        <v>11</v>
      </c>
      <c r="L1275" t="str">
        <f t="shared" si="77"/>
        <v>Evening</v>
      </c>
      <c r="M1275" t="str">
        <f t="shared" si="78"/>
        <v>20</v>
      </c>
      <c r="N1275" t="str">
        <f t="shared" si="79"/>
        <v>23</v>
      </c>
    </row>
    <row r="1276" spans="1:14" x14ac:dyDescent="0.3">
      <c r="A1276">
        <v>1</v>
      </c>
      <c r="B1276">
        <v>6</v>
      </c>
      <c r="C1276" s="1">
        <v>40277</v>
      </c>
      <c r="D1276" s="21" t="str">
        <f t="shared" si="76"/>
        <v>09-Apr-2010</v>
      </c>
      <c r="E1276" s="10">
        <v>0.88680555555555562</v>
      </c>
      <c r="F1276" s="1">
        <v>40277</v>
      </c>
      <c r="G1276" s="10">
        <v>0.97638888888888886</v>
      </c>
      <c r="H1276">
        <v>30</v>
      </c>
      <c r="I1276">
        <v>129</v>
      </c>
      <c r="J1276" t="s">
        <v>8</v>
      </c>
      <c r="K1276" t="s">
        <v>11</v>
      </c>
      <c r="L1276" t="str">
        <f t="shared" si="77"/>
        <v>Evening</v>
      </c>
      <c r="M1276" t="str">
        <f t="shared" si="78"/>
        <v>21</v>
      </c>
      <c r="N1276" t="str">
        <f t="shared" si="79"/>
        <v>23</v>
      </c>
    </row>
    <row r="1277" spans="1:14" x14ac:dyDescent="0.3">
      <c r="A1277">
        <v>1</v>
      </c>
      <c r="B1277">
        <v>5</v>
      </c>
      <c r="C1277" s="1">
        <v>40277</v>
      </c>
      <c r="D1277" s="21" t="str">
        <f t="shared" si="76"/>
        <v>09-Apr-2010</v>
      </c>
      <c r="E1277" s="10">
        <v>0.94236111111111109</v>
      </c>
      <c r="F1277" s="1">
        <v>40277</v>
      </c>
      <c r="G1277" s="10">
        <v>0.97291666666666676</v>
      </c>
      <c r="H1277">
        <v>30</v>
      </c>
      <c r="I1277">
        <v>44</v>
      </c>
      <c r="J1277" t="s">
        <v>8</v>
      </c>
      <c r="K1277" t="s">
        <v>11</v>
      </c>
      <c r="L1277" t="str">
        <f t="shared" si="77"/>
        <v>Night</v>
      </c>
      <c r="M1277" t="str">
        <f t="shared" si="78"/>
        <v>22</v>
      </c>
      <c r="N1277" t="str">
        <f t="shared" si="79"/>
        <v>23</v>
      </c>
    </row>
    <row r="1278" spans="1:14" x14ac:dyDescent="0.3">
      <c r="A1278">
        <v>1</v>
      </c>
      <c r="B1278">
        <v>6</v>
      </c>
      <c r="C1278" s="1">
        <v>40284</v>
      </c>
      <c r="D1278" s="21" t="str">
        <f t="shared" si="76"/>
        <v>16-Apr-2010</v>
      </c>
      <c r="E1278" s="10">
        <v>0.45208333333333334</v>
      </c>
      <c r="F1278" s="1">
        <v>40284</v>
      </c>
      <c r="G1278" s="10">
        <v>0.55555555555555558</v>
      </c>
      <c r="H1278">
        <v>30</v>
      </c>
      <c r="I1278">
        <v>149</v>
      </c>
      <c r="J1278" t="s">
        <v>8</v>
      </c>
      <c r="K1278" t="s">
        <v>11</v>
      </c>
      <c r="L1278" t="str">
        <f t="shared" si="77"/>
        <v>Morning</v>
      </c>
      <c r="M1278" t="str">
        <f t="shared" si="78"/>
        <v>10</v>
      </c>
      <c r="N1278" t="str">
        <f t="shared" si="79"/>
        <v>13</v>
      </c>
    </row>
    <row r="1279" spans="1:14" x14ac:dyDescent="0.3">
      <c r="A1279">
        <v>1</v>
      </c>
      <c r="B1279">
        <v>5</v>
      </c>
      <c r="C1279" s="1">
        <v>40284</v>
      </c>
      <c r="D1279" s="21" t="str">
        <f t="shared" si="76"/>
        <v>16-Apr-2010</v>
      </c>
      <c r="E1279" s="10">
        <v>0.58611111111111114</v>
      </c>
      <c r="F1279" s="1">
        <v>40284</v>
      </c>
      <c r="G1279" s="10">
        <v>0.62152777777777779</v>
      </c>
      <c r="H1279">
        <v>30</v>
      </c>
      <c r="I1279">
        <v>51</v>
      </c>
      <c r="J1279" t="s">
        <v>8</v>
      </c>
      <c r="K1279" t="s">
        <v>11</v>
      </c>
      <c r="L1279" t="str">
        <f t="shared" si="77"/>
        <v>Afternoon</v>
      </c>
      <c r="M1279" t="str">
        <f t="shared" si="78"/>
        <v>14</v>
      </c>
      <c r="N1279" t="str">
        <f t="shared" si="79"/>
        <v>14</v>
      </c>
    </row>
    <row r="1280" spans="1:14" x14ac:dyDescent="0.3">
      <c r="A1280">
        <v>1</v>
      </c>
      <c r="B1280">
        <v>6</v>
      </c>
      <c r="C1280" s="1">
        <v>40284</v>
      </c>
      <c r="D1280" s="21" t="str">
        <f t="shared" si="76"/>
        <v>16-Apr-2010</v>
      </c>
      <c r="E1280" s="10">
        <v>0.64097222222222217</v>
      </c>
      <c r="F1280" s="1">
        <v>40284</v>
      </c>
      <c r="G1280" s="10">
        <v>0.75763888888888886</v>
      </c>
      <c r="H1280">
        <v>30</v>
      </c>
      <c r="I1280">
        <v>168</v>
      </c>
      <c r="J1280" t="s">
        <v>8</v>
      </c>
      <c r="K1280" t="s">
        <v>11</v>
      </c>
      <c r="L1280" t="str">
        <f t="shared" si="77"/>
        <v>Afternoon</v>
      </c>
      <c r="M1280" t="str">
        <f t="shared" si="78"/>
        <v>15</v>
      </c>
      <c r="N1280" t="str">
        <f t="shared" si="79"/>
        <v>18</v>
      </c>
    </row>
    <row r="1281" spans="1:14" x14ac:dyDescent="0.3">
      <c r="A1281">
        <v>1</v>
      </c>
      <c r="B1281">
        <v>6</v>
      </c>
      <c r="C1281" s="1">
        <v>40284</v>
      </c>
      <c r="D1281" s="21" t="str">
        <f t="shared" si="76"/>
        <v>16-Apr-2010</v>
      </c>
      <c r="E1281" s="10">
        <v>0.66597222222222219</v>
      </c>
      <c r="F1281" s="1">
        <v>40284</v>
      </c>
      <c r="G1281" s="10">
        <v>0.67708333333333337</v>
      </c>
      <c r="H1281">
        <v>30</v>
      </c>
      <c r="I1281">
        <v>16</v>
      </c>
      <c r="J1281" t="s">
        <v>8</v>
      </c>
      <c r="K1281" t="s">
        <v>11</v>
      </c>
      <c r="L1281" t="str">
        <f t="shared" si="77"/>
        <v>Afternoon</v>
      </c>
      <c r="M1281" t="str">
        <f t="shared" si="78"/>
        <v>15</v>
      </c>
      <c r="N1281" t="str">
        <f t="shared" si="79"/>
        <v>16</v>
      </c>
    </row>
    <row r="1282" spans="1:14" x14ac:dyDescent="0.3">
      <c r="A1282">
        <v>1</v>
      </c>
      <c r="B1282">
        <v>5</v>
      </c>
      <c r="C1282" s="1">
        <v>40284</v>
      </c>
      <c r="D1282" s="21" t="str">
        <f t="shared" si="76"/>
        <v>16-Apr-2010</v>
      </c>
      <c r="E1282" s="10">
        <v>0.67638888888888893</v>
      </c>
      <c r="F1282" s="1">
        <v>40284</v>
      </c>
      <c r="G1282" s="10">
        <v>0.75</v>
      </c>
      <c r="H1282">
        <v>30</v>
      </c>
      <c r="I1282">
        <v>106</v>
      </c>
      <c r="J1282" t="s">
        <v>8</v>
      </c>
      <c r="K1282" t="s">
        <v>11</v>
      </c>
      <c r="L1282" t="str">
        <f t="shared" si="77"/>
        <v>Afternoon</v>
      </c>
      <c r="M1282" t="str">
        <f t="shared" si="78"/>
        <v>16</v>
      </c>
      <c r="N1282" t="str">
        <f t="shared" si="79"/>
        <v>18</v>
      </c>
    </row>
    <row r="1283" spans="1:14" x14ac:dyDescent="0.3">
      <c r="A1283">
        <v>1</v>
      </c>
      <c r="B1283">
        <v>6</v>
      </c>
      <c r="C1283" s="1">
        <v>40284</v>
      </c>
      <c r="D1283" s="21" t="str">
        <f t="shared" ref="D1283:D1346" si="80" xml:space="preserve"> TEXT(C1283, "dd-Mmm-yyyy")</f>
        <v>16-Apr-2010</v>
      </c>
      <c r="E1283" s="10">
        <v>0.83333333333333337</v>
      </c>
      <c r="F1283" s="1">
        <v>40284</v>
      </c>
      <c r="G1283" s="10">
        <v>0.96319444444444446</v>
      </c>
      <c r="H1283">
        <v>40</v>
      </c>
      <c r="I1283">
        <v>187</v>
      </c>
      <c r="J1283" t="s">
        <v>8</v>
      </c>
      <c r="K1283" t="s">
        <v>11</v>
      </c>
      <c r="L1283" t="str">
        <f t="shared" ref="L1283:L1346" si="81">IF(AND(E1283&gt;$R$6,E1283&lt;=$S$6),"Morning",IF(AND(E1283&gt;$S$6,E1283&lt;=$T$6),"Afternoon", IF(AND(E1283&gt;$T$6,E1283&lt;=$U$6),"Evening", "Night")))</f>
        <v>Evening</v>
      </c>
      <c r="M1283" t="str">
        <f t="shared" ref="M1283:M1346" si="82" xml:space="preserve"> TEXT(E1283, "HH")</f>
        <v>20</v>
      </c>
      <c r="N1283" t="str">
        <f t="shared" ref="N1283:N1346" si="83">TEXT(G1283,"HH")</f>
        <v>23</v>
      </c>
    </row>
    <row r="1284" spans="1:14" x14ac:dyDescent="0.3">
      <c r="A1284">
        <v>1</v>
      </c>
      <c r="B1284">
        <v>5</v>
      </c>
      <c r="C1284" s="1">
        <v>40287</v>
      </c>
      <c r="D1284" s="21" t="str">
        <f t="shared" si="80"/>
        <v>19-Apr-2010</v>
      </c>
      <c r="E1284" s="10">
        <v>0.48055555555555557</v>
      </c>
      <c r="F1284" s="1">
        <v>40287</v>
      </c>
      <c r="G1284" s="10">
        <v>0.54375000000000007</v>
      </c>
      <c r="H1284">
        <v>30</v>
      </c>
      <c r="I1284">
        <v>91</v>
      </c>
      <c r="J1284" t="s">
        <v>8</v>
      </c>
      <c r="K1284" t="s">
        <v>10</v>
      </c>
      <c r="L1284" t="str">
        <f t="shared" si="81"/>
        <v>Morning</v>
      </c>
      <c r="M1284" t="str">
        <f t="shared" si="82"/>
        <v>11</v>
      </c>
      <c r="N1284" t="str">
        <f t="shared" si="83"/>
        <v>13</v>
      </c>
    </row>
    <row r="1285" spans="1:14" x14ac:dyDescent="0.3">
      <c r="A1285">
        <v>1</v>
      </c>
      <c r="B1285">
        <v>5</v>
      </c>
      <c r="C1285" s="1">
        <v>40287</v>
      </c>
      <c r="D1285" s="21" t="str">
        <f t="shared" si="80"/>
        <v>19-Apr-2010</v>
      </c>
      <c r="E1285" s="10">
        <v>0.8305555555555556</v>
      </c>
      <c r="F1285" s="1">
        <v>40287</v>
      </c>
      <c r="G1285" s="10">
        <v>0.85763888888888884</v>
      </c>
      <c r="H1285">
        <v>30</v>
      </c>
      <c r="I1285">
        <v>39</v>
      </c>
      <c r="J1285" t="s">
        <v>8</v>
      </c>
      <c r="K1285" t="s">
        <v>10</v>
      </c>
      <c r="L1285" t="str">
        <f t="shared" si="81"/>
        <v>Evening</v>
      </c>
      <c r="M1285" t="str">
        <f t="shared" si="82"/>
        <v>19</v>
      </c>
      <c r="N1285" t="str">
        <f t="shared" si="83"/>
        <v>20</v>
      </c>
    </row>
    <row r="1286" spans="1:14" x14ac:dyDescent="0.3">
      <c r="A1286">
        <v>1</v>
      </c>
      <c r="B1286">
        <v>5</v>
      </c>
      <c r="C1286" s="1">
        <v>40287</v>
      </c>
      <c r="D1286" s="21" t="str">
        <f t="shared" si="80"/>
        <v>19-Apr-2010</v>
      </c>
      <c r="E1286" s="10">
        <v>0.86597222222222225</v>
      </c>
      <c r="F1286" s="1">
        <v>40287</v>
      </c>
      <c r="G1286" s="10">
        <v>0.96527777777777779</v>
      </c>
      <c r="H1286">
        <v>30</v>
      </c>
      <c r="I1286">
        <v>143</v>
      </c>
      <c r="J1286" t="s">
        <v>8</v>
      </c>
      <c r="K1286" t="s">
        <v>10</v>
      </c>
      <c r="L1286" t="str">
        <f t="shared" si="81"/>
        <v>Evening</v>
      </c>
      <c r="M1286" t="str">
        <f t="shared" si="82"/>
        <v>20</v>
      </c>
      <c r="N1286" t="str">
        <f t="shared" si="83"/>
        <v>23</v>
      </c>
    </row>
    <row r="1287" spans="1:14" x14ac:dyDescent="0.3">
      <c r="A1287">
        <v>1</v>
      </c>
      <c r="B1287">
        <v>5</v>
      </c>
      <c r="C1287" s="1">
        <v>40288</v>
      </c>
      <c r="D1287" s="21" t="str">
        <f t="shared" si="80"/>
        <v>20-Apr-2010</v>
      </c>
      <c r="E1287" s="10">
        <v>0.48055555555555557</v>
      </c>
      <c r="F1287" s="1">
        <v>40288</v>
      </c>
      <c r="G1287" s="10">
        <v>0.69374999999999998</v>
      </c>
      <c r="H1287">
        <v>60</v>
      </c>
      <c r="I1287">
        <v>307</v>
      </c>
      <c r="J1287" t="s">
        <v>8</v>
      </c>
      <c r="K1287" t="s">
        <v>9</v>
      </c>
      <c r="L1287" t="str">
        <f t="shared" si="81"/>
        <v>Morning</v>
      </c>
      <c r="M1287" t="str">
        <f t="shared" si="82"/>
        <v>11</v>
      </c>
      <c r="N1287" t="str">
        <f t="shared" si="83"/>
        <v>16</v>
      </c>
    </row>
    <row r="1288" spans="1:14" x14ac:dyDescent="0.3">
      <c r="A1288">
        <v>1</v>
      </c>
      <c r="B1288">
        <v>5</v>
      </c>
      <c r="C1288" s="1">
        <v>40288</v>
      </c>
      <c r="D1288" s="21" t="str">
        <f t="shared" si="80"/>
        <v>20-Apr-2010</v>
      </c>
      <c r="E1288" s="10">
        <v>0.5625</v>
      </c>
      <c r="F1288" s="1">
        <v>40288</v>
      </c>
      <c r="G1288" s="10">
        <v>0.64861111111111114</v>
      </c>
      <c r="H1288">
        <v>30</v>
      </c>
      <c r="I1288">
        <v>124</v>
      </c>
      <c r="J1288" t="s">
        <v>8</v>
      </c>
      <c r="K1288" t="s">
        <v>9</v>
      </c>
      <c r="L1288" t="str">
        <f t="shared" si="81"/>
        <v>Morning</v>
      </c>
      <c r="M1288" t="str">
        <f t="shared" si="82"/>
        <v>13</v>
      </c>
      <c r="N1288" t="str">
        <f t="shared" si="83"/>
        <v>15</v>
      </c>
    </row>
    <row r="1289" spans="1:14" x14ac:dyDescent="0.3">
      <c r="A1289">
        <v>1</v>
      </c>
      <c r="B1289">
        <v>6</v>
      </c>
      <c r="C1289" s="1">
        <v>40288</v>
      </c>
      <c r="D1289" s="21" t="str">
        <f t="shared" si="80"/>
        <v>20-Apr-2010</v>
      </c>
      <c r="E1289" s="10">
        <v>0.63194444444444442</v>
      </c>
      <c r="F1289" s="1">
        <v>40288</v>
      </c>
      <c r="G1289" s="10">
        <v>0.67013888888888884</v>
      </c>
      <c r="H1289">
        <v>30</v>
      </c>
      <c r="I1289">
        <v>55</v>
      </c>
      <c r="J1289" t="s">
        <v>8</v>
      </c>
      <c r="K1289" t="s">
        <v>9</v>
      </c>
      <c r="L1289" t="str">
        <f t="shared" si="81"/>
        <v>Afternoon</v>
      </c>
      <c r="M1289" t="str">
        <f t="shared" si="82"/>
        <v>15</v>
      </c>
      <c r="N1289" t="str">
        <f t="shared" si="83"/>
        <v>16</v>
      </c>
    </row>
    <row r="1290" spans="1:14" x14ac:dyDescent="0.3">
      <c r="A1290">
        <v>1</v>
      </c>
      <c r="B1290">
        <v>6</v>
      </c>
      <c r="C1290" s="1">
        <v>40288</v>
      </c>
      <c r="D1290" s="21" t="str">
        <f t="shared" si="80"/>
        <v>20-Apr-2010</v>
      </c>
      <c r="E1290" s="10">
        <v>0.6972222222222223</v>
      </c>
      <c r="F1290" s="1">
        <v>40288</v>
      </c>
      <c r="G1290" s="10">
        <v>0.89097222222222217</v>
      </c>
      <c r="H1290">
        <v>50</v>
      </c>
      <c r="I1290">
        <v>279</v>
      </c>
      <c r="J1290" t="s">
        <v>8</v>
      </c>
      <c r="K1290" t="s">
        <v>9</v>
      </c>
      <c r="L1290" t="str">
        <f t="shared" si="81"/>
        <v>Afternoon</v>
      </c>
      <c r="M1290" t="str">
        <f t="shared" si="82"/>
        <v>16</v>
      </c>
      <c r="N1290" t="str">
        <f t="shared" si="83"/>
        <v>21</v>
      </c>
    </row>
    <row r="1291" spans="1:14" x14ac:dyDescent="0.3">
      <c r="A1291">
        <v>1</v>
      </c>
      <c r="B1291">
        <v>5</v>
      </c>
      <c r="C1291" s="1">
        <v>40288</v>
      </c>
      <c r="D1291" s="21" t="str">
        <f t="shared" si="80"/>
        <v>20-Apr-2010</v>
      </c>
      <c r="E1291" s="10">
        <v>0.79166666666666663</v>
      </c>
      <c r="F1291" s="1">
        <v>40288</v>
      </c>
      <c r="G1291" s="10">
        <v>0.96666666666666667</v>
      </c>
      <c r="H1291">
        <v>50</v>
      </c>
      <c r="I1291">
        <v>252</v>
      </c>
      <c r="J1291" t="s">
        <v>8</v>
      </c>
      <c r="K1291" t="s">
        <v>9</v>
      </c>
      <c r="L1291" t="str">
        <f t="shared" si="81"/>
        <v>Evening</v>
      </c>
      <c r="M1291" t="str">
        <f t="shared" si="82"/>
        <v>19</v>
      </c>
      <c r="N1291" t="str">
        <f t="shared" si="83"/>
        <v>23</v>
      </c>
    </row>
    <row r="1292" spans="1:14" x14ac:dyDescent="0.3">
      <c r="A1292">
        <v>1</v>
      </c>
      <c r="B1292">
        <v>5</v>
      </c>
      <c r="C1292" s="1">
        <v>40288</v>
      </c>
      <c r="D1292" s="21" t="str">
        <f t="shared" si="80"/>
        <v>20-Apr-2010</v>
      </c>
      <c r="E1292" s="10">
        <v>0.86111111111111116</v>
      </c>
      <c r="F1292" s="1">
        <v>40288</v>
      </c>
      <c r="G1292" s="10">
        <v>0.90208333333333324</v>
      </c>
      <c r="H1292">
        <v>30</v>
      </c>
      <c r="I1292">
        <v>59</v>
      </c>
      <c r="J1292" t="s">
        <v>8</v>
      </c>
      <c r="K1292" t="s">
        <v>9</v>
      </c>
      <c r="L1292" t="str">
        <f t="shared" si="81"/>
        <v>Evening</v>
      </c>
      <c r="M1292" t="str">
        <f t="shared" si="82"/>
        <v>20</v>
      </c>
      <c r="N1292" t="str">
        <f t="shared" si="83"/>
        <v>21</v>
      </c>
    </row>
    <row r="1293" spans="1:14" x14ac:dyDescent="0.3">
      <c r="A1293">
        <v>1</v>
      </c>
      <c r="B1293">
        <v>5</v>
      </c>
      <c r="C1293" s="1">
        <v>40288</v>
      </c>
      <c r="D1293" s="21" t="str">
        <f t="shared" si="80"/>
        <v>20-Apr-2010</v>
      </c>
      <c r="E1293" s="10">
        <v>0.87361111111111101</v>
      </c>
      <c r="F1293" s="1">
        <v>40288</v>
      </c>
      <c r="G1293" s="10">
        <v>0.9194444444444444</v>
      </c>
      <c r="H1293">
        <v>30</v>
      </c>
      <c r="I1293">
        <v>66</v>
      </c>
      <c r="J1293" t="s">
        <v>8</v>
      </c>
      <c r="K1293" t="s">
        <v>9</v>
      </c>
      <c r="L1293" t="str">
        <f t="shared" si="81"/>
        <v>Evening</v>
      </c>
      <c r="M1293" t="str">
        <f t="shared" si="82"/>
        <v>20</v>
      </c>
      <c r="N1293" t="str">
        <f t="shared" si="83"/>
        <v>22</v>
      </c>
    </row>
    <row r="1294" spans="1:14" x14ac:dyDescent="0.3">
      <c r="A1294">
        <v>1</v>
      </c>
      <c r="B1294">
        <v>5</v>
      </c>
      <c r="C1294" s="1">
        <v>40289</v>
      </c>
      <c r="D1294" s="21" t="str">
        <f t="shared" si="80"/>
        <v>21-Apr-2010</v>
      </c>
      <c r="E1294" s="10">
        <v>0.50138888888888888</v>
      </c>
      <c r="F1294" s="1">
        <v>40289</v>
      </c>
      <c r="G1294" s="10">
        <v>0.61944444444444446</v>
      </c>
      <c r="H1294">
        <v>30</v>
      </c>
      <c r="I1294">
        <v>170</v>
      </c>
      <c r="J1294" t="s">
        <v>8</v>
      </c>
      <c r="K1294" t="s">
        <v>13</v>
      </c>
      <c r="L1294" t="str">
        <f t="shared" si="81"/>
        <v>Morning</v>
      </c>
      <c r="M1294" t="str">
        <f t="shared" si="82"/>
        <v>12</v>
      </c>
      <c r="N1294" t="str">
        <f t="shared" si="83"/>
        <v>14</v>
      </c>
    </row>
    <row r="1295" spans="1:14" x14ac:dyDescent="0.3">
      <c r="A1295">
        <v>1</v>
      </c>
      <c r="B1295">
        <v>5</v>
      </c>
      <c r="C1295" s="1">
        <v>40289</v>
      </c>
      <c r="D1295" s="21" t="str">
        <f t="shared" si="80"/>
        <v>21-Apr-2010</v>
      </c>
      <c r="E1295" s="10">
        <v>0.65972222222222221</v>
      </c>
      <c r="F1295" s="1">
        <v>40289</v>
      </c>
      <c r="G1295" s="10">
        <v>0.68611111111111101</v>
      </c>
      <c r="H1295">
        <v>30</v>
      </c>
      <c r="I1295">
        <v>38</v>
      </c>
      <c r="J1295" t="s">
        <v>8</v>
      </c>
      <c r="K1295" t="s">
        <v>13</v>
      </c>
      <c r="L1295" t="str">
        <f t="shared" si="81"/>
        <v>Afternoon</v>
      </c>
      <c r="M1295" t="str">
        <f t="shared" si="82"/>
        <v>15</v>
      </c>
      <c r="N1295" t="str">
        <f t="shared" si="83"/>
        <v>16</v>
      </c>
    </row>
    <row r="1296" spans="1:14" x14ac:dyDescent="0.3">
      <c r="A1296">
        <v>1</v>
      </c>
      <c r="B1296">
        <v>5</v>
      </c>
      <c r="C1296" s="1">
        <v>40289</v>
      </c>
      <c r="D1296" s="21" t="str">
        <f t="shared" si="80"/>
        <v>21-Apr-2010</v>
      </c>
      <c r="E1296" s="10">
        <v>0.80555555555555547</v>
      </c>
      <c r="F1296" s="1">
        <v>40289</v>
      </c>
      <c r="G1296" s="10">
        <v>0.96666666666666667</v>
      </c>
      <c r="H1296">
        <v>40</v>
      </c>
      <c r="I1296">
        <v>232</v>
      </c>
      <c r="J1296" t="s">
        <v>8</v>
      </c>
      <c r="K1296" t="s">
        <v>13</v>
      </c>
      <c r="L1296" t="str">
        <f t="shared" si="81"/>
        <v>Evening</v>
      </c>
      <c r="M1296" t="str">
        <f t="shared" si="82"/>
        <v>19</v>
      </c>
      <c r="N1296" t="str">
        <f t="shared" si="83"/>
        <v>23</v>
      </c>
    </row>
    <row r="1297" spans="1:14" x14ac:dyDescent="0.3">
      <c r="A1297">
        <v>1</v>
      </c>
      <c r="B1297">
        <v>5</v>
      </c>
      <c r="C1297" s="1">
        <v>40290</v>
      </c>
      <c r="D1297" s="21" t="str">
        <f t="shared" si="80"/>
        <v>22-Apr-2010</v>
      </c>
      <c r="E1297" s="10">
        <v>0.54027777777777775</v>
      </c>
      <c r="F1297" s="1">
        <v>40290</v>
      </c>
      <c r="G1297" s="10">
        <v>0.6743055555555556</v>
      </c>
      <c r="H1297">
        <v>40</v>
      </c>
      <c r="I1297">
        <v>193</v>
      </c>
      <c r="J1297" t="s">
        <v>8</v>
      </c>
      <c r="K1297" t="s">
        <v>12</v>
      </c>
      <c r="L1297" t="str">
        <f t="shared" si="81"/>
        <v>Morning</v>
      </c>
      <c r="M1297" t="str">
        <f t="shared" si="82"/>
        <v>12</v>
      </c>
      <c r="N1297" t="str">
        <f t="shared" si="83"/>
        <v>16</v>
      </c>
    </row>
    <row r="1298" spans="1:14" x14ac:dyDescent="0.3">
      <c r="A1298">
        <v>1</v>
      </c>
      <c r="B1298">
        <v>5</v>
      </c>
      <c r="C1298" s="1">
        <v>40290</v>
      </c>
      <c r="D1298" s="21" t="str">
        <f t="shared" si="80"/>
        <v>22-Apr-2010</v>
      </c>
      <c r="E1298" s="10">
        <v>0.65069444444444446</v>
      </c>
      <c r="F1298" s="1">
        <v>40290</v>
      </c>
      <c r="G1298" s="10">
        <v>0.68055555555555547</v>
      </c>
      <c r="H1298">
        <v>30</v>
      </c>
      <c r="I1298">
        <v>43</v>
      </c>
      <c r="J1298" t="s">
        <v>8</v>
      </c>
      <c r="K1298" t="s">
        <v>12</v>
      </c>
      <c r="L1298" t="str">
        <f t="shared" si="81"/>
        <v>Afternoon</v>
      </c>
      <c r="M1298" t="str">
        <f t="shared" si="82"/>
        <v>15</v>
      </c>
      <c r="N1298" t="str">
        <f t="shared" si="83"/>
        <v>16</v>
      </c>
    </row>
    <row r="1299" spans="1:14" x14ac:dyDescent="0.3">
      <c r="A1299">
        <v>1</v>
      </c>
      <c r="B1299">
        <v>5</v>
      </c>
      <c r="C1299" s="1">
        <v>40290</v>
      </c>
      <c r="D1299" s="21" t="str">
        <f t="shared" si="80"/>
        <v>22-Apr-2010</v>
      </c>
      <c r="E1299" s="10">
        <v>0.65763888888888888</v>
      </c>
      <c r="F1299" s="1">
        <v>40290</v>
      </c>
      <c r="G1299" s="10">
        <v>0.73541666666666661</v>
      </c>
      <c r="H1299">
        <v>30</v>
      </c>
      <c r="I1299">
        <v>112</v>
      </c>
      <c r="J1299" t="s">
        <v>8</v>
      </c>
      <c r="K1299" t="s">
        <v>12</v>
      </c>
      <c r="L1299" t="str">
        <f t="shared" si="81"/>
        <v>Afternoon</v>
      </c>
      <c r="M1299" t="str">
        <f t="shared" si="82"/>
        <v>15</v>
      </c>
      <c r="N1299" t="str">
        <f t="shared" si="83"/>
        <v>17</v>
      </c>
    </row>
    <row r="1300" spans="1:14" x14ac:dyDescent="0.3">
      <c r="A1300">
        <v>1</v>
      </c>
      <c r="B1300">
        <v>6</v>
      </c>
      <c r="C1300" s="1">
        <v>40290</v>
      </c>
      <c r="D1300" s="21" t="str">
        <f t="shared" si="80"/>
        <v>22-Apr-2010</v>
      </c>
      <c r="E1300" s="10">
        <v>0.88750000000000007</v>
      </c>
      <c r="F1300" s="1">
        <v>40290</v>
      </c>
      <c r="G1300" s="10">
        <v>0.93472222222222223</v>
      </c>
      <c r="H1300">
        <v>30</v>
      </c>
      <c r="I1300">
        <v>68</v>
      </c>
      <c r="J1300" t="s">
        <v>8</v>
      </c>
      <c r="K1300" t="s">
        <v>12</v>
      </c>
      <c r="L1300" t="str">
        <f t="shared" si="81"/>
        <v>Evening</v>
      </c>
      <c r="M1300" t="str">
        <f t="shared" si="82"/>
        <v>21</v>
      </c>
      <c r="N1300" t="str">
        <f t="shared" si="83"/>
        <v>22</v>
      </c>
    </row>
    <row r="1301" spans="1:14" x14ac:dyDescent="0.3">
      <c r="A1301">
        <v>1</v>
      </c>
      <c r="B1301">
        <v>5</v>
      </c>
      <c r="C1301" s="1">
        <v>40291</v>
      </c>
      <c r="D1301" s="21" t="str">
        <f t="shared" si="80"/>
        <v>23-Apr-2010</v>
      </c>
      <c r="E1301" s="10">
        <v>0.4826388888888889</v>
      </c>
      <c r="F1301" s="1">
        <v>40291</v>
      </c>
      <c r="G1301" s="10">
        <v>0.52083333333333337</v>
      </c>
      <c r="H1301">
        <v>30</v>
      </c>
      <c r="I1301">
        <v>55</v>
      </c>
      <c r="J1301" t="s">
        <v>8</v>
      </c>
      <c r="K1301" t="s">
        <v>11</v>
      </c>
      <c r="L1301" t="str">
        <f t="shared" si="81"/>
        <v>Morning</v>
      </c>
      <c r="M1301" t="str">
        <f t="shared" si="82"/>
        <v>11</v>
      </c>
      <c r="N1301" t="str">
        <f t="shared" si="83"/>
        <v>12</v>
      </c>
    </row>
    <row r="1302" spans="1:14" x14ac:dyDescent="0.3">
      <c r="A1302">
        <v>1</v>
      </c>
      <c r="B1302">
        <v>6</v>
      </c>
      <c r="C1302" s="1">
        <v>40291</v>
      </c>
      <c r="D1302" s="21" t="str">
        <f t="shared" si="80"/>
        <v>23-Apr-2010</v>
      </c>
      <c r="E1302" s="10">
        <v>0.57986111111111105</v>
      </c>
      <c r="F1302" s="1">
        <v>40291</v>
      </c>
      <c r="G1302" s="10">
        <v>0.68263888888888891</v>
      </c>
      <c r="H1302">
        <v>30</v>
      </c>
      <c r="I1302">
        <v>148</v>
      </c>
      <c r="J1302" t="s">
        <v>8</v>
      </c>
      <c r="K1302" t="s">
        <v>11</v>
      </c>
      <c r="L1302" t="str">
        <f t="shared" si="81"/>
        <v>Morning</v>
      </c>
      <c r="M1302" t="str">
        <f t="shared" si="82"/>
        <v>13</v>
      </c>
      <c r="N1302" t="str">
        <f t="shared" si="83"/>
        <v>16</v>
      </c>
    </row>
    <row r="1303" spans="1:14" x14ac:dyDescent="0.3">
      <c r="A1303">
        <v>1</v>
      </c>
      <c r="B1303">
        <v>6</v>
      </c>
      <c r="C1303" s="1">
        <v>40291</v>
      </c>
      <c r="D1303" s="21" t="str">
        <f t="shared" si="80"/>
        <v>23-Apr-2010</v>
      </c>
      <c r="E1303" s="10">
        <v>0.62361111111111112</v>
      </c>
      <c r="F1303" s="1">
        <v>40291</v>
      </c>
      <c r="G1303" s="10">
        <v>0.82152777777777775</v>
      </c>
      <c r="H1303">
        <v>50</v>
      </c>
      <c r="I1303">
        <v>285</v>
      </c>
      <c r="J1303" t="s">
        <v>8</v>
      </c>
      <c r="K1303" t="s">
        <v>11</v>
      </c>
      <c r="L1303" t="str">
        <f t="shared" si="81"/>
        <v>Afternoon</v>
      </c>
      <c r="M1303" t="str">
        <f t="shared" si="82"/>
        <v>14</v>
      </c>
      <c r="N1303" t="str">
        <f t="shared" si="83"/>
        <v>19</v>
      </c>
    </row>
    <row r="1304" spans="1:14" x14ac:dyDescent="0.3">
      <c r="A1304">
        <v>1</v>
      </c>
      <c r="B1304">
        <v>6</v>
      </c>
      <c r="C1304" s="1">
        <v>40291</v>
      </c>
      <c r="D1304" s="21" t="str">
        <f t="shared" si="80"/>
        <v>23-Apr-2010</v>
      </c>
      <c r="E1304" s="10">
        <v>0.69444444444444453</v>
      </c>
      <c r="F1304" s="1">
        <v>40291</v>
      </c>
      <c r="G1304" s="10">
        <v>0.90069444444444446</v>
      </c>
      <c r="H1304">
        <v>50</v>
      </c>
      <c r="I1304">
        <v>297</v>
      </c>
      <c r="J1304" t="s">
        <v>8</v>
      </c>
      <c r="K1304" t="s">
        <v>11</v>
      </c>
      <c r="L1304" t="str">
        <f t="shared" si="81"/>
        <v>Afternoon</v>
      </c>
      <c r="M1304" t="str">
        <f t="shared" si="82"/>
        <v>16</v>
      </c>
      <c r="N1304" t="str">
        <f t="shared" si="83"/>
        <v>21</v>
      </c>
    </row>
    <row r="1305" spans="1:14" x14ac:dyDescent="0.3">
      <c r="A1305">
        <v>1</v>
      </c>
      <c r="B1305">
        <v>6</v>
      </c>
      <c r="C1305" s="1">
        <v>40291</v>
      </c>
      <c r="D1305" s="21" t="str">
        <f t="shared" si="80"/>
        <v>23-Apr-2010</v>
      </c>
      <c r="E1305" s="10">
        <v>0.7597222222222223</v>
      </c>
      <c r="F1305" s="1">
        <v>40291</v>
      </c>
      <c r="G1305" s="10">
        <v>0.84722222222222221</v>
      </c>
      <c r="H1305">
        <v>30</v>
      </c>
      <c r="I1305">
        <v>126</v>
      </c>
      <c r="J1305" t="s">
        <v>8</v>
      </c>
      <c r="K1305" t="s">
        <v>11</v>
      </c>
      <c r="L1305" t="str">
        <f t="shared" si="81"/>
        <v>Evening</v>
      </c>
      <c r="M1305" t="str">
        <f t="shared" si="82"/>
        <v>18</v>
      </c>
      <c r="N1305" t="str">
        <f t="shared" si="83"/>
        <v>20</v>
      </c>
    </row>
    <row r="1306" spans="1:14" x14ac:dyDescent="0.3">
      <c r="A1306">
        <v>1</v>
      </c>
      <c r="B1306">
        <v>5</v>
      </c>
      <c r="C1306" s="1">
        <v>40291</v>
      </c>
      <c r="D1306" s="21" t="str">
        <f t="shared" si="80"/>
        <v>23-Apr-2010</v>
      </c>
      <c r="E1306" s="10">
        <v>0.87152777777777779</v>
      </c>
      <c r="F1306" s="1">
        <v>40291</v>
      </c>
      <c r="G1306" s="10">
        <v>0.99097222222222225</v>
      </c>
      <c r="H1306">
        <v>30</v>
      </c>
      <c r="I1306">
        <v>172</v>
      </c>
      <c r="J1306" t="s">
        <v>8</v>
      </c>
      <c r="K1306" t="s">
        <v>11</v>
      </c>
      <c r="L1306" t="str">
        <f t="shared" si="81"/>
        <v>Evening</v>
      </c>
      <c r="M1306" t="str">
        <f t="shared" si="82"/>
        <v>20</v>
      </c>
      <c r="N1306" t="str">
        <f t="shared" si="83"/>
        <v>23</v>
      </c>
    </row>
    <row r="1307" spans="1:14" x14ac:dyDescent="0.3">
      <c r="A1307">
        <v>1</v>
      </c>
      <c r="B1307">
        <v>5</v>
      </c>
      <c r="C1307" s="1">
        <v>40291</v>
      </c>
      <c r="D1307" s="21" t="str">
        <f t="shared" si="80"/>
        <v>23-Apr-2010</v>
      </c>
      <c r="E1307" s="10">
        <v>0.90833333333333333</v>
      </c>
      <c r="F1307" s="1">
        <v>40291</v>
      </c>
      <c r="G1307" s="10">
        <v>0.94930555555555562</v>
      </c>
      <c r="H1307">
        <v>30</v>
      </c>
      <c r="I1307">
        <v>59</v>
      </c>
      <c r="J1307" t="s">
        <v>8</v>
      </c>
      <c r="K1307" t="s">
        <v>11</v>
      </c>
      <c r="L1307" t="str">
        <f t="shared" si="81"/>
        <v>Evening</v>
      </c>
      <c r="M1307" t="str">
        <f t="shared" si="82"/>
        <v>21</v>
      </c>
      <c r="N1307" t="str">
        <f t="shared" si="83"/>
        <v>22</v>
      </c>
    </row>
    <row r="1308" spans="1:14" x14ac:dyDescent="0.3">
      <c r="A1308">
        <v>1</v>
      </c>
      <c r="B1308">
        <v>6</v>
      </c>
      <c r="C1308" s="1">
        <v>40291</v>
      </c>
      <c r="D1308" s="21" t="str">
        <f t="shared" si="80"/>
        <v>23-Apr-2010</v>
      </c>
      <c r="E1308" s="10">
        <v>0.93472222222222223</v>
      </c>
      <c r="F1308" s="1">
        <v>40292</v>
      </c>
      <c r="G1308" s="10">
        <v>8.6111111111111124E-2</v>
      </c>
      <c r="H1308">
        <v>40</v>
      </c>
      <c r="I1308">
        <v>218</v>
      </c>
      <c r="J1308" t="s">
        <v>8</v>
      </c>
      <c r="K1308" t="s">
        <v>11</v>
      </c>
      <c r="L1308" t="str">
        <f t="shared" si="81"/>
        <v>Night</v>
      </c>
      <c r="M1308" t="str">
        <f t="shared" si="82"/>
        <v>22</v>
      </c>
      <c r="N1308" t="str">
        <f t="shared" si="83"/>
        <v>02</v>
      </c>
    </row>
    <row r="1309" spans="1:14" x14ac:dyDescent="0.3">
      <c r="A1309">
        <v>1</v>
      </c>
      <c r="B1309">
        <v>5</v>
      </c>
      <c r="C1309" s="1">
        <v>40294</v>
      </c>
      <c r="D1309" s="21" t="str">
        <f t="shared" si="80"/>
        <v>26-Apr-2010</v>
      </c>
      <c r="E1309" s="10">
        <v>0.53888888888888886</v>
      </c>
      <c r="F1309" s="1">
        <v>40294</v>
      </c>
      <c r="G1309" s="10">
        <v>0.62291666666666667</v>
      </c>
      <c r="H1309">
        <v>30</v>
      </c>
      <c r="I1309">
        <v>121</v>
      </c>
      <c r="J1309" t="s">
        <v>8</v>
      </c>
      <c r="K1309" t="s">
        <v>10</v>
      </c>
      <c r="L1309" t="str">
        <f t="shared" si="81"/>
        <v>Morning</v>
      </c>
      <c r="M1309" t="str">
        <f t="shared" si="82"/>
        <v>12</v>
      </c>
      <c r="N1309" t="str">
        <f t="shared" si="83"/>
        <v>14</v>
      </c>
    </row>
    <row r="1310" spans="1:14" x14ac:dyDescent="0.3">
      <c r="A1310">
        <v>1</v>
      </c>
      <c r="B1310">
        <v>6</v>
      </c>
      <c r="C1310" s="1">
        <v>40294</v>
      </c>
      <c r="D1310" s="21" t="str">
        <f t="shared" si="80"/>
        <v>26-Apr-2010</v>
      </c>
      <c r="E1310" s="10">
        <v>0.61875000000000002</v>
      </c>
      <c r="F1310" s="1">
        <v>40294</v>
      </c>
      <c r="G1310" s="10">
        <v>0.69305555555555554</v>
      </c>
      <c r="H1310">
        <v>30</v>
      </c>
      <c r="I1310">
        <v>107</v>
      </c>
      <c r="J1310" t="s">
        <v>8</v>
      </c>
      <c r="K1310" t="s">
        <v>10</v>
      </c>
      <c r="L1310" t="str">
        <f t="shared" si="81"/>
        <v>Afternoon</v>
      </c>
      <c r="M1310" t="str">
        <f t="shared" si="82"/>
        <v>14</v>
      </c>
      <c r="N1310" t="str">
        <f t="shared" si="83"/>
        <v>16</v>
      </c>
    </row>
    <row r="1311" spans="1:14" x14ac:dyDescent="0.3">
      <c r="A1311">
        <v>1</v>
      </c>
      <c r="B1311">
        <v>5</v>
      </c>
      <c r="C1311" s="1">
        <v>40294</v>
      </c>
      <c r="D1311" s="21" t="str">
        <f t="shared" si="80"/>
        <v>26-Apr-2010</v>
      </c>
      <c r="E1311" s="10">
        <v>0.6875</v>
      </c>
      <c r="F1311" s="1">
        <v>40294</v>
      </c>
      <c r="G1311" s="10">
        <v>0.7319444444444444</v>
      </c>
      <c r="H1311">
        <v>30</v>
      </c>
      <c r="I1311">
        <v>64</v>
      </c>
      <c r="J1311" t="s">
        <v>8</v>
      </c>
      <c r="K1311" t="s">
        <v>10</v>
      </c>
      <c r="L1311" t="str">
        <f t="shared" si="81"/>
        <v>Afternoon</v>
      </c>
      <c r="M1311" t="str">
        <f t="shared" si="82"/>
        <v>16</v>
      </c>
      <c r="N1311" t="str">
        <f t="shared" si="83"/>
        <v>17</v>
      </c>
    </row>
    <row r="1312" spans="1:14" x14ac:dyDescent="0.3">
      <c r="A1312">
        <v>1</v>
      </c>
      <c r="B1312">
        <v>5</v>
      </c>
      <c r="C1312" s="1">
        <v>40294</v>
      </c>
      <c r="D1312" s="21" t="str">
        <f t="shared" si="80"/>
        <v>26-Apr-2010</v>
      </c>
      <c r="E1312" s="10">
        <v>0.75208333333333333</v>
      </c>
      <c r="F1312" s="1">
        <v>40294</v>
      </c>
      <c r="G1312" s="10">
        <v>0.88402777777777775</v>
      </c>
      <c r="H1312">
        <v>40</v>
      </c>
      <c r="I1312">
        <v>190</v>
      </c>
      <c r="J1312" t="s">
        <v>8</v>
      </c>
      <c r="K1312" t="s">
        <v>10</v>
      </c>
      <c r="L1312" t="str">
        <f t="shared" si="81"/>
        <v>Evening</v>
      </c>
      <c r="M1312" t="str">
        <f t="shared" si="82"/>
        <v>18</v>
      </c>
      <c r="N1312" t="str">
        <f t="shared" si="83"/>
        <v>21</v>
      </c>
    </row>
    <row r="1313" spans="1:14" x14ac:dyDescent="0.3">
      <c r="A1313">
        <v>1</v>
      </c>
      <c r="B1313">
        <v>5</v>
      </c>
      <c r="C1313" s="1">
        <v>40295</v>
      </c>
      <c r="D1313" s="21" t="str">
        <f t="shared" si="80"/>
        <v>27-Apr-2010</v>
      </c>
      <c r="E1313" s="10">
        <v>0.60555555555555551</v>
      </c>
      <c r="F1313" s="1">
        <v>40295</v>
      </c>
      <c r="G1313" s="10">
        <v>0.68125000000000002</v>
      </c>
      <c r="H1313">
        <v>30</v>
      </c>
      <c r="I1313">
        <v>109</v>
      </c>
      <c r="J1313" t="s">
        <v>8</v>
      </c>
      <c r="K1313" t="s">
        <v>9</v>
      </c>
      <c r="L1313" t="str">
        <f t="shared" si="81"/>
        <v>Afternoon</v>
      </c>
      <c r="M1313" t="str">
        <f t="shared" si="82"/>
        <v>14</v>
      </c>
      <c r="N1313" t="str">
        <f t="shared" si="83"/>
        <v>16</v>
      </c>
    </row>
    <row r="1314" spans="1:14" x14ac:dyDescent="0.3">
      <c r="A1314">
        <v>1</v>
      </c>
      <c r="B1314">
        <v>5</v>
      </c>
      <c r="C1314" s="1">
        <v>40296</v>
      </c>
      <c r="D1314" s="21" t="str">
        <f t="shared" si="80"/>
        <v>28-Apr-2010</v>
      </c>
      <c r="E1314" s="10">
        <v>0.71180555555555547</v>
      </c>
      <c r="F1314" s="1">
        <v>40296</v>
      </c>
      <c r="G1314" s="10">
        <v>0.85833333333333339</v>
      </c>
      <c r="H1314">
        <v>40</v>
      </c>
      <c r="I1314">
        <v>211</v>
      </c>
      <c r="J1314" t="s">
        <v>8</v>
      </c>
      <c r="K1314" t="s">
        <v>13</v>
      </c>
      <c r="L1314" t="str">
        <f t="shared" si="81"/>
        <v>Afternoon</v>
      </c>
      <c r="M1314" t="str">
        <f t="shared" si="82"/>
        <v>17</v>
      </c>
      <c r="N1314" t="str">
        <f t="shared" si="83"/>
        <v>20</v>
      </c>
    </row>
    <row r="1315" spans="1:14" x14ac:dyDescent="0.3">
      <c r="A1315">
        <v>1</v>
      </c>
      <c r="B1315">
        <v>5</v>
      </c>
      <c r="C1315" s="1">
        <v>40296</v>
      </c>
      <c r="D1315" s="21" t="str">
        <f t="shared" si="80"/>
        <v>28-Apr-2010</v>
      </c>
      <c r="E1315" s="10">
        <v>0.83333333333333337</v>
      </c>
      <c r="F1315" s="1">
        <v>40296</v>
      </c>
      <c r="G1315" s="10">
        <v>0.8847222222222223</v>
      </c>
      <c r="H1315">
        <v>30</v>
      </c>
      <c r="I1315">
        <v>74</v>
      </c>
      <c r="J1315" t="s">
        <v>8</v>
      </c>
      <c r="K1315" t="s">
        <v>13</v>
      </c>
      <c r="L1315" t="str">
        <f t="shared" si="81"/>
        <v>Evening</v>
      </c>
      <c r="M1315" t="str">
        <f t="shared" si="82"/>
        <v>20</v>
      </c>
      <c r="N1315" t="str">
        <f t="shared" si="83"/>
        <v>21</v>
      </c>
    </row>
    <row r="1316" spans="1:14" x14ac:dyDescent="0.3">
      <c r="A1316">
        <v>1</v>
      </c>
      <c r="B1316">
        <v>6</v>
      </c>
      <c r="C1316" s="1">
        <v>40296</v>
      </c>
      <c r="D1316" s="21" t="str">
        <f t="shared" si="80"/>
        <v>28-Apr-2010</v>
      </c>
      <c r="E1316" s="10">
        <v>0.8847222222222223</v>
      </c>
      <c r="F1316" s="1">
        <v>40296</v>
      </c>
      <c r="G1316" s="10">
        <v>0.92986111111111114</v>
      </c>
      <c r="H1316">
        <v>30</v>
      </c>
      <c r="I1316">
        <v>65</v>
      </c>
      <c r="J1316" t="s">
        <v>8</v>
      </c>
      <c r="K1316" t="s">
        <v>13</v>
      </c>
      <c r="L1316" t="str">
        <f t="shared" si="81"/>
        <v>Evening</v>
      </c>
      <c r="M1316" t="str">
        <f t="shared" si="82"/>
        <v>21</v>
      </c>
      <c r="N1316" t="str">
        <f t="shared" si="83"/>
        <v>22</v>
      </c>
    </row>
    <row r="1317" spans="1:14" x14ac:dyDescent="0.3">
      <c r="A1317">
        <v>1</v>
      </c>
      <c r="B1317">
        <v>6</v>
      </c>
      <c r="C1317" s="1">
        <v>40297</v>
      </c>
      <c r="D1317" s="21" t="str">
        <f t="shared" si="80"/>
        <v>29-Apr-2010</v>
      </c>
      <c r="E1317" s="10">
        <v>0.49652777777777773</v>
      </c>
      <c r="F1317" s="1">
        <v>40297</v>
      </c>
      <c r="G1317" s="10">
        <v>0.53819444444444442</v>
      </c>
      <c r="H1317">
        <v>30</v>
      </c>
      <c r="I1317">
        <v>60</v>
      </c>
      <c r="J1317" t="s">
        <v>8</v>
      </c>
      <c r="K1317" t="s">
        <v>12</v>
      </c>
      <c r="L1317" t="str">
        <f t="shared" si="81"/>
        <v>Morning</v>
      </c>
      <c r="M1317" t="str">
        <f t="shared" si="82"/>
        <v>11</v>
      </c>
      <c r="N1317" t="str">
        <f t="shared" si="83"/>
        <v>12</v>
      </c>
    </row>
    <row r="1318" spans="1:14" x14ac:dyDescent="0.3">
      <c r="A1318">
        <v>1</v>
      </c>
      <c r="B1318">
        <v>6</v>
      </c>
      <c r="C1318" s="1">
        <v>40297</v>
      </c>
      <c r="D1318" s="21" t="str">
        <f t="shared" si="80"/>
        <v>29-Apr-2010</v>
      </c>
      <c r="E1318" s="10">
        <v>0.52569444444444446</v>
      </c>
      <c r="F1318" s="1">
        <v>40297</v>
      </c>
      <c r="G1318" s="10">
        <v>0.55833333333333335</v>
      </c>
      <c r="H1318">
        <v>30</v>
      </c>
      <c r="I1318">
        <v>47</v>
      </c>
      <c r="J1318" t="s">
        <v>8</v>
      </c>
      <c r="K1318" t="s">
        <v>12</v>
      </c>
      <c r="L1318" t="str">
        <f t="shared" si="81"/>
        <v>Morning</v>
      </c>
      <c r="M1318" t="str">
        <f t="shared" si="82"/>
        <v>12</v>
      </c>
      <c r="N1318" t="str">
        <f t="shared" si="83"/>
        <v>13</v>
      </c>
    </row>
    <row r="1319" spans="1:14" x14ac:dyDescent="0.3">
      <c r="A1319">
        <v>1</v>
      </c>
      <c r="B1319">
        <v>6</v>
      </c>
      <c r="C1319" s="1">
        <v>40297</v>
      </c>
      <c r="D1319" s="21" t="str">
        <f t="shared" si="80"/>
        <v>29-Apr-2010</v>
      </c>
      <c r="E1319" s="10">
        <v>0.6972222222222223</v>
      </c>
      <c r="F1319" s="1">
        <v>40297</v>
      </c>
      <c r="G1319" s="10">
        <v>0.75069444444444444</v>
      </c>
      <c r="H1319">
        <v>30</v>
      </c>
      <c r="I1319">
        <v>77</v>
      </c>
      <c r="J1319" t="s">
        <v>8</v>
      </c>
      <c r="K1319" t="s">
        <v>12</v>
      </c>
      <c r="L1319" t="str">
        <f t="shared" si="81"/>
        <v>Afternoon</v>
      </c>
      <c r="M1319" t="str">
        <f t="shared" si="82"/>
        <v>16</v>
      </c>
      <c r="N1319" t="str">
        <f t="shared" si="83"/>
        <v>18</v>
      </c>
    </row>
    <row r="1320" spans="1:14" x14ac:dyDescent="0.3">
      <c r="A1320">
        <v>1</v>
      </c>
      <c r="B1320">
        <v>6</v>
      </c>
      <c r="C1320" s="1">
        <v>40298</v>
      </c>
      <c r="D1320" s="21" t="str">
        <f t="shared" si="80"/>
        <v>30-Apr-2010</v>
      </c>
      <c r="E1320" s="10">
        <v>0.49652777777777773</v>
      </c>
      <c r="F1320" s="1">
        <v>40298</v>
      </c>
      <c r="G1320" s="10">
        <v>0.65416666666666667</v>
      </c>
      <c r="H1320">
        <v>40</v>
      </c>
      <c r="I1320">
        <v>227</v>
      </c>
      <c r="J1320" t="s">
        <v>8</v>
      </c>
      <c r="K1320" t="s">
        <v>11</v>
      </c>
      <c r="L1320" t="str">
        <f t="shared" si="81"/>
        <v>Morning</v>
      </c>
      <c r="M1320" t="str">
        <f t="shared" si="82"/>
        <v>11</v>
      </c>
      <c r="N1320" t="str">
        <f t="shared" si="83"/>
        <v>15</v>
      </c>
    </row>
    <row r="1321" spans="1:14" x14ac:dyDescent="0.3">
      <c r="A1321">
        <v>1</v>
      </c>
      <c r="B1321">
        <v>5</v>
      </c>
      <c r="C1321" s="1">
        <v>40298</v>
      </c>
      <c r="D1321" s="21" t="str">
        <f t="shared" si="80"/>
        <v>30-Apr-2010</v>
      </c>
      <c r="E1321" s="10">
        <v>0.50902777777777775</v>
      </c>
      <c r="F1321" s="1">
        <v>40298</v>
      </c>
      <c r="G1321" s="10">
        <v>0.56180555555555556</v>
      </c>
      <c r="H1321" s="3">
        <v>300</v>
      </c>
      <c r="I1321">
        <v>76</v>
      </c>
      <c r="J1321" t="s">
        <v>8</v>
      </c>
      <c r="K1321" t="s">
        <v>11</v>
      </c>
      <c r="L1321" t="str">
        <f t="shared" si="81"/>
        <v>Morning</v>
      </c>
      <c r="M1321" t="str">
        <f t="shared" si="82"/>
        <v>12</v>
      </c>
      <c r="N1321" t="str">
        <f t="shared" si="83"/>
        <v>13</v>
      </c>
    </row>
    <row r="1322" spans="1:14" x14ac:dyDescent="0.3">
      <c r="A1322">
        <v>1</v>
      </c>
      <c r="B1322">
        <v>5</v>
      </c>
      <c r="C1322" s="1">
        <v>40298</v>
      </c>
      <c r="D1322" s="21" t="str">
        <f t="shared" si="80"/>
        <v>30-Apr-2010</v>
      </c>
      <c r="E1322" s="10">
        <v>0.59166666666666667</v>
      </c>
      <c r="F1322" s="1">
        <v>40298</v>
      </c>
      <c r="G1322" s="10">
        <v>0.68958333333333333</v>
      </c>
      <c r="H1322">
        <v>30</v>
      </c>
      <c r="I1322">
        <v>141</v>
      </c>
      <c r="J1322" t="s">
        <v>8</v>
      </c>
      <c r="K1322" t="s">
        <v>11</v>
      </c>
      <c r="L1322" t="str">
        <f t="shared" si="81"/>
        <v>Afternoon</v>
      </c>
      <c r="M1322" t="str">
        <f t="shared" si="82"/>
        <v>14</v>
      </c>
      <c r="N1322" t="str">
        <f t="shared" si="83"/>
        <v>16</v>
      </c>
    </row>
    <row r="1323" spans="1:14" x14ac:dyDescent="0.3">
      <c r="A1323">
        <v>1</v>
      </c>
      <c r="B1323">
        <v>5</v>
      </c>
      <c r="C1323" s="1">
        <v>40298</v>
      </c>
      <c r="D1323" s="21" t="str">
        <f t="shared" si="80"/>
        <v>30-Apr-2010</v>
      </c>
      <c r="E1323" s="10">
        <v>0.71875</v>
      </c>
      <c r="F1323" s="1">
        <v>40298</v>
      </c>
      <c r="G1323" s="10">
        <v>0.75069444444444444</v>
      </c>
      <c r="H1323">
        <v>30</v>
      </c>
      <c r="I1323">
        <v>46</v>
      </c>
      <c r="J1323" t="s">
        <v>8</v>
      </c>
      <c r="K1323" t="s">
        <v>11</v>
      </c>
      <c r="L1323" t="str">
        <f t="shared" si="81"/>
        <v>Afternoon</v>
      </c>
      <c r="M1323" t="str">
        <f t="shared" si="82"/>
        <v>17</v>
      </c>
      <c r="N1323" t="str">
        <f t="shared" si="83"/>
        <v>18</v>
      </c>
    </row>
    <row r="1324" spans="1:14" x14ac:dyDescent="0.3">
      <c r="A1324">
        <v>1</v>
      </c>
      <c r="B1324">
        <v>6</v>
      </c>
      <c r="C1324" s="1">
        <v>40298</v>
      </c>
      <c r="D1324" s="21" t="str">
        <f t="shared" si="80"/>
        <v>30-Apr-2010</v>
      </c>
      <c r="E1324" s="10">
        <v>0.7909722222222223</v>
      </c>
      <c r="F1324" s="1">
        <v>40298</v>
      </c>
      <c r="G1324" s="10">
        <v>0.93055555555555547</v>
      </c>
      <c r="H1324">
        <v>40</v>
      </c>
      <c r="I1324">
        <v>201</v>
      </c>
      <c r="J1324" t="s">
        <v>8</v>
      </c>
      <c r="K1324" t="s">
        <v>11</v>
      </c>
      <c r="L1324" t="str">
        <f t="shared" si="81"/>
        <v>Evening</v>
      </c>
      <c r="M1324" t="str">
        <f t="shared" si="82"/>
        <v>18</v>
      </c>
      <c r="N1324" t="str">
        <f t="shared" si="83"/>
        <v>22</v>
      </c>
    </row>
    <row r="1325" spans="1:14" x14ac:dyDescent="0.3">
      <c r="A1325">
        <v>1</v>
      </c>
      <c r="B1325">
        <v>6</v>
      </c>
      <c r="C1325" s="1">
        <v>40298</v>
      </c>
      <c r="D1325" s="21" t="str">
        <f t="shared" si="80"/>
        <v>30-Apr-2010</v>
      </c>
      <c r="E1325" s="10">
        <v>0.86597222222222225</v>
      </c>
      <c r="F1325" s="1">
        <v>40299</v>
      </c>
      <c r="G1325" s="10">
        <v>5.486111111111111E-2</v>
      </c>
      <c r="H1325">
        <v>50</v>
      </c>
      <c r="I1325">
        <v>272</v>
      </c>
      <c r="J1325" t="s">
        <v>8</v>
      </c>
      <c r="K1325" t="s">
        <v>11</v>
      </c>
      <c r="L1325" t="str">
        <f t="shared" si="81"/>
        <v>Evening</v>
      </c>
      <c r="M1325" t="str">
        <f t="shared" si="82"/>
        <v>20</v>
      </c>
      <c r="N1325" t="str">
        <f t="shared" si="83"/>
        <v>01</v>
      </c>
    </row>
    <row r="1326" spans="1:14" x14ac:dyDescent="0.3">
      <c r="A1326">
        <v>1</v>
      </c>
      <c r="B1326">
        <v>6</v>
      </c>
      <c r="C1326" s="1">
        <v>40301</v>
      </c>
      <c r="D1326" s="21" t="str">
        <f t="shared" si="80"/>
        <v>03-May-2010</v>
      </c>
      <c r="E1326" s="10">
        <v>0.5444444444444444</v>
      </c>
      <c r="F1326" s="1">
        <v>40301</v>
      </c>
      <c r="G1326" s="10">
        <v>0.72013888888888899</v>
      </c>
      <c r="H1326">
        <v>50</v>
      </c>
      <c r="I1326">
        <v>253</v>
      </c>
      <c r="J1326" t="s">
        <v>8</v>
      </c>
      <c r="K1326" t="s">
        <v>10</v>
      </c>
      <c r="L1326" t="str">
        <f t="shared" si="81"/>
        <v>Morning</v>
      </c>
      <c r="M1326" t="str">
        <f t="shared" si="82"/>
        <v>13</v>
      </c>
      <c r="N1326" t="str">
        <f t="shared" si="83"/>
        <v>17</v>
      </c>
    </row>
    <row r="1327" spans="1:14" x14ac:dyDescent="0.3">
      <c r="A1327">
        <v>1</v>
      </c>
      <c r="B1327">
        <v>6</v>
      </c>
      <c r="C1327" s="1">
        <v>40301</v>
      </c>
      <c r="D1327" s="21" t="str">
        <f t="shared" si="80"/>
        <v>03-May-2010</v>
      </c>
      <c r="E1327" s="10">
        <v>0.61527777777777781</v>
      </c>
      <c r="F1327" s="1">
        <v>40301</v>
      </c>
      <c r="G1327" s="10">
        <v>0.67638888888888893</v>
      </c>
      <c r="H1327">
        <v>30</v>
      </c>
      <c r="I1327">
        <v>88</v>
      </c>
      <c r="J1327" t="s">
        <v>8</v>
      </c>
      <c r="K1327" t="s">
        <v>10</v>
      </c>
      <c r="L1327" t="str">
        <f t="shared" si="81"/>
        <v>Afternoon</v>
      </c>
      <c r="M1327" t="str">
        <f t="shared" si="82"/>
        <v>14</v>
      </c>
      <c r="N1327" t="str">
        <f t="shared" si="83"/>
        <v>16</v>
      </c>
    </row>
    <row r="1328" spans="1:14" x14ac:dyDescent="0.3">
      <c r="A1328">
        <v>1</v>
      </c>
      <c r="B1328">
        <v>6</v>
      </c>
      <c r="C1328" s="1">
        <v>40301</v>
      </c>
      <c r="D1328" s="21" t="str">
        <f t="shared" si="80"/>
        <v>03-May-2010</v>
      </c>
      <c r="E1328" s="10">
        <v>0.61597222222222225</v>
      </c>
      <c r="F1328" s="1">
        <v>40301</v>
      </c>
      <c r="G1328" s="10">
        <v>0.69791666666666663</v>
      </c>
      <c r="H1328">
        <v>30</v>
      </c>
      <c r="I1328">
        <v>118</v>
      </c>
      <c r="J1328" t="s">
        <v>8</v>
      </c>
      <c r="K1328" t="s">
        <v>10</v>
      </c>
      <c r="L1328" t="str">
        <f t="shared" si="81"/>
        <v>Afternoon</v>
      </c>
      <c r="M1328" t="str">
        <f t="shared" si="82"/>
        <v>14</v>
      </c>
      <c r="N1328" t="str">
        <f t="shared" si="83"/>
        <v>16</v>
      </c>
    </row>
    <row r="1329" spans="1:14" x14ac:dyDescent="0.3">
      <c r="A1329">
        <v>1</v>
      </c>
      <c r="B1329">
        <v>5</v>
      </c>
      <c r="C1329" s="1">
        <v>40301</v>
      </c>
      <c r="D1329" s="21" t="str">
        <f t="shared" si="80"/>
        <v>03-May-2010</v>
      </c>
      <c r="E1329" s="10">
        <v>0.63263888888888886</v>
      </c>
      <c r="F1329" s="1">
        <v>40301</v>
      </c>
      <c r="G1329" s="10">
        <v>0.7583333333333333</v>
      </c>
      <c r="H1329">
        <v>40</v>
      </c>
      <c r="I1329">
        <v>181</v>
      </c>
      <c r="J1329" t="s">
        <v>8</v>
      </c>
      <c r="K1329" t="s">
        <v>10</v>
      </c>
      <c r="L1329" t="str">
        <f t="shared" si="81"/>
        <v>Afternoon</v>
      </c>
      <c r="M1329" t="str">
        <f t="shared" si="82"/>
        <v>15</v>
      </c>
      <c r="N1329" t="str">
        <f t="shared" si="83"/>
        <v>18</v>
      </c>
    </row>
    <row r="1330" spans="1:14" x14ac:dyDescent="0.3">
      <c r="A1330">
        <v>1</v>
      </c>
      <c r="B1330">
        <v>5</v>
      </c>
      <c r="C1330" s="1">
        <v>40301</v>
      </c>
      <c r="D1330" s="21" t="str">
        <f t="shared" si="80"/>
        <v>03-May-2010</v>
      </c>
      <c r="E1330" s="10">
        <v>0.9277777777777777</v>
      </c>
      <c r="F1330" s="1">
        <v>40301</v>
      </c>
      <c r="G1330" s="10">
        <v>0.94791666666666663</v>
      </c>
      <c r="H1330">
        <v>30</v>
      </c>
      <c r="I1330">
        <v>29</v>
      </c>
      <c r="J1330" t="s">
        <v>8</v>
      </c>
      <c r="K1330" t="s">
        <v>10</v>
      </c>
      <c r="L1330" t="str">
        <f t="shared" si="81"/>
        <v>Night</v>
      </c>
      <c r="M1330" t="str">
        <f t="shared" si="82"/>
        <v>22</v>
      </c>
      <c r="N1330" t="str">
        <f t="shared" si="83"/>
        <v>22</v>
      </c>
    </row>
    <row r="1331" spans="1:14" x14ac:dyDescent="0.3">
      <c r="A1331">
        <v>1</v>
      </c>
      <c r="B1331">
        <v>6</v>
      </c>
      <c r="C1331" s="1">
        <v>40302</v>
      </c>
      <c r="D1331" s="21" t="str">
        <f t="shared" si="80"/>
        <v>04-May-2010</v>
      </c>
      <c r="E1331" s="10">
        <v>0.54027777777777775</v>
      </c>
      <c r="F1331" s="1">
        <v>40302</v>
      </c>
      <c r="G1331" s="10">
        <v>0.61319444444444449</v>
      </c>
      <c r="H1331">
        <v>30</v>
      </c>
      <c r="I1331">
        <v>105</v>
      </c>
      <c r="J1331" t="s">
        <v>8</v>
      </c>
      <c r="K1331" t="s">
        <v>9</v>
      </c>
      <c r="L1331" t="str">
        <f t="shared" si="81"/>
        <v>Morning</v>
      </c>
      <c r="M1331" t="str">
        <f t="shared" si="82"/>
        <v>12</v>
      </c>
      <c r="N1331" t="str">
        <f t="shared" si="83"/>
        <v>14</v>
      </c>
    </row>
    <row r="1332" spans="1:14" x14ac:dyDescent="0.3">
      <c r="A1332">
        <v>1</v>
      </c>
      <c r="B1332">
        <v>5</v>
      </c>
      <c r="C1332" s="1">
        <v>40302</v>
      </c>
      <c r="D1332" s="21" t="str">
        <f t="shared" si="80"/>
        <v>04-May-2010</v>
      </c>
      <c r="E1332" s="10">
        <v>0.59513888888888888</v>
      </c>
      <c r="F1332" s="1">
        <v>40302</v>
      </c>
      <c r="G1332" s="10">
        <v>0.62291666666666667</v>
      </c>
      <c r="H1332">
        <v>30</v>
      </c>
      <c r="I1332">
        <v>40</v>
      </c>
      <c r="J1332" t="s">
        <v>8</v>
      </c>
      <c r="K1332" t="s">
        <v>9</v>
      </c>
      <c r="L1332" t="str">
        <f t="shared" si="81"/>
        <v>Afternoon</v>
      </c>
      <c r="M1332" t="str">
        <f t="shared" si="82"/>
        <v>14</v>
      </c>
      <c r="N1332" t="str">
        <f t="shared" si="83"/>
        <v>14</v>
      </c>
    </row>
    <row r="1333" spans="1:14" x14ac:dyDescent="0.3">
      <c r="A1333">
        <v>1</v>
      </c>
      <c r="B1333">
        <v>6</v>
      </c>
      <c r="C1333" s="1">
        <v>40302</v>
      </c>
      <c r="D1333" s="21" t="str">
        <f t="shared" si="80"/>
        <v>04-May-2010</v>
      </c>
      <c r="E1333" s="10">
        <v>0.69027777777777777</v>
      </c>
      <c r="F1333" s="1">
        <v>40302</v>
      </c>
      <c r="G1333" s="10">
        <v>0.7993055555555556</v>
      </c>
      <c r="H1333">
        <v>30</v>
      </c>
      <c r="I1333">
        <v>157</v>
      </c>
      <c r="J1333" t="s">
        <v>8</v>
      </c>
      <c r="K1333" t="s">
        <v>9</v>
      </c>
      <c r="L1333" t="str">
        <f t="shared" si="81"/>
        <v>Afternoon</v>
      </c>
      <c r="M1333" t="str">
        <f t="shared" si="82"/>
        <v>16</v>
      </c>
      <c r="N1333" t="str">
        <f t="shared" si="83"/>
        <v>19</v>
      </c>
    </row>
    <row r="1334" spans="1:14" x14ac:dyDescent="0.3">
      <c r="A1334">
        <v>1</v>
      </c>
      <c r="B1334">
        <v>6</v>
      </c>
      <c r="C1334" s="1">
        <v>40302</v>
      </c>
      <c r="D1334" s="21" t="str">
        <f t="shared" si="80"/>
        <v>04-May-2010</v>
      </c>
      <c r="E1334" s="10">
        <v>0.80138888888888893</v>
      </c>
      <c r="F1334" s="1">
        <v>40302</v>
      </c>
      <c r="G1334" s="10">
        <v>0.83472222222222225</v>
      </c>
      <c r="H1334">
        <v>30</v>
      </c>
      <c r="I1334">
        <v>48</v>
      </c>
      <c r="J1334" t="s">
        <v>8</v>
      </c>
      <c r="K1334" t="s">
        <v>9</v>
      </c>
      <c r="L1334" t="str">
        <f t="shared" si="81"/>
        <v>Evening</v>
      </c>
      <c r="M1334" t="str">
        <f t="shared" si="82"/>
        <v>19</v>
      </c>
      <c r="N1334" t="str">
        <f t="shared" si="83"/>
        <v>20</v>
      </c>
    </row>
    <row r="1335" spans="1:14" x14ac:dyDescent="0.3">
      <c r="A1335">
        <v>1</v>
      </c>
      <c r="B1335">
        <v>5</v>
      </c>
      <c r="C1335" s="1">
        <v>40303</v>
      </c>
      <c r="D1335" s="21" t="str">
        <f t="shared" si="80"/>
        <v>05-May-2010</v>
      </c>
      <c r="E1335" s="10">
        <v>0.45347222222222222</v>
      </c>
      <c r="F1335" s="1">
        <v>40303</v>
      </c>
      <c r="G1335" s="10">
        <v>0.47916666666666669</v>
      </c>
      <c r="H1335">
        <v>30</v>
      </c>
      <c r="I1335">
        <v>37</v>
      </c>
      <c r="J1335" t="s">
        <v>14</v>
      </c>
      <c r="K1335" t="s">
        <v>13</v>
      </c>
      <c r="L1335" t="str">
        <f t="shared" si="81"/>
        <v>Morning</v>
      </c>
      <c r="M1335" t="str">
        <f t="shared" si="82"/>
        <v>10</v>
      </c>
      <c r="N1335" t="str">
        <f t="shared" si="83"/>
        <v>11</v>
      </c>
    </row>
    <row r="1336" spans="1:14" x14ac:dyDescent="0.3">
      <c r="A1336">
        <v>1</v>
      </c>
      <c r="B1336">
        <v>5</v>
      </c>
      <c r="C1336" s="1">
        <v>40303</v>
      </c>
      <c r="D1336" s="21" t="str">
        <f t="shared" si="80"/>
        <v>05-May-2010</v>
      </c>
      <c r="E1336" s="10">
        <v>0.59027777777777779</v>
      </c>
      <c r="F1336" s="1">
        <v>40303</v>
      </c>
      <c r="G1336" s="10">
        <v>0.6875</v>
      </c>
      <c r="H1336">
        <v>30</v>
      </c>
      <c r="I1336">
        <v>140</v>
      </c>
      <c r="J1336" t="s">
        <v>8</v>
      </c>
      <c r="K1336" t="s">
        <v>13</v>
      </c>
      <c r="L1336" t="str">
        <f t="shared" si="81"/>
        <v>Afternoon</v>
      </c>
      <c r="M1336" t="str">
        <f t="shared" si="82"/>
        <v>14</v>
      </c>
      <c r="N1336" t="str">
        <f t="shared" si="83"/>
        <v>16</v>
      </c>
    </row>
    <row r="1337" spans="1:14" x14ac:dyDescent="0.3">
      <c r="A1337">
        <v>1</v>
      </c>
      <c r="B1337">
        <v>5</v>
      </c>
      <c r="C1337" s="1">
        <v>40303</v>
      </c>
      <c r="D1337" s="21" t="str">
        <f t="shared" si="80"/>
        <v>05-May-2010</v>
      </c>
      <c r="E1337" s="10">
        <v>0.62569444444444444</v>
      </c>
      <c r="F1337" s="1">
        <v>40303</v>
      </c>
      <c r="G1337" s="10">
        <v>0.71597222222222223</v>
      </c>
      <c r="H1337">
        <v>30</v>
      </c>
      <c r="I1337">
        <v>130</v>
      </c>
      <c r="J1337" t="s">
        <v>8</v>
      </c>
      <c r="K1337" t="s">
        <v>13</v>
      </c>
      <c r="L1337" t="str">
        <f t="shared" si="81"/>
        <v>Afternoon</v>
      </c>
      <c r="M1337" t="str">
        <f t="shared" si="82"/>
        <v>15</v>
      </c>
      <c r="N1337" t="str">
        <f t="shared" si="83"/>
        <v>17</v>
      </c>
    </row>
    <row r="1338" spans="1:14" x14ac:dyDescent="0.3">
      <c r="A1338">
        <v>1</v>
      </c>
      <c r="B1338">
        <v>6</v>
      </c>
      <c r="C1338" s="1">
        <v>40303</v>
      </c>
      <c r="D1338" s="21" t="str">
        <f t="shared" si="80"/>
        <v>05-May-2010</v>
      </c>
      <c r="E1338" s="10">
        <v>0.79583333333333339</v>
      </c>
      <c r="F1338" s="1">
        <v>40303</v>
      </c>
      <c r="G1338" s="10">
        <v>0.82500000000000007</v>
      </c>
      <c r="H1338">
        <v>30</v>
      </c>
      <c r="I1338">
        <v>42</v>
      </c>
      <c r="J1338" t="s">
        <v>8</v>
      </c>
      <c r="K1338" t="s">
        <v>13</v>
      </c>
      <c r="L1338" t="str">
        <f t="shared" si="81"/>
        <v>Evening</v>
      </c>
      <c r="M1338" t="str">
        <f t="shared" si="82"/>
        <v>19</v>
      </c>
      <c r="N1338" t="str">
        <f t="shared" si="83"/>
        <v>19</v>
      </c>
    </row>
    <row r="1339" spans="1:14" x14ac:dyDescent="0.3">
      <c r="A1339">
        <v>1</v>
      </c>
      <c r="B1339">
        <v>5</v>
      </c>
      <c r="C1339" s="1">
        <v>40304</v>
      </c>
      <c r="D1339" s="21" t="str">
        <f t="shared" si="80"/>
        <v>06-May-2010</v>
      </c>
      <c r="E1339" s="10">
        <v>0.57986111111111105</v>
      </c>
      <c r="F1339" s="1">
        <v>40304</v>
      </c>
      <c r="G1339" s="10">
        <v>0.78819444444444453</v>
      </c>
      <c r="H1339">
        <v>50</v>
      </c>
      <c r="I1339">
        <v>300</v>
      </c>
      <c r="J1339" t="s">
        <v>8</v>
      </c>
      <c r="K1339" t="s">
        <v>12</v>
      </c>
      <c r="L1339" t="str">
        <f t="shared" si="81"/>
        <v>Morning</v>
      </c>
      <c r="M1339" t="str">
        <f t="shared" si="82"/>
        <v>13</v>
      </c>
      <c r="N1339" t="str">
        <f t="shared" si="83"/>
        <v>18</v>
      </c>
    </row>
    <row r="1340" spans="1:14" x14ac:dyDescent="0.3">
      <c r="A1340">
        <v>1</v>
      </c>
      <c r="B1340">
        <v>5</v>
      </c>
      <c r="C1340" s="1">
        <v>40304</v>
      </c>
      <c r="D1340" s="21" t="str">
        <f t="shared" si="80"/>
        <v>06-May-2010</v>
      </c>
      <c r="E1340" s="10">
        <v>0.58819444444444446</v>
      </c>
      <c r="F1340" s="1">
        <v>40304</v>
      </c>
      <c r="G1340" s="10">
        <v>0.65138888888888891</v>
      </c>
      <c r="H1340">
        <v>30</v>
      </c>
      <c r="I1340">
        <v>91</v>
      </c>
      <c r="J1340" t="s">
        <v>8</v>
      </c>
      <c r="K1340" t="s">
        <v>12</v>
      </c>
      <c r="L1340" t="str">
        <f t="shared" si="81"/>
        <v>Afternoon</v>
      </c>
      <c r="M1340" t="str">
        <f t="shared" si="82"/>
        <v>14</v>
      </c>
      <c r="N1340" t="str">
        <f t="shared" si="83"/>
        <v>15</v>
      </c>
    </row>
    <row r="1341" spans="1:14" x14ac:dyDescent="0.3">
      <c r="A1341">
        <v>1</v>
      </c>
      <c r="B1341">
        <v>5</v>
      </c>
      <c r="C1341" s="1">
        <v>40304</v>
      </c>
      <c r="D1341" s="21" t="str">
        <f t="shared" si="80"/>
        <v>06-May-2010</v>
      </c>
      <c r="E1341" s="10">
        <v>0.68194444444444446</v>
      </c>
      <c r="F1341" s="1">
        <v>40304</v>
      </c>
      <c r="G1341" s="10">
        <v>0.74930555555555556</v>
      </c>
      <c r="H1341">
        <v>30</v>
      </c>
      <c r="I1341">
        <v>97</v>
      </c>
      <c r="J1341" t="s">
        <v>8</v>
      </c>
      <c r="K1341" t="s">
        <v>12</v>
      </c>
      <c r="L1341" t="str">
        <f t="shared" si="81"/>
        <v>Afternoon</v>
      </c>
      <c r="M1341" t="str">
        <f t="shared" si="82"/>
        <v>16</v>
      </c>
      <c r="N1341" t="str">
        <f t="shared" si="83"/>
        <v>17</v>
      </c>
    </row>
    <row r="1342" spans="1:14" x14ac:dyDescent="0.3">
      <c r="A1342">
        <v>1</v>
      </c>
      <c r="B1342">
        <v>6</v>
      </c>
      <c r="C1342" s="1">
        <v>40304</v>
      </c>
      <c r="D1342" s="21" t="str">
        <f t="shared" si="80"/>
        <v>06-May-2010</v>
      </c>
      <c r="E1342" s="10">
        <v>0.70416666666666661</v>
      </c>
      <c r="F1342" s="1">
        <v>40304</v>
      </c>
      <c r="G1342" s="10">
        <v>0.7416666666666667</v>
      </c>
      <c r="H1342">
        <v>30</v>
      </c>
      <c r="I1342">
        <v>54</v>
      </c>
      <c r="J1342" t="s">
        <v>8</v>
      </c>
      <c r="K1342" t="s">
        <v>12</v>
      </c>
      <c r="L1342" t="str">
        <f t="shared" si="81"/>
        <v>Afternoon</v>
      </c>
      <c r="M1342" t="str">
        <f t="shared" si="82"/>
        <v>16</v>
      </c>
      <c r="N1342" t="str">
        <f t="shared" si="83"/>
        <v>17</v>
      </c>
    </row>
    <row r="1343" spans="1:14" x14ac:dyDescent="0.3">
      <c r="A1343">
        <v>1</v>
      </c>
      <c r="B1343">
        <v>6</v>
      </c>
      <c r="C1343" s="1">
        <v>40304</v>
      </c>
      <c r="D1343" s="21" t="str">
        <f t="shared" si="80"/>
        <v>06-May-2010</v>
      </c>
      <c r="E1343" s="10">
        <v>0.74930555555555556</v>
      </c>
      <c r="F1343" s="1">
        <v>40304</v>
      </c>
      <c r="G1343" s="10">
        <v>0.8222222222222223</v>
      </c>
      <c r="H1343">
        <v>30</v>
      </c>
      <c r="I1343">
        <v>105</v>
      </c>
      <c r="J1343" t="s">
        <v>8</v>
      </c>
      <c r="K1343" t="s">
        <v>12</v>
      </c>
      <c r="L1343" t="str">
        <f t="shared" si="81"/>
        <v>Afternoon</v>
      </c>
      <c r="M1343" t="str">
        <f t="shared" si="82"/>
        <v>17</v>
      </c>
      <c r="N1343" t="str">
        <f t="shared" si="83"/>
        <v>19</v>
      </c>
    </row>
    <row r="1344" spans="1:14" x14ac:dyDescent="0.3">
      <c r="A1344">
        <v>1</v>
      </c>
      <c r="B1344">
        <v>5</v>
      </c>
      <c r="C1344" s="1">
        <v>40304</v>
      </c>
      <c r="D1344" s="21" t="str">
        <f t="shared" si="80"/>
        <v>06-May-2010</v>
      </c>
      <c r="E1344" s="10">
        <v>0.78749999999999998</v>
      </c>
      <c r="F1344" s="1">
        <v>40304</v>
      </c>
      <c r="G1344" s="10">
        <v>0.84652777777777777</v>
      </c>
      <c r="H1344">
        <v>30</v>
      </c>
      <c r="I1344">
        <v>85</v>
      </c>
      <c r="J1344" t="s">
        <v>8</v>
      </c>
      <c r="K1344" t="s">
        <v>12</v>
      </c>
      <c r="L1344" t="str">
        <f t="shared" si="81"/>
        <v>Evening</v>
      </c>
      <c r="M1344" t="str">
        <f t="shared" si="82"/>
        <v>18</v>
      </c>
      <c r="N1344" t="str">
        <f t="shared" si="83"/>
        <v>20</v>
      </c>
    </row>
    <row r="1345" spans="1:14" x14ac:dyDescent="0.3">
      <c r="A1345">
        <v>1</v>
      </c>
      <c r="B1345">
        <v>5</v>
      </c>
      <c r="C1345" s="1">
        <v>40304</v>
      </c>
      <c r="D1345" s="21" t="str">
        <f t="shared" si="80"/>
        <v>06-May-2010</v>
      </c>
      <c r="E1345" s="10">
        <v>0.79999999999999993</v>
      </c>
      <c r="F1345" s="1">
        <v>40304</v>
      </c>
      <c r="G1345" s="10">
        <v>0.88402777777777775</v>
      </c>
      <c r="H1345">
        <v>30</v>
      </c>
      <c r="I1345">
        <v>121</v>
      </c>
      <c r="J1345" t="s">
        <v>8</v>
      </c>
      <c r="K1345" t="s">
        <v>12</v>
      </c>
      <c r="L1345" t="str">
        <f t="shared" si="81"/>
        <v>Evening</v>
      </c>
      <c r="M1345" t="str">
        <f t="shared" si="82"/>
        <v>19</v>
      </c>
      <c r="N1345" t="str">
        <f t="shared" si="83"/>
        <v>21</v>
      </c>
    </row>
    <row r="1346" spans="1:14" x14ac:dyDescent="0.3">
      <c r="A1346">
        <v>1</v>
      </c>
      <c r="B1346">
        <v>5</v>
      </c>
      <c r="C1346" s="1">
        <v>40304</v>
      </c>
      <c r="D1346" s="21" t="str">
        <f t="shared" si="80"/>
        <v>06-May-2010</v>
      </c>
      <c r="E1346" s="10">
        <v>0.86736111111111114</v>
      </c>
      <c r="F1346" s="1">
        <v>40304</v>
      </c>
      <c r="G1346" s="10">
        <v>0.92986111111111114</v>
      </c>
      <c r="H1346">
        <v>30</v>
      </c>
      <c r="I1346">
        <v>90</v>
      </c>
      <c r="J1346" t="s">
        <v>8</v>
      </c>
      <c r="K1346" t="s">
        <v>12</v>
      </c>
      <c r="L1346" t="str">
        <f t="shared" si="81"/>
        <v>Evening</v>
      </c>
      <c r="M1346" t="str">
        <f t="shared" si="82"/>
        <v>20</v>
      </c>
      <c r="N1346" t="str">
        <f t="shared" si="83"/>
        <v>22</v>
      </c>
    </row>
    <row r="1347" spans="1:14" x14ac:dyDescent="0.3">
      <c r="A1347">
        <v>1</v>
      </c>
      <c r="B1347">
        <v>5</v>
      </c>
      <c r="C1347" s="1">
        <v>40305</v>
      </c>
      <c r="D1347" s="21" t="str">
        <f t="shared" ref="D1347:D1410" si="84" xml:space="preserve"> TEXT(C1347, "dd-Mmm-yyyy")</f>
        <v>07-May-2010</v>
      </c>
      <c r="E1347" s="10">
        <v>0.55763888888888891</v>
      </c>
      <c r="F1347" s="1">
        <v>40305</v>
      </c>
      <c r="G1347" s="10">
        <v>0.63194444444444442</v>
      </c>
      <c r="H1347">
        <v>30</v>
      </c>
      <c r="I1347">
        <v>107</v>
      </c>
      <c r="J1347" t="s">
        <v>8</v>
      </c>
      <c r="K1347" t="s">
        <v>11</v>
      </c>
      <c r="L1347" t="str">
        <f t="shared" ref="L1347:L1410" si="85">IF(AND(E1347&gt;$R$6,E1347&lt;=$S$6),"Morning",IF(AND(E1347&gt;$S$6,E1347&lt;=$T$6),"Afternoon", IF(AND(E1347&gt;$T$6,E1347&lt;=$U$6),"Evening", "Night")))</f>
        <v>Morning</v>
      </c>
      <c r="M1347" t="str">
        <f t="shared" ref="M1347:M1410" si="86" xml:space="preserve"> TEXT(E1347, "HH")</f>
        <v>13</v>
      </c>
      <c r="N1347" t="str">
        <f t="shared" ref="N1347:N1410" si="87">TEXT(G1347,"HH")</f>
        <v>15</v>
      </c>
    </row>
    <row r="1348" spans="1:14" x14ac:dyDescent="0.3">
      <c r="A1348">
        <v>1</v>
      </c>
      <c r="B1348">
        <v>5</v>
      </c>
      <c r="C1348" s="1">
        <v>40305</v>
      </c>
      <c r="D1348" s="21" t="str">
        <f t="shared" si="84"/>
        <v>07-May-2010</v>
      </c>
      <c r="E1348" s="10">
        <v>0.56805555555555554</v>
      </c>
      <c r="F1348" s="1">
        <v>40305</v>
      </c>
      <c r="G1348" s="10">
        <v>0.6972222222222223</v>
      </c>
      <c r="H1348">
        <v>40</v>
      </c>
      <c r="I1348">
        <v>186</v>
      </c>
      <c r="J1348" t="s">
        <v>8</v>
      </c>
      <c r="K1348" t="s">
        <v>11</v>
      </c>
      <c r="L1348" t="str">
        <f t="shared" si="85"/>
        <v>Morning</v>
      </c>
      <c r="M1348" t="str">
        <f t="shared" si="86"/>
        <v>13</v>
      </c>
      <c r="N1348" t="str">
        <f t="shared" si="87"/>
        <v>16</v>
      </c>
    </row>
    <row r="1349" spans="1:14" x14ac:dyDescent="0.3">
      <c r="A1349">
        <v>1</v>
      </c>
      <c r="B1349">
        <v>6</v>
      </c>
      <c r="C1349" s="1">
        <v>40305</v>
      </c>
      <c r="D1349" s="21" t="str">
        <f t="shared" si="84"/>
        <v>07-May-2010</v>
      </c>
      <c r="E1349" s="10">
        <v>0.68402777777777779</v>
      </c>
      <c r="F1349" s="1">
        <v>40305</v>
      </c>
      <c r="G1349" s="10">
        <v>0.72013888888888899</v>
      </c>
      <c r="H1349">
        <v>30</v>
      </c>
      <c r="I1349">
        <v>52</v>
      </c>
      <c r="J1349" t="s">
        <v>8</v>
      </c>
      <c r="K1349" t="s">
        <v>11</v>
      </c>
      <c r="L1349" t="str">
        <f t="shared" si="85"/>
        <v>Afternoon</v>
      </c>
      <c r="M1349" t="str">
        <f t="shared" si="86"/>
        <v>16</v>
      </c>
      <c r="N1349" t="str">
        <f t="shared" si="87"/>
        <v>17</v>
      </c>
    </row>
    <row r="1350" spans="1:14" x14ac:dyDescent="0.3">
      <c r="A1350">
        <v>1</v>
      </c>
      <c r="B1350">
        <v>6</v>
      </c>
      <c r="C1350" s="1">
        <v>40305</v>
      </c>
      <c r="D1350" s="21" t="str">
        <f t="shared" si="84"/>
        <v>07-May-2010</v>
      </c>
      <c r="E1350" s="10">
        <v>0.69374999999999998</v>
      </c>
      <c r="F1350" s="1">
        <v>40305</v>
      </c>
      <c r="G1350" s="10">
        <v>0.78194444444444444</v>
      </c>
      <c r="H1350">
        <v>30</v>
      </c>
      <c r="I1350">
        <v>127</v>
      </c>
      <c r="J1350" t="s">
        <v>8</v>
      </c>
      <c r="K1350" t="s">
        <v>11</v>
      </c>
      <c r="L1350" t="str">
        <f t="shared" si="85"/>
        <v>Afternoon</v>
      </c>
      <c r="M1350" t="str">
        <f t="shared" si="86"/>
        <v>16</v>
      </c>
      <c r="N1350" t="str">
        <f t="shared" si="87"/>
        <v>18</v>
      </c>
    </row>
    <row r="1351" spans="1:14" x14ac:dyDescent="0.3">
      <c r="A1351">
        <v>1</v>
      </c>
      <c r="B1351">
        <v>6</v>
      </c>
      <c r="C1351" s="1">
        <v>40305</v>
      </c>
      <c r="D1351" s="21" t="str">
        <f t="shared" si="84"/>
        <v>07-May-2010</v>
      </c>
      <c r="E1351" s="10">
        <v>0.71388888888888891</v>
      </c>
      <c r="F1351" s="1">
        <v>40305</v>
      </c>
      <c r="G1351" s="10">
        <v>0.74513888888888891</v>
      </c>
      <c r="H1351">
        <v>30</v>
      </c>
      <c r="I1351">
        <v>45</v>
      </c>
      <c r="J1351" t="s">
        <v>8</v>
      </c>
      <c r="K1351" t="s">
        <v>11</v>
      </c>
      <c r="L1351" t="str">
        <f t="shared" si="85"/>
        <v>Afternoon</v>
      </c>
      <c r="M1351" t="str">
        <f t="shared" si="86"/>
        <v>17</v>
      </c>
      <c r="N1351" t="str">
        <f t="shared" si="87"/>
        <v>17</v>
      </c>
    </row>
    <row r="1352" spans="1:14" x14ac:dyDescent="0.3">
      <c r="A1352">
        <v>1</v>
      </c>
      <c r="B1352">
        <v>6</v>
      </c>
      <c r="C1352" s="1">
        <v>40305</v>
      </c>
      <c r="D1352" s="21" t="str">
        <f t="shared" si="84"/>
        <v>07-May-2010</v>
      </c>
      <c r="E1352" s="10">
        <v>0.82152777777777775</v>
      </c>
      <c r="F1352" s="1">
        <v>40305</v>
      </c>
      <c r="G1352" s="10">
        <v>0.9145833333333333</v>
      </c>
      <c r="H1352">
        <v>30</v>
      </c>
      <c r="I1352">
        <v>134</v>
      </c>
      <c r="J1352" t="s">
        <v>8</v>
      </c>
      <c r="K1352" t="s">
        <v>11</v>
      </c>
      <c r="L1352" t="str">
        <f t="shared" si="85"/>
        <v>Evening</v>
      </c>
      <c r="M1352" t="str">
        <f t="shared" si="86"/>
        <v>19</v>
      </c>
      <c r="N1352" t="str">
        <f t="shared" si="87"/>
        <v>21</v>
      </c>
    </row>
    <row r="1353" spans="1:14" x14ac:dyDescent="0.3">
      <c r="A1353">
        <v>1</v>
      </c>
      <c r="B1353">
        <v>5</v>
      </c>
      <c r="C1353" s="1">
        <v>40305</v>
      </c>
      <c r="D1353" s="21" t="str">
        <f t="shared" si="84"/>
        <v>07-May-2010</v>
      </c>
      <c r="E1353" s="10">
        <v>0.87013888888888891</v>
      </c>
      <c r="F1353" s="1">
        <v>40305</v>
      </c>
      <c r="G1353" s="10">
        <v>0.97013888888888899</v>
      </c>
      <c r="H1353">
        <v>30</v>
      </c>
      <c r="I1353">
        <v>144</v>
      </c>
      <c r="J1353" t="s">
        <v>8</v>
      </c>
      <c r="K1353" t="s">
        <v>11</v>
      </c>
      <c r="L1353" t="str">
        <f t="shared" si="85"/>
        <v>Evening</v>
      </c>
      <c r="M1353" t="str">
        <f t="shared" si="86"/>
        <v>20</v>
      </c>
      <c r="N1353" t="str">
        <f t="shared" si="87"/>
        <v>23</v>
      </c>
    </row>
    <row r="1354" spans="1:14" x14ac:dyDescent="0.3">
      <c r="A1354">
        <v>1</v>
      </c>
      <c r="B1354">
        <v>5</v>
      </c>
      <c r="C1354" s="1">
        <v>40308</v>
      </c>
      <c r="D1354" s="21" t="str">
        <f t="shared" si="84"/>
        <v>10-May-2010</v>
      </c>
      <c r="E1354" s="10">
        <v>0.5493055555555556</v>
      </c>
      <c r="F1354" s="1">
        <v>40308</v>
      </c>
      <c r="G1354" s="10">
        <v>0.67013888888888884</v>
      </c>
      <c r="H1354">
        <v>30</v>
      </c>
      <c r="I1354">
        <v>174</v>
      </c>
      <c r="J1354" t="s">
        <v>8</v>
      </c>
      <c r="K1354" t="s">
        <v>10</v>
      </c>
      <c r="L1354" t="str">
        <f t="shared" si="85"/>
        <v>Morning</v>
      </c>
      <c r="M1354" t="str">
        <f t="shared" si="86"/>
        <v>13</v>
      </c>
      <c r="N1354" t="str">
        <f t="shared" si="87"/>
        <v>16</v>
      </c>
    </row>
    <row r="1355" spans="1:14" x14ac:dyDescent="0.3">
      <c r="A1355">
        <v>1</v>
      </c>
      <c r="B1355">
        <v>6</v>
      </c>
      <c r="C1355" s="1">
        <v>40308</v>
      </c>
      <c r="D1355" s="21" t="str">
        <f t="shared" si="84"/>
        <v>10-May-2010</v>
      </c>
      <c r="E1355" s="10">
        <v>0.56736111111111109</v>
      </c>
      <c r="F1355" s="1">
        <v>40308</v>
      </c>
      <c r="G1355" s="10">
        <v>0.71319444444444446</v>
      </c>
      <c r="H1355">
        <v>40</v>
      </c>
      <c r="I1355">
        <v>210</v>
      </c>
      <c r="J1355" t="s">
        <v>8</v>
      </c>
      <c r="K1355" t="s">
        <v>10</v>
      </c>
      <c r="L1355" t="str">
        <f t="shared" si="85"/>
        <v>Morning</v>
      </c>
      <c r="M1355" t="str">
        <f t="shared" si="86"/>
        <v>13</v>
      </c>
      <c r="N1355" t="str">
        <f t="shared" si="87"/>
        <v>17</v>
      </c>
    </row>
    <row r="1356" spans="1:14" x14ac:dyDescent="0.3">
      <c r="A1356">
        <v>1</v>
      </c>
      <c r="B1356">
        <v>6</v>
      </c>
      <c r="C1356" s="1">
        <v>40308</v>
      </c>
      <c r="D1356" s="21" t="str">
        <f t="shared" si="84"/>
        <v>10-May-2010</v>
      </c>
      <c r="E1356" s="10">
        <v>0.70208333333333339</v>
      </c>
      <c r="F1356" s="1">
        <v>40308</v>
      </c>
      <c r="G1356" s="10">
        <v>0.77777777777777779</v>
      </c>
      <c r="H1356">
        <v>30</v>
      </c>
      <c r="I1356">
        <v>109</v>
      </c>
      <c r="J1356" t="s">
        <v>8</v>
      </c>
      <c r="K1356" t="s">
        <v>10</v>
      </c>
      <c r="L1356" t="str">
        <f t="shared" si="85"/>
        <v>Afternoon</v>
      </c>
      <c r="M1356" t="str">
        <f t="shared" si="86"/>
        <v>16</v>
      </c>
      <c r="N1356" t="str">
        <f t="shared" si="87"/>
        <v>18</v>
      </c>
    </row>
    <row r="1357" spans="1:14" x14ac:dyDescent="0.3">
      <c r="A1357">
        <v>1</v>
      </c>
      <c r="B1357">
        <v>6</v>
      </c>
      <c r="C1357" s="1">
        <v>40308</v>
      </c>
      <c r="D1357" s="21" t="str">
        <f t="shared" si="84"/>
        <v>10-May-2010</v>
      </c>
      <c r="E1357" s="10">
        <v>0.73819444444444438</v>
      </c>
      <c r="F1357" s="1">
        <v>40308</v>
      </c>
      <c r="G1357" s="10">
        <v>0.82708333333333339</v>
      </c>
      <c r="H1357">
        <v>30</v>
      </c>
      <c r="I1357">
        <v>128</v>
      </c>
      <c r="J1357" t="s">
        <v>8</v>
      </c>
      <c r="K1357" t="s">
        <v>10</v>
      </c>
      <c r="L1357" t="str">
        <f t="shared" si="85"/>
        <v>Afternoon</v>
      </c>
      <c r="M1357" t="str">
        <f t="shared" si="86"/>
        <v>17</v>
      </c>
      <c r="N1357" t="str">
        <f t="shared" si="87"/>
        <v>19</v>
      </c>
    </row>
    <row r="1358" spans="1:14" x14ac:dyDescent="0.3">
      <c r="A1358">
        <v>1</v>
      </c>
      <c r="B1358">
        <v>6</v>
      </c>
      <c r="C1358" s="1">
        <v>40308</v>
      </c>
      <c r="D1358" s="21" t="str">
        <f t="shared" si="84"/>
        <v>10-May-2010</v>
      </c>
      <c r="E1358" s="10">
        <v>0.79375000000000007</v>
      </c>
      <c r="F1358" s="1">
        <v>40308</v>
      </c>
      <c r="G1358" s="10">
        <v>0.81666666666666676</v>
      </c>
      <c r="H1358">
        <v>30</v>
      </c>
      <c r="I1358">
        <v>33</v>
      </c>
      <c r="J1358" t="s">
        <v>8</v>
      </c>
      <c r="K1358" t="s">
        <v>10</v>
      </c>
      <c r="L1358" t="str">
        <f t="shared" si="85"/>
        <v>Evening</v>
      </c>
      <c r="M1358" t="str">
        <f t="shared" si="86"/>
        <v>19</v>
      </c>
      <c r="N1358" t="str">
        <f t="shared" si="87"/>
        <v>19</v>
      </c>
    </row>
    <row r="1359" spans="1:14" x14ac:dyDescent="0.3">
      <c r="A1359">
        <v>1</v>
      </c>
      <c r="B1359">
        <v>5</v>
      </c>
      <c r="C1359" s="1">
        <v>40308</v>
      </c>
      <c r="D1359" s="21" t="str">
        <f t="shared" si="84"/>
        <v>10-May-2010</v>
      </c>
      <c r="E1359" s="10">
        <v>0.82430555555555562</v>
      </c>
      <c r="F1359" s="1">
        <v>40308</v>
      </c>
      <c r="G1359" s="10">
        <v>0.97361111111111109</v>
      </c>
      <c r="H1359">
        <v>40</v>
      </c>
      <c r="I1359">
        <v>215</v>
      </c>
      <c r="J1359" t="s">
        <v>8</v>
      </c>
      <c r="K1359" t="s">
        <v>10</v>
      </c>
      <c r="L1359" t="str">
        <f t="shared" si="85"/>
        <v>Evening</v>
      </c>
      <c r="M1359" t="str">
        <f t="shared" si="86"/>
        <v>19</v>
      </c>
      <c r="N1359" t="str">
        <f t="shared" si="87"/>
        <v>23</v>
      </c>
    </row>
    <row r="1360" spans="1:14" x14ac:dyDescent="0.3">
      <c r="A1360">
        <v>1</v>
      </c>
      <c r="B1360">
        <v>5</v>
      </c>
      <c r="C1360" s="1">
        <v>40308</v>
      </c>
      <c r="D1360" s="21" t="str">
        <f t="shared" si="84"/>
        <v>10-May-2010</v>
      </c>
      <c r="E1360" s="10">
        <v>0.8340277777777777</v>
      </c>
      <c r="F1360" s="1">
        <v>40308</v>
      </c>
      <c r="G1360" s="10">
        <v>0.97013888888888899</v>
      </c>
      <c r="H1360">
        <v>40</v>
      </c>
      <c r="I1360">
        <v>196</v>
      </c>
      <c r="J1360" t="s">
        <v>8</v>
      </c>
      <c r="K1360" t="s">
        <v>10</v>
      </c>
      <c r="L1360" t="str">
        <f t="shared" si="85"/>
        <v>Evening</v>
      </c>
      <c r="M1360" t="str">
        <f t="shared" si="86"/>
        <v>20</v>
      </c>
      <c r="N1360" t="str">
        <f t="shared" si="87"/>
        <v>23</v>
      </c>
    </row>
    <row r="1361" spans="1:14" x14ac:dyDescent="0.3">
      <c r="A1361">
        <v>1</v>
      </c>
      <c r="B1361">
        <v>6</v>
      </c>
      <c r="C1361" s="1">
        <v>40308</v>
      </c>
      <c r="D1361" s="21" t="str">
        <f t="shared" si="84"/>
        <v>10-May-2010</v>
      </c>
      <c r="E1361" s="10">
        <v>0.88124999999999998</v>
      </c>
      <c r="F1361" s="1">
        <v>40308</v>
      </c>
      <c r="G1361" s="10">
        <v>0.91736111111111107</v>
      </c>
      <c r="H1361">
        <v>30</v>
      </c>
      <c r="I1361">
        <v>52</v>
      </c>
      <c r="J1361" t="s">
        <v>8</v>
      </c>
      <c r="K1361" t="s">
        <v>10</v>
      </c>
      <c r="L1361" t="str">
        <f t="shared" si="85"/>
        <v>Evening</v>
      </c>
      <c r="M1361" t="str">
        <f t="shared" si="86"/>
        <v>21</v>
      </c>
      <c r="N1361" t="str">
        <f t="shared" si="87"/>
        <v>22</v>
      </c>
    </row>
    <row r="1362" spans="1:14" x14ac:dyDescent="0.3">
      <c r="A1362">
        <v>1</v>
      </c>
      <c r="B1362">
        <v>5</v>
      </c>
      <c r="C1362" s="1">
        <v>40308</v>
      </c>
      <c r="D1362" s="21" t="str">
        <f t="shared" si="84"/>
        <v>10-May-2010</v>
      </c>
      <c r="E1362" s="10">
        <v>0.90902777777777777</v>
      </c>
      <c r="F1362" s="1">
        <v>40308</v>
      </c>
      <c r="G1362" s="10">
        <v>0.97916666666666663</v>
      </c>
      <c r="H1362">
        <v>30</v>
      </c>
      <c r="I1362">
        <v>101</v>
      </c>
      <c r="J1362" t="s">
        <v>8</v>
      </c>
      <c r="K1362" t="s">
        <v>10</v>
      </c>
      <c r="L1362" t="str">
        <f t="shared" si="85"/>
        <v>Evening</v>
      </c>
      <c r="M1362" t="str">
        <f t="shared" si="86"/>
        <v>21</v>
      </c>
      <c r="N1362" t="str">
        <f t="shared" si="87"/>
        <v>23</v>
      </c>
    </row>
    <row r="1363" spans="1:14" x14ac:dyDescent="0.3">
      <c r="A1363">
        <v>1</v>
      </c>
      <c r="B1363">
        <v>5</v>
      </c>
      <c r="C1363" s="1">
        <v>40309</v>
      </c>
      <c r="D1363" s="21" t="str">
        <f t="shared" si="84"/>
        <v>11-May-2010</v>
      </c>
      <c r="E1363" s="10">
        <v>0.44513888888888892</v>
      </c>
      <c r="F1363" s="1">
        <v>40309</v>
      </c>
      <c r="G1363" s="10">
        <v>0.50972222222222219</v>
      </c>
      <c r="H1363">
        <v>30</v>
      </c>
      <c r="I1363">
        <v>93</v>
      </c>
      <c r="J1363" t="s">
        <v>8</v>
      </c>
      <c r="K1363" t="s">
        <v>9</v>
      </c>
      <c r="L1363" t="str">
        <f t="shared" si="85"/>
        <v>Morning</v>
      </c>
      <c r="M1363" t="str">
        <f t="shared" si="86"/>
        <v>10</v>
      </c>
      <c r="N1363" t="str">
        <f t="shared" si="87"/>
        <v>12</v>
      </c>
    </row>
    <row r="1364" spans="1:14" x14ac:dyDescent="0.3">
      <c r="A1364">
        <v>1</v>
      </c>
      <c r="B1364">
        <v>5</v>
      </c>
      <c r="C1364" s="1">
        <v>40309</v>
      </c>
      <c r="D1364" s="21" t="str">
        <f t="shared" si="84"/>
        <v>11-May-2010</v>
      </c>
      <c r="E1364" s="10">
        <v>0.48194444444444445</v>
      </c>
      <c r="F1364" s="1">
        <v>40309</v>
      </c>
      <c r="G1364" s="10">
        <v>0.9</v>
      </c>
      <c r="H1364">
        <v>110</v>
      </c>
      <c r="I1364">
        <v>602</v>
      </c>
      <c r="J1364" t="s">
        <v>8</v>
      </c>
      <c r="K1364" t="s">
        <v>9</v>
      </c>
      <c r="L1364" t="str">
        <f t="shared" si="85"/>
        <v>Morning</v>
      </c>
      <c r="M1364" t="str">
        <f t="shared" si="86"/>
        <v>11</v>
      </c>
      <c r="N1364" t="str">
        <f t="shared" si="87"/>
        <v>21</v>
      </c>
    </row>
    <row r="1365" spans="1:14" x14ac:dyDescent="0.3">
      <c r="A1365">
        <v>1</v>
      </c>
      <c r="B1365">
        <v>5</v>
      </c>
      <c r="C1365" s="1">
        <v>40309</v>
      </c>
      <c r="D1365" s="21" t="str">
        <f t="shared" si="84"/>
        <v>11-May-2010</v>
      </c>
      <c r="E1365" s="10">
        <v>0.5229166666666667</v>
      </c>
      <c r="F1365" s="1">
        <v>40309</v>
      </c>
      <c r="G1365" s="10">
        <v>0.67361111111111116</v>
      </c>
      <c r="H1365">
        <v>40</v>
      </c>
      <c r="I1365">
        <v>217</v>
      </c>
      <c r="J1365" t="s">
        <v>8</v>
      </c>
      <c r="K1365" t="s">
        <v>9</v>
      </c>
      <c r="L1365" t="str">
        <f t="shared" si="85"/>
        <v>Morning</v>
      </c>
      <c r="M1365" t="str">
        <f t="shared" si="86"/>
        <v>12</v>
      </c>
      <c r="N1365" t="str">
        <f t="shared" si="87"/>
        <v>16</v>
      </c>
    </row>
    <row r="1366" spans="1:14" x14ac:dyDescent="0.3">
      <c r="A1366">
        <v>1</v>
      </c>
      <c r="B1366">
        <v>5</v>
      </c>
      <c r="C1366" s="1">
        <v>40309</v>
      </c>
      <c r="D1366" s="21" t="str">
        <f t="shared" si="84"/>
        <v>11-May-2010</v>
      </c>
      <c r="E1366" s="10">
        <v>0.80833333333333324</v>
      </c>
      <c r="F1366" s="1">
        <v>40309</v>
      </c>
      <c r="G1366" s="10">
        <v>0.84652777777777777</v>
      </c>
      <c r="H1366">
        <v>30</v>
      </c>
      <c r="I1366">
        <v>55</v>
      </c>
      <c r="J1366" t="s">
        <v>8</v>
      </c>
      <c r="K1366" t="s">
        <v>9</v>
      </c>
      <c r="L1366" t="str">
        <f t="shared" si="85"/>
        <v>Evening</v>
      </c>
      <c r="M1366" t="str">
        <f t="shared" si="86"/>
        <v>19</v>
      </c>
      <c r="N1366" t="str">
        <f t="shared" si="87"/>
        <v>20</v>
      </c>
    </row>
    <row r="1367" spans="1:14" x14ac:dyDescent="0.3">
      <c r="A1367">
        <v>1</v>
      </c>
      <c r="B1367">
        <v>5</v>
      </c>
      <c r="C1367" s="1">
        <v>40309</v>
      </c>
      <c r="D1367" s="21" t="str">
        <f t="shared" si="84"/>
        <v>11-May-2010</v>
      </c>
      <c r="E1367" s="10">
        <v>0.92986111111111114</v>
      </c>
      <c r="F1367" s="1">
        <v>40310</v>
      </c>
      <c r="G1367" s="10">
        <v>6.3194444444444442E-2</v>
      </c>
      <c r="H1367">
        <v>40</v>
      </c>
      <c r="I1367">
        <v>192</v>
      </c>
      <c r="J1367" t="s">
        <v>8</v>
      </c>
      <c r="K1367" t="s">
        <v>9</v>
      </c>
      <c r="L1367" t="str">
        <f t="shared" si="85"/>
        <v>Night</v>
      </c>
      <c r="M1367" t="str">
        <f t="shared" si="86"/>
        <v>22</v>
      </c>
      <c r="N1367" t="str">
        <f t="shared" si="87"/>
        <v>01</v>
      </c>
    </row>
    <row r="1368" spans="1:14" x14ac:dyDescent="0.3">
      <c r="A1368">
        <v>1</v>
      </c>
      <c r="B1368">
        <v>5</v>
      </c>
      <c r="C1368" s="1">
        <v>40310</v>
      </c>
      <c r="D1368" s="21" t="str">
        <f t="shared" si="84"/>
        <v>12-May-2010</v>
      </c>
      <c r="E1368" s="10">
        <v>0.55625000000000002</v>
      </c>
      <c r="F1368" s="1">
        <v>40310</v>
      </c>
      <c r="G1368" s="10">
        <v>0.62291666666666667</v>
      </c>
      <c r="H1368">
        <v>30</v>
      </c>
      <c r="I1368">
        <v>96</v>
      </c>
      <c r="J1368" t="s">
        <v>8</v>
      </c>
      <c r="K1368" t="s">
        <v>13</v>
      </c>
      <c r="L1368" t="str">
        <f t="shared" si="85"/>
        <v>Morning</v>
      </c>
      <c r="M1368" t="str">
        <f t="shared" si="86"/>
        <v>13</v>
      </c>
      <c r="N1368" t="str">
        <f t="shared" si="87"/>
        <v>14</v>
      </c>
    </row>
    <row r="1369" spans="1:14" x14ac:dyDescent="0.3">
      <c r="A1369">
        <v>1</v>
      </c>
      <c r="B1369">
        <v>5</v>
      </c>
      <c r="C1369" s="1">
        <v>40310</v>
      </c>
      <c r="D1369" s="21" t="str">
        <f t="shared" si="84"/>
        <v>12-May-2010</v>
      </c>
      <c r="E1369" s="10">
        <v>0.75347222222222221</v>
      </c>
      <c r="F1369" s="1">
        <v>40310</v>
      </c>
      <c r="G1369" s="10">
        <v>0.81597222222222221</v>
      </c>
      <c r="H1369">
        <v>30</v>
      </c>
      <c r="I1369">
        <v>90</v>
      </c>
      <c r="J1369" t="s">
        <v>8</v>
      </c>
      <c r="K1369" t="s">
        <v>13</v>
      </c>
      <c r="L1369" t="str">
        <f t="shared" si="85"/>
        <v>Evening</v>
      </c>
      <c r="M1369" t="str">
        <f t="shared" si="86"/>
        <v>18</v>
      </c>
      <c r="N1369" t="str">
        <f t="shared" si="87"/>
        <v>19</v>
      </c>
    </row>
    <row r="1370" spans="1:14" x14ac:dyDescent="0.3">
      <c r="A1370">
        <v>1</v>
      </c>
      <c r="B1370">
        <v>5</v>
      </c>
      <c r="C1370" s="1">
        <v>40310</v>
      </c>
      <c r="D1370" s="21" t="str">
        <f t="shared" si="84"/>
        <v>12-May-2010</v>
      </c>
      <c r="E1370" s="10">
        <v>0.8222222222222223</v>
      </c>
      <c r="F1370" s="1">
        <v>40310</v>
      </c>
      <c r="G1370" s="10">
        <v>0.88750000000000007</v>
      </c>
      <c r="H1370">
        <v>30</v>
      </c>
      <c r="I1370">
        <v>94</v>
      </c>
      <c r="J1370" t="s">
        <v>8</v>
      </c>
      <c r="K1370" t="s">
        <v>13</v>
      </c>
      <c r="L1370" t="str">
        <f t="shared" si="85"/>
        <v>Evening</v>
      </c>
      <c r="M1370" t="str">
        <f t="shared" si="86"/>
        <v>19</v>
      </c>
      <c r="N1370" t="str">
        <f t="shared" si="87"/>
        <v>21</v>
      </c>
    </row>
    <row r="1371" spans="1:14" x14ac:dyDescent="0.3">
      <c r="A1371">
        <v>1</v>
      </c>
      <c r="B1371">
        <v>5</v>
      </c>
      <c r="C1371" s="1">
        <v>40310</v>
      </c>
      <c r="D1371" s="21" t="str">
        <f t="shared" si="84"/>
        <v>12-May-2010</v>
      </c>
      <c r="E1371" s="10">
        <v>0.86249999999999993</v>
      </c>
      <c r="F1371" s="1">
        <v>40310</v>
      </c>
      <c r="G1371" s="10">
        <v>0.95972222222222225</v>
      </c>
      <c r="H1371">
        <v>30</v>
      </c>
      <c r="I1371">
        <v>140</v>
      </c>
      <c r="J1371" t="s">
        <v>8</v>
      </c>
      <c r="K1371" t="s">
        <v>13</v>
      </c>
      <c r="L1371" t="str">
        <f t="shared" si="85"/>
        <v>Evening</v>
      </c>
      <c r="M1371" t="str">
        <f t="shared" si="86"/>
        <v>20</v>
      </c>
      <c r="N1371" t="str">
        <f t="shared" si="87"/>
        <v>23</v>
      </c>
    </row>
    <row r="1372" spans="1:14" x14ac:dyDescent="0.3">
      <c r="A1372">
        <v>1</v>
      </c>
      <c r="B1372">
        <v>6</v>
      </c>
      <c r="C1372" s="1">
        <v>40310</v>
      </c>
      <c r="D1372" s="21" t="str">
        <f t="shared" si="84"/>
        <v>12-May-2010</v>
      </c>
      <c r="E1372" s="10">
        <v>0.89861111111111114</v>
      </c>
      <c r="F1372" s="1">
        <v>40310</v>
      </c>
      <c r="G1372" s="10">
        <v>0.97013888888888899</v>
      </c>
      <c r="H1372">
        <v>30</v>
      </c>
      <c r="I1372">
        <v>103</v>
      </c>
      <c r="J1372" t="s">
        <v>8</v>
      </c>
      <c r="K1372" t="s">
        <v>13</v>
      </c>
      <c r="L1372" t="str">
        <f t="shared" si="85"/>
        <v>Evening</v>
      </c>
      <c r="M1372" t="str">
        <f t="shared" si="86"/>
        <v>21</v>
      </c>
      <c r="N1372" t="str">
        <f t="shared" si="87"/>
        <v>23</v>
      </c>
    </row>
    <row r="1373" spans="1:14" x14ac:dyDescent="0.3">
      <c r="A1373">
        <v>1</v>
      </c>
      <c r="B1373">
        <v>5</v>
      </c>
      <c r="C1373" s="1">
        <v>40311</v>
      </c>
      <c r="D1373" s="21" t="str">
        <f t="shared" si="84"/>
        <v>13-May-2010</v>
      </c>
      <c r="E1373" s="10">
        <v>0.48055555555555557</v>
      </c>
      <c r="F1373" s="1">
        <v>40311</v>
      </c>
      <c r="G1373" s="10">
        <v>0.52986111111111112</v>
      </c>
      <c r="H1373">
        <v>30</v>
      </c>
      <c r="I1373">
        <v>71</v>
      </c>
      <c r="J1373" t="s">
        <v>8</v>
      </c>
      <c r="K1373" t="s">
        <v>12</v>
      </c>
      <c r="L1373" t="str">
        <f t="shared" si="85"/>
        <v>Morning</v>
      </c>
      <c r="M1373" t="str">
        <f t="shared" si="86"/>
        <v>11</v>
      </c>
      <c r="N1373" t="str">
        <f t="shared" si="87"/>
        <v>12</v>
      </c>
    </row>
    <row r="1374" spans="1:14" x14ac:dyDescent="0.3">
      <c r="A1374">
        <v>1</v>
      </c>
      <c r="B1374">
        <v>5</v>
      </c>
      <c r="C1374" s="1">
        <v>40311</v>
      </c>
      <c r="D1374" s="21" t="str">
        <f t="shared" si="84"/>
        <v>13-May-2010</v>
      </c>
      <c r="E1374" s="10">
        <v>0.6972222222222223</v>
      </c>
      <c r="F1374" s="1">
        <v>40311</v>
      </c>
      <c r="G1374" s="10">
        <v>0.7680555555555556</v>
      </c>
      <c r="H1374">
        <v>30</v>
      </c>
      <c r="I1374">
        <v>102</v>
      </c>
      <c r="J1374" t="s">
        <v>8</v>
      </c>
      <c r="K1374" t="s">
        <v>12</v>
      </c>
      <c r="L1374" t="str">
        <f t="shared" si="85"/>
        <v>Afternoon</v>
      </c>
      <c r="M1374" t="str">
        <f t="shared" si="86"/>
        <v>16</v>
      </c>
      <c r="N1374" t="str">
        <f t="shared" si="87"/>
        <v>18</v>
      </c>
    </row>
    <row r="1375" spans="1:14" x14ac:dyDescent="0.3">
      <c r="A1375">
        <v>1</v>
      </c>
      <c r="B1375">
        <v>5</v>
      </c>
      <c r="C1375" s="1">
        <v>40311</v>
      </c>
      <c r="D1375" s="21" t="str">
        <f t="shared" si="84"/>
        <v>13-May-2010</v>
      </c>
      <c r="E1375" s="10">
        <v>0.92847222222222225</v>
      </c>
      <c r="F1375" s="1">
        <v>40311</v>
      </c>
      <c r="G1375" s="10">
        <v>0.9472222222222223</v>
      </c>
      <c r="H1375">
        <v>30</v>
      </c>
      <c r="I1375">
        <v>27</v>
      </c>
      <c r="J1375" t="s">
        <v>8</v>
      </c>
      <c r="K1375" t="s">
        <v>12</v>
      </c>
      <c r="L1375" t="str">
        <f t="shared" si="85"/>
        <v>Night</v>
      </c>
      <c r="M1375" t="str">
        <f t="shared" si="86"/>
        <v>22</v>
      </c>
      <c r="N1375" t="str">
        <f t="shared" si="87"/>
        <v>22</v>
      </c>
    </row>
    <row r="1376" spans="1:14" x14ac:dyDescent="0.3">
      <c r="A1376">
        <v>1</v>
      </c>
      <c r="B1376">
        <v>6</v>
      </c>
      <c r="C1376" s="1">
        <v>40312</v>
      </c>
      <c r="D1376" s="21" t="str">
        <f t="shared" si="84"/>
        <v>14-May-2010</v>
      </c>
      <c r="E1376" s="10">
        <v>0.53611111111111109</v>
      </c>
      <c r="F1376" s="1">
        <v>40312</v>
      </c>
      <c r="G1376" s="10">
        <v>0.76666666666666661</v>
      </c>
      <c r="H1376">
        <v>60</v>
      </c>
      <c r="I1376">
        <v>332</v>
      </c>
      <c r="J1376" t="s">
        <v>8</v>
      </c>
      <c r="K1376" t="s">
        <v>11</v>
      </c>
      <c r="L1376" t="str">
        <f t="shared" si="85"/>
        <v>Morning</v>
      </c>
      <c r="M1376" t="str">
        <f t="shared" si="86"/>
        <v>12</v>
      </c>
      <c r="N1376" t="str">
        <f t="shared" si="87"/>
        <v>18</v>
      </c>
    </row>
    <row r="1377" spans="1:14" x14ac:dyDescent="0.3">
      <c r="A1377">
        <v>1</v>
      </c>
      <c r="B1377">
        <v>5</v>
      </c>
      <c r="C1377" s="1">
        <v>40312</v>
      </c>
      <c r="D1377" s="21" t="str">
        <f t="shared" si="84"/>
        <v>14-May-2010</v>
      </c>
      <c r="E1377" s="10">
        <v>0.61111111111111105</v>
      </c>
      <c r="F1377" s="1">
        <v>40312</v>
      </c>
      <c r="G1377" s="10">
        <v>0.67361111111111116</v>
      </c>
      <c r="H1377">
        <v>30</v>
      </c>
      <c r="I1377">
        <v>90</v>
      </c>
      <c r="J1377" t="s">
        <v>8</v>
      </c>
      <c r="K1377" t="s">
        <v>11</v>
      </c>
      <c r="L1377" t="str">
        <f t="shared" si="85"/>
        <v>Afternoon</v>
      </c>
      <c r="M1377" t="str">
        <f t="shared" si="86"/>
        <v>14</v>
      </c>
      <c r="N1377" t="str">
        <f t="shared" si="87"/>
        <v>16</v>
      </c>
    </row>
    <row r="1378" spans="1:14" x14ac:dyDescent="0.3">
      <c r="A1378">
        <v>1</v>
      </c>
      <c r="B1378">
        <v>5</v>
      </c>
      <c r="C1378" s="1">
        <v>40312</v>
      </c>
      <c r="D1378" s="21" t="str">
        <f t="shared" si="84"/>
        <v>14-May-2010</v>
      </c>
      <c r="E1378" s="10">
        <v>0.66736111111111107</v>
      </c>
      <c r="F1378" s="1">
        <v>40312</v>
      </c>
      <c r="G1378" s="10">
        <v>0.77569444444444446</v>
      </c>
      <c r="H1378">
        <v>30</v>
      </c>
      <c r="I1378">
        <v>156</v>
      </c>
      <c r="J1378" t="s">
        <v>8</v>
      </c>
      <c r="K1378" t="s">
        <v>11</v>
      </c>
      <c r="L1378" t="str">
        <f t="shared" si="85"/>
        <v>Afternoon</v>
      </c>
      <c r="M1378" t="str">
        <f t="shared" si="86"/>
        <v>16</v>
      </c>
      <c r="N1378" t="str">
        <f t="shared" si="87"/>
        <v>18</v>
      </c>
    </row>
    <row r="1379" spans="1:14" x14ac:dyDescent="0.3">
      <c r="A1379">
        <v>1</v>
      </c>
      <c r="B1379">
        <v>5</v>
      </c>
      <c r="C1379" s="1">
        <v>40312</v>
      </c>
      <c r="D1379" s="21" t="str">
        <f t="shared" si="84"/>
        <v>14-May-2010</v>
      </c>
      <c r="E1379" s="10">
        <v>0.67499999999999993</v>
      </c>
      <c r="F1379" s="1">
        <v>40312</v>
      </c>
      <c r="G1379" s="10">
        <v>0.80069444444444438</v>
      </c>
      <c r="H1379">
        <v>40</v>
      </c>
      <c r="I1379">
        <v>181</v>
      </c>
      <c r="J1379" t="s">
        <v>8</v>
      </c>
      <c r="K1379" t="s">
        <v>11</v>
      </c>
      <c r="L1379" t="str">
        <f t="shared" si="85"/>
        <v>Afternoon</v>
      </c>
      <c r="M1379" t="str">
        <f t="shared" si="86"/>
        <v>16</v>
      </c>
      <c r="N1379" t="str">
        <f t="shared" si="87"/>
        <v>19</v>
      </c>
    </row>
    <row r="1380" spans="1:14" x14ac:dyDescent="0.3">
      <c r="A1380">
        <v>1</v>
      </c>
      <c r="B1380">
        <v>5</v>
      </c>
      <c r="C1380" s="1">
        <v>40312</v>
      </c>
      <c r="D1380" s="21" t="str">
        <f t="shared" si="84"/>
        <v>14-May-2010</v>
      </c>
      <c r="E1380" s="10">
        <v>0.70763888888888893</v>
      </c>
      <c r="F1380" s="1">
        <v>40312</v>
      </c>
      <c r="G1380" s="10">
        <v>0.76180555555555562</v>
      </c>
      <c r="H1380">
        <v>30</v>
      </c>
      <c r="I1380">
        <v>78</v>
      </c>
      <c r="J1380" t="s">
        <v>8</v>
      </c>
      <c r="K1380" t="s">
        <v>11</v>
      </c>
      <c r="L1380" t="str">
        <f t="shared" si="85"/>
        <v>Afternoon</v>
      </c>
      <c r="M1380" t="str">
        <f t="shared" si="86"/>
        <v>16</v>
      </c>
      <c r="N1380" t="str">
        <f t="shared" si="87"/>
        <v>18</v>
      </c>
    </row>
    <row r="1381" spans="1:14" x14ac:dyDescent="0.3">
      <c r="A1381">
        <v>1</v>
      </c>
      <c r="B1381">
        <v>6</v>
      </c>
      <c r="C1381" s="1">
        <v>40312</v>
      </c>
      <c r="D1381" s="21" t="str">
        <f t="shared" si="84"/>
        <v>14-May-2010</v>
      </c>
      <c r="E1381" s="10">
        <v>0.85555555555555562</v>
      </c>
      <c r="F1381" s="1">
        <v>40312</v>
      </c>
      <c r="G1381" s="10">
        <v>0.97083333333333333</v>
      </c>
      <c r="H1381">
        <v>30</v>
      </c>
      <c r="I1381">
        <v>166</v>
      </c>
      <c r="J1381" t="s">
        <v>8</v>
      </c>
      <c r="K1381" t="s">
        <v>11</v>
      </c>
      <c r="L1381" t="str">
        <f t="shared" si="85"/>
        <v>Evening</v>
      </c>
      <c r="M1381" t="str">
        <f t="shared" si="86"/>
        <v>20</v>
      </c>
      <c r="N1381" t="str">
        <f t="shared" si="87"/>
        <v>23</v>
      </c>
    </row>
    <row r="1382" spans="1:14" x14ac:dyDescent="0.3">
      <c r="A1382">
        <v>1</v>
      </c>
      <c r="B1382">
        <v>6</v>
      </c>
      <c r="C1382" s="1">
        <v>40312</v>
      </c>
      <c r="D1382" s="21" t="str">
        <f t="shared" si="84"/>
        <v>14-May-2010</v>
      </c>
      <c r="E1382" s="10">
        <v>0.93680555555555556</v>
      </c>
      <c r="F1382" s="1">
        <v>40313</v>
      </c>
      <c r="G1382" s="10">
        <v>3.125E-2</v>
      </c>
      <c r="H1382">
        <v>30</v>
      </c>
      <c r="I1382">
        <v>136</v>
      </c>
      <c r="J1382" t="s">
        <v>8</v>
      </c>
      <c r="K1382" t="s">
        <v>11</v>
      </c>
      <c r="L1382" t="str">
        <f t="shared" si="85"/>
        <v>Night</v>
      </c>
      <c r="M1382" t="str">
        <f t="shared" si="86"/>
        <v>22</v>
      </c>
      <c r="N1382" t="str">
        <f t="shared" si="87"/>
        <v>00</v>
      </c>
    </row>
    <row r="1383" spans="1:14" x14ac:dyDescent="0.3">
      <c r="A1383">
        <v>1</v>
      </c>
      <c r="B1383">
        <v>5</v>
      </c>
      <c r="C1383" s="1">
        <v>40315</v>
      </c>
      <c r="D1383" s="21" t="str">
        <f t="shared" si="84"/>
        <v>17-May-2010</v>
      </c>
      <c r="E1383" s="10">
        <v>0.55694444444444446</v>
      </c>
      <c r="F1383" s="1">
        <v>40315</v>
      </c>
      <c r="G1383" s="10">
        <v>0.59583333333333333</v>
      </c>
      <c r="H1383">
        <v>30</v>
      </c>
      <c r="I1383">
        <v>56</v>
      </c>
      <c r="J1383" t="s">
        <v>8</v>
      </c>
      <c r="K1383" t="s">
        <v>10</v>
      </c>
      <c r="L1383" t="str">
        <f t="shared" si="85"/>
        <v>Morning</v>
      </c>
      <c r="M1383" t="str">
        <f t="shared" si="86"/>
        <v>13</v>
      </c>
      <c r="N1383" t="str">
        <f t="shared" si="87"/>
        <v>14</v>
      </c>
    </row>
    <row r="1384" spans="1:14" x14ac:dyDescent="0.3">
      <c r="A1384">
        <v>1</v>
      </c>
      <c r="B1384">
        <v>6</v>
      </c>
      <c r="C1384" s="1">
        <v>40315</v>
      </c>
      <c r="D1384" s="21" t="str">
        <f t="shared" si="84"/>
        <v>17-May-2010</v>
      </c>
      <c r="E1384" s="10">
        <v>0.70833333333333337</v>
      </c>
      <c r="F1384" s="1">
        <v>40315</v>
      </c>
      <c r="G1384" s="10">
        <v>0.78125</v>
      </c>
      <c r="H1384">
        <v>30</v>
      </c>
      <c r="I1384">
        <v>105</v>
      </c>
      <c r="J1384" t="s">
        <v>8</v>
      </c>
      <c r="K1384" t="s">
        <v>10</v>
      </c>
      <c r="L1384" t="str">
        <f t="shared" si="85"/>
        <v>Afternoon</v>
      </c>
      <c r="M1384" t="str">
        <f t="shared" si="86"/>
        <v>17</v>
      </c>
      <c r="N1384" t="str">
        <f t="shared" si="87"/>
        <v>18</v>
      </c>
    </row>
    <row r="1385" spans="1:14" x14ac:dyDescent="0.3">
      <c r="A1385">
        <v>1</v>
      </c>
      <c r="B1385">
        <v>5</v>
      </c>
      <c r="C1385" s="1">
        <v>40315</v>
      </c>
      <c r="D1385" s="21" t="str">
        <f t="shared" si="84"/>
        <v>17-May-2010</v>
      </c>
      <c r="E1385" s="10">
        <v>0.71388888888888891</v>
      </c>
      <c r="F1385" s="1">
        <v>40315</v>
      </c>
      <c r="G1385" s="10">
        <v>0.8125</v>
      </c>
      <c r="H1385">
        <v>30</v>
      </c>
      <c r="I1385">
        <v>142</v>
      </c>
      <c r="J1385" t="s">
        <v>8</v>
      </c>
      <c r="K1385" t="s">
        <v>10</v>
      </c>
      <c r="L1385" t="str">
        <f t="shared" si="85"/>
        <v>Afternoon</v>
      </c>
      <c r="M1385" t="str">
        <f t="shared" si="86"/>
        <v>17</v>
      </c>
      <c r="N1385" t="str">
        <f t="shared" si="87"/>
        <v>19</v>
      </c>
    </row>
    <row r="1386" spans="1:14" x14ac:dyDescent="0.3">
      <c r="A1386">
        <v>1</v>
      </c>
      <c r="B1386">
        <v>5</v>
      </c>
      <c r="C1386" s="1">
        <v>40316</v>
      </c>
      <c r="D1386" s="21" t="str">
        <f t="shared" si="84"/>
        <v>18-May-2010</v>
      </c>
      <c r="E1386" s="10">
        <v>0.51111111111111118</v>
      </c>
      <c r="F1386" s="1">
        <v>40316</v>
      </c>
      <c r="G1386" s="10">
        <v>0.6479166666666667</v>
      </c>
      <c r="H1386">
        <v>40</v>
      </c>
      <c r="I1386">
        <v>197</v>
      </c>
      <c r="J1386" t="s">
        <v>8</v>
      </c>
      <c r="K1386" t="s">
        <v>9</v>
      </c>
      <c r="L1386" t="str">
        <f t="shared" si="85"/>
        <v>Morning</v>
      </c>
      <c r="M1386" t="str">
        <f t="shared" si="86"/>
        <v>12</v>
      </c>
      <c r="N1386" t="str">
        <f t="shared" si="87"/>
        <v>15</v>
      </c>
    </row>
    <row r="1387" spans="1:14" x14ac:dyDescent="0.3">
      <c r="A1387">
        <v>1</v>
      </c>
      <c r="B1387">
        <v>5</v>
      </c>
      <c r="C1387" s="1">
        <v>40316</v>
      </c>
      <c r="D1387" s="21" t="str">
        <f t="shared" si="84"/>
        <v>18-May-2010</v>
      </c>
      <c r="E1387" s="10">
        <v>0.56874999999999998</v>
      </c>
      <c r="F1387" s="1">
        <v>40316</v>
      </c>
      <c r="G1387" s="10">
        <v>0.7270833333333333</v>
      </c>
      <c r="H1387">
        <v>40</v>
      </c>
      <c r="I1387">
        <v>228</v>
      </c>
      <c r="J1387" t="s">
        <v>8</v>
      </c>
      <c r="K1387" t="s">
        <v>9</v>
      </c>
      <c r="L1387" t="str">
        <f t="shared" si="85"/>
        <v>Morning</v>
      </c>
      <c r="M1387" t="str">
        <f t="shared" si="86"/>
        <v>13</v>
      </c>
      <c r="N1387" t="str">
        <f t="shared" si="87"/>
        <v>17</v>
      </c>
    </row>
    <row r="1388" spans="1:14" x14ac:dyDescent="0.3">
      <c r="A1388">
        <v>1</v>
      </c>
      <c r="B1388">
        <v>5</v>
      </c>
      <c r="C1388" s="1">
        <v>40316</v>
      </c>
      <c r="D1388" s="21" t="str">
        <f t="shared" si="84"/>
        <v>18-May-2010</v>
      </c>
      <c r="E1388" s="10">
        <v>0.65416666666666667</v>
      </c>
      <c r="F1388" s="1">
        <v>40316</v>
      </c>
      <c r="G1388" s="10">
        <v>0.72499999999999998</v>
      </c>
      <c r="H1388">
        <v>30</v>
      </c>
      <c r="I1388">
        <v>102</v>
      </c>
      <c r="J1388" t="s">
        <v>8</v>
      </c>
      <c r="K1388" t="s">
        <v>9</v>
      </c>
      <c r="L1388" t="str">
        <f t="shared" si="85"/>
        <v>Afternoon</v>
      </c>
      <c r="M1388" t="str">
        <f t="shared" si="86"/>
        <v>15</v>
      </c>
      <c r="N1388" t="str">
        <f t="shared" si="87"/>
        <v>17</v>
      </c>
    </row>
    <row r="1389" spans="1:14" x14ac:dyDescent="0.3">
      <c r="A1389">
        <v>1</v>
      </c>
      <c r="B1389">
        <v>6</v>
      </c>
      <c r="C1389" s="1">
        <v>40316</v>
      </c>
      <c r="D1389" s="21" t="str">
        <f t="shared" si="84"/>
        <v>18-May-2010</v>
      </c>
      <c r="E1389" s="10">
        <v>0.76388888888888884</v>
      </c>
      <c r="F1389" s="1">
        <v>40316</v>
      </c>
      <c r="G1389" s="10">
        <v>0.96944444444444444</v>
      </c>
      <c r="H1389">
        <v>50</v>
      </c>
      <c r="I1389">
        <v>296</v>
      </c>
      <c r="J1389" t="s">
        <v>8</v>
      </c>
      <c r="K1389" t="s">
        <v>9</v>
      </c>
      <c r="L1389" t="str">
        <f t="shared" si="85"/>
        <v>Evening</v>
      </c>
      <c r="M1389" t="str">
        <f t="shared" si="86"/>
        <v>18</v>
      </c>
      <c r="N1389" t="str">
        <f t="shared" si="87"/>
        <v>23</v>
      </c>
    </row>
    <row r="1390" spans="1:14" x14ac:dyDescent="0.3">
      <c r="A1390">
        <v>1</v>
      </c>
      <c r="B1390">
        <v>6</v>
      </c>
      <c r="C1390" s="1">
        <v>40316</v>
      </c>
      <c r="D1390" s="21" t="str">
        <f t="shared" si="84"/>
        <v>18-May-2010</v>
      </c>
      <c r="E1390" s="10">
        <v>0.77083333333333337</v>
      </c>
      <c r="F1390" s="1">
        <v>40316</v>
      </c>
      <c r="G1390" s="10">
        <v>0.85625000000000007</v>
      </c>
      <c r="H1390">
        <v>30</v>
      </c>
      <c r="I1390">
        <v>123</v>
      </c>
      <c r="J1390" t="s">
        <v>8</v>
      </c>
      <c r="K1390" t="s">
        <v>9</v>
      </c>
      <c r="L1390" t="str">
        <f t="shared" si="85"/>
        <v>Evening</v>
      </c>
      <c r="M1390" t="str">
        <f t="shared" si="86"/>
        <v>18</v>
      </c>
      <c r="N1390" t="str">
        <f t="shared" si="87"/>
        <v>20</v>
      </c>
    </row>
    <row r="1391" spans="1:14" x14ac:dyDescent="0.3">
      <c r="A1391">
        <v>1</v>
      </c>
      <c r="B1391">
        <v>5</v>
      </c>
      <c r="C1391" s="1">
        <v>40316</v>
      </c>
      <c r="D1391" s="21" t="str">
        <f t="shared" si="84"/>
        <v>18-May-2010</v>
      </c>
      <c r="E1391" s="10">
        <v>0.84652777777777777</v>
      </c>
      <c r="F1391" s="1">
        <v>40316</v>
      </c>
      <c r="G1391" s="10">
        <v>0.96597222222222223</v>
      </c>
      <c r="H1391">
        <v>30</v>
      </c>
      <c r="I1391">
        <v>172</v>
      </c>
      <c r="J1391" t="s">
        <v>8</v>
      </c>
      <c r="K1391" t="s">
        <v>9</v>
      </c>
      <c r="L1391" t="str">
        <f t="shared" si="85"/>
        <v>Evening</v>
      </c>
      <c r="M1391" t="str">
        <f t="shared" si="86"/>
        <v>20</v>
      </c>
      <c r="N1391" t="str">
        <f t="shared" si="87"/>
        <v>23</v>
      </c>
    </row>
    <row r="1392" spans="1:14" x14ac:dyDescent="0.3">
      <c r="A1392">
        <v>1</v>
      </c>
      <c r="B1392">
        <v>5</v>
      </c>
      <c r="C1392" s="1">
        <v>40317</v>
      </c>
      <c r="D1392" s="21" t="str">
        <f t="shared" si="84"/>
        <v>19-May-2010</v>
      </c>
      <c r="E1392" s="10">
        <v>0.61527777777777781</v>
      </c>
      <c r="F1392" s="1">
        <v>40317</v>
      </c>
      <c r="G1392" s="10">
        <v>0.72152777777777777</v>
      </c>
      <c r="H1392">
        <v>30</v>
      </c>
      <c r="I1392">
        <v>153</v>
      </c>
      <c r="J1392" t="s">
        <v>8</v>
      </c>
      <c r="K1392" t="s">
        <v>13</v>
      </c>
      <c r="L1392" t="str">
        <f t="shared" si="85"/>
        <v>Afternoon</v>
      </c>
      <c r="M1392" t="str">
        <f t="shared" si="86"/>
        <v>14</v>
      </c>
      <c r="N1392" t="str">
        <f t="shared" si="87"/>
        <v>17</v>
      </c>
    </row>
    <row r="1393" spans="1:14" x14ac:dyDescent="0.3">
      <c r="A1393">
        <v>1</v>
      </c>
      <c r="B1393">
        <v>6</v>
      </c>
      <c r="C1393" s="1">
        <v>40317</v>
      </c>
      <c r="D1393" s="21" t="str">
        <f t="shared" si="84"/>
        <v>19-May-2010</v>
      </c>
      <c r="E1393" s="10">
        <v>0.64236111111111105</v>
      </c>
      <c r="F1393" s="1">
        <v>40317</v>
      </c>
      <c r="G1393" s="10">
        <v>0.70624999999999993</v>
      </c>
      <c r="H1393">
        <v>30</v>
      </c>
      <c r="I1393">
        <v>92</v>
      </c>
      <c r="J1393" t="s">
        <v>8</v>
      </c>
      <c r="K1393" t="s">
        <v>13</v>
      </c>
      <c r="L1393" t="str">
        <f t="shared" si="85"/>
        <v>Afternoon</v>
      </c>
      <c r="M1393" t="str">
        <f t="shared" si="86"/>
        <v>15</v>
      </c>
      <c r="N1393" t="str">
        <f t="shared" si="87"/>
        <v>16</v>
      </c>
    </row>
    <row r="1394" spans="1:14" x14ac:dyDescent="0.3">
      <c r="A1394">
        <v>1</v>
      </c>
      <c r="B1394">
        <v>6</v>
      </c>
      <c r="C1394" s="1">
        <v>40317</v>
      </c>
      <c r="D1394" s="21" t="str">
        <f t="shared" si="84"/>
        <v>19-May-2010</v>
      </c>
      <c r="E1394" s="10">
        <v>0.66597222222222219</v>
      </c>
      <c r="F1394" s="1">
        <v>40317</v>
      </c>
      <c r="G1394" s="10">
        <v>0.77777777777777779</v>
      </c>
      <c r="H1394">
        <v>30</v>
      </c>
      <c r="I1394">
        <v>161</v>
      </c>
      <c r="J1394" t="s">
        <v>8</v>
      </c>
      <c r="K1394" t="s">
        <v>13</v>
      </c>
      <c r="L1394" t="str">
        <f t="shared" si="85"/>
        <v>Afternoon</v>
      </c>
      <c r="M1394" t="str">
        <f t="shared" si="86"/>
        <v>15</v>
      </c>
      <c r="N1394" t="str">
        <f t="shared" si="87"/>
        <v>18</v>
      </c>
    </row>
    <row r="1395" spans="1:14" x14ac:dyDescent="0.3">
      <c r="A1395">
        <v>1</v>
      </c>
      <c r="B1395">
        <v>5</v>
      </c>
      <c r="C1395" s="1">
        <v>40317</v>
      </c>
      <c r="D1395" s="21" t="str">
        <f t="shared" si="84"/>
        <v>19-May-2010</v>
      </c>
      <c r="E1395" s="10">
        <v>0.74513888888888891</v>
      </c>
      <c r="F1395" s="1">
        <v>40317</v>
      </c>
      <c r="G1395" s="10">
        <v>0.77430555555555547</v>
      </c>
      <c r="H1395">
        <v>30</v>
      </c>
      <c r="I1395">
        <v>42</v>
      </c>
      <c r="J1395" t="s">
        <v>8</v>
      </c>
      <c r="K1395" t="s">
        <v>13</v>
      </c>
      <c r="L1395" t="str">
        <f t="shared" si="85"/>
        <v>Afternoon</v>
      </c>
      <c r="M1395" t="str">
        <f t="shared" si="86"/>
        <v>17</v>
      </c>
      <c r="N1395" t="str">
        <f t="shared" si="87"/>
        <v>18</v>
      </c>
    </row>
    <row r="1396" spans="1:14" x14ac:dyDescent="0.3">
      <c r="A1396">
        <v>1</v>
      </c>
      <c r="B1396">
        <v>6</v>
      </c>
      <c r="C1396" s="1">
        <v>40317</v>
      </c>
      <c r="D1396" s="21" t="str">
        <f t="shared" si="84"/>
        <v>19-May-2010</v>
      </c>
      <c r="E1396" s="10">
        <v>0.78611111111111109</v>
      </c>
      <c r="F1396" s="1">
        <v>40317</v>
      </c>
      <c r="G1396" s="10">
        <v>0.96388888888888891</v>
      </c>
      <c r="H1396">
        <v>50</v>
      </c>
      <c r="I1396">
        <v>256</v>
      </c>
      <c r="J1396" t="s">
        <v>8</v>
      </c>
      <c r="K1396" t="s">
        <v>13</v>
      </c>
      <c r="L1396" t="str">
        <f t="shared" si="85"/>
        <v>Evening</v>
      </c>
      <c r="M1396" t="str">
        <f t="shared" si="86"/>
        <v>18</v>
      </c>
      <c r="N1396" t="str">
        <f t="shared" si="87"/>
        <v>23</v>
      </c>
    </row>
    <row r="1397" spans="1:14" x14ac:dyDescent="0.3">
      <c r="A1397">
        <v>1</v>
      </c>
      <c r="B1397">
        <v>5</v>
      </c>
      <c r="C1397" s="1">
        <v>40318</v>
      </c>
      <c r="D1397" s="21" t="str">
        <f t="shared" si="84"/>
        <v>20-May-2010</v>
      </c>
      <c r="E1397" s="10">
        <v>0.55486111111111114</v>
      </c>
      <c r="F1397" s="1">
        <v>40318</v>
      </c>
      <c r="G1397" s="10">
        <v>0.6381944444444444</v>
      </c>
      <c r="H1397">
        <v>30</v>
      </c>
      <c r="I1397">
        <v>120</v>
      </c>
      <c r="J1397" t="s">
        <v>8</v>
      </c>
      <c r="K1397" t="s">
        <v>12</v>
      </c>
      <c r="L1397" t="str">
        <f t="shared" si="85"/>
        <v>Morning</v>
      </c>
      <c r="M1397" t="str">
        <f t="shared" si="86"/>
        <v>13</v>
      </c>
      <c r="N1397" t="str">
        <f t="shared" si="87"/>
        <v>15</v>
      </c>
    </row>
    <row r="1398" spans="1:14" x14ac:dyDescent="0.3">
      <c r="A1398">
        <v>1</v>
      </c>
      <c r="B1398">
        <v>5</v>
      </c>
      <c r="C1398" s="1">
        <v>40318</v>
      </c>
      <c r="D1398" s="21" t="str">
        <f t="shared" si="84"/>
        <v>20-May-2010</v>
      </c>
      <c r="E1398" s="10">
        <v>0.68194444444444446</v>
      </c>
      <c r="F1398" s="1">
        <v>40318</v>
      </c>
      <c r="G1398" s="10">
        <v>0.73472222222222217</v>
      </c>
      <c r="H1398">
        <v>30</v>
      </c>
      <c r="I1398">
        <v>76</v>
      </c>
      <c r="J1398" t="s">
        <v>8</v>
      </c>
      <c r="K1398" t="s">
        <v>12</v>
      </c>
      <c r="L1398" t="str">
        <f t="shared" si="85"/>
        <v>Afternoon</v>
      </c>
      <c r="M1398" t="str">
        <f t="shared" si="86"/>
        <v>16</v>
      </c>
      <c r="N1398" t="str">
        <f t="shared" si="87"/>
        <v>17</v>
      </c>
    </row>
    <row r="1399" spans="1:14" x14ac:dyDescent="0.3">
      <c r="A1399">
        <v>1</v>
      </c>
      <c r="B1399">
        <v>5</v>
      </c>
      <c r="C1399" s="1">
        <v>40318</v>
      </c>
      <c r="D1399" s="21" t="str">
        <f t="shared" si="84"/>
        <v>20-May-2010</v>
      </c>
      <c r="E1399" s="10">
        <v>0.72291666666666676</v>
      </c>
      <c r="F1399" s="1">
        <v>40318</v>
      </c>
      <c r="G1399" s="10">
        <v>0.84027777777777779</v>
      </c>
      <c r="H1399">
        <v>30</v>
      </c>
      <c r="I1399">
        <v>169</v>
      </c>
      <c r="J1399" t="s">
        <v>8</v>
      </c>
      <c r="K1399" t="s">
        <v>12</v>
      </c>
      <c r="L1399" t="str">
        <f t="shared" si="85"/>
        <v>Afternoon</v>
      </c>
      <c r="M1399" t="str">
        <f t="shared" si="86"/>
        <v>17</v>
      </c>
      <c r="N1399" t="str">
        <f t="shared" si="87"/>
        <v>20</v>
      </c>
    </row>
    <row r="1400" spans="1:14" x14ac:dyDescent="0.3">
      <c r="A1400">
        <v>1</v>
      </c>
      <c r="B1400">
        <v>6</v>
      </c>
      <c r="C1400" s="1">
        <v>40319</v>
      </c>
      <c r="D1400" s="21" t="str">
        <f t="shared" si="84"/>
        <v>21-May-2010</v>
      </c>
      <c r="E1400" s="10">
        <v>0.50694444444444442</v>
      </c>
      <c r="F1400" s="1">
        <v>40319</v>
      </c>
      <c r="G1400" s="10">
        <v>0.67083333333333339</v>
      </c>
      <c r="H1400">
        <v>40</v>
      </c>
      <c r="I1400">
        <v>236</v>
      </c>
      <c r="J1400" t="s">
        <v>8</v>
      </c>
      <c r="K1400" t="s">
        <v>11</v>
      </c>
      <c r="L1400" t="str">
        <f t="shared" si="85"/>
        <v>Morning</v>
      </c>
      <c r="M1400" t="str">
        <f t="shared" si="86"/>
        <v>12</v>
      </c>
      <c r="N1400" t="str">
        <f t="shared" si="87"/>
        <v>16</v>
      </c>
    </row>
    <row r="1401" spans="1:14" x14ac:dyDescent="0.3">
      <c r="A1401">
        <v>1</v>
      </c>
      <c r="B1401">
        <v>5</v>
      </c>
      <c r="C1401" s="1">
        <v>40319</v>
      </c>
      <c r="D1401" s="21" t="str">
        <f t="shared" si="84"/>
        <v>21-May-2010</v>
      </c>
      <c r="E1401" s="10">
        <v>0.55555555555555558</v>
      </c>
      <c r="F1401" s="1">
        <v>40319</v>
      </c>
      <c r="G1401" s="10">
        <v>0.6430555555555556</v>
      </c>
      <c r="H1401">
        <v>30</v>
      </c>
      <c r="I1401">
        <v>126</v>
      </c>
      <c r="J1401" t="s">
        <v>8</v>
      </c>
      <c r="K1401" t="s">
        <v>11</v>
      </c>
      <c r="L1401" t="str">
        <f t="shared" si="85"/>
        <v>Morning</v>
      </c>
      <c r="M1401" t="str">
        <f t="shared" si="86"/>
        <v>13</v>
      </c>
      <c r="N1401" t="str">
        <f t="shared" si="87"/>
        <v>15</v>
      </c>
    </row>
    <row r="1402" spans="1:14" x14ac:dyDescent="0.3">
      <c r="A1402">
        <v>1</v>
      </c>
      <c r="B1402">
        <v>5</v>
      </c>
      <c r="C1402" s="1">
        <v>40319</v>
      </c>
      <c r="D1402" s="21" t="str">
        <f t="shared" si="84"/>
        <v>21-May-2010</v>
      </c>
      <c r="E1402" s="10">
        <v>0.57291666666666663</v>
      </c>
      <c r="F1402" s="1">
        <v>40319</v>
      </c>
      <c r="G1402" s="10">
        <v>0.66111111111111109</v>
      </c>
      <c r="H1402">
        <v>30</v>
      </c>
      <c r="I1402">
        <v>127</v>
      </c>
      <c r="J1402" t="s">
        <v>8</v>
      </c>
      <c r="K1402" t="s">
        <v>11</v>
      </c>
      <c r="L1402" t="str">
        <f t="shared" si="85"/>
        <v>Morning</v>
      </c>
      <c r="M1402" t="str">
        <f t="shared" si="86"/>
        <v>13</v>
      </c>
      <c r="N1402" t="str">
        <f t="shared" si="87"/>
        <v>15</v>
      </c>
    </row>
    <row r="1403" spans="1:14" x14ac:dyDescent="0.3">
      <c r="A1403">
        <v>1</v>
      </c>
      <c r="B1403">
        <v>6</v>
      </c>
      <c r="C1403" s="1">
        <v>40319</v>
      </c>
      <c r="D1403" s="21" t="str">
        <f t="shared" si="84"/>
        <v>21-May-2010</v>
      </c>
      <c r="E1403" s="10">
        <v>0.61388888888888882</v>
      </c>
      <c r="F1403" s="1">
        <v>40319</v>
      </c>
      <c r="G1403" s="10">
        <v>0.76111111111111107</v>
      </c>
      <c r="H1403">
        <v>40</v>
      </c>
      <c r="I1403">
        <v>212</v>
      </c>
      <c r="J1403" t="s">
        <v>8</v>
      </c>
      <c r="K1403" t="s">
        <v>11</v>
      </c>
      <c r="L1403" t="str">
        <f t="shared" si="85"/>
        <v>Afternoon</v>
      </c>
      <c r="M1403" t="str">
        <f t="shared" si="86"/>
        <v>14</v>
      </c>
      <c r="N1403" t="str">
        <f t="shared" si="87"/>
        <v>18</v>
      </c>
    </row>
    <row r="1404" spans="1:14" x14ac:dyDescent="0.3">
      <c r="A1404">
        <v>1</v>
      </c>
      <c r="B1404">
        <v>6</v>
      </c>
      <c r="C1404" s="1">
        <v>40319</v>
      </c>
      <c r="D1404" s="21" t="str">
        <f t="shared" si="84"/>
        <v>21-May-2010</v>
      </c>
      <c r="E1404" s="10">
        <v>0.64166666666666672</v>
      </c>
      <c r="F1404" s="1">
        <v>40319</v>
      </c>
      <c r="G1404" s="10">
        <v>0.79652777777777783</v>
      </c>
      <c r="H1404">
        <v>40</v>
      </c>
      <c r="I1404">
        <v>223</v>
      </c>
      <c r="J1404" t="s">
        <v>8</v>
      </c>
      <c r="K1404" t="s">
        <v>11</v>
      </c>
      <c r="L1404" t="str">
        <f t="shared" si="85"/>
        <v>Afternoon</v>
      </c>
      <c r="M1404" t="str">
        <f t="shared" si="86"/>
        <v>15</v>
      </c>
      <c r="N1404" t="str">
        <f t="shared" si="87"/>
        <v>19</v>
      </c>
    </row>
    <row r="1405" spans="1:14" x14ac:dyDescent="0.3">
      <c r="A1405">
        <v>1</v>
      </c>
      <c r="B1405">
        <v>6</v>
      </c>
      <c r="C1405" s="1">
        <v>40319</v>
      </c>
      <c r="D1405" s="21" t="str">
        <f t="shared" si="84"/>
        <v>21-May-2010</v>
      </c>
      <c r="E1405" s="10">
        <v>0.64652777777777781</v>
      </c>
      <c r="F1405" s="1">
        <v>40319</v>
      </c>
      <c r="G1405" s="10">
        <v>0.70486111111111116</v>
      </c>
      <c r="H1405">
        <v>30</v>
      </c>
      <c r="I1405">
        <v>84</v>
      </c>
      <c r="J1405" t="s">
        <v>8</v>
      </c>
      <c r="K1405" t="s">
        <v>11</v>
      </c>
      <c r="L1405" t="str">
        <f t="shared" si="85"/>
        <v>Afternoon</v>
      </c>
      <c r="M1405" t="str">
        <f t="shared" si="86"/>
        <v>15</v>
      </c>
      <c r="N1405" t="str">
        <f t="shared" si="87"/>
        <v>16</v>
      </c>
    </row>
    <row r="1406" spans="1:14" x14ac:dyDescent="0.3">
      <c r="A1406">
        <v>1</v>
      </c>
      <c r="B1406">
        <v>6</v>
      </c>
      <c r="C1406" s="1">
        <v>40319</v>
      </c>
      <c r="D1406" s="21" t="str">
        <f t="shared" si="84"/>
        <v>21-May-2010</v>
      </c>
      <c r="E1406" s="10">
        <v>0.79027777777777775</v>
      </c>
      <c r="F1406" s="1">
        <v>40319</v>
      </c>
      <c r="G1406" s="10">
        <v>0.87847222222222221</v>
      </c>
      <c r="H1406">
        <v>30</v>
      </c>
      <c r="I1406">
        <v>127</v>
      </c>
      <c r="J1406" t="s">
        <v>8</v>
      </c>
      <c r="K1406" t="s">
        <v>11</v>
      </c>
      <c r="L1406" t="str">
        <f t="shared" si="85"/>
        <v>Evening</v>
      </c>
      <c r="M1406" t="str">
        <f t="shared" si="86"/>
        <v>18</v>
      </c>
      <c r="N1406" t="str">
        <f t="shared" si="87"/>
        <v>21</v>
      </c>
    </row>
    <row r="1407" spans="1:14" x14ac:dyDescent="0.3">
      <c r="A1407">
        <v>1</v>
      </c>
      <c r="B1407">
        <v>5</v>
      </c>
      <c r="C1407" s="1">
        <v>40319</v>
      </c>
      <c r="D1407" s="21" t="str">
        <f t="shared" si="84"/>
        <v>21-May-2010</v>
      </c>
      <c r="E1407" s="10">
        <v>0.81736111111111109</v>
      </c>
      <c r="F1407" s="1">
        <v>40319</v>
      </c>
      <c r="G1407" s="10">
        <v>0.88750000000000007</v>
      </c>
      <c r="H1407">
        <v>30</v>
      </c>
      <c r="I1407">
        <v>101</v>
      </c>
      <c r="J1407" t="s">
        <v>8</v>
      </c>
      <c r="K1407" t="s">
        <v>11</v>
      </c>
      <c r="L1407" t="str">
        <f t="shared" si="85"/>
        <v>Evening</v>
      </c>
      <c r="M1407" t="str">
        <f t="shared" si="86"/>
        <v>19</v>
      </c>
      <c r="N1407" t="str">
        <f t="shared" si="87"/>
        <v>21</v>
      </c>
    </row>
    <row r="1408" spans="1:14" x14ac:dyDescent="0.3">
      <c r="A1408">
        <v>1</v>
      </c>
      <c r="B1408">
        <v>5</v>
      </c>
      <c r="C1408" s="1">
        <v>40319</v>
      </c>
      <c r="D1408" s="21" t="str">
        <f t="shared" si="84"/>
        <v>21-May-2010</v>
      </c>
      <c r="E1408" s="10">
        <v>0.81874999999999998</v>
      </c>
      <c r="F1408" s="1">
        <v>40319</v>
      </c>
      <c r="G1408" s="10">
        <v>0.9194444444444444</v>
      </c>
      <c r="H1408">
        <v>30</v>
      </c>
      <c r="I1408">
        <v>145</v>
      </c>
      <c r="J1408" t="s">
        <v>8</v>
      </c>
      <c r="K1408" t="s">
        <v>11</v>
      </c>
      <c r="L1408" t="str">
        <f t="shared" si="85"/>
        <v>Evening</v>
      </c>
      <c r="M1408" t="str">
        <f t="shared" si="86"/>
        <v>19</v>
      </c>
      <c r="N1408" t="str">
        <f t="shared" si="87"/>
        <v>22</v>
      </c>
    </row>
    <row r="1409" spans="1:14" x14ac:dyDescent="0.3">
      <c r="A1409">
        <v>1</v>
      </c>
      <c r="B1409">
        <v>6</v>
      </c>
      <c r="C1409" s="1">
        <v>40319</v>
      </c>
      <c r="D1409" s="21" t="str">
        <f t="shared" si="84"/>
        <v>21-May-2010</v>
      </c>
      <c r="E1409" s="10">
        <v>0.87291666666666667</v>
      </c>
      <c r="F1409" s="1">
        <v>40319</v>
      </c>
      <c r="G1409" s="10">
        <v>0.97569444444444453</v>
      </c>
      <c r="H1409">
        <v>30</v>
      </c>
      <c r="I1409">
        <v>148</v>
      </c>
      <c r="J1409" t="s">
        <v>8</v>
      </c>
      <c r="K1409" t="s">
        <v>11</v>
      </c>
      <c r="L1409" t="str">
        <f t="shared" si="85"/>
        <v>Evening</v>
      </c>
      <c r="M1409" t="str">
        <f t="shared" si="86"/>
        <v>20</v>
      </c>
      <c r="N1409" t="str">
        <f t="shared" si="87"/>
        <v>23</v>
      </c>
    </row>
    <row r="1410" spans="1:14" x14ac:dyDescent="0.3">
      <c r="A1410">
        <v>1</v>
      </c>
      <c r="B1410">
        <v>5</v>
      </c>
      <c r="C1410" s="1">
        <v>40319</v>
      </c>
      <c r="D1410" s="21" t="str">
        <f t="shared" si="84"/>
        <v>21-May-2010</v>
      </c>
      <c r="E1410" s="10">
        <v>0.88402777777777775</v>
      </c>
      <c r="F1410" s="1">
        <v>40320</v>
      </c>
      <c r="G1410" s="10">
        <v>1.5972222222222224E-2</v>
      </c>
      <c r="H1410">
        <v>40</v>
      </c>
      <c r="I1410">
        <v>190</v>
      </c>
      <c r="J1410" t="s">
        <v>8</v>
      </c>
      <c r="K1410" t="s">
        <v>11</v>
      </c>
      <c r="L1410" t="str">
        <f t="shared" si="85"/>
        <v>Evening</v>
      </c>
      <c r="M1410" t="str">
        <f t="shared" si="86"/>
        <v>21</v>
      </c>
      <c r="N1410" t="str">
        <f t="shared" si="87"/>
        <v>00</v>
      </c>
    </row>
    <row r="1411" spans="1:14" x14ac:dyDescent="0.3">
      <c r="A1411">
        <v>1</v>
      </c>
      <c r="B1411">
        <v>5</v>
      </c>
      <c r="C1411" s="1">
        <v>40319</v>
      </c>
      <c r="D1411" s="21" t="str">
        <f t="shared" ref="D1411:D1474" si="88" xml:space="preserve"> TEXT(C1411, "dd-Mmm-yyyy")</f>
        <v>21-May-2010</v>
      </c>
      <c r="E1411" s="10">
        <v>0.89722222222222225</v>
      </c>
      <c r="F1411" s="1">
        <v>40320</v>
      </c>
      <c r="G1411" s="10">
        <v>6.0416666666666667E-2</v>
      </c>
      <c r="H1411">
        <v>40</v>
      </c>
      <c r="I1411">
        <v>235</v>
      </c>
      <c r="J1411" t="s">
        <v>8</v>
      </c>
      <c r="K1411" t="s">
        <v>11</v>
      </c>
      <c r="L1411" t="str">
        <f t="shared" ref="L1411:L1474" si="89">IF(AND(E1411&gt;$R$6,E1411&lt;=$S$6),"Morning",IF(AND(E1411&gt;$S$6,E1411&lt;=$T$6),"Afternoon", IF(AND(E1411&gt;$T$6,E1411&lt;=$U$6),"Evening", "Night")))</f>
        <v>Evening</v>
      </c>
      <c r="M1411" t="str">
        <f t="shared" ref="M1411:M1474" si="90" xml:space="preserve"> TEXT(E1411, "HH")</f>
        <v>21</v>
      </c>
      <c r="N1411" t="str">
        <f t="shared" ref="N1411:N1474" si="91">TEXT(G1411,"HH")</f>
        <v>01</v>
      </c>
    </row>
    <row r="1412" spans="1:14" x14ac:dyDescent="0.3">
      <c r="A1412">
        <v>1</v>
      </c>
      <c r="B1412">
        <v>5</v>
      </c>
      <c r="C1412" s="1">
        <v>40322</v>
      </c>
      <c r="D1412" s="21" t="str">
        <f t="shared" si="88"/>
        <v>24-May-2010</v>
      </c>
      <c r="E1412" s="10">
        <v>0.43541666666666662</v>
      </c>
      <c r="F1412" s="1">
        <v>40322</v>
      </c>
      <c r="G1412" s="10">
        <v>0.47638888888888892</v>
      </c>
      <c r="H1412">
        <v>30</v>
      </c>
      <c r="I1412">
        <v>59</v>
      </c>
      <c r="J1412" t="s">
        <v>8</v>
      </c>
      <c r="K1412" t="s">
        <v>10</v>
      </c>
      <c r="L1412" t="str">
        <f t="shared" si="89"/>
        <v>Morning</v>
      </c>
      <c r="M1412" t="str">
        <f t="shared" si="90"/>
        <v>10</v>
      </c>
      <c r="N1412" t="str">
        <f t="shared" si="91"/>
        <v>11</v>
      </c>
    </row>
    <row r="1413" spans="1:14" x14ac:dyDescent="0.3">
      <c r="A1413">
        <v>1</v>
      </c>
      <c r="B1413">
        <v>5</v>
      </c>
      <c r="C1413" s="1">
        <v>40322</v>
      </c>
      <c r="D1413" s="21" t="str">
        <f t="shared" si="88"/>
        <v>24-May-2010</v>
      </c>
      <c r="E1413" s="10">
        <v>0.52638888888888891</v>
      </c>
      <c r="F1413" s="1">
        <v>40322</v>
      </c>
      <c r="G1413" s="10">
        <v>0.65555555555555556</v>
      </c>
      <c r="H1413">
        <v>40</v>
      </c>
      <c r="I1413">
        <v>186</v>
      </c>
      <c r="J1413" t="s">
        <v>8</v>
      </c>
      <c r="K1413" t="s">
        <v>10</v>
      </c>
      <c r="L1413" t="str">
        <f t="shared" si="89"/>
        <v>Morning</v>
      </c>
      <c r="M1413" t="str">
        <f t="shared" si="90"/>
        <v>12</v>
      </c>
      <c r="N1413" t="str">
        <f t="shared" si="91"/>
        <v>15</v>
      </c>
    </row>
    <row r="1414" spans="1:14" x14ac:dyDescent="0.3">
      <c r="A1414">
        <v>1</v>
      </c>
      <c r="B1414">
        <v>6</v>
      </c>
      <c r="C1414" s="1">
        <v>40322</v>
      </c>
      <c r="D1414" s="21" t="str">
        <f t="shared" si="88"/>
        <v>24-May-2010</v>
      </c>
      <c r="E1414" s="10">
        <v>0.57847222222222217</v>
      </c>
      <c r="F1414" s="1">
        <v>40322</v>
      </c>
      <c r="G1414" s="10">
        <v>0.65902777777777777</v>
      </c>
      <c r="H1414">
        <v>30</v>
      </c>
      <c r="I1414">
        <v>116</v>
      </c>
      <c r="J1414" t="s">
        <v>8</v>
      </c>
      <c r="K1414" t="s">
        <v>10</v>
      </c>
      <c r="L1414" t="str">
        <f t="shared" si="89"/>
        <v>Morning</v>
      </c>
      <c r="M1414" t="str">
        <f t="shared" si="90"/>
        <v>13</v>
      </c>
      <c r="N1414" t="str">
        <f t="shared" si="91"/>
        <v>15</v>
      </c>
    </row>
    <row r="1415" spans="1:14" x14ac:dyDescent="0.3">
      <c r="A1415">
        <v>1</v>
      </c>
      <c r="B1415">
        <v>6</v>
      </c>
      <c r="C1415" s="1">
        <v>40322</v>
      </c>
      <c r="D1415" s="21" t="str">
        <f t="shared" si="88"/>
        <v>24-May-2010</v>
      </c>
      <c r="E1415" s="10">
        <v>0.6</v>
      </c>
      <c r="F1415" s="1">
        <v>40322</v>
      </c>
      <c r="G1415" s="10">
        <v>0.63958333333333328</v>
      </c>
      <c r="H1415">
        <v>30</v>
      </c>
      <c r="I1415">
        <v>57</v>
      </c>
      <c r="J1415" t="s">
        <v>8</v>
      </c>
      <c r="K1415" t="s">
        <v>10</v>
      </c>
      <c r="L1415" t="str">
        <f t="shared" si="89"/>
        <v>Afternoon</v>
      </c>
      <c r="M1415" t="str">
        <f t="shared" si="90"/>
        <v>14</v>
      </c>
      <c r="N1415" t="str">
        <f t="shared" si="91"/>
        <v>15</v>
      </c>
    </row>
    <row r="1416" spans="1:14" x14ac:dyDescent="0.3">
      <c r="A1416">
        <v>1</v>
      </c>
      <c r="B1416">
        <v>5</v>
      </c>
      <c r="C1416" s="1">
        <v>40322</v>
      </c>
      <c r="D1416" s="21" t="str">
        <f t="shared" si="88"/>
        <v>24-May-2010</v>
      </c>
      <c r="E1416" s="10">
        <v>0.96666666666666667</v>
      </c>
      <c r="F1416" s="1">
        <v>40322</v>
      </c>
      <c r="G1416" s="10">
        <v>0.9784722222222223</v>
      </c>
      <c r="H1416">
        <v>30</v>
      </c>
      <c r="I1416">
        <v>17</v>
      </c>
      <c r="J1416" t="s">
        <v>8</v>
      </c>
      <c r="K1416" t="s">
        <v>10</v>
      </c>
      <c r="L1416" t="str">
        <f t="shared" si="89"/>
        <v>Night</v>
      </c>
      <c r="M1416" t="str">
        <f t="shared" si="90"/>
        <v>23</v>
      </c>
      <c r="N1416" t="str">
        <f t="shared" si="91"/>
        <v>23</v>
      </c>
    </row>
    <row r="1417" spans="1:14" x14ac:dyDescent="0.3">
      <c r="A1417">
        <v>1</v>
      </c>
      <c r="B1417">
        <v>5</v>
      </c>
      <c r="C1417" s="1">
        <v>40323</v>
      </c>
      <c r="D1417" s="21" t="str">
        <f t="shared" si="88"/>
        <v>25-May-2010</v>
      </c>
      <c r="E1417" s="10">
        <v>6.9444444444444441E-3</v>
      </c>
      <c r="F1417" s="1">
        <v>40323</v>
      </c>
      <c r="G1417" s="10">
        <v>3.3333333333333333E-2</v>
      </c>
      <c r="H1417">
        <v>30</v>
      </c>
      <c r="I1417">
        <v>38</v>
      </c>
      <c r="J1417" t="s">
        <v>14</v>
      </c>
      <c r="K1417" t="s">
        <v>9</v>
      </c>
      <c r="L1417" t="str">
        <f t="shared" si="89"/>
        <v>Night</v>
      </c>
      <c r="M1417" t="str">
        <f t="shared" si="90"/>
        <v>00</v>
      </c>
      <c r="N1417" t="str">
        <f t="shared" si="91"/>
        <v>00</v>
      </c>
    </row>
    <row r="1418" spans="1:14" x14ac:dyDescent="0.3">
      <c r="A1418">
        <v>1</v>
      </c>
      <c r="B1418">
        <v>5</v>
      </c>
      <c r="C1418" s="1">
        <v>40323</v>
      </c>
      <c r="D1418" s="21" t="str">
        <f t="shared" si="88"/>
        <v>25-May-2010</v>
      </c>
      <c r="E1418" s="10">
        <v>0.4909722222222222</v>
      </c>
      <c r="F1418" s="1">
        <v>40323</v>
      </c>
      <c r="G1418" s="10">
        <v>0.61388888888888882</v>
      </c>
      <c r="H1418">
        <v>30</v>
      </c>
      <c r="I1418">
        <v>177</v>
      </c>
      <c r="J1418" t="s">
        <v>8</v>
      </c>
      <c r="K1418" t="s">
        <v>9</v>
      </c>
      <c r="L1418" t="str">
        <f t="shared" si="89"/>
        <v>Morning</v>
      </c>
      <c r="M1418" t="str">
        <f t="shared" si="90"/>
        <v>11</v>
      </c>
      <c r="N1418" t="str">
        <f t="shared" si="91"/>
        <v>14</v>
      </c>
    </row>
    <row r="1419" spans="1:14" x14ac:dyDescent="0.3">
      <c r="A1419">
        <v>1</v>
      </c>
      <c r="B1419">
        <v>6</v>
      </c>
      <c r="C1419" s="1">
        <v>40323</v>
      </c>
      <c r="D1419" s="21" t="str">
        <f t="shared" si="88"/>
        <v>25-May-2010</v>
      </c>
      <c r="E1419" s="10">
        <v>0.50347222222222221</v>
      </c>
      <c r="F1419" s="1">
        <v>40323</v>
      </c>
      <c r="G1419" s="10">
        <v>0.58124999999999993</v>
      </c>
      <c r="H1419">
        <v>30</v>
      </c>
      <c r="I1419">
        <v>112</v>
      </c>
      <c r="J1419" t="s">
        <v>8</v>
      </c>
      <c r="K1419" t="s">
        <v>9</v>
      </c>
      <c r="L1419" t="str">
        <f t="shared" si="89"/>
        <v>Morning</v>
      </c>
      <c r="M1419" t="str">
        <f t="shared" si="90"/>
        <v>12</v>
      </c>
      <c r="N1419" t="str">
        <f t="shared" si="91"/>
        <v>13</v>
      </c>
    </row>
    <row r="1420" spans="1:14" x14ac:dyDescent="0.3">
      <c r="A1420">
        <v>1</v>
      </c>
      <c r="B1420">
        <v>5</v>
      </c>
      <c r="C1420" s="1">
        <v>40323</v>
      </c>
      <c r="D1420" s="21" t="str">
        <f t="shared" si="88"/>
        <v>25-May-2010</v>
      </c>
      <c r="E1420" s="10">
        <v>0.58333333333333337</v>
      </c>
      <c r="F1420" s="1">
        <v>40323</v>
      </c>
      <c r="G1420" s="10">
        <v>0.7680555555555556</v>
      </c>
      <c r="H1420">
        <v>50</v>
      </c>
      <c r="I1420">
        <v>266</v>
      </c>
      <c r="J1420" t="s">
        <v>8</v>
      </c>
      <c r="K1420" t="s">
        <v>9</v>
      </c>
      <c r="L1420" t="str">
        <f t="shared" si="89"/>
        <v>Morning</v>
      </c>
      <c r="M1420" t="str">
        <f t="shared" si="90"/>
        <v>14</v>
      </c>
      <c r="N1420" t="str">
        <f t="shared" si="91"/>
        <v>18</v>
      </c>
    </row>
    <row r="1421" spans="1:14" x14ac:dyDescent="0.3">
      <c r="A1421">
        <v>1</v>
      </c>
      <c r="B1421">
        <v>5</v>
      </c>
      <c r="C1421" s="1">
        <v>40323</v>
      </c>
      <c r="D1421" s="21" t="str">
        <f t="shared" si="88"/>
        <v>25-May-2010</v>
      </c>
      <c r="E1421" s="10">
        <v>0.59375</v>
      </c>
      <c r="F1421" s="1">
        <v>40323</v>
      </c>
      <c r="G1421" s="10">
        <v>0.69027777777777777</v>
      </c>
      <c r="H1421">
        <v>30</v>
      </c>
      <c r="I1421">
        <v>139</v>
      </c>
      <c r="J1421" t="s">
        <v>8</v>
      </c>
      <c r="K1421" t="s">
        <v>9</v>
      </c>
      <c r="L1421" t="str">
        <f t="shared" si="89"/>
        <v>Afternoon</v>
      </c>
      <c r="M1421" t="str">
        <f t="shared" si="90"/>
        <v>14</v>
      </c>
      <c r="N1421" t="str">
        <f t="shared" si="91"/>
        <v>16</v>
      </c>
    </row>
    <row r="1422" spans="1:14" x14ac:dyDescent="0.3">
      <c r="A1422">
        <v>1</v>
      </c>
      <c r="B1422">
        <v>6</v>
      </c>
      <c r="C1422" s="1">
        <v>40323</v>
      </c>
      <c r="D1422" s="21" t="str">
        <f t="shared" si="88"/>
        <v>25-May-2010</v>
      </c>
      <c r="E1422" s="10">
        <v>0.60416666666666663</v>
      </c>
      <c r="F1422" s="1">
        <v>40323</v>
      </c>
      <c r="G1422" s="10">
        <v>0.68472222222222223</v>
      </c>
      <c r="H1422">
        <v>30</v>
      </c>
      <c r="I1422">
        <v>116</v>
      </c>
      <c r="J1422" t="s">
        <v>8</v>
      </c>
      <c r="K1422" t="s">
        <v>9</v>
      </c>
      <c r="L1422" t="str">
        <f t="shared" si="89"/>
        <v>Afternoon</v>
      </c>
      <c r="M1422" t="str">
        <f t="shared" si="90"/>
        <v>14</v>
      </c>
      <c r="N1422" t="str">
        <f t="shared" si="91"/>
        <v>16</v>
      </c>
    </row>
    <row r="1423" spans="1:14" x14ac:dyDescent="0.3">
      <c r="A1423">
        <v>1</v>
      </c>
      <c r="B1423">
        <v>5</v>
      </c>
      <c r="C1423" s="1">
        <v>40323</v>
      </c>
      <c r="D1423" s="21" t="str">
        <f t="shared" si="88"/>
        <v>25-May-2010</v>
      </c>
      <c r="E1423" s="10">
        <v>0.62916666666666665</v>
      </c>
      <c r="F1423" s="1">
        <v>40323</v>
      </c>
      <c r="G1423" s="10">
        <v>0.75</v>
      </c>
      <c r="H1423">
        <v>30</v>
      </c>
      <c r="I1423">
        <v>174</v>
      </c>
      <c r="J1423" t="s">
        <v>8</v>
      </c>
      <c r="K1423" t="s">
        <v>9</v>
      </c>
      <c r="L1423" t="str">
        <f t="shared" si="89"/>
        <v>Afternoon</v>
      </c>
      <c r="M1423" t="str">
        <f t="shared" si="90"/>
        <v>15</v>
      </c>
      <c r="N1423" t="str">
        <f t="shared" si="91"/>
        <v>18</v>
      </c>
    </row>
    <row r="1424" spans="1:14" x14ac:dyDescent="0.3">
      <c r="A1424">
        <v>1</v>
      </c>
      <c r="B1424">
        <v>5</v>
      </c>
      <c r="C1424" s="1">
        <v>40323</v>
      </c>
      <c r="D1424" s="21" t="str">
        <f t="shared" si="88"/>
        <v>25-May-2010</v>
      </c>
      <c r="E1424" s="10">
        <v>0.83194444444444438</v>
      </c>
      <c r="F1424" s="1">
        <v>40323</v>
      </c>
      <c r="G1424" s="10">
        <v>0.93888888888888899</v>
      </c>
      <c r="H1424">
        <v>30</v>
      </c>
      <c r="I1424">
        <v>154</v>
      </c>
      <c r="J1424" t="s">
        <v>8</v>
      </c>
      <c r="K1424" t="s">
        <v>9</v>
      </c>
      <c r="L1424" t="str">
        <f t="shared" si="89"/>
        <v>Evening</v>
      </c>
      <c r="M1424" t="str">
        <f t="shared" si="90"/>
        <v>19</v>
      </c>
      <c r="N1424" t="str">
        <f t="shared" si="91"/>
        <v>22</v>
      </c>
    </row>
    <row r="1425" spans="1:14" x14ac:dyDescent="0.3">
      <c r="A1425">
        <v>1</v>
      </c>
      <c r="B1425">
        <v>5</v>
      </c>
      <c r="C1425" s="1">
        <v>40323</v>
      </c>
      <c r="D1425" s="21" t="str">
        <f t="shared" si="88"/>
        <v>25-May-2010</v>
      </c>
      <c r="E1425" s="10">
        <v>0.91180555555555554</v>
      </c>
      <c r="F1425" s="1">
        <v>40323</v>
      </c>
      <c r="G1425" s="10">
        <v>0.97013888888888899</v>
      </c>
      <c r="H1425">
        <v>30</v>
      </c>
      <c r="I1425">
        <v>84</v>
      </c>
      <c r="J1425" t="s">
        <v>8</v>
      </c>
      <c r="K1425" t="s">
        <v>9</v>
      </c>
      <c r="L1425" t="str">
        <f t="shared" si="89"/>
        <v>Evening</v>
      </c>
      <c r="M1425" t="str">
        <f t="shared" si="90"/>
        <v>21</v>
      </c>
      <c r="N1425" t="str">
        <f t="shared" si="91"/>
        <v>23</v>
      </c>
    </row>
    <row r="1426" spans="1:14" x14ac:dyDescent="0.3">
      <c r="A1426">
        <v>1</v>
      </c>
      <c r="B1426">
        <v>5</v>
      </c>
      <c r="C1426" s="1">
        <v>40324</v>
      </c>
      <c r="D1426" s="21" t="str">
        <f t="shared" si="88"/>
        <v>26-May-2010</v>
      </c>
      <c r="E1426" s="10">
        <v>0.61041666666666672</v>
      </c>
      <c r="F1426" s="1">
        <v>40324</v>
      </c>
      <c r="G1426" s="10">
        <v>0.70000000000000007</v>
      </c>
      <c r="H1426">
        <v>30</v>
      </c>
      <c r="I1426">
        <v>129</v>
      </c>
      <c r="J1426" t="s">
        <v>8</v>
      </c>
      <c r="K1426" t="s">
        <v>13</v>
      </c>
      <c r="L1426" t="str">
        <f t="shared" si="89"/>
        <v>Afternoon</v>
      </c>
      <c r="M1426" t="str">
        <f t="shared" si="90"/>
        <v>14</v>
      </c>
      <c r="N1426" t="str">
        <f t="shared" si="91"/>
        <v>16</v>
      </c>
    </row>
    <row r="1427" spans="1:14" x14ac:dyDescent="0.3">
      <c r="A1427">
        <v>1</v>
      </c>
      <c r="B1427">
        <v>5</v>
      </c>
      <c r="C1427" s="1">
        <v>40324</v>
      </c>
      <c r="D1427" s="21" t="str">
        <f t="shared" si="88"/>
        <v>26-May-2010</v>
      </c>
      <c r="E1427" s="10">
        <v>0.62013888888888891</v>
      </c>
      <c r="F1427" s="1">
        <v>40324</v>
      </c>
      <c r="G1427" s="10">
        <v>0.73263888888888884</v>
      </c>
      <c r="H1427">
        <v>30</v>
      </c>
      <c r="I1427">
        <v>162</v>
      </c>
      <c r="J1427" t="s">
        <v>8</v>
      </c>
      <c r="K1427" t="s">
        <v>13</v>
      </c>
      <c r="L1427" t="str">
        <f t="shared" si="89"/>
        <v>Afternoon</v>
      </c>
      <c r="M1427" t="str">
        <f t="shared" si="90"/>
        <v>14</v>
      </c>
      <c r="N1427" t="str">
        <f t="shared" si="91"/>
        <v>17</v>
      </c>
    </row>
    <row r="1428" spans="1:14" x14ac:dyDescent="0.3">
      <c r="A1428">
        <v>1</v>
      </c>
      <c r="B1428">
        <v>5</v>
      </c>
      <c r="C1428" s="1">
        <v>40324</v>
      </c>
      <c r="D1428" s="21" t="str">
        <f t="shared" si="88"/>
        <v>26-May-2010</v>
      </c>
      <c r="E1428" s="10">
        <v>0.65069444444444446</v>
      </c>
      <c r="F1428" s="1">
        <v>40324</v>
      </c>
      <c r="G1428" s="10">
        <v>0.70972222222222225</v>
      </c>
      <c r="H1428">
        <v>30</v>
      </c>
      <c r="I1428">
        <v>85</v>
      </c>
      <c r="J1428" t="s">
        <v>8</v>
      </c>
      <c r="K1428" t="s">
        <v>13</v>
      </c>
      <c r="L1428" t="str">
        <f t="shared" si="89"/>
        <v>Afternoon</v>
      </c>
      <c r="M1428" t="str">
        <f t="shared" si="90"/>
        <v>15</v>
      </c>
      <c r="N1428" t="str">
        <f t="shared" si="91"/>
        <v>17</v>
      </c>
    </row>
    <row r="1429" spans="1:14" x14ac:dyDescent="0.3">
      <c r="A1429">
        <v>1</v>
      </c>
      <c r="B1429">
        <v>5</v>
      </c>
      <c r="C1429" s="1">
        <v>40324</v>
      </c>
      <c r="D1429" s="21" t="str">
        <f t="shared" si="88"/>
        <v>26-May-2010</v>
      </c>
      <c r="E1429" s="10">
        <v>0.66111111111111109</v>
      </c>
      <c r="F1429" s="1">
        <v>40324</v>
      </c>
      <c r="G1429" s="10">
        <v>0.76527777777777783</v>
      </c>
      <c r="H1429">
        <v>30</v>
      </c>
      <c r="I1429">
        <v>150</v>
      </c>
      <c r="J1429" t="s">
        <v>8</v>
      </c>
      <c r="K1429" t="s">
        <v>13</v>
      </c>
      <c r="L1429" t="str">
        <f t="shared" si="89"/>
        <v>Afternoon</v>
      </c>
      <c r="M1429" t="str">
        <f t="shared" si="90"/>
        <v>15</v>
      </c>
      <c r="N1429" t="str">
        <f t="shared" si="91"/>
        <v>18</v>
      </c>
    </row>
    <row r="1430" spans="1:14" x14ac:dyDescent="0.3">
      <c r="A1430">
        <v>1</v>
      </c>
      <c r="B1430">
        <v>5</v>
      </c>
      <c r="C1430" s="1">
        <v>40324</v>
      </c>
      <c r="D1430" s="21" t="str">
        <f t="shared" si="88"/>
        <v>26-May-2010</v>
      </c>
      <c r="E1430" s="10">
        <v>0.76458333333333339</v>
      </c>
      <c r="F1430" s="1">
        <v>40324</v>
      </c>
      <c r="G1430" s="10">
        <v>0.90277777777777779</v>
      </c>
      <c r="H1430">
        <v>40</v>
      </c>
      <c r="I1430">
        <v>199</v>
      </c>
      <c r="J1430" t="s">
        <v>8</v>
      </c>
      <c r="K1430" t="s">
        <v>13</v>
      </c>
      <c r="L1430" t="str">
        <f t="shared" si="89"/>
        <v>Evening</v>
      </c>
      <c r="M1430" t="str">
        <f t="shared" si="90"/>
        <v>18</v>
      </c>
      <c r="N1430" t="str">
        <f t="shared" si="91"/>
        <v>21</v>
      </c>
    </row>
    <row r="1431" spans="1:14" x14ac:dyDescent="0.3">
      <c r="A1431">
        <v>1</v>
      </c>
      <c r="B1431">
        <v>5</v>
      </c>
      <c r="C1431" s="1">
        <v>40324</v>
      </c>
      <c r="D1431" s="21" t="str">
        <f t="shared" si="88"/>
        <v>26-May-2010</v>
      </c>
      <c r="E1431" s="10">
        <v>0.8125</v>
      </c>
      <c r="F1431" s="1">
        <v>40324</v>
      </c>
      <c r="G1431" s="10">
        <v>0.92986111111111114</v>
      </c>
      <c r="H1431">
        <v>30</v>
      </c>
      <c r="I1431">
        <v>169</v>
      </c>
      <c r="J1431" t="s">
        <v>8</v>
      </c>
      <c r="K1431" t="s">
        <v>13</v>
      </c>
      <c r="L1431" t="str">
        <f t="shared" si="89"/>
        <v>Evening</v>
      </c>
      <c r="M1431" t="str">
        <f t="shared" si="90"/>
        <v>19</v>
      </c>
      <c r="N1431" t="str">
        <f t="shared" si="91"/>
        <v>22</v>
      </c>
    </row>
    <row r="1432" spans="1:14" x14ac:dyDescent="0.3">
      <c r="A1432">
        <v>1</v>
      </c>
      <c r="B1432">
        <v>6</v>
      </c>
      <c r="C1432" s="1">
        <v>40324</v>
      </c>
      <c r="D1432" s="21" t="str">
        <f t="shared" si="88"/>
        <v>26-May-2010</v>
      </c>
      <c r="E1432" s="10">
        <v>0.82638888888888884</v>
      </c>
      <c r="F1432" s="1">
        <v>40324</v>
      </c>
      <c r="G1432" s="10">
        <v>0.9159722222222223</v>
      </c>
      <c r="H1432">
        <v>30</v>
      </c>
      <c r="I1432">
        <v>129</v>
      </c>
      <c r="J1432" t="s">
        <v>8</v>
      </c>
      <c r="K1432" t="s">
        <v>13</v>
      </c>
      <c r="L1432" t="str">
        <f t="shared" si="89"/>
        <v>Evening</v>
      </c>
      <c r="M1432" t="str">
        <f t="shared" si="90"/>
        <v>19</v>
      </c>
      <c r="N1432" t="str">
        <f t="shared" si="91"/>
        <v>21</v>
      </c>
    </row>
    <row r="1433" spans="1:14" x14ac:dyDescent="0.3">
      <c r="A1433">
        <v>1</v>
      </c>
      <c r="B1433">
        <v>6</v>
      </c>
      <c r="C1433" s="1">
        <v>40324</v>
      </c>
      <c r="D1433" s="21" t="str">
        <f t="shared" si="88"/>
        <v>26-May-2010</v>
      </c>
      <c r="E1433" s="10">
        <v>0.86319444444444438</v>
      </c>
      <c r="F1433" s="1">
        <v>40324</v>
      </c>
      <c r="G1433" s="10">
        <v>0.96180555555555547</v>
      </c>
      <c r="H1433">
        <v>30</v>
      </c>
      <c r="I1433">
        <v>142</v>
      </c>
      <c r="J1433" t="s">
        <v>8</v>
      </c>
      <c r="K1433" t="s">
        <v>13</v>
      </c>
      <c r="L1433" t="str">
        <f t="shared" si="89"/>
        <v>Evening</v>
      </c>
      <c r="M1433" t="str">
        <f t="shared" si="90"/>
        <v>20</v>
      </c>
      <c r="N1433" t="str">
        <f t="shared" si="91"/>
        <v>23</v>
      </c>
    </row>
    <row r="1434" spans="1:14" x14ac:dyDescent="0.3">
      <c r="A1434">
        <v>1</v>
      </c>
      <c r="B1434">
        <v>5</v>
      </c>
      <c r="C1434" s="1">
        <v>40324</v>
      </c>
      <c r="D1434" s="21" t="str">
        <f t="shared" si="88"/>
        <v>26-May-2010</v>
      </c>
      <c r="E1434" s="10">
        <v>0.86805555555555547</v>
      </c>
      <c r="F1434" s="1">
        <v>40324</v>
      </c>
      <c r="G1434" s="10">
        <v>0.98402777777777783</v>
      </c>
      <c r="H1434">
        <v>30</v>
      </c>
      <c r="I1434">
        <v>167</v>
      </c>
      <c r="J1434" t="s">
        <v>8</v>
      </c>
      <c r="K1434" t="s">
        <v>13</v>
      </c>
      <c r="L1434" t="str">
        <f t="shared" si="89"/>
        <v>Evening</v>
      </c>
      <c r="M1434" t="str">
        <f t="shared" si="90"/>
        <v>20</v>
      </c>
      <c r="N1434" t="str">
        <f t="shared" si="91"/>
        <v>23</v>
      </c>
    </row>
    <row r="1435" spans="1:14" x14ac:dyDescent="0.3">
      <c r="A1435">
        <v>1</v>
      </c>
      <c r="B1435">
        <v>5</v>
      </c>
      <c r="C1435" s="1">
        <v>40325</v>
      </c>
      <c r="D1435" s="21" t="str">
        <f t="shared" si="88"/>
        <v>27-May-2010</v>
      </c>
      <c r="E1435" s="10">
        <v>0.5493055555555556</v>
      </c>
      <c r="F1435" s="1">
        <v>40325</v>
      </c>
      <c r="G1435" s="10">
        <v>0.6694444444444444</v>
      </c>
      <c r="H1435">
        <v>30</v>
      </c>
      <c r="I1435">
        <v>173</v>
      </c>
      <c r="J1435" t="s">
        <v>8</v>
      </c>
      <c r="K1435" t="s">
        <v>12</v>
      </c>
      <c r="L1435" t="str">
        <f t="shared" si="89"/>
        <v>Morning</v>
      </c>
      <c r="M1435" t="str">
        <f t="shared" si="90"/>
        <v>13</v>
      </c>
      <c r="N1435" t="str">
        <f t="shared" si="91"/>
        <v>16</v>
      </c>
    </row>
    <row r="1436" spans="1:14" x14ac:dyDescent="0.3">
      <c r="A1436">
        <v>1</v>
      </c>
      <c r="B1436">
        <v>5</v>
      </c>
      <c r="C1436" s="1">
        <v>40325</v>
      </c>
      <c r="D1436" s="21" t="str">
        <f t="shared" si="88"/>
        <v>27-May-2010</v>
      </c>
      <c r="E1436" s="10">
        <v>0.59722222222222221</v>
      </c>
      <c r="F1436" s="1">
        <v>40325</v>
      </c>
      <c r="G1436" s="10">
        <v>0.71319444444444446</v>
      </c>
      <c r="H1436">
        <v>30</v>
      </c>
      <c r="I1436">
        <v>167</v>
      </c>
      <c r="J1436" t="s">
        <v>8</v>
      </c>
      <c r="K1436" t="s">
        <v>12</v>
      </c>
      <c r="L1436" t="str">
        <f t="shared" si="89"/>
        <v>Afternoon</v>
      </c>
      <c r="M1436" t="str">
        <f t="shared" si="90"/>
        <v>14</v>
      </c>
      <c r="N1436" t="str">
        <f t="shared" si="91"/>
        <v>17</v>
      </c>
    </row>
    <row r="1437" spans="1:14" x14ac:dyDescent="0.3">
      <c r="A1437">
        <v>1</v>
      </c>
      <c r="B1437">
        <v>5</v>
      </c>
      <c r="C1437" s="1">
        <v>40325</v>
      </c>
      <c r="D1437" s="21" t="str">
        <f t="shared" si="88"/>
        <v>27-May-2010</v>
      </c>
      <c r="E1437" s="10">
        <v>0.63263888888888886</v>
      </c>
      <c r="F1437" s="1">
        <v>40325</v>
      </c>
      <c r="G1437" s="10">
        <v>0.87777777777777777</v>
      </c>
      <c r="H1437">
        <v>60</v>
      </c>
      <c r="I1437">
        <v>353</v>
      </c>
      <c r="J1437" t="s">
        <v>8</v>
      </c>
      <c r="K1437" t="s">
        <v>12</v>
      </c>
      <c r="L1437" t="str">
        <f t="shared" si="89"/>
        <v>Afternoon</v>
      </c>
      <c r="M1437" t="str">
        <f t="shared" si="90"/>
        <v>15</v>
      </c>
      <c r="N1437" t="str">
        <f t="shared" si="91"/>
        <v>21</v>
      </c>
    </row>
    <row r="1438" spans="1:14" x14ac:dyDescent="0.3">
      <c r="A1438">
        <v>1</v>
      </c>
      <c r="B1438">
        <v>5</v>
      </c>
      <c r="C1438" s="1">
        <v>40325</v>
      </c>
      <c r="D1438" s="21" t="str">
        <f t="shared" si="88"/>
        <v>27-May-2010</v>
      </c>
      <c r="E1438" s="10">
        <v>0.7368055555555556</v>
      </c>
      <c r="F1438" s="1">
        <v>40325</v>
      </c>
      <c r="G1438" s="10">
        <v>0.90833333333333333</v>
      </c>
      <c r="H1438">
        <v>50</v>
      </c>
      <c r="I1438">
        <v>247</v>
      </c>
      <c r="J1438" t="s">
        <v>8</v>
      </c>
      <c r="K1438" t="s">
        <v>12</v>
      </c>
      <c r="L1438" t="str">
        <f t="shared" si="89"/>
        <v>Afternoon</v>
      </c>
      <c r="M1438" t="str">
        <f t="shared" si="90"/>
        <v>17</v>
      </c>
      <c r="N1438" t="str">
        <f t="shared" si="91"/>
        <v>21</v>
      </c>
    </row>
    <row r="1439" spans="1:14" x14ac:dyDescent="0.3">
      <c r="A1439">
        <v>1</v>
      </c>
      <c r="B1439">
        <v>6</v>
      </c>
      <c r="C1439" s="1">
        <v>40325</v>
      </c>
      <c r="D1439" s="21" t="str">
        <f t="shared" si="88"/>
        <v>27-May-2010</v>
      </c>
      <c r="E1439" s="10">
        <v>0.74861111111111101</v>
      </c>
      <c r="F1439" s="1">
        <v>40325</v>
      </c>
      <c r="G1439" s="10">
        <v>0.82986111111111116</v>
      </c>
      <c r="H1439">
        <v>30</v>
      </c>
      <c r="I1439">
        <v>117</v>
      </c>
      <c r="J1439" t="s">
        <v>8</v>
      </c>
      <c r="K1439" t="s">
        <v>12</v>
      </c>
      <c r="L1439" t="str">
        <f t="shared" si="89"/>
        <v>Afternoon</v>
      </c>
      <c r="M1439" t="str">
        <f t="shared" si="90"/>
        <v>17</v>
      </c>
      <c r="N1439" t="str">
        <f t="shared" si="91"/>
        <v>19</v>
      </c>
    </row>
    <row r="1440" spans="1:14" x14ac:dyDescent="0.3">
      <c r="A1440">
        <v>1</v>
      </c>
      <c r="B1440">
        <v>6</v>
      </c>
      <c r="C1440" s="1">
        <v>40326</v>
      </c>
      <c r="D1440" s="21" t="str">
        <f t="shared" si="88"/>
        <v>28-May-2010</v>
      </c>
      <c r="E1440" s="10">
        <v>0.62291666666666667</v>
      </c>
      <c r="F1440" s="1">
        <v>40326</v>
      </c>
      <c r="G1440" s="10">
        <v>0.625</v>
      </c>
      <c r="H1440">
        <v>30</v>
      </c>
      <c r="I1440">
        <v>3</v>
      </c>
      <c r="J1440" t="s">
        <v>8</v>
      </c>
      <c r="K1440" t="s">
        <v>11</v>
      </c>
      <c r="L1440" t="str">
        <f t="shared" si="89"/>
        <v>Afternoon</v>
      </c>
      <c r="M1440" t="str">
        <f t="shared" si="90"/>
        <v>14</v>
      </c>
      <c r="N1440" t="str">
        <f t="shared" si="91"/>
        <v>15</v>
      </c>
    </row>
    <row r="1441" spans="1:14" x14ac:dyDescent="0.3">
      <c r="A1441">
        <v>1</v>
      </c>
      <c r="B1441">
        <v>6</v>
      </c>
      <c r="C1441" s="1">
        <v>40326</v>
      </c>
      <c r="D1441" s="21" t="str">
        <f t="shared" si="88"/>
        <v>28-May-2010</v>
      </c>
      <c r="E1441" s="10">
        <v>0.63124999999999998</v>
      </c>
      <c r="F1441" s="1">
        <v>40326</v>
      </c>
      <c r="G1441" s="10">
        <v>0.6791666666666667</v>
      </c>
      <c r="H1441">
        <v>30</v>
      </c>
      <c r="I1441">
        <v>69</v>
      </c>
      <c r="J1441" t="s">
        <v>8</v>
      </c>
      <c r="K1441" t="s">
        <v>11</v>
      </c>
      <c r="L1441" t="str">
        <f t="shared" si="89"/>
        <v>Afternoon</v>
      </c>
      <c r="M1441" t="str">
        <f t="shared" si="90"/>
        <v>15</v>
      </c>
      <c r="N1441" t="str">
        <f t="shared" si="91"/>
        <v>16</v>
      </c>
    </row>
    <row r="1442" spans="1:14" x14ac:dyDescent="0.3">
      <c r="A1442">
        <v>1</v>
      </c>
      <c r="B1442">
        <v>6</v>
      </c>
      <c r="C1442" s="1">
        <v>40326</v>
      </c>
      <c r="D1442" s="21" t="str">
        <f t="shared" si="88"/>
        <v>28-May-2010</v>
      </c>
      <c r="E1442" s="10">
        <v>0.69930555555555562</v>
      </c>
      <c r="F1442" s="1">
        <v>40326</v>
      </c>
      <c r="G1442" s="10">
        <v>0.72152777777777777</v>
      </c>
      <c r="H1442">
        <v>30</v>
      </c>
      <c r="I1442">
        <v>32</v>
      </c>
      <c r="J1442" t="s">
        <v>8</v>
      </c>
      <c r="K1442" t="s">
        <v>11</v>
      </c>
      <c r="L1442" t="str">
        <f t="shared" si="89"/>
        <v>Afternoon</v>
      </c>
      <c r="M1442" t="str">
        <f t="shared" si="90"/>
        <v>16</v>
      </c>
      <c r="N1442" t="str">
        <f t="shared" si="91"/>
        <v>17</v>
      </c>
    </row>
    <row r="1443" spans="1:14" x14ac:dyDescent="0.3">
      <c r="A1443">
        <v>1</v>
      </c>
      <c r="B1443">
        <v>5</v>
      </c>
      <c r="C1443" s="1">
        <v>40329</v>
      </c>
      <c r="D1443" s="21" t="str">
        <f t="shared" si="88"/>
        <v>31-May-2010</v>
      </c>
      <c r="E1443" s="10">
        <v>0.55625000000000002</v>
      </c>
      <c r="F1443" s="1">
        <v>40329</v>
      </c>
      <c r="G1443" s="10">
        <v>0.62083333333333335</v>
      </c>
      <c r="H1443">
        <v>30</v>
      </c>
      <c r="I1443">
        <v>93</v>
      </c>
      <c r="J1443" t="s">
        <v>8</v>
      </c>
      <c r="K1443" t="s">
        <v>10</v>
      </c>
      <c r="L1443" t="str">
        <f t="shared" si="89"/>
        <v>Morning</v>
      </c>
      <c r="M1443" t="str">
        <f t="shared" si="90"/>
        <v>13</v>
      </c>
      <c r="N1443" t="str">
        <f t="shared" si="91"/>
        <v>14</v>
      </c>
    </row>
    <row r="1444" spans="1:14" x14ac:dyDescent="0.3">
      <c r="A1444">
        <v>1</v>
      </c>
      <c r="B1444">
        <v>6</v>
      </c>
      <c r="C1444" s="1">
        <v>40329</v>
      </c>
      <c r="D1444" s="21" t="str">
        <f t="shared" si="88"/>
        <v>31-May-2010</v>
      </c>
      <c r="E1444" s="10">
        <v>0.55694444444444446</v>
      </c>
      <c r="F1444" s="1">
        <v>40329</v>
      </c>
      <c r="G1444" s="10">
        <v>0.67847222222222225</v>
      </c>
      <c r="H1444">
        <v>30</v>
      </c>
      <c r="I1444">
        <v>175</v>
      </c>
      <c r="J1444" t="s">
        <v>8</v>
      </c>
      <c r="K1444" t="s">
        <v>10</v>
      </c>
      <c r="L1444" t="str">
        <f t="shared" si="89"/>
        <v>Morning</v>
      </c>
      <c r="M1444" t="str">
        <f t="shared" si="90"/>
        <v>13</v>
      </c>
      <c r="N1444" t="str">
        <f t="shared" si="91"/>
        <v>16</v>
      </c>
    </row>
    <row r="1445" spans="1:14" x14ac:dyDescent="0.3">
      <c r="A1445">
        <v>1</v>
      </c>
      <c r="B1445">
        <v>6</v>
      </c>
      <c r="C1445" s="1">
        <v>40329</v>
      </c>
      <c r="D1445" s="21" t="str">
        <f t="shared" si="88"/>
        <v>31-May-2010</v>
      </c>
      <c r="E1445" s="10">
        <v>0.6381944444444444</v>
      </c>
      <c r="F1445" s="1">
        <v>40329</v>
      </c>
      <c r="G1445" s="10">
        <v>0.73819444444444438</v>
      </c>
      <c r="H1445">
        <v>30</v>
      </c>
      <c r="I1445">
        <v>144</v>
      </c>
      <c r="J1445" t="s">
        <v>8</v>
      </c>
      <c r="K1445" t="s">
        <v>10</v>
      </c>
      <c r="L1445" t="str">
        <f t="shared" si="89"/>
        <v>Afternoon</v>
      </c>
      <c r="M1445" t="str">
        <f t="shared" si="90"/>
        <v>15</v>
      </c>
      <c r="N1445" t="str">
        <f t="shared" si="91"/>
        <v>17</v>
      </c>
    </row>
    <row r="1446" spans="1:14" x14ac:dyDescent="0.3">
      <c r="A1446">
        <v>1</v>
      </c>
      <c r="B1446">
        <v>5</v>
      </c>
      <c r="C1446" s="1">
        <v>40329</v>
      </c>
      <c r="D1446" s="21" t="str">
        <f t="shared" si="88"/>
        <v>31-May-2010</v>
      </c>
      <c r="E1446" s="10">
        <v>0.8256944444444444</v>
      </c>
      <c r="F1446" s="1">
        <v>40329</v>
      </c>
      <c r="G1446" s="10">
        <v>0.88680555555555562</v>
      </c>
      <c r="H1446">
        <v>30</v>
      </c>
      <c r="I1446">
        <v>88</v>
      </c>
      <c r="J1446" t="s">
        <v>8</v>
      </c>
      <c r="K1446" t="s">
        <v>10</v>
      </c>
      <c r="L1446" t="str">
        <f t="shared" si="89"/>
        <v>Evening</v>
      </c>
      <c r="M1446" t="str">
        <f t="shared" si="90"/>
        <v>19</v>
      </c>
      <c r="N1446" t="str">
        <f t="shared" si="91"/>
        <v>21</v>
      </c>
    </row>
    <row r="1447" spans="1:14" x14ac:dyDescent="0.3">
      <c r="A1447">
        <v>1</v>
      </c>
      <c r="B1447">
        <v>5</v>
      </c>
      <c r="C1447" s="1">
        <v>40329</v>
      </c>
      <c r="D1447" s="21" t="str">
        <f t="shared" si="88"/>
        <v>31-May-2010</v>
      </c>
      <c r="E1447" s="10">
        <v>0.82847222222222217</v>
      </c>
      <c r="F1447" s="1">
        <v>40329</v>
      </c>
      <c r="G1447" s="10">
        <v>0.89444444444444438</v>
      </c>
      <c r="H1447">
        <v>30</v>
      </c>
      <c r="I1447">
        <v>95</v>
      </c>
      <c r="J1447" t="s">
        <v>8</v>
      </c>
      <c r="K1447" t="s">
        <v>10</v>
      </c>
      <c r="L1447" t="str">
        <f t="shared" si="89"/>
        <v>Evening</v>
      </c>
      <c r="M1447" t="str">
        <f t="shared" si="90"/>
        <v>19</v>
      </c>
      <c r="N1447" t="str">
        <f t="shared" si="91"/>
        <v>21</v>
      </c>
    </row>
    <row r="1448" spans="1:14" x14ac:dyDescent="0.3">
      <c r="A1448">
        <v>1</v>
      </c>
      <c r="B1448">
        <v>6</v>
      </c>
      <c r="C1448" s="1">
        <v>40329</v>
      </c>
      <c r="D1448" s="21" t="str">
        <f t="shared" si="88"/>
        <v>31-May-2010</v>
      </c>
      <c r="E1448" s="10">
        <v>0.86736111111111114</v>
      </c>
      <c r="F1448" s="1">
        <v>40329</v>
      </c>
      <c r="G1448" s="10">
        <v>0.90069444444444446</v>
      </c>
      <c r="H1448">
        <v>30</v>
      </c>
      <c r="I1448">
        <v>48</v>
      </c>
      <c r="J1448" t="s">
        <v>8</v>
      </c>
      <c r="K1448" t="s">
        <v>10</v>
      </c>
      <c r="L1448" t="str">
        <f t="shared" si="89"/>
        <v>Evening</v>
      </c>
      <c r="M1448" t="str">
        <f t="shared" si="90"/>
        <v>20</v>
      </c>
      <c r="N1448" t="str">
        <f t="shared" si="91"/>
        <v>21</v>
      </c>
    </row>
    <row r="1449" spans="1:14" x14ac:dyDescent="0.3">
      <c r="A1449">
        <v>1</v>
      </c>
      <c r="B1449">
        <v>5</v>
      </c>
      <c r="C1449" s="1">
        <v>40329</v>
      </c>
      <c r="D1449" s="21" t="str">
        <f t="shared" si="88"/>
        <v>31-May-2010</v>
      </c>
      <c r="E1449" s="10">
        <v>0.90486111111111101</v>
      </c>
      <c r="F1449" s="1">
        <v>40330</v>
      </c>
      <c r="G1449" s="10">
        <v>5.5555555555555558E-3</v>
      </c>
      <c r="H1449">
        <v>30</v>
      </c>
      <c r="I1449">
        <v>145</v>
      </c>
      <c r="J1449" t="s">
        <v>8</v>
      </c>
      <c r="K1449" t="s">
        <v>10</v>
      </c>
      <c r="L1449" t="str">
        <f t="shared" si="89"/>
        <v>Evening</v>
      </c>
      <c r="M1449" t="str">
        <f t="shared" si="90"/>
        <v>21</v>
      </c>
      <c r="N1449" t="str">
        <f t="shared" si="91"/>
        <v>00</v>
      </c>
    </row>
    <row r="1450" spans="1:14" x14ac:dyDescent="0.3">
      <c r="A1450">
        <v>1</v>
      </c>
      <c r="B1450">
        <v>6</v>
      </c>
      <c r="C1450" s="1">
        <v>40330</v>
      </c>
      <c r="D1450" s="21" t="str">
        <f t="shared" si="88"/>
        <v>01-Jun-2010</v>
      </c>
      <c r="E1450" s="10">
        <v>0.58333333333333337</v>
      </c>
      <c r="F1450" s="1">
        <v>40330</v>
      </c>
      <c r="G1450" s="10">
        <v>0.60972222222222217</v>
      </c>
      <c r="H1450">
        <v>30</v>
      </c>
      <c r="I1450">
        <v>38</v>
      </c>
      <c r="J1450" t="s">
        <v>8</v>
      </c>
      <c r="K1450" t="s">
        <v>9</v>
      </c>
      <c r="L1450" t="str">
        <f t="shared" si="89"/>
        <v>Morning</v>
      </c>
      <c r="M1450" t="str">
        <f t="shared" si="90"/>
        <v>14</v>
      </c>
      <c r="N1450" t="str">
        <f t="shared" si="91"/>
        <v>14</v>
      </c>
    </row>
    <row r="1451" spans="1:14" x14ac:dyDescent="0.3">
      <c r="A1451">
        <v>1</v>
      </c>
      <c r="B1451">
        <v>6</v>
      </c>
      <c r="C1451" s="1">
        <v>40330</v>
      </c>
      <c r="D1451" s="21" t="str">
        <f t="shared" si="88"/>
        <v>01-Jun-2010</v>
      </c>
      <c r="E1451" s="10">
        <v>0.59375</v>
      </c>
      <c r="F1451" s="1">
        <v>40330</v>
      </c>
      <c r="G1451" s="10">
        <v>0.61458333333333337</v>
      </c>
      <c r="H1451">
        <v>30</v>
      </c>
      <c r="I1451">
        <v>30</v>
      </c>
      <c r="J1451" t="s">
        <v>8</v>
      </c>
      <c r="K1451" t="s">
        <v>9</v>
      </c>
      <c r="L1451" t="str">
        <f t="shared" si="89"/>
        <v>Afternoon</v>
      </c>
      <c r="M1451" t="str">
        <f t="shared" si="90"/>
        <v>14</v>
      </c>
      <c r="N1451" t="str">
        <f t="shared" si="91"/>
        <v>14</v>
      </c>
    </row>
    <row r="1452" spans="1:14" x14ac:dyDescent="0.3">
      <c r="A1452">
        <v>1</v>
      </c>
      <c r="B1452">
        <v>5</v>
      </c>
      <c r="C1452" s="1">
        <v>40330</v>
      </c>
      <c r="D1452" s="21" t="str">
        <f t="shared" si="88"/>
        <v>01-Jun-2010</v>
      </c>
      <c r="E1452" s="10">
        <v>0.61041666666666672</v>
      </c>
      <c r="F1452" s="1">
        <v>40330</v>
      </c>
      <c r="G1452" s="10">
        <v>0.8041666666666667</v>
      </c>
      <c r="H1452">
        <v>50</v>
      </c>
      <c r="I1452">
        <v>279</v>
      </c>
      <c r="J1452" t="s">
        <v>8</v>
      </c>
      <c r="K1452" t="s">
        <v>9</v>
      </c>
      <c r="L1452" t="str">
        <f t="shared" si="89"/>
        <v>Afternoon</v>
      </c>
      <c r="M1452" t="str">
        <f t="shared" si="90"/>
        <v>14</v>
      </c>
      <c r="N1452" t="str">
        <f t="shared" si="91"/>
        <v>19</v>
      </c>
    </row>
    <row r="1453" spans="1:14" x14ac:dyDescent="0.3">
      <c r="A1453">
        <v>1</v>
      </c>
      <c r="B1453">
        <v>5</v>
      </c>
      <c r="C1453" s="1">
        <v>40330</v>
      </c>
      <c r="D1453" s="21" t="str">
        <f t="shared" si="88"/>
        <v>01-Jun-2010</v>
      </c>
      <c r="E1453" s="10">
        <v>0.61388888888888882</v>
      </c>
      <c r="F1453" s="1">
        <v>40330</v>
      </c>
      <c r="G1453" s="10">
        <v>0.73125000000000007</v>
      </c>
      <c r="H1453">
        <v>30</v>
      </c>
      <c r="I1453">
        <v>169</v>
      </c>
      <c r="J1453" t="s">
        <v>8</v>
      </c>
      <c r="K1453" t="s">
        <v>9</v>
      </c>
      <c r="L1453" t="str">
        <f t="shared" si="89"/>
        <v>Afternoon</v>
      </c>
      <c r="M1453" t="str">
        <f t="shared" si="90"/>
        <v>14</v>
      </c>
      <c r="N1453" t="str">
        <f t="shared" si="91"/>
        <v>17</v>
      </c>
    </row>
    <row r="1454" spans="1:14" x14ac:dyDescent="0.3">
      <c r="A1454">
        <v>1</v>
      </c>
      <c r="B1454">
        <v>5</v>
      </c>
      <c r="C1454" s="1">
        <v>40330</v>
      </c>
      <c r="D1454" s="21" t="str">
        <f t="shared" si="88"/>
        <v>01-Jun-2010</v>
      </c>
      <c r="E1454" s="10">
        <v>0.73611111111111116</v>
      </c>
      <c r="F1454" s="1">
        <v>40330</v>
      </c>
      <c r="G1454" s="10">
        <v>0.8340277777777777</v>
      </c>
      <c r="H1454">
        <v>30</v>
      </c>
      <c r="I1454">
        <v>141</v>
      </c>
      <c r="J1454" t="s">
        <v>8</v>
      </c>
      <c r="K1454" t="s">
        <v>9</v>
      </c>
      <c r="L1454" t="str">
        <f t="shared" si="89"/>
        <v>Afternoon</v>
      </c>
      <c r="M1454" t="str">
        <f t="shared" si="90"/>
        <v>17</v>
      </c>
      <c r="N1454" t="str">
        <f t="shared" si="91"/>
        <v>20</v>
      </c>
    </row>
    <row r="1455" spans="1:14" x14ac:dyDescent="0.3">
      <c r="A1455">
        <v>1</v>
      </c>
      <c r="B1455">
        <v>6</v>
      </c>
      <c r="C1455" s="1">
        <v>40330</v>
      </c>
      <c r="D1455" s="21" t="str">
        <f t="shared" si="88"/>
        <v>01-Jun-2010</v>
      </c>
      <c r="E1455" s="10">
        <v>0.81041666666666667</v>
      </c>
      <c r="F1455" s="1">
        <v>40330</v>
      </c>
      <c r="G1455" s="10">
        <v>0.85416666666666663</v>
      </c>
      <c r="H1455">
        <v>30</v>
      </c>
      <c r="I1455">
        <v>63</v>
      </c>
      <c r="J1455" t="s">
        <v>8</v>
      </c>
      <c r="K1455" t="s">
        <v>9</v>
      </c>
      <c r="L1455" t="str">
        <f t="shared" si="89"/>
        <v>Evening</v>
      </c>
      <c r="M1455" t="str">
        <f t="shared" si="90"/>
        <v>19</v>
      </c>
      <c r="N1455" t="str">
        <f t="shared" si="91"/>
        <v>20</v>
      </c>
    </row>
    <row r="1456" spans="1:14" x14ac:dyDescent="0.3">
      <c r="A1456">
        <v>1</v>
      </c>
      <c r="B1456">
        <v>6</v>
      </c>
      <c r="C1456" s="1">
        <v>40331</v>
      </c>
      <c r="D1456" s="21" t="str">
        <f t="shared" si="88"/>
        <v>02-Jun-2010</v>
      </c>
      <c r="E1456" s="10">
        <v>0.62083333333333335</v>
      </c>
      <c r="F1456" s="1">
        <v>40331</v>
      </c>
      <c r="G1456" s="10">
        <v>0.63263888888888886</v>
      </c>
      <c r="H1456">
        <v>30</v>
      </c>
      <c r="I1456">
        <v>17</v>
      </c>
      <c r="J1456" t="s">
        <v>8</v>
      </c>
      <c r="K1456" t="s">
        <v>13</v>
      </c>
      <c r="L1456" t="str">
        <f t="shared" si="89"/>
        <v>Afternoon</v>
      </c>
      <c r="M1456" t="str">
        <f t="shared" si="90"/>
        <v>14</v>
      </c>
      <c r="N1456" t="str">
        <f t="shared" si="91"/>
        <v>15</v>
      </c>
    </row>
    <row r="1457" spans="1:14" x14ac:dyDescent="0.3">
      <c r="A1457">
        <v>1</v>
      </c>
      <c r="B1457">
        <v>6</v>
      </c>
      <c r="C1457" s="1">
        <v>40331</v>
      </c>
      <c r="D1457" s="21" t="str">
        <f t="shared" si="88"/>
        <v>02-Jun-2010</v>
      </c>
      <c r="E1457" s="10">
        <v>0.63472222222222219</v>
      </c>
      <c r="F1457" s="1">
        <v>40331</v>
      </c>
      <c r="G1457" s="10">
        <v>0.7368055555555556</v>
      </c>
      <c r="H1457">
        <v>30</v>
      </c>
      <c r="I1457">
        <v>147</v>
      </c>
      <c r="J1457" t="s">
        <v>8</v>
      </c>
      <c r="K1457" t="s">
        <v>13</v>
      </c>
      <c r="L1457" t="str">
        <f t="shared" si="89"/>
        <v>Afternoon</v>
      </c>
      <c r="M1457" t="str">
        <f t="shared" si="90"/>
        <v>15</v>
      </c>
      <c r="N1457" t="str">
        <f t="shared" si="91"/>
        <v>17</v>
      </c>
    </row>
    <row r="1458" spans="1:14" x14ac:dyDescent="0.3">
      <c r="A1458">
        <v>1</v>
      </c>
      <c r="B1458">
        <v>6</v>
      </c>
      <c r="C1458" s="1">
        <v>40331</v>
      </c>
      <c r="D1458" s="21" t="str">
        <f t="shared" si="88"/>
        <v>02-Jun-2010</v>
      </c>
      <c r="E1458" s="10">
        <v>0.63680555555555551</v>
      </c>
      <c r="F1458" s="1">
        <v>40331</v>
      </c>
      <c r="G1458" s="10">
        <v>0.69513888888888886</v>
      </c>
      <c r="H1458">
        <v>30</v>
      </c>
      <c r="I1458">
        <v>84</v>
      </c>
      <c r="J1458" t="s">
        <v>8</v>
      </c>
      <c r="K1458" t="s">
        <v>13</v>
      </c>
      <c r="L1458" t="str">
        <f t="shared" si="89"/>
        <v>Afternoon</v>
      </c>
      <c r="M1458" t="str">
        <f t="shared" si="90"/>
        <v>15</v>
      </c>
      <c r="N1458" t="str">
        <f t="shared" si="91"/>
        <v>16</v>
      </c>
    </row>
    <row r="1459" spans="1:14" x14ac:dyDescent="0.3">
      <c r="A1459">
        <v>1</v>
      </c>
      <c r="B1459">
        <v>6</v>
      </c>
      <c r="C1459" s="1">
        <v>40331</v>
      </c>
      <c r="D1459" s="21" t="str">
        <f t="shared" si="88"/>
        <v>02-Jun-2010</v>
      </c>
      <c r="E1459" s="10">
        <v>0.65208333333333335</v>
      </c>
      <c r="F1459" s="1">
        <v>40331</v>
      </c>
      <c r="G1459" s="10">
        <v>0.80972222222222223</v>
      </c>
      <c r="H1459">
        <v>40</v>
      </c>
      <c r="I1459">
        <v>227</v>
      </c>
      <c r="J1459" t="s">
        <v>8</v>
      </c>
      <c r="K1459" t="s">
        <v>13</v>
      </c>
      <c r="L1459" t="str">
        <f t="shared" si="89"/>
        <v>Afternoon</v>
      </c>
      <c r="M1459" t="str">
        <f t="shared" si="90"/>
        <v>15</v>
      </c>
      <c r="N1459" t="str">
        <f t="shared" si="91"/>
        <v>19</v>
      </c>
    </row>
    <row r="1460" spans="1:14" x14ac:dyDescent="0.3">
      <c r="A1460">
        <v>1</v>
      </c>
      <c r="B1460">
        <v>5</v>
      </c>
      <c r="C1460" s="1">
        <v>40331</v>
      </c>
      <c r="D1460" s="21" t="str">
        <f t="shared" si="88"/>
        <v>02-Jun-2010</v>
      </c>
      <c r="E1460" s="10">
        <v>0.73541666666666661</v>
      </c>
      <c r="F1460" s="1">
        <v>40331</v>
      </c>
      <c r="G1460" s="10">
        <v>0.78055555555555556</v>
      </c>
      <c r="H1460">
        <v>30</v>
      </c>
      <c r="I1460">
        <v>65</v>
      </c>
      <c r="J1460" t="s">
        <v>8</v>
      </c>
      <c r="K1460" t="s">
        <v>13</v>
      </c>
      <c r="L1460" t="str">
        <f t="shared" si="89"/>
        <v>Afternoon</v>
      </c>
      <c r="M1460" t="str">
        <f t="shared" si="90"/>
        <v>17</v>
      </c>
      <c r="N1460" t="str">
        <f t="shared" si="91"/>
        <v>18</v>
      </c>
    </row>
    <row r="1461" spans="1:14" x14ac:dyDescent="0.3">
      <c r="A1461">
        <v>1</v>
      </c>
      <c r="B1461">
        <v>5</v>
      </c>
      <c r="C1461" s="1">
        <v>40331</v>
      </c>
      <c r="D1461" s="21" t="str">
        <f t="shared" si="88"/>
        <v>02-Jun-2010</v>
      </c>
      <c r="E1461" s="10">
        <v>0.82430555555555562</v>
      </c>
      <c r="F1461" s="1">
        <v>40331</v>
      </c>
      <c r="G1461" s="10">
        <v>0.8965277777777777</v>
      </c>
      <c r="H1461">
        <v>30</v>
      </c>
      <c r="I1461">
        <v>104</v>
      </c>
      <c r="J1461" t="s">
        <v>8</v>
      </c>
      <c r="K1461" t="s">
        <v>13</v>
      </c>
      <c r="L1461" t="str">
        <f t="shared" si="89"/>
        <v>Evening</v>
      </c>
      <c r="M1461" t="str">
        <f t="shared" si="90"/>
        <v>19</v>
      </c>
      <c r="N1461" t="str">
        <f t="shared" si="91"/>
        <v>21</v>
      </c>
    </row>
    <row r="1462" spans="1:14" x14ac:dyDescent="0.3">
      <c r="A1462">
        <v>1</v>
      </c>
      <c r="B1462">
        <v>6</v>
      </c>
      <c r="C1462" s="1">
        <v>40331</v>
      </c>
      <c r="D1462" s="21" t="str">
        <f t="shared" si="88"/>
        <v>02-Jun-2010</v>
      </c>
      <c r="E1462" s="10">
        <v>0.86875000000000002</v>
      </c>
      <c r="F1462" s="1">
        <v>40331</v>
      </c>
      <c r="G1462" s="10">
        <v>0.95138888888888884</v>
      </c>
      <c r="H1462">
        <v>30</v>
      </c>
      <c r="I1462">
        <v>119</v>
      </c>
      <c r="J1462" t="s">
        <v>8</v>
      </c>
      <c r="K1462" t="s">
        <v>13</v>
      </c>
      <c r="L1462" t="str">
        <f t="shared" si="89"/>
        <v>Evening</v>
      </c>
      <c r="M1462" t="str">
        <f t="shared" si="90"/>
        <v>20</v>
      </c>
      <c r="N1462" t="str">
        <f t="shared" si="91"/>
        <v>22</v>
      </c>
    </row>
    <row r="1463" spans="1:14" x14ac:dyDescent="0.3">
      <c r="A1463">
        <v>1</v>
      </c>
      <c r="B1463">
        <v>6</v>
      </c>
      <c r="C1463" s="1">
        <v>40331</v>
      </c>
      <c r="D1463" s="21" t="str">
        <f t="shared" si="88"/>
        <v>02-Jun-2010</v>
      </c>
      <c r="E1463" s="10">
        <v>0.87083333333333324</v>
      </c>
      <c r="F1463" s="1">
        <v>40331</v>
      </c>
      <c r="G1463" s="10">
        <v>0.96180555555555547</v>
      </c>
      <c r="H1463">
        <v>30</v>
      </c>
      <c r="I1463">
        <v>131</v>
      </c>
      <c r="J1463" t="s">
        <v>8</v>
      </c>
      <c r="K1463" t="s">
        <v>13</v>
      </c>
      <c r="L1463" t="str">
        <f t="shared" si="89"/>
        <v>Evening</v>
      </c>
      <c r="M1463" t="str">
        <f t="shared" si="90"/>
        <v>20</v>
      </c>
      <c r="N1463" t="str">
        <f t="shared" si="91"/>
        <v>23</v>
      </c>
    </row>
    <row r="1464" spans="1:14" x14ac:dyDescent="0.3">
      <c r="A1464">
        <v>1</v>
      </c>
      <c r="B1464">
        <v>5</v>
      </c>
      <c r="C1464" s="1">
        <v>40331</v>
      </c>
      <c r="D1464" s="21" t="str">
        <f t="shared" si="88"/>
        <v>02-Jun-2010</v>
      </c>
      <c r="E1464" s="10">
        <v>0.87916666666666676</v>
      </c>
      <c r="F1464" s="1">
        <v>40331</v>
      </c>
      <c r="G1464" s="10">
        <v>0.95208333333333339</v>
      </c>
      <c r="H1464">
        <v>30</v>
      </c>
      <c r="I1464">
        <v>105</v>
      </c>
      <c r="J1464" t="s">
        <v>8</v>
      </c>
      <c r="K1464" t="s">
        <v>13</v>
      </c>
      <c r="L1464" t="str">
        <f t="shared" si="89"/>
        <v>Evening</v>
      </c>
      <c r="M1464" t="str">
        <f t="shared" si="90"/>
        <v>21</v>
      </c>
      <c r="N1464" t="str">
        <f t="shared" si="91"/>
        <v>22</v>
      </c>
    </row>
    <row r="1465" spans="1:14" x14ac:dyDescent="0.3">
      <c r="A1465">
        <v>1</v>
      </c>
      <c r="B1465">
        <v>6</v>
      </c>
      <c r="C1465" s="1">
        <v>40331</v>
      </c>
      <c r="D1465" s="21" t="str">
        <f t="shared" si="88"/>
        <v>02-Jun-2010</v>
      </c>
      <c r="E1465" s="10">
        <v>0.88680555555555562</v>
      </c>
      <c r="F1465" s="1">
        <v>40332</v>
      </c>
      <c r="G1465" s="10">
        <v>4.1666666666666666E-3</v>
      </c>
      <c r="H1465">
        <v>30</v>
      </c>
      <c r="I1465">
        <v>169</v>
      </c>
      <c r="J1465" t="s">
        <v>8</v>
      </c>
      <c r="K1465" t="s">
        <v>13</v>
      </c>
      <c r="L1465" t="str">
        <f t="shared" si="89"/>
        <v>Evening</v>
      </c>
      <c r="M1465" t="str">
        <f t="shared" si="90"/>
        <v>21</v>
      </c>
      <c r="N1465" t="str">
        <f t="shared" si="91"/>
        <v>00</v>
      </c>
    </row>
    <row r="1466" spans="1:14" x14ac:dyDescent="0.3">
      <c r="A1466">
        <v>1</v>
      </c>
      <c r="B1466">
        <v>5</v>
      </c>
      <c r="C1466" s="1">
        <v>40332</v>
      </c>
      <c r="D1466" s="21" t="str">
        <f t="shared" si="88"/>
        <v>03-Jun-2010</v>
      </c>
      <c r="E1466" s="10">
        <v>0.53333333333333333</v>
      </c>
      <c r="F1466" s="1">
        <v>40332</v>
      </c>
      <c r="G1466" s="10">
        <v>0.56527777777777777</v>
      </c>
      <c r="H1466">
        <v>30</v>
      </c>
      <c r="I1466">
        <v>46</v>
      </c>
      <c r="J1466" t="s">
        <v>14</v>
      </c>
      <c r="K1466" t="s">
        <v>12</v>
      </c>
      <c r="L1466" t="str">
        <f t="shared" si="89"/>
        <v>Morning</v>
      </c>
      <c r="M1466" t="str">
        <f t="shared" si="90"/>
        <v>12</v>
      </c>
      <c r="N1466" t="str">
        <f t="shared" si="91"/>
        <v>13</v>
      </c>
    </row>
    <row r="1467" spans="1:14" x14ac:dyDescent="0.3">
      <c r="A1467">
        <v>1</v>
      </c>
      <c r="B1467">
        <v>5</v>
      </c>
      <c r="C1467" s="1">
        <v>40332</v>
      </c>
      <c r="D1467" s="21" t="str">
        <f t="shared" si="88"/>
        <v>03-Jun-2010</v>
      </c>
      <c r="E1467" s="10">
        <v>0.66805555555555562</v>
      </c>
      <c r="F1467" s="1">
        <v>40332</v>
      </c>
      <c r="G1467" s="10">
        <v>0.79652777777777783</v>
      </c>
      <c r="H1467">
        <v>40</v>
      </c>
      <c r="I1467">
        <v>185</v>
      </c>
      <c r="J1467" t="s">
        <v>8</v>
      </c>
      <c r="K1467" t="s">
        <v>12</v>
      </c>
      <c r="L1467" t="str">
        <f t="shared" si="89"/>
        <v>Afternoon</v>
      </c>
      <c r="M1467" t="str">
        <f t="shared" si="90"/>
        <v>16</v>
      </c>
      <c r="N1467" t="str">
        <f t="shared" si="91"/>
        <v>19</v>
      </c>
    </row>
    <row r="1468" spans="1:14" x14ac:dyDescent="0.3">
      <c r="A1468">
        <v>1</v>
      </c>
      <c r="B1468">
        <v>5</v>
      </c>
      <c r="C1468" s="1">
        <v>40332</v>
      </c>
      <c r="D1468" s="21" t="str">
        <f t="shared" si="88"/>
        <v>03-Jun-2010</v>
      </c>
      <c r="E1468" s="10">
        <v>0.69444444444444453</v>
      </c>
      <c r="F1468" s="1">
        <v>40332</v>
      </c>
      <c r="G1468" s="10">
        <v>0.76041666666666663</v>
      </c>
      <c r="H1468">
        <v>30</v>
      </c>
      <c r="I1468">
        <v>95</v>
      </c>
      <c r="J1468" t="s">
        <v>8</v>
      </c>
      <c r="K1468" t="s">
        <v>12</v>
      </c>
      <c r="L1468" t="str">
        <f t="shared" si="89"/>
        <v>Afternoon</v>
      </c>
      <c r="M1468" t="str">
        <f t="shared" si="90"/>
        <v>16</v>
      </c>
      <c r="N1468" t="str">
        <f t="shared" si="91"/>
        <v>18</v>
      </c>
    </row>
    <row r="1469" spans="1:14" x14ac:dyDescent="0.3">
      <c r="A1469">
        <v>1</v>
      </c>
      <c r="B1469">
        <v>5</v>
      </c>
      <c r="C1469" s="1">
        <v>40332</v>
      </c>
      <c r="D1469" s="21" t="str">
        <f t="shared" si="88"/>
        <v>03-Jun-2010</v>
      </c>
      <c r="E1469" s="10">
        <v>0.69444444444444453</v>
      </c>
      <c r="F1469" s="1">
        <v>40332</v>
      </c>
      <c r="G1469" s="10">
        <v>0.77847222222222223</v>
      </c>
      <c r="H1469">
        <v>30</v>
      </c>
      <c r="I1469">
        <v>121</v>
      </c>
      <c r="J1469" t="s">
        <v>8</v>
      </c>
      <c r="K1469" t="s">
        <v>12</v>
      </c>
      <c r="L1469" t="str">
        <f t="shared" si="89"/>
        <v>Afternoon</v>
      </c>
      <c r="M1469" t="str">
        <f t="shared" si="90"/>
        <v>16</v>
      </c>
      <c r="N1469" t="str">
        <f t="shared" si="91"/>
        <v>18</v>
      </c>
    </row>
    <row r="1470" spans="1:14" x14ac:dyDescent="0.3">
      <c r="A1470">
        <v>1</v>
      </c>
      <c r="B1470">
        <v>5</v>
      </c>
      <c r="C1470" s="1">
        <v>40332</v>
      </c>
      <c r="D1470" s="21" t="str">
        <f t="shared" si="88"/>
        <v>03-Jun-2010</v>
      </c>
      <c r="E1470" s="10">
        <v>0.70833333333333337</v>
      </c>
      <c r="F1470" s="1">
        <v>40332</v>
      </c>
      <c r="G1470" s="10">
        <v>0.76180555555555562</v>
      </c>
      <c r="H1470">
        <v>30</v>
      </c>
      <c r="I1470">
        <v>77</v>
      </c>
      <c r="J1470" t="s">
        <v>8</v>
      </c>
      <c r="K1470" t="s">
        <v>12</v>
      </c>
      <c r="L1470" t="str">
        <f t="shared" si="89"/>
        <v>Afternoon</v>
      </c>
      <c r="M1470" t="str">
        <f t="shared" si="90"/>
        <v>17</v>
      </c>
      <c r="N1470" t="str">
        <f t="shared" si="91"/>
        <v>18</v>
      </c>
    </row>
    <row r="1471" spans="1:14" x14ac:dyDescent="0.3">
      <c r="A1471">
        <v>1</v>
      </c>
      <c r="B1471">
        <v>5</v>
      </c>
      <c r="C1471" s="1">
        <v>40332</v>
      </c>
      <c r="D1471" s="21" t="str">
        <f t="shared" si="88"/>
        <v>03-Jun-2010</v>
      </c>
      <c r="E1471" s="10">
        <v>0.7319444444444444</v>
      </c>
      <c r="F1471" s="1">
        <v>40332</v>
      </c>
      <c r="G1471" s="10">
        <v>0.7895833333333333</v>
      </c>
      <c r="H1471">
        <v>30</v>
      </c>
      <c r="I1471">
        <v>83</v>
      </c>
      <c r="J1471" t="s">
        <v>8</v>
      </c>
      <c r="K1471" t="s">
        <v>12</v>
      </c>
      <c r="L1471" t="str">
        <f t="shared" si="89"/>
        <v>Afternoon</v>
      </c>
      <c r="M1471" t="str">
        <f t="shared" si="90"/>
        <v>17</v>
      </c>
      <c r="N1471" t="str">
        <f t="shared" si="91"/>
        <v>18</v>
      </c>
    </row>
    <row r="1472" spans="1:14" x14ac:dyDescent="0.3">
      <c r="A1472">
        <v>1</v>
      </c>
      <c r="B1472">
        <v>6</v>
      </c>
      <c r="C1472" s="1">
        <v>40332</v>
      </c>
      <c r="D1472" s="21" t="str">
        <f t="shared" si="88"/>
        <v>03-Jun-2010</v>
      </c>
      <c r="E1472" s="10">
        <v>0.74722222222222223</v>
      </c>
      <c r="F1472" s="1">
        <v>40332</v>
      </c>
      <c r="G1472" s="10">
        <v>0.84375</v>
      </c>
      <c r="H1472">
        <v>30</v>
      </c>
      <c r="I1472">
        <v>139</v>
      </c>
      <c r="J1472" t="s">
        <v>8</v>
      </c>
      <c r="K1472" t="s">
        <v>12</v>
      </c>
      <c r="L1472" t="str">
        <f t="shared" si="89"/>
        <v>Afternoon</v>
      </c>
      <c r="M1472" t="str">
        <f t="shared" si="90"/>
        <v>17</v>
      </c>
      <c r="N1472" t="str">
        <f t="shared" si="91"/>
        <v>20</v>
      </c>
    </row>
    <row r="1473" spans="1:14" x14ac:dyDescent="0.3">
      <c r="A1473">
        <v>1</v>
      </c>
      <c r="B1473">
        <v>6</v>
      </c>
      <c r="C1473" s="1">
        <v>40332</v>
      </c>
      <c r="D1473" s="21" t="str">
        <f t="shared" si="88"/>
        <v>03-Jun-2010</v>
      </c>
      <c r="E1473" s="10">
        <v>0.83263888888888893</v>
      </c>
      <c r="F1473" s="1">
        <v>40332</v>
      </c>
      <c r="G1473" s="10">
        <v>0.94861111111111107</v>
      </c>
      <c r="H1473">
        <v>30</v>
      </c>
      <c r="I1473">
        <v>167</v>
      </c>
      <c r="J1473" t="s">
        <v>8</v>
      </c>
      <c r="K1473" t="s">
        <v>12</v>
      </c>
      <c r="L1473" t="str">
        <f t="shared" si="89"/>
        <v>Evening</v>
      </c>
      <c r="M1473" t="str">
        <f t="shared" si="90"/>
        <v>19</v>
      </c>
      <c r="N1473" t="str">
        <f t="shared" si="91"/>
        <v>22</v>
      </c>
    </row>
    <row r="1474" spans="1:14" x14ac:dyDescent="0.3">
      <c r="A1474">
        <v>1</v>
      </c>
      <c r="B1474">
        <v>5</v>
      </c>
      <c r="C1474" s="1">
        <v>40332</v>
      </c>
      <c r="D1474" s="21" t="str">
        <f t="shared" si="88"/>
        <v>03-Jun-2010</v>
      </c>
      <c r="E1474" s="10">
        <v>0.88611111111111107</v>
      </c>
      <c r="F1474" s="1">
        <v>40332</v>
      </c>
      <c r="G1474" s="10">
        <v>0.97013888888888899</v>
      </c>
      <c r="H1474">
        <v>30</v>
      </c>
      <c r="I1474">
        <v>121</v>
      </c>
      <c r="J1474" t="s">
        <v>8</v>
      </c>
      <c r="K1474" t="s">
        <v>12</v>
      </c>
      <c r="L1474" t="str">
        <f t="shared" si="89"/>
        <v>Evening</v>
      </c>
      <c r="M1474" t="str">
        <f t="shared" si="90"/>
        <v>21</v>
      </c>
      <c r="N1474" t="str">
        <f t="shared" si="91"/>
        <v>23</v>
      </c>
    </row>
    <row r="1475" spans="1:14" x14ac:dyDescent="0.3">
      <c r="A1475">
        <v>1</v>
      </c>
      <c r="B1475">
        <v>5</v>
      </c>
      <c r="C1475" s="1">
        <v>40332</v>
      </c>
      <c r="D1475" s="21" t="str">
        <f t="shared" ref="D1475:D1538" si="92" xml:space="preserve"> TEXT(C1475, "dd-Mmm-yyyy")</f>
        <v>03-Jun-2010</v>
      </c>
      <c r="E1475" s="10">
        <v>0.9243055555555556</v>
      </c>
      <c r="F1475" s="1">
        <v>40332</v>
      </c>
      <c r="G1475" s="10">
        <v>0.97152777777777777</v>
      </c>
      <c r="H1475">
        <v>30</v>
      </c>
      <c r="I1475">
        <v>68</v>
      </c>
      <c r="J1475" t="s">
        <v>8</v>
      </c>
      <c r="K1475" t="s">
        <v>12</v>
      </c>
      <c r="L1475" t="str">
        <f t="shared" ref="L1475:L1538" si="93">IF(AND(E1475&gt;$R$6,E1475&lt;=$S$6),"Morning",IF(AND(E1475&gt;$S$6,E1475&lt;=$T$6),"Afternoon", IF(AND(E1475&gt;$T$6,E1475&lt;=$U$6),"Evening", "Night")))</f>
        <v>Night</v>
      </c>
      <c r="M1475" t="str">
        <f t="shared" ref="M1475:M1538" si="94" xml:space="preserve"> TEXT(E1475, "HH")</f>
        <v>22</v>
      </c>
      <c r="N1475" t="str">
        <f t="shared" ref="N1475:N1538" si="95">TEXT(G1475,"HH")</f>
        <v>23</v>
      </c>
    </row>
    <row r="1476" spans="1:14" x14ac:dyDescent="0.3">
      <c r="A1476">
        <v>1</v>
      </c>
      <c r="B1476">
        <v>5</v>
      </c>
      <c r="C1476" s="1">
        <v>40333</v>
      </c>
      <c r="D1476" s="21" t="str">
        <f t="shared" si="92"/>
        <v>04-Jun-2010</v>
      </c>
      <c r="E1476" s="10">
        <v>0.49236111111111108</v>
      </c>
      <c r="F1476" s="1">
        <v>40333</v>
      </c>
      <c r="G1476" s="10">
        <v>0.64444444444444449</v>
      </c>
      <c r="H1476">
        <v>40</v>
      </c>
      <c r="I1476">
        <v>219</v>
      </c>
      <c r="J1476" t="s">
        <v>8</v>
      </c>
      <c r="K1476" t="s">
        <v>11</v>
      </c>
      <c r="L1476" t="str">
        <f t="shared" si="93"/>
        <v>Morning</v>
      </c>
      <c r="M1476" t="str">
        <f t="shared" si="94"/>
        <v>11</v>
      </c>
      <c r="N1476" t="str">
        <f t="shared" si="95"/>
        <v>15</v>
      </c>
    </row>
    <row r="1477" spans="1:14" x14ac:dyDescent="0.3">
      <c r="A1477">
        <v>1</v>
      </c>
      <c r="B1477">
        <v>6</v>
      </c>
      <c r="C1477" s="1">
        <v>40333</v>
      </c>
      <c r="D1477" s="21" t="str">
        <f t="shared" si="92"/>
        <v>04-Jun-2010</v>
      </c>
      <c r="E1477" s="10">
        <v>0.77708333333333324</v>
      </c>
      <c r="F1477" s="1">
        <v>40333</v>
      </c>
      <c r="G1477" s="10">
        <v>0.82847222222222217</v>
      </c>
      <c r="H1477">
        <v>30</v>
      </c>
      <c r="I1477">
        <v>74</v>
      </c>
      <c r="J1477" t="s">
        <v>8</v>
      </c>
      <c r="K1477" t="s">
        <v>11</v>
      </c>
      <c r="L1477" t="str">
        <f t="shared" si="93"/>
        <v>Evening</v>
      </c>
      <c r="M1477" t="str">
        <f t="shared" si="94"/>
        <v>18</v>
      </c>
      <c r="N1477" t="str">
        <f t="shared" si="95"/>
        <v>19</v>
      </c>
    </row>
    <row r="1478" spans="1:14" x14ac:dyDescent="0.3">
      <c r="A1478">
        <v>1</v>
      </c>
      <c r="B1478">
        <v>6</v>
      </c>
      <c r="C1478" s="1">
        <v>40333</v>
      </c>
      <c r="D1478" s="21" t="str">
        <f t="shared" si="92"/>
        <v>04-Jun-2010</v>
      </c>
      <c r="E1478" s="10">
        <v>0.80486111111111114</v>
      </c>
      <c r="F1478" s="1">
        <v>40333</v>
      </c>
      <c r="G1478" s="10">
        <v>0.95624999999999993</v>
      </c>
      <c r="H1478">
        <v>40</v>
      </c>
      <c r="I1478">
        <v>218</v>
      </c>
      <c r="J1478" t="s">
        <v>8</v>
      </c>
      <c r="K1478" t="s">
        <v>11</v>
      </c>
      <c r="L1478" t="str">
        <f t="shared" si="93"/>
        <v>Evening</v>
      </c>
      <c r="M1478" t="str">
        <f t="shared" si="94"/>
        <v>19</v>
      </c>
      <c r="N1478" t="str">
        <f t="shared" si="95"/>
        <v>22</v>
      </c>
    </row>
    <row r="1479" spans="1:14" x14ac:dyDescent="0.3">
      <c r="A1479">
        <v>1</v>
      </c>
      <c r="B1479">
        <v>6</v>
      </c>
      <c r="C1479" s="1">
        <v>40333</v>
      </c>
      <c r="D1479" s="21" t="str">
        <f t="shared" si="92"/>
        <v>04-Jun-2010</v>
      </c>
      <c r="E1479" s="10">
        <v>0.83194444444444438</v>
      </c>
      <c r="F1479" s="1">
        <v>40333</v>
      </c>
      <c r="G1479" s="10">
        <v>0.86111111111111116</v>
      </c>
      <c r="H1479">
        <v>30</v>
      </c>
      <c r="I1479">
        <v>42</v>
      </c>
      <c r="J1479" t="s">
        <v>8</v>
      </c>
      <c r="K1479" t="s">
        <v>11</v>
      </c>
      <c r="L1479" t="str">
        <f t="shared" si="93"/>
        <v>Evening</v>
      </c>
      <c r="M1479" t="str">
        <f t="shared" si="94"/>
        <v>19</v>
      </c>
      <c r="N1479" t="str">
        <f t="shared" si="95"/>
        <v>20</v>
      </c>
    </row>
    <row r="1480" spans="1:14" x14ac:dyDescent="0.3">
      <c r="A1480">
        <v>1</v>
      </c>
      <c r="B1480">
        <v>5</v>
      </c>
      <c r="C1480" s="1">
        <v>40336</v>
      </c>
      <c r="D1480" s="21" t="str">
        <f t="shared" si="92"/>
        <v>07-Jun-2010</v>
      </c>
      <c r="E1480" s="10">
        <v>0.53611111111111109</v>
      </c>
      <c r="F1480" s="1">
        <v>40336</v>
      </c>
      <c r="G1480" s="10">
        <v>0.67152777777777783</v>
      </c>
      <c r="H1480">
        <v>40</v>
      </c>
      <c r="I1480">
        <v>195</v>
      </c>
      <c r="J1480" t="s">
        <v>8</v>
      </c>
      <c r="K1480" t="s">
        <v>10</v>
      </c>
      <c r="L1480" t="str">
        <f t="shared" si="93"/>
        <v>Morning</v>
      </c>
      <c r="M1480" t="str">
        <f t="shared" si="94"/>
        <v>12</v>
      </c>
      <c r="N1480" t="str">
        <f t="shared" si="95"/>
        <v>16</v>
      </c>
    </row>
    <row r="1481" spans="1:14" x14ac:dyDescent="0.3">
      <c r="A1481">
        <v>1</v>
      </c>
      <c r="B1481">
        <v>5</v>
      </c>
      <c r="C1481" s="1">
        <v>40336</v>
      </c>
      <c r="D1481" s="21" t="str">
        <f t="shared" si="92"/>
        <v>07-Jun-2010</v>
      </c>
      <c r="E1481" s="10">
        <v>0.61041666666666672</v>
      </c>
      <c r="F1481" s="1">
        <v>40336</v>
      </c>
      <c r="G1481" s="10">
        <v>0.71319444444444446</v>
      </c>
      <c r="H1481">
        <v>30</v>
      </c>
      <c r="I1481">
        <v>148</v>
      </c>
      <c r="J1481" t="s">
        <v>8</v>
      </c>
      <c r="K1481" t="s">
        <v>10</v>
      </c>
      <c r="L1481" t="str">
        <f t="shared" si="93"/>
        <v>Afternoon</v>
      </c>
      <c r="M1481" t="str">
        <f t="shared" si="94"/>
        <v>14</v>
      </c>
      <c r="N1481" t="str">
        <f t="shared" si="95"/>
        <v>17</v>
      </c>
    </row>
    <row r="1482" spans="1:14" x14ac:dyDescent="0.3">
      <c r="A1482">
        <v>1</v>
      </c>
      <c r="B1482">
        <v>6</v>
      </c>
      <c r="C1482" s="1">
        <v>40336</v>
      </c>
      <c r="D1482" s="21" t="str">
        <f t="shared" si="92"/>
        <v>07-Jun-2010</v>
      </c>
      <c r="E1482" s="10">
        <v>0.63194444444444442</v>
      </c>
      <c r="F1482" s="1">
        <v>40336</v>
      </c>
      <c r="G1482" s="10">
        <v>0.72430555555555554</v>
      </c>
      <c r="H1482">
        <v>30</v>
      </c>
      <c r="I1482">
        <v>133</v>
      </c>
      <c r="J1482" t="s">
        <v>8</v>
      </c>
      <c r="K1482" t="s">
        <v>10</v>
      </c>
      <c r="L1482" t="str">
        <f t="shared" si="93"/>
        <v>Afternoon</v>
      </c>
      <c r="M1482" t="str">
        <f t="shared" si="94"/>
        <v>15</v>
      </c>
      <c r="N1482" t="str">
        <f t="shared" si="95"/>
        <v>17</v>
      </c>
    </row>
    <row r="1483" spans="1:14" x14ac:dyDescent="0.3">
      <c r="A1483">
        <v>1</v>
      </c>
      <c r="B1483">
        <v>5</v>
      </c>
      <c r="C1483" s="1">
        <v>40336</v>
      </c>
      <c r="D1483" s="21" t="str">
        <f t="shared" si="92"/>
        <v>07-Jun-2010</v>
      </c>
      <c r="E1483" s="10">
        <v>0.68055555555555547</v>
      </c>
      <c r="F1483" s="1">
        <v>40336</v>
      </c>
      <c r="G1483" s="10">
        <v>0.87847222222222221</v>
      </c>
      <c r="H1483">
        <v>50</v>
      </c>
      <c r="I1483">
        <v>285</v>
      </c>
      <c r="J1483" t="s">
        <v>8</v>
      </c>
      <c r="K1483" t="s">
        <v>10</v>
      </c>
      <c r="L1483" t="str">
        <f t="shared" si="93"/>
        <v>Afternoon</v>
      </c>
      <c r="M1483" t="str">
        <f t="shared" si="94"/>
        <v>16</v>
      </c>
      <c r="N1483" t="str">
        <f t="shared" si="95"/>
        <v>21</v>
      </c>
    </row>
    <row r="1484" spans="1:14" x14ac:dyDescent="0.3">
      <c r="A1484">
        <v>1</v>
      </c>
      <c r="B1484">
        <v>6</v>
      </c>
      <c r="C1484" s="1">
        <v>40336</v>
      </c>
      <c r="D1484" s="21" t="str">
        <f t="shared" si="92"/>
        <v>07-Jun-2010</v>
      </c>
      <c r="E1484" s="10">
        <v>0.70763888888888893</v>
      </c>
      <c r="F1484" s="1">
        <v>40336</v>
      </c>
      <c r="G1484" s="10">
        <v>0.77847222222222223</v>
      </c>
      <c r="H1484">
        <v>30</v>
      </c>
      <c r="I1484">
        <v>102</v>
      </c>
      <c r="J1484" t="s">
        <v>8</v>
      </c>
      <c r="K1484" t="s">
        <v>10</v>
      </c>
      <c r="L1484" t="str">
        <f t="shared" si="93"/>
        <v>Afternoon</v>
      </c>
      <c r="M1484" t="str">
        <f t="shared" si="94"/>
        <v>16</v>
      </c>
      <c r="N1484" t="str">
        <f t="shared" si="95"/>
        <v>18</v>
      </c>
    </row>
    <row r="1485" spans="1:14" x14ac:dyDescent="0.3">
      <c r="A1485">
        <v>1</v>
      </c>
      <c r="B1485">
        <v>5</v>
      </c>
      <c r="C1485" s="1">
        <v>40336</v>
      </c>
      <c r="D1485" s="21" t="str">
        <f t="shared" si="92"/>
        <v>07-Jun-2010</v>
      </c>
      <c r="E1485" s="10">
        <v>0.70972222222222225</v>
      </c>
      <c r="F1485" s="1">
        <v>40336</v>
      </c>
      <c r="G1485" s="10">
        <v>0.7416666666666667</v>
      </c>
      <c r="H1485">
        <v>30</v>
      </c>
      <c r="I1485">
        <v>46</v>
      </c>
      <c r="J1485" t="s">
        <v>8</v>
      </c>
      <c r="K1485" t="s">
        <v>10</v>
      </c>
      <c r="L1485" t="str">
        <f t="shared" si="93"/>
        <v>Afternoon</v>
      </c>
      <c r="M1485" t="str">
        <f t="shared" si="94"/>
        <v>17</v>
      </c>
      <c r="N1485" t="str">
        <f t="shared" si="95"/>
        <v>17</v>
      </c>
    </row>
    <row r="1486" spans="1:14" x14ac:dyDescent="0.3">
      <c r="A1486">
        <v>1</v>
      </c>
      <c r="B1486">
        <v>5</v>
      </c>
      <c r="C1486" s="1">
        <v>40336</v>
      </c>
      <c r="D1486" s="21" t="str">
        <f t="shared" si="92"/>
        <v>07-Jun-2010</v>
      </c>
      <c r="E1486" s="10">
        <v>0.73472222222222217</v>
      </c>
      <c r="F1486" s="1">
        <v>40336</v>
      </c>
      <c r="G1486" s="10">
        <v>0.79791666666666661</v>
      </c>
      <c r="H1486">
        <v>30</v>
      </c>
      <c r="I1486">
        <v>91</v>
      </c>
      <c r="J1486" t="s">
        <v>8</v>
      </c>
      <c r="K1486" t="s">
        <v>10</v>
      </c>
      <c r="L1486" t="str">
        <f t="shared" si="93"/>
        <v>Afternoon</v>
      </c>
      <c r="M1486" t="str">
        <f t="shared" si="94"/>
        <v>17</v>
      </c>
      <c r="N1486" t="str">
        <f t="shared" si="95"/>
        <v>19</v>
      </c>
    </row>
    <row r="1487" spans="1:14" x14ac:dyDescent="0.3">
      <c r="A1487">
        <v>1</v>
      </c>
      <c r="B1487">
        <v>6</v>
      </c>
      <c r="C1487" s="1">
        <v>40336</v>
      </c>
      <c r="D1487" s="21" t="str">
        <f t="shared" si="92"/>
        <v>07-Jun-2010</v>
      </c>
      <c r="E1487" s="10">
        <v>0.74375000000000002</v>
      </c>
      <c r="F1487" s="1">
        <v>40336</v>
      </c>
      <c r="G1487" s="10">
        <v>0.84513888888888899</v>
      </c>
      <c r="H1487">
        <v>30</v>
      </c>
      <c r="I1487">
        <v>146</v>
      </c>
      <c r="J1487" t="s">
        <v>8</v>
      </c>
      <c r="K1487" t="s">
        <v>10</v>
      </c>
      <c r="L1487" t="str">
        <f t="shared" si="93"/>
        <v>Afternoon</v>
      </c>
      <c r="M1487" t="str">
        <f t="shared" si="94"/>
        <v>17</v>
      </c>
      <c r="N1487" t="str">
        <f t="shared" si="95"/>
        <v>20</v>
      </c>
    </row>
    <row r="1488" spans="1:14" x14ac:dyDescent="0.3">
      <c r="A1488">
        <v>1</v>
      </c>
      <c r="B1488">
        <v>5</v>
      </c>
      <c r="C1488" s="1">
        <v>40336</v>
      </c>
      <c r="D1488" s="21" t="str">
        <f t="shared" si="92"/>
        <v>07-Jun-2010</v>
      </c>
      <c r="E1488" s="10">
        <v>0.74722222222222223</v>
      </c>
      <c r="F1488" s="1">
        <v>40336</v>
      </c>
      <c r="G1488" s="10">
        <v>0.88263888888888886</v>
      </c>
      <c r="H1488">
        <v>40</v>
      </c>
      <c r="I1488">
        <v>195</v>
      </c>
      <c r="J1488" t="s">
        <v>8</v>
      </c>
      <c r="K1488" t="s">
        <v>10</v>
      </c>
      <c r="L1488" t="str">
        <f t="shared" si="93"/>
        <v>Afternoon</v>
      </c>
      <c r="M1488" t="str">
        <f t="shared" si="94"/>
        <v>17</v>
      </c>
      <c r="N1488" t="str">
        <f t="shared" si="95"/>
        <v>21</v>
      </c>
    </row>
    <row r="1489" spans="1:14" x14ac:dyDescent="0.3">
      <c r="A1489">
        <v>1</v>
      </c>
      <c r="B1489">
        <v>6</v>
      </c>
      <c r="C1489" s="1">
        <v>40336</v>
      </c>
      <c r="D1489" s="21" t="str">
        <f t="shared" si="92"/>
        <v>07-Jun-2010</v>
      </c>
      <c r="E1489" s="10">
        <v>0.87916666666666676</v>
      </c>
      <c r="F1489" s="1">
        <v>40337</v>
      </c>
      <c r="G1489" s="10">
        <v>8.1944444444444445E-2</v>
      </c>
      <c r="H1489">
        <v>50</v>
      </c>
      <c r="I1489">
        <v>292</v>
      </c>
      <c r="J1489" t="s">
        <v>8</v>
      </c>
      <c r="K1489" t="s">
        <v>10</v>
      </c>
      <c r="L1489" t="str">
        <f t="shared" si="93"/>
        <v>Evening</v>
      </c>
      <c r="M1489" t="str">
        <f t="shared" si="94"/>
        <v>21</v>
      </c>
      <c r="N1489" t="str">
        <f t="shared" si="95"/>
        <v>01</v>
      </c>
    </row>
    <row r="1490" spans="1:14" x14ac:dyDescent="0.3">
      <c r="A1490">
        <v>1</v>
      </c>
      <c r="B1490">
        <v>5</v>
      </c>
      <c r="C1490" s="1">
        <v>40337</v>
      </c>
      <c r="D1490" s="21" t="str">
        <f t="shared" si="92"/>
        <v>08-Jun-2010</v>
      </c>
      <c r="E1490" s="10">
        <v>0.4381944444444445</v>
      </c>
      <c r="F1490" s="1">
        <v>40337</v>
      </c>
      <c r="G1490" s="10">
        <v>0.50763888888888886</v>
      </c>
      <c r="H1490">
        <v>30</v>
      </c>
      <c r="I1490">
        <v>100</v>
      </c>
      <c r="J1490" t="s">
        <v>8</v>
      </c>
      <c r="K1490" t="s">
        <v>9</v>
      </c>
      <c r="L1490" t="str">
        <f t="shared" si="93"/>
        <v>Morning</v>
      </c>
      <c r="M1490" t="str">
        <f t="shared" si="94"/>
        <v>10</v>
      </c>
      <c r="N1490" t="str">
        <f t="shared" si="95"/>
        <v>12</v>
      </c>
    </row>
    <row r="1491" spans="1:14" x14ac:dyDescent="0.3">
      <c r="A1491">
        <v>1</v>
      </c>
      <c r="B1491">
        <v>5</v>
      </c>
      <c r="C1491" s="1">
        <v>40337</v>
      </c>
      <c r="D1491" s="21" t="str">
        <f t="shared" si="92"/>
        <v>08-Jun-2010</v>
      </c>
      <c r="E1491" s="10">
        <v>0.46319444444444446</v>
      </c>
      <c r="F1491" s="1">
        <v>40337</v>
      </c>
      <c r="G1491" s="10">
        <v>0.63958333333333328</v>
      </c>
      <c r="H1491">
        <v>50</v>
      </c>
      <c r="I1491">
        <v>254</v>
      </c>
      <c r="J1491" t="s">
        <v>8</v>
      </c>
      <c r="K1491" t="s">
        <v>9</v>
      </c>
      <c r="L1491" t="str">
        <f t="shared" si="93"/>
        <v>Morning</v>
      </c>
      <c r="M1491" t="str">
        <f t="shared" si="94"/>
        <v>11</v>
      </c>
      <c r="N1491" t="str">
        <f t="shared" si="95"/>
        <v>15</v>
      </c>
    </row>
    <row r="1492" spans="1:14" x14ac:dyDescent="0.3">
      <c r="A1492">
        <v>1</v>
      </c>
      <c r="B1492">
        <v>5</v>
      </c>
      <c r="C1492" s="1">
        <v>40337</v>
      </c>
      <c r="D1492" s="21" t="str">
        <f t="shared" si="92"/>
        <v>08-Jun-2010</v>
      </c>
      <c r="E1492" s="10">
        <v>0.52569444444444446</v>
      </c>
      <c r="F1492" s="1">
        <v>40337</v>
      </c>
      <c r="G1492" s="10">
        <v>0.70000000000000007</v>
      </c>
      <c r="H1492">
        <v>50</v>
      </c>
      <c r="I1492">
        <v>251</v>
      </c>
      <c r="J1492" t="s">
        <v>8</v>
      </c>
      <c r="K1492" t="s">
        <v>9</v>
      </c>
      <c r="L1492" t="str">
        <f t="shared" si="93"/>
        <v>Morning</v>
      </c>
      <c r="M1492" t="str">
        <f t="shared" si="94"/>
        <v>12</v>
      </c>
      <c r="N1492" t="str">
        <f t="shared" si="95"/>
        <v>16</v>
      </c>
    </row>
    <row r="1493" spans="1:14" x14ac:dyDescent="0.3">
      <c r="A1493">
        <v>1</v>
      </c>
      <c r="B1493">
        <v>6</v>
      </c>
      <c r="C1493" s="1">
        <v>40337</v>
      </c>
      <c r="D1493" s="21" t="str">
        <f t="shared" si="92"/>
        <v>08-Jun-2010</v>
      </c>
      <c r="E1493" s="10">
        <v>0.5625</v>
      </c>
      <c r="F1493" s="1">
        <v>40337</v>
      </c>
      <c r="G1493" s="10">
        <v>0.62430555555555556</v>
      </c>
      <c r="H1493">
        <v>30</v>
      </c>
      <c r="I1493">
        <v>89</v>
      </c>
      <c r="J1493" t="s">
        <v>8</v>
      </c>
      <c r="K1493" t="s">
        <v>9</v>
      </c>
      <c r="L1493" t="str">
        <f t="shared" si="93"/>
        <v>Morning</v>
      </c>
      <c r="M1493" t="str">
        <f t="shared" si="94"/>
        <v>13</v>
      </c>
      <c r="N1493" t="str">
        <f t="shared" si="95"/>
        <v>14</v>
      </c>
    </row>
    <row r="1494" spans="1:14" x14ac:dyDescent="0.3">
      <c r="A1494">
        <v>1</v>
      </c>
      <c r="B1494">
        <v>6</v>
      </c>
      <c r="C1494" s="1">
        <v>40337</v>
      </c>
      <c r="D1494" s="21" t="str">
        <f t="shared" si="92"/>
        <v>08-Jun-2010</v>
      </c>
      <c r="E1494" s="10">
        <v>0.57916666666666672</v>
      </c>
      <c r="F1494" s="1">
        <v>40337</v>
      </c>
      <c r="G1494" s="10">
        <v>0.88263888888888886</v>
      </c>
      <c r="H1494">
        <v>80</v>
      </c>
      <c r="I1494">
        <v>437</v>
      </c>
      <c r="J1494" t="s">
        <v>8</v>
      </c>
      <c r="K1494" t="s">
        <v>9</v>
      </c>
      <c r="L1494" t="str">
        <f t="shared" si="93"/>
        <v>Morning</v>
      </c>
      <c r="M1494" t="str">
        <f t="shared" si="94"/>
        <v>13</v>
      </c>
      <c r="N1494" t="str">
        <f t="shared" si="95"/>
        <v>21</v>
      </c>
    </row>
    <row r="1495" spans="1:14" x14ac:dyDescent="0.3">
      <c r="A1495">
        <v>1</v>
      </c>
      <c r="B1495">
        <v>5</v>
      </c>
      <c r="C1495" s="1">
        <v>40337</v>
      </c>
      <c r="D1495" s="21" t="str">
        <f t="shared" si="92"/>
        <v>08-Jun-2010</v>
      </c>
      <c r="E1495" s="10">
        <v>0.69652777777777775</v>
      </c>
      <c r="F1495" s="1">
        <v>40337</v>
      </c>
      <c r="G1495" s="10">
        <v>0.79652777777777783</v>
      </c>
      <c r="H1495">
        <v>30</v>
      </c>
      <c r="I1495">
        <v>144</v>
      </c>
      <c r="J1495" t="s">
        <v>8</v>
      </c>
      <c r="K1495" t="s">
        <v>9</v>
      </c>
      <c r="L1495" t="str">
        <f t="shared" si="93"/>
        <v>Afternoon</v>
      </c>
      <c r="M1495" t="str">
        <f t="shared" si="94"/>
        <v>16</v>
      </c>
      <c r="N1495" t="str">
        <f t="shared" si="95"/>
        <v>19</v>
      </c>
    </row>
    <row r="1496" spans="1:14" x14ac:dyDescent="0.3">
      <c r="A1496">
        <v>1</v>
      </c>
      <c r="B1496">
        <v>5</v>
      </c>
      <c r="C1496" s="1">
        <v>40337</v>
      </c>
      <c r="D1496" s="21" t="str">
        <f t="shared" si="92"/>
        <v>08-Jun-2010</v>
      </c>
      <c r="E1496" s="10">
        <v>0.70624999999999993</v>
      </c>
      <c r="F1496" s="1">
        <v>40337</v>
      </c>
      <c r="G1496" s="10">
        <v>0.81597222222222221</v>
      </c>
      <c r="H1496">
        <v>30</v>
      </c>
      <c r="I1496">
        <v>158</v>
      </c>
      <c r="J1496" t="s">
        <v>8</v>
      </c>
      <c r="K1496" t="s">
        <v>9</v>
      </c>
      <c r="L1496" t="str">
        <f t="shared" si="93"/>
        <v>Afternoon</v>
      </c>
      <c r="M1496" t="str">
        <f t="shared" si="94"/>
        <v>16</v>
      </c>
      <c r="N1496" t="str">
        <f t="shared" si="95"/>
        <v>19</v>
      </c>
    </row>
    <row r="1497" spans="1:14" x14ac:dyDescent="0.3">
      <c r="A1497">
        <v>1</v>
      </c>
      <c r="B1497">
        <v>5</v>
      </c>
      <c r="C1497" s="1">
        <v>40337</v>
      </c>
      <c r="D1497" s="21" t="str">
        <f t="shared" si="92"/>
        <v>08-Jun-2010</v>
      </c>
      <c r="E1497" s="10">
        <v>0.84583333333333333</v>
      </c>
      <c r="F1497" s="1">
        <v>40337</v>
      </c>
      <c r="G1497" s="10">
        <v>0.89930555555555547</v>
      </c>
      <c r="H1497">
        <v>30</v>
      </c>
      <c r="I1497">
        <v>77</v>
      </c>
      <c r="J1497" t="s">
        <v>8</v>
      </c>
      <c r="K1497" t="s">
        <v>9</v>
      </c>
      <c r="L1497" t="str">
        <f t="shared" si="93"/>
        <v>Evening</v>
      </c>
      <c r="M1497" t="str">
        <f t="shared" si="94"/>
        <v>20</v>
      </c>
      <c r="N1497" t="str">
        <f t="shared" si="95"/>
        <v>21</v>
      </c>
    </row>
    <row r="1498" spans="1:14" x14ac:dyDescent="0.3">
      <c r="A1498">
        <v>1</v>
      </c>
      <c r="B1498">
        <v>5</v>
      </c>
      <c r="C1498" s="1">
        <v>40337</v>
      </c>
      <c r="D1498" s="21" t="str">
        <f t="shared" si="92"/>
        <v>08-Jun-2010</v>
      </c>
      <c r="E1498" s="10">
        <v>0.87083333333333324</v>
      </c>
      <c r="F1498" s="1">
        <v>40337</v>
      </c>
      <c r="G1498" s="10">
        <v>0.9145833333333333</v>
      </c>
      <c r="H1498">
        <v>30</v>
      </c>
      <c r="I1498">
        <v>63</v>
      </c>
      <c r="J1498" t="s">
        <v>8</v>
      </c>
      <c r="K1498" t="s">
        <v>9</v>
      </c>
      <c r="L1498" t="str">
        <f t="shared" si="93"/>
        <v>Evening</v>
      </c>
      <c r="M1498" t="str">
        <f t="shared" si="94"/>
        <v>20</v>
      </c>
      <c r="N1498" t="str">
        <f t="shared" si="95"/>
        <v>21</v>
      </c>
    </row>
    <row r="1499" spans="1:14" x14ac:dyDescent="0.3">
      <c r="A1499">
        <v>1</v>
      </c>
      <c r="B1499">
        <v>5</v>
      </c>
      <c r="C1499" s="1">
        <v>40338</v>
      </c>
      <c r="D1499" s="21" t="str">
        <f t="shared" si="92"/>
        <v>09-Jun-2010</v>
      </c>
      <c r="E1499" s="10">
        <v>0.56736111111111109</v>
      </c>
      <c r="F1499" s="1">
        <v>40338</v>
      </c>
      <c r="G1499" s="10">
        <v>0.76527777777777783</v>
      </c>
      <c r="H1499">
        <v>50</v>
      </c>
      <c r="I1499">
        <v>285</v>
      </c>
      <c r="J1499" t="s">
        <v>8</v>
      </c>
      <c r="K1499" t="s">
        <v>13</v>
      </c>
      <c r="L1499" t="str">
        <f t="shared" si="93"/>
        <v>Morning</v>
      </c>
      <c r="M1499" t="str">
        <f t="shared" si="94"/>
        <v>13</v>
      </c>
      <c r="N1499" t="str">
        <f t="shared" si="95"/>
        <v>18</v>
      </c>
    </row>
    <row r="1500" spans="1:14" x14ac:dyDescent="0.3">
      <c r="A1500">
        <v>1</v>
      </c>
      <c r="B1500">
        <v>6</v>
      </c>
      <c r="C1500" s="1">
        <v>40338</v>
      </c>
      <c r="D1500" s="21" t="str">
        <f t="shared" si="92"/>
        <v>09-Jun-2010</v>
      </c>
      <c r="E1500" s="10">
        <v>0.58611111111111114</v>
      </c>
      <c r="F1500" s="1">
        <v>40338</v>
      </c>
      <c r="G1500" s="10">
        <v>0.74652777777777779</v>
      </c>
      <c r="H1500">
        <v>40</v>
      </c>
      <c r="I1500">
        <v>231</v>
      </c>
      <c r="J1500" t="s">
        <v>8</v>
      </c>
      <c r="K1500" t="s">
        <v>13</v>
      </c>
      <c r="L1500" t="str">
        <f t="shared" si="93"/>
        <v>Afternoon</v>
      </c>
      <c r="M1500" t="str">
        <f t="shared" si="94"/>
        <v>14</v>
      </c>
      <c r="N1500" t="str">
        <f t="shared" si="95"/>
        <v>17</v>
      </c>
    </row>
    <row r="1501" spans="1:14" x14ac:dyDescent="0.3">
      <c r="A1501">
        <v>1</v>
      </c>
      <c r="B1501">
        <v>5</v>
      </c>
      <c r="C1501" s="1">
        <v>40338</v>
      </c>
      <c r="D1501" s="21" t="str">
        <f t="shared" si="92"/>
        <v>09-Jun-2010</v>
      </c>
      <c r="E1501" s="10">
        <v>0.71666666666666667</v>
      </c>
      <c r="F1501" s="1">
        <v>40338</v>
      </c>
      <c r="G1501" s="10">
        <v>0.75277777777777777</v>
      </c>
      <c r="H1501">
        <v>30</v>
      </c>
      <c r="I1501">
        <v>52</v>
      </c>
      <c r="J1501" t="s">
        <v>8</v>
      </c>
      <c r="K1501" t="s">
        <v>13</v>
      </c>
      <c r="L1501" t="str">
        <f t="shared" si="93"/>
        <v>Afternoon</v>
      </c>
      <c r="M1501" t="str">
        <f t="shared" si="94"/>
        <v>17</v>
      </c>
      <c r="N1501" t="str">
        <f t="shared" si="95"/>
        <v>18</v>
      </c>
    </row>
    <row r="1502" spans="1:14" x14ac:dyDescent="0.3">
      <c r="A1502">
        <v>1</v>
      </c>
      <c r="B1502">
        <v>5</v>
      </c>
      <c r="C1502" s="1">
        <v>40338</v>
      </c>
      <c r="D1502" s="21" t="str">
        <f t="shared" si="92"/>
        <v>09-Jun-2010</v>
      </c>
      <c r="E1502" s="10">
        <v>0.78402777777777777</v>
      </c>
      <c r="F1502" s="1">
        <v>40338</v>
      </c>
      <c r="G1502" s="10">
        <v>0.8666666666666667</v>
      </c>
      <c r="H1502">
        <v>30</v>
      </c>
      <c r="I1502">
        <v>119</v>
      </c>
      <c r="J1502" t="s">
        <v>8</v>
      </c>
      <c r="K1502" t="s">
        <v>13</v>
      </c>
      <c r="L1502" t="str">
        <f t="shared" si="93"/>
        <v>Evening</v>
      </c>
      <c r="M1502" t="str">
        <f t="shared" si="94"/>
        <v>18</v>
      </c>
      <c r="N1502" t="str">
        <f t="shared" si="95"/>
        <v>20</v>
      </c>
    </row>
    <row r="1503" spans="1:14" x14ac:dyDescent="0.3">
      <c r="A1503">
        <v>1</v>
      </c>
      <c r="B1503">
        <v>5</v>
      </c>
      <c r="C1503" s="1">
        <v>40338</v>
      </c>
      <c r="D1503" s="21" t="str">
        <f t="shared" si="92"/>
        <v>09-Jun-2010</v>
      </c>
      <c r="E1503" s="10">
        <v>0.79583333333333339</v>
      </c>
      <c r="F1503" s="1">
        <v>40338</v>
      </c>
      <c r="G1503" s="10">
        <v>0.90625</v>
      </c>
      <c r="H1503">
        <v>30</v>
      </c>
      <c r="I1503">
        <v>159</v>
      </c>
      <c r="J1503" t="s">
        <v>8</v>
      </c>
      <c r="K1503" t="s">
        <v>13</v>
      </c>
      <c r="L1503" t="str">
        <f t="shared" si="93"/>
        <v>Evening</v>
      </c>
      <c r="M1503" t="str">
        <f t="shared" si="94"/>
        <v>19</v>
      </c>
      <c r="N1503" t="str">
        <f t="shared" si="95"/>
        <v>21</v>
      </c>
    </row>
    <row r="1504" spans="1:14" x14ac:dyDescent="0.3">
      <c r="A1504">
        <v>1</v>
      </c>
      <c r="B1504">
        <v>5</v>
      </c>
      <c r="C1504" s="1">
        <v>40338</v>
      </c>
      <c r="D1504" s="21" t="str">
        <f t="shared" si="92"/>
        <v>09-Jun-2010</v>
      </c>
      <c r="E1504" s="10">
        <v>0.84930555555555554</v>
      </c>
      <c r="F1504" s="1">
        <v>40338</v>
      </c>
      <c r="G1504" s="10">
        <v>0.93541666666666667</v>
      </c>
      <c r="H1504">
        <v>30</v>
      </c>
      <c r="I1504">
        <v>124</v>
      </c>
      <c r="J1504" t="s">
        <v>8</v>
      </c>
      <c r="K1504" t="s">
        <v>13</v>
      </c>
      <c r="L1504" t="str">
        <f t="shared" si="93"/>
        <v>Evening</v>
      </c>
      <c r="M1504" t="str">
        <f t="shared" si="94"/>
        <v>20</v>
      </c>
      <c r="N1504" t="str">
        <f t="shared" si="95"/>
        <v>22</v>
      </c>
    </row>
    <row r="1505" spans="1:14" x14ac:dyDescent="0.3">
      <c r="A1505">
        <v>1</v>
      </c>
      <c r="B1505">
        <v>5</v>
      </c>
      <c r="C1505" s="1">
        <v>40338</v>
      </c>
      <c r="D1505" s="21" t="str">
        <f t="shared" si="92"/>
        <v>09-Jun-2010</v>
      </c>
      <c r="E1505" s="10">
        <v>0.8666666666666667</v>
      </c>
      <c r="F1505" s="1">
        <v>40338</v>
      </c>
      <c r="G1505" s="10">
        <v>0.91666666666666663</v>
      </c>
      <c r="H1505">
        <v>30</v>
      </c>
      <c r="I1505">
        <v>72</v>
      </c>
      <c r="J1505" t="s">
        <v>8</v>
      </c>
      <c r="K1505" t="s">
        <v>13</v>
      </c>
      <c r="L1505" t="str">
        <f t="shared" si="93"/>
        <v>Evening</v>
      </c>
      <c r="M1505" t="str">
        <f t="shared" si="94"/>
        <v>20</v>
      </c>
      <c r="N1505" t="str">
        <f t="shared" si="95"/>
        <v>22</v>
      </c>
    </row>
    <row r="1506" spans="1:14" x14ac:dyDescent="0.3">
      <c r="A1506">
        <v>1</v>
      </c>
      <c r="B1506">
        <v>5</v>
      </c>
      <c r="C1506" s="1">
        <v>40338</v>
      </c>
      <c r="D1506" s="21" t="str">
        <f t="shared" si="92"/>
        <v>09-Jun-2010</v>
      </c>
      <c r="E1506" s="10">
        <v>0.88402777777777775</v>
      </c>
      <c r="F1506" s="1">
        <v>40338</v>
      </c>
      <c r="G1506" s="10">
        <v>0.9472222222222223</v>
      </c>
      <c r="H1506">
        <v>30</v>
      </c>
      <c r="I1506">
        <v>91</v>
      </c>
      <c r="J1506" t="s">
        <v>8</v>
      </c>
      <c r="K1506" t="s">
        <v>13</v>
      </c>
      <c r="L1506" t="str">
        <f t="shared" si="93"/>
        <v>Evening</v>
      </c>
      <c r="M1506" t="str">
        <f t="shared" si="94"/>
        <v>21</v>
      </c>
      <c r="N1506" t="str">
        <f t="shared" si="95"/>
        <v>22</v>
      </c>
    </row>
    <row r="1507" spans="1:14" x14ac:dyDescent="0.3">
      <c r="A1507">
        <v>1</v>
      </c>
      <c r="B1507">
        <v>5</v>
      </c>
      <c r="C1507" s="1">
        <v>40339</v>
      </c>
      <c r="D1507" s="21" t="str">
        <f t="shared" si="92"/>
        <v>10-Jun-2010</v>
      </c>
      <c r="E1507" s="10">
        <v>0.52152777777777781</v>
      </c>
      <c r="F1507" s="1">
        <v>40339</v>
      </c>
      <c r="G1507" s="10">
        <v>0.55763888888888891</v>
      </c>
      <c r="H1507">
        <v>30</v>
      </c>
      <c r="I1507">
        <v>52</v>
      </c>
      <c r="J1507" t="s">
        <v>8</v>
      </c>
      <c r="K1507" t="s">
        <v>12</v>
      </c>
      <c r="L1507" t="str">
        <f t="shared" si="93"/>
        <v>Morning</v>
      </c>
      <c r="M1507" t="str">
        <f t="shared" si="94"/>
        <v>12</v>
      </c>
      <c r="N1507" t="str">
        <f t="shared" si="95"/>
        <v>13</v>
      </c>
    </row>
    <row r="1508" spans="1:14" x14ac:dyDescent="0.3">
      <c r="A1508">
        <v>1</v>
      </c>
      <c r="B1508">
        <v>6</v>
      </c>
      <c r="C1508" s="1">
        <v>40339</v>
      </c>
      <c r="D1508" s="21" t="str">
        <f t="shared" si="92"/>
        <v>10-Jun-2010</v>
      </c>
      <c r="E1508" s="10">
        <v>0.55972222222222223</v>
      </c>
      <c r="F1508" s="1">
        <v>40339</v>
      </c>
      <c r="G1508" s="10">
        <v>0.64583333333333337</v>
      </c>
      <c r="H1508">
        <v>30</v>
      </c>
      <c r="I1508">
        <v>124</v>
      </c>
      <c r="J1508" t="s">
        <v>8</v>
      </c>
      <c r="K1508" t="s">
        <v>12</v>
      </c>
      <c r="L1508" t="str">
        <f t="shared" si="93"/>
        <v>Morning</v>
      </c>
      <c r="M1508" t="str">
        <f t="shared" si="94"/>
        <v>13</v>
      </c>
      <c r="N1508" t="str">
        <f t="shared" si="95"/>
        <v>15</v>
      </c>
    </row>
    <row r="1509" spans="1:14" x14ac:dyDescent="0.3">
      <c r="A1509">
        <v>1</v>
      </c>
      <c r="B1509">
        <v>5</v>
      </c>
      <c r="C1509" s="1">
        <v>40339</v>
      </c>
      <c r="D1509" s="21" t="str">
        <f t="shared" si="92"/>
        <v>10-Jun-2010</v>
      </c>
      <c r="E1509" s="10">
        <v>0.57916666666666672</v>
      </c>
      <c r="F1509" s="1">
        <v>40339</v>
      </c>
      <c r="G1509" s="10">
        <v>0.71319444444444446</v>
      </c>
      <c r="H1509">
        <v>40</v>
      </c>
      <c r="I1509">
        <v>193</v>
      </c>
      <c r="J1509" t="s">
        <v>8</v>
      </c>
      <c r="K1509" t="s">
        <v>12</v>
      </c>
      <c r="L1509" t="str">
        <f t="shared" si="93"/>
        <v>Morning</v>
      </c>
      <c r="M1509" t="str">
        <f t="shared" si="94"/>
        <v>13</v>
      </c>
      <c r="N1509" t="str">
        <f t="shared" si="95"/>
        <v>17</v>
      </c>
    </row>
    <row r="1510" spans="1:14" x14ac:dyDescent="0.3">
      <c r="A1510">
        <v>1</v>
      </c>
      <c r="B1510">
        <v>6</v>
      </c>
      <c r="C1510" s="1">
        <v>40339</v>
      </c>
      <c r="D1510" s="21" t="str">
        <f t="shared" si="92"/>
        <v>10-Jun-2010</v>
      </c>
      <c r="E1510" s="10">
        <v>0.59930555555555554</v>
      </c>
      <c r="F1510" s="1">
        <v>40339</v>
      </c>
      <c r="G1510" s="10">
        <v>0.73541666666666661</v>
      </c>
      <c r="H1510">
        <v>40</v>
      </c>
      <c r="I1510">
        <v>196</v>
      </c>
      <c r="J1510" t="s">
        <v>8</v>
      </c>
      <c r="K1510" t="s">
        <v>12</v>
      </c>
      <c r="L1510" t="str">
        <f t="shared" si="93"/>
        <v>Afternoon</v>
      </c>
      <c r="M1510" t="str">
        <f t="shared" si="94"/>
        <v>14</v>
      </c>
      <c r="N1510" t="str">
        <f t="shared" si="95"/>
        <v>17</v>
      </c>
    </row>
    <row r="1511" spans="1:14" x14ac:dyDescent="0.3">
      <c r="A1511">
        <v>1</v>
      </c>
      <c r="B1511">
        <v>6</v>
      </c>
      <c r="C1511" s="1">
        <v>40339</v>
      </c>
      <c r="D1511" s="21" t="str">
        <f t="shared" si="92"/>
        <v>10-Jun-2010</v>
      </c>
      <c r="E1511" s="10">
        <v>0.6791666666666667</v>
      </c>
      <c r="F1511" s="1">
        <v>40339</v>
      </c>
      <c r="G1511" s="10">
        <v>0.73888888888888893</v>
      </c>
      <c r="H1511">
        <v>30</v>
      </c>
      <c r="I1511">
        <v>86</v>
      </c>
      <c r="J1511" t="s">
        <v>8</v>
      </c>
      <c r="K1511" t="s">
        <v>12</v>
      </c>
      <c r="L1511" t="str">
        <f t="shared" si="93"/>
        <v>Afternoon</v>
      </c>
      <c r="M1511" t="str">
        <f t="shared" si="94"/>
        <v>16</v>
      </c>
      <c r="N1511" t="str">
        <f t="shared" si="95"/>
        <v>17</v>
      </c>
    </row>
    <row r="1512" spans="1:14" x14ac:dyDescent="0.3">
      <c r="A1512">
        <v>1</v>
      </c>
      <c r="B1512">
        <v>6</v>
      </c>
      <c r="C1512" s="1">
        <v>40339</v>
      </c>
      <c r="D1512" s="21" t="str">
        <f t="shared" si="92"/>
        <v>10-Jun-2010</v>
      </c>
      <c r="E1512" s="10">
        <v>0.69027777777777777</v>
      </c>
      <c r="F1512" s="1">
        <v>40339</v>
      </c>
      <c r="G1512" s="10">
        <v>0.74375000000000002</v>
      </c>
      <c r="H1512">
        <v>30</v>
      </c>
      <c r="I1512">
        <v>77</v>
      </c>
      <c r="J1512" t="s">
        <v>8</v>
      </c>
      <c r="K1512" t="s">
        <v>12</v>
      </c>
      <c r="L1512" t="str">
        <f t="shared" si="93"/>
        <v>Afternoon</v>
      </c>
      <c r="M1512" t="str">
        <f t="shared" si="94"/>
        <v>16</v>
      </c>
      <c r="N1512" t="str">
        <f t="shared" si="95"/>
        <v>17</v>
      </c>
    </row>
    <row r="1513" spans="1:14" x14ac:dyDescent="0.3">
      <c r="A1513">
        <v>1</v>
      </c>
      <c r="B1513">
        <v>5</v>
      </c>
      <c r="C1513" s="1">
        <v>40339</v>
      </c>
      <c r="D1513" s="21" t="str">
        <f t="shared" si="92"/>
        <v>10-Jun-2010</v>
      </c>
      <c r="E1513" s="10">
        <v>0.72013888888888899</v>
      </c>
      <c r="F1513" s="1">
        <v>40339</v>
      </c>
      <c r="G1513" s="10">
        <v>0.8833333333333333</v>
      </c>
      <c r="H1513">
        <v>40</v>
      </c>
      <c r="I1513">
        <v>235</v>
      </c>
      <c r="J1513" t="s">
        <v>8</v>
      </c>
      <c r="K1513" t="s">
        <v>12</v>
      </c>
      <c r="L1513" t="str">
        <f t="shared" si="93"/>
        <v>Afternoon</v>
      </c>
      <c r="M1513" t="str">
        <f t="shared" si="94"/>
        <v>17</v>
      </c>
      <c r="N1513" t="str">
        <f t="shared" si="95"/>
        <v>21</v>
      </c>
    </row>
    <row r="1514" spans="1:14" x14ac:dyDescent="0.3">
      <c r="A1514">
        <v>1</v>
      </c>
      <c r="B1514">
        <v>5</v>
      </c>
      <c r="C1514" s="1">
        <v>40339</v>
      </c>
      <c r="D1514" s="21" t="str">
        <f t="shared" si="92"/>
        <v>10-Jun-2010</v>
      </c>
      <c r="E1514" s="10">
        <v>0.77916666666666667</v>
      </c>
      <c r="F1514" s="1">
        <v>40339</v>
      </c>
      <c r="G1514" s="10">
        <v>0.84930555555555554</v>
      </c>
      <c r="H1514">
        <v>30</v>
      </c>
      <c r="I1514">
        <v>101</v>
      </c>
      <c r="J1514" t="s">
        <v>8</v>
      </c>
      <c r="K1514" t="s">
        <v>12</v>
      </c>
      <c r="L1514" t="str">
        <f t="shared" si="93"/>
        <v>Evening</v>
      </c>
      <c r="M1514" t="str">
        <f t="shared" si="94"/>
        <v>18</v>
      </c>
      <c r="N1514" t="str">
        <f t="shared" si="95"/>
        <v>20</v>
      </c>
    </row>
    <row r="1515" spans="1:14" x14ac:dyDescent="0.3">
      <c r="A1515">
        <v>1</v>
      </c>
      <c r="B1515">
        <v>5</v>
      </c>
      <c r="C1515" s="1">
        <v>40339</v>
      </c>
      <c r="D1515" s="21" t="str">
        <f t="shared" si="92"/>
        <v>10-Jun-2010</v>
      </c>
      <c r="E1515" s="10">
        <v>0.78749999999999998</v>
      </c>
      <c r="F1515" s="1">
        <v>40339</v>
      </c>
      <c r="G1515" s="10">
        <v>0.79861111111111116</v>
      </c>
      <c r="H1515">
        <v>30</v>
      </c>
      <c r="I1515">
        <v>16</v>
      </c>
      <c r="J1515" t="s">
        <v>8</v>
      </c>
      <c r="K1515" t="s">
        <v>12</v>
      </c>
      <c r="L1515" t="str">
        <f t="shared" si="93"/>
        <v>Evening</v>
      </c>
      <c r="M1515" t="str">
        <f t="shared" si="94"/>
        <v>18</v>
      </c>
      <c r="N1515" t="str">
        <f t="shared" si="95"/>
        <v>19</v>
      </c>
    </row>
    <row r="1516" spans="1:14" x14ac:dyDescent="0.3">
      <c r="A1516">
        <v>1</v>
      </c>
      <c r="B1516">
        <v>5</v>
      </c>
      <c r="C1516" s="1">
        <v>40340</v>
      </c>
      <c r="D1516" s="21" t="str">
        <f t="shared" si="92"/>
        <v>11-Jun-2010</v>
      </c>
      <c r="E1516" s="10">
        <v>0.47986111111111113</v>
      </c>
      <c r="F1516" s="1">
        <v>40340</v>
      </c>
      <c r="G1516" s="10">
        <v>0.61388888888888882</v>
      </c>
      <c r="H1516">
        <v>40</v>
      </c>
      <c r="I1516">
        <v>193</v>
      </c>
      <c r="J1516" t="s">
        <v>8</v>
      </c>
      <c r="K1516" t="s">
        <v>11</v>
      </c>
      <c r="L1516" t="str">
        <f t="shared" si="93"/>
        <v>Morning</v>
      </c>
      <c r="M1516" t="str">
        <f t="shared" si="94"/>
        <v>11</v>
      </c>
      <c r="N1516" t="str">
        <f t="shared" si="95"/>
        <v>14</v>
      </c>
    </row>
    <row r="1517" spans="1:14" x14ac:dyDescent="0.3">
      <c r="A1517">
        <v>1</v>
      </c>
      <c r="B1517">
        <v>5</v>
      </c>
      <c r="C1517" s="1">
        <v>40340</v>
      </c>
      <c r="D1517" s="21" t="str">
        <f t="shared" si="92"/>
        <v>11-Jun-2010</v>
      </c>
      <c r="E1517" s="10">
        <v>0.52916666666666667</v>
      </c>
      <c r="F1517" s="1">
        <v>40340</v>
      </c>
      <c r="G1517" s="10">
        <v>0.67499999999999993</v>
      </c>
      <c r="H1517">
        <v>40</v>
      </c>
      <c r="I1517">
        <v>210</v>
      </c>
      <c r="J1517" t="s">
        <v>8</v>
      </c>
      <c r="K1517" t="s">
        <v>11</v>
      </c>
      <c r="L1517" t="str">
        <f t="shared" si="93"/>
        <v>Morning</v>
      </c>
      <c r="M1517" t="str">
        <f t="shared" si="94"/>
        <v>12</v>
      </c>
      <c r="N1517" t="str">
        <f t="shared" si="95"/>
        <v>16</v>
      </c>
    </row>
    <row r="1518" spans="1:14" x14ac:dyDescent="0.3">
      <c r="A1518">
        <v>1</v>
      </c>
      <c r="B1518">
        <v>5</v>
      </c>
      <c r="C1518" s="1">
        <v>40340</v>
      </c>
      <c r="D1518" s="21" t="str">
        <f t="shared" si="92"/>
        <v>11-Jun-2010</v>
      </c>
      <c r="E1518" s="10">
        <v>0.58472222222222225</v>
      </c>
      <c r="F1518" s="1">
        <v>40340</v>
      </c>
      <c r="G1518" s="10">
        <v>0.62222222222222223</v>
      </c>
      <c r="H1518">
        <v>30</v>
      </c>
      <c r="I1518">
        <v>54</v>
      </c>
      <c r="J1518" t="s">
        <v>8</v>
      </c>
      <c r="K1518" t="s">
        <v>11</v>
      </c>
      <c r="L1518" t="str">
        <f t="shared" si="93"/>
        <v>Afternoon</v>
      </c>
      <c r="M1518" t="str">
        <f t="shared" si="94"/>
        <v>14</v>
      </c>
      <c r="N1518" t="str">
        <f t="shared" si="95"/>
        <v>14</v>
      </c>
    </row>
    <row r="1519" spans="1:14" x14ac:dyDescent="0.3">
      <c r="A1519">
        <v>1</v>
      </c>
      <c r="B1519">
        <v>6</v>
      </c>
      <c r="C1519" s="1">
        <v>40340</v>
      </c>
      <c r="D1519" s="21" t="str">
        <f t="shared" si="92"/>
        <v>11-Jun-2010</v>
      </c>
      <c r="E1519" s="10">
        <v>0.67291666666666661</v>
      </c>
      <c r="F1519" s="1">
        <v>40340</v>
      </c>
      <c r="G1519" s="10">
        <v>0.8305555555555556</v>
      </c>
      <c r="H1519">
        <v>40</v>
      </c>
      <c r="I1519">
        <v>227</v>
      </c>
      <c r="J1519" t="s">
        <v>8</v>
      </c>
      <c r="K1519" t="s">
        <v>11</v>
      </c>
      <c r="L1519" t="str">
        <f t="shared" si="93"/>
        <v>Afternoon</v>
      </c>
      <c r="M1519" t="str">
        <f t="shared" si="94"/>
        <v>16</v>
      </c>
      <c r="N1519" t="str">
        <f t="shared" si="95"/>
        <v>19</v>
      </c>
    </row>
    <row r="1520" spans="1:14" x14ac:dyDescent="0.3">
      <c r="A1520">
        <v>1</v>
      </c>
      <c r="B1520">
        <v>5</v>
      </c>
      <c r="C1520" s="1">
        <v>40340</v>
      </c>
      <c r="D1520" s="21" t="str">
        <f t="shared" si="92"/>
        <v>11-Jun-2010</v>
      </c>
      <c r="E1520" s="10">
        <v>0.71319444444444446</v>
      </c>
      <c r="F1520" s="1">
        <v>40340</v>
      </c>
      <c r="G1520" s="10">
        <v>0.84722222222222221</v>
      </c>
      <c r="H1520">
        <v>40</v>
      </c>
      <c r="I1520">
        <v>193</v>
      </c>
      <c r="J1520" t="s">
        <v>8</v>
      </c>
      <c r="K1520" t="s">
        <v>11</v>
      </c>
      <c r="L1520" t="str">
        <f t="shared" si="93"/>
        <v>Afternoon</v>
      </c>
      <c r="M1520" t="str">
        <f t="shared" si="94"/>
        <v>17</v>
      </c>
      <c r="N1520" t="str">
        <f t="shared" si="95"/>
        <v>20</v>
      </c>
    </row>
    <row r="1521" spans="1:14" x14ac:dyDescent="0.3">
      <c r="A1521">
        <v>1</v>
      </c>
      <c r="B1521">
        <v>5</v>
      </c>
      <c r="C1521" s="1">
        <v>40340</v>
      </c>
      <c r="D1521" s="21" t="str">
        <f t="shared" si="92"/>
        <v>11-Jun-2010</v>
      </c>
      <c r="E1521" s="10">
        <v>0.75069444444444444</v>
      </c>
      <c r="F1521" s="1">
        <v>40340</v>
      </c>
      <c r="G1521" s="10">
        <v>0.78125</v>
      </c>
      <c r="H1521">
        <v>30</v>
      </c>
      <c r="I1521">
        <v>44</v>
      </c>
      <c r="J1521" t="s">
        <v>8</v>
      </c>
      <c r="K1521" t="s">
        <v>11</v>
      </c>
      <c r="L1521" t="str">
        <f t="shared" si="93"/>
        <v>Evening</v>
      </c>
      <c r="M1521" t="str">
        <f t="shared" si="94"/>
        <v>18</v>
      </c>
      <c r="N1521" t="str">
        <f t="shared" si="95"/>
        <v>18</v>
      </c>
    </row>
    <row r="1522" spans="1:14" x14ac:dyDescent="0.3">
      <c r="A1522">
        <v>1</v>
      </c>
      <c r="B1522">
        <v>6</v>
      </c>
      <c r="C1522" s="1">
        <v>40340</v>
      </c>
      <c r="D1522" s="21" t="str">
        <f t="shared" si="92"/>
        <v>11-Jun-2010</v>
      </c>
      <c r="E1522" s="10">
        <v>0.81736111111111109</v>
      </c>
      <c r="F1522" s="1">
        <v>40340</v>
      </c>
      <c r="G1522" s="10">
        <v>0.84305555555555556</v>
      </c>
      <c r="H1522">
        <v>30</v>
      </c>
      <c r="I1522">
        <v>37</v>
      </c>
      <c r="J1522" t="s">
        <v>8</v>
      </c>
      <c r="K1522" t="s">
        <v>11</v>
      </c>
      <c r="L1522" t="str">
        <f t="shared" si="93"/>
        <v>Evening</v>
      </c>
      <c r="M1522" t="str">
        <f t="shared" si="94"/>
        <v>19</v>
      </c>
      <c r="N1522" t="str">
        <f t="shared" si="95"/>
        <v>20</v>
      </c>
    </row>
    <row r="1523" spans="1:14" x14ac:dyDescent="0.3">
      <c r="A1523">
        <v>1</v>
      </c>
      <c r="B1523">
        <v>5</v>
      </c>
      <c r="C1523" s="1">
        <v>40340</v>
      </c>
      <c r="D1523" s="21" t="str">
        <f t="shared" si="92"/>
        <v>11-Jun-2010</v>
      </c>
      <c r="E1523" s="10">
        <v>0.85486111111111107</v>
      </c>
      <c r="F1523" s="1">
        <v>40340</v>
      </c>
      <c r="G1523" s="10">
        <v>0.92222222222222217</v>
      </c>
      <c r="H1523">
        <v>30</v>
      </c>
      <c r="I1523">
        <v>97</v>
      </c>
      <c r="J1523" t="s">
        <v>8</v>
      </c>
      <c r="K1523" t="s">
        <v>11</v>
      </c>
      <c r="L1523" t="str">
        <f t="shared" si="93"/>
        <v>Evening</v>
      </c>
      <c r="M1523" t="str">
        <f t="shared" si="94"/>
        <v>20</v>
      </c>
      <c r="N1523" t="str">
        <f t="shared" si="95"/>
        <v>22</v>
      </c>
    </row>
    <row r="1524" spans="1:14" x14ac:dyDescent="0.3">
      <c r="A1524">
        <v>1</v>
      </c>
      <c r="B1524">
        <v>5</v>
      </c>
      <c r="C1524" s="1">
        <v>40340</v>
      </c>
      <c r="D1524" s="21" t="str">
        <f t="shared" si="92"/>
        <v>11-Jun-2010</v>
      </c>
      <c r="E1524" s="10">
        <v>0.85625000000000007</v>
      </c>
      <c r="F1524" s="1">
        <v>40340</v>
      </c>
      <c r="G1524" s="10">
        <v>0.97291666666666676</v>
      </c>
      <c r="H1524">
        <v>30</v>
      </c>
      <c r="I1524">
        <v>168</v>
      </c>
      <c r="J1524" t="s">
        <v>8</v>
      </c>
      <c r="K1524" t="s">
        <v>11</v>
      </c>
      <c r="L1524" t="str">
        <f t="shared" si="93"/>
        <v>Evening</v>
      </c>
      <c r="M1524" t="str">
        <f t="shared" si="94"/>
        <v>20</v>
      </c>
      <c r="N1524" t="str">
        <f t="shared" si="95"/>
        <v>23</v>
      </c>
    </row>
    <row r="1525" spans="1:14" x14ac:dyDescent="0.3">
      <c r="A1525">
        <v>1</v>
      </c>
      <c r="B1525">
        <v>6</v>
      </c>
      <c r="C1525" s="1">
        <v>40340</v>
      </c>
      <c r="D1525" s="21" t="str">
        <f t="shared" si="92"/>
        <v>11-Jun-2010</v>
      </c>
      <c r="E1525" s="10">
        <v>0.86458333333333337</v>
      </c>
      <c r="F1525" s="1">
        <v>40340</v>
      </c>
      <c r="G1525" s="10">
        <v>0.97013888888888899</v>
      </c>
      <c r="H1525">
        <v>30</v>
      </c>
      <c r="I1525">
        <v>152</v>
      </c>
      <c r="J1525" t="s">
        <v>8</v>
      </c>
      <c r="K1525" t="s">
        <v>11</v>
      </c>
      <c r="L1525" t="str">
        <f t="shared" si="93"/>
        <v>Evening</v>
      </c>
      <c r="M1525" t="str">
        <f t="shared" si="94"/>
        <v>20</v>
      </c>
      <c r="N1525" t="str">
        <f t="shared" si="95"/>
        <v>23</v>
      </c>
    </row>
    <row r="1526" spans="1:14" x14ac:dyDescent="0.3">
      <c r="A1526">
        <v>1</v>
      </c>
      <c r="B1526">
        <v>6</v>
      </c>
      <c r="C1526" s="1">
        <v>40340</v>
      </c>
      <c r="D1526" s="21" t="str">
        <f t="shared" si="92"/>
        <v>11-Jun-2010</v>
      </c>
      <c r="E1526" s="10">
        <v>0.8881944444444444</v>
      </c>
      <c r="F1526" s="1">
        <v>40340</v>
      </c>
      <c r="G1526" s="10">
        <v>0.97430555555555554</v>
      </c>
      <c r="H1526">
        <v>30</v>
      </c>
      <c r="I1526">
        <v>124</v>
      </c>
      <c r="J1526" t="s">
        <v>8</v>
      </c>
      <c r="K1526" t="s">
        <v>11</v>
      </c>
      <c r="L1526" t="str">
        <f t="shared" si="93"/>
        <v>Evening</v>
      </c>
      <c r="M1526" t="str">
        <f t="shared" si="94"/>
        <v>21</v>
      </c>
      <c r="N1526" t="str">
        <f t="shared" si="95"/>
        <v>23</v>
      </c>
    </row>
    <row r="1527" spans="1:14" x14ac:dyDescent="0.3">
      <c r="A1527">
        <v>1</v>
      </c>
      <c r="B1527">
        <v>5</v>
      </c>
      <c r="C1527" s="1">
        <v>40340</v>
      </c>
      <c r="D1527" s="21" t="str">
        <f t="shared" si="92"/>
        <v>11-Jun-2010</v>
      </c>
      <c r="E1527" s="10">
        <v>0.97430555555555554</v>
      </c>
      <c r="F1527" s="1">
        <v>40341</v>
      </c>
      <c r="G1527" s="10">
        <v>9.7916666666666666E-2</v>
      </c>
      <c r="H1527">
        <v>30</v>
      </c>
      <c r="I1527">
        <v>178</v>
      </c>
      <c r="J1527" t="s">
        <v>8</v>
      </c>
      <c r="K1527" t="s">
        <v>11</v>
      </c>
      <c r="L1527" t="str">
        <f t="shared" si="93"/>
        <v>Night</v>
      </c>
      <c r="M1527" t="str">
        <f t="shared" si="94"/>
        <v>23</v>
      </c>
      <c r="N1527" t="str">
        <f t="shared" si="95"/>
        <v>02</v>
      </c>
    </row>
    <row r="1528" spans="1:14" x14ac:dyDescent="0.3">
      <c r="A1528">
        <v>1</v>
      </c>
      <c r="B1528">
        <v>5</v>
      </c>
      <c r="C1528" s="1">
        <v>40343</v>
      </c>
      <c r="D1528" s="21" t="str">
        <f t="shared" si="92"/>
        <v>14-Jun-2010</v>
      </c>
      <c r="E1528" s="10">
        <v>0.44027777777777777</v>
      </c>
      <c r="F1528" s="1">
        <v>40343</v>
      </c>
      <c r="G1528" s="10">
        <v>0.65069444444444446</v>
      </c>
      <c r="H1528">
        <v>60</v>
      </c>
      <c r="I1528">
        <v>303</v>
      </c>
      <c r="J1528" t="s">
        <v>8</v>
      </c>
      <c r="K1528" t="s">
        <v>10</v>
      </c>
      <c r="L1528" t="str">
        <f t="shared" si="93"/>
        <v>Morning</v>
      </c>
      <c r="M1528" t="str">
        <f t="shared" si="94"/>
        <v>10</v>
      </c>
      <c r="N1528" t="str">
        <f t="shared" si="95"/>
        <v>15</v>
      </c>
    </row>
    <row r="1529" spans="1:14" x14ac:dyDescent="0.3">
      <c r="A1529">
        <v>1</v>
      </c>
      <c r="B1529">
        <v>5</v>
      </c>
      <c r="C1529" s="1">
        <v>40343</v>
      </c>
      <c r="D1529" s="21" t="str">
        <f t="shared" si="92"/>
        <v>14-Jun-2010</v>
      </c>
      <c r="E1529" s="10">
        <v>0.4680555555555555</v>
      </c>
      <c r="F1529" s="1">
        <v>40343</v>
      </c>
      <c r="G1529" s="10">
        <v>0.50555555555555554</v>
      </c>
      <c r="H1529" s="3">
        <v>300</v>
      </c>
      <c r="I1529">
        <v>54</v>
      </c>
      <c r="J1529" t="s">
        <v>8</v>
      </c>
      <c r="K1529" t="s">
        <v>10</v>
      </c>
      <c r="L1529" t="str">
        <f t="shared" si="93"/>
        <v>Morning</v>
      </c>
      <c r="M1529" t="str">
        <f t="shared" si="94"/>
        <v>11</v>
      </c>
      <c r="N1529" t="str">
        <f t="shared" si="95"/>
        <v>12</v>
      </c>
    </row>
    <row r="1530" spans="1:14" x14ac:dyDescent="0.3">
      <c r="A1530">
        <v>1</v>
      </c>
      <c r="B1530">
        <v>5</v>
      </c>
      <c r="C1530" s="1">
        <v>40343</v>
      </c>
      <c r="D1530" s="21" t="str">
        <f t="shared" si="92"/>
        <v>14-Jun-2010</v>
      </c>
      <c r="E1530" s="10">
        <v>0.53194444444444444</v>
      </c>
      <c r="F1530" s="1">
        <v>40343</v>
      </c>
      <c r="G1530" s="10">
        <v>0.75416666666666676</v>
      </c>
      <c r="H1530">
        <v>60</v>
      </c>
      <c r="I1530">
        <v>320</v>
      </c>
      <c r="J1530" t="s">
        <v>8</v>
      </c>
      <c r="K1530" t="s">
        <v>10</v>
      </c>
      <c r="L1530" t="str">
        <f t="shared" si="93"/>
        <v>Morning</v>
      </c>
      <c r="M1530" t="str">
        <f t="shared" si="94"/>
        <v>12</v>
      </c>
      <c r="N1530" t="str">
        <f t="shared" si="95"/>
        <v>18</v>
      </c>
    </row>
    <row r="1531" spans="1:14" x14ac:dyDescent="0.3">
      <c r="A1531">
        <v>1</v>
      </c>
      <c r="B1531">
        <v>5</v>
      </c>
      <c r="C1531" s="1">
        <v>40343</v>
      </c>
      <c r="D1531" s="21" t="str">
        <f t="shared" si="92"/>
        <v>14-Jun-2010</v>
      </c>
      <c r="E1531" s="10">
        <v>0.56527777777777777</v>
      </c>
      <c r="F1531" s="1">
        <v>40343</v>
      </c>
      <c r="G1531" s="10">
        <v>0.68333333333333324</v>
      </c>
      <c r="H1531">
        <v>30</v>
      </c>
      <c r="I1531">
        <v>170</v>
      </c>
      <c r="J1531" t="s">
        <v>8</v>
      </c>
      <c r="K1531" t="s">
        <v>10</v>
      </c>
      <c r="L1531" t="str">
        <f t="shared" si="93"/>
        <v>Morning</v>
      </c>
      <c r="M1531" t="str">
        <f t="shared" si="94"/>
        <v>13</v>
      </c>
      <c r="N1531" t="str">
        <f t="shared" si="95"/>
        <v>16</v>
      </c>
    </row>
    <row r="1532" spans="1:14" x14ac:dyDescent="0.3">
      <c r="A1532">
        <v>1</v>
      </c>
      <c r="B1532">
        <v>6</v>
      </c>
      <c r="C1532" s="1">
        <v>40343</v>
      </c>
      <c r="D1532" s="21" t="str">
        <f t="shared" si="92"/>
        <v>14-Jun-2010</v>
      </c>
      <c r="E1532" s="10">
        <v>0.59375</v>
      </c>
      <c r="F1532" s="1">
        <v>40343</v>
      </c>
      <c r="G1532" s="10">
        <v>0.74305555555555547</v>
      </c>
      <c r="H1532">
        <v>40</v>
      </c>
      <c r="I1532">
        <v>215</v>
      </c>
      <c r="J1532" t="s">
        <v>8</v>
      </c>
      <c r="K1532" t="s">
        <v>10</v>
      </c>
      <c r="L1532" t="str">
        <f t="shared" si="93"/>
        <v>Afternoon</v>
      </c>
      <c r="M1532" t="str">
        <f t="shared" si="94"/>
        <v>14</v>
      </c>
      <c r="N1532" t="str">
        <f t="shared" si="95"/>
        <v>17</v>
      </c>
    </row>
    <row r="1533" spans="1:14" x14ac:dyDescent="0.3">
      <c r="A1533">
        <v>1</v>
      </c>
      <c r="B1533">
        <v>5</v>
      </c>
      <c r="C1533" s="1">
        <v>40343</v>
      </c>
      <c r="D1533" s="21" t="str">
        <f t="shared" si="92"/>
        <v>14-Jun-2010</v>
      </c>
      <c r="E1533" s="10">
        <v>0.63750000000000007</v>
      </c>
      <c r="F1533" s="1">
        <v>40343</v>
      </c>
      <c r="G1533" s="10">
        <v>0.68888888888888899</v>
      </c>
      <c r="H1533">
        <v>30</v>
      </c>
      <c r="I1533">
        <v>74</v>
      </c>
      <c r="J1533" t="s">
        <v>8</v>
      </c>
      <c r="K1533" t="s">
        <v>10</v>
      </c>
      <c r="L1533" t="str">
        <f t="shared" si="93"/>
        <v>Afternoon</v>
      </c>
      <c r="M1533" t="str">
        <f t="shared" si="94"/>
        <v>15</v>
      </c>
      <c r="N1533" t="str">
        <f t="shared" si="95"/>
        <v>16</v>
      </c>
    </row>
    <row r="1534" spans="1:14" x14ac:dyDescent="0.3">
      <c r="A1534">
        <v>1</v>
      </c>
      <c r="B1534">
        <v>5</v>
      </c>
      <c r="C1534" s="1">
        <v>40343</v>
      </c>
      <c r="D1534" s="21" t="str">
        <f t="shared" si="92"/>
        <v>14-Jun-2010</v>
      </c>
      <c r="E1534" s="10">
        <v>0.6430555555555556</v>
      </c>
      <c r="F1534" s="1">
        <v>40343</v>
      </c>
      <c r="G1534" s="10">
        <v>0.73958333333333337</v>
      </c>
      <c r="H1534">
        <v>30</v>
      </c>
      <c r="I1534">
        <v>139</v>
      </c>
      <c r="J1534" t="s">
        <v>8</v>
      </c>
      <c r="K1534" t="s">
        <v>10</v>
      </c>
      <c r="L1534" t="str">
        <f t="shared" si="93"/>
        <v>Afternoon</v>
      </c>
      <c r="M1534" t="str">
        <f t="shared" si="94"/>
        <v>15</v>
      </c>
      <c r="N1534" t="str">
        <f t="shared" si="95"/>
        <v>17</v>
      </c>
    </row>
    <row r="1535" spans="1:14" x14ac:dyDescent="0.3">
      <c r="A1535">
        <v>1</v>
      </c>
      <c r="B1535">
        <v>6</v>
      </c>
      <c r="C1535" s="1">
        <v>40343</v>
      </c>
      <c r="D1535" s="21" t="str">
        <f t="shared" si="92"/>
        <v>14-Jun-2010</v>
      </c>
      <c r="E1535" s="10">
        <v>0.80138888888888893</v>
      </c>
      <c r="F1535" s="1">
        <v>40343</v>
      </c>
      <c r="G1535" s="10">
        <v>0.91041666666666676</v>
      </c>
      <c r="H1535">
        <v>30</v>
      </c>
      <c r="I1535">
        <v>157</v>
      </c>
      <c r="J1535" t="s">
        <v>8</v>
      </c>
      <c r="K1535" t="s">
        <v>10</v>
      </c>
      <c r="L1535" t="str">
        <f t="shared" si="93"/>
        <v>Evening</v>
      </c>
      <c r="M1535" t="str">
        <f t="shared" si="94"/>
        <v>19</v>
      </c>
      <c r="N1535" t="str">
        <f t="shared" si="95"/>
        <v>21</v>
      </c>
    </row>
    <row r="1536" spans="1:14" x14ac:dyDescent="0.3">
      <c r="A1536">
        <v>1</v>
      </c>
      <c r="B1536">
        <v>6</v>
      </c>
      <c r="C1536" s="1">
        <v>40343</v>
      </c>
      <c r="D1536" s="21" t="str">
        <f t="shared" si="92"/>
        <v>14-Jun-2010</v>
      </c>
      <c r="E1536" s="10">
        <v>0.8305555555555556</v>
      </c>
      <c r="F1536" s="1">
        <v>40343</v>
      </c>
      <c r="G1536" s="10">
        <v>0.89861111111111114</v>
      </c>
      <c r="H1536">
        <v>30</v>
      </c>
      <c r="I1536">
        <v>98</v>
      </c>
      <c r="J1536" t="s">
        <v>8</v>
      </c>
      <c r="K1536" t="s">
        <v>10</v>
      </c>
      <c r="L1536" t="str">
        <f t="shared" si="93"/>
        <v>Evening</v>
      </c>
      <c r="M1536" t="str">
        <f t="shared" si="94"/>
        <v>19</v>
      </c>
      <c r="N1536" t="str">
        <f t="shared" si="95"/>
        <v>21</v>
      </c>
    </row>
    <row r="1537" spans="1:14" x14ac:dyDescent="0.3">
      <c r="A1537">
        <v>1</v>
      </c>
      <c r="B1537">
        <v>6</v>
      </c>
      <c r="C1537" s="1">
        <v>40343</v>
      </c>
      <c r="D1537" s="21" t="str">
        <f t="shared" si="92"/>
        <v>14-Jun-2010</v>
      </c>
      <c r="E1537" s="10">
        <v>0.86736111111111114</v>
      </c>
      <c r="F1537" s="1">
        <v>40343</v>
      </c>
      <c r="G1537" s="10">
        <v>0.90416666666666667</v>
      </c>
      <c r="H1537">
        <v>30</v>
      </c>
      <c r="I1537">
        <v>53</v>
      </c>
      <c r="J1537" t="s">
        <v>8</v>
      </c>
      <c r="K1537" t="s">
        <v>10</v>
      </c>
      <c r="L1537" t="str">
        <f t="shared" si="93"/>
        <v>Evening</v>
      </c>
      <c r="M1537" t="str">
        <f t="shared" si="94"/>
        <v>20</v>
      </c>
      <c r="N1537" t="str">
        <f t="shared" si="95"/>
        <v>21</v>
      </c>
    </row>
    <row r="1538" spans="1:14" x14ac:dyDescent="0.3">
      <c r="A1538">
        <v>1</v>
      </c>
      <c r="B1538">
        <v>5</v>
      </c>
      <c r="C1538" s="1">
        <v>40344</v>
      </c>
      <c r="D1538" s="21" t="str">
        <f t="shared" si="92"/>
        <v>15-Jun-2010</v>
      </c>
      <c r="E1538" s="10">
        <v>0.51041666666666663</v>
      </c>
      <c r="F1538" s="1">
        <v>40344</v>
      </c>
      <c r="G1538" s="10">
        <v>0.5756944444444444</v>
      </c>
      <c r="H1538">
        <v>30</v>
      </c>
      <c r="I1538">
        <v>94</v>
      </c>
      <c r="J1538" t="s">
        <v>8</v>
      </c>
      <c r="K1538" t="s">
        <v>9</v>
      </c>
      <c r="L1538" t="str">
        <f t="shared" si="93"/>
        <v>Morning</v>
      </c>
      <c r="M1538" t="str">
        <f t="shared" si="94"/>
        <v>12</v>
      </c>
      <c r="N1538" t="str">
        <f t="shared" si="95"/>
        <v>13</v>
      </c>
    </row>
    <row r="1539" spans="1:14" x14ac:dyDescent="0.3">
      <c r="A1539">
        <v>1</v>
      </c>
      <c r="B1539">
        <v>6</v>
      </c>
      <c r="C1539" s="1">
        <v>40344</v>
      </c>
      <c r="D1539" s="21" t="str">
        <f t="shared" ref="D1539:D1602" si="96" xml:space="preserve"> TEXT(C1539, "dd-Mmm-yyyy")</f>
        <v>15-Jun-2010</v>
      </c>
      <c r="E1539" s="10">
        <v>0.51111111111111118</v>
      </c>
      <c r="F1539" s="1">
        <v>40344</v>
      </c>
      <c r="G1539" s="10">
        <v>0.56944444444444442</v>
      </c>
      <c r="H1539">
        <v>30</v>
      </c>
      <c r="I1539">
        <v>84</v>
      </c>
      <c r="J1539" t="s">
        <v>8</v>
      </c>
      <c r="K1539" t="s">
        <v>9</v>
      </c>
      <c r="L1539" t="str">
        <f t="shared" ref="L1539:L1602" si="97">IF(AND(E1539&gt;$R$6,E1539&lt;=$S$6),"Morning",IF(AND(E1539&gt;$S$6,E1539&lt;=$T$6),"Afternoon", IF(AND(E1539&gt;$T$6,E1539&lt;=$U$6),"Evening", "Night")))</f>
        <v>Morning</v>
      </c>
      <c r="M1539" t="str">
        <f t="shared" ref="M1539:M1602" si="98" xml:space="preserve"> TEXT(E1539, "HH")</f>
        <v>12</v>
      </c>
      <c r="N1539" t="str">
        <f t="shared" ref="N1539:N1602" si="99">TEXT(G1539,"HH")</f>
        <v>13</v>
      </c>
    </row>
    <row r="1540" spans="1:14" x14ac:dyDescent="0.3">
      <c r="A1540">
        <v>1</v>
      </c>
      <c r="B1540">
        <v>5</v>
      </c>
      <c r="C1540" s="1">
        <v>40344</v>
      </c>
      <c r="D1540" s="21" t="str">
        <f t="shared" si="96"/>
        <v>15-Jun-2010</v>
      </c>
      <c r="E1540" s="10">
        <v>0.57847222222222217</v>
      </c>
      <c r="F1540" s="1">
        <v>40344</v>
      </c>
      <c r="G1540" s="10">
        <v>0.75208333333333333</v>
      </c>
      <c r="H1540">
        <v>50</v>
      </c>
      <c r="I1540">
        <v>250</v>
      </c>
      <c r="J1540" t="s">
        <v>8</v>
      </c>
      <c r="K1540" t="s">
        <v>9</v>
      </c>
      <c r="L1540" t="str">
        <f t="shared" si="97"/>
        <v>Morning</v>
      </c>
      <c r="M1540" t="str">
        <f t="shared" si="98"/>
        <v>13</v>
      </c>
      <c r="N1540" t="str">
        <f t="shared" si="99"/>
        <v>18</v>
      </c>
    </row>
    <row r="1541" spans="1:14" x14ac:dyDescent="0.3">
      <c r="A1541">
        <v>1</v>
      </c>
      <c r="B1541">
        <v>5</v>
      </c>
      <c r="C1541" s="1">
        <v>40344</v>
      </c>
      <c r="D1541" s="21" t="str">
        <f t="shared" si="96"/>
        <v>15-Jun-2010</v>
      </c>
      <c r="E1541" s="10">
        <v>0.58333333333333337</v>
      </c>
      <c r="F1541" s="1">
        <v>40344</v>
      </c>
      <c r="G1541" s="10">
        <v>0.65</v>
      </c>
      <c r="H1541">
        <v>30</v>
      </c>
      <c r="I1541">
        <v>96</v>
      </c>
      <c r="J1541" t="s">
        <v>8</v>
      </c>
      <c r="K1541" t="s">
        <v>9</v>
      </c>
      <c r="L1541" t="str">
        <f t="shared" si="97"/>
        <v>Morning</v>
      </c>
      <c r="M1541" t="str">
        <f t="shared" si="98"/>
        <v>14</v>
      </c>
      <c r="N1541" t="str">
        <f t="shared" si="99"/>
        <v>15</v>
      </c>
    </row>
    <row r="1542" spans="1:14" x14ac:dyDescent="0.3">
      <c r="A1542">
        <v>1</v>
      </c>
      <c r="B1542">
        <v>5</v>
      </c>
      <c r="C1542" s="1">
        <v>40344</v>
      </c>
      <c r="D1542" s="21" t="str">
        <f t="shared" si="96"/>
        <v>15-Jun-2010</v>
      </c>
      <c r="E1542" s="10">
        <v>0.61111111111111105</v>
      </c>
      <c r="F1542" s="1">
        <v>40344</v>
      </c>
      <c r="G1542" s="10">
        <v>0.6430555555555556</v>
      </c>
      <c r="H1542">
        <v>30</v>
      </c>
      <c r="I1542">
        <v>46</v>
      </c>
      <c r="J1542" t="s">
        <v>8</v>
      </c>
      <c r="K1542" t="s">
        <v>9</v>
      </c>
      <c r="L1542" t="str">
        <f t="shared" si="97"/>
        <v>Afternoon</v>
      </c>
      <c r="M1542" t="str">
        <f t="shared" si="98"/>
        <v>14</v>
      </c>
      <c r="N1542" t="str">
        <f t="shared" si="99"/>
        <v>15</v>
      </c>
    </row>
    <row r="1543" spans="1:14" x14ac:dyDescent="0.3">
      <c r="A1543">
        <v>1</v>
      </c>
      <c r="B1543">
        <v>5</v>
      </c>
      <c r="C1543" s="1">
        <v>40344</v>
      </c>
      <c r="D1543" s="21" t="str">
        <f t="shared" si="96"/>
        <v>15-Jun-2010</v>
      </c>
      <c r="E1543" s="10">
        <v>0.67847222222222225</v>
      </c>
      <c r="F1543" s="1">
        <v>40344</v>
      </c>
      <c r="G1543" s="10">
        <v>0.80625000000000002</v>
      </c>
      <c r="H1543">
        <v>40</v>
      </c>
      <c r="I1543">
        <v>184</v>
      </c>
      <c r="J1543" t="s">
        <v>8</v>
      </c>
      <c r="K1543" t="s">
        <v>9</v>
      </c>
      <c r="L1543" t="str">
        <f t="shared" si="97"/>
        <v>Afternoon</v>
      </c>
      <c r="M1543" t="str">
        <f t="shared" si="98"/>
        <v>16</v>
      </c>
      <c r="N1543" t="str">
        <f t="shared" si="99"/>
        <v>19</v>
      </c>
    </row>
    <row r="1544" spans="1:14" x14ac:dyDescent="0.3">
      <c r="A1544">
        <v>1</v>
      </c>
      <c r="B1544">
        <v>5</v>
      </c>
      <c r="C1544" s="1">
        <v>40344</v>
      </c>
      <c r="D1544" s="21" t="str">
        <f t="shared" si="96"/>
        <v>15-Jun-2010</v>
      </c>
      <c r="E1544" s="10">
        <v>0.71111111111111114</v>
      </c>
      <c r="F1544" s="1">
        <v>40344</v>
      </c>
      <c r="G1544" s="10">
        <v>0.90069444444444446</v>
      </c>
      <c r="H1544">
        <v>50</v>
      </c>
      <c r="I1544">
        <v>273</v>
      </c>
      <c r="J1544" t="s">
        <v>8</v>
      </c>
      <c r="K1544" t="s">
        <v>9</v>
      </c>
      <c r="L1544" t="str">
        <f t="shared" si="97"/>
        <v>Afternoon</v>
      </c>
      <c r="M1544" t="str">
        <f t="shared" si="98"/>
        <v>17</v>
      </c>
      <c r="N1544" t="str">
        <f t="shared" si="99"/>
        <v>21</v>
      </c>
    </row>
    <row r="1545" spans="1:14" x14ac:dyDescent="0.3">
      <c r="A1545">
        <v>1</v>
      </c>
      <c r="B1545">
        <v>6</v>
      </c>
      <c r="C1545" s="1">
        <v>40344</v>
      </c>
      <c r="D1545" s="21" t="str">
        <f t="shared" si="96"/>
        <v>15-Jun-2010</v>
      </c>
      <c r="E1545" s="10">
        <v>0.71180555555555547</v>
      </c>
      <c r="F1545" s="1">
        <v>40344</v>
      </c>
      <c r="G1545" s="10">
        <v>0.79722222222222217</v>
      </c>
      <c r="H1545">
        <v>30</v>
      </c>
      <c r="I1545">
        <v>123</v>
      </c>
      <c r="J1545" t="s">
        <v>8</v>
      </c>
      <c r="K1545" t="s">
        <v>9</v>
      </c>
      <c r="L1545" t="str">
        <f t="shared" si="97"/>
        <v>Afternoon</v>
      </c>
      <c r="M1545" t="str">
        <f t="shared" si="98"/>
        <v>17</v>
      </c>
      <c r="N1545" t="str">
        <f t="shared" si="99"/>
        <v>19</v>
      </c>
    </row>
    <row r="1546" spans="1:14" x14ac:dyDescent="0.3">
      <c r="A1546">
        <v>1</v>
      </c>
      <c r="B1546">
        <v>5</v>
      </c>
      <c r="C1546" s="1">
        <v>40344</v>
      </c>
      <c r="D1546" s="21" t="str">
        <f t="shared" si="96"/>
        <v>15-Jun-2010</v>
      </c>
      <c r="E1546" s="10">
        <v>0.96319444444444446</v>
      </c>
      <c r="F1546" s="1">
        <v>40345</v>
      </c>
      <c r="G1546" s="10">
        <v>0.11041666666666666</v>
      </c>
      <c r="H1546">
        <v>40</v>
      </c>
      <c r="I1546">
        <v>212</v>
      </c>
      <c r="J1546" t="s">
        <v>8</v>
      </c>
      <c r="K1546" t="s">
        <v>9</v>
      </c>
      <c r="L1546" t="str">
        <f t="shared" si="97"/>
        <v>Night</v>
      </c>
      <c r="M1546" t="str">
        <f t="shared" si="98"/>
        <v>23</v>
      </c>
      <c r="N1546" t="str">
        <f t="shared" si="99"/>
        <v>02</v>
      </c>
    </row>
    <row r="1547" spans="1:14" x14ac:dyDescent="0.3">
      <c r="A1547">
        <v>1</v>
      </c>
      <c r="B1547">
        <v>5</v>
      </c>
      <c r="C1547" s="1">
        <v>40345</v>
      </c>
      <c r="D1547" s="21" t="str">
        <f t="shared" si="96"/>
        <v>16-Jun-2010</v>
      </c>
      <c r="E1547" s="10">
        <v>0.55763888888888891</v>
      </c>
      <c r="F1547" s="1">
        <v>40345</v>
      </c>
      <c r="G1547" s="10">
        <v>0.66666666666666663</v>
      </c>
      <c r="H1547">
        <v>30</v>
      </c>
      <c r="I1547">
        <v>157</v>
      </c>
      <c r="J1547" t="s">
        <v>8</v>
      </c>
      <c r="K1547" t="s">
        <v>13</v>
      </c>
      <c r="L1547" t="str">
        <f t="shared" si="97"/>
        <v>Morning</v>
      </c>
      <c r="M1547" t="str">
        <f t="shared" si="98"/>
        <v>13</v>
      </c>
      <c r="N1547" t="str">
        <f t="shared" si="99"/>
        <v>16</v>
      </c>
    </row>
    <row r="1548" spans="1:14" x14ac:dyDescent="0.3">
      <c r="A1548">
        <v>1</v>
      </c>
      <c r="B1548">
        <v>6</v>
      </c>
      <c r="C1548" s="1">
        <v>40345</v>
      </c>
      <c r="D1548" s="21" t="str">
        <f t="shared" si="96"/>
        <v>16-Jun-2010</v>
      </c>
      <c r="E1548" s="10">
        <v>0.5805555555555556</v>
      </c>
      <c r="F1548" s="1">
        <v>40345</v>
      </c>
      <c r="G1548" s="10">
        <v>0.70833333333333337</v>
      </c>
      <c r="H1548">
        <v>40</v>
      </c>
      <c r="I1548">
        <v>184</v>
      </c>
      <c r="J1548" t="s">
        <v>8</v>
      </c>
      <c r="K1548" t="s">
        <v>13</v>
      </c>
      <c r="L1548" t="str">
        <f t="shared" si="97"/>
        <v>Morning</v>
      </c>
      <c r="M1548" t="str">
        <f t="shared" si="98"/>
        <v>13</v>
      </c>
      <c r="N1548" t="str">
        <f t="shared" si="99"/>
        <v>17</v>
      </c>
    </row>
    <row r="1549" spans="1:14" x14ac:dyDescent="0.3">
      <c r="A1549">
        <v>1</v>
      </c>
      <c r="B1549">
        <v>5</v>
      </c>
      <c r="C1549" s="1">
        <v>40345</v>
      </c>
      <c r="D1549" s="21" t="str">
        <f t="shared" si="96"/>
        <v>16-Jun-2010</v>
      </c>
      <c r="E1549" s="10">
        <v>0.58680555555555558</v>
      </c>
      <c r="F1549" s="1">
        <v>40345</v>
      </c>
      <c r="G1549" s="10">
        <v>0.64374999999999993</v>
      </c>
      <c r="H1549">
        <v>30</v>
      </c>
      <c r="I1549">
        <v>82</v>
      </c>
      <c r="J1549" t="s">
        <v>8</v>
      </c>
      <c r="K1549" t="s">
        <v>13</v>
      </c>
      <c r="L1549" t="str">
        <f t="shared" si="97"/>
        <v>Afternoon</v>
      </c>
      <c r="M1549" t="str">
        <f t="shared" si="98"/>
        <v>14</v>
      </c>
      <c r="N1549" t="str">
        <f t="shared" si="99"/>
        <v>15</v>
      </c>
    </row>
    <row r="1550" spans="1:14" x14ac:dyDescent="0.3">
      <c r="A1550">
        <v>1</v>
      </c>
      <c r="B1550">
        <v>5</v>
      </c>
      <c r="C1550" s="1">
        <v>40345</v>
      </c>
      <c r="D1550" s="21" t="str">
        <f t="shared" si="96"/>
        <v>16-Jun-2010</v>
      </c>
      <c r="E1550" s="10">
        <v>0.59722222222222221</v>
      </c>
      <c r="F1550" s="1">
        <v>40345</v>
      </c>
      <c r="G1550" s="10">
        <v>0.69513888888888886</v>
      </c>
      <c r="H1550">
        <v>30</v>
      </c>
      <c r="I1550">
        <v>141</v>
      </c>
      <c r="J1550" t="s">
        <v>8</v>
      </c>
      <c r="K1550" t="s">
        <v>13</v>
      </c>
      <c r="L1550" t="str">
        <f t="shared" si="97"/>
        <v>Afternoon</v>
      </c>
      <c r="M1550" t="str">
        <f t="shared" si="98"/>
        <v>14</v>
      </c>
      <c r="N1550" t="str">
        <f t="shared" si="99"/>
        <v>16</v>
      </c>
    </row>
    <row r="1551" spans="1:14" x14ac:dyDescent="0.3">
      <c r="A1551">
        <v>1</v>
      </c>
      <c r="B1551">
        <v>5</v>
      </c>
      <c r="C1551" s="1">
        <v>40345</v>
      </c>
      <c r="D1551" s="21" t="str">
        <f t="shared" si="96"/>
        <v>16-Jun-2010</v>
      </c>
      <c r="E1551" s="10">
        <v>0.60625000000000007</v>
      </c>
      <c r="F1551" s="1">
        <v>40345</v>
      </c>
      <c r="G1551" s="10">
        <v>0.73125000000000007</v>
      </c>
      <c r="H1551">
        <v>30</v>
      </c>
      <c r="I1551">
        <v>180</v>
      </c>
      <c r="J1551" t="s">
        <v>8</v>
      </c>
      <c r="K1551" t="s">
        <v>13</v>
      </c>
      <c r="L1551" t="str">
        <f t="shared" si="97"/>
        <v>Afternoon</v>
      </c>
      <c r="M1551" t="str">
        <f t="shared" si="98"/>
        <v>14</v>
      </c>
      <c r="N1551" t="str">
        <f t="shared" si="99"/>
        <v>17</v>
      </c>
    </row>
    <row r="1552" spans="1:14" x14ac:dyDescent="0.3">
      <c r="A1552">
        <v>1</v>
      </c>
      <c r="B1552">
        <v>5</v>
      </c>
      <c r="C1552" s="1">
        <v>40345</v>
      </c>
      <c r="D1552" s="21" t="str">
        <f t="shared" si="96"/>
        <v>16-Jun-2010</v>
      </c>
      <c r="E1552" s="10">
        <v>0.625</v>
      </c>
      <c r="F1552" s="1">
        <v>40345</v>
      </c>
      <c r="G1552" s="10">
        <v>0.97638888888888886</v>
      </c>
      <c r="H1552">
        <v>90</v>
      </c>
      <c r="I1552">
        <v>506</v>
      </c>
      <c r="J1552" t="s">
        <v>8</v>
      </c>
      <c r="K1552" t="s">
        <v>13</v>
      </c>
      <c r="L1552" t="str">
        <f t="shared" si="97"/>
        <v>Afternoon</v>
      </c>
      <c r="M1552" t="str">
        <f t="shared" si="98"/>
        <v>15</v>
      </c>
      <c r="N1552" t="str">
        <f t="shared" si="99"/>
        <v>23</v>
      </c>
    </row>
    <row r="1553" spans="1:14" x14ac:dyDescent="0.3">
      <c r="A1553">
        <v>1</v>
      </c>
      <c r="B1553">
        <v>6</v>
      </c>
      <c r="C1553" s="1">
        <v>40345</v>
      </c>
      <c r="D1553" s="21" t="str">
        <f t="shared" si="96"/>
        <v>16-Jun-2010</v>
      </c>
      <c r="E1553" s="10">
        <v>0.76041666666666663</v>
      </c>
      <c r="F1553" s="1">
        <v>40345</v>
      </c>
      <c r="G1553" s="10">
        <v>0.83611111111111114</v>
      </c>
      <c r="H1553">
        <v>30</v>
      </c>
      <c r="I1553">
        <v>109</v>
      </c>
      <c r="J1553" t="s">
        <v>8</v>
      </c>
      <c r="K1553" t="s">
        <v>13</v>
      </c>
      <c r="L1553" t="str">
        <f t="shared" si="97"/>
        <v>Evening</v>
      </c>
      <c r="M1553" t="str">
        <f t="shared" si="98"/>
        <v>18</v>
      </c>
      <c r="N1553" t="str">
        <f t="shared" si="99"/>
        <v>20</v>
      </c>
    </row>
    <row r="1554" spans="1:14" x14ac:dyDescent="0.3">
      <c r="A1554">
        <v>1</v>
      </c>
      <c r="B1554">
        <v>6</v>
      </c>
      <c r="C1554" s="1">
        <v>40345</v>
      </c>
      <c r="D1554" s="21" t="str">
        <f t="shared" si="96"/>
        <v>16-Jun-2010</v>
      </c>
      <c r="E1554" s="10">
        <v>0.82916666666666661</v>
      </c>
      <c r="F1554" s="1">
        <v>40345</v>
      </c>
      <c r="G1554" s="10">
        <v>0.88680555555555562</v>
      </c>
      <c r="H1554">
        <v>30</v>
      </c>
      <c r="I1554">
        <v>83</v>
      </c>
      <c r="J1554" t="s">
        <v>8</v>
      </c>
      <c r="K1554" t="s">
        <v>13</v>
      </c>
      <c r="L1554" t="str">
        <f t="shared" si="97"/>
        <v>Evening</v>
      </c>
      <c r="M1554" t="str">
        <f t="shared" si="98"/>
        <v>19</v>
      </c>
      <c r="N1554" t="str">
        <f t="shared" si="99"/>
        <v>21</v>
      </c>
    </row>
    <row r="1555" spans="1:14" x14ac:dyDescent="0.3">
      <c r="A1555">
        <v>1</v>
      </c>
      <c r="B1555">
        <v>6</v>
      </c>
      <c r="C1555" s="1">
        <v>40345</v>
      </c>
      <c r="D1555" s="21" t="str">
        <f t="shared" si="96"/>
        <v>16-Jun-2010</v>
      </c>
      <c r="E1555" s="10">
        <v>0.89513888888888893</v>
      </c>
      <c r="F1555" s="1">
        <v>40345</v>
      </c>
      <c r="G1555" s="10">
        <v>0.91527777777777775</v>
      </c>
      <c r="H1555">
        <v>30</v>
      </c>
      <c r="I1555">
        <v>29</v>
      </c>
      <c r="J1555" t="s">
        <v>8</v>
      </c>
      <c r="K1555" t="s">
        <v>13</v>
      </c>
      <c r="L1555" t="str">
        <f t="shared" si="97"/>
        <v>Evening</v>
      </c>
      <c r="M1555" t="str">
        <f t="shared" si="98"/>
        <v>21</v>
      </c>
      <c r="N1555" t="str">
        <f t="shared" si="99"/>
        <v>21</v>
      </c>
    </row>
    <row r="1556" spans="1:14" x14ac:dyDescent="0.3">
      <c r="A1556">
        <v>1</v>
      </c>
      <c r="B1556">
        <v>5</v>
      </c>
      <c r="C1556" s="1">
        <v>40345</v>
      </c>
      <c r="D1556" s="21" t="str">
        <f t="shared" si="96"/>
        <v>16-Jun-2010</v>
      </c>
      <c r="E1556" s="10">
        <v>0.99513888888888891</v>
      </c>
      <c r="F1556" s="1">
        <v>40346</v>
      </c>
      <c r="G1556" s="10">
        <v>2.4999999999999998E-2</v>
      </c>
      <c r="H1556">
        <v>30</v>
      </c>
      <c r="I1556">
        <v>43</v>
      </c>
      <c r="J1556" t="s">
        <v>8</v>
      </c>
      <c r="K1556" t="s">
        <v>13</v>
      </c>
      <c r="L1556" t="str">
        <f t="shared" si="97"/>
        <v>Night</v>
      </c>
      <c r="M1556" t="str">
        <f t="shared" si="98"/>
        <v>23</v>
      </c>
      <c r="N1556" t="str">
        <f t="shared" si="99"/>
        <v>00</v>
      </c>
    </row>
    <row r="1557" spans="1:14" x14ac:dyDescent="0.3">
      <c r="A1557">
        <v>1</v>
      </c>
      <c r="B1557">
        <v>6</v>
      </c>
      <c r="C1557" s="1">
        <v>40346</v>
      </c>
      <c r="D1557" s="21" t="str">
        <f t="shared" si="96"/>
        <v>17-Jun-2010</v>
      </c>
      <c r="E1557" s="10">
        <v>0.46388888888888885</v>
      </c>
      <c r="F1557" s="1">
        <v>40346</v>
      </c>
      <c r="G1557" s="10">
        <v>0.74791666666666667</v>
      </c>
      <c r="H1557">
        <v>70</v>
      </c>
      <c r="I1557">
        <v>409</v>
      </c>
      <c r="J1557" t="s">
        <v>8</v>
      </c>
      <c r="K1557" t="s">
        <v>12</v>
      </c>
      <c r="L1557" t="str">
        <f t="shared" si="97"/>
        <v>Morning</v>
      </c>
      <c r="M1557" t="str">
        <f t="shared" si="98"/>
        <v>11</v>
      </c>
      <c r="N1557" t="str">
        <f t="shared" si="99"/>
        <v>17</v>
      </c>
    </row>
    <row r="1558" spans="1:14" x14ac:dyDescent="0.3">
      <c r="A1558">
        <v>1</v>
      </c>
      <c r="B1558">
        <v>5</v>
      </c>
      <c r="C1558" s="1">
        <v>40346</v>
      </c>
      <c r="D1558" s="21" t="str">
        <f t="shared" si="96"/>
        <v>17-Jun-2010</v>
      </c>
      <c r="E1558" s="10">
        <v>0.55972222222222223</v>
      </c>
      <c r="F1558" s="1">
        <v>40346</v>
      </c>
      <c r="G1558" s="10">
        <v>0.64097222222222217</v>
      </c>
      <c r="H1558">
        <v>30</v>
      </c>
      <c r="I1558">
        <v>117</v>
      </c>
      <c r="J1558" t="s">
        <v>8</v>
      </c>
      <c r="K1558" t="s">
        <v>12</v>
      </c>
      <c r="L1558" t="str">
        <f t="shared" si="97"/>
        <v>Morning</v>
      </c>
      <c r="M1558" t="str">
        <f t="shared" si="98"/>
        <v>13</v>
      </c>
      <c r="N1558" t="str">
        <f t="shared" si="99"/>
        <v>15</v>
      </c>
    </row>
    <row r="1559" spans="1:14" x14ac:dyDescent="0.3">
      <c r="A1559">
        <v>1</v>
      </c>
      <c r="B1559">
        <v>6</v>
      </c>
      <c r="C1559" s="1">
        <v>40346</v>
      </c>
      <c r="D1559" s="21" t="str">
        <f t="shared" si="96"/>
        <v>17-Jun-2010</v>
      </c>
      <c r="E1559" s="10">
        <v>0.81527777777777777</v>
      </c>
      <c r="F1559" s="1">
        <v>40346</v>
      </c>
      <c r="G1559" s="10">
        <v>0.91319444444444453</v>
      </c>
      <c r="H1559">
        <v>30</v>
      </c>
      <c r="I1559">
        <v>141</v>
      </c>
      <c r="J1559" t="s">
        <v>8</v>
      </c>
      <c r="K1559" t="s">
        <v>12</v>
      </c>
      <c r="L1559" t="str">
        <f t="shared" si="97"/>
        <v>Evening</v>
      </c>
      <c r="M1559" t="str">
        <f t="shared" si="98"/>
        <v>19</v>
      </c>
      <c r="N1559" t="str">
        <f t="shared" si="99"/>
        <v>21</v>
      </c>
    </row>
    <row r="1560" spans="1:14" x14ac:dyDescent="0.3">
      <c r="A1560">
        <v>1</v>
      </c>
      <c r="B1560">
        <v>5</v>
      </c>
      <c r="C1560" s="1">
        <v>40346</v>
      </c>
      <c r="D1560" s="21" t="str">
        <f t="shared" si="96"/>
        <v>17-Jun-2010</v>
      </c>
      <c r="E1560" s="10">
        <v>0.92499999999999993</v>
      </c>
      <c r="F1560" s="1">
        <v>40346</v>
      </c>
      <c r="G1560" s="10">
        <v>0.99583333333333324</v>
      </c>
      <c r="H1560">
        <v>30</v>
      </c>
      <c r="I1560">
        <v>102</v>
      </c>
      <c r="J1560" t="s">
        <v>8</v>
      </c>
      <c r="K1560" t="s">
        <v>12</v>
      </c>
      <c r="L1560" t="str">
        <f t="shared" si="97"/>
        <v>Night</v>
      </c>
      <c r="M1560" t="str">
        <f t="shared" si="98"/>
        <v>22</v>
      </c>
      <c r="N1560" t="str">
        <f t="shared" si="99"/>
        <v>23</v>
      </c>
    </row>
    <row r="1561" spans="1:14" x14ac:dyDescent="0.3">
      <c r="A1561">
        <v>1</v>
      </c>
      <c r="B1561">
        <v>5</v>
      </c>
      <c r="C1561" s="1">
        <v>40347</v>
      </c>
      <c r="D1561" s="21" t="str">
        <f t="shared" si="96"/>
        <v>18-Jun-2010</v>
      </c>
      <c r="E1561" s="10">
        <v>0.5131944444444444</v>
      </c>
      <c r="F1561" s="1">
        <v>40347</v>
      </c>
      <c r="G1561" s="10">
        <v>0.69097222222222221</v>
      </c>
      <c r="H1561">
        <v>50</v>
      </c>
      <c r="I1561">
        <v>256</v>
      </c>
      <c r="J1561" t="s">
        <v>8</v>
      </c>
      <c r="K1561" t="s">
        <v>11</v>
      </c>
      <c r="L1561" t="str">
        <f t="shared" si="97"/>
        <v>Morning</v>
      </c>
      <c r="M1561" t="str">
        <f t="shared" si="98"/>
        <v>12</v>
      </c>
      <c r="N1561" t="str">
        <f t="shared" si="99"/>
        <v>16</v>
      </c>
    </row>
    <row r="1562" spans="1:14" x14ac:dyDescent="0.3">
      <c r="A1562">
        <v>1</v>
      </c>
      <c r="B1562">
        <v>5</v>
      </c>
      <c r="C1562" s="1">
        <v>40347</v>
      </c>
      <c r="D1562" s="21" t="str">
        <f t="shared" si="96"/>
        <v>18-Jun-2010</v>
      </c>
      <c r="E1562" s="10">
        <v>0.54166666666666663</v>
      </c>
      <c r="F1562" s="1">
        <v>40347</v>
      </c>
      <c r="G1562" s="10">
        <v>0.6069444444444444</v>
      </c>
      <c r="H1562">
        <v>30</v>
      </c>
      <c r="I1562">
        <v>94</v>
      </c>
      <c r="J1562" t="s">
        <v>8</v>
      </c>
      <c r="K1562" t="s">
        <v>11</v>
      </c>
      <c r="L1562" t="str">
        <f t="shared" si="97"/>
        <v>Morning</v>
      </c>
      <c r="M1562" t="str">
        <f t="shared" si="98"/>
        <v>13</v>
      </c>
      <c r="N1562" t="str">
        <f t="shared" si="99"/>
        <v>14</v>
      </c>
    </row>
    <row r="1563" spans="1:14" x14ac:dyDescent="0.3">
      <c r="A1563">
        <v>1</v>
      </c>
      <c r="B1563">
        <v>6</v>
      </c>
      <c r="C1563" s="1">
        <v>40347</v>
      </c>
      <c r="D1563" s="21" t="str">
        <f t="shared" si="96"/>
        <v>18-Jun-2010</v>
      </c>
      <c r="E1563" s="10">
        <v>0.58402777777777781</v>
      </c>
      <c r="F1563" s="1">
        <v>40347</v>
      </c>
      <c r="G1563" s="10">
        <v>0.63263888888888886</v>
      </c>
      <c r="H1563">
        <v>30</v>
      </c>
      <c r="I1563">
        <v>70</v>
      </c>
      <c r="J1563" t="s">
        <v>8</v>
      </c>
      <c r="K1563" t="s">
        <v>11</v>
      </c>
      <c r="L1563" t="str">
        <f t="shared" si="97"/>
        <v>Afternoon</v>
      </c>
      <c r="M1563" t="str">
        <f t="shared" si="98"/>
        <v>14</v>
      </c>
      <c r="N1563" t="str">
        <f t="shared" si="99"/>
        <v>15</v>
      </c>
    </row>
    <row r="1564" spans="1:14" x14ac:dyDescent="0.3">
      <c r="A1564">
        <v>1</v>
      </c>
      <c r="B1564">
        <v>5</v>
      </c>
      <c r="C1564" s="1">
        <v>40347</v>
      </c>
      <c r="D1564" s="21" t="str">
        <f t="shared" si="96"/>
        <v>18-Jun-2010</v>
      </c>
      <c r="E1564" s="10">
        <v>0.58958333333333335</v>
      </c>
      <c r="F1564" s="1">
        <v>40347</v>
      </c>
      <c r="G1564" s="10">
        <v>0.6875</v>
      </c>
      <c r="H1564">
        <v>30</v>
      </c>
      <c r="I1564">
        <v>141</v>
      </c>
      <c r="J1564" t="s">
        <v>8</v>
      </c>
      <c r="K1564" t="s">
        <v>11</v>
      </c>
      <c r="L1564" t="str">
        <f t="shared" si="97"/>
        <v>Afternoon</v>
      </c>
      <c r="M1564" t="str">
        <f t="shared" si="98"/>
        <v>14</v>
      </c>
      <c r="N1564" t="str">
        <f t="shared" si="99"/>
        <v>16</v>
      </c>
    </row>
    <row r="1565" spans="1:14" x14ac:dyDescent="0.3">
      <c r="A1565">
        <v>1</v>
      </c>
      <c r="B1565">
        <v>5</v>
      </c>
      <c r="C1565" s="1">
        <v>40347</v>
      </c>
      <c r="D1565" s="21" t="str">
        <f t="shared" si="96"/>
        <v>18-Jun-2010</v>
      </c>
      <c r="E1565" s="10">
        <v>0.60486111111111118</v>
      </c>
      <c r="F1565" s="1">
        <v>40347</v>
      </c>
      <c r="G1565" s="10">
        <v>0.75624999999999998</v>
      </c>
      <c r="H1565">
        <v>40</v>
      </c>
      <c r="I1565">
        <v>218</v>
      </c>
      <c r="J1565" t="s">
        <v>8</v>
      </c>
      <c r="K1565" t="s">
        <v>11</v>
      </c>
      <c r="L1565" t="str">
        <f t="shared" si="97"/>
        <v>Afternoon</v>
      </c>
      <c r="M1565" t="str">
        <f t="shared" si="98"/>
        <v>14</v>
      </c>
      <c r="N1565" t="str">
        <f t="shared" si="99"/>
        <v>18</v>
      </c>
    </row>
    <row r="1566" spans="1:14" x14ac:dyDescent="0.3">
      <c r="A1566">
        <v>1</v>
      </c>
      <c r="B1566">
        <v>6</v>
      </c>
      <c r="C1566" s="1">
        <v>40347</v>
      </c>
      <c r="D1566" s="21" t="str">
        <f t="shared" si="96"/>
        <v>18-Jun-2010</v>
      </c>
      <c r="E1566" s="10">
        <v>0.63194444444444442</v>
      </c>
      <c r="F1566" s="1">
        <v>40347</v>
      </c>
      <c r="G1566" s="10">
        <v>0.74375000000000002</v>
      </c>
      <c r="H1566">
        <v>30</v>
      </c>
      <c r="I1566">
        <v>161</v>
      </c>
      <c r="J1566" t="s">
        <v>8</v>
      </c>
      <c r="K1566" t="s">
        <v>11</v>
      </c>
      <c r="L1566" t="str">
        <f t="shared" si="97"/>
        <v>Afternoon</v>
      </c>
      <c r="M1566" t="str">
        <f t="shared" si="98"/>
        <v>15</v>
      </c>
      <c r="N1566" t="str">
        <f t="shared" si="99"/>
        <v>17</v>
      </c>
    </row>
    <row r="1567" spans="1:14" x14ac:dyDescent="0.3">
      <c r="A1567">
        <v>1</v>
      </c>
      <c r="B1567">
        <v>5</v>
      </c>
      <c r="C1567" s="1">
        <v>40347</v>
      </c>
      <c r="D1567" s="21" t="str">
        <f t="shared" si="96"/>
        <v>18-Jun-2010</v>
      </c>
      <c r="E1567" s="10">
        <v>0.6972222222222223</v>
      </c>
      <c r="F1567" s="1">
        <v>40347</v>
      </c>
      <c r="G1567" s="10">
        <v>0.76736111111111116</v>
      </c>
      <c r="H1567">
        <v>30</v>
      </c>
      <c r="I1567">
        <v>101</v>
      </c>
      <c r="J1567" t="s">
        <v>8</v>
      </c>
      <c r="K1567" t="s">
        <v>11</v>
      </c>
      <c r="L1567" t="str">
        <f t="shared" si="97"/>
        <v>Afternoon</v>
      </c>
      <c r="M1567" t="str">
        <f t="shared" si="98"/>
        <v>16</v>
      </c>
      <c r="N1567" t="str">
        <f t="shared" si="99"/>
        <v>18</v>
      </c>
    </row>
    <row r="1568" spans="1:14" x14ac:dyDescent="0.3">
      <c r="A1568">
        <v>1</v>
      </c>
      <c r="B1568">
        <v>6</v>
      </c>
      <c r="C1568" s="1">
        <v>40347</v>
      </c>
      <c r="D1568" s="21" t="str">
        <f t="shared" si="96"/>
        <v>18-Jun-2010</v>
      </c>
      <c r="E1568" s="10">
        <v>0.77986111111111101</v>
      </c>
      <c r="F1568" s="1">
        <v>40347</v>
      </c>
      <c r="G1568" s="10">
        <v>0.80972222222222223</v>
      </c>
      <c r="H1568">
        <v>30</v>
      </c>
      <c r="I1568">
        <v>43</v>
      </c>
      <c r="J1568" t="s">
        <v>8</v>
      </c>
      <c r="K1568" t="s">
        <v>11</v>
      </c>
      <c r="L1568" t="str">
        <f t="shared" si="97"/>
        <v>Evening</v>
      </c>
      <c r="M1568" t="str">
        <f t="shared" si="98"/>
        <v>18</v>
      </c>
      <c r="N1568" t="str">
        <f t="shared" si="99"/>
        <v>19</v>
      </c>
    </row>
    <row r="1569" spans="1:14" x14ac:dyDescent="0.3">
      <c r="A1569">
        <v>1</v>
      </c>
      <c r="B1569">
        <v>5</v>
      </c>
      <c r="C1569" s="1">
        <v>40347</v>
      </c>
      <c r="D1569" s="21" t="str">
        <f t="shared" si="96"/>
        <v>18-Jun-2010</v>
      </c>
      <c r="E1569" s="10">
        <v>0.86041666666666661</v>
      </c>
      <c r="F1569" s="1">
        <v>40347</v>
      </c>
      <c r="G1569" s="10">
        <v>0.93541666666666667</v>
      </c>
      <c r="H1569">
        <v>30</v>
      </c>
      <c r="I1569">
        <v>108</v>
      </c>
      <c r="J1569" t="s">
        <v>8</v>
      </c>
      <c r="K1569" t="s">
        <v>11</v>
      </c>
      <c r="L1569" t="str">
        <f t="shared" si="97"/>
        <v>Evening</v>
      </c>
      <c r="M1569" t="str">
        <f t="shared" si="98"/>
        <v>20</v>
      </c>
      <c r="N1569" t="str">
        <f t="shared" si="99"/>
        <v>22</v>
      </c>
    </row>
    <row r="1570" spans="1:14" x14ac:dyDescent="0.3">
      <c r="A1570">
        <v>1</v>
      </c>
      <c r="B1570">
        <v>6</v>
      </c>
      <c r="C1570" s="1">
        <v>40347</v>
      </c>
      <c r="D1570" s="21" t="str">
        <f t="shared" si="96"/>
        <v>18-Jun-2010</v>
      </c>
      <c r="E1570" s="10">
        <v>0.87291666666666667</v>
      </c>
      <c r="F1570" s="1">
        <v>40348</v>
      </c>
      <c r="G1570" s="10">
        <v>5.2083333333333336E-2</v>
      </c>
      <c r="H1570">
        <v>50</v>
      </c>
      <c r="I1570">
        <v>258</v>
      </c>
      <c r="J1570" t="s">
        <v>8</v>
      </c>
      <c r="K1570" t="s">
        <v>11</v>
      </c>
      <c r="L1570" t="str">
        <f t="shared" si="97"/>
        <v>Evening</v>
      </c>
      <c r="M1570" t="str">
        <f t="shared" si="98"/>
        <v>20</v>
      </c>
      <c r="N1570" t="str">
        <f t="shared" si="99"/>
        <v>01</v>
      </c>
    </row>
    <row r="1571" spans="1:14" x14ac:dyDescent="0.3">
      <c r="A1571">
        <v>1</v>
      </c>
      <c r="B1571">
        <v>6</v>
      </c>
      <c r="C1571" s="1">
        <v>40347</v>
      </c>
      <c r="D1571" s="21" t="str">
        <f t="shared" si="96"/>
        <v>18-Jun-2010</v>
      </c>
      <c r="E1571" s="10">
        <v>0.89166666666666661</v>
      </c>
      <c r="F1571" s="1">
        <v>40347</v>
      </c>
      <c r="G1571" s="10">
        <v>0.98333333333333339</v>
      </c>
      <c r="H1571">
        <v>30</v>
      </c>
      <c r="I1571">
        <v>132</v>
      </c>
      <c r="J1571" t="s">
        <v>8</v>
      </c>
      <c r="K1571" t="s">
        <v>11</v>
      </c>
      <c r="L1571" t="str">
        <f t="shared" si="97"/>
        <v>Evening</v>
      </c>
      <c r="M1571" t="str">
        <f t="shared" si="98"/>
        <v>21</v>
      </c>
      <c r="N1571" t="str">
        <f t="shared" si="99"/>
        <v>23</v>
      </c>
    </row>
    <row r="1572" spans="1:14" x14ac:dyDescent="0.3">
      <c r="A1572">
        <v>1</v>
      </c>
      <c r="B1572">
        <v>6</v>
      </c>
      <c r="C1572" s="1">
        <v>40350</v>
      </c>
      <c r="D1572" s="21" t="str">
        <f t="shared" si="96"/>
        <v>21-Jun-2010</v>
      </c>
      <c r="E1572" s="10">
        <v>0.52986111111111112</v>
      </c>
      <c r="F1572" s="1">
        <v>40350</v>
      </c>
      <c r="G1572" s="10">
        <v>0.69652777777777775</v>
      </c>
      <c r="H1572">
        <v>40</v>
      </c>
      <c r="I1572">
        <v>240</v>
      </c>
      <c r="J1572" t="s">
        <v>8</v>
      </c>
      <c r="K1572" t="s">
        <v>10</v>
      </c>
      <c r="L1572" t="str">
        <f t="shared" si="97"/>
        <v>Morning</v>
      </c>
      <c r="M1572" t="str">
        <f t="shared" si="98"/>
        <v>12</v>
      </c>
      <c r="N1572" t="str">
        <f t="shared" si="99"/>
        <v>16</v>
      </c>
    </row>
    <row r="1573" spans="1:14" x14ac:dyDescent="0.3">
      <c r="A1573">
        <v>1</v>
      </c>
      <c r="B1573">
        <v>5</v>
      </c>
      <c r="C1573" s="1">
        <v>40350</v>
      </c>
      <c r="D1573" s="21" t="str">
        <f t="shared" si="96"/>
        <v>21-Jun-2010</v>
      </c>
      <c r="E1573" s="10">
        <v>0.58402777777777781</v>
      </c>
      <c r="F1573" s="1">
        <v>40350</v>
      </c>
      <c r="G1573" s="10">
        <v>0.71111111111111114</v>
      </c>
      <c r="H1573">
        <v>40</v>
      </c>
      <c r="I1573">
        <v>183</v>
      </c>
      <c r="J1573" t="s">
        <v>8</v>
      </c>
      <c r="K1573" t="s">
        <v>10</v>
      </c>
      <c r="L1573" t="str">
        <f t="shared" si="97"/>
        <v>Afternoon</v>
      </c>
      <c r="M1573" t="str">
        <f t="shared" si="98"/>
        <v>14</v>
      </c>
      <c r="N1573" t="str">
        <f t="shared" si="99"/>
        <v>17</v>
      </c>
    </row>
    <row r="1574" spans="1:14" x14ac:dyDescent="0.3">
      <c r="A1574">
        <v>1</v>
      </c>
      <c r="B1574">
        <v>6</v>
      </c>
      <c r="C1574" s="1">
        <v>40350</v>
      </c>
      <c r="D1574" s="21" t="str">
        <f t="shared" si="96"/>
        <v>21-Jun-2010</v>
      </c>
      <c r="E1574" s="10">
        <v>0.61527777777777781</v>
      </c>
      <c r="F1574" s="1">
        <v>40350</v>
      </c>
      <c r="G1574" s="10">
        <v>0.71527777777777779</v>
      </c>
      <c r="H1574">
        <v>30</v>
      </c>
      <c r="I1574">
        <v>144</v>
      </c>
      <c r="J1574" t="s">
        <v>8</v>
      </c>
      <c r="K1574" t="s">
        <v>10</v>
      </c>
      <c r="L1574" t="str">
        <f t="shared" si="97"/>
        <v>Afternoon</v>
      </c>
      <c r="M1574" t="str">
        <f t="shared" si="98"/>
        <v>14</v>
      </c>
      <c r="N1574" t="str">
        <f t="shared" si="99"/>
        <v>17</v>
      </c>
    </row>
    <row r="1575" spans="1:14" x14ac:dyDescent="0.3">
      <c r="A1575">
        <v>1</v>
      </c>
      <c r="B1575">
        <v>5</v>
      </c>
      <c r="C1575" s="1">
        <v>40350</v>
      </c>
      <c r="D1575" s="21" t="str">
        <f t="shared" si="96"/>
        <v>21-Jun-2010</v>
      </c>
      <c r="E1575" s="10">
        <v>0.78263888888888899</v>
      </c>
      <c r="F1575" s="1">
        <v>40350</v>
      </c>
      <c r="G1575" s="10">
        <v>0.86111111111111116</v>
      </c>
      <c r="H1575">
        <v>30</v>
      </c>
      <c r="I1575">
        <v>113</v>
      </c>
      <c r="J1575" t="s">
        <v>8</v>
      </c>
      <c r="K1575" t="s">
        <v>10</v>
      </c>
      <c r="L1575" t="str">
        <f t="shared" si="97"/>
        <v>Evening</v>
      </c>
      <c r="M1575" t="str">
        <f t="shared" si="98"/>
        <v>18</v>
      </c>
      <c r="N1575" t="str">
        <f t="shared" si="99"/>
        <v>20</v>
      </c>
    </row>
    <row r="1576" spans="1:14" x14ac:dyDescent="0.3">
      <c r="A1576">
        <v>1</v>
      </c>
      <c r="B1576">
        <v>5</v>
      </c>
      <c r="C1576" s="1">
        <v>40350</v>
      </c>
      <c r="D1576" s="21" t="str">
        <f t="shared" si="96"/>
        <v>21-Jun-2010</v>
      </c>
      <c r="E1576" s="10">
        <v>0.91319444444444453</v>
      </c>
      <c r="F1576" s="1">
        <v>40350</v>
      </c>
      <c r="G1576" s="10">
        <v>0.99861111111111101</v>
      </c>
      <c r="H1576">
        <v>30</v>
      </c>
      <c r="I1576">
        <v>123</v>
      </c>
      <c r="J1576" t="s">
        <v>8</v>
      </c>
      <c r="K1576" t="s">
        <v>10</v>
      </c>
      <c r="L1576" t="str">
        <f t="shared" si="97"/>
        <v>Evening</v>
      </c>
      <c r="M1576" t="str">
        <f t="shared" si="98"/>
        <v>21</v>
      </c>
      <c r="N1576" t="str">
        <f t="shared" si="99"/>
        <v>23</v>
      </c>
    </row>
    <row r="1577" spans="1:14" x14ac:dyDescent="0.3">
      <c r="A1577">
        <v>1</v>
      </c>
      <c r="B1577">
        <v>5</v>
      </c>
      <c r="C1577" s="1">
        <v>40350</v>
      </c>
      <c r="D1577" s="21" t="str">
        <f t="shared" si="96"/>
        <v>21-Jun-2010</v>
      </c>
      <c r="E1577" s="10">
        <v>0.92708333333333337</v>
      </c>
      <c r="F1577" s="1">
        <v>40351</v>
      </c>
      <c r="G1577" s="10">
        <v>3.9583333333333331E-2</v>
      </c>
      <c r="H1577">
        <v>30</v>
      </c>
      <c r="I1577">
        <v>162</v>
      </c>
      <c r="J1577" t="s">
        <v>8</v>
      </c>
      <c r="K1577" t="s">
        <v>10</v>
      </c>
      <c r="L1577" t="str">
        <f t="shared" si="97"/>
        <v>Night</v>
      </c>
      <c r="M1577" t="str">
        <f t="shared" si="98"/>
        <v>22</v>
      </c>
      <c r="N1577" t="str">
        <f t="shared" si="99"/>
        <v>00</v>
      </c>
    </row>
    <row r="1578" spans="1:14" x14ac:dyDescent="0.3">
      <c r="A1578">
        <v>1</v>
      </c>
      <c r="B1578">
        <v>5</v>
      </c>
      <c r="C1578" s="1">
        <v>40350</v>
      </c>
      <c r="D1578" s="21" t="str">
        <f t="shared" si="96"/>
        <v>21-Jun-2010</v>
      </c>
      <c r="E1578" s="10">
        <v>0.94652777777777775</v>
      </c>
      <c r="F1578" s="1">
        <v>40351</v>
      </c>
      <c r="G1578" s="10">
        <v>5.9722222222222225E-2</v>
      </c>
      <c r="H1578">
        <v>30</v>
      </c>
      <c r="I1578">
        <v>163</v>
      </c>
      <c r="J1578" t="s">
        <v>8</v>
      </c>
      <c r="K1578" t="s">
        <v>10</v>
      </c>
      <c r="L1578" t="str">
        <f t="shared" si="97"/>
        <v>Night</v>
      </c>
      <c r="M1578" t="str">
        <f t="shared" si="98"/>
        <v>22</v>
      </c>
      <c r="N1578" t="str">
        <f t="shared" si="99"/>
        <v>01</v>
      </c>
    </row>
    <row r="1579" spans="1:14" x14ac:dyDescent="0.3">
      <c r="A1579">
        <v>1</v>
      </c>
      <c r="B1579">
        <v>5</v>
      </c>
      <c r="C1579" s="1">
        <v>40351</v>
      </c>
      <c r="D1579" s="21" t="str">
        <f t="shared" si="96"/>
        <v>22-Jun-2010</v>
      </c>
      <c r="E1579" s="10">
        <v>0.53263888888888888</v>
      </c>
      <c r="F1579" s="1">
        <v>40351</v>
      </c>
      <c r="G1579" s="10">
        <v>0.6069444444444444</v>
      </c>
      <c r="H1579">
        <v>30</v>
      </c>
      <c r="I1579">
        <v>107</v>
      </c>
      <c r="J1579" t="s">
        <v>8</v>
      </c>
      <c r="K1579" t="s">
        <v>9</v>
      </c>
      <c r="L1579" t="str">
        <f t="shared" si="97"/>
        <v>Morning</v>
      </c>
      <c r="M1579" t="str">
        <f t="shared" si="98"/>
        <v>12</v>
      </c>
      <c r="N1579" t="str">
        <f t="shared" si="99"/>
        <v>14</v>
      </c>
    </row>
    <row r="1580" spans="1:14" x14ac:dyDescent="0.3">
      <c r="A1580">
        <v>1</v>
      </c>
      <c r="B1580">
        <v>5</v>
      </c>
      <c r="C1580" s="1">
        <v>40351</v>
      </c>
      <c r="D1580" s="21" t="str">
        <f t="shared" si="96"/>
        <v>22-Jun-2010</v>
      </c>
      <c r="E1580" s="10">
        <v>0.54166666666666663</v>
      </c>
      <c r="F1580" s="1">
        <v>40351</v>
      </c>
      <c r="G1580" s="10">
        <v>0.56736111111111109</v>
      </c>
      <c r="H1580">
        <v>30</v>
      </c>
      <c r="I1580">
        <v>37</v>
      </c>
      <c r="J1580" t="s">
        <v>8</v>
      </c>
      <c r="K1580" t="s">
        <v>9</v>
      </c>
      <c r="L1580" t="str">
        <f t="shared" si="97"/>
        <v>Morning</v>
      </c>
      <c r="M1580" t="str">
        <f t="shared" si="98"/>
        <v>13</v>
      </c>
      <c r="N1580" t="str">
        <f t="shared" si="99"/>
        <v>13</v>
      </c>
    </row>
    <row r="1581" spans="1:14" x14ac:dyDescent="0.3">
      <c r="A1581">
        <v>1</v>
      </c>
      <c r="B1581">
        <v>5</v>
      </c>
      <c r="C1581" s="1">
        <v>40351</v>
      </c>
      <c r="D1581" s="21" t="str">
        <f t="shared" si="96"/>
        <v>22-Jun-2010</v>
      </c>
      <c r="E1581" s="10">
        <v>0.56319444444444444</v>
      </c>
      <c r="F1581" s="1">
        <v>40351</v>
      </c>
      <c r="G1581" s="10">
        <v>0.6972222222222223</v>
      </c>
      <c r="H1581">
        <v>40</v>
      </c>
      <c r="I1581">
        <v>193</v>
      </c>
      <c r="J1581" t="s">
        <v>8</v>
      </c>
      <c r="K1581" t="s">
        <v>9</v>
      </c>
      <c r="L1581" t="str">
        <f t="shared" si="97"/>
        <v>Morning</v>
      </c>
      <c r="M1581" t="str">
        <f t="shared" si="98"/>
        <v>13</v>
      </c>
      <c r="N1581" t="str">
        <f t="shared" si="99"/>
        <v>16</v>
      </c>
    </row>
    <row r="1582" spans="1:14" x14ac:dyDescent="0.3">
      <c r="A1582">
        <v>1</v>
      </c>
      <c r="B1582">
        <v>6</v>
      </c>
      <c r="C1582" s="1">
        <v>40351</v>
      </c>
      <c r="D1582" s="21" t="str">
        <f t="shared" si="96"/>
        <v>22-Jun-2010</v>
      </c>
      <c r="E1582" s="10">
        <v>0.58472222222222225</v>
      </c>
      <c r="F1582" s="1">
        <v>40351</v>
      </c>
      <c r="G1582" s="10">
        <v>0.71805555555555556</v>
      </c>
      <c r="H1582">
        <v>40</v>
      </c>
      <c r="I1582">
        <v>192</v>
      </c>
      <c r="J1582" t="s">
        <v>8</v>
      </c>
      <c r="K1582" t="s">
        <v>9</v>
      </c>
      <c r="L1582" t="str">
        <f t="shared" si="97"/>
        <v>Afternoon</v>
      </c>
      <c r="M1582" t="str">
        <f t="shared" si="98"/>
        <v>14</v>
      </c>
      <c r="N1582" t="str">
        <f t="shared" si="99"/>
        <v>17</v>
      </c>
    </row>
    <row r="1583" spans="1:14" x14ac:dyDescent="0.3">
      <c r="A1583">
        <v>1</v>
      </c>
      <c r="B1583">
        <v>5</v>
      </c>
      <c r="C1583" s="1">
        <v>40351</v>
      </c>
      <c r="D1583" s="21" t="str">
        <f t="shared" si="96"/>
        <v>22-Jun-2010</v>
      </c>
      <c r="E1583" s="10">
        <v>0.69097222222222221</v>
      </c>
      <c r="F1583" s="1">
        <v>40351</v>
      </c>
      <c r="G1583" s="10">
        <v>0.73611111111111116</v>
      </c>
      <c r="H1583">
        <v>30</v>
      </c>
      <c r="I1583">
        <v>65</v>
      </c>
      <c r="J1583" t="s">
        <v>8</v>
      </c>
      <c r="K1583" t="s">
        <v>9</v>
      </c>
      <c r="L1583" t="str">
        <f t="shared" si="97"/>
        <v>Afternoon</v>
      </c>
      <c r="M1583" t="str">
        <f t="shared" si="98"/>
        <v>16</v>
      </c>
      <c r="N1583" t="str">
        <f t="shared" si="99"/>
        <v>17</v>
      </c>
    </row>
    <row r="1584" spans="1:14" x14ac:dyDescent="0.3">
      <c r="A1584">
        <v>1</v>
      </c>
      <c r="B1584">
        <v>5</v>
      </c>
      <c r="C1584" s="1">
        <v>40351</v>
      </c>
      <c r="D1584" s="21" t="str">
        <f t="shared" si="96"/>
        <v>22-Jun-2010</v>
      </c>
      <c r="E1584" s="10">
        <v>0.77916666666666667</v>
      </c>
      <c r="F1584" s="1">
        <v>40351</v>
      </c>
      <c r="G1584" s="10">
        <v>0.83750000000000002</v>
      </c>
      <c r="H1584">
        <v>30</v>
      </c>
      <c r="I1584">
        <v>84</v>
      </c>
      <c r="J1584" t="s">
        <v>8</v>
      </c>
      <c r="K1584" t="s">
        <v>9</v>
      </c>
      <c r="L1584" t="str">
        <f t="shared" si="97"/>
        <v>Evening</v>
      </c>
      <c r="M1584" t="str">
        <f t="shared" si="98"/>
        <v>18</v>
      </c>
      <c r="N1584" t="str">
        <f t="shared" si="99"/>
        <v>20</v>
      </c>
    </row>
    <row r="1585" spans="1:14" x14ac:dyDescent="0.3">
      <c r="A1585">
        <v>1</v>
      </c>
      <c r="B1585">
        <v>5</v>
      </c>
      <c r="C1585" s="1">
        <v>40352</v>
      </c>
      <c r="D1585" s="21" t="str">
        <f t="shared" si="96"/>
        <v>23-Jun-2010</v>
      </c>
      <c r="E1585" s="10">
        <v>0.49374999999999997</v>
      </c>
      <c r="F1585" s="1">
        <v>40352</v>
      </c>
      <c r="G1585" s="10">
        <v>0.52847222222222223</v>
      </c>
      <c r="H1585">
        <v>30</v>
      </c>
      <c r="I1585">
        <v>50</v>
      </c>
      <c r="J1585" t="s">
        <v>8</v>
      </c>
      <c r="K1585" t="s">
        <v>13</v>
      </c>
      <c r="L1585" t="str">
        <f t="shared" si="97"/>
        <v>Morning</v>
      </c>
      <c r="M1585" t="str">
        <f t="shared" si="98"/>
        <v>11</v>
      </c>
      <c r="N1585" t="str">
        <f t="shared" si="99"/>
        <v>12</v>
      </c>
    </row>
    <row r="1586" spans="1:14" x14ac:dyDescent="0.3">
      <c r="A1586">
        <v>1</v>
      </c>
      <c r="B1586">
        <v>5</v>
      </c>
      <c r="C1586" s="1">
        <v>40352</v>
      </c>
      <c r="D1586" s="21" t="str">
        <f t="shared" si="96"/>
        <v>23-Jun-2010</v>
      </c>
      <c r="E1586" s="10">
        <v>0.54652777777777783</v>
      </c>
      <c r="F1586" s="1">
        <v>40352</v>
      </c>
      <c r="G1586" s="10">
        <v>0.72222222222222221</v>
      </c>
      <c r="H1586">
        <v>50</v>
      </c>
      <c r="I1586">
        <v>253</v>
      </c>
      <c r="J1586" t="s">
        <v>8</v>
      </c>
      <c r="K1586" t="s">
        <v>13</v>
      </c>
      <c r="L1586" t="str">
        <f t="shared" si="97"/>
        <v>Morning</v>
      </c>
      <c r="M1586" t="str">
        <f t="shared" si="98"/>
        <v>13</v>
      </c>
      <c r="N1586" t="str">
        <f t="shared" si="99"/>
        <v>17</v>
      </c>
    </row>
    <row r="1587" spans="1:14" x14ac:dyDescent="0.3">
      <c r="A1587">
        <v>1</v>
      </c>
      <c r="B1587">
        <v>5</v>
      </c>
      <c r="C1587" s="1">
        <v>40352</v>
      </c>
      <c r="D1587" s="21" t="str">
        <f t="shared" si="96"/>
        <v>23-Jun-2010</v>
      </c>
      <c r="E1587" s="10">
        <v>0.62638888888888888</v>
      </c>
      <c r="F1587" s="1">
        <v>40352</v>
      </c>
      <c r="G1587" s="10">
        <v>0.70138888888888884</v>
      </c>
      <c r="H1587">
        <v>30</v>
      </c>
      <c r="I1587">
        <v>108</v>
      </c>
      <c r="J1587" t="s">
        <v>8</v>
      </c>
      <c r="K1587" t="s">
        <v>13</v>
      </c>
      <c r="L1587" t="str">
        <f t="shared" si="97"/>
        <v>Afternoon</v>
      </c>
      <c r="M1587" t="str">
        <f t="shared" si="98"/>
        <v>15</v>
      </c>
      <c r="N1587" t="str">
        <f t="shared" si="99"/>
        <v>16</v>
      </c>
    </row>
    <row r="1588" spans="1:14" x14ac:dyDescent="0.3">
      <c r="A1588">
        <v>1</v>
      </c>
      <c r="B1588">
        <v>6</v>
      </c>
      <c r="C1588" s="1">
        <v>40352</v>
      </c>
      <c r="D1588" s="21" t="str">
        <f t="shared" si="96"/>
        <v>23-Jun-2010</v>
      </c>
      <c r="E1588" s="10">
        <v>0.63194444444444442</v>
      </c>
      <c r="F1588" s="1">
        <v>40352</v>
      </c>
      <c r="G1588" s="10">
        <v>0.73888888888888893</v>
      </c>
      <c r="H1588">
        <v>30</v>
      </c>
      <c r="I1588">
        <v>154</v>
      </c>
      <c r="J1588" t="s">
        <v>8</v>
      </c>
      <c r="K1588" t="s">
        <v>13</v>
      </c>
      <c r="L1588" t="str">
        <f t="shared" si="97"/>
        <v>Afternoon</v>
      </c>
      <c r="M1588" t="str">
        <f t="shared" si="98"/>
        <v>15</v>
      </c>
      <c r="N1588" t="str">
        <f t="shared" si="99"/>
        <v>17</v>
      </c>
    </row>
    <row r="1589" spans="1:14" x14ac:dyDescent="0.3">
      <c r="A1589">
        <v>1</v>
      </c>
      <c r="B1589">
        <v>6</v>
      </c>
      <c r="C1589" s="1">
        <v>40352</v>
      </c>
      <c r="D1589" s="21" t="str">
        <f t="shared" si="96"/>
        <v>23-Jun-2010</v>
      </c>
      <c r="E1589" s="10">
        <v>0.75486111111111109</v>
      </c>
      <c r="F1589" s="1">
        <v>40352</v>
      </c>
      <c r="G1589" s="10">
        <v>0.86111111111111116</v>
      </c>
      <c r="H1589">
        <v>30</v>
      </c>
      <c r="I1589">
        <v>153</v>
      </c>
      <c r="J1589" t="s">
        <v>8</v>
      </c>
      <c r="K1589" t="s">
        <v>13</v>
      </c>
      <c r="L1589" t="str">
        <f t="shared" si="97"/>
        <v>Evening</v>
      </c>
      <c r="M1589" t="str">
        <f t="shared" si="98"/>
        <v>18</v>
      </c>
      <c r="N1589" t="str">
        <f t="shared" si="99"/>
        <v>20</v>
      </c>
    </row>
    <row r="1590" spans="1:14" x14ac:dyDescent="0.3">
      <c r="A1590">
        <v>1</v>
      </c>
      <c r="B1590">
        <v>6</v>
      </c>
      <c r="C1590" s="1">
        <v>40352</v>
      </c>
      <c r="D1590" s="21" t="str">
        <f t="shared" si="96"/>
        <v>23-Jun-2010</v>
      </c>
      <c r="E1590" s="10">
        <v>0.79861111111111116</v>
      </c>
      <c r="F1590" s="1">
        <v>40352</v>
      </c>
      <c r="G1590" s="10">
        <v>0.88055555555555554</v>
      </c>
      <c r="H1590">
        <v>30</v>
      </c>
      <c r="I1590">
        <v>118</v>
      </c>
      <c r="J1590" t="s">
        <v>8</v>
      </c>
      <c r="K1590" t="s">
        <v>13</v>
      </c>
      <c r="L1590" t="str">
        <f t="shared" si="97"/>
        <v>Evening</v>
      </c>
      <c r="M1590" t="str">
        <f t="shared" si="98"/>
        <v>19</v>
      </c>
      <c r="N1590" t="str">
        <f t="shared" si="99"/>
        <v>21</v>
      </c>
    </row>
    <row r="1591" spans="1:14" x14ac:dyDescent="0.3">
      <c r="A1591">
        <v>1</v>
      </c>
      <c r="B1591">
        <v>5</v>
      </c>
      <c r="C1591" s="1">
        <v>40353</v>
      </c>
      <c r="D1591" s="21" t="str">
        <f t="shared" si="96"/>
        <v>24-Jun-2010</v>
      </c>
      <c r="E1591" s="10">
        <v>0.52638888888888891</v>
      </c>
      <c r="F1591" s="1">
        <v>40353</v>
      </c>
      <c r="G1591" s="10">
        <v>0.64097222222222217</v>
      </c>
      <c r="H1591">
        <v>30</v>
      </c>
      <c r="I1591">
        <v>165</v>
      </c>
      <c r="J1591" t="s">
        <v>8</v>
      </c>
      <c r="K1591" t="s">
        <v>12</v>
      </c>
      <c r="L1591" t="str">
        <f t="shared" si="97"/>
        <v>Morning</v>
      </c>
      <c r="M1591" t="str">
        <f t="shared" si="98"/>
        <v>12</v>
      </c>
      <c r="N1591" t="str">
        <f t="shared" si="99"/>
        <v>15</v>
      </c>
    </row>
    <row r="1592" spans="1:14" x14ac:dyDescent="0.3">
      <c r="A1592">
        <v>1</v>
      </c>
      <c r="B1592">
        <v>6</v>
      </c>
      <c r="C1592" s="1">
        <v>40353</v>
      </c>
      <c r="D1592" s="21" t="str">
        <f t="shared" si="96"/>
        <v>24-Jun-2010</v>
      </c>
      <c r="E1592" s="10">
        <v>0.5493055555555556</v>
      </c>
      <c r="F1592" s="1">
        <v>40353</v>
      </c>
      <c r="G1592" s="10">
        <v>0.69097222222222221</v>
      </c>
      <c r="H1592">
        <v>40</v>
      </c>
      <c r="I1592">
        <v>204</v>
      </c>
      <c r="J1592" t="s">
        <v>8</v>
      </c>
      <c r="K1592" t="s">
        <v>12</v>
      </c>
      <c r="L1592" t="str">
        <f t="shared" si="97"/>
        <v>Morning</v>
      </c>
      <c r="M1592" t="str">
        <f t="shared" si="98"/>
        <v>13</v>
      </c>
      <c r="N1592" t="str">
        <f t="shared" si="99"/>
        <v>16</v>
      </c>
    </row>
    <row r="1593" spans="1:14" x14ac:dyDescent="0.3">
      <c r="A1593">
        <v>1</v>
      </c>
      <c r="B1593">
        <v>6</v>
      </c>
      <c r="C1593" s="1">
        <v>40353</v>
      </c>
      <c r="D1593" s="21" t="str">
        <f t="shared" si="96"/>
        <v>24-Jun-2010</v>
      </c>
      <c r="E1593" s="10">
        <v>0.60069444444444442</v>
      </c>
      <c r="F1593" s="1">
        <v>40353</v>
      </c>
      <c r="G1593" s="10">
        <v>0.75347222222222221</v>
      </c>
      <c r="H1593">
        <v>40</v>
      </c>
      <c r="I1593">
        <v>220</v>
      </c>
      <c r="J1593" t="s">
        <v>8</v>
      </c>
      <c r="K1593" t="s">
        <v>12</v>
      </c>
      <c r="L1593" t="str">
        <f t="shared" si="97"/>
        <v>Afternoon</v>
      </c>
      <c r="M1593" t="str">
        <f t="shared" si="98"/>
        <v>14</v>
      </c>
      <c r="N1593" t="str">
        <f t="shared" si="99"/>
        <v>18</v>
      </c>
    </row>
    <row r="1594" spans="1:14" x14ac:dyDescent="0.3">
      <c r="A1594">
        <v>1</v>
      </c>
      <c r="B1594">
        <v>5</v>
      </c>
      <c r="C1594" s="1">
        <v>40353</v>
      </c>
      <c r="D1594" s="21" t="str">
        <f t="shared" si="96"/>
        <v>24-Jun-2010</v>
      </c>
      <c r="E1594" s="10">
        <v>0.625</v>
      </c>
      <c r="F1594" s="1">
        <v>40353</v>
      </c>
      <c r="G1594" s="10">
        <v>0.74930555555555556</v>
      </c>
      <c r="H1594">
        <v>30</v>
      </c>
      <c r="I1594">
        <v>179</v>
      </c>
      <c r="J1594" t="s">
        <v>8</v>
      </c>
      <c r="K1594" t="s">
        <v>12</v>
      </c>
      <c r="L1594" t="str">
        <f t="shared" si="97"/>
        <v>Afternoon</v>
      </c>
      <c r="M1594" t="str">
        <f t="shared" si="98"/>
        <v>15</v>
      </c>
      <c r="N1594" t="str">
        <f t="shared" si="99"/>
        <v>17</v>
      </c>
    </row>
    <row r="1595" spans="1:14" x14ac:dyDescent="0.3">
      <c r="A1595">
        <v>1</v>
      </c>
      <c r="B1595">
        <v>5</v>
      </c>
      <c r="C1595" s="1">
        <v>40353</v>
      </c>
      <c r="D1595" s="21" t="str">
        <f t="shared" si="96"/>
        <v>24-Jun-2010</v>
      </c>
      <c r="E1595" s="10">
        <v>0.84444444444444444</v>
      </c>
      <c r="F1595" s="1">
        <v>40353</v>
      </c>
      <c r="G1595" s="10">
        <v>0.89374999999999993</v>
      </c>
      <c r="H1595">
        <v>30</v>
      </c>
      <c r="I1595">
        <v>71</v>
      </c>
      <c r="J1595" t="s">
        <v>8</v>
      </c>
      <c r="K1595" t="s">
        <v>12</v>
      </c>
      <c r="L1595" t="str">
        <f t="shared" si="97"/>
        <v>Evening</v>
      </c>
      <c r="M1595" t="str">
        <f t="shared" si="98"/>
        <v>20</v>
      </c>
      <c r="N1595" t="str">
        <f t="shared" si="99"/>
        <v>21</v>
      </c>
    </row>
    <row r="1596" spans="1:14" x14ac:dyDescent="0.3">
      <c r="A1596">
        <v>1</v>
      </c>
      <c r="B1596">
        <v>6</v>
      </c>
      <c r="C1596" s="1">
        <v>40353</v>
      </c>
      <c r="D1596" s="21" t="str">
        <f t="shared" si="96"/>
        <v>24-Jun-2010</v>
      </c>
      <c r="E1596" s="10">
        <v>0.88958333333333339</v>
      </c>
      <c r="F1596" s="1">
        <v>40353</v>
      </c>
      <c r="G1596" s="10">
        <v>0.95347222222222217</v>
      </c>
      <c r="H1596">
        <v>30</v>
      </c>
      <c r="I1596">
        <v>92</v>
      </c>
      <c r="J1596" t="s">
        <v>8</v>
      </c>
      <c r="K1596" t="s">
        <v>12</v>
      </c>
      <c r="L1596" t="str">
        <f t="shared" si="97"/>
        <v>Evening</v>
      </c>
      <c r="M1596" t="str">
        <f t="shared" si="98"/>
        <v>21</v>
      </c>
      <c r="N1596" t="str">
        <f t="shared" si="99"/>
        <v>22</v>
      </c>
    </row>
    <row r="1597" spans="1:14" x14ac:dyDescent="0.3">
      <c r="A1597">
        <v>1</v>
      </c>
      <c r="B1597">
        <v>5</v>
      </c>
      <c r="C1597" s="1">
        <v>40354</v>
      </c>
      <c r="D1597" s="21" t="str">
        <f t="shared" si="96"/>
        <v>25-Jun-2010</v>
      </c>
      <c r="E1597" s="10">
        <v>0.50347222222222221</v>
      </c>
      <c r="F1597" s="1">
        <v>40354</v>
      </c>
      <c r="G1597" s="10">
        <v>0.68472222222222223</v>
      </c>
      <c r="H1597">
        <v>50</v>
      </c>
      <c r="I1597">
        <v>261</v>
      </c>
      <c r="J1597" t="s">
        <v>8</v>
      </c>
      <c r="K1597" t="s">
        <v>11</v>
      </c>
      <c r="L1597" t="str">
        <f t="shared" si="97"/>
        <v>Morning</v>
      </c>
      <c r="M1597" t="str">
        <f t="shared" si="98"/>
        <v>12</v>
      </c>
      <c r="N1597" t="str">
        <f t="shared" si="99"/>
        <v>16</v>
      </c>
    </row>
    <row r="1598" spans="1:14" x14ac:dyDescent="0.3">
      <c r="A1598">
        <v>1</v>
      </c>
      <c r="B1598">
        <v>5</v>
      </c>
      <c r="C1598" s="1">
        <v>40354</v>
      </c>
      <c r="D1598" s="21" t="str">
        <f t="shared" si="96"/>
        <v>25-Jun-2010</v>
      </c>
      <c r="E1598" s="10">
        <v>0.53125</v>
      </c>
      <c r="F1598" s="1">
        <v>40354</v>
      </c>
      <c r="G1598" s="10">
        <v>0.55486111111111114</v>
      </c>
      <c r="H1598">
        <v>30</v>
      </c>
      <c r="I1598">
        <v>34</v>
      </c>
      <c r="J1598" t="s">
        <v>8</v>
      </c>
      <c r="K1598" t="s">
        <v>11</v>
      </c>
      <c r="L1598" t="str">
        <f t="shared" si="97"/>
        <v>Morning</v>
      </c>
      <c r="M1598" t="str">
        <f t="shared" si="98"/>
        <v>12</v>
      </c>
      <c r="N1598" t="str">
        <f t="shared" si="99"/>
        <v>13</v>
      </c>
    </row>
    <row r="1599" spans="1:14" x14ac:dyDescent="0.3">
      <c r="A1599">
        <v>1</v>
      </c>
      <c r="B1599">
        <v>5</v>
      </c>
      <c r="C1599" s="1">
        <v>40354</v>
      </c>
      <c r="D1599" s="21" t="str">
        <f t="shared" si="96"/>
        <v>25-Jun-2010</v>
      </c>
      <c r="E1599" s="10">
        <v>0.53194444444444444</v>
      </c>
      <c r="F1599" s="1">
        <v>40354</v>
      </c>
      <c r="G1599" s="10">
        <v>0.58819444444444446</v>
      </c>
      <c r="H1599">
        <v>30</v>
      </c>
      <c r="I1599">
        <v>81</v>
      </c>
      <c r="J1599" t="s">
        <v>8</v>
      </c>
      <c r="K1599" t="s">
        <v>11</v>
      </c>
      <c r="L1599" t="str">
        <f t="shared" si="97"/>
        <v>Morning</v>
      </c>
      <c r="M1599" t="str">
        <f t="shared" si="98"/>
        <v>12</v>
      </c>
      <c r="N1599" t="str">
        <f t="shared" si="99"/>
        <v>14</v>
      </c>
    </row>
    <row r="1600" spans="1:14" x14ac:dyDescent="0.3">
      <c r="A1600">
        <v>1</v>
      </c>
      <c r="B1600">
        <v>5</v>
      </c>
      <c r="C1600" s="1">
        <v>40354</v>
      </c>
      <c r="D1600" s="21" t="str">
        <f t="shared" si="96"/>
        <v>25-Jun-2010</v>
      </c>
      <c r="E1600" s="10">
        <v>0.57500000000000007</v>
      </c>
      <c r="F1600" s="1">
        <v>40354</v>
      </c>
      <c r="G1600" s="10">
        <v>0.6118055555555556</v>
      </c>
      <c r="H1600">
        <v>30</v>
      </c>
      <c r="I1600">
        <v>53</v>
      </c>
      <c r="J1600" t="s">
        <v>8</v>
      </c>
      <c r="K1600" t="s">
        <v>11</v>
      </c>
      <c r="L1600" t="str">
        <f t="shared" si="97"/>
        <v>Morning</v>
      </c>
      <c r="M1600" t="str">
        <f t="shared" si="98"/>
        <v>13</v>
      </c>
      <c r="N1600" t="str">
        <f t="shared" si="99"/>
        <v>14</v>
      </c>
    </row>
    <row r="1601" spans="1:14" x14ac:dyDescent="0.3">
      <c r="A1601">
        <v>1</v>
      </c>
      <c r="B1601">
        <v>6</v>
      </c>
      <c r="C1601" s="1">
        <v>40354</v>
      </c>
      <c r="D1601" s="21" t="str">
        <f t="shared" si="96"/>
        <v>25-Jun-2010</v>
      </c>
      <c r="E1601" s="10">
        <v>0.58472222222222225</v>
      </c>
      <c r="F1601" s="1">
        <v>40354</v>
      </c>
      <c r="G1601" s="10">
        <v>0.6958333333333333</v>
      </c>
      <c r="H1601">
        <v>30</v>
      </c>
      <c r="I1601">
        <v>160</v>
      </c>
      <c r="J1601" t="s">
        <v>8</v>
      </c>
      <c r="K1601" t="s">
        <v>11</v>
      </c>
      <c r="L1601" t="str">
        <f t="shared" si="97"/>
        <v>Afternoon</v>
      </c>
      <c r="M1601" t="str">
        <f t="shared" si="98"/>
        <v>14</v>
      </c>
      <c r="N1601" t="str">
        <f t="shared" si="99"/>
        <v>16</v>
      </c>
    </row>
    <row r="1602" spans="1:14" x14ac:dyDescent="0.3">
      <c r="A1602">
        <v>1</v>
      </c>
      <c r="B1602">
        <v>5</v>
      </c>
      <c r="C1602" s="1">
        <v>40354</v>
      </c>
      <c r="D1602" s="21" t="str">
        <f t="shared" si="96"/>
        <v>25-Jun-2010</v>
      </c>
      <c r="E1602" s="10">
        <v>0.62291666666666667</v>
      </c>
      <c r="F1602" s="1">
        <v>40354</v>
      </c>
      <c r="G1602" s="10">
        <v>0.7715277777777777</v>
      </c>
      <c r="H1602">
        <v>40</v>
      </c>
      <c r="I1602">
        <v>214</v>
      </c>
      <c r="J1602" t="s">
        <v>8</v>
      </c>
      <c r="K1602" t="s">
        <v>11</v>
      </c>
      <c r="L1602" t="str">
        <f t="shared" si="97"/>
        <v>Afternoon</v>
      </c>
      <c r="M1602" t="str">
        <f t="shared" si="98"/>
        <v>14</v>
      </c>
      <c r="N1602" t="str">
        <f t="shared" si="99"/>
        <v>18</v>
      </c>
    </row>
    <row r="1603" spans="1:14" x14ac:dyDescent="0.3">
      <c r="A1603">
        <v>1</v>
      </c>
      <c r="B1603">
        <v>5</v>
      </c>
      <c r="C1603" s="1">
        <v>40354</v>
      </c>
      <c r="D1603" s="21" t="str">
        <f t="shared" ref="D1603:D1666" si="100" xml:space="preserve"> TEXT(C1603, "dd-Mmm-yyyy")</f>
        <v>25-Jun-2010</v>
      </c>
      <c r="E1603" s="10">
        <v>0.63055555555555554</v>
      </c>
      <c r="F1603" s="1">
        <v>40354</v>
      </c>
      <c r="G1603" s="10">
        <v>0.78194444444444444</v>
      </c>
      <c r="H1603">
        <v>40</v>
      </c>
      <c r="I1603">
        <v>218</v>
      </c>
      <c r="J1603" t="s">
        <v>8</v>
      </c>
      <c r="K1603" t="s">
        <v>11</v>
      </c>
      <c r="L1603" t="str">
        <f t="shared" ref="L1603:L1666" si="101">IF(AND(E1603&gt;$R$6,E1603&lt;=$S$6),"Morning",IF(AND(E1603&gt;$S$6,E1603&lt;=$T$6),"Afternoon", IF(AND(E1603&gt;$T$6,E1603&lt;=$U$6),"Evening", "Night")))</f>
        <v>Afternoon</v>
      </c>
      <c r="M1603" t="str">
        <f t="shared" ref="M1603:M1666" si="102" xml:space="preserve"> TEXT(E1603, "HH")</f>
        <v>15</v>
      </c>
      <c r="N1603" t="str">
        <f t="shared" ref="N1603:N1666" si="103">TEXT(G1603,"HH")</f>
        <v>18</v>
      </c>
    </row>
    <row r="1604" spans="1:14" x14ac:dyDescent="0.3">
      <c r="A1604">
        <v>1</v>
      </c>
      <c r="B1604">
        <v>6</v>
      </c>
      <c r="C1604" s="1">
        <v>40354</v>
      </c>
      <c r="D1604" s="21" t="str">
        <f t="shared" si="100"/>
        <v>25-Jun-2010</v>
      </c>
      <c r="E1604" s="10">
        <v>0.6430555555555556</v>
      </c>
      <c r="F1604" s="1">
        <v>40354</v>
      </c>
      <c r="G1604" s="10">
        <v>0.78819444444444453</v>
      </c>
      <c r="H1604">
        <v>40</v>
      </c>
      <c r="I1604">
        <v>209</v>
      </c>
      <c r="J1604" t="s">
        <v>8</v>
      </c>
      <c r="K1604" t="s">
        <v>11</v>
      </c>
      <c r="L1604" t="str">
        <f t="shared" si="101"/>
        <v>Afternoon</v>
      </c>
      <c r="M1604" t="str">
        <f t="shared" si="102"/>
        <v>15</v>
      </c>
      <c r="N1604" t="str">
        <f t="shared" si="103"/>
        <v>18</v>
      </c>
    </row>
    <row r="1605" spans="1:14" x14ac:dyDescent="0.3">
      <c r="A1605">
        <v>1</v>
      </c>
      <c r="B1605">
        <v>5</v>
      </c>
      <c r="C1605" s="1">
        <v>40354</v>
      </c>
      <c r="D1605" s="21" t="str">
        <f t="shared" si="100"/>
        <v>25-Jun-2010</v>
      </c>
      <c r="E1605" s="10">
        <v>0.64583333333333337</v>
      </c>
      <c r="F1605" s="1">
        <v>40354</v>
      </c>
      <c r="G1605" s="10">
        <v>0.78055555555555556</v>
      </c>
      <c r="H1605">
        <v>40</v>
      </c>
      <c r="I1605">
        <v>194</v>
      </c>
      <c r="J1605" t="s">
        <v>8</v>
      </c>
      <c r="K1605" t="s">
        <v>11</v>
      </c>
      <c r="L1605" t="str">
        <f t="shared" si="101"/>
        <v>Afternoon</v>
      </c>
      <c r="M1605" t="str">
        <f t="shared" si="102"/>
        <v>15</v>
      </c>
      <c r="N1605" t="str">
        <f t="shared" si="103"/>
        <v>18</v>
      </c>
    </row>
    <row r="1606" spans="1:14" x14ac:dyDescent="0.3">
      <c r="A1606">
        <v>1</v>
      </c>
      <c r="B1606">
        <v>5</v>
      </c>
      <c r="C1606" s="1">
        <v>40354</v>
      </c>
      <c r="D1606" s="21" t="str">
        <f t="shared" si="100"/>
        <v>25-Jun-2010</v>
      </c>
      <c r="E1606" s="10">
        <v>0.69652777777777775</v>
      </c>
      <c r="F1606" s="1">
        <v>40354</v>
      </c>
      <c r="G1606" s="10">
        <v>0.81527777777777777</v>
      </c>
      <c r="H1606">
        <v>30</v>
      </c>
      <c r="I1606">
        <v>171</v>
      </c>
      <c r="J1606" t="s">
        <v>8</v>
      </c>
      <c r="K1606" t="s">
        <v>11</v>
      </c>
      <c r="L1606" t="str">
        <f t="shared" si="101"/>
        <v>Afternoon</v>
      </c>
      <c r="M1606" t="str">
        <f t="shared" si="102"/>
        <v>16</v>
      </c>
      <c r="N1606" t="str">
        <f t="shared" si="103"/>
        <v>19</v>
      </c>
    </row>
    <row r="1607" spans="1:14" x14ac:dyDescent="0.3">
      <c r="A1607">
        <v>1</v>
      </c>
      <c r="B1607">
        <v>6</v>
      </c>
      <c r="C1607" s="1">
        <v>40354</v>
      </c>
      <c r="D1607" s="21" t="str">
        <f t="shared" si="100"/>
        <v>25-Jun-2010</v>
      </c>
      <c r="E1607" s="10">
        <v>0.76180555555555562</v>
      </c>
      <c r="F1607" s="1">
        <v>40354</v>
      </c>
      <c r="G1607" s="10">
        <v>0.81319444444444444</v>
      </c>
      <c r="H1607">
        <v>30</v>
      </c>
      <c r="I1607">
        <v>74</v>
      </c>
      <c r="J1607" t="s">
        <v>8</v>
      </c>
      <c r="K1607" t="s">
        <v>11</v>
      </c>
      <c r="L1607" t="str">
        <f t="shared" si="101"/>
        <v>Evening</v>
      </c>
      <c r="M1607" t="str">
        <f t="shared" si="102"/>
        <v>18</v>
      </c>
      <c r="N1607" t="str">
        <f t="shared" si="103"/>
        <v>19</v>
      </c>
    </row>
    <row r="1608" spans="1:14" x14ac:dyDescent="0.3">
      <c r="A1608">
        <v>1</v>
      </c>
      <c r="B1608">
        <v>6</v>
      </c>
      <c r="C1608" s="1">
        <v>40354</v>
      </c>
      <c r="D1608" s="21" t="str">
        <f t="shared" si="100"/>
        <v>25-Jun-2010</v>
      </c>
      <c r="E1608" s="10">
        <v>0.7715277777777777</v>
      </c>
      <c r="F1608" s="1">
        <v>40354</v>
      </c>
      <c r="G1608" s="10">
        <v>0.88402777777777775</v>
      </c>
      <c r="H1608">
        <v>30</v>
      </c>
      <c r="I1608">
        <v>162</v>
      </c>
      <c r="J1608" t="s">
        <v>8</v>
      </c>
      <c r="K1608" t="s">
        <v>11</v>
      </c>
      <c r="L1608" t="str">
        <f t="shared" si="101"/>
        <v>Evening</v>
      </c>
      <c r="M1608" t="str">
        <f t="shared" si="102"/>
        <v>18</v>
      </c>
      <c r="N1608" t="str">
        <f t="shared" si="103"/>
        <v>21</v>
      </c>
    </row>
    <row r="1609" spans="1:14" x14ac:dyDescent="0.3">
      <c r="A1609">
        <v>1</v>
      </c>
      <c r="B1609">
        <v>6</v>
      </c>
      <c r="C1609" s="1">
        <v>40357</v>
      </c>
      <c r="D1609" s="21" t="str">
        <f t="shared" si="100"/>
        <v>28-Jun-2010</v>
      </c>
      <c r="E1609" s="10">
        <v>0.38541666666666669</v>
      </c>
      <c r="F1609" s="1">
        <v>40357</v>
      </c>
      <c r="G1609" s="10">
        <v>0.4465277777777778</v>
      </c>
      <c r="H1609">
        <v>30</v>
      </c>
      <c r="I1609">
        <v>88</v>
      </c>
      <c r="J1609" t="s">
        <v>8</v>
      </c>
      <c r="K1609" t="s">
        <v>10</v>
      </c>
      <c r="L1609" t="str">
        <f t="shared" si="101"/>
        <v>Night</v>
      </c>
      <c r="M1609" t="str">
        <f t="shared" si="102"/>
        <v>09</v>
      </c>
      <c r="N1609" t="str">
        <f t="shared" si="103"/>
        <v>10</v>
      </c>
    </row>
    <row r="1610" spans="1:14" x14ac:dyDescent="0.3">
      <c r="A1610">
        <v>1</v>
      </c>
      <c r="B1610">
        <v>5</v>
      </c>
      <c r="C1610" s="1">
        <v>40357</v>
      </c>
      <c r="D1610" s="21" t="str">
        <f t="shared" si="100"/>
        <v>28-Jun-2010</v>
      </c>
      <c r="E1610" s="10">
        <v>0.48680555555555555</v>
      </c>
      <c r="F1610" s="1">
        <v>40357</v>
      </c>
      <c r="G1610" s="10">
        <v>0.72638888888888886</v>
      </c>
      <c r="H1610">
        <v>60</v>
      </c>
      <c r="I1610">
        <v>345</v>
      </c>
      <c r="J1610" t="s">
        <v>8</v>
      </c>
      <c r="K1610" t="s">
        <v>10</v>
      </c>
      <c r="L1610" t="str">
        <f t="shared" si="101"/>
        <v>Morning</v>
      </c>
      <c r="M1610" t="str">
        <f t="shared" si="102"/>
        <v>11</v>
      </c>
      <c r="N1610" t="str">
        <f t="shared" si="103"/>
        <v>17</v>
      </c>
    </row>
    <row r="1611" spans="1:14" x14ac:dyDescent="0.3">
      <c r="A1611">
        <v>1</v>
      </c>
      <c r="B1611">
        <v>5</v>
      </c>
      <c r="C1611" s="1">
        <v>40357</v>
      </c>
      <c r="D1611" s="21" t="str">
        <f t="shared" si="100"/>
        <v>28-Jun-2010</v>
      </c>
      <c r="E1611" s="10">
        <v>0.49444444444444446</v>
      </c>
      <c r="F1611" s="1">
        <v>40357</v>
      </c>
      <c r="G1611" s="10">
        <v>0.57430555555555551</v>
      </c>
      <c r="H1611">
        <v>30</v>
      </c>
      <c r="I1611">
        <v>115</v>
      </c>
      <c r="J1611" t="s">
        <v>8</v>
      </c>
      <c r="K1611" t="s">
        <v>10</v>
      </c>
      <c r="L1611" t="str">
        <f t="shared" si="101"/>
        <v>Morning</v>
      </c>
      <c r="M1611" t="str">
        <f t="shared" si="102"/>
        <v>11</v>
      </c>
      <c r="N1611" t="str">
        <f t="shared" si="103"/>
        <v>13</v>
      </c>
    </row>
    <row r="1612" spans="1:14" x14ac:dyDescent="0.3">
      <c r="A1612">
        <v>1</v>
      </c>
      <c r="B1612">
        <v>5</v>
      </c>
      <c r="C1612" s="1">
        <v>40357</v>
      </c>
      <c r="D1612" s="21" t="str">
        <f t="shared" si="100"/>
        <v>28-Jun-2010</v>
      </c>
      <c r="E1612" s="10">
        <v>0.53263888888888888</v>
      </c>
      <c r="F1612" s="1">
        <v>40357</v>
      </c>
      <c r="G1612" s="10">
        <v>0.60972222222222217</v>
      </c>
      <c r="H1612">
        <v>30</v>
      </c>
      <c r="I1612">
        <v>111</v>
      </c>
      <c r="J1612" t="s">
        <v>8</v>
      </c>
      <c r="K1612" t="s">
        <v>10</v>
      </c>
      <c r="L1612" t="str">
        <f t="shared" si="101"/>
        <v>Morning</v>
      </c>
      <c r="M1612" t="str">
        <f t="shared" si="102"/>
        <v>12</v>
      </c>
      <c r="N1612" t="str">
        <f t="shared" si="103"/>
        <v>14</v>
      </c>
    </row>
    <row r="1613" spans="1:14" x14ac:dyDescent="0.3">
      <c r="A1613">
        <v>1</v>
      </c>
      <c r="B1613">
        <v>5</v>
      </c>
      <c r="C1613" s="1">
        <v>40357</v>
      </c>
      <c r="D1613" s="21" t="str">
        <f t="shared" si="100"/>
        <v>28-Jun-2010</v>
      </c>
      <c r="E1613" s="10">
        <v>0.58263888888888882</v>
      </c>
      <c r="F1613" s="1">
        <v>40357</v>
      </c>
      <c r="G1613" s="10">
        <v>0.65486111111111112</v>
      </c>
      <c r="H1613">
        <v>30</v>
      </c>
      <c r="I1613">
        <v>104</v>
      </c>
      <c r="J1613" t="s">
        <v>8</v>
      </c>
      <c r="K1613" t="s">
        <v>10</v>
      </c>
      <c r="L1613" t="str">
        <f t="shared" si="101"/>
        <v>Morning</v>
      </c>
      <c r="M1613" t="str">
        <f t="shared" si="102"/>
        <v>13</v>
      </c>
      <c r="N1613" t="str">
        <f t="shared" si="103"/>
        <v>15</v>
      </c>
    </row>
    <row r="1614" spans="1:14" x14ac:dyDescent="0.3">
      <c r="A1614">
        <v>1</v>
      </c>
      <c r="B1614">
        <v>5</v>
      </c>
      <c r="C1614" s="1">
        <v>40357</v>
      </c>
      <c r="D1614" s="21" t="str">
        <f t="shared" si="100"/>
        <v>28-Jun-2010</v>
      </c>
      <c r="E1614" s="10">
        <v>0.60277777777777775</v>
      </c>
      <c r="F1614" s="1">
        <v>40357</v>
      </c>
      <c r="G1614" s="10">
        <v>0.8534722222222223</v>
      </c>
      <c r="H1614">
        <v>70</v>
      </c>
      <c r="I1614">
        <v>361</v>
      </c>
      <c r="J1614" t="s">
        <v>14</v>
      </c>
      <c r="K1614" t="s">
        <v>10</v>
      </c>
      <c r="L1614" t="str">
        <f t="shared" si="101"/>
        <v>Afternoon</v>
      </c>
      <c r="M1614" t="str">
        <f t="shared" si="102"/>
        <v>14</v>
      </c>
      <c r="N1614" t="str">
        <f t="shared" si="103"/>
        <v>20</v>
      </c>
    </row>
    <row r="1615" spans="1:14" x14ac:dyDescent="0.3">
      <c r="A1615">
        <v>1</v>
      </c>
      <c r="B1615">
        <v>6</v>
      </c>
      <c r="C1615" s="1">
        <v>40357</v>
      </c>
      <c r="D1615" s="21" t="str">
        <f t="shared" si="100"/>
        <v>28-Jun-2010</v>
      </c>
      <c r="E1615" s="10">
        <v>0.60347222222222219</v>
      </c>
      <c r="F1615" s="1">
        <v>40357</v>
      </c>
      <c r="G1615" s="10">
        <v>0.65694444444444444</v>
      </c>
      <c r="H1615">
        <v>30</v>
      </c>
      <c r="I1615">
        <v>77</v>
      </c>
      <c r="J1615" t="s">
        <v>8</v>
      </c>
      <c r="K1615" t="s">
        <v>10</v>
      </c>
      <c r="L1615" t="str">
        <f t="shared" si="101"/>
        <v>Afternoon</v>
      </c>
      <c r="M1615" t="str">
        <f t="shared" si="102"/>
        <v>14</v>
      </c>
      <c r="N1615" t="str">
        <f t="shared" si="103"/>
        <v>15</v>
      </c>
    </row>
    <row r="1616" spans="1:14" x14ac:dyDescent="0.3">
      <c r="A1616">
        <v>1</v>
      </c>
      <c r="B1616">
        <v>6</v>
      </c>
      <c r="C1616" s="1">
        <v>40357</v>
      </c>
      <c r="D1616" s="21" t="str">
        <f t="shared" si="100"/>
        <v>28-Jun-2010</v>
      </c>
      <c r="E1616" s="10">
        <v>0.67013888888888884</v>
      </c>
      <c r="F1616" s="1">
        <v>40357</v>
      </c>
      <c r="G1616" s="10">
        <v>0.80902777777777779</v>
      </c>
      <c r="H1616">
        <v>40</v>
      </c>
      <c r="I1616">
        <v>200</v>
      </c>
      <c r="J1616" t="s">
        <v>8</v>
      </c>
      <c r="K1616" t="s">
        <v>10</v>
      </c>
      <c r="L1616" t="str">
        <f t="shared" si="101"/>
        <v>Afternoon</v>
      </c>
      <c r="M1616" t="str">
        <f t="shared" si="102"/>
        <v>16</v>
      </c>
      <c r="N1616" t="str">
        <f t="shared" si="103"/>
        <v>19</v>
      </c>
    </row>
    <row r="1617" spans="1:14" x14ac:dyDescent="0.3">
      <c r="A1617">
        <v>1</v>
      </c>
      <c r="B1617">
        <v>6</v>
      </c>
      <c r="C1617" s="1">
        <v>40357</v>
      </c>
      <c r="D1617" s="21" t="str">
        <f t="shared" si="100"/>
        <v>28-Jun-2010</v>
      </c>
      <c r="E1617" s="10">
        <v>0.73472222222222217</v>
      </c>
      <c r="F1617" s="1">
        <v>40357</v>
      </c>
      <c r="G1617" s="10">
        <v>0.80902777777777779</v>
      </c>
      <c r="H1617">
        <v>30</v>
      </c>
      <c r="I1617">
        <v>107</v>
      </c>
      <c r="J1617" t="s">
        <v>8</v>
      </c>
      <c r="K1617" t="s">
        <v>10</v>
      </c>
      <c r="L1617" t="str">
        <f t="shared" si="101"/>
        <v>Afternoon</v>
      </c>
      <c r="M1617" t="str">
        <f t="shared" si="102"/>
        <v>17</v>
      </c>
      <c r="N1617" t="str">
        <f t="shared" si="103"/>
        <v>19</v>
      </c>
    </row>
    <row r="1618" spans="1:14" x14ac:dyDescent="0.3">
      <c r="A1618">
        <v>1</v>
      </c>
      <c r="B1618">
        <v>6</v>
      </c>
      <c r="C1618" s="1">
        <v>40357</v>
      </c>
      <c r="D1618" s="21" t="str">
        <f t="shared" si="100"/>
        <v>28-Jun-2010</v>
      </c>
      <c r="E1618" s="10">
        <v>0.74583333333333324</v>
      </c>
      <c r="F1618" s="1">
        <v>40357</v>
      </c>
      <c r="G1618" s="10">
        <v>0.83680555555555547</v>
      </c>
      <c r="H1618">
        <v>30</v>
      </c>
      <c r="I1618">
        <v>131</v>
      </c>
      <c r="J1618" t="s">
        <v>8</v>
      </c>
      <c r="K1618" t="s">
        <v>10</v>
      </c>
      <c r="L1618" t="str">
        <f t="shared" si="101"/>
        <v>Afternoon</v>
      </c>
      <c r="M1618" t="str">
        <f t="shared" si="102"/>
        <v>17</v>
      </c>
      <c r="N1618" t="str">
        <f t="shared" si="103"/>
        <v>20</v>
      </c>
    </row>
    <row r="1619" spans="1:14" x14ac:dyDescent="0.3">
      <c r="A1619">
        <v>1</v>
      </c>
      <c r="B1619">
        <v>5</v>
      </c>
      <c r="C1619" s="1">
        <v>40357</v>
      </c>
      <c r="D1619" s="21" t="str">
        <f t="shared" si="100"/>
        <v>28-Jun-2010</v>
      </c>
      <c r="E1619" s="10">
        <v>0.82777777777777783</v>
      </c>
      <c r="F1619" s="1">
        <v>40357</v>
      </c>
      <c r="G1619" s="10">
        <v>0.8652777777777777</v>
      </c>
      <c r="H1619">
        <v>30</v>
      </c>
      <c r="I1619">
        <v>54</v>
      </c>
      <c r="J1619" t="s">
        <v>8</v>
      </c>
      <c r="K1619" t="s">
        <v>10</v>
      </c>
      <c r="L1619" t="str">
        <f t="shared" si="101"/>
        <v>Evening</v>
      </c>
      <c r="M1619" t="str">
        <f t="shared" si="102"/>
        <v>19</v>
      </c>
      <c r="N1619" t="str">
        <f t="shared" si="103"/>
        <v>20</v>
      </c>
    </row>
    <row r="1620" spans="1:14" x14ac:dyDescent="0.3">
      <c r="A1620">
        <v>1</v>
      </c>
      <c r="B1620">
        <v>6</v>
      </c>
      <c r="C1620" s="1">
        <v>40357</v>
      </c>
      <c r="D1620" s="21" t="str">
        <f t="shared" si="100"/>
        <v>28-Jun-2010</v>
      </c>
      <c r="E1620" s="10">
        <v>0.87013888888888891</v>
      </c>
      <c r="F1620" s="1">
        <v>40357</v>
      </c>
      <c r="G1620" s="10">
        <v>0.9868055555555556</v>
      </c>
      <c r="H1620">
        <v>30</v>
      </c>
      <c r="I1620">
        <v>168</v>
      </c>
      <c r="J1620" t="s">
        <v>8</v>
      </c>
      <c r="K1620" t="s">
        <v>10</v>
      </c>
      <c r="L1620" t="str">
        <f t="shared" si="101"/>
        <v>Evening</v>
      </c>
      <c r="M1620" t="str">
        <f t="shared" si="102"/>
        <v>20</v>
      </c>
      <c r="N1620" t="str">
        <f t="shared" si="103"/>
        <v>23</v>
      </c>
    </row>
    <row r="1621" spans="1:14" x14ac:dyDescent="0.3">
      <c r="A1621">
        <v>1</v>
      </c>
      <c r="B1621">
        <v>5</v>
      </c>
      <c r="C1621" s="1">
        <v>40358</v>
      </c>
      <c r="D1621" s="21" t="str">
        <f t="shared" si="100"/>
        <v>29-Jun-2010</v>
      </c>
      <c r="E1621" s="10">
        <v>0.7284722222222223</v>
      </c>
      <c r="F1621" s="1">
        <v>40358</v>
      </c>
      <c r="G1621" s="10">
        <v>0.82013888888888886</v>
      </c>
      <c r="H1621">
        <v>30</v>
      </c>
      <c r="I1621">
        <v>132</v>
      </c>
      <c r="J1621" t="s">
        <v>8</v>
      </c>
      <c r="K1621" t="s">
        <v>9</v>
      </c>
      <c r="L1621" t="str">
        <f t="shared" si="101"/>
        <v>Afternoon</v>
      </c>
      <c r="M1621" t="str">
        <f t="shared" si="102"/>
        <v>17</v>
      </c>
      <c r="N1621" t="str">
        <f t="shared" si="103"/>
        <v>19</v>
      </c>
    </row>
    <row r="1622" spans="1:14" x14ac:dyDescent="0.3">
      <c r="A1622">
        <v>1</v>
      </c>
      <c r="B1622">
        <v>5</v>
      </c>
      <c r="C1622" s="1">
        <v>40358</v>
      </c>
      <c r="D1622" s="21" t="str">
        <f t="shared" si="100"/>
        <v>29-Jun-2010</v>
      </c>
      <c r="E1622" s="10">
        <v>0.7416666666666667</v>
      </c>
      <c r="F1622" s="1">
        <v>40358</v>
      </c>
      <c r="G1622" s="10">
        <v>0.8222222222222223</v>
      </c>
      <c r="H1622">
        <v>30</v>
      </c>
      <c r="I1622">
        <v>116</v>
      </c>
      <c r="J1622" t="s">
        <v>8</v>
      </c>
      <c r="K1622" t="s">
        <v>9</v>
      </c>
      <c r="L1622" t="str">
        <f t="shared" si="101"/>
        <v>Afternoon</v>
      </c>
      <c r="M1622" t="str">
        <f t="shared" si="102"/>
        <v>17</v>
      </c>
      <c r="N1622" t="str">
        <f t="shared" si="103"/>
        <v>19</v>
      </c>
    </row>
    <row r="1623" spans="1:14" x14ac:dyDescent="0.3">
      <c r="A1623">
        <v>1</v>
      </c>
      <c r="B1623">
        <v>6</v>
      </c>
      <c r="C1623" s="1">
        <v>40359</v>
      </c>
      <c r="D1623" s="21" t="str">
        <f t="shared" si="100"/>
        <v>30-Jun-2010</v>
      </c>
      <c r="E1623" s="10">
        <v>0.57847222222222217</v>
      </c>
      <c r="F1623" s="1">
        <v>40359</v>
      </c>
      <c r="G1623" s="10">
        <v>0.6118055555555556</v>
      </c>
      <c r="H1623">
        <v>30</v>
      </c>
      <c r="I1623">
        <v>48</v>
      </c>
      <c r="J1623" t="s">
        <v>8</v>
      </c>
      <c r="K1623" t="s">
        <v>13</v>
      </c>
      <c r="L1623" t="str">
        <f t="shared" si="101"/>
        <v>Morning</v>
      </c>
      <c r="M1623" t="str">
        <f t="shared" si="102"/>
        <v>13</v>
      </c>
      <c r="N1623" t="str">
        <f t="shared" si="103"/>
        <v>14</v>
      </c>
    </row>
    <row r="1624" spans="1:14" x14ac:dyDescent="0.3">
      <c r="A1624">
        <v>1</v>
      </c>
      <c r="B1624">
        <v>6</v>
      </c>
      <c r="C1624" s="1">
        <v>40359</v>
      </c>
      <c r="D1624" s="21" t="str">
        <f t="shared" si="100"/>
        <v>30-Jun-2010</v>
      </c>
      <c r="E1624" s="10">
        <v>0.58819444444444446</v>
      </c>
      <c r="F1624" s="1">
        <v>40359</v>
      </c>
      <c r="G1624" s="10">
        <v>0.66527777777777775</v>
      </c>
      <c r="H1624">
        <v>30</v>
      </c>
      <c r="I1624">
        <v>111</v>
      </c>
      <c r="J1624" t="s">
        <v>8</v>
      </c>
      <c r="K1624" t="s">
        <v>13</v>
      </c>
      <c r="L1624" t="str">
        <f t="shared" si="101"/>
        <v>Afternoon</v>
      </c>
      <c r="M1624" t="str">
        <f t="shared" si="102"/>
        <v>14</v>
      </c>
      <c r="N1624" t="str">
        <f t="shared" si="103"/>
        <v>15</v>
      </c>
    </row>
    <row r="1625" spans="1:14" x14ac:dyDescent="0.3">
      <c r="A1625">
        <v>1</v>
      </c>
      <c r="B1625">
        <v>5</v>
      </c>
      <c r="C1625" s="1">
        <v>40359</v>
      </c>
      <c r="D1625" s="21" t="str">
        <f t="shared" si="100"/>
        <v>30-Jun-2010</v>
      </c>
      <c r="E1625" s="10">
        <v>0.6430555555555556</v>
      </c>
      <c r="F1625" s="1">
        <v>40360</v>
      </c>
      <c r="G1625" s="10">
        <v>6.805555555555555E-2</v>
      </c>
      <c r="H1625">
        <v>110</v>
      </c>
      <c r="I1625">
        <v>612</v>
      </c>
      <c r="J1625" t="s">
        <v>8</v>
      </c>
      <c r="K1625" t="s">
        <v>13</v>
      </c>
      <c r="L1625" t="str">
        <f t="shared" si="101"/>
        <v>Afternoon</v>
      </c>
      <c r="M1625" t="str">
        <f t="shared" si="102"/>
        <v>15</v>
      </c>
      <c r="N1625" t="str">
        <f t="shared" si="103"/>
        <v>01</v>
      </c>
    </row>
    <row r="1626" spans="1:14" x14ac:dyDescent="0.3">
      <c r="A1626">
        <v>1</v>
      </c>
      <c r="B1626">
        <v>5</v>
      </c>
      <c r="C1626" s="1">
        <v>40359</v>
      </c>
      <c r="D1626" s="21" t="str">
        <f t="shared" si="100"/>
        <v>30-Jun-2010</v>
      </c>
      <c r="E1626" s="10">
        <v>0.66111111111111109</v>
      </c>
      <c r="F1626" s="1">
        <v>40359</v>
      </c>
      <c r="G1626" s="10">
        <v>0.7090277777777777</v>
      </c>
      <c r="H1626">
        <v>30</v>
      </c>
      <c r="I1626">
        <v>69</v>
      </c>
      <c r="J1626" t="s">
        <v>8</v>
      </c>
      <c r="K1626" t="s">
        <v>13</v>
      </c>
      <c r="L1626" t="str">
        <f t="shared" si="101"/>
        <v>Afternoon</v>
      </c>
      <c r="M1626" t="str">
        <f t="shared" si="102"/>
        <v>15</v>
      </c>
      <c r="N1626" t="str">
        <f t="shared" si="103"/>
        <v>17</v>
      </c>
    </row>
    <row r="1627" spans="1:14" x14ac:dyDescent="0.3">
      <c r="A1627">
        <v>1</v>
      </c>
      <c r="B1627">
        <v>6</v>
      </c>
      <c r="C1627" s="1">
        <v>40359</v>
      </c>
      <c r="D1627" s="21" t="str">
        <f t="shared" si="100"/>
        <v>30-Jun-2010</v>
      </c>
      <c r="E1627" s="10">
        <v>0.66527777777777775</v>
      </c>
      <c r="F1627" s="1">
        <v>40359</v>
      </c>
      <c r="G1627" s="10">
        <v>0.75138888888888899</v>
      </c>
      <c r="H1627">
        <v>30</v>
      </c>
      <c r="I1627">
        <v>124</v>
      </c>
      <c r="J1627" t="s">
        <v>8</v>
      </c>
      <c r="K1627" t="s">
        <v>13</v>
      </c>
      <c r="L1627" t="str">
        <f t="shared" si="101"/>
        <v>Afternoon</v>
      </c>
      <c r="M1627" t="str">
        <f t="shared" si="102"/>
        <v>15</v>
      </c>
      <c r="N1627" t="str">
        <f t="shared" si="103"/>
        <v>18</v>
      </c>
    </row>
    <row r="1628" spans="1:14" x14ac:dyDescent="0.3">
      <c r="A1628">
        <v>1</v>
      </c>
      <c r="B1628">
        <v>6</v>
      </c>
      <c r="C1628" s="1">
        <v>40359</v>
      </c>
      <c r="D1628" s="21" t="str">
        <f t="shared" si="100"/>
        <v>30-Jun-2010</v>
      </c>
      <c r="E1628" s="10">
        <v>0.77361111111111114</v>
      </c>
      <c r="F1628" s="1">
        <v>40359</v>
      </c>
      <c r="G1628" s="10">
        <v>0.87638888888888899</v>
      </c>
      <c r="H1628">
        <v>30</v>
      </c>
      <c r="I1628">
        <v>148</v>
      </c>
      <c r="J1628" t="s">
        <v>8</v>
      </c>
      <c r="K1628" t="s">
        <v>13</v>
      </c>
      <c r="L1628" t="str">
        <f t="shared" si="101"/>
        <v>Evening</v>
      </c>
      <c r="M1628" t="str">
        <f t="shared" si="102"/>
        <v>18</v>
      </c>
      <c r="N1628" t="str">
        <f t="shared" si="103"/>
        <v>21</v>
      </c>
    </row>
    <row r="1629" spans="1:14" x14ac:dyDescent="0.3">
      <c r="A1629">
        <v>1</v>
      </c>
      <c r="B1629">
        <v>5</v>
      </c>
      <c r="C1629" s="1">
        <v>40359</v>
      </c>
      <c r="D1629" s="21" t="str">
        <f t="shared" si="100"/>
        <v>30-Jun-2010</v>
      </c>
      <c r="E1629" s="10">
        <v>0.80833333333333324</v>
      </c>
      <c r="F1629" s="1">
        <v>40359</v>
      </c>
      <c r="G1629" s="10">
        <v>0.86875000000000002</v>
      </c>
      <c r="H1629">
        <v>30</v>
      </c>
      <c r="I1629">
        <v>87</v>
      </c>
      <c r="J1629" t="s">
        <v>8</v>
      </c>
      <c r="K1629" t="s">
        <v>13</v>
      </c>
      <c r="L1629" t="str">
        <f t="shared" si="101"/>
        <v>Evening</v>
      </c>
      <c r="M1629" t="str">
        <f t="shared" si="102"/>
        <v>19</v>
      </c>
      <c r="N1629" t="str">
        <f t="shared" si="103"/>
        <v>20</v>
      </c>
    </row>
    <row r="1630" spans="1:14" x14ac:dyDescent="0.3">
      <c r="A1630">
        <v>1</v>
      </c>
      <c r="B1630">
        <v>6</v>
      </c>
      <c r="C1630" s="1">
        <v>40359</v>
      </c>
      <c r="D1630" s="21" t="str">
        <f t="shared" si="100"/>
        <v>30-Jun-2010</v>
      </c>
      <c r="E1630" s="10">
        <v>0.8618055555555556</v>
      </c>
      <c r="F1630" s="1">
        <v>40359</v>
      </c>
      <c r="G1630" s="10">
        <v>0.96458333333333324</v>
      </c>
      <c r="H1630">
        <v>30</v>
      </c>
      <c r="I1630">
        <v>148</v>
      </c>
      <c r="J1630" t="s">
        <v>8</v>
      </c>
      <c r="K1630" t="s">
        <v>13</v>
      </c>
      <c r="L1630" t="str">
        <f t="shared" si="101"/>
        <v>Evening</v>
      </c>
      <c r="M1630" t="str">
        <f t="shared" si="102"/>
        <v>20</v>
      </c>
      <c r="N1630" t="str">
        <f t="shared" si="103"/>
        <v>23</v>
      </c>
    </row>
    <row r="1631" spans="1:14" x14ac:dyDescent="0.3">
      <c r="A1631">
        <v>1</v>
      </c>
      <c r="B1631">
        <v>6</v>
      </c>
      <c r="C1631" s="1">
        <v>40359</v>
      </c>
      <c r="D1631" s="21" t="str">
        <f t="shared" si="100"/>
        <v>30-Jun-2010</v>
      </c>
      <c r="E1631" s="10">
        <v>0.87222222222222223</v>
      </c>
      <c r="F1631" s="1">
        <v>40359</v>
      </c>
      <c r="G1631" s="10">
        <v>0.91319444444444453</v>
      </c>
      <c r="H1631">
        <v>30</v>
      </c>
      <c r="I1631">
        <v>59</v>
      </c>
      <c r="J1631" t="s">
        <v>8</v>
      </c>
      <c r="K1631" t="s">
        <v>13</v>
      </c>
      <c r="L1631" t="str">
        <f t="shared" si="101"/>
        <v>Evening</v>
      </c>
      <c r="M1631" t="str">
        <f t="shared" si="102"/>
        <v>20</v>
      </c>
      <c r="N1631" t="str">
        <f t="shared" si="103"/>
        <v>21</v>
      </c>
    </row>
    <row r="1632" spans="1:14" x14ac:dyDescent="0.3">
      <c r="A1632">
        <v>1</v>
      </c>
      <c r="B1632">
        <v>5</v>
      </c>
      <c r="C1632" s="1">
        <v>40359</v>
      </c>
      <c r="D1632" s="21" t="str">
        <f t="shared" si="100"/>
        <v>30-Jun-2010</v>
      </c>
      <c r="E1632" s="10">
        <v>0.95347222222222217</v>
      </c>
      <c r="F1632" s="1">
        <v>40359</v>
      </c>
      <c r="G1632" s="10">
        <v>0.9868055555555556</v>
      </c>
      <c r="H1632">
        <v>30</v>
      </c>
      <c r="I1632">
        <v>48</v>
      </c>
      <c r="J1632" t="s">
        <v>8</v>
      </c>
      <c r="K1632" t="s">
        <v>13</v>
      </c>
      <c r="L1632" t="str">
        <f t="shared" si="101"/>
        <v>Night</v>
      </c>
      <c r="M1632" t="str">
        <f t="shared" si="102"/>
        <v>22</v>
      </c>
      <c r="N1632" t="str">
        <f t="shared" si="103"/>
        <v>23</v>
      </c>
    </row>
    <row r="1633" spans="1:14" x14ac:dyDescent="0.3">
      <c r="A1633">
        <v>1</v>
      </c>
      <c r="B1633">
        <v>6</v>
      </c>
      <c r="C1633" s="1">
        <v>40360</v>
      </c>
      <c r="D1633" s="21" t="str">
        <f t="shared" si="100"/>
        <v>01-Jul-2010</v>
      </c>
      <c r="E1633" s="10">
        <v>0.63263888888888886</v>
      </c>
      <c r="F1633" s="1">
        <v>40360</v>
      </c>
      <c r="G1633" s="10">
        <v>0.68402777777777779</v>
      </c>
      <c r="H1633">
        <v>30</v>
      </c>
      <c r="I1633">
        <v>74</v>
      </c>
      <c r="J1633" t="s">
        <v>8</v>
      </c>
      <c r="K1633" t="s">
        <v>12</v>
      </c>
      <c r="L1633" t="str">
        <f t="shared" si="101"/>
        <v>Afternoon</v>
      </c>
      <c r="M1633" t="str">
        <f t="shared" si="102"/>
        <v>15</v>
      </c>
      <c r="N1633" t="str">
        <f t="shared" si="103"/>
        <v>16</v>
      </c>
    </row>
    <row r="1634" spans="1:14" x14ac:dyDescent="0.3">
      <c r="A1634">
        <v>1</v>
      </c>
      <c r="B1634">
        <v>5</v>
      </c>
      <c r="C1634" s="1">
        <v>40360</v>
      </c>
      <c r="D1634" s="21" t="str">
        <f t="shared" si="100"/>
        <v>01-Jul-2010</v>
      </c>
      <c r="E1634" s="10">
        <v>0.7944444444444444</v>
      </c>
      <c r="F1634" s="1">
        <v>40360</v>
      </c>
      <c r="G1634" s="10">
        <v>0.85833333333333339</v>
      </c>
      <c r="H1634">
        <v>30</v>
      </c>
      <c r="I1634">
        <v>92</v>
      </c>
      <c r="J1634" t="s">
        <v>8</v>
      </c>
      <c r="K1634" t="s">
        <v>12</v>
      </c>
      <c r="L1634" t="str">
        <f t="shared" si="101"/>
        <v>Evening</v>
      </c>
      <c r="M1634" t="str">
        <f t="shared" si="102"/>
        <v>19</v>
      </c>
      <c r="N1634" t="str">
        <f t="shared" si="103"/>
        <v>20</v>
      </c>
    </row>
    <row r="1635" spans="1:14" x14ac:dyDescent="0.3">
      <c r="A1635">
        <v>1</v>
      </c>
      <c r="B1635">
        <v>6</v>
      </c>
      <c r="C1635" s="1">
        <v>40360</v>
      </c>
      <c r="D1635" s="21" t="str">
        <f t="shared" si="100"/>
        <v>01-Jul-2010</v>
      </c>
      <c r="E1635" s="10">
        <v>0.79861111111111116</v>
      </c>
      <c r="F1635" s="1">
        <v>40360</v>
      </c>
      <c r="G1635" s="10">
        <v>0.97152777777777777</v>
      </c>
      <c r="H1635">
        <v>50</v>
      </c>
      <c r="I1635">
        <v>249</v>
      </c>
      <c r="J1635" t="s">
        <v>8</v>
      </c>
      <c r="K1635" t="s">
        <v>12</v>
      </c>
      <c r="L1635" t="str">
        <f t="shared" si="101"/>
        <v>Evening</v>
      </c>
      <c r="M1635" t="str">
        <f t="shared" si="102"/>
        <v>19</v>
      </c>
      <c r="N1635" t="str">
        <f t="shared" si="103"/>
        <v>23</v>
      </c>
    </row>
    <row r="1636" spans="1:14" x14ac:dyDescent="0.3">
      <c r="A1636">
        <v>1</v>
      </c>
      <c r="B1636">
        <v>5</v>
      </c>
      <c r="C1636" s="1">
        <v>40360</v>
      </c>
      <c r="D1636" s="21" t="str">
        <f t="shared" si="100"/>
        <v>01-Jul-2010</v>
      </c>
      <c r="E1636" s="10">
        <v>0.80972222222222223</v>
      </c>
      <c r="F1636" s="1">
        <v>40360</v>
      </c>
      <c r="G1636" s="10">
        <v>0.90069444444444446</v>
      </c>
      <c r="H1636">
        <v>30</v>
      </c>
      <c r="I1636">
        <v>131</v>
      </c>
      <c r="J1636" t="s">
        <v>8</v>
      </c>
      <c r="K1636" t="s">
        <v>12</v>
      </c>
      <c r="L1636" t="str">
        <f t="shared" si="101"/>
        <v>Evening</v>
      </c>
      <c r="M1636" t="str">
        <f t="shared" si="102"/>
        <v>19</v>
      </c>
      <c r="N1636" t="str">
        <f t="shared" si="103"/>
        <v>21</v>
      </c>
    </row>
    <row r="1637" spans="1:14" x14ac:dyDescent="0.3">
      <c r="A1637">
        <v>1</v>
      </c>
      <c r="B1637">
        <v>5</v>
      </c>
      <c r="C1637" s="1">
        <v>40360</v>
      </c>
      <c r="D1637" s="21" t="str">
        <f t="shared" si="100"/>
        <v>01-Jul-2010</v>
      </c>
      <c r="E1637" s="10">
        <v>0.89861111111111114</v>
      </c>
      <c r="F1637" s="1">
        <v>40360</v>
      </c>
      <c r="G1637" s="10">
        <v>0.9770833333333333</v>
      </c>
      <c r="H1637">
        <v>30</v>
      </c>
      <c r="I1637">
        <v>113</v>
      </c>
      <c r="J1637" t="s">
        <v>8</v>
      </c>
      <c r="K1637" t="s">
        <v>12</v>
      </c>
      <c r="L1637" t="str">
        <f t="shared" si="101"/>
        <v>Evening</v>
      </c>
      <c r="M1637" t="str">
        <f t="shared" si="102"/>
        <v>21</v>
      </c>
      <c r="N1637" t="str">
        <f t="shared" si="103"/>
        <v>23</v>
      </c>
    </row>
    <row r="1638" spans="1:14" x14ac:dyDescent="0.3">
      <c r="A1638">
        <v>1</v>
      </c>
      <c r="B1638">
        <v>5</v>
      </c>
      <c r="C1638" s="1">
        <v>40361</v>
      </c>
      <c r="D1638" s="21" t="str">
        <f t="shared" si="100"/>
        <v>02-Jul-2010</v>
      </c>
      <c r="E1638" s="10">
        <v>0.48958333333333331</v>
      </c>
      <c r="F1638" s="1">
        <v>40361</v>
      </c>
      <c r="G1638" s="10">
        <v>0.58611111111111114</v>
      </c>
      <c r="H1638">
        <v>30</v>
      </c>
      <c r="I1638">
        <v>139</v>
      </c>
      <c r="J1638" t="s">
        <v>8</v>
      </c>
      <c r="K1638" t="s">
        <v>11</v>
      </c>
      <c r="L1638" t="str">
        <f t="shared" si="101"/>
        <v>Morning</v>
      </c>
      <c r="M1638" t="str">
        <f t="shared" si="102"/>
        <v>11</v>
      </c>
      <c r="N1638" t="str">
        <f t="shared" si="103"/>
        <v>14</v>
      </c>
    </row>
    <row r="1639" spans="1:14" x14ac:dyDescent="0.3">
      <c r="A1639">
        <v>1</v>
      </c>
      <c r="B1639">
        <v>6</v>
      </c>
      <c r="C1639" s="1">
        <v>40361</v>
      </c>
      <c r="D1639" s="21" t="str">
        <f t="shared" si="100"/>
        <v>02-Jul-2010</v>
      </c>
      <c r="E1639" s="10">
        <v>0.4909722222222222</v>
      </c>
      <c r="F1639" s="1">
        <v>40361</v>
      </c>
      <c r="G1639" s="10">
        <v>0.58124999999999993</v>
      </c>
      <c r="H1639">
        <v>30</v>
      </c>
      <c r="I1639">
        <v>130</v>
      </c>
      <c r="J1639" t="s">
        <v>8</v>
      </c>
      <c r="K1639" t="s">
        <v>11</v>
      </c>
      <c r="L1639" t="str">
        <f t="shared" si="101"/>
        <v>Morning</v>
      </c>
      <c r="M1639" t="str">
        <f t="shared" si="102"/>
        <v>11</v>
      </c>
      <c r="N1639" t="str">
        <f t="shared" si="103"/>
        <v>13</v>
      </c>
    </row>
    <row r="1640" spans="1:14" x14ac:dyDescent="0.3">
      <c r="A1640">
        <v>1</v>
      </c>
      <c r="B1640">
        <v>6</v>
      </c>
      <c r="C1640" s="1">
        <v>40361</v>
      </c>
      <c r="D1640" s="21" t="str">
        <f t="shared" si="100"/>
        <v>02-Jul-2010</v>
      </c>
      <c r="E1640" s="10">
        <v>0.52361111111111114</v>
      </c>
      <c r="F1640" s="1">
        <v>40361</v>
      </c>
      <c r="G1640" s="10">
        <v>0.55902777777777779</v>
      </c>
      <c r="H1640">
        <v>30</v>
      </c>
      <c r="I1640">
        <v>51</v>
      </c>
      <c r="J1640" t="s">
        <v>8</v>
      </c>
      <c r="K1640" t="s">
        <v>11</v>
      </c>
      <c r="L1640" t="str">
        <f t="shared" si="101"/>
        <v>Morning</v>
      </c>
      <c r="M1640" t="str">
        <f t="shared" si="102"/>
        <v>12</v>
      </c>
      <c r="N1640" t="str">
        <f t="shared" si="103"/>
        <v>13</v>
      </c>
    </row>
    <row r="1641" spans="1:14" x14ac:dyDescent="0.3">
      <c r="A1641">
        <v>1</v>
      </c>
      <c r="B1641">
        <v>5</v>
      </c>
      <c r="C1641" s="1">
        <v>40361</v>
      </c>
      <c r="D1641" s="21" t="str">
        <f t="shared" si="100"/>
        <v>02-Jul-2010</v>
      </c>
      <c r="E1641" s="10">
        <v>0.54375000000000007</v>
      </c>
      <c r="F1641" s="1">
        <v>40361</v>
      </c>
      <c r="G1641" s="10">
        <v>0.73333333333333339</v>
      </c>
      <c r="H1641">
        <v>50</v>
      </c>
      <c r="I1641">
        <v>273</v>
      </c>
      <c r="J1641" t="s">
        <v>8</v>
      </c>
      <c r="K1641" t="s">
        <v>11</v>
      </c>
      <c r="L1641" t="str">
        <f t="shared" si="101"/>
        <v>Morning</v>
      </c>
      <c r="M1641" t="str">
        <f t="shared" si="102"/>
        <v>13</v>
      </c>
      <c r="N1641" t="str">
        <f t="shared" si="103"/>
        <v>17</v>
      </c>
    </row>
    <row r="1642" spans="1:14" x14ac:dyDescent="0.3">
      <c r="A1642">
        <v>1</v>
      </c>
      <c r="B1642">
        <v>5</v>
      </c>
      <c r="C1642" s="1">
        <v>40361</v>
      </c>
      <c r="D1642" s="21" t="str">
        <f t="shared" si="100"/>
        <v>02-Jul-2010</v>
      </c>
      <c r="E1642" s="10">
        <v>0.5756944444444444</v>
      </c>
      <c r="F1642" s="1">
        <v>40361</v>
      </c>
      <c r="G1642" s="10">
        <v>0.71666666666666667</v>
      </c>
      <c r="H1642">
        <v>40</v>
      </c>
      <c r="I1642">
        <v>203</v>
      </c>
      <c r="J1642" t="s">
        <v>8</v>
      </c>
      <c r="K1642" t="s">
        <v>11</v>
      </c>
      <c r="L1642" t="str">
        <f t="shared" si="101"/>
        <v>Morning</v>
      </c>
      <c r="M1642" t="str">
        <f t="shared" si="102"/>
        <v>13</v>
      </c>
      <c r="N1642" t="str">
        <f t="shared" si="103"/>
        <v>17</v>
      </c>
    </row>
    <row r="1643" spans="1:14" x14ac:dyDescent="0.3">
      <c r="A1643">
        <v>1</v>
      </c>
      <c r="B1643">
        <v>5</v>
      </c>
      <c r="C1643" s="1">
        <v>40361</v>
      </c>
      <c r="D1643" s="21" t="str">
        <f t="shared" si="100"/>
        <v>02-Jul-2010</v>
      </c>
      <c r="E1643" s="10">
        <v>0.70277777777777783</v>
      </c>
      <c r="F1643" s="1">
        <v>40361</v>
      </c>
      <c r="G1643" s="10">
        <v>0.83124999999999993</v>
      </c>
      <c r="H1643">
        <v>40</v>
      </c>
      <c r="I1643">
        <v>185</v>
      </c>
      <c r="J1643" t="s">
        <v>8</v>
      </c>
      <c r="K1643" t="s">
        <v>11</v>
      </c>
      <c r="L1643" t="str">
        <f t="shared" si="101"/>
        <v>Afternoon</v>
      </c>
      <c r="M1643" t="str">
        <f t="shared" si="102"/>
        <v>16</v>
      </c>
      <c r="N1643" t="str">
        <f t="shared" si="103"/>
        <v>19</v>
      </c>
    </row>
    <row r="1644" spans="1:14" x14ac:dyDescent="0.3">
      <c r="A1644">
        <v>1</v>
      </c>
      <c r="B1644">
        <v>5</v>
      </c>
      <c r="C1644" s="1">
        <v>40361</v>
      </c>
      <c r="D1644" s="21" t="str">
        <f t="shared" si="100"/>
        <v>02-Jul-2010</v>
      </c>
      <c r="E1644" s="10">
        <v>0.74513888888888891</v>
      </c>
      <c r="F1644" s="1">
        <v>40361</v>
      </c>
      <c r="G1644" s="10">
        <v>0.8833333333333333</v>
      </c>
      <c r="H1644">
        <v>40</v>
      </c>
      <c r="I1644">
        <v>199</v>
      </c>
      <c r="J1644" t="s">
        <v>8</v>
      </c>
      <c r="K1644" t="s">
        <v>11</v>
      </c>
      <c r="L1644" t="str">
        <f t="shared" si="101"/>
        <v>Afternoon</v>
      </c>
      <c r="M1644" t="str">
        <f t="shared" si="102"/>
        <v>17</v>
      </c>
      <c r="N1644" t="str">
        <f t="shared" si="103"/>
        <v>21</v>
      </c>
    </row>
    <row r="1645" spans="1:14" x14ac:dyDescent="0.3">
      <c r="A1645">
        <v>1</v>
      </c>
      <c r="B1645">
        <v>5</v>
      </c>
      <c r="C1645" s="1">
        <v>40361</v>
      </c>
      <c r="D1645" s="21" t="str">
        <f t="shared" si="100"/>
        <v>02-Jul-2010</v>
      </c>
      <c r="E1645" s="10">
        <v>0.75555555555555554</v>
      </c>
      <c r="F1645" s="1">
        <v>40361</v>
      </c>
      <c r="G1645" s="10">
        <v>0.89930555555555547</v>
      </c>
      <c r="H1645">
        <v>40</v>
      </c>
      <c r="I1645">
        <v>207</v>
      </c>
      <c r="J1645" t="s">
        <v>8</v>
      </c>
      <c r="K1645" t="s">
        <v>11</v>
      </c>
      <c r="L1645" t="str">
        <f t="shared" si="101"/>
        <v>Evening</v>
      </c>
      <c r="M1645" t="str">
        <f t="shared" si="102"/>
        <v>18</v>
      </c>
      <c r="N1645" t="str">
        <f t="shared" si="103"/>
        <v>21</v>
      </c>
    </row>
    <row r="1646" spans="1:14" x14ac:dyDescent="0.3">
      <c r="A1646">
        <v>1</v>
      </c>
      <c r="B1646">
        <v>5</v>
      </c>
      <c r="C1646" s="1">
        <v>40361</v>
      </c>
      <c r="D1646" s="21" t="str">
        <f t="shared" si="100"/>
        <v>02-Jul-2010</v>
      </c>
      <c r="E1646" s="10">
        <v>0.77430555555555547</v>
      </c>
      <c r="F1646" s="1">
        <v>40361</v>
      </c>
      <c r="G1646" s="10">
        <v>0.86319444444444438</v>
      </c>
      <c r="H1646">
        <v>30</v>
      </c>
      <c r="I1646">
        <v>128</v>
      </c>
      <c r="J1646" t="s">
        <v>8</v>
      </c>
      <c r="K1646" t="s">
        <v>11</v>
      </c>
      <c r="L1646" t="str">
        <f t="shared" si="101"/>
        <v>Evening</v>
      </c>
      <c r="M1646" t="str">
        <f t="shared" si="102"/>
        <v>18</v>
      </c>
      <c r="N1646" t="str">
        <f t="shared" si="103"/>
        <v>20</v>
      </c>
    </row>
    <row r="1647" spans="1:14" x14ac:dyDescent="0.3">
      <c r="A1647">
        <v>1</v>
      </c>
      <c r="B1647">
        <v>6</v>
      </c>
      <c r="C1647" s="1">
        <v>40361</v>
      </c>
      <c r="D1647" s="21" t="str">
        <f t="shared" si="100"/>
        <v>02-Jul-2010</v>
      </c>
      <c r="E1647" s="10">
        <v>0.77847222222222223</v>
      </c>
      <c r="F1647" s="1">
        <v>40361</v>
      </c>
      <c r="G1647" s="10">
        <v>0.81041666666666667</v>
      </c>
      <c r="H1647">
        <v>30</v>
      </c>
      <c r="I1647">
        <v>46</v>
      </c>
      <c r="J1647" t="s">
        <v>8</v>
      </c>
      <c r="K1647" t="s">
        <v>11</v>
      </c>
      <c r="L1647" t="str">
        <f t="shared" si="101"/>
        <v>Evening</v>
      </c>
      <c r="M1647" t="str">
        <f t="shared" si="102"/>
        <v>18</v>
      </c>
      <c r="N1647" t="str">
        <f t="shared" si="103"/>
        <v>19</v>
      </c>
    </row>
    <row r="1648" spans="1:14" x14ac:dyDescent="0.3">
      <c r="A1648">
        <v>1</v>
      </c>
      <c r="B1648">
        <v>6</v>
      </c>
      <c r="C1648" s="1">
        <v>40361</v>
      </c>
      <c r="D1648" s="21" t="str">
        <f t="shared" si="100"/>
        <v>02-Jul-2010</v>
      </c>
      <c r="E1648" s="10">
        <v>0.8305555555555556</v>
      </c>
      <c r="F1648" s="1">
        <v>40361</v>
      </c>
      <c r="G1648" s="10">
        <v>0.88055555555555554</v>
      </c>
      <c r="H1648">
        <v>30</v>
      </c>
      <c r="I1648">
        <v>72</v>
      </c>
      <c r="J1648" t="s">
        <v>8</v>
      </c>
      <c r="K1648" t="s">
        <v>11</v>
      </c>
      <c r="L1648" t="str">
        <f t="shared" si="101"/>
        <v>Evening</v>
      </c>
      <c r="M1648" t="str">
        <f t="shared" si="102"/>
        <v>19</v>
      </c>
      <c r="N1648" t="str">
        <f t="shared" si="103"/>
        <v>21</v>
      </c>
    </row>
    <row r="1649" spans="1:14" x14ac:dyDescent="0.3">
      <c r="A1649">
        <v>1</v>
      </c>
      <c r="B1649">
        <v>5</v>
      </c>
      <c r="C1649" s="1">
        <v>40361</v>
      </c>
      <c r="D1649" s="21" t="str">
        <f t="shared" si="100"/>
        <v>02-Jul-2010</v>
      </c>
      <c r="E1649" s="10">
        <v>0.83819444444444446</v>
      </c>
      <c r="F1649" s="1">
        <v>40361</v>
      </c>
      <c r="G1649" s="10">
        <v>0.86319444444444438</v>
      </c>
      <c r="H1649">
        <v>30</v>
      </c>
      <c r="I1649">
        <v>36</v>
      </c>
      <c r="J1649" t="s">
        <v>8</v>
      </c>
      <c r="K1649" t="s">
        <v>11</v>
      </c>
      <c r="L1649" t="str">
        <f t="shared" si="101"/>
        <v>Evening</v>
      </c>
      <c r="M1649" t="str">
        <f t="shared" si="102"/>
        <v>20</v>
      </c>
      <c r="N1649" t="str">
        <f t="shared" si="103"/>
        <v>20</v>
      </c>
    </row>
    <row r="1650" spans="1:14" x14ac:dyDescent="0.3">
      <c r="A1650">
        <v>1</v>
      </c>
      <c r="B1650">
        <v>5</v>
      </c>
      <c r="C1650" s="1">
        <v>40364</v>
      </c>
      <c r="D1650" s="21" t="str">
        <f t="shared" si="100"/>
        <v>05-Jul-2010</v>
      </c>
      <c r="E1650" s="10">
        <v>0.58124999999999993</v>
      </c>
      <c r="F1650" s="1">
        <v>40364</v>
      </c>
      <c r="G1650" s="10">
        <v>0.7583333333333333</v>
      </c>
      <c r="H1650">
        <v>50</v>
      </c>
      <c r="I1650">
        <v>255</v>
      </c>
      <c r="J1650" t="s">
        <v>8</v>
      </c>
      <c r="K1650" t="s">
        <v>10</v>
      </c>
      <c r="L1650" t="str">
        <f t="shared" si="101"/>
        <v>Morning</v>
      </c>
      <c r="M1650" t="str">
        <f t="shared" si="102"/>
        <v>13</v>
      </c>
      <c r="N1650" t="str">
        <f t="shared" si="103"/>
        <v>18</v>
      </c>
    </row>
    <row r="1651" spans="1:14" x14ac:dyDescent="0.3">
      <c r="A1651">
        <v>1</v>
      </c>
      <c r="B1651">
        <v>5</v>
      </c>
      <c r="C1651" s="1">
        <v>40364</v>
      </c>
      <c r="D1651" s="21" t="str">
        <f t="shared" si="100"/>
        <v>05-Jul-2010</v>
      </c>
      <c r="E1651" s="10">
        <v>0.61944444444444446</v>
      </c>
      <c r="F1651" s="1">
        <v>40364</v>
      </c>
      <c r="G1651" s="10">
        <v>0.72638888888888886</v>
      </c>
      <c r="H1651">
        <v>30</v>
      </c>
      <c r="I1651">
        <v>154</v>
      </c>
      <c r="J1651" t="s">
        <v>8</v>
      </c>
      <c r="K1651" t="s">
        <v>10</v>
      </c>
      <c r="L1651" t="str">
        <f t="shared" si="101"/>
        <v>Afternoon</v>
      </c>
      <c r="M1651" t="str">
        <f t="shared" si="102"/>
        <v>14</v>
      </c>
      <c r="N1651" t="str">
        <f t="shared" si="103"/>
        <v>17</v>
      </c>
    </row>
    <row r="1652" spans="1:14" x14ac:dyDescent="0.3">
      <c r="A1652">
        <v>1</v>
      </c>
      <c r="B1652">
        <v>5</v>
      </c>
      <c r="C1652" s="1">
        <v>40364</v>
      </c>
      <c r="D1652" s="21" t="str">
        <f t="shared" si="100"/>
        <v>05-Jul-2010</v>
      </c>
      <c r="E1652" s="10">
        <v>0.75486111111111109</v>
      </c>
      <c r="F1652" s="1">
        <v>40364</v>
      </c>
      <c r="G1652" s="10">
        <v>0.97152777777777777</v>
      </c>
      <c r="H1652">
        <v>60</v>
      </c>
      <c r="I1652">
        <v>312</v>
      </c>
      <c r="J1652" t="s">
        <v>14</v>
      </c>
      <c r="K1652" t="s">
        <v>10</v>
      </c>
      <c r="L1652" t="str">
        <f t="shared" si="101"/>
        <v>Evening</v>
      </c>
      <c r="M1652" t="str">
        <f t="shared" si="102"/>
        <v>18</v>
      </c>
      <c r="N1652" t="str">
        <f t="shared" si="103"/>
        <v>23</v>
      </c>
    </row>
    <row r="1653" spans="1:14" x14ac:dyDescent="0.3">
      <c r="A1653">
        <v>1</v>
      </c>
      <c r="B1653">
        <v>5</v>
      </c>
      <c r="C1653" s="1">
        <v>40364</v>
      </c>
      <c r="D1653" s="21" t="str">
        <f t="shared" si="100"/>
        <v>05-Jul-2010</v>
      </c>
      <c r="E1653" s="10">
        <v>0.79305555555555562</v>
      </c>
      <c r="F1653" s="1">
        <v>40364</v>
      </c>
      <c r="G1653" s="10">
        <v>0.89166666666666661</v>
      </c>
      <c r="H1653">
        <v>30</v>
      </c>
      <c r="I1653">
        <v>142</v>
      </c>
      <c r="J1653" t="s">
        <v>8</v>
      </c>
      <c r="K1653" t="s">
        <v>10</v>
      </c>
      <c r="L1653" t="str">
        <f t="shared" si="101"/>
        <v>Evening</v>
      </c>
      <c r="M1653" t="str">
        <f t="shared" si="102"/>
        <v>19</v>
      </c>
      <c r="N1653" t="str">
        <f t="shared" si="103"/>
        <v>21</v>
      </c>
    </row>
    <row r="1654" spans="1:14" x14ac:dyDescent="0.3">
      <c r="A1654">
        <v>1</v>
      </c>
      <c r="B1654">
        <v>5</v>
      </c>
      <c r="C1654" s="1">
        <v>40364</v>
      </c>
      <c r="D1654" s="21" t="str">
        <f t="shared" si="100"/>
        <v>05-Jul-2010</v>
      </c>
      <c r="E1654" s="10">
        <v>0.8027777777777777</v>
      </c>
      <c r="F1654" s="1">
        <v>40364</v>
      </c>
      <c r="G1654" s="10">
        <v>0.91388888888888886</v>
      </c>
      <c r="H1654">
        <v>30</v>
      </c>
      <c r="I1654">
        <v>160</v>
      </c>
      <c r="J1654" t="s">
        <v>8</v>
      </c>
      <c r="K1654" t="s">
        <v>10</v>
      </c>
      <c r="L1654" t="str">
        <f t="shared" si="101"/>
        <v>Evening</v>
      </c>
      <c r="M1654" t="str">
        <f t="shared" si="102"/>
        <v>19</v>
      </c>
      <c r="N1654" t="str">
        <f t="shared" si="103"/>
        <v>21</v>
      </c>
    </row>
    <row r="1655" spans="1:14" x14ac:dyDescent="0.3">
      <c r="A1655">
        <v>1</v>
      </c>
      <c r="B1655">
        <v>6</v>
      </c>
      <c r="C1655" s="1">
        <v>40364</v>
      </c>
      <c r="D1655" s="21" t="str">
        <f t="shared" si="100"/>
        <v>05-Jul-2010</v>
      </c>
      <c r="E1655" s="10">
        <v>0.80555555555555547</v>
      </c>
      <c r="F1655" s="1">
        <v>40364</v>
      </c>
      <c r="G1655" s="10">
        <v>0.88263888888888886</v>
      </c>
      <c r="H1655">
        <v>30</v>
      </c>
      <c r="I1655">
        <v>111</v>
      </c>
      <c r="J1655" t="s">
        <v>8</v>
      </c>
      <c r="K1655" t="s">
        <v>10</v>
      </c>
      <c r="L1655" t="str">
        <f t="shared" si="101"/>
        <v>Evening</v>
      </c>
      <c r="M1655" t="str">
        <f t="shared" si="102"/>
        <v>19</v>
      </c>
      <c r="N1655" t="str">
        <f t="shared" si="103"/>
        <v>21</v>
      </c>
    </row>
    <row r="1656" spans="1:14" x14ac:dyDescent="0.3">
      <c r="A1656">
        <v>1</v>
      </c>
      <c r="B1656">
        <v>5</v>
      </c>
      <c r="C1656" s="1">
        <v>40364</v>
      </c>
      <c r="D1656" s="21" t="str">
        <f t="shared" si="100"/>
        <v>05-Jul-2010</v>
      </c>
      <c r="E1656" s="10">
        <v>0.84236111111111101</v>
      </c>
      <c r="F1656" s="1">
        <v>40364</v>
      </c>
      <c r="G1656" s="10">
        <v>0.95486111111111116</v>
      </c>
      <c r="H1656">
        <v>30</v>
      </c>
      <c r="I1656">
        <v>162</v>
      </c>
      <c r="J1656" t="s">
        <v>8</v>
      </c>
      <c r="K1656" t="s">
        <v>10</v>
      </c>
      <c r="L1656" t="str">
        <f t="shared" si="101"/>
        <v>Evening</v>
      </c>
      <c r="M1656" t="str">
        <f t="shared" si="102"/>
        <v>20</v>
      </c>
      <c r="N1656" t="str">
        <f t="shared" si="103"/>
        <v>22</v>
      </c>
    </row>
    <row r="1657" spans="1:14" x14ac:dyDescent="0.3">
      <c r="A1657">
        <v>1</v>
      </c>
      <c r="B1657">
        <v>5</v>
      </c>
      <c r="C1657" s="1">
        <v>40365</v>
      </c>
      <c r="D1657" s="21" t="str">
        <f t="shared" si="100"/>
        <v>06-Jul-2010</v>
      </c>
      <c r="E1657" s="10">
        <v>0.59375</v>
      </c>
      <c r="F1657" s="1">
        <v>40365</v>
      </c>
      <c r="G1657" s="10">
        <v>0.6958333333333333</v>
      </c>
      <c r="H1657">
        <v>30</v>
      </c>
      <c r="I1657">
        <v>147</v>
      </c>
      <c r="J1657" t="s">
        <v>8</v>
      </c>
      <c r="K1657" t="s">
        <v>9</v>
      </c>
      <c r="L1657" t="str">
        <f t="shared" si="101"/>
        <v>Afternoon</v>
      </c>
      <c r="M1657" t="str">
        <f t="shared" si="102"/>
        <v>14</v>
      </c>
      <c r="N1657" t="str">
        <f t="shared" si="103"/>
        <v>16</v>
      </c>
    </row>
    <row r="1658" spans="1:14" x14ac:dyDescent="0.3">
      <c r="A1658">
        <v>1</v>
      </c>
      <c r="B1658">
        <v>6</v>
      </c>
      <c r="C1658" s="1">
        <v>40365</v>
      </c>
      <c r="D1658" s="21" t="str">
        <f t="shared" si="100"/>
        <v>06-Jul-2010</v>
      </c>
      <c r="E1658" s="10">
        <v>0.6069444444444444</v>
      </c>
      <c r="F1658" s="1">
        <v>40365</v>
      </c>
      <c r="G1658" s="10">
        <v>0.66875000000000007</v>
      </c>
      <c r="H1658">
        <v>30</v>
      </c>
      <c r="I1658">
        <v>89</v>
      </c>
      <c r="J1658" t="s">
        <v>8</v>
      </c>
      <c r="K1658" t="s">
        <v>9</v>
      </c>
      <c r="L1658" t="str">
        <f t="shared" si="101"/>
        <v>Afternoon</v>
      </c>
      <c r="M1658" t="str">
        <f t="shared" si="102"/>
        <v>14</v>
      </c>
      <c r="N1658" t="str">
        <f t="shared" si="103"/>
        <v>16</v>
      </c>
    </row>
    <row r="1659" spans="1:14" x14ac:dyDescent="0.3">
      <c r="A1659">
        <v>1</v>
      </c>
      <c r="B1659">
        <v>6</v>
      </c>
      <c r="C1659" s="1">
        <v>40365</v>
      </c>
      <c r="D1659" s="21" t="str">
        <f t="shared" si="100"/>
        <v>06-Jul-2010</v>
      </c>
      <c r="E1659" s="10">
        <v>0.60763888888888895</v>
      </c>
      <c r="F1659" s="1">
        <v>40365</v>
      </c>
      <c r="G1659" s="10">
        <v>0.65833333333333333</v>
      </c>
      <c r="H1659">
        <v>30</v>
      </c>
      <c r="I1659">
        <v>73</v>
      </c>
      <c r="J1659" t="s">
        <v>8</v>
      </c>
      <c r="K1659" t="s">
        <v>9</v>
      </c>
      <c r="L1659" t="str">
        <f t="shared" si="101"/>
        <v>Afternoon</v>
      </c>
      <c r="M1659" t="str">
        <f t="shared" si="102"/>
        <v>14</v>
      </c>
      <c r="N1659" t="str">
        <f t="shared" si="103"/>
        <v>15</v>
      </c>
    </row>
    <row r="1660" spans="1:14" x14ac:dyDescent="0.3">
      <c r="A1660">
        <v>1</v>
      </c>
      <c r="B1660">
        <v>5</v>
      </c>
      <c r="C1660" s="1">
        <v>40365</v>
      </c>
      <c r="D1660" s="21" t="str">
        <f t="shared" si="100"/>
        <v>06-Jul-2010</v>
      </c>
      <c r="E1660" s="10">
        <v>0.67986111111111114</v>
      </c>
      <c r="F1660" s="1">
        <v>40365</v>
      </c>
      <c r="G1660" s="10">
        <v>0.72916666666666663</v>
      </c>
      <c r="H1660">
        <v>30</v>
      </c>
      <c r="I1660">
        <v>71</v>
      </c>
      <c r="J1660" t="s">
        <v>8</v>
      </c>
      <c r="K1660" t="s">
        <v>9</v>
      </c>
      <c r="L1660" t="str">
        <f t="shared" si="101"/>
        <v>Afternoon</v>
      </c>
      <c r="M1660" t="str">
        <f t="shared" si="102"/>
        <v>16</v>
      </c>
      <c r="N1660" t="str">
        <f t="shared" si="103"/>
        <v>17</v>
      </c>
    </row>
    <row r="1661" spans="1:14" x14ac:dyDescent="0.3">
      <c r="A1661">
        <v>1</v>
      </c>
      <c r="B1661">
        <v>6</v>
      </c>
      <c r="C1661" s="1">
        <v>40365</v>
      </c>
      <c r="D1661" s="21" t="str">
        <f t="shared" si="100"/>
        <v>06-Jul-2010</v>
      </c>
      <c r="E1661" s="10">
        <v>0.68194444444444446</v>
      </c>
      <c r="F1661" s="1">
        <v>40365</v>
      </c>
      <c r="G1661" s="10">
        <v>0.73541666666666661</v>
      </c>
      <c r="H1661">
        <v>30</v>
      </c>
      <c r="I1661">
        <v>77</v>
      </c>
      <c r="J1661" t="s">
        <v>8</v>
      </c>
      <c r="K1661" t="s">
        <v>9</v>
      </c>
      <c r="L1661" t="str">
        <f t="shared" si="101"/>
        <v>Afternoon</v>
      </c>
      <c r="M1661" t="str">
        <f t="shared" si="102"/>
        <v>16</v>
      </c>
      <c r="N1661" t="str">
        <f t="shared" si="103"/>
        <v>17</v>
      </c>
    </row>
    <row r="1662" spans="1:14" x14ac:dyDescent="0.3">
      <c r="A1662">
        <v>1</v>
      </c>
      <c r="B1662">
        <v>5</v>
      </c>
      <c r="C1662" s="1">
        <v>40365</v>
      </c>
      <c r="D1662" s="21" t="str">
        <f t="shared" si="100"/>
        <v>06-Jul-2010</v>
      </c>
      <c r="E1662" s="10">
        <v>0.76874999999999993</v>
      </c>
      <c r="F1662" s="1">
        <v>40365</v>
      </c>
      <c r="G1662" s="10">
        <v>0.84166666666666667</v>
      </c>
      <c r="H1662">
        <v>30</v>
      </c>
      <c r="I1662">
        <v>105</v>
      </c>
      <c r="J1662" t="s">
        <v>8</v>
      </c>
      <c r="K1662" t="s">
        <v>9</v>
      </c>
      <c r="L1662" t="str">
        <f t="shared" si="101"/>
        <v>Evening</v>
      </c>
      <c r="M1662" t="str">
        <f t="shared" si="102"/>
        <v>18</v>
      </c>
      <c r="N1662" t="str">
        <f t="shared" si="103"/>
        <v>20</v>
      </c>
    </row>
    <row r="1663" spans="1:14" x14ac:dyDescent="0.3">
      <c r="A1663">
        <v>1</v>
      </c>
      <c r="B1663">
        <v>5</v>
      </c>
      <c r="C1663" s="1">
        <v>40365</v>
      </c>
      <c r="D1663" s="21" t="str">
        <f t="shared" si="100"/>
        <v>06-Jul-2010</v>
      </c>
      <c r="E1663" s="10">
        <v>0.79861111111111116</v>
      </c>
      <c r="F1663" s="1">
        <v>40365</v>
      </c>
      <c r="G1663" s="10">
        <v>0.90902777777777777</v>
      </c>
      <c r="H1663">
        <v>30</v>
      </c>
      <c r="I1663">
        <v>159</v>
      </c>
      <c r="J1663" t="s">
        <v>8</v>
      </c>
      <c r="K1663" t="s">
        <v>9</v>
      </c>
      <c r="L1663" t="str">
        <f t="shared" si="101"/>
        <v>Evening</v>
      </c>
      <c r="M1663" t="str">
        <f t="shared" si="102"/>
        <v>19</v>
      </c>
      <c r="N1663" t="str">
        <f t="shared" si="103"/>
        <v>21</v>
      </c>
    </row>
    <row r="1664" spans="1:14" x14ac:dyDescent="0.3">
      <c r="A1664">
        <v>1</v>
      </c>
      <c r="B1664">
        <v>5</v>
      </c>
      <c r="C1664" s="1">
        <v>40365</v>
      </c>
      <c r="D1664" s="21" t="str">
        <f t="shared" si="100"/>
        <v>06-Jul-2010</v>
      </c>
      <c r="E1664" s="10">
        <v>0.90416666666666667</v>
      </c>
      <c r="F1664" s="1">
        <v>40365</v>
      </c>
      <c r="G1664" s="10">
        <v>0.94027777777777777</v>
      </c>
      <c r="H1664">
        <v>30</v>
      </c>
      <c r="I1664">
        <v>52</v>
      </c>
      <c r="J1664" t="s">
        <v>8</v>
      </c>
      <c r="K1664" t="s">
        <v>9</v>
      </c>
      <c r="L1664" t="str">
        <f t="shared" si="101"/>
        <v>Evening</v>
      </c>
      <c r="M1664" t="str">
        <f t="shared" si="102"/>
        <v>21</v>
      </c>
      <c r="N1664" t="str">
        <f t="shared" si="103"/>
        <v>22</v>
      </c>
    </row>
    <row r="1665" spans="1:14" x14ac:dyDescent="0.3">
      <c r="A1665">
        <v>1</v>
      </c>
      <c r="B1665">
        <v>5</v>
      </c>
      <c r="C1665" s="1">
        <v>40367</v>
      </c>
      <c r="D1665" s="21" t="str">
        <f t="shared" si="100"/>
        <v>08-Jul-2010</v>
      </c>
      <c r="E1665" s="10">
        <v>0.51666666666666672</v>
      </c>
      <c r="F1665" s="1">
        <v>40367</v>
      </c>
      <c r="G1665" s="10">
        <v>0.6166666666666667</v>
      </c>
      <c r="H1665">
        <v>30</v>
      </c>
      <c r="I1665">
        <v>144</v>
      </c>
      <c r="J1665" t="s">
        <v>8</v>
      </c>
      <c r="K1665" t="s">
        <v>12</v>
      </c>
      <c r="L1665" t="str">
        <f t="shared" si="101"/>
        <v>Morning</v>
      </c>
      <c r="M1665" t="str">
        <f t="shared" si="102"/>
        <v>12</v>
      </c>
      <c r="N1665" t="str">
        <f t="shared" si="103"/>
        <v>14</v>
      </c>
    </row>
    <row r="1666" spans="1:14" x14ac:dyDescent="0.3">
      <c r="A1666">
        <v>1</v>
      </c>
      <c r="B1666">
        <v>5</v>
      </c>
      <c r="C1666" s="1">
        <v>40367</v>
      </c>
      <c r="D1666" s="21" t="str">
        <f t="shared" si="100"/>
        <v>08-Jul-2010</v>
      </c>
      <c r="E1666" s="10">
        <v>0.54861111111111105</v>
      </c>
      <c r="F1666" s="1">
        <v>40367</v>
      </c>
      <c r="G1666" s="10">
        <v>0.72361111111111109</v>
      </c>
      <c r="H1666">
        <v>50</v>
      </c>
      <c r="I1666">
        <v>252</v>
      </c>
      <c r="J1666" t="s">
        <v>8</v>
      </c>
      <c r="K1666" t="s">
        <v>12</v>
      </c>
      <c r="L1666" t="str">
        <f t="shared" si="101"/>
        <v>Morning</v>
      </c>
      <c r="M1666" t="str">
        <f t="shared" si="102"/>
        <v>13</v>
      </c>
      <c r="N1666" t="str">
        <f t="shared" si="103"/>
        <v>17</v>
      </c>
    </row>
    <row r="1667" spans="1:14" x14ac:dyDescent="0.3">
      <c r="A1667">
        <v>1</v>
      </c>
      <c r="B1667">
        <v>5</v>
      </c>
      <c r="C1667" s="1">
        <v>40367</v>
      </c>
      <c r="D1667" s="21" t="str">
        <f t="shared" ref="D1667:D1730" si="104" xml:space="preserve"> TEXT(C1667, "dd-Mmm-yyyy")</f>
        <v>08-Jul-2010</v>
      </c>
      <c r="E1667" s="10">
        <v>0.57500000000000007</v>
      </c>
      <c r="F1667" s="1">
        <v>40367</v>
      </c>
      <c r="G1667" s="10">
        <v>0.7319444444444444</v>
      </c>
      <c r="H1667">
        <v>40</v>
      </c>
      <c r="I1667">
        <v>226</v>
      </c>
      <c r="J1667" t="s">
        <v>8</v>
      </c>
      <c r="K1667" t="s">
        <v>12</v>
      </c>
      <c r="L1667" t="str">
        <f t="shared" ref="L1667:L1730" si="105">IF(AND(E1667&gt;$R$6,E1667&lt;=$S$6),"Morning",IF(AND(E1667&gt;$S$6,E1667&lt;=$T$6),"Afternoon", IF(AND(E1667&gt;$T$6,E1667&lt;=$U$6),"Evening", "Night")))</f>
        <v>Morning</v>
      </c>
      <c r="M1667" t="str">
        <f t="shared" ref="M1667:M1730" si="106" xml:space="preserve"> TEXT(E1667, "HH")</f>
        <v>13</v>
      </c>
      <c r="N1667" t="str">
        <f t="shared" ref="N1667:N1730" si="107">TEXT(G1667,"HH")</f>
        <v>17</v>
      </c>
    </row>
    <row r="1668" spans="1:14" x14ac:dyDescent="0.3">
      <c r="A1668">
        <v>1</v>
      </c>
      <c r="B1668">
        <v>5</v>
      </c>
      <c r="C1668" s="1">
        <v>40367</v>
      </c>
      <c r="D1668" s="21" t="str">
        <f t="shared" si="104"/>
        <v>08-Jul-2010</v>
      </c>
      <c r="E1668" s="10">
        <v>0.57777777777777783</v>
      </c>
      <c r="F1668" s="1">
        <v>40367</v>
      </c>
      <c r="G1668" s="10">
        <v>0.61388888888888882</v>
      </c>
      <c r="H1668">
        <v>30</v>
      </c>
      <c r="I1668">
        <v>52</v>
      </c>
      <c r="J1668" t="s">
        <v>8</v>
      </c>
      <c r="K1668" t="s">
        <v>12</v>
      </c>
      <c r="L1668" t="str">
        <f t="shared" si="105"/>
        <v>Morning</v>
      </c>
      <c r="M1668" t="str">
        <f t="shared" si="106"/>
        <v>13</v>
      </c>
      <c r="N1668" t="str">
        <f t="shared" si="107"/>
        <v>14</v>
      </c>
    </row>
    <row r="1669" spans="1:14" x14ac:dyDescent="0.3">
      <c r="A1669">
        <v>1</v>
      </c>
      <c r="B1669">
        <v>5</v>
      </c>
      <c r="C1669" s="1">
        <v>40367</v>
      </c>
      <c r="D1669" s="21" t="str">
        <f t="shared" si="104"/>
        <v>08-Jul-2010</v>
      </c>
      <c r="E1669" s="10">
        <v>0.67152777777777783</v>
      </c>
      <c r="F1669" s="1">
        <v>40367</v>
      </c>
      <c r="G1669" s="10">
        <v>0.7402777777777777</v>
      </c>
      <c r="H1669">
        <v>30</v>
      </c>
      <c r="I1669">
        <v>99</v>
      </c>
      <c r="J1669" t="s">
        <v>8</v>
      </c>
      <c r="K1669" t="s">
        <v>12</v>
      </c>
      <c r="L1669" t="str">
        <f t="shared" si="105"/>
        <v>Afternoon</v>
      </c>
      <c r="M1669" t="str">
        <f t="shared" si="106"/>
        <v>16</v>
      </c>
      <c r="N1669" t="str">
        <f t="shared" si="107"/>
        <v>17</v>
      </c>
    </row>
    <row r="1670" spans="1:14" x14ac:dyDescent="0.3">
      <c r="A1670">
        <v>1</v>
      </c>
      <c r="B1670">
        <v>5</v>
      </c>
      <c r="C1670" s="1">
        <v>40367</v>
      </c>
      <c r="D1670" s="21" t="str">
        <f t="shared" si="104"/>
        <v>08-Jul-2010</v>
      </c>
      <c r="E1670" s="10">
        <v>0.68055555555555547</v>
      </c>
      <c r="F1670" s="1">
        <v>40367</v>
      </c>
      <c r="G1670" s="10">
        <v>0.77708333333333324</v>
      </c>
      <c r="H1670">
        <v>30</v>
      </c>
      <c r="I1670">
        <v>139</v>
      </c>
      <c r="J1670" t="s">
        <v>8</v>
      </c>
      <c r="K1670" t="s">
        <v>12</v>
      </c>
      <c r="L1670" t="str">
        <f t="shared" si="105"/>
        <v>Afternoon</v>
      </c>
      <c r="M1670" t="str">
        <f t="shared" si="106"/>
        <v>16</v>
      </c>
      <c r="N1670" t="str">
        <f t="shared" si="107"/>
        <v>18</v>
      </c>
    </row>
    <row r="1671" spans="1:14" x14ac:dyDescent="0.3">
      <c r="A1671">
        <v>1</v>
      </c>
      <c r="B1671">
        <v>6</v>
      </c>
      <c r="C1671" s="1">
        <v>40367</v>
      </c>
      <c r="D1671" s="21" t="str">
        <f t="shared" si="104"/>
        <v>08-Jul-2010</v>
      </c>
      <c r="E1671" s="10">
        <v>0.71111111111111114</v>
      </c>
      <c r="F1671" s="1">
        <v>40367</v>
      </c>
      <c r="G1671" s="10">
        <v>0.83680555555555547</v>
      </c>
      <c r="H1671">
        <v>40</v>
      </c>
      <c r="I1671">
        <v>181</v>
      </c>
      <c r="J1671" t="s">
        <v>8</v>
      </c>
      <c r="K1671" t="s">
        <v>12</v>
      </c>
      <c r="L1671" t="str">
        <f t="shared" si="105"/>
        <v>Afternoon</v>
      </c>
      <c r="M1671" t="str">
        <f t="shared" si="106"/>
        <v>17</v>
      </c>
      <c r="N1671" t="str">
        <f t="shared" si="107"/>
        <v>20</v>
      </c>
    </row>
    <row r="1672" spans="1:14" x14ac:dyDescent="0.3">
      <c r="A1672">
        <v>1</v>
      </c>
      <c r="B1672">
        <v>6</v>
      </c>
      <c r="C1672" s="1">
        <v>40367</v>
      </c>
      <c r="D1672" s="21" t="str">
        <f t="shared" si="104"/>
        <v>08-Jul-2010</v>
      </c>
      <c r="E1672" s="10">
        <v>0.76597222222222217</v>
      </c>
      <c r="F1672" s="1">
        <v>40367</v>
      </c>
      <c r="G1672" s="10">
        <v>0.82291666666666663</v>
      </c>
      <c r="H1672">
        <v>30</v>
      </c>
      <c r="I1672">
        <v>82</v>
      </c>
      <c r="J1672" t="s">
        <v>8</v>
      </c>
      <c r="K1672" t="s">
        <v>12</v>
      </c>
      <c r="L1672" t="str">
        <f t="shared" si="105"/>
        <v>Evening</v>
      </c>
      <c r="M1672" t="str">
        <f t="shared" si="106"/>
        <v>18</v>
      </c>
      <c r="N1672" t="str">
        <f t="shared" si="107"/>
        <v>19</v>
      </c>
    </row>
    <row r="1673" spans="1:14" x14ac:dyDescent="0.3">
      <c r="A1673">
        <v>1</v>
      </c>
      <c r="B1673">
        <v>5</v>
      </c>
      <c r="C1673" s="1">
        <v>40367</v>
      </c>
      <c r="D1673" s="21" t="str">
        <f t="shared" si="104"/>
        <v>08-Jul-2010</v>
      </c>
      <c r="E1673" s="10">
        <v>0.78680555555555554</v>
      </c>
      <c r="F1673" s="1">
        <v>40367</v>
      </c>
      <c r="G1673" s="10">
        <v>0.90486111111111101</v>
      </c>
      <c r="H1673">
        <v>30</v>
      </c>
      <c r="I1673">
        <v>170</v>
      </c>
      <c r="J1673" t="s">
        <v>8</v>
      </c>
      <c r="K1673" t="s">
        <v>12</v>
      </c>
      <c r="L1673" t="str">
        <f t="shared" si="105"/>
        <v>Evening</v>
      </c>
      <c r="M1673" t="str">
        <f t="shared" si="106"/>
        <v>18</v>
      </c>
      <c r="N1673" t="str">
        <f t="shared" si="107"/>
        <v>21</v>
      </c>
    </row>
    <row r="1674" spans="1:14" x14ac:dyDescent="0.3">
      <c r="A1674">
        <v>1</v>
      </c>
      <c r="B1674">
        <v>5</v>
      </c>
      <c r="C1674" s="1">
        <v>40367</v>
      </c>
      <c r="D1674" s="21" t="str">
        <f t="shared" si="104"/>
        <v>08-Jul-2010</v>
      </c>
      <c r="E1674" s="10">
        <v>0.80208333333333337</v>
      </c>
      <c r="F1674" s="1">
        <v>40367</v>
      </c>
      <c r="G1674" s="10">
        <v>0.89374999999999993</v>
      </c>
      <c r="H1674">
        <v>30</v>
      </c>
      <c r="I1674">
        <v>132</v>
      </c>
      <c r="J1674" t="s">
        <v>8</v>
      </c>
      <c r="K1674" t="s">
        <v>12</v>
      </c>
      <c r="L1674" t="str">
        <f t="shared" si="105"/>
        <v>Evening</v>
      </c>
      <c r="M1674" t="str">
        <f t="shared" si="106"/>
        <v>19</v>
      </c>
      <c r="N1674" t="str">
        <f t="shared" si="107"/>
        <v>21</v>
      </c>
    </row>
    <row r="1675" spans="1:14" x14ac:dyDescent="0.3">
      <c r="A1675">
        <v>1</v>
      </c>
      <c r="B1675">
        <v>5</v>
      </c>
      <c r="C1675" s="1">
        <v>40367</v>
      </c>
      <c r="D1675" s="21" t="str">
        <f t="shared" si="104"/>
        <v>08-Jul-2010</v>
      </c>
      <c r="E1675" s="10">
        <v>0.85</v>
      </c>
      <c r="F1675" s="1">
        <v>40367</v>
      </c>
      <c r="G1675" s="10">
        <v>0.87708333333333333</v>
      </c>
      <c r="H1675">
        <v>30</v>
      </c>
      <c r="I1675">
        <v>39</v>
      </c>
      <c r="J1675" t="s">
        <v>8</v>
      </c>
      <c r="K1675" t="s">
        <v>12</v>
      </c>
      <c r="L1675" t="str">
        <f t="shared" si="105"/>
        <v>Evening</v>
      </c>
      <c r="M1675" t="str">
        <f t="shared" si="106"/>
        <v>20</v>
      </c>
      <c r="N1675" t="str">
        <f t="shared" si="107"/>
        <v>21</v>
      </c>
    </row>
    <row r="1676" spans="1:14" x14ac:dyDescent="0.3">
      <c r="A1676">
        <v>1</v>
      </c>
      <c r="B1676">
        <v>6</v>
      </c>
      <c r="C1676" s="1">
        <v>40367</v>
      </c>
      <c r="D1676" s="21" t="str">
        <f t="shared" si="104"/>
        <v>08-Jul-2010</v>
      </c>
      <c r="E1676" s="10">
        <v>0.90694444444444444</v>
      </c>
      <c r="F1676" s="1">
        <v>40367</v>
      </c>
      <c r="G1676" s="10">
        <v>0.92847222222222225</v>
      </c>
      <c r="H1676">
        <v>30</v>
      </c>
      <c r="I1676">
        <v>31</v>
      </c>
      <c r="J1676" t="s">
        <v>8</v>
      </c>
      <c r="K1676" t="s">
        <v>12</v>
      </c>
      <c r="L1676" t="str">
        <f t="shared" si="105"/>
        <v>Evening</v>
      </c>
      <c r="M1676" t="str">
        <f t="shared" si="106"/>
        <v>21</v>
      </c>
      <c r="N1676" t="str">
        <f t="shared" si="107"/>
        <v>22</v>
      </c>
    </row>
    <row r="1677" spans="1:14" x14ac:dyDescent="0.3">
      <c r="A1677">
        <v>1</v>
      </c>
      <c r="B1677">
        <v>5</v>
      </c>
      <c r="C1677" s="1">
        <v>40368</v>
      </c>
      <c r="D1677" s="21" t="str">
        <f t="shared" si="104"/>
        <v>09-Jul-2010</v>
      </c>
      <c r="E1677" s="10">
        <v>0.53749999999999998</v>
      </c>
      <c r="F1677" s="1">
        <v>40368</v>
      </c>
      <c r="G1677" s="10">
        <v>0.5756944444444444</v>
      </c>
      <c r="H1677">
        <v>30</v>
      </c>
      <c r="I1677">
        <v>55</v>
      </c>
      <c r="J1677" t="s">
        <v>8</v>
      </c>
      <c r="K1677" t="s">
        <v>11</v>
      </c>
      <c r="L1677" t="str">
        <f t="shared" si="105"/>
        <v>Morning</v>
      </c>
      <c r="M1677" t="str">
        <f t="shared" si="106"/>
        <v>12</v>
      </c>
      <c r="N1677" t="str">
        <f t="shared" si="107"/>
        <v>13</v>
      </c>
    </row>
    <row r="1678" spans="1:14" x14ac:dyDescent="0.3">
      <c r="A1678">
        <v>1</v>
      </c>
      <c r="B1678">
        <v>5</v>
      </c>
      <c r="C1678" s="1">
        <v>40368</v>
      </c>
      <c r="D1678" s="21" t="str">
        <f t="shared" si="104"/>
        <v>09-Jul-2010</v>
      </c>
      <c r="E1678" s="10">
        <v>0.66041666666666665</v>
      </c>
      <c r="F1678" s="1">
        <v>40368</v>
      </c>
      <c r="G1678" s="10">
        <v>0.7402777777777777</v>
      </c>
      <c r="H1678">
        <v>30</v>
      </c>
      <c r="I1678">
        <v>115</v>
      </c>
      <c r="J1678" t="s">
        <v>8</v>
      </c>
      <c r="K1678" t="s">
        <v>11</v>
      </c>
      <c r="L1678" t="str">
        <f t="shared" si="105"/>
        <v>Afternoon</v>
      </c>
      <c r="M1678" t="str">
        <f t="shared" si="106"/>
        <v>15</v>
      </c>
      <c r="N1678" t="str">
        <f t="shared" si="107"/>
        <v>17</v>
      </c>
    </row>
    <row r="1679" spans="1:14" x14ac:dyDescent="0.3">
      <c r="A1679">
        <v>1</v>
      </c>
      <c r="B1679">
        <v>6</v>
      </c>
      <c r="C1679" s="1">
        <v>40368</v>
      </c>
      <c r="D1679" s="21" t="str">
        <f t="shared" si="104"/>
        <v>09-Jul-2010</v>
      </c>
      <c r="E1679" s="10">
        <v>0.86041666666666661</v>
      </c>
      <c r="F1679" s="1">
        <v>40368</v>
      </c>
      <c r="G1679" s="10">
        <v>0.92708333333333337</v>
      </c>
      <c r="H1679">
        <v>30</v>
      </c>
      <c r="I1679">
        <v>96</v>
      </c>
      <c r="J1679" t="s">
        <v>8</v>
      </c>
      <c r="K1679" t="s">
        <v>11</v>
      </c>
      <c r="L1679" t="str">
        <f t="shared" si="105"/>
        <v>Evening</v>
      </c>
      <c r="M1679" t="str">
        <f t="shared" si="106"/>
        <v>20</v>
      </c>
      <c r="N1679" t="str">
        <f t="shared" si="107"/>
        <v>22</v>
      </c>
    </row>
    <row r="1680" spans="1:14" x14ac:dyDescent="0.3">
      <c r="A1680">
        <v>1</v>
      </c>
      <c r="B1680">
        <v>5</v>
      </c>
      <c r="C1680" s="1">
        <v>40368</v>
      </c>
      <c r="D1680" s="21" t="str">
        <f t="shared" si="104"/>
        <v>09-Jul-2010</v>
      </c>
      <c r="E1680" s="10">
        <v>0.98263888888888884</v>
      </c>
      <c r="F1680" s="1">
        <v>40369</v>
      </c>
      <c r="G1680" s="10">
        <v>9.375E-2</v>
      </c>
      <c r="H1680">
        <v>30</v>
      </c>
      <c r="I1680">
        <v>160</v>
      </c>
      <c r="J1680" t="s">
        <v>8</v>
      </c>
      <c r="K1680" t="s">
        <v>11</v>
      </c>
      <c r="L1680" t="str">
        <f t="shared" si="105"/>
        <v>Night</v>
      </c>
      <c r="M1680" t="str">
        <f t="shared" si="106"/>
        <v>23</v>
      </c>
      <c r="N1680" t="str">
        <f t="shared" si="107"/>
        <v>02</v>
      </c>
    </row>
    <row r="1681" spans="1:14" x14ac:dyDescent="0.3">
      <c r="A1681">
        <v>1</v>
      </c>
      <c r="B1681">
        <v>6</v>
      </c>
      <c r="C1681" s="1">
        <v>40371</v>
      </c>
      <c r="D1681" s="21" t="str">
        <f t="shared" si="104"/>
        <v>12-Jul-2010</v>
      </c>
      <c r="E1681" s="10">
        <v>0.52569444444444446</v>
      </c>
      <c r="F1681" s="1">
        <v>40371</v>
      </c>
      <c r="G1681" s="10">
        <v>0.52777777777777779</v>
      </c>
      <c r="H1681">
        <v>30</v>
      </c>
      <c r="I1681">
        <v>3</v>
      </c>
      <c r="J1681" t="s">
        <v>8</v>
      </c>
      <c r="K1681" t="s">
        <v>10</v>
      </c>
      <c r="L1681" t="str">
        <f t="shared" si="105"/>
        <v>Morning</v>
      </c>
      <c r="M1681" t="str">
        <f t="shared" si="106"/>
        <v>12</v>
      </c>
      <c r="N1681" t="str">
        <f t="shared" si="107"/>
        <v>12</v>
      </c>
    </row>
    <row r="1682" spans="1:14" x14ac:dyDescent="0.3">
      <c r="A1682">
        <v>1</v>
      </c>
      <c r="B1682">
        <v>6</v>
      </c>
      <c r="C1682" s="1">
        <v>40371</v>
      </c>
      <c r="D1682" s="21" t="str">
        <f t="shared" si="104"/>
        <v>12-Jul-2010</v>
      </c>
      <c r="E1682" s="10">
        <v>0.55208333333333337</v>
      </c>
      <c r="F1682" s="1">
        <v>40371</v>
      </c>
      <c r="G1682" s="10">
        <v>0.64027777777777783</v>
      </c>
      <c r="H1682">
        <v>30</v>
      </c>
      <c r="I1682">
        <v>127</v>
      </c>
      <c r="J1682" t="s">
        <v>8</v>
      </c>
      <c r="K1682" t="s">
        <v>10</v>
      </c>
      <c r="L1682" t="str">
        <f t="shared" si="105"/>
        <v>Morning</v>
      </c>
      <c r="M1682" t="str">
        <f t="shared" si="106"/>
        <v>13</v>
      </c>
      <c r="N1682" t="str">
        <f t="shared" si="107"/>
        <v>15</v>
      </c>
    </row>
    <row r="1683" spans="1:14" x14ac:dyDescent="0.3">
      <c r="A1683">
        <v>1</v>
      </c>
      <c r="B1683">
        <v>5</v>
      </c>
      <c r="C1683" s="1">
        <v>40371</v>
      </c>
      <c r="D1683" s="21" t="str">
        <f t="shared" si="104"/>
        <v>12-Jul-2010</v>
      </c>
      <c r="E1683" s="10">
        <v>0.70972222222222225</v>
      </c>
      <c r="F1683" s="1">
        <v>40371</v>
      </c>
      <c r="G1683" s="10">
        <v>0.78055555555555556</v>
      </c>
      <c r="H1683">
        <v>30</v>
      </c>
      <c r="I1683">
        <v>102</v>
      </c>
      <c r="J1683" t="s">
        <v>8</v>
      </c>
      <c r="K1683" t="s">
        <v>10</v>
      </c>
      <c r="L1683" t="str">
        <f t="shared" si="105"/>
        <v>Afternoon</v>
      </c>
      <c r="M1683" t="str">
        <f t="shared" si="106"/>
        <v>17</v>
      </c>
      <c r="N1683" t="str">
        <f t="shared" si="107"/>
        <v>18</v>
      </c>
    </row>
    <row r="1684" spans="1:14" x14ac:dyDescent="0.3">
      <c r="A1684">
        <v>1</v>
      </c>
      <c r="B1684">
        <v>5</v>
      </c>
      <c r="C1684" s="1">
        <v>40371</v>
      </c>
      <c r="D1684" s="21" t="str">
        <f t="shared" si="104"/>
        <v>12-Jul-2010</v>
      </c>
      <c r="E1684" s="10">
        <v>0.71388888888888891</v>
      </c>
      <c r="F1684" s="1">
        <v>40371</v>
      </c>
      <c r="G1684" s="10">
        <v>0.84722222222222221</v>
      </c>
      <c r="H1684">
        <v>40</v>
      </c>
      <c r="I1684">
        <v>192</v>
      </c>
      <c r="J1684" t="s">
        <v>8</v>
      </c>
      <c r="K1684" t="s">
        <v>10</v>
      </c>
      <c r="L1684" t="str">
        <f t="shared" si="105"/>
        <v>Afternoon</v>
      </c>
      <c r="M1684" t="str">
        <f t="shared" si="106"/>
        <v>17</v>
      </c>
      <c r="N1684" t="str">
        <f t="shared" si="107"/>
        <v>20</v>
      </c>
    </row>
    <row r="1685" spans="1:14" x14ac:dyDescent="0.3">
      <c r="A1685">
        <v>1</v>
      </c>
      <c r="B1685">
        <v>5</v>
      </c>
      <c r="C1685" s="1">
        <v>40371</v>
      </c>
      <c r="D1685" s="21" t="str">
        <f t="shared" si="104"/>
        <v>12-Jul-2010</v>
      </c>
      <c r="E1685" s="10">
        <v>0.75624999999999998</v>
      </c>
      <c r="F1685" s="1">
        <v>40371</v>
      </c>
      <c r="G1685" s="10">
        <v>0.8125</v>
      </c>
      <c r="H1685">
        <v>30</v>
      </c>
      <c r="I1685">
        <v>81</v>
      </c>
      <c r="J1685" t="s">
        <v>8</v>
      </c>
      <c r="K1685" t="s">
        <v>10</v>
      </c>
      <c r="L1685" t="str">
        <f t="shared" si="105"/>
        <v>Evening</v>
      </c>
      <c r="M1685" t="str">
        <f t="shared" si="106"/>
        <v>18</v>
      </c>
      <c r="N1685" t="str">
        <f t="shared" si="107"/>
        <v>19</v>
      </c>
    </row>
    <row r="1686" spans="1:14" x14ac:dyDescent="0.3">
      <c r="A1686">
        <v>1</v>
      </c>
      <c r="B1686">
        <v>6</v>
      </c>
      <c r="C1686" s="1">
        <v>40371</v>
      </c>
      <c r="D1686" s="21" t="str">
        <f t="shared" si="104"/>
        <v>12-Jul-2010</v>
      </c>
      <c r="E1686" s="10">
        <v>0.9590277777777777</v>
      </c>
      <c r="F1686" s="1">
        <v>40372</v>
      </c>
      <c r="G1686" s="10">
        <v>6.5277777777777782E-2</v>
      </c>
      <c r="H1686">
        <v>30</v>
      </c>
      <c r="I1686">
        <v>153</v>
      </c>
      <c r="J1686" t="s">
        <v>8</v>
      </c>
      <c r="K1686" t="s">
        <v>10</v>
      </c>
      <c r="L1686" t="str">
        <f t="shared" si="105"/>
        <v>Night</v>
      </c>
      <c r="M1686" t="str">
        <f t="shared" si="106"/>
        <v>23</v>
      </c>
      <c r="N1686" t="str">
        <f t="shared" si="107"/>
        <v>01</v>
      </c>
    </row>
    <row r="1687" spans="1:14" x14ac:dyDescent="0.3">
      <c r="A1687">
        <v>1</v>
      </c>
      <c r="B1687">
        <v>5</v>
      </c>
      <c r="C1687" s="1">
        <v>40372</v>
      </c>
      <c r="D1687" s="21" t="str">
        <f t="shared" si="104"/>
        <v>13-Jul-2010</v>
      </c>
      <c r="E1687" s="10">
        <v>0.49583333333333335</v>
      </c>
      <c r="F1687" s="1">
        <v>40372</v>
      </c>
      <c r="G1687" s="10">
        <v>0.62430555555555556</v>
      </c>
      <c r="H1687">
        <v>40</v>
      </c>
      <c r="I1687">
        <v>185</v>
      </c>
      <c r="J1687" t="s">
        <v>8</v>
      </c>
      <c r="K1687" t="s">
        <v>9</v>
      </c>
      <c r="L1687" t="str">
        <f t="shared" si="105"/>
        <v>Morning</v>
      </c>
      <c r="M1687" t="str">
        <f t="shared" si="106"/>
        <v>11</v>
      </c>
      <c r="N1687" t="str">
        <f t="shared" si="107"/>
        <v>14</v>
      </c>
    </row>
    <row r="1688" spans="1:14" x14ac:dyDescent="0.3">
      <c r="A1688">
        <v>1</v>
      </c>
      <c r="B1688">
        <v>5</v>
      </c>
      <c r="C1688" s="1">
        <v>40372</v>
      </c>
      <c r="D1688" s="21" t="str">
        <f t="shared" si="104"/>
        <v>13-Jul-2010</v>
      </c>
      <c r="E1688" s="10">
        <v>0.56666666666666665</v>
      </c>
      <c r="F1688" s="1">
        <v>40372</v>
      </c>
      <c r="G1688" s="10">
        <v>0.59444444444444444</v>
      </c>
      <c r="H1688">
        <v>30</v>
      </c>
      <c r="I1688">
        <v>40</v>
      </c>
      <c r="J1688" t="s">
        <v>8</v>
      </c>
      <c r="K1688" t="s">
        <v>9</v>
      </c>
      <c r="L1688" t="str">
        <f t="shared" si="105"/>
        <v>Morning</v>
      </c>
      <c r="M1688" t="str">
        <f t="shared" si="106"/>
        <v>13</v>
      </c>
      <c r="N1688" t="str">
        <f t="shared" si="107"/>
        <v>14</v>
      </c>
    </row>
    <row r="1689" spans="1:14" x14ac:dyDescent="0.3">
      <c r="A1689">
        <v>1</v>
      </c>
      <c r="B1689">
        <v>5</v>
      </c>
      <c r="C1689" s="1">
        <v>40372</v>
      </c>
      <c r="D1689" s="21" t="str">
        <f t="shared" si="104"/>
        <v>13-Jul-2010</v>
      </c>
      <c r="E1689" s="10">
        <v>0.65347222222222223</v>
      </c>
      <c r="F1689" s="1">
        <v>40372</v>
      </c>
      <c r="G1689" s="10">
        <v>0.70277777777777783</v>
      </c>
      <c r="H1689">
        <v>30</v>
      </c>
      <c r="I1689">
        <v>71</v>
      </c>
      <c r="J1689" t="s">
        <v>8</v>
      </c>
      <c r="K1689" t="s">
        <v>9</v>
      </c>
      <c r="L1689" t="str">
        <f t="shared" si="105"/>
        <v>Afternoon</v>
      </c>
      <c r="M1689" t="str">
        <f t="shared" si="106"/>
        <v>15</v>
      </c>
      <c r="N1689" t="str">
        <f t="shared" si="107"/>
        <v>16</v>
      </c>
    </row>
    <row r="1690" spans="1:14" x14ac:dyDescent="0.3">
      <c r="A1690">
        <v>1</v>
      </c>
      <c r="B1690">
        <v>5</v>
      </c>
      <c r="C1690" s="1">
        <v>40372</v>
      </c>
      <c r="D1690" s="21" t="str">
        <f t="shared" si="104"/>
        <v>13-Jul-2010</v>
      </c>
      <c r="E1690" s="10">
        <v>0.65416666666666667</v>
      </c>
      <c r="F1690" s="1">
        <v>40372</v>
      </c>
      <c r="G1690" s="10">
        <v>0.6958333333333333</v>
      </c>
      <c r="H1690">
        <v>30</v>
      </c>
      <c r="I1690">
        <v>60</v>
      </c>
      <c r="J1690" t="s">
        <v>8</v>
      </c>
      <c r="K1690" t="s">
        <v>9</v>
      </c>
      <c r="L1690" t="str">
        <f t="shared" si="105"/>
        <v>Afternoon</v>
      </c>
      <c r="M1690" t="str">
        <f t="shared" si="106"/>
        <v>15</v>
      </c>
      <c r="N1690" t="str">
        <f t="shared" si="107"/>
        <v>16</v>
      </c>
    </row>
    <row r="1691" spans="1:14" x14ac:dyDescent="0.3">
      <c r="A1691">
        <v>1</v>
      </c>
      <c r="B1691">
        <v>6</v>
      </c>
      <c r="C1691" s="1">
        <v>40372</v>
      </c>
      <c r="D1691" s="21" t="str">
        <f t="shared" si="104"/>
        <v>13-Jul-2010</v>
      </c>
      <c r="E1691" s="10">
        <v>0.72083333333333333</v>
      </c>
      <c r="F1691" s="1">
        <v>40372</v>
      </c>
      <c r="G1691" s="10">
        <v>0.83750000000000002</v>
      </c>
      <c r="H1691">
        <v>30</v>
      </c>
      <c r="I1691">
        <v>168</v>
      </c>
      <c r="J1691" t="s">
        <v>8</v>
      </c>
      <c r="K1691" t="s">
        <v>9</v>
      </c>
      <c r="L1691" t="str">
        <f t="shared" si="105"/>
        <v>Afternoon</v>
      </c>
      <c r="M1691" t="str">
        <f t="shared" si="106"/>
        <v>17</v>
      </c>
      <c r="N1691" t="str">
        <f t="shared" si="107"/>
        <v>20</v>
      </c>
    </row>
    <row r="1692" spans="1:14" x14ac:dyDescent="0.3">
      <c r="A1692">
        <v>1</v>
      </c>
      <c r="B1692">
        <v>5</v>
      </c>
      <c r="C1692" s="1">
        <v>40372</v>
      </c>
      <c r="D1692" s="21" t="str">
        <f t="shared" si="104"/>
        <v>13-Jul-2010</v>
      </c>
      <c r="E1692" s="10">
        <v>0.8881944444444444</v>
      </c>
      <c r="F1692" s="1">
        <v>40372</v>
      </c>
      <c r="G1692" s="10">
        <v>0.9277777777777777</v>
      </c>
      <c r="H1692">
        <v>30</v>
      </c>
      <c r="I1692">
        <v>57</v>
      </c>
      <c r="J1692" t="s">
        <v>8</v>
      </c>
      <c r="K1692" t="s">
        <v>9</v>
      </c>
      <c r="L1692" t="str">
        <f t="shared" si="105"/>
        <v>Evening</v>
      </c>
      <c r="M1692" t="str">
        <f t="shared" si="106"/>
        <v>21</v>
      </c>
      <c r="N1692" t="str">
        <f t="shared" si="107"/>
        <v>22</v>
      </c>
    </row>
    <row r="1693" spans="1:14" x14ac:dyDescent="0.3">
      <c r="A1693">
        <v>1</v>
      </c>
      <c r="B1693">
        <v>5</v>
      </c>
      <c r="C1693" s="1">
        <v>40373</v>
      </c>
      <c r="D1693" s="21" t="str">
        <f t="shared" si="104"/>
        <v>14-Jul-2010</v>
      </c>
      <c r="E1693" s="10">
        <v>0.49027777777777781</v>
      </c>
      <c r="F1693" s="1">
        <v>40373</v>
      </c>
      <c r="G1693" s="10">
        <v>0.51874999999999993</v>
      </c>
      <c r="H1693">
        <v>30</v>
      </c>
      <c r="I1693">
        <v>41</v>
      </c>
      <c r="J1693" t="s">
        <v>8</v>
      </c>
      <c r="K1693" t="s">
        <v>13</v>
      </c>
      <c r="L1693" t="str">
        <f t="shared" si="105"/>
        <v>Morning</v>
      </c>
      <c r="M1693" t="str">
        <f t="shared" si="106"/>
        <v>11</v>
      </c>
      <c r="N1693" t="str">
        <f t="shared" si="107"/>
        <v>12</v>
      </c>
    </row>
    <row r="1694" spans="1:14" x14ac:dyDescent="0.3">
      <c r="A1694">
        <v>1</v>
      </c>
      <c r="B1694">
        <v>6</v>
      </c>
      <c r="C1694" s="1">
        <v>40373</v>
      </c>
      <c r="D1694" s="21" t="str">
        <f t="shared" si="104"/>
        <v>14-Jul-2010</v>
      </c>
      <c r="E1694" s="10">
        <v>0.51111111111111118</v>
      </c>
      <c r="F1694" s="1">
        <v>40373</v>
      </c>
      <c r="G1694" s="10">
        <v>0.61527777777777781</v>
      </c>
      <c r="H1694">
        <v>30</v>
      </c>
      <c r="I1694">
        <v>150</v>
      </c>
      <c r="J1694" t="s">
        <v>8</v>
      </c>
      <c r="K1694" t="s">
        <v>13</v>
      </c>
      <c r="L1694" t="str">
        <f t="shared" si="105"/>
        <v>Morning</v>
      </c>
      <c r="M1694" t="str">
        <f t="shared" si="106"/>
        <v>12</v>
      </c>
      <c r="N1694" t="str">
        <f t="shared" si="107"/>
        <v>14</v>
      </c>
    </row>
    <row r="1695" spans="1:14" x14ac:dyDescent="0.3">
      <c r="A1695">
        <v>1</v>
      </c>
      <c r="B1695">
        <v>5</v>
      </c>
      <c r="C1695" s="1">
        <v>40373</v>
      </c>
      <c r="D1695" s="21" t="str">
        <f t="shared" si="104"/>
        <v>14-Jul-2010</v>
      </c>
      <c r="E1695" s="10">
        <v>0.57986111111111105</v>
      </c>
      <c r="F1695" s="1">
        <v>40373</v>
      </c>
      <c r="G1695" s="10">
        <v>0.67222222222222217</v>
      </c>
      <c r="H1695">
        <v>30</v>
      </c>
      <c r="I1695">
        <v>133</v>
      </c>
      <c r="J1695" t="s">
        <v>8</v>
      </c>
      <c r="K1695" t="s">
        <v>13</v>
      </c>
      <c r="L1695" t="str">
        <f t="shared" si="105"/>
        <v>Morning</v>
      </c>
      <c r="M1695" t="str">
        <f t="shared" si="106"/>
        <v>13</v>
      </c>
      <c r="N1695" t="str">
        <f t="shared" si="107"/>
        <v>16</v>
      </c>
    </row>
    <row r="1696" spans="1:14" x14ac:dyDescent="0.3">
      <c r="A1696">
        <v>1</v>
      </c>
      <c r="B1696">
        <v>5</v>
      </c>
      <c r="C1696" s="1">
        <v>40373</v>
      </c>
      <c r="D1696" s="21" t="str">
        <f t="shared" si="104"/>
        <v>14-Jul-2010</v>
      </c>
      <c r="E1696" s="10">
        <v>0.68541666666666667</v>
      </c>
      <c r="F1696" s="1">
        <v>40373</v>
      </c>
      <c r="G1696" s="10">
        <v>0.77569444444444446</v>
      </c>
      <c r="H1696">
        <v>30</v>
      </c>
      <c r="I1696">
        <v>130</v>
      </c>
      <c r="J1696" t="s">
        <v>8</v>
      </c>
      <c r="K1696" t="s">
        <v>13</v>
      </c>
      <c r="L1696" t="str">
        <f t="shared" si="105"/>
        <v>Afternoon</v>
      </c>
      <c r="M1696" t="str">
        <f t="shared" si="106"/>
        <v>16</v>
      </c>
      <c r="N1696" t="str">
        <f t="shared" si="107"/>
        <v>18</v>
      </c>
    </row>
    <row r="1697" spans="1:14" x14ac:dyDescent="0.3">
      <c r="A1697">
        <v>1</v>
      </c>
      <c r="B1697">
        <v>6</v>
      </c>
      <c r="C1697" s="1">
        <v>40373</v>
      </c>
      <c r="D1697" s="21" t="str">
        <f t="shared" si="104"/>
        <v>14-Jul-2010</v>
      </c>
      <c r="E1697" s="10">
        <v>0.7631944444444444</v>
      </c>
      <c r="F1697" s="1">
        <v>40373</v>
      </c>
      <c r="G1697" s="10">
        <v>0.80763888888888891</v>
      </c>
      <c r="H1697">
        <v>30</v>
      </c>
      <c r="I1697">
        <v>64</v>
      </c>
      <c r="J1697" t="s">
        <v>8</v>
      </c>
      <c r="K1697" t="s">
        <v>13</v>
      </c>
      <c r="L1697" t="str">
        <f t="shared" si="105"/>
        <v>Evening</v>
      </c>
      <c r="M1697" t="str">
        <f t="shared" si="106"/>
        <v>18</v>
      </c>
      <c r="N1697" t="str">
        <f t="shared" si="107"/>
        <v>19</v>
      </c>
    </row>
    <row r="1698" spans="1:14" x14ac:dyDescent="0.3">
      <c r="A1698">
        <v>1</v>
      </c>
      <c r="B1698">
        <v>6</v>
      </c>
      <c r="C1698" s="1">
        <v>40374</v>
      </c>
      <c r="D1698" s="21" t="str">
        <f t="shared" si="104"/>
        <v>15-Jul-2010</v>
      </c>
      <c r="E1698" s="10">
        <v>0.5131944444444444</v>
      </c>
      <c r="F1698" s="1">
        <v>40374</v>
      </c>
      <c r="G1698" s="10">
        <v>0.61805555555555558</v>
      </c>
      <c r="H1698">
        <v>30</v>
      </c>
      <c r="I1698">
        <v>151</v>
      </c>
      <c r="J1698" t="s">
        <v>8</v>
      </c>
      <c r="K1698" t="s">
        <v>12</v>
      </c>
      <c r="L1698" t="str">
        <f t="shared" si="105"/>
        <v>Morning</v>
      </c>
      <c r="M1698" t="str">
        <f t="shared" si="106"/>
        <v>12</v>
      </c>
      <c r="N1698" t="str">
        <f t="shared" si="107"/>
        <v>14</v>
      </c>
    </row>
    <row r="1699" spans="1:14" x14ac:dyDescent="0.3">
      <c r="A1699">
        <v>1</v>
      </c>
      <c r="B1699">
        <v>6</v>
      </c>
      <c r="C1699" s="1">
        <v>40374</v>
      </c>
      <c r="D1699" s="21" t="str">
        <f t="shared" si="104"/>
        <v>15-Jul-2010</v>
      </c>
      <c r="E1699" s="10">
        <v>0.5493055555555556</v>
      </c>
      <c r="F1699" s="1">
        <v>40374</v>
      </c>
      <c r="G1699" s="10">
        <v>0.61458333333333337</v>
      </c>
      <c r="H1699">
        <v>30</v>
      </c>
      <c r="I1699">
        <v>94</v>
      </c>
      <c r="J1699" t="s">
        <v>8</v>
      </c>
      <c r="K1699" t="s">
        <v>12</v>
      </c>
      <c r="L1699" t="str">
        <f t="shared" si="105"/>
        <v>Morning</v>
      </c>
      <c r="M1699" t="str">
        <f t="shared" si="106"/>
        <v>13</v>
      </c>
      <c r="N1699" t="str">
        <f t="shared" si="107"/>
        <v>14</v>
      </c>
    </row>
    <row r="1700" spans="1:14" x14ac:dyDescent="0.3">
      <c r="A1700">
        <v>1</v>
      </c>
      <c r="B1700">
        <v>5</v>
      </c>
      <c r="C1700" s="1">
        <v>40374</v>
      </c>
      <c r="D1700" s="21" t="str">
        <f t="shared" si="104"/>
        <v>15-Jul-2010</v>
      </c>
      <c r="E1700" s="10">
        <v>0.62222222222222223</v>
      </c>
      <c r="F1700" s="1">
        <v>40374</v>
      </c>
      <c r="G1700" s="10">
        <v>0.84375</v>
      </c>
      <c r="H1700">
        <v>60</v>
      </c>
      <c r="I1700">
        <v>319</v>
      </c>
      <c r="J1700" t="s">
        <v>8</v>
      </c>
      <c r="K1700" t="s">
        <v>12</v>
      </c>
      <c r="L1700" t="str">
        <f t="shared" si="105"/>
        <v>Afternoon</v>
      </c>
      <c r="M1700" t="str">
        <f t="shared" si="106"/>
        <v>14</v>
      </c>
      <c r="N1700" t="str">
        <f t="shared" si="107"/>
        <v>20</v>
      </c>
    </row>
    <row r="1701" spans="1:14" x14ac:dyDescent="0.3">
      <c r="A1701">
        <v>1</v>
      </c>
      <c r="B1701">
        <v>6</v>
      </c>
      <c r="C1701" s="1">
        <v>40374</v>
      </c>
      <c r="D1701" s="21" t="str">
        <f t="shared" si="104"/>
        <v>15-Jul-2010</v>
      </c>
      <c r="E1701" s="10">
        <v>0.64027777777777783</v>
      </c>
      <c r="F1701" s="1">
        <v>40374</v>
      </c>
      <c r="G1701" s="10">
        <v>0.72083333333333333</v>
      </c>
      <c r="H1701">
        <v>30</v>
      </c>
      <c r="I1701">
        <v>116</v>
      </c>
      <c r="J1701" t="s">
        <v>8</v>
      </c>
      <c r="K1701" t="s">
        <v>12</v>
      </c>
      <c r="L1701" t="str">
        <f t="shared" si="105"/>
        <v>Afternoon</v>
      </c>
      <c r="M1701" t="str">
        <f t="shared" si="106"/>
        <v>15</v>
      </c>
      <c r="N1701" t="str">
        <f t="shared" si="107"/>
        <v>17</v>
      </c>
    </row>
    <row r="1702" spans="1:14" x14ac:dyDescent="0.3">
      <c r="A1702">
        <v>1</v>
      </c>
      <c r="B1702">
        <v>6</v>
      </c>
      <c r="C1702" s="1">
        <v>40375</v>
      </c>
      <c r="D1702" s="21" t="str">
        <f t="shared" si="104"/>
        <v>16-Jul-2010</v>
      </c>
      <c r="E1702" s="10">
        <v>0.55277777777777781</v>
      </c>
      <c r="F1702" s="1">
        <v>40375</v>
      </c>
      <c r="G1702" s="10">
        <v>0.66111111111111109</v>
      </c>
      <c r="H1702">
        <v>30</v>
      </c>
      <c r="I1702">
        <v>156</v>
      </c>
      <c r="J1702" t="s">
        <v>8</v>
      </c>
      <c r="K1702" t="s">
        <v>11</v>
      </c>
      <c r="L1702" t="str">
        <f t="shared" si="105"/>
        <v>Morning</v>
      </c>
      <c r="M1702" t="str">
        <f t="shared" si="106"/>
        <v>13</v>
      </c>
      <c r="N1702" t="str">
        <f t="shared" si="107"/>
        <v>15</v>
      </c>
    </row>
    <row r="1703" spans="1:14" x14ac:dyDescent="0.3">
      <c r="A1703">
        <v>1</v>
      </c>
      <c r="B1703">
        <v>6</v>
      </c>
      <c r="C1703" s="1">
        <v>40375</v>
      </c>
      <c r="D1703" s="21" t="str">
        <f t="shared" si="104"/>
        <v>16-Jul-2010</v>
      </c>
      <c r="E1703" s="10">
        <v>0.56666666666666665</v>
      </c>
      <c r="F1703" s="1">
        <v>40375</v>
      </c>
      <c r="G1703" s="10">
        <v>0.66736111111111107</v>
      </c>
      <c r="H1703">
        <v>30</v>
      </c>
      <c r="I1703">
        <v>145</v>
      </c>
      <c r="J1703" t="s">
        <v>8</v>
      </c>
      <c r="K1703" t="s">
        <v>11</v>
      </c>
      <c r="L1703" t="str">
        <f t="shared" si="105"/>
        <v>Morning</v>
      </c>
      <c r="M1703" t="str">
        <f t="shared" si="106"/>
        <v>13</v>
      </c>
      <c r="N1703" t="str">
        <f t="shared" si="107"/>
        <v>16</v>
      </c>
    </row>
    <row r="1704" spans="1:14" x14ac:dyDescent="0.3">
      <c r="A1704">
        <v>1</v>
      </c>
      <c r="B1704">
        <v>5</v>
      </c>
      <c r="C1704" s="1">
        <v>40375</v>
      </c>
      <c r="D1704" s="21" t="str">
        <f t="shared" si="104"/>
        <v>16-Jul-2010</v>
      </c>
      <c r="E1704" s="10">
        <v>0.57291666666666663</v>
      </c>
      <c r="F1704" s="1">
        <v>40375</v>
      </c>
      <c r="G1704" s="10">
        <v>0.80833333333333324</v>
      </c>
      <c r="H1704">
        <v>60</v>
      </c>
      <c r="I1704">
        <v>339</v>
      </c>
      <c r="J1704" t="s">
        <v>8</v>
      </c>
      <c r="K1704" t="s">
        <v>11</v>
      </c>
      <c r="L1704" t="str">
        <f t="shared" si="105"/>
        <v>Morning</v>
      </c>
      <c r="M1704" t="str">
        <f t="shared" si="106"/>
        <v>13</v>
      </c>
      <c r="N1704" t="str">
        <f t="shared" si="107"/>
        <v>19</v>
      </c>
    </row>
    <row r="1705" spans="1:14" x14ac:dyDescent="0.3">
      <c r="A1705">
        <v>1</v>
      </c>
      <c r="B1705">
        <v>6</v>
      </c>
      <c r="C1705" s="1">
        <v>40375</v>
      </c>
      <c r="D1705" s="21" t="str">
        <f t="shared" si="104"/>
        <v>16-Jul-2010</v>
      </c>
      <c r="E1705" s="10">
        <v>0.65763888888888888</v>
      </c>
      <c r="F1705" s="1">
        <v>40375</v>
      </c>
      <c r="G1705" s="10">
        <v>0.74791666666666667</v>
      </c>
      <c r="H1705">
        <v>30</v>
      </c>
      <c r="I1705">
        <v>130</v>
      </c>
      <c r="J1705" t="s">
        <v>8</v>
      </c>
      <c r="K1705" t="s">
        <v>11</v>
      </c>
      <c r="L1705" t="str">
        <f t="shared" si="105"/>
        <v>Afternoon</v>
      </c>
      <c r="M1705" t="str">
        <f t="shared" si="106"/>
        <v>15</v>
      </c>
      <c r="N1705" t="str">
        <f t="shared" si="107"/>
        <v>17</v>
      </c>
    </row>
    <row r="1706" spans="1:14" x14ac:dyDescent="0.3">
      <c r="A1706">
        <v>1</v>
      </c>
      <c r="B1706">
        <v>6</v>
      </c>
      <c r="C1706" s="1">
        <v>40375</v>
      </c>
      <c r="D1706" s="21" t="str">
        <f t="shared" si="104"/>
        <v>16-Jul-2010</v>
      </c>
      <c r="E1706" s="10">
        <v>0.74861111111111101</v>
      </c>
      <c r="F1706" s="1">
        <v>40375</v>
      </c>
      <c r="G1706" s="10">
        <v>0.83124999999999993</v>
      </c>
      <c r="H1706">
        <v>30</v>
      </c>
      <c r="I1706">
        <v>119</v>
      </c>
      <c r="J1706" t="s">
        <v>8</v>
      </c>
      <c r="K1706" t="s">
        <v>11</v>
      </c>
      <c r="L1706" t="str">
        <f t="shared" si="105"/>
        <v>Afternoon</v>
      </c>
      <c r="M1706" t="str">
        <f t="shared" si="106"/>
        <v>17</v>
      </c>
      <c r="N1706" t="str">
        <f t="shared" si="107"/>
        <v>19</v>
      </c>
    </row>
    <row r="1707" spans="1:14" x14ac:dyDescent="0.3">
      <c r="A1707">
        <v>1</v>
      </c>
      <c r="B1707">
        <v>5</v>
      </c>
      <c r="C1707" s="1">
        <v>40375</v>
      </c>
      <c r="D1707" s="21" t="str">
        <f t="shared" si="104"/>
        <v>16-Jul-2010</v>
      </c>
      <c r="E1707" s="10">
        <v>0.8208333333333333</v>
      </c>
      <c r="F1707" s="1">
        <v>40375</v>
      </c>
      <c r="G1707" s="10">
        <v>0.95624999999999993</v>
      </c>
      <c r="H1707">
        <v>40</v>
      </c>
      <c r="I1707">
        <v>195</v>
      </c>
      <c r="J1707" t="s">
        <v>8</v>
      </c>
      <c r="K1707" t="s">
        <v>11</v>
      </c>
      <c r="L1707" t="str">
        <f t="shared" si="105"/>
        <v>Evening</v>
      </c>
      <c r="M1707" t="str">
        <f t="shared" si="106"/>
        <v>19</v>
      </c>
      <c r="N1707" t="str">
        <f t="shared" si="107"/>
        <v>22</v>
      </c>
    </row>
    <row r="1708" spans="1:14" x14ac:dyDescent="0.3">
      <c r="A1708">
        <v>1</v>
      </c>
      <c r="B1708">
        <v>6</v>
      </c>
      <c r="C1708" s="1">
        <v>40375</v>
      </c>
      <c r="D1708" s="21" t="str">
        <f t="shared" si="104"/>
        <v>16-Jul-2010</v>
      </c>
      <c r="E1708" s="10">
        <v>0.9194444444444444</v>
      </c>
      <c r="F1708" s="1">
        <v>40376</v>
      </c>
      <c r="G1708" s="10">
        <v>3.9583333333333331E-2</v>
      </c>
      <c r="H1708">
        <v>30</v>
      </c>
      <c r="I1708">
        <v>173</v>
      </c>
      <c r="J1708" t="s">
        <v>8</v>
      </c>
      <c r="K1708" t="s">
        <v>11</v>
      </c>
      <c r="L1708" t="str">
        <f t="shared" si="105"/>
        <v>Night</v>
      </c>
      <c r="M1708" t="str">
        <f t="shared" si="106"/>
        <v>22</v>
      </c>
      <c r="N1708" t="str">
        <f t="shared" si="107"/>
        <v>00</v>
      </c>
    </row>
    <row r="1709" spans="1:14" x14ac:dyDescent="0.3">
      <c r="A1709">
        <v>1</v>
      </c>
      <c r="B1709">
        <v>6</v>
      </c>
      <c r="C1709" s="1">
        <v>40375</v>
      </c>
      <c r="D1709" s="21" t="str">
        <f t="shared" si="104"/>
        <v>16-Jul-2010</v>
      </c>
      <c r="E1709" s="10">
        <v>0.92499999999999993</v>
      </c>
      <c r="F1709" s="1">
        <v>40375</v>
      </c>
      <c r="G1709" s="10">
        <v>0.98472222222222217</v>
      </c>
      <c r="H1709" s="3">
        <v>300</v>
      </c>
      <c r="I1709">
        <v>86</v>
      </c>
      <c r="J1709" t="s">
        <v>8</v>
      </c>
      <c r="K1709" t="s">
        <v>11</v>
      </c>
      <c r="L1709" t="str">
        <f t="shared" si="105"/>
        <v>Night</v>
      </c>
      <c r="M1709" t="str">
        <f t="shared" si="106"/>
        <v>22</v>
      </c>
      <c r="N1709" t="str">
        <f t="shared" si="107"/>
        <v>23</v>
      </c>
    </row>
    <row r="1710" spans="1:14" x14ac:dyDescent="0.3">
      <c r="A1710">
        <v>1</v>
      </c>
      <c r="B1710">
        <v>5</v>
      </c>
      <c r="C1710" s="1">
        <v>40378</v>
      </c>
      <c r="D1710" s="21" t="str">
        <f t="shared" si="104"/>
        <v>19-Jul-2010</v>
      </c>
      <c r="E1710" s="10">
        <v>0.46666666666666662</v>
      </c>
      <c r="F1710" s="1">
        <v>40378</v>
      </c>
      <c r="G1710" s="10">
        <v>0.59930555555555554</v>
      </c>
      <c r="H1710">
        <v>40</v>
      </c>
      <c r="I1710">
        <v>191</v>
      </c>
      <c r="J1710" t="s">
        <v>8</v>
      </c>
      <c r="K1710" t="s">
        <v>10</v>
      </c>
      <c r="L1710" t="str">
        <f t="shared" si="105"/>
        <v>Morning</v>
      </c>
      <c r="M1710" t="str">
        <f t="shared" si="106"/>
        <v>11</v>
      </c>
      <c r="N1710" t="str">
        <f t="shared" si="107"/>
        <v>14</v>
      </c>
    </row>
    <row r="1711" spans="1:14" x14ac:dyDescent="0.3">
      <c r="A1711">
        <v>1</v>
      </c>
      <c r="B1711">
        <v>5</v>
      </c>
      <c r="C1711" s="1">
        <v>40378</v>
      </c>
      <c r="D1711" s="21" t="str">
        <f t="shared" si="104"/>
        <v>19-Jul-2010</v>
      </c>
      <c r="E1711" s="10">
        <v>0.56041666666666667</v>
      </c>
      <c r="F1711" s="1">
        <v>40378</v>
      </c>
      <c r="G1711" s="10">
        <v>0.75486111111111109</v>
      </c>
      <c r="H1711">
        <v>50</v>
      </c>
      <c r="I1711">
        <v>280</v>
      </c>
      <c r="J1711" t="s">
        <v>8</v>
      </c>
      <c r="K1711" t="s">
        <v>10</v>
      </c>
      <c r="L1711" t="str">
        <f t="shared" si="105"/>
        <v>Morning</v>
      </c>
      <c r="M1711" t="str">
        <f t="shared" si="106"/>
        <v>13</v>
      </c>
      <c r="N1711" t="str">
        <f t="shared" si="107"/>
        <v>18</v>
      </c>
    </row>
    <row r="1712" spans="1:14" x14ac:dyDescent="0.3">
      <c r="A1712">
        <v>1</v>
      </c>
      <c r="B1712">
        <v>5</v>
      </c>
      <c r="C1712" s="1">
        <v>40378</v>
      </c>
      <c r="D1712" s="21" t="str">
        <f t="shared" si="104"/>
        <v>19-Jul-2010</v>
      </c>
      <c r="E1712" s="10">
        <v>0.5625</v>
      </c>
      <c r="F1712" s="1">
        <v>40378</v>
      </c>
      <c r="G1712" s="10">
        <v>0.61736111111111114</v>
      </c>
      <c r="H1712">
        <v>30</v>
      </c>
      <c r="I1712">
        <v>79</v>
      </c>
      <c r="J1712" t="s">
        <v>8</v>
      </c>
      <c r="K1712" t="s">
        <v>10</v>
      </c>
      <c r="L1712" t="str">
        <f t="shared" si="105"/>
        <v>Morning</v>
      </c>
      <c r="M1712" t="str">
        <f t="shared" si="106"/>
        <v>13</v>
      </c>
      <c r="N1712" t="str">
        <f t="shared" si="107"/>
        <v>14</v>
      </c>
    </row>
    <row r="1713" spans="1:14" x14ac:dyDescent="0.3">
      <c r="A1713">
        <v>1</v>
      </c>
      <c r="B1713">
        <v>6</v>
      </c>
      <c r="C1713" s="1">
        <v>40378</v>
      </c>
      <c r="D1713" s="21" t="str">
        <f t="shared" si="104"/>
        <v>19-Jul-2010</v>
      </c>
      <c r="E1713" s="10">
        <v>0.63055555555555554</v>
      </c>
      <c r="F1713" s="1">
        <v>40378</v>
      </c>
      <c r="G1713" s="10">
        <v>0.75277777777777777</v>
      </c>
      <c r="H1713">
        <v>30</v>
      </c>
      <c r="I1713">
        <v>176</v>
      </c>
      <c r="J1713" t="s">
        <v>8</v>
      </c>
      <c r="K1713" t="s">
        <v>10</v>
      </c>
      <c r="L1713" t="str">
        <f t="shared" si="105"/>
        <v>Afternoon</v>
      </c>
      <c r="M1713" t="str">
        <f t="shared" si="106"/>
        <v>15</v>
      </c>
      <c r="N1713" t="str">
        <f t="shared" si="107"/>
        <v>18</v>
      </c>
    </row>
    <row r="1714" spans="1:14" x14ac:dyDescent="0.3">
      <c r="A1714">
        <v>1</v>
      </c>
      <c r="B1714">
        <v>6</v>
      </c>
      <c r="C1714" s="1">
        <v>40378</v>
      </c>
      <c r="D1714" s="21" t="str">
        <f t="shared" si="104"/>
        <v>19-Jul-2010</v>
      </c>
      <c r="E1714" s="10">
        <v>0.66527777777777775</v>
      </c>
      <c r="F1714" s="1">
        <v>40378</v>
      </c>
      <c r="G1714" s="10">
        <v>0.73541666666666661</v>
      </c>
      <c r="H1714">
        <v>30</v>
      </c>
      <c r="I1714">
        <v>101</v>
      </c>
      <c r="J1714" t="s">
        <v>8</v>
      </c>
      <c r="K1714" t="s">
        <v>10</v>
      </c>
      <c r="L1714" t="str">
        <f t="shared" si="105"/>
        <v>Afternoon</v>
      </c>
      <c r="M1714" t="str">
        <f t="shared" si="106"/>
        <v>15</v>
      </c>
      <c r="N1714" t="str">
        <f t="shared" si="107"/>
        <v>17</v>
      </c>
    </row>
    <row r="1715" spans="1:14" x14ac:dyDescent="0.3">
      <c r="A1715">
        <v>1</v>
      </c>
      <c r="B1715">
        <v>6</v>
      </c>
      <c r="C1715" s="1">
        <v>40378</v>
      </c>
      <c r="D1715" s="21" t="str">
        <f t="shared" si="104"/>
        <v>19-Jul-2010</v>
      </c>
      <c r="E1715" s="10">
        <v>0.69305555555555554</v>
      </c>
      <c r="F1715" s="1">
        <v>40378</v>
      </c>
      <c r="G1715" s="10">
        <v>0.82152777777777775</v>
      </c>
      <c r="H1715">
        <v>40</v>
      </c>
      <c r="I1715">
        <v>185</v>
      </c>
      <c r="J1715" t="s">
        <v>8</v>
      </c>
      <c r="K1715" t="s">
        <v>10</v>
      </c>
      <c r="L1715" t="str">
        <f t="shared" si="105"/>
        <v>Afternoon</v>
      </c>
      <c r="M1715" t="str">
        <f t="shared" si="106"/>
        <v>16</v>
      </c>
      <c r="N1715" t="str">
        <f t="shared" si="107"/>
        <v>19</v>
      </c>
    </row>
    <row r="1716" spans="1:14" x14ac:dyDescent="0.3">
      <c r="A1716">
        <v>1</v>
      </c>
      <c r="B1716">
        <v>5</v>
      </c>
      <c r="C1716" s="1">
        <v>40378</v>
      </c>
      <c r="D1716" s="21" t="str">
        <f t="shared" si="104"/>
        <v>19-Jul-2010</v>
      </c>
      <c r="E1716" s="10">
        <v>0.78749999999999998</v>
      </c>
      <c r="F1716" s="1">
        <v>40378</v>
      </c>
      <c r="G1716" s="10">
        <v>0.94305555555555554</v>
      </c>
      <c r="H1716">
        <v>40</v>
      </c>
      <c r="I1716">
        <v>224</v>
      </c>
      <c r="J1716" t="s">
        <v>8</v>
      </c>
      <c r="K1716" t="s">
        <v>10</v>
      </c>
      <c r="L1716" t="str">
        <f t="shared" si="105"/>
        <v>Evening</v>
      </c>
      <c r="M1716" t="str">
        <f t="shared" si="106"/>
        <v>18</v>
      </c>
      <c r="N1716" t="str">
        <f t="shared" si="107"/>
        <v>22</v>
      </c>
    </row>
    <row r="1717" spans="1:14" x14ac:dyDescent="0.3">
      <c r="A1717">
        <v>1</v>
      </c>
      <c r="B1717">
        <v>6</v>
      </c>
      <c r="C1717" s="1">
        <v>40378</v>
      </c>
      <c r="D1717" s="21" t="str">
        <f t="shared" si="104"/>
        <v>19-Jul-2010</v>
      </c>
      <c r="E1717" s="10">
        <v>0.80347222222222225</v>
      </c>
      <c r="F1717" s="1">
        <v>40378</v>
      </c>
      <c r="G1717" s="10">
        <v>0.85555555555555562</v>
      </c>
      <c r="H1717">
        <v>30</v>
      </c>
      <c r="I1717">
        <v>75</v>
      </c>
      <c r="J1717" t="s">
        <v>8</v>
      </c>
      <c r="K1717" t="s">
        <v>10</v>
      </c>
      <c r="L1717" t="str">
        <f t="shared" si="105"/>
        <v>Evening</v>
      </c>
      <c r="M1717" t="str">
        <f t="shared" si="106"/>
        <v>19</v>
      </c>
      <c r="N1717" t="str">
        <f t="shared" si="107"/>
        <v>20</v>
      </c>
    </row>
    <row r="1718" spans="1:14" x14ac:dyDescent="0.3">
      <c r="A1718">
        <v>1</v>
      </c>
      <c r="B1718">
        <v>5</v>
      </c>
      <c r="C1718" s="1">
        <v>40378</v>
      </c>
      <c r="D1718" s="21" t="str">
        <f t="shared" si="104"/>
        <v>19-Jul-2010</v>
      </c>
      <c r="E1718" s="10">
        <v>0.82291666666666663</v>
      </c>
      <c r="F1718" s="1">
        <v>40378</v>
      </c>
      <c r="G1718" s="10">
        <v>0.96319444444444446</v>
      </c>
      <c r="H1718">
        <v>40</v>
      </c>
      <c r="I1718">
        <v>202</v>
      </c>
      <c r="J1718" t="s">
        <v>8</v>
      </c>
      <c r="K1718" t="s">
        <v>10</v>
      </c>
      <c r="L1718" t="str">
        <f t="shared" si="105"/>
        <v>Evening</v>
      </c>
      <c r="M1718" t="str">
        <f t="shared" si="106"/>
        <v>19</v>
      </c>
      <c r="N1718" t="str">
        <f t="shared" si="107"/>
        <v>23</v>
      </c>
    </row>
    <row r="1719" spans="1:14" x14ac:dyDescent="0.3">
      <c r="A1719">
        <v>1</v>
      </c>
      <c r="B1719">
        <v>5</v>
      </c>
      <c r="C1719" s="1">
        <v>40378</v>
      </c>
      <c r="D1719" s="21" t="str">
        <f t="shared" si="104"/>
        <v>19-Jul-2010</v>
      </c>
      <c r="E1719" s="10">
        <v>0.83888888888888891</v>
      </c>
      <c r="F1719" s="1">
        <v>40378</v>
      </c>
      <c r="G1719" s="10">
        <v>0.90277777777777779</v>
      </c>
      <c r="H1719">
        <v>30</v>
      </c>
      <c r="I1719">
        <v>92</v>
      </c>
      <c r="J1719" t="s">
        <v>8</v>
      </c>
      <c r="K1719" t="s">
        <v>10</v>
      </c>
      <c r="L1719" t="str">
        <f t="shared" si="105"/>
        <v>Evening</v>
      </c>
      <c r="M1719" t="str">
        <f t="shared" si="106"/>
        <v>20</v>
      </c>
      <c r="N1719" t="str">
        <f t="shared" si="107"/>
        <v>21</v>
      </c>
    </row>
    <row r="1720" spans="1:14" x14ac:dyDescent="0.3">
      <c r="A1720">
        <v>1</v>
      </c>
      <c r="B1720">
        <v>6</v>
      </c>
      <c r="C1720" s="1">
        <v>40378</v>
      </c>
      <c r="D1720" s="21" t="str">
        <f t="shared" si="104"/>
        <v>19-Jul-2010</v>
      </c>
      <c r="E1720" s="10">
        <v>0.84861111111111109</v>
      </c>
      <c r="F1720" s="1">
        <v>40379</v>
      </c>
      <c r="G1720" s="10">
        <v>8.3333333333333332E-3</v>
      </c>
      <c r="H1720">
        <v>40</v>
      </c>
      <c r="I1720">
        <v>230</v>
      </c>
      <c r="J1720" t="s">
        <v>8</v>
      </c>
      <c r="K1720" t="s">
        <v>10</v>
      </c>
      <c r="L1720" t="str">
        <f t="shared" si="105"/>
        <v>Evening</v>
      </c>
      <c r="M1720" t="str">
        <f t="shared" si="106"/>
        <v>20</v>
      </c>
      <c r="N1720" t="str">
        <f t="shared" si="107"/>
        <v>00</v>
      </c>
    </row>
    <row r="1721" spans="1:14" x14ac:dyDescent="0.3">
      <c r="A1721">
        <v>1</v>
      </c>
      <c r="B1721">
        <v>5</v>
      </c>
      <c r="C1721" s="1">
        <v>40378</v>
      </c>
      <c r="D1721" s="21" t="str">
        <f t="shared" si="104"/>
        <v>19-Jul-2010</v>
      </c>
      <c r="E1721" s="10">
        <v>0.92986111111111114</v>
      </c>
      <c r="F1721" s="1">
        <v>40378</v>
      </c>
      <c r="G1721" s="10">
        <v>0.96875</v>
      </c>
      <c r="H1721">
        <v>30</v>
      </c>
      <c r="I1721">
        <v>56</v>
      </c>
      <c r="J1721" t="s">
        <v>8</v>
      </c>
      <c r="K1721" t="s">
        <v>10</v>
      </c>
      <c r="L1721" t="str">
        <f t="shared" si="105"/>
        <v>Night</v>
      </c>
      <c r="M1721" t="str">
        <f t="shared" si="106"/>
        <v>22</v>
      </c>
      <c r="N1721" t="str">
        <f t="shared" si="107"/>
        <v>23</v>
      </c>
    </row>
    <row r="1722" spans="1:14" x14ac:dyDescent="0.3">
      <c r="A1722">
        <v>1</v>
      </c>
      <c r="B1722">
        <v>6</v>
      </c>
      <c r="C1722" s="1">
        <v>40380</v>
      </c>
      <c r="D1722" s="21" t="str">
        <f t="shared" si="104"/>
        <v>21-Jul-2010</v>
      </c>
      <c r="E1722" s="10">
        <v>0.48333333333333334</v>
      </c>
      <c r="F1722" s="1">
        <v>40380</v>
      </c>
      <c r="G1722" s="10">
        <v>0.67569444444444438</v>
      </c>
      <c r="H1722">
        <v>50</v>
      </c>
      <c r="I1722">
        <v>277</v>
      </c>
      <c r="J1722" t="s">
        <v>8</v>
      </c>
      <c r="K1722" t="s">
        <v>13</v>
      </c>
      <c r="L1722" t="str">
        <f t="shared" si="105"/>
        <v>Morning</v>
      </c>
      <c r="M1722" t="str">
        <f t="shared" si="106"/>
        <v>11</v>
      </c>
      <c r="N1722" t="str">
        <f t="shared" si="107"/>
        <v>16</v>
      </c>
    </row>
    <row r="1723" spans="1:14" x14ac:dyDescent="0.3">
      <c r="A1723">
        <v>1</v>
      </c>
      <c r="B1723">
        <v>5</v>
      </c>
      <c r="C1723" s="1">
        <v>40380</v>
      </c>
      <c r="D1723" s="21" t="str">
        <f t="shared" si="104"/>
        <v>21-Jul-2010</v>
      </c>
      <c r="E1723" s="10">
        <v>0.51458333333333328</v>
      </c>
      <c r="F1723" s="1">
        <v>40380</v>
      </c>
      <c r="G1723" s="10">
        <v>0.59236111111111112</v>
      </c>
      <c r="H1723">
        <v>30</v>
      </c>
      <c r="I1723">
        <v>112</v>
      </c>
      <c r="J1723" t="s">
        <v>8</v>
      </c>
      <c r="K1723" t="s">
        <v>13</v>
      </c>
      <c r="L1723" t="str">
        <f t="shared" si="105"/>
        <v>Morning</v>
      </c>
      <c r="M1723" t="str">
        <f t="shared" si="106"/>
        <v>12</v>
      </c>
      <c r="N1723" t="str">
        <f t="shared" si="107"/>
        <v>14</v>
      </c>
    </row>
    <row r="1724" spans="1:14" x14ac:dyDescent="0.3">
      <c r="A1724">
        <v>1</v>
      </c>
      <c r="B1724">
        <v>5</v>
      </c>
      <c r="C1724" s="1">
        <v>40380</v>
      </c>
      <c r="D1724" s="21" t="str">
        <f t="shared" si="104"/>
        <v>21-Jul-2010</v>
      </c>
      <c r="E1724" s="10">
        <v>0.52013888888888882</v>
      </c>
      <c r="F1724" s="1">
        <v>40380</v>
      </c>
      <c r="G1724" s="10">
        <v>0.59375</v>
      </c>
      <c r="H1724">
        <v>30</v>
      </c>
      <c r="I1724">
        <v>106</v>
      </c>
      <c r="J1724" t="s">
        <v>8</v>
      </c>
      <c r="K1724" t="s">
        <v>13</v>
      </c>
      <c r="L1724" t="str">
        <f t="shared" si="105"/>
        <v>Morning</v>
      </c>
      <c r="M1724" t="str">
        <f t="shared" si="106"/>
        <v>12</v>
      </c>
      <c r="N1724" t="str">
        <f t="shared" si="107"/>
        <v>14</v>
      </c>
    </row>
    <row r="1725" spans="1:14" x14ac:dyDescent="0.3">
      <c r="A1725">
        <v>1</v>
      </c>
      <c r="B1725">
        <v>6</v>
      </c>
      <c r="C1725" s="1">
        <v>40380</v>
      </c>
      <c r="D1725" s="21" t="str">
        <f t="shared" si="104"/>
        <v>21-Jul-2010</v>
      </c>
      <c r="E1725" s="10">
        <v>0.57222222222222219</v>
      </c>
      <c r="F1725" s="1">
        <v>40380</v>
      </c>
      <c r="G1725" s="10">
        <v>0.74722222222222223</v>
      </c>
      <c r="H1725">
        <v>50</v>
      </c>
      <c r="I1725">
        <v>252</v>
      </c>
      <c r="J1725" t="s">
        <v>8</v>
      </c>
      <c r="K1725" t="s">
        <v>13</v>
      </c>
      <c r="L1725" t="str">
        <f t="shared" si="105"/>
        <v>Morning</v>
      </c>
      <c r="M1725" t="str">
        <f t="shared" si="106"/>
        <v>13</v>
      </c>
      <c r="N1725" t="str">
        <f t="shared" si="107"/>
        <v>17</v>
      </c>
    </row>
    <row r="1726" spans="1:14" x14ac:dyDescent="0.3">
      <c r="A1726">
        <v>1</v>
      </c>
      <c r="B1726">
        <v>6</v>
      </c>
      <c r="C1726" s="1">
        <v>40380</v>
      </c>
      <c r="D1726" s="21" t="str">
        <f t="shared" si="104"/>
        <v>21-Jul-2010</v>
      </c>
      <c r="E1726" s="10">
        <v>0.63680555555555551</v>
      </c>
      <c r="F1726" s="1">
        <v>40380</v>
      </c>
      <c r="G1726" s="10">
        <v>0.74861111111111101</v>
      </c>
      <c r="H1726">
        <v>30</v>
      </c>
      <c r="I1726">
        <v>161</v>
      </c>
      <c r="J1726" t="s">
        <v>8</v>
      </c>
      <c r="K1726" t="s">
        <v>13</v>
      </c>
      <c r="L1726" t="str">
        <f t="shared" si="105"/>
        <v>Afternoon</v>
      </c>
      <c r="M1726" t="str">
        <f t="shared" si="106"/>
        <v>15</v>
      </c>
      <c r="N1726" t="str">
        <f t="shared" si="107"/>
        <v>17</v>
      </c>
    </row>
    <row r="1727" spans="1:14" x14ac:dyDescent="0.3">
      <c r="A1727">
        <v>1</v>
      </c>
      <c r="B1727">
        <v>5</v>
      </c>
      <c r="C1727" s="1">
        <v>40380</v>
      </c>
      <c r="D1727" s="21" t="str">
        <f t="shared" si="104"/>
        <v>21-Jul-2010</v>
      </c>
      <c r="E1727" s="10">
        <v>0.69097222222222221</v>
      </c>
      <c r="F1727" s="1">
        <v>40380</v>
      </c>
      <c r="G1727" s="10">
        <v>0.6972222222222223</v>
      </c>
      <c r="H1727">
        <v>30</v>
      </c>
      <c r="I1727">
        <v>9</v>
      </c>
      <c r="J1727" t="s">
        <v>8</v>
      </c>
      <c r="K1727" t="s">
        <v>13</v>
      </c>
      <c r="L1727" t="str">
        <f t="shared" si="105"/>
        <v>Afternoon</v>
      </c>
      <c r="M1727" t="str">
        <f t="shared" si="106"/>
        <v>16</v>
      </c>
      <c r="N1727" t="str">
        <f t="shared" si="107"/>
        <v>16</v>
      </c>
    </row>
    <row r="1728" spans="1:14" x14ac:dyDescent="0.3">
      <c r="A1728">
        <v>1</v>
      </c>
      <c r="B1728">
        <v>5</v>
      </c>
      <c r="C1728" s="1">
        <v>40380</v>
      </c>
      <c r="D1728" s="21" t="str">
        <f t="shared" si="104"/>
        <v>21-Jul-2010</v>
      </c>
      <c r="E1728" s="10">
        <v>0.78819444444444453</v>
      </c>
      <c r="F1728" s="1">
        <v>40380</v>
      </c>
      <c r="G1728" s="10">
        <v>0.84791666666666676</v>
      </c>
      <c r="H1728">
        <v>30</v>
      </c>
      <c r="I1728">
        <v>86</v>
      </c>
      <c r="J1728" t="s">
        <v>8</v>
      </c>
      <c r="K1728" t="s">
        <v>13</v>
      </c>
      <c r="L1728" t="str">
        <f t="shared" si="105"/>
        <v>Evening</v>
      </c>
      <c r="M1728" t="str">
        <f t="shared" si="106"/>
        <v>18</v>
      </c>
      <c r="N1728" t="str">
        <f t="shared" si="107"/>
        <v>20</v>
      </c>
    </row>
    <row r="1729" spans="1:14" x14ac:dyDescent="0.3">
      <c r="A1729">
        <v>1</v>
      </c>
      <c r="B1729">
        <v>5</v>
      </c>
      <c r="C1729" s="1">
        <v>40380</v>
      </c>
      <c r="D1729" s="21" t="str">
        <f t="shared" si="104"/>
        <v>21-Jul-2010</v>
      </c>
      <c r="E1729" s="10">
        <v>0.8222222222222223</v>
      </c>
      <c r="F1729" s="1">
        <v>40380</v>
      </c>
      <c r="G1729" s="10">
        <v>0.96458333333333324</v>
      </c>
      <c r="H1729">
        <v>40</v>
      </c>
      <c r="I1729">
        <v>205</v>
      </c>
      <c r="J1729" t="s">
        <v>8</v>
      </c>
      <c r="K1729" t="s">
        <v>13</v>
      </c>
      <c r="L1729" t="str">
        <f t="shared" si="105"/>
        <v>Evening</v>
      </c>
      <c r="M1729" t="str">
        <f t="shared" si="106"/>
        <v>19</v>
      </c>
      <c r="N1729" t="str">
        <f t="shared" si="107"/>
        <v>23</v>
      </c>
    </row>
    <row r="1730" spans="1:14" x14ac:dyDescent="0.3">
      <c r="A1730">
        <v>1</v>
      </c>
      <c r="B1730">
        <v>6</v>
      </c>
      <c r="C1730" s="1">
        <v>40380</v>
      </c>
      <c r="D1730" s="21" t="str">
        <f t="shared" si="104"/>
        <v>21-Jul-2010</v>
      </c>
      <c r="E1730" s="10">
        <v>0.8652777777777777</v>
      </c>
      <c r="F1730" s="1">
        <v>40381</v>
      </c>
      <c r="G1730" s="10">
        <v>4.1666666666666666E-3</v>
      </c>
      <c r="H1730">
        <v>40</v>
      </c>
      <c r="I1730">
        <v>200</v>
      </c>
      <c r="J1730" t="s">
        <v>8</v>
      </c>
      <c r="K1730" t="s">
        <v>13</v>
      </c>
      <c r="L1730" t="str">
        <f t="shared" si="105"/>
        <v>Evening</v>
      </c>
      <c r="M1730" t="str">
        <f t="shared" si="106"/>
        <v>20</v>
      </c>
      <c r="N1730" t="str">
        <f t="shared" si="107"/>
        <v>00</v>
      </c>
    </row>
    <row r="1731" spans="1:14" x14ac:dyDescent="0.3">
      <c r="A1731">
        <v>1</v>
      </c>
      <c r="B1731">
        <v>5</v>
      </c>
      <c r="C1731" s="1">
        <v>40380</v>
      </c>
      <c r="D1731" s="21" t="str">
        <f t="shared" ref="D1731:D1794" si="108" xml:space="preserve"> TEXT(C1731, "dd-Mmm-yyyy")</f>
        <v>21-Jul-2010</v>
      </c>
      <c r="E1731" s="10">
        <v>0.86875000000000002</v>
      </c>
      <c r="F1731" s="1">
        <v>40380</v>
      </c>
      <c r="G1731" s="10">
        <v>0.88750000000000007</v>
      </c>
      <c r="H1731">
        <v>30</v>
      </c>
      <c r="I1731">
        <v>27</v>
      </c>
      <c r="J1731" t="s">
        <v>8</v>
      </c>
      <c r="K1731" t="s">
        <v>13</v>
      </c>
      <c r="L1731" t="str">
        <f t="shared" ref="L1731:L1794" si="109">IF(AND(E1731&gt;$R$6,E1731&lt;=$S$6),"Morning",IF(AND(E1731&gt;$S$6,E1731&lt;=$T$6),"Afternoon", IF(AND(E1731&gt;$T$6,E1731&lt;=$U$6),"Evening", "Night")))</f>
        <v>Evening</v>
      </c>
      <c r="M1731" t="str">
        <f t="shared" ref="M1731:M1794" si="110" xml:space="preserve"> TEXT(E1731, "HH")</f>
        <v>20</v>
      </c>
      <c r="N1731" t="str">
        <f t="shared" ref="N1731:N1794" si="111">TEXT(G1731,"HH")</f>
        <v>21</v>
      </c>
    </row>
    <row r="1732" spans="1:14" x14ac:dyDescent="0.3">
      <c r="A1732">
        <v>1</v>
      </c>
      <c r="B1732">
        <v>5</v>
      </c>
      <c r="C1732" s="1">
        <v>40380</v>
      </c>
      <c r="D1732" s="21" t="str">
        <f t="shared" si="108"/>
        <v>21-Jul-2010</v>
      </c>
      <c r="E1732" s="10">
        <v>0.92638888888888893</v>
      </c>
      <c r="F1732" s="1">
        <v>40380</v>
      </c>
      <c r="G1732" s="10">
        <v>0.9819444444444444</v>
      </c>
      <c r="H1732">
        <v>30</v>
      </c>
      <c r="I1732">
        <v>80</v>
      </c>
      <c r="J1732" t="s">
        <v>8</v>
      </c>
      <c r="K1732" t="s">
        <v>13</v>
      </c>
      <c r="L1732" t="str">
        <f t="shared" si="109"/>
        <v>Night</v>
      </c>
      <c r="M1732" t="str">
        <f t="shared" si="110"/>
        <v>22</v>
      </c>
      <c r="N1732" t="str">
        <f t="shared" si="111"/>
        <v>23</v>
      </c>
    </row>
    <row r="1733" spans="1:14" x14ac:dyDescent="0.3">
      <c r="A1733">
        <v>1</v>
      </c>
      <c r="B1733">
        <v>5</v>
      </c>
      <c r="C1733" s="1">
        <v>40381</v>
      </c>
      <c r="D1733" s="21" t="str">
        <f t="shared" si="108"/>
        <v>22-Jul-2010</v>
      </c>
      <c r="E1733" s="10">
        <v>0.55138888888888882</v>
      </c>
      <c r="F1733" s="1">
        <v>40381</v>
      </c>
      <c r="G1733" s="10">
        <v>0.74583333333333324</v>
      </c>
      <c r="H1733">
        <v>50</v>
      </c>
      <c r="I1733">
        <v>280</v>
      </c>
      <c r="J1733" t="s">
        <v>8</v>
      </c>
      <c r="K1733" t="s">
        <v>12</v>
      </c>
      <c r="L1733" t="str">
        <f t="shared" si="109"/>
        <v>Morning</v>
      </c>
      <c r="M1733" t="str">
        <f t="shared" si="110"/>
        <v>13</v>
      </c>
      <c r="N1733" t="str">
        <f t="shared" si="111"/>
        <v>17</v>
      </c>
    </row>
    <row r="1734" spans="1:14" x14ac:dyDescent="0.3">
      <c r="A1734">
        <v>1</v>
      </c>
      <c r="B1734">
        <v>5</v>
      </c>
      <c r="C1734" s="1">
        <v>40381</v>
      </c>
      <c r="D1734" s="21" t="str">
        <f t="shared" si="108"/>
        <v>22-Jul-2010</v>
      </c>
      <c r="E1734" s="10">
        <v>0.56666666666666665</v>
      </c>
      <c r="F1734" s="1">
        <v>40381</v>
      </c>
      <c r="G1734" s="10">
        <v>0.67708333333333337</v>
      </c>
      <c r="H1734">
        <v>30</v>
      </c>
      <c r="I1734">
        <v>159</v>
      </c>
      <c r="J1734" t="s">
        <v>8</v>
      </c>
      <c r="K1734" t="s">
        <v>12</v>
      </c>
      <c r="L1734" t="str">
        <f t="shared" si="109"/>
        <v>Morning</v>
      </c>
      <c r="M1734" t="str">
        <f t="shared" si="110"/>
        <v>13</v>
      </c>
      <c r="N1734" t="str">
        <f t="shared" si="111"/>
        <v>16</v>
      </c>
    </row>
    <row r="1735" spans="1:14" x14ac:dyDescent="0.3">
      <c r="A1735">
        <v>1</v>
      </c>
      <c r="B1735">
        <v>5</v>
      </c>
      <c r="C1735" s="1">
        <v>40381</v>
      </c>
      <c r="D1735" s="21" t="str">
        <f t="shared" si="108"/>
        <v>22-Jul-2010</v>
      </c>
      <c r="E1735" s="10">
        <v>0.73055555555555562</v>
      </c>
      <c r="F1735" s="1">
        <v>40381</v>
      </c>
      <c r="G1735" s="10">
        <v>0.81597222222222221</v>
      </c>
      <c r="H1735">
        <v>30</v>
      </c>
      <c r="I1735">
        <v>123</v>
      </c>
      <c r="J1735" t="s">
        <v>8</v>
      </c>
      <c r="K1735" t="s">
        <v>12</v>
      </c>
      <c r="L1735" t="str">
        <f t="shared" si="109"/>
        <v>Afternoon</v>
      </c>
      <c r="M1735" t="str">
        <f t="shared" si="110"/>
        <v>17</v>
      </c>
      <c r="N1735" t="str">
        <f t="shared" si="111"/>
        <v>19</v>
      </c>
    </row>
    <row r="1736" spans="1:14" x14ac:dyDescent="0.3">
      <c r="A1736">
        <v>1</v>
      </c>
      <c r="B1736">
        <v>5</v>
      </c>
      <c r="C1736" s="1">
        <v>40381</v>
      </c>
      <c r="D1736" s="21" t="str">
        <f t="shared" si="108"/>
        <v>22-Jul-2010</v>
      </c>
      <c r="E1736" s="10">
        <v>0.76736111111111116</v>
      </c>
      <c r="F1736" s="1">
        <v>40381</v>
      </c>
      <c r="G1736" s="10">
        <v>0.8041666666666667</v>
      </c>
      <c r="H1736">
        <v>30</v>
      </c>
      <c r="I1736">
        <v>53</v>
      </c>
      <c r="J1736" t="s">
        <v>8</v>
      </c>
      <c r="K1736" t="s">
        <v>12</v>
      </c>
      <c r="L1736" t="str">
        <f t="shared" si="109"/>
        <v>Evening</v>
      </c>
      <c r="M1736" t="str">
        <f t="shared" si="110"/>
        <v>18</v>
      </c>
      <c r="N1736" t="str">
        <f t="shared" si="111"/>
        <v>19</v>
      </c>
    </row>
    <row r="1737" spans="1:14" x14ac:dyDescent="0.3">
      <c r="A1737">
        <v>1</v>
      </c>
      <c r="B1737">
        <v>6</v>
      </c>
      <c r="C1737" s="1">
        <v>40381</v>
      </c>
      <c r="D1737" s="21" t="str">
        <f t="shared" si="108"/>
        <v>22-Jul-2010</v>
      </c>
      <c r="E1737" s="10">
        <v>0.82291666666666663</v>
      </c>
      <c r="F1737" s="1">
        <v>40381</v>
      </c>
      <c r="G1737" s="10">
        <v>0.88888888888888884</v>
      </c>
      <c r="H1737">
        <v>30</v>
      </c>
      <c r="I1737">
        <v>95</v>
      </c>
      <c r="J1737" t="s">
        <v>8</v>
      </c>
      <c r="K1737" t="s">
        <v>12</v>
      </c>
      <c r="L1737" t="str">
        <f t="shared" si="109"/>
        <v>Evening</v>
      </c>
      <c r="M1737" t="str">
        <f t="shared" si="110"/>
        <v>19</v>
      </c>
      <c r="N1737" t="str">
        <f t="shared" si="111"/>
        <v>21</v>
      </c>
    </row>
    <row r="1738" spans="1:14" x14ac:dyDescent="0.3">
      <c r="A1738">
        <v>1</v>
      </c>
      <c r="B1738">
        <v>6</v>
      </c>
      <c r="C1738" s="1">
        <v>40381</v>
      </c>
      <c r="D1738" s="21" t="str">
        <f t="shared" si="108"/>
        <v>22-Jul-2010</v>
      </c>
      <c r="E1738" s="10">
        <v>0.87430555555555556</v>
      </c>
      <c r="F1738" s="1">
        <v>40381</v>
      </c>
      <c r="G1738" s="10">
        <v>0.99375000000000002</v>
      </c>
      <c r="H1738">
        <v>30</v>
      </c>
      <c r="I1738">
        <v>172</v>
      </c>
      <c r="J1738" t="s">
        <v>8</v>
      </c>
      <c r="K1738" t="s">
        <v>12</v>
      </c>
      <c r="L1738" t="str">
        <f t="shared" si="109"/>
        <v>Evening</v>
      </c>
      <c r="M1738" t="str">
        <f t="shared" si="110"/>
        <v>20</v>
      </c>
      <c r="N1738" t="str">
        <f t="shared" si="111"/>
        <v>23</v>
      </c>
    </row>
    <row r="1739" spans="1:14" x14ac:dyDescent="0.3">
      <c r="A1739">
        <v>1</v>
      </c>
      <c r="B1739">
        <v>6</v>
      </c>
      <c r="C1739" s="1">
        <v>40381</v>
      </c>
      <c r="D1739" s="21" t="str">
        <f t="shared" si="108"/>
        <v>22-Jul-2010</v>
      </c>
      <c r="E1739" s="10">
        <v>0.87569444444444444</v>
      </c>
      <c r="F1739" s="1">
        <v>40382</v>
      </c>
      <c r="G1739" s="10">
        <v>3.2638888888888891E-2</v>
      </c>
      <c r="H1739">
        <v>40</v>
      </c>
      <c r="I1739">
        <v>226</v>
      </c>
      <c r="J1739" t="s">
        <v>8</v>
      </c>
      <c r="K1739" t="s">
        <v>12</v>
      </c>
      <c r="L1739" t="str">
        <f t="shared" si="109"/>
        <v>Evening</v>
      </c>
      <c r="M1739" t="str">
        <f t="shared" si="110"/>
        <v>21</v>
      </c>
      <c r="N1739" t="str">
        <f t="shared" si="111"/>
        <v>00</v>
      </c>
    </row>
    <row r="1740" spans="1:14" x14ac:dyDescent="0.3">
      <c r="A1740">
        <v>1</v>
      </c>
      <c r="B1740">
        <v>6</v>
      </c>
      <c r="C1740" s="1">
        <v>40381</v>
      </c>
      <c r="D1740" s="21" t="str">
        <f t="shared" si="108"/>
        <v>22-Jul-2010</v>
      </c>
      <c r="E1740" s="10">
        <v>0.89513888888888893</v>
      </c>
      <c r="F1740" s="1">
        <v>40381</v>
      </c>
      <c r="G1740" s="10">
        <v>0.93055555555555547</v>
      </c>
      <c r="H1740">
        <v>30</v>
      </c>
      <c r="I1740">
        <v>51</v>
      </c>
      <c r="J1740" t="s">
        <v>8</v>
      </c>
      <c r="K1740" t="s">
        <v>12</v>
      </c>
      <c r="L1740" t="str">
        <f t="shared" si="109"/>
        <v>Evening</v>
      </c>
      <c r="M1740" t="str">
        <f t="shared" si="110"/>
        <v>21</v>
      </c>
      <c r="N1740" t="str">
        <f t="shared" si="111"/>
        <v>22</v>
      </c>
    </row>
    <row r="1741" spans="1:14" x14ac:dyDescent="0.3">
      <c r="A1741">
        <v>1</v>
      </c>
      <c r="B1741">
        <v>5</v>
      </c>
      <c r="C1741" s="1">
        <v>40382</v>
      </c>
      <c r="D1741" s="21" t="str">
        <f t="shared" si="108"/>
        <v>23-Jul-2010</v>
      </c>
      <c r="E1741" s="10">
        <v>0.46597222222222223</v>
      </c>
      <c r="F1741" s="1">
        <v>40382</v>
      </c>
      <c r="G1741" s="10">
        <v>0.61805555555555558</v>
      </c>
      <c r="H1741">
        <v>40</v>
      </c>
      <c r="I1741">
        <v>219</v>
      </c>
      <c r="J1741" t="s">
        <v>8</v>
      </c>
      <c r="K1741" t="s">
        <v>11</v>
      </c>
      <c r="L1741" t="str">
        <f t="shared" si="109"/>
        <v>Morning</v>
      </c>
      <c r="M1741" t="str">
        <f t="shared" si="110"/>
        <v>11</v>
      </c>
      <c r="N1741" t="str">
        <f t="shared" si="111"/>
        <v>14</v>
      </c>
    </row>
    <row r="1742" spans="1:14" x14ac:dyDescent="0.3">
      <c r="A1742">
        <v>1</v>
      </c>
      <c r="B1742">
        <v>6</v>
      </c>
      <c r="C1742" s="1">
        <v>40382</v>
      </c>
      <c r="D1742" s="21" t="str">
        <f t="shared" si="108"/>
        <v>23-Jul-2010</v>
      </c>
      <c r="E1742" s="10">
        <v>0.48680555555555555</v>
      </c>
      <c r="F1742" s="1">
        <v>40382</v>
      </c>
      <c r="G1742" s="10">
        <v>0.63055555555555554</v>
      </c>
      <c r="H1742">
        <v>40</v>
      </c>
      <c r="I1742">
        <v>207</v>
      </c>
      <c r="J1742" t="s">
        <v>8</v>
      </c>
      <c r="K1742" t="s">
        <v>11</v>
      </c>
      <c r="L1742" t="str">
        <f t="shared" si="109"/>
        <v>Morning</v>
      </c>
      <c r="M1742" t="str">
        <f t="shared" si="110"/>
        <v>11</v>
      </c>
      <c r="N1742" t="str">
        <f t="shared" si="111"/>
        <v>15</v>
      </c>
    </row>
    <row r="1743" spans="1:14" x14ac:dyDescent="0.3">
      <c r="A1743">
        <v>1</v>
      </c>
      <c r="B1743">
        <v>6</v>
      </c>
      <c r="C1743" s="1">
        <v>40382</v>
      </c>
      <c r="D1743" s="21" t="str">
        <f t="shared" si="108"/>
        <v>23-Jul-2010</v>
      </c>
      <c r="E1743" s="10">
        <v>0.70624999999999993</v>
      </c>
      <c r="F1743" s="1">
        <v>40382</v>
      </c>
      <c r="G1743" s="10">
        <v>0.75694444444444453</v>
      </c>
      <c r="H1743">
        <v>30</v>
      </c>
      <c r="I1743">
        <v>73</v>
      </c>
      <c r="J1743" t="s">
        <v>8</v>
      </c>
      <c r="K1743" t="s">
        <v>11</v>
      </c>
      <c r="L1743" t="str">
        <f t="shared" si="109"/>
        <v>Afternoon</v>
      </c>
      <c r="M1743" t="str">
        <f t="shared" si="110"/>
        <v>16</v>
      </c>
      <c r="N1743" t="str">
        <f t="shared" si="111"/>
        <v>18</v>
      </c>
    </row>
    <row r="1744" spans="1:14" x14ac:dyDescent="0.3">
      <c r="A1744">
        <v>1</v>
      </c>
      <c r="B1744">
        <v>5</v>
      </c>
      <c r="C1744" s="1">
        <v>40382</v>
      </c>
      <c r="D1744" s="21" t="str">
        <f t="shared" si="108"/>
        <v>23-Jul-2010</v>
      </c>
      <c r="E1744" s="10">
        <v>0.75277777777777777</v>
      </c>
      <c r="F1744" s="1">
        <v>40382</v>
      </c>
      <c r="G1744" s="10">
        <v>0.87222222222222223</v>
      </c>
      <c r="H1744">
        <v>30</v>
      </c>
      <c r="I1744">
        <v>172</v>
      </c>
      <c r="J1744" t="s">
        <v>8</v>
      </c>
      <c r="K1744" t="s">
        <v>11</v>
      </c>
      <c r="L1744" t="str">
        <f t="shared" si="109"/>
        <v>Evening</v>
      </c>
      <c r="M1744" t="str">
        <f t="shared" si="110"/>
        <v>18</v>
      </c>
      <c r="N1744" t="str">
        <f t="shared" si="111"/>
        <v>20</v>
      </c>
    </row>
    <row r="1745" spans="1:14" x14ac:dyDescent="0.3">
      <c r="A1745">
        <v>1</v>
      </c>
      <c r="B1745">
        <v>6</v>
      </c>
      <c r="C1745" s="1">
        <v>40382</v>
      </c>
      <c r="D1745" s="21" t="str">
        <f t="shared" si="108"/>
        <v>23-Jul-2010</v>
      </c>
      <c r="E1745" s="10">
        <v>0.80138888888888893</v>
      </c>
      <c r="F1745" s="1">
        <v>40382</v>
      </c>
      <c r="G1745" s="10">
        <v>0.91041666666666676</v>
      </c>
      <c r="H1745">
        <v>30</v>
      </c>
      <c r="I1745">
        <v>157</v>
      </c>
      <c r="J1745" t="s">
        <v>8</v>
      </c>
      <c r="K1745" t="s">
        <v>11</v>
      </c>
      <c r="L1745" t="str">
        <f t="shared" si="109"/>
        <v>Evening</v>
      </c>
      <c r="M1745" t="str">
        <f t="shared" si="110"/>
        <v>19</v>
      </c>
      <c r="N1745" t="str">
        <f t="shared" si="111"/>
        <v>21</v>
      </c>
    </row>
    <row r="1746" spans="1:14" x14ac:dyDescent="0.3">
      <c r="A1746">
        <v>1</v>
      </c>
      <c r="B1746">
        <v>6</v>
      </c>
      <c r="C1746" s="1">
        <v>40382</v>
      </c>
      <c r="D1746" s="21" t="str">
        <f t="shared" si="108"/>
        <v>23-Jul-2010</v>
      </c>
      <c r="E1746" s="10">
        <v>0.82291666666666663</v>
      </c>
      <c r="F1746" s="1">
        <v>40382</v>
      </c>
      <c r="G1746" s="10">
        <v>0.8666666666666667</v>
      </c>
      <c r="H1746">
        <v>30</v>
      </c>
      <c r="I1746">
        <v>63</v>
      </c>
      <c r="J1746" t="s">
        <v>8</v>
      </c>
      <c r="K1746" t="s">
        <v>11</v>
      </c>
      <c r="L1746" t="str">
        <f t="shared" si="109"/>
        <v>Evening</v>
      </c>
      <c r="M1746" t="str">
        <f t="shared" si="110"/>
        <v>19</v>
      </c>
      <c r="N1746" t="str">
        <f t="shared" si="111"/>
        <v>20</v>
      </c>
    </row>
    <row r="1747" spans="1:14" x14ac:dyDescent="0.3">
      <c r="A1747">
        <v>1</v>
      </c>
      <c r="B1747">
        <v>5</v>
      </c>
      <c r="C1747" s="1">
        <v>40382</v>
      </c>
      <c r="D1747" s="21" t="str">
        <f t="shared" si="108"/>
        <v>23-Jul-2010</v>
      </c>
      <c r="E1747" s="10">
        <v>0.85</v>
      </c>
      <c r="F1747" s="1">
        <v>40382</v>
      </c>
      <c r="G1747" s="10">
        <v>0.97152777777777777</v>
      </c>
      <c r="H1747">
        <v>30</v>
      </c>
      <c r="I1747">
        <v>175</v>
      </c>
      <c r="J1747" t="s">
        <v>8</v>
      </c>
      <c r="K1747" t="s">
        <v>11</v>
      </c>
      <c r="L1747" t="str">
        <f t="shared" si="109"/>
        <v>Evening</v>
      </c>
      <c r="M1747" t="str">
        <f t="shared" si="110"/>
        <v>20</v>
      </c>
      <c r="N1747" t="str">
        <f t="shared" si="111"/>
        <v>23</v>
      </c>
    </row>
    <row r="1748" spans="1:14" x14ac:dyDescent="0.3">
      <c r="A1748">
        <v>1</v>
      </c>
      <c r="B1748">
        <v>6</v>
      </c>
      <c r="C1748" s="1">
        <v>40382</v>
      </c>
      <c r="D1748" s="21" t="str">
        <f t="shared" si="108"/>
        <v>23-Jul-2010</v>
      </c>
      <c r="E1748" s="10">
        <v>0.93194444444444446</v>
      </c>
      <c r="F1748" s="1">
        <v>40382</v>
      </c>
      <c r="G1748" s="10">
        <v>0.99375000000000002</v>
      </c>
      <c r="H1748">
        <v>30</v>
      </c>
      <c r="I1748">
        <v>89</v>
      </c>
      <c r="J1748" t="s">
        <v>8</v>
      </c>
      <c r="K1748" t="s">
        <v>11</v>
      </c>
      <c r="L1748" t="str">
        <f t="shared" si="109"/>
        <v>Night</v>
      </c>
      <c r="M1748" t="str">
        <f t="shared" si="110"/>
        <v>22</v>
      </c>
      <c r="N1748" t="str">
        <f t="shared" si="111"/>
        <v>23</v>
      </c>
    </row>
    <row r="1749" spans="1:14" x14ac:dyDescent="0.3">
      <c r="A1749">
        <v>1</v>
      </c>
      <c r="B1749">
        <v>5</v>
      </c>
      <c r="C1749" s="1">
        <v>40385</v>
      </c>
      <c r="D1749" s="21" t="str">
        <f t="shared" si="108"/>
        <v>26-Jul-2010</v>
      </c>
      <c r="E1749" s="10">
        <v>0.66249999999999998</v>
      </c>
      <c r="F1749" s="1">
        <v>40385</v>
      </c>
      <c r="G1749" s="10">
        <v>0.78194444444444444</v>
      </c>
      <c r="H1749">
        <v>30</v>
      </c>
      <c r="I1749">
        <v>172</v>
      </c>
      <c r="J1749" t="s">
        <v>8</v>
      </c>
      <c r="K1749" t="s">
        <v>10</v>
      </c>
      <c r="L1749" t="str">
        <f t="shared" si="109"/>
        <v>Afternoon</v>
      </c>
      <c r="M1749" t="str">
        <f t="shared" si="110"/>
        <v>15</v>
      </c>
      <c r="N1749" t="str">
        <f t="shared" si="111"/>
        <v>18</v>
      </c>
    </row>
    <row r="1750" spans="1:14" x14ac:dyDescent="0.3">
      <c r="A1750">
        <v>1</v>
      </c>
      <c r="B1750">
        <v>6</v>
      </c>
      <c r="C1750" s="1">
        <v>40385</v>
      </c>
      <c r="D1750" s="21" t="str">
        <f t="shared" si="108"/>
        <v>26-Jul-2010</v>
      </c>
      <c r="E1750" s="10">
        <v>0.74930555555555556</v>
      </c>
      <c r="F1750" s="1">
        <v>40385</v>
      </c>
      <c r="G1750" s="10">
        <v>0.8208333333333333</v>
      </c>
      <c r="H1750">
        <v>30</v>
      </c>
      <c r="I1750">
        <v>103</v>
      </c>
      <c r="J1750" t="s">
        <v>8</v>
      </c>
      <c r="K1750" t="s">
        <v>10</v>
      </c>
      <c r="L1750" t="str">
        <f t="shared" si="109"/>
        <v>Afternoon</v>
      </c>
      <c r="M1750" t="str">
        <f t="shared" si="110"/>
        <v>17</v>
      </c>
      <c r="N1750" t="str">
        <f t="shared" si="111"/>
        <v>19</v>
      </c>
    </row>
    <row r="1751" spans="1:14" x14ac:dyDescent="0.3">
      <c r="A1751">
        <v>1</v>
      </c>
      <c r="B1751">
        <v>5</v>
      </c>
      <c r="C1751" s="1">
        <v>40386</v>
      </c>
      <c r="D1751" s="21" t="str">
        <f t="shared" si="108"/>
        <v>27-Jul-2010</v>
      </c>
      <c r="E1751" s="10">
        <v>0.45833333333333331</v>
      </c>
      <c r="F1751" s="1">
        <v>40386</v>
      </c>
      <c r="G1751" s="10">
        <v>0.4916666666666667</v>
      </c>
      <c r="H1751">
        <v>30</v>
      </c>
      <c r="I1751">
        <v>48</v>
      </c>
      <c r="J1751" t="s">
        <v>8</v>
      </c>
      <c r="K1751" t="s">
        <v>9</v>
      </c>
      <c r="L1751" t="str">
        <f t="shared" si="109"/>
        <v>Morning</v>
      </c>
      <c r="M1751" t="str">
        <f t="shared" si="110"/>
        <v>11</v>
      </c>
      <c r="N1751" t="str">
        <f t="shared" si="111"/>
        <v>11</v>
      </c>
    </row>
    <row r="1752" spans="1:14" x14ac:dyDescent="0.3">
      <c r="A1752">
        <v>1</v>
      </c>
      <c r="B1752">
        <v>5</v>
      </c>
      <c r="C1752" s="1">
        <v>40386</v>
      </c>
      <c r="D1752" s="21" t="str">
        <f t="shared" si="108"/>
        <v>27-Jul-2010</v>
      </c>
      <c r="E1752" s="10">
        <v>0.4916666666666667</v>
      </c>
      <c r="F1752" s="1">
        <v>40386</v>
      </c>
      <c r="G1752" s="10">
        <v>0.55208333333333337</v>
      </c>
      <c r="H1752">
        <v>30</v>
      </c>
      <c r="I1752">
        <v>87</v>
      </c>
      <c r="J1752" t="s">
        <v>8</v>
      </c>
      <c r="K1752" t="s">
        <v>9</v>
      </c>
      <c r="L1752" t="str">
        <f t="shared" si="109"/>
        <v>Morning</v>
      </c>
      <c r="M1752" t="str">
        <f t="shared" si="110"/>
        <v>11</v>
      </c>
      <c r="N1752" t="str">
        <f t="shared" si="111"/>
        <v>13</v>
      </c>
    </row>
    <row r="1753" spans="1:14" x14ac:dyDescent="0.3">
      <c r="A1753">
        <v>1</v>
      </c>
      <c r="B1753">
        <v>5</v>
      </c>
      <c r="C1753" s="1">
        <v>40386</v>
      </c>
      <c r="D1753" s="21" t="str">
        <f t="shared" si="108"/>
        <v>27-Jul-2010</v>
      </c>
      <c r="E1753" s="10">
        <v>0.69374999999999998</v>
      </c>
      <c r="F1753" s="1">
        <v>40386</v>
      </c>
      <c r="G1753" s="10">
        <v>0.72499999999999998</v>
      </c>
      <c r="H1753">
        <v>30</v>
      </c>
      <c r="I1753">
        <v>45</v>
      </c>
      <c r="J1753" t="s">
        <v>8</v>
      </c>
      <c r="K1753" t="s">
        <v>9</v>
      </c>
      <c r="L1753" t="str">
        <f t="shared" si="109"/>
        <v>Afternoon</v>
      </c>
      <c r="M1753" t="str">
        <f t="shared" si="110"/>
        <v>16</v>
      </c>
      <c r="N1753" t="str">
        <f t="shared" si="111"/>
        <v>17</v>
      </c>
    </row>
    <row r="1754" spans="1:14" x14ac:dyDescent="0.3">
      <c r="A1754">
        <v>1</v>
      </c>
      <c r="B1754">
        <v>6</v>
      </c>
      <c r="C1754" s="1">
        <v>40386</v>
      </c>
      <c r="D1754" s="21" t="str">
        <f t="shared" si="108"/>
        <v>27-Jul-2010</v>
      </c>
      <c r="E1754" s="10">
        <v>0.69513888888888886</v>
      </c>
      <c r="F1754" s="1">
        <v>40386</v>
      </c>
      <c r="G1754" s="10">
        <v>0.76041666666666663</v>
      </c>
      <c r="H1754">
        <v>30</v>
      </c>
      <c r="I1754">
        <v>94</v>
      </c>
      <c r="J1754" t="s">
        <v>8</v>
      </c>
      <c r="K1754" t="s">
        <v>9</v>
      </c>
      <c r="L1754" t="str">
        <f t="shared" si="109"/>
        <v>Afternoon</v>
      </c>
      <c r="M1754" t="str">
        <f t="shared" si="110"/>
        <v>16</v>
      </c>
      <c r="N1754" t="str">
        <f t="shared" si="111"/>
        <v>18</v>
      </c>
    </row>
    <row r="1755" spans="1:14" x14ac:dyDescent="0.3">
      <c r="A1755">
        <v>1</v>
      </c>
      <c r="B1755">
        <v>5</v>
      </c>
      <c r="C1755" s="1">
        <v>40386</v>
      </c>
      <c r="D1755" s="21" t="str">
        <f t="shared" si="108"/>
        <v>27-Jul-2010</v>
      </c>
      <c r="E1755" s="10">
        <v>0.69513888888888886</v>
      </c>
      <c r="F1755" s="1">
        <v>40386</v>
      </c>
      <c r="G1755" s="10">
        <v>0.81180555555555556</v>
      </c>
      <c r="H1755">
        <v>30</v>
      </c>
      <c r="I1755">
        <v>168</v>
      </c>
      <c r="J1755" t="s">
        <v>8</v>
      </c>
      <c r="K1755" t="s">
        <v>9</v>
      </c>
      <c r="L1755" t="str">
        <f t="shared" si="109"/>
        <v>Afternoon</v>
      </c>
      <c r="M1755" t="str">
        <f t="shared" si="110"/>
        <v>16</v>
      </c>
      <c r="N1755" t="str">
        <f t="shared" si="111"/>
        <v>19</v>
      </c>
    </row>
    <row r="1756" spans="1:14" x14ac:dyDescent="0.3">
      <c r="A1756">
        <v>1</v>
      </c>
      <c r="B1756">
        <v>5</v>
      </c>
      <c r="C1756" s="1">
        <v>40386</v>
      </c>
      <c r="D1756" s="21" t="str">
        <f t="shared" si="108"/>
        <v>27-Jul-2010</v>
      </c>
      <c r="E1756" s="10">
        <v>0.72430555555555554</v>
      </c>
      <c r="F1756" s="1">
        <v>40386</v>
      </c>
      <c r="G1756" s="10">
        <v>0.89930555555555547</v>
      </c>
      <c r="H1756">
        <v>50</v>
      </c>
      <c r="I1756">
        <v>252</v>
      </c>
      <c r="J1756" t="s">
        <v>8</v>
      </c>
      <c r="K1756" t="s">
        <v>9</v>
      </c>
      <c r="L1756" t="str">
        <f t="shared" si="109"/>
        <v>Afternoon</v>
      </c>
      <c r="M1756" t="str">
        <f t="shared" si="110"/>
        <v>17</v>
      </c>
      <c r="N1756" t="str">
        <f t="shared" si="111"/>
        <v>21</v>
      </c>
    </row>
    <row r="1757" spans="1:14" x14ac:dyDescent="0.3">
      <c r="A1757">
        <v>1</v>
      </c>
      <c r="B1757">
        <v>5</v>
      </c>
      <c r="C1757" s="1">
        <v>40386</v>
      </c>
      <c r="D1757" s="21" t="str">
        <f t="shared" si="108"/>
        <v>27-Jul-2010</v>
      </c>
      <c r="E1757" s="10">
        <v>0.77500000000000002</v>
      </c>
      <c r="F1757" s="1">
        <v>40386</v>
      </c>
      <c r="G1757" s="10">
        <v>0.82847222222222217</v>
      </c>
      <c r="H1757">
        <v>30</v>
      </c>
      <c r="I1757">
        <v>77</v>
      </c>
      <c r="J1757" t="s">
        <v>8</v>
      </c>
      <c r="K1757" t="s">
        <v>9</v>
      </c>
      <c r="L1757" t="str">
        <f t="shared" si="109"/>
        <v>Evening</v>
      </c>
      <c r="M1757" t="str">
        <f t="shared" si="110"/>
        <v>18</v>
      </c>
      <c r="N1757" t="str">
        <f t="shared" si="111"/>
        <v>19</v>
      </c>
    </row>
    <row r="1758" spans="1:14" x14ac:dyDescent="0.3">
      <c r="A1758">
        <v>1</v>
      </c>
      <c r="B1758">
        <v>5</v>
      </c>
      <c r="C1758" s="1">
        <v>40386</v>
      </c>
      <c r="D1758" s="21" t="str">
        <f t="shared" si="108"/>
        <v>27-Jul-2010</v>
      </c>
      <c r="E1758" s="10">
        <v>0.85902777777777783</v>
      </c>
      <c r="F1758" s="1">
        <v>40387</v>
      </c>
      <c r="G1758" s="10">
        <v>5.8333333333333327E-2</v>
      </c>
      <c r="H1758">
        <v>50</v>
      </c>
      <c r="I1758">
        <v>287</v>
      </c>
      <c r="J1758" t="s">
        <v>8</v>
      </c>
      <c r="K1758" t="s">
        <v>9</v>
      </c>
      <c r="L1758" t="str">
        <f t="shared" si="109"/>
        <v>Evening</v>
      </c>
      <c r="M1758" t="str">
        <f t="shared" si="110"/>
        <v>20</v>
      </c>
      <c r="N1758" t="str">
        <f t="shared" si="111"/>
        <v>01</v>
      </c>
    </row>
    <row r="1759" spans="1:14" x14ac:dyDescent="0.3">
      <c r="A1759">
        <v>1</v>
      </c>
      <c r="B1759">
        <v>6</v>
      </c>
      <c r="C1759" s="1">
        <v>40386</v>
      </c>
      <c r="D1759" s="21" t="str">
        <f t="shared" si="108"/>
        <v>27-Jul-2010</v>
      </c>
      <c r="E1759" s="10">
        <v>0.86249999999999993</v>
      </c>
      <c r="F1759" s="1">
        <v>40386</v>
      </c>
      <c r="G1759" s="10">
        <v>0.94861111111111107</v>
      </c>
      <c r="H1759">
        <v>30</v>
      </c>
      <c r="I1759">
        <v>124</v>
      </c>
      <c r="J1759" t="s">
        <v>8</v>
      </c>
      <c r="K1759" t="s">
        <v>9</v>
      </c>
      <c r="L1759" t="str">
        <f t="shared" si="109"/>
        <v>Evening</v>
      </c>
      <c r="M1759" t="str">
        <f t="shared" si="110"/>
        <v>20</v>
      </c>
      <c r="N1759" t="str">
        <f t="shared" si="111"/>
        <v>22</v>
      </c>
    </row>
    <row r="1760" spans="1:14" x14ac:dyDescent="0.3">
      <c r="A1760">
        <v>1</v>
      </c>
      <c r="B1760">
        <v>5</v>
      </c>
      <c r="C1760" s="1">
        <v>40387</v>
      </c>
      <c r="D1760" s="21" t="str">
        <f t="shared" si="108"/>
        <v>28-Jul-2010</v>
      </c>
      <c r="E1760" s="10">
        <v>0.59583333333333333</v>
      </c>
      <c r="F1760" s="1">
        <v>40387</v>
      </c>
      <c r="G1760" s="10">
        <v>0.69374999999999998</v>
      </c>
      <c r="H1760">
        <v>30</v>
      </c>
      <c r="I1760">
        <v>141</v>
      </c>
      <c r="J1760" t="s">
        <v>8</v>
      </c>
      <c r="K1760" t="s">
        <v>13</v>
      </c>
      <c r="L1760" t="str">
        <f t="shared" si="109"/>
        <v>Afternoon</v>
      </c>
      <c r="M1760" t="str">
        <f t="shared" si="110"/>
        <v>14</v>
      </c>
      <c r="N1760" t="str">
        <f t="shared" si="111"/>
        <v>16</v>
      </c>
    </row>
    <row r="1761" spans="1:14" x14ac:dyDescent="0.3">
      <c r="A1761">
        <v>1</v>
      </c>
      <c r="B1761">
        <v>5</v>
      </c>
      <c r="C1761" s="1">
        <v>40387</v>
      </c>
      <c r="D1761" s="21" t="str">
        <f t="shared" si="108"/>
        <v>28-Jul-2010</v>
      </c>
      <c r="E1761" s="10">
        <v>0.63750000000000007</v>
      </c>
      <c r="F1761" s="1">
        <v>40387</v>
      </c>
      <c r="G1761" s="10">
        <v>0.74652777777777779</v>
      </c>
      <c r="H1761">
        <v>30</v>
      </c>
      <c r="I1761">
        <v>157</v>
      </c>
      <c r="J1761" t="s">
        <v>8</v>
      </c>
      <c r="K1761" t="s">
        <v>13</v>
      </c>
      <c r="L1761" t="str">
        <f t="shared" si="109"/>
        <v>Afternoon</v>
      </c>
      <c r="M1761" t="str">
        <f t="shared" si="110"/>
        <v>15</v>
      </c>
      <c r="N1761" t="str">
        <f t="shared" si="111"/>
        <v>17</v>
      </c>
    </row>
    <row r="1762" spans="1:14" x14ac:dyDescent="0.3">
      <c r="A1762">
        <v>1</v>
      </c>
      <c r="B1762">
        <v>6</v>
      </c>
      <c r="C1762" s="1">
        <v>40387</v>
      </c>
      <c r="D1762" s="21" t="str">
        <f t="shared" si="108"/>
        <v>28-Jul-2010</v>
      </c>
      <c r="E1762" s="10">
        <v>0.87638888888888899</v>
      </c>
      <c r="F1762" s="1">
        <v>40387</v>
      </c>
      <c r="G1762" s="10">
        <v>0.96388888888888891</v>
      </c>
      <c r="H1762">
        <v>30</v>
      </c>
      <c r="I1762">
        <v>126</v>
      </c>
      <c r="J1762" t="s">
        <v>8</v>
      </c>
      <c r="K1762" t="s">
        <v>13</v>
      </c>
      <c r="L1762" t="str">
        <f t="shared" si="109"/>
        <v>Evening</v>
      </c>
      <c r="M1762" t="str">
        <f t="shared" si="110"/>
        <v>21</v>
      </c>
      <c r="N1762" t="str">
        <f t="shared" si="111"/>
        <v>23</v>
      </c>
    </row>
    <row r="1763" spans="1:14" x14ac:dyDescent="0.3">
      <c r="A1763">
        <v>1</v>
      </c>
      <c r="B1763">
        <v>5</v>
      </c>
      <c r="C1763" s="1">
        <v>40388</v>
      </c>
      <c r="D1763" s="21" t="str">
        <f t="shared" si="108"/>
        <v>29-Jul-2010</v>
      </c>
      <c r="E1763" s="10">
        <v>0.4680555555555555</v>
      </c>
      <c r="F1763" s="1">
        <v>40388</v>
      </c>
      <c r="G1763" s="10">
        <v>0.49236111111111108</v>
      </c>
      <c r="H1763">
        <v>30</v>
      </c>
      <c r="I1763">
        <v>35</v>
      </c>
      <c r="J1763" t="s">
        <v>8</v>
      </c>
      <c r="K1763" t="s">
        <v>12</v>
      </c>
      <c r="L1763" t="str">
        <f t="shared" si="109"/>
        <v>Morning</v>
      </c>
      <c r="M1763" t="str">
        <f t="shared" si="110"/>
        <v>11</v>
      </c>
      <c r="N1763" t="str">
        <f t="shared" si="111"/>
        <v>11</v>
      </c>
    </row>
    <row r="1764" spans="1:14" x14ac:dyDescent="0.3">
      <c r="A1764">
        <v>1</v>
      </c>
      <c r="B1764">
        <v>5</v>
      </c>
      <c r="C1764" s="1">
        <v>40388</v>
      </c>
      <c r="D1764" s="21" t="str">
        <f t="shared" si="108"/>
        <v>29-Jul-2010</v>
      </c>
      <c r="E1764" s="10">
        <v>0.5625</v>
      </c>
      <c r="F1764" s="1">
        <v>40388</v>
      </c>
      <c r="G1764" s="10">
        <v>0.61527777777777781</v>
      </c>
      <c r="H1764">
        <v>30</v>
      </c>
      <c r="I1764">
        <v>76</v>
      </c>
      <c r="J1764" t="s">
        <v>8</v>
      </c>
      <c r="K1764" t="s">
        <v>12</v>
      </c>
      <c r="L1764" t="str">
        <f t="shared" si="109"/>
        <v>Morning</v>
      </c>
      <c r="M1764" t="str">
        <f t="shared" si="110"/>
        <v>13</v>
      </c>
      <c r="N1764" t="str">
        <f t="shared" si="111"/>
        <v>14</v>
      </c>
    </row>
    <row r="1765" spans="1:14" x14ac:dyDescent="0.3">
      <c r="A1765">
        <v>1</v>
      </c>
      <c r="B1765">
        <v>5</v>
      </c>
      <c r="C1765" s="1">
        <v>40388</v>
      </c>
      <c r="D1765" s="21" t="str">
        <f t="shared" si="108"/>
        <v>29-Jul-2010</v>
      </c>
      <c r="E1765" s="10">
        <v>0.62777777777777777</v>
      </c>
      <c r="F1765" s="1">
        <v>40388</v>
      </c>
      <c r="G1765" s="10">
        <v>0.75069444444444444</v>
      </c>
      <c r="H1765">
        <v>30</v>
      </c>
      <c r="I1765">
        <v>177</v>
      </c>
      <c r="J1765" t="s">
        <v>8</v>
      </c>
      <c r="K1765" t="s">
        <v>12</v>
      </c>
      <c r="L1765" t="str">
        <f t="shared" si="109"/>
        <v>Afternoon</v>
      </c>
      <c r="M1765" t="str">
        <f t="shared" si="110"/>
        <v>15</v>
      </c>
      <c r="N1765" t="str">
        <f t="shared" si="111"/>
        <v>18</v>
      </c>
    </row>
    <row r="1766" spans="1:14" x14ac:dyDescent="0.3">
      <c r="A1766">
        <v>1</v>
      </c>
      <c r="B1766">
        <v>5</v>
      </c>
      <c r="C1766" s="1">
        <v>40388</v>
      </c>
      <c r="D1766" s="21" t="str">
        <f t="shared" si="108"/>
        <v>29-Jul-2010</v>
      </c>
      <c r="E1766" s="10">
        <v>0.64027777777777783</v>
      </c>
      <c r="F1766" s="1">
        <v>40388</v>
      </c>
      <c r="G1766" s="10">
        <v>0.77222222222222225</v>
      </c>
      <c r="H1766">
        <v>40</v>
      </c>
      <c r="I1766">
        <v>190</v>
      </c>
      <c r="J1766" t="s">
        <v>8</v>
      </c>
      <c r="K1766" t="s">
        <v>12</v>
      </c>
      <c r="L1766" t="str">
        <f t="shared" si="109"/>
        <v>Afternoon</v>
      </c>
      <c r="M1766" t="str">
        <f t="shared" si="110"/>
        <v>15</v>
      </c>
      <c r="N1766" t="str">
        <f t="shared" si="111"/>
        <v>18</v>
      </c>
    </row>
    <row r="1767" spans="1:14" x14ac:dyDescent="0.3">
      <c r="A1767">
        <v>1</v>
      </c>
      <c r="B1767">
        <v>5</v>
      </c>
      <c r="C1767" s="1">
        <v>40388</v>
      </c>
      <c r="D1767" s="21" t="str">
        <f t="shared" si="108"/>
        <v>29-Jul-2010</v>
      </c>
      <c r="E1767" s="10">
        <v>0.82708333333333339</v>
      </c>
      <c r="F1767" s="1">
        <v>40388</v>
      </c>
      <c r="G1767" s="10">
        <v>0.86249999999999993</v>
      </c>
      <c r="H1767">
        <v>30</v>
      </c>
      <c r="I1767">
        <v>51</v>
      </c>
      <c r="J1767" t="s">
        <v>8</v>
      </c>
      <c r="K1767" t="s">
        <v>12</v>
      </c>
      <c r="L1767" t="str">
        <f t="shared" si="109"/>
        <v>Evening</v>
      </c>
      <c r="M1767" t="str">
        <f t="shared" si="110"/>
        <v>19</v>
      </c>
      <c r="N1767" t="str">
        <f t="shared" si="111"/>
        <v>20</v>
      </c>
    </row>
    <row r="1768" spans="1:14" x14ac:dyDescent="0.3">
      <c r="A1768">
        <v>1</v>
      </c>
      <c r="B1768">
        <v>5</v>
      </c>
      <c r="C1768" s="1">
        <v>40389</v>
      </c>
      <c r="D1768" s="21" t="str">
        <f t="shared" si="108"/>
        <v>30-Jul-2010</v>
      </c>
      <c r="E1768" s="10">
        <v>0.45694444444444443</v>
      </c>
      <c r="F1768" s="1">
        <v>40389</v>
      </c>
      <c r="G1768" s="10">
        <v>0.58958333333333335</v>
      </c>
      <c r="H1768">
        <v>40</v>
      </c>
      <c r="I1768">
        <v>191</v>
      </c>
      <c r="J1768" t="s">
        <v>8</v>
      </c>
      <c r="K1768" t="s">
        <v>11</v>
      </c>
      <c r="L1768" t="str">
        <f t="shared" si="109"/>
        <v>Morning</v>
      </c>
      <c r="M1768" t="str">
        <f t="shared" si="110"/>
        <v>10</v>
      </c>
      <c r="N1768" t="str">
        <f t="shared" si="111"/>
        <v>14</v>
      </c>
    </row>
    <row r="1769" spans="1:14" x14ac:dyDescent="0.3">
      <c r="A1769">
        <v>1</v>
      </c>
      <c r="B1769">
        <v>5</v>
      </c>
      <c r="C1769" s="1">
        <v>40389</v>
      </c>
      <c r="D1769" s="21" t="str">
        <f t="shared" si="108"/>
        <v>30-Jul-2010</v>
      </c>
      <c r="E1769" s="10">
        <v>0.57916666666666672</v>
      </c>
      <c r="F1769" s="1">
        <v>40389</v>
      </c>
      <c r="G1769" s="10">
        <v>0.64652777777777781</v>
      </c>
      <c r="H1769">
        <v>30</v>
      </c>
      <c r="I1769">
        <v>97</v>
      </c>
      <c r="J1769" t="s">
        <v>8</v>
      </c>
      <c r="K1769" t="s">
        <v>11</v>
      </c>
      <c r="L1769" t="str">
        <f t="shared" si="109"/>
        <v>Morning</v>
      </c>
      <c r="M1769" t="str">
        <f t="shared" si="110"/>
        <v>13</v>
      </c>
      <c r="N1769" t="str">
        <f t="shared" si="111"/>
        <v>15</v>
      </c>
    </row>
    <row r="1770" spans="1:14" x14ac:dyDescent="0.3">
      <c r="A1770">
        <v>1</v>
      </c>
      <c r="B1770">
        <v>6</v>
      </c>
      <c r="C1770" s="1">
        <v>40389</v>
      </c>
      <c r="D1770" s="21" t="str">
        <f t="shared" si="108"/>
        <v>30-Jul-2010</v>
      </c>
      <c r="E1770" s="10">
        <v>0.67013888888888884</v>
      </c>
      <c r="F1770" s="1">
        <v>40389</v>
      </c>
      <c r="G1770" s="10">
        <v>0.7284722222222223</v>
      </c>
      <c r="H1770">
        <v>30</v>
      </c>
      <c r="I1770">
        <v>84</v>
      </c>
      <c r="J1770" t="s">
        <v>8</v>
      </c>
      <c r="K1770" t="s">
        <v>11</v>
      </c>
      <c r="L1770" t="str">
        <f t="shared" si="109"/>
        <v>Afternoon</v>
      </c>
      <c r="M1770" t="str">
        <f t="shared" si="110"/>
        <v>16</v>
      </c>
      <c r="N1770" t="str">
        <f t="shared" si="111"/>
        <v>17</v>
      </c>
    </row>
    <row r="1771" spans="1:14" x14ac:dyDescent="0.3">
      <c r="A1771">
        <v>1</v>
      </c>
      <c r="B1771">
        <v>6</v>
      </c>
      <c r="C1771" s="1">
        <v>40389</v>
      </c>
      <c r="D1771" s="21" t="str">
        <f t="shared" si="108"/>
        <v>30-Jul-2010</v>
      </c>
      <c r="E1771" s="10">
        <v>0.6875</v>
      </c>
      <c r="F1771" s="1">
        <v>40389</v>
      </c>
      <c r="G1771" s="10">
        <v>0.74444444444444446</v>
      </c>
      <c r="H1771">
        <v>30</v>
      </c>
      <c r="I1771">
        <v>82</v>
      </c>
      <c r="J1771" t="s">
        <v>8</v>
      </c>
      <c r="K1771" t="s">
        <v>11</v>
      </c>
      <c r="L1771" t="str">
        <f t="shared" si="109"/>
        <v>Afternoon</v>
      </c>
      <c r="M1771" t="str">
        <f t="shared" si="110"/>
        <v>16</v>
      </c>
      <c r="N1771" t="str">
        <f t="shared" si="111"/>
        <v>17</v>
      </c>
    </row>
    <row r="1772" spans="1:14" x14ac:dyDescent="0.3">
      <c r="A1772">
        <v>1</v>
      </c>
      <c r="B1772">
        <v>6</v>
      </c>
      <c r="C1772" s="1">
        <v>40389</v>
      </c>
      <c r="D1772" s="21" t="str">
        <f t="shared" si="108"/>
        <v>30-Jul-2010</v>
      </c>
      <c r="E1772" s="10">
        <v>0.73541666666666661</v>
      </c>
      <c r="F1772" s="1">
        <v>40389</v>
      </c>
      <c r="G1772" s="10">
        <v>0.86249999999999993</v>
      </c>
      <c r="H1772">
        <v>40</v>
      </c>
      <c r="I1772">
        <v>183</v>
      </c>
      <c r="J1772" t="s">
        <v>8</v>
      </c>
      <c r="K1772" t="s">
        <v>11</v>
      </c>
      <c r="L1772" t="str">
        <f t="shared" si="109"/>
        <v>Afternoon</v>
      </c>
      <c r="M1772" t="str">
        <f t="shared" si="110"/>
        <v>17</v>
      </c>
      <c r="N1772" t="str">
        <f t="shared" si="111"/>
        <v>20</v>
      </c>
    </row>
    <row r="1773" spans="1:14" x14ac:dyDescent="0.3">
      <c r="A1773">
        <v>1</v>
      </c>
      <c r="B1773">
        <v>6</v>
      </c>
      <c r="C1773" s="1">
        <v>40389</v>
      </c>
      <c r="D1773" s="21" t="str">
        <f t="shared" si="108"/>
        <v>30-Jul-2010</v>
      </c>
      <c r="E1773" s="10">
        <v>0.87986111111111109</v>
      </c>
      <c r="F1773" s="1">
        <v>40389</v>
      </c>
      <c r="G1773" s="10">
        <v>0.93194444444444446</v>
      </c>
      <c r="H1773">
        <v>30</v>
      </c>
      <c r="I1773">
        <v>75</v>
      </c>
      <c r="J1773" t="s">
        <v>8</v>
      </c>
      <c r="K1773" t="s">
        <v>11</v>
      </c>
      <c r="L1773" t="str">
        <f t="shared" si="109"/>
        <v>Evening</v>
      </c>
      <c r="M1773" t="str">
        <f t="shared" si="110"/>
        <v>21</v>
      </c>
      <c r="N1773" t="str">
        <f t="shared" si="111"/>
        <v>22</v>
      </c>
    </row>
    <row r="1774" spans="1:14" x14ac:dyDescent="0.3">
      <c r="A1774">
        <v>1</v>
      </c>
      <c r="B1774">
        <v>6</v>
      </c>
      <c r="C1774" s="1">
        <v>40392</v>
      </c>
      <c r="D1774" s="21" t="str">
        <f t="shared" si="108"/>
        <v>02-Aug-2010</v>
      </c>
      <c r="E1774" s="10">
        <v>0.47638888888888892</v>
      </c>
      <c r="F1774" s="1">
        <v>40392</v>
      </c>
      <c r="G1774" s="10">
        <v>0.57291666666666663</v>
      </c>
      <c r="H1774">
        <v>30</v>
      </c>
      <c r="I1774">
        <v>139</v>
      </c>
      <c r="J1774" t="s">
        <v>8</v>
      </c>
      <c r="K1774" t="s">
        <v>10</v>
      </c>
      <c r="L1774" t="str">
        <f t="shared" si="109"/>
        <v>Morning</v>
      </c>
      <c r="M1774" t="str">
        <f t="shared" si="110"/>
        <v>11</v>
      </c>
      <c r="N1774" t="str">
        <f t="shared" si="111"/>
        <v>13</v>
      </c>
    </row>
    <row r="1775" spans="1:14" x14ac:dyDescent="0.3">
      <c r="A1775">
        <v>1</v>
      </c>
      <c r="B1775">
        <v>5</v>
      </c>
      <c r="C1775" s="1">
        <v>40392</v>
      </c>
      <c r="D1775" s="21" t="str">
        <f t="shared" si="108"/>
        <v>02-Aug-2010</v>
      </c>
      <c r="E1775" s="10">
        <v>0.55833333333333335</v>
      </c>
      <c r="F1775" s="1">
        <v>40392</v>
      </c>
      <c r="G1775" s="10">
        <v>0.65833333333333333</v>
      </c>
      <c r="H1775">
        <v>30</v>
      </c>
      <c r="I1775">
        <v>144</v>
      </c>
      <c r="J1775" t="s">
        <v>8</v>
      </c>
      <c r="K1775" t="s">
        <v>10</v>
      </c>
      <c r="L1775" t="str">
        <f t="shared" si="109"/>
        <v>Morning</v>
      </c>
      <c r="M1775" t="str">
        <f t="shared" si="110"/>
        <v>13</v>
      </c>
      <c r="N1775" t="str">
        <f t="shared" si="111"/>
        <v>15</v>
      </c>
    </row>
    <row r="1776" spans="1:14" x14ac:dyDescent="0.3">
      <c r="A1776">
        <v>1</v>
      </c>
      <c r="B1776">
        <v>5</v>
      </c>
      <c r="C1776" s="1">
        <v>40392</v>
      </c>
      <c r="D1776" s="21" t="str">
        <f t="shared" si="108"/>
        <v>02-Aug-2010</v>
      </c>
      <c r="E1776" s="10">
        <v>0.62569444444444444</v>
      </c>
      <c r="F1776" s="1">
        <v>40392</v>
      </c>
      <c r="G1776" s="10">
        <v>0.65972222222222221</v>
      </c>
      <c r="H1776">
        <v>30</v>
      </c>
      <c r="I1776">
        <v>49</v>
      </c>
      <c r="J1776" t="s">
        <v>8</v>
      </c>
      <c r="K1776" t="s">
        <v>10</v>
      </c>
      <c r="L1776" t="str">
        <f t="shared" si="109"/>
        <v>Afternoon</v>
      </c>
      <c r="M1776" t="str">
        <f t="shared" si="110"/>
        <v>15</v>
      </c>
      <c r="N1776" t="str">
        <f t="shared" si="111"/>
        <v>15</v>
      </c>
    </row>
    <row r="1777" spans="1:14" x14ac:dyDescent="0.3">
      <c r="A1777">
        <v>1</v>
      </c>
      <c r="B1777">
        <v>6</v>
      </c>
      <c r="C1777" s="1">
        <v>40392</v>
      </c>
      <c r="D1777" s="21" t="str">
        <f t="shared" si="108"/>
        <v>02-Aug-2010</v>
      </c>
      <c r="E1777" s="10">
        <v>0.66875000000000007</v>
      </c>
      <c r="F1777" s="1">
        <v>40392</v>
      </c>
      <c r="G1777" s="10">
        <v>0.75</v>
      </c>
      <c r="H1777">
        <v>30</v>
      </c>
      <c r="I1777">
        <v>117</v>
      </c>
      <c r="J1777" t="s">
        <v>8</v>
      </c>
      <c r="K1777" t="s">
        <v>10</v>
      </c>
      <c r="L1777" t="str">
        <f t="shared" si="109"/>
        <v>Afternoon</v>
      </c>
      <c r="M1777" t="str">
        <f t="shared" si="110"/>
        <v>16</v>
      </c>
      <c r="N1777" t="str">
        <f t="shared" si="111"/>
        <v>18</v>
      </c>
    </row>
    <row r="1778" spans="1:14" x14ac:dyDescent="0.3">
      <c r="A1778">
        <v>1</v>
      </c>
      <c r="B1778">
        <v>5</v>
      </c>
      <c r="C1778" s="1">
        <v>40392</v>
      </c>
      <c r="D1778" s="21" t="str">
        <f t="shared" si="108"/>
        <v>02-Aug-2010</v>
      </c>
      <c r="E1778" s="10">
        <v>0.6694444444444444</v>
      </c>
      <c r="F1778" s="1">
        <v>40392</v>
      </c>
      <c r="G1778" s="10">
        <v>0.80138888888888893</v>
      </c>
      <c r="H1778">
        <v>40</v>
      </c>
      <c r="I1778">
        <v>190</v>
      </c>
      <c r="J1778" t="s">
        <v>8</v>
      </c>
      <c r="K1778" t="s">
        <v>10</v>
      </c>
      <c r="L1778" t="str">
        <f t="shared" si="109"/>
        <v>Afternoon</v>
      </c>
      <c r="M1778" t="str">
        <f t="shared" si="110"/>
        <v>16</v>
      </c>
      <c r="N1778" t="str">
        <f t="shared" si="111"/>
        <v>19</v>
      </c>
    </row>
    <row r="1779" spans="1:14" x14ac:dyDescent="0.3">
      <c r="A1779">
        <v>1</v>
      </c>
      <c r="B1779">
        <v>5</v>
      </c>
      <c r="C1779" s="1">
        <v>40392</v>
      </c>
      <c r="D1779" s="21" t="str">
        <f t="shared" si="108"/>
        <v>02-Aug-2010</v>
      </c>
      <c r="E1779" s="10">
        <v>0.80208333333333337</v>
      </c>
      <c r="F1779" s="1">
        <v>40392</v>
      </c>
      <c r="G1779" s="10">
        <v>0.87847222222222221</v>
      </c>
      <c r="H1779">
        <v>30</v>
      </c>
      <c r="I1779">
        <v>110</v>
      </c>
      <c r="J1779" t="s">
        <v>8</v>
      </c>
      <c r="K1779" t="s">
        <v>10</v>
      </c>
      <c r="L1779" t="str">
        <f t="shared" si="109"/>
        <v>Evening</v>
      </c>
      <c r="M1779" t="str">
        <f t="shared" si="110"/>
        <v>19</v>
      </c>
      <c r="N1779" t="str">
        <f t="shared" si="111"/>
        <v>21</v>
      </c>
    </row>
    <row r="1780" spans="1:14" x14ac:dyDescent="0.3">
      <c r="A1780">
        <v>1</v>
      </c>
      <c r="B1780">
        <v>5</v>
      </c>
      <c r="C1780" s="1">
        <v>40392</v>
      </c>
      <c r="D1780" s="21" t="str">
        <f t="shared" si="108"/>
        <v>02-Aug-2010</v>
      </c>
      <c r="E1780" s="10">
        <v>0.82777777777777783</v>
      </c>
      <c r="F1780" s="1">
        <v>40392</v>
      </c>
      <c r="G1780" s="10">
        <v>0.94166666666666676</v>
      </c>
      <c r="H1780">
        <v>30</v>
      </c>
      <c r="I1780">
        <v>164</v>
      </c>
      <c r="J1780" t="s">
        <v>8</v>
      </c>
      <c r="K1780" t="s">
        <v>10</v>
      </c>
      <c r="L1780" t="str">
        <f t="shared" si="109"/>
        <v>Evening</v>
      </c>
      <c r="M1780" t="str">
        <f t="shared" si="110"/>
        <v>19</v>
      </c>
      <c r="N1780" t="str">
        <f t="shared" si="111"/>
        <v>22</v>
      </c>
    </row>
    <row r="1781" spans="1:14" x14ac:dyDescent="0.3">
      <c r="A1781">
        <v>1</v>
      </c>
      <c r="B1781">
        <v>5</v>
      </c>
      <c r="C1781" s="1">
        <v>40392</v>
      </c>
      <c r="D1781" s="21" t="str">
        <f t="shared" si="108"/>
        <v>02-Aug-2010</v>
      </c>
      <c r="E1781" s="10">
        <v>0.85069444444444453</v>
      </c>
      <c r="F1781" s="1">
        <v>40392</v>
      </c>
      <c r="G1781" s="10">
        <v>0.93472222222222223</v>
      </c>
      <c r="H1781">
        <v>30</v>
      </c>
      <c r="I1781">
        <v>121</v>
      </c>
      <c r="J1781" t="s">
        <v>8</v>
      </c>
      <c r="K1781" t="s">
        <v>10</v>
      </c>
      <c r="L1781" t="str">
        <f t="shared" si="109"/>
        <v>Evening</v>
      </c>
      <c r="M1781" t="str">
        <f t="shared" si="110"/>
        <v>20</v>
      </c>
      <c r="N1781" t="str">
        <f t="shared" si="111"/>
        <v>22</v>
      </c>
    </row>
    <row r="1782" spans="1:14" x14ac:dyDescent="0.3">
      <c r="A1782">
        <v>1</v>
      </c>
      <c r="B1782">
        <v>5</v>
      </c>
      <c r="C1782" s="1">
        <v>40393</v>
      </c>
      <c r="D1782" s="21" t="str">
        <f t="shared" si="108"/>
        <v>03-Aug-2010</v>
      </c>
      <c r="E1782" s="10">
        <v>0.41597222222222219</v>
      </c>
      <c r="F1782" s="1">
        <v>40393</v>
      </c>
      <c r="G1782" s="10">
        <v>0.52777777777777779</v>
      </c>
      <c r="H1782">
        <v>30</v>
      </c>
      <c r="I1782">
        <v>161</v>
      </c>
      <c r="J1782" t="s">
        <v>8</v>
      </c>
      <c r="K1782" t="s">
        <v>9</v>
      </c>
      <c r="L1782" t="str">
        <f t="shared" si="109"/>
        <v>Night</v>
      </c>
      <c r="M1782" t="str">
        <f t="shared" si="110"/>
        <v>09</v>
      </c>
      <c r="N1782" t="str">
        <f t="shared" si="111"/>
        <v>12</v>
      </c>
    </row>
    <row r="1783" spans="1:14" x14ac:dyDescent="0.3">
      <c r="A1783">
        <v>1</v>
      </c>
      <c r="B1783">
        <v>5</v>
      </c>
      <c r="C1783" s="1">
        <v>40393</v>
      </c>
      <c r="D1783" s="21" t="str">
        <f t="shared" si="108"/>
        <v>03-Aug-2010</v>
      </c>
      <c r="E1783" s="10">
        <v>0.46249999999999997</v>
      </c>
      <c r="F1783" s="1">
        <v>40393</v>
      </c>
      <c r="G1783" s="10">
        <v>0.51597222222222217</v>
      </c>
      <c r="H1783">
        <v>30</v>
      </c>
      <c r="I1783">
        <v>77</v>
      </c>
      <c r="J1783" t="s">
        <v>8</v>
      </c>
      <c r="K1783" t="s">
        <v>9</v>
      </c>
      <c r="L1783" t="str">
        <f t="shared" si="109"/>
        <v>Morning</v>
      </c>
      <c r="M1783" t="str">
        <f t="shared" si="110"/>
        <v>11</v>
      </c>
      <c r="N1783" t="str">
        <f t="shared" si="111"/>
        <v>12</v>
      </c>
    </row>
    <row r="1784" spans="1:14" x14ac:dyDescent="0.3">
      <c r="A1784">
        <v>1</v>
      </c>
      <c r="B1784">
        <v>5</v>
      </c>
      <c r="C1784" s="1">
        <v>40393</v>
      </c>
      <c r="D1784" s="21" t="str">
        <f t="shared" si="108"/>
        <v>03-Aug-2010</v>
      </c>
      <c r="E1784" s="10">
        <v>0.50208333333333333</v>
      </c>
      <c r="F1784" s="1">
        <v>40393</v>
      </c>
      <c r="G1784" s="10">
        <v>0.82013888888888886</v>
      </c>
      <c r="H1784">
        <v>80</v>
      </c>
      <c r="I1784">
        <v>458</v>
      </c>
      <c r="J1784" t="s">
        <v>8</v>
      </c>
      <c r="K1784" t="s">
        <v>9</v>
      </c>
      <c r="L1784" t="str">
        <f t="shared" si="109"/>
        <v>Morning</v>
      </c>
      <c r="M1784" t="str">
        <f t="shared" si="110"/>
        <v>12</v>
      </c>
      <c r="N1784" t="str">
        <f t="shared" si="111"/>
        <v>19</v>
      </c>
    </row>
    <row r="1785" spans="1:14" x14ac:dyDescent="0.3">
      <c r="A1785">
        <v>1</v>
      </c>
      <c r="B1785">
        <v>5</v>
      </c>
      <c r="C1785" s="1">
        <v>40393</v>
      </c>
      <c r="D1785" s="21" t="str">
        <f t="shared" si="108"/>
        <v>03-Aug-2010</v>
      </c>
      <c r="E1785" s="10">
        <v>0.61249999999999993</v>
      </c>
      <c r="F1785" s="1">
        <v>40393</v>
      </c>
      <c r="G1785" s="10">
        <v>0.76527777777777783</v>
      </c>
      <c r="H1785">
        <v>40</v>
      </c>
      <c r="I1785">
        <v>220</v>
      </c>
      <c r="J1785" t="s">
        <v>8</v>
      </c>
      <c r="K1785" t="s">
        <v>9</v>
      </c>
      <c r="L1785" t="str">
        <f t="shared" si="109"/>
        <v>Afternoon</v>
      </c>
      <c r="M1785" t="str">
        <f t="shared" si="110"/>
        <v>14</v>
      </c>
      <c r="N1785" t="str">
        <f t="shared" si="111"/>
        <v>18</v>
      </c>
    </row>
    <row r="1786" spans="1:14" x14ac:dyDescent="0.3">
      <c r="A1786">
        <v>1</v>
      </c>
      <c r="B1786">
        <v>6</v>
      </c>
      <c r="C1786" s="1">
        <v>40393</v>
      </c>
      <c r="D1786" s="21" t="str">
        <f t="shared" si="108"/>
        <v>03-Aug-2010</v>
      </c>
      <c r="E1786" s="10">
        <v>0.62708333333333333</v>
      </c>
      <c r="F1786" s="1">
        <v>40393</v>
      </c>
      <c r="G1786" s="10">
        <v>0.71180555555555547</v>
      </c>
      <c r="H1786">
        <v>30</v>
      </c>
      <c r="I1786">
        <v>122</v>
      </c>
      <c r="J1786" t="s">
        <v>8</v>
      </c>
      <c r="K1786" t="s">
        <v>9</v>
      </c>
      <c r="L1786" t="str">
        <f t="shared" si="109"/>
        <v>Afternoon</v>
      </c>
      <c r="M1786" t="str">
        <f t="shared" si="110"/>
        <v>15</v>
      </c>
      <c r="N1786" t="str">
        <f t="shared" si="111"/>
        <v>17</v>
      </c>
    </row>
    <row r="1787" spans="1:14" x14ac:dyDescent="0.3">
      <c r="A1787">
        <v>1</v>
      </c>
      <c r="B1787">
        <v>6</v>
      </c>
      <c r="C1787" s="1">
        <v>40393</v>
      </c>
      <c r="D1787" s="21" t="str">
        <f t="shared" si="108"/>
        <v>03-Aug-2010</v>
      </c>
      <c r="E1787" s="10">
        <v>0.63472222222222219</v>
      </c>
      <c r="F1787" s="1">
        <v>40393</v>
      </c>
      <c r="G1787" s="10">
        <v>0.71388888888888891</v>
      </c>
      <c r="H1787">
        <v>30</v>
      </c>
      <c r="I1787">
        <v>114</v>
      </c>
      <c r="J1787" t="s">
        <v>8</v>
      </c>
      <c r="K1787" t="s">
        <v>9</v>
      </c>
      <c r="L1787" t="str">
        <f t="shared" si="109"/>
        <v>Afternoon</v>
      </c>
      <c r="M1787" t="str">
        <f t="shared" si="110"/>
        <v>15</v>
      </c>
      <c r="N1787" t="str">
        <f t="shared" si="111"/>
        <v>17</v>
      </c>
    </row>
    <row r="1788" spans="1:14" x14ac:dyDescent="0.3">
      <c r="A1788">
        <v>1</v>
      </c>
      <c r="B1788">
        <v>6</v>
      </c>
      <c r="C1788" s="1">
        <v>40393</v>
      </c>
      <c r="D1788" s="21" t="str">
        <f t="shared" si="108"/>
        <v>03-Aug-2010</v>
      </c>
      <c r="E1788" s="10">
        <v>0.66666666666666663</v>
      </c>
      <c r="F1788" s="1">
        <v>40393</v>
      </c>
      <c r="G1788" s="10">
        <v>0.72986111111111107</v>
      </c>
      <c r="H1788">
        <v>30</v>
      </c>
      <c r="I1788">
        <v>91</v>
      </c>
      <c r="J1788" t="s">
        <v>8</v>
      </c>
      <c r="K1788" t="s">
        <v>9</v>
      </c>
      <c r="L1788" t="str">
        <f t="shared" si="109"/>
        <v>Afternoon</v>
      </c>
      <c r="M1788" t="str">
        <f t="shared" si="110"/>
        <v>16</v>
      </c>
      <c r="N1788" t="str">
        <f t="shared" si="111"/>
        <v>17</v>
      </c>
    </row>
    <row r="1789" spans="1:14" x14ac:dyDescent="0.3">
      <c r="A1789">
        <v>1</v>
      </c>
      <c r="B1789">
        <v>5</v>
      </c>
      <c r="C1789" s="1">
        <v>40393</v>
      </c>
      <c r="D1789" s="21" t="str">
        <f t="shared" si="108"/>
        <v>03-Aug-2010</v>
      </c>
      <c r="E1789" s="10">
        <v>0.7006944444444444</v>
      </c>
      <c r="F1789" s="1">
        <v>40393</v>
      </c>
      <c r="G1789" s="10">
        <v>0.86944444444444446</v>
      </c>
      <c r="H1789">
        <v>50</v>
      </c>
      <c r="I1789">
        <v>243</v>
      </c>
      <c r="J1789" t="s">
        <v>8</v>
      </c>
      <c r="K1789" t="s">
        <v>9</v>
      </c>
      <c r="L1789" t="str">
        <f t="shared" si="109"/>
        <v>Afternoon</v>
      </c>
      <c r="M1789" t="str">
        <f t="shared" si="110"/>
        <v>16</v>
      </c>
      <c r="N1789" t="str">
        <f t="shared" si="111"/>
        <v>20</v>
      </c>
    </row>
    <row r="1790" spans="1:14" x14ac:dyDescent="0.3">
      <c r="A1790">
        <v>1</v>
      </c>
      <c r="B1790">
        <v>6</v>
      </c>
      <c r="C1790" s="1">
        <v>40393</v>
      </c>
      <c r="D1790" s="21" t="str">
        <f t="shared" si="108"/>
        <v>03-Aug-2010</v>
      </c>
      <c r="E1790" s="10">
        <v>0.71666666666666667</v>
      </c>
      <c r="F1790" s="1">
        <v>40393</v>
      </c>
      <c r="G1790" s="10">
        <v>0.80972222222222223</v>
      </c>
      <c r="H1790">
        <v>30</v>
      </c>
      <c r="I1790">
        <v>134</v>
      </c>
      <c r="J1790" t="s">
        <v>8</v>
      </c>
      <c r="K1790" t="s">
        <v>9</v>
      </c>
      <c r="L1790" t="str">
        <f t="shared" si="109"/>
        <v>Afternoon</v>
      </c>
      <c r="M1790" t="str">
        <f t="shared" si="110"/>
        <v>17</v>
      </c>
      <c r="N1790" t="str">
        <f t="shared" si="111"/>
        <v>19</v>
      </c>
    </row>
    <row r="1791" spans="1:14" x14ac:dyDescent="0.3">
      <c r="A1791">
        <v>1</v>
      </c>
      <c r="B1791">
        <v>5</v>
      </c>
      <c r="C1791" s="1">
        <v>40393</v>
      </c>
      <c r="D1791" s="21" t="str">
        <f t="shared" si="108"/>
        <v>03-Aug-2010</v>
      </c>
      <c r="E1791" s="10">
        <v>0.72291666666666676</v>
      </c>
      <c r="F1791" s="1">
        <v>40393</v>
      </c>
      <c r="G1791" s="10">
        <v>0.76111111111111107</v>
      </c>
      <c r="H1791">
        <v>30</v>
      </c>
      <c r="I1791">
        <v>55</v>
      </c>
      <c r="J1791" t="s">
        <v>8</v>
      </c>
      <c r="K1791" t="s">
        <v>9</v>
      </c>
      <c r="L1791" t="str">
        <f t="shared" si="109"/>
        <v>Afternoon</v>
      </c>
      <c r="M1791" t="str">
        <f t="shared" si="110"/>
        <v>17</v>
      </c>
      <c r="N1791" t="str">
        <f t="shared" si="111"/>
        <v>18</v>
      </c>
    </row>
    <row r="1792" spans="1:14" x14ac:dyDescent="0.3">
      <c r="A1792">
        <v>1</v>
      </c>
      <c r="B1792">
        <v>5</v>
      </c>
      <c r="C1792" s="1">
        <v>40393</v>
      </c>
      <c r="D1792" s="21" t="str">
        <f t="shared" si="108"/>
        <v>03-Aug-2010</v>
      </c>
      <c r="E1792" s="10">
        <v>0.80208333333333337</v>
      </c>
      <c r="F1792" s="1">
        <v>40393</v>
      </c>
      <c r="G1792" s="10">
        <v>0.91666666666666663</v>
      </c>
      <c r="H1792">
        <v>30</v>
      </c>
      <c r="I1792">
        <v>165</v>
      </c>
      <c r="J1792" t="s">
        <v>8</v>
      </c>
      <c r="K1792" t="s">
        <v>9</v>
      </c>
      <c r="L1792" t="str">
        <f t="shared" si="109"/>
        <v>Evening</v>
      </c>
      <c r="M1792" t="str">
        <f t="shared" si="110"/>
        <v>19</v>
      </c>
      <c r="N1792" t="str">
        <f t="shared" si="111"/>
        <v>22</v>
      </c>
    </row>
    <row r="1793" spans="1:14" x14ac:dyDescent="0.3">
      <c r="A1793">
        <v>1</v>
      </c>
      <c r="B1793">
        <v>6</v>
      </c>
      <c r="C1793" s="1">
        <v>40393</v>
      </c>
      <c r="D1793" s="21" t="str">
        <f t="shared" si="108"/>
        <v>03-Aug-2010</v>
      </c>
      <c r="E1793" s="10">
        <v>0.82152777777777775</v>
      </c>
      <c r="F1793" s="1">
        <v>40393</v>
      </c>
      <c r="G1793" s="10">
        <v>0.9194444444444444</v>
      </c>
      <c r="H1793">
        <v>30</v>
      </c>
      <c r="I1793">
        <v>141</v>
      </c>
      <c r="J1793" t="s">
        <v>8</v>
      </c>
      <c r="K1793" t="s">
        <v>9</v>
      </c>
      <c r="L1793" t="str">
        <f t="shared" si="109"/>
        <v>Evening</v>
      </c>
      <c r="M1793" t="str">
        <f t="shared" si="110"/>
        <v>19</v>
      </c>
      <c r="N1793" t="str">
        <f t="shared" si="111"/>
        <v>22</v>
      </c>
    </row>
    <row r="1794" spans="1:14" x14ac:dyDescent="0.3">
      <c r="A1794">
        <v>1</v>
      </c>
      <c r="B1794">
        <v>6</v>
      </c>
      <c r="C1794" s="1">
        <v>40394</v>
      </c>
      <c r="D1794" s="21" t="str">
        <f t="shared" si="108"/>
        <v>04-Aug-2010</v>
      </c>
      <c r="E1794" s="10">
        <v>0.5180555555555556</v>
      </c>
      <c r="F1794" s="1">
        <v>40394</v>
      </c>
      <c r="G1794" s="10">
        <v>0.56319444444444444</v>
      </c>
      <c r="H1794">
        <v>30</v>
      </c>
      <c r="I1794">
        <v>65</v>
      </c>
      <c r="J1794" t="s">
        <v>8</v>
      </c>
      <c r="K1794" t="s">
        <v>13</v>
      </c>
      <c r="L1794" t="str">
        <f t="shared" si="109"/>
        <v>Morning</v>
      </c>
      <c r="M1794" t="str">
        <f t="shared" si="110"/>
        <v>12</v>
      </c>
      <c r="N1794" t="str">
        <f t="shared" si="111"/>
        <v>13</v>
      </c>
    </row>
    <row r="1795" spans="1:14" x14ac:dyDescent="0.3">
      <c r="A1795">
        <v>1</v>
      </c>
      <c r="B1795">
        <v>5</v>
      </c>
      <c r="C1795" s="1">
        <v>40394</v>
      </c>
      <c r="D1795" s="21" t="str">
        <f t="shared" ref="D1795:D1858" si="112" xml:space="preserve"> TEXT(C1795, "dd-Mmm-yyyy")</f>
        <v>04-Aug-2010</v>
      </c>
      <c r="E1795" s="10">
        <v>0.55625000000000002</v>
      </c>
      <c r="F1795" s="1">
        <v>40394</v>
      </c>
      <c r="G1795" s="10">
        <v>0.66736111111111107</v>
      </c>
      <c r="H1795">
        <v>30</v>
      </c>
      <c r="I1795">
        <v>160</v>
      </c>
      <c r="J1795" t="s">
        <v>8</v>
      </c>
      <c r="K1795" t="s">
        <v>13</v>
      </c>
      <c r="L1795" t="str">
        <f t="shared" ref="L1795:L1858" si="113">IF(AND(E1795&gt;$R$6,E1795&lt;=$S$6),"Morning",IF(AND(E1795&gt;$S$6,E1795&lt;=$T$6),"Afternoon", IF(AND(E1795&gt;$T$6,E1795&lt;=$U$6),"Evening", "Night")))</f>
        <v>Morning</v>
      </c>
      <c r="M1795" t="str">
        <f t="shared" ref="M1795:M1858" si="114" xml:space="preserve"> TEXT(E1795, "HH")</f>
        <v>13</v>
      </c>
      <c r="N1795" t="str">
        <f t="shared" ref="N1795:N1858" si="115">TEXT(G1795,"HH")</f>
        <v>16</v>
      </c>
    </row>
    <row r="1796" spans="1:14" x14ac:dyDescent="0.3">
      <c r="A1796">
        <v>1</v>
      </c>
      <c r="B1796">
        <v>5</v>
      </c>
      <c r="C1796" s="1">
        <v>40394</v>
      </c>
      <c r="D1796" s="21" t="str">
        <f t="shared" si="112"/>
        <v>04-Aug-2010</v>
      </c>
      <c r="E1796" s="10">
        <v>0.62638888888888888</v>
      </c>
      <c r="F1796" s="1">
        <v>40394</v>
      </c>
      <c r="G1796" s="10">
        <v>0.7090277777777777</v>
      </c>
      <c r="H1796">
        <v>30</v>
      </c>
      <c r="I1796">
        <v>119</v>
      </c>
      <c r="J1796" t="s">
        <v>8</v>
      </c>
      <c r="K1796" t="s">
        <v>13</v>
      </c>
      <c r="L1796" t="str">
        <f t="shared" si="113"/>
        <v>Afternoon</v>
      </c>
      <c r="M1796" t="str">
        <f t="shared" si="114"/>
        <v>15</v>
      </c>
      <c r="N1796" t="str">
        <f t="shared" si="115"/>
        <v>17</v>
      </c>
    </row>
    <row r="1797" spans="1:14" x14ac:dyDescent="0.3">
      <c r="A1797">
        <v>1</v>
      </c>
      <c r="B1797">
        <v>6</v>
      </c>
      <c r="C1797" s="1">
        <v>40394</v>
      </c>
      <c r="D1797" s="21" t="str">
        <f t="shared" si="112"/>
        <v>04-Aug-2010</v>
      </c>
      <c r="E1797" s="10">
        <v>0.67013888888888884</v>
      </c>
      <c r="F1797" s="1">
        <v>40394</v>
      </c>
      <c r="G1797" s="10">
        <v>0.76388888888888884</v>
      </c>
      <c r="H1797">
        <v>30</v>
      </c>
      <c r="I1797">
        <v>135</v>
      </c>
      <c r="J1797" t="s">
        <v>8</v>
      </c>
      <c r="K1797" t="s">
        <v>13</v>
      </c>
      <c r="L1797" t="str">
        <f t="shared" si="113"/>
        <v>Afternoon</v>
      </c>
      <c r="M1797" t="str">
        <f t="shared" si="114"/>
        <v>16</v>
      </c>
      <c r="N1797" t="str">
        <f t="shared" si="115"/>
        <v>18</v>
      </c>
    </row>
    <row r="1798" spans="1:14" x14ac:dyDescent="0.3">
      <c r="A1798">
        <v>1</v>
      </c>
      <c r="B1798">
        <v>5</v>
      </c>
      <c r="C1798" s="1">
        <v>40394</v>
      </c>
      <c r="D1798" s="21" t="str">
        <f t="shared" si="112"/>
        <v>04-Aug-2010</v>
      </c>
      <c r="E1798" s="10">
        <v>0.68055555555555547</v>
      </c>
      <c r="F1798" s="1">
        <v>40394</v>
      </c>
      <c r="G1798" s="10">
        <v>0.75902777777777775</v>
      </c>
      <c r="H1798">
        <v>30</v>
      </c>
      <c r="I1798">
        <v>113</v>
      </c>
      <c r="J1798" t="s">
        <v>8</v>
      </c>
      <c r="K1798" t="s">
        <v>13</v>
      </c>
      <c r="L1798" t="str">
        <f t="shared" si="113"/>
        <v>Afternoon</v>
      </c>
      <c r="M1798" t="str">
        <f t="shared" si="114"/>
        <v>16</v>
      </c>
      <c r="N1798" t="str">
        <f t="shared" si="115"/>
        <v>18</v>
      </c>
    </row>
    <row r="1799" spans="1:14" x14ac:dyDescent="0.3">
      <c r="A1799">
        <v>1</v>
      </c>
      <c r="B1799">
        <v>5</v>
      </c>
      <c r="C1799" s="1">
        <v>40394</v>
      </c>
      <c r="D1799" s="21" t="str">
        <f t="shared" si="112"/>
        <v>04-Aug-2010</v>
      </c>
      <c r="E1799" s="10">
        <v>0.70833333333333337</v>
      </c>
      <c r="F1799" s="1">
        <v>40394</v>
      </c>
      <c r="G1799" s="10">
        <v>0.81805555555555554</v>
      </c>
      <c r="H1799">
        <v>30</v>
      </c>
      <c r="I1799">
        <v>158</v>
      </c>
      <c r="J1799" t="s">
        <v>8</v>
      </c>
      <c r="K1799" t="s">
        <v>13</v>
      </c>
      <c r="L1799" t="str">
        <f t="shared" si="113"/>
        <v>Afternoon</v>
      </c>
      <c r="M1799" t="str">
        <f t="shared" si="114"/>
        <v>17</v>
      </c>
      <c r="N1799" t="str">
        <f t="shared" si="115"/>
        <v>19</v>
      </c>
    </row>
    <row r="1800" spans="1:14" x14ac:dyDescent="0.3">
      <c r="A1800">
        <v>1</v>
      </c>
      <c r="B1800">
        <v>5</v>
      </c>
      <c r="C1800" s="1">
        <v>40394</v>
      </c>
      <c r="D1800" s="21" t="str">
        <f t="shared" si="112"/>
        <v>04-Aug-2010</v>
      </c>
      <c r="E1800" s="10">
        <v>0.8208333333333333</v>
      </c>
      <c r="F1800" s="1">
        <v>40394</v>
      </c>
      <c r="G1800" s="10">
        <v>0.90972222222222221</v>
      </c>
      <c r="H1800">
        <v>30</v>
      </c>
      <c r="I1800">
        <v>128</v>
      </c>
      <c r="J1800" t="s">
        <v>8</v>
      </c>
      <c r="K1800" t="s">
        <v>13</v>
      </c>
      <c r="L1800" t="str">
        <f t="shared" si="113"/>
        <v>Evening</v>
      </c>
      <c r="M1800" t="str">
        <f t="shared" si="114"/>
        <v>19</v>
      </c>
      <c r="N1800" t="str">
        <f t="shared" si="115"/>
        <v>21</v>
      </c>
    </row>
    <row r="1801" spans="1:14" x14ac:dyDescent="0.3">
      <c r="A1801">
        <v>1</v>
      </c>
      <c r="B1801">
        <v>6</v>
      </c>
      <c r="C1801" s="1">
        <v>40394</v>
      </c>
      <c r="D1801" s="21" t="str">
        <f t="shared" si="112"/>
        <v>04-Aug-2010</v>
      </c>
      <c r="E1801" s="10">
        <v>0.84097222222222223</v>
      </c>
      <c r="F1801" s="1">
        <v>40394</v>
      </c>
      <c r="G1801" s="10">
        <v>0.90069444444444446</v>
      </c>
      <c r="H1801">
        <v>30</v>
      </c>
      <c r="I1801">
        <v>86</v>
      </c>
      <c r="J1801" t="s">
        <v>8</v>
      </c>
      <c r="K1801" t="s">
        <v>13</v>
      </c>
      <c r="L1801" t="str">
        <f t="shared" si="113"/>
        <v>Evening</v>
      </c>
      <c r="M1801" t="str">
        <f t="shared" si="114"/>
        <v>20</v>
      </c>
      <c r="N1801" t="str">
        <f t="shared" si="115"/>
        <v>21</v>
      </c>
    </row>
    <row r="1802" spans="1:14" x14ac:dyDescent="0.3">
      <c r="A1802">
        <v>1</v>
      </c>
      <c r="B1802">
        <v>5</v>
      </c>
      <c r="C1802" s="1">
        <v>40394</v>
      </c>
      <c r="D1802" s="21" t="str">
        <f t="shared" si="112"/>
        <v>04-Aug-2010</v>
      </c>
      <c r="E1802" s="10">
        <v>0.84444444444444444</v>
      </c>
      <c r="F1802" s="1">
        <v>40394</v>
      </c>
      <c r="G1802" s="10">
        <v>0.94444444444444453</v>
      </c>
      <c r="H1802">
        <v>30</v>
      </c>
      <c r="I1802">
        <v>144</v>
      </c>
      <c r="J1802" t="s">
        <v>8</v>
      </c>
      <c r="K1802" t="s">
        <v>13</v>
      </c>
      <c r="L1802" t="str">
        <f t="shared" si="113"/>
        <v>Evening</v>
      </c>
      <c r="M1802" t="str">
        <f t="shared" si="114"/>
        <v>20</v>
      </c>
      <c r="N1802" t="str">
        <f t="shared" si="115"/>
        <v>22</v>
      </c>
    </row>
    <row r="1803" spans="1:14" x14ac:dyDescent="0.3">
      <c r="A1803">
        <v>1</v>
      </c>
      <c r="B1803">
        <v>6</v>
      </c>
      <c r="C1803" s="1">
        <v>40394</v>
      </c>
      <c r="D1803" s="21" t="str">
        <f t="shared" si="112"/>
        <v>04-Aug-2010</v>
      </c>
      <c r="E1803" s="10">
        <v>0.89583333333333337</v>
      </c>
      <c r="F1803" s="1">
        <v>40394</v>
      </c>
      <c r="G1803" s="10">
        <v>0.99236111111111114</v>
      </c>
      <c r="H1803">
        <v>30</v>
      </c>
      <c r="I1803">
        <v>139</v>
      </c>
      <c r="J1803" t="s">
        <v>8</v>
      </c>
      <c r="K1803" t="s">
        <v>13</v>
      </c>
      <c r="L1803" t="str">
        <f t="shared" si="113"/>
        <v>Evening</v>
      </c>
      <c r="M1803" t="str">
        <f t="shared" si="114"/>
        <v>21</v>
      </c>
      <c r="N1803" t="str">
        <f t="shared" si="115"/>
        <v>23</v>
      </c>
    </row>
    <row r="1804" spans="1:14" x14ac:dyDescent="0.3">
      <c r="A1804">
        <v>1</v>
      </c>
      <c r="B1804">
        <v>5</v>
      </c>
      <c r="C1804" s="1">
        <v>40394</v>
      </c>
      <c r="D1804" s="21" t="str">
        <f t="shared" si="112"/>
        <v>04-Aug-2010</v>
      </c>
      <c r="E1804" s="10">
        <v>0.92291666666666661</v>
      </c>
      <c r="F1804" s="1">
        <v>40395</v>
      </c>
      <c r="G1804" s="10">
        <v>3.125E-2</v>
      </c>
      <c r="H1804">
        <v>30</v>
      </c>
      <c r="I1804">
        <v>156</v>
      </c>
      <c r="J1804" t="s">
        <v>8</v>
      </c>
      <c r="K1804" t="s">
        <v>13</v>
      </c>
      <c r="L1804" t="str">
        <f t="shared" si="113"/>
        <v>Night</v>
      </c>
      <c r="M1804" t="str">
        <f t="shared" si="114"/>
        <v>22</v>
      </c>
      <c r="N1804" t="str">
        <f t="shared" si="115"/>
        <v>00</v>
      </c>
    </row>
    <row r="1805" spans="1:14" x14ac:dyDescent="0.3">
      <c r="A1805">
        <v>1</v>
      </c>
      <c r="B1805">
        <v>5</v>
      </c>
      <c r="C1805" s="1">
        <v>40395</v>
      </c>
      <c r="D1805" s="21" t="str">
        <f t="shared" si="112"/>
        <v>05-Aug-2010</v>
      </c>
      <c r="E1805" s="10">
        <v>0.50763888888888886</v>
      </c>
      <c r="F1805" s="1">
        <v>40395</v>
      </c>
      <c r="G1805" s="10">
        <v>0.65069444444444446</v>
      </c>
      <c r="H1805">
        <v>40</v>
      </c>
      <c r="I1805">
        <v>206</v>
      </c>
      <c r="J1805" t="s">
        <v>8</v>
      </c>
      <c r="K1805" t="s">
        <v>12</v>
      </c>
      <c r="L1805" t="str">
        <f t="shared" si="113"/>
        <v>Morning</v>
      </c>
      <c r="M1805" t="str">
        <f t="shared" si="114"/>
        <v>12</v>
      </c>
      <c r="N1805" t="str">
        <f t="shared" si="115"/>
        <v>15</v>
      </c>
    </row>
    <row r="1806" spans="1:14" x14ac:dyDescent="0.3">
      <c r="A1806">
        <v>1</v>
      </c>
      <c r="B1806">
        <v>5</v>
      </c>
      <c r="C1806" s="1">
        <v>40395</v>
      </c>
      <c r="D1806" s="21" t="str">
        <f t="shared" si="112"/>
        <v>05-Aug-2010</v>
      </c>
      <c r="E1806" s="10">
        <v>0.50972222222222219</v>
      </c>
      <c r="F1806" s="1">
        <v>40395</v>
      </c>
      <c r="G1806" s="10">
        <v>0.52916666666666667</v>
      </c>
      <c r="H1806">
        <v>30</v>
      </c>
      <c r="I1806">
        <v>28</v>
      </c>
      <c r="J1806" t="s">
        <v>8</v>
      </c>
      <c r="K1806" t="s">
        <v>12</v>
      </c>
      <c r="L1806" t="str">
        <f t="shared" si="113"/>
        <v>Morning</v>
      </c>
      <c r="M1806" t="str">
        <f t="shared" si="114"/>
        <v>12</v>
      </c>
      <c r="N1806" t="str">
        <f t="shared" si="115"/>
        <v>12</v>
      </c>
    </row>
    <row r="1807" spans="1:14" x14ac:dyDescent="0.3">
      <c r="A1807">
        <v>1</v>
      </c>
      <c r="B1807">
        <v>6</v>
      </c>
      <c r="C1807" s="1">
        <v>40395</v>
      </c>
      <c r="D1807" s="21" t="str">
        <f t="shared" si="112"/>
        <v>05-Aug-2010</v>
      </c>
      <c r="E1807" s="10">
        <v>0.6430555555555556</v>
      </c>
      <c r="F1807" s="1">
        <v>40395</v>
      </c>
      <c r="G1807" s="10">
        <v>0.66319444444444442</v>
      </c>
      <c r="H1807">
        <v>30</v>
      </c>
      <c r="I1807">
        <v>29</v>
      </c>
      <c r="J1807" t="s">
        <v>8</v>
      </c>
      <c r="K1807" t="s">
        <v>12</v>
      </c>
      <c r="L1807" t="str">
        <f t="shared" si="113"/>
        <v>Afternoon</v>
      </c>
      <c r="M1807" t="str">
        <f t="shared" si="114"/>
        <v>15</v>
      </c>
      <c r="N1807" t="str">
        <f t="shared" si="115"/>
        <v>15</v>
      </c>
    </row>
    <row r="1808" spans="1:14" x14ac:dyDescent="0.3">
      <c r="A1808">
        <v>1</v>
      </c>
      <c r="B1808">
        <v>5</v>
      </c>
      <c r="C1808" s="1">
        <v>40395</v>
      </c>
      <c r="D1808" s="21" t="str">
        <f t="shared" si="112"/>
        <v>05-Aug-2010</v>
      </c>
      <c r="E1808" s="10">
        <v>0.6743055555555556</v>
      </c>
      <c r="F1808" s="1">
        <v>40395</v>
      </c>
      <c r="G1808" s="10">
        <v>0.72291666666666676</v>
      </c>
      <c r="H1808">
        <v>30</v>
      </c>
      <c r="I1808">
        <v>70</v>
      </c>
      <c r="J1808" t="s">
        <v>8</v>
      </c>
      <c r="K1808" t="s">
        <v>12</v>
      </c>
      <c r="L1808" t="str">
        <f t="shared" si="113"/>
        <v>Afternoon</v>
      </c>
      <c r="M1808" t="str">
        <f t="shared" si="114"/>
        <v>16</v>
      </c>
      <c r="N1808" t="str">
        <f t="shared" si="115"/>
        <v>17</v>
      </c>
    </row>
    <row r="1809" spans="1:14" x14ac:dyDescent="0.3">
      <c r="A1809">
        <v>1</v>
      </c>
      <c r="B1809">
        <v>6</v>
      </c>
      <c r="C1809" s="1">
        <v>40395</v>
      </c>
      <c r="D1809" s="21" t="str">
        <f t="shared" si="112"/>
        <v>05-Aug-2010</v>
      </c>
      <c r="E1809" s="10">
        <v>0.74513888888888891</v>
      </c>
      <c r="F1809" s="1">
        <v>40395</v>
      </c>
      <c r="G1809" s="10">
        <v>0.93958333333333333</v>
      </c>
      <c r="H1809">
        <v>50</v>
      </c>
      <c r="I1809">
        <v>280</v>
      </c>
      <c r="J1809" t="s">
        <v>8</v>
      </c>
      <c r="K1809" t="s">
        <v>12</v>
      </c>
      <c r="L1809" t="str">
        <f t="shared" si="113"/>
        <v>Afternoon</v>
      </c>
      <c r="M1809" t="str">
        <f t="shared" si="114"/>
        <v>17</v>
      </c>
      <c r="N1809" t="str">
        <f t="shared" si="115"/>
        <v>22</v>
      </c>
    </row>
    <row r="1810" spans="1:14" x14ac:dyDescent="0.3">
      <c r="A1810">
        <v>1</v>
      </c>
      <c r="B1810">
        <v>5</v>
      </c>
      <c r="C1810" s="1">
        <v>40395</v>
      </c>
      <c r="D1810" s="21" t="str">
        <f t="shared" si="112"/>
        <v>05-Aug-2010</v>
      </c>
      <c r="E1810" s="10">
        <v>0.93888888888888899</v>
      </c>
      <c r="F1810" s="1">
        <v>40396</v>
      </c>
      <c r="G1810" s="10">
        <v>6.3194444444444442E-2</v>
      </c>
      <c r="H1810">
        <v>30</v>
      </c>
      <c r="I1810">
        <v>179</v>
      </c>
      <c r="J1810" t="s">
        <v>8</v>
      </c>
      <c r="K1810" t="s">
        <v>12</v>
      </c>
      <c r="L1810" t="str">
        <f t="shared" si="113"/>
        <v>Night</v>
      </c>
      <c r="M1810" t="str">
        <f t="shared" si="114"/>
        <v>22</v>
      </c>
      <c r="N1810" t="str">
        <f t="shared" si="115"/>
        <v>01</v>
      </c>
    </row>
    <row r="1811" spans="1:14" x14ac:dyDescent="0.3">
      <c r="A1811">
        <v>1</v>
      </c>
      <c r="B1811">
        <v>6</v>
      </c>
      <c r="C1811" s="1">
        <v>40396</v>
      </c>
      <c r="D1811" s="21" t="str">
        <f t="shared" si="112"/>
        <v>06-Aug-2010</v>
      </c>
      <c r="E1811" s="10">
        <v>0.52083333333333337</v>
      </c>
      <c r="F1811" s="1">
        <v>40396</v>
      </c>
      <c r="G1811" s="10">
        <v>0.68680555555555556</v>
      </c>
      <c r="H1811">
        <v>40</v>
      </c>
      <c r="I1811">
        <v>239</v>
      </c>
      <c r="J1811" t="s">
        <v>8</v>
      </c>
      <c r="K1811" t="s">
        <v>11</v>
      </c>
      <c r="L1811" t="str">
        <f t="shared" si="113"/>
        <v>Morning</v>
      </c>
      <c r="M1811" t="str">
        <f t="shared" si="114"/>
        <v>12</v>
      </c>
      <c r="N1811" t="str">
        <f t="shared" si="115"/>
        <v>16</v>
      </c>
    </row>
    <row r="1812" spans="1:14" x14ac:dyDescent="0.3">
      <c r="A1812">
        <v>1</v>
      </c>
      <c r="B1812">
        <v>5</v>
      </c>
      <c r="C1812" s="1">
        <v>40396</v>
      </c>
      <c r="D1812" s="21" t="str">
        <f t="shared" si="112"/>
        <v>06-Aug-2010</v>
      </c>
      <c r="E1812" s="10">
        <v>0.52986111111111112</v>
      </c>
      <c r="F1812" s="1">
        <v>40396</v>
      </c>
      <c r="G1812" s="10">
        <v>0.72430555555555554</v>
      </c>
      <c r="H1812">
        <v>50</v>
      </c>
      <c r="I1812">
        <v>280</v>
      </c>
      <c r="J1812" t="s">
        <v>8</v>
      </c>
      <c r="K1812" t="s">
        <v>11</v>
      </c>
      <c r="L1812" t="str">
        <f t="shared" si="113"/>
        <v>Morning</v>
      </c>
      <c r="M1812" t="str">
        <f t="shared" si="114"/>
        <v>12</v>
      </c>
      <c r="N1812" t="str">
        <f t="shared" si="115"/>
        <v>17</v>
      </c>
    </row>
    <row r="1813" spans="1:14" x14ac:dyDescent="0.3">
      <c r="A1813">
        <v>1</v>
      </c>
      <c r="B1813">
        <v>5</v>
      </c>
      <c r="C1813" s="1">
        <v>40396</v>
      </c>
      <c r="D1813" s="21" t="str">
        <f t="shared" si="112"/>
        <v>06-Aug-2010</v>
      </c>
      <c r="E1813" s="10">
        <v>0.54375000000000007</v>
      </c>
      <c r="F1813" s="1">
        <v>40396</v>
      </c>
      <c r="G1813" s="10">
        <v>0.58680555555555558</v>
      </c>
      <c r="H1813">
        <v>30</v>
      </c>
      <c r="I1813">
        <v>62</v>
      </c>
      <c r="J1813" t="s">
        <v>8</v>
      </c>
      <c r="K1813" t="s">
        <v>11</v>
      </c>
      <c r="L1813" t="str">
        <f t="shared" si="113"/>
        <v>Morning</v>
      </c>
      <c r="M1813" t="str">
        <f t="shared" si="114"/>
        <v>13</v>
      </c>
      <c r="N1813" t="str">
        <f t="shared" si="115"/>
        <v>14</v>
      </c>
    </row>
    <row r="1814" spans="1:14" x14ac:dyDescent="0.3">
      <c r="A1814">
        <v>1</v>
      </c>
      <c r="B1814">
        <v>5</v>
      </c>
      <c r="C1814" s="1">
        <v>40396</v>
      </c>
      <c r="D1814" s="21" t="str">
        <f t="shared" si="112"/>
        <v>06-Aug-2010</v>
      </c>
      <c r="E1814" s="10">
        <v>0.61944444444444446</v>
      </c>
      <c r="F1814" s="1">
        <v>40396</v>
      </c>
      <c r="G1814" s="10">
        <v>0.77986111111111101</v>
      </c>
      <c r="H1814">
        <v>40</v>
      </c>
      <c r="I1814">
        <v>231</v>
      </c>
      <c r="J1814" t="s">
        <v>8</v>
      </c>
      <c r="K1814" t="s">
        <v>11</v>
      </c>
      <c r="L1814" t="str">
        <f t="shared" si="113"/>
        <v>Afternoon</v>
      </c>
      <c r="M1814" t="str">
        <f t="shared" si="114"/>
        <v>14</v>
      </c>
      <c r="N1814" t="str">
        <f t="shared" si="115"/>
        <v>18</v>
      </c>
    </row>
    <row r="1815" spans="1:14" x14ac:dyDescent="0.3">
      <c r="A1815">
        <v>1</v>
      </c>
      <c r="B1815">
        <v>5</v>
      </c>
      <c r="C1815" s="1">
        <v>40396</v>
      </c>
      <c r="D1815" s="21" t="str">
        <f t="shared" si="112"/>
        <v>06-Aug-2010</v>
      </c>
      <c r="E1815" s="10">
        <v>0.63541666666666663</v>
      </c>
      <c r="F1815" s="1">
        <v>40396</v>
      </c>
      <c r="G1815" s="10">
        <v>0.7944444444444444</v>
      </c>
      <c r="H1815">
        <v>40</v>
      </c>
      <c r="I1815">
        <v>229</v>
      </c>
      <c r="J1815" t="s">
        <v>8</v>
      </c>
      <c r="K1815" t="s">
        <v>11</v>
      </c>
      <c r="L1815" t="str">
        <f t="shared" si="113"/>
        <v>Afternoon</v>
      </c>
      <c r="M1815" t="str">
        <f t="shared" si="114"/>
        <v>15</v>
      </c>
      <c r="N1815" t="str">
        <f t="shared" si="115"/>
        <v>19</v>
      </c>
    </row>
    <row r="1816" spans="1:14" x14ac:dyDescent="0.3">
      <c r="A1816">
        <v>1</v>
      </c>
      <c r="B1816">
        <v>5</v>
      </c>
      <c r="C1816" s="1">
        <v>40396</v>
      </c>
      <c r="D1816" s="21" t="str">
        <f t="shared" si="112"/>
        <v>06-Aug-2010</v>
      </c>
      <c r="E1816" s="10">
        <v>0.68541666666666667</v>
      </c>
      <c r="F1816" s="1">
        <v>40396</v>
      </c>
      <c r="G1816" s="10">
        <v>0.71805555555555556</v>
      </c>
      <c r="H1816">
        <v>30</v>
      </c>
      <c r="I1816">
        <v>47</v>
      </c>
      <c r="J1816" t="s">
        <v>8</v>
      </c>
      <c r="K1816" t="s">
        <v>11</v>
      </c>
      <c r="L1816" t="str">
        <f t="shared" si="113"/>
        <v>Afternoon</v>
      </c>
      <c r="M1816" t="str">
        <f t="shared" si="114"/>
        <v>16</v>
      </c>
      <c r="N1816" t="str">
        <f t="shared" si="115"/>
        <v>17</v>
      </c>
    </row>
    <row r="1817" spans="1:14" x14ac:dyDescent="0.3">
      <c r="A1817">
        <v>1</v>
      </c>
      <c r="B1817">
        <v>6</v>
      </c>
      <c r="C1817" s="1">
        <v>40396</v>
      </c>
      <c r="D1817" s="21" t="str">
        <f t="shared" si="112"/>
        <v>06-Aug-2010</v>
      </c>
      <c r="E1817" s="10">
        <v>0.71250000000000002</v>
      </c>
      <c r="F1817" s="1">
        <v>40396</v>
      </c>
      <c r="G1817" s="10">
        <v>0.80763888888888891</v>
      </c>
      <c r="H1817">
        <v>30</v>
      </c>
      <c r="I1817">
        <v>137</v>
      </c>
      <c r="J1817" t="s">
        <v>8</v>
      </c>
      <c r="K1817" t="s">
        <v>11</v>
      </c>
      <c r="L1817" t="str">
        <f t="shared" si="113"/>
        <v>Afternoon</v>
      </c>
      <c r="M1817" t="str">
        <f t="shared" si="114"/>
        <v>17</v>
      </c>
      <c r="N1817" t="str">
        <f t="shared" si="115"/>
        <v>19</v>
      </c>
    </row>
    <row r="1818" spans="1:14" x14ac:dyDescent="0.3">
      <c r="A1818">
        <v>1</v>
      </c>
      <c r="B1818">
        <v>6</v>
      </c>
      <c r="C1818" s="1">
        <v>40396</v>
      </c>
      <c r="D1818" s="21" t="str">
        <f t="shared" si="112"/>
        <v>06-Aug-2010</v>
      </c>
      <c r="E1818" s="10">
        <v>0.72222222222222221</v>
      </c>
      <c r="F1818" s="1">
        <v>40396</v>
      </c>
      <c r="G1818" s="10">
        <v>0.7729166666666667</v>
      </c>
      <c r="H1818">
        <v>30</v>
      </c>
      <c r="I1818">
        <v>73</v>
      </c>
      <c r="J1818" t="s">
        <v>8</v>
      </c>
      <c r="K1818" t="s">
        <v>11</v>
      </c>
      <c r="L1818" t="str">
        <f t="shared" si="113"/>
        <v>Afternoon</v>
      </c>
      <c r="M1818" t="str">
        <f t="shared" si="114"/>
        <v>17</v>
      </c>
      <c r="N1818" t="str">
        <f t="shared" si="115"/>
        <v>18</v>
      </c>
    </row>
    <row r="1819" spans="1:14" x14ac:dyDescent="0.3">
      <c r="A1819">
        <v>1</v>
      </c>
      <c r="B1819">
        <v>6</v>
      </c>
      <c r="C1819" s="1">
        <v>40396</v>
      </c>
      <c r="D1819" s="21" t="str">
        <f t="shared" si="112"/>
        <v>06-Aug-2010</v>
      </c>
      <c r="E1819" s="10">
        <v>0.84791666666666676</v>
      </c>
      <c r="F1819" s="1">
        <v>40396</v>
      </c>
      <c r="G1819" s="10">
        <v>0.88680555555555562</v>
      </c>
      <c r="H1819">
        <v>30</v>
      </c>
      <c r="I1819">
        <v>56</v>
      </c>
      <c r="J1819" t="s">
        <v>8</v>
      </c>
      <c r="K1819" t="s">
        <v>11</v>
      </c>
      <c r="L1819" t="str">
        <f t="shared" si="113"/>
        <v>Evening</v>
      </c>
      <c r="M1819" t="str">
        <f t="shared" si="114"/>
        <v>20</v>
      </c>
      <c r="N1819" t="str">
        <f t="shared" si="115"/>
        <v>21</v>
      </c>
    </row>
    <row r="1820" spans="1:14" x14ac:dyDescent="0.3">
      <c r="A1820">
        <v>1</v>
      </c>
      <c r="B1820">
        <v>5</v>
      </c>
      <c r="C1820" s="1">
        <v>40396</v>
      </c>
      <c r="D1820" s="21" t="str">
        <f t="shared" si="112"/>
        <v>06-Aug-2010</v>
      </c>
      <c r="E1820" s="10">
        <v>0.91319444444444453</v>
      </c>
      <c r="F1820" s="1">
        <v>40396</v>
      </c>
      <c r="G1820" s="10">
        <v>0.94861111111111107</v>
      </c>
      <c r="H1820">
        <v>30</v>
      </c>
      <c r="I1820">
        <v>51</v>
      </c>
      <c r="J1820" t="s">
        <v>8</v>
      </c>
      <c r="K1820" t="s">
        <v>11</v>
      </c>
      <c r="L1820" t="str">
        <f t="shared" si="113"/>
        <v>Evening</v>
      </c>
      <c r="M1820" t="str">
        <f t="shared" si="114"/>
        <v>21</v>
      </c>
      <c r="N1820" t="str">
        <f t="shared" si="115"/>
        <v>22</v>
      </c>
    </row>
    <row r="1821" spans="1:14" x14ac:dyDescent="0.3">
      <c r="A1821">
        <v>1</v>
      </c>
      <c r="B1821">
        <v>5</v>
      </c>
      <c r="C1821" s="1">
        <v>40399</v>
      </c>
      <c r="D1821" s="21" t="str">
        <f t="shared" si="112"/>
        <v>09-Aug-2010</v>
      </c>
      <c r="E1821" s="10">
        <v>0.49791666666666662</v>
      </c>
      <c r="F1821" s="1">
        <v>40399</v>
      </c>
      <c r="G1821" s="10">
        <v>0.67152777777777783</v>
      </c>
      <c r="H1821">
        <v>50</v>
      </c>
      <c r="I1821">
        <v>250</v>
      </c>
      <c r="J1821" t="s">
        <v>8</v>
      </c>
      <c r="K1821" t="s">
        <v>10</v>
      </c>
      <c r="L1821" t="str">
        <f t="shared" si="113"/>
        <v>Morning</v>
      </c>
      <c r="M1821" t="str">
        <f t="shared" si="114"/>
        <v>11</v>
      </c>
      <c r="N1821" t="str">
        <f t="shared" si="115"/>
        <v>16</v>
      </c>
    </row>
    <row r="1822" spans="1:14" x14ac:dyDescent="0.3">
      <c r="A1822">
        <v>1</v>
      </c>
      <c r="B1822">
        <v>5</v>
      </c>
      <c r="C1822" s="1">
        <v>40399</v>
      </c>
      <c r="D1822" s="21" t="str">
        <f t="shared" si="112"/>
        <v>09-Aug-2010</v>
      </c>
      <c r="E1822" s="10">
        <v>0.51527777777777783</v>
      </c>
      <c r="F1822" s="1">
        <v>40399</v>
      </c>
      <c r="G1822" s="10">
        <v>0.66249999999999998</v>
      </c>
      <c r="H1822">
        <v>40</v>
      </c>
      <c r="I1822">
        <v>212</v>
      </c>
      <c r="J1822" t="s">
        <v>8</v>
      </c>
      <c r="K1822" t="s">
        <v>10</v>
      </c>
      <c r="L1822" t="str">
        <f t="shared" si="113"/>
        <v>Morning</v>
      </c>
      <c r="M1822" t="str">
        <f t="shared" si="114"/>
        <v>12</v>
      </c>
      <c r="N1822" t="str">
        <f t="shared" si="115"/>
        <v>15</v>
      </c>
    </row>
    <row r="1823" spans="1:14" x14ac:dyDescent="0.3">
      <c r="A1823">
        <v>1</v>
      </c>
      <c r="B1823">
        <v>6</v>
      </c>
      <c r="C1823" s="1">
        <v>40399</v>
      </c>
      <c r="D1823" s="21" t="str">
        <f t="shared" si="112"/>
        <v>09-Aug-2010</v>
      </c>
      <c r="E1823" s="10">
        <v>0.6777777777777777</v>
      </c>
      <c r="F1823" s="1">
        <v>40399</v>
      </c>
      <c r="G1823" s="10">
        <v>0.71250000000000002</v>
      </c>
      <c r="H1823">
        <v>30</v>
      </c>
      <c r="I1823">
        <v>50</v>
      </c>
      <c r="J1823" t="s">
        <v>8</v>
      </c>
      <c r="K1823" t="s">
        <v>10</v>
      </c>
      <c r="L1823" t="str">
        <f t="shared" si="113"/>
        <v>Afternoon</v>
      </c>
      <c r="M1823" t="str">
        <f t="shared" si="114"/>
        <v>16</v>
      </c>
      <c r="N1823" t="str">
        <f t="shared" si="115"/>
        <v>17</v>
      </c>
    </row>
    <row r="1824" spans="1:14" x14ac:dyDescent="0.3">
      <c r="A1824">
        <v>1</v>
      </c>
      <c r="B1824">
        <v>6</v>
      </c>
      <c r="C1824" s="1">
        <v>40399</v>
      </c>
      <c r="D1824" s="21" t="str">
        <f t="shared" si="112"/>
        <v>09-Aug-2010</v>
      </c>
      <c r="E1824" s="10">
        <v>0.68611111111111101</v>
      </c>
      <c r="F1824" s="1">
        <v>40399</v>
      </c>
      <c r="G1824" s="10">
        <v>0.71527777777777779</v>
      </c>
      <c r="H1824">
        <v>30</v>
      </c>
      <c r="I1824">
        <v>42</v>
      </c>
      <c r="J1824" t="s">
        <v>8</v>
      </c>
      <c r="K1824" t="s">
        <v>10</v>
      </c>
      <c r="L1824" t="str">
        <f t="shared" si="113"/>
        <v>Afternoon</v>
      </c>
      <c r="M1824" t="str">
        <f t="shared" si="114"/>
        <v>16</v>
      </c>
      <c r="N1824" t="str">
        <f t="shared" si="115"/>
        <v>17</v>
      </c>
    </row>
    <row r="1825" spans="1:14" x14ac:dyDescent="0.3">
      <c r="A1825">
        <v>1</v>
      </c>
      <c r="B1825">
        <v>5</v>
      </c>
      <c r="C1825" s="1">
        <v>40399</v>
      </c>
      <c r="D1825" s="21" t="str">
        <f t="shared" si="112"/>
        <v>09-Aug-2010</v>
      </c>
      <c r="E1825" s="10">
        <v>0.74375000000000002</v>
      </c>
      <c r="F1825" s="1">
        <v>40399</v>
      </c>
      <c r="G1825" s="10">
        <v>0.87083333333333324</v>
      </c>
      <c r="H1825">
        <v>40</v>
      </c>
      <c r="I1825">
        <v>183</v>
      </c>
      <c r="J1825" t="s">
        <v>8</v>
      </c>
      <c r="K1825" t="s">
        <v>10</v>
      </c>
      <c r="L1825" t="str">
        <f t="shared" si="113"/>
        <v>Afternoon</v>
      </c>
      <c r="M1825" t="str">
        <f t="shared" si="114"/>
        <v>17</v>
      </c>
      <c r="N1825" t="str">
        <f t="shared" si="115"/>
        <v>20</v>
      </c>
    </row>
    <row r="1826" spans="1:14" x14ac:dyDescent="0.3">
      <c r="A1826">
        <v>1</v>
      </c>
      <c r="B1826">
        <v>5</v>
      </c>
      <c r="C1826" s="1">
        <v>40399</v>
      </c>
      <c r="D1826" s="21" t="str">
        <f t="shared" si="112"/>
        <v>09-Aug-2010</v>
      </c>
      <c r="E1826" s="10">
        <v>0.8340277777777777</v>
      </c>
      <c r="F1826" s="1">
        <v>40399</v>
      </c>
      <c r="G1826" s="10">
        <v>0.8652777777777777</v>
      </c>
      <c r="H1826">
        <v>30</v>
      </c>
      <c r="I1826">
        <v>45</v>
      </c>
      <c r="J1826" t="s">
        <v>8</v>
      </c>
      <c r="K1826" t="s">
        <v>10</v>
      </c>
      <c r="L1826" t="str">
        <f t="shared" si="113"/>
        <v>Evening</v>
      </c>
      <c r="M1826" t="str">
        <f t="shared" si="114"/>
        <v>20</v>
      </c>
      <c r="N1826" t="str">
        <f t="shared" si="115"/>
        <v>20</v>
      </c>
    </row>
    <row r="1827" spans="1:14" x14ac:dyDescent="0.3">
      <c r="A1827">
        <v>1</v>
      </c>
      <c r="B1827">
        <v>5</v>
      </c>
      <c r="C1827" s="1">
        <v>40400</v>
      </c>
      <c r="D1827" s="21" t="str">
        <f t="shared" si="112"/>
        <v>10-Aug-2010</v>
      </c>
      <c r="E1827" s="10">
        <v>0.46249999999999997</v>
      </c>
      <c r="F1827" s="1">
        <v>40400</v>
      </c>
      <c r="G1827" s="10">
        <v>0.52013888888888882</v>
      </c>
      <c r="H1827">
        <v>30</v>
      </c>
      <c r="I1827">
        <v>83</v>
      </c>
      <c r="J1827" t="s">
        <v>8</v>
      </c>
      <c r="K1827" t="s">
        <v>9</v>
      </c>
      <c r="L1827" t="str">
        <f t="shared" si="113"/>
        <v>Morning</v>
      </c>
      <c r="M1827" t="str">
        <f t="shared" si="114"/>
        <v>11</v>
      </c>
      <c r="N1827" t="str">
        <f t="shared" si="115"/>
        <v>12</v>
      </c>
    </row>
    <row r="1828" spans="1:14" x14ac:dyDescent="0.3">
      <c r="A1828">
        <v>1</v>
      </c>
      <c r="B1828">
        <v>5</v>
      </c>
      <c r="C1828" s="1">
        <v>40400</v>
      </c>
      <c r="D1828" s="21" t="str">
        <f t="shared" si="112"/>
        <v>10-Aug-2010</v>
      </c>
      <c r="E1828" s="10">
        <v>0.48194444444444445</v>
      </c>
      <c r="F1828" s="1">
        <v>40400</v>
      </c>
      <c r="G1828" s="10">
        <v>0.58680555555555558</v>
      </c>
      <c r="H1828">
        <v>30</v>
      </c>
      <c r="I1828">
        <v>151</v>
      </c>
      <c r="J1828" t="s">
        <v>8</v>
      </c>
      <c r="K1828" t="s">
        <v>9</v>
      </c>
      <c r="L1828" t="str">
        <f t="shared" si="113"/>
        <v>Morning</v>
      </c>
      <c r="M1828" t="str">
        <f t="shared" si="114"/>
        <v>11</v>
      </c>
      <c r="N1828" t="str">
        <f t="shared" si="115"/>
        <v>14</v>
      </c>
    </row>
    <row r="1829" spans="1:14" x14ac:dyDescent="0.3">
      <c r="A1829">
        <v>1</v>
      </c>
      <c r="B1829">
        <v>6</v>
      </c>
      <c r="C1829" s="1">
        <v>40400</v>
      </c>
      <c r="D1829" s="21" t="str">
        <f t="shared" si="112"/>
        <v>10-Aug-2010</v>
      </c>
      <c r="E1829" s="10">
        <v>0.53055555555555556</v>
      </c>
      <c r="F1829" s="1">
        <v>40400</v>
      </c>
      <c r="G1829" s="10">
        <v>0.62222222222222223</v>
      </c>
      <c r="H1829" s="3">
        <v>300</v>
      </c>
      <c r="I1829">
        <v>132</v>
      </c>
      <c r="J1829" t="s">
        <v>8</v>
      </c>
      <c r="K1829" t="s">
        <v>9</v>
      </c>
      <c r="L1829" t="str">
        <f t="shared" si="113"/>
        <v>Morning</v>
      </c>
      <c r="M1829" t="str">
        <f t="shared" si="114"/>
        <v>12</v>
      </c>
      <c r="N1829" t="str">
        <f t="shared" si="115"/>
        <v>14</v>
      </c>
    </row>
    <row r="1830" spans="1:14" x14ac:dyDescent="0.3">
      <c r="A1830">
        <v>1</v>
      </c>
      <c r="B1830">
        <v>5</v>
      </c>
      <c r="C1830" s="1">
        <v>40400</v>
      </c>
      <c r="D1830" s="21" t="str">
        <f t="shared" si="112"/>
        <v>10-Aug-2010</v>
      </c>
      <c r="E1830" s="10">
        <v>0.5541666666666667</v>
      </c>
      <c r="F1830" s="1">
        <v>40400</v>
      </c>
      <c r="G1830" s="10">
        <v>0.69305555555555554</v>
      </c>
      <c r="H1830">
        <v>40</v>
      </c>
      <c r="I1830">
        <v>200</v>
      </c>
      <c r="J1830" t="s">
        <v>8</v>
      </c>
      <c r="K1830" t="s">
        <v>9</v>
      </c>
      <c r="L1830" t="str">
        <f t="shared" si="113"/>
        <v>Morning</v>
      </c>
      <c r="M1830" t="str">
        <f t="shared" si="114"/>
        <v>13</v>
      </c>
      <c r="N1830" t="str">
        <f t="shared" si="115"/>
        <v>16</v>
      </c>
    </row>
    <row r="1831" spans="1:14" x14ac:dyDescent="0.3">
      <c r="A1831">
        <v>1</v>
      </c>
      <c r="B1831">
        <v>5</v>
      </c>
      <c r="C1831" s="1">
        <v>40400</v>
      </c>
      <c r="D1831" s="21" t="str">
        <f t="shared" si="112"/>
        <v>10-Aug-2010</v>
      </c>
      <c r="E1831" s="10">
        <v>0.65972222222222221</v>
      </c>
      <c r="F1831" s="1">
        <v>40400</v>
      </c>
      <c r="G1831" s="10">
        <v>0.75486111111111109</v>
      </c>
      <c r="H1831">
        <v>30</v>
      </c>
      <c r="I1831">
        <v>137</v>
      </c>
      <c r="J1831" t="s">
        <v>8</v>
      </c>
      <c r="K1831" t="s">
        <v>9</v>
      </c>
      <c r="L1831" t="str">
        <f t="shared" si="113"/>
        <v>Afternoon</v>
      </c>
      <c r="M1831" t="str">
        <f t="shared" si="114"/>
        <v>15</v>
      </c>
      <c r="N1831" t="str">
        <f t="shared" si="115"/>
        <v>18</v>
      </c>
    </row>
    <row r="1832" spans="1:14" x14ac:dyDescent="0.3">
      <c r="A1832">
        <v>1</v>
      </c>
      <c r="B1832">
        <v>5</v>
      </c>
      <c r="C1832" s="1">
        <v>40400</v>
      </c>
      <c r="D1832" s="21" t="str">
        <f t="shared" si="112"/>
        <v>10-Aug-2010</v>
      </c>
      <c r="E1832" s="10">
        <v>0.72638888888888886</v>
      </c>
      <c r="F1832" s="1">
        <v>40400</v>
      </c>
      <c r="G1832" s="10">
        <v>0.91736111111111107</v>
      </c>
      <c r="H1832">
        <v>50</v>
      </c>
      <c r="I1832">
        <v>275</v>
      </c>
      <c r="J1832" t="s">
        <v>8</v>
      </c>
      <c r="K1832" t="s">
        <v>9</v>
      </c>
      <c r="L1832" t="str">
        <f t="shared" si="113"/>
        <v>Afternoon</v>
      </c>
      <c r="M1832" t="str">
        <f t="shared" si="114"/>
        <v>17</v>
      </c>
      <c r="N1832" t="str">
        <f t="shared" si="115"/>
        <v>22</v>
      </c>
    </row>
    <row r="1833" spans="1:14" x14ac:dyDescent="0.3">
      <c r="A1833">
        <v>1</v>
      </c>
      <c r="B1833">
        <v>5</v>
      </c>
      <c r="C1833" s="1">
        <v>40400</v>
      </c>
      <c r="D1833" s="21" t="str">
        <f t="shared" si="112"/>
        <v>10-Aug-2010</v>
      </c>
      <c r="E1833" s="10">
        <v>0.75208333333333333</v>
      </c>
      <c r="F1833" s="1">
        <v>40400</v>
      </c>
      <c r="G1833" s="10">
        <v>0.85416666666666663</v>
      </c>
      <c r="H1833">
        <v>30</v>
      </c>
      <c r="I1833">
        <v>147</v>
      </c>
      <c r="J1833" t="s">
        <v>8</v>
      </c>
      <c r="K1833" t="s">
        <v>9</v>
      </c>
      <c r="L1833" t="str">
        <f t="shared" si="113"/>
        <v>Evening</v>
      </c>
      <c r="M1833" t="str">
        <f t="shared" si="114"/>
        <v>18</v>
      </c>
      <c r="N1833" t="str">
        <f t="shared" si="115"/>
        <v>20</v>
      </c>
    </row>
    <row r="1834" spans="1:14" x14ac:dyDescent="0.3">
      <c r="A1834">
        <v>1</v>
      </c>
      <c r="B1834">
        <v>5</v>
      </c>
      <c r="C1834" s="1">
        <v>40400</v>
      </c>
      <c r="D1834" s="21" t="str">
        <f t="shared" si="112"/>
        <v>10-Aug-2010</v>
      </c>
      <c r="E1834" s="10">
        <v>0.90277777777777779</v>
      </c>
      <c r="F1834" s="1">
        <v>40400</v>
      </c>
      <c r="G1834" s="10">
        <v>0.95000000000000007</v>
      </c>
      <c r="H1834">
        <v>30</v>
      </c>
      <c r="I1834">
        <v>68</v>
      </c>
      <c r="J1834" t="s">
        <v>8</v>
      </c>
      <c r="K1834" t="s">
        <v>9</v>
      </c>
      <c r="L1834" t="str">
        <f t="shared" si="113"/>
        <v>Evening</v>
      </c>
      <c r="M1834" t="str">
        <f t="shared" si="114"/>
        <v>21</v>
      </c>
      <c r="N1834" t="str">
        <f t="shared" si="115"/>
        <v>22</v>
      </c>
    </row>
    <row r="1835" spans="1:14" x14ac:dyDescent="0.3">
      <c r="A1835">
        <v>1</v>
      </c>
      <c r="B1835">
        <v>6</v>
      </c>
      <c r="C1835" s="1">
        <v>40401</v>
      </c>
      <c r="D1835" s="21" t="str">
        <f t="shared" si="112"/>
        <v>11-Aug-2010</v>
      </c>
      <c r="E1835" s="10">
        <v>0.45694444444444443</v>
      </c>
      <c r="F1835" s="1">
        <v>40401</v>
      </c>
      <c r="G1835" s="10">
        <v>0.51944444444444449</v>
      </c>
      <c r="H1835">
        <v>30</v>
      </c>
      <c r="I1835">
        <v>90</v>
      </c>
      <c r="J1835" t="s">
        <v>8</v>
      </c>
      <c r="K1835" t="s">
        <v>13</v>
      </c>
      <c r="L1835" t="str">
        <f t="shared" si="113"/>
        <v>Morning</v>
      </c>
      <c r="M1835" t="str">
        <f t="shared" si="114"/>
        <v>10</v>
      </c>
      <c r="N1835" t="str">
        <f t="shared" si="115"/>
        <v>12</v>
      </c>
    </row>
    <row r="1836" spans="1:14" x14ac:dyDescent="0.3">
      <c r="A1836">
        <v>1</v>
      </c>
      <c r="B1836">
        <v>5</v>
      </c>
      <c r="C1836" s="1">
        <v>40401</v>
      </c>
      <c r="D1836" s="21" t="str">
        <f t="shared" si="112"/>
        <v>11-Aug-2010</v>
      </c>
      <c r="E1836" s="10">
        <v>0.51736111111111105</v>
      </c>
      <c r="F1836" s="1">
        <v>40401</v>
      </c>
      <c r="G1836" s="10">
        <v>0.84861111111111109</v>
      </c>
      <c r="H1836">
        <v>80</v>
      </c>
      <c r="I1836">
        <v>477</v>
      </c>
      <c r="J1836" t="s">
        <v>8</v>
      </c>
      <c r="K1836" t="s">
        <v>13</v>
      </c>
      <c r="L1836" t="str">
        <f t="shared" si="113"/>
        <v>Morning</v>
      </c>
      <c r="M1836" t="str">
        <f t="shared" si="114"/>
        <v>12</v>
      </c>
      <c r="N1836" t="str">
        <f t="shared" si="115"/>
        <v>20</v>
      </c>
    </row>
    <row r="1837" spans="1:14" x14ac:dyDescent="0.3">
      <c r="A1837">
        <v>1</v>
      </c>
      <c r="B1837">
        <v>6</v>
      </c>
      <c r="C1837" s="1">
        <v>40401</v>
      </c>
      <c r="D1837" s="21" t="str">
        <f t="shared" si="112"/>
        <v>11-Aug-2010</v>
      </c>
      <c r="E1837" s="10">
        <v>0.55833333333333335</v>
      </c>
      <c r="F1837" s="1">
        <v>40401</v>
      </c>
      <c r="G1837" s="10">
        <v>0.69305555555555554</v>
      </c>
      <c r="H1837">
        <v>40</v>
      </c>
      <c r="I1837">
        <v>194</v>
      </c>
      <c r="J1837" t="s">
        <v>8</v>
      </c>
      <c r="K1837" t="s">
        <v>13</v>
      </c>
      <c r="L1837" t="str">
        <f t="shared" si="113"/>
        <v>Morning</v>
      </c>
      <c r="M1837" t="str">
        <f t="shared" si="114"/>
        <v>13</v>
      </c>
      <c r="N1837" t="str">
        <f t="shared" si="115"/>
        <v>16</v>
      </c>
    </row>
    <row r="1838" spans="1:14" x14ac:dyDescent="0.3">
      <c r="A1838">
        <v>1</v>
      </c>
      <c r="B1838">
        <v>5</v>
      </c>
      <c r="C1838" s="1">
        <v>40401</v>
      </c>
      <c r="D1838" s="21" t="str">
        <f t="shared" si="112"/>
        <v>11-Aug-2010</v>
      </c>
      <c r="E1838" s="10">
        <v>0.56111111111111112</v>
      </c>
      <c r="F1838" s="1">
        <v>40401</v>
      </c>
      <c r="G1838" s="10">
        <v>0.5854166666666667</v>
      </c>
      <c r="H1838">
        <v>30</v>
      </c>
      <c r="I1838">
        <v>35</v>
      </c>
      <c r="J1838" t="s">
        <v>8</v>
      </c>
      <c r="K1838" t="s">
        <v>13</v>
      </c>
      <c r="L1838" t="str">
        <f t="shared" si="113"/>
        <v>Morning</v>
      </c>
      <c r="M1838" t="str">
        <f t="shared" si="114"/>
        <v>13</v>
      </c>
      <c r="N1838" t="str">
        <f t="shared" si="115"/>
        <v>14</v>
      </c>
    </row>
    <row r="1839" spans="1:14" x14ac:dyDescent="0.3">
      <c r="A1839">
        <v>1</v>
      </c>
      <c r="B1839">
        <v>5</v>
      </c>
      <c r="C1839" s="1">
        <v>40401</v>
      </c>
      <c r="D1839" s="21" t="str">
        <f t="shared" si="112"/>
        <v>11-Aug-2010</v>
      </c>
      <c r="E1839" s="10">
        <v>0.56805555555555554</v>
      </c>
      <c r="F1839" s="1">
        <v>40401</v>
      </c>
      <c r="G1839" s="10">
        <v>0.6777777777777777</v>
      </c>
      <c r="H1839">
        <v>30</v>
      </c>
      <c r="I1839">
        <v>158</v>
      </c>
      <c r="J1839" t="s">
        <v>8</v>
      </c>
      <c r="K1839" t="s">
        <v>13</v>
      </c>
      <c r="L1839" t="str">
        <f t="shared" si="113"/>
        <v>Morning</v>
      </c>
      <c r="M1839" t="str">
        <f t="shared" si="114"/>
        <v>13</v>
      </c>
      <c r="N1839" t="str">
        <f t="shared" si="115"/>
        <v>16</v>
      </c>
    </row>
    <row r="1840" spans="1:14" x14ac:dyDescent="0.3">
      <c r="A1840">
        <v>1</v>
      </c>
      <c r="B1840">
        <v>5</v>
      </c>
      <c r="C1840" s="1">
        <v>40401</v>
      </c>
      <c r="D1840" s="21" t="str">
        <f t="shared" si="112"/>
        <v>11-Aug-2010</v>
      </c>
      <c r="E1840" s="10">
        <v>0.61041666666666672</v>
      </c>
      <c r="F1840" s="1">
        <v>40401</v>
      </c>
      <c r="G1840" s="10">
        <v>0.69513888888888886</v>
      </c>
      <c r="H1840">
        <v>30</v>
      </c>
      <c r="I1840">
        <v>122</v>
      </c>
      <c r="J1840" t="s">
        <v>8</v>
      </c>
      <c r="K1840" t="s">
        <v>13</v>
      </c>
      <c r="L1840" t="str">
        <f t="shared" si="113"/>
        <v>Afternoon</v>
      </c>
      <c r="M1840" t="str">
        <f t="shared" si="114"/>
        <v>14</v>
      </c>
      <c r="N1840" t="str">
        <f t="shared" si="115"/>
        <v>16</v>
      </c>
    </row>
    <row r="1841" spans="1:14" x14ac:dyDescent="0.3">
      <c r="A1841">
        <v>1</v>
      </c>
      <c r="B1841">
        <v>5</v>
      </c>
      <c r="C1841" s="1">
        <v>40401</v>
      </c>
      <c r="D1841" s="21" t="str">
        <f t="shared" si="112"/>
        <v>11-Aug-2010</v>
      </c>
      <c r="E1841" s="10">
        <v>0.76736111111111116</v>
      </c>
      <c r="F1841" s="1">
        <v>40401</v>
      </c>
      <c r="G1841" s="10">
        <v>0.84513888888888899</v>
      </c>
      <c r="H1841">
        <v>30</v>
      </c>
      <c r="I1841">
        <v>112</v>
      </c>
      <c r="J1841" t="s">
        <v>8</v>
      </c>
      <c r="K1841" t="s">
        <v>13</v>
      </c>
      <c r="L1841" t="str">
        <f t="shared" si="113"/>
        <v>Evening</v>
      </c>
      <c r="M1841" t="str">
        <f t="shared" si="114"/>
        <v>18</v>
      </c>
      <c r="N1841" t="str">
        <f t="shared" si="115"/>
        <v>20</v>
      </c>
    </row>
    <row r="1842" spans="1:14" x14ac:dyDescent="0.3">
      <c r="A1842">
        <v>1</v>
      </c>
      <c r="B1842">
        <v>5</v>
      </c>
      <c r="C1842" s="1">
        <v>40402</v>
      </c>
      <c r="D1842" s="21" t="str">
        <f t="shared" si="112"/>
        <v>12-Aug-2010</v>
      </c>
      <c r="E1842" s="10">
        <v>0.3576388888888889</v>
      </c>
      <c r="F1842" s="1">
        <v>40402</v>
      </c>
      <c r="G1842" s="10">
        <v>0.4597222222222222</v>
      </c>
      <c r="H1842">
        <v>30</v>
      </c>
      <c r="I1842">
        <v>147</v>
      </c>
      <c r="J1842" t="s">
        <v>8</v>
      </c>
      <c r="K1842" t="s">
        <v>12</v>
      </c>
      <c r="L1842" t="str">
        <f t="shared" si="113"/>
        <v>Night</v>
      </c>
      <c r="M1842" t="str">
        <f t="shared" si="114"/>
        <v>08</v>
      </c>
      <c r="N1842" t="str">
        <f t="shared" si="115"/>
        <v>11</v>
      </c>
    </row>
    <row r="1843" spans="1:14" x14ac:dyDescent="0.3">
      <c r="A1843">
        <v>1</v>
      </c>
      <c r="B1843">
        <v>5</v>
      </c>
      <c r="C1843" s="1">
        <v>40402</v>
      </c>
      <c r="D1843" s="21" t="str">
        <f t="shared" si="112"/>
        <v>12-Aug-2010</v>
      </c>
      <c r="E1843" s="10">
        <v>0.56944444444444442</v>
      </c>
      <c r="F1843" s="1">
        <v>40402</v>
      </c>
      <c r="G1843" s="10">
        <v>0.7055555555555556</v>
      </c>
      <c r="H1843">
        <v>40</v>
      </c>
      <c r="I1843">
        <v>196</v>
      </c>
      <c r="J1843" t="s">
        <v>8</v>
      </c>
      <c r="K1843" t="s">
        <v>12</v>
      </c>
      <c r="L1843" t="str">
        <f t="shared" si="113"/>
        <v>Morning</v>
      </c>
      <c r="M1843" t="str">
        <f t="shared" si="114"/>
        <v>13</v>
      </c>
      <c r="N1843" t="str">
        <f t="shared" si="115"/>
        <v>16</v>
      </c>
    </row>
    <row r="1844" spans="1:14" x14ac:dyDescent="0.3">
      <c r="A1844">
        <v>1</v>
      </c>
      <c r="B1844">
        <v>5</v>
      </c>
      <c r="C1844" s="1">
        <v>40402</v>
      </c>
      <c r="D1844" s="21" t="str">
        <f t="shared" si="112"/>
        <v>12-Aug-2010</v>
      </c>
      <c r="E1844" s="10">
        <v>0.58402777777777781</v>
      </c>
      <c r="F1844" s="1">
        <v>40402</v>
      </c>
      <c r="G1844" s="10">
        <v>0.66041666666666665</v>
      </c>
      <c r="H1844">
        <v>30</v>
      </c>
      <c r="I1844">
        <v>110</v>
      </c>
      <c r="J1844" t="s">
        <v>8</v>
      </c>
      <c r="K1844" t="s">
        <v>12</v>
      </c>
      <c r="L1844" t="str">
        <f t="shared" si="113"/>
        <v>Afternoon</v>
      </c>
      <c r="M1844" t="str">
        <f t="shared" si="114"/>
        <v>14</v>
      </c>
      <c r="N1844" t="str">
        <f t="shared" si="115"/>
        <v>15</v>
      </c>
    </row>
    <row r="1845" spans="1:14" x14ac:dyDescent="0.3">
      <c r="A1845">
        <v>1</v>
      </c>
      <c r="B1845">
        <v>5</v>
      </c>
      <c r="C1845" s="1">
        <v>40402</v>
      </c>
      <c r="D1845" s="21" t="str">
        <f t="shared" si="112"/>
        <v>12-Aug-2010</v>
      </c>
      <c r="E1845" s="10">
        <v>0.67708333333333337</v>
      </c>
      <c r="F1845" s="1">
        <v>40402</v>
      </c>
      <c r="G1845" s="10">
        <v>0.77430555555555547</v>
      </c>
      <c r="H1845">
        <v>30</v>
      </c>
      <c r="I1845">
        <v>140</v>
      </c>
      <c r="J1845" t="s">
        <v>8</v>
      </c>
      <c r="K1845" t="s">
        <v>12</v>
      </c>
      <c r="L1845" t="str">
        <f t="shared" si="113"/>
        <v>Afternoon</v>
      </c>
      <c r="M1845" t="str">
        <f t="shared" si="114"/>
        <v>16</v>
      </c>
      <c r="N1845" t="str">
        <f t="shared" si="115"/>
        <v>18</v>
      </c>
    </row>
    <row r="1846" spans="1:14" x14ac:dyDescent="0.3">
      <c r="A1846">
        <v>1</v>
      </c>
      <c r="B1846">
        <v>6</v>
      </c>
      <c r="C1846" s="1">
        <v>40402</v>
      </c>
      <c r="D1846" s="21" t="str">
        <f t="shared" si="112"/>
        <v>12-Aug-2010</v>
      </c>
      <c r="E1846" s="10">
        <v>0.6958333333333333</v>
      </c>
      <c r="F1846" s="1">
        <v>40402</v>
      </c>
      <c r="G1846" s="10">
        <v>0.87986111111111109</v>
      </c>
      <c r="H1846">
        <v>50</v>
      </c>
      <c r="I1846">
        <v>265</v>
      </c>
      <c r="J1846" t="s">
        <v>8</v>
      </c>
      <c r="K1846" t="s">
        <v>12</v>
      </c>
      <c r="L1846" t="str">
        <f t="shared" si="113"/>
        <v>Afternoon</v>
      </c>
      <c r="M1846" t="str">
        <f t="shared" si="114"/>
        <v>16</v>
      </c>
      <c r="N1846" t="str">
        <f t="shared" si="115"/>
        <v>21</v>
      </c>
    </row>
    <row r="1847" spans="1:14" x14ac:dyDescent="0.3">
      <c r="A1847">
        <v>1</v>
      </c>
      <c r="B1847">
        <v>5</v>
      </c>
      <c r="C1847" s="1">
        <v>40402</v>
      </c>
      <c r="D1847" s="21" t="str">
        <f t="shared" si="112"/>
        <v>12-Aug-2010</v>
      </c>
      <c r="E1847" s="10">
        <v>0.73263888888888884</v>
      </c>
      <c r="F1847" s="1">
        <v>40402</v>
      </c>
      <c r="G1847" s="10">
        <v>0.7993055555555556</v>
      </c>
      <c r="H1847">
        <v>30</v>
      </c>
      <c r="I1847">
        <v>96</v>
      </c>
      <c r="J1847" t="s">
        <v>8</v>
      </c>
      <c r="K1847" t="s">
        <v>12</v>
      </c>
      <c r="L1847" t="str">
        <f t="shared" si="113"/>
        <v>Afternoon</v>
      </c>
      <c r="M1847" t="str">
        <f t="shared" si="114"/>
        <v>17</v>
      </c>
      <c r="N1847" t="str">
        <f t="shared" si="115"/>
        <v>19</v>
      </c>
    </row>
    <row r="1848" spans="1:14" x14ac:dyDescent="0.3">
      <c r="A1848">
        <v>1</v>
      </c>
      <c r="B1848">
        <v>5</v>
      </c>
      <c r="C1848" s="1">
        <v>40403</v>
      </c>
      <c r="D1848" s="21" t="str">
        <f t="shared" si="112"/>
        <v>13-Aug-2010</v>
      </c>
      <c r="E1848" s="10">
        <v>0.6020833333333333</v>
      </c>
      <c r="F1848" s="1">
        <v>40403</v>
      </c>
      <c r="G1848" s="10">
        <v>0.7597222222222223</v>
      </c>
      <c r="H1848">
        <v>40</v>
      </c>
      <c r="I1848">
        <v>227</v>
      </c>
      <c r="J1848" t="s">
        <v>8</v>
      </c>
      <c r="K1848" t="s">
        <v>11</v>
      </c>
      <c r="L1848" t="str">
        <f t="shared" si="113"/>
        <v>Afternoon</v>
      </c>
      <c r="M1848" t="str">
        <f t="shared" si="114"/>
        <v>14</v>
      </c>
      <c r="N1848" t="str">
        <f t="shared" si="115"/>
        <v>18</v>
      </c>
    </row>
    <row r="1849" spans="1:14" x14ac:dyDescent="0.3">
      <c r="A1849">
        <v>1</v>
      </c>
      <c r="B1849">
        <v>5</v>
      </c>
      <c r="C1849" s="1">
        <v>40403</v>
      </c>
      <c r="D1849" s="21" t="str">
        <f t="shared" si="112"/>
        <v>13-Aug-2010</v>
      </c>
      <c r="E1849" s="10">
        <v>0.72222222222222221</v>
      </c>
      <c r="F1849" s="1">
        <v>40403</v>
      </c>
      <c r="G1849" s="10">
        <v>0.78749999999999998</v>
      </c>
      <c r="H1849">
        <v>30</v>
      </c>
      <c r="I1849">
        <v>94</v>
      </c>
      <c r="J1849" t="s">
        <v>8</v>
      </c>
      <c r="K1849" t="s">
        <v>11</v>
      </c>
      <c r="L1849" t="str">
        <f t="shared" si="113"/>
        <v>Afternoon</v>
      </c>
      <c r="M1849" t="str">
        <f t="shared" si="114"/>
        <v>17</v>
      </c>
      <c r="N1849" t="str">
        <f t="shared" si="115"/>
        <v>18</v>
      </c>
    </row>
    <row r="1850" spans="1:14" x14ac:dyDescent="0.3">
      <c r="A1850">
        <v>1</v>
      </c>
      <c r="B1850">
        <v>5</v>
      </c>
      <c r="C1850" s="1">
        <v>40403</v>
      </c>
      <c r="D1850" s="21" t="str">
        <f t="shared" si="112"/>
        <v>13-Aug-2010</v>
      </c>
      <c r="E1850" s="10">
        <v>0.82013888888888886</v>
      </c>
      <c r="F1850" s="1">
        <v>40403</v>
      </c>
      <c r="G1850" s="10">
        <v>0.93402777777777779</v>
      </c>
      <c r="H1850">
        <v>30</v>
      </c>
      <c r="I1850">
        <v>164</v>
      </c>
      <c r="J1850" t="s">
        <v>8</v>
      </c>
      <c r="K1850" t="s">
        <v>11</v>
      </c>
      <c r="L1850" t="str">
        <f t="shared" si="113"/>
        <v>Evening</v>
      </c>
      <c r="M1850" t="str">
        <f t="shared" si="114"/>
        <v>19</v>
      </c>
      <c r="N1850" t="str">
        <f t="shared" si="115"/>
        <v>22</v>
      </c>
    </row>
    <row r="1851" spans="1:14" x14ac:dyDescent="0.3">
      <c r="A1851">
        <v>1</v>
      </c>
      <c r="B1851">
        <v>5</v>
      </c>
      <c r="C1851" s="1">
        <v>40403</v>
      </c>
      <c r="D1851" s="21" t="str">
        <f t="shared" si="112"/>
        <v>13-Aug-2010</v>
      </c>
      <c r="E1851" s="10">
        <v>0.85069444444444453</v>
      </c>
      <c r="F1851" s="1">
        <v>40403</v>
      </c>
      <c r="G1851" s="10">
        <v>0.90277777777777779</v>
      </c>
      <c r="H1851">
        <v>30</v>
      </c>
      <c r="I1851">
        <v>75</v>
      </c>
      <c r="J1851" t="s">
        <v>8</v>
      </c>
      <c r="K1851" t="s">
        <v>11</v>
      </c>
      <c r="L1851" t="str">
        <f t="shared" si="113"/>
        <v>Evening</v>
      </c>
      <c r="M1851" t="str">
        <f t="shared" si="114"/>
        <v>20</v>
      </c>
      <c r="N1851" t="str">
        <f t="shared" si="115"/>
        <v>21</v>
      </c>
    </row>
    <row r="1852" spans="1:14" x14ac:dyDescent="0.3">
      <c r="A1852">
        <v>1</v>
      </c>
      <c r="B1852">
        <v>5</v>
      </c>
      <c r="C1852" s="1">
        <v>40403</v>
      </c>
      <c r="D1852" s="21" t="str">
        <f t="shared" si="112"/>
        <v>13-Aug-2010</v>
      </c>
      <c r="E1852" s="10">
        <v>0.88750000000000007</v>
      </c>
      <c r="F1852" s="1">
        <v>40403</v>
      </c>
      <c r="G1852" s="10">
        <v>0.98055555555555562</v>
      </c>
      <c r="H1852">
        <v>30</v>
      </c>
      <c r="I1852">
        <v>134</v>
      </c>
      <c r="J1852" t="s">
        <v>8</v>
      </c>
      <c r="K1852" t="s">
        <v>11</v>
      </c>
      <c r="L1852" t="str">
        <f t="shared" si="113"/>
        <v>Evening</v>
      </c>
      <c r="M1852" t="str">
        <f t="shared" si="114"/>
        <v>21</v>
      </c>
      <c r="N1852" t="str">
        <f t="shared" si="115"/>
        <v>23</v>
      </c>
    </row>
    <row r="1853" spans="1:14" x14ac:dyDescent="0.3">
      <c r="A1853">
        <v>1</v>
      </c>
      <c r="B1853">
        <v>5</v>
      </c>
      <c r="C1853" s="1">
        <v>40406</v>
      </c>
      <c r="D1853" s="21" t="str">
        <f t="shared" si="112"/>
        <v>16-Aug-2010</v>
      </c>
      <c r="E1853" s="10">
        <v>0.39027777777777778</v>
      </c>
      <c r="F1853" s="1">
        <v>40406</v>
      </c>
      <c r="G1853" s="10">
        <v>0.80972222222222223</v>
      </c>
      <c r="H1853" s="3">
        <v>300</v>
      </c>
      <c r="I1853">
        <v>604</v>
      </c>
      <c r="J1853" t="s">
        <v>8</v>
      </c>
      <c r="K1853" t="s">
        <v>10</v>
      </c>
      <c r="L1853" t="str">
        <f t="shared" si="113"/>
        <v>Night</v>
      </c>
      <c r="M1853" t="str">
        <f t="shared" si="114"/>
        <v>09</v>
      </c>
      <c r="N1853" t="str">
        <f t="shared" si="115"/>
        <v>19</v>
      </c>
    </row>
    <row r="1854" spans="1:14" x14ac:dyDescent="0.3">
      <c r="A1854">
        <v>1</v>
      </c>
      <c r="B1854">
        <v>5</v>
      </c>
      <c r="C1854" s="1">
        <v>40406</v>
      </c>
      <c r="D1854" s="21" t="str">
        <f t="shared" si="112"/>
        <v>16-Aug-2010</v>
      </c>
      <c r="E1854" s="10">
        <v>0.48472222222222222</v>
      </c>
      <c r="F1854" s="1">
        <v>40406</v>
      </c>
      <c r="G1854" s="10">
        <v>0.73541666666666661</v>
      </c>
      <c r="H1854">
        <v>70</v>
      </c>
      <c r="I1854">
        <v>361</v>
      </c>
      <c r="J1854" t="s">
        <v>8</v>
      </c>
      <c r="K1854" t="s">
        <v>10</v>
      </c>
      <c r="L1854" t="str">
        <f t="shared" si="113"/>
        <v>Morning</v>
      </c>
      <c r="M1854" t="str">
        <f t="shared" si="114"/>
        <v>11</v>
      </c>
      <c r="N1854" t="str">
        <f t="shared" si="115"/>
        <v>17</v>
      </c>
    </row>
    <row r="1855" spans="1:14" x14ac:dyDescent="0.3">
      <c r="A1855">
        <v>1</v>
      </c>
      <c r="B1855">
        <v>5</v>
      </c>
      <c r="C1855" s="1">
        <v>40406</v>
      </c>
      <c r="D1855" s="21" t="str">
        <f t="shared" si="112"/>
        <v>16-Aug-2010</v>
      </c>
      <c r="E1855" s="10">
        <v>0.50347222222222221</v>
      </c>
      <c r="F1855" s="1">
        <v>40406</v>
      </c>
      <c r="G1855" s="10">
        <v>0.71111111111111114</v>
      </c>
      <c r="H1855">
        <v>50</v>
      </c>
      <c r="I1855">
        <v>299</v>
      </c>
      <c r="J1855" t="s">
        <v>8</v>
      </c>
      <c r="K1855" t="s">
        <v>10</v>
      </c>
      <c r="L1855" t="str">
        <f t="shared" si="113"/>
        <v>Morning</v>
      </c>
      <c r="M1855" t="str">
        <f t="shared" si="114"/>
        <v>12</v>
      </c>
      <c r="N1855" t="str">
        <f t="shared" si="115"/>
        <v>17</v>
      </c>
    </row>
    <row r="1856" spans="1:14" x14ac:dyDescent="0.3">
      <c r="A1856">
        <v>1</v>
      </c>
      <c r="B1856">
        <v>6</v>
      </c>
      <c r="C1856" s="1">
        <v>40406</v>
      </c>
      <c r="D1856" s="21" t="str">
        <f t="shared" si="112"/>
        <v>16-Aug-2010</v>
      </c>
      <c r="E1856" s="10">
        <v>0.56944444444444442</v>
      </c>
      <c r="F1856" s="1">
        <v>40406</v>
      </c>
      <c r="G1856" s="10">
        <v>0.65902777777777777</v>
      </c>
      <c r="H1856">
        <v>30</v>
      </c>
      <c r="I1856">
        <v>129</v>
      </c>
      <c r="J1856" t="s">
        <v>8</v>
      </c>
      <c r="K1856" t="s">
        <v>10</v>
      </c>
      <c r="L1856" t="str">
        <f t="shared" si="113"/>
        <v>Morning</v>
      </c>
      <c r="M1856" t="str">
        <f t="shared" si="114"/>
        <v>13</v>
      </c>
      <c r="N1856" t="str">
        <f t="shared" si="115"/>
        <v>15</v>
      </c>
    </row>
    <row r="1857" spans="1:14" x14ac:dyDescent="0.3">
      <c r="A1857">
        <v>1</v>
      </c>
      <c r="B1857">
        <v>5</v>
      </c>
      <c r="C1857" s="1">
        <v>40406</v>
      </c>
      <c r="D1857" s="21" t="str">
        <f t="shared" si="112"/>
        <v>16-Aug-2010</v>
      </c>
      <c r="E1857" s="10">
        <v>0.89513888888888893</v>
      </c>
      <c r="F1857" s="1">
        <v>40406</v>
      </c>
      <c r="G1857" s="10">
        <v>0.94861111111111107</v>
      </c>
      <c r="H1857">
        <v>30</v>
      </c>
      <c r="I1857">
        <v>77</v>
      </c>
      <c r="J1857" t="s">
        <v>8</v>
      </c>
      <c r="K1857" t="s">
        <v>10</v>
      </c>
      <c r="L1857" t="str">
        <f t="shared" si="113"/>
        <v>Evening</v>
      </c>
      <c r="M1857" t="str">
        <f t="shared" si="114"/>
        <v>21</v>
      </c>
      <c r="N1857" t="str">
        <f t="shared" si="115"/>
        <v>22</v>
      </c>
    </row>
    <row r="1858" spans="1:14" x14ac:dyDescent="0.3">
      <c r="A1858">
        <v>1</v>
      </c>
      <c r="B1858">
        <v>5</v>
      </c>
      <c r="C1858" s="1">
        <v>40407</v>
      </c>
      <c r="D1858" s="21" t="str">
        <f t="shared" si="112"/>
        <v>17-Aug-2010</v>
      </c>
      <c r="E1858" s="10">
        <v>0.48541666666666666</v>
      </c>
      <c r="F1858" s="1">
        <v>40407</v>
      </c>
      <c r="G1858" s="10">
        <v>0.54236111111111118</v>
      </c>
      <c r="H1858">
        <v>30</v>
      </c>
      <c r="I1858">
        <v>82</v>
      </c>
      <c r="J1858" t="s">
        <v>8</v>
      </c>
      <c r="K1858" t="s">
        <v>9</v>
      </c>
      <c r="L1858" t="str">
        <f t="shared" si="113"/>
        <v>Morning</v>
      </c>
      <c r="M1858" t="str">
        <f t="shared" si="114"/>
        <v>11</v>
      </c>
      <c r="N1858" t="str">
        <f t="shared" si="115"/>
        <v>13</v>
      </c>
    </row>
    <row r="1859" spans="1:14" x14ac:dyDescent="0.3">
      <c r="A1859">
        <v>1</v>
      </c>
      <c r="B1859">
        <v>6</v>
      </c>
      <c r="C1859" s="1">
        <v>40407</v>
      </c>
      <c r="D1859" s="21" t="str">
        <f t="shared" ref="D1859:D1922" si="116" xml:space="preserve"> TEXT(C1859, "dd-Mmm-yyyy")</f>
        <v>17-Aug-2010</v>
      </c>
      <c r="E1859" s="10">
        <v>0.54097222222222219</v>
      </c>
      <c r="F1859" s="1">
        <v>40407</v>
      </c>
      <c r="G1859" s="10">
        <v>0.69791666666666663</v>
      </c>
      <c r="H1859">
        <v>40</v>
      </c>
      <c r="I1859">
        <v>226</v>
      </c>
      <c r="J1859" t="s">
        <v>8</v>
      </c>
      <c r="K1859" t="s">
        <v>9</v>
      </c>
      <c r="L1859" t="str">
        <f t="shared" ref="L1859:L1922" si="117">IF(AND(E1859&gt;$R$6,E1859&lt;=$S$6),"Morning",IF(AND(E1859&gt;$S$6,E1859&lt;=$T$6),"Afternoon", IF(AND(E1859&gt;$T$6,E1859&lt;=$U$6),"Evening", "Night")))</f>
        <v>Morning</v>
      </c>
      <c r="M1859" t="str">
        <f t="shared" ref="M1859:M1922" si="118" xml:space="preserve"> TEXT(E1859, "HH")</f>
        <v>12</v>
      </c>
      <c r="N1859" t="str">
        <f t="shared" ref="N1859:N1922" si="119">TEXT(G1859,"HH")</f>
        <v>16</v>
      </c>
    </row>
    <row r="1860" spans="1:14" x14ac:dyDescent="0.3">
      <c r="A1860">
        <v>1</v>
      </c>
      <c r="B1860">
        <v>5</v>
      </c>
      <c r="C1860" s="1">
        <v>40407</v>
      </c>
      <c r="D1860" s="21" t="str">
        <f t="shared" si="116"/>
        <v>17-Aug-2010</v>
      </c>
      <c r="E1860" s="10">
        <v>0.71111111111111114</v>
      </c>
      <c r="F1860" s="1">
        <v>40407</v>
      </c>
      <c r="G1860" s="10">
        <v>0.76527777777777783</v>
      </c>
      <c r="H1860">
        <v>30</v>
      </c>
      <c r="I1860">
        <v>78</v>
      </c>
      <c r="J1860" t="s">
        <v>8</v>
      </c>
      <c r="K1860" t="s">
        <v>9</v>
      </c>
      <c r="L1860" t="str">
        <f t="shared" si="117"/>
        <v>Afternoon</v>
      </c>
      <c r="M1860" t="str">
        <f t="shared" si="118"/>
        <v>17</v>
      </c>
      <c r="N1860" t="str">
        <f t="shared" si="119"/>
        <v>18</v>
      </c>
    </row>
    <row r="1861" spans="1:14" x14ac:dyDescent="0.3">
      <c r="A1861">
        <v>1</v>
      </c>
      <c r="B1861">
        <v>5</v>
      </c>
      <c r="C1861" s="1">
        <v>40408</v>
      </c>
      <c r="D1861" s="21" t="str">
        <f t="shared" si="116"/>
        <v>18-Aug-2010</v>
      </c>
      <c r="E1861" s="10">
        <v>0.59166666666666667</v>
      </c>
      <c r="F1861" s="1">
        <v>40408</v>
      </c>
      <c r="G1861" s="10">
        <v>0.66597222222222219</v>
      </c>
      <c r="H1861">
        <v>30</v>
      </c>
      <c r="I1861">
        <v>107</v>
      </c>
      <c r="J1861" t="s">
        <v>8</v>
      </c>
      <c r="K1861" t="s">
        <v>13</v>
      </c>
      <c r="L1861" t="str">
        <f t="shared" si="117"/>
        <v>Afternoon</v>
      </c>
      <c r="M1861" t="str">
        <f t="shared" si="118"/>
        <v>14</v>
      </c>
      <c r="N1861" t="str">
        <f t="shared" si="119"/>
        <v>15</v>
      </c>
    </row>
    <row r="1862" spans="1:14" x14ac:dyDescent="0.3">
      <c r="A1862">
        <v>1</v>
      </c>
      <c r="B1862">
        <v>6</v>
      </c>
      <c r="C1862" s="1">
        <v>40408</v>
      </c>
      <c r="D1862" s="21" t="str">
        <f t="shared" si="116"/>
        <v>18-Aug-2010</v>
      </c>
      <c r="E1862" s="10">
        <v>0.63750000000000007</v>
      </c>
      <c r="F1862" s="1">
        <v>40408</v>
      </c>
      <c r="G1862" s="10">
        <v>0.80138888888888893</v>
      </c>
      <c r="H1862">
        <v>40</v>
      </c>
      <c r="I1862">
        <v>236</v>
      </c>
      <c r="J1862" t="s">
        <v>8</v>
      </c>
      <c r="K1862" t="s">
        <v>13</v>
      </c>
      <c r="L1862" t="str">
        <f t="shared" si="117"/>
        <v>Afternoon</v>
      </c>
      <c r="M1862" t="str">
        <f t="shared" si="118"/>
        <v>15</v>
      </c>
      <c r="N1862" t="str">
        <f t="shared" si="119"/>
        <v>19</v>
      </c>
    </row>
    <row r="1863" spans="1:14" x14ac:dyDescent="0.3">
      <c r="A1863">
        <v>1</v>
      </c>
      <c r="B1863">
        <v>6</v>
      </c>
      <c r="C1863" s="1">
        <v>40408</v>
      </c>
      <c r="D1863" s="21" t="str">
        <f t="shared" si="116"/>
        <v>18-Aug-2010</v>
      </c>
      <c r="E1863" s="10">
        <v>0.68680555555555556</v>
      </c>
      <c r="F1863" s="1">
        <v>40408</v>
      </c>
      <c r="G1863" s="10">
        <v>0.76041666666666663</v>
      </c>
      <c r="H1863">
        <v>30</v>
      </c>
      <c r="I1863">
        <v>106</v>
      </c>
      <c r="J1863" t="s">
        <v>8</v>
      </c>
      <c r="K1863" t="s">
        <v>13</v>
      </c>
      <c r="L1863" t="str">
        <f t="shared" si="117"/>
        <v>Afternoon</v>
      </c>
      <c r="M1863" t="str">
        <f t="shared" si="118"/>
        <v>16</v>
      </c>
      <c r="N1863" t="str">
        <f t="shared" si="119"/>
        <v>18</v>
      </c>
    </row>
    <row r="1864" spans="1:14" x14ac:dyDescent="0.3">
      <c r="A1864">
        <v>1</v>
      </c>
      <c r="B1864">
        <v>5</v>
      </c>
      <c r="C1864" s="1">
        <v>40408</v>
      </c>
      <c r="D1864" s="21" t="str">
        <f t="shared" si="116"/>
        <v>18-Aug-2010</v>
      </c>
      <c r="E1864" s="10">
        <v>0.69027777777777777</v>
      </c>
      <c r="F1864" s="1">
        <v>40408</v>
      </c>
      <c r="G1864" s="10">
        <v>0.84305555555555556</v>
      </c>
      <c r="H1864">
        <v>40</v>
      </c>
      <c r="I1864">
        <v>220</v>
      </c>
      <c r="J1864" t="s">
        <v>8</v>
      </c>
      <c r="K1864" t="s">
        <v>13</v>
      </c>
      <c r="L1864" t="str">
        <f t="shared" si="117"/>
        <v>Afternoon</v>
      </c>
      <c r="M1864" t="str">
        <f t="shared" si="118"/>
        <v>16</v>
      </c>
      <c r="N1864" t="str">
        <f t="shared" si="119"/>
        <v>20</v>
      </c>
    </row>
    <row r="1865" spans="1:14" x14ac:dyDescent="0.3">
      <c r="A1865">
        <v>1</v>
      </c>
      <c r="B1865">
        <v>6</v>
      </c>
      <c r="C1865" s="1">
        <v>40408</v>
      </c>
      <c r="D1865" s="21" t="str">
        <f t="shared" si="116"/>
        <v>18-Aug-2010</v>
      </c>
      <c r="E1865" s="10">
        <v>0.71736111111111101</v>
      </c>
      <c r="F1865" s="1">
        <v>40408</v>
      </c>
      <c r="G1865" s="10">
        <v>0.82986111111111116</v>
      </c>
      <c r="H1865">
        <v>30</v>
      </c>
      <c r="I1865">
        <v>162</v>
      </c>
      <c r="J1865" t="s">
        <v>8</v>
      </c>
      <c r="K1865" t="s">
        <v>13</v>
      </c>
      <c r="L1865" t="str">
        <f t="shared" si="117"/>
        <v>Afternoon</v>
      </c>
      <c r="M1865" t="str">
        <f t="shared" si="118"/>
        <v>17</v>
      </c>
      <c r="N1865" t="str">
        <f t="shared" si="119"/>
        <v>19</v>
      </c>
    </row>
    <row r="1866" spans="1:14" x14ac:dyDescent="0.3">
      <c r="A1866">
        <v>1</v>
      </c>
      <c r="B1866">
        <v>6</v>
      </c>
      <c r="C1866" s="1">
        <v>40408</v>
      </c>
      <c r="D1866" s="21" t="str">
        <f t="shared" si="116"/>
        <v>18-Aug-2010</v>
      </c>
      <c r="E1866" s="10">
        <v>0.8125</v>
      </c>
      <c r="F1866" s="1">
        <v>40408</v>
      </c>
      <c r="G1866" s="10">
        <v>0.86736111111111114</v>
      </c>
      <c r="H1866">
        <v>30</v>
      </c>
      <c r="I1866">
        <v>79</v>
      </c>
      <c r="J1866" t="s">
        <v>8</v>
      </c>
      <c r="K1866" t="s">
        <v>13</v>
      </c>
      <c r="L1866" t="str">
        <f t="shared" si="117"/>
        <v>Evening</v>
      </c>
      <c r="M1866" t="str">
        <f t="shared" si="118"/>
        <v>19</v>
      </c>
      <c r="N1866" t="str">
        <f t="shared" si="119"/>
        <v>20</v>
      </c>
    </row>
    <row r="1867" spans="1:14" x14ac:dyDescent="0.3">
      <c r="A1867">
        <v>1</v>
      </c>
      <c r="B1867">
        <v>5</v>
      </c>
      <c r="C1867" s="1">
        <v>40408</v>
      </c>
      <c r="D1867" s="21" t="str">
        <f t="shared" si="116"/>
        <v>18-Aug-2010</v>
      </c>
      <c r="E1867" s="10">
        <v>0.81805555555555554</v>
      </c>
      <c r="F1867" s="1">
        <v>40408</v>
      </c>
      <c r="G1867" s="10">
        <v>0.87222222222222223</v>
      </c>
      <c r="H1867">
        <v>30</v>
      </c>
      <c r="I1867">
        <v>78</v>
      </c>
      <c r="J1867" t="s">
        <v>8</v>
      </c>
      <c r="K1867" t="s">
        <v>13</v>
      </c>
      <c r="L1867" t="str">
        <f t="shared" si="117"/>
        <v>Evening</v>
      </c>
      <c r="M1867" t="str">
        <f t="shared" si="118"/>
        <v>19</v>
      </c>
      <c r="N1867" t="str">
        <f t="shared" si="119"/>
        <v>20</v>
      </c>
    </row>
    <row r="1868" spans="1:14" x14ac:dyDescent="0.3">
      <c r="A1868">
        <v>1</v>
      </c>
      <c r="B1868">
        <v>6</v>
      </c>
      <c r="C1868" s="1">
        <v>40409</v>
      </c>
      <c r="D1868" s="21" t="str">
        <f t="shared" si="116"/>
        <v>19-Aug-2010</v>
      </c>
      <c r="E1868" s="10">
        <v>0.57222222222222219</v>
      </c>
      <c r="F1868" s="1">
        <v>40409</v>
      </c>
      <c r="G1868" s="10">
        <v>0.72499999999999998</v>
      </c>
      <c r="H1868">
        <v>40</v>
      </c>
      <c r="I1868">
        <v>220</v>
      </c>
      <c r="J1868" t="s">
        <v>8</v>
      </c>
      <c r="K1868" t="s">
        <v>12</v>
      </c>
      <c r="L1868" t="str">
        <f t="shared" si="117"/>
        <v>Morning</v>
      </c>
      <c r="M1868" t="str">
        <f t="shared" si="118"/>
        <v>13</v>
      </c>
      <c r="N1868" t="str">
        <f t="shared" si="119"/>
        <v>17</v>
      </c>
    </row>
    <row r="1869" spans="1:14" x14ac:dyDescent="0.3">
      <c r="A1869">
        <v>1</v>
      </c>
      <c r="B1869">
        <v>6</v>
      </c>
      <c r="C1869" s="1">
        <v>40409</v>
      </c>
      <c r="D1869" s="21" t="str">
        <f t="shared" si="116"/>
        <v>19-Aug-2010</v>
      </c>
      <c r="E1869" s="10">
        <v>0.58402777777777781</v>
      </c>
      <c r="F1869" s="1">
        <v>40409</v>
      </c>
      <c r="G1869" s="10">
        <v>0.70000000000000007</v>
      </c>
      <c r="H1869">
        <v>30</v>
      </c>
      <c r="I1869">
        <v>167</v>
      </c>
      <c r="J1869" t="s">
        <v>8</v>
      </c>
      <c r="K1869" t="s">
        <v>12</v>
      </c>
      <c r="L1869" t="str">
        <f t="shared" si="117"/>
        <v>Afternoon</v>
      </c>
      <c r="M1869" t="str">
        <f t="shared" si="118"/>
        <v>14</v>
      </c>
      <c r="N1869" t="str">
        <f t="shared" si="119"/>
        <v>16</v>
      </c>
    </row>
    <row r="1870" spans="1:14" x14ac:dyDescent="0.3">
      <c r="A1870">
        <v>1</v>
      </c>
      <c r="B1870">
        <v>5</v>
      </c>
      <c r="C1870" s="1">
        <v>40409</v>
      </c>
      <c r="D1870" s="21" t="str">
        <f t="shared" si="116"/>
        <v>19-Aug-2010</v>
      </c>
      <c r="E1870" s="10">
        <v>0.81874999999999998</v>
      </c>
      <c r="F1870" s="1">
        <v>40409</v>
      </c>
      <c r="G1870" s="10">
        <v>0.97083333333333333</v>
      </c>
      <c r="H1870">
        <v>40</v>
      </c>
      <c r="I1870">
        <v>219</v>
      </c>
      <c r="J1870" t="s">
        <v>8</v>
      </c>
      <c r="K1870" t="s">
        <v>12</v>
      </c>
      <c r="L1870" t="str">
        <f t="shared" si="117"/>
        <v>Evening</v>
      </c>
      <c r="M1870" t="str">
        <f t="shared" si="118"/>
        <v>19</v>
      </c>
      <c r="N1870" t="str">
        <f t="shared" si="119"/>
        <v>23</v>
      </c>
    </row>
    <row r="1871" spans="1:14" x14ac:dyDescent="0.3">
      <c r="A1871">
        <v>1</v>
      </c>
      <c r="B1871">
        <v>5</v>
      </c>
      <c r="C1871" s="1">
        <v>40410</v>
      </c>
      <c r="D1871" s="21" t="str">
        <f t="shared" si="116"/>
        <v>20-Aug-2010</v>
      </c>
      <c r="E1871" s="10">
        <v>0.59722222222222221</v>
      </c>
      <c r="F1871" s="1">
        <v>40410</v>
      </c>
      <c r="G1871" s="10">
        <v>0.7284722222222223</v>
      </c>
      <c r="H1871">
        <v>40</v>
      </c>
      <c r="I1871">
        <v>189</v>
      </c>
      <c r="J1871" t="s">
        <v>8</v>
      </c>
      <c r="K1871" t="s">
        <v>11</v>
      </c>
      <c r="L1871" t="str">
        <f t="shared" si="117"/>
        <v>Afternoon</v>
      </c>
      <c r="M1871" t="str">
        <f t="shared" si="118"/>
        <v>14</v>
      </c>
      <c r="N1871" t="str">
        <f t="shared" si="119"/>
        <v>17</v>
      </c>
    </row>
    <row r="1872" spans="1:14" x14ac:dyDescent="0.3">
      <c r="A1872">
        <v>1</v>
      </c>
      <c r="B1872">
        <v>6</v>
      </c>
      <c r="C1872" s="1">
        <v>40410</v>
      </c>
      <c r="D1872" s="21" t="str">
        <f t="shared" si="116"/>
        <v>20-Aug-2010</v>
      </c>
      <c r="E1872" s="10">
        <v>0.67152777777777783</v>
      </c>
      <c r="F1872" s="1">
        <v>40410</v>
      </c>
      <c r="G1872" s="10">
        <v>0.75624999999999998</v>
      </c>
      <c r="H1872">
        <v>30</v>
      </c>
      <c r="I1872">
        <v>122</v>
      </c>
      <c r="J1872" t="s">
        <v>8</v>
      </c>
      <c r="K1872" t="s">
        <v>11</v>
      </c>
      <c r="L1872" t="str">
        <f t="shared" si="117"/>
        <v>Afternoon</v>
      </c>
      <c r="M1872" t="str">
        <f t="shared" si="118"/>
        <v>16</v>
      </c>
      <c r="N1872" t="str">
        <f t="shared" si="119"/>
        <v>18</v>
      </c>
    </row>
    <row r="1873" spans="1:14" x14ac:dyDescent="0.3">
      <c r="A1873">
        <v>1</v>
      </c>
      <c r="B1873">
        <v>5</v>
      </c>
      <c r="C1873" s="1">
        <v>40410</v>
      </c>
      <c r="D1873" s="21" t="str">
        <f t="shared" si="116"/>
        <v>20-Aug-2010</v>
      </c>
      <c r="E1873" s="10">
        <v>0.69236111111111109</v>
      </c>
      <c r="F1873" s="1">
        <v>40410</v>
      </c>
      <c r="G1873" s="10">
        <v>0.75277777777777777</v>
      </c>
      <c r="H1873">
        <v>30</v>
      </c>
      <c r="I1873">
        <v>87</v>
      </c>
      <c r="J1873" t="s">
        <v>8</v>
      </c>
      <c r="K1873" t="s">
        <v>11</v>
      </c>
      <c r="L1873" t="str">
        <f t="shared" si="117"/>
        <v>Afternoon</v>
      </c>
      <c r="M1873" t="str">
        <f t="shared" si="118"/>
        <v>16</v>
      </c>
      <c r="N1873" t="str">
        <f t="shared" si="119"/>
        <v>18</v>
      </c>
    </row>
    <row r="1874" spans="1:14" x14ac:dyDescent="0.3">
      <c r="A1874">
        <v>1</v>
      </c>
      <c r="B1874">
        <v>5</v>
      </c>
      <c r="C1874" s="1">
        <v>40410</v>
      </c>
      <c r="D1874" s="21" t="str">
        <f t="shared" si="116"/>
        <v>20-Aug-2010</v>
      </c>
      <c r="E1874" s="10">
        <v>0.69791666666666663</v>
      </c>
      <c r="F1874" s="1">
        <v>40410</v>
      </c>
      <c r="G1874" s="10">
        <v>0.7402777777777777</v>
      </c>
      <c r="H1874">
        <v>30</v>
      </c>
      <c r="I1874">
        <v>61</v>
      </c>
      <c r="J1874" t="s">
        <v>8</v>
      </c>
      <c r="K1874" t="s">
        <v>11</v>
      </c>
      <c r="L1874" t="str">
        <f t="shared" si="117"/>
        <v>Afternoon</v>
      </c>
      <c r="M1874" t="str">
        <f t="shared" si="118"/>
        <v>16</v>
      </c>
      <c r="N1874" t="str">
        <f t="shared" si="119"/>
        <v>17</v>
      </c>
    </row>
    <row r="1875" spans="1:14" x14ac:dyDescent="0.3">
      <c r="A1875">
        <v>1</v>
      </c>
      <c r="B1875">
        <v>5</v>
      </c>
      <c r="C1875" s="1">
        <v>40410</v>
      </c>
      <c r="D1875" s="21" t="str">
        <f t="shared" si="116"/>
        <v>20-Aug-2010</v>
      </c>
      <c r="E1875" s="10">
        <v>0.72222222222222221</v>
      </c>
      <c r="F1875" s="1">
        <v>40410</v>
      </c>
      <c r="G1875" s="10">
        <v>0.83124999999999993</v>
      </c>
      <c r="H1875">
        <v>30</v>
      </c>
      <c r="I1875">
        <v>157</v>
      </c>
      <c r="J1875" t="s">
        <v>8</v>
      </c>
      <c r="K1875" t="s">
        <v>11</v>
      </c>
      <c r="L1875" t="str">
        <f t="shared" si="117"/>
        <v>Afternoon</v>
      </c>
      <c r="M1875" t="str">
        <f t="shared" si="118"/>
        <v>17</v>
      </c>
      <c r="N1875" t="str">
        <f t="shared" si="119"/>
        <v>19</v>
      </c>
    </row>
    <row r="1876" spans="1:14" x14ac:dyDescent="0.3">
      <c r="A1876">
        <v>1</v>
      </c>
      <c r="B1876">
        <v>5</v>
      </c>
      <c r="C1876" s="1">
        <v>40410</v>
      </c>
      <c r="D1876" s="21" t="str">
        <f t="shared" si="116"/>
        <v>20-Aug-2010</v>
      </c>
      <c r="E1876" s="10">
        <v>0.7416666666666667</v>
      </c>
      <c r="F1876" s="1">
        <v>40410</v>
      </c>
      <c r="G1876" s="10">
        <v>0.80972222222222223</v>
      </c>
      <c r="H1876">
        <v>30</v>
      </c>
      <c r="I1876">
        <v>98</v>
      </c>
      <c r="J1876" t="s">
        <v>8</v>
      </c>
      <c r="K1876" t="s">
        <v>11</v>
      </c>
      <c r="L1876" t="str">
        <f t="shared" si="117"/>
        <v>Afternoon</v>
      </c>
      <c r="M1876" t="str">
        <f t="shared" si="118"/>
        <v>17</v>
      </c>
      <c r="N1876" t="str">
        <f t="shared" si="119"/>
        <v>19</v>
      </c>
    </row>
    <row r="1877" spans="1:14" x14ac:dyDescent="0.3">
      <c r="A1877">
        <v>1</v>
      </c>
      <c r="B1877">
        <v>6</v>
      </c>
      <c r="C1877" s="1">
        <v>40410</v>
      </c>
      <c r="D1877" s="21" t="str">
        <f t="shared" si="116"/>
        <v>20-Aug-2010</v>
      </c>
      <c r="E1877" s="10">
        <v>0.77708333333333324</v>
      </c>
      <c r="F1877" s="1">
        <v>40410</v>
      </c>
      <c r="G1877" s="10">
        <v>0.79652777777777783</v>
      </c>
      <c r="H1877">
        <v>30</v>
      </c>
      <c r="I1877">
        <v>28</v>
      </c>
      <c r="J1877" t="s">
        <v>8</v>
      </c>
      <c r="K1877" t="s">
        <v>11</v>
      </c>
      <c r="L1877" t="str">
        <f t="shared" si="117"/>
        <v>Evening</v>
      </c>
      <c r="M1877" t="str">
        <f t="shared" si="118"/>
        <v>18</v>
      </c>
      <c r="N1877" t="str">
        <f t="shared" si="119"/>
        <v>19</v>
      </c>
    </row>
    <row r="1878" spans="1:14" x14ac:dyDescent="0.3">
      <c r="A1878">
        <v>1</v>
      </c>
      <c r="B1878">
        <v>6</v>
      </c>
      <c r="C1878" s="1">
        <v>40410</v>
      </c>
      <c r="D1878" s="21" t="str">
        <f t="shared" si="116"/>
        <v>20-Aug-2010</v>
      </c>
      <c r="E1878" s="10">
        <v>0.80138888888888893</v>
      </c>
      <c r="F1878" s="1">
        <v>40410</v>
      </c>
      <c r="G1878" s="10">
        <v>0.85277777777777775</v>
      </c>
      <c r="H1878">
        <v>30</v>
      </c>
      <c r="I1878">
        <v>74</v>
      </c>
      <c r="J1878" t="s">
        <v>8</v>
      </c>
      <c r="K1878" t="s">
        <v>11</v>
      </c>
      <c r="L1878" t="str">
        <f t="shared" si="117"/>
        <v>Evening</v>
      </c>
      <c r="M1878" t="str">
        <f t="shared" si="118"/>
        <v>19</v>
      </c>
      <c r="N1878" t="str">
        <f t="shared" si="119"/>
        <v>20</v>
      </c>
    </row>
    <row r="1879" spans="1:14" x14ac:dyDescent="0.3">
      <c r="A1879">
        <v>1</v>
      </c>
      <c r="B1879">
        <v>5</v>
      </c>
      <c r="C1879" s="1">
        <v>40410</v>
      </c>
      <c r="D1879" s="21" t="str">
        <f t="shared" si="116"/>
        <v>20-Aug-2010</v>
      </c>
      <c r="E1879" s="10">
        <v>0.83194444444444438</v>
      </c>
      <c r="F1879" s="1">
        <v>40410</v>
      </c>
      <c r="G1879" s="10">
        <v>0.9277777777777777</v>
      </c>
      <c r="H1879">
        <v>30</v>
      </c>
      <c r="I1879">
        <v>138</v>
      </c>
      <c r="J1879" t="s">
        <v>8</v>
      </c>
      <c r="K1879" t="s">
        <v>11</v>
      </c>
      <c r="L1879" t="str">
        <f t="shared" si="117"/>
        <v>Evening</v>
      </c>
      <c r="M1879" t="str">
        <f t="shared" si="118"/>
        <v>19</v>
      </c>
      <c r="N1879" t="str">
        <f t="shared" si="119"/>
        <v>22</v>
      </c>
    </row>
    <row r="1880" spans="1:14" x14ac:dyDescent="0.3">
      <c r="A1880">
        <v>1</v>
      </c>
      <c r="B1880">
        <v>5</v>
      </c>
      <c r="C1880" s="1">
        <v>40410</v>
      </c>
      <c r="D1880" s="21" t="str">
        <f t="shared" si="116"/>
        <v>20-Aug-2010</v>
      </c>
      <c r="E1880" s="10">
        <v>0.87638888888888899</v>
      </c>
      <c r="F1880" s="1">
        <v>40410</v>
      </c>
      <c r="G1880" s="10">
        <v>0.93055555555555547</v>
      </c>
      <c r="H1880">
        <v>30</v>
      </c>
      <c r="I1880">
        <v>78</v>
      </c>
      <c r="J1880" t="s">
        <v>8</v>
      </c>
      <c r="K1880" t="s">
        <v>11</v>
      </c>
      <c r="L1880" t="str">
        <f t="shared" si="117"/>
        <v>Evening</v>
      </c>
      <c r="M1880" t="str">
        <f t="shared" si="118"/>
        <v>21</v>
      </c>
      <c r="N1880" t="str">
        <f t="shared" si="119"/>
        <v>22</v>
      </c>
    </row>
    <row r="1881" spans="1:14" x14ac:dyDescent="0.3">
      <c r="A1881">
        <v>1</v>
      </c>
      <c r="B1881">
        <v>6</v>
      </c>
      <c r="C1881" s="1">
        <v>40410</v>
      </c>
      <c r="D1881" s="21" t="str">
        <f t="shared" si="116"/>
        <v>20-Aug-2010</v>
      </c>
      <c r="E1881" s="10">
        <v>0.94027777777777777</v>
      </c>
      <c r="F1881" s="1">
        <v>40411</v>
      </c>
      <c r="G1881" s="10">
        <v>4.7222222222222221E-2</v>
      </c>
      <c r="H1881">
        <v>30</v>
      </c>
      <c r="I1881">
        <v>154</v>
      </c>
      <c r="J1881" t="s">
        <v>8</v>
      </c>
      <c r="K1881" t="s">
        <v>11</v>
      </c>
      <c r="L1881" t="str">
        <f t="shared" si="117"/>
        <v>Night</v>
      </c>
      <c r="M1881" t="str">
        <f t="shared" si="118"/>
        <v>22</v>
      </c>
      <c r="N1881" t="str">
        <f t="shared" si="119"/>
        <v>01</v>
      </c>
    </row>
    <row r="1882" spans="1:14" x14ac:dyDescent="0.3">
      <c r="A1882">
        <v>1</v>
      </c>
      <c r="B1882">
        <v>5</v>
      </c>
      <c r="C1882" s="1">
        <v>40413</v>
      </c>
      <c r="D1882" s="21" t="str">
        <f t="shared" si="116"/>
        <v>23-Aug-2010</v>
      </c>
      <c r="E1882" s="10">
        <v>0.41944444444444445</v>
      </c>
      <c r="F1882" s="1">
        <v>40413</v>
      </c>
      <c r="G1882" s="10">
        <v>0.56874999999999998</v>
      </c>
      <c r="H1882">
        <v>40</v>
      </c>
      <c r="I1882">
        <v>215</v>
      </c>
      <c r="J1882" t="s">
        <v>8</v>
      </c>
      <c r="K1882" t="s">
        <v>10</v>
      </c>
      <c r="L1882" t="str">
        <f t="shared" si="117"/>
        <v>Morning</v>
      </c>
      <c r="M1882" t="str">
        <f t="shared" si="118"/>
        <v>10</v>
      </c>
      <c r="N1882" t="str">
        <f t="shared" si="119"/>
        <v>13</v>
      </c>
    </row>
    <row r="1883" spans="1:14" x14ac:dyDescent="0.3">
      <c r="A1883">
        <v>1</v>
      </c>
      <c r="B1883">
        <v>5</v>
      </c>
      <c r="C1883" s="1">
        <v>40413</v>
      </c>
      <c r="D1883" s="21" t="str">
        <f t="shared" si="116"/>
        <v>23-Aug-2010</v>
      </c>
      <c r="E1883" s="10">
        <v>0.51250000000000007</v>
      </c>
      <c r="F1883" s="1">
        <v>40413</v>
      </c>
      <c r="G1883" s="10">
        <v>0.53819444444444442</v>
      </c>
      <c r="H1883">
        <v>30</v>
      </c>
      <c r="I1883">
        <v>37</v>
      </c>
      <c r="J1883" t="s">
        <v>8</v>
      </c>
      <c r="K1883" t="s">
        <v>10</v>
      </c>
      <c r="L1883" t="str">
        <f t="shared" si="117"/>
        <v>Morning</v>
      </c>
      <c r="M1883" t="str">
        <f t="shared" si="118"/>
        <v>12</v>
      </c>
      <c r="N1883" t="str">
        <f t="shared" si="119"/>
        <v>12</v>
      </c>
    </row>
    <row r="1884" spans="1:14" x14ac:dyDescent="0.3">
      <c r="A1884">
        <v>1</v>
      </c>
      <c r="B1884">
        <v>6</v>
      </c>
      <c r="C1884" s="1">
        <v>40413</v>
      </c>
      <c r="D1884" s="21" t="str">
        <f t="shared" si="116"/>
        <v>23-Aug-2010</v>
      </c>
      <c r="E1884" s="10">
        <v>0.64444444444444449</v>
      </c>
      <c r="F1884" s="1">
        <v>40413</v>
      </c>
      <c r="G1884" s="10">
        <v>0.74583333333333324</v>
      </c>
      <c r="H1884">
        <v>30</v>
      </c>
      <c r="I1884">
        <v>146</v>
      </c>
      <c r="J1884" t="s">
        <v>8</v>
      </c>
      <c r="K1884" t="s">
        <v>10</v>
      </c>
      <c r="L1884" t="str">
        <f t="shared" si="117"/>
        <v>Afternoon</v>
      </c>
      <c r="M1884" t="str">
        <f t="shared" si="118"/>
        <v>15</v>
      </c>
      <c r="N1884" t="str">
        <f t="shared" si="119"/>
        <v>17</v>
      </c>
    </row>
    <row r="1885" spans="1:14" x14ac:dyDescent="0.3">
      <c r="A1885">
        <v>1</v>
      </c>
      <c r="B1885">
        <v>5</v>
      </c>
      <c r="C1885" s="1">
        <v>40413</v>
      </c>
      <c r="D1885" s="21" t="str">
        <f t="shared" si="116"/>
        <v>23-Aug-2010</v>
      </c>
      <c r="E1885" s="10">
        <v>0.68194444444444446</v>
      </c>
      <c r="F1885" s="1">
        <v>40413</v>
      </c>
      <c r="G1885" s="10">
        <v>0.7583333333333333</v>
      </c>
      <c r="H1885">
        <v>30</v>
      </c>
      <c r="I1885">
        <v>110</v>
      </c>
      <c r="J1885" t="s">
        <v>8</v>
      </c>
      <c r="K1885" t="s">
        <v>10</v>
      </c>
      <c r="L1885" t="str">
        <f t="shared" si="117"/>
        <v>Afternoon</v>
      </c>
      <c r="M1885" t="str">
        <f t="shared" si="118"/>
        <v>16</v>
      </c>
      <c r="N1885" t="str">
        <f t="shared" si="119"/>
        <v>18</v>
      </c>
    </row>
    <row r="1886" spans="1:14" x14ac:dyDescent="0.3">
      <c r="A1886">
        <v>1</v>
      </c>
      <c r="B1886">
        <v>6</v>
      </c>
      <c r="C1886" s="1">
        <v>40413</v>
      </c>
      <c r="D1886" s="21" t="str">
        <f t="shared" si="116"/>
        <v>23-Aug-2010</v>
      </c>
      <c r="E1886" s="10">
        <v>0.77430555555555547</v>
      </c>
      <c r="F1886" s="1">
        <v>40413</v>
      </c>
      <c r="G1886" s="10">
        <v>0.8534722222222223</v>
      </c>
      <c r="H1886">
        <v>30</v>
      </c>
      <c r="I1886">
        <v>114</v>
      </c>
      <c r="J1886" t="s">
        <v>8</v>
      </c>
      <c r="K1886" t="s">
        <v>10</v>
      </c>
      <c r="L1886" t="str">
        <f t="shared" si="117"/>
        <v>Evening</v>
      </c>
      <c r="M1886" t="str">
        <f t="shared" si="118"/>
        <v>18</v>
      </c>
      <c r="N1886" t="str">
        <f t="shared" si="119"/>
        <v>20</v>
      </c>
    </row>
    <row r="1887" spans="1:14" x14ac:dyDescent="0.3">
      <c r="A1887">
        <v>1</v>
      </c>
      <c r="B1887">
        <v>5</v>
      </c>
      <c r="C1887" s="1">
        <v>40413</v>
      </c>
      <c r="D1887" s="21" t="str">
        <f t="shared" si="116"/>
        <v>23-Aug-2010</v>
      </c>
      <c r="E1887" s="10">
        <v>0.91805555555555562</v>
      </c>
      <c r="F1887" s="1">
        <v>40413</v>
      </c>
      <c r="G1887" s="10">
        <v>0.96458333333333324</v>
      </c>
      <c r="H1887">
        <v>30</v>
      </c>
      <c r="I1887">
        <v>67</v>
      </c>
      <c r="J1887" t="s">
        <v>8</v>
      </c>
      <c r="K1887" t="s">
        <v>10</v>
      </c>
      <c r="L1887" t="str">
        <f t="shared" si="117"/>
        <v>Night</v>
      </c>
      <c r="M1887" t="str">
        <f t="shared" si="118"/>
        <v>22</v>
      </c>
      <c r="N1887" t="str">
        <f t="shared" si="119"/>
        <v>23</v>
      </c>
    </row>
    <row r="1888" spans="1:14" x14ac:dyDescent="0.3">
      <c r="A1888">
        <v>1</v>
      </c>
      <c r="B1888">
        <v>8</v>
      </c>
      <c r="C1888" s="1">
        <v>40414</v>
      </c>
      <c r="D1888" s="21" t="str">
        <f t="shared" si="116"/>
        <v>24-Aug-2010</v>
      </c>
      <c r="E1888" s="10">
        <v>0.60347222222222219</v>
      </c>
      <c r="F1888" s="1">
        <v>40414</v>
      </c>
      <c r="G1888" s="10">
        <v>0.82986111111111116</v>
      </c>
      <c r="H1888">
        <v>60</v>
      </c>
      <c r="I1888">
        <v>326</v>
      </c>
      <c r="J1888" t="s">
        <v>8</v>
      </c>
      <c r="K1888" t="s">
        <v>9</v>
      </c>
      <c r="L1888" t="str">
        <f t="shared" si="117"/>
        <v>Afternoon</v>
      </c>
      <c r="M1888" t="str">
        <f t="shared" si="118"/>
        <v>14</v>
      </c>
      <c r="N1888" t="str">
        <f t="shared" si="119"/>
        <v>19</v>
      </c>
    </row>
    <row r="1889" spans="1:14" x14ac:dyDescent="0.3">
      <c r="A1889">
        <v>1</v>
      </c>
      <c r="B1889">
        <v>6</v>
      </c>
      <c r="C1889" s="1">
        <v>40414</v>
      </c>
      <c r="D1889" s="21" t="str">
        <f t="shared" si="116"/>
        <v>24-Aug-2010</v>
      </c>
      <c r="E1889" s="10">
        <v>0.6166666666666667</v>
      </c>
      <c r="F1889" s="1">
        <v>40414</v>
      </c>
      <c r="G1889" s="10">
        <v>0.63680555555555551</v>
      </c>
      <c r="H1889">
        <v>30</v>
      </c>
      <c r="I1889">
        <v>29</v>
      </c>
      <c r="J1889" t="s">
        <v>8</v>
      </c>
      <c r="K1889" t="s">
        <v>9</v>
      </c>
      <c r="L1889" t="str">
        <f t="shared" si="117"/>
        <v>Afternoon</v>
      </c>
      <c r="M1889" t="str">
        <f t="shared" si="118"/>
        <v>14</v>
      </c>
      <c r="N1889" t="str">
        <f t="shared" si="119"/>
        <v>15</v>
      </c>
    </row>
    <row r="1890" spans="1:14" x14ac:dyDescent="0.3">
      <c r="A1890">
        <v>1</v>
      </c>
      <c r="B1890">
        <v>5</v>
      </c>
      <c r="C1890" s="1">
        <v>40414</v>
      </c>
      <c r="D1890" s="21" t="str">
        <f t="shared" si="116"/>
        <v>24-Aug-2010</v>
      </c>
      <c r="E1890" s="10">
        <v>0.62847222222222221</v>
      </c>
      <c r="F1890" s="1">
        <v>40414</v>
      </c>
      <c r="G1890" s="10">
        <v>0.79166666666666663</v>
      </c>
      <c r="H1890">
        <v>40</v>
      </c>
      <c r="I1890">
        <v>235</v>
      </c>
      <c r="J1890" t="s">
        <v>8</v>
      </c>
      <c r="K1890" t="s">
        <v>9</v>
      </c>
      <c r="L1890" t="str">
        <f t="shared" si="117"/>
        <v>Afternoon</v>
      </c>
      <c r="M1890" t="str">
        <f t="shared" si="118"/>
        <v>15</v>
      </c>
      <c r="N1890" t="str">
        <f t="shared" si="119"/>
        <v>19</v>
      </c>
    </row>
    <row r="1891" spans="1:14" x14ac:dyDescent="0.3">
      <c r="A1891">
        <v>1</v>
      </c>
      <c r="B1891">
        <v>6</v>
      </c>
      <c r="C1891" s="1">
        <v>40414</v>
      </c>
      <c r="D1891" s="21" t="str">
        <f t="shared" si="116"/>
        <v>24-Aug-2010</v>
      </c>
      <c r="E1891" s="10">
        <v>0.64722222222222225</v>
      </c>
      <c r="F1891" s="1">
        <v>40414</v>
      </c>
      <c r="G1891" s="10">
        <v>0.75694444444444453</v>
      </c>
      <c r="H1891">
        <v>30</v>
      </c>
      <c r="I1891">
        <v>158</v>
      </c>
      <c r="J1891" t="s">
        <v>8</v>
      </c>
      <c r="K1891" t="s">
        <v>9</v>
      </c>
      <c r="L1891" t="str">
        <f t="shared" si="117"/>
        <v>Afternoon</v>
      </c>
      <c r="M1891" t="str">
        <f t="shared" si="118"/>
        <v>15</v>
      </c>
      <c r="N1891" t="str">
        <f t="shared" si="119"/>
        <v>18</v>
      </c>
    </row>
    <row r="1892" spans="1:14" x14ac:dyDescent="0.3">
      <c r="A1892">
        <v>1</v>
      </c>
      <c r="B1892">
        <v>6</v>
      </c>
      <c r="C1892" s="1">
        <v>40414</v>
      </c>
      <c r="D1892" s="21" t="str">
        <f t="shared" si="116"/>
        <v>24-Aug-2010</v>
      </c>
      <c r="E1892" s="10">
        <v>0.71458333333333324</v>
      </c>
      <c r="F1892" s="1">
        <v>40414</v>
      </c>
      <c r="G1892" s="10">
        <v>0.84027777777777779</v>
      </c>
      <c r="H1892">
        <v>40</v>
      </c>
      <c r="I1892">
        <v>181</v>
      </c>
      <c r="J1892" t="s">
        <v>8</v>
      </c>
      <c r="K1892" t="s">
        <v>9</v>
      </c>
      <c r="L1892" t="str">
        <f t="shared" si="117"/>
        <v>Afternoon</v>
      </c>
      <c r="M1892" t="str">
        <f t="shared" si="118"/>
        <v>17</v>
      </c>
      <c r="N1892" t="str">
        <f t="shared" si="119"/>
        <v>20</v>
      </c>
    </row>
    <row r="1893" spans="1:14" x14ac:dyDescent="0.3">
      <c r="A1893">
        <v>1</v>
      </c>
      <c r="B1893">
        <v>5</v>
      </c>
      <c r="C1893" s="1">
        <v>40414</v>
      </c>
      <c r="D1893" s="21" t="str">
        <f t="shared" si="116"/>
        <v>24-Aug-2010</v>
      </c>
      <c r="E1893" s="10">
        <v>0.7284722222222223</v>
      </c>
      <c r="F1893" s="1">
        <v>40414</v>
      </c>
      <c r="G1893" s="10">
        <v>0.87291666666666667</v>
      </c>
      <c r="H1893">
        <v>40</v>
      </c>
      <c r="I1893">
        <v>208</v>
      </c>
      <c r="J1893" t="s">
        <v>8</v>
      </c>
      <c r="K1893" t="s">
        <v>9</v>
      </c>
      <c r="L1893" t="str">
        <f t="shared" si="117"/>
        <v>Afternoon</v>
      </c>
      <c r="M1893" t="str">
        <f t="shared" si="118"/>
        <v>17</v>
      </c>
      <c r="N1893" t="str">
        <f t="shared" si="119"/>
        <v>20</v>
      </c>
    </row>
    <row r="1894" spans="1:14" x14ac:dyDescent="0.3">
      <c r="A1894">
        <v>1</v>
      </c>
      <c r="B1894">
        <v>5</v>
      </c>
      <c r="C1894" s="1">
        <v>40414</v>
      </c>
      <c r="D1894" s="21" t="str">
        <f t="shared" si="116"/>
        <v>24-Aug-2010</v>
      </c>
      <c r="E1894" s="10">
        <v>0.74513888888888891</v>
      </c>
      <c r="F1894" s="1">
        <v>40414</v>
      </c>
      <c r="G1894" s="10">
        <v>0.88124999999999998</v>
      </c>
      <c r="H1894">
        <v>40</v>
      </c>
      <c r="I1894">
        <v>196</v>
      </c>
      <c r="J1894" t="s">
        <v>8</v>
      </c>
      <c r="K1894" t="s">
        <v>9</v>
      </c>
      <c r="L1894" t="str">
        <f t="shared" si="117"/>
        <v>Afternoon</v>
      </c>
      <c r="M1894" t="str">
        <f t="shared" si="118"/>
        <v>17</v>
      </c>
      <c r="N1894" t="str">
        <f t="shared" si="119"/>
        <v>21</v>
      </c>
    </row>
    <row r="1895" spans="1:14" x14ac:dyDescent="0.3">
      <c r="A1895">
        <v>1</v>
      </c>
      <c r="B1895">
        <v>6</v>
      </c>
      <c r="C1895" s="1">
        <v>40414</v>
      </c>
      <c r="D1895" s="21" t="str">
        <f t="shared" si="116"/>
        <v>24-Aug-2010</v>
      </c>
      <c r="E1895" s="10">
        <v>0.77569444444444446</v>
      </c>
      <c r="F1895" s="1">
        <v>40414</v>
      </c>
      <c r="G1895" s="10">
        <v>0.86458333333333337</v>
      </c>
      <c r="H1895">
        <v>30</v>
      </c>
      <c r="I1895">
        <v>128</v>
      </c>
      <c r="J1895" t="s">
        <v>8</v>
      </c>
      <c r="K1895" t="s">
        <v>9</v>
      </c>
      <c r="L1895" t="str">
        <f t="shared" si="117"/>
        <v>Evening</v>
      </c>
      <c r="M1895" t="str">
        <f t="shared" si="118"/>
        <v>18</v>
      </c>
      <c r="N1895" t="str">
        <f t="shared" si="119"/>
        <v>20</v>
      </c>
    </row>
    <row r="1896" spans="1:14" x14ac:dyDescent="0.3">
      <c r="A1896">
        <v>1</v>
      </c>
      <c r="B1896">
        <v>6</v>
      </c>
      <c r="C1896" s="1">
        <v>40414</v>
      </c>
      <c r="D1896" s="21" t="str">
        <f t="shared" si="116"/>
        <v>24-Aug-2010</v>
      </c>
      <c r="E1896" s="10">
        <v>0.82638888888888884</v>
      </c>
      <c r="F1896" s="1">
        <v>40414</v>
      </c>
      <c r="G1896" s="10">
        <v>0.89027777777777783</v>
      </c>
      <c r="H1896">
        <v>30</v>
      </c>
      <c r="I1896">
        <v>92</v>
      </c>
      <c r="J1896" t="s">
        <v>8</v>
      </c>
      <c r="K1896" t="s">
        <v>9</v>
      </c>
      <c r="L1896" t="str">
        <f t="shared" si="117"/>
        <v>Evening</v>
      </c>
      <c r="M1896" t="str">
        <f t="shared" si="118"/>
        <v>19</v>
      </c>
      <c r="N1896" t="str">
        <f t="shared" si="119"/>
        <v>21</v>
      </c>
    </row>
    <row r="1897" spans="1:14" x14ac:dyDescent="0.3">
      <c r="A1897">
        <v>1</v>
      </c>
      <c r="B1897">
        <v>6</v>
      </c>
      <c r="C1897" s="1">
        <v>40414</v>
      </c>
      <c r="D1897" s="21" t="str">
        <f t="shared" si="116"/>
        <v>24-Aug-2010</v>
      </c>
      <c r="E1897" s="10">
        <v>0.93472222222222223</v>
      </c>
      <c r="F1897" s="1">
        <v>40414</v>
      </c>
      <c r="G1897" s="10">
        <v>0.98263888888888884</v>
      </c>
      <c r="H1897">
        <v>30</v>
      </c>
      <c r="I1897">
        <v>69</v>
      </c>
      <c r="J1897" t="s">
        <v>8</v>
      </c>
      <c r="K1897" t="s">
        <v>9</v>
      </c>
      <c r="L1897" t="str">
        <f t="shared" si="117"/>
        <v>Night</v>
      </c>
      <c r="M1897" t="str">
        <f t="shared" si="118"/>
        <v>22</v>
      </c>
      <c r="N1897" t="str">
        <f t="shared" si="119"/>
        <v>23</v>
      </c>
    </row>
    <row r="1898" spans="1:14" x14ac:dyDescent="0.3">
      <c r="A1898">
        <v>1</v>
      </c>
      <c r="B1898">
        <v>5</v>
      </c>
      <c r="C1898" s="1">
        <v>40414</v>
      </c>
      <c r="D1898" s="21" t="str">
        <f t="shared" si="116"/>
        <v>24-Aug-2010</v>
      </c>
      <c r="E1898" s="10">
        <v>0.94305555555555554</v>
      </c>
      <c r="F1898" s="1">
        <v>40414</v>
      </c>
      <c r="G1898" s="10">
        <v>0.96597222222222223</v>
      </c>
      <c r="H1898">
        <v>30</v>
      </c>
      <c r="I1898">
        <v>33</v>
      </c>
      <c r="J1898" t="s">
        <v>8</v>
      </c>
      <c r="K1898" t="s">
        <v>9</v>
      </c>
      <c r="L1898" t="str">
        <f t="shared" si="117"/>
        <v>Night</v>
      </c>
      <c r="M1898" t="str">
        <f t="shared" si="118"/>
        <v>22</v>
      </c>
      <c r="N1898" t="str">
        <f t="shared" si="119"/>
        <v>23</v>
      </c>
    </row>
    <row r="1899" spans="1:14" x14ac:dyDescent="0.3">
      <c r="A1899">
        <v>1</v>
      </c>
      <c r="B1899">
        <v>5</v>
      </c>
      <c r="C1899" s="1">
        <v>40415</v>
      </c>
      <c r="D1899" s="21" t="str">
        <f t="shared" si="116"/>
        <v>25-Aug-2010</v>
      </c>
      <c r="E1899" s="10">
        <v>0.58124999999999993</v>
      </c>
      <c r="F1899" s="1">
        <v>40415</v>
      </c>
      <c r="G1899" s="10">
        <v>0.66041666666666665</v>
      </c>
      <c r="H1899">
        <v>30</v>
      </c>
      <c r="I1899">
        <v>114</v>
      </c>
      <c r="J1899" t="s">
        <v>8</v>
      </c>
      <c r="K1899" t="s">
        <v>13</v>
      </c>
      <c r="L1899" t="str">
        <f t="shared" si="117"/>
        <v>Morning</v>
      </c>
      <c r="M1899" t="str">
        <f t="shared" si="118"/>
        <v>13</v>
      </c>
      <c r="N1899" t="str">
        <f t="shared" si="119"/>
        <v>15</v>
      </c>
    </row>
    <row r="1900" spans="1:14" x14ac:dyDescent="0.3">
      <c r="A1900">
        <v>1</v>
      </c>
      <c r="B1900">
        <v>6</v>
      </c>
      <c r="C1900" s="1">
        <v>40415</v>
      </c>
      <c r="D1900" s="21" t="str">
        <f t="shared" si="116"/>
        <v>25-Aug-2010</v>
      </c>
      <c r="E1900" s="10">
        <v>0.58472222222222225</v>
      </c>
      <c r="F1900" s="1">
        <v>40415</v>
      </c>
      <c r="G1900" s="10">
        <v>0.66111111111111109</v>
      </c>
      <c r="H1900">
        <v>30</v>
      </c>
      <c r="I1900">
        <v>110</v>
      </c>
      <c r="J1900" t="s">
        <v>8</v>
      </c>
      <c r="K1900" t="s">
        <v>13</v>
      </c>
      <c r="L1900" t="str">
        <f t="shared" si="117"/>
        <v>Afternoon</v>
      </c>
      <c r="M1900" t="str">
        <f t="shared" si="118"/>
        <v>14</v>
      </c>
      <c r="N1900" t="str">
        <f t="shared" si="119"/>
        <v>15</v>
      </c>
    </row>
    <row r="1901" spans="1:14" x14ac:dyDescent="0.3">
      <c r="A1901">
        <v>1</v>
      </c>
      <c r="B1901">
        <v>6</v>
      </c>
      <c r="C1901" s="1">
        <v>40415</v>
      </c>
      <c r="D1901" s="21" t="str">
        <f t="shared" si="116"/>
        <v>25-Aug-2010</v>
      </c>
      <c r="E1901" s="10">
        <v>0.63541666666666663</v>
      </c>
      <c r="F1901" s="1">
        <v>40415</v>
      </c>
      <c r="G1901" s="10">
        <v>0.73125000000000007</v>
      </c>
      <c r="H1901">
        <v>30</v>
      </c>
      <c r="I1901">
        <v>138</v>
      </c>
      <c r="J1901" t="s">
        <v>8</v>
      </c>
      <c r="K1901" t="s">
        <v>13</v>
      </c>
      <c r="L1901" t="str">
        <f t="shared" si="117"/>
        <v>Afternoon</v>
      </c>
      <c r="M1901" t="str">
        <f t="shared" si="118"/>
        <v>15</v>
      </c>
      <c r="N1901" t="str">
        <f t="shared" si="119"/>
        <v>17</v>
      </c>
    </row>
    <row r="1902" spans="1:14" x14ac:dyDescent="0.3">
      <c r="A1902">
        <v>1</v>
      </c>
      <c r="B1902">
        <v>6</v>
      </c>
      <c r="C1902" s="1">
        <v>40415</v>
      </c>
      <c r="D1902" s="21" t="str">
        <f t="shared" si="116"/>
        <v>25-Aug-2010</v>
      </c>
      <c r="E1902" s="10">
        <v>0.65972222222222221</v>
      </c>
      <c r="F1902" s="1">
        <v>40415</v>
      </c>
      <c r="G1902" s="10">
        <v>0.75</v>
      </c>
      <c r="H1902">
        <v>30</v>
      </c>
      <c r="I1902">
        <v>130</v>
      </c>
      <c r="J1902" t="s">
        <v>8</v>
      </c>
      <c r="K1902" t="s">
        <v>13</v>
      </c>
      <c r="L1902" t="str">
        <f t="shared" si="117"/>
        <v>Afternoon</v>
      </c>
      <c r="M1902" t="str">
        <f t="shared" si="118"/>
        <v>15</v>
      </c>
      <c r="N1902" t="str">
        <f t="shared" si="119"/>
        <v>18</v>
      </c>
    </row>
    <row r="1903" spans="1:14" x14ac:dyDescent="0.3">
      <c r="A1903">
        <v>1</v>
      </c>
      <c r="B1903">
        <v>6</v>
      </c>
      <c r="C1903" s="1">
        <v>40415</v>
      </c>
      <c r="D1903" s="21" t="str">
        <f t="shared" si="116"/>
        <v>25-Aug-2010</v>
      </c>
      <c r="E1903" s="10">
        <v>0.71597222222222223</v>
      </c>
      <c r="F1903" s="1">
        <v>40415</v>
      </c>
      <c r="G1903" s="10">
        <v>0.76597222222222217</v>
      </c>
      <c r="H1903">
        <v>30</v>
      </c>
      <c r="I1903">
        <v>72</v>
      </c>
      <c r="J1903" t="s">
        <v>8</v>
      </c>
      <c r="K1903" t="s">
        <v>13</v>
      </c>
      <c r="L1903" t="str">
        <f t="shared" si="117"/>
        <v>Afternoon</v>
      </c>
      <c r="M1903" t="str">
        <f t="shared" si="118"/>
        <v>17</v>
      </c>
      <c r="N1903" t="str">
        <f t="shared" si="119"/>
        <v>18</v>
      </c>
    </row>
    <row r="1904" spans="1:14" x14ac:dyDescent="0.3">
      <c r="A1904">
        <v>1</v>
      </c>
      <c r="B1904">
        <v>5</v>
      </c>
      <c r="C1904" s="1">
        <v>40415</v>
      </c>
      <c r="D1904" s="21" t="str">
        <f t="shared" si="116"/>
        <v>25-Aug-2010</v>
      </c>
      <c r="E1904" s="10">
        <v>0.82500000000000007</v>
      </c>
      <c r="F1904" s="1">
        <v>40415</v>
      </c>
      <c r="G1904" s="10">
        <v>0.95763888888888893</v>
      </c>
      <c r="H1904">
        <v>40</v>
      </c>
      <c r="I1904">
        <v>191</v>
      </c>
      <c r="J1904" t="s">
        <v>8</v>
      </c>
      <c r="K1904" t="s">
        <v>13</v>
      </c>
      <c r="L1904" t="str">
        <f t="shared" si="117"/>
        <v>Evening</v>
      </c>
      <c r="M1904" t="str">
        <f t="shared" si="118"/>
        <v>19</v>
      </c>
      <c r="N1904" t="str">
        <f t="shared" si="119"/>
        <v>22</v>
      </c>
    </row>
    <row r="1905" spans="1:14" x14ac:dyDescent="0.3">
      <c r="A1905">
        <v>1</v>
      </c>
      <c r="B1905">
        <v>5</v>
      </c>
      <c r="C1905" s="1">
        <v>40416</v>
      </c>
      <c r="D1905" s="21" t="str">
        <f t="shared" si="116"/>
        <v>26-Aug-2010</v>
      </c>
      <c r="E1905" s="10">
        <v>0.46875</v>
      </c>
      <c r="F1905" s="1">
        <v>40416</v>
      </c>
      <c r="G1905" s="10">
        <v>0.50972222222222219</v>
      </c>
      <c r="H1905">
        <v>30</v>
      </c>
      <c r="I1905">
        <v>59</v>
      </c>
      <c r="J1905" t="s">
        <v>8</v>
      </c>
      <c r="K1905" t="s">
        <v>12</v>
      </c>
      <c r="L1905" t="str">
        <f t="shared" si="117"/>
        <v>Morning</v>
      </c>
      <c r="M1905" t="str">
        <f t="shared" si="118"/>
        <v>11</v>
      </c>
      <c r="N1905" t="str">
        <f t="shared" si="119"/>
        <v>12</v>
      </c>
    </row>
    <row r="1906" spans="1:14" x14ac:dyDescent="0.3">
      <c r="A1906">
        <v>1</v>
      </c>
      <c r="B1906">
        <v>6</v>
      </c>
      <c r="C1906" s="1">
        <v>40416</v>
      </c>
      <c r="D1906" s="21" t="str">
        <f t="shared" si="116"/>
        <v>26-Aug-2010</v>
      </c>
      <c r="E1906" s="10">
        <v>0.69236111111111109</v>
      </c>
      <c r="F1906" s="1">
        <v>40416</v>
      </c>
      <c r="G1906" s="10">
        <v>0.87222222222222223</v>
      </c>
      <c r="H1906">
        <v>50</v>
      </c>
      <c r="I1906">
        <v>259</v>
      </c>
      <c r="J1906" t="s">
        <v>8</v>
      </c>
      <c r="K1906" t="s">
        <v>12</v>
      </c>
      <c r="L1906" t="str">
        <f t="shared" si="117"/>
        <v>Afternoon</v>
      </c>
      <c r="M1906" t="str">
        <f t="shared" si="118"/>
        <v>16</v>
      </c>
      <c r="N1906" t="str">
        <f t="shared" si="119"/>
        <v>20</v>
      </c>
    </row>
    <row r="1907" spans="1:14" x14ac:dyDescent="0.3">
      <c r="A1907">
        <v>1</v>
      </c>
      <c r="B1907">
        <v>5</v>
      </c>
      <c r="C1907" s="1">
        <v>40416</v>
      </c>
      <c r="D1907" s="21" t="str">
        <f t="shared" si="116"/>
        <v>26-Aug-2010</v>
      </c>
      <c r="E1907" s="10">
        <v>0.89374999999999993</v>
      </c>
      <c r="F1907" s="1">
        <v>40416</v>
      </c>
      <c r="G1907" s="10">
        <v>0.89930555555555547</v>
      </c>
      <c r="H1907">
        <v>30</v>
      </c>
      <c r="I1907">
        <v>8</v>
      </c>
      <c r="J1907" t="s">
        <v>8</v>
      </c>
      <c r="K1907" t="s">
        <v>12</v>
      </c>
      <c r="L1907" t="str">
        <f t="shared" si="117"/>
        <v>Evening</v>
      </c>
      <c r="M1907" t="str">
        <f t="shared" si="118"/>
        <v>21</v>
      </c>
      <c r="N1907" t="str">
        <f t="shared" si="119"/>
        <v>21</v>
      </c>
    </row>
    <row r="1908" spans="1:14" x14ac:dyDescent="0.3">
      <c r="A1908">
        <v>1</v>
      </c>
      <c r="B1908">
        <v>6</v>
      </c>
      <c r="C1908" s="1">
        <v>40417</v>
      </c>
      <c r="D1908" s="21" t="str">
        <f t="shared" si="116"/>
        <v>27-Aug-2010</v>
      </c>
      <c r="E1908" s="10">
        <v>0.66319444444444442</v>
      </c>
      <c r="F1908" s="1">
        <v>40417</v>
      </c>
      <c r="G1908" s="10">
        <v>0.71805555555555556</v>
      </c>
      <c r="H1908">
        <v>30</v>
      </c>
      <c r="I1908">
        <v>79</v>
      </c>
      <c r="J1908" t="s">
        <v>8</v>
      </c>
      <c r="K1908" t="s">
        <v>11</v>
      </c>
      <c r="L1908" t="str">
        <f t="shared" si="117"/>
        <v>Afternoon</v>
      </c>
      <c r="M1908" t="str">
        <f t="shared" si="118"/>
        <v>15</v>
      </c>
      <c r="N1908" t="str">
        <f t="shared" si="119"/>
        <v>17</v>
      </c>
    </row>
    <row r="1909" spans="1:14" x14ac:dyDescent="0.3">
      <c r="A1909">
        <v>1</v>
      </c>
      <c r="B1909">
        <v>5</v>
      </c>
      <c r="C1909" s="1">
        <v>40417</v>
      </c>
      <c r="D1909" s="21" t="str">
        <f t="shared" si="116"/>
        <v>27-Aug-2010</v>
      </c>
      <c r="E1909" s="10">
        <v>0.82916666666666661</v>
      </c>
      <c r="F1909" s="1">
        <v>40417</v>
      </c>
      <c r="G1909" s="10">
        <v>0.89861111111111114</v>
      </c>
      <c r="H1909">
        <v>30</v>
      </c>
      <c r="I1909">
        <v>100</v>
      </c>
      <c r="J1909" t="s">
        <v>8</v>
      </c>
      <c r="K1909" t="s">
        <v>11</v>
      </c>
      <c r="L1909" t="str">
        <f t="shared" si="117"/>
        <v>Evening</v>
      </c>
      <c r="M1909" t="str">
        <f t="shared" si="118"/>
        <v>19</v>
      </c>
      <c r="N1909" t="str">
        <f t="shared" si="119"/>
        <v>21</v>
      </c>
    </row>
    <row r="1910" spans="1:14" x14ac:dyDescent="0.3">
      <c r="A1910">
        <v>1</v>
      </c>
      <c r="B1910">
        <v>5</v>
      </c>
      <c r="C1910" s="1">
        <v>40420</v>
      </c>
      <c r="D1910" s="21" t="str">
        <f t="shared" si="116"/>
        <v>30-Aug-2010</v>
      </c>
      <c r="E1910" s="10">
        <v>0.48541666666666666</v>
      </c>
      <c r="F1910" s="1">
        <v>40420</v>
      </c>
      <c r="G1910" s="10">
        <v>0.56527777777777777</v>
      </c>
      <c r="H1910">
        <v>30</v>
      </c>
      <c r="I1910">
        <v>115</v>
      </c>
      <c r="J1910" t="s">
        <v>8</v>
      </c>
      <c r="K1910" t="s">
        <v>10</v>
      </c>
      <c r="L1910" t="str">
        <f t="shared" si="117"/>
        <v>Morning</v>
      </c>
      <c r="M1910" t="str">
        <f t="shared" si="118"/>
        <v>11</v>
      </c>
      <c r="N1910" t="str">
        <f t="shared" si="119"/>
        <v>13</v>
      </c>
    </row>
    <row r="1911" spans="1:14" x14ac:dyDescent="0.3">
      <c r="A1911">
        <v>1</v>
      </c>
      <c r="B1911">
        <v>5</v>
      </c>
      <c r="C1911" s="1">
        <v>40420</v>
      </c>
      <c r="D1911" s="21" t="str">
        <f t="shared" si="116"/>
        <v>30-Aug-2010</v>
      </c>
      <c r="E1911" s="10">
        <v>0.55694444444444446</v>
      </c>
      <c r="F1911" s="1">
        <v>40420</v>
      </c>
      <c r="G1911" s="10">
        <v>0.67638888888888893</v>
      </c>
      <c r="H1911">
        <v>30</v>
      </c>
      <c r="I1911">
        <v>172</v>
      </c>
      <c r="J1911" t="s">
        <v>8</v>
      </c>
      <c r="K1911" t="s">
        <v>10</v>
      </c>
      <c r="L1911" t="str">
        <f t="shared" si="117"/>
        <v>Morning</v>
      </c>
      <c r="M1911" t="str">
        <f t="shared" si="118"/>
        <v>13</v>
      </c>
      <c r="N1911" t="str">
        <f t="shared" si="119"/>
        <v>16</v>
      </c>
    </row>
    <row r="1912" spans="1:14" x14ac:dyDescent="0.3">
      <c r="A1912">
        <v>1</v>
      </c>
      <c r="B1912">
        <v>5</v>
      </c>
      <c r="C1912" s="1">
        <v>40420</v>
      </c>
      <c r="D1912" s="21" t="str">
        <f t="shared" si="116"/>
        <v>30-Aug-2010</v>
      </c>
      <c r="E1912" s="10">
        <v>0.76944444444444438</v>
      </c>
      <c r="F1912" s="1">
        <v>40420</v>
      </c>
      <c r="G1912" s="10">
        <v>0.9159722222222223</v>
      </c>
      <c r="H1912">
        <v>40</v>
      </c>
      <c r="I1912">
        <v>211</v>
      </c>
      <c r="J1912" t="s">
        <v>8</v>
      </c>
      <c r="K1912" t="s">
        <v>10</v>
      </c>
      <c r="L1912" t="str">
        <f t="shared" si="117"/>
        <v>Evening</v>
      </c>
      <c r="M1912" t="str">
        <f t="shared" si="118"/>
        <v>18</v>
      </c>
      <c r="N1912" t="str">
        <f t="shared" si="119"/>
        <v>21</v>
      </c>
    </row>
    <row r="1913" spans="1:14" x14ac:dyDescent="0.3">
      <c r="A1913">
        <v>1</v>
      </c>
      <c r="B1913">
        <v>5</v>
      </c>
      <c r="C1913" s="1">
        <v>40420</v>
      </c>
      <c r="D1913" s="21" t="str">
        <f t="shared" si="116"/>
        <v>30-Aug-2010</v>
      </c>
      <c r="E1913" s="10">
        <v>0.85138888888888886</v>
      </c>
      <c r="F1913" s="1">
        <v>40420</v>
      </c>
      <c r="G1913" s="10">
        <v>0.90763888888888899</v>
      </c>
      <c r="H1913">
        <v>30</v>
      </c>
      <c r="I1913">
        <v>81</v>
      </c>
      <c r="J1913" t="s">
        <v>14</v>
      </c>
      <c r="K1913" t="s">
        <v>10</v>
      </c>
      <c r="L1913" t="str">
        <f t="shared" si="117"/>
        <v>Evening</v>
      </c>
      <c r="M1913" t="str">
        <f t="shared" si="118"/>
        <v>20</v>
      </c>
      <c r="N1913" t="str">
        <f t="shared" si="119"/>
        <v>21</v>
      </c>
    </row>
    <row r="1914" spans="1:14" x14ac:dyDescent="0.3">
      <c r="A1914">
        <v>1</v>
      </c>
      <c r="B1914">
        <v>5</v>
      </c>
      <c r="C1914" s="1">
        <v>40420</v>
      </c>
      <c r="D1914" s="21" t="str">
        <f t="shared" si="116"/>
        <v>30-Aug-2010</v>
      </c>
      <c r="E1914" s="10">
        <v>0.9784722222222223</v>
      </c>
      <c r="F1914" s="1">
        <v>40421</v>
      </c>
      <c r="G1914" s="10">
        <v>6.805555555555555E-2</v>
      </c>
      <c r="H1914">
        <v>30</v>
      </c>
      <c r="I1914">
        <v>129</v>
      </c>
      <c r="J1914" t="s">
        <v>8</v>
      </c>
      <c r="K1914" t="s">
        <v>10</v>
      </c>
      <c r="L1914" t="str">
        <f t="shared" si="117"/>
        <v>Night</v>
      </c>
      <c r="M1914" t="str">
        <f t="shared" si="118"/>
        <v>23</v>
      </c>
      <c r="N1914" t="str">
        <f t="shared" si="119"/>
        <v>01</v>
      </c>
    </row>
    <row r="1915" spans="1:14" x14ac:dyDescent="0.3">
      <c r="A1915">
        <v>1</v>
      </c>
      <c r="B1915">
        <v>5</v>
      </c>
      <c r="C1915" s="1">
        <v>40421</v>
      </c>
      <c r="D1915" s="21" t="str">
        <f t="shared" si="116"/>
        <v>31-Aug-2010</v>
      </c>
      <c r="E1915" s="10">
        <v>0.50624999999999998</v>
      </c>
      <c r="F1915" s="1">
        <v>40421</v>
      </c>
      <c r="G1915" s="10">
        <v>0.68611111111111101</v>
      </c>
      <c r="H1915">
        <v>50</v>
      </c>
      <c r="I1915">
        <v>259</v>
      </c>
      <c r="J1915" t="s">
        <v>8</v>
      </c>
      <c r="K1915" t="s">
        <v>9</v>
      </c>
      <c r="L1915" t="str">
        <f t="shared" si="117"/>
        <v>Morning</v>
      </c>
      <c r="M1915" t="str">
        <f t="shared" si="118"/>
        <v>12</v>
      </c>
      <c r="N1915" t="str">
        <f t="shared" si="119"/>
        <v>16</v>
      </c>
    </row>
    <row r="1916" spans="1:14" x14ac:dyDescent="0.3">
      <c r="A1916">
        <v>1</v>
      </c>
      <c r="B1916">
        <v>6</v>
      </c>
      <c r="C1916" s="1">
        <v>40421</v>
      </c>
      <c r="D1916" s="21" t="str">
        <f t="shared" si="116"/>
        <v>31-Aug-2010</v>
      </c>
      <c r="E1916" s="10">
        <v>0.52569444444444446</v>
      </c>
      <c r="F1916" s="1">
        <v>40421</v>
      </c>
      <c r="G1916" s="10">
        <v>0.62013888888888891</v>
      </c>
      <c r="H1916">
        <v>30</v>
      </c>
      <c r="I1916">
        <v>136</v>
      </c>
      <c r="J1916" t="s">
        <v>8</v>
      </c>
      <c r="K1916" t="s">
        <v>9</v>
      </c>
      <c r="L1916" t="str">
        <f t="shared" si="117"/>
        <v>Morning</v>
      </c>
      <c r="M1916" t="str">
        <f t="shared" si="118"/>
        <v>12</v>
      </c>
      <c r="N1916" t="str">
        <f t="shared" si="119"/>
        <v>14</v>
      </c>
    </row>
    <row r="1917" spans="1:14" x14ac:dyDescent="0.3">
      <c r="A1917">
        <v>1</v>
      </c>
      <c r="B1917">
        <v>5</v>
      </c>
      <c r="C1917" s="1">
        <v>40421</v>
      </c>
      <c r="D1917" s="21" t="str">
        <f t="shared" si="116"/>
        <v>31-Aug-2010</v>
      </c>
      <c r="E1917" s="10">
        <v>0.61597222222222225</v>
      </c>
      <c r="F1917" s="1">
        <v>40421</v>
      </c>
      <c r="G1917" s="10">
        <v>0.84375</v>
      </c>
      <c r="H1917">
        <v>60</v>
      </c>
      <c r="I1917">
        <v>328</v>
      </c>
      <c r="J1917" t="s">
        <v>8</v>
      </c>
      <c r="K1917" t="s">
        <v>9</v>
      </c>
      <c r="L1917" t="str">
        <f t="shared" si="117"/>
        <v>Afternoon</v>
      </c>
      <c r="M1917" t="str">
        <f t="shared" si="118"/>
        <v>14</v>
      </c>
      <c r="N1917" t="str">
        <f t="shared" si="119"/>
        <v>20</v>
      </c>
    </row>
    <row r="1918" spans="1:14" x14ac:dyDescent="0.3">
      <c r="A1918">
        <v>1</v>
      </c>
      <c r="B1918">
        <v>6</v>
      </c>
      <c r="C1918" s="1">
        <v>40421</v>
      </c>
      <c r="D1918" s="21" t="str">
        <f t="shared" si="116"/>
        <v>31-Aug-2010</v>
      </c>
      <c r="E1918" s="10">
        <v>0.74305555555555547</v>
      </c>
      <c r="F1918" s="1">
        <v>40421</v>
      </c>
      <c r="G1918" s="10">
        <v>0.87569444444444444</v>
      </c>
      <c r="H1918">
        <v>40</v>
      </c>
      <c r="I1918">
        <v>191</v>
      </c>
      <c r="J1918" t="s">
        <v>8</v>
      </c>
      <c r="K1918" t="s">
        <v>9</v>
      </c>
      <c r="L1918" t="str">
        <f t="shared" si="117"/>
        <v>Afternoon</v>
      </c>
      <c r="M1918" t="str">
        <f t="shared" si="118"/>
        <v>17</v>
      </c>
      <c r="N1918" t="str">
        <f t="shared" si="119"/>
        <v>21</v>
      </c>
    </row>
    <row r="1919" spans="1:14" x14ac:dyDescent="0.3">
      <c r="A1919">
        <v>1</v>
      </c>
      <c r="B1919">
        <v>5</v>
      </c>
      <c r="C1919" s="1">
        <v>40422</v>
      </c>
      <c r="D1919" s="21" t="str">
        <f t="shared" si="116"/>
        <v>01-Sep-2010</v>
      </c>
      <c r="E1919" s="10">
        <v>0.47222222222222227</v>
      </c>
      <c r="F1919" s="1">
        <v>40422</v>
      </c>
      <c r="G1919" s="10">
        <v>0.52569444444444446</v>
      </c>
      <c r="H1919">
        <v>30</v>
      </c>
      <c r="I1919">
        <v>77</v>
      </c>
      <c r="J1919" t="s">
        <v>8</v>
      </c>
      <c r="K1919" t="s">
        <v>13</v>
      </c>
      <c r="L1919" t="str">
        <f t="shared" si="117"/>
        <v>Morning</v>
      </c>
      <c r="M1919" t="str">
        <f t="shared" si="118"/>
        <v>11</v>
      </c>
      <c r="N1919" t="str">
        <f t="shared" si="119"/>
        <v>12</v>
      </c>
    </row>
    <row r="1920" spans="1:14" x14ac:dyDescent="0.3">
      <c r="A1920">
        <v>1</v>
      </c>
      <c r="B1920">
        <v>5</v>
      </c>
      <c r="C1920" s="1">
        <v>40422</v>
      </c>
      <c r="D1920" s="21" t="str">
        <f t="shared" si="116"/>
        <v>01-Sep-2010</v>
      </c>
      <c r="E1920" s="10">
        <v>0.4777777777777778</v>
      </c>
      <c r="F1920" s="1">
        <v>40422</v>
      </c>
      <c r="G1920" s="10">
        <v>0.51388888888888895</v>
      </c>
      <c r="H1920">
        <v>30</v>
      </c>
      <c r="I1920">
        <v>52</v>
      </c>
      <c r="J1920" t="s">
        <v>8</v>
      </c>
      <c r="K1920" t="s">
        <v>13</v>
      </c>
      <c r="L1920" t="str">
        <f t="shared" si="117"/>
        <v>Morning</v>
      </c>
      <c r="M1920" t="str">
        <f t="shared" si="118"/>
        <v>11</v>
      </c>
      <c r="N1920" t="str">
        <f t="shared" si="119"/>
        <v>12</v>
      </c>
    </row>
    <row r="1921" spans="1:14" x14ac:dyDescent="0.3">
      <c r="A1921">
        <v>1</v>
      </c>
      <c r="B1921">
        <v>5</v>
      </c>
      <c r="C1921" s="1">
        <v>40422</v>
      </c>
      <c r="D1921" s="21" t="str">
        <f t="shared" si="116"/>
        <v>01-Sep-2010</v>
      </c>
      <c r="E1921" s="10">
        <v>0.61458333333333337</v>
      </c>
      <c r="F1921" s="1">
        <v>40422</v>
      </c>
      <c r="G1921" s="10">
        <v>0.65</v>
      </c>
      <c r="H1921">
        <v>30</v>
      </c>
      <c r="I1921">
        <v>51</v>
      </c>
      <c r="J1921" t="s">
        <v>8</v>
      </c>
      <c r="K1921" t="s">
        <v>13</v>
      </c>
      <c r="L1921" t="str">
        <f t="shared" si="117"/>
        <v>Afternoon</v>
      </c>
      <c r="M1921" t="str">
        <f t="shared" si="118"/>
        <v>14</v>
      </c>
      <c r="N1921" t="str">
        <f t="shared" si="119"/>
        <v>15</v>
      </c>
    </row>
    <row r="1922" spans="1:14" x14ac:dyDescent="0.3">
      <c r="A1922">
        <v>1</v>
      </c>
      <c r="B1922">
        <v>6</v>
      </c>
      <c r="C1922" s="1">
        <v>40422</v>
      </c>
      <c r="D1922" s="21" t="str">
        <f t="shared" si="116"/>
        <v>01-Sep-2010</v>
      </c>
      <c r="E1922" s="10">
        <v>0.66875000000000007</v>
      </c>
      <c r="F1922" s="1">
        <v>40422</v>
      </c>
      <c r="G1922" s="10">
        <v>0.78402777777777777</v>
      </c>
      <c r="H1922">
        <v>30</v>
      </c>
      <c r="I1922">
        <v>166</v>
      </c>
      <c r="J1922" t="s">
        <v>8</v>
      </c>
      <c r="K1922" t="s">
        <v>13</v>
      </c>
      <c r="L1922" t="str">
        <f t="shared" si="117"/>
        <v>Afternoon</v>
      </c>
      <c r="M1922" t="str">
        <f t="shared" si="118"/>
        <v>16</v>
      </c>
      <c r="N1922" t="str">
        <f t="shared" si="119"/>
        <v>18</v>
      </c>
    </row>
    <row r="1923" spans="1:14" x14ac:dyDescent="0.3">
      <c r="A1923">
        <v>1</v>
      </c>
      <c r="B1923">
        <v>6</v>
      </c>
      <c r="C1923" s="1">
        <v>40422</v>
      </c>
      <c r="D1923" s="21" t="str">
        <f t="shared" ref="D1923:D1986" si="120" xml:space="preserve"> TEXT(C1923, "dd-Mmm-yyyy")</f>
        <v>01-Sep-2010</v>
      </c>
      <c r="E1923" s="10">
        <v>0.74375000000000002</v>
      </c>
      <c r="F1923" s="1">
        <v>40422</v>
      </c>
      <c r="G1923" s="10">
        <v>0.85</v>
      </c>
      <c r="H1923">
        <v>30</v>
      </c>
      <c r="I1923">
        <v>153</v>
      </c>
      <c r="J1923" t="s">
        <v>8</v>
      </c>
      <c r="K1923" t="s">
        <v>13</v>
      </c>
      <c r="L1923" t="str">
        <f t="shared" ref="L1923:L1986" si="121">IF(AND(E1923&gt;$R$6,E1923&lt;=$S$6),"Morning",IF(AND(E1923&gt;$S$6,E1923&lt;=$T$6),"Afternoon", IF(AND(E1923&gt;$T$6,E1923&lt;=$U$6),"Evening", "Night")))</f>
        <v>Afternoon</v>
      </c>
      <c r="M1923" t="str">
        <f t="shared" ref="M1923:M1986" si="122" xml:space="preserve"> TEXT(E1923, "HH")</f>
        <v>17</v>
      </c>
      <c r="N1923" t="str">
        <f t="shared" ref="N1923:N1986" si="123">TEXT(G1923,"HH")</f>
        <v>20</v>
      </c>
    </row>
    <row r="1924" spans="1:14" x14ac:dyDescent="0.3">
      <c r="A1924">
        <v>1</v>
      </c>
      <c r="B1924">
        <v>5</v>
      </c>
      <c r="C1924" s="1">
        <v>40422</v>
      </c>
      <c r="D1924" s="21" t="str">
        <f t="shared" si="120"/>
        <v>01-Sep-2010</v>
      </c>
      <c r="E1924" s="10">
        <v>0.7715277777777777</v>
      </c>
      <c r="F1924" s="1">
        <v>40422</v>
      </c>
      <c r="G1924" s="10">
        <v>0.85138888888888886</v>
      </c>
      <c r="H1924">
        <v>30</v>
      </c>
      <c r="I1924">
        <v>115</v>
      </c>
      <c r="J1924" t="s">
        <v>8</v>
      </c>
      <c r="K1924" t="s">
        <v>13</v>
      </c>
      <c r="L1924" t="str">
        <f t="shared" si="121"/>
        <v>Evening</v>
      </c>
      <c r="M1924" t="str">
        <f t="shared" si="122"/>
        <v>18</v>
      </c>
      <c r="N1924" t="str">
        <f t="shared" si="123"/>
        <v>20</v>
      </c>
    </row>
    <row r="1925" spans="1:14" x14ac:dyDescent="0.3">
      <c r="A1925">
        <v>1</v>
      </c>
      <c r="B1925">
        <v>5</v>
      </c>
      <c r="C1925" s="1">
        <v>40422</v>
      </c>
      <c r="D1925" s="21" t="str">
        <f t="shared" si="120"/>
        <v>01-Sep-2010</v>
      </c>
      <c r="E1925" s="10">
        <v>0.81736111111111109</v>
      </c>
      <c r="F1925" s="1">
        <v>40422</v>
      </c>
      <c r="G1925" s="10">
        <v>0.96458333333333324</v>
      </c>
      <c r="H1925">
        <v>40</v>
      </c>
      <c r="I1925">
        <v>212</v>
      </c>
      <c r="J1925" t="s">
        <v>8</v>
      </c>
      <c r="K1925" t="s">
        <v>13</v>
      </c>
      <c r="L1925" t="str">
        <f t="shared" si="121"/>
        <v>Evening</v>
      </c>
      <c r="M1925" t="str">
        <f t="shared" si="122"/>
        <v>19</v>
      </c>
      <c r="N1925" t="str">
        <f t="shared" si="123"/>
        <v>23</v>
      </c>
    </row>
    <row r="1926" spans="1:14" x14ac:dyDescent="0.3">
      <c r="A1926">
        <v>1</v>
      </c>
      <c r="B1926">
        <v>6</v>
      </c>
      <c r="C1926" s="1">
        <v>40422</v>
      </c>
      <c r="D1926" s="21" t="str">
        <f t="shared" si="120"/>
        <v>01-Sep-2010</v>
      </c>
      <c r="E1926" s="10">
        <v>0.83333333333333337</v>
      </c>
      <c r="F1926" s="1">
        <v>40422</v>
      </c>
      <c r="G1926" s="10">
        <v>0.89166666666666661</v>
      </c>
      <c r="H1926">
        <v>30</v>
      </c>
      <c r="I1926">
        <v>84</v>
      </c>
      <c r="J1926" t="s">
        <v>8</v>
      </c>
      <c r="K1926" t="s">
        <v>13</v>
      </c>
      <c r="L1926" t="str">
        <f t="shared" si="121"/>
        <v>Evening</v>
      </c>
      <c r="M1926" t="str">
        <f t="shared" si="122"/>
        <v>20</v>
      </c>
      <c r="N1926" t="str">
        <f t="shared" si="123"/>
        <v>21</v>
      </c>
    </row>
    <row r="1927" spans="1:14" x14ac:dyDescent="0.3">
      <c r="A1927">
        <v>1</v>
      </c>
      <c r="B1927">
        <v>6</v>
      </c>
      <c r="C1927" s="1">
        <v>40422</v>
      </c>
      <c r="D1927" s="21" t="str">
        <f t="shared" si="120"/>
        <v>01-Sep-2010</v>
      </c>
      <c r="E1927" s="10">
        <v>0.89513888888888893</v>
      </c>
      <c r="F1927" s="1">
        <v>40422</v>
      </c>
      <c r="G1927" s="10">
        <v>0.95208333333333339</v>
      </c>
      <c r="H1927">
        <v>30</v>
      </c>
      <c r="I1927">
        <v>82</v>
      </c>
      <c r="J1927" t="s">
        <v>8</v>
      </c>
      <c r="K1927" t="s">
        <v>13</v>
      </c>
      <c r="L1927" t="str">
        <f t="shared" si="121"/>
        <v>Evening</v>
      </c>
      <c r="M1927" t="str">
        <f t="shared" si="122"/>
        <v>21</v>
      </c>
      <c r="N1927" t="str">
        <f t="shared" si="123"/>
        <v>22</v>
      </c>
    </row>
    <row r="1928" spans="1:14" x14ac:dyDescent="0.3">
      <c r="A1928">
        <v>1</v>
      </c>
      <c r="B1928">
        <v>6</v>
      </c>
      <c r="C1928" s="1">
        <v>40423</v>
      </c>
      <c r="D1928" s="21" t="str">
        <f t="shared" si="120"/>
        <v>02-Sep-2010</v>
      </c>
      <c r="E1928" s="10">
        <v>0.4770833333333333</v>
      </c>
      <c r="F1928" s="1">
        <v>40423</v>
      </c>
      <c r="G1928" s="10">
        <v>0.54375000000000007</v>
      </c>
      <c r="H1928">
        <v>30</v>
      </c>
      <c r="I1928">
        <v>96</v>
      </c>
      <c r="J1928" t="s">
        <v>8</v>
      </c>
      <c r="K1928" t="s">
        <v>12</v>
      </c>
      <c r="L1928" t="str">
        <f t="shared" si="121"/>
        <v>Morning</v>
      </c>
      <c r="M1928" t="str">
        <f t="shared" si="122"/>
        <v>11</v>
      </c>
      <c r="N1928" t="str">
        <f t="shared" si="123"/>
        <v>13</v>
      </c>
    </row>
    <row r="1929" spans="1:14" x14ac:dyDescent="0.3">
      <c r="A1929">
        <v>1</v>
      </c>
      <c r="B1929">
        <v>8</v>
      </c>
      <c r="C1929" s="1">
        <v>40423</v>
      </c>
      <c r="D1929" s="21" t="str">
        <f t="shared" si="120"/>
        <v>02-Sep-2010</v>
      </c>
      <c r="E1929" s="10">
        <v>0.51041666666666663</v>
      </c>
      <c r="F1929" s="1">
        <v>40423</v>
      </c>
      <c r="G1929" s="10">
        <v>0.68541666666666667</v>
      </c>
      <c r="H1929">
        <v>50</v>
      </c>
      <c r="I1929">
        <v>252</v>
      </c>
      <c r="J1929" t="s">
        <v>8</v>
      </c>
      <c r="K1929" t="s">
        <v>12</v>
      </c>
      <c r="L1929" t="str">
        <f t="shared" si="121"/>
        <v>Morning</v>
      </c>
      <c r="M1929" t="str">
        <f t="shared" si="122"/>
        <v>12</v>
      </c>
      <c r="N1929" t="str">
        <f t="shared" si="123"/>
        <v>16</v>
      </c>
    </row>
    <row r="1930" spans="1:14" x14ac:dyDescent="0.3">
      <c r="A1930">
        <v>1</v>
      </c>
      <c r="B1930">
        <v>6</v>
      </c>
      <c r="C1930" s="1">
        <v>40423</v>
      </c>
      <c r="D1930" s="21" t="str">
        <f t="shared" si="120"/>
        <v>02-Sep-2010</v>
      </c>
      <c r="E1930" s="10">
        <v>0.51250000000000007</v>
      </c>
      <c r="F1930" s="1">
        <v>40423</v>
      </c>
      <c r="G1930" s="10">
        <v>0.59236111111111112</v>
      </c>
      <c r="H1930">
        <v>30</v>
      </c>
      <c r="I1930">
        <v>115</v>
      </c>
      <c r="J1930" t="s">
        <v>8</v>
      </c>
      <c r="K1930" t="s">
        <v>12</v>
      </c>
      <c r="L1930" t="str">
        <f t="shared" si="121"/>
        <v>Morning</v>
      </c>
      <c r="M1930" t="str">
        <f t="shared" si="122"/>
        <v>12</v>
      </c>
      <c r="N1930" t="str">
        <f t="shared" si="123"/>
        <v>14</v>
      </c>
    </row>
    <row r="1931" spans="1:14" x14ac:dyDescent="0.3">
      <c r="A1931">
        <v>1</v>
      </c>
      <c r="B1931">
        <v>5</v>
      </c>
      <c r="C1931" s="1">
        <v>40423</v>
      </c>
      <c r="D1931" s="21" t="str">
        <f t="shared" si="120"/>
        <v>02-Sep-2010</v>
      </c>
      <c r="E1931" s="10">
        <v>0.57500000000000007</v>
      </c>
      <c r="F1931" s="1">
        <v>40423</v>
      </c>
      <c r="G1931" s="10">
        <v>0.67708333333333337</v>
      </c>
      <c r="H1931">
        <v>30</v>
      </c>
      <c r="I1931">
        <v>147</v>
      </c>
      <c r="J1931" t="s">
        <v>8</v>
      </c>
      <c r="K1931" t="s">
        <v>12</v>
      </c>
      <c r="L1931" t="str">
        <f t="shared" si="121"/>
        <v>Morning</v>
      </c>
      <c r="M1931" t="str">
        <f t="shared" si="122"/>
        <v>13</v>
      </c>
      <c r="N1931" t="str">
        <f t="shared" si="123"/>
        <v>16</v>
      </c>
    </row>
    <row r="1932" spans="1:14" x14ac:dyDescent="0.3">
      <c r="A1932">
        <v>1</v>
      </c>
      <c r="B1932">
        <v>6</v>
      </c>
      <c r="C1932" s="1">
        <v>40423</v>
      </c>
      <c r="D1932" s="21" t="str">
        <f t="shared" si="120"/>
        <v>02-Sep-2010</v>
      </c>
      <c r="E1932" s="10">
        <v>0.62986111111111109</v>
      </c>
      <c r="F1932" s="1">
        <v>40423</v>
      </c>
      <c r="G1932" s="10">
        <v>0.76250000000000007</v>
      </c>
      <c r="H1932">
        <v>40</v>
      </c>
      <c r="I1932">
        <v>191</v>
      </c>
      <c r="J1932" t="s">
        <v>8</v>
      </c>
      <c r="K1932" t="s">
        <v>12</v>
      </c>
      <c r="L1932" t="str">
        <f t="shared" si="121"/>
        <v>Afternoon</v>
      </c>
      <c r="M1932" t="str">
        <f t="shared" si="122"/>
        <v>15</v>
      </c>
      <c r="N1932" t="str">
        <f t="shared" si="123"/>
        <v>18</v>
      </c>
    </row>
    <row r="1933" spans="1:14" x14ac:dyDescent="0.3">
      <c r="A1933">
        <v>1</v>
      </c>
      <c r="B1933">
        <v>5</v>
      </c>
      <c r="C1933" s="1">
        <v>40423</v>
      </c>
      <c r="D1933" s="21" t="str">
        <f t="shared" si="120"/>
        <v>02-Sep-2010</v>
      </c>
      <c r="E1933" s="10">
        <v>0.68402777777777779</v>
      </c>
      <c r="F1933" s="1">
        <v>40423</v>
      </c>
      <c r="G1933" s="10">
        <v>0.78125</v>
      </c>
      <c r="H1933">
        <v>30</v>
      </c>
      <c r="I1933">
        <v>140</v>
      </c>
      <c r="J1933" t="s">
        <v>8</v>
      </c>
      <c r="K1933" t="s">
        <v>12</v>
      </c>
      <c r="L1933" t="str">
        <f t="shared" si="121"/>
        <v>Afternoon</v>
      </c>
      <c r="M1933" t="str">
        <f t="shared" si="122"/>
        <v>16</v>
      </c>
      <c r="N1933" t="str">
        <f t="shared" si="123"/>
        <v>18</v>
      </c>
    </row>
    <row r="1934" spans="1:14" x14ac:dyDescent="0.3">
      <c r="A1934">
        <v>1</v>
      </c>
      <c r="B1934">
        <v>5</v>
      </c>
      <c r="C1934" s="1">
        <v>40423</v>
      </c>
      <c r="D1934" s="21" t="str">
        <f t="shared" si="120"/>
        <v>02-Sep-2010</v>
      </c>
      <c r="E1934" s="10">
        <v>0.70347222222222217</v>
      </c>
      <c r="F1934" s="1">
        <v>40423</v>
      </c>
      <c r="G1934" s="10">
        <v>0.81111111111111101</v>
      </c>
      <c r="H1934">
        <v>30</v>
      </c>
      <c r="I1934">
        <v>155</v>
      </c>
      <c r="J1934" t="s">
        <v>8</v>
      </c>
      <c r="K1934" t="s">
        <v>12</v>
      </c>
      <c r="L1934" t="str">
        <f t="shared" si="121"/>
        <v>Afternoon</v>
      </c>
      <c r="M1934" t="str">
        <f t="shared" si="122"/>
        <v>16</v>
      </c>
      <c r="N1934" t="str">
        <f t="shared" si="123"/>
        <v>19</v>
      </c>
    </row>
    <row r="1935" spans="1:14" x14ac:dyDescent="0.3">
      <c r="A1935">
        <v>1</v>
      </c>
      <c r="B1935">
        <v>8</v>
      </c>
      <c r="C1935" s="1">
        <v>40423</v>
      </c>
      <c r="D1935" s="21" t="str">
        <f t="shared" si="120"/>
        <v>02-Sep-2010</v>
      </c>
      <c r="E1935" s="10">
        <v>0.72152777777777777</v>
      </c>
      <c r="F1935" s="1">
        <v>40423</v>
      </c>
      <c r="G1935" s="10">
        <v>0.75486111111111109</v>
      </c>
      <c r="H1935">
        <v>30</v>
      </c>
      <c r="I1935">
        <v>48</v>
      </c>
      <c r="J1935" t="s">
        <v>8</v>
      </c>
      <c r="K1935" t="s">
        <v>12</v>
      </c>
      <c r="L1935" t="str">
        <f t="shared" si="121"/>
        <v>Afternoon</v>
      </c>
      <c r="M1935" t="str">
        <f t="shared" si="122"/>
        <v>17</v>
      </c>
      <c r="N1935" t="str">
        <f t="shared" si="123"/>
        <v>18</v>
      </c>
    </row>
    <row r="1936" spans="1:14" x14ac:dyDescent="0.3">
      <c r="A1936">
        <v>1</v>
      </c>
      <c r="B1936">
        <v>8</v>
      </c>
      <c r="C1936" s="1">
        <v>40423</v>
      </c>
      <c r="D1936" s="21" t="str">
        <f t="shared" si="120"/>
        <v>02-Sep-2010</v>
      </c>
      <c r="E1936" s="10">
        <v>0.73055555555555562</v>
      </c>
      <c r="F1936" s="1">
        <v>40423</v>
      </c>
      <c r="G1936" s="10">
        <v>0.85</v>
      </c>
      <c r="H1936">
        <v>30</v>
      </c>
      <c r="I1936">
        <v>172</v>
      </c>
      <c r="J1936" t="s">
        <v>8</v>
      </c>
      <c r="K1936" t="s">
        <v>12</v>
      </c>
      <c r="L1936" t="str">
        <f t="shared" si="121"/>
        <v>Afternoon</v>
      </c>
      <c r="M1936" t="str">
        <f t="shared" si="122"/>
        <v>17</v>
      </c>
      <c r="N1936" t="str">
        <f t="shared" si="123"/>
        <v>20</v>
      </c>
    </row>
    <row r="1937" spans="1:14" x14ac:dyDescent="0.3">
      <c r="A1937">
        <v>1</v>
      </c>
      <c r="B1937">
        <v>6</v>
      </c>
      <c r="C1937" s="1">
        <v>40423</v>
      </c>
      <c r="D1937" s="21" t="str">
        <f t="shared" si="120"/>
        <v>02-Sep-2010</v>
      </c>
      <c r="E1937" s="10">
        <v>0.79166666666666663</v>
      </c>
      <c r="F1937" s="1">
        <v>40423</v>
      </c>
      <c r="G1937" s="10">
        <v>0.82638888888888884</v>
      </c>
      <c r="H1937">
        <v>30</v>
      </c>
      <c r="I1937">
        <v>50</v>
      </c>
      <c r="J1937" t="s">
        <v>8</v>
      </c>
      <c r="K1937" t="s">
        <v>12</v>
      </c>
      <c r="L1937" t="str">
        <f t="shared" si="121"/>
        <v>Evening</v>
      </c>
      <c r="M1937" t="str">
        <f t="shared" si="122"/>
        <v>19</v>
      </c>
      <c r="N1937" t="str">
        <f t="shared" si="123"/>
        <v>19</v>
      </c>
    </row>
    <row r="1938" spans="1:14" x14ac:dyDescent="0.3">
      <c r="A1938">
        <v>1</v>
      </c>
      <c r="B1938">
        <v>5</v>
      </c>
      <c r="C1938" s="1">
        <v>40423</v>
      </c>
      <c r="D1938" s="21" t="str">
        <f t="shared" si="120"/>
        <v>02-Sep-2010</v>
      </c>
      <c r="E1938" s="10">
        <v>0.81111111111111101</v>
      </c>
      <c r="F1938" s="1">
        <v>40423</v>
      </c>
      <c r="G1938" s="10">
        <v>0.91249999999999998</v>
      </c>
      <c r="H1938">
        <v>30</v>
      </c>
      <c r="I1938">
        <v>146</v>
      </c>
      <c r="J1938" t="s">
        <v>8</v>
      </c>
      <c r="K1938" t="s">
        <v>12</v>
      </c>
      <c r="L1938" t="str">
        <f t="shared" si="121"/>
        <v>Evening</v>
      </c>
      <c r="M1938" t="str">
        <f t="shared" si="122"/>
        <v>19</v>
      </c>
      <c r="N1938" t="str">
        <f t="shared" si="123"/>
        <v>21</v>
      </c>
    </row>
    <row r="1939" spans="1:14" x14ac:dyDescent="0.3">
      <c r="A1939">
        <v>1</v>
      </c>
      <c r="B1939">
        <v>5</v>
      </c>
      <c r="C1939" s="1">
        <v>40423</v>
      </c>
      <c r="D1939" s="21" t="str">
        <f t="shared" si="120"/>
        <v>02-Sep-2010</v>
      </c>
      <c r="E1939" s="10">
        <v>0.85555555555555562</v>
      </c>
      <c r="F1939" s="1">
        <v>40423</v>
      </c>
      <c r="G1939" s="10">
        <v>0.91527777777777775</v>
      </c>
      <c r="H1939">
        <v>30</v>
      </c>
      <c r="I1939">
        <v>86</v>
      </c>
      <c r="J1939" t="s">
        <v>8</v>
      </c>
      <c r="K1939" t="s">
        <v>12</v>
      </c>
      <c r="L1939" t="str">
        <f t="shared" si="121"/>
        <v>Evening</v>
      </c>
      <c r="M1939" t="str">
        <f t="shared" si="122"/>
        <v>20</v>
      </c>
      <c r="N1939" t="str">
        <f t="shared" si="123"/>
        <v>21</v>
      </c>
    </row>
    <row r="1940" spans="1:14" x14ac:dyDescent="0.3">
      <c r="A1940">
        <v>1</v>
      </c>
      <c r="B1940">
        <v>5</v>
      </c>
      <c r="C1940" s="1">
        <v>40423</v>
      </c>
      <c r="D1940" s="21" t="str">
        <f t="shared" si="120"/>
        <v>02-Sep-2010</v>
      </c>
      <c r="E1940" s="10">
        <v>0.86249999999999993</v>
      </c>
      <c r="F1940" s="1">
        <v>40423</v>
      </c>
      <c r="G1940" s="10">
        <v>0.9902777777777777</v>
      </c>
      <c r="H1940">
        <v>40</v>
      </c>
      <c r="I1940">
        <v>184</v>
      </c>
      <c r="J1940" t="s">
        <v>8</v>
      </c>
      <c r="K1940" t="s">
        <v>12</v>
      </c>
      <c r="L1940" t="str">
        <f t="shared" si="121"/>
        <v>Evening</v>
      </c>
      <c r="M1940" t="str">
        <f t="shared" si="122"/>
        <v>20</v>
      </c>
      <c r="N1940" t="str">
        <f t="shared" si="123"/>
        <v>23</v>
      </c>
    </row>
    <row r="1941" spans="1:14" x14ac:dyDescent="0.3">
      <c r="A1941">
        <v>1</v>
      </c>
      <c r="B1941">
        <v>5</v>
      </c>
      <c r="C1941" s="1">
        <v>40423</v>
      </c>
      <c r="D1941" s="21" t="str">
        <f t="shared" si="120"/>
        <v>02-Sep-2010</v>
      </c>
      <c r="E1941" s="10">
        <v>0.90416666666666667</v>
      </c>
      <c r="F1941" s="1">
        <v>40424</v>
      </c>
      <c r="G1941" s="10">
        <v>2.7777777777777776E-2</v>
      </c>
      <c r="H1941">
        <v>30</v>
      </c>
      <c r="I1941">
        <v>178</v>
      </c>
      <c r="J1941" t="s">
        <v>14</v>
      </c>
      <c r="K1941" t="s">
        <v>12</v>
      </c>
      <c r="L1941" t="str">
        <f t="shared" si="121"/>
        <v>Evening</v>
      </c>
      <c r="M1941" t="str">
        <f t="shared" si="122"/>
        <v>21</v>
      </c>
      <c r="N1941" t="str">
        <f t="shared" si="123"/>
        <v>00</v>
      </c>
    </row>
    <row r="1942" spans="1:14" x14ac:dyDescent="0.3">
      <c r="A1942">
        <v>1</v>
      </c>
      <c r="B1942">
        <v>5</v>
      </c>
      <c r="C1942" s="1">
        <v>40424</v>
      </c>
      <c r="D1942" s="21" t="str">
        <f t="shared" si="120"/>
        <v>03-Sep-2010</v>
      </c>
      <c r="E1942" s="10">
        <v>0.48402777777777778</v>
      </c>
      <c r="F1942" s="1">
        <v>40424</v>
      </c>
      <c r="G1942" s="10">
        <v>0.63124999999999998</v>
      </c>
      <c r="H1942">
        <v>40</v>
      </c>
      <c r="I1942">
        <v>212</v>
      </c>
      <c r="J1942" t="s">
        <v>8</v>
      </c>
      <c r="K1942" t="s">
        <v>11</v>
      </c>
      <c r="L1942" t="str">
        <f t="shared" si="121"/>
        <v>Morning</v>
      </c>
      <c r="M1942" t="str">
        <f t="shared" si="122"/>
        <v>11</v>
      </c>
      <c r="N1942" t="str">
        <f t="shared" si="123"/>
        <v>15</v>
      </c>
    </row>
    <row r="1943" spans="1:14" x14ac:dyDescent="0.3">
      <c r="A1943">
        <v>1</v>
      </c>
      <c r="B1943">
        <v>5</v>
      </c>
      <c r="C1943" s="1">
        <v>40424</v>
      </c>
      <c r="D1943" s="21" t="str">
        <f t="shared" si="120"/>
        <v>03-Sep-2010</v>
      </c>
      <c r="E1943" s="10">
        <v>0.79999999999999993</v>
      </c>
      <c r="F1943" s="1">
        <v>40424</v>
      </c>
      <c r="G1943" s="10">
        <v>0.83472222222222225</v>
      </c>
      <c r="H1943">
        <v>30</v>
      </c>
      <c r="I1943">
        <v>50</v>
      </c>
      <c r="J1943" t="s">
        <v>8</v>
      </c>
      <c r="K1943" t="s">
        <v>11</v>
      </c>
      <c r="L1943" t="str">
        <f t="shared" si="121"/>
        <v>Evening</v>
      </c>
      <c r="M1943" t="str">
        <f t="shared" si="122"/>
        <v>19</v>
      </c>
      <c r="N1943" t="str">
        <f t="shared" si="123"/>
        <v>20</v>
      </c>
    </row>
    <row r="1944" spans="1:14" x14ac:dyDescent="0.3">
      <c r="A1944">
        <v>1</v>
      </c>
      <c r="B1944">
        <v>5</v>
      </c>
      <c r="C1944" s="1">
        <v>40424</v>
      </c>
      <c r="D1944" s="21" t="str">
        <f t="shared" si="120"/>
        <v>03-Sep-2010</v>
      </c>
      <c r="E1944" s="10">
        <v>0.8222222222222223</v>
      </c>
      <c r="F1944" s="1">
        <v>40424</v>
      </c>
      <c r="G1944" s="10">
        <v>0.87083333333333324</v>
      </c>
      <c r="H1944">
        <v>30</v>
      </c>
      <c r="I1944">
        <v>70</v>
      </c>
      <c r="J1944" t="s">
        <v>8</v>
      </c>
      <c r="K1944" t="s">
        <v>11</v>
      </c>
      <c r="L1944" t="str">
        <f t="shared" si="121"/>
        <v>Evening</v>
      </c>
      <c r="M1944" t="str">
        <f t="shared" si="122"/>
        <v>19</v>
      </c>
      <c r="N1944" t="str">
        <f t="shared" si="123"/>
        <v>20</v>
      </c>
    </row>
    <row r="1945" spans="1:14" x14ac:dyDescent="0.3">
      <c r="A1945">
        <v>1</v>
      </c>
      <c r="B1945">
        <v>6</v>
      </c>
      <c r="C1945" s="1">
        <v>40427</v>
      </c>
      <c r="D1945" s="21" t="str">
        <f t="shared" si="120"/>
        <v>06-Sep-2010</v>
      </c>
      <c r="E1945" s="10">
        <v>0.62916666666666665</v>
      </c>
      <c r="F1945" s="1">
        <v>40427</v>
      </c>
      <c r="G1945" s="10">
        <v>0.68541666666666667</v>
      </c>
      <c r="H1945">
        <v>30</v>
      </c>
      <c r="I1945">
        <v>81</v>
      </c>
      <c r="J1945" t="s">
        <v>8</v>
      </c>
      <c r="K1945" t="s">
        <v>10</v>
      </c>
      <c r="L1945" t="str">
        <f t="shared" si="121"/>
        <v>Afternoon</v>
      </c>
      <c r="M1945" t="str">
        <f t="shared" si="122"/>
        <v>15</v>
      </c>
      <c r="N1945" t="str">
        <f t="shared" si="123"/>
        <v>16</v>
      </c>
    </row>
    <row r="1946" spans="1:14" x14ac:dyDescent="0.3">
      <c r="A1946">
        <v>1</v>
      </c>
      <c r="B1946">
        <v>5</v>
      </c>
      <c r="C1946" s="1">
        <v>40427</v>
      </c>
      <c r="D1946" s="21" t="str">
        <f t="shared" si="120"/>
        <v>06-Sep-2010</v>
      </c>
      <c r="E1946" s="10">
        <v>0.66180555555555554</v>
      </c>
      <c r="F1946" s="1">
        <v>40427</v>
      </c>
      <c r="G1946" s="10">
        <v>0.70000000000000007</v>
      </c>
      <c r="H1946">
        <v>30</v>
      </c>
      <c r="I1946">
        <v>55</v>
      </c>
      <c r="J1946" t="s">
        <v>8</v>
      </c>
      <c r="K1946" t="s">
        <v>10</v>
      </c>
      <c r="L1946" t="str">
        <f t="shared" si="121"/>
        <v>Afternoon</v>
      </c>
      <c r="M1946" t="str">
        <f t="shared" si="122"/>
        <v>15</v>
      </c>
      <c r="N1946" t="str">
        <f t="shared" si="123"/>
        <v>16</v>
      </c>
    </row>
    <row r="1947" spans="1:14" x14ac:dyDescent="0.3">
      <c r="A1947">
        <v>1</v>
      </c>
      <c r="B1947">
        <v>5</v>
      </c>
      <c r="C1947" s="1">
        <v>40427</v>
      </c>
      <c r="D1947" s="21" t="str">
        <f t="shared" si="120"/>
        <v>06-Sep-2010</v>
      </c>
      <c r="E1947" s="10">
        <v>0.68958333333333333</v>
      </c>
      <c r="F1947" s="1">
        <v>40427</v>
      </c>
      <c r="G1947" s="10">
        <v>0.7368055555555556</v>
      </c>
      <c r="H1947">
        <v>30</v>
      </c>
      <c r="I1947">
        <v>68</v>
      </c>
      <c r="J1947" t="s">
        <v>8</v>
      </c>
      <c r="K1947" t="s">
        <v>10</v>
      </c>
      <c r="L1947" t="str">
        <f t="shared" si="121"/>
        <v>Afternoon</v>
      </c>
      <c r="M1947" t="str">
        <f t="shared" si="122"/>
        <v>16</v>
      </c>
      <c r="N1947" t="str">
        <f t="shared" si="123"/>
        <v>17</v>
      </c>
    </row>
    <row r="1948" spans="1:14" x14ac:dyDescent="0.3">
      <c r="A1948">
        <v>1</v>
      </c>
      <c r="B1948">
        <v>5</v>
      </c>
      <c r="C1948" s="1">
        <v>40427</v>
      </c>
      <c r="D1948" s="21" t="str">
        <f t="shared" si="120"/>
        <v>06-Sep-2010</v>
      </c>
      <c r="E1948" s="10">
        <v>0.72569444444444453</v>
      </c>
      <c r="F1948" s="1">
        <v>40427</v>
      </c>
      <c r="G1948" s="10">
        <v>0.78611111111111109</v>
      </c>
      <c r="H1948">
        <v>30</v>
      </c>
      <c r="I1948">
        <v>87</v>
      </c>
      <c r="J1948" t="s">
        <v>8</v>
      </c>
      <c r="K1948" t="s">
        <v>10</v>
      </c>
      <c r="L1948" t="str">
        <f t="shared" si="121"/>
        <v>Afternoon</v>
      </c>
      <c r="M1948" t="str">
        <f t="shared" si="122"/>
        <v>17</v>
      </c>
      <c r="N1948" t="str">
        <f t="shared" si="123"/>
        <v>18</v>
      </c>
    </row>
    <row r="1949" spans="1:14" x14ac:dyDescent="0.3">
      <c r="A1949">
        <v>1</v>
      </c>
      <c r="B1949">
        <v>6</v>
      </c>
      <c r="C1949" s="1">
        <v>40427</v>
      </c>
      <c r="D1949" s="21" t="str">
        <f t="shared" si="120"/>
        <v>06-Sep-2010</v>
      </c>
      <c r="E1949" s="10">
        <v>0.7631944444444444</v>
      </c>
      <c r="F1949" s="1">
        <v>40427</v>
      </c>
      <c r="G1949" s="10">
        <v>0.8930555555555556</v>
      </c>
      <c r="H1949">
        <v>40</v>
      </c>
      <c r="I1949">
        <v>187</v>
      </c>
      <c r="J1949" t="s">
        <v>8</v>
      </c>
      <c r="K1949" t="s">
        <v>10</v>
      </c>
      <c r="L1949" t="str">
        <f t="shared" si="121"/>
        <v>Evening</v>
      </c>
      <c r="M1949" t="str">
        <f t="shared" si="122"/>
        <v>18</v>
      </c>
      <c r="N1949" t="str">
        <f t="shared" si="123"/>
        <v>21</v>
      </c>
    </row>
    <row r="1950" spans="1:14" x14ac:dyDescent="0.3">
      <c r="A1950">
        <v>1</v>
      </c>
      <c r="B1950">
        <v>5</v>
      </c>
      <c r="C1950" s="1">
        <v>40428</v>
      </c>
      <c r="D1950" s="21" t="str">
        <f t="shared" si="120"/>
        <v>07-Sep-2010</v>
      </c>
      <c r="E1950" s="10">
        <v>0.4680555555555555</v>
      </c>
      <c r="F1950" s="1">
        <v>40428</v>
      </c>
      <c r="G1950" s="10">
        <v>0.58750000000000002</v>
      </c>
      <c r="H1950">
        <v>30</v>
      </c>
      <c r="I1950">
        <v>172</v>
      </c>
      <c r="J1950" t="s">
        <v>8</v>
      </c>
      <c r="K1950" t="s">
        <v>9</v>
      </c>
      <c r="L1950" t="str">
        <f t="shared" si="121"/>
        <v>Morning</v>
      </c>
      <c r="M1950" t="str">
        <f t="shared" si="122"/>
        <v>11</v>
      </c>
      <c r="N1950" t="str">
        <f t="shared" si="123"/>
        <v>14</v>
      </c>
    </row>
    <row r="1951" spans="1:14" x14ac:dyDescent="0.3">
      <c r="A1951">
        <v>1</v>
      </c>
      <c r="B1951">
        <v>5</v>
      </c>
      <c r="C1951" s="1">
        <v>40428</v>
      </c>
      <c r="D1951" s="21" t="str">
        <f t="shared" si="120"/>
        <v>07-Sep-2010</v>
      </c>
      <c r="E1951" s="10">
        <v>0.50347222222222221</v>
      </c>
      <c r="F1951" s="1">
        <v>40428</v>
      </c>
      <c r="G1951" s="10">
        <v>0.55555555555555558</v>
      </c>
      <c r="H1951">
        <v>30</v>
      </c>
      <c r="I1951">
        <v>75</v>
      </c>
      <c r="J1951" t="s">
        <v>8</v>
      </c>
      <c r="K1951" t="s">
        <v>9</v>
      </c>
      <c r="L1951" t="str">
        <f t="shared" si="121"/>
        <v>Morning</v>
      </c>
      <c r="M1951" t="str">
        <f t="shared" si="122"/>
        <v>12</v>
      </c>
      <c r="N1951" t="str">
        <f t="shared" si="123"/>
        <v>13</v>
      </c>
    </row>
    <row r="1952" spans="1:14" x14ac:dyDescent="0.3">
      <c r="A1952">
        <v>1</v>
      </c>
      <c r="B1952">
        <v>5</v>
      </c>
      <c r="C1952" s="1">
        <v>40428</v>
      </c>
      <c r="D1952" s="21" t="str">
        <f t="shared" si="120"/>
        <v>07-Sep-2010</v>
      </c>
      <c r="E1952" s="10">
        <v>0.58888888888888891</v>
      </c>
      <c r="F1952" s="1">
        <v>40428</v>
      </c>
      <c r="G1952" s="10">
        <v>0.68888888888888899</v>
      </c>
      <c r="H1952">
        <v>30</v>
      </c>
      <c r="I1952">
        <v>144</v>
      </c>
      <c r="J1952" t="s">
        <v>8</v>
      </c>
      <c r="K1952" t="s">
        <v>9</v>
      </c>
      <c r="L1952" t="str">
        <f t="shared" si="121"/>
        <v>Afternoon</v>
      </c>
      <c r="M1952" t="str">
        <f t="shared" si="122"/>
        <v>14</v>
      </c>
      <c r="N1952" t="str">
        <f t="shared" si="123"/>
        <v>16</v>
      </c>
    </row>
    <row r="1953" spans="1:14" x14ac:dyDescent="0.3">
      <c r="A1953">
        <v>1</v>
      </c>
      <c r="B1953">
        <v>6</v>
      </c>
      <c r="C1953" s="1">
        <v>40428</v>
      </c>
      <c r="D1953" s="21" t="str">
        <f t="shared" si="120"/>
        <v>07-Sep-2010</v>
      </c>
      <c r="E1953" s="10">
        <v>0.60972222222222217</v>
      </c>
      <c r="F1953" s="1">
        <v>40428</v>
      </c>
      <c r="G1953" s="10">
        <v>0.73888888888888893</v>
      </c>
      <c r="H1953">
        <v>40</v>
      </c>
      <c r="I1953">
        <v>186</v>
      </c>
      <c r="J1953" t="s">
        <v>8</v>
      </c>
      <c r="K1953" t="s">
        <v>9</v>
      </c>
      <c r="L1953" t="str">
        <f t="shared" si="121"/>
        <v>Afternoon</v>
      </c>
      <c r="M1953" t="str">
        <f t="shared" si="122"/>
        <v>14</v>
      </c>
      <c r="N1953" t="str">
        <f t="shared" si="123"/>
        <v>17</v>
      </c>
    </row>
    <row r="1954" spans="1:14" x14ac:dyDescent="0.3">
      <c r="A1954">
        <v>1</v>
      </c>
      <c r="B1954">
        <v>6</v>
      </c>
      <c r="C1954" s="1">
        <v>40428</v>
      </c>
      <c r="D1954" s="21" t="str">
        <f t="shared" si="120"/>
        <v>07-Sep-2010</v>
      </c>
      <c r="E1954" s="10">
        <v>0.68194444444444446</v>
      </c>
      <c r="F1954" s="1">
        <v>40428</v>
      </c>
      <c r="G1954" s="10">
        <v>0.78819444444444453</v>
      </c>
      <c r="H1954">
        <v>30</v>
      </c>
      <c r="I1954">
        <v>153</v>
      </c>
      <c r="J1954" t="s">
        <v>8</v>
      </c>
      <c r="K1954" t="s">
        <v>9</v>
      </c>
      <c r="L1954" t="str">
        <f t="shared" si="121"/>
        <v>Afternoon</v>
      </c>
      <c r="M1954" t="str">
        <f t="shared" si="122"/>
        <v>16</v>
      </c>
      <c r="N1954" t="str">
        <f t="shared" si="123"/>
        <v>18</v>
      </c>
    </row>
    <row r="1955" spans="1:14" x14ac:dyDescent="0.3">
      <c r="A1955">
        <v>1</v>
      </c>
      <c r="B1955">
        <v>5</v>
      </c>
      <c r="C1955" s="1">
        <v>40429</v>
      </c>
      <c r="D1955" s="21" t="str">
        <f t="shared" si="120"/>
        <v>08-Sep-2010</v>
      </c>
      <c r="E1955" s="10">
        <v>0.61805555555555558</v>
      </c>
      <c r="F1955" s="1">
        <v>40429</v>
      </c>
      <c r="G1955" s="10">
        <v>0.64652777777777781</v>
      </c>
      <c r="H1955">
        <v>30</v>
      </c>
      <c r="I1955">
        <v>41</v>
      </c>
      <c r="J1955" t="s">
        <v>8</v>
      </c>
      <c r="K1955" t="s">
        <v>13</v>
      </c>
      <c r="L1955" t="str">
        <f t="shared" si="121"/>
        <v>Afternoon</v>
      </c>
      <c r="M1955" t="str">
        <f t="shared" si="122"/>
        <v>14</v>
      </c>
      <c r="N1955" t="str">
        <f t="shared" si="123"/>
        <v>15</v>
      </c>
    </row>
    <row r="1956" spans="1:14" x14ac:dyDescent="0.3">
      <c r="A1956">
        <v>1</v>
      </c>
      <c r="B1956">
        <v>5</v>
      </c>
      <c r="C1956" s="1">
        <v>40429</v>
      </c>
      <c r="D1956" s="21" t="str">
        <f t="shared" si="120"/>
        <v>08-Sep-2010</v>
      </c>
      <c r="E1956" s="10">
        <v>0.63124999999999998</v>
      </c>
      <c r="F1956" s="1">
        <v>40429</v>
      </c>
      <c r="G1956" s="10">
        <v>0.93055555555555547</v>
      </c>
      <c r="H1956">
        <v>80</v>
      </c>
      <c r="I1956">
        <v>431</v>
      </c>
      <c r="J1956" t="s">
        <v>8</v>
      </c>
      <c r="K1956" t="s">
        <v>13</v>
      </c>
      <c r="L1956" t="str">
        <f t="shared" si="121"/>
        <v>Afternoon</v>
      </c>
      <c r="M1956" t="str">
        <f t="shared" si="122"/>
        <v>15</v>
      </c>
      <c r="N1956" t="str">
        <f t="shared" si="123"/>
        <v>22</v>
      </c>
    </row>
    <row r="1957" spans="1:14" x14ac:dyDescent="0.3">
      <c r="A1957">
        <v>1</v>
      </c>
      <c r="B1957">
        <v>5</v>
      </c>
      <c r="C1957" s="1">
        <v>40429</v>
      </c>
      <c r="D1957" s="21" t="str">
        <f t="shared" si="120"/>
        <v>08-Sep-2010</v>
      </c>
      <c r="E1957" s="10">
        <v>0.78680555555555554</v>
      </c>
      <c r="F1957" s="1">
        <v>40429</v>
      </c>
      <c r="G1957" s="10">
        <v>0.87847222222222221</v>
      </c>
      <c r="H1957">
        <v>30</v>
      </c>
      <c r="I1957">
        <v>132</v>
      </c>
      <c r="J1957" t="s">
        <v>8</v>
      </c>
      <c r="K1957" t="s">
        <v>13</v>
      </c>
      <c r="L1957" t="str">
        <f t="shared" si="121"/>
        <v>Evening</v>
      </c>
      <c r="M1957" t="str">
        <f t="shared" si="122"/>
        <v>18</v>
      </c>
      <c r="N1957" t="str">
        <f t="shared" si="123"/>
        <v>21</v>
      </c>
    </row>
    <row r="1958" spans="1:14" x14ac:dyDescent="0.3">
      <c r="A1958">
        <v>1</v>
      </c>
      <c r="B1958">
        <v>5</v>
      </c>
      <c r="C1958" s="1">
        <v>40430</v>
      </c>
      <c r="D1958" s="21" t="str">
        <f t="shared" si="120"/>
        <v>09-Sep-2010</v>
      </c>
      <c r="E1958" s="10">
        <v>0.50208333333333333</v>
      </c>
      <c r="F1958" s="1">
        <v>40430</v>
      </c>
      <c r="G1958" s="10">
        <v>0.52847222222222223</v>
      </c>
      <c r="H1958">
        <v>30</v>
      </c>
      <c r="I1958">
        <v>38</v>
      </c>
      <c r="J1958" t="s">
        <v>8</v>
      </c>
      <c r="K1958" t="s">
        <v>12</v>
      </c>
      <c r="L1958" t="str">
        <f t="shared" si="121"/>
        <v>Morning</v>
      </c>
      <c r="M1958" t="str">
        <f t="shared" si="122"/>
        <v>12</v>
      </c>
      <c r="N1958" t="str">
        <f t="shared" si="123"/>
        <v>12</v>
      </c>
    </row>
    <row r="1959" spans="1:14" x14ac:dyDescent="0.3">
      <c r="A1959">
        <v>1</v>
      </c>
      <c r="B1959">
        <v>5</v>
      </c>
      <c r="C1959" s="1">
        <v>40430</v>
      </c>
      <c r="D1959" s="21" t="str">
        <f t="shared" si="120"/>
        <v>09-Sep-2010</v>
      </c>
      <c r="E1959" s="10">
        <v>0.60069444444444442</v>
      </c>
      <c r="F1959" s="1">
        <v>40430</v>
      </c>
      <c r="G1959" s="10">
        <v>0.67361111111111116</v>
      </c>
      <c r="H1959">
        <v>30</v>
      </c>
      <c r="I1959">
        <v>105</v>
      </c>
      <c r="J1959" t="s">
        <v>8</v>
      </c>
      <c r="K1959" t="s">
        <v>12</v>
      </c>
      <c r="L1959" t="str">
        <f t="shared" si="121"/>
        <v>Afternoon</v>
      </c>
      <c r="M1959" t="str">
        <f t="shared" si="122"/>
        <v>14</v>
      </c>
      <c r="N1959" t="str">
        <f t="shared" si="123"/>
        <v>16</v>
      </c>
    </row>
    <row r="1960" spans="1:14" x14ac:dyDescent="0.3">
      <c r="A1960">
        <v>1</v>
      </c>
      <c r="B1960">
        <v>5</v>
      </c>
      <c r="C1960" s="1">
        <v>40430</v>
      </c>
      <c r="D1960" s="21" t="str">
        <f t="shared" si="120"/>
        <v>09-Sep-2010</v>
      </c>
      <c r="E1960" s="10">
        <v>0.65069444444444446</v>
      </c>
      <c r="F1960" s="1">
        <v>40430</v>
      </c>
      <c r="G1960" s="10">
        <v>0.81666666666666676</v>
      </c>
      <c r="H1960">
        <v>40</v>
      </c>
      <c r="I1960">
        <v>239</v>
      </c>
      <c r="J1960" t="s">
        <v>8</v>
      </c>
      <c r="K1960" t="s">
        <v>12</v>
      </c>
      <c r="L1960" t="str">
        <f t="shared" si="121"/>
        <v>Afternoon</v>
      </c>
      <c r="M1960" t="str">
        <f t="shared" si="122"/>
        <v>15</v>
      </c>
      <c r="N1960" t="str">
        <f t="shared" si="123"/>
        <v>19</v>
      </c>
    </row>
    <row r="1961" spans="1:14" x14ac:dyDescent="0.3">
      <c r="A1961">
        <v>1</v>
      </c>
      <c r="B1961">
        <v>5</v>
      </c>
      <c r="C1961" s="1">
        <v>40430</v>
      </c>
      <c r="D1961" s="21" t="str">
        <f t="shared" si="120"/>
        <v>09-Sep-2010</v>
      </c>
      <c r="E1961" s="10">
        <v>0.71736111111111101</v>
      </c>
      <c r="F1961" s="1">
        <v>40430</v>
      </c>
      <c r="G1961" s="10">
        <v>0.9555555555555556</v>
      </c>
      <c r="H1961">
        <v>60</v>
      </c>
      <c r="I1961">
        <v>343</v>
      </c>
      <c r="J1961" t="s">
        <v>8</v>
      </c>
      <c r="K1961" t="s">
        <v>12</v>
      </c>
      <c r="L1961" t="str">
        <f t="shared" si="121"/>
        <v>Afternoon</v>
      </c>
      <c r="M1961" t="str">
        <f t="shared" si="122"/>
        <v>17</v>
      </c>
      <c r="N1961" t="str">
        <f t="shared" si="123"/>
        <v>22</v>
      </c>
    </row>
    <row r="1962" spans="1:14" x14ac:dyDescent="0.3">
      <c r="A1962">
        <v>1</v>
      </c>
      <c r="B1962">
        <v>5</v>
      </c>
      <c r="C1962" s="1">
        <v>40430</v>
      </c>
      <c r="D1962" s="21" t="str">
        <f t="shared" si="120"/>
        <v>09-Sep-2010</v>
      </c>
      <c r="E1962" s="10">
        <v>0.76388888888888884</v>
      </c>
      <c r="F1962" s="1">
        <v>40430</v>
      </c>
      <c r="G1962" s="10">
        <v>0.91527777777777775</v>
      </c>
      <c r="H1962">
        <v>40</v>
      </c>
      <c r="I1962">
        <v>218</v>
      </c>
      <c r="J1962" t="s">
        <v>8</v>
      </c>
      <c r="K1962" t="s">
        <v>12</v>
      </c>
      <c r="L1962" t="str">
        <f t="shared" si="121"/>
        <v>Evening</v>
      </c>
      <c r="M1962" t="str">
        <f t="shared" si="122"/>
        <v>18</v>
      </c>
      <c r="N1962" t="str">
        <f t="shared" si="123"/>
        <v>21</v>
      </c>
    </row>
    <row r="1963" spans="1:14" x14ac:dyDescent="0.3">
      <c r="A1963">
        <v>1</v>
      </c>
      <c r="B1963">
        <v>5</v>
      </c>
      <c r="C1963" s="1">
        <v>40430</v>
      </c>
      <c r="D1963" s="21" t="str">
        <f t="shared" si="120"/>
        <v>09-Sep-2010</v>
      </c>
      <c r="E1963" s="10">
        <v>0.83472222222222225</v>
      </c>
      <c r="F1963" s="1">
        <v>40430</v>
      </c>
      <c r="G1963" s="10">
        <v>0.94305555555555554</v>
      </c>
      <c r="H1963">
        <v>30</v>
      </c>
      <c r="I1963">
        <v>156</v>
      </c>
      <c r="J1963" t="s">
        <v>8</v>
      </c>
      <c r="K1963" t="s">
        <v>12</v>
      </c>
      <c r="L1963" t="str">
        <f t="shared" si="121"/>
        <v>Evening</v>
      </c>
      <c r="M1963" t="str">
        <f t="shared" si="122"/>
        <v>20</v>
      </c>
      <c r="N1963" t="str">
        <f t="shared" si="123"/>
        <v>22</v>
      </c>
    </row>
    <row r="1964" spans="1:14" x14ac:dyDescent="0.3">
      <c r="A1964">
        <v>1</v>
      </c>
      <c r="B1964">
        <v>5</v>
      </c>
      <c r="C1964" s="1">
        <v>40430</v>
      </c>
      <c r="D1964" s="21" t="str">
        <f t="shared" si="120"/>
        <v>09-Sep-2010</v>
      </c>
      <c r="E1964" s="10">
        <v>0.83888888888888891</v>
      </c>
      <c r="F1964" s="1">
        <v>40430</v>
      </c>
      <c r="G1964" s="10">
        <v>0.90208333333333324</v>
      </c>
      <c r="H1964">
        <v>30</v>
      </c>
      <c r="I1964">
        <v>91</v>
      </c>
      <c r="J1964" t="s">
        <v>8</v>
      </c>
      <c r="K1964" t="s">
        <v>12</v>
      </c>
      <c r="L1964" t="str">
        <f t="shared" si="121"/>
        <v>Evening</v>
      </c>
      <c r="M1964" t="str">
        <f t="shared" si="122"/>
        <v>20</v>
      </c>
      <c r="N1964" t="str">
        <f t="shared" si="123"/>
        <v>21</v>
      </c>
    </row>
    <row r="1965" spans="1:14" x14ac:dyDescent="0.3">
      <c r="A1965">
        <v>1</v>
      </c>
      <c r="B1965">
        <v>5</v>
      </c>
      <c r="C1965" s="1">
        <v>40430</v>
      </c>
      <c r="D1965" s="21" t="str">
        <f t="shared" si="120"/>
        <v>09-Sep-2010</v>
      </c>
      <c r="E1965" s="10">
        <v>0.84583333333333333</v>
      </c>
      <c r="F1965" s="1">
        <v>40430</v>
      </c>
      <c r="G1965" s="10">
        <v>0.89583333333333337</v>
      </c>
      <c r="H1965">
        <v>30</v>
      </c>
      <c r="I1965">
        <v>72</v>
      </c>
      <c r="J1965" t="s">
        <v>8</v>
      </c>
      <c r="K1965" t="s">
        <v>12</v>
      </c>
      <c r="L1965" t="str">
        <f t="shared" si="121"/>
        <v>Evening</v>
      </c>
      <c r="M1965" t="str">
        <f t="shared" si="122"/>
        <v>20</v>
      </c>
      <c r="N1965" t="str">
        <f t="shared" si="123"/>
        <v>21</v>
      </c>
    </row>
    <row r="1966" spans="1:14" x14ac:dyDescent="0.3">
      <c r="A1966">
        <v>1</v>
      </c>
      <c r="B1966">
        <v>5</v>
      </c>
      <c r="C1966" s="1">
        <v>40430</v>
      </c>
      <c r="D1966" s="21" t="str">
        <f t="shared" si="120"/>
        <v>09-Sep-2010</v>
      </c>
      <c r="E1966" s="10">
        <v>0.87638888888888899</v>
      </c>
      <c r="F1966" s="1">
        <v>40430</v>
      </c>
      <c r="G1966" s="10">
        <v>0.94444444444444453</v>
      </c>
      <c r="H1966">
        <v>30</v>
      </c>
      <c r="I1966">
        <v>98</v>
      </c>
      <c r="J1966" t="s">
        <v>8</v>
      </c>
      <c r="K1966" t="s">
        <v>12</v>
      </c>
      <c r="L1966" t="str">
        <f t="shared" si="121"/>
        <v>Evening</v>
      </c>
      <c r="M1966" t="str">
        <f t="shared" si="122"/>
        <v>21</v>
      </c>
      <c r="N1966" t="str">
        <f t="shared" si="123"/>
        <v>22</v>
      </c>
    </row>
    <row r="1967" spans="1:14" x14ac:dyDescent="0.3">
      <c r="A1967">
        <v>1</v>
      </c>
      <c r="B1967">
        <v>6</v>
      </c>
      <c r="C1967" s="1">
        <v>40431</v>
      </c>
      <c r="D1967" s="21" t="str">
        <f t="shared" si="120"/>
        <v>10-Sep-2010</v>
      </c>
      <c r="E1967" s="10">
        <v>0.53611111111111109</v>
      </c>
      <c r="F1967" s="1">
        <v>40431</v>
      </c>
      <c r="G1967" s="10">
        <v>0.6333333333333333</v>
      </c>
      <c r="H1967">
        <v>30</v>
      </c>
      <c r="I1967">
        <v>140</v>
      </c>
      <c r="J1967" t="s">
        <v>8</v>
      </c>
      <c r="K1967" t="s">
        <v>11</v>
      </c>
      <c r="L1967" t="str">
        <f t="shared" si="121"/>
        <v>Morning</v>
      </c>
      <c r="M1967" t="str">
        <f t="shared" si="122"/>
        <v>12</v>
      </c>
      <c r="N1967" t="str">
        <f t="shared" si="123"/>
        <v>15</v>
      </c>
    </row>
    <row r="1968" spans="1:14" x14ac:dyDescent="0.3">
      <c r="A1968">
        <v>1</v>
      </c>
      <c r="B1968">
        <v>5</v>
      </c>
      <c r="C1968" s="1">
        <v>40431</v>
      </c>
      <c r="D1968" s="21" t="str">
        <f t="shared" si="120"/>
        <v>10-Sep-2010</v>
      </c>
      <c r="E1968" s="10">
        <v>0.54791666666666672</v>
      </c>
      <c r="F1968" s="1">
        <v>40431</v>
      </c>
      <c r="G1968" s="10">
        <v>0.66666666666666663</v>
      </c>
      <c r="H1968">
        <v>30</v>
      </c>
      <c r="I1968">
        <v>171</v>
      </c>
      <c r="J1968" t="s">
        <v>8</v>
      </c>
      <c r="K1968" t="s">
        <v>11</v>
      </c>
      <c r="L1968" t="str">
        <f t="shared" si="121"/>
        <v>Morning</v>
      </c>
      <c r="M1968" t="str">
        <f t="shared" si="122"/>
        <v>13</v>
      </c>
      <c r="N1968" t="str">
        <f t="shared" si="123"/>
        <v>16</v>
      </c>
    </row>
    <row r="1969" spans="1:14" x14ac:dyDescent="0.3">
      <c r="A1969">
        <v>1</v>
      </c>
      <c r="B1969">
        <v>6</v>
      </c>
      <c r="C1969" s="1">
        <v>40431</v>
      </c>
      <c r="D1969" s="21" t="str">
        <f t="shared" si="120"/>
        <v>10-Sep-2010</v>
      </c>
      <c r="E1969" s="10">
        <v>0.5625</v>
      </c>
      <c r="F1969" s="1">
        <v>40431</v>
      </c>
      <c r="G1969" s="10">
        <v>0.65833333333333333</v>
      </c>
      <c r="H1969">
        <v>30</v>
      </c>
      <c r="I1969">
        <v>138</v>
      </c>
      <c r="J1969" t="s">
        <v>8</v>
      </c>
      <c r="K1969" t="s">
        <v>11</v>
      </c>
      <c r="L1969" t="str">
        <f t="shared" si="121"/>
        <v>Morning</v>
      </c>
      <c r="M1969" t="str">
        <f t="shared" si="122"/>
        <v>13</v>
      </c>
      <c r="N1969" t="str">
        <f t="shared" si="123"/>
        <v>15</v>
      </c>
    </row>
    <row r="1970" spans="1:14" x14ac:dyDescent="0.3">
      <c r="A1970">
        <v>1</v>
      </c>
      <c r="B1970">
        <v>5</v>
      </c>
      <c r="C1970" s="1">
        <v>40431</v>
      </c>
      <c r="D1970" s="21" t="str">
        <f t="shared" si="120"/>
        <v>10-Sep-2010</v>
      </c>
      <c r="E1970" s="10">
        <v>0.6694444444444444</v>
      </c>
      <c r="F1970" s="1">
        <v>40431</v>
      </c>
      <c r="G1970" s="10">
        <v>0.72986111111111107</v>
      </c>
      <c r="H1970">
        <v>30</v>
      </c>
      <c r="I1970">
        <v>87</v>
      </c>
      <c r="J1970" t="s">
        <v>8</v>
      </c>
      <c r="K1970" t="s">
        <v>11</v>
      </c>
      <c r="L1970" t="str">
        <f t="shared" si="121"/>
        <v>Afternoon</v>
      </c>
      <c r="M1970" t="str">
        <f t="shared" si="122"/>
        <v>16</v>
      </c>
      <c r="N1970" t="str">
        <f t="shared" si="123"/>
        <v>17</v>
      </c>
    </row>
    <row r="1971" spans="1:14" x14ac:dyDescent="0.3">
      <c r="A1971">
        <v>1</v>
      </c>
      <c r="B1971">
        <v>5</v>
      </c>
      <c r="C1971" s="1">
        <v>40431</v>
      </c>
      <c r="D1971" s="21" t="str">
        <f t="shared" si="120"/>
        <v>10-Sep-2010</v>
      </c>
      <c r="E1971" s="10">
        <v>0.69027777777777777</v>
      </c>
      <c r="F1971" s="1">
        <v>40431</v>
      </c>
      <c r="G1971" s="10">
        <v>0.8340277777777777</v>
      </c>
      <c r="H1971" s="3">
        <v>300</v>
      </c>
      <c r="I1971">
        <v>207</v>
      </c>
      <c r="J1971" t="s">
        <v>8</v>
      </c>
      <c r="K1971" t="s">
        <v>11</v>
      </c>
      <c r="L1971" t="str">
        <f t="shared" si="121"/>
        <v>Afternoon</v>
      </c>
      <c r="M1971" t="str">
        <f t="shared" si="122"/>
        <v>16</v>
      </c>
      <c r="N1971" t="str">
        <f t="shared" si="123"/>
        <v>20</v>
      </c>
    </row>
    <row r="1972" spans="1:14" x14ac:dyDescent="0.3">
      <c r="A1972">
        <v>1</v>
      </c>
      <c r="B1972">
        <v>6</v>
      </c>
      <c r="C1972" s="1">
        <v>40431</v>
      </c>
      <c r="D1972" s="21" t="str">
        <f t="shared" si="120"/>
        <v>10-Sep-2010</v>
      </c>
      <c r="E1972" s="10">
        <v>0.70138888888888884</v>
      </c>
      <c r="F1972" s="1">
        <v>40431</v>
      </c>
      <c r="G1972" s="10">
        <v>0.8256944444444444</v>
      </c>
      <c r="H1972">
        <v>30</v>
      </c>
      <c r="I1972">
        <v>179</v>
      </c>
      <c r="J1972" t="s">
        <v>8</v>
      </c>
      <c r="K1972" t="s">
        <v>11</v>
      </c>
      <c r="L1972" t="str">
        <f t="shared" si="121"/>
        <v>Afternoon</v>
      </c>
      <c r="M1972" t="str">
        <f t="shared" si="122"/>
        <v>16</v>
      </c>
      <c r="N1972" t="str">
        <f t="shared" si="123"/>
        <v>19</v>
      </c>
    </row>
    <row r="1973" spans="1:14" x14ac:dyDescent="0.3">
      <c r="A1973">
        <v>1</v>
      </c>
      <c r="B1973">
        <v>6</v>
      </c>
      <c r="C1973" s="1">
        <v>40431</v>
      </c>
      <c r="D1973" s="21" t="str">
        <f t="shared" si="120"/>
        <v>10-Sep-2010</v>
      </c>
      <c r="E1973" s="10">
        <v>0.78194444444444444</v>
      </c>
      <c r="F1973" s="1">
        <v>40431</v>
      </c>
      <c r="G1973" s="10">
        <v>0.91111111111111109</v>
      </c>
      <c r="H1973">
        <v>40</v>
      </c>
      <c r="I1973">
        <v>186</v>
      </c>
      <c r="J1973" t="s">
        <v>8</v>
      </c>
      <c r="K1973" t="s">
        <v>11</v>
      </c>
      <c r="L1973" t="str">
        <f t="shared" si="121"/>
        <v>Evening</v>
      </c>
      <c r="M1973" t="str">
        <f t="shared" si="122"/>
        <v>18</v>
      </c>
      <c r="N1973" t="str">
        <f t="shared" si="123"/>
        <v>21</v>
      </c>
    </row>
    <row r="1974" spans="1:14" x14ac:dyDescent="0.3">
      <c r="A1974">
        <v>1</v>
      </c>
      <c r="B1974">
        <v>5</v>
      </c>
      <c r="C1974" s="1">
        <v>40431</v>
      </c>
      <c r="D1974" s="21" t="str">
        <f t="shared" si="120"/>
        <v>10-Sep-2010</v>
      </c>
      <c r="E1974" s="10">
        <v>0.88750000000000007</v>
      </c>
      <c r="F1974" s="1">
        <v>40431</v>
      </c>
      <c r="G1974" s="10">
        <v>0.98749999999999993</v>
      </c>
      <c r="H1974">
        <v>30</v>
      </c>
      <c r="I1974">
        <v>144</v>
      </c>
      <c r="J1974" t="s">
        <v>8</v>
      </c>
      <c r="K1974" t="s">
        <v>11</v>
      </c>
      <c r="L1974" t="str">
        <f t="shared" si="121"/>
        <v>Evening</v>
      </c>
      <c r="M1974" t="str">
        <f t="shared" si="122"/>
        <v>21</v>
      </c>
      <c r="N1974" t="str">
        <f t="shared" si="123"/>
        <v>23</v>
      </c>
    </row>
    <row r="1975" spans="1:14" x14ac:dyDescent="0.3">
      <c r="A1975">
        <v>1</v>
      </c>
      <c r="B1975">
        <v>5</v>
      </c>
      <c r="C1975" s="1">
        <v>40431</v>
      </c>
      <c r="D1975" s="21" t="str">
        <f t="shared" si="120"/>
        <v>10-Sep-2010</v>
      </c>
      <c r="E1975" s="10">
        <v>0.90972222222222221</v>
      </c>
      <c r="F1975" s="1">
        <v>40432</v>
      </c>
      <c r="G1975" s="10">
        <v>5.9722222222222225E-2</v>
      </c>
      <c r="H1975">
        <v>40</v>
      </c>
      <c r="I1975">
        <v>216</v>
      </c>
      <c r="J1975" t="s">
        <v>8</v>
      </c>
      <c r="K1975" t="s">
        <v>11</v>
      </c>
      <c r="L1975" t="str">
        <f t="shared" si="121"/>
        <v>Evening</v>
      </c>
      <c r="M1975" t="str">
        <f t="shared" si="122"/>
        <v>21</v>
      </c>
      <c r="N1975" t="str">
        <f t="shared" si="123"/>
        <v>01</v>
      </c>
    </row>
    <row r="1976" spans="1:14" x14ac:dyDescent="0.3">
      <c r="A1976">
        <v>1</v>
      </c>
      <c r="B1976">
        <v>5</v>
      </c>
      <c r="C1976" s="1">
        <v>40434</v>
      </c>
      <c r="D1976" s="21" t="str">
        <f t="shared" si="120"/>
        <v>13-Sep-2010</v>
      </c>
      <c r="E1976" s="10">
        <v>0.53055555555555556</v>
      </c>
      <c r="F1976" s="1">
        <v>40434</v>
      </c>
      <c r="G1976" s="10">
        <v>0.71875</v>
      </c>
      <c r="H1976">
        <v>50</v>
      </c>
      <c r="I1976">
        <v>271</v>
      </c>
      <c r="J1976" t="s">
        <v>8</v>
      </c>
      <c r="K1976" t="s">
        <v>10</v>
      </c>
      <c r="L1976" t="str">
        <f t="shared" si="121"/>
        <v>Morning</v>
      </c>
      <c r="M1976" t="str">
        <f t="shared" si="122"/>
        <v>12</v>
      </c>
      <c r="N1976" t="str">
        <f t="shared" si="123"/>
        <v>17</v>
      </c>
    </row>
    <row r="1977" spans="1:14" x14ac:dyDescent="0.3">
      <c r="A1977">
        <v>1</v>
      </c>
      <c r="B1977">
        <v>5</v>
      </c>
      <c r="C1977" s="1">
        <v>40434</v>
      </c>
      <c r="D1977" s="21" t="str">
        <f t="shared" si="120"/>
        <v>13-Sep-2010</v>
      </c>
      <c r="E1977" s="10">
        <v>0.58611111111111114</v>
      </c>
      <c r="F1977" s="1">
        <v>40434</v>
      </c>
      <c r="G1977" s="10">
        <v>0.68333333333333324</v>
      </c>
      <c r="H1977">
        <v>30</v>
      </c>
      <c r="I1977">
        <v>140</v>
      </c>
      <c r="J1977" t="s">
        <v>8</v>
      </c>
      <c r="K1977" t="s">
        <v>10</v>
      </c>
      <c r="L1977" t="str">
        <f t="shared" si="121"/>
        <v>Afternoon</v>
      </c>
      <c r="M1977" t="str">
        <f t="shared" si="122"/>
        <v>14</v>
      </c>
      <c r="N1977" t="str">
        <f t="shared" si="123"/>
        <v>16</v>
      </c>
    </row>
    <row r="1978" spans="1:14" x14ac:dyDescent="0.3">
      <c r="A1978">
        <v>1</v>
      </c>
      <c r="B1978">
        <v>6</v>
      </c>
      <c r="C1978" s="1">
        <v>40434</v>
      </c>
      <c r="D1978" s="21" t="str">
        <f t="shared" si="120"/>
        <v>13-Sep-2010</v>
      </c>
      <c r="E1978" s="10">
        <v>0.71250000000000002</v>
      </c>
      <c r="F1978" s="1">
        <v>40434</v>
      </c>
      <c r="G1978" s="10">
        <v>0.76458333333333339</v>
      </c>
      <c r="H1978">
        <v>30</v>
      </c>
      <c r="I1978">
        <v>75</v>
      </c>
      <c r="J1978" t="s">
        <v>8</v>
      </c>
      <c r="K1978" t="s">
        <v>10</v>
      </c>
      <c r="L1978" t="str">
        <f t="shared" si="121"/>
        <v>Afternoon</v>
      </c>
      <c r="M1978" t="str">
        <f t="shared" si="122"/>
        <v>17</v>
      </c>
      <c r="N1978" t="str">
        <f t="shared" si="123"/>
        <v>18</v>
      </c>
    </row>
    <row r="1979" spans="1:14" x14ac:dyDescent="0.3">
      <c r="A1979">
        <v>1</v>
      </c>
      <c r="B1979">
        <v>5</v>
      </c>
      <c r="C1979" s="1">
        <v>40434</v>
      </c>
      <c r="D1979" s="21" t="str">
        <f t="shared" si="120"/>
        <v>13-Sep-2010</v>
      </c>
      <c r="E1979" s="10">
        <v>0.75486111111111109</v>
      </c>
      <c r="F1979" s="1">
        <v>40434</v>
      </c>
      <c r="G1979" s="10">
        <v>0.84861111111111109</v>
      </c>
      <c r="H1979">
        <v>30</v>
      </c>
      <c r="I1979">
        <v>135</v>
      </c>
      <c r="J1979" t="s">
        <v>8</v>
      </c>
      <c r="K1979" t="s">
        <v>10</v>
      </c>
      <c r="L1979" t="str">
        <f t="shared" si="121"/>
        <v>Evening</v>
      </c>
      <c r="M1979" t="str">
        <f t="shared" si="122"/>
        <v>18</v>
      </c>
      <c r="N1979" t="str">
        <f t="shared" si="123"/>
        <v>20</v>
      </c>
    </row>
    <row r="1980" spans="1:14" x14ac:dyDescent="0.3">
      <c r="A1980">
        <v>1</v>
      </c>
      <c r="B1980">
        <v>5</v>
      </c>
      <c r="C1980" s="1">
        <v>40434</v>
      </c>
      <c r="D1980" s="21" t="str">
        <f t="shared" si="120"/>
        <v>13-Sep-2010</v>
      </c>
      <c r="E1980" s="10">
        <v>0.80972222222222223</v>
      </c>
      <c r="F1980" s="1">
        <v>40434</v>
      </c>
      <c r="G1980" s="10">
        <v>0.97569444444444453</v>
      </c>
      <c r="H1980">
        <v>40</v>
      </c>
      <c r="I1980">
        <v>239</v>
      </c>
      <c r="J1980" t="s">
        <v>8</v>
      </c>
      <c r="K1980" t="s">
        <v>10</v>
      </c>
      <c r="L1980" t="str">
        <f t="shared" si="121"/>
        <v>Evening</v>
      </c>
      <c r="M1980" t="str">
        <f t="shared" si="122"/>
        <v>19</v>
      </c>
      <c r="N1980" t="str">
        <f t="shared" si="123"/>
        <v>23</v>
      </c>
    </row>
    <row r="1981" spans="1:14" x14ac:dyDescent="0.3">
      <c r="A1981">
        <v>1</v>
      </c>
      <c r="B1981">
        <v>5</v>
      </c>
      <c r="C1981" s="1">
        <v>40434</v>
      </c>
      <c r="D1981" s="21" t="str">
        <f t="shared" si="120"/>
        <v>13-Sep-2010</v>
      </c>
      <c r="E1981" s="10">
        <v>0.99861111111111101</v>
      </c>
      <c r="F1981" s="1">
        <v>40435</v>
      </c>
      <c r="G1981" s="10">
        <v>0.10625</v>
      </c>
      <c r="H1981">
        <v>30</v>
      </c>
      <c r="I1981">
        <v>155</v>
      </c>
      <c r="J1981" t="s">
        <v>8</v>
      </c>
      <c r="K1981" t="s">
        <v>10</v>
      </c>
      <c r="L1981" t="str">
        <f t="shared" si="121"/>
        <v>Night</v>
      </c>
      <c r="M1981" t="str">
        <f t="shared" si="122"/>
        <v>23</v>
      </c>
      <c r="N1981" t="str">
        <f t="shared" si="123"/>
        <v>02</v>
      </c>
    </row>
    <row r="1982" spans="1:14" x14ac:dyDescent="0.3">
      <c r="A1982">
        <v>1</v>
      </c>
      <c r="B1982">
        <v>5</v>
      </c>
      <c r="C1982" s="1">
        <v>40435</v>
      </c>
      <c r="D1982" s="21" t="str">
        <f t="shared" si="120"/>
        <v>14-Sep-2010</v>
      </c>
      <c r="E1982" s="10">
        <v>4.2361111111111106E-2</v>
      </c>
      <c r="F1982" s="1">
        <v>40435</v>
      </c>
      <c r="G1982" s="10">
        <v>9.5138888888888884E-2</v>
      </c>
      <c r="H1982">
        <v>30</v>
      </c>
      <c r="I1982">
        <v>76</v>
      </c>
      <c r="J1982" t="s">
        <v>8</v>
      </c>
      <c r="K1982" t="s">
        <v>9</v>
      </c>
      <c r="L1982" t="str">
        <f t="shared" si="121"/>
        <v>Night</v>
      </c>
      <c r="M1982" t="str">
        <f t="shared" si="122"/>
        <v>01</v>
      </c>
      <c r="N1982" t="str">
        <f t="shared" si="123"/>
        <v>02</v>
      </c>
    </row>
    <row r="1983" spans="1:14" x14ac:dyDescent="0.3">
      <c r="A1983">
        <v>1</v>
      </c>
      <c r="B1983">
        <v>5</v>
      </c>
      <c r="C1983" s="1">
        <v>40435</v>
      </c>
      <c r="D1983" s="21" t="str">
        <f t="shared" si="120"/>
        <v>14-Sep-2010</v>
      </c>
      <c r="E1983" s="10">
        <v>0.47291666666666665</v>
      </c>
      <c r="F1983" s="1">
        <v>40435</v>
      </c>
      <c r="G1983" s="10">
        <v>0.52222222222222225</v>
      </c>
      <c r="H1983">
        <v>30</v>
      </c>
      <c r="I1983">
        <v>71</v>
      </c>
      <c r="J1983" t="s">
        <v>8</v>
      </c>
      <c r="K1983" t="s">
        <v>9</v>
      </c>
      <c r="L1983" t="str">
        <f t="shared" si="121"/>
        <v>Morning</v>
      </c>
      <c r="M1983" t="str">
        <f t="shared" si="122"/>
        <v>11</v>
      </c>
      <c r="N1983" t="str">
        <f t="shared" si="123"/>
        <v>12</v>
      </c>
    </row>
    <row r="1984" spans="1:14" x14ac:dyDescent="0.3">
      <c r="A1984">
        <v>1</v>
      </c>
      <c r="B1984">
        <v>5</v>
      </c>
      <c r="C1984" s="1">
        <v>40435</v>
      </c>
      <c r="D1984" s="21" t="str">
        <f t="shared" si="120"/>
        <v>14-Sep-2010</v>
      </c>
      <c r="E1984" s="10">
        <v>0.53611111111111109</v>
      </c>
      <c r="F1984" s="1">
        <v>40435</v>
      </c>
      <c r="G1984" s="10">
        <v>0.70763888888888893</v>
      </c>
      <c r="H1984">
        <v>50</v>
      </c>
      <c r="I1984">
        <v>247</v>
      </c>
      <c r="J1984" t="s">
        <v>8</v>
      </c>
      <c r="K1984" t="s">
        <v>9</v>
      </c>
      <c r="L1984" t="str">
        <f t="shared" si="121"/>
        <v>Morning</v>
      </c>
      <c r="M1984" t="str">
        <f t="shared" si="122"/>
        <v>12</v>
      </c>
      <c r="N1984" t="str">
        <f t="shared" si="123"/>
        <v>16</v>
      </c>
    </row>
    <row r="1985" spans="1:14" x14ac:dyDescent="0.3">
      <c r="A1985">
        <v>1</v>
      </c>
      <c r="B1985">
        <v>5</v>
      </c>
      <c r="C1985" s="1">
        <v>40435</v>
      </c>
      <c r="D1985" s="21" t="str">
        <f t="shared" si="120"/>
        <v>14-Sep-2010</v>
      </c>
      <c r="E1985" s="10">
        <v>0.65486111111111112</v>
      </c>
      <c r="F1985" s="1">
        <v>40435</v>
      </c>
      <c r="G1985" s="10">
        <v>0.73749999999999993</v>
      </c>
      <c r="H1985">
        <v>30</v>
      </c>
      <c r="I1985">
        <v>119</v>
      </c>
      <c r="J1985" t="s">
        <v>8</v>
      </c>
      <c r="K1985" t="s">
        <v>9</v>
      </c>
      <c r="L1985" t="str">
        <f t="shared" si="121"/>
        <v>Afternoon</v>
      </c>
      <c r="M1985" t="str">
        <f t="shared" si="122"/>
        <v>15</v>
      </c>
      <c r="N1985" t="str">
        <f t="shared" si="123"/>
        <v>17</v>
      </c>
    </row>
    <row r="1986" spans="1:14" x14ac:dyDescent="0.3">
      <c r="A1986">
        <v>1</v>
      </c>
      <c r="B1986">
        <v>6</v>
      </c>
      <c r="C1986" s="1">
        <v>40435</v>
      </c>
      <c r="D1986" s="21" t="str">
        <f t="shared" si="120"/>
        <v>14-Sep-2010</v>
      </c>
      <c r="E1986" s="10">
        <v>0.66736111111111107</v>
      </c>
      <c r="F1986" s="1">
        <v>40435</v>
      </c>
      <c r="G1986" s="10">
        <v>0.71875</v>
      </c>
      <c r="H1986">
        <v>30</v>
      </c>
      <c r="I1986">
        <v>74</v>
      </c>
      <c r="J1986" t="s">
        <v>8</v>
      </c>
      <c r="K1986" t="s">
        <v>9</v>
      </c>
      <c r="L1986" t="str">
        <f t="shared" si="121"/>
        <v>Afternoon</v>
      </c>
      <c r="M1986" t="str">
        <f t="shared" si="122"/>
        <v>16</v>
      </c>
      <c r="N1986" t="str">
        <f t="shared" si="123"/>
        <v>17</v>
      </c>
    </row>
    <row r="1987" spans="1:14" x14ac:dyDescent="0.3">
      <c r="A1987">
        <v>1</v>
      </c>
      <c r="B1987">
        <v>5</v>
      </c>
      <c r="C1987" s="1">
        <v>40436</v>
      </c>
      <c r="D1987" s="21" t="str">
        <f t="shared" ref="D1987:D2050" si="124" xml:space="preserve"> TEXT(C1987, "dd-Mmm-yyyy")</f>
        <v>15-Sep-2010</v>
      </c>
      <c r="E1987" s="10">
        <v>0.51041666666666663</v>
      </c>
      <c r="F1987" s="1">
        <v>40436</v>
      </c>
      <c r="G1987" s="10">
        <v>0.6166666666666667</v>
      </c>
      <c r="H1987">
        <v>30</v>
      </c>
      <c r="I1987">
        <v>153</v>
      </c>
      <c r="J1987" t="s">
        <v>8</v>
      </c>
      <c r="K1987" t="s">
        <v>13</v>
      </c>
      <c r="L1987" t="str">
        <f t="shared" ref="L1987:L2050" si="125">IF(AND(E1987&gt;$R$6,E1987&lt;=$S$6),"Morning",IF(AND(E1987&gt;$S$6,E1987&lt;=$T$6),"Afternoon", IF(AND(E1987&gt;$T$6,E1987&lt;=$U$6),"Evening", "Night")))</f>
        <v>Morning</v>
      </c>
      <c r="M1987" t="str">
        <f t="shared" ref="M1987:M2050" si="126" xml:space="preserve"> TEXT(E1987, "HH")</f>
        <v>12</v>
      </c>
      <c r="N1987" t="str">
        <f t="shared" ref="N1987:N2050" si="127">TEXT(G1987,"HH")</f>
        <v>14</v>
      </c>
    </row>
    <row r="1988" spans="1:14" x14ac:dyDescent="0.3">
      <c r="A1988">
        <v>1</v>
      </c>
      <c r="B1988">
        <v>5</v>
      </c>
      <c r="C1988" s="1">
        <v>40436</v>
      </c>
      <c r="D1988" s="21" t="str">
        <f t="shared" si="124"/>
        <v>15-Sep-2010</v>
      </c>
      <c r="E1988" s="10">
        <v>0.60763888888888895</v>
      </c>
      <c r="F1988" s="1">
        <v>40436</v>
      </c>
      <c r="G1988" s="10">
        <v>0.64374999999999993</v>
      </c>
      <c r="H1988">
        <v>30</v>
      </c>
      <c r="I1988">
        <v>52</v>
      </c>
      <c r="J1988" t="s">
        <v>8</v>
      </c>
      <c r="K1988" t="s">
        <v>13</v>
      </c>
      <c r="L1988" t="str">
        <f t="shared" si="125"/>
        <v>Afternoon</v>
      </c>
      <c r="M1988" t="str">
        <f t="shared" si="126"/>
        <v>14</v>
      </c>
      <c r="N1988" t="str">
        <f t="shared" si="127"/>
        <v>15</v>
      </c>
    </row>
    <row r="1989" spans="1:14" x14ac:dyDescent="0.3">
      <c r="A1989">
        <v>1</v>
      </c>
      <c r="B1989">
        <v>6</v>
      </c>
      <c r="C1989" s="1">
        <v>40436</v>
      </c>
      <c r="D1989" s="21" t="str">
        <f t="shared" si="124"/>
        <v>15-Sep-2010</v>
      </c>
      <c r="E1989" s="10">
        <v>0.63888888888888895</v>
      </c>
      <c r="F1989" s="1">
        <v>40436</v>
      </c>
      <c r="G1989" s="10">
        <v>0.72291666666666676</v>
      </c>
      <c r="H1989">
        <v>30</v>
      </c>
      <c r="I1989">
        <v>121</v>
      </c>
      <c r="J1989" t="s">
        <v>8</v>
      </c>
      <c r="K1989" t="s">
        <v>13</v>
      </c>
      <c r="L1989" t="str">
        <f t="shared" si="125"/>
        <v>Afternoon</v>
      </c>
      <c r="M1989" t="str">
        <f t="shared" si="126"/>
        <v>15</v>
      </c>
      <c r="N1989" t="str">
        <f t="shared" si="127"/>
        <v>17</v>
      </c>
    </row>
    <row r="1990" spans="1:14" x14ac:dyDescent="0.3">
      <c r="A1990">
        <v>1</v>
      </c>
      <c r="B1990">
        <v>5</v>
      </c>
      <c r="C1990" s="1">
        <v>40436</v>
      </c>
      <c r="D1990" s="21" t="str">
        <f t="shared" si="124"/>
        <v>15-Sep-2010</v>
      </c>
      <c r="E1990" s="10">
        <v>0.63888888888888895</v>
      </c>
      <c r="F1990" s="1">
        <v>40436</v>
      </c>
      <c r="G1990" s="10">
        <v>0.78680555555555554</v>
      </c>
      <c r="H1990">
        <v>40</v>
      </c>
      <c r="I1990">
        <v>213</v>
      </c>
      <c r="J1990" t="s">
        <v>8</v>
      </c>
      <c r="K1990" t="s">
        <v>13</v>
      </c>
      <c r="L1990" t="str">
        <f t="shared" si="125"/>
        <v>Afternoon</v>
      </c>
      <c r="M1990" t="str">
        <f t="shared" si="126"/>
        <v>15</v>
      </c>
      <c r="N1990" t="str">
        <f t="shared" si="127"/>
        <v>18</v>
      </c>
    </row>
    <row r="1991" spans="1:14" x14ac:dyDescent="0.3">
      <c r="A1991">
        <v>1</v>
      </c>
      <c r="B1991">
        <v>5</v>
      </c>
      <c r="C1991" s="1">
        <v>40436</v>
      </c>
      <c r="D1991" s="21" t="str">
        <f t="shared" si="124"/>
        <v>15-Sep-2010</v>
      </c>
      <c r="E1991" s="10">
        <v>0.7680555555555556</v>
      </c>
      <c r="F1991" s="1">
        <v>40436</v>
      </c>
      <c r="G1991" s="10">
        <v>0.85</v>
      </c>
      <c r="H1991">
        <v>30</v>
      </c>
      <c r="I1991">
        <v>118</v>
      </c>
      <c r="J1991" t="s">
        <v>8</v>
      </c>
      <c r="K1991" t="s">
        <v>13</v>
      </c>
      <c r="L1991" t="str">
        <f t="shared" si="125"/>
        <v>Evening</v>
      </c>
      <c r="M1991" t="str">
        <f t="shared" si="126"/>
        <v>18</v>
      </c>
      <c r="N1991" t="str">
        <f t="shared" si="127"/>
        <v>20</v>
      </c>
    </row>
    <row r="1992" spans="1:14" x14ac:dyDescent="0.3">
      <c r="A1992">
        <v>1</v>
      </c>
      <c r="B1992">
        <v>5</v>
      </c>
      <c r="C1992" s="1">
        <v>40437</v>
      </c>
      <c r="D1992" s="21" t="str">
        <f t="shared" si="124"/>
        <v>16-Sep-2010</v>
      </c>
      <c r="E1992" s="10">
        <v>0.50138888888888888</v>
      </c>
      <c r="F1992" s="1">
        <v>40437</v>
      </c>
      <c r="G1992" s="10">
        <v>0.5229166666666667</v>
      </c>
      <c r="H1992">
        <v>30</v>
      </c>
      <c r="I1992">
        <v>31</v>
      </c>
      <c r="J1992" t="s">
        <v>8</v>
      </c>
      <c r="K1992" t="s">
        <v>12</v>
      </c>
      <c r="L1992" t="str">
        <f t="shared" si="125"/>
        <v>Morning</v>
      </c>
      <c r="M1992" t="str">
        <f t="shared" si="126"/>
        <v>12</v>
      </c>
      <c r="N1992" t="str">
        <f t="shared" si="127"/>
        <v>12</v>
      </c>
    </row>
    <row r="1993" spans="1:14" x14ac:dyDescent="0.3">
      <c r="A1993">
        <v>1</v>
      </c>
      <c r="B1993">
        <v>6</v>
      </c>
      <c r="C1993" s="1">
        <v>40437</v>
      </c>
      <c r="D1993" s="21" t="str">
        <f t="shared" si="124"/>
        <v>16-Sep-2010</v>
      </c>
      <c r="E1993" s="10">
        <v>0.53888888888888886</v>
      </c>
      <c r="F1993" s="1">
        <v>40437</v>
      </c>
      <c r="G1993" s="10">
        <v>0.59583333333333333</v>
      </c>
      <c r="H1993">
        <v>30</v>
      </c>
      <c r="I1993">
        <v>82</v>
      </c>
      <c r="J1993" t="s">
        <v>8</v>
      </c>
      <c r="K1993" t="s">
        <v>12</v>
      </c>
      <c r="L1993" t="str">
        <f t="shared" si="125"/>
        <v>Morning</v>
      </c>
      <c r="M1993" t="str">
        <f t="shared" si="126"/>
        <v>12</v>
      </c>
      <c r="N1993" t="str">
        <f t="shared" si="127"/>
        <v>14</v>
      </c>
    </row>
    <row r="1994" spans="1:14" x14ac:dyDescent="0.3">
      <c r="A1994">
        <v>1</v>
      </c>
      <c r="B1994">
        <v>5</v>
      </c>
      <c r="C1994" s="1">
        <v>40437</v>
      </c>
      <c r="D1994" s="21" t="str">
        <f t="shared" si="124"/>
        <v>16-Sep-2010</v>
      </c>
      <c r="E1994" s="10">
        <v>0.67499999999999993</v>
      </c>
      <c r="F1994" s="1">
        <v>40437</v>
      </c>
      <c r="G1994" s="10">
        <v>0.76736111111111116</v>
      </c>
      <c r="H1994">
        <v>30</v>
      </c>
      <c r="I1994">
        <v>133</v>
      </c>
      <c r="J1994" t="s">
        <v>8</v>
      </c>
      <c r="K1994" t="s">
        <v>12</v>
      </c>
      <c r="L1994" t="str">
        <f t="shared" si="125"/>
        <v>Afternoon</v>
      </c>
      <c r="M1994" t="str">
        <f t="shared" si="126"/>
        <v>16</v>
      </c>
      <c r="N1994" t="str">
        <f t="shared" si="127"/>
        <v>18</v>
      </c>
    </row>
    <row r="1995" spans="1:14" x14ac:dyDescent="0.3">
      <c r="A1995">
        <v>1</v>
      </c>
      <c r="B1995">
        <v>5</v>
      </c>
      <c r="C1995" s="1">
        <v>40437</v>
      </c>
      <c r="D1995" s="21" t="str">
        <f t="shared" si="124"/>
        <v>16-Sep-2010</v>
      </c>
      <c r="E1995" s="10">
        <v>0.7319444444444444</v>
      </c>
      <c r="F1995" s="1">
        <v>40437</v>
      </c>
      <c r="G1995" s="10">
        <v>0.81458333333333333</v>
      </c>
      <c r="H1995">
        <v>30</v>
      </c>
      <c r="I1995">
        <v>119</v>
      </c>
      <c r="J1995" t="s">
        <v>8</v>
      </c>
      <c r="K1995" t="s">
        <v>12</v>
      </c>
      <c r="L1995" t="str">
        <f t="shared" si="125"/>
        <v>Afternoon</v>
      </c>
      <c r="M1995" t="str">
        <f t="shared" si="126"/>
        <v>17</v>
      </c>
      <c r="N1995" t="str">
        <f t="shared" si="127"/>
        <v>19</v>
      </c>
    </row>
    <row r="1996" spans="1:14" x14ac:dyDescent="0.3">
      <c r="A1996">
        <v>1</v>
      </c>
      <c r="B1996">
        <v>6</v>
      </c>
      <c r="C1996" s="1">
        <v>40437</v>
      </c>
      <c r="D1996" s="21" t="str">
        <f t="shared" si="124"/>
        <v>16-Sep-2010</v>
      </c>
      <c r="E1996" s="10">
        <v>0.78194444444444444</v>
      </c>
      <c r="F1996" s="1">
        <v>40437</v>
      </c>
      <c r="G1996" s="10">
        <v>0.82916666666666661</v>
      </c>
      <c r="H1996">
        <v>30</v>
      </c>
      <c r="I1996">
        <v>68</v>
      </c>
      <c r="J1996" t="s">
        <v>8</v>
      </c>
      <c r="K1996" t="s">
        <v>12</v>
      </c>
      <c r="L1996" t="str">
        <f t="shared" si="125"/>
        <v>Evening</v>
      </c>
      <c r="M1996" t="str">
        <f t="shared" si="126"/>
        <v>18</v>
      </c>
      <c r="N1996" t="str">
        <f t="shared" si="127"/>
        <v>19</v>
      </c>
    </row>
    <row r="1997" spans="1:14" x14ac:dyDescent="0.3">
      <c r="A1997">
        <v>1</v>
      </c>
      <c r="B1997">
        <v>6</v>
      </c>
      <c r="C1997" s="1">
        <v>40437</v>
      </c>
      <c r="D1997" s="21" t="str">
        <f t="shared" si="124"/>
        <v>16-Sep-2010</v>
      </c>
      <c r="E1997" s="10">
        <v>0.79999999999999993</v>
      </c>
      <c r="F1997" s="1">
        <v>40437</v>
      </c>
      <c r="G1997" s="10">
        <v>0.81597222222222221</v>
      </c>
      <c r="H1997">
        <v>30</v>
      </c>
      <c r="I1997">
        <v>23</v>
      </c>
      <c r="J1997" t="s">
        <v>8</v>
      </c>
      <c r="K1997" t="s">
        <v>12</v>
      </c>
      <c r="L1997" t="str">
        <f t="shared" si="125"/>
        <v>Evening</v>
      </c>
      <c r="M1997" t="str">
        <f t="shared" si="126"/>
        <v>19</v>
      </c>
      <c r="N1997" t="str">
        <f t="shared" si="127"/>
        <v>19</v>
      </c>
    </row>
    <row r="1998" spans="1:14" x14ac:dyDescent="0.3">
      <c r="A1998">
        <v>1</v>
      </c>
      <c r="B1998">
        <v>5</v>
      </c>
      <c r="C1998" s="1">
        <v>40438</v>
      </c>
      <c r="D1998" s="21" t="str">
        <f t="shared" si="124"/>
        <v>17-Sep-2010</v>
      </c>
      <c r="E1998" s="10">
        <v>0.42986111111111108</v>
      </c>
      <c r="F1998" s="1">
        <v>40438</v>
      </c>
      <c r="G1998" s="10">
        <v>0.49791666666666662</v>
      </c>
      <c r="H1998">
        <v>30</v>
      </c>
      <c r="I1998">
        <v>98</v>
      </c>
      <c r="J1998" t="s">
        <v>8</v>
      </c>
      <c r="K1998" t="s">
        <v>11</v>
      </c>
      <c r="L1998" t="str">
        <f t="shared" si="125"/>
        <v>Morning</v>
      </c>
      <c r="M1998" t="str">
        <f t="shared" si="126"/>
        <v>10</v>
      </c>
      <c r="N1998" t="str">
        <f t="shared" si="127"/>
        <v>11</v>
      </c>
    </row>
    <row r="1999" spans="1:14" x14ac:dyDescent="0.3">
      <c r="A1999">
        <v>1</v>
      </c>
      <c r="B1999">
        <v>6</v>
      </c>
      <c r="C1999" s="1">
        <v>40438</v>
      </c>
      <c r="D1999" s="21" t="str">
        <f t="shared" si="124"/>
        <v>17-Sep-2010</v>
      </c>
      <c r="E1999" s="10">
        <v>0.5395833333333333</v>
      </c>
      <c r="F1999" s="1">
        <v>40438</v>
      </c>
      <c r="G1999" s="10">
        <v>0.64861111111111114</v>
      </c>
      <c r="H1999">
        <v>30</v>
      </c>
      <c r="I1999">
        <v>157</v>
      </c>
      <c r="J1999" t="s">
        <v>8</v>
      </c>
      <c r="K1999" t="s">
        <v>11</v>
      </c>
      <c r="L1999" t="str">
        <f t="shared" si="125"/>
        <v>Morning</v>
      </c>
      <c r="M1999" t="str">
        <f t="shared" si="126"/>
        <v>12</v>
      </c>
      <c r="N1999" t="str">
        <f t="shared" si="127"/>
        <v>15</v>
      </c>
    </row>
    <row r="2000" spans="1:14" x14ac:dyDescent="0.3">
      <c r="A2000">
        <v>1</v>
      </c>
      <c r="B2000">
        <v>6</v>
      </c>
      <c r="C2000" s="1">
        <v>40438</v>
      </c>
      <c r="D2000" s="21" t="str">
        <f t="shared" si="124"/>
        <v>17-Sep-2010</v>
      </c>
      <c r="E2000" s="10">
        <v>0.63055555555555554</v>
      </c>
      <c r="F2000" s="1">
        <v>40438</v>
      </c>
      <c r="G2000" s="10">
        <v>0.72291666666666676</v>
      </c>
      <c r="H2000">
        <v>30</v>
      </c>
      <c r="I2000">
        <v>133</v>
      </c>
      <c r="J2000" t="s">
        <v>8</v>
      </c>
      <c r="K2000" t="s">
        <v>11</v>
      </c>
      <c r="L2000" t="str">
        <f t="shared" si="125"/>
        <v>Afternoon</v>
      </c>
      <c r="M2000" t="str">
        <f t="shared" si="126"/>
        <v>15</v>
      </c>
      <c r="N2000" t="str">
        <f t="shared" si="127"/>
        <v>17</v>
      </c>
    </row>
    <row r="2001" spans="1:14" x14ac:dyDescent="0.3">
      <c r="A2001">
        <v>1</v>
      </c>
      <c r="B2001">
        <v>5</v>
      </c>
      <c r="C2001" s="1">
        <v>40438</v>
      </c>
      <c r="D2001" s="21" t="str">
        <f t="shared" si="124"/>
        <v>17-Sep-2010</v>
      </c>
      <c r="E2001" s="10">
        <v>0.65277777777777779</v>
      </c>
      <c r="F2001" s="1">
        <v>40438</v>
      </c>
      <c r="G2001" s="10">
        <v>0.75763888888888886</v>
      </c>
      <c r="H2001">
        <v>30</v>
      </c>
      <c r="I2001">
        <v>151</v>
      </c>
      <c r="J2001" t="s">
        <v>8</v>
      </c>
      <c r="K2001" t="s">
        <v>11</v>
      </c>
      <c r="L2001" t="str">
        <f t="shared" si="125"/>
        <v>Afternoon</v>
      </c>
      <c r="M2001" t="str">
        <f t="shared" si="126"/>
        <v>15</v>
      </c>
      <c r="N2001" t="str">
        <f t="shared" si="127"/>
        <v>18</v>
      </c>
    </row>
    <row r="2002" spans="1:14" x14ac:dyDescent="0.3">
      <c r="A2002">
        <v>1</v>
      </c>
      <c r="B2002">
        <v>5</v>
      </c>
      <c r="C2002" s="1">
        <v>40438</v>
      </c>
      <c r="D2002" s="21" t="str">
        <f t="shared" si="124"/>
        <v>17-Sep-2010</v>
      </c>
      <c r="E2002" s="10">
        <v>0.7055555555555556</v>
      </c>
      <c r="F2002" s="1">
        <v>40438</v>
      </c>
      <c r="G2002" s="10">
        <v>0.7895833333333333</v>
      </c>
      <c r="H2002">
        <v>30</v>
      </c>
      <c r="I2002">
        <v>121</v>
      </c>
      <c r="J2002" t="s">
        <v>8</v>
      </c>
      <c r="K2002" t="s">
        <v>11</v>
      </c>
      <c r="L2002" t="str">
        <f t="shared" si="125"/>
        <v>Afternoon</v>
      </c>
      <c r="M2002" t="str">
        <f t="shared" si="126"/>
        <v>16</v>
      </c>
      <c r="N2002" t="str">
        <f t="shared" si="127"/>
        <v>18</v>
      </c>
    </row>
    <row r="2003" spans="1:14" x14ac:dyDescent="0.3">
      <c r="A2003">
        <v>1</v>
      </c>
      <c r="B2003">
        <v>6</v>
      </c>
      <c r="C2003" s="1">
        <v>40438</v>
      </c>
      <c r="D2003" s="21" t="str">
        <f t="shared" si="124"/>
        <v>17-Sep-2010</v>
      </c>
      <c r="E2003" s="10">
        <v>0.83333333333333337</v>
      </c>
      <c r="F2003" s="1">
        <v>40438</v>
      </c>
      <c r="G2003" s="10">
        <v>0.88750000000000007</v>
      </c>
      <c r="H2003">
        <v>30</v>
      </c>
      <c r="I2003">
        <v>78</v>
      </c>
      <c r="J2003" t="s">
        <v>8</v>
      </c>
      <c r="K2003" t="s">
        <v>11</v>
      </c>
      <c r="L2003" t="str">
        <f t="shared" si="125"/>
        <v>Evening</v>
      </c>
      <c r="M2003" t="str">
        <f t="shared" si="126"/>
        <v>20</v>
      </c>
      <c r="N2003" t="str">
        <f t="shared" si="127"/>
        <v>21</v>
      </c>
    </row>
    <row r="2004" spans="1:14" x14ac:dyDescent="0.3">
      <c r="A2004">
        <v>1</v>
      </c>
      <c r="B2004">
        <v>6</v>
      </c>
      <c r="C2004" s="1">
        <v>40438</v>
      </c>
      <c r="D2004" s="21" t="str">
        <f t="shared" si="124"/>
        <v>17-Sep-2010</v>
      </c>
      <c r="E2004" s="10">
        <v>0.96527777777777779</v>
      </c>
      <c r="F2004" s="1">
        <v>40438</v>
      </c>
      <c r="G2004" s="10">
        <v>0.99652777777777779</v>
      </c>
      <c r="H2004">
        <v>30</v>
      </c>
      <c r="I2004">
        <v>45</v>
      </c>
      <c r="J2004" t="s">
        <v>8</v>
      </c>
      <c r="K2004" t="s">
        <v>11</v>
      </c>
      <c r="L2004" t="str">
        <f t="shared" si="125"/>
        <v>Night</v>
      </c>
      <c r="M2004" t="str">
        <f t="shared" si="126"/>
        <v>23</v>
      </c>
      <c r="N2004" t="str">
        <f t="shared" si="127"/>
        <v>23</v>
      </c>
    </row>
    <row r="2005" spans="1:14" x14ac:dyDescent="0.3">
      <c r="A2005">
        <v>1</v>
      </c>
      <c r="B2005">
        <v>6</v>
      </c>
      <c r="C2005" s="1">
        <v>40441</v>
      </c>
      <c r="D2005" s="21" t="str">
        <f t="shared" si="124"/>
        <v>20-Sep-2010</v>
      </c>
      <c r="E2005" s="10">
        <v>0.54513888888888895</v>
      </c>
      <c r="F2005" s="1">
        <v>40441</v>
      </c>
      <c r="G2005" s="10">
        <v>0.5756944444444444</v>
      </c>
      <c r="H2005">
        <v>30</v>
      </c>
      <c r="I2005">
        <v>44</v>
      </c>
      <c r="J2005" t="s">
        <v>8</v>
      </c>
      <c r="K2005" t="s">
        <v>10</v>
      </c>
      <c r="L2005" t="str">
        <f t="shared" si="125"/>
        <v>Morning</v>
      </c>
      <c r="M2005" t="str">
        <f t="shared" si="126"/>
        <v>13</v>
      </c>
      <c r="N2005" t="str">
        <f t="shared" si="127"/>
        <v>13</v>
      </c>
    </row>
    <row r="2006" spans="1:14" x14ac:dyDescent="0.3">
      <c r="A2006">
        <v>1</v>
      </c>
      <c r="B2006">
        <v>5</v>
      </c>
      <c r="C2006" s="1">
        <v>40441</v>
      </c>
      <c r="D2006" s="21" t="str">
        <f t="shared" si="124"/>
        <v>20-Sep-2010</v>
      </c>
      <c r="E2006" s="10">
        <v>0.57847222222222217</v>
      </c>
      <c r="F2006" s="1">
        <v>40441</v>
      </c>
      <c r="G2006" s="10">
        <v>0.61875000000000002</v>
      </c>
      <c r="H2006">
        <v>30</v>
      </c>
      <c r="I2006">
        <v>58</v>
      </c>
      <c r="J2006" t="s">
        <v>8</v>
      </c>
      <c r="K2006" t="s">
        <v>10</v>
      </c>
      <c r="L2006" t="str">
        <f t="shared" si="125"/>
        <v>Morning</v>
      </c>
      <c r="M2006" t="str">
        <f t="shared" si="126"/>
        <v>13</v>
      </c>
      <c r="N2006" t="str">
        <f t="shared" si="127"/>
        <v>14</v>
      </c>
    </row>
    <row r="2007" spans="1:14" x14ac:dyDescent="0.3">
      <c r="A2007">
        <v>1</v>
      </c>
      <c r="B2007">
        <v>5</v>
      </c>
      <c r="C2007" s="1">
        <v>40441</v>
      </c>
      <c r="D2007" s="21" t="str">
        <f t="shared" si="124"/>
        <v>20-Sep-2010</v>
      </c>
      <c r="E2007" s="10">
        <v>0.65902777777777777</v>
      </c>
      <c r="F2007" s="1">
        <v>40441</v>
      </c>
      <c r="G2007" s="10">
        <v>0.69861111111111107</v>
      </c>
      <c r="H2007">
        <v>30</v>
      </c>
      <c r="I2007">
        <v>57</v>
      </c>
      <c r="J2007" t="s">
        <v>8</v>
      </c>
      <c r="K2007" t="s">
        <v>10</v>
      </c>
      <c r="L2007" t="str">
        <f t="shared" si="125"/>
        <v>Afternoon</v>
      </c>
      <c r="M2007" t="str">
        <f t="shared" si="126"/>
        <v>15</v>
      </c>
      <c r="N2007" t="str">
        <f t="shared" si="127"/>
        <v>16</v>
      </c>
    </row>
    <row r="2008" spans="1:14" x14ac:dyDescent="0.3">
      <c r="A2008">
        <v>1</v>
      </c>
      <c r="B2008">
        <v>5</v>
      </c>
      <c r="C2008" s="1">
        <v>40441</v>
      </c>
      <c r="D2008" s="21" t="str">
        <f t="shared" si="124"/>
        <v>20-Sep-2010</v>
      </c>
      <c r="E2008" s="10">
        <v>0.87638888888888899</v>
      </c>
      <c r="F2008" s="1">
        <v>40441</v>
      </c>
      <c r="G2008" s="10">
        <v>0.94861111111111107</v>
      </c>
      <c r="H2008">
        <v>30</v>
      </c>
      <c r="I2008">
        <v>104</v>
      </c>
      <c r="J2008" t="s">
        <v>8</v>
      </c>
      <c r="K2008" t="s">
        <v>10</v>
      </c>
      <c r="L2008" t="str">
        <f t="shared" si="125"/>
        <v>Evening</v>
      </c>
      <c r="M2008" t="str">
        <f t="shared" si="126"/>
        <v>21</v>
      </c>
      <c r="N2008" t="str">
        <f t="shared" si="127"/>
        <v>22</v>
      </c>
    </row>
    <row r="2009" spans="1:14" x14ac:dyDescent="0.3">
      <c r="A2009">
        <v>1</v>
      </c>
      <c r="B2009">
        <v>5</v>
      </c>
      <c r="C2009" s="1">
        <v>40441</v>
      </c>
      <c r="D2009" s="21" t="str">
        <f t="shared" si="124"/>
        <v>20-Sep-2010</v>
      </c>
      <c r="E2009" s="10">
        <v>0.89027777777777783</v>
      </c>
      <c r="F2009" s="1">
        <v>40441</v>
      </c>
      <c r="G2009" s="10">
        <v>0.93680555555555556</v>
      </c>
      <c r="H2009">
        <v>30</v>
      </c>
      <c r="I2009">
        <v>67</v>
      </c>
      <c r="J2009" t="s">
        <v>8</v>
      </c>
      <c r="K2009" t="s">
        <v>10</v>
      </c>
      <c r="L2009" t="str">
        <f t="shared" si="125"/>
        <v>Evening</v>
      </c>
      <c r="M2009" t="str">
        <f t="shared" si="126"/>
        <v>21</v>
      </c>
      <c r="N2009" t="str">
        <f t="shared" si="127"/>
        <v>22</v>
      </c>
    </row>
    <row r="2010" spans="1:14" x14ac:dyDescent="0.3">
      <c r="A2010">
        <v>1</v>
      </c>
      <c r="B2010">
        <v>6</v>
      </c>
      <c r="C2010" s="1">
        <v>40442</v>
      </c>
      <c r="D2010" s="21" t="str">
        <f t="shared" si="124"/>
        <v>21-Sep-2010</v>
      </c>
      <c r="E2010" s="10">
        <v>0.49236111111111108</v>
      </c>
      <c r="F2010" s="1">
        <v>40442</v>
      </c>
      <c r="G2010" s="10">
        <v>0.6791666666666667</v>
      </c>
      <c r="H2010">
        <v>50</v>
      </c>
      <c r="I2010">
        <v>269</v>
      </c>
      <c r="J2010" t="s">
        <v>8</v>
      </c>
      <c r="K2010" t="s">
        <v>9</v>
      </c>
      <c r="L2010" t="str">
        <f t="shared" si="125"/>
        <v>Morning</v>
      </c>
      <c r="M2010" t="str">
        <f t="shared" si="126"/>
        <v>11</v>
      </c>
      <c r="N2010" t="str">
        <f t="shared" si="127"/>
        <v>16</v>
      </c>
    </row>
    <row r="2011" spans="1:14" x14ac:dyDescent="0.3">
      <c r="A2011">
        <v>1</v>
      </c>
      <c r="B2011">
        <v>5</v>
      </c>
      <c r="C2011" s="1">
        <v>40442</v>
      </c>
      <c r="D2011" s="21" t="str">
        <f t="shared" si="124"/>
        <v>21-Sep-2010</v>
      </c>
      <c r="E2011" s="10">
        <v>0.60277777777777775</v>
      </c>
      <c r="F2011" s="1">
        <v>40442</v>
      </c>
      <c r="G2011" s="10">
        <v>0.6791666666666667</v>
      </c>
      <c r="H2011">
        <v>30</v>
      </c>
      <c r="I2011">
        <v>110</v>
      </c>
      <c r="J2011" t="s">
        <v>8</v>
      </c>
      <c r="K2011" t="s">
        <v>9</v>
      </c>
      <c r="L2011" t="str">
        <f t="shared" si="125"/>
        <v>Afternoon</v>
      </c>
      <c r="M2011" t="str">
        <f t="shared" si="126"/>
        <v>14</v>
      </c>
      <c r="N2011" t="str">
        <f t="shared" si="127"/>
        <v>16</v>
      </c>
    </row>
    <row r="2012" spans="1:14" x14ac:dyDescent="0.3">
      <c r="A2012">
        <v>1</v>
      </c>
      <c r="B2012">
        <v>6</v>
      </c>
      <c r="C2012" s="1">
        <v>40442</v>
      </c>
      <c r="D2012" s="21" t="str">
        <f t="shared" si="124"/>
        <v>21-Sep-2010</v>
      </c>
      <c r="E2012" s="10">
        <v>0.61319444444444449</v>
      </c>
      <c r="F2012" s="1">
        <v>40442</v>
      </c>
      <c r="G2012" s="10">
        <v>0.68333333333333324</v>
      </c>
      <c r="H2012">
        <v>30</v>
      </c>
      <c r="I2012">
        <v>101</v>
      </c>
      <c r="J2012" t="s">
        <v>8</v>
      </c>
      <c r="K2012" t="s">
        <v>9</v>
      </c>
      <c r="L2012" t="str">
        <f t="shared" si="125"/>
        <v>Afternoon</v>
      </c>
      <c r="M2012" t="str">
        <f t="shared" si="126"/>
        <v>14</v>
      </c>
      <c r="N2012" t="str">
        <f t="shared" si="127"/>
        <v>16</v>
      </c>
    </row>
    <row r="2013" spans="1:14" x14ac:dyDescent="0.3">
      <c r="A2013">
        <v>1</v>
      </c>
      <c r="B2013">
        <v>5</v>
      </c>
      <c r="C2013" s="1">
        <v>40442</v>
      </c>
      <c r="D2013" s="21" t="str">
        <f t="shared" si="124"/>
        <v>21-Sep-2010</v>
      </c>
      <c r="E2013" s="10">
        <v>0.63611111111111118</v>
      </c>
      <c r="F2013" s="1">
        <v>40442</v>
      </c>
      <c r="G2013" s="10">
        <v>0.67222222222222217</v>
      </c>
      <c r="H2013">
        <v>30</v>
      </c>
      <c r="I2013">
        <v>52</v>
      </c>
      <c r="J2013" t="s">
        <v>8</v>
      </c>
      <c r="K2013" t="s">
        <v>9</v>
      </c>
      <c r="L2013" t="str">
        <f t="shared" si="125"/>
        <v>Afternoon</v>
      </c>
      <c r="M2013" t="str">
        <f t="shared" si="126"/>
        <v>15</v>
      </c>
      <c r="N2013" t="str">
        <f t="shared" si="127"/>
        <v>16</v>
      </c>
    </row>
    <row r="2014" spans="1:14" x14ac:dyDescent="0.3">
      <c r="A2014">
        <v>1</v>
      </c>
      <c r="B2014">
        <v>6</v>
      </c>
      <c r="C2014" s="1">
        <v>40442</v>
      </c>
      <c r="D2014" s="21" t="str">
        <f t="shared" si="124"/>
        <v>21-Sep-2010</v>
      </c>
      <c r="E2014" s="10">
        <v>0.6430555555555556</v>
      </c>
      <c r="F2014" s="1">
        <v>40442</v>
      </c>
      <c r="G2014" s="10">
        <v>0.68819444444444444</v>
      </c>
      <c r="H2014">
        <v>30</v>
      </c>
      <c r="I2014">
        <v>65</v>
      </c>
      <c r="J2014" t="s">
        <v>8</v>
      </c>
      <c r="K2014" t="s">
        <v>9</v>
      </c>
      <c r="L2014" t="str">
        <f t="shared" si="125"/>
        <v>Afternoon</v>
      </c>
      <c r="M2014" t="str">
        <f t="shared" si="126"/>
        <v>15</v>
      </c>
      <c r="N2014" t="str">
        <f t="shared" si="127"/>
        <v>16</v>
      </c>
    </row>
    <row r="2015" spans="1:14" x14ac:dyDescent="0.3">
      <c r="A2015">
        <v>1</v>
      </c>
      <c r="B2015">
        <v>5</v>
      </c>
      <c r="C2015" s="1">
        <v>40442</v>
      </c>
      <c r="D2015" s="21" t="str">
        <f t="shared" si="124"/>
        <v>21-Sep-2010</v>
      </c>
      <c r="E2015" s="10">
        <v>0.67361111111111116</v>
      </c>
      <c r="F2015" s="1">
        <v>40442</v>
      </c>
      <c r="G2015" s="10">
        <v>0.79791666666666661</v>
      </c>
      <c r="H2015">
        <v>30</v>
      </c>
      <c r="I2015">
        <v>179</v>
      </c>
      <c r="J2015" t="s">
        <v>8</v>
      </c>
      <c r="K2015" t="s">
        <v>9</v>
      </c>
      <c r="L2015" t="str">
        <f t="shared" si="125"/>
        <v>Afternoon</v>
      </c>
      <c r="M2015" t="str">
        <f t="shared" si="126"/>
        <v>16</v>
      </c>
      <c r="N2015" t="str">
        <f t="shared" si="127"/>
        <v>19</v>
      </c>
    </row>
    <row r="2016" spans="1:14" x14ac:dyDescent="0.3">
      <c r="A2016">
        <v>1</v>
      </c>
      <c r="B2016">
        <v>6</v>
      </c>
      <c r="C2016" s="1">
        <v>40442</v>
      </c>
      <c r="D2016" s="21" t="str">
        <f t="shared" si="124"/>
        <v>21-Sep-2010</v>
      </c>
      <c r="E2016" s="10">
        <v>0.72361111111111109</v>
      </c>
      <c r="F2016" s="1">
        <v>40442</v>
      </c>
      <c r="G2016" s="10">
        <v>0.79513888888888884</v>
      </c>
      <c r="H2016">
        <v>30</v>
      </c>
      <c r="I2016">
        <v>103</v>
      </c>
      <c r="J2016" t="s">
        <v>8</v>
      </c>
      <c r="K2016" t="s">
        <v>9</v>
      </c>
      <c r="L2016" t="str">
        <f t="shared" si="125"/>
        <v>Afternoon</v>
      </c>
      <c r="M2016" t="str">
        <f t="shared" si="126"/>
        <v>17</v>
      </c>
      <c r="N2016" t="str">
        <f t="shared" si="127"/>
        <v>19</v>
      </c>
    </row>
    <row r="2017" spans="1:14" x14ac:dyDescent="0.3">
      <c r="A2017">
        <v>1</v>
      </c>
      <c r="B2017">
        <v>5</v>
      </c>
      <c r="C2017" s="1">
        <v>40442</v>
      </c>
      <c r="D2017" s="21" t="str">
        <f t="shared" si="124"/>
        <v>21-Sep-2010</v>
      </c>
      <c r="E2017" s="10">
        <v>0.73333333333333339</v>
      </c>
      <c r="F2017" s="1">
        <v>40442</v>
      </c>
      <c r="G2017" s="10">
        <v>0.8520833333333333</v>
      </c>
      <c r="H2017">
        <v>30</v>
      </c>
      <c r="I2017">
        <v>171</v>
      </c>
      <c r="J2017" t="s">
        <v>8</v>
      </c>
      <c r="K2017" t="s">
        <v>9</v>
      </c>
      <c r="L2017" t="str">
        <f t="shared" si="125"/>
        <v>Afternoon</v>
      </c>
      <c r="M2017" t="str">
        <f t="shared" si="126"/>
        <v>17</v>
      </c>
      <c r="N2017" t="str">
        <f t="shared" si="127"/>
        <v>20</v>
      </c>
    </row>
    <row r="2018" spans="1:14" x14ac:dyDescent="0.3">
      <c r="A2018">
        <v>1</v>
      </c>
      <c r="B2018">
        <v>5</v>
      </c>
      <c r="C2018" s="1">
        <v>40442</v>
      </c>
      <c r="D2018" s="21" t="str">
        <f t="shared" si="124"/>
        <v>21-Sep-2010</v>
      </c>
      <c r="E2018" s="10">
        <v>0.82777777777777783</v>
      </c>
      <c r="F2018" s="1">
        <v>40442</v>
      </c>
      <c r="G2018" s="10">
        <v>0.90625</v>
      </c>
      <c r="H2018">
        <v>30</v>
      </c>
      <c r="I2018">
        <v>113</v>
      </c>
      <c r="J2018" t="s">
        <v>8</v>
      </c>
      <c r="K2018" t="s">
        <v>9</v>
      </c>
      <c r="L2018" t="str">
        <f t="shared" si="125"/>
        <v>Evening</v>
      </c>
      <c r="M2018" t="str">
        <f t="shared" si="126"/>
        <v>19</v>
      </c>
      <c r="N2018" t="str">
        <f t="shared" si="127"/>
        <v>21</v>
      </c>
    </row>
    <row r="2019" spans="1:14" x14ac:dyDescent="0.3">
      <c r="A2019">
        <v>1</v>
      </c>
      <c r="B2019">
        <v>5</v>
      </c>
      <c r="C2019" s="1">
        <v>40442</v>
      </c>
      <c r="D2019" s="21" t="str">
        <f t="shared" si="124"/>
        <v>21-Sep-2010</v>
      </c>
      <c r="E2019" s="10">
        <v>0.84375</v>
      </c>
      <c r="F2019" s="1">
        <v>40442</v>
      </c>
      <c r="G2019" s="10">
        <v>0.89722222222222225</v>
      </c>
      <c r="H2019">
        <v>30</v>
      </c>
      <c r="I2019">
        <v>77</v>
      </c>
      <c r="J2019" t="s">
        <v>8</v>
      </c>
      <c r="K2019" t="s">
        <v>9</v>
      </c>
      <c r="L2019" t="str">
        <f t="shared" si="125"/>
        <v>Evening</v>
      </c>
      <c r="M2019" t="str">
        <f t="shared" si="126"/>
        <v>20</v>
      </c>
      <c r="N2019" t="str">
        <f t="shared" si="127"/>
        <v>21</v>
      </c>
    </row>
    <row r="2020" spans="1:14" x14ac:dyDescent="0.3">
      <c r="A2020">
        <v>1</v>
      </c>
      <c r="B2020">
        <v>5</v>
      </c>
      <c r="C2020" s="1">
        <v>40442</v>
      </c>
      <c r="D2020" s="21" t="str">
        <f t="shared" si="124"/>
        <v>21-Sep-2010</v>
      </c>
      <c r="E2020" s="10">
        <v>0.8618055555555556</v>
      </c>
      <c r="F2020" s="1">
        <v>40442</v>
      </c>
      <c r="G2020" s="10">
        <v>0.98333333333333339</v>
      </c>
      <c r="H2020">
        <v>30</v>
      </c>
      <c r="I2020">
        <v>175</v>
      </c>
      <c r="J2020" t="s">
        <v>8</v>
      </c>
      <c r="K2020" t="s">
        <v>9</v>
      </c>
      <c r="L2020" t="str">
        <f t="shared" si="125"/>
        <v>Evening</v>
      </c>
      <c r="M2020" t="str">
        <f t="shared" si="126"/>
        <v>20</v>
      </c>
      <c r="N2020" t="str">
        <f t="shared" si="127"/>
        <v>23</v>
      </c>
    </row>
    <row r="2021" spans="1:14" x14ac:dyDescent="0.3">
      <c r="A2021">
        <v>1</v>
      </c>
      <c r="B2021">
        <v>6</v>
      </c>
      <c r="C2021" s="1">
        <v>40443</v>
      </c>
      <c r="D2021" s="21" t="str">
        <f t="shared" si="124"/>
        <v>22-Sep-2010</v>
      </c>
      <c r="E2021" s="10">
        <v>0.51250000000000007</v>
      </c>
      <c r="F2021" s="1">
        <v>40443</v>
      </c>
      <c r="G2021" s="10">
        <v>0.61875000000000002</v>
      </c>
      <c r="H2021">
        <v>30</v>
      </c>
      <c r="I2021">
        <v>153</v>
      </c>
      <c r="J2021" t="s">
        <v>8</v>
      </c>
      <c r="K2021" t="s">
        <v>13</v>
      </c>
      <c r="L2021" t="str">
        <f t="shared" si="125"/>
        <v>Morning</v>
      </c>
      <c r="M2021" t="str">
        <f t="shared" si="126"/>
        <v>12</v>
      </c>
      <c r="N2021" t="str">
        <f t="shared" si="127"/>
        <v>14</v>
      </c>
    </row>
    <row r="2022" spans="1:14" x14ac:dyDescent="0.3">
      <c r="A2022">
        <v>1</v>
      </c>
      <c r="B2022">
        <v>6</v>
      </c>
      <c r="C2022" s="1">
        <v>40443</v>
      </c>
      <c r="D2022" s="21" t="str">
        <f t="shared" si="124"/>
        <v>22-Sep-2010</v>
      </c>
      <c r="E2022" s="10">
        <v>0.52777777777777779</v>
      </c>
      <c r="F2022" s="1">
        <v>40443</v>
      </c>
      <c r="G2022" s="10">
        <v>0.59097222222222223</v>
      </c>
      <c r="H2022">
        <v>30</v>
      </c>
      <c r="I2022">
        <v>91</v>
      </c>
      <c r="J2022" t="s">
        <v>8</v>
      </c>
      <c r="K2022" t="s">
        <v>13</v>
      </c>
      <c r="L2022" t="str">
        <f t="shared" si="125"/>
        <v>Morning</v>
      </c>
      <c r="M2022" t="str">
        <f t="shared" si="126"/>
        <v>12</v>
      </c>
      <c r="N2022" t="str">
        <f t="shared" si="127"/>
        <v>14</v>
      </c>
    </row>
    <row r="2023" spans="1:14" x14ac:dyDescent="0.3">
      <c r="A2023">
        <v>1</v>
      </c>
      <c r="B2023">
        <v>6</v>
      </c>
      <c r="C2023" s="1">
        <v>40443</v>
      </c>
      <c r="D2023" s="21" t="str">
        <f t="shared" si="124"/>
        <v>22-Sep-2010</v>
      </c>
      <c r="E2023" s="10">
        <v>0.61111111111111105</v>
      </c>
      <c r="F2023" s="1">
        <v>40443</v>
      </c>
      <c r="G2023" s="10">
        <v>0.68194444444444446</v>
      </c>
      <c r="H2023">
        <v>30</v>
      </c>
      <c r="I2023">
        <v>102</v>
      </c>
      <c r="J2023" t="s">
        <v>8</v>
      </c>
      <c r="K2023" t="s">
        <v>13</v>
      </c>
      <c r="L2023" t="str">
        <f t="shared" si="125"/>
        <v>Afternoon</v>
      </c>
      <c r="M2023" t="str">
        <f t="shared" si="126"/>
        <v>14</v>
      </c>
      <c r="N2023" t="str">
        <f t="shared" si="127"/>
        <v>16</v>
      </c>
    </row>
    <row r="2024" spans="1:14" x14ac:dyDescent="0.3">
      <c r="A2024">
        <v>1</v>
      </c>
      <c r="B2024">
        <v>5</v>
      </c>
      <c r="C2024" s="1">
        <v>40444</v>
      </c>
      <c r="D2024" s="21" t="str">
        <f t="shared" si="124"/>
        <v>23-Sep-2010</v>
      </c>
      <c r="E2024" s="10">
        <v>0.46597222222222223</v>
      </c>
      <c r="F2024" s="1">
        <v>40444</v>
      </c>
      <c r="G2024" s="10">
        <v>0.48749999999999999</v>
      </c>
      <c r="H2024">
        <v>30</v>
      </c>
      <c r="I2024">
        <v>31</v>
      </c>
      <c r="J2024" t="s">
        <v>8</v>
      </c>
      <c r="K2024" t="s">
        <v>12</v>
      </c>
      <c r="L2024" t="str">
        <f t="shared" si="125"/>
        <v>Morning</v>
      </c>
      <c r="M2024" t="str">
        <f t="shared" si="126"/>
        <v>11</v>
      </c>
      <c r="N2024" t="str">
        <f t="shared" si="127"/>
        <v>11</v>
      </c>
    </row>
    <row r="2025" spans="1:14" x14ac:dyDescent="0.3">
      <c r="A2025">
        <v>1</v>
      </c>
      <c r="B2025">
        <v>6</v>
      </c>
      <c r="C2025" s="1">
        <v>40444</v>
      </c>
      <c r="D2025" s="21" t="str">
        <f t="shared" si="124"/>
        <v>23-Sep-2010</v>
      </c>
      <c r="E2025" s="10">
        <v>0.48472222222222222</v>
      </c>
      <c r="F2025" s="1">
        <v>40444</v>
      </c>
      <c r="G2025" s="10">
        <v>0.55972222222222223</v>
      </c>
      <c r="H2025">
        <v>30</v>
      </c>
      <c r="I2025">
        <v>108</v>
      </c>
      <c r="J2025" t="s">
        <v>8</v>
      </c>
      <c r="K2025" t="s">
        <v>12</v>
      </c>
      <c r="L2025" t="str">
        <f t="shared" si="125"/>
        <v>Morning</v>
      </c>
      <c r="M2025" t="str">
        <f t="shared" si="126"/>
        <v>11</v>
      </c>
      <c r="N2025" t="str">
        <f t="shared" si="127"/>
        <v>13</v>
      </c>
    </row>
    <row r="2026" spans="1:14" x14ac:dyDescent="0.3">
      <c r="A2026">
        <v>1</v>
      </c>
      <c r="B2026">
        <v>5</v>
      </c>
      <c r="C2026" s="1">
        <v>40444</v>
      </c>
      <c r="D2026" s="21" t="str">
        <f t="shared" si="124"/>
        <v>23-Sep-2010</v>
      </c>
      <c r="E2026" s="10">
        <v>0.51527777777777783</v>
      </c>
      <c r="F2026" s="1">
        <v>40444</v>
      </c>
      <c r="G2026" s="10">
        <v>0.58958333333333335</v>
      </c>
      <c r="H2026">
        <v>30</v>
      </c>
      <c r="I2026">
        <v>107</v>
      </c>
      <c r="J2026" t="s">
        <v>8</v>
      </c>
      <c r="K2026" t="s">
        <v>12</v>
      </c>
      <c r="L2026" t="str">
        <f t="shared" si="125"/>
        <v>Morning</v>
      </c>
      <c r="M2026" t="str">
        <f t="shared" si="126"/>
        <v>12</v>
      </c>
      <c r="N2026" t="str">
        <f t="shared" si="127"/>
        <v>14</v>
      </c>
    </row>
    <row r="2027" spans="1:14" x14ac:dyDescent="0.3">
      <c r="A2027">
        <v>1</v>
      </c>
      <c r="B2027">
        <v>6</v>
      </c>
      <c r="C2027" s="1">
        <v>40444</v>
      </c>
      <c r="D2027" s="21" t="str">
        <f t="shared" si="124"/>
        <v>23-Sep-2010</v>
      </c>
      <c r="E2027" s="10">
        <v>0.58402777777777781</v>
      </c>
      <c r="F2027" s="1">
        <v>40444</v>
      </c>
      <c r="G2027" s="10">
        <v>0.59861111111111109</v>
      </c>
      <c r="H2027">
        <v>30</v>
      </c>
      <c r="I2027">
        <v>21</v>
      </c>
      <c r="J2027" t="s">
        <v>8</v>
      </c>
      <c r="K2027" t="s">
        <v>12</v>
      </c>
      <c r="L2027" t="str">
        <f t="shared" si="125"/>
        <v>Afternoon</v>
      </c>
      <c r="M2027" t="str">
        <f t="shared" si="126"/>
        <v>14</v>
      </c>
      <c r="N2027" t="str">
        <f t="shared" si="127"/>
        <v>14</v>
      </c>
    </row>
    <row r="2028" spans="1:14" x14ac:dyDescent="0.3">
      <c r="A2028">
        <v>1</v>
      </c>
      <c r="B2028">
        <v>6</v>
      </c>
      <c r="C2028" s="1">
        <v>40444</v>
      </c>
      <c r="D2028" s="21" t="str">
        <f t="shared" si="124"/>
        <v>23-Sep-2010</v>
      </c>
      <c r="E2028" s="10">
        <v>0.61249999999999993</v>
      </c>
      <c r="F2028" s="1">
        <v>40444</v>
      </c>
      <c r="G2028" s="10">
        <v>0.74513888888888891</v>
      </c>
      <c r="H2028">
        <v>40</v>
      </c>
      <c r="I2028">
        <v>191</v>
      </c>
      <c r="J2028" t="s">
        <v>8</v>
      </c>
      <c r="K2028" t="s">
        <v>12</v>
      </c>
      <c r="L2028" t="str">
        <f t="shared" si="125"/>
        <v>Afternoon</v>
      </c>
      <c r="M2028" t="str">
        <f t="shared" si="126"/>
        <v>14</v>
      </c>
      <c r="N2028" t="str">
        <f t="shared" si="127"/>
        <v>17</v>
      </c>
    </row>
    <row r="2029" spans="1:14" x14ac:dyDescent="0.3">
      <c r="A2029">
        <v>1</v>
      </c>
      <c r="B2029">
        <v>5</v>
      </c>
      <c r="C2029" s="1">
        <v>40444</v>
      </c>
      <c r="D2029" s="21" t="str">
        <f t="shared" si="124"/>
        <v>23-Sep-2010</v>
      </c>
      <c r="E2029" s="10">
        <v>0.72222222222222221</v>
      </c>
      <c r="F2029" s="1">
        <v>40444</v>
      </c>
      <c r="G2029" s="10">
        <v>0.78055555555555556</v>
      </c>
      <c r="H2029">
        <v>30</v>
      </c>
      <c r="I2029">
        <v>84</v>
      </c>
      <c r="J2029" t="s">
        <v>8</v>
      </c>
      <c r="K2029" t="s">
        <v>12</v>
      </c>
      <c r="L2029" t="str">
        <f t="shared" si="125"/>
        <v>Afternoon</v>
      </c>
      <c r="M2029" t="str">
        <f t="shared" si="126"/>
        <v>17</v>
      </c>
      <c r="N2029" t="str">
        <f t="shared" si="127"/>
        <v>18</v>
      </c>
    </row>
    <row r="2030" spans="1:14" x14ac:dyDescent="0.3">
      <c r="A2030">
        <v>1</v>
      </c>
      <c r="B2030">
        <v>5</v>
      </c>
      <c r="C2030" s="1">
        <v>40444</v>
      </c>
      <c r="D2030" s="21" t="str">
        <f t="shared" si="124"/>
        <v>23-Sep-2010</v>
      </c>
      <c r="E2030" s="10">
        <v>0.78749999999999998</v>
      </c>
      <c r="F2030" s="1">
        <v>40444</v>
      </c>
      <c r="G2030" s="10">
        <v>0.79722222222222217</v>
      </c>
      <c r="H2030">
        <v>30</v>
      </c>
      <c r="I2030">
        <v>14</v>
      </c>
      <c r="J2030" t="s">
        <v>8</v>
      </c>
      <c r="K2030" t="s">
        <v>12</v>
      </c>
      <c r="L2030" t="str">
        <f t="shared" si="125"/>
        <v>Evening</v>
      </c>
      <c r="M2030" t="str">
        <f t="shared" si="126"/>
        <v>18</v>
      </c>
      <c r="N2030" t="str">
        <f t="shared" si="127"/>
        <v>19</v>
      </c>
    </row>
    <row r="2031" spans="1:14" x14ac:dyDescent="0.3">
      <c r="A2031">
        <v>1</v>
      </c>
      <c r="B2031">
        <v>5</v>
      </c>
      <c r="C2031" s="1">
        <v>40444</v>
      </c>
      <c r="D2031" s="21" t="str">
        <f t="shared" si="124"/>
        <v>23-Sep-2010</v>
      </c>
      <c r="E2031" s="10">
        <v>0.875</v>
      </c>
      <c r="F2031" s="1">
        <v>40444</v>
      </c>
      <c r="G2031" s="10">
        <v>0.9784722222222223</v>
      </c>
      <c r="H2031">
        <v>30</v>
      </c>
      <c r="I2031">
        <v>149</v>
      </c>
      <c r="J2031" t="s">
        <v>8</v>
      </c>
      <c r="K2031" t="s">
        <v>12</v>
      </c>
      <c r="L2031" t="str">
        <f t="shared" si="125"/>
        <v>Evening</v>
      </c>
      <c r="M2031" t="str">
        <f t="shared" si="126"/>
        <v>21</v>
      </c>
      <c r="N2031" t="str">
        <f t="shared" si="127"/>
        <v>23</v>
      </c>
    </row>
    <row r="2032" spans="1:14" x14ac:dyDescent="0.3">
      <c r="A2032">
        <v>1</v>
      </c>
      <c r="B2032">
        <v>5</v>
      </c>
      <c r="C2032" s="1">
        <v>40444</v>
      </c>
      <c r="D2032" s="21" t="str">
        <f t="shared" si="124"/>
        <v>23-Sep-2010</v>
      </c>
      <c r="E2032" s="10">
        <v>0.90208333333333324</v>
      </c>
      <c r="F2032" s="1">
        <v>40444</v>
      </c>
      <c r="G2032" s="10">
        <v>0.98888888888888893</v>
      </c>
      <c r="H2032">
        <v>30</v>
      </c>
      <c r="I2032">
        <v>125</v>
      </c>
      <c r="J2032" t="s">
        <v>8</v>
      </c>
      <c r="K2032" t="s">
        <v>12</v>
      </c>
      <c r="L2032" t="str">
        <f t="shared" si="125"/>
        <v>Evening</v>
      </c>
      <c r="M2032" t="str">
        <f t="shared" si="126"/>
        <v>21</v>
      </c>
      <c r="N2032" t="str">
        <f t="shared" si="127"/>
        <v>23</v>
      </c>
    </row>
    <row r="2033" spans="1:14" x14ac:dyDescent="0.3">
      <c r="A2033">
        <v>1</v>
      </c>
      <c r="B2033">
        <v>6</v>
      </c>
      <c r="C2033" s="1">
        <v>40445</v>
      </c>
      <c r="D2033" s="21" t="str">
        <f t="shared" si="124"/>
        <v>24-Sep-2010</v>
      </c>
      <c r="E2033" s="10">
        <v>0.56111111111111112</v>
      </c>
      <c r="F2033" s="1">
        <v>40445</v>
      </c>
      <c r="G2033" s="10">
        <v>0.63124999999999998</v>
      </c>
      <c r="H2033">
        <v>30</v>
      </c>
      <c r="I2033">
        <v>101</v>
      </c>
      <c r="J2033" t="s">
        <v>8</v>
      </c>
      <c r="K2033" t="s">
        <v>11</v>
      </c>
      <c r="L2033" t="str">
        <f t="shared" si="125"/>
        <v>Morning</v>
      </c>
      <c r="M2033" t="str">
        <f t="shared" si="126"/>
        <v>13</v>
      </c>
      <c r="N2033" t="str">
        <f t="shared" si="127"/>
        <v>15</v>
      </c>
    </row>
    <row r="2034" spans="1:14" x14ac:dyDescent="0.3">
      <c r="A2034">
        <v>1</v>
      </c>
      <c r="B2034">
        <v>5</v>
      </c>
      <c r="C2034" s="1">
        <v>40445</v>
      </c>
      <c r="D2034" s="21" t="str">
        <f t="shared" si="124"/>
        <v>24-Sep-2010</v>
      </c>
      <c r="E2034" s="10">
        <v>0.68958333333333333</v>
      </c>
      <c r="F2034" s="1">
        <v>40445</v>
      </c>
      <c r="G2034" s="10">
        <v>0.75277777777777777</v>
      </c>
      <c r="H2034">
        <v>30</v>
      </c>
      <c r="I2034">
        <v>91</v>
      </c>
      <c r="J2034" t="s">
        <v>8</v>
      </c>
      <c r="K2034" t="s">
        <v>11</v>
      </c>
      <c r="L2034" t="str">
        <f t="shared" si="125"/>
        <v>Afternoon</v>
      </c>
      <c r="M2034" t="str">
        <f t="shared" si="126"/>
        <v>16</v>
      </c>
      <c r="N2034" t="str">
        <f t="shared" si="127"/>
        <v>18</v>
      </c>
    </row>
    <row r="2035" spans="1:14" x14ac:dyDescent="0.3">
      <c r="A2035">
        <v>1</v>
      </c>
      <c r="B2035">
        <v>5</v>
      </c>
      <c r="C2035" s="1">
        <v>40445</v>
      </c>
      <c r="D2035" s="21" t="str">
        <f t="shared" si="124"/>
        <v>24-Sep-2010</v>
      </c>
      <c r="E2035" s="10">
        <v>0.79166666666666663</v>
      </c>
      <c r="F2035" s="1">
        <v>40445</v>
      </c>
      <c r="G2035" s="10">
        <v>0.97152777777777777</v>
      </c>
      <c r="H2035">
        <v>50</v>
      </c>
      <c r="I2035">
        <v>259</v>
      </c>
      <c r="J2035" t="s">
        <v>8</v>
      </c>
      <c r="K2035" t="s">
        <v>11</v>
      </c>
      <c r="L2035" t="str">
        <f t="shared" si="125"/>
        <v>Evening</v>
      </c>
      <c r="M2035" t="str">
        <f t="shared" si="126"/>
        <v>19</v>
      </c>
      <c r="N2035" t="str">
        <f t="shared" si="127"/>
        <v>23</v>
      </c>
    </row>
    <row r="2036" spans="1:14" x14ac:dyDescent="0.3">
      <c r="A2036">
        <v>1</v>
      </c>
      <c r="B2036">
        <v>6</v>
      </c>
      <c r="C2036" s="1">
        <v>40445</v>
      </c>
      <c r="D2036" s="21" t="str">
        <f t="shared" si="124"/>
        <v>24-Sep-2010</v>
      </c>
      <c r="E2036" s="10">
        <v>0.84930555555555554</v>
      </c>
      <c r="F2036" s="1">
        <v>40445</v>
      </c>
      <c r="G2036" s="10">
        <v>0.91805555555555562</v>
      </c>
      <c r="H2036">
        <v>30</v>
      </c>
      <c r="I2036">
        <v>99</v>
      </c>
      <c r="J2036" t="s">
        <v>8</v>
      </c>
      <c r="K2036" t="s">
        <v>11</v>
      </c>
      <c r="L2036" t="str">
        <f t="shared" si="125"/>
        <v>Evening</v>
      </c>
      <c r="M2036" t="str">
        <f t="shared" si="126"/>
        <v>20</v>
      </c>
      <c r="N2036" t="str">
        <f t="shared" si="127"/>
        <v>22</v>
      </c>
    </row>
    <row r="2037" spans="1:14" x14ac:dyDescent="0.3">
      <c r="A2037">
        <v>1</v>
      </c>
      <c r="B2037">
        <v>6</v>
      </c>
      <c r="C2037" s="1">
        <v>40445</v>
      </c>
      <c r="D2037" s="21" t="str">
        <f t="shared" si="124"/>
        <v>24-Sep-2010</v>
      </c>
      <c r="E2037" s="10">
        <v>0.97152777777777777</v>
      </c>
      <c r="F2037" s="1">
        <v>40446</v>
      </c>
      <c r="G2037" s="10">
        <v>7.9861111111111105E-2</v>
      </c>
      <c r="H2037">
        <v>30</v>
      </c>
      <c r="I2037">
        <v>156</v>
      </c>
      <c r="J2037" t="s">
        <v>8</v>
      </c>
      <c r="K2037" t="s">
        <v>11</v>
      </c>
      <c r="L2037" t="str">
        <f t="shared" si="125"/>
        <v>Night</v>
      </c>
      <c r="M2037" t="str">
        <f t="shared" si="126"/>
        <v>23</v>
      </c>
      <c r="N2037" t="str">
        <f t="shared" si="127"/>
        <v>01</v>
      </c>
    </row>
    <row r="2038" spans="1:14" x14ac:dyDescent="0.3">
      <c r="A2038">
        <v>1</v>
      </c>
      <c r="B2038">
        <v>6</v>
      </c>
      <c r="C2038" s="1">
        <v>40448</v>
      </c>
      <c r="D2038" s="21" t="str">
        <f t="shared" si="124"/>
        <v>27-Sep-2010</v>
      </c>
      <c r="E2038" s="10">
        <v>0.49444444444444446</v>
      </c>
      <c r="F2038" s="1">
        <v>40448</v>
      </c>
      <c r="G2038" s="10">
        <v>0.52083333333333337</v>
      </c>
      <c r="H2038">
        <v>30</v>
      </c>
      <c r="I2038">
        <v>38</v>
      </c>
      <c r="J2038" t="s">
        <v>8</v>
      </c>
      <c r="K2038" t="s">
        <v>10</v>
      </c>
      <c r="L2038" t="str">
        <f t="shared" si="125"/>
        <v>Morning</v>
      </c>
      <c r="M2038" t="str">
        <f t="shared" si="126"/>
        <v>11</v>
      </c>
      <c r="N2038" t="str">
        <f t="shared" si="127"/>
        <v>12</v>
      </c>
    </row>
    <row r="2039" spans="1:14" x14ac:dyDescent="0.3">
      <c r="A2039">
        <v>1</v>
      </c>
      <c r="B2039">
        <v>5</v>
      </c>
      <c r="C2039" s="1">
        <v>40448</v>
      </c>
      <c r="D2039" s="21" t="str">
        <f t="shared" si="124"/>
        <v>27-Sep-2010</v>
      </c>
      <c r="E2039" s="10">
        <v>0.54166666666666663</v>
      </c>
      <c r="F2039" s="1">
        <v>40448</v>
      </c>
      <c r="G2039" s="10">
        <v>0.64722222222222225</v>
      </c>
      <c r="H2039">
        <v>30</v>
      </c>
      <c r="I2039">
        <v>152</v>
      </c>
      <c r="J2039" t="s">
        <v>8</v>
      </c>
      <c r="K2039" t="s">
        <v>10</v>
      </c>
      <c r="L2039" t="str">
        <f t="shared" si="125"/>
        <v>Morning</v>
      </c>
      <c r="M2039" t="str">
        <f t="shared" si="126"/>
        <v>13</v>
      </c>
      <c r="N2039" t="str">
        <f t="shared" si="127"/>
        <v>15</v>
      </c>
    </row>
    <row r="2040" spans="1:14" x14ac:dyDescent="0.3">
      <c r="A2040">
        <v>1</v>
      </c>
      <c r="B2040">
        <v>5</v>
      </c>
      <c r="C2040" s="1">
        <v>40448</v>
      </c>
      <c r="D2040" s="21" t="str">
        <f t="shared" si="124"/>
        <v>27-Sep-2010</v>
      </c>
      <c r="E2040" s="10">
        <v>0.58611111111111114</v>
      </c>
      <c r="F2040" s="1">
        <v>40448</v>
      </c>
      <c r="G2040" s="10">
        <v>0.65972222222222221</v>
      </c>
      <c r="H2040">
        <v>30</v>
      </c>
      <c r="I2040">
        <v>106</v>
      </c>
      <c r="J2040" t="s">
        <v>8</v>
      </c>
      <c r="K2040" t="s">
        <v>10</v>
      </c>
      <c r="L2040" t="str">
        <f t="shared" si="125"/>
        <v>Afternoon</v>
      </c>
      <c r="M2040" t="str">
        <f t="shared" si="126"/>
        <v>14</v>
      </c>
      <c r="N2040" t="str">
        <f t="shared" si="127"/>
        <v>15</v>
      </c>
    </row>
    <row r="2041" spans="1:14" x14ac:dyDescent="0.3">
      <c r="A2041">
        <v>1</v>
      </c>
      <c r="B2041">
        <v>5</v>
      </c>
      <c r="C2041" s="1">
        <v>40448</v>
      </c>
      <c r="D2041" s="21" t="str">
        <f t="shared" si="124"/>
        <v>27-Sep-2010</v>
      </c>
      <c r="E2041" s="10">
        <v>0.69652777777777775</v>
      </c>
      <c r="F2041" s="1">
        <v>40448</v>
      </c>
      <c r="G2041" s="10">
        <v>0.7909722222222223</v>
      </c>
      <c r="H2041">
        <v>30</v>
      </c>
      <c r="I2041">
        <v>136</v>
      </c>
      <c r="J2041" t="s">
        <v>8</v>
      </c>
      <c r="K2041" t="s">
        <v>10</v>
      </c>
      <c r="L2041" t="str">
        <f t="shared" si="125"/>
        <v>Afternoon</v>
      </c>
      <c r="M2041" t="str">
        <f t="shared" si="126"/>
        <v>16</v>
      </c>
      <c r="N2041" t="str">
        <f t="shared" si="127"/>
        <v>18</v>
      </c>
    </row>
    <row r="2042" spans="1:14" x14ac:dyDescent="0.3">
      <c r="A2042">
        <v>1</v>
      </c>
      <c r="B2042">
        <v>5</v>
      </c>
      <c r="C2042" s="1">
        <v>40448</v>
      </c>
      <c r="D2042" s="21" t="str">
        <f t="shared" si="124"/>
        <v>27-Sep-2010</v>
      </c>
      <c r="E2042" s="10">
        <v>0.7284722222222223</v>
      </c>
      <c r="F2042" s="1">
        <v>40448</v>
      </c>
      <c r="G2042" s="10">
        <v>0.77569444444444446</v>
      </c>
      <c r="H2042">
        <v>30</v>
      </c>
      <c r="I2042">
        <v>68</v>
      </c>
      <c r="J2042" t="s">
        <v>8</v>
      </c>
      <c r="K2042" t="s">
        <v>10</v>
      </c>
      <c r="L2042" t="str">
        <f t="shared" si="125"/>
        <v>Afternoon</v>
      </c>
      <c r="M2042" t="str">
        <f t="shared" si="126"/>
        <v>17</v>
      </c>
      <c r="N2042" t="str">
        <f t="shared" si="127"/>
        <v>18</v>
      </c>
    </row>
    <row r="2043" spans="1:14" x14ac:dyDescent="0.3">
      <c r="A2043">
        <v>1</v>
      </c>
      <c r="B2043">
        <v>6</v>
      </c>
      <c r="C2043" s="1">
        <v>40448</v>
      </c>
      <c r="D2043" s="21" t="str">
        <f t="shared" si="124"/>
        <v>27-Sep-2010</v>
      </c>
      <c r="E2043" s="10">
        <v>0.84513888888888899</v>
      </c>
      <c r="F2043" s="1">
        <v>40448</v>
      </c>
      <c r="G2043" s="10">
        <v>0.91805555555555562</v>
      </c>
      <c r="H2043">
        <v>30</v>
      </c>
      <c r="I2043">
        <v>105</v>
      </c>
      <c r="J2043" t="s">
        <v>8</v>
      </c>
      <c r="K2043" t="s">
        <v>10</v>
      </c>
      <c r="L2043" t="str">
        <f t="shared" si="125"/>
        <v>Evening</v>
      </c>
      <c r="M2043" t="str">
        <f t="shared" si="126"/>
        <v>20</v>
      </c>
      <c r="N2043" t="str">
        <f t="shared" si="127"/>
        <v>22</v>
      </c>
    </row>
    <row r="2044" spans="1:14" x14ac:dyDescent="0.3">
      <c r="A2044">
        <v>1</v>
      </c>
      <c r="B2044">
        <v>5</v>
      </c>
      <c r="C2044" s="1">
        <v>40448</v>
      </c>
      <c r="D2044" s="21" t="str">
        <f t="shared" si="124"/>
        <v>27-Sep-2010</v>
      </c>
      <c r="E2044" s="10">
        <v>0.91319444444444453</v>
      </c>
      <c r="F2044" s="1">
        <v>40449</v>
      </c>
      <c r="G2044" s="10">
        <v>7.6388888888888886E-3</v>
      </c>
      <c r="H2044">
        <v>30</v>
      </c>
      <c r="I2044">
        <v>136</v>
      </c>
      <c r="J2044" t="s">
        <v>8</v>
      </c>
      <c r="K2044" t="s">
        <v>10</v>
      </c>
      <c r="L2044" t="str">
        <f t="shared" si="125"/>
        <v>Evening</v>
      </c>
      <c r="M2044" t="str">
        <f t="shared" si="126"/>
        <v>21</v>
      </c>
      <c r="N2044" t="str">
        <f t="shared" si="127"/>
        <v>00</v>
      </c>
    </row>
    <row r="2045" spans="1:14" x14ac:dyDescent="0.3">
      <c r="A2045">
        <v>1</v>
      </c>
      <c r="B2045">
        <v>5</v>
      </c>
      <c r="C2045" s="1">
        <v>40449</v>
      </c>
      <c r="D2045" s="21" t="str">
        <f t="shared" si="124"/>
        <v>28-Sep-2010</v>
      </c>
      <c r="E2045" s="10">
        <v>0.52152777777777781</v>
      </c>
      <c r="F2045" s="1">
        <v>40449</v>
      </c>
      <c r="G2045" s="10">
        <v>0.60138888888888886</v>
      </c>
      <c r="H2045">
        <v>30</v>
      </c>
      <c r="I2045">
        <v>115</v>
      </c>
      <c r="J2045" t="s">
        <v>8</v>
      </c>
      <c r="K2045" t="s">
        <v>9</v>
      </c>
      <c r="L2045" t="str">
        <f t="shared" si="125"/>
        <v>Morning</v>
      </c>
      <c r="M2045" t="str">
        <f t="shared" si="126"/>
        <v>12</v>
      </c>
      <c r="N2045" t="str">
        <f t="shared" si="127"/>
        <v>14</v>
      </c>
    </row>
    <row r="2046" spans="1:14" x14ac:dyDescent="0.3">
      <c r="A2046">
        <v>1</v>
      </c>
      <c r="B2046">
        <v>6</v>
      </c>
      <c r="C2046" s="1">
        <v>40449</v>
      </c>
      <c r="D2046" s="21" t="str">
        <f t="shared" si="124"/>
        <v>28-Sep-2010</v>
      </c>
      <c r="E2046" s="10">
        <v>0.67152777777777783</v>
      </c>
      <c r="F2046" s="1">
        <v>40449</v>
      </c>
      <c r="G2046" s="10">
        <v>0.69513888888888886</v>
      </c>
      <c r="H2046">
        <v>30</v>
      </c>
      <c r="I2046">
        <v>34</v>
      </c>
      <c r="J2046" t="s">
        <v>8</v>
      </c>
      <c r="K2046" t="s">
        <v>9</v>
      </c>
      <c r="L2046" t="str">
        <f t="shared" si="125"/>
        <v>Afternoon</v>
      </c>
      <c r="M2046" t="str">
        <f t="shared" si="126"/>
        <v>16</v>
      </c>
      <c r="N2046" t="str">
        <f t="shared" si="127"/>
        <v>16</v>
      </c>
    </row>
    <row r="2047" spans="1:14" x14ac:dyDescent="0.3">
      <c r="A2047">
        <v>1</v>
      </c>
      <c r="B2047">
        <v>5</v>
      </c>
      <c r="C2047" s="1">
        <v>40449</v>
      </c>
      <c r="D2047" s="21" t="str">
        <f t="shared" si="124"/>
        <v>28-Sep-2010</v>
      </c>
      <c r="E2047" s="10">
        <v>0.72222222222222221</v>
      </c>
      <c r="F2047" s="1">
        <v>40449</v>
      </c>
      <c r="G2047" s="10">
        <v>0.76874999999999993</v>
      </c>
      <c r="H2047">
        <v>30</v>
      </c>
      <c r="I2047">
        <v>67</v>
      </c>
      <c r="J2047" t="s">
        <v>8</v>
      </c>
      <c r="K2047" t="s">
        <v>9</v>
      </c>
      <c r="L2047" t="str">
        <f t="shared" si="125"/>
        <v>Afternoon</v>
      </c>
      <c r="M2047" t="str">
        <f t="shared" si="126"/>
        <v>17</v>
      </c>
      <c r="N2047" t="str">
        <f t="shared" si="127"/>
        <v>18</v>
      </c>
    </row>
    <row r="2048" spans="1:14" x14ac:dyDescent="0.3">
      <c r="A2048">
        <v>1</v>
      </c>
      <c r="B2048">
        <v>5</v>
      </c>
      <c r="C2048" s="1">
        <v>40449</v>
      </c>
      <c r="D2048" s="21" t="str">
        <f t="shared" si="124"/>
        <v>28-Sep-2010</v>
      </c>
      <c r="E2048" s="10">
        <v>0.7944444444444444</v>
      </c>
      <c r="F2048" s="1">
        <v>40449</v>
      </c>
      <c r="G2048" s="10">
        <v>0.83472222222222225</v>
      </c>
      <c r="H2048">
        <v>30</v>
      </c>
      <c r="I2048">
        <v>58</v>
      </c>
      <c r="J2048" t="s">
        <v>8</v>
      </c>
      <c r="K2048" t="s">
        <v>9</v>
      </c>
      <c r="L2048" t="str">
        <f t="shared" si="125"/>
        <v>Evening</v>
      </c>
      <c r="M2048" t="str">
        <f t="shared" si="126"/>
        <v>19</v>
      </c>
      <c r="N2048" t="str">
        <f t="shared" si="127"/>
        <v>20</v>
      </c>
    </row>
    <row r="2049" spans="1:14" x14ac:dyDescent="0.3">
      <c r="A2049">
        <v>1</v>
      </c>
      <c r="B2049">
        <v>5</v>
      </c>
      <c r="C2049" s="1">
        <v>40449</v>
      </c>
      <c r="D2049" s="21" t="str">
        <f t="shared" si="124"/>
        <v>28-Sep-2010</v>
      </c>
      <c r="E2049" s="10">
        <v>0.84027777777777779</v>
      </c>
      <c r="F2049" s="1">
        <v>40449</v>
      </c>
      <c r="G2049" s="10">
        <v>0.91736111111111107</v>
      </c>
      <c r="H2049">
        <v>30</v>
      </c>
      <c r="I2049">
        <v>111</v>
      </c>
      <c r="J2049" t="s">
        <v>8</v>
      </c>
      <c r="K2049" t="s">
        <v>9</v>
      </c>
      <c r="L2049" t="str">
        <f t="shared" si="125"/>
        <v>Evening</v>
      </c>
      <c r="M2049" t="str">
        <f t="shared" si="126"/>
        <v>20</v>
      </c>
      <c r="N2049" t="str">
        <f t="shared" si="127"/>
        <v>22</v>
      </c>
    </row>
    <row r="2050" spans="1:14" x14ac:dyDescent="0.3">
      <c r="A2050">
        <v>1</v>
      </c>
      <c r="B2050">
        <v>5</v>
      </c>
      <c r="C2050" s="1">
        <v>40450</v>
      </c>
      <c r="D2050" s="21" t="str">
        <f t="shared" si="124"/>
        <v>29-Sep-2010</v>
      </c>
      <c r="E2050" s="10">
        <v>0.51874999999999993</v>
      </c>
      <c r="F2050" s="1">
        <v>40450</v>
      </c>
      <c r="G2050" s="10">
        <v>0.66111111111111109</v>
      </c>
      <c r="H2050">
        <v>40</v>
      </c>
      <c r="I2050">
        <v>205</v>
      </c>
      <c r="J2050" t="s">
        <v>8</v>
      </c>
      <c r="K2050" t="s">
        <v>13</v>
      </c>
      <c r="L2050" t="str">
        <f t="shared" si="125"/>
        <v>Morning</v>
      </c>
      <c r="M2050" t="str">
        <f t="shared" si="126"/>
        <v>12</v>
      </c>
      <c r="N2050" t="str">
        <f t="shared" si="127"/>
        <v>15</v>
      </c>
    </row>
    <row r="2051" spans="1:14" x14ac:dyDescent="0.3">
      <c r="A2051">
        <v>1</v>
      </c>
      <c r="B2051">
        <v>5</v>
      </c>
      <c r="C2051" s="1">
        <v>40450</v>
      </c>
      <c r="D2051" s="21" t="str">
        <f t="shared" ref="D2051:D2114" si="128" xml:space="preserve"> TEXT(C2051, "dd-Mmm-yyyy")</f>
        <v>29-Sep-2010</v>
      </c>
      <c r="E2051" s="10">
        <v>0.52083333333333337</v>
      </c>
      <c r="F2051" s="1">
        <v>40450</v>
      </c>
      <c r="G2051" s="10">
        <v>0.57638888888888895</v>
      </c>
      <c r="H2051">
        <v>30</v>
      </c>
      <c r="I2051">
        <v>80</v>
      </c>
      <c r="J2051" t="s">
        <v>8</v>
      </c>
      <c r="K2051" t="s">
        <v>13</v>
      </c>
      <c r="L2051" t="str">
        <f t="shared" ref="L2051:L2114" si="129">IF(AND(E2051&gt;$R$6,E2051&lt;=$S$6),"Morning",IF(AND(E2051&gt;$S$6,E2051&lt;=$T$6),"Afternoon", IF(AND(E2051&gt;$T$6,E2051&lt;=$U$6),"Evening", "Night")))</f>
        <v>Morning</v>
      </c>
      <c r="M2051" t="str">
        <f t="shared" ref="M2051:M2114" si="130" xml:space="preserve"> TEXT(E2051, "HH")</f>
        <v>12</v>
      </c>
      <c r="N2051" t="str">
        <f t="shared" ref="N2051:N2114" si="131">TEXT(G2051,"HH")</f>
        <v>13</v>
      </c>
    </row>
    <row r="2052" spans="1:14" x14ac:dyDescent="0.3">
      <c r="A2052">
        <v>1</v>
      </c>
      <c r="B2052">
        <v>6</v>
      </c>
      <c r="C2052" s="1">
        <v>40450</v>
      </c>
      <c r="D2052" s="21" t="str">
        <f t="shared" si="128"/>
        <v>29-Sep-2010</v>
      </c>
      <c r="E2052" s="10">
        <v>0.52222222222222225</v>
      </c>
      <c r="F2052" s="1">
        <v>40450</v>
      </c>
      <c r="G2052" s="10">
        <v>0.54027777777777775</v>
      </c>
      <c r="H2052">
        <v>30</v>
      </c>
      <c r="I2052">
        <v>26</v>
      </c>
      <c r="J2052" t="s">
        <v>8</v>
      </c>
      <c r="K2052" t="s">
        <v>13</v>
      </c>
      <c r="L2052" t="str">
        <f t="shared" si="129"/>
        <v>Morning</v>
      </c>
      <c r="M2052" t="str">
        <f t="shared" si="130"/>
        <v>12</v>
      </c>
      <c r="N2052" t="str">
        <f t="shared" si="131"/>
        <v>12</v>
      </c>
    </row>
    <row r="2053" spans="1:14" x14ac:dyDescent="0.3">
      <c r="A2053">
        <v>1</v>
      </c>
      <c r="B2053">
        <v>6</v>
      </c>
      <c r="C2053" s="1">
        <v>40450</v>
      </c>
      <c r="D2053" s="21" t="str">
        <f t="shared" si="128"/>
        <v>29-Sep-2010</v>
      </c>
      <c r="E2053" s="10">
        <v>0.59583333333333333</v>
      </c>
      <c r="F2053" s="1">
        <v>40450</v>
      </c>
      <c r="G2053" s="10">
        <v>0.6430555555555556</v>
      </c>
      <c r="H2053">
        <v>30</v>
      </c>
      <c r="I2053">
        <v>68</v>
      </c>
      <c r="J2053" t="s">
        <v>8</v>
      </c>
      <c r="K2053" t="s">
        <v>13</v>
      </c>
      <c r="L2053" t="str">
        <f t="shared" si="129"/>
        <v>Afternoon</v>
      </c>
      <c r="M2053" t="str">
        <f t="shared" si="130"/>
        <v>14</v>
      </c>
      <c r="N2053" t="str">
        <f t="shared" si="131"/>
        <v>15</v>
      </c>
    </row>
    <row r="2054" spans="1:14" x14ac:dyDescent="0.3">
      <c r="A2054">
        <v>1</v>
      </c>
      <c r="B2054">
        <v>5</v>
      </c>
      <c r="C2054" s="1">
        <v>40450</v>
      </c>
      <c r="D2054" s="21" t="str">
        <f t="shared" si="128"/>
        <v>29-Sep-2010</v>
      </c>
      <c r="E2054" s="10">
        <v>0.60069444444444442</v>
      </c>
      <c r="F2054" s="1">
        <v>40450</v>
      </c>
      <c r="G2054" s="10">
        <v>0.60625000000000007</v>
      </c>
      <c r="H2054">
        <v>30</v>
      </c>
      <c r="I2054">
        <v>8</v>
      </c>
      <c r="J2054" t="s">
        <v>8</v>
      </c>
      <c r="K2054" t="s">
        <v>13</v>
      </c>
      <c r="L2054" t="str">
        <f t="shared" si="129"/>
        <v>Afternoon</v>
      </c>
      <c r="M2054" t="str">
        <f t="shared" si="130"/>
        <v>14</v>
      </c>
      <c r="N2054" t="str">
        <f t="shared" si="131"/>
        <v>14</v>
      </c>
    </row>
    <row r="2055" spans="1:14" x14ac:dyDescent="0.3">
      <c r="A2055">
        <v>1</v>
      </c>
      <c r="B2055">
        <v>6</v>
      </c>
      <c r="C2055" s="1">
        <v>40450</v>
      </c>
      <c r="D2055" s="21" t="str">
        <f t="shared" si="128"/>
        <v>29-Sep-2010</v>
      </c>
      <c r="E2055" s="10">
        <v>0.63888888888888895</v>
      </c>
      <c r="F2055" s="1">
        <v>40450</v>
      </c>
      <c r="G2055" s="10">
        <v>0.70833333333333337</v>
      </c>
      <c r="H2055">
        <v>30</v>
      </c>
      <c r="I2055">
        <v>100</v>
      </c>
      <c r="J2055" t="s">
        <v>8</v>
      </c>
      <c r="K2055" t="s">
        <v>13</v>
      </c>
      <c r="L2055" t="str">
        <f t="shared" si="129"/>
        <v>Afternoon</v>
      </c>
      <c r="M2055" t="str">
        <f t="shared" si="130"/>
        <v>15</v>
      </c>
      <c r="N2055" t="str">
        <f t="shared" si="131"/>
        <v>17</v>
      </c>
    </row>
    <row r="2056" spans="1:14" x14ac:dyDescent="0.3">
      <c r="A2056">
        <v>1</v>
      </c>
      <c r="B2056">
        <v>6</v>
      </c>
      <c r="C2056" s="1">
        <v>40450</v>
      </c>
      <c r="D2056" s="21" t="str">
        <f t="shared" si="128"/>
        <v>29-Sep-2010</v>
      </c>
      <c r="E2056" s="10">
        <v>0.67708333333333337</v>
      </c>
      <c r="F2056" s="1">
        <v>40450</v>
      </c>
      <c r="G2056" s="10">
        <v>0.71736111111111101</v>
      </c>
      <c r="H2056">
        <v>30</v>
      </c>
      <c r="I2056">
        <v>58</v>
      </c>
      <c r="J2056" t="s">
        <v>8</v>
      </c>
      <c r="K2056" t="s">
        <v>13</v>
      </c>
      <c r="L2056" t="str">
        <f t="shared" si="129"/>
        <v>Afternoon</v>
      </c>
      <c r="M2056" t="str">
        <f t="shared" si="130"/>
        <v>16</v>
      </c>
      <c r="N2056" t="str">
        <f t="shared" si="131"/>
        <v>17</v>
      </c>
    </row>
    <row r="2057" spans="1:14" x14ac:dyDescent="0.3">
      <c r="A2057">
        <v>1</v>
      </c>
      <c r="B2057">
        <v>5</v>
      </c>
      <c r="C2057" s="1">
        <v>40450</v>
      </c>
      <c r="D2057" s="21" t="str">
        <f t="shared" si="128"/>
        <v>29-Sep-2010</v>
      </c>
      <c r="E2057" s="10">
        <v>0.9</v>
      </c>
      <c r="F2057" s="1">
        <v>40450</v>
      </c>
      <c r="G2057" s="10">
        <v>0.97430555555555554</v>
      </c>
      <c r="H2057">
        <v>30</v>
      </c>
      <c r="I2057">
        <v>107</v>
      </c>
      <c r="J2057" t="s">
        <v>8</v>
      </c>
      <c r="K2057" t="s">
        <v>13</v>
      </c>
      <c r="L2057" t="str">
        <f t="shared" si="129"/>
        <v>Evening</v>
      </c>
      <c r="M2057" t="str">
        <f t="shared" si="130"/>
        <v>21</v>
      </c>
      <c r="N2057" t="str">
        <f t="shared" si="131"/>
        <v>23</v>
      </c>
    </row>
    <row r="2058" spans="1:14" x14ac:dyDescent="0.3">
      <c r="A2058">
        <v>1</v>
      </c>
      <c r="B2058">
        <v>5</v>
      </c>
      <c r="C2058" s="1">
        <v>40451</v>
      </c>
      <c r="D2058" s="21" t="str">
        <f t="shared" si="128"/>
        <v>30-Sep-2010</v>
      </c>
      <c r="E2058" s="10">
        <v>0.49374999999999997</v>
      </c>
      <c r="F2058" s="1">
        <v>40451</v>
      </c>
      <c r="G2058" s="10">
        <v>0.66388888888888886</v>
      </c>
      <c r="H2058">
        <v>50</v>
      </c>
      <c r="I2058">
        <v>245</v>
      </c>
      <c r="J2058" t="s">
        <v>8</v>
      </c>
      <c r="K2058" t="s">
        <v>12</v>
      </c>
      <c r="L2058" t="str">
        <f t="shared" si="129"/>
        <v>Morning</v>
      </c>
      <c r="M2058" t="str">
        <f t="shared" si="130"/>
        <v>11</v>
      </c>
      <c r="N2058" t="str">
        <f t="shared" si="131"/>
        <v>15</v>
      </c>
    </row>
    <row r="2059" spans="1:14" x14ac:dyDescent="0.3">
      <c r="A2059">
        <v>1</v>
      </c>
      <c r="B2059">
        <v>6</v>
      </c>
      <c r="C2059" s="1">
        <v>40451</v>
      </c>
      <c r="D2059" s="21" t="str">
        <f t="shared" si="128"/>
        <v>30-Sep-2010</v>
      </c>
      <c r="E2059" s="10">
        <v>0.50486111111111109</v>
      </c>
      <c r="F2059" s="1">
        <v>40451</v>
      </c>
      <c r="G2059" s="10">
        <v>0.53125</v>
      </c>
      <c r="H2059" s="3">
        <v>300</v>
      </c>
      <c r="I2059">
        <v>38</v>
      </c>
      <c r="J2059" t="s">
        <v>8</v>
      </c>
      <c r="K2059" t="s">
        <v>12</v>
      </c>
      <c r="L2059" t="str">
        <f t="shared" si="129"/>
        <v>Morning</v>
      </c>
      <c r="M2059" t="str">
        <f t="shared" si="130"/>
        <v>12</v>
      </c>
      <c r="N2059" t="str">
        <f t="shared" si="131"/>
        <v>12</v>
      </c>
    </row>
    <row r="2060" spans="1:14" x14ac:dyDescent="0.3">
      <c r="A2060">
        <v>1</v>
      </c>
      <c r="B2060">
        <v>6</v>
      </c>
      <c r="C2060" s="1">
        <v>40451</v>
      </c>
      <c r="D2060" s="21" t="str">
        <f t="shared" si="128"/>
        <v>30-Sep-2010</v>
      </c>
      <c r="E2060" s="10">
        <v>0.51388888888888895</v>
      </c>
      <c r="F2060" s="1">
        <v>40451</v>
      </c>
      <c r="G2060" s="10">
        <v>0.6166666666666667</v>
      </c>
      <c r="H2060">
        <v>30</v>
      </c>
      <c r="I2060">
        <v>148</v>
      </c>
      <c r="J2060" t="s">
        <v>8</v>
      </c>
      <c r="K2060" t="s">
        <v>12</v>
      </c>
      <c r="L2060" t="str">
        <f t="shared" si="129"/>
        <v>Morning</v>
      </c>
      <c r="M2060" t="str">
        <f t="shared" si="130"/>
        <v>12</v>
      </c>
      <c r="N2060" t="str">
        <f t="shared" si="131"/>
        <v>14</v>
      </c>
    </row>
    <row r="2061" spans="1:14" x14ac:dyDescent="0.3">
      <c r="A2061">
        <v>1</v>
      </c>
      <c r="B2061">
        <v>6</v>
      </c>
      <c r="C2061" s="1">
        <v>40451</v>
      </c>
      <c r="D2061" s="21" t="str">
        <f t="shared" si="128"/>
        <v>30-Sep-2010</v>
      </c>
      <c r="E2061" s="10">
        <v>0.54027777777777775</v>
      </c>
      <c r="F2061" s="1">
        <v>40451</v>
      </c>
      <c r="G2061" s="10">
        <v>0.59583333333333333</v>
      </c>
      <c r="H2061">
        <v>30</v>
      </c>
      <c r="I2061">
        <v>80</v>
      </c>
      <c r="J2061" t="s">
        <v>8</v>
      </c>
      <c r="K2061" t="s">
        <v>12</v>
      </c>
      <c r="L2061" t="str">
        <f t="shared" si="129"/>
        <v>Morning</v>
      </c>
      <c r="M2061" t="str">
        <f t="shared" si="130"/>
        <v>12</v>
      </c>
      <c r="N2061" t="str">
        <f t="shared" si="131"/>
        <v>14</v>
      </c>
    </row>
    <row r="2062" spans="1:14" x14ac:dyDescent="0.3">
      <c r="A2062">
        <v>1</v>
      </c>
      <c r="B2062">
        <v>5</v>
      </c>
      <c r="C2062" s="1">
        <v>40451</v>
      </c>
      <c r="D2062" s="21" t="str">
        <f t="shared" si="128"/>
        <v>30-Sep-2010</v>
      </c>
      <c r="E2062" s="10">
        <v>0.5493055555555556</v>
      </c>
      <c r="F2062" s="1">
        <v>40451</v>
      </c>
      <c r="G2062" s="10">
        <v>0.59305555555555556</v>
      </c>
      <c r="H2062">
        <v>30</v>
      </c>
      <c r="I2062">
        <v>63</v>
      </c>
      <c r="J2062" t="s">
        <v>8</v>
      </c>
      <c r="K2062" t="s">
        <v>12</v>
      </c>
      <c r="L2062" t="str">
        <f t="shared" si="129"/>
        <v>Morning</v>
      </c>
      <c r="M2062" t="str">
        <f t="shared" si="130"/>
        <v>13</v>
      </c>
      <c r="N2062" t="str">
        <f t="shared" si="131"/>
        <v>14</v>
      </c>
    </row>
    <row r="2063" spans="1:14" x14ac:dyDescent="0.3">
      <c r="A2063">
        <v>1</v>
      </c>
      <c r="B2063">
        <v>6</v>
      </c>
      <c r="C2063" s="1">
        <v>40451</v>
      </c>
      <c r="D2063" s="21" t="str">
        <f t="shared" si="128"/>
        <v>30-Sep-2010</v>
      </c>
      <c r="E2063" s="10">
        <v>0.58680555555555558</v>
      </c>
      <c r="F2063" s="1">
        <v>40451</v>
      </c>
      <c r="G2063" s="10">
        <v>0.63124999999999998</v>
      </c>
      <c r="H2063">
        <v>30</v>
      </c>
      <c r="I2063">
        <v>64</v>
      </c>
      <c r="J2063" t="s">
        <v>8</v>
      </c>
      <c r="K2063" t="s">
        <v>12</v>
      </c>
      <c r="L2063" t="str">
        <f t="shared" si="129"/>
        <v>Afternoon</v>
      </c>
      <c r="M2063" t="str">
        <f t="shared" si="130"/>
        <v>14</v>
      </c>
      <c r="N2063" t="str">
        <f t="shared" si="131"/>
        <v>15</v>
      </c>
    </row>
    <row r="2064" spans="1:14" x14ac:dyDescent="0.3">
      <c r="A2064">
        <v>1</v>
      </c>
      <c r="B2064">
        <v>5</v>
      </c>
      <c r="C2064" s="1">
        <v>40451</v>
      </c>
      <c r="D2064" s="21" t="str">
        <f t="shared" si="128"/>
        <v>30-Sep-2010</v>
      </c>
      <c r="E2064" s="10">
        <v>0.61944444444444446</v>
      </c>
      <c r="F2064" s="1">
        <v>40451</v>
      </c>
      <c r="G2064" s="10">
        <v>0.7104166666666667</v>
      </c>
      <c r="H2064">
        <v>30</v>
      </c>
      <c r="I2064">
        <v>131</v>
      </c>
      <c r="J2064" t="s">
        <v>8</v>
      </c>
      <c r="K2064" t="s">
        <v>12</v>
      </c>
      <c r="L2064" t="str">
        <f t="shared" si="129"/>
        <v>Afternoon</v>
      </c>
      <c r="M2064" t="str">
        <f t="shared" si="130"/>
        <v>14</v>
      </c>
      <c r="N2064" t="str">
        <f t="shared" si="131"/>
        <v>17</v>
      </c>
    </row>
    <row r="2065" spans="1:14" x14ac:dyDescent="0.3">
      <c r="A2065">
        <v>1</v>
      </c>
      <c r="B2065">
        <v>5</v>
      </c>
      <c r="C2065" s="1">
        <v>40451</v>
      </c>
      <c r="D2065" s="21" t="str">
        <f t="shared" si="128"/>
        <v>30-Sep-2010</v>
      </c>
      <c r="E2065" s="10">
        <v>0.68680555555555556</v>
      </c>
      <c r="F2065" s="1">
        <v>40451</v>
      </c>
      <c r="G2065" s="10">
        <v>0.71388888888888891</v>
      </c>
      <c r="H2065">
        <v>30</v>
      </c>
      <c r="I2065">
        <v>39</v>
      </c>
      <c r="J2065" t="s">
        <v>8</v>
      </c>
      <c r="K2065" t="s">
        <v>12</v>
      </c>
      <c r="L2065" t="str">
        <f t="shared" si="129"/>
        <v>Afternoon</v>
      </c>
      <c r="M2065" t="str">
        <f t="shared" si="130"/>
        <v>16</v>
      </c>
      <c r="N2065" t="str">
        <f t="shared" si="131"/>
        <v>17</v>
      </c>
    </row>
    <row r="2066" spans="1:14" x14ac:dyDescent="0.3">
      <c r="A2066">
        <v>1</v>
      </c>
      <c r="B2066">
        <v>6</v>
      </c>
      <c r="C2066" s="1">
        <v>40451</v>
      </c>
      <c r="D2066" s="21" t="str">
        <f t="shared" si="128"/>
        <v>30-Sep-2010</v>
      </c>
      <c r="E2066" s="10">
        <v>0.70624999999999993</v>
      </c>
      <c r="F2066" s="1">
        <v>40451</v>
      </c>
      <c r="G2066" s="10">
        <v>0.7597222222222223</v>
      </c>
      <c r="H2066">
        <v>30</v>
      </c>
      <c r="I2066">
        <v>77</v>
      </c>
      <c r="J2066" t="s">
        <v>8</v>
      </c>
      <c r="K2066" t="s">
        <v>12</v>
      </c>
      <c r="L2066" t="str">
        <f t="shared" si="129"/>
        <v>Afternoon</v>
      </c>
      <c r="M2066" t="str">
        <f t="shared" si="130"/>
        <v>16</v>
      </c>
      <c r="N2066" t="str">
        <f t="shared" si="131"/>
        <v>18</v>
      </c>
    </row>
    <row r="2067" spans="1:14" x14ac:dyDescent="0.3">
      <c r="A2067">
        <v>1</v>
      </c>
      <c r="B2067">
        <v>6</v>
      </c>
      <c r="C2067" s="1">
        <v>40451</v>
      </c>
      <c r="D2067" s="21" t="str">
        <f t="shared" si="128"/>
        <v>30-Sep-2010</v>
      </c>
      <c r="E2067" s="10">
        <v>0.73263888888888884</v>
      </c>
      <c r="F2067" s="1">
        <v>40451</v>
      </c>
      <c r="G2067" s="10">
        <v>0.83750000000000002</v>
      </c>
      <c r="H2067">
        <v>30</v>
      </c>
      <c r="I2067">
        <v>151</v>
      </c>
      <c r="J2067" t="s">
        <v>8</v>
      </c>
      <c r="K2067" t="s">
        <v>12</v>
      </c>
      <c r="L2067" t="str">
        <f t="shared" si="129"/>
        <v>Afternoon</v>
      </c>
      <c r="M2067" t="str">
        <f t="shared" si="130"/>
        <v>17</v>
      </c>
      <c r="N2067" t="str">
        <f t="shared" si="131"/>
        <v>20</v>
      </c>
    </row>
    <row r="2068" spans="1:14" x14ac:dyDescent="0.3">
      <c r="A2068">
        <v>1</v>
      </c>
      <c r="B2068">
        <v>5</v>
      </c>
      <c r="C2068" s="1">
        <v>40451</v>
      </c>
      <c r="D2068" s="21" t="str">
        <f t="shared" si="128"/>
        <v>30-Sep-2010</v>
      </c>
      <c r="E2068" s="10">
        <v>0.73819444444444438</v>
      </c>
      <c r="F2068" s="1">
        <v>40451</v>
      </c>
      <c r="G2068" s="10">
        <v>0.77638888888888891</v>
      </c>
      <c r="H2068">
        <v>30</v>
      </c>
      <c r="I2068">
        <v>55</v>
      </c>
      <c r="J2068" t="s">
        <v>8</v>
      </c>
      <c r="K2068" t="s">
        <v>12</v>
      </c>
      <c r="L2068" t="str">
        <f t="shared" si="129"/>
        <v>Afternoon</v>
      </c>
      <c r="M2068" t="str">
        <f t="shared" si="130"/>
        <v>17</v>
      </c>
      <c r="N2068" t="str">
        <f t="shared" si="131"/>
        <v>18</v>
      </c>
    </row>
    <row r="2069" spans="1:14" x14ac:dyDescent="0.3">
      <c r="A2069">
        <v>1</v>
      </c>
      <c r="B2069">
        <v>5</v>
      </c>
      <c r="C2069" s="1">
        <v>40451</v>
      </c>
      <c r="D2069" s="21" t="str">
        <f t="shared" si="128"/>
        <v>30-Sep-2010</v>
      </c>
      <c r="E2069" s="10">
        <v>0.8256944444444444</v>
      </c>
      <c r="F2069" s="1">
        <v>40451</v>
      </c>
      <c r="G2069" s="10">
        <v>0.85555555555555562</v>
      </c>
      <c r="H2069">
        <v>30</v>
      </c>
      <c r="I2069">
        <v>43</v>
      </c>
      <c r="J2069" t="s">
        <v>8</v>
      </c>
      <c r="K2069" t="s">
        <v>12</v>
      </c>
      <c r="L2069" t="str">
        <f t="shared" si="129"/>
        <v>Evening</v>
      </c>
      <c r="M2069" t="str">
        <f t="shared" si="130"/>
        <v>19</v>
      </c>
      <c r="N2069" t="str">
        <f t="shared" si="131"/>
        <v>20</v>
      </c>
    </row>
    <row r="2070" spans="1:14" x14ac:dyDescent="0.3">
      <c r="A2070">
        <v>1</v>
      </c>
      <c r="B2070">
        <v>6</v>
      </c>
      <c r="C2070" s="1">
        <v>40451</v>
      </c>
      <c r="D2070" s="21" t="str">
        <f t="shared" si="128"/>
        <v>30-Sep-2010</v>
      </c>
      <c r="E2070" s="10">
        <v>0.84444444444444444</v>
      </c>
      <c r="F2070" s="1">
        <v>40451</v>
      </c>
      <c r="G2070" s="10">
        <v>0.96666666666666667</v>
      </c>
      <c r="H2070">
        <v>30</v>
      </c>
      <c r="I2070">
        <v>176</v>
      </c>
      <c r="J2070" t="s">
        <v>8</v>
      </c>
      <c r="K2070" t="s">
        <v>12</v>
      </c>
      <c r="L2070" t="str">
        <f t="shared" si="129"/>
        <v>Evening</v>
      </c>
      <c r="M2070" t="str">
        <f t="shared" si="130"/>
        <v>20</v>
      </c>
      <c r="N2070" t="str">
        <f t="shared" si="131"/>
        <v>23</v>
      </c>
    </row>
    <row r="2071" spans="1:14" x14ac:dyDescent="0.3">
      <c r="A2071">
        <v>1</v>
      </c>
      <c r="B2071">
        <v>5</v>
      </c>
      <c r="C2071" s="1">
        <v>40451</v>
      </c>
      <c r="D2071" s="21" t="str">
        <f t="shared" si="128"/>
        <v>30-Sep-2010</v>
      </c>
      <c r="E2071" s="10">
        <v>0.85138888888888886</v>
      </c>
      <c r="F2071" s="1">
        <v>40451</v>
      </c>
      <c r="G2071" s="10">
        <v>0.99236111111111114</v>
      </c>
      <c r="H2071">
        <v>40</v>
      </c>
      <c r="I2071">
        <v>203</v>
      </c>
      <c r="J2071" t="s">
        <v>8</v>
      </c>
      <c r="K2071" t="s">
        <v>12</v>
      </c>
      <c r="L2071" t="str">
        <f t="shared" si="129"/>
        <v>Evening</v>
      </c>
      <c r="M2071" t="str">
        <f t="shared" si="130"/>
        <v>20</v>
      </c>
      <c r="N2071" t="str">
        <f t="shared" si="131"/>
        <v>23</v>
      </c>
    </row>
    <row r="2072" spans="1:14" x14ac:dyDescent="0.3">
      <c r="A2072">
        <v>1</v>
      </c>
      <c r="B2072">
        <v>6</v>
      </c>
      <c r="C2072" s="1">
        <v>40452</v>
      </c>
      <c r="D2072" s="21" t="str">
        <f t="shared" si="128"/>
        <v>01-Oct-2010</v>
      </c>
      <c r="E2072" s="10">
        <v>0.4680555555555555</v>
      </c>
      <c r="F2072" s="1">
        <v>40452</v>
      </c>
      <c r="G2072" s="10">
        <v>0.6958333333333333</v>
      </c>
      <c r="H2072">
        <v>60</v>
      </c>
      <c r="I2072">
        <v>328</v>
      </c>
      <c r="J2072" t="s">
        <v>8</v>
      </c>
      <c r="K2072" t="s">
        <v>11</v>
      </c>
      <c r="L2072" t="str">
        <f t="shared" si="129"/>
        <v>Morning</v>
      </c>
      <c r="M2072" t="str">
        <f t="shared" si="130"/>
        <v>11</v>
      </c>
      <c r="N2072" t="str">
        <f t="shared" si="131"/>
        <v>16</v>
      </c>
    </row>
    <row r="2073" spans="1:14" x14ac:dyDescent="0.3">
      <c r="A2073">
        <v>1</v>
      </c>
      <c r="B2073">
        <v>6</v>
      </c>
      <c r="C2073" s="1">
        <v>40452</v>
      </c>
      <c r="D2073" s="21" t="str">
        <f t="shared" si="128"/>
        <v>01-Oct-2010</v>
      </c>
      <c r="E2073" s="10">
        <v>0.55069444444444449</v>
      </c>
      <c r="F2073" s="1">
        <v>40452</v>
      </c>
      <c r="G2073" s="10">
        <v>0.75277777777777777</v>
      </c>
      <c r="H2073">
        <v>50</v>
      </c>
      <c r="I2073">
        <v>291</v>
      </c>
      <c r="J2073" t="s">
        <v>8</v>
      </c>
      <c r="K2073" t="s">
        <v>11</v>
      </c>
      <c r="L2073" t="str">
        <f t="shared" si="129"/>
        <v>Morning</v>
      </c>
      <c r="M2073" t="str">
        <f t="shared" si="130"/>
        <v>13</v>
      </c>
      <c r="N2073" t="str">
        <f t="shared" si="131"/>
        <v>18</v>
      </c>
    </row>
    <row r="2074" spans="1:14" x14ac:dyDescent="0.3">
      <c r="A2074">
        <v>1</v>
      </c>
      <c r="B2074">
        <v>6</v>
      </c>
      <c r="C2074" s="1">
        <v>40452</v>
      </c>
      <c r="D2074" s="21" t="str">
        <f t="shared" si="128"/>
        <v>01-Oct-2010</v>
      </c>
      <c r="E2074" s="10">
        <v>0.65069444444444446</v>
      </c>
      <c r="F2074" s="1">
        <v>40452</v>
      </c>
      <c r="G2074" s="10">
        <v>0.68819444444444444</v>
      </c>
      <c r="H2074">
        <v>30</v>
      </c>
      <c r="I2074">
        <v>54</v>
      </c>
      <c r="J2074" t="s">
        <v>8</v>
      </c>
      <c r="K2074" t="s">
        <v>11</v>
      </c>
      <c r="L2074" t="str">
        <f t="shared" si="129"/>
        <v>Afternoon</v>
      </c>
      <c r="M2074" t="str">
        <f t="shared" si="130"/>
        <v>15</v>
      </c>
      <c r="N2074" t="str">
        <f t="shared" si="131"/>
        <v>16</v>
      </c>
    </row>
    <row r="2075" spans="1:14" x14ac:dyDescent="0.3">
      <c r="A2075">
        <v>1</v>
      </c>
      <c r="B2075">
        <v>6</v>
      </c>
      <c r="C2075" s="1">
        <v>40452</v>
      </c>
      <c r="D2075" s="21" t="str">
        <f t="shared" si="128"/>
        <v>01-Oct-2010</v>
      </c>
      <c r="E2075" s="10">
        <v>0.66111111111111109</v>
      </c>
      <c r="F2075" s="1">
        <v>40452</v>
      </c>
      <c r="G2075" s="10">
        <v>0.74583333333333324</v>
      </c>
      <c r="H2075">
        <v>30</v>
      </c>
      <c r="I2075">
        <v>122</v>
      </c>
      <c r="J2075" t="s">
        <v>8</v>
      </c>
      <c r="K2075" t="s">
        <v>11</v>
      </c>
      <c r="L2075" t="str">
        <f t="shared" si="129"/>
        <v>Afternoon</v>
      </c>
      <c r="M2075" t="str">
        <f t="shared" si="130"/>
        <v>15</v>
      </c>
      <c r="N2075" t="str">
        <f t="shared" si="131"/>
        <v>17</v>
      </c>
    </row>
    <row r="2076" spans="1:14" x14ac:dyDescent="0.3">
      <c r="A2076">
        <v>1</v>
      </c>
      <c r="B2076">
        <v>6</v>
      </c>
      <c r="C2076" s="1">
        <v>40452</v>
      </c>
      <c r="D2076" s="21" t="str">
        <f t="shared" si="128"/>
        <v>01-Oct-2010</v>
      </c>
      <c r="E2076" s="10">
        <v>0.67986111111111114</v>
      </c>
      <c r="F2076" s="1">
        <v>40452</v>
      </c>
      <c r="G2076" s="10">
        <v>0.8305555555555556</v>
      </c>
      <c r="H2076">
        <v>40</v>
      </c>
      <c r="I2076">
        <v>217</v>
      </c>
      <c r="J2076" t="s">
        <v>8</v>
      </c>
      <c r="K2076" t="s">
        <v>11</v>
      </c>
      <c r="L2076" t="str">
        <f t="shared" si="129"/>
        <v>Afternoon</v>
      </c>
      <c r="M2076" t="str">
        <f t="shared" si="130"/>
        <v>16</v>
      </c>
      <c r="N2076" t="str">
        <f t="shared" si="131"/>
        <v>19</v>
      </c>
    </row>
    <row r="2077" spans="1:14" x14ac:dyDescent="0.3">
      <c r="A2077">
        <v>1</v>
      </c>
      <c r="B2077">
        <v>5</v>
      </c>
      <c r="C2077" s="1">
        <v>40452</v>
      </c>
      <c r="D2077" s="21" t="str">
        <f t="shared" si="128"/>
        <v>01-Oct-2010</v>
      </c>
      <c r="E2077" s="10">
        <v>0.69652777777777775</v>
      </c>
      <c r="F2077" s="1">
        <v>40452</v>
      </c>
      <c r="G2077" s="10">
        <v>0.79791666666666661</v>
      </c>
      <c r="H2077">
        <v>30</v>
      </c>
      <c r="I2077">
        <v>146</v>
      </c>
      <c r="J2077" t="s">
        <v>8</v>
      </c>
      <c r="K2077" t="s">
        <v>11</v>
      </c>
      <c r="L2077" t="str">
        <f t="shared" si="129"/>
        <v>Afternoon</v>
      </c>
      <c r="M2077" t="str">
        <f t="shared" si="130"/>
        <v>16</v>
      </c>
      <c r="N2077" t="str">
        <f t="shared" si="131"/>
        <v>19</v>
      </c>
    </row>
    <row r="2078" spans="1:14" x14ac:dyDescent="0.3">
      <c r="A2078">
        <v>1</v>
      </c>
      <c r="B2078">
        <v>5</v>
      </c>
      <c r="C2078" s="1">
        <v>40452</v>
      </c>
      <c r="D2078" s="21" t="str">
        <f t="shared" si="128"/>
        <v>01-Oct-2010</v>
      </c>
      <c r="E2078" s="10">
        <v>0.70486111111111116</v>
      </c>
      <c r="F2078" s="1">
        <v>40452</v>
      </c>
      <c r="G2078" s="10">
        <v>0.71805555555555556</v>
      </c>
      <c r="H2078">
        <v>30</v>
      </c>
      <c r="I2078">
        <v>19</v>
      </c>
      <c r="J2078" t="s">
        <v>8</v>
      </c>
      <c r="K2078" t="s">
        <v>11</v>
      </c>
      <c r="L2078" t="str">
        <f t="shared" si="129"/>
        <v>Afternoon</v>
      </c>
      <c r="M2078" t="str">
        <f t="shared" si="130"/>
        <v>16</v>
      </c>
      <c r="N2078" t="str">
        <f t="shared" si="131"/>
        <v>17</v>
      </c>
    </row>
    <row r="2079" spans="1:14" x14ac:dyDescent="0.3">
      <c r="A2079">
        <v>1</v>
      </c>
      <c r="B2079">
        <v>5</v>
      </c>
      <c r="C2079" s="1">
        <v>40452</v>
      </c>
      <c r="D2079" s="21" t="str">
        <f t="shared" si="128"/>
        <v>01-Oct-2010</v>
      </c>
      <c r="E2079" s="10">
        <v>0.71111111111111114</v>
      </c>
      <c r="F2079" s="1">
        <v>40452</v>
      </c>
      <c r="G2079" s="10">
        <v>0.84513888888888899</v>
      </c>
      <c r="H2079">
        <v>40</v>
      </c>
      <c r="I2079">
        <v>193</v>
      </c>
      <c r="J2079" t="s">
        <v>8</v>
      </c>
      <c r="K2079" t="s">
        <v>11</v>
      </c>
      <c r="L2079" t="str">
        <f t="shared" si="129"/>
        <v>Afternoon</v>
      </c>
      <c r="M2079" t="str">
        <f t="shared" si="130"/>
        <v>17</v>
      </c>
      <c r="N2079" t="str">
        <f t="shared" si="131"/>
        <v>20</v>
      </c>
    </row>
    <row r="2080" spans="1:14" x14ac:dyDescent="0.3">
      <c r="A2080">
        <v>1</v>
      </c>
      <c r="B2080">
        <v>6</v>
      </c>
      <c r="C2080" s="1">
        <v>40452</v>
      </c>
      <c r="D2080" s="21" t="str">
        <f t="shared" si="128"/>
        <v>01-Oct-2010</v>
      </c>
      <c r="E2080" s="10">
        <v>0.71319444444444446</v>
      </c>
      <c r="F2080" s="1">
        <v>40452</v>
      </c>
      <c r="G2080" s="10">
        <v>0.81180555555555556</v>
      </c>
      <c r="H2080">
        <v>30</v>
      </c>
      <c r="I2080">
        <v>142</v>
      </c>
      <c r="J2080" t="s">
        <v>8</v>
      </c>
      <c r="K2080" t="s">
        <v>11</v>
      </c>
      <c r="L2080" t="str">
        <f t="shared" si="129"/>
        <v>Afternoon</v>
      </c>
      <c r="M2080" t="str">
        <f t="shared" si="130"/>
        <v>17</v>
      </c>
      <c r="N2080" t="str">
        <f t="shared" si="131"/>
        <v>19</v>
      </c>
    </row>
    <row r="2081" spans="1:14" x14ac:dyDescent="0.3">
      <c r="A2081">
        <v>1</v>
      </c>
      <c r="B2081">
        <v>5</v>
      </c>
      <c r="C2081" s="1">
        <v>40452</v>
      </c>
      <c r="D2081" s="21" t="str">
        <f t="shared" si="128"/>
        <v>01-Oct-2010</v>
      </c>
      <c r="E2081" s="10">
        <v>0.72569444444444453</v>
      </c>
      <c r="F2081" s="1">
        <v>40452</v>
      </c>
      <c r="G2081" s="10">
        <v>0.77500000000000002</v>
      </c>
      <c r="H2081">
        <v>30</v>
      </c>
      <c r="I2081">
        <v>71</v>
      </c>
      <c r="J2081" t="s">
        <v>8</v>
      </c>
      <c r="K2081" t="s">
        <v>11</v>
      </c>
      <c r="L2081" t="str">
        <f t="shared" si="129"/>
        <v>Afternoon</v>
      </c>
      <c r="M2081" t="str">
        <f t="shared" si="130"/>
        <v>17</v>
      </c>
      <c r="N2081" t="str">
        <f t="shared" si="131"/>
        <v>18</v>
      </c>
    </row>
    <row r="2082" spans="1:14" x14ac:dyDescent="0.3">
      <c r="A2082">
        <v>1</v>
      </c>
      <c r="B2082">
        <v>5</v>
      </c>
      <c r="C2082" s="1">
        <v>40452</v>
      </c>
      <c r="D2082" s="21" t="str">
        <f t="shared" si="128"/>
        <v>01-Oct-2010</v>
      </c>
      <c r="E2082" s="10">
        <v>0.80486111111111114</v>
      </c>
      <c r="F2082" s="1">
        <v>40452</v>
      </c>
      <c r="G2082" s="10">
        <v>0.93055555555555547</v>
      </c>
      <c r="H2082">
        <v>40</v>
      </c>
      <c r="I2082">
        <v>181</v>
      </c>
      <c r="J2082" t="s">
        <v>8</v>
      </c>
      <c r="K2082" t="s">
        <v>11</v>
      </c>
      <c r="L2082" t="str">
        <f t="shared" si="129"/>
        <v>Evening</v>
      </c>
      <c r="M2082" t="str">
        <f t="shared" si="130"/>
        <v>19</v>
      </c>
      <c r="N2082" t="str">
        <f t="shared" si="131"/>
        <v>22</v>
      </c>
    </row>
    <row r="2083" spans="1:14" x14ac:dyDescent="0.3">
      <c r="A2083">
        <v>1</v>
      </c>
      <c r="B2083">
        <v>6</v>
      </c>
      <c r="C2083" s="1">
        <v>40452</v>
      </c>
      <c r="D2083" s="21" t="str">
        <f t="shared" si="128"/>
        <v>01-Oct-2010</v>
      </c>
      <c r="E2083" s="10">
        <v>0.83819444444444446</v>
      </c>
      <c r="F2083" s="1">
        <v>40452</v>
      </c>
      <c r="G2083" s="10">
        <v>0.85625000000000007</v>
      </c>
      <c r="H2083">
        <v>30</v>
      </c>
      <c r="I2083">
        <v>26</v>
      </c>
      <c r="J2083" t="s">
        <v>8</v>
      </c>
      <c r="K2083" t="s">
        <v>11</v>
      </c>
      <c r="L2083" t="str">
        <f t="shared" si="129"/>
        <v>Evening</v>
      </c>
      <c r="M2083" t="str">
        <f t="shared" si="130"/>
        <v>20</v>
      </c>
      <c r="N2083" t="str">
        <f t="shared" si="131"/>
        <v>20</v>
      </c>
    </row>
    <row r="2084" spans="1:14" x14ac:dyDescent="0.3">
      <c r="A2084">
        <v>1</v>
      </c>
      <c r="B2084">
        <v>5</v>
      </c>
      <c r="C2084" s="1">
        <v>40452</v>
      </c>
      <c r="D2084" s="21" t="str">
        <f t="shared" si="128"/>
        <v>01-Oct-2010</v>
      </c>
      <c r="E2084" s="10">
        <v>0.93194444444444446</v>
      </c>
      <c r="F2084" s="1">
        <v>40453</v>
      </c>
      <c r="G2084" s="10">
        <v>7.2916666666666671E-2</v>
      </c>
      <c r="H2084">
        <v>40</v>
      </c>
      <c r="I2084">
        <v>203</v>
      </c>
      <c r="J2084" t="s">
        <v>8</v>
      </c>
      <c r="K2084" t="s">
        <v>11</v>
      </c>
      <c r="L2084" t="str">
        <f t="shared" si="129"/>
        <v>Night</v>
      </c>
      <c r="M2084" t="str">
        <f t="shared" si="130"/>
        <v>22</v>
      </c>
      <c r="N2084" t="str">
        <f t="shared" si="131"/>
        <v>01</v>
      </c>
    </row>
    <row r="2085" spans="1:14" x14ac:dyDescent="0.3">
      <c r="A2085">
        <v>1</v>
      </c>
      <c r="B2085">
        <v>6</v>
      </c>
      <c r="C2085" s="1">
        <v>40455</v>
      </c>
      <c r="D2085" s="21" t="str">
        <f t="shared" si="128"/>
        <v>04-Oct-2010</v>
      </c>
      <c r="E2085" s="10">
        <v>0.48541666666666666</v>
      </c>
      <c r="F2085" s="1">
        <v>40455</v>
      </c>
      <c r="G2085" s="10">
        <v>0.60277777777777775</v>
      </c>
      <c r="H2085">
        <v>30</v>
      </c>
      <c r="I2085">
        <v>169</v>
      </c>
      <c r="J2085" t="s">
        <v>8</v>
      </c>
      <c r="K2085" t="s">
        <v>10</v>
      </c>
      <c r="L2085" t="str">
        <f t="shared" si="129"/>
        <v>Morning</v>
      </c>
      <c r="M2085" t="str">
        <f t="shared" si="130"/>
        <v>11</v>
      </c>
      <c r="N2085" t="str">
        <f t="shared" si="131"/>
        <v>14</v>
      </c>
    </row>
    <row r="2086" spans="1:14" x14ac:dyDescent="0.3">
      <c r="A2086">
        <v>1</v>
      </c>
      <c r="B2086">
        <v>5</v>
      </c>
      <c r="C2086" s="1">
        <v>40455</v>
      </c>
      <c r="D2086" s="21" t="str">
        <f t="shared" si="128"/>
        <v>04-Oct-2010</v>
      </c>
      <c r="E2086" s="10">
        <v>0.53125</v>
      </c>
      <c r="F2086" s="1">
        <v>40455</v>
      </c>
      <c r="G2086" s="10">
        <v>0.62916666666666665</v>
      </c>
      <c r="H2086">
        <v>30</v>
      </c>
      <c r="I2086">
        <v>141</v>
      </c>
      <c r="J2086" t="s">
        <v>8</v>
      </c>
      <c r="K2086" t="s">
        <v>10</v>
      </c>
      <c r="L2086" t="str">
        <f t="shared" si="129"/>
        <v>Morning</v>
      </c>
      <c r="M2086" t="str">
        <f t="shared" si="130"/>
        <v>12</v>
      </c>
      <c r="N2086" t="str">
        <f t="shared" si="131"/>
        <v>15</v>
      </c>
    </row>
    <row r="2087" spans="1:14" x14ac:dyDescent="0.3">
      <c r="A2087">
        <v>1</v>
      </c>
      <c r="B2087">
        <v>6</v>
      </c>
      <c r="C2087" s="1">
        <v>40455</v>
      </c>
      <c r="D2087" s="21" t="str">
        <f t="shared" si="128"/>
        <v>04-Oct-2010</v>
      </c>
      <c r="E2087" s="10">
        <v>0.72083333333333333</v>
      </c>
      <c r="F2087" s="1">
        <v>40455</v>
      </c>
      <c r="G2087" s="10">
        <v>0.82291666666666663</v>
      </c>
      <c r="H2087">
        <v>30</v>
      </c>
      <c r="I2087">
        <v>147</v>
      </c>
      <c r="J2087" t="s">
        <v>8</v>
      </c>
      <c r="K2087" t="s">
        <v>10</v>
      </c>
      <c r="L2087" t="str">
        <f t="shared" si="129"/>
        <v>Afternoon</v>
      </c>
      <c r="M2087" t="str">
        <f t="shared" si="130"/>
        <v>17</v>
      </c>
      <c r="N2087" t="str">
        <f t="shared" si="131"/>
        <v>19</v>
      </c>
    </row>
    <row r="2088" spans="1:14" x14ac:dyDescent="0.3">
      <c r="A2088">
        <v>1</v>
      </c>
      <c r="B2088">
        <v>5</v>
      </c>
      <c r="C2088" s="1">
        <v>40456</v>
      </c>
      <c r="D2088" s="21" t="str">
        <f t="shared" si="128"/>
        <v>05-Oct-2010</v>
      </c>
      <c r="E2088" s="10">
        <v>0.47916666666666669</v>
      </c>
      <c r="F2088" s="1">
        <v>40456</v>
      </c>
      <c r="G2088" s="10">
        <v>0.51736111111111105</v>
      </c>
      <c r="H2088">
        <v>30</v>
      </c>
      <c r="I2088">
        <v>55</v>
      </c>
      <c r="J2088" t="s">
        <v>8</v>
      </c>
      <c r="K2088" t="s">
        <v>9</v>
      </c>
      <c r="L2088" t="str">
        <f t="shared" si="129"/>
        <v>Morning</v>
      </c>
      <c r="M2088" t="str">
        <f t="shared" si="130"/>
        <v>11</v>
      </c>
      <c r="N2088" t="str">
        <f t="shared" si="131"/>
        <v>12</v>
      </c>
    </row>
    <row r="2089" spans="1:14" x14ac:dyDescent="0.3">
      <c r="A2089">
        <v>1</v>
      </c>
      <c r="B2089">
        <v>5</v>
      </c>
      <c r="C2089" s="1">
        <v>40456</v>
      </c>
      <c r="D2089" s="21" t="str">
        <f t="shared" si="128"/>
        <v>05-Oct-2010</v>
      </c>
      <c r="E2089" s="10">
        <v>0.51666666666666672</v>
      </c>
      <c r="F2089" s="1">
        <v>40456</v>
      </c>
      <c r="G2089" s="10">
        <v>0.63541666666666663</v>
      </c>
      <c r="H2089">
        <v>30</v>
      </c>
      <c r="I2089">
        <v>171</v>
      </c>
      <c r="J2089" t="s">
        <v>8</v>
      </c>
      <c r="K2089" t="s">
        <v>9</v>
      </c>
      <c r="L2089" t="str">
        <f t="shared" si="129"/>
        <v>Morning</v>
      </c>
      <c r="M2089" t="str">
        <f t="shared" si="130"/>
        <v>12</v>
      </c>
      <c r="N2089" t="str">
        <f t="shared" si="131"/>
        <v>15</v>
      </c>
    </row>
    <row r="2090" spans="1:14" x14ac:dyDescent="0.3">
      <c r="A2090">
        <v>1</v>
      </c>
      <c r="B2090">
        <v>6</v>
      </c>
      <c r="C2090" s="1">
        <v>40456</v>
      </c>
      <c r="D2090" s="21" t="str">
        <f t="shared" si="128"/>
        <v>05-Oct-2010</v>
      </c>
      <c r="E2090" s="10">
        <v>0.54583333333333328</v>
      </c>
      <c r="F2090" s="1">
        <v>40456</v>
      </c>
      <c r="G2090" s="10">
        <v>0.66527777777777775</v>
      </c>
      <c r="H2090">
        <v>30</v>
      </c>
      <c r="I2090">
        <v>172</v>
      </c>
      <c r="J2090" t="s">
        <v>8</v>
      </c>
      <c r="K2090" t="s">
        <v>9</v>
      </c>
      <c r="L2090" t="str">
        <f t="shared" si="129"/>
        <v>Morning</v>
      </c>
      <c r="M2090" t="str">
        <f t="shared" si="130"/>
        <v>13</v>
      </c>
      <c r="N2090" t="str">
        <f t="shared" si="131"/>
        <v>15</v>
      </c>
    </row>
    <row r="2091" spans="1:14" x14ac:dyDescent="0.3">
      <c r="A2091">
        <v>1</v>
      </c>
      <c r="B2091">
        <v>5</v>
      </c>
      <c r="C2091" s="1">
        <v>40456</v>
      </c>
      <c r="D2091" s="21" t="str">
        <f t="shared" si="128"/>
        <v>05-Oct-2010</v>
      </c>
      <c r="E2091" s="10">
        <v>0.54652777777777783</v>
      </c>
      <c r="F2091" s="1">
        <v>40456</v>
      </c>
      <c r="G2091" s="10">
        <v>0.74722222222222223</v>
      </c>
      <c r="H2091">
        <v>50</v>
      </c>
      <c r="I2091">
        <v>289</v>
      </c>
      <c r="J2091" t="s">
        <v>8</v>
      </c>
      <c r="K2091" t="s">
        <v>9</v>
      </c>
      <c r="L2091" t="str">
        <f t="shared" si="129"/>
        <v>Morning</v>
      </c>
      <c r="M2091" t="str">
        <f t="shared" si="130"/>
        <v>13</v>
      </c>
      <c r="N2091" t="str">
        <f t="shared" si="131"/>
        <v>17</v>
      </c>
    </row>
    <row r="2092" spans="1:14" x14ac:dyDescent="0.3">
      <c r="A2092">
        <v>1</v>
      </c>
      <c r="B2092">
        <v>5</v>
      </c>
      <c r="C2092" s="1">
        <v>40456</v>
      </c>
      <c r="D2092" s="21" t="str">
        <f t="shared" si="128"/>
        <v>05-Oct-2010</v>
      </c>
      <c r="E2092" s="10">
        <v>0.55138888888888882</v>
      </c>
      <c r="F2092" s="1">
        <v>40456</v>
      </c>
      <c r="G2092" s="10">
        <v>0.65763888888888888</v>
      </c>
      <c r="H2092">
        <v>30</v>
      </c>
      <c r="I2092">
        <v>153</v>
      </c>
      <c r="J2092" t="s">
        <v>8</v>
      </c>
      <c r="K2092" t="s">
        <v>9</v>
      </c>
      <c r="L2092" t="str">
        <f t="shared" si="129"/>
        <v>Morning</v>
      </c>
      <c r="M2092" t="str">
        <f t="shared" si="130"/>
        <v>13</v>
      </c>
      <c r="N2092" t="str">
        <f t="shared" si="131"/>
        <v>15</v>
      </c>
    </row>
    <row r="2093" spans="1:14" x14ac:dyDescent="0.3">
      <c r="A2093">
        <v>1</v>
      </c>
      <c r="B2093">
        <v>5</v>
      </c>
      <c r="C2093" s="1">
        <v>40456</v>
      </c>
      <c r="D2093" s="21" t="str">
        <f t="shared" si="128"/>
        <v>05-Oct-2010</v>
      </c>
      <c r="E2093" s="10">
        <v>0.64027777777777783</v>
      </c>
      <c r="F2093" s="1">
        <v>40456</v>
      </c>
      <c r="G2093" s="10">
        <v>0.77708333333333324</v>
      </c>
      <c r="H2093">
        <v>40</v>
      </c>
      <c r="I2093">
        <v>197</v>
      </c>
      <c r="J2093" t="s">
        <v>8</v>
      </c>
      <c r="K2093" t="s">
        <v>9</v>
      </c>
      <c r="L2093" t="str">
        <f t="shared" si="129"/>
        <v>Afternoon</v>
      </c>
      <c r="M2093" t="str">
        <f t="shared" si="130"/>
        <v>15</v>
      </c>
      <c r="N2093" t="str">
        <f t="shared" si="131"/>
        <v>18</v>
      </c>
    </row>
    <row r="2094" spans="1:14" x14ac:dyDescent="0.3">
      <c r="A2094">
        <v>1</v>
      </c>
      <c r="B2094">
        <v>5</v>
      </c>
      <c r="C2094" s="1">
        <v>40456</v>
      </c>
      <c r="D2094" s="21" t="str">
        <f t="shared" si="128"/>
        <v>05-Oct-2010</v>
      </c>
      <c r="E2094" s="10">
        <v>0.73749999999999993</v>
      </c>
      <c r="F2094" s="1">
        <v>40456</v>
      </c>
      <c r="G2094" s="10">
        <v>0.85833333333333339</v>
      </c>
      <c r="H2094">
        <v>30</v>
      </c>
      <c r="I2094">
        <v>174</v>
      </c>
      <c r="J2094" t="s">
        <v>8</v>
      </c>
      <c r="K2094" t="s">
        <v>9</v>
      </c>
      <c r="L2094" t="str">
        <f t="shared" si="129"/>
        <v>Afternoon</v>
      </c>
      <c r="M2094" t="str">
        <f t="shared" si="130"/>
        <v>17</v>
      </c>
      <c r="N2094" t="str">
        <f t="shared" si="131"/>
        <v>20</v>
      </c>
    </row>
    <row r="2095" spans="1:14" x14ac:dyDescent="0.3">
      <c r="A2095">
        <v>1</v>
      </c>
      <c r="B2095">
        <v>5</v>
      </c>
      <c r="C2095" s="1">
        <v>40456</v>
      </c>
      <c r="D2095" s="21" t="str">
        <f t="shared" si="128"/>
        <v>05-Oct-2010</v>
      </c>
      <c r="E2095" s="10">
        <v>0.93611111111111101</v>
      </c>
      <c r="F2095" s="1">
        <v>40457</v>
      </c>
      <c r="G2095" s="10">
        <v>7.4999999999999997E-2</v>
      </c>
      <c r="H2095">
        <v>40</v>
      </c>
      <c r="I2095">
        <v>200</v>
      </c>
      <c r="J2095" t="s">
        <v>8</v>
      </c>
      <c r="K2095" t="s">
        <v>9</v>
      </c>
      <c r="L2095" t="str">
        <f t="shared" si="129"/>
        <v>Night</v>
      </c>
      <c r="M2095" t="str">
        <f t="shared" si="130"/>
        <v>22</v>
      </c>
      <c r="N2095" t="str">
        <f t="shared" si="131"/>
        <v>01</v>
      </c>
    </row>
    <row r="2096" spans="1:14" x14ac:dyDescent="0.3">
      <c r="A2096">
        <v>1</v>
      </c>
      <c r="B2096">
        <v>6</v>
      </c>
      <c r="C2096" s="1">
        <v>40457</v>
      </c>
      <c r="D2096" s="21" t="str">
        <f t="shared" si="128"/>
        <v>06-Oct-2010</v>
      </c>
      <c r="E2096" s="10">
        <v>0.59027777777777779</v>
      </c>
      <c r="F2096" s="1">
        <v>40457</v>
      </c>
      <c r="G2096" s="10">
        <v>0.61041666666666672</v>
      </c>
      <c r="H2096">
        <v>30</v>
      </c>
      <c r="I2096">
        <v>29</v>
      </c>
      <c r="J2096" t="s">
        <v>8</v>
      </c>
      <c r="K2096" t="s">
        <v>13</v>
      </c>
      <c r="L2096" t="str">
        <f t="shared" si="129"/>
        <v>Afternoon</v>
      </c>
      <c r="M2096" t="str">
        <f t="shared" si="130"/>
        <v>14</v>
      </c>
      <c r="N2096" t="str">
        <f t="shared" si="131"/>
        <v>14</v>
      </c>
    </row>
    <row r="2097" spans="1:14" x14ac:dyDescent="0.3">
      <c r="A2097">
        <v>1</v>
      </c>
      <c r="B2097">
        <v>6</v>
      </c>
      <c r="C2097" s="1">
        <v>40457</v>
      </c>
      <c r="D2097" s="21" t="str">
        <f t="shared" si="128"/>
        <v>06-Oct-2010</v>
      </c>
      <c r="E2097" s="10">
        <v>0.61944444444444446</v>
      </c>
      <c r="F2097" s="1">
        <v>40457</v>
      </c>
      <c r="G2097" s="10">
        <v>0.66527777777777775</v>
      </c>
      <c r="H2097">
        <v>30</v>
      </c>
      <c r="I2097">
        <v>66</v>
      </c>
      <c r="J2097" t="s">
        <v>8</v>
      </c>
      <c r="K2097" t="s">
        <v>13</v>
      </c>
      <c r="L2097" t="str">
        <f t="shared" si="129"/>
        <v>Afternoon</v>
      </c>
      <c r="M2097" t="str">
        <f t="shared" si="130"/>
        <v>14</v>
      </c>
      <c r="N2097" t="str">
        <f t="shared" si="131"/>
        <v>15</v>
      </c>
    </row>
    <row r="2098" spans="1:14" x14ac:dyDescent="0.3">
      <c r="A2098">
        <v>1</v>
      </c>
      <c r="B2098">
        <v>6</v>
      </c>
      <c r="C2098" s="1">
        <v>40457</v>
      </c>
      <c r="D2098" s="21" t="str">
        <f t="shared" si="128"/>
        <v>06-Oct-2010</v>
      </c>
      <c r="E2098" s="10">
        <v>0.7104166666666667</v>
      </c>
      <c r="F2098" s="1">
        <v>40457</v>
      </c>
      <c r="G2098" s="10">
        <v>0.79722222222222217</v>
      </c>
      <c r="H2098">
        <v>30</v>
      </c>
      <c r="I2098">
        <v>125</v>
      </c>
      <c r="J2098" t="s">
        <v>8</v>
      </c>
      <c r="K2098" t="s">
        <v>13</v>
      </c>
      <c r="L2098" t="str">
        <f t="shared" si="129"/>
        <v>Afternoon</v>
      </c>
      <c r="M2098" t="str">
        <f t="shared" si="130"/>
        <v>17</v>
      </c>
      <c r="N2098" t="str">
        <f t="shared" si="131"/>
        <v>19</v>
      </c>
    </row>
    <row r="2099" spans="1:14" x14ac:dyDescent="0.3">
      <c r="A2099">
        <v>1</v>
      </c>
      <c r="B2099">
        <v>6</v>
      </c>
      <c r="C2099" s="1">
        <v>40457</v>
      </c>
      <c r="D2099" s="21" t="str">
        <f t="shared" si="128"/>
        <v>06-Oct-2010</v>
      </c>
      <c r="E2099" s="10">
        <v>0.7402777777777777</v>
      </c>
      <c r="F2099" s="1">
        <v>40457</v>
      </c>
      <c r="G2099" s="10">
        <v>0.8125</v>
      </c>
      <c r="H2099">
        <v>30</v>
      </c>
      <c r="I2099">
        <v>104</v>
      </c>
      <c r="J2099" t="s">
        <v>8</v>
      </c>
      <c r="K2099" t="s">
        <v>13</v>
      </c>
      <c r="L2099" t="str">
        <f t="shared" si="129"/>
        <v>Afternoon</v>
      </c>
      <c r="M2099" t="str">
        <f t="shared" si="130"/>
        <v>17</v>
      </c>
      <c r="N2099" t="str">
        <f t="shared" si="131"/>
        <v>19</v>
      </c>
    </row>
    <row r="2100" spans="1:14" x14ac:dyDescent="0.3">
      <c r="A2100">
        <v>1</v>
      </c>
      <c r="B2100">
        <v>5</v>
      </c>
      <c r="C2100" s="1">
        <v>40457</v>
      </c>
      <c r="D2100" s="21" t="str">
        <f t="shared" si="128"/>
        <v>06-Oct-2010</v>
      </c>
      <c r="E2100" s="10">
        <v>0.76458333333333339</v>
      </c>
      <c r="F2100" s="1">
        <v>40457</v>
      </c>
      <c r="G2100" s="10">
        <v>0.81111111111111101</v>
      </c>
      <c r="H2100">
        <v>30</v>
      </c>
      <c r="I2100">
        <v>67</v>
      </c>
      <c r="J2100" t="s">
        <v>8</v>
      </c>
      <c r="K2100" t="s">
        <v>13</v>
      </c>
      <c r="L2100" t="str">
        <f t="shared" si="129"/>
        <v>Evening</v>
      </c>
      <c r="M2100" t="str">
        <f t="shared" si="130"/>
        <v>18</v>
      </c>
      <c r="N2100" t="str">
        <f t="shared" si="131"/>
        <v>19</v>
      </c>
    </row>
    <row r="2101" spans="1:14" x14ac:dyDescent="0.3">
      <c r="A2101">
        <v>1</v>
      </c>
      <c r="B2101">
        <v>5</v>
      </c>
      <c r="C2101" s="1">
        <v>40457</v>
      </c>
      <c r="D2101" s="21" t="str">
        <f t="shared" si="128"/>
        <v>06-Oct-2010</v>
      </c>
      <c r="E2101" s="10">
        <v>0.79583333333333339</v>
      </c>
      <c r="F2101" s="1">
        <v>40457</v>
      </c>
      <c r="G2101" s="10">
        <v>0.85416666666666663</v>
      </c>
      <c r="H2101">
        <v>30</v>
      </c>
      <c r="I2101">
        <v>84</v>
      </c>
      <c r="J2101" t="s">
        <v>8</v>
      </c>
      <c r="K2101" t="s">
        <v>13</v>
      </c>
      <c r="L2101" t="str">
        <f t="shared" si="129"/>
        <v>Evening</v>
      </c>
      <c r="M2101" t="str">
        <f t="shared" si="130"/>
        <v>19</v>
      </c>
      <c r="N2101" t="str">
        <f t="shared" si="131"/>
        <v>20</v>
      </c>
    </row>
    <row r="2102" spans="1:14" x14ac:dyDescent="0.3">
      <c r="A2102">
        <v>1</v>
      </c>
      <c r="B2102">
        <v>5</v>
      </c>
      <c r="C2102" s="1">
        <v>40457</v>
      </c>
      <c r="D2102" s="21" t="str">
        <f t="shared" si="128"/>
        <v>06-Oct-2010</v>
      </c>
      <c r="E2102" s="10">
        <v>0.85486111111111107</v>
      </c>
      <c r="F2102" s="1">
        <v>40457</v>
      </c>
      <c r="G2102" s="10">
        <v>0.92638888888888893</v>
      </c>
      <c r="H2102">
        <v>30</v>
      </c>
      <c r="I2102">
        <v>103</v>
      </c>
      <c r="J2102" t="s">
        <v>8</v>
      </c>
      <c r="K2102" t="s">
        <v>13</v>
      </c>
      <c r="L2102" t="str">
        <f t="shared" si="129"/>
        <v>Evening</v>
      </c>
      <c r="M2102" t="str">
        <f t="shared" si="130"/>
        <v>20</v>
      </c>
      <c r="N2102" t="str">
        <f t="shared" si="131"/>
        <v>22</v>
      </c>
    </row>
    <row r="2103" spans="1:14" x14ac:dyDescent="0.3">
      <c r="A2103">
        <v>1</v>
      </c>
      <c r="B2103">
        <v>5</v>
      </c>
      <c r="C2103" s="1">
        <v>40457</v>
      </c>
      <c r="D2103" s="21" t="str">
        <f t="shared" si="128"/>
        <v>06-Oct-2010</v>
      </c>
      <c r="E2103" s="10">
        <v>0.86111111111111116</v>
      </c>
      <c r="F2103" s="1">
        <v>40457</v>
      </c>
      <c r="G2103" s="10">
        <v>0.94791666666666663</v>
      </c>
      <c r="H2103">
        <v>30</v>
      </c>
      <c r="I2103">
        <v>125</v>
      </c>
      <c r="J2103" t="s">
        <v>8</v>
      </c>
      <c r="K2103" t="s">
        <v>13</v>
      </c>
      <c r="L2103" t="str">
        <f t="shared" si="129"/>
        <v>Evening</v>
      </c>
      <c r="M2103" t="str">
        <f t="shared" si="130"/>
        <v>20</v>
      </c>
      <c r="N2103" t="str">
        <f t="shared" si="131"/>
        <v>22</v>
      </c>
    </row>
    <row r="2104" spans="1:14" x14ac:dyDescent="0.3">
      <c r="A2104">
        <v>1</v>
      </c>
      <c r="B2104">
        <v>5</v>
      </c>
      <c r="C2104" s="1">
        <v>40457</v>
      </c>
      <c r="D2104" s="21" t="str">
        <f t="shared" si="128"/>
        <v>06-Oct-2010</v>
      </c>
      <c r="E2104" s="10">
        <v>0.87222222222222223</v>
      </c>
      <c r="F2104" s="1">
        <v>40457</v>
      </c>
      <c r="G2104" s="10">
        <v>0.96458333333333324</v>
      </c>
      <c r="H2104">
        <v>30</v>
      </c>
      <c r="I2104">
        <v>133</v>
      </c>
      <c r="J2104" t="s">
        <v>8</v>
      </c>
      <c r="K2104" t="s">
        <v>13</v>
      </c>
      <c r="L2104" t="str">
        <f t="shared" si="129"/>
        <v>Evening</v>
      </c>
      <c r="M2104" t="str">
        <f t="shared" si="130"/>
        <v>20</v>
      </c>
      <c r="N2104" t="str">
        <f t="shared" si="131"/>
        <v>23</v>
      </c>
    </row>
    <row r="2105" spans="1:14" x14ac:dyDescent="0.3">
      <c r="A2105">
        <v>1</v>
      </c>
      <c r="B2105">
        <v>5</v>
      </c>
      <c r="C2105" s="1">
        <v>40457</v>
      </c>
      <c r="D2105" s="21" t="str">
        <f t="shared" si="128"/>
        <v>06-Oct-2010</v>
      </c>
      <c r="E2105" s="10">
        <v>0.90763888888888899</v>
      </c>
      <c r="F2105" s="1">
        <v>40457</v>
      </c>
      <c r="G2105" s="10">
        <v>0.9819444444444444</v>
      </c>
      <c r="H2105">
        <v>30</v>
      </c>
      <c r="I2105">
        <v>107</v>
      </c>
      <c r="J2105" t="s">
        <v>8</v>
      </c>
      <c r="K2105" t="s">
        <v>13</v>
      </c>
      <c r="L2105" t="str">
        <f t="shared" si="129"/>
        <v>Evening</v>
      </c>
      <c r="M2105" t="str">
        <f t="shared" si="130"/>
        <v>21</v>
      </c>
      <c r="N2105" t="str">
        <f t="shared" si="131"/>
        <v>23</v>
      </c>
    </row>
    <row r="2106" spans="1:14" x14ac:dyDescent="0.3">
      <c r="A2106">
        <v>1</v>
      </c>
      <c r="B2106">
        <v>5</v>
      </c>
      <c r="C2106" s="1">
        <v>40457</v>
      </c>
      <c r="D2106" s="21" t="str">
        <f t="shared" si="128"/>
        <v>06-Oct-2010</v>
      </c>
      <c r="E2106" s="10">
        <v>0.91527777777777775</v>
      </c>
      <c r="F2106" s="1">
        <v>40458</v>
      </c>
      <c r="G2106" s="10">
        <v>8.0555555555555561E-2</v>
      </c>
      <c r="H2106">
        <v>40</v>
      </c>
      <c r="I2106">
        <v>238</v>
      </c>
      <c r="J2106" t="s">
        <v>8</v>
      </c>
      <c r="K2106" t="s">
        <v>13</v>
      </c>
      <c r="L2106" t="str">
        <f t="shared" si="129"/>
        <v>Evening</v>
      </c>
      <c r="M2106" t="str">
        <f t="shared" si="130"/>
        <v>21</v>
      </c>
      <c r="N2106" t="str">
        <f t="shared" si="131"/>
        <v>01</v>
      </c>
    </row>
    <row r="2107" spans="1:14" x14ac:dyDescent="0.3">
      <c r="A2107">
        <v>1</v>
      </c>
      <c r="B2107">
        <v>5</v>
      </c>
      <c r="C2107" s="1">
        <v>40458</v>
      </c>
      <c r="D2107" s="21" t="str">
        <f t="shared" si="128"/>
        <v>07-Oct-2010</v>
      </c>
      <c r="E2107" s="10">
        <v>0.61875000000000002</v>
      </c>
      <c r="F2107" s="1">
        <v>40458</v>
      </c>
      <c r="G2107" s="10">
        <v>0.6381944444444444</v>
      </c>
      <c r="H2107">
        <v>30</v>
      </c>
      <c r="I2107">
        <v>28</v>
      </c>
      <c r="J2107" t="s">
        <v>8</v>
      </c>
      <c r="K2107" t="s">
        <v>12</v>
      </c>
      <c r="L2107" t="str">
        <f t="shared" si="129"/>
        <v>Afternoon</v>
      </c>
      <c r="M2107" t="str">
        <f t="shared" si="130"/>
        <v>14</v>
      </c>
      <c r="N2107" t="str">
        <f t="shared" si="131"/>
        <v>15</v>
      </c>
    </row>
    <row r="2108" spans="1:14" x14ac:dyDescent="0.3">
      <c r="A2108">
        <v>1</v>
      </c>
      <c r="B2108">
        <v>6</v>
      </c>
      <c r="C2108" s="1">
        <v>40458</v>
      </c>
      <c r="D2108" s="21" t="str">
        <f t="shared" si="128"/>
        <v>07-Oct-2010</v>
      </c>
      <c r="E2108" s="10">
        <v>0.62430555555555556</v>
      </c>
      <c r="F2108" s="1">
        <v>40458</v>
      </c>
      <c r="G2108" s="10">
        <v>0.71527777777777779</v>
      </c>
      <c r="H2108">
        <v>30</v>
      </c>
      <c r="I2108">
        <v>131</v>
      </c>
      <c r="J2108" t="s">
        <v>8</v>
      </c>
      <c r="K2108" t="s">
        <v>12</v>
      </c>
      <c r="L2108" t="str">
        <f t="shared" si="129"/>
        <v>Afternoon</v>
      </c>
      <c r="M2108" t="str">
        <f t="shared" si="130"/>
        <v>14</v>
      </c>
      <c r="N2108" t="str">
        <f t="shared" si="131"/>
        <v>17</v>
      </c>
    </row>
    <row r="2109" spans="1:14" x14ac:dyDescent="0.3">
      <c r="A2109">
        <v>1</v>
      </c>
      <c r="B2109">
        <v>6</v>
      </c>
      <c r="C2109" s="1">
        <v>40458</v>
      </c>
      <c r="D2109" s="21" t="str">
        <f t="shared" si="128"/>
        <v>07-Oct-2010</v>
      </c>
      <c r="E2109" s="10">
        <v>0.63888888888888895</v>
      </c>
      <c r="F2109" s="1">
        <v>40458</v>
      </c>
      <c r="G2109" s="10">
        <v>0.74375000000000002</v>
      </c>
      <c r="H2109">
        <v>30</v>
      </c>
      <c r="I2109">
        <v>151</v>
      </c>
      <c r="J2109" t="s">
        <v>8</v>
      </c>
      <c r="K2109" t="s">
        <v>12</v>
      </c>
      <c r="L2109" t="str">
        <f t="shared" si="129"/>
        <v>Afternoon</v>
      </c>
      <c r="M2109" t="str">
        <f t="shared" si="130"/>
        <v>15</v>
      </c>
      <c r="N2109" t="str">
        <f t="shared" si="131"/>
        <v>17</v>
      </c>
    </row>
    <row r="2110" spans="1:14" x14ac:dyDescent="0.3">
      <c r="A2110">
        <v>1</v>
      </c>
      <c r="B2110">
        <v>5</v>
      </c>
      <c r="C2110" s="1">
        <v>40458</v>
      </c>
      <c r="D2110" s="21" t="str">
        <f t="shared" si="128"/>
        <v>07-Oct-2010</v>
      </c>
      <c r="E2110" s="10">
        <v>0.6743055555555556</v>
      </c>
      <c r="F2110" s="1">
        <v>40458</v>
      </c>
      <c r="G2110" s="10">
        <v>0.74097222222222225</v>
      </c>
      <c r="H2110">
        <v>30</v>
      </c>
      <c r="I2110">
        <v>96</v>
      </c>
      <c r="J2110" t="s">
        <v>8</v>
      </c>
      <c r="K2110" t="s">
        <v>12</v>
      </c>
      <c r="L2110" t="str">
        <f t="shared" si="129"/>
        <v>Afternoon</v>
      </c>
      <c r="M2110" t="str">
        <f t="shared" si="130"/>
        <v>16</v>
      </c>
      <c r="N2110" t="str">
        <f t="shared" si="131"/>
        <v>17</v>
      </c>
    </row>
    <row r="2111" spans="1:14" x14ac:dyDescent="0.3">
      <c r="A2111">
        <v>1</v>
      </c>
      <c r="B2111">
        <v>6</v>
      </c>
      <c r="C2111" s="1">
        <v>40458</v>
      </c>
      <c r="D2111" s="21" t="str">
        <f t="shared" si="128"/>
        <v>07-Oct-2010</v>
      </c>
      <c r="E2111" s="10">
        <v>0.7006944444444444</v>
      </c>
      <c r="F2111" s="1">
        <v>40458</v>
      </c>
      <c r="G2111" s="10">
        <v>0.76180555555555562</v>
      </c>
      <c r="H2111">
        <v>30</v>
      </c>
      <c r="I2111">
        <v>88</v>
      </c>
      <c r="J2111" t="s">
        <v>8</v>
      </c>
      <c r="K2111" t="s">
        <v>12</v>
      </c>
      <c r="L2111" t="str">
        <f t="shared" si="129"/>
        <v>Afternoon</v>
      </c>
      <c r="M2111" t="str">
        <f t="shared" si="130"/>
        <v>16</v>
      </c>
      <c r="N2111" t="str">
        <f t="shared" si="131"/>
        <v>18</v>
      </c>
    </row>
    <row r="2112" spans="1:14" x14ac:dyDescent="0.3">
      <c r="A2112">
        <v>1</v>
      </c>
      <c r="B2112">
        <v>5</v>
      </c>
      <c r="C2112" s="1">
        <v>40458</v>
      </c>
      <c r="D2112" s="21" t="str">
        <f t="shared" si="128"/>
        <v>07-Oct-2010</v>
      </c>
      <c r="E2112" s="10">
        <v>0.74791666666666667</v>
      </c>
      <c r="F2112" s="1">
        <v>40458</v>
      </c>
      <c r="G2112" s="10">
        <v>0.7597222222222223</v>
      </c>
      <c r="H2112">
        <v>30</v>
      </c>
      <c r="I2112">
        <v>17</v>
      </c>
      <c r="J2112" t="s">
        <v>8</v>
      </c>
      <c r="K2112" t="s">
        <v>12</v>
      </c>
      <c r="L2112" t="str">
        <f t="shared" si="129"/>
        <v>Afternoon</v>
      </c>
      <c r="M2112" t="str">
        <f t="shared" si="130"/>
        <v>17</v>
      </c>
      <c r="N2112" t="str">
        <f t="shared" si="131"/>
        <v>18</v>
      </c>
    </row>
    <row r="2113" spans="1:14" x14ac:dyDescent="0.3">
      <c r="A2113">
        <v>1</v>
      </c>
      <c r="B2113">
        <v>5</v>
      </c>
      <c r="C2113" s="1">
        <v>40458</v>
      </c>
      <c r="D2113" s="21" t="str">
        <f t="shared" si="128"/>
        <v>07-Oct-2010</v>
      </c>
      <c r="E2113" s="10">
        <v>0.77361111111111114</v>
      </c>
      <c r="F2113" s="1">
        <v>40458</v>
      </c>
      <c r="G2113" s="10">
        <v>0.88194444444444453</v>
      </c>
      <c r="H2113">
        <v>30</v>
      </c>
      <c r="I2113">
        <v>156</v>
      </c>
      <c r="J2113" t="s">
        <v>8</v>
      </c>
      <c r="K2113" t="s">
        <v>12</v>
      </c>
      <c r="L2113" t="str">
        <f t="shared" si="129"/>
        <v>Evening</v>
      </c>
      <c r="M2113" t="str">
        <f t="shared" si="130"/>
        <v>18</v>
      </c>
      <c r="N2113" t="str">
        <f t="shared" si="131"/>
        <v>21</v>
      </c>
    </row>
    <row r="2114" spans="1:14" x14ac:dyDescent="0.3">
      <c r="A2114">
        <v>1</v>
      </c>
      <c r="B2114">
        <v>5</v>
      </c>
      <c r="C2114" s="1">
        <v>40458</v>
      </c>
      <c r="D2114" s="21" t="str">
        <f t="shared" si="128"/>
        <v>07-Oct-2010</v>
      </c>
      <c r="E2114" s="10">
        <v>0.82291666666666663</v>
      </c>
      <c r="F2114" s="1">
        <v>40458</v>
      </c>
      <c r="G2114" s="10">
        <v>0.94444444444444453</v>
      </c>
      <c r="H2114">
        <v>30</v>
      </c>
      <c r="I2114">
        <v>175</v>
      </c>
      <c r="J2114" t="s">
        <v>8</v>
      </c>
      <c r="K2114" t="s">
        <v>12</v>
      </c>
      <c r="L2114" t="str">
        <f t="shared" si="129"/>
        <v>Evening</v>
      </c>
      <c r="M2114" t="str">
        <f t="shared" si="130"/>
        <v>19</v>
      </c>
      <c r="N2114" t="str">
        <f t="shared" si="131"/>
        <v>22</v>
      </c>
    </row>
    <row r="2115" spans="1:14" x14ac:dyDescent="0.3">
      <c r="A2115">
        <v>1</v>
      </c>
      <c r="B2115">
        <v>5</v>
      </c>
      <c r="C2115" s="1">
        <v>40458</v>
      </c>
      <c r="D2115" s="21" t="str">
        <f t="shared" ref="D2115:D2178" si="132" xml:space="preserve"> TEXT(C2115, "dd-Mmm-yyyy")</f>
        <v>07-Oct-2010</v>
      </c>
      <c r="E2115" s="10">
        <v>0.84444444444444444</v>
      </c>
      <c r="F2115" s="1">
        <v>40458</v>
      </c>
      <c r="G2115" s="10">
        <v>0.98263888888888884</v>
      </c>
      <c r="H2115">
        <v>40</v>
      </c>
      <c r="I2115">
        <v>199</v>
      </c>
      <c r="J2115" t="s">
        <v>8</v>
      </c>
      <c r="K2115" t="s">
        <v>12</v>
      </c>
      <c r="L2115" t="str">
        <f t="shared" ref="L2115:L2178" si="133">IF(AND(E2115&gt;$R$6,E2115&lt;=$S$6),"Morning",IF(AND(E2115&gt;$S$6,E2115&lt;=$T$6),"Afternoon", IF(AND(E2115&gt;$T$6,E2115&lt;=$U$6),"Evening", "Night")))</f>
        <v>Evening</v>
      </c>
      <c r="M2115" t="str">
        <f t="shared" ref="M2115:M2178" si="134" xml:space="preserve"> TEXT(E2115, "HH")</f>
        <v>20</v>
      </c>
      <c r="N2115" t="str">
        <f t="shared" ref="N2115:N2178" si="135">TEXT(G2115,"HH")</f>
        <v>23</v>
      </c>
    </row>
    <row r="2116" spans="1:14" x14ac:dyDescent="0.3">
      <c r="A2116">
        <v>1</v>
      </c>
      <c r="B2116">
        <v>5</v>
      </c>
      <c r="C2116" s="1">
        <v>40458</v>
      </c>
      <c r="D2116" s="21" t="str">
        <f t="shared" si="132"/>
        <v>07-Oct-2010</v>
      </c>
      <c r="E2116" s="10">
        <v>0.85763888888888884</v>
      </c>
      <c r="F2116" s="1">
        <v>40459</v>
      </c>
      <c r="G2116" s="10">
        <v>6.9444444444444447E-4</v>
      </c>
      <c r="H2116">
        <v>40</v>
      </c>
      <c r="I2116">
        <v>206</v>
      </c>
      <c r="J2116" t="s">
        <v>8</v>
      </c>
      <c r="K2116" t="s">
        <v>12</v>
      </c>
      <c r="L2116" t="str">
        <f t="shared" si="133"/>
        <v>Evening</v>
      </c>
      <c r="M2116" t="str">
        <f t="shared" si="134"/>
        <v>20</v>
      </c>
      <c r="N2116" t="str">
        <f t="shared" si="135"/>
        <v>00</v>
      </c>
    </row>
    <row r="2117" spans="1:14" x14ac:dyDescent="0.3">
      <c r="A2117">
        <v>1</v>
      </c>
      <c r="B2117">
        <v>6</v>
      </c>
      <c r="C2117" s="1">
        <v>40458</v>
      </c>
      <c r="D2117" s="21" t="str">
        <f t="shared" si="132"/>
        <v>07-Oct-2010</v>
      </c>
      <c r="E2117" s="10">
        <v>0.8652777777777777</v>
      </c>
      <c r="F2117" s="1">
        <v>40458</v>
      </c>
      <c r="G2117" s="10">
        <v>0.96736111111111101</v>
      </c>
      <c r="H2117">
        <v>30</v>
      </c>
      <c r="I2117">
        <v>147</v>
      </c>
      <c r="J2117" t="s">
        <v>8</v>
      </c>
      <c r="K2117" t="s">
        <v>12</v>
      </c>
      <c r="L2117" t="str">
        <f t="shared" si="133"/>
        <v>Evening</v>
      </c>
      <c r="M2117" t="str">
        <f t="shared" si="134"/>
        <v>20</v>
      </c>
      <c r="N2117" t="str">
        <f t="shared" si="135"/>
        <v>23</v>
      </c>
    </row>
    <row r="2118" spans="1:14" x14ac:dyDescent="0.3">
      <c r="A2118">
        <v>1</v>
      </c>
      <c r="B2118">
        <v>5</v>
      </c>
      <c r="C2118" s="1">
        <v>40458</v>
      </c>
      <c r="D2118" s="21" t="str">
        <f t="shared" si="132"/>
        <v>07-Oct-2010</v>
      </c>
      <c r="E2118" s="10">
        <v>0.8965277777777777</v>
      </c>
      <c r="F2118" s="1">
        <v>40458</v>
      </c>
      <c r="G2118" s="10">
        <v>0.99652777777777779</v>
      </c>
      <c r="H2118">
        <v>30</v>
      </c>
      <c r="I2118">
        <v>144</v>
      </c>
      <c r="J2118" t="s">
        <v>8</v>
      </c>
      <c r="K2118" t="s">
        <v>12</v>
      </c>
      <c r="L2118" t="str">
        <f t="shared" si="133"/>
        <v>Evening</v>
      </c>
      <c r="M2118" t="str">
        <f t="shared" si="134"/>
        <v>21</v>
      </c>
      <c r="N2118" t="str">
        <f t="shared" si="135"/>
        <v>23</v>
      </c>
    </row>
    <row r="2119" spans="1:14" x14ac:dyDescent="0.3">
      <c r="A2119">
        <v>1</v>
      </c>
      <c r="B2119">
        <v>5</v>
      </c>
      <c r="C2119" s="1">
        <v>40458</v>
      </c>
      <c r="D2119" s="21" t="str">
        <f t="shared" si="132"/>
        <v>07-Oct-2010</v>
      </c>
      <c r="E2119" s="10">
        <v>0.9194444444444444</v>
      </c>
      <c r="F2119" s="1">
        <v>40458</v>
      </c>
      <c r="G2119" s="10">
        <v>0.9819444444444444</v>
      </c>
      <c r="H2119">
        <v>30</v>
      </c>
      <c r="I2119">
        <v>90</v>
      </c>
      <c r="J2119" t="s">
        <v>8</v>
      </c>
      <c r="K2119" t="s">
        <v>12</v>
      </c>
      <c r="L2119" t="str">
        <f t="shared" si="133"/>
        <v>Night</v>
      </c>
      <c r="M2119" t="str">
        <f t="shared" si="134"/>
        <v>22</v>
      </c>
      <c r="N2119" t="str">
        <f t="shared" si="135"/>
        <v>23</v>
      </c>
    </row>
    <row r="2120" spans="1:14" x14ac:dyDescent="0.3">
      <c r="A2120">
        <v>1</v>
      </c>
      <c r="B2120">
        <v>5</v>
      </c>
      <c r="C2120" s="1">
        <v>40458</v>
      </c>
      <c r="D2120" s="21" t="str">
        <f t="shared" si="132"/>
        <v>07-Oct-2010</v>
      </c>
      <c r="E2120" s="10">
        <v>0.96527777777777779</v>
      </c>
      <c r="F2120" s="1">
        <v>40459</v>
      </c>
      <c r="G2120" s="10">
        <v>6.458333333333334E-2</v>
      </c>
      <c r="H2120">
        <v>30</v>
      </c>
      <c r="I2120">
        <v>143</v>
      </c>
      <c r="J2120" t="s">
        <v>8</v>
      </c>
      <c r="K2120" t="s">
        <v>12</v>
      </c>
      <c r="L2120" t="str">
        <f t="shared" si="133"/>
        <v>Night</v>
      </c>
      <c r="M2120" t="str">
        <f t="shared" si="134"/>
        <v>23</v>
      </c>
      <c r="N2120" t="str">
        <f t="shared" si="135"/>
        <v>01</v>
      </c>
    </row>
    <row r="2121" spans="1:14" x14ac:dyDescent="0.3">
      <c r="A2121">
        <v>1</v>
      </c>
      <c r="B2121">
        <v>5</v>
      </c>
      <c r="C2121" s="1">
        <v>40459</v>
      </c>
      <c r="D2121" s="21" t="str">
        <f t="shared" si="132"/>
        <v>08-Oct-2010</v>
      </c>
      <c r="E2121" s="10">
        <v>0.54305555555555551</v>
      </c>
      <c r="F2121" s="1">
        <v>40459</v>
      </c>
      <c r="G2121" s="10">
        <v>0.625</v>
      </c>
      <c r="H2121">
        <v>30</v>
      </c>
      <c r="I2121">
        <v>118</v>
      </c>
      <c r="J2121" t="s">
        <v>8</v>
      </c>
      <c r="K2121" t="s">
        <v>11</v>
      </c>
      <c r="L2121" t="str">
        <f t="shared" si="133"/>
        <v>Morning</v>
      </c>
      <c r="M2121" t="str">
        <f t="shared" si="134"/>
        <v>13</v>
      </c>
      <c r="N2121" t="str">
        <f t="shared" si="135"/>
        <v>15</v>
      </c>
    </row>
    <row r="2122" spans="1:14" x14ac:dyDescent="0.3">
      <c r="A2122">
        <v>1</v>
      </c>
      <c r="B2122">
        <v>5</v>
      </c>
      <c r="C2122" s="1">
        <v>40459</v>
      </c>
      <c r="D2122" s="21" t="str">
        <f t="shared" si="132"/>
        <v>08-Oct-2010</v>
      </c>
      <c r="E2122" s="10">
        <v>0.73472222222222217</v>
      </c>
      <c r="F2122" s="1">
        <v>40459</v>
      </c>
      <c r="G2122" s="10">
        <v>0.80694444444444446</v>
      </c>
      <c r="H2122">
        <v>30</v>
      </c>
      <c r="I2122">
        <v>104</v>
      </c>
      <c r="J2122" t="s">
        <v>8</v>
      </c>
      <c r="K2122" t="s">
        <v>11</v>
      </c>
      <c r="L2122" t="str">
        <f t="shared" si="133"/>
        <v>Afternoon</v>
      </c>
      <c r="M2122" t="str">
        <f t="shared" si="134"/>
        <v>17</v>
      </c>
      <c r="N2122" t="str">
        <f t="shared" si="135"/>
        <v>19</v>
      </c>
    </row>
    <row r="2123" spans="1:14" x14ac:dyDescent="0.3">
      <c r="A2123">
        <v>1</v>
      </c>
      <c r="B2123">
        <v>6</v>
      </c>
      <c r="C2123" s="1">
        <v>40459</v>
      </c>
      <c r="D2123" s="21" t="str">
        <f t="shared" si="132"/>
        <v>08-Oct-2010</v>
      </c>
      <c r="E2123" s="10">
        <v>0.74861111111111101</v>
      </c>
      <c r="F2123" s="1">
        <v>40459</v>
      </c>
      <c r="G2123" s="10">
        <v>0.81944444444444453</v>
      </c>
      <c r="H2123">
        <v>30</v>
      </c>
      <c r="I2123">
        <v>102</v>
      </c>
      <c r="J2123" t="s">
        <v>8</v>
      </c>
      <c r="K2123" t="s">
        <v>11</v>
      </c>
      <c r="L2123" t="str">
        <f t="shared" si="133"/>
        <v>Afternoon</v>
      </c>
      <c r="M2123" t="str">
        <f t="shared" si="134"/>
        <v>17</v>
      </c>
      <c r="N2123" t="str">
        <f t="shared" si="135"/>
        <v>19</v>
      </c>
    </row>
    <row r="2124" spans="1:14" x14ac:dyDescent="0.3">
      <c r="A2124">
        <v>1</v>
      </c>
      <c r="B2124">
        <v>5</v>
      </c>
      <c r="C2124" s="1">
        <v>40459</v>
      </c>
      <c r="D2124" s="21" t="str">
        <f t="shared" si="132"/>
        <v>08-Oct-2010</v>
      </c>
      <c r="E2124" s="10">
        <v>0.83194444444444438</v>
      </c>
      <c r="F2124" s="1">
        <v>40459</v>
      </c>
      <c r="G2124" s="10">
        <v>0.91666666666666663</v>
      </c>
      <c r="H2124">
        <v>30</v>
      </c>
      <c r="I2124">
        <v>122</v>
      </c>
      <c r="J2124" t="s">
        <v>8</v>
      </c>
      <c r="K2124" t="s">
        <v>11</v>
      </c>
      <c r="L2124" t="str">
        <f t="shared" si="133"/>
        <v>Evening</v>
      </c>
      <c r="M2124" t="str">
        <f t="shared" si="134"/>
        <v>19</v>
      </c>
      <c r="N2124" t="str">
        <f t="shared" si="135"/>
        <v>22</v>
      </c>
    </row>
    <row r="2125" spans="1:14" x14ac:dyDescent="0.3">
      <c r="A2125">
        <v>1</v>
      </c>
      <c r="B2125">
        <v>6</v>
      </c>
      <c r="C2125" s="1">
        <v>40459</v>
      </c>
      <c r="D2125" s="21" t="str">
        <f t="shared" si="132"/>
        <v>08-Oct-2010</v>
      </c>
      <c r="E2125" s="10">
        <v>0.84236111111111101</v>
      </c>
      <c r="F2125" s="1">
        <v>40459</v>
      </c>
      <c r="G2125" s="10">
        <v>0.89444444444444438</v>
      </c>
      <c r="H2125">
        <v>30</v>
      </c>
      <c r="I2125">
        <v>75</v>
      </c>
      <c r="J2125" t="s">
        <v>8</v>
      </c>
      <c r="K2125" t="s">
        <v>11</v>
      </c>
      <c r="L2125" t="str">
        <f t="shared" si="133"/>
        <v>Evening</v>
      </c>
      <c r="M2125" t="str">
        <f t="shared" si="134"/>
        <v>20</v>
      </c>
      <c r="N2125" t="str">
        <f t="shared" si="135"/>
        <v>21</v>
      </c>
    </row>
    <row r="2126" spans="1:14" x14ac:dyDescent="0.3">
      <c r="A2126">
        <v>1</v>
      </c>
      <c r="B2126">
        <v>6</v>
      </c>
      <c r="C2126" s="1">
        <v>40459</v>
      </c>
      <c r="D2126" s="21" t="str">
        <f t="shared" si="132"/>
        <v>08-Oct-2010</v>
      </c>
      <c r="E2126" s="10">
        <v>0.85902777777777783</v>
      </c>
      <c r="F2126" s="1">
        <v>40459</v>
      </c>
      <c r="G2126" s="10">
        <v>0.94513888888888886</v>
      </c>
      <c r="H2126">
        <v>30</v>
      </c>
      <c r="I2126">
        <v>124</v>
      </c>
      <c r="J2126" t="s">
        <v>8</v>
      </c>
      <c r="K2126" t="s">
        <v>11</v>
      </c>
      <c r="L2126" t="str">
        <f t="shared" si="133"/>
        <v>Evening</v>
      </c>
      <c r="M2126" t="str">
        <f t="shared" si="134"/>
        <v>20</v>
      </c>
      <c r="N2126" t="str">
        <f t="shared" si="135"/>
        <v>22</v>
      </c>
    </row>
    <row r="2127" spans="1:14" x14ac:dyDescent="0.3">
      <c r="A2127">
        <v>1</v>
      </c>
      <c r="B2127">
        <v>5</v>
      </c>
      <c r="C2127" s="1">
        <v>40459</v>
      </c>
      <c r="D2127" s="21" t="str">
        <f t="shared" si="132"/>
        <v>08-Oct-2010</v>
      </c>
      <c r="E2127" s="10">
        <v>0.89374999999999993</v>
      </c>
      <c r="F2127" s="1">
        <v>40459</v>
      </c>
      <c r="G2127" s="10">
        <v>0.96250000000000002</v>
      </c>
      <c r="H2127">
        <v>30</v>
      </c>
      <c r="I2127">
        <v>99</v>
      </c>
      <c r="J2127" t="s">
        <v>8</v>
      </c>
      <c r="K2127" t="s">
        <v>11</v>
      </c>
      <c r="L2127" t="str">
        <f t="shared" si="133"/>
        <v>Evening</v>
      </c>
      <c r="M2127" t="str">
        <f t="shared" si="134"/>
        <v>21</v>
      </c>
      <c r="N2127" t="str">
        <f t="shared" si="135"/>
        <v>23</v>
      </c>
    </row>
    <row r="2128" spans="1:14" x14ac:dyDescent="0.3">
      <c r="A2128">
        <v>1</v>
      </c>
      <c r="B2128">
        <v>5</v>
      </c>
      <c r="C2128" s="1">
        <v>40462</v>
      </c>
      <c r="D2128" s="21" t="str">
        <f t="shared" si="132"/>
        <v>11-Oct-2010</v>
      </c>
      <c r="E2128" s="10">
        <v>0.61597222222222225</v>
      </c>
      <c r="F2128" s="1">
        <v>40462</v>
      </c>
      <c r="G2128" s="10">
        <v>0.70833333333333337</v>
      </c>
      <c r="H2128">
        <v>30</v>
      </c>
      <c r="I2128">
        <v>133</v>
      </c>
      <c r="J2128" t="s">
        <v>8</v>
      </c>
      <c r="K2128" t="s">
        <v>10</v>
      </c>
      <c r="L2128" t="str">
        <f t="shared" si="133"/>
        <v>Afternoon</v>
      </c>
      <c r="M2128" t="str">
        <f t="shared" si="134"/>
        <v>14</v>
      </c>
      <c r="N2128" t="str">
        <f t="shared" si="135"/>
        <v>17</v>
      </c>
    </row>
    <row r="2129" spans="1:14" x14ac:dyDescent="0.3">
      <c r="A2129">
        <v>1</v>
      </c>
      <c r="B2129">
        <v>6</v>
      </c>
      <c r="C2129" s="1">
        <v>40462</v>
      </c>
      <c r="D2129" s="21" t="str">
        <f t="shared" si="132"/>
        <v>11-Oct-2010</v>
      </c>
      <c r="E2129" s="10">
        <v>0.65208333333333335</v>
      </c>
      <c r="F2129" s="1">
        <v>40462</v>
      </c>
      <c r="G2129" s="10">
        <v>0.75555555555555554</v>
      </c>
      <c r="H2129">
        <v>30</v>
      </c>
      <c r="I2129">
        <v>149</v>
      </c>
      <c r="J2129" t="s">
        <v>8</v>
      </c>
      <c r="K2129" t="s">
        <v>10</v>
      </c>
      <c r="L2129" t="str">
        <f t="shared" si="133"/>
        <v>Afternoon</v>
      </c>
      <c r="M2129" t="str">
        <f t="shared" si="134"/>
        <v>15</v>
      </c>
      <c r="N2129" t="str">
        <f t="shared" si="135"/>
        <v>18</v>
      </c>
    </row>
    <row r="2130" spans="1:14" x14ac:dyDescent="0.3">
      <c r="A2130">
        <v>1</v>
      </c>
      <c r="B2130">
        <v>6</v>
      </c>
      <c r="C2130" s="1">
        <v>40462</v>
      </c>
      <c r="D2130" s="21" t="str">
        <f t="shared" si="132"/>
        <v>11-Oct-2010</v>
      </c>
      <c r="E2130" s="10">
        <v>0.83194444444444438</v>
      </c>
      <c r="F2130" s="1">
        <v>40462</v>
      </c>
      <c r="G2130" s="10">
        <v>0.97291666666666676</v>
      </c>
      <c r="H2130">
        <v>40</v>
      </c>
      <c r="I2130">
        <v>203</v>
      </c>
      <c r="J2130" t="s">
        <v>8</v>
      </c>
      <c r="K2130" t="s">
        <v>10</v>
      </c>
      <c r="L2130" t="str">
        <f t="shared" si="133"/>
        <v>Evening</v>
      </c>
      <c r="M2130" t="str">
        <f t="shared" si="134"/>
        <v>19</v>
      </c>
      <c r="N2130" t="str">
        <f t="shared" si="135"/>
        <v>23</v>
      </c>
    </row>
    <row r="2131" spans="1:14" x14ac:dyDescent="0.3">
      <c r="A2131">
        <v>1</v>
      </c>
      <c r="B2131">
        <v>5</v>
      </c>
      <c r="C2131" s="1">
        <v>40462</v>
      </c>
      <c r="D2131" s="21" t="str">
        <f t="shared" si="132"/>
        <v>11-Oct-2010</v>
      </c>
      <c r="E2131" s="10">
        <v>0.87152777777777779</v>
      </c>
      <c r="F2131" s="1">
        <v>40462</v>
      </c>
      <c r="G2131" s="10">
        <v>0.98888888888888893</v>
      </c>
      <c r="H2131">
        <v>30</v>
      </c>
      <c r="I2131">
        <v>169</v>
      </c>
      <c r="J2131" t="s">
        <v>8</v>
      </c>
      <c r="K2131" t="s">
        <v>10</v>
      </c>
      <c r="L2131" t="str">
        <f t="shared" si="133"/>
        <v>Evening</v>
      </c>
      <c r="M2131" t="str">
        <f t="shared" si="134"/>
        <v>20</v>
      </c>
      <c r="N2131" t="str">
        <f t="shared" si="135"/>
        <v>23</v>
      </c>
    </row>
    <row r="2132" spans="1:14" x14ac:dyDescent="0.3">
      <c r="A2132">
        <v>1</v>
      </c>
      <c r="B2132">
        <v>5</v>
      </c>
      <c r="C2132" s="1">
        <v>40463</v>
      </c>
      <c r="D2132" s="21" t="str">
        <f t="shared" si="132"/>
        <v>12-Oct-2010</v>
      </c>
      <c r="E2132" s="10">
        <v>0.43194444444444446</v>
      </c>
      <c r="F2132" s="1">
        <v>40463</v>
      </c>
      <c r="G2132" s="10">
        <v>0.51874999999999993</v>
      </c>
      <c r="H2132">
        <v>30</v>
      </c>
      <c r="I2132">
        <v>125</v>
      </c>
      <c r="J2132" t="s">
        <v>8</v>
      </c>
      <c r="K2132" t="s">
        <v>9</v>
      </c>
      <c r="L2132" t="str">
        <f t="shared" si="133"/>
        <v>Morning</v>
      </c>
      <c r="M2132" t="str">
        <f t="shared" si="134"/>
        <v>10</v>
      </c>
      <c r="N2132" t="str">
        <f t="shared" si="135"/>
        <v>12</v>
      </c>
    </row>
    <row r="2133" spans="1:14" x14ac:dyDescent="0.3">
      <c r="A2133">
        <v>1</v>
      </c>
      <c r="B2133">
        <v>6</v>
      </c>
      <c r="C2133" s="1">
        <v>40463</v>
      </c>
      <c r="D2133" s="21" t="str">
        <f t="shared" si="132"/>
        <v>12-Oct-2010</v>
      </c>
      <c r="E2133" s="10">
        <v>0.53541666666666665</v>
      </c>
      <c r="F2133" s="1">
        <v>40463</v>
      </c>
      <c r="G2133" s="10">
        <v>0.59097222222222223</v>
      </c>
      <c r="H2133">
        <v>30</v>
      </c>
      <c r="I2133">
        <v>80</v>
      </c>
      <c r="J2133" t="s">
        <v>8</v>
      </c>
      <c r="K2133" t="s">
        <v>9</v>
      </c>
      <c r="L2133" t="str">
        <f t="shared" si="133"/>
        <v>Morning</v>
      </c>
      <c r="M2133" t="str">
        <f t="shared" si="134"/>
        <v>12</v>
      </c>
      <c r="N2133" t="str">
        <f t="shared" si="135"/>
        <v>14</v>
      </c>
    </row>
    <row r="2134" spans="1:14" x14ac:dyDescent="0.3">
      <c r="A2134">
        <v>1</v>
      </c>
      <c r="B2134">
        <v>6</v>
      </c>
      <c r="C2134" s="1">
        <v>40463</v>
      </c>
      <c r="D2134" s="21" t="str">
        <f t="shared" si="132"/>
        <v>12-Oct-2010</v>
      </c>
      <c r="E2134" s="10">
        <v>0.61458333333333337</v>
      </c>
      <c r="F2134" s="1">
        <v>40463</v>
      </c>
      <c r="G2134" s="10">
        <v>0.65138888888888891</v>
      </c>
      <c r="H2134">
        <v>30</v>
      </c>
      <c r="I2134">
        <v>53</v>
      </c>
      <c r="J2134" t="s">
        <v>8</v>
      </c>
      <c r="K2134" t="s">
        <v>9</v>
      </c>
      <c r="L2134" t="str">
        <f t="shared" si="133"/>
        <v>Afternoon</v>
      </c>
      <c r="M2134" t="str">
        <f t="shared" si="134"/>
        <v>14</v>
      </c>
      <c r="N2134" t="str">
        <f t="shared" si="135"/>
        <v>15</v>
      </c>
    </row>
    <row r="2135" spans="1:14" x14ac:dyDescent="0.3">
      <c r="A2135">
        <v>1</v>
      </c>
      <c r="B2135">
        <v>6</v>
      </c>
      <c r="C2135" s="1">
        <v>40463</v>
      </c>
      <c r="D2135" s="21" t="str">
        <f t="shared" si="132"/>
        <v>12-Oct-2010</v>
      </c>
      <c r="E2135" s="10">
        <v>0.62569444444444444</v>
      </c>
      <c r="F2135" s="1">
        <v>40463</v>
      </c>
      <c r="G2135" s="10">
        <v>0.67013888888888884</v>
      </c>
      <c r="H2135">
        <v>30</v>
      </c>
      <c r="I2135">
        <v>64</v>
      </c>
      <c r="J2135" t="s">
        <v>8</v>
      </c>
      <c r="K2135" t="s">
        <v>9</v>
      </c>
      <c r="L2135" t="str">
        <f t="shared" si="133"/>
        <v>Afternoon</v>
      </c>
      <c r="M2135" t="str">
        <f t="shared" si="134"/>
        <v>15</v>
      </c>
      <c r="N2135" t="str">
        <f t="shared" si="135"/>
        <v>16</v>
      </c>
    </row>
    <row r="2136" spans="1:14" x14ac:dyDescent="0.3">
      <c r="A2136">
        <v>1</v>
      </c>
      <c r="B2136">
        <v>5</v>
      </c>
      <c r="C2136" s="1">
        <v>40463</v>
      </c>
      <c r="D2136" s="21" t="str">
        <f t="shared" si="132"/>
        <v>12-Oct-2010</v>
      </c>
      <c r="E2136" s="10">
        <v>0.75486111111111109</v>
      </c>
      <c r="F2136" s="1">
        <v>40463</v>
      </c>
      <c r="G2136" s="10">
        <v>0.79861111111111116</v>
      </c>
      <c r="H2136">
        <v>30</v>
      </c>
      <c r="I2136">
        <v>63</v>
      </c>
      <c r="J2136" t="s">
        <v>8</v>
      </c>
      <c r="K2136" t="s">
        <v>9</v>
      </c>
      <c r="L2136" t="str">
        <f t="shared" si="133"/>
        <v>Evening</v>
      </c>
      <c r="M2136" t="str">
        <f t="shared" si="134"/>
        <v>18</v>
      </c>
      <c r="N2136" t="str">
        <f t="shared" si="135"/>
        <v>19</v>
      </c>
    </row>
    <row r="2137" spans="1:14" x14ac:dyDescent="0.3">
      <c r="A2137">
        <v>1</v>
      </c>
      <c r="B2137">
        <v>5</v>
      </c>
      <c r="C2137" s="1">
        <v>40463</v>
      </c>
      <c r="D2137" s="21" t="str">
        <f t="shared" si="132"/>
        <v>12-Oct-2010</v>
      </c>
      <c r="E2137" s="10">
        <v>0.83333333333333337</v>
      </c>
      <c r="F2137" s="1">
        <v>40463</v>
      </c>
      <c r="G2137" s="10">
        <v>0.91180555555555554</v>
      </c>
      <c r="H2137">
        <v>30</v>
      </c>
      <c r="I2137">
        <v>113</v>
      </c>
      <c r="J2137" t="s">
        <v>8</v>
      </c>
      <c r="K2137" t="s">
        <v>9</v>
      </c>
      <c r="L2137" t="str">
        <f t="shared" si="133"/>
        <v>Evening</v>
      </c>
      <c r="M2137" t="str">
        <f t="shared" si="134"/>
        <v>20</v>
      </c>
      <c r="N2137" t="str">
        <f t="shared" si="135"/>
        <v>21</v>
      </c>
    </row>
    <row r="2138" spans="1:14" x14ac:dyDescent="0.3">
      <c r="A2138">
        <v>1</v>
      </c>
      <c r="B2138">
        <v>5</v>
      </c>
      <c r="C2138" s="1">
        <v>40463</v>
      </c>
      <c r="D2138" s="21" t="str">
        <f t="shared" si="132"/>
        <v>12-Oct-2010</v>
      </c>
      <c r="E2138" s="10">
        <v>0.87638888888888899</v>
      </c>
      <c r="F2138" s="1">
        <v>40463</v>
      </c>
      <c r="G2138" s="10">
        <v>0.90833333333333333</v>
      </c>
      <c r="H2138">
        <v>30</v>
      </c>
      <c r="I2138">
        <v>46</v>
      </c>
      <c r="J2138" t="s">
        <v>8</v>
      </c>
      <c r="K2138" t="s">
        <v>9</v>
      </c>
      <c r="L2138" t="str">
        <f t="shared" si="133"/>
        <v>Evening</v>
      </c>
      <c r="M2138" t="str">
        <f t="shared" si="134"/>
        <v>21</v>
      </c>
      <c r="N2138" t="str">
        <f t="shared" si="135"/>
        <v>21</v>
      </c>
    </row>
    <row r="2139" spans="1:14" x14ac:dyDescent="0.3">
      <c r="A2139">
        <v>1</v>
      </c>
      <c r="B2139">
        <v>5</v>
      </c>
      <c r="C2139" s="1">
        <v>40463</v>
      </c>
      <c r="D2139" s="21" t="str">
        <f t="shared" si="132"/>
        <v>12-Oct-2010</v>
      </c>
      <c r="E2139" s="10">
        <v>0.92013888888888884</v>
      </c>
      <c r="F2139" s="1">
        <v>40463</v>
      </c>
      <c r="G2139" s="10">
        <v>0.93125000000000002</v>
      </c>
      <c r="H2139">
        <v>30</v>
      </c>
      <c r="I2139">
        <v>16</v>
      </c>
      <c r="J2139" t="s">
        <v>8</v>
      </c>
      <c r="K2139" t="s">
        <v>9</v>
      </c>
      <c r="L2139" t="str">
        <f t="shared" si="133"/>
        <v>Night</v>
      </c>
      <c r="M2139" t="str">
        <f t="shared" si="134"/>
        <v>22</v>
      </c>
      <c r="N2139" t="str">
        <f t="shared" si="135"/>
        <v>22</v>
      </c>
    </row>
    <row r="2140" spans="1:14" x14ac:dyDescent="0.3">
      <c r="A2140">
        <v>1</v>
      </c>
      <c r="B2140">
        <v>5</v>
      </c>
      <c r="C2140" s="1">
        <v>40464</v>
      </c>
      <c r="D2140" s="21" t="str">
        <f t="shared" si="132"/>
        <v>13-Oct-2010</v>
      </c>
      <c r="E2140" s="10">
        <v>0.42708333333333331</v>
      </c>
      <c r="F2140" s="1">
        <v>40464</v>
      </c>
      <c r="G2140" s="10">
        <v>0.4368055555555555</v>
      </c>
      <c r="H2140">
        <v>30</v>
      </c>
      <c r="I2140">
        <v>14</v>
      </c>
      <c r="J2140" t="s">
        <v>8</v>
      </c>
      <c r="K2140" t="s">
        <v>13</v>
      </c>
      <c r="L2140" t="str">
        <f t="shared" si="133"/>
        <v>Morning</v>
      </c>
      <c r="M2140" t="str">
        <f t="shared" si="134"/>
        <v>10</v>
      </c>
      <c r="N2140" t="str">
        <f t="shared" si="135"/>
        <v>10</v>
      </c>
    </row>
    <row r="2141" spans="1:14" x14ac:dyDescent="0.3">
      <c r="A2141">
        <v>1</v>
      </c>
      <c r="B2141">
        <v>6</v>
      </c>
      <c r="C2141" s="1">
        <v>40464</v>
      </c>
      <c r="D2141" s="21" t="str">
        <f t="shared" si="132"/>
        <v>13-Oct-2010</v>
      </c>
      <c r="E2141" s="10">
        <v>0.63750000000000007</v>
      </c>
      <c r="F2141" s="1">
        <v>40464</v>
      </c>
      <c r="G2141" s="10">
        <v>0.75902777777777775</v>
      </c>
      <c r="H2141">
        <v>30</v>
      </c>
      <c r="I2141">
        <v>175</v>
      </c>
      <c r="J2141" t="s">
        <v>8</v>
      </c>
      <c r="K2141" t="s">
        <v>13</v>
      </c>
      <c r="L2141" t="str">
        <f t="shared" si="133"/>
        <v>Afternoon</v>
      </c>
      <c r="M2141" t="str">
        <f t="shared" si="134"/>
        <v>15</v>
      </c>
      <c r="N2141" t="str">
        <f t="shared" si="135"/>
        <v>18</v>
      </c>
    </row>
    <row r="2142" spans="1:14" x14ac:dyDescent="0.3">
      <c r="A2142">
        <v>1</v>
      </c>
      <c r="B2142">
        <v>6</v>
      </c>
      <c r="C2142" s="1">
        <v>40464</v>
      </c>
      <c r="D2142" s="21" t="str">
        <f t="shared" si="132"/>
        <v>13-Oct-2010</v>
      </c>
      <c r="E2142" s="10">
        <v>0.79722222222222217</v>
      </c>
      <c r="F2142" s="1">
        <v>40464</v>
      </c>
      <c r="G2142" s="10">
        <v>0.89166666666666661</v>
      </c>
      <c r="H2142">
        <v>30</v>
      </c>
      <c r="I2142">
        <v>136</v>
      </c>
      <c r="J2142" t="s">
        <v>8</v>
      </c>
      <c r="K2142" t="s">
        <v>13</v>
      </c>
      <c r="L2142" t="str">
        <f t="shared" si="133"/>
        <v>Evening</v>
      </c>
      <c r="M2142" t="str">
        <f t="shared" si="134"/>
        <v>19</v>
      </c>
      <c r="N2142" t="str">
        <f t="shared" si="135"/>
        <v>21</v>
      </c>
    </row>
    <row r="2143" spans="1:14" x14ac:dyDescent="0.3">
      <c r="A2143">
        <v>1</v>
      </c>
      <c r="B2143">
        <v>6</v>
      </c>
      <c r="C2143" s="1">
        <v>40464</v>
      </c>
      <c r="D2143" s="21" t="str">
        <f t="shared" si="132"/>
        <v>13-Oct-2010</v>
      </c>
      <c r="E2143" s="10">
        <v>0.97569444444444453</v>
      </c>
      <c r="F2143" s="1">
        <v>40465</v>
      </c>
      <c r="G2143" s="10">
        <v>5.2777777777777778E-2</v>
      </c>
      <c r="H2143">
        <v>30</v>
      </c>
      <c r="I2143">
        <v>111</v>
      </c>
      <c r="J2143" t="s">
        <v>8</v>
      </c>
      <c r="K2143" t="s">
        <v>13</v>
      </c>
      <c r="L2143" t="str">
        <f t="shared" si="133"/>
        <v>Night</v>
      </c>
      <c r="M2143" t="str">
        <f t="shared" si="134"/>
        <v>23</v>
      </c>
      <c r="N2143" t="str">
        <f t="shared" si="135"/>
        <v>01</v>
      </c>
    </row>
    <row r="2144" spans="1:14" x14ac:dyDescent="0.3">
      <c r="A2144">
        <v>1</v>
      </c>
      <c r="B2144">
        <v>5</v>
      </c>
      <c r="C2144" s="1">
        <v>40465</v>
      </c>
      <c r="D2144" s="21" t="str">
        <f t="shared" si="132"/>
        <v>14-Oct-2010</v>
      </c>
      <c r="E2144" s="10">
        <v>0.58680555555555558</v>
      </c>
      <c r="F2144" s="1">
        <v>40465</v>
      </c>
      <c r="G2144" s="10">
        <v>0.79166666666666663</v>
      </c>
      <c r="H2144">
        <v>50</v>
      </c>
      <c r="I2144">
        <v>295</v>
      </c>
      <c r="J2144" t="s">
        <v>8</v>
      </c>
      <c r="K2144" t="s">
        <v>12</v>
      </c>
      <c r="L2144" t="str">
        <f t="shared" si="133"/>
        <v>Afternoon</v>
      </c>
      <c r="M2144" t="str">
        <f t="shared" si="134"/>
        <v>14</v>
      </c>
      <c r="N2144" t="str">
        <f t="shared" si="135"/>
        <v>19</v>
      </c>
    </row>
    <row r="2145" spans="1:14" x14ac:dyDescent="0.3">
      <c r="A2145">
        <v>1</v>
      </c>
      <c r="B2145">
        <v>5</v>
      </c>
      <c r="C2145" s="1">
        <v>40466</v>
      </c>
      <c r="D2145" s="21" t="str">
        <f t="shared" si="132"/>
        <v>15-Oct-2010</v>
      </c>
      <c r="E2145" s="10">
        <v>0.59513888888888888</v>
      </c>
      <c r="F2145" s="1">
        <v>40466</v>
      </c>
      <c r="G2145" s="10">
        <v>0.77638888888888891</v>
      </c>
      <c r="H2145">
        <v>50</v>
      </c>
      <c r="I2145">
        <v>261</v>
      </c>
      <c r="J2145" t="s">
        <v>8</v>
      </c>
      <c r="K2145" t="s">
        <v>11</v>
      </c>
      <c r="L2145" t="str">
        <f t="shared" si="133"/>
        <v>Afternoon</v>
      </c>
      <c r="M2145" t="str">
        <f t="shared" si="134"/>
        <v>14</v>
      </c>
      <c r="N2145" t="str">
        <f t="shared" si="135"/>
        <v>18</v>
      </c>
    </row>
    <row r="2146" spans="1:14" x14ac:dyDescent="0.3">
      <c r="A2146">
        <v>1</v>
      </c>
      <c r="B2146">
        <v>5</v>
      </c>
      <c r="C2146" s="1">
        <v>40466</v>
      </c>
      <c r="D2146" s="21" t="str">
        <f t="shared" si="132"/>
        <v>15-Oct-2010</v>
      </c>
      <c r="E2146" s="10">
        <v>0.61527777777777781</v>
      </c>
      <c r="F2146" s="1">
        <v>40466</v>
      </c>
      <c r="G2146" s="10">
        <v>0.71111111111111114</v>
      </c>
      <c r="H2146">
        <v>30</v>
      </c>
      <c r="I2146">
        <v>138</v>
      </c>
      <c r="J2146" t="s">
        <v>8</v>
      </c>
      <c r="K2146" t="s">
        <v>11</v>
      </c>
      <c r="L2146" t="str">
        <f t="shared" si="133"/>
        <v>Afternoon</v>
      </c>
      <c r="M2146" t="str">
        <f t="shared" si="134"/>
        <v>14</v>
      </c>
      <c r="N2146" t="str">
        <f t="shared" si="135"/>
        <v>17</v>
      </c>
    </row>
    <row r="2147" spans="1:14" x14ac:dyDescent="0.3">
      <c r="A2147">
        <v>1</v>
      </c>
      <c r="B2147">
        <v>6</v>
      </c>
      <c r="C2147" s="1">
        <v>40466</v>
      </c>
      <c r="D2147" s="21" t="str">
        <f t="shared" si="132"/>
        <v>15-Oct-2010</v>
      </c>
      <c r="E2147" s="10">
        <v>0.64236111111111105</v>
      </c>
      <c r="F2147" s="1">
        <v>40466</v>
      </c>
      <c r="G2147" s="10">
        <v>0.67013888888888884</v>
      </c>
      <c r="H2147">
        <v>30</v>
      </c>
      <c r="I2147">
        <v>40</v>
      </c>
      <c r="J2147" t="s">
        <v>8</v>
      </c>
      <c r="K2147" t="s">
        <v>11</v>
      </c>
      <c r="L2147" t="str">
        <f t="shared" si="133"/>
        <v>Afternoon</v>
      </c>
      <c r="M2147" t="str">
        <f t="shared" si="134"/>
        <v>15</v>
      </c>
      <c r="N2147" t="str">
        <f t="shared" si="135"/>
        <v>16</v>
      </c>
    </row>
    <row r="2148" spans="1:14" x14ac:dyDescent="0.3">
      <c r="A2148">
        <v>1</v>
      </c>
      <c r="B2148">
        <v>5</v>
      </c>
      <c r="C2148" s="1">
        <v>40466</v>
      </c>
      <c r="D2148" s="21" t="str">
        <f t="shared" si="132"/>
        <v>15-Oct-2010</v>
      </c>
      <c r="E2148" s="10">
        <v>0.66388888888888886</v>
      </c>
      <c r="F2148" s="1">
        <v>40466</v>
      </c>
      <c r="G2148" s="10">
        <v>0.72569444444444453</v>
      </c>
      <c r="H2148">
        <v>30</v>
      </c>
      <c r="I2148">
        <v>89</v>
      </c>
      <c r="J2148" t="s">
        <v>8</v>
      </c>
      <c r="K2148" t="s">
        <v>11</v>
      </c>
      <c r="L2148" t="str">
        <f t="shared" si="133"/>
        <v>Afternoon</v>
      </c>
      <c r="M2148" t="str">
        <f t="shared" si="134"/>
        <v>15</v>
      </c>
      <c r="N2148" t="str">
        <f t="shared" si="135"/>
        <v>17</v>
      </c>
    </row>
    <row r="2149" spans="1:14" x14ac:dyDescent="0.3">
      <c r="A2149">
        <v>1</v>
      </c>
      <c r="B2149">
        <v>5</v>
      </c>
      <c r="C2149" s="1">
        <v>40466</v>
      </c>
      <c r="D2149" s="21" t="str">
        <f t="shared" si="132"/>
        <v>15-Oct-2010</v>
      </c>
      <c r="E2149" s="10">
        <v>0.92847222222222225</v>
      </c>
      <c r="F2149" s="1">
        <v>40467</v>
      </c>
      <c r="G2149" s="10">
        <v>2.7777777777777779E-3</v>
      </c>
      <c r="H2149">
        <v>30</v>
      </c>
      <c r="I2149">
        <v>107</v>
      </c>
      <c r="J2149" t="s">
        <v>8</v>
      </c>
      <c r="K2149" t="s">
        <v>11</v>
      </c>
      <c r="L2149" t="str">
        <f t="shared" si="133"/>
        <v>Night</v>
      </c>
      <c r="M2149" t="str">
        <f t="shared" si="134"/>
        <v>22</v>
      </c>
      <c r="N2149" t="str">
        <f t="shared" si="135"/>
        <v>00</v>
      </c>
    </row>
    <row r="2150" spans="1:14" x14ac:dyDescent="0.3">
      <c r="A2150">
        <v>1</v>
      </c>
      <c r="B2150">
        <v>5</v>
      </c>
      <c r="C2150" s="1">
        <v>40466</v>
      </c>
      <c r="D2150" s="21" t="str">
        <f t="shared" si="132"/>
        <v>15-Oct-2010</v>
      </c>
      <c r="E2150" s="10">
        <v>0.94236111111111109</v>
      </c>
      <c r="F2150" s="1">
        <v>40467</v>
      </c>
      <c r="G2150" s="10">
        <v>6.5972222222222224E-2</v>
      </c>
      <c r="H2150">
        <v>30</v>
      </c>
      <c r="I2150">
        <v>178</v>
      </c>
      <c r="J2150" t="s">
        <v>8</v>
      </c>
      <c r="K2150" t="s">
        <v>11</v>
      </c>
      <c r="L2150" t="str">
        <f t="shared" si="133"/>
        <v>Night</v>
      </c>
      <c r="M2150" t="str">
        <f t="shared" si="134"/>
        <v>22</v>
      </c>
      <c r="N2150" t="str">
        <f t="shared" si="135"/>
        <v>01</v>
      </c>
    </row>
    <row r="2151" spans="1:14" x14ac:dyDescent="0.3">
      <c r="A2151">
        <v>1</v>
      </c>
      <c r="B2151">
        <v>5</v>
      </c>
      <c r="C2151" s="1">
        <v>40471</v>
      </c>
      <c r="D2151" s="21" t="str">
        <f t="shared" si="132"/>
        <v>20-Oct-2010</v>
      </c>
      <c r="E2151" s="10">
        <v>0.55069444444444449</v>
      </c>
      <c r="F2151" s="1">
        <v>40471</v>
      </c>
      <c r="G2151" s="10">
        <v>0.67222222222222217</v>
      </c>
      <c r="H2151">
        <v>30</v>
      </c>
      <c r="I2151">
        <v>175</v>
      </c>
      <c r="J2151" t="s">
        <v>8</v>
      </c>
      <c r="K2151" t="s">
        <v>13</v>
      </c>
      <c r="L2151" t="str">
        <f t="shared" si="133"/>
        <v>Morning</v>
      </c>
      <c r="M2151" t="str">
        <f t="shared" si="134"/>
        <v>13</v>
      </c>
      <c r="N2151" t="str">
        <f t="shared" si="135"/>
        <v>16</v>
      </c>
    </row>
    <row r="2152" spans="1:14" x14ac:dyDescent="0.3">
      <c r="A2152">
        <v>1</v>
      </c>
      <c r="B2152">
        <v>5</v>
      </c>
      <c r="C2152" s="1">
        <v>40471</v>
      </c>
      <c r="D2152" s="21" t="str">
        <f t="shared" si="132"/>
        <v>20-Oct-2010</v>
      </c>
      <c r="E2152" s="10">
        <v>0.59444444444444444</v>
      </c>
      <c r="F2152" s="1">
        <v>40471</v>
      </c>
      <c r="G2152" s="10">
        <v>0.67083333333333339</v>
      </c>
      <c r="H2152">
        <v>30</v>
      </c>
      <c r="I2152">
        <v>110</v>
      </c>
      <c r="J2152" t="s">
        <v>8</v>
      </c>
      <c r="K2152" t="s">
        <v>13</v>
      </c>
      <c r="L2152" t="str">
        <f t="shared" si="133"/>
        <v>Afternoon</v>
      </c>
      <c r="M2152" t="str">
        <f t="shared" si="134"/>
        <v>14</v>
      </c>
      <c r="N2152" t="str">
        <f t="shared" si="135"/>
        <v>16</v>
      </c>
    </row>
    <row r="2153" spans="1:14" x14ac:dyDescent="0.3">
      <c r="A2153">
        <v>1</v>
      </c>
      <c r="B2153">
        <v>6</v>
      </c>
      <c r="C2153" s="1">
        <v>40471</v>
      </c>
      <c r="D2153" s="21" t="str">
        <f t="shared" si="132"/>
        <v>20-Oct-2010</v>
      </c>
      <c r="E2153" s="10">
        <v>0.64930555555555558</v>
      </c>
      <c r="F2153" s="1">
        <v>40471</v>
      </c>
      <c r="G2153" s="10">
        <v>0.71527777777777779</v>
      </c>
      <c r="H2153" s="3">
        <v>300</v>
      </c>
      <c r="I2153">
        <v>95</v>
      </c>
      <c r="J2153" t="s">
        <v>8</v>
      </c>
      <c r="K2153" t="s">
        <v>13</v>
      </c>
      <c r="L2153" t="str">
        <f t="shared" si="133"/>
        <v>Afternoon</v>
      </c>
      <c r="M2153" t="str">
        <f t="shared" si="134"/>
        <v>15</v>
      </c>
      <c r="N2153" t="str">
        <f t="shared" si="135"/>
        <v>17</v>
      </c>
    </row>
    <row r="2154" spans="1:14" x14ac:dyDescent="0.3">
      <c r="A2154">
        <v>1</v>
      </c>
      <c r="B2154">
        <v>5</v>
      </c>
      <c r="C2154" s="1">
        <v>40471</v>
      </c>
      <c r="D2154" s="21" t="str">
        <f t="shared" si="132"/>
        <v>20-Oct-2010</v>
      </c>
      <c r="E2154" s="10">
        <v>0.66527777777777775</v>
      </c>
      <c r="F2154" s="1">
        <v>40471</v>
      </c>
      <c r="G2154" s="10">
        <v>0.73958333333333337</v>
      </c>
      <c r="H2154">
        <v>30</v>
      </c>
      <c r="I2154">
        <v>107</v>
      </c>
      <c r="J2154" t="s">
        <v>14</v>
      </c>
      <c r="K2154" t="s">
        <v>13</v>
      </c>
      <c r="L2154" t="str">
        <f t="shared" si="133"/>
        <v>Afternoon</v>
      </c>
      <c r="M2154" t="str">
        <f t="shared" si="134"/>
        <v>15</v>
      </c>
      <c r="N2154" t="str">
        <f t="shared" si="135"/>
        <v>17</v>
      </c>
    </row>
    <row r="2155" spans="1:14" x14ac:dyDescent="0.3">
      <c r="A2155">
        <v>1</v>
      </c>
      <c r="B2155">
        <v>6</v>
      </c>
      <c r="C2155" s="1">
        <v>40471</v>
      </c>
      <c r="D2155" s="21" t="str">
        <f t="shared" si="132"/>
        <v>20-Oct-2010</v>
      </c>
      <c r="E2155" s="10">
        <v>0.68680555555555556</v>
      </c>
      <c r="F2155" s="1">
        <v>40471</v>
      </c>
      <c r="G2155" s="10">
        <v>0.78749999999999998</v>
      </c>
      <c r="H2155">
        <v>30</v>
      </c>
      <c r="I2155">
        <v>145</v>
      </c>
      <c r="J2155" t="s">
        <v>8</v>
      </c>
      <c r="K2155" t="s">
        <v>13</v>
      </c>
      <c r="L2155" t="str">
        <f t="shared" si="133"/>
        <v>Afternoon</v>
      </c>
      <c r="M2155" t="str">
        <f t="shared" si="134"/>
        <v>16</v>
      </c>
      <c r="N2155" t="str">
        <f t="shared" si="135"/>
        <v>18</v>
      </c>
    </row>
    <row r="2156" spans="1:14" x14ac:dyDescent="0.3">
      <c r="A2156">
        <v>1</v>
      </c>
      <c r="B2156">
        <v>6</v>
      </c>
      <c r="C2156" s="1">
        <v>40471</v>
      </c>
      <c r="D2156" s="21" t="str">
        <f t="shared" si="132"/>
        <v>20-Oct-2010</v>
      </c>
      <c r="E2156" s="10">
        <v>0.71250000000000002</v>
      </c>
      <c r="F2156" s="1">
        <v>40471</v>
      </c>
      <c r="G2156" s="10">
        <v>0.78749999999999998</v>
      </c>
      <c r="H2156">
        <v>30</v>
      </c>
      <c r="I2156">
        <v>108</v>
      </c>
      <c r="J2156" t="s">
        <v>8</v>
      </c>
      <c r="K2156" t="s">
        <v>13</v>
      </c>
      <c r="L2156" t="str">
        <f t="shared" si="133"/>
        <v>Afternoon</v>
      </c>
      <c r="M2156" t="str">
        <f t="shared" si="134"/>
        <v>17</v>
      </c>
      <c r="N2156" t="str">
        <f t="shared" si="135"/>
        <v>18</v>
      </c>
    </row>
    <row r="2157" spans="1:14" x14ac:dyDescent="0.3">
      <c r="A2157">
        <v>1</v>
      </c>
      <c r="B2157">
        <v>6</v>
      </c>
      <c r="C2157" s="1">
        <v>40471</v>
      </c>
      <c r="D2157" s="21" t="str">
        <f t="shared" si="132"/>
        <v>20-Oct-2010</v>
      </c>
      <c r="E2157" s="10">
        <v>0.83333333333333337</v>
      </c>
      <c r="F2157" s="1">
        <v>40471</v>
      </c>
      <c r="G2157" s="10">
        <v>0.87638888888888899</v>
      </c>
      <c r="H2157">
        <v>30</v>
      </c>
      <c r="I2157">
        <v>62</v>
      </c>
      <c r="J2157" t="s">
        <v>8</v>
      </c>
      <c r="K2157" t="s">
        <v>13</v>
      </c>
      <c r="L2157" t="str">
        <f t="shared" si="133"/>
        <v>Evening</v>
      </c>
      <c r="M2157" t="str">
        <f t="shared" si="134"/>
        <v>20</v>
      </c>
      <c r="N2157" t="str">
        <f t="shared" si="135"/>
        <v>21</v>
      </c>
    </row>
    <row r="2158" spans="1:14" x14ac:dyDescent="0.3">
      <c r="A2158">
        <v>1</v>
      </c>
      <c r="B2158">
        <v>6</v>
      </c>
      <c r="C2158" s="1">
        <v>40471</v>
      </c>
      <c r="D2158" s="21" t="str">
        <f t="shared" si="132"/>
        <v>20-Oct-2010</v>
      </c>
      <c r="E2158" s="10">
        <v>0.84305555555555556</v>
      </c>
      <c r="F2158" s="1">
        <v>40471</v>
      </c>
      <c r="G2158" s="10">
        <v>0.91111111111111109</v>
      </c>
      <c r="H2158">
        <v>30</v>
      </c>
      <c r="I2158">
        <v>98</v>
      </c>
      <c r="J2158" t="s">
        <v>8</v>
      </c>
      <c r="K2158" t="s">
        <v>13</v>
      </c>
      <c r="L2158" t="str">
        <f t="shared" si="133"/>
        <v>Evening</v>
      </c>
      <c r="M2158" t="str">
        <f t="shared" si="134"/>
        <v>20</v>
      </c>
      <c r="N2158" t="str">
        <f t="shared" si="135"/>
        <v>21</v>
      </c>
    </row>
    <row r="2159" spans="1:14" x14ac:dyDescent="0.3">
      <c r="A2159">
        <v>1</v>
      </c>
      <c r="B2159">
        <v>5</v>
      </c>
      <c r="C2159" s="1">
        <v>40471</v>
      </c>
      <c r="D2159" s="21" t="str">
        <f t="shared" si="132"/>
        <v>20-Oct-2010</v>
      </c>
      <c r="E2159" s="10">
        <v>0.94444444444444453</v>
      </c>
      <c r="F2159" s="1">
        <v>40472</v>
      </c>
      <c r="G2159" s="10">
        <v>7.7777777777777779E-2</v>
      </c>
      <c r="H2159">
        <v>40</v>
      </c>
      <c r="I2159">
        <v>192</v>
      </c>
      <c r="J2159" t="s">
        <v>8</v>
      </c>
      <c r="K2159" t="s">
        <v>13</v>
      </c>
      <c r="L2159" t="str">
        <f t="shared" si="133"/>
        <v>Night</v>
      </c>
      <c r="M2159" t="str">
        <f t="shared" si="134"/>
        <v>22</v>
      </c>
      <c r="N2159" t="str">
        <f t="shared" si="135"/>
        <v>01</v>
      </c>
    </row>
    <row r="2160" spans="1:14" x14ac:dyDescent="0.3">
      <c r="A2160">
        <v>1</v>
      </c>
      <c r="B2160">
        <v>6</v>
      </c>
      <c r="C2160" s="1">
        <v>40472</v>
      </c>
      <c r="D2160" s="21" t="str">
        <f t="shared" si="132"/>
        <v>21-Oct-2010</v>
      </c>
      <c r="E2160" s="10">
        <v>0.61805555555555558</v>
      </c>
      <c r="F2160" s="1">
        <v>40472</v>
      </c>
      <c r="G2160" s="10">
        <v>0.73472222222222217</v>
      </c>
      <c r="H2160">
        <v>30</v>
      </c>
      <c r="I2160">
        <v>168</v>
      </c>
      <c r="J2160" t="s">
        <v>8</v>
      </c>
      <c r="K2160" t="s">
        <v>12</v>
      </c>
      <c r="L2160" t="str">
        <f t="shared" si="133"/>
        <v>Afternoon</v>
      </c>
      <c r="M2160" t="str">
        <f t="shared" si="134"/>
        <v>14</v>
      </c>
      <c r="N2160" t="str">
        <f t="shared" si="135"/>
        <v>17</v>
      </c>
    </row>
    <row r="2161" spans="1:14" x14ac:dyDescent="0.3">
      <c r="A2161">
        <v>1</v>
      </c>
      <c r="B2161">
        <v>5</v>
      </c>
      <c r="C2161" s="1">
        <v>40472</v>
      </c>
      <c r="D2161" s="21" t="str">
        <f t="shared" si="132"/>
        <v>21-Oct-2010</v>
      </c>
      <c r="E2161" s="10">
        <v>0.61944444444444446</v>
      </c>
      <c r="F2161" s="1">
        <v>40472</v>
      </c>
      <c r="G2161" s="10">
        <v>0.70972222222222225</v>
      </c>
      <c r="H2161">
        <v>30</v>
      </c>
      <c r="I2161">
        <v>130</v>
      </c>
      <c r="J2161" t="s">
        <v>8</v>
      </c>
      <c r="K2161" t="s">
        <v>12</v>
      </c>
      <c r="L2161" t="str">
        <f t="shared" si="133"/>
        <v>Afternoon</v>
      </c>
      <c r="M2161" t="str">
        <f t="shared" si="134"/>
        <v>14</v>
      </c>
      <c r="N2161" t="str">
        <f t="shared" si="135"/>
        <v>17</v>
      </c>
    </row>
    <row r="2162" spans="1:14" x14ac:dyDescent="0.3">
      <c r="A2162">
        <v>1</v>
      </c>
      <c r="B2162">
        <v>5</v>
      </c>
      <c r="C2162" s="1">
        <v>40472</v>
      </c>
      <c r="D2162" s="21" t="str">
        <f t="shared" si="132"/>
        <v>21-Oct-2010</v>
      </c>
      <c r="E2162" s="10">
        <v>0.64444444444444449</v>
      </c>
      <c r="F2162" s="1">
        <v>40472</v>
      </c>
      <c r="G2162" s="10">
        <v>0.70694444444444438</v>
      </c>
      <c r="H2162">
        <v>30</v>
      </c>
      <c r="I2162">
        <v>90</v>
      </c>
      <c r="J2162" t="s">
        <v>8</v>
      </c>
      <c r="K2162" t="s">
        <v>12</v>
      </c>
      <c r="L2162" t="str">
        <f t="shared" si="133"/>
        <v>Afternoon</v>
      </c>
      <c r="M2162" t="str">
        <f t="shared" si="134"/>
        <v>15</v>
      </c>
      <c r="N2162" t="str">
        <f t="shared" si="135"/>
        <v>16</v>
      </c>
    </row>
    <row r="2163" spans="1:14" x14ac:dyDescent="0.3">
      <c r="A2163">
        <v>1</v>
      </c>
      <c r="B2163">
        <v>5</v>
      </c>
      <c r="C2163" s="1">
        <v>40472</v>
      </c>
      <c r="D2163" s="21" t="str">
        <f t="shared" si="132"/>
        <v>21-Oct-2010</v>
      </c>
      <c r="E2163" s="10">
        <v>0.66527777777777775</v>
      </c>
      <c r="F2163" s="1">
        <v>40472</v>
      </c>
      <c r="G2163" s="10">
        <v>0.75624999999999998</v>
      </c>
      <c r="H2163">
        <v>30</v>
      </c>
      <c r="I2163">
        <v>131</v>
      </c>
      <c r="J2163" t="s">
        <v>8</v>
      </c>
      <c r="K2163" t="s">
        <v>12</v>
      </c>
      <c r="L2163" t="str">
        <f t="shared" si="133"/>
        <v>Afternoon</v>
      </c>
      <c r="M2163" t="str">
        <f t="shared" si="134"/>
        <v>15</v>
      </c>
      <c r="N2163" t="str">
        <f t="shared" si="135"/>
        <v>18</v>
      </c>
    </row>
    <row r="2164" spans="1:14" x14ac:dyDescent="0.3">
      <c r="A2164">
        <v>1</v>
      </c>
      <c r="B2164">
        <v>5</v>
      </c>
      <c r="C2164" s="1">
        <v>40472</v>
      </c>
      <c r="D2164" s="21" t="str">
        <f t="shared" si="132"/>
        <v>21-Oct-2010</v>
      </c>
      <c r="E2164" s="10">
        <v>0.68333333333333324</v>
      </c>
      <c r="F2164" s="1">
        <v>40472</v>
      </c>
      <c r="G2164" s="10">
        <v>0.87152777777777779</v>
      </c>
      <c r="H2164">
        <v>50</v>
      </c>
      <c r="I2164">
        <v>271</v>
      </c>
      <c r="J2164" t="s">
        <v>8</v>
      </c>
      <c r="K2164" t="s">
        <v>12</v>
      </c>
      <c r="L2164" t="str">
        <f t="shared" si="133"/>
        <v>Afternoon</v>
      </c>
      <c r="M2164" t="str">
        <f t="shared" si="134"/>
        <v>16</v>
      </c>
      <c r="N2164" t="str">
        <f t="shared" si="135"/>
        <v>20</v>
      </c>
    </row>
    <row r="2165" spans="1:14" x14ac:dyDescent="0.3">
      <c r="A2165">
        <v>1</v>
      </c>
      <c r="B2165">
        <v>5</v>
      </c>
      <c r="C2165" s="1">
        <v>40472</v>
      </c>
      <c r="D2165" s="21" t="str">
        <f t="shared" si="132"/>
        <v>21-Oct-2010</v>
      </c>
      <c r="E2165" s="10">
        <v>0.79166666666666663</v>
      </c>
      <c r="F2165" s="1">
        <v>40472</v>
      </c>
      <c r="G2165" s="10">
        <v>0.92013888888888884</v>
      </c>
      <c r="H2165">
        <v>40</v>
      </c>
      <c r="I2165">
        <v>185</v>
      </c>
      <c r="J2165" t="s">
        <v>8</v>
      </c>
      <c r="K2165" t="s">
        <v>12</v>
      </c>
      <c r="L2165" t="str">
        <f t="shared" si="133"/>
        <v>Evening</v>
      </c>
      <c r="M2165" t="str">
        <f t="shared" si="134"/>
        <v>19</v>
      </c>
      <c r="N2165" t="str">
        <f t="shared" si="135"/>
        <v>22</v>
      </c>
    </row>
    <row r="2166" spans="1:14" x14ac:dyDescent="0.3">
      <c r="A2166">
        <v>1</v>
      </c>
      <c r="B2166">
        <v>5</v>
      </c>
      <c r="C2166" s="1">
        <v>40476</v>
      </c>
      <c r="D2166" s="21" t="str">
        <f t="shared" si="132"/>
        <v>25-Oct-2010</v>
      </c>
      <c r="E2166" s="10">
        <v>0.49236111111111108</v>
      </c>
      <c r="F2166" s="1">
        <v>40476</v>
      </c>
      <c r="G2166" s="10">
        <v>0.62916666666666665</v>
      </c>
      <c r="H2166">
        <v>40</v>
      </c>
      <c r="I2166">
        <v>197</v>
      </c>
      <c r="J2166" t="s">
        <v>8</v>
      </c>
      <c r="K2166" t="s">
        <v>10</v>
      </c>
      <c r="L2166" t="str">
        <f t="shared" si="133"/>
        <v>Morning</v>
      </c>
      <c r="M2166" t="str">
        <f t="shared" si="134"/>
        <v>11</v>
      </c>
      <c r="N2166" t="str">
        <f t="shared" si="135"/>
        <v>15</v>
      </c>
    </row>
    <row r="2167" spans="1:14" x14ac:dyDescent="0.3">
      <c r="A2167">
        <v>1</v>
      </c>
      <c r="B2167">
        <v>5</v>
      </c>
      <c r="C2167" s="1">
        <v>40476</v>
      </c>
      <c r="D2167" s="21" t="str">
        <f t="shared" si="132"/>
        <v>25-Oct-2010</v>
      </c>
      <c r="E2167" s="10">
        <v>0.56041666666666667</v>
      </c>
      <c r="F2167" s="1">
        <v>40476</v>
      </c>
      <c r="G2167" s="10">
        <v>0.62222222222222223</v>
      </c>
      <c r="H2167">
        <v>30</v>
      </c>
      <c r="I2167">
        <v>89</v>
      </c>
      <c r="J2167" t="s">
        <v>8</v>
      </c>
      <c r="K2167" t="s">
        <v>10</v>
      </c>
      <c r="L2167" t="str">
        <f t="shared" si="133"/>
        <v>Morning</v>
      </c>
      <c r="M2167" t="str">
        <f t="shared" si="134"/>
        <v>13</v>
      </c>
      <c r="N2167" t="str">
        <f t="shared" si="135"/>
        <v>14</v>
      </c>
    </row>
    <row r="2168" spans="1:14" x14ac:dyDescent="0.3">
      <c r="A2168">
        <v>1</v>
      </c>
      <c r="B2168">
        <v>5</v>
      </c>
      <c r="C2168" s="1">
        <v>40476</v>
      </c>
      <c r="D2168" s="21" t="str">
        <f t="shared" si="132"/>
        <v>25-Oct-2010</v>
      </c>
      <c r="E2168" s="10">
        <v>0.75347222222222221</v>
      </c>
      <c r="F2168" s="1">
        <v>40476</v>
      </c>
      <c r="G2168" s="10">
        <v>0.8125</v>
      </c>
      <c r="H2168">
        <v>30</v>
      </c>
      <c r="I2168">
        <v>85</v>
      </c>
      <c r="J2168" t="s">
        <v>8</v>
      </c>
      <c r="K2168" t="s">
        <v>10</v>
      </c>
      <c r="L2168" t="str">
        <f t="shared" si="133"/>
        <v>Evening</v>
      </c>
      <c r="M2168" t="str">
        <f t="shared" si="134"/>
        <v>18</v>
      </c>
      <c r="N2168" t="str">
        <f t="shared" si="135"/>
        <v>19</v>
      </c>
    </row>
    <row r="2169" spans="1:14" x14ac:dyDescent="0.3">
      <c r="A2169">
        <v>1</v>
      </c>
      <c r="B2169">
        <v>5</v>
      </c>
      <c r="C2169" s="1">
        <v>40476</v>
      </c>
      <c r="D2169" s="21" t="str">
        <f t="shared" si="132"/>
        <v>25-Oct-2010</v>
      </c>
      <c r="E2169" s="10">
        <v>0.77500000000000002</v>
      </c>
      <c r="F2169" s="1">
        <v>40476</v>
      </c>
      <c r="G2169" s="10">
        <v>0.78888888888888886</v>
      </c>
      <c r="H2169">
        <v>30</v>
      </c>
      <c r="I2169">
        <v>20</v>
      </c>
      <c r="J2169" t="s">
        <v>8</v>
      </c>
      <c r="K2169" t="s">
        <v>10</v>
      </c>
      <c r="L2169" t="str">
        <f t="shared" si="133"/>
        <v>Evening</v>
      </c>
      <c r="M2169" t="str">
        <f t="shared" si="134"/>
        <v>18</v>
      </c>
      <c r="N2169" t="str">
        <f t="shared" si="135"/>
        <v>18</v>
      </c>
    </row>
    <row r="2170" spans="1:14" x14ac:dyDescent="0.3">
      <c r="A2170">
        <v>1</v>
      </c>
      <c r="B2170">
        <v>6</v>
      </c>
      <c r="C2170" s="1">
        <v>40476</v>
      </c>
      <c r="D2170" s="21" t="str">
        <f t="shared" si="132"/>
        <v>25-Oct-2010</v>
      </c>
      <c r="E2170" s="10">
        <v>0.78749999999999998</v>
      </c>
      <c r="F2170" s="1">
        <v>40476</v>
      </c>
      <c r="G2170" s="10">
        <v>0.81180555555555556</v>
      </c>
      <c r="H2170">
        <v>30</v>
      </c>
      <c r="I2170">
        <v>35</v>
      </c>
      <c r="J2170" t="s">
        <v>8</v>
      </c>
      <c r="K2170" t="s">
        <v>10</v>
      </c>
      <c r="L2170" t="str">
        <f t="shared" si="133"/>
        <v>Evening</v>
      </c>
      <c r="M2170" t="str">
        <f t="shared" si="134"/>
        <v>18</v>
      </c>
      <c r="N2170" t="str">
        <f t="shared" si="135"/>
        <v>19</v>
      </c>
    </row>
    <row r="2171" spans="1:14" x14ac:dyDescent="0.3">
      <c r="A2171">
        <v>1</v>
      </c>
      <c r="B2171">
        <v>5</v>
      </c>
      <c r="C2171" s="1">
        <v>40476</v>
      </c>
      <c r="D2171" s="21" t="str">
        <f t="shared" si="132"/>
        <v>25-Oct-2010</v>
      </c>
      <c r="E2171" s="10">
        <v>0.80347222222222225</v>
      </c>
      <c r="F2171" s="1">
        <v>40477</v>
      </c>
      <c r="G2171" s="10">
        <v>3.9583333333333331E-2</v>
      </c>
      <c r="H2171">
        <v>60</v>
      </c>
      <c r="I2171">
        <v>340</v>
      </c>
      <c r="J2171" t="s">
        <v>8</v>
      </c>
      <c r="K2171" t="s">
        <v>10</v>
      </c>
      <c r="L2171" t="str">
        <f t="shared" si="133"/>
        <v>Evening</v>
      </c>
      <c r="M2171" t="str">
        <f t="shared" si="134"/>
        <v>19</v>
      </c>
      <c r="N2171" t="str">
        <f t="shared" si="135"/>
        <v>00</v>
      </c>
    </row>
    <row r="2172" spans="1:14" x14ac:dyDescent="0.3">
      <c r="A2172">
        <v>1</v>
      </c>
      <c r="B2172">
        <v>5</v>
      </c>
      <c r="C2172" s="1">
        <v>40476</v>
      </c>
      <c r="D2172" s="21" t="str">
        <f t="shared" si="132"/>
        <v>25-Oct-2010</v>
      </c>
      <c r="E2172" s="10">
        <v>0.89027777777777783</v>
      </c>
      <c r="F2172" s="1">
        <v>40476</v>
      </c>
      <c r="G2172" s="10">
        <v>0.94444444444444453</v>
      </c>
      <c r="H2172">
        <v>30</v>
      </c>
      <c r="I2172">
        <v>78</v>
      </c>
      <c r="J2172" t="s">
        <v>8</v>
      </c>
      <c r="K2172" t="s">
        <v>10</v>
      </c>
      <c r="L2172" t="str">
        <f t="shared" si="133"/>
        <v>Evening</v>
      </c>
      <c r="M2172" t="str">
        <f t="shared" si="134"/>
        <v>21</v>
      </c>
      <c r="N2172" t="str">
        <f t="shared" si="135"/>
        <v>22</v>
      </c>
    </row>
    <row r="2173" spans="1:14" x14ac:dyDescent="0.3">
      <c r="A2173">
        <v>1</v>
      </c>
      <c r="B2173">
        <v>5</v>
      </c>
      <c r="C2173" s="1">
        <v>40477</v>
      </c>
      <c r="D2173" s="21" t="str">
        <f t="shared" si="132"/>
        <v>26-Oct-2010</v>
      </c>
      <c r="E2173" s="10">
        <v>0.53680555555555554</v>
      </c>
      <c r="F2173" s="1">
        <v>40477</v>
      </c>
      <c r="G2173" s="10">
        <v>0.7006944444444444</v>
      </c>
      <c r="H2173">
        <v>40</v>
      </c>
      <c r="I2173">
        <v>236</v>
      </c>
      <c r="J2173" t="s">
        <v>8</v>
      </c>
      <c r="K2173" t="s">
        <v>9</v>
      </c>
      <c r="L2173" t="str">
        <f t="shared" si="133"/>
        <v>Morning</v>
      </c>
      <c r="M2173" t="str">
        <f t="shared" si="134"/>
        <v>12</v>
      </c>
      <c r="N2173" t="str">
        <f t="shared" si="135"/>
        <v>16</v>
      </c>
    </row>
    <row r="2174" spans="1:14" x14ac:dyDescent="0.3">
      <c r="A2174">
        <v>1</v>
      </c>
      <c r="B2174">
        <v>5</v>
      </c>
      <c r="C2174" s="1">
        <v>40477</v>
      </c>
      <c r="D2174" s="21" t="str">
        <f t="shared" si="132"/>
        <v>26-Oct-2010</v>
      </c>
      <c r="E2174" s="10">
        <v>0.69305555555555554</v>
      </c>
      <c r="F2174" s="1">
        <v>40477</v>
      </c>
      <c r="G2174" s="10">
        <v>0.80625000000000002</v>
      </c>
      <c r="H2174">
        <v>30</v>
      </c>
      <c r="I2174">
        <v>163</v>
      </c>
      <c r="J2174" t="s">
        <v>8</v>
      </c>
      <c r="K2174" t="s">
        <v>9</v>
      </c>
      <c r="L2174" t="str">
        <f t="shared" si="133"/>
        <v>Afternoon</v>
      </c>
      <c r="M2174" t="str">
        <f t="shared" si="134"/>
        <v>16</v>
      </c>
      <c r="N2174" t="str">
        <f t="shared" si="135"/>
        <v>19</v>
      </c>
    </row>
    <row r="2175" spans="1:14" x14ac:dyDescent="0.3">
      <c r="A2175">
        <v>1</v>
      </c>
      <c r="B2175">
        <v>5</v>
      </c>
      <c r="C2175" s="1">
        <v>40477</v>
      </c>
      <c r="D2175" s="21" t="str">
        <f t="shared" si="132"/>
        <v>26-Oct-2010</v>
      </c>
      <c r="E2175" s="10">
        <v>0.8340277777777777</v>
      </c>
      <c r="F2175" s="1">
        <v>40477</v>
      </c>
      <c r="G2175" s="10">
        <v>0.88680555555555562</v>
      </c>
      <c r="H2175">
        <v>30</v>
      </c>
      <c r="I2175">
        <v>76</v>
      </c>
      <c r="J2175" t="s">
        <v>8</v>
      </c>
      <c r="K2175" t="s">
        <v>9</v>
      </c>
      <c r="L2175" t="str">
        <f t="shared" si="133"/>
        <v>Evening</v>
      </c>
      <c r="M2175" t="str">
        <f t="shared" si="134"/>
        <v>20</v>
      </c>
      <c r="N2175" t="str">
        <f t="shared" si="135"/>
        <v>21</v>
      </c>
    </row>
    <row r="2176" spans="1:14" x14ac:dyDescent="0.3">
      <c r="A2176">
        <v>1</v>
      </c>
      <c r="B2176">
        <v>6</v>
      </c>
      <c r="C2176" s="1">
        <v>40478</v>
      </c>
      <c r="D2176" s="21" t="str">
        <f t="shared" si="132"/>
        <v>27-Oct-2010</v>
      </c>
      <c r="E2176" s="10">
        <v>0.48888888888888887</v>
      </c>
      <c r="F2176" s="1">
        <v>40478</v>
      </c>
      <c r="G2176" s="10">
        <v>0.56111111111111112</v>
      </c>
      <c r="H2176">
        <v>30</v>
      </c>
      <c r="I2176">
        <v>104</v>
      </c>
      <c r="J2176" t="s">
        <v>8</v>
      </c>
      <c r="K2176" t="s">
        <v>13</v>
      </c>
      <c r="L2176" t="str">
        <f t="shared" si="133"/>
        <v>Morning</v>
      </c>
      <c r="M2176" t="str">
        <f t="shared" si="134"/>
        <v>11</v>
      </c>
      <c r="N2176" t="str">
        <f t="shared" si="135"/>
        <v>13</v>
      </c>
    </row>
    <row r="2177" spans="1:14" x14ac:dyDescent="0.3">
      <c r="A2177">
        <v>1</v>
      </c>
      <c r="B2177">
        <v>6</v>
      </c>
      <c r="C2177" s="1">
        <v>40478</v>
      </c>
      <c r="D2177" s="21" t="str">
        <f t="shared" si="132"/>
        <v>27-Oct-2010</v>
      </c>
      <c r="E2177" s="10">
        <v>0.54861111111111105</v>
      </c>
      <c r="F2177" s="1">
        <v>40478</v>
      </c>
      <c r="G2177" s="10">
        <v>0.59305555555555556</v>
      </c>
      <c r="H2177">
        <v>30</v>
      </c>
      <c r="I2177">
        <v>64</v>
      </c>
      <c r="J2177" t="s">
        <v>8</v>
      </c>
      <c r="K2177" t="s">
        <v>13</v>
      </c>
      <c r="L2177" t="str">
        <f t="shared" si="133"/>
        <v>Morning</v>
      </c>
      <c r="M2177" t="str">
        <f t="shared" si="134"/>
        <v>13</v>
      </c>
      <c r="N2177" t="str">
        <f t="shared" si="135"/>
        <v>14</v>
      </c>
    </row>
    <row r="2178" spans="1:14" x14ac:dyDescent="0.3">
      <c r="A2178">
        <v>1</v>
      </c>
      <c r="B2178">
        <v>5</v>
      </c>
      <c r="C2178" s="1">
        <v>40478</v>
      </c>
      <c r="D2178" s="21" t="str">
        <f t="shared" si="132"/>
        <v>27-Oct-2010</v>
      </c>
      <c r="E2178" s="10">
        <v>0.5541666666666667</v>
      </c>
      <c r="F2178" s="1">
        <v>40478</v>
      </c>
      <c r="G2178" s="10">
        <v>0.6</v>
      </c>
      <c r="H2178">
        <v>30</v>
      </c>
      <c r="I2178">
        <v>66</v>
      </c>
      <c r="J2178" t="s">
        <v>8</v>
      </c>
      <c r="K2178" t="s">
        <v>13</v>
      </c>
      <c r="L2178" t="str">
        <f t="shared" si="133"/>
        <v>Morning</v>
      </c>
      <c r="M2178" t="str">
        <f t="shared" si="134"/>
        <v>13</v>
      </c>
      <c r="N2178" t="str">
        <f t="shared" si="135"/>
        <v>14</v>
      </c>
    </row>
    <row r="2179" spans="1:14" x14ac:dyDescent="0.3">
      <c r="A2179">
        <v>1</v>
      </c>
      <c r="B2179">
        <v>6</v>
      </c>
      <c r="C2179" s="1">
        <v>40478</v>
      </c>
      <c r="D2179" s="21" t="str">
        <f t="shared" ref="D2179:D2242" si="136" xml:space="preserve"> TEXT(C2179, "dd-Mmm-yyyy")</f>
        <v>27-Oct-2010</v>
      </c>
      <c r="E2179" s="10">
        <v>0.63541666666666663</v>
      </c>
      <c r="F2179" s="1">
        <v>40478</v>
      </c>
      <c r="G2179" s="10">
        <v>0.78125</v>
      </c>
      <c r="H2179">
        <v>40</v>
      </c>
      <c r="I2179">
        <v>210</v>
      </c>
      <c r="J2179" t="s">
        <v>8</v>
      </c>
      <c r="K2179" t="s">
        <v>13</v>
      </c>
      <c r="L2179" t="str">
        <f t="shared" ref="L2179:L2242" si="137">IF(AND(E2179&gt;$R$6,E2179&lt;=$S$6),"Morning",IF(AND(E2179&gt;$S$6,E2179&lt;=$T$6),"Afternoon", IF(AND(E2179&gt;$T$6,E2179&lt;=$U$6),"Evening", "Night")))</f>
        <v>Afternoon</v>
      </c>
      <c r="M2179" t="str">
        <f t="shared" ref="M2179:M2242" si="138" xml:space="preserve"> TEXT(E2179, "HH")</f>
        <v>15</v>
      </c>
      <c r="N2179" t="str">
        <f t="shared" ref="N2179:N2242" si="139">TEXT(G2179,"HH")</f>
        <v>18</v>
      </c>
    </row>
    <row r="2180" spans="1:14" x14ac:dyDescent="0.3">
      <c r="A2180">
        <v>1</v>
      </c>
      <c r="B2180">
        <v>6</v>
      </c>
      <c r="C2180" s="1">
        <v>40478</v>
      </c>
      <c r="D2180" s="21" t="str">
        <f t="shared" si="136"/>
        <v>27-Oct-2010</v>
      </c>
      <c r="E2180" s="10">
        <v>0.75555555555555554</v>
      </c>
      <c r="F2180" s="1">
        <v>40478</v>
      </c>
      <c r="G2180" s="10">
        <v>0.83888888888888891</v>
      </c>
      <c r="H2180">
        <v>30</v>
      </c>
      <c r="I2180">
        <v>120</v>
      </c>
      <c r="J2180" t="s">
        <v>8</v>
      </c>
      <c r="K2180" t="s">
        <v>13</v>
      </c>
      <c r="L2180" t="str">
        <f t="shared" si="137"/>
        <v>Evening</v>
      </c>
      <c r="M2180" t="str">
        <f t="shared" si="138"/>
        <v>18</v>
      </c>
      <c r="N2180" t="str">
        <f t="shared" si="139"/>
        <v>20</v>
      </c>
    </row>
    <row r="2181" spans="1:14" x14ac:dyDescent="0.3">
      <c r="A2181">
        <v>1</v>
      </c>
      <c r="B2181">
        <v>5</v>
      </c>
      <c r="C2181" s="1">
        <v>40478</v>
      </c>
      <c r="D2181" s="21" t="str">
        <f t="shared" si="136"/>
        <v>27-Oct-2010</v>
      </c>
      <c r="E2181" s="10">
        <v>0.77777777777777779</v>
      </c>
      <c r="F2181" s="1">
        <v>40478</v>
      </c>
      <c r="G2181" s="10">
        <v>0.95416666666666661</v>
      </c>
      <c r="H2181">
        <v>50</v>
      </c>
      <c r="I2181">
        <v>254</v>
      </c>
      <c r="J2181" t="s">
        <v>8</v>
      </c>
      <c r="K2181" t="s">
        <v>13</v>
      </c>
      <c r="L2181" t="str">
        <f t="shared" si="137"/>
        <v>Evening</v>
      </c>
      <c r="M2181" t="str">
        <f t="shared" si="138"/>
        <v>18</v>
      </c>
      <c r="N2181" t="str">
        <f t="shared" si="139"/>
        <v>22</v>
      </c>
    </row>
    <row r="2182" spans="1:14" x14ac:dyDescent="0.3">
      <c r="A2182">
        <v>1</v>
      </c>
      <c r="B2182">
        <v>5</v>
      </c>
      <c r="C2182" s="1">
        <v>40478</v>
      </c>
      <c r="D2182" s="21" t="str">
        <f t="shared" si="136"/>
        <v>27-Oct-2010</v>
      </c>
      <c r="E2182" s="10">
        <v>0.78749999999999998</v>
      </c>
      <c r="F2182" s="1">
        <v>40478</v>
      </c>
      <c r="G2182" s="10">
        <v>0.87361111111111101</v>
      </c>
      <c r="H2182">
        <v>30</v>
      </c>
      <c r="I2182">
        <v>124</v>
      </c>
      <c r="J2182" t="s">
        <v>8</v>
      </c>
      <c r="K2182" t="s">
        <v>13</v>
      </c>
      <c r="L2182" t="str">
        <f t="shared" si="137"/>
        <v>Evening</v>
      </c>
      <c r="M2182" t="str">
        <f t="shared" si="138"/>
        <v>18</v>
      </c>
      <c r="N2182" t="str">
        <f t="shared" si="139"/>
        <v>20</v>
      </c>
    </row>
    <row r="2183" spans="1:14" x14ac:dyDescent="0.3">
      <c r="A2183">
        <v>1</v>
      </c>
      <c r="B2183">
        <v>6</v>
      </c>
      <c r="C2183" s="1">
        <v>40478</v>
      </c>
      <c r="D2183" s="21" t="str">
        <f t="shared" si="136"/>
        <v>27-Oct-2010</v>
      </c>
      <c r="E2183" s="10">
        <v>0.79236111111111107</v>
      </c>
      <c r="F2183" s="1">
        <v>40478</v>
      </c>
      <c r="G2183" s="10">
        <v>0.93680555555555556</v>
      </c>
      <c r="H2183">
        <v>40</v>
      </c>
      <c r="I2183">
        <v>208</v>
      </c>
      <c r="J2183" t="s">
        <v>8</v>
      </c>
      <c r="K2183" t="s">
        <v>13</v>
      </c>
      <c r="L2183" t="str">
        <f t="shared" si="137"/>
        <v>Evening</v>
      </c>
      <c r="M2183" t="str">
        <f t="shared" si="138"/>
        <v>19</v>
      </c>
      <c r="N2183" t="str">
        <f t="shared" si="139"/>
        <v>22</v>
      </c>
    </row>
    <row r="2184" spans="1:14" x14ac:dyDescent="0.3">
      <c r="A2184">
        <v>1</v>
      </c>
      <c r="B2184">
        <v>5</v>
      </c>
      <c r="C2184" s="1">
        <v>40478</v>
      </c>
      <c r="D2184" s="21" t="str">
        <f t="shared" si="136"/>
        <v>27-Oct-2010</v>
      </c>
      <c r="E2184" s="10">
        <v>0.81180555555555556</v>
      </c>
      <c r="F2184" s="1">
        <v>40478</v>
      </c>
      <c r="G2184" s="10">
        <v>0.86736111111111114</v>
      </c>
      <c r="H2184">
        <v>30</v>
      </c>
      <c r="I2184">
        <v>80</v>
      </c>
      <c r="J2184" t="s">
        <v>8</v>
      </c>
      <c r="K2184" t="s">
        <v>13</v>
      </c>
      <c r="L2184" t="str">
        <f t="shared" si="137"/>
        <v>Evening</v>
      </c>
      <c r="M2184" t="str">
        <f t="shared" si="138"/>
        <v>19</v>
      </c>
      <c r="N2184" t="str">
        <f t="shared" si="139"/>
        <v>20</v>
      </c>
    </row>
    <row r="2185" spans="1:14" x14ac:dyDescent="0.3">
      <c r="A2185">
        <v>1</v>
      </c>
      <c r="B2185">
        <v>5</v>
      </c>
      <c r="C2185" s="1">
        <v>40478</v>
      </c>
      <c r="D2185" s="21" t="str">
        <f t="shared" si="136"/>
        <v>27-Oct-2010</v>
      </c>
      <c r="E2185" s="10">
        <v>0.82500000000000007</v>
      </c>
      <c r="F2185" s="1">
        <v>40478</v>
      </c>
      <c r="G2185" s="10">
        <v>0.87986111111111109</v>
      </c>
      <c r="H2185">
        <v>30</v>
      </c>
      <c r="I2185">
        <v>79</v>
      </c>
      <c r="J2185" t="s">
        <v>8</v>
      </c>
      <c r="K2185" t="s">
        <v>13</v>
      </c>
      <c r="L2185" t="str">
        <f t="shared" si="137"/>
        <v>Evening</v>
      </c>
      <c r="M2185" t="str">
        <f t="shared" si="138"/>
        <v>19</v>
      </c>
      <c r="N2185" t="str">
        <f t="shared" si="139"/>
        <v>21</v>
      </c>
    </row>
    <row r="2186" spans="1:14" x14ac:dyDescent="0.3">
      <c r="A2186">
        <v>1</v>
      </c>
      <c r="B2186">
        <v>6</v>
      </c>
      <c r="C2186" s="1">
        <v>40479</v>
      </c>
      <c r="D2186" s="21" t="str">
        <f t="shared" si="136"/>
        <v>28-Oct-2010</v>
      </c>
      <c r="E2186" s="10">
        <v>0.59791666666666665</v>
      </c>
      <c r="F2186" s="1">
        <v>40479</v>
      </c>
      <c r="G2186" s="10">
        <v>0.62708333333333333</v>
      </c>
      <c r="H2186">
        <v>30</v>
      </c>
      <c r="I2186">
        <v>42</v>
      </c>
      <c r="J2186" t="s">
        <v>8</v>
      </c>
      <c r="K2186" t="s">
        <v>12</v>
      </c>
      <c r="L2186" t="str">
        <f t="shared" si="137"/>
        <v>Afternoon</v>
      </c>
      <c r="M2186" t="str">
        <f t="shared" si="138"/>
        <v>14</v>
      </c>
      <c r="N2186" t="str">
        <f t="shared" si="139"/>
        <v>15</v>
      </c>
    </row>
    <row r="2187" spans="1:14" x14ac:dyDescent="0.3">
      <c r="A2187">
        <v>1</v>
      </c>
      <c r="B2187">
        <v>5</v>
      </c>
      <c r="C2187" s="1">
        <v>40479</v>
      </c>
      <c r="D2187" s="21" t="str">
        <f t="shared" si="136"/>
        <v>28-Oct-2010</v>
      </c>
      <c r="E2187" s="10">
        <v>0.6479166666666667</v>
      </c>
      <c r="F2187" s="1">
        <v>40479</v>
      </c>
      <c r="G2187" s="10">
        <v>0.76597222222222217</v>
      </c>
      <c r="H2187">
        <v>30</v>
      </c>
      <c r="I2187">
        <v>170</v>
      </c>
      <c r="J2187" t="s">
        <v>8</v>
      </c>
      <c r="K2187" t="s">
        <v>12</v>
      </c>
      <c r="L2187" t="str">
        <f t="shared" si="137"/>
        <v>Afternoon</v>
      </c>
      <c r="M2187" t="str">
        <f t="shared" si="138"/>
        <v>15</v>
      </c>
      <c r="N2187" t="str">
        <f t="shared" si="139"/>
        <v>18</v>
      </c>
    </row>
    <row r="2188" spans="1:14" x14ac:dyDescent="0.3">
      <c r="A2188">
        <v>1</v>
      </c>
      <c r="B2188">
        <v>6</v>
      </c>
      <c r="C2188" s="1">
        <v>40479</v>
      </c>
      <c r="D2188" s="21" t="str">
        <f t="shared" si="136"/>
        <v>28-Oct-2010</v>
      </c>
      <c r="E2188" s="10">
        <v>0.69305555555555554</v>
      </c>
      <c r="F2188" s="1">
        <v>40479</v>
      </c>
      <c r="G2188" s="10">
        <v>0.74861111111111101</v>
      </c>
      <c r="H2188">
        <v>30</v>
      </c>
      <c r="I2188">
        <v>80</v>
      </c>
      <c r="J2188" t="s">
        <v>8</v>
      </c>
      <c r="K2188" t="s">
        <v>12</v>
      </c>
      <c r="L2188" t="str">
        <f t="shared" si="137"/>
        <v>Afternoon</v>
      </c>
      <c r="M2188" t="str">
        <f t="shared" si="138"/>
        <v>16</v>
      </c>
      <c r="N2188" t="str">
        <f t="shared" si="139"/>
        <v>17</v>
      </c>
    </row>
    <row r="2189" spans="1:14" x14ac:dyDescent="0.3">
      <c r="A2189">
        <v>1</v>
      </c>
      <c r="B2189">
        <v>6</v>
      </c>
      <c r="C2189" s="1">
        <v>40479</v>
      </c>
      <c r="D2189" s="21" t="str">
        <f t="shared" si="136"/>
        <v>28-Oct-2010</v>
      </c>
      <c r="E2189" s="10">
        <v>0.70972222222222225</v>
      </c>
      <c r="F2189" s="1">
        <v>40479</v>
      </c>
      <c r="G2189" s="10">
        <v>0.74444444444444446</v>
      </c>
      <c r="H2189">
        <v>30</v>
      </c>
      <c r="I2189">
        <v>50</v>
      </c>
      <c r="J2189" t="s">
        <v>8</v>
      </c>
      <c r="K2189" t="s">
        <v>12</v>
      </c>
      <c r="L2189" t="str">
        <f t="shared" si="137"/>
        <v>Afternoon</v>
      </c>
      <c r="M2189" t="str">
        <f t="shared" si="138"/>
        <v>17</v>
      </c>
      <c r="N2189" t="str">
        <f t="shared" si="139"/>
        <v>17</v>
      </c>
    </row>
    <row r="2190" spans="1:14" x14ac:dyDescent="0.3">
      <c r="A2190">
        <v>1</v>
      </c>
      <c r="B2190">
        <v>5</v>
      </c>
      <c r="C2190" s="1">
        <v>40479</v>
      </c>
      <c r="D2190" s="21" t="str">
        <f t="shared" si="136"/>
        <v>28-Oct-2010</v>
      </c>
      <c r="E2190" s="10">
        <v>0.71736111111111101</v>
      </c>
      <c r="F2190" s="1">
        <v>40479</v>
      </c>
      <c r="G2190" s="10">
        <v>0.80763888888888891</v>
      </c>
      <c r="H2190">
        <v>30</v>
      </c>
      <c r="I2190">
        <v>130</v>
      </c>
      <c r="J2190" t="s">
        <v>8</v>
      </c>
      <c r="K2190" t="s">
        <v>12</v>
      </c>
      <c r="L2190" t="str">
        <f t="shared" si="137"/>
        <v>Afternoon</v>
      </c>
      <c r="M2190" t="str">
        <f t="shared" si="138"/>
        <v>17</v>
      </c>
      <c r="N2190" t="str">
        <f t="shared" si="139"/>
        <v>19</v>
      </c>
    </row>
    <row r="2191" spans="1:14" x14ac:dyDescent="0.3">
      <c r="A2191">
        <v>1</v>
      </c>
      <c r="B2191">
        <v>5</v>
      </c>
      <c r="C2191" s="1">
        <v>40479</v>
      </c>
      <c r="D2191" s="21" t="str">
        <f t="shared" si="136"/>
        <v>28-Oct-2010</v>
      </c>
      <c r="E2191" s="10">
        <v>0.74583333333333324</v>
      </c>
      <c r="F2191" s="1">
        <v>40479</v>
      </c>
      <c r="G2191" s="10">
        <v>0.83888888888888891</v>
      </c>
      <c r="H2191">
        <v>30</v>
      </c>
      <c r="I2191">
        <v>134</v>
      </c>
      <c r="J2191" t="s">
        <v>8</v>
      </c>
      <c r="K2191" t="s">
        <v>12</v>
      </c>
      <c r="L2191" t="str">
        <f t="shared" si="137"/>
        <v>Afternoon</v>
      </c>
      <c r="M2191" t="str">
        <f t="shared" si="138"/>
        <v>17</v>
      </c>
      <c r="N2191" t="str">
        <f t="shared" si="139"/>
        <v>20</v>
      </c>
    </row>
    <row r="2192" spans="1:14" x14ac:dyDescent="0.3">
      <c r="A2192">
        <v>1</v>
      </c>
      <c r="B2192">
        <v>5</v>
      </c>
      <c r="C2192" s="1">
        <v>40479</v>
      </c>
      <c r="D2192" s="21" t="str">
        <f t="shared" si="136"/>
        <v>28-Oct-2010</v>
      </c>
      <c r="E2192" s="10">
        <v>0.75416666666666676</v>
      </c>
      <c r="F2192" s="1">
        <v>40479</v>
      </c>
      <c r="G2192" s="10">
        <v>0.8340277777777777</v>
      </c>
      <c r="H2192">
        <v>30</v>
      </c>
      <c r="I2192">
        <v>115</v>
      </c>
      <c r="J2192" t="s">
        <v>8</v>
      </c>
      <c r="K2192" t="s">
        <v>12</v>
      </c>
      <c r="L2192" t="str">
        <f t="shared" si="137"/>
        <v>Evening</v>
      </c>
      <c r="M2192" t="str">
        <f t="shared" si="138"/>
        <v>18</v>
      </c>
      <c r="N2192" t="str">
        <f t="shared" si="139"/>
        <v>20</v>
      </c>
    </row>
    <row r="2193" spans="1:14" x14ac:dyDescent="0.3">
      <c r="A2193">
        <v>1</v>
      </c>
      <c r="B2193">
        <v>6</v>
      </c>
      <c r="C2193" s="1">
        <v>40479</v>
      </c>
      <c r="D2193" s="21" t="str">
        <f t="shared" si="136"/>
        <v>28-Oct-2010</v>
      </c>
      <c r="E2193" s="10">
        <v>0.77222222222222225</v>
      </c>
      <c r="F2193" s="1">
        <v>40479</v>
      </c>
      <c r="G2193" s="10">
        <v>0.7909722222222223</v>
      </c>
      <c r="H2193">
        <v>30</v>
      </c>
      <c r="I2193">
        <v>27</v>
      </c>
      <c r="J2193" t="s">
        <v>8</v>
      </c>
      <c r="K2193" t="s">
        <v>12</v>
      </c>
      <c r="L2193" t="str">
        <f t="shared" si="137"/>
        <v>Evening</v>
      </c>
      <c r="M2193" t="str">
        <f t="shared" si="138"/>
        <v>18</v>
      </c>
      <c r="N2193" t="str">
        <f t="shared" si="139"/>
        <v>18</v>
      </c>
    </row>
    <row r="2194" spans="1:14" x14ac:dyDescent="0.3">
      <c r="A2194">
        <v>1</v>
      </c>
      <c r="B2194">
        <v>6</v>
      </c>
      <c r="C2194" s="1">
        <v>40480</v>
      </c>
      <c r="D2194" s="21" t="str">
        <f t="shared" si="136"/>
        <v>29-Oct-2010</v>
      </c>
      <c r="E2194" s="10">
        <v>0.6166666666666667</v>
      </c>
      <c r="F2194" s="1">
        <v>40480</v>
      </c>
      <c r="G2194" s="10">
        <v>0.77361111111111114</v>
      </c>
      <c r="H2194">
        <v>40</v>
      </c>
      <c r="I2194">
        <v>226</v>
      </c>
      <c r="J2194" t="s">
        <v>8</v>
      </c>
      <c r="K2194" t="s">
        <v>11</v>
      </c>
      <c r="L2194" t="str">
        <f t="shared" si="137"/>
        <v>Afternoon</v>
      </c>
      <c r="M2194" t="str">
        <f t="shared" si="138"/>
        <v>14</v>
      </c>
      <c r="N2194" t="str">
        <f t="shared" si="139"/>
        <v>18</v>
      </c>
    </row>
    <row r="2195" spans="1:14" x14ac:dyDescent="0.3">
      <c r="A2195">
        <v>1</v>
      </c>
      <c r="B2195">
        <v>6</v>
      </c>
      <c r="C2195" s="1">
        <v>40480</v>
      </c>
      <c r="D2195" s="21" t="str">
        <f t="shared" si="136"/>
        <v>29-Oct-2010</v>
      </c>
      <c r="E2195" s="10">
        <v>0.65763888888888888</v>
      </c>
      <c r="F2195" s="1">
        <v>40480</v>
      </c>
      <c r="G2195" s="10">
        <v>0.6791666666666667</v>
      </c>
      <c r="H2195">
        <v>30</v>
      </c>
      <c r="I2195">
        <v>31</v>
      </c>
      <c r="J2195" t="s">
        <v>8</v>
      </c>
      <c r="K2195" t="s">
        <v>11</v>
      </c>
      <c r="L2195" t="str">
        <f t="shared" si="137"/>
        <v>Afternoon</v>
      </c>
      <c r="M2195" t="str">
        <f t="shared" si="138"/>
        <v>15</v>
      </c>
      <c r="N2195" t="str">
        <f t="shared" si="139"/>
        <v>16</v>
      </c>
    </row>
    <row r="2196" spans="1:14" x14ac:dyDescent="0.3">
      <c r="A2196">
        <v>1</v>
      </c>
      <c r="B2196">
        <v>5</v>
      </c>
      <c r="C2196" s="1">
        <v>40480</v>
      </c>
      <c r="D2196" s="21" t="str">
        <f t="shared" si="136"/>
        <v>29-Oct-2010</v>
      </c>
      <c r="E2196" s="10">
        <v>0.68541666666666667</v>
      </c>
      <c r="F2196" s="1">
        <v>40480</v>
      </c>
      <c r="G2196" s="10">
        <v>0.73055555555555562</v>
      </c>
      <c r="H2196">
        <v>30</v>
      </c>
      <c r="I2196">
        <v>65</v>
      </c>
      <c r="J2196" t="s">
        <v>8</v>
      </c>
      <c r="K2196" t="s">
        <v>11</v>
      </c>
      <c r="L2196" t="str">
        <f t="shared" si="137"/>
        <v>Afternoon</v>
      </c>
      <c r="M2196" t="str">
        <f t="shared" si="138"/>
        <v>16</v>
      </c>
      <c r="N2196" t="str">
        <f t="shared" si="139"/>
        <v>17</v>
      </c>
    </row>
    <row r="2197" spans="1:14" x14ac:dyDescent="0.3">
      <c r="A2197">
        <v>1</v>
      </c>
      <c r="B2197">
        <v>5</v>
      </c>
      <c r="C2197" s="1">
        <v>40480</v>
      </c>
      <c r="D2197" s="21" t="str">
        <f t="shared" si="136"/>
        <v>29-Oct-2010</v>
      </c>
      <c r="E2197" s="10">
        <v>0.75694444444444453</v>
      </c>
      <c r="F2197" s="1">
        <v>40480</v>
      </c>
      <c r="G2197" s="10">
        <v>0.81944444444444453</v>
      </c>
      <c r="H2197">
        <v>30</v>
      </c>
      <c r="I2197">
        <v>90</v>
      </c>
      <c r="J2197" t="s">
        <v>8</v>
      </c>
      <c r="K2197" t="s">
        <v>11</v>
      </c>
      <c r="L2197" t="str">
        <f t="shared" si="137"/>
        <v>Evening</v>
      </c>
      <c r="M2197" t="str">
        <f t="shared" si="138"/>
        <v>18</v>
      </c>
      <c r="N2197" t="str">
        <f t="shared" si="139"/>
        <v>19</v>
      </c>
    </row>
    <row r="2198" spans="1:14" x14ac:dyDescent="0.3">
      <c r="A2198">
        <v>1</v>
      </c>
      <c r="B2198">
        <v>5</v>
      </c>
      <c r="C2198" s="1">
        <v>40480</v>
      </c>
      <c r="D2198" s="21" t="str">
        <f t="shared" si="136"/>
        <v>29-Oct-2010</v>
      </c>
      <c r="E2198" s="10">
        <v>0.77986111111111101</v>
      </c>
      <c r="F2198" s="1">
        <v>40480</v>
      </c>
      <c r="G2198" s="10">
        <v>0.88750000000000007</v>
      </c>
      <c r="H2198">
        <v>30</v>
      </c>
      <c r="I2198">
        <v>155</v>
      </c>
      <c r="J2198" t="s">
        <v>8</v>
      </c>
      <c r="K2198" t="s">
        <v>11</v>
      </c>
      <c r="L2198" t="str">
        <f t="shared" si="137"/>
        <v>Evening</v>
      </c>
      <c r="M2198" t="str">
        <f t="shared" si="138"/>
        <v>18</v>
      </c>
      <c r="N2198" t="str">
        <f t="shared" si="139"/>
        <v>21</v>
      </c>
    </row>
    <row r="2199" spans="1:14" x14ac:dyDescent="0.3">
      <c r="A2199">
        <v>1</v>
      </c>
      <c r="B2199">
        <v>5</v>
      </c>
      <c r="C2199" s="1">
        <v>40480</v>
      </c>
      <c r="D2199" s="21" t="str">
        <f t="shared" si="136"/>
        <v>29-Oct-2010</v>
      </c>
      <c r="E2199" s="10">
        <v>0.8256944444444444</v>
      </c>
      <c r="F2199" s="1">
        <v>40480</v>
      </c>
      <c r="G2199" s="10">
        <v>0.87152777777777779</v>
      </c>
      <c r="H2199">
        <v>30</v>
      </c>
      <c r="I2199">
        <v>66</v>
      </c>
      <c r="J2199" t="s">
        <v>8</v>
      </c>
      <c r="K2199" t="s">
        <v>11</v>
      </c>
      <c r="L2199" t="str">
        <f t="shared" si="137"/>
        <v>Evening</v>
      </c>
      <c r="M2199" t="str">
        <f t="shared" si="138"/>
        <v>19</v>
      </c>
      <c r="N2199" t="str">
        <f t="shared" si="139"/>
        <v>20</v>
      </c>
    </row>
    <row r="2200" spans="1:14" x14ac:dyDescent="0.3">
      <c r="A2200">
        <v>1</v>
      </c>
      <c r="B2200">
        <v>5</v>
      </c>
      <c r="C2200" s="1">
        <v>40480</v>
      </c>
      <c r="D2200" s="21" t="str">
        <f t="shared" si="136"/>
        <v>29-Oct-2010</v>
      </c>
      <c r="E2200" s="10">
        <v>0.94374999999999998</v>
      </c>
      <c r="F2200" s="1">
        <v>40481</v>
      </c>
      <c r="G2200" s="10">
        <v>8.6111111111111124E-2</v>
      </c>
      <c r="H2200">
        <v>40</v>
      </c>
      <c r="I2200">
        <v>205</v>
      </c>
      <c r="J2200" t="s">
        <v>8</v>
      </c>
      <c r="K2200" t="s">
        <v>11</v>
      </c>
      <c r="L2200" t="str">
        <f t="shared" si="137"/>
        <v>Night</v>
      </c>
      <c r="M2200" t="str">
        <f t="shared" si="138"/>
        <v>22</v>
      </c>
      <c r="N2200" t="str">
        <f t="shared" si="139"/>
        <v>02</v>
      </c>
    </row>
    <row r="2201" spans="1:14" x14ac:dyDescent="0.3">
      <c r="A2201">
        <v>1</v>
      </c>
      <c r="B2201">
        <v>5</v>
      </c>
      <c r="C2201" s="1">
        <v>40483</v>
      </c>
      <c r="D2201" s="21" t="str">
        <f t="shared" si="136"/>
        <v>01-Nov-2010</v>
      </c>
      <c r="E2201" s="10">
        <v>0.46527777777777773</v>
      </c>
      <c r="F2201" s="1">
        <v>40483</v>
      </c>
      <c r="G2201" s="10">
        <v>0.74930555555555556</v>
      </c>
      <c r="H2201">
        <v>70</v>
      </c>
      <c r="I2201">
        <v>409</v>
      </c>
      <c r="J2201" t="s">
        <v>8</v>
      </c>
      <c r="K2201" t="s">
        <v>10</v>
      </c>
      <c r="L2201" t="str">
        <f t="shared" si="137"/>
        <v>Morning</v>
      </c>
      <c r="M2201" t="str">
        <f t="shared" si="138"/>
        <v>11</v>
      </c>
      <c r="N2201" t="str">
        <f t="shared" si="139"/>
        <v>17</v>
      </c>
    </row>
    <row r="2202" spans="1:14" x14ac:dyDescent="0.3">
      <c r="A2202">
        <v>1</v>
      </c>
      <c r="B2202">
        <v>5</v>
      </c>
      <c r="C2202" s="1">
        <v>40483</v>
      </c>
      <c r="D2202" s="21" t="str">
        <f t="shared" si="136"/>
        <v>01-Nov-2010</v>
      </c>
      <c r="E2202" s="10">
        <v>0.53749999999999998</v>
      </c>
      <c r="F2202" s="1">
        <v>40483</v>
      </c>
      <c r="G2202" s="10">
        <v>0.65208333333333335</v>
      </c>
      <c r="H2202">
        <v>30</v>
      </c>
      <c r="I2202">
        <v>165</v>
      </c>
      <c r="J2202" t="s">
        <v>8</v>
      </c>
      <c r="K2202" t="s">
        <v>10</v>
      </c>
      <c r="L2202" t="str">
        <f t="shared" si="137"/>
        <v>Morning</v>
      </c>
      <c r="M2202" t="str">
        <f t="shared" si="138"/>
        <v>12</v>
      </c>
      <c r="N2202" t="str">
        <f t="shared" si="139"/>
        <v>15</v>
      </c>
    </row>
    <row r="2203" spans="1:14" x14ac:dyDescent="0.3">
      <c r="A2203">
        <v>1</v>
      </c>
      <c r="B2203">
        <v>6</v>
      </c>
      <c r="C2203" s="1">
        <v>40483</v>
      </c>
      <c r="D2203" s="21" t="str">
        <f t="shared" si="136"/>
        <v>01-Nov-2010</v>
      </c>
      <c r="E2203" s="10">
        <v>0.56527777777777777</v>
      </c>
      <c r="F2203" s="1">
        <v>40483</v>
      </c>
      <c r="G2203" s="10">
        <v>0.68680555555555556</v>
      </c>
      <c r="H2203">
        <v>30</v>
      </c>
      <c r="I2203">
        <v>175</v>
      </c>
      <c r="J2203" t="s">
        <v>8</v>
      </c>
      <c r="K2203" t="s">
        <v>10</v>
      </c>
      <c r="L2203" t="str">
        <f t="shared" si="137"/>
        <v>Morning</v>
      </c>
      <c r="M2203" t="str">
        <f t="shared" si="138"/>
        <v>13</v>
      </c>
      <c r="N2203" t="str">
        <f t="shared" si="139"/>
        <v>16</v>
      </c>
    </row>
    <row r="2204" spans="1:14" x14ac:dyDescent="0.3">
      <c r="A2204">
        <v>1</v>
      </c>
      <c r="B2204">
        <v>6</v>
      </c>
      <c r="C2204" s="1">
        <v>40483</v>
      </c>
      <c r="D2204" s="21" t="str">
        <f t="shared" si="136"/>
        <v>01-Nov-2010</v>
      </c>
      <c r="E2204" s="10">
        <v>0.5756944444444444</v>
      </c>
      <c r="F2204" s="1">
        <v>40483</v>
      </c>
      <c r="G2204" s="10">
        <v>0.66180555555555554</v>
      </c>
      <c r="H2204">
        <v>30</v>
      </c>
      <c r="I2204">
        <v>124</v>
      </c>
      <c r="J2204" t="s">
        <v>8</v>
      </c>
      <c r="K2204" t="s">
        <v>10</v>
      </c>
      <c r="L2204" t="str">
        <f t="shared" si="137"/>
        <v>Morning</v>
      </c>
      <c r="M2204" t="str">
        <f t="shared" si="138"/>
        <v>13</v>
      </c>
      <c r="N2204" t="str">
        <f t="shared" si="139"/>
        <v>15</v>
      </c>
    </row>
    <row r="2205" spans="1:14" x14ac:dyDescent="0.3">
      <c r="A2205">
        <v>1</v>
      </c>
      <c r="B2205">
        <v>6</v>
      </c>
      <c r="C2205" s="1">
        <v>40483</v>
      </c>
      <c r="D2205" s="21" t="str">
        <f t="shared" si="136"/>
        <v>01-Nov-2010</v>
      </c>
      <c r="E2205" s="10">
        <v>0.67291666666666661</v>
      </c>
      <c r="F2205" s="1">
        <v>40483</v>
      </c>
      <c r="G2205" s="10">
        <v>0.7715277777777777</v>
      </c>
      <c r="H2205">
        <v>30</v>
      </c>
      <c r="I2205">
        <v>142</v>
      </c>
      <c r="J2205" t="s">
        <v>8</v>
      </c>
      <c r="K2205" t="s">
        <v>10</v>
      </c>
      <c r="L2205" t="str">
        <f t="shared" si="137"/>
        <v>Afternoon</v>
      </c>
      <c r="M2205" t="str">
        <f t="shared" si="138"/>
        <v>16</v>
      </c>
      <c r="N2205" t="str">
        <f t="shared" si="139"/>
        <v>18</v>
      </c>
    </row>
    <row r="2206" spans="1:14" x14ac:dyDescent="0.3">
      <c r="A2206">
        <v>1</v>
      </c>
      <c r="B2206">
        <v>5</v>
      </c>
      <c r="C2206" s="1">
        <v>40483</v>
      </c>
      <c r="D2206" s="21" t="str">
        <f t="shared" si="136"/>
        <v>01-Nov-2010</v>
      </c>
      <c r="E2206" s="10">
        <v>0.69513888888888886</v>
      </c>
      <c r="F2206" s="1">
        <v>40483</v>
      </c>
      <c r="G2206" s="10">
        <v>0.74444444444444446</v>
      </c>
      <c r="H2206">
        <v>30</v>
      </c>
      <c r="I2206">
        <v>71</v>
      </c>
      <c r="J2206" t="s">
        <v>8</v>
      </c>
      <c r="K2206" t="s">
        <v>10</v>
      </c>
      <c r="L2206" t="str">
        <f t="shared" si="137"/>
        <v>Afternoon</v>
      </c>
      <c r="M2206" t="str">
        <f t="shared" si="138"/>
        <v>16</v>
      </c>
      <c r="N2206" t="str">
        <f t="shared" si="139"/>
        <v>17</v>
      </c>
    </row>
    <row r="2207" spans="1:14" x14ac:dyDescent="0.3">
      <c r="A2207">
        <v>1</v>
      </c>
      <c r="B2207">
        <v>6</v>
      </c>
      <c r="C2207" s="1">
        <v>40483</v>
      </c>
      <c r="D2207" s="21" t="str">
        <f t="shared" si="136"/>
        <v>01-Nov-2010</v>
      </c>
      <c r="E2207" s="10">
        <v>0.8847222222222223</v>
      </c>
      <c r="F2207" s="1">
        <v>40483</v>
      </c>
      <c r="G2207" s="10">
        <v>0.92013888888888884</v>
      </c>
      <c r="H2207">
        <v>30</v>
      </c>
      <c r="I2207">
        <v>51</v>
      </c>
      <c r="J2207" t="s">
        <v>8</v>
      </c>
      <c r="K2207" t="s">
        <v>10</v>
      </c>
      <c r="L2207" t="str">
        <f t="shared" si="137"/>
        <v>Evening</v>
      </c>
      <c r="M2207" t="str">
        <f t="shared" si="138"/>
        <v>21</v>
      </c>
      <c r="N2207" t="str">
        <f t="shared" si="139"/>
        <v>22</v>
      </c>
    </row>
    <row r="2208" spans="1:14" x14ac:dyDescent="0.3">
      <c r="A2208">
        <v>1</v>
      </c>
      <c r="B2208">
        <v>5</v>
      </c>
      <c r="C2208" s="1">
        <v>40484</v>
      </c>
      <c r="D2208" s="21" t="str">
        <f t="shared" si="136"/>
        <v>02-Nov-2010</v>
      </c>
      <c r="E2208" s="10">
        <v>0.50555555555555554</v>
      </c>
      <c r="F2208" s="1">
        <v>40484</v>
      </c>
      <c r="G2208" s="10">
        <v>0.57500000000000007</v>
      </c>
      <c r="H2208">
        <v>30</v>
      </c>
      <c r="I2208">
        <v>100</v>
      </c>
      <c r="J2208" t="s">
        <v>8</v>
      </c>
      <c r="K2208" t="s">
        <v>9</v>
      </c>
      <c r="L2208" t="str">
        <f t="shared" si="137"/>
        <v>Morning</v>
      </c>
      <c r="M2208" t="str">
        <f t="shared" si="138"/>
        <v>12</v>
      </c>
      <c r="N2208" t="str">
        <f t="shared" si="139"/>
        <v>13</v>
      </c>
    </row>
    <row r="2209" spans="1:14" x14ac:dyDescent="0.3">
      <c r="A2209">
        <v>1</v>
      </c>
      <c r="B2209">
        <v>5</v>
      </c>
      <c r="C2209" s="1">
        <v>40484</v>
      </c>
      <c r="D2209" s="21" t="str">
        <f t="shared" si="136"/>
        <v>02-Nov-2010</v>
      </c>
      <c r="E2209" s="10">
        <v>0.51666666666666672</v>
      </c>
      <c r="F2209" s="1">
        <v>40484</v>
      </c>
      <c r="G2209" s="10">
        <v>0.54583333333333328</v>
      </c>
      <c r="H2209">
        <v>30</v>
      </c>
      <c r="I2209">
        <v>42</v>
      </c>
      <c r="J2209" t="s">
        <v>8</v>
      </c>
      <c r="K2209" t="s">
        <v>9</v>
      </c>
      <c r="L2209" t="str">
        <f t="shared" si="137"/>
        <v>Morning</v>
      </c>
      <c r="M2209" t="str">
        <f t="shared" si="138"/>
        <v>12</v>
      </c>
      <c r="N2209" t="str">
        <f t="shared" si="139"/>
        <v>13</v>
      </c>
    </row>
    <row r="2210" spans="1:14" x14ac:dyDescent="0.3">
      <c r="A2210">
        <v>1</v>
      </c>
      <c r="B2210">
        <v>5</v>
      </c>
      <c r="C2210" s="1">
        <v>40484</v>
      </c>
      <c r="D2210" s="21" t="str">
        <f t="shared" si="136"/>
        <v>02-Nov-2010</v>
      </c>
      <c r="E2210" s="10">
        <v>0.62152777777777779</v>
      </c>
      <c r="F2210" s="1">
        <v>40484</v>
      </c>
      <c r="G2210" s="10">
        <v>0.69861111111111107</v>
      </c>
      <c r="H2210">
        <v>30</v>
      </c>
      <c r="I2210">
        <v>111</v>
      </c>
      <c r="J2210" t="s">
        <v>8</v>
      </c>
      <c r="K2210" t="s">
        <v>9</v>
      </c>
      <c r="L2210" t="str">
        <f t="shared" si="137"/>
        <v>Afternoon</v>
      </c>
      <c r="M2210" t="str">
        <f t="shared" si="138"/>
        <v>14</v>
      </c>
      <c r="N2210" t="str">
        <f t="shared" si="139"/>
        <v>16</v>
      </c>
    </row>
    <row r="2211" spans="1:14" x14ac:dyDescent="0.3">
      <c r="A2211">
        <v>1</v>
      </c>
      <c r="B2211">
        <v>5</v>
      </c>
      <c r="C2211" s="1">
        <v>40484</v>
      </c>
      <c r="D2211" s="21" t="str">
        <f t="shared" si="136"/>
        <v>02-Nov-2010</v>
      </c>
      <c r="E2211" s="10">
        <v>0.62569444444444444</v>
      </c>
      <c r="F2211" s="1">
        <v>40484</v>
      </c>
      <c r="G2211" s="10">
        <v>0.66180555555555554</v>
      </c>
      <c r="H2211">
        <v>30</v>
      </c>
      <c r="I2211">
        <v>52</v>
      </c>
      <c r="J2211" t="s">
        <v>8</v>
      </c>
      <c r="K2211" t="s">
        <v>9</v>
      </c>
      <c r="L2211" t="str">
        <f t="shared" si="137"/>
        <v>Afternoon</v>
      </c>
      <c r="M2211" t="str">
        <f t="shared" si="138"/>
        <v>15</v>
      </c>
      <c r="N2211" t="str">
        <f t="shared" si="139"/>
        <v>15</v>
      </c>
    </row>
    <row r="2212" spans="1:14" x14ac:dyDescent="0.3">
      <c r="A2212">
        <v>1</v>
      </c>
      <c r="B2212">
        <v>6</v>
      </c>
      <c r="C2212" s="1">
        <v>40484</v>
      </c>
      <c r="D2212" s="21" t="str">
        <f t="shared" si="136"/>
        <v>02-Nov-2010</v>
      </c>
      <c r="E2212" s="10">
        <v>0.68611111111111101</v>
      </c>
      <c r="F2212" s="1">
        <v>40484</v>
      </c>
      <c r="G2212" s="10">
        <v>0.82152777777777775</v>
      </c>
      <c r="H2212">
        <v>40</v>
      </c>
      <c r="I2212">
        <v>195</v>
      </c>
      <c r="J2212" t="s">
        <v>8</v>
      </c>
      <c r="K2212" t="s">
        <v>9</v>
      </c>
      <c r="L2212" t="str">
        <f t="shared" si="137"/>
        <v>Afternoon</v>
      </c>
      <c r="M2212" t="str">
        <f t="shared" si="138"/>
        <v>16</v>
      </c>
      <c r="N2212" t="str">
        <f t="shared" si="139"/>
        <v>19</v>
      </c>
    </row>
    <row r="2213" spans="1:14" x14ac:dyDescent="0.3">
      <c r="A2213">
        <v>1</v>
      </c>
      <c r="B2213">
        <v>5</v>
      </c>
      <c r="C2213" s="1">
        <v>40484</v>
      </c>
      <c r="D2213" s="21" t="str">
        <f t="shared" si="136"/>
        <v>02-Nov-2010</v>
      </c>
      <c r="E2213" s="10">
        <v>0.73263888888888884</v>
      </c>
      <c r="F2213" s="1">
        <v>40484</v>
      </c>
      <c r="G2213" s="10">
        <v>0.85902777777777783</v>
      </c>
      <c r="H2213">
        <v>40</v>
      </c>
      <c r="I2213">
        <v>182</v>
      </c>
      <c r="J2213" t="s">
        <v>8</v>
      </c>
      <c r="K2213" t="s">
        <v>9</v>
      </c>
      <c r="L2213" t="str">
        <f t="shared" si="137"/>
        <v>Afternoon</v>
      </c>
      <c r="M2213" t="str">
        <f t="shared" si="138"/>
        <v>17</v>
      </c>
      <c r="N2213" t="str">
        <f t="shared" si="139"/>
        <v>20</v>
      </c>
    </row>
    <row r="2214" spans="1:14" x14ac:dyDescent="0.3">
      <c r="A2214">
        <v>1</v>
      </c>
      <c r="B2214">
        <v>5</v>
      </c>
      <c r="C2214" s="1">
        <v>40484</v>
      </c>
      <c r="D2214" s="21" t="str">
        <f t="shared" si="136"/>
        <v>02-Nov-2010</v>
      </c>
      <c r="E2214" s="10">
        <v>0.82500000000000007</v>
      </c>
      <c r="F2214" s="1">
        <v>40484</v>
      </c>
      <c r="G2214" s="10">
        <v>0.90972222222222221</v>
      </c>
      <c r="H2214">
        <v>30</v>
      </c>
      <c r="I2214">
        <v>122</v>
      </c>
      <c r="J2214" t="s">
        <v>8</v>
      </c>
      <c r="K2214" t="s">
        <v>9</v>
      </c>
      <c r="L2214" t="str">
        <f t="shared" si="137"/>
        <v>Evening</v>
      </c>
      <c r="M2214" t="str">
        <f t="shared" si="138"/>
        <v>19</v>
      </c>
      <c r="N2214" t="str">
        <f t="shared" si="139"/>
        <v>21</v>
      </c>
    </row>
    <row r="2215" spans="1:14" x14ac:dyDescent="0.3">
      <c r="A2215">
        <v>1</v>
      </c>
      <c r="B2215">
        <v>6</v>
      </c>
      <c r="C2215" s="1">
        <v>40484</v>
      </c>
      <c r="D2215" s="21" t="str">
        <f t="shared" si="136"/>
        <v>02-Nov-2010</v>
      </c>
      <c r="E2215" s="10">
        <v>0.87222222222222223</v>
      </c>
      <c r="F2215" s="1">
        <v>40484</v>
      </c>
      <c r="G2215" s="10">
        <v>0.92986111111111114</v>
      </c>
      <c r="H2215">
        <v>30</v>
      </c>
      <c r="I2215">
        <v>83</v>
      </c>
      <c r="J2215" t="s">
        <v>8</v>
      </c>
      <c r="K2215" t="s">
        <v>9</v>
      </c>
      <c r="L2215" t="str">
        <f t="shared" si="137"/>
        <v>Evening</v>
      </c>
      <c r="M2215" t="str">
        <f t="shared" si="138"/>
        <v>20</v>
      </c>
      <c r="N2215" t="str">
        <f t="shared" si="139"/>
        <v>22</v>
      </c>
    </row>
    <row r="2216" spans="1:14" x14ac:dyDescent="0.3">
      <c r="A2216">
        <v>1</v>
      </c>
      <c r="B2216">
        <v>5</v>
      </c>
      <c r="C2216" s="1">
        <v>40484</v>
      </c>
      <c r="D2216" s="21" t="str">
        <f t="shared" si="136"/>
        <v>02-Nov-2010</v>
      </c>
      <c r="E2216" s="10">
        <v>0.88194444444444453</v>
      </c>
      <c r="F2216" s="1">
        <v>40484</v>
      </c>
      <c r="G2216" s="10">
        <v>0.90555555555555556</v>
      </c>
      <c r="H2216">
        <v>30</v>
      </c>
      <c r="I2216">
        <v>34</v>
      </c>
      <c r="J2216" t="s">
        <v>8</v>
      </c>
      <c r="K2216" t="s">
        <v>9</v>
      </c>
      <c r="L2216" t="str">
        <f t="shared" si="137"/>
        <v>Evening</v>
      </c>
      <c r="M2216" t="str">
        <f t="shared" si="138"/>
        <v>21</v>
      </c>
      <c r="N2216" t="str">
        <f t="shared" si="139"/>
        <v>21</v>
      </c>
    </row>
    <row r="2217" spans="1:14" x14ac:dyDescent="0.3">
      <c r="A2217">
        <v>1</v>
      </c>
      <c r="B2217">
        <v>5</v>
      </c>
      <c r="C2217" s="1">
        <v>40485</v>
      </c>
      <c r="D2217" s="21" t="str">
        <f t="shared" si="136"/>
        <v>03-Nov-2010</v>
      </c>
      <c r="E2217" s="10">
        <v>0.44444444444444442</v>
      </c>
      <c r="F2217" s="1">
        <v>40485</v>
      </c>
      <c r="G2217" s="10">
        <v>0.47847222222222219</v>
      </c>
      <c r="H2217">
        <v>30</v>
      </c>
      <c r="I2217">
        <v>49</v>
      </c>
      <c r="J2217" t="s">
        <v>8</v>
      </c>
      <c r="K2217" t="s">
        <v>13</v>
      </c>
      <c r="L2217" t="str">
        <f t="shared" si="137"/>
        <v>Morning</v>
      </c>
      <c r="M2217" t="str">
        <f t="shared" si="138"/>
        <v>10</v>
      </c>
      <c r="N2217" t="str">
        <f t="shared" si="139"/>
        <v>11</v>
      </c>
    </row>
    <row r="2218" spans="1:14" x14ac:dyDescent="0.3">
      <c r="A2218">
        <v>1</v>
      </c>
      <c r="B2218">
        <v>6</v>
      </c>
      <c r="C2218" s="1">
        <v>40485</v>
      </c>
      <c r="D2218" s="21" t="str">
        <f t="shared" si="136"/>
        <v>03-Nov-2010</v>
      </c>
      <c r="E2218" s="10">
        <v>0.71944444444444444</v>
      </c>
      <c r="F2218" s="1">
        <v>40485</v>
      </c>
      <c r="G2218" s="10">
        <v>0.80069444444444438</v>
      </c>
      <c r="H2218">
        <v>30</v>
      </c>
      <c r="I2218">
        <v>117</v>
      </c>
      <c r="J2218" t="s">
        <v>8</v>
      </c>
      <c r="K2218" t="s">
        <v>13</v>
      </c>
      <c r="L2218" t="str">
        <f t="shared" si="137"/>
        <v>Afternoon</v>
      </c>
      <c r="M2218" t="str">
        <f t="shared" si="138"/>
        <v>17</v>
      </c>
      <c r="N2218" t="str">
        <f t="shared" si="139"/>
        <v>19</v>
      </c>
    </row>
    <row r="2219" spans="1:14" x14ac:dyDescent="0.3">
      <c r="A2219">
        <v>1</v>
      </c>
      <c r="B2219">
        <v>6</v>
      </c>
      <c r="C2219" s="1">
        <v>40485</v>
      </c>
      <c r="D2219" s="21" t="str">
        <f t="shared" si="136"/>
        <v>03-Nov-2010</v>
      </c>
      <c r="E2219" s="10">
        <v>0.74791666666666667</v>
      </c>
      <c r="F2219" s="1">
        <v>40485</v>
      </c>
      <c r="G2219" s="10">
        <v>0.80833333333333324</v>
      </c>
      <c r="H2219">
        <v>30</v>
      </c>
      <c r="I2219">
        <v>87</v>
      </c>
      <c r="J2219" t="s">
        <v>8</v>
      </c>
      <c r="K2219" t="s">
        <v>13</v>
      </c>
      <c r="L2219" t="str">
        <f t="shared" si="137"/>
        <v>Afternoon</v>
      </c>
      <c r="M2219" t="str">
        <f t="shared" si="138"/>
        <v>17</v>
      </c>
      <c r="N2219" t="str">
        <f t="shared" si="139"/>
        <v>19</v>
      </c>
    </row>
    <row r="2220" spans="1:14" x14ac:dyDescent="0.3">
      <c r="A2220">
        <v>1</v>
      </c>
      <c r="B2220">
        <v>6</v>
      </c>
      <c r="C2220" s="1">
        <v>40485</v>
      </c>
      <c r="D2220" s="21" t="str">
        <f t="shared" si="136"/>
        <v>03-Nov-2010</v>
      </c>
      <c r="E2220" s="10">
        <v>0.78680555555555554</v>
      </c>
      <c r="F2220" s="1">
        <v>40485</v>
      </c>
      <c r="G2220" s="10">
        <v>0.91249999999999998</v>
      </c>
      <c r="H2220">
        <v>40</v>
      </c>
      <c r="I2220">
        <v>181</v>
      </c>
      <c r="J2220" t="s">
        <v>8</v>
      </c>
      <c r="K2220" t="s">
        <v>13</v>
      </c>
      <c r="L2220" t="str">
        <f t="shared" si="137"/>
        <v>Evening</v>
      </c>
      <c r="M2220" t="str">
        <f t="shared" si="138"/>
        <v>18</v>
      </c>
      <c r="N2220" t="str">
        <f t="shared" si="139"/>
        <v>21</v>
      </c>
    </row>
    <row r="2221" spans="1:14" x14ac:dyDescent="0.3">
      <c r="A2221">
        <v>1</v>
      </c>
      <c r="B2221">
        <v>6</v>
      </c>
      <c r="C2221" s="1">
        <v>40485</v>
      </c>
      <c r="D2221" s="21" t="str">
        <f t="shared" si="136"/>
        <v>03-Nov-2010</v>
      </c>
      <c r="E2221" s="10">
        <v>0.78819444444444453</v>
      </c>
      <c r="F2221" s="1">
        <v>40485</v>
      </c>
      <c r="G2221" s="10">
        <v>0.80486111111111114</v>
      </c>
      <c r="H2221">
        <v>30</v>
      </c>
      <c r="I2221">
        <v>24</v>
      </c>
      <c r="J2221" t="s">
        <v>8</v>
      </c>
      <c r="K2221" t="s">
        <v>13</v>
      </c>
      <c r="L2221" t="str">
        <f t="shared" si="137"/>
        <v>Evening</v>
      </c>
      <c r="M2221" t="str">
        <f t="shared" si="138"/>
        <v>18</v>
      </c>
      <c r="N2221" t="str">
        <f t="shared" si="139"/>
        <v>19</v>
      </c>
    </row>
    <row r="2222" spans="1:14" x14ac:dyDescent="0.3">
      <c r="A2222">
        <v>1</v>
      </c>
      <c r="B2222">
        <v>5</v>
      </c>
      <c r="C2222" s="1">
        <v>40485</v>
      </c>
      <c r="D2222" s="21" t="str">
        <f t="shared" si="136"/>
        <v>03-Nov-2010</v>
      </c>
      <c r="E2222" s="10">
        <v>0.8340277777777777</v>
      </c>
      <c r="F2222" s="1">
        <v>40486</v>
      </c>
      <c r="G2222" s="10">
        <v>6.1111111111111116E-2</v>
      </c>
      <c r="H2222">
        <v>60</v>
      </c>
      <c r="I2222">
        <v>327</v>
      </c>
      <c r="J2222" t="s">
        <v>8</v>
      </c>
      <c r="K2222" t="s">
        <v>13</v>
      </c>
      <c r="L2222" t="str">
        <f t="shared" si="137"/>
        <v>Evening</v>
      </c>
      <c r="M2222" t="str">
        <f t="shared" si="138"/>
        <v>20</v>
      </c>
      <c r="N2222" t="str">
        <f t="shared" si="139"/>
        <v>01</v>
      </c>
    </row>
    <row r="2223" spans="1:14" x14ac:dyDescent="0.3">
      <c r="A2223">
        <v>1</v>
      </c>
      <c r="B2223">
        <v>5</v>
      </c>
      <c r="C2223" s="1">
        <v>40485</v>
      </c>
      <c r="D2223" s="21" t="str">
        <f t="shared" si="136"/>
        <v>03-Nov-2010</v>
      </c>
      <c r="E2223" s="10">
        <v>0.84166666666666667</v>
      </c>
      <c r="F2223" s="1">
        <v>40485</v>
      </c>
      <c r="G2223" s="10">
        <v>0.88055555555555554</v>
      </c>
      <c r="H2223">
        <v>30</v>
      </c>
      <c r="I2223">
        <v>56</v>
      </c>
      <c r="J2223" t="s">
        <v>8</v>
      </c>
      <c r="K2223" t="s">
        <v>13</v>
      </c>
      <c r="L2223" t="str">
        <f t="shared" si="137"/>
        <v>Evening</v>
      </c>
      <c r="M2223" t="str">
        <f t="shared" si="138"/>
        <v>20</v>
      </c>
      <c r="N2223" t="str">
        <f t="shared" si="139"/>
        <v>21</v>
      </c>
    </row>
    <row r="2224" spans="1:14" x14ac:dyDescent="0.3">
      <c r="A2224">
        <v>1</v>
      </c>
      <c r="B2224">
        <v>5</v>
      </c>
      <c r="C2224" s="1">
        <v>40485</v>
      </c>
      <c r="D2224" s="21" t="str">
        <f t="shared" si="136"/>
        <v>03-Nov-2010</v>
      </c>
      <c r="E2224" s="10">
        <v>0.84305555555555556</v>
      </c>
      <c r="F2224" s="1">
        <v>40486</v>
      </c>
      <c r="G2224" s="10">
        <v>1.0416666666666666E-2</v>
      </c>
      <c r="H2224">
        <v>50</v>
      </c>
      <c r="I2224">
        <v>241</v>
      </c>
      <c r="J2224" t="s">
        <v>8</v>
      </c>
      <c r="K2224" t="s">
        <v>13</v>
      </c>
      <c r="L2224" t="str">
        <f t="shared" si="137"/>
        <v>Evening</v>
      </c>
      <c r="M2224" t="str">
        <f t="shared" si="138"/>
        <v>20</v>
      </c>
      <c r="N2224" t="str">
        <f t="shared" si="139"/>
        <v>00</v>
      </c>
    </row>
    <row r="2225" spans="1:14" x14ac:dyDescent="0.3">
      <c r="A2225">
        <v>1</v>
      </c>
      <c r="B2225">
        <v>6</v>
      </c>
      <c r="C2225" s="1">
        <v>40486</v>
      </c>
      <c r="D2225" s="21" t="str">
        <f t="shared" si="136"/>
        <v>04-Nov-2010</v>
      </c>
      <c r="E2225" s="10">
        <v>0.70833333333333337</v>
      </c>
      <c r="F2225" s="1">
        <v>40486</v>
      </c>
      <c r="G2225" s="10">
        <v>0.74791666666666667</v>
      </c>
      <c r="H2225">
        <v>30</v>
      </c>
      <c r="I2225">
        <v>57</v>
      </c>
      <c r="J2225" t="s">
        <v>8</v>
      </c>
      <c r="K2225" t="s">
        <v>12</v>
      </c>
      <c r="L2225" t="str">
        <f t="shared" si="137"/>
        <v>Afternoon</v>
      </c>
      <c r="M2225" t="str">
        <f t="shared" si="138"/>
        <v>17</v>
      </c>
      <c r="N2225" t="str">
        <f t="shared" si="139"/>
        <v>17</v>
      </c>
    </row>
    <row r="2226" spans="1:14" x14ac:dyDescent="0.3">
      <c r="A2226">
        <v>1</v>
      </c>
      <c r="B2226">
        <v>6</v>
      </c>
      <c r="C2226" s="1">
        <v>40486</v>
      </c>
      <c r="D2226" s="21" t="str">
        <f t="shared" si="136"/>
        <v>04-Nov-2010</v>
      </c>
      <c r="E2226" s="10">
        <v>0.71875</v>
      </c>
      <c r="F2226" s="1">
        <v>40486</v>
      </c>
      <c r="G2226" s="10">
        <v>0.91041666666666676</v>
      </c>
      <c r="H2226">
        <v>50</v>
      </c>
      <c r="I2226">
        <v>276</v>
      </c>
      <c r="J2226" t="s">
        <v>8</v>
      </c>
      <c r="K2226" t="s">
        <v>12</v>
      </c>
      <c r="L2226" t="str">
        <f t="shared" si="137"/>
        <v>Afternoon</v>
      </c>
      <c r="M2226" t="str">
        <f t="shared" si="138"/>
        <v>17</v>
      </c>
      <c r="N2226" t="str">
        <f t="shared" si="139"/>
        <v>21</v>
      </c>
    </row>
    <row r="2227" spans="1:14" x14ac:dyDescent="0.3">
      <c r="A2227">
        <v>1</v>
      </c>
      <c r="B2227">
        <v>5</v>
      </c>
      <c r="C2227" s="1">
        <v>40486</v>
      </c>
      <c r="D2227" s="21" t="str">
        <f t="shared" si="136"/>
        <v>04-Nov-2010</v>
      </c>
      <c r="E2227" s="10">
        <v>0.8354166666666667</v>
      </c>
      <c r="F2227" s="1">
        <v>40486</v>
      </c>
      <c r="G2227" s="10">
        <v>0.93194444444444446</v>
      </c>
      <c r="H2227">
        <v>30</v>
      </c>
      <c r="I2227">
        <v>139</v>
      </c>
      <c r="J2227" t="s">
        <v>8</v>
      </c>
      <c r="K2227" t="s">
        <v>12</v>
      </c>
      <c r="L2227" t="str">
        <f t="shared" si="137"/>
        <v>Evening</v>
      </c>
      <c r="M2227" t="str">
        <f t="shared" si="138"/>
        <v>20</v>
      </c>
      <c r="N2227" t="str">
        <f t="shared" si="139"/>
        <v>22</v>
      </c>
    </row>
    <row r="2228" spans="1:14" x14ac:dyDescent="0.3">
      <c r="A2228">
        <v>1</v>
      </c>
      <c r="B2228">
        <v>5</v>
      </c>
      <c r="C2228" s="1">
        <v>40486</v>
      </c>
      <c r="D2228" s="21" t="str">
        <f t="shared" si="136"/>
        <v>04-Nov-2010</v>
      </c>
      <c r="E2228" s="10">
        <v>0.84791666666666676</v>
      </c>
      <c r="F2228" s="1">
        <v>40486</v>
      </c>
      <c r="G2228" s="10">
        <v>0.93055555555555547</v>
      </c>
      <c r="H2228">
        <v>30</v>
      </c>
      <c r="I2228">
        <v>119</v>
      </c>
      <c r="J2228" t="s">
        <v>8</v>
      </c>
      <c r="K2228" t="s">
        <v>12</v>
      </c>
      <c r="L2228" t="str">
        <f t="shared" si="137"/>
        <v>Evening</v>
      </c>
      <c r="M2228" t="str">
        <f t="shared" si="138"/>
        <v>20</v>
      </c>
      <c r="N2228" t="str">
        <f t="shared" si="139"/>
        <v>22</v>
      </c>
    </row>
    <row r="2229" spans="1:14" x14ac:dyDescent="0.3">
      <c r="A2229">
        <v>1</v>
      </c>
      <c r="B2229">
        <v>6</v>
      </c>
      <c r="C2229" s="1">
        <v>40486</v>
      </c>
      <c r="D2229" s="21" t="str">
        <f t="shared" si="136"/>
        <v>04-Nov-2010</v>
      </c>
      <c r="E2229" s="10">
        <v>0.85763888888888884</v>
      </c>
      <c r="F2229" s="1">
        <v>40486</v>
      </c>
      <c r="G2229" s="10">
        <v>0.91736111111111107</v>
      </c>
      <c r="H2229">
        <v>30</v>
      </c>
      <c r="I2229">
        <v>86</v>
      </c>
      <c r="J2229" t="s">
        <v>8</v>
      </c>
      <c r="K2229" t="s">
        <v>12</v>
      </c>
      <c r="L2229" t="str">
        <f t="shared" si="137"/>
        <v>Evening</v>
      </c>
      <c r="M2229" t="str">
        <f t="shared" si="138"/>
        <v>20</v>
      </c>
      <c r="N2229" t="str">
        <f t="shared" si="139"/>
        <v>22</v>
      </c>
    </row>
    <row r="2230" spans="1:14" x14ac:dyDescent="0.3">
      <c r="A2230">
        <v>1</v>
      </c>
      <c r="B2230">
        <v>5</v>
      </c>
      <c r="C2230" s="1">
        <v>40486</v>
      </c>
      <c r="D2230" s="21" t="str">
        <f t="shared" si="136"/>
        <v>04-Nov-2010</v>
      </c>
      <c r="E2230" s="10">
        <v>0.86805555555555547</v>
      </c>
      <c r="F2230" s="1">
        <v>40486</v>
      </c>
      <c r="G2230" s="10">
        <v>0.9145833333333333</v>
      </c>
      <c r="H2230">
        <v>30</v>
      </c>
      <c r="I2230">
        <v>67</v>
      </c>
      <c r="J2230" t="s">
        <v>8</v>
      </c>
      <c r="K2230" t="s">
        <v>12</v>
      </c>
      <c r="L2230" t="str">
        <f t="shared" si="137"/>
        <v>Evening</v>
      </c>
      <c r="M2230" t="str">
        <f t="shared" si="138"/>
        <v>20</v>
      </c>
      <c r="N2230" t="str">
        <f t="shared" si="139"/>
        <v>21</v>
      </c>
    </row>
    <row r="2231" spans="1:14" x14ac:dyDescent="0.3">
      <c r="A2231">
        <v>1</v>
      </c>
      <c r="B2231">
        <v>6</v>
      </c>
      <c r="C2231" s="1">
        <v>40487</v>
      </c>
      <c r="D2231" s="21" t="str">
        <f t="shared" si="136"/>
        <v>05-Nov-2010</v>
      </c>
      <c r="E2231" s="10">
        <v>0.59722222222222221</v>
      </c>
      <c r="F2231" s="1">
        <v>40487</v>
      </c>
      <c r="G2231" s="10">
        <v>0.64097222222222217</v>
      </c>
      <c r="H2231">
        <v>30</v>
      </c>
      <c r="I2231">
        <v>63</v>
      </c>
      <c r="J2231" t="s">
        <v>8</v>
      </c>
      <c r="K2231" t="s">
        <v>11</v>
      </c>
      <c r="L2231" t="str">
        <f t="shared" si="137"/>
        <v>Afternoon</v>
      </c>
      <c r="M2231" t="str">
        <f t="shared" si="138"/>
        <v>14</v>
      </c>
      <c r="N2231" t="str">
        <f t="shared" si="139"/>
        <v>15</v>
      </c>
    </row>
    <row r="2232" spans="1:14" x14ac:dyDescent="0.3">
      <c r="A2232">
        <v>1</v>
      </c>
      <c r="B2232">
        <v>5</v>
      </c>
      <c r="C2232" s="1">
        <v>40487</v>
      </c>
      <c r="D2232" s="21" t="str">
        <f t="shared" si="136"/>
        <v>05-Nov-2010</v>
      </c>
      <c r="E2232" s="10">
        <v>0.94236111111111109</v>
      </c>
      <c r="F2232" s="1">
        <v>40488</v>
      </c>
      <c r="G2232" s="10">
        <v>8.2638888888888887E-2</v>
      </c>
      <c r="H2232">
        <v>40</v>
      </c>
      <c r="I2232">
        <v>202</v>
      </c>
      <c r="J2232" t="s">
        <v>8</v>
      </c>
      <c r="K2232" t="s">
        <v>11</v>
      </c>
      <c r="L2232" t="str">
        <f t="shared" si="137"/>
        <v>Night</v>
      </c>
      <c r="M2232" t="str">
        <f t="shared" si="138"/>
        <v>22</v>
      </c>
      <c r="N2232" t="str">
        <f t="shared" si="139"/>
        <v>01</v>
      </c>
    </row>
    <row r="2233" spans="1:14" x14ac:dyDescent="0.3">
      <c r="A2233">
        <v>1</v>
      </c>
      <c r="B2233">
        <v>5</v>
      </c>
      <c r="C2233" s="1">
        <v>40490</v>
      </c>
      <c r="D2233" s="21" t="str">
        <f t="shared" si="136"/>
        <v>08-Nov-2010</v>
      </c>
      <c r="E2233" s="10">
        <v>0.48680555555555555</v>
      </c>
      <c r="F2233" s="1">
        <v>40490</v>
      </c>
      <c r="G2233" s="10">
        <v>0.51458333333333328</v>
      </c>
      <c r="H2233">
        <v>30</v>
      </c>
      <c r="I2233">
        <v>40</v>
      </c>
      <c r="J2233" t="s">
        <v>8</v>
      </c>
      <c r="K2233" t="s">
        <v>10</v>
      </c>
      <c r="L2233" t="str">
        <f t="shared" si="137"/>
        <v>Morning</v>
      </c>
      <c r="M2233" t="str">
        <f t="shared" si="138"/>
        <v>11</v>
      </c>
      <c r="N2233" t="str">
        <f t="shared" si="139"/>
        <v>12</v>
      </c>
    </row>
    <row r="2234" spans="1:14" x14ac:dyDescent="0.3">
      <c r="A2234">
        <v>1</v>
      </c>
      <c r="B2234">
        <v>5</v>
      </c>
      <c r="C2234" s="1">
        <v>40490</v>
      </c>
      <c r="D2234" s="21" t="str">
        <f t="shared" si="136"/>
        <v>08-Nov-2010</v>
      </c>
      <c r="E2234" s="10">
        <v>0.59166666666666667</v>
      </c>
      <c r="F2234" s="1">
        <v>40490</v>
      </c>
      <c r="G2234" s="10">
        <v>0.66666666666666663</v>
      </c>
      <c r="H2234">
        <v>30</v>
      </c>
      <c r="I2234">
        <v>108</v>
      </c>
      <c r="J2234" t="s">
        <v>8</v>
      </c>
      <c r="K2234" t="s">
        <v>10</v>
      </c>
      <c r="L2234" t="str">
        <f t="shared" si="137"/>
        <v>Afternoon</v>
      </c>
      <c r="M2234" t="str">
        <f t="shared" si="138"/>
        <v>14</v>
      </c>
      <c r="N2234" t="str">
        <f t="shared" si="139"/>
        <v>16</v>
      </c>
    </row>
    <row r="2235" spans="1:14" x14ac:dyDescent="0.3">
      <c r="A2235">
        <v>1</v>
      </c>
      <c r="B2235">
        <v>5</v>
      </c>
      <c r="C2235" s="1">
        <v>40490</v>
      </c>
      <c r="D2235" s="21" t="str">
        <f t="shared" si="136"/>
        <v>08-Nov-2010</v>
      </c>
      <c r="E2235" s="10">
        <v>0.7270833333333333</v>
      </c>
      <c r="F2235" s="1">
        <v>40490</v>
      </c>
      <c r="G2235" s="10">
        <v>0.75277777777777777</v>
      </c>
      <c r="H2235">
        <v>30</v>
      </c>
      <c r="I2235">
        <v>37</v>
      </c>
      <c r="J2235" t="s">
        <v>8</v>
      </c>
      <c r="K2235" t="s">
        <v>10</v>
      </c>
      <c r="L2235" t="str">
        <f t="shared" si="137"/>
        <v>Afternoon</v>
      </c>
      <c r="M2235" t="str">
        <f t="shared" si="138"/>
        <v>17</v>
      </c>
      <c r="N2235" t="str">
        <f t="shared" si="139"/>
        <v>18</v>
      </c>
    </row>
    <row r="2236" spans="1:14" x14ac:dyDescent="0.3">
      <c r="A2236">
        <v>1</v>
      </c>
      <c r="B2236">
        <v>5</v>
      </c>
      <c r="C2236" s="1">
        <v>40490</v>
      </c>
      <c r="D2236" s="21" t="str">
        <f t="shared" si="136"/>
        <v>08-Nov-2010</v>
      </c>
      <c r="E2236" s="10">
        <v>0.78541666666666676</v>
      </c>
      <c r="F2236" s="1">
        <v>40490</v>
      </c>
      <c r="G2236" s="10">
        <v>0.92638888888888893</v>
      </c>
      <c r="H2236">
        <v>40</v>
      </c>
      <c r="I2236">
        <v>203</v>
      </c>
      <c r="J2236" t="s">
        <v>8</v>
      </c>
      <c r="K2236" t="s">
        <v>10</v>
      </c>
      <c r="L2236" t="str">
        <f t="shared" si="137"/>
        <v>Evening</v>
      </c>
      <c r="M2236" t="str">
        <f t="shared" si="138"/>
        <v>18</v>
      </c>
      <c r="N2236" t="str">
        <f t="shared" si="139"/>
        <v>22</v>
      </c>
    </row>
    <row r="2237" spans="1:14" x14ac:dyDescent="0.3">
      <c r="A2237">
        <v>1</v>
      </c>
      <c r="B2237">
        <v>6</v>
      </c>
      <c r="C2237" s="1">
        <v>40490</v>
      </c>
      <c r="D2237" s="21" t="str">
        <f t="shared" si="136"/>
        <v>08-Nov-2010</v>
      </c>
      <c r="E2237" s="10">
        <v>0.81041666666666667</v>
      </c>
      <c r="F2237" s="1">
        <v>40490</v>
      </c>
      <c r="G2237" s="10">
        <v>0.95486111111111116</v>
      </c>
      <c r="H2237">
        <v>40</v>
      </c>
      <c r="I2237">
        <v>208</v>
      </c>
      <c r="J2237" t="s">
        <v>8</v>
      </c>
      <c r="K2237" t="s">
        <v>10</v>
      </c>
      <c r="L2237" t="str">
        <f t="shared" si="137"/>
        <v>Evening</v>
      </c>
      <c r="M2237" t="str">
        <f t="shared" si="138"/>
        <v>19</v>
      </c>
      <c r="N2237" t="str">
        <f t="shared" si="139"/>
        <v>22</v>
      </c>
    </row>
    <row r="2238" spans="1:14" x14ac:dyDescent="0.3">
      <c r="A2238">
        <v>1</v>
      </c>
      <c r="B2238">
        <v>6</v>
      </c>
      <c r="C2238" s="1">
        <v>40491</v>
      </c>
      <c r="D2238" s="21" t="str">
        <f t="shared" si="136"/>
        <v>09-Nov-2010</v>
      </c>
      <c r="E2238" s="10">
        <v>0.54166666666666663</v>
      </c>
      <c r="F2238" s="1">
        <v>40491</v>
      </c>
      <c r="G2238" s="10">
        <v>0.65486111111111112</v>
      </c>
      <c r="H2238">
        <v>30</v>
      </c>
      <c r="I2238">
        <v>163</v>
      </c>
      <c r="J2238" t="s">
        <v>8</v>
      </c>
      <c r="K2238" t="s">
        <v>9</v>
      </c>
      <c r="L2238" t="str">
        <f t="shared" si="137"/>
        <v>Morning</v>
      </c>
      <c r="M2238" t="str">
        <f t="shared" si="138"/>
        <v>13</v>
      </c>
      <c r="N2238" t="str">
        <f t="shared" si="139"/>
        <v>15</v>
      </c>
    </row>
    <row r="2239" spans="1:14" x14ac:dyDescent="0.3">
      <c r="A2239">
        <v>1</v>
      </c>
      <c r="B2239">
        <v>5</v>
      </c>
      <c r="C2239" s="1">
        <v>40491</v>
      </c>
      <c r="D2239" s="21" t="str">
        <f t="shared" si="136"/>
        <v>09-Nov-2010</v>
      </c>
      <c r="E2239" s="10">
        <v>0.61944444444444446</v>
      </c>
      <c r="F2239" s="1">
        <v>40491</v>
      </c>
      <c r="G2239" s="10">
        <v>0.86458333333333337</v>
      </c>
      <c r="H2239">
        <v>60</v>
      </c>
      <c r="I2239">
        <v>353</v>
      </c>
      <c r="J2239" t="s">
        <v>8</v>
      </c>
      <c r="K2239" t="s">
        <v>9</v>
      </c>
      <c r="L2239" t="str">
        <f t="shared" si="137"/>
        <v>Afternoon</v>
      </c>
      <c r="M2239" t="str">
        <f t="shared" si="138"/>
        <v>14</v>
      </c>
      <c r="N2239" t="str">
        <f t="shared" si="139"/>
        <v>20</v>
      </c>
    </row>
    <row r="2240" spans="1:14" x14ac:dyDescent="0.3">
      <c r="A2240">
        <v>1</v>
      </c>
      <c r="B2240">
        <v>5</v>
      </c>
      <c r="C2240" s="1">
        <v>40491</v>
      </c>
      <c r="D2240" s="21" t="str">
        <f t="shared" si="136"/>
        <v>09-Nov-2010</v>
      </c>
      <c r="E2240" s="10">
        <v>0.66527777777777775</v>
      </c>
      <c r="F2240" s="1">
        <v>40491</v>
      </c>
      <c r="G2240" s="10">
        <v>0.70277777777777783</v>
      </c>
      <c r="H2240">
        <v>30</v>
      </c>
      <c r="I2240">
        <v>54</v>
      </c>
      <c r="J2240" t="s">
        <v>8</v>
      </c>
      <c r="K2240" t="s">
        <v>9</v>
      </c>
      <c r="L2240" t="str">
        <f t="shared" si="137"/>
        <v>Afternoon</v>
      </c>
      <c r="M2240" t="str">
        <f t="shared" si="138"/>
        <v>15</v>
      </c>
      <c r="N2240" t="str">
        <f t="shared" si="139"/>
        <v>16</v>
      </c>
    </row>
    <row r="2241" spans="1:14" x14ac:dyDescent="0.3">
      <c r="A2241">
        <v>1</v>
      </c>
      <c r="B2241">
        <v>6</v>
      </c>
      <c r="C2241" s="1">
        <v>40491</v>
      </c>
      <c r="D2241" s="21" t="str">
        <f t="shared" si="136"/>
        <v>09-Nov-2010</v>
      </c>
      <c r="E2241" s="10">
        <v>0.70972222222222225</v>
      </c>
      <c r="F2241" s="1">
        <v>40491</v>
      </c>
      <c r="G2241" s="10">
        <v>0.80972222222222223</v>
      </c>
      <c r="H2241">
        <v>30</v>
      </c>
      <c r="I2241">
        <v>144</v>
      </c>
      <c r="J2241" t="s">
        <v>8</v>
      </c>
      <c r="K2241" t="s">
        <v>9</v>
      </c>
      <c r="L2241" t="str">
        <f t="shared" si="137"/>
        <v>Afternoon</v>
      </c>
      <c r="M2241" t="str">
        <f t="shared" si="138"/>
        <v>17</v>
      </c>
      <c r="N2241" t="str">
        <f t="shared" si="139"/>
        <v>19</v>
      </c>
    </row>
    <row r="2242" spans="1:14" x14ac:dyDescent="0.3">
      <c r="A2242">
        <v>1</v>
      </c>
      <c r="B2242">
        <v>5</v>
      </c>
      <c r="C2242" s="1">
        <v>40492</v>
      </c>
      <c r="D2242" s="21" t="str">
        <f t="shared" si="136"/>
        <v>10-Nov-2010</v>
      </c>
      <c r="E2242" s="10">
        <v>0.46111111111111108</v>
      </c>
      <c r="F2242" s="1">
        <v>40492</v>
      </c>
      <c r="G2242" s="10">
        <v>0.70624999999999993</v>
      </c>
      <c r="H2242">
        <v>60</v>
      </c>
      <c r="I2242">
        <v>353</v>
      </c>
      <c r="J2242" t="s">
        <v>8</v>
      </c>
      <c r="K2242" t="s">
        <v>13</v>
      </c>
      <c r="L2242" t="str">
        <f t="shared" si="137"/>
        <v>Morning</v>
      </c>
      <c r="M2242" t="str">
        <f t="shared" si="138"/>
        <v>11</v>
      </c>
      <c r="N2242" t="str">
        <f t="shared" si="139"/>
        <v>16</v>
      </c>
    </row>
    <row r="2243" spans="1:14" x14ac:dyDescent="0.3">
      <c r="A2243">
        <v>1</v>
      </c>
      <c r="B2243">
        <v>5</v>
      </c>
      <c r="C2243" s="1">
        <v>40492</v>
      </c>
      <c r="D2243" s="21" t="str">
        <f t="shared" ref="D2243:D2306" si="140" xml:space="preserve"> TEXT(C2243, "dd-Mmm-yyyy")</f>
        <v>10-Nov-2010</v>
      </c>
      <c r="E2243" s="10">
        <v>0.51250000000000007</v>
      </c>
      <c r="F2243" s="1">
        <v>40492</v>
      </c>
      <c r="G2243" s="10">
        <v>0.61319444444444449</v>
      </c>
      <c r="H2243">
        <v>30</v>
      </c>
      <c r="I2243">
        <v>145</v>
      </c>
      <c r="J2243" t="s">
        <v>8</v>
      </c>
      <c r="K2243" t="s">
        <v>13</v>
      </c>
      <c r="L2243" t="str">
        <f t="shared" ref="L2243:L2306" si="141">IF(AND(E2243&gt;$R$6,E2243&lt;=$S$6),"Morning",IF(AND(E2243&gt;$S$6,E2243&lt;=$T$6),"Afternoon", IF(AND(E2243&gt;$T$6,E2243&lt;=$U$6),"Evening", "Night")))</f>
        <v>Morning</v>
      </c>
      <c r="M2243" t="str">
        <f t="shared" ref="M2243:M2306" si="142" xml:space="preserve"> TEXT(E2243, "HH")</f>
        <v>12</v>
      </c>
      <c r="N2243" t="str">
        <f t="shared" ref="N2243:N2306" si="143">TEXT(G2243,"HH")</f>
        <v>14</v>
      </c>
    </row>
    <row r="2244" spans="1:14" x14ac:dyDescent="0.3">
      <c r="A2244">
        <v>1</v>
      </c>
      <c r="B2244">
        <v>6</v>
      </c>
      <c r="C2244" s="1">
        <v>40492</v>
      </c>
      <c r="D2244" s="21" t="str">
        <f t="shared" si="140"/>
        <v>10-Nov-2010</v>
      </c>
      <c r="E2244" s="10">
        <v>0.62916666666666665</v>
      </c>
      <c r="F2244" s="1">
        <v>40492</v>
      </c>
      <c r="G2244" s="10">
        <v>0.84513888888888899</v>
      </c>
      <c r="H2244">
        <v>60</v>
      </c>
      <c r="I2244">
        <v>311</v>
      </c>
      <c r="J2244" t="s">
        <v>8</v>
      </c>
      <c r="K2244" t="s">
        <v>13</v>
      </c>
      <c r="L2244" t="str">
        <f t="shared" si="141"/>
        <v>Afternoon</v>
      </c>
      <c r="M2244" t="str">
        <f t="shared" si="142"/>
        <v>15</v>
      </c>
      <c r="N2244" t="str">
        <f t="shared" si="143"/>
        <v>20</v>
      </c>
    </row>
    <row r="2245" spans="1:14" x14ac:dyDescent="0.3">
      <c r="A2245">
        <v>1</v>
      </c>
      <c r="B2245">
        <v>5</v>
      </c>
      <c r="C2245" s="1">
        <v>40492</v>
      </c>
      <c r="D2245" s="21" t="str">
        <f t="shared" si="140"/>
        <v>10-Nov-2010</v>
      </c>
      <c r="E2245" s="10">
        <v>0.6479166666666667</v>
      </c>
      <c r="F2245" s="1">
        <v>40492</v>
      </c>
      <c r="G2245" s="10">
        <v>0.72986111111111107</v>
      </c>
      <c r="H2245">
        <v>30</v>
      </c>
      <c r="I2245">
        <v>118</v>
      </c>
      <c r="J2245" t="s">
        <v>8</v>
      </c>
      <c r="K2245" t="s">
        <v>13</v>
      </c>
      <c r="L2245" t="str">
        <f t="shared" si="141"/>
        <v>Afternoon</v>
      </c>
      <c r="M2245" t="str">
        <f t="shared" si="142"/>
        <v>15</v>
      </c>
      <c r="N2245" t="str">
        <f t="shared" si="143"/>
        <v>17</v>
      </c>
    </row>
    <row r="2246" spans="1:14" x14ac:dyDescent="0.3">
      <c r="A2246">
        <v>1</v>
      </c>
      <c r="B2246">
        <v>6</v>
      </c>
      <c r="C2246" s="1">
        <v>40492</v>
      </c>
      <c r="D2246" s="21" t="str">
        <f t="shared" si="140"/>
        <v>10-Nov-2010</v>
      </c>
      <c r="E2246" s="10">
        <v>0.74305555555555547</v>
      </c>
      <c r="F2246" s="1">
        <v>40492</v>
      </c>
      <c r="G2246" s="10">
        <v>0.78194444444444444</v>
      </c>
      <c r="H2246">
        <v>30</v>
      </c>
      <c r="I2246">
        <v>56</v>
      </c>
      <c r="J2246" t="s">
        <v>8</v>
      </c>
      <c r="K2246" t="s">
        <v>13</v>
      </c>
      <c r="L2246" t="str">
        <f t="shared" si="141"/>
        <v>Afternoon</v>
      </c>
      <c r="M2246" t="str">
        <f t="shared" si="142"/>
        <v>17</v>
      </c>
      <c r="N2246" t="str">
        <f t="shared" si="143"/>
        <v>18</v>
      </c>
    </row>
    <row r="2247" spans="1:14" x14ac:dyDescent="0.3">
      <c r="A2247">
        <v>1</v>
      </c>
      <c r="B2247">
        <v>5</v>
      </c>
      <c r="C2247" s="1">
        <v>40492</v>
      </c>
      <c r="D2247" s="21" t="str">
        <f t="shared" si="140"/>
        <v>10-Nov-2010</v>
      </c>
      <c r="E2247" s="10">
        <v>0.80972222222222223</v>
      </c>
      <c r="F2247" s="1">
        <v>40492</v>
      </c>
      <c r="G2247" s="10">
        <v>0.84861111111111109</v>
      </c>
      <c r="H2247">
        <v>30</v>
      </c>
      <c r="I2247">
        <v>56</v>
      </c>
      <c r="J2247" t="s">
        <v>8</v>
      </c>
      <c r="K2247" t="s">
        <v>13</v>
      </c>
      <c r="L2247" t="str">
        <f t="shared" si="141"/>
        <v>Evening</v>
      </c>
      <c r="M2247" t="str">
        <f t="shared" si="142"/>
        <v>19</v>
      </c>
      <c r="N2247" t="str">
        <f t="shared" si="143"/>
        <v>20</v>
      </c>
    </row>
    <row r="2248" spans="1:14" x14ac:dyDescent="0.3">
      <c r="A2248">
        <v>1</v>
      </c>
      <c r="B2248">
        <v>5</v>
      </c>
      <c r="C2248" s="1">
        <v>40494</v>
      </c>
      <c r="D2248" s="21" t="str">
        <f t="shared" si="140"/>
        <v>12-Nov-2010</v>
      </c>
      <c r="E2248" s="10">
        <v>0.46180555555555558</v>
      </c>
      <c r="F2248" s="1">
        <v>40494</v>
      </c>
      <c r="G2248" s="10">
        <v>0.56805555555555554</v>
      </c>
      <c r="H2248">
        <v>30</v>
      </c>
      <c r="I2248">
        <v>153</v>
      </c>
      <c r="J2248" t="s">
        <v>8</v>
      </c>
      <c r="K2248" t="s">
        <v>11</v>
      </c>
      <c r="L2248" t="str">
        <f t="shared" si="141"/>
        <v>Morning</v>
      </c>
      <c r="M2248" t="str">
        <f t="shared" si="142"/>
        <v>11</v>
      </c>
      <c r="N2248" t="str">
        <f t="shared" si="143"/>
        <v>13</v>
      </c>
    </row>
    <row r="2249" spans="1:14" x14ac:dyDescent="0.3">
      <c r="A2249">
        <v>1</v>
      </c>
      <c r="B2249">
        <v>6</v>
      </c>
      <c r="C2249" s="1">
        <v>40494</v>
      </c>
      <c r="D2249" s="21" t="str">
        <f t="shared" si="140"/>
        <v>12-Nov-2010</v>
      </c>
      <c r="E2249" s="10">
        <v>0.51527777777777783</v>
      </c>
      <c r="F2249" s="1">
        <v>40494</v>
      </c>
      <c r="G2249" s="10">
        <v>0.55555555555555558</v>
      </c>
      <c r="H2249">
        <v>30</v>
      </c>
      <c r="I2249">
        <v>58</v>
      </c>
      <c r="J2249" t="s">
        <v>8</v>
      </c>
      <c r="K2249" t="s">
        <v>11</v>
      </c>
      <c r="L2249" t="str">
        <f t="shared" si="141"/>
        <v>Morning</v>
      </c>
      <c r="M2249" t="str">
        <f t="shared" si="142"/>
        <v>12</v>
      </c>
      <c r="N2249" t="str">
        <f t="shared" si="143"/>
        <v>13</v>
      </c>
    </row>
    <row r="2250" spans="1:14" x14ac:dyDescent="0.3">
      <c r="A2250">
        <v>1</v>
      </c>
      <c r="B2250">
        <v>5</v>
      </c>
      <c r="C2250" s="1">
        <v>40494</v>
      </c>
      <c r="D2250" s="21" t="str">
        <f t="shared" si="140"/>
        <v>12-Nov-2010</v>
      </c>
      <c r="E2250" s="10">
        <v>0.55694444444444446</v>
      </c>
      <c r="F2250" s="1">
        <v>40494</v>
      </c>
      <c r="G2250" s="10">
        <v>0.62291666666666667</v>
      </c>
      <c r="H2250">
        <v>30</v>
      </c>
      <c r="I2250">
        <v>95</v>
      </c>
      <c r="J2250" t="s">
        <v>8</v>
      </c>
      <c r="K2250" t="s">
        <v>11</v>
      </c>
      <c r="L2250" t="str">
        <f t="shared" si="141"/>
        <v>Morning</v>
      </c>
      <c r="M2250" t="str">
        <f t="shared" si="142"/>
        <v>13</v>
      </c>
      <c r="N2250" t="str">
        <f t="shared" si="143"/>
        <v>14</v>
      </c>
    </row>
    <row r="2251" spans="1:14" x14ac:dyDescent="0.3">
      <c r="A2251">
        <v>1</v>
      </c>
      <c r="B2251">
        <v>6</v>
      </c>
      <c r="C2251" s="1">
        <v>40494</v>
      </c>
      <c r="D2251" s="21" t="str">
        <f t="shared" si="140"/>
        <v>12-Nov-2010</v>
      </c>
      <c r="E2251" s="10">
        <v>0.6479166666666667</v>
      </c>
      <c r="F2251" s="1">
        <v>40494</v>
      </c>
      <c r="G2251" s="10">
        <v>0.74652777777777779</v>
      </c>
      <c r="H2251">
        <v>30</v>
      </c>
      <c r="I2251">
        <v>142</v>
      </c>
      <c r="J2251" t="s">
        <v>8</v>
      </c>
      <c r="K2251" t="s">
        <v>11</v>
      </c>
      <c r="L2251" t="str">
        <f t="shared" si="141"/>
        <v>Afternoon</v>
      </c>
      <c r="M2251" t="str">
        <f t="shared" si="142"/>
        <v>15</v>
      </c>
      <c r="N2251" t="str">
        <f t="shared" si="143"/>
        <v>17</v>
      </c>
    </row>
    <row r="2252" spans="1:14" x14ac:dyDescent="0.3">
      <c r="A2252">
        <v>1</v>
      </c>
      <c r="B2252">
        <v>6</v>
      </c>
      <c r="C2252" s="1">
        <v>40494</v>
      </c>
      <c r="D2252" s="21" t="str">
        <f t="shared" si="140"/>
        <v>12-Nov-2010</v>
      </c>
      <c r="E2252" s="10">
        <v>0.70694444444444438</v>
      </c>
      <c r="F2252" s="1">
        <v>40494</v>
      </c>
      <c r="G2252" s="10">
        <v>0.77986111111111101</v>
      </c>
      <c r="H2252">
        <v>30</v>
      </c>
      <c r="I2252">
        <v>105</v>
      </c>
      <c r="J2252" t="s">
        <v>8</v>
      </c>
      <c r="K2252" t="s">
        <v>11</v>
      </c>
      <c r="L2252" t="str">
        <f t="shared" si="141"/>
        <v>Afternoon</v>
      </c>
      <c r="M2252" t="str">
        <f t="shared" si="142"/>
        <v>16</v>
      </c>
      <c r="N2252" t="str">
        <f t="shared" si="143"/>
        <v>18</v>
      </c>
    </row>
    <row r="2253" spans="1:14" x14ac:dyDescent="0.3">
      <c r="A2253">
        <v>1</v>
      </c>
      <c r="B2253">
        <v>5</v>
      </c>
      <c r="C2253" s="1">
        <v>40494</v>
      </c>
      <c r="D2253" s="21" t="str">
        <f t="shared" si="140"/>
        <v>12-Nov-2010</v>
      </c>
      <c r="E2253" s="10">
        <v>0.77569444444444446</v>
      </c>
      <c r="F2253" s="1">
        <v>40494</v>
      </c>
      <c r="G2253" s="10">
        <v>0.8222222222222223</v>
      </c>
      <c r="H2253">
        <v>30</v>
      </c>
      <c r="I2253">
        <v>67</v>
      </c>
      <c r="J2253" t="s">
        <v>8</v>
      </c>
      <c r="K2253" t="s">
        <v>11</v>
      </c>
      <c r="L2253" t="str">
        <f t="shared" si="141"/>
        <v>Evening</v>
      </c>
      <c r="M2253" t="str">
        <f t="shared" si="142"/>
        <v>18</v>
      </c>
      <c r="N2253" t="str">
        <f t="shared" si="143"/>
        <v>19</v>
      </c>
    </row>
    <row r="2254" spans="1:14" x14ac:dyDescent="0.3">
      <c r="A2254">
        <v>1</v>
      </c>
      <c r="B2254">
        <v>5</v>
      </c>
      <c r="C2254" s="1">
        <v>40494</v>
      </c>
      <c r="D2254" s="21" t="str">
        <f t="shared" si="140"/>
        <v>12-Nov-2010</v>
      </c>
      <c r="E2254" s="10">
        <v>0.81736111111111109</v>
      </c>
      <c r="F2254" s="1">
        <v>40494</v>
      </c>
      <c r="G2254" s="10">
        <v>0.92222222222222217</v>
      </c>
      <c r="H2254">
        <v>30</v>
      </c>
      <c r="I2254">
        <v>151</v>
      </c>
      <c r="J2254" t="s">
        <v>8</v>
      </c>
      <c r="K2254" t="s">
        <v>11</v>
      </c>
      <c r="L2254" t="str">
        <f t="shared" si="141"/>
        <v>Evening</v>
      </c>
      <c r="M2254" t="str">
        <f t="shared" si="142"/>
        <v>19</v>
      </c>
      <c r="N2254" t="str">
        <f t="shared" si="143"/>
        <v>22</v>
      </c>
    </row>
    <row r="2255" spans="1:14" x14ac:dyDescent="0.3">
      <c r="A2255">
        <v>1</v>
      </c>
      <c r="B2255">
        <v>5</v>
      </c>
      <c r="C2255" s="1">
        <v>40494</v>
      </c>
      <c r="D2255" s="21" t="str">
        <f t="shared" si="140"/>
        <v>12-Nov-2010</v>
      </c>
      <c r="E2255" s="10">
        <v>0.91111111111111109</v>
      </c>
      <c r="F2255" s="1">
        <v>40495</v>
      </c>
      <c r="G2255" s="10">
        <v>3.1944444444444449E-2</v>
      </c>
      <c r="H2255">
        <v>30</v>
      </c>
      <c r="I2255">
        <v>174</v>
      </c>
      <c r="J2255" t="s">
        <v>8</v>
      </c>
      <c r="K2255" t="s">
        <v>11</v>
      </c>
      <c r="L2255" t="str">
        <f t="shared" si="141"/>
        <v>Evening</v>
      </c>
      <c r="M2255" t="str">
        <f t="shared" si="142"/>
        <v>21</v>
      </c>
      <c r="N2255" t="str">
        <f t="shared" si="143"/>
        <v>00</v>
      </c>
    </row>
    <row r="2256" spans="1:14" x14ac:dyDescent="0.3">
      <c r="A2256">
        <v>1</v>
      </c>
      <c r="B2256">
        <v>5</v>
      </c>
      <c r="C2256" s="1">
        <v>40497</v>
      </c>
      <c r="D2256" s="21" t="str">
        <f t="shared" si="140"/>
        <v>15-Nov-2010</v>
      </c>
      <c r="E2256" s="10">
        <v>0.46249999999999997</v>
      </c>
      <c r="F2256" s="1">
        <v>40497</v>
      </c>
      <c r="G2256" s="10">
        <v>0.8027777777777777</v>
      </c>
      <c r="H2256" s="3">
        <v>300</v>
      </c>
      <c r="I2256">
        <v>490</v>
      </c>
      <c r="J2256" t="s">
        <v>8</v>
      </c>
      <c r="K2256" t="s">
        <v>10</v>
      </c>
      <c r="L2256" t="str">
        <f t="shared" si="141"/>
        <v>Morning</v>
      </c>
      <c r="M2256" t="str">
        <f t="shared" si="142"/>
        <v>11</v>
      </c>
      <c r="N2256" t="str">
        <f t="shared" si="143"/>
        <v>19</v>
      </c>
    </row>
    <row r="2257" spans="1:14" x14ac:dyDescent="0.3">
      <c r="A2257">
        <v>1</v>
      </c>
      <c r="B2257">
        <v>6</v>
      </c>
      <c r="C2257" s="1">
        <v>40497</v>
      </c>
      <c r="D2257" s="21" t="str">
        <f t="shared" si="140"/>
        <v>15-Nov-2010</v>
      </c>
      <c r="E2257" s="10">
        <v>0.55208333333333337</v>
      </c>
      <c r="F2257" s="1">
        <v>40497</v>
      </c>
      <c r="G2257" s="10">
        <v>0.63888888888888895</v>
      </c>
      <c r="H2257">
        <v>30</v>
      </c>
      <c r="I2257">
        <v>125</v>
      </c>
      <c r="J2257" t="s">
        <v>8</v>
      </c>
      <c r="K2257" t="s">
        <v>10</v>
      </c>
      <c r="L2257" t="str">
        <f t="shared" si="141"/>
        <v>Morning</v>
      </c>
      <c r="M2257" t="str">
        <f t="shared" si="142"/>
        <v>13</v>
      </c>
      <c r="N2257" t="str">
        <f t="shared" si="143"/>
        <v>15</v>
      </c>
    </row>
    <row r="2258" spans="1:14" x14ac:dyDescent="0.3">
      <c r="A2258">
        <v>1</v>
      </c>
      <c r="B2258">
        <v>6</v>
      </c>
      <c r="C2258" s="1">
        <v>40497</v>
      </c>
      <c r="D2258" s="21" t="str">
        <f t="shared" si="140"/>
        <v>15-Nov-2010</v>
      </c>
      <c r="E2258" s="10">
        <v>0.56319444444444444</v>
      </c>
      <c r="F2258" s="1">
        <v>40497</v>
      </c>
      <c r="G2258" s="10">
        <v>0.60069444444444442</v>
      </c>
      <c r="H2258">
        <v>30</v>
      </c>
      <c r="I2258">
        <v>54</v>
      </c>
      <c r="J2258" t="s">
        <v>8</v>
      </c>
      <c r="K2258" t="s">
        <v>10</v>
      </c>
      <c r="L2258" t="str">
        <f t="shared" si="141"/>
        <v>Morning</v>
      </c>
      <c r="M2258" t="str">
        <f t="shared" si="142"/>
        <v>13</v>
      </c>
      <c r="N2258" t="str">
        <f t="shared" si="143"/>
        <v>14</v>
      </c>
    </row>
    <row r="2259" spans="1:14" x14ac:dyDescent="0.3">
      <c r="A2259">
        <v>1</v>
      </c>
      <c r="B2259">
        <v>5</v>
      </c>
      <c r="C2259" s="1">
        <v>40497</v>
      </c>
      <c r="D2259" s="21" t="str">
        <f t="shared" si="140"/>
        <v>15-Nov-2010</v>
      </c>
      <c r="E2259" s="10">
        <v>0.61041666666666672</v>
      </c>
      <c r="F2259" s="1">
        <v>40497</v>
      </c>
      <c r="G2259" s="10">
        <v>0.62708333333333333</v>
      </c>
      <c r="H2259">
        <v>30</v>
      </c>
      <c r="I2259">
        <v>24</v>
      </c>
      <c r="J2259" t="s">
        <v>8</v>
      </c>
      <c r="K2259" t="s">
        <v>10</v>
      </c>
      <c r="L2259" t="str">
        <f t="shared" si="141"/>
        <v>Afternoon</v>
      </c>
      <c r="M2259" t="str">
        <f t="shared" si="142"/>
        <v>14</v>
      </c>
      <c r="N2259" t="str">
        <f t="shared" si="143"/>
        <v>15</v>
      </c>
    </row>
    <row r="2260" spans="1:14" x14ac:dyDescent="0.3">
      <c r="A2260">
        <v>1</v>
      </c>
      <c r="B2260">
        <v>5</v>
      </c>
      <c r="C2260" s="1">
        <v>40497</v>
      </c>
      <c r="D2260" s="21" t="str">
        <f t="shared" si="140"/>
        <v>15-Nov-2010</v>
      </c>
      <c r="E2260" s="10">
        <v>0.6479166666666667</v>
      </c>
      <c r="F2260" s="1">
        <v>40497</v>
      </c>
      <c r="G2260" s="10">
        <v>0.74583333333333324</v>
      </c>
      <c r="H2260">
        <v>30</v>
      </c>
      <c r="I2260">
        <v>141</v>
      </c>
      <c r="J2260" t="s">
        <v>8</v>
      </c>
      <c r="K2260" t="s">
        <v>10</v>
      </c>
      <c r="L2260" t="str">
        <f t="shared" si="141"/>
        <v>Afternoon</v>
      </c>
      <c r="M2260" t="str">
        <f t="shared" si="142"/>
        <v>15</v>
      </c>
      <c r="N2260" t="str">
        <f t="shared" si="143"/>
        <v>17</v>
      </c>
    </row>
    <row r="2261" spans="1:14" x14ac:dyDescent="0.3">
      <c r="A2261">
        <v>1</v>
      </c>
      <c r="B2261">
        <v>6</v>
      </c>
      <c r="C2261" s="1">
        <v>40497</v>
      </c>
      <c r="D2261" s="21" t="str">
        <f t="shared" si="140"/>
        <v>15-Nov-2010</v>
      </c>
      <c r="E2261" s="10">
        <v>0.65208333333333335</v>
      </c>
      <c r="F2261" s="1">
        <v>40497</v>
      </c>
      <c r="G2261" s="10">
        <v>0.71805555555555556</v>
      </c>
      <c r="H2261">
        <v>30</v>
      </c>
      <c r="I2261">
        <v>95</v>
      </c>
      <c r="J2261" t="s">
        <v>8</v>
      </c>
      <c r="K2261" t="s">
        <v>10</v>
      </c>
      <c r="L2261" t="str">
        <f t="shared" si="141"/>
        <v>Afternoon</v>
      </c>
      <c r="M2261" t="str">
        <f t="shared" si="142"/>
        <v>15</v>
      </c>
      <c r="N2261" t="str">
        <f t="shared" si="143"/>
        <v>17</v>
      </c>
    </row>
    <row r="2262" spans="1:14" x14ac:dyDescent="0.3">
      <c r="A2262">
        <v>1</v>
      </c>
      <c r="B2262">
        <v>6</v>
      </c>
      <c r="C2262" s="1">
        <v>40497</v>
      </c>
      <c r="D2262" s="21" t="str">
        <f t="shared" si="140"/>
        <v>15-Nov-2010</v>
      </c>
      <c r="E2262" s="10">
        <v>0.67152777777777783</v>
      </c>
      <c r="F2262" s="1">
        <v>40497</v>
      </c>
      <c r="G2262" s="10">
        <v>0.73263888888888884</v>
      </c>
      <c r="H2262">
        <v>30</v>
      </c>
      <c r="I2262">
        <v>88</v>
      </c>
      <c r="J2262" t="s">
        <v>8</v>
      </c>
      <c r="K2262" t="s">
        <v>10</v>
      </c>
      <c r="L2262" t="str">
        <f t="shared" si="141"/>
        <v>Afternoon</v>
      </c>
      <c r="M2262" t="str">
        <f t="shared" si="142"/>
        <v>16</v>
      </c>
      <c r="N2262" t="str">
        <f t="shared" si="143"/>
        <v>17</v>
      </c>
    </row>
    <row r="2263" spans="1:14" x14ac:dyDescent="0.3">
      <c r="A2263">
        <v>1</v>
      </c>
      <c r="B2263">
        <v>5</v>
      </c>
      <c r="C2263" s="1">
        <v>40497</v>
      </c>
      <c r="D2263" s="21" t="str">
        <f t="shared" si="140"/>
        <v>15-Nov-2010</v>
      </c>
      <c r="E2263" s="10">
        <v>0.80972222222222223</v>
      </c>
      <c r="F2263" s="1">
        <v>40497</v>
      </c>
      <c r="G2263" s="10">
        <v>0.85069444444444453</v>
      </c>
      <c r="H2263">
        <v>30</v>
      </c>
      <c r="I2263">
        <v>59</v>
      </c>
      <c r="J2263" t="s">
        <v>8</v>
      </c>
      <c r="K2263" t="s">
        <v>10</v>
      </c>
      <c r="L2263" t="str">
        <f t="shared" si="141"/>
        <v>Evening</v>
      </c>
      <c r="M2263" t="str">
        <f t="shared" si="142"/>
        <v>19</v>
      </c>
      <c r="N2263" t="str">
        <f t="shared" si="143"/>
        <v>20</v>
      </c>
    </row>
    <row r="2264" spans="1:14" x14ac:dyDescent="0.3">
      <c r="A2264">
        <v>1</v>
      </c>
      <c r="B2264">
        <v>5</v>
      </c>
      <c r="C2264" s="1">
        <v>40497</v>
      </c>
      <c r="D2264" s="21" t="str">
        <f t="shared" si="140"/>
        <v>15-Nov-2010</v>
      </c>
      <c r="E2264" s="10">
        <v>0.82430555555555562</v>
      </c>
      <c r="F2264" s="1">
        <v>40497</v>
      </c>
      <c r="G2264" s="10">
        <v>0.91111111111111109</v>
      </c>
      <c r="H2264">
        <v>30</v>
      </c>
      <c r="I2264">
        <v>125</v>
      </c>
      <c r="J2264" t="s">
        <v>8</v>
      </c>
      <c r="K2264" t="s">
        <v>10</v>
      </c>
      <c r="L2264" t="str">
        <f t="shared" si="141"/>
        <v>Evening</v>
      </c>
      <c r="M2264" t="str">
        <f t="shared" si="142"/>
        <v>19</v>
      </c>
      <c r="N2264" t="str">
        <f t="shared" si="143"/>
        <v>21</v>
      </c>
    </row>
    <row r="2265" spans="1:14" x14ac:dyDescent="0.3">
      <c r="A2265">
        <v>1</v>
      </c>
      <c r="B2265">
        <v>5</v>
      </c>
      <c r="C2265" s="1">
        <v>40497</v>
      </c>
      <c r="D2265" s="21" t="str">
        <f t="shared" si="140"/>
        <v>15-Nov-2010</v>
      </c>
      <c r="E2265" s="10">
        <v>0.87013888888888891</v>
      </c>
      <c r="F2265" s="1">
        <v>40498</v>
      </c>
      <c r="G2265" s="10">
        <v>5.1388888888888894E-2</v>
      </c>
      <c r="H2265">
        <v>50</v>
      </c>
      <c r="I2265">
        <v>261</v>
      </c>
      <c r="J2265" t="s">
        <v>8</v>
      </c>
      <c r="K2265" t="s">
        <v>10</v>
      </c>
      <c r="L2265" t="str">
        <f t="shared" si="141"/>
        <v>Evening</v>
      </c>
      <c r="M2265" t="str">
        <f t="shared" si="142"/>
        <v>20</v>
      </c>
      <c r="N2265" t="str">
        <f t="shared" si="143"/>
        <v>01</v>
      </c>
    </row>
    <row r="2266" spans="1:14" x14ac:dyDescent="0.3">
      <c r="A2266">
        <v>1</v>
      </c>
      <c r="B2266">
        <v>6</v>
      </c>
      <c r="C2266" s="1">
        <v>40498</v>
      </c>
      <c r="D2266" s="21" t="str">
        <f t="shared" si="140"/>
        <v>16-Nov-2010</v>
      </c>
      <c r="E2266" s="10">
        <v>0.60069444444444442</v>
      </c>
      <c r="F2266" s="1">
        <v>40498</v>
      </c>
      <c r="G2266" s="10">
        <v>0.68263888888888891</v>
      </c>
      <c r="H2266">
        <v>30</v>
      </c>
      <c r="I2266">
        <v>118</v>
      </c>
      <c r="J2266" t="s">
        <v>8</v>
      </c>
      <c r="K2266" t="s">
        <v>9</v>
      </c>
      <c r="L2266" t="str">
        <f t="shared" si="141"/>
        <v>Afternoon</v>
      </c>
      <c r="M2266" t="str">
        <f t="shared" si="142"/>
        <v>14</v>
      </c>
      <c r="N2266" t="str">
        <f t="shared" si="143"/>
        <v>16</v>
      </c>
    </row>
    <row r="2267" spans="1:14" x14ac:dyDescent="0.3">
      <c r="A2267">
        <v>1</v>
      </c>
      <c r="B2267">
        <v>5</v>
      </c>
      <c r="C2267" s="1">
        <v>40498</v>
      </c>
      <c r="D2267" s="21" t="str">
        <f t="shared" si="140"/>
        <v>16-Nov-2010</v>
      </c>
      <c r="E2267" s="10">
        <v>0.61319444444444449</v>
      </c>
      <c r="F2267" s="1">
        <v>40498</v>
      </c>
      <c r="G2267" s="10">
        <v>0.6645833333333333</v>
      </c>
      <c r="H2267">
        <v>30</v>
      </c>
      <c r="I2267">
        <v>74</v>
      </c>
      <c r="J2267" t="s">
        <v>8</v>
      </c>
      <c r="K2267" t="s">
        <v>9</v>
      </c>
      <c r="L2267" t="str">
        <f t="shared" si="141"/>
        <v>Afternoon</v>
      </c>
      <c r="M2267" t="str">
        <f t="shared" si="142"/>
        <v>14</v>
      </c>
      <c r="N2267" t="str">
        <f t="shared" si="143"/>
        <v>15</v>
      </c>
    </row>
    <row r="2268" spans="1:14" x14ac:dyDescent="0.3">
      <c r="A2268">
        <v>1</v>
      </c>
      <c r="B2268">
        <v>6</v>
      </c>
      <c r="C2268" s="1">
        <v>40498</v>
      </c>
      <c r="D2268" s="21" t="str">
        <f t="shared" si="140"/>
        <v>16-Nov-2010</v>
      </c>
      <c r="E2268" s="10">
        <v>0.6430555555555556</v>
      </c>
      <c r="F2268" s="1">
        <v>40498</v>
      </c>
      <c r="G2268" s="10">
        <v>0.6791666666666667</v>
      </c>
      <c r="H2268">
        <v>30</v>
      </c>
      <c r="I2268">
        <v>52</v>
      </c>
      <c r="J2268" t="s">
        <v>8</v>
      </c>
      <c r="K2268" t="s">
        <v>9</v>
      </c>
      <c r="L2268" t="str">
        <f t="shared" si="141"/>
        <v>Afternoon</v>
      </c>
      <c r="M2268" t="str">
        <f t="shared" si="142"/>
        <v>15</v>
      </c>
      <c r="N2268" t="str">
        <f t="shared" si="143"/>
        <v>16</v>
      </c>
    </row>
    <row r="2269" spans="1:14" x14ac:dyDescent="0.3">
      <c r="A2269">
        <v>1</v>
      </c>
      <c r="B2269">
        <v>5</v>
      </c>
      <c r="C2269" s="1">
        <v>40498</v>
      </c>
      <c r="D2269" s="21" t="str">
        <f t="shared" si="140"/>
        <v>16-Nov-2010</v>
      </c>
      <c r="E2269" s="10">
        <v>0.77500000000000002</v>
      </c>
      <c r="F2269" s="1">
        <v>40498</v>
      </c>
      <c r="G2269" s="10">
        <v>0.85625000000000007</v>
      </c>
      <c r="H2269">
        <v>30</v>
      </c>
      <c r="I2269">
        <v>117</v>
      </c>
      <c r="J2269" t="s">
        <v>8</v>
      </c>
      <c r="K2269" t="s">
        <v>9</v>
      </c>
      <c r="L2269" t="str">
        <f t="shared" si="141"/>
        <v>Evening</v>
      </c>
      <c r="M2269" t="str">
        <f t="shared" si="142"/>
        <v>18</v>
      </c>
      <c r="N2269" t="str">
        <f t="shared" si="143"/>
        <v>20</v>
      </c>
    </row>
    <row r="2270" spans="1:14" x14ac:dyDescent="0.3">
      <c r="A2270">
        <v>1</v>
      </c>
      <c r="B2270">
        <v>6</v>
      </c>
      <c r="C2270" s="1">
        <v>40498</v>
      </c>
      <c r="D2270" s="21" t="str">
        <f t="shared" si="140"/>
        <v>16-Nov-2010</v>
      </c>
      <c r="E2270" s="10">
        <v>0.77500000000000002</v>
      </c>
      <c r="F2270" s="1">
        <v>40498</v>
      </c>
      <c r="G2270" s="10">
        <v>0.92361111111111116</v>
      </c>
      <c r="H2270">
        <v>40</v>
      </c>
      <c r="I2270">
        <v>214</v>
      </c>
      <c r="J2270" t="s">
        <v>8</v>
      </c>
      <c r="K2270" t="s">
        <v>9</v>
      </c>
      <c r="L2270" t="str">
        <f t="shared" si="141"/>
        <v>Evening</v>
      </c>
      <c r="M2270" t="str">
        <f t="shared" si="142"/>
        <v>18</v>
      </c>
      <c r="N2270" t="str">
        <f t="shared" si="143"/>
        <v>22</v>
      </c>
    </row>
    <row r="2271" spans="1:14" x14ac:dyDescent="0.3">
      <c r="A2271">
        <v>1</v>
      </c>
      <c r="B2271">
        <v>6</v>
      </c>
      <c r="C2271" s="1">
        <v>40498</v>
      </c>
      <c r="D2271" s="21" t="str">
        <f t="shared" si="140"/>
        <v>16-Nov-2010</v>
      </c>
      <c r="E2271" s="10">
        <v>0.81805555555555554</v>
      </c>
      <c r="F2271" s="1">
        <v>40498</v>
      </c>
      <c r="G2271" s="10">
        <v>0.88263888888888886</v>
      </c>
      <c r="H2271">
        <v>30</v>
      </c>
      <c r="I2271">
        <v>93</v>
      </c>
      <c r="J2271" t="s">
        <v>8</v>
      </c>
      <c r="K2271" t="s">
        <v>9</v>
      </c>
      <c r="L2271" t="str">
        <f t="shared" si="141"/>
        <v>Evening</v>
      </c>
      <c r="M2271" t="str">
        <f t="shared" si="142"/>
        <v>19</v>
      </c>
      <c r="N2271" t="str">
        <f t="shared" si="143"/>
        <v>21</v>
      </c>
    </row>
    <row r="2272" spans="1:14" x14ac:dyDescent="0.3">
      <c r="A2272">
        <v>1</v>
      </c>
      <c r="B2272">
        <v>5</v>
      </c>
      <c r="C2272" s="1">
        <v>40499</v>
      </c>
      <c r="D2272" s="21" t="str">
        <f t="shared" si="140"/>
        <v>17-Nov-2010</v>
      </c>
      <c r="E2272" s="10">
        <v>0.49305555555555558</v>
      </c>
      <c r="F2272" s="1">
        <v>40499</v>
      </c>
      <c r="G2272" s="10">
        <v>0.54999999999999993</v>
      </c>
      <c r="H2272">
        <v>30</v>
      </c>
      <c r="I2272">
        <v>82</v>
      </c>
      <c r="J2272" t="s">
        <v>8</v>
      </c>
      <c r="K2272" t="s">
        <v>13</v>
      </c>
      <c r="L2272" t="str">
        <f t="shared" si="141"/>
        <v>Morning</v>
      </c>
      <c r="M2272" t="str">
        <f t="shared" si="142"/>
        <v>11</v>
      </c>
      <c r="N2272" t="str">
        <f t="shared" si="143"/>
        <v>13</v>
      </c>
    </row>
    <row r="2273" spans="1:14" x14ac:dyDescent="0.3">
      <c r="A2273">
        <v>1</v>
      </c>
      <c r="B2273">
        <v>8</v>
      </c>
      <c r="C2273" s="1">
        <v>40499</v>
      </c>
      <c r="D2273" s="21" t="str">
        <f t="shared" si="140"/>
        <v>17-Nov-2010</v>
      </c>
      <c r="E2273" s="10">
        <v>0.64097222222222217</v>
      </c>
      <c r="F2273" s="1">
        <v>40499</v>
      </c>
      <c r="G2273" s="10">
        <v>0.78888888888888886</v>
      </c>
      <c r="H2273">
        <v>40</v>
      </c>
      <c r="I2273">
        <v>213</v>
      </c>
      <c r="J2273" t="s">
        <v>8</v>
      </c>
      <c r="K2273" t="s">
        <v>13</v>
      </c>
      <c r="L2273" t="str">
        <f t="shared" si="141"/>
        <v>Afternoon</v>
      </c>
      <c r="M2273" t="str">
        <f t="shared" si="142"/>
        <v>15</v>
      </c>
      <c r="N2273" t="str">
        <f t="shared" si="143"/>
        <v>18</v>
      </c>
    </row>
    <row r="2274" spans="1:14" x14ac:dyDescent="0.3">
      <c r="A2274">
        <v>1</v>
      </c>
      <c r="B2274">
        <v>8</v>
      </c>
      <c r="C2274" s="1">
        <v>40499</v>
      </c>
      <c r="D2274" s="21" t="str">
        <f t="shared" si="140"/>
        <v>17-Nov-2010</v>
      </c>
      <c r="E2274" s="10">
        <v>0.68819444444444444</v>
      </c>
      <c r="F2274" s="1">
        <v>40499</v>
      </c>
      <c r="G2274" s="10">
        <v>0.79375000000000007</v>
      </c>
      <c r="H2274">
        <v>30</v>
      </c>
      <c r="I2274">
        <v>152</v>
      </c>
      <c r="J2274" t="s">
        <v>8</v>
      </c>
      <c r="K2274" t="s">
        <v>13</v>
      </c>
      <c r="L2274" t="str">
        <f t="shared" si="141"/>
        <v>Afternoon</v>
      </c>
      <c r="M2274" t="str">
        <f t="shared" si="142"/>
        <v>16</v>
      </c>
      <c r="N2274" t="str">
        <f t="shared" si="143"/>
        <v>19</v>
      </c>
    </row>
    <row r="2275" spans="1:14" x14ac:dyDescent="0.3">
      <c r="A2275">
        <v>1</v>
      </c>
      <c r="B2275">
        <v>6</v>
      </c>
      <c r="C2275" s="1">
        <v>40499</v>
      </c>
      <c r="D2275" s="21" t="str">
        <f t="shared" si="140"/>
        <v>17-Nov-2010</v>
      </c>
      <c r="E2275" s="10">
        <v>0.70486111111111116</v>
      </c>
      <c r="F2275" s="1">
        <v>40499</v>
      </c>
      <c r="G2275" s="10">
        <v>0.76111111111111107</v>
      </c>
      <c r="H2275">
        <v>30</v>
      </c>
      <c r="I2275">
        <v>81</v>
      </c>
      <c r="J2275" t="s">
        <v>8</v>
      </c>
      <c r="K2275" t="s">
        <v>13</v>
      </c>
      <c r="L2275" t="str">
        <f t="shared" si="141"/>
        <v>Afternoon</v>
      </c>
      <c r="M2275" t="str">
        <f t="shared" si="142"/>
        <v>16</v>
      </c>
      <c r="N2275" t="str">
        <f t="shared" si="143"/>
        <v>18</v>
      </c>
    </row>
    <row r="2276" spans="1:14" x14ac:dyDescent="0.3">
      <c r="A2276">
        <v>1</v>
      </c>
      <c r="B2276">
        <v>6</v>
      </c>
      <c r="C2276" s="1">
        <v>40499</v>
      </c>
      <c r="D2276" s="21" t="str">
        <f t="shared" si="140"/>
        <v>17-Nov-2010</v>
      </c>
      <c r="E2276" s="10">
        <v>0.7270833333333333</v>
      </c>
      <c r="F2276" s="1">
        <v>40499</v>
      </c>
      <c r="G2276" s="10">
        <v>0.77847222222222223</v>
      </c>
      <c r="H2276">
        <v>30</v>
      </c>
      <c r="I2276">
        <v>74</v>
      </c>
      <c r="J2276" t="s">
        <v>8</v>
      </c>
      <c r="K2276" t="s">
        <v>13</v>
      </c>
      <c r="L2276" t="str">
        <f t="shared" si="141"/>
        <v>Afternoon</v>
      </c>
      <c r="M2276" t="str">
        <f t="shared" si="142"/>
        <v>17</v>
      </c>
      <c r="N2276" t="str">
        <f t="shared" si="143"/>
        <v>18</v>
      </c>
    </row>
    <row r="2277" spans="1:14" x14ac:dyDescent="0.3">
      <c r="A2277">
        <v>1</v>
      </c>
      <c r="B2277">
        <v>5</v>
      </c>
      <c r="C2277" s="1">
        <v>40499</v>
      </c>
      <c r="D2277" s="21" t="str">
        <f t="shared" si="140"/>
        <v>17-Nov-2010</v>
      </c>
      <c r="E2277" s="10">
        <v>0.83888888888888891</v>
      </c>
      <c r="F2277" s="1">
        <v>40499</v>
      </c>
      <c r="G2277" s="10">
        <v>0.9902777777777777</v>
      </c>
      <c r="H2277">
        <v>40</v>
      </c>
      <c r="I2277">
        <v>218</v>
      </c>
      <c r="J2277" t="s">
        <v>8</v>
      </c>
      <c r="K2277" t="s">
        <v>13</v>
      </c>
      <c r="L2277" t="str">
        <f t="shared" si="141"/>
        <v>Evening</v>
      </c>
      <c r="M2277" t="str">
        <f t="shared" si="142"/>
        <v>20</v>
      </c>
      <c r="N2277" t="str">
        <f t="shared" si="143"/>
        <v>23</v>
      </c>
    </row>
    <row r="2278" spans="1:14" x14ac:dyDescent="0.3">
      <c r="A2278">
        <v>1</v>
      </c>
      <c r="B2278">
        <v>5</v>
      </c>
      <c r="C2278" s="1">
        <v>40499</v>
      </c>
      <c r="D2278" s="21" t="str">
        <f t="shared" si="140"/>
        <v>17-Nov-2010</v>
      </c>
      <c r="E2278" s="10">
        <v>0.85</v>
      </c>
      <c r="F2278" s="1">
        <v>40499</v>
      </c>
      <c r="G2278" s="10">
        <v>0.90555555555555556</v>
      </c>
      <c r="H2278">
        <v>30</v>
      </c>
      <c r="I2278">
        <v>80</v>
      </c>
      <c r="J2278" t="s">
        <v>8</v>
      </c>
      <c r="K2278" t="s">
        <v>13</v>
      </c>
      <c r="L2278" t="str">
        <f t="shared" si="141"/>
        <v>Evening</v>
      </c>
      <c r="M2278" t="str">
        <f t="shared" si="142"/>
        <v>20</v>
      </c>
      <c r="N2278" t="str">
        <f t="shared" si="143"/>
        <v>21</v>
      </c>
    </row>
    <row r="2279" spans="1:14" x14ac:dyDescent="0.3">
      <c r="A2279">
        <v>1</v>
      </c>
      <c r="B2279">
        <v>5</v>
      </c>
      <c r="C2279" s="1">
        <v>40500</v>
      </c>
      <c r="D2279" s="21" t="str">
        <f t="shared" si="140"/>
        <v>18-Nov-2010</v>
      </c>
      <c r="E2279" s="10">
        <v>0.43888888888888888</v>
      </c>
      <c r="F2279" s="1">
        <v>40500</v>
      </c>
      <c r="G2279" s="10">
        <v>0.54861111111111105</v>
      </c>
      <c r="H2279">
        <v>30</v>
      </c>
      <c r="I2279">
        <v>158</v>
      </c>
      <c r="J2279" t="s">
        <v>8</v>
      </c>
      <c r="K2279" t="s">
        <v>12</v>
      </c>
      <c r="L2279" t="str">
        <f t="shared" si="141"/>
        <v>Morning</v>
      </c>
      <c r="M2279" t="str">
        <f t="shared" si="142"/>
        <v>10</v>
      </c>
      <c r="N2279" t="str">
        <f t="shared" si="143"/>
        <v>13</v>
      </c>
    </row>
    <row r="2280" spans="1:14" x14ac:dyDescent="0.3">
      <c r="A2280">
        <v>1</v>
      </c>
      <c r="B2280">
        <v>5</v>
      </c>
      <c r="C2280" s="1">
        <v>40500</v>
      </c>
      <c r="D2280" s="21" t="str">
        <f t="shared" si="140"/>
        <v>18-Nov-2010</v>
      </c>
      <c r="E2280" s="10">
        <v>0.52708333333333335</v>
      </c>
      <c r="F2280" s="1">
        <v>40500</v>
      </c>
      <c r="G2280" s="10">
        <v>0.55694444444444446</v>
      </c>
      <c r="H2280">
        <v>30</v>
      </c>
      <c r="I2280">
        <v>43</v>
      </c>
      <c r="J2280" t="s">
        <v>8</v>
      </c>
      <c r="K2280" t="s">
        <v>12</v>
      </c>
      <c r="L2280" t="str">
        <f t="shared" si="141"/>
        <v>Morning</v>
      </c>
      <c r="M2280" t="str">
        <f t="shared" si="142"/>
        <v>12</v>
      </c>
      <c r="N2280" t="str">
        <f t="shared" si="143"/>
        <v>13</v>
      </c>
    </row>
    <row r="2281" spans="1:14" x14ac:dyDescent="0.3">
      <c r="A2281">
        <v>1</v>
      </c>
      <c r="B2281">
        <v>5</v>
      </c>
      <c r="C2281" s="1">
        <v>40500</v>
      </c>
      <c r="D2281" s="21" t="str">
        <f t="shared" si="140"/>
        <v>18-Nov-2010</v>
      </c>
      <c r="E2281" s="10">
        <v>0.55763888888888891</v>
      </c>
      <c r="F2281" s="1">
        <v>40500</v>
      </c>
      <c r="G2281" s="10">
        <v>0.6694444444444444</v>
      </c>
      <c r="H2281">
        <v>30</v>
      </c>
      <c r="I2281">
        <v>161</v>
      </c>
      <c r="J2281" t="s">
        <v>8</v>
      </c>
      <c r="K2281" t="s">
        <v>12</v>
      </c>
      <c r="L2281" t="str">
        <f t="shared" si="141"/>
        <v>Morning</v>
      </c>
      <c r="M2281" t="str">
        <f t="shared" si="142"/>
        <v>13</v>
      </c>
      <c r="N2281" t="str">
        <f t="shared" si="143"/>
        <v>16</v>
      </c>
    </row>
    <row r="2282" spans="1:14" x14ac:dyDescent="0.3">
      <c r="A2282">
        <v>1</v>
      </c>
      <c r="B2282">
        <v>6</v>
      </c>
      <c r="C2282" s="1">
        <v>40500</v>
      </c>
      <c r="D2282" s="21" t="str">
        <f t="shared" si="140"/>
        <v>18-Nov-2010</v>
      </c>
      <c r="E2282" s="10">
        <v>0.57916666666666672</v>
      </c>
      <c r="F2282" s="1">
        <v>40500</v>
      </c>
      <c r="G2282" s="10">
        <v>0.73888888888888893</v>
      </c>
      <c r="H2282">
        <v>40</v>
      </c>
      <c r="I2282">
        <v>230</v>
      </c>
      <c r="J2282" t="s">
        <v>8</v>
      </c>
      <c r="K2282" t="s">
        <v>12</v>
      </c>
      <c r="L2282" t="str">
        <f t="shared" si="141"/>
        <v>Morning</v>
      </c>
      <c r="M2282" t="str">
        <f t="shared" si="142"/>
        <v>13</v>
      </c>
      <c r="N2282" t="str">
        <f t="shared" si="143"/>
        <v>17</v>
      </c>
    </row>
    <row r="2283" spans="1:14" x14ac:dyDescent="0.3">
      <c r="A2283">
        <v>1</v>
      </c>
      <c r="B2283">
        <v>5</v>
      </c>
      <c r="C2283" s="1">
        <v>40500</v>
      </c>
      <c r="D2283" s="21" t="str">
        <f t="shared" si="140"/>
        <v>18-Nov-2010</v>
      </c>
      <c r="E2283" s="10">
        <v>0.63611111111111118</v>
      </c>
      <c r="F2283" s="1">
        <v>40500</v>
      </c>
      <c r="G2283" s="10">
        <v>0.8208333333333333</v>
      </c>
      <c r="H2283">
        <v>50</v>
      </c>
      <c r="I2283">
        <v>266</v>
      </c>
      <c r="J2283" t="s">
        <v>8</v>
      </c>
      <c r="K2283" t="s">
        <v>12</v>
      </c>
      <c r="L2283" t="str">
        <f t="shared" si="141"/>
        <v>Afternoon</v>
      </c>
      <c r="M2283" t="str">
        <f t="shared" si="142"/>
        <v>15</v>
      </c>
      <c r="N2283" t="str">
        <f t="shared" si="143"/>
        <v>19</v>
      </c>
    </row>
    <row r="2284" spans="1:14" x14ac:dyDescent="0.3">
      <c r="A2284">
        <v>1</v>
      </c>
      <c r="B2284">
        <v>5</v>
      </c>
      <c r="C2284" s="1">
        <v>40500</v>
      </c>
      <c r="D2284" s="21" t="str">
        <f t="shared" si="140"/>
        <v>18-Nov-2010</v>
      </c>
      <c r="E2284" s="10">
        <v>0.65347222222222223</v>
      </c>
      <c r="F2284" s="1">
        <v>40500</v>
      </c>
      <c r="G2284" s="10">
        <v>0.67569444444444438</v>
      </c>
      <c r="H2284">
        <v>30</v>
      </c>
      <c r="I2284">
        <v>32</v>
      </c>
      <c r="J2284" t="s">
        <v>8</v>
      </c>
      <c r="K2284" t="s">
        <v>12</v>
      </c>
      <c r="L2284" t="str">
        <f t="shared" si="141"/>
        <v>Afternoon</v>
      </c>
      <c r="M2284" t="str">
        <f t="shared" si="142"/>
        <v>15</v>
      </c>
      <c r="N2284" t="str">
        <f t="shared" si="143"/>
        <v>16</v>
      </c>
    </row>
    <row r="2285" spans="1:14" x14ac:dyDescent="0.3">
      <c r="A2285">
        <v>1</v>
      </c>
      <c r="B2285">
        <v>5</v>
      </c>
      <c r="C2285" s="1">
        <v>40500</v>
      </c>
      <c r="D2285" s="21" t="str">
        <f t="shared" si="140"/>
        <v>18-Nov-2010</v>
      </c>
      <c r="E2285" s="10">
        <v>0.71736111111111101</v>
      </c>
      <c r="F2285" s="1">
        <v>40500</v>
      </c>
      <c r="G2285" s="10">
        <v>0.74375000000000002</v>
      </c>
      <c r="H2285">
        <v>30</v>
      </c>
      <c r="I2285">
        <v>38</v>
      </c>
      <c r="J2285" t="s">
        <v>8</v>
      </c>
      <c r="K2285" t="s">
        <v>12</v>
      </c>
      <c r="L2285" t="str">
        <f t="shared" si="141"/>
        <v>Afternoon</v>
      </c>
      <c r="M2285" t="str">
        <f t="shared" si="142"/>
        <v>17</v>
      </c>
      <c r="N2285" t="str">
        <f t="shared" si="143"/>
        <v>17</v>
      </c>
    </row>
    <row r="2286" spans="1:14" x14ac:dyDescent="0.3">
      <c r="A2286">
        <v>1</v>
      </c>
      <c r="B2286">
        <v>5</v>
      </c>
      <c r="C2286" s="1">
        <v>40500</v>
      </c>
      <c r="D2286" s="21" t="str">
        <f t="shared" si="140"/>
        <v>18-Nov-2010</v>
      </c>
      <c r="E2286" s="10">
        <v>0.83611111111111114</v>
      </c>
      <c r="F2286" s="1">
        <v>40500</v>
      </c>
      <c r="G2286" s="10">
        <v>0.93611111111111101</v>
      </c>
      <c r="H2286">
        <v>30</v>
      </c>
      <c r="I2286">
        <v>144</v>
      </c>
      <c r="J2286" t="s">
        <v>8</v>
      </c>
      <c r="K2286" t="s">
        <v>12</v>
      </c>
      <c r="L2286" t="str">
        <f t="shared" si="141"/>
        <v>Evening</v>
      </c>
      <c r="M2286" t="str">
        <f t="shared" si="142"/>
        <v>20</v>
      </c>
      <c r="N2286" t="str">
        <f t="shared" si="143"/>
        <v>22</v>
      </c>
    </row>
    <row r="2287" spans="1:14" x14ac:dyDescent="0.3">
      <c r="A2287">
        <v>1</v>
      </c>
      <c r="B2287">
        <v>6</v>
      </c>
      <c r="C2287" s="1">
        <v>40500</v>
      </c>
      <c r="D2287" s="21" t="str">
        <f t="shared" si="140"/>
        <v>18-Nov-2010</v>
      </c>
      <c r="E2287" s="10">
        <v>0.85</v>
      </c>
      <c r="F2287" s="1">
        <v>40500</v>
      </c>
      <c r="G2287" s="10">
        <v>0.97777777777777775</v>
      </c>
      <c r="H2287">
        <v>40</v>
      </c>
      <c r="I2287">
        <v>184</v>
      </c>
      <c r="J2287" t="s">
        <v>8</v>
      </c>
      <c r="K2287" t="s">
        <v>12</v>
      </c>
      <c r="L2287" t="str">
        <f t="shared" si="141"/>
        <v>Evening</v>
      </c>
      <c r="M2287" t="str">
        <f t="shared" si="142"/>
        <v>20</v>
      </c>
      <c r="N2287" t="str">
        <f t="shared" si="143"/>
        <v>23</v>
      </c>
    </row>
    <row r="2288" spans="1:14" x14ac:dyDescent="0.3">
      <c r="A2288">
        <v>1</v>
      </c>
      <c r="B2288">
        <v>5</v>
      </c>
      <c r="C2288" s="1">
        <v>40501</v>
      </c>
      <c r="D2288" s="21" t="str">
        <f t="shared" si="140"/>
        <v>19-Nov-2010</v>
      </c>
      <c r="E2288" s="10">
        <v>0.4909722222222222</v>
      </c>
      <c r="F2288" s="1">
        <v>40501</v>
      </c>
      <c r="G2288" s="10">
        <v>0.54375000000000007</v>
      </c>
      <c r="H2288">
        <v>30</v>
      </c>
      <c r="I2288">
        <v>76</v>
      </c>
      <c r="J2288" t="s">
        <v>8</v>
      </c>
      <c r="K2288" t="s">
        <v>11</v>
      </c>
      <c r="L2288" t="str">
        <f t="shared" si="141"/>
        <v>Morning</v>
      </c>
      <c r="M2288" t="str">
        <f t="shared" si="142"/>
        <v>11</v>
      </c>
      <c r="N2288" t="str">
        <f t="shared" si="143"/>
        <v>13</v>
      </c>
    </row>
    <row r="2289" spans="1:14" x14ac:dyDescent="0.3">
      <c r="A2289">
        <v>1</v>
      </c>
      <c r="B2289">
        <v>6</v>
      </c>
      <c r="C2289" s="1">
        <v>40501</v>
      </c>
      <c r="D2289" s="21" t="str">
        <f t="shared" si="140"/>
        <v>19-Nov-2010</v>
      </c>
      <c r="E2289" s="10">
        <v>0.56180555555555556</v>
      </c>
      <c r="F2289" s="1">
        <v>40501</v>
      </c>
      <c r="G2289" s="10">
        <v>0.59791666666666665</v>
      </c>
      <c r="H2289">
        <v>30</v>
      </c>
      <c r="I2289">
        <v>52</v>
      </c>
      <c r="J2289" t="s">
        <v>8</v>
      </c>
      <c r="K2289" t="s">
        <v>11</v>
      </c>
      <c r="L2289" t="str">
        <f t="shared" si="141"/>
        <v>Morning</v>
      </c>
      <c r="M2289" t="str">
        <f t="shared" si="142"/>
        <v>13</v>
      </c>
      <c r="N2289" t="str">
        <f t="shared" si="143"/>
        <v>14</v>
      </c>
    </row>
    <row r="2290" spans="1:14" x14ac:dyDescent="0.3">
      <c r="A2290">
        <v>1</v>
      </c>
      <c r="B2290">
        <v>5</v>
      </c>
      <c r="C2290" s="1">
        <v>40501</v>
      </c>
      <c r="D2290" s="21" t="str">
        <f t="shared" si="140"/>
        <v>19-Nov-2010</v>
      </c>
      <c r="E2290" s="10">
        <v>0.60902777777777783</v>
      </c>
      <c r="F2290" s="1">
        <v>40501</v>
      </c>
      <c r="G2290" s="10">
        <v>0.71666666666666667</v>
      </c>
      <c r="H2290">
        <v>30</v>
      </c>
      <c r="I2290">
        <v>155</v>
      </c>
      <c r="J2290" t="s">
        <v>8</v>
      </c>
      <c r="K2290" t="s">
        <v>11</v>
      </c>
      <c r="L2290" t="str">
        <f t="shared" si="141"/>
        <v>Afternoon</v>
      </c>
      <c r="M2290" t="str">
        <f t="shared" si="142"/>
        <v>14</v>
      </c>
      <c r="N2290" t="str">
        <f t="shared" si="143"/>
        <v>17</v>
      </c>
    </row>
    <row r="2291" spans="1:14" x14ac:dyDescent="0.3">
      <c r="A2291">
        <v>1</v>
      </c>
      <c r="B2291">
        <v>6</v>
      </c>
      <c r="C2291" s="1">
        <v>40501</v>
      </c>
      <c r="D2291" s="21" t="str">
        <f t="shared" si="140"/>
        <v>19-Nov-2010</v>
      </c>
      <c r="E2291" s="10">
        <v>0.62916666666666665</v>
      </c>
      <c r="F2291" s="1">
        <v>40501</v>
      </c>
      <c r="G2291" s="10">
        <v>0.85416666666666663</v>
      </c>
      <c r="H2291">
        <v>60</v>
      </c>
      <c r="I2291">
        <v>324</v>
      </c>
      <c r="J2291" t="s">
        <v>8</v>
      </c>
      <c r="K2291" t="s">
        <v>11</v>
      </c>
      <c r="L2291" t="str">
        <f t="shared" si="141"/>
        <v>Afternoon</v>
      </c>
      <c r="M2291" t="str">
        <f t="shared" si="142"/>
        <v>15</v>
      </c>
      <c r="N2291" t="str">
        <f t="shared" si="143"/>
        <v>20</v>
      </c>
    </row>
    <row r="2292" spans="1:14" x14ac:dyDescent="0.3">
      <c r="A2292">
        <v>1</v>
      </c>
      <c r="B2292">
        <v>6</v>
      </c>
      <c r="C2292" s="1">
        <v>40501</v>
      </c>
      <c r="D2292" s="21" t="str">
        <f t="shared" si="140"/>
        <v>19-Nov-2010</v>
      </c>
      <c r="E2292" s="10">
        <v>0.6479166666666667</v>
      </c>
      <c r="F2292" s="1">
        <v>40501</v>
      </c>
      <c r="G2292" s="10">
        <v>0.77638888888888891</v>
      </c>
      <c r="H2292">
        <v>40</v>
      </c>
      <c r="I2292">
        <v>185</v>
      </c>
      <c r="J2292" t="s">
        <v>8</v>
      </c>
      <c r="K2292" t="s">
        <v>11</v>
      </c>
      <c r="L2292" t="str">
        <f t="shared" si="141"/>
        <v>Afternoon</v>
      </c>
      <c r="M2292" t="str">
        <f t="shared" si="142"/>
        <v>15</v>
      </c>
      <c r="N2292" t="str">
        <f t="shared" si="143"/>
        <v>18</v>
      </c>
    </row>
    <row r="2293" spans="1:14" x14ac:dyDescent="0.3">
      <c r="A2293">
        <v>1</v>
      </c>
      <c r="B2293">
        <v>6</v>
      </c>
      <c r="C2293" s="1">
        <v>40501</v>
      </c>
      <c r="D2293" s="21" t="str">
        <f t="shared" si="140"/>
        <v>19-Nov-2010</v>
      </c>
      <c r="E2293" s="10">
        <v>0.70208333333333339</v>
      </c>
      <c r="F2293" s="1">
        <v>40501</v>
      </c>
      <c r="G2293" s="10">
        <v>0.76874999999999993</v>
      </c>
      <c r="H2293">
        <v>30</v>
      </c>
      <c r="I2293">
        <v>96</v>
      </c>
      <c r="J2293" t="s">
        <v>8</v>
      </c>
      <c r="K2293" t="s">
        <v>11</v>
      </c>
      <c r="L2293" t="str">
        <f t="shared" si="141"/>
        <v>Afternoon</v>
      </c>
      <c r="M2293" t="str">
        <f t="shared" si="142"/>
        <v>16</v>
      </c>
      <c r="N2293" t="str">
        <f t="shared" si="143"/>
        <v>18</v>
      </c>
    </row>
    <row r="2294" spans="1:14" x14ac:dyDescent="0.3">
      <c r="A2294">
        <v>1</v>
      </c>
      <c r="B2294">
        <v>5</v>
      </c>
      <c r="C2294" s="1">
        <v>40501</v>
      </c>
      <c r="D2294" s="21" t="str">
        <f t="shared" si="140"/>
        <v>19-Nov-2010</v>
      </c>
      <c r="E2294" s="10">
        <v>0.74930555555555556</v>
      </c>
      <c r="F2294" s="1">
        <v>40501</v>
      </c>
      <c r="G2294" s="10">
        <v>0.91875000000000007</v>
      </c>
      <c r="H2294">
        <v>50</v>
      </c>
      <c r="I2294">
        <v>244</v>
      </c>
      <c r="J2294" t="s">
        <v>8</v>
      </c>
      <c r="K2294" t="s">
        <v>11</v>
      </c>
      <c r="L2294" t="str">
        <f t="shared" si="141"/>
        <v>Afternoon</v>
      </c>
      <c r="M2294" t="str">
        <f t="shared" si="142"/>
        <v>17</v>
      </c>
      <c r="N2294" t="str">
        <f t="shared" si="143"/>
        <v>22</v>
      </c>
    </row>
    <row r="2295" spans="1:14" x14ac:dyDescent="0.3">
      <c r="A2295">
        <v>1</v>
      </c>
      <c r="B2295">
        <v>5</v>
      </c>
      <c r="C2295" s="1">
        <v>40501</v>
      </c>
      <c r="D2295" s="21" t="str">
        <f t="shared" si="140"/>
        <v>19-Nov-2010</v>
      </c>
      <c r="E2295" s="10">
        <v>0.90694444444444444</v>
      </c>
      <c r="F2295" s="1">
        <v>40501</v>
      </c>
      <c r="G2295" s="10">
        <v>0.95972222222222225</v>
      </c>
      <c r="H2295">
        <v>30</v>
      </c>
      <c r="I2295">
        <v>76</v>
      </c>
      <c r="J2295" t="s">
        <v>8</v>
      </c>
      <c r="K2295" t="s">
        <v>11</v>
      </c>
      <c r="L2295" t="str">
        <f t="shared" si="141"/>
        <v>Evening</v>
      </c>
      <c r="M2295" t="str">
        <f t="shared" si="142"/>
        <v>21</v>
      </c>
      <c r="N2295" t="str">
        <f t="shared" si="143"/>
        <v>23</v>
      </c>
    </row>
    <row r="2296" spans="1:14" x14ac:dyDescent="0.3">
      <c r="A2296">
        <v>1</v>
      </c>
      <c r="B2296">
        <v>5</v>
      </c>
      <c r="C2296" s="1">
        <v>40504</v>
      </c>
      <c r="D2296" s="21" t="str">
        <f t="shared" si="140"/>
        <v>22-Nov-2010</v>
      </c>
      <c r="E2296" s="10">
        <v>0.6645833333333333</v>
      </c>
      <c r="F2296" s="1">
        <v>40504</v>
      </c>
      <c r="G2296" s="10">
        <v>0.90486111111111101</v>
      </c>
      <c r="H2296">
        <v>60</v>
      </c>
      <c r="I2296">
        <v>346</v>
      </c>
      <c r="J2296" t="s">
        <v>8</v>
      </c>
      <c r="K2296" t="s">
        <v>10</v>
      </c>
      <c r="L2296" t="str">
        <f t="shared" si="141"/>
        <v>Afternoon</v>
      </c>
      <c r="M2296" t="str">
        <f t="shared" si="142"/>
        <v>15</v>
      </c>
      <c r="N2296" t="str">
        <f t="shared" si="143"/>
        <v>21</v>
      </c>
    </row>
    <row r="2297" spans="1:14" x14ac:dyDescent="0.3">
      <c r="A2297">
        <v>1</v>
      </c>
      <c r="B2297">
        <v>5</v>
      </c>
      <c r="C2297" s="1">
        <v>40504</v>
      </c>
      <c r="D2297" s="21" t="str">
        <f t="shared" si="140"/>
        <v>22-Nov-2010</v>
      </c>
      <c r="E2297" s="10">
        <v>0.69861111111111107</v>
      </c>
      <c r="F2297" s="1">
        <v>40504</v>
      </c>
      <c r="G2297" s="10">
        <v>0.7284722222222223</v>
      </c>
      <c r="H2297">
        <v>30</v>
      </c>
      <c r="I2297">
        <v>43</v>
      </c>
      <c r="J2297" t="s">
        <v>8</v>
      </c>
      <c r="K2297" t="s">
        <v>10</v>
      </c>
      <c r="L2297" t="str">
        <f t="shared" si="141"/>
        <v>Afternoon</v>
      </c>
      <c r="M2297" t="str">
        <f t="shared" si="142"/>
        <v>16</v>
      </c>
      <c r="N2297" t="str">
        <f t="shared" si="143"/>
        <v>17</v>
      </c>
    </row>
    <row r="2298" spans="1:14" x14ac:dyDescent="0.3">
      <c r="A2298">
        <v>1</v>
      </c>
      <c r="B2298">
        <v>6</v>
      </c>
      <c r="C2298" s="1">
        <v>40504</v>
      </c>
      <c r="D2298" s="21" t="str">
        <f t="shared" si="140"/>
        <v>22-Nov-2010</v>
      </c>
      <c r="E2298" s="10">
        <v>0.80902777777777779</v>
      </c>
      <c r="F2298" s="1">
        <v>40504</v>
      </c>
      <c r="G2298" s="10">
        <v>0.97222222222222221</v>
      </c>
      <c r="H2298">
        <v>40</v>
      </c>
      <c r="I2298">
        <v>235</v>
      </c>
      <c r="J2298" t="s">
        <v>8</v>
      </c>
      <c r="K2298" t="s">
        <v>10</v>
      </c>
      <c r="L2298" t="str">
        <f t="shared" si="141"/>
        <v>Evening</v>
      </c>
      <c r="M2298" t="str">
        <f t="shared" si="142"/>
        <v>19</v>
      </c>
      <c r="N2298" t="str">
        <f t="shared" si="143"/>
        <v>23</v>
      </c>
    </row>
    <row r="2299" spans="1:14" x14ac:dyDescent="0.3">
      <c r="A2299">
        <v>1</v>
      </c>
      <c r="B2299">
        <v>5</v>
      </c>
      <c r="C2299" s="1">
        <v>40504</v>
      </c>
      <c r="D2299" s="21" t="str">
        <f t="shared" si="140"/>
        <v>22-Nov-2010</v>
      </c>
      <c r="E2299" s="10">
        <v>0.89236111111111116</v>
      </c>
      <c r="F2299" s="1">
        <v>40505</v>
      </c>
      <c r="G2299" s="10">
        <v>5.486111111111111E-2</v>
      </c>
      <c r="H2299">
        <v>40</v>
      </c>
      <c r="I2299">
        <v>234</v>
      </c>
      <c r="J2299" t="s">
        <v>8</v>
      </c>
      <c r="K2299" t="s">
        <v>10</v>
      </c>
      <c r="L2299" t="str">
        <f t="shared" si="141"/>
        <v>Evening</v>
      </c>
      <c r="M2299" t="str">
        <f t="shared" si="142"/>
        <v>21</v>
      </c>
      <c r="N2299" t="str">
        <f t="shared" si="143"/>
        <v>01</v>
      </c>
    </row>
    <row r="2300" spans="1:14" x14ac:dyDescent="0.3">
      <c r="A2300">
        <v>1</v>
      </c>
      <c r="B2300">
        <v>5</v>
      </c>
      <c r="C2300" s="1">
        <v>40504</v>
      </c>
      <c r="D2300" s="21" t="str">
        <f t="shared" si="140"/>
        <v>22-Nov-2010</v>
      </c>
      <c r="E2300" s="10">
        <v>0.91527777777777775</v>
      </c>
      <c r="F2300" s="1">
        <v>40505</v>
      </c>
      <c r="G2300" s="10">
        <v>3.3333333333333333E-2</v>
      </c>
      <c r="H2300">
        <v>30</v>
      </c>
      <c r="I2300">
        <v>170</v>
      </c>
      <c r="J2300" t="s">
        <v>8</v>
      </c>
      <c r="K2300" t="s">
        <v>10</v>
      </c>
      <c r="L2300" t="str">
        <f t="shared" si="141"/>
        <v>Evening</v>
      </c>
      <c r="M2300" t="str">
        <f t="shared" si="142"/>
        <v>21</v>
      </c>
      <c r="N2300" t="str">
        <f t="shared" si="143"/>
        <v>00</v>
      </c>
    </row>
    <row r="2301" spans="1:14" x14ac:dyDescent="0.3">
      <c r="A2301">
        <v>1</v>
      </c>
      <c r="B2301">
        <v>6</v>
      </c>
      <c r="C2301" s="1">
        <v>40505</v>
      </c>
      <c r="D2301" s="21" t="str">
        <f t="shared" si="140"/>
        <v>23-Nov-2010</v>
      </c>
      <c r="E2301" s="10">
        <v>0.61805555555555558</v>
      </c>
      <c r="F2301" s="1">
        <v>40505</v>
      </c>
      <c r="G2301" s="10">
        <v>0.6777777777777777</v>
      </c>
      <c r="H2301">
        <v>30</v>
      </c>
      <c r="I2301">
        <v>86</v>
      </c>
      <c r="J2301" t="s">
        <v>8</v>
      </c>
      <c r="K2301" t="s">
        <v>9</v>
      </c>
      <c r="L2301" t="str">
        <f t="shared" si="141"/>
        <v>Afternoon</v>
      </c>
      <c r="M2301" t="str">
        <f t="shared" si="142"/>
        <v>14</v>
      </c>
      <c r="N2301" t="str">
        <f t="shared" si="143"/>
        <v>16</v>
      </c>
    </row>
    <row r="2302" spans="1:14" x14ac:dyDescent="0.3">
      <c r="A2302">
        <v>1</v>
      </c>
      <c r="B2302">
        <v>6</v>
      </c>
      <c r="C2302" s="1">
        <v>40505</v>
      </c>
      <c r="D2302" s="21" t="str">
        <f t="shared" si="140"/>
        <v>23-Nov-2010</v>
      </c>
      <c r="E2302" s="10">
        <v>0.66388888888888886</v>
      </c>
      <c r="F2302" s="1">
        <v>40505</v>
      </c>
      <c r="G2302" s="10">
        <v>0.78541666666666676</v>
      </c>
      <c r="H2302">
        <v>30</v>
      </c>
      <c r="I2302">
        <v>175</v>
      </c>
      <c r="J2302" t="s">
        <v>8</v>
      </c>
      <c r="K2302" t="s">
        <v>9</v>
      </c>
      <c r="L2302" t="str">
        <f t="shared" si="141"/>
        <v>Afternoon</v>
      </c>
      <c r="M2302" t="str">
        <f t="shared" si="142"/>
        <v>15</v>
      </c>
      <c r="N2302" t="str">
        <f t="shared" si="143"/>
        <v>18</v>
      </c>
    </row>
    <row r="2303" spans="1:14" x14ac:dyDescent="0.3">
      <c r="A2303">
        <v>1</v>
      </c>
      <c r="B2303">
        <v>6</v>
      </c>
      <c r="C2303" s="1">
        <v>40505</v>
      </c>
      <c r="D2303" s="21" t="str">
        <f t="shared" si="140"/>
        <v>23-Nov-2010</v>
      </c>
      <c r="E2303" s="10">
        <v>0.67569444444444438</v>
      </c>
      <c r="F2303" s="1">
        <v>40505</v>
      </c>
      <c r="G2303" s="10">
        <v>0.8354166666666667</v>
      </c>
      <c r="H2303">
        <v>40</v>
      </c>
      <c r="I2303">
        <v>230</v>
      </c>
      <c r="J2303" t="s">
        <v>8</v>
      </c>
      <c r="K2303" t="s">
        <v>9</v>
      </c>
      <c r="L2303" t="str">
        <f t="shared" si="141"/>
        <v>Afternoon</v>
      </c>
      <c r="M2303" t="str">
        <f t="shared" si="142"/>
        <v>16</v>
      </c>
      <c r="N2303" t="str">
        <f t="shared" si="143"/>
        <v>20</v>
      </c>
    </row>
    <row r="2304" spans="1:14" x14ac:dyDescent="0.3">
      <c r="A2304">
        <v>1</v>
      </c>
      <c r="B2304">
        <v>5</v>
      </c>
      <c r="C2304" s="1">
        <v>40505</v>
      </c>
      <c r="D2304" s="21" t="str">
        <f t="shared" si="140"/>
        <v>23-Nov-2010</v>
      </c>
      <c r="E2304" s="10">
        <v>0.69791666666666663</v>
      </c>
      <c r="F2304" s="1">
        <v>40505</v>
      </c>
      <c r="G2304" s="10">
        <v>0.71319444444444446</v>
      </c>
      <c r="H2304">
        <v>30</v>
      </c>
      <c r="I2304">
        <v>22</v>
      </c>
      <c r="J2304" t="s">
        <v>8</v>
      </c>
      <c r="K2304" t="s">
        <v>9</v>
      </c>
      <c r="L2304" t="str">
        <f t="shared" si="141"/>
        <v>Afternoon</v>
      </c>
      <c r="M2304" t="str">
        <f t="shared" si="142"/>
        <v>16</v>
      </c>
      <c r="N2304" t="str">
        <f t="shared" si="143"/>
        <v>17</v>
      </c>
    </row>
    <row r="2305" spans="1:14" x14ac:dyDescent="0.3">
      <c r="A2305">
        <v>1</v>
      </c>
      <c r="B2305">
        <v>5</v>
      </c>
      <c r="C2305" s="1">
        <v>40505</v>
      </c>
      <c r="D2305" s="21" t="str">
        <f t="shared" si="140"/>
        <v>23-Nov-2010</v>
      </c>
      <c r="E2305" s="10">
        <v>0.8520833333333333</v>
      </c>
      <c r="F2305" s="1">
        <v>40505</v>
      </c>
      <c r="G2305" s="10">
        <v>0.95138888888888884</v>
      </c>
      <c r="H2305">
        <v>30</v>
      </c>
      <c r="I2305">
        <v>143</v>
      </c>
      <c r="J2305" t="s">
        <v>8</v>
      </c>
      <c r="K2305" t="s">
        <v>9</v>
      </c>
      <c r="L2305" t="str">
        <f t="shared" si="141"/>
        <v>Evening</v>
      </c>
      <c r="M2305" t="str">
        <f t="shared" si="142"/>
        <v>20</v>
      </c>
      <c r="N2305" t="str">
        <f t="shared" si="143"/>
        <v>22</v>
      </c>
    </row>
    <row r="2306" spans="1:14" x14ac:dyDescent="0.3">
      <c r="A2306">
        <v>1</v>
      </c>
      <c r="B2306">
        <v>6</v>
      </c>
      <c r="C2306" s="1">
        <v>40506</v>
      </c>
      <c r="D2306" s="21" t="str">
        <f t="shared" si="140"/>
        <v>24-Nov-2010</v>
      </c>
      <c r="E2306" s="10">
        <v>0.50486111111111109</v>
      </c>
      <c r="F2306" s="1">
        <v>40506</v>
      </c>
      <c r="G2306" s="10">
        <v>0.56736111111111109</v>
      </c>
      <c r="H2306">
        <v>30</v>
      </c>
      <c r="I2306">
        <v>90</v>
      </c>
      <c r="J2306" t="s">
        <v>8</v>
      </c>
      <c r="K2306" t="s">
        <v>13</v>
      </c>
      <c r="L2306" t="str">
        <f t="shared" si="141"/>
        <v>Morning</v>
      </c>
      <c r="M2306" t="str">
        <f t="shared" si="142"/>
        <v>12</v>
      </c>
      <c r="N2306" t="str">
        <f t="shared" si="143"/>
        <v>13</v>
      </c>
    </row>
    <row r="2307" spans="1:14" x14ac:dyDescent="0.3">
      <c r="A2307">
        <v>1</v>
      </c>
      <c r="B2307">
        <v>5</v>
      </c>
      <c r="C2307" s="1">
        <v>40506</v>
      </c>
      <c r="D2307" s="21" t="str">
        <f t="shared" ref="D2307:D2370" si="144" xml:space="preserve"> TEXT(C2307, "dd-Mmm-yyyy")</f>
        <v>24-Nov-2010</v>
      </c>
      <c r="E2307" s="10">
        <v>0.51874999999999993</v>
      </c>
      <c r="F2307" s="1">
        <v>40506</v>
      </c>
      <c r="G2307" s="10">
        <v>0.70833333333333337</v>
      </c>
      <c r="H2307">
        <v>50</v>
      </c>
      <c r="I2307">
        <v>273</v>
      </c>
      <c r="J2307" t="s">
        <v>8</v>
      </c>
      <c r="K2307" t="s">
        <v>13</v>
      </c>
      <c r="L2307" t="str">
        <f t="shared" ref="L2307:L2370" si="145">IF(AND(E2307&gt;$R$6,E2307&lt;=$S$6),"Morning",IF(AND(E2307&gt;$S$6,E2307&lt;=$T$6),"Afternoon", IF(AND(E2307&gt;$T$6,E2307&lt;=$U$6),"Evening", "Night")))</f>
        <v>Morning</v>
      </c>
      <c r="M2307" t="str">
        <f t="shared" ref="M2307:M2370" si="146" xml:space="preserve"> TEXT(E2307, "HH")</f>
        <v>12</v>
      </c>
      <c r="N2307" t="str">
        <f t="shared" ref="N2307:N2370" si="147">TEXT(G2307,"HH")</f>
        <v>17</v>
      </c>
    </row>
    <row r="2308" spans="1:14" x14ac:dyDescent="0.3">
      <c r="A2308">
        <v>1</v>
      </c>
      <c r="B2308">
        <v>5</v>
      </c>
      <c r="C2308" s="1">
        <v>40506</v>
      </c>
      <c r="D2308" s="21" t="str">
        <f t="shared" si="144"/>
        <v>24-Nov-2010</v>
      </c>
      <c r="E2308" s="10">
        <v>0.54305555555555551</v>
      </c>
      <c r="F2308" s="1">
        <v>40506</v>
      </c>
      <c r="G2308" s="10">
        <v>0.89930555555555547</v>
      </c>
      <c r="H2308">
        <v>90</v>
      </c>
      <c r="I2308">
        <v>513</v>
      </c>
      <c r="J2308" t="s">
        <v>8</v>
      </c>
      <c r="K2308" t="s">
        <v>13</v>
      </c>
      <c r="L2308" t="str">
        <f t="shared" si="145"/>
        <v>Morning</v>
      </c>
      <c r="M2308" t="str">
        <f t="shared" si="146"/>
        <v>13</v>
      </c>
      <c r="N2308" t="str">
        <f t="shared" si="147"/>
        <v>21</v>
      </c>
    </row>
    <row r="2309" spans="1:14" x14ac:dyDescent="0.3">
      <c r="A2309">
        <v>1</v>
      </c>
      <c r="B2309">
        <v>6</v>
      </c>
      <c r="C2309" s="1">
        <v>40506</v>
      </c>
      <c r="D2309" s="21" t="str">
        <f t="shared" si="144"/>
        <v>24-Nov-2010</v>
      </c>
      <c r="E2309" s="10">
        <v>0.58750000000000002</v>
      </c>
      <c r="F2309" s="1">
        <v>40506</v>
      </c>
      <c r="G2309" s="10">
        <v>0.70763888888888893</v>
      </c>
      <c r="H2309">
        <v>30</v>
      </c>
      <c r="I2309">
        <v>173</v>
      </c>
      <c r="J2309" t="s">
        <v>8</v>
      </c>
      <c r="K2309" t="s">
        <v>13</v>
      </c>
      <c r="L2309" t="str">
        <f t="shared" si="145"/>
        <v>Afternoon</v>
      </c>
      <c r="M2309" t="str">
        <f t="shared" si="146"/>
        <v>14</v>
      </c>
      <c r="N2309" t="str">
        <f t="shared" si="147"/>
        <v>16</v>
      </c>
    </row>
    <row r="2310" spans="1:14" x14ac:dyDescent="0.3">
      <c r="A2310">
        <v>1</v>
      </c>
      <c r="B2310">
        <v>6</v>
      </c>
      <c r="C2310" s="1">
        <v>40506</v>
      </c>
      <c r="D2310" s="21" t="str">
        <f t="shared" si="144"/>
        <v>24-Nov-2010</v>
      </c>
      <c r="E2310" s="10">
        <v>0.78333333333333333</v>
      </c>
      <c r="F2310" s="1">
        <v>40506</v>
      </c>
      <c r="G2310" s="10">
        <v>0.82013888888888886</v>
      </c>
      <c r="H2310">
        <v>30</v>
      </c>
      <c r="I2310">
        <v>53</v>
      </c>
      <c r="J2310" t="s">
        <v>8</v>
      </c>
      <c r="K2310" t="s">
        <v>13</v>
      </c>
      <c r="L2310" t="str">
        <f t="shared" si="145"/>
        <v>Evening</v>
      </c>
      <c r="M2310" t="str">
        <f t="shared" si="146"/>
        <v>18</v>
      </c>
      <c r="N2310" t="str">
        <f t="shared" si="147"/>
        <v>19</v>
      </c>
    </row>
    <row r="2311" spans="1:14" x14ac:dyDescent="0.3">
      <c r="A2311">
        <v>1</v>
      </c>
      <c r="B2311">
        <v>5</v>
      </c>
      <c r="C2311" s="1">
        <v>40506</v>
      </c>
      <c r="D2311" s="21" t="str">
        <f t="shared" si="144"/>
        <v>24-Nov-2010</v>
      </c>
      <c r="E2311" s="10">
        <v>0.8520833333333333</v>
      </c>
      <c r="F2311" s="1">
        <v>40506</v>
      </c>
      <c r="G2311" s="10">
        <v>0.94652777777777775</v>
      </c>
      <c r="H2311">
        <v>30</v>
      </c>
      <c r="I2311">
        <v>136</v>
      </c>
      <c r="J2311" t="s">
        <v>8</v>
      </c>
      <c r="K2311" t="s">
        <v>13</v>
      </c>
      <c r="L2311" t="str">
        <f t="shared" si="145"/>
        <v>Evening</v>
      </c>
      <c r="M2311" t="str">
        <f t="shared" si="146"/>
        <v>20</v>
      </c>
      <c r="N2311" t="str">
        <f t="shared" si="147"/>
        <v>22</v>
      </c>
    </row>
    <row r="2312" spans="1:14" x14ac:dyDescent="0.3">
      <c r="A2312">
        <v>1</v>
      </c>
      <c r="B2312">
        <v>5</v>
      </c>
      <c r="C2312" s="1">
        <v>40506</v>
      </c>
      <c r="D2312" s="21" t="str">
        <f t="shared" si="144"/>
        <v>24-Nov-2010</v>
      </c>
      <c r="E2312" s="10">
        <v>0.90208333333333324</v>
      </c>
      <c r="F2312" s="1">
        <v>40506</v>
      </c>
      <c r="G2312" s="10">
        <v>0.98333333333333339</v>
      </c>
      <c r="H2312">
        <v>30</v>
      </c>
      <c r="I2312">
        <v>117</v>
      </c>
      <c r="J2312" t="s">
        <v>8</v>
      </c>
      <c r="K2312" t="s">
        <v>13</v>
      </c>
      <c r="L2312" t="str">
        <f t="shared" si="145"/>
        <v>Evening</v>
      </c>
      <c r="M2312" t="str">
        <f t="shared" si="146"/>
        <v>21</v>
      </c>
      <c r="N2312" t="str">
        <f t="shared" si="147"/>
        <v>23</v>
      </c>
    </row>
    <row r="2313" spans="1:14" x14ac:dyDescent="0.3">
      <c r="A2313">
        <v>1</v>
      </c>
      <c r="B2313">
        <v>5</v>
      </c>
      <c r="C2313" s="1">
        <v>40507</v>
      </c>
      <c r="D2313" s="21" t="str">
        <f t="shared" si="144"/>
        <v>25-Nov-2010</v>
      </c>
      <c r="E2313" s="10">
        <v>0.47500000000000003</v>
      </c>
      <c r="F2313" s="1">
        <v>40507</v>
      </c>
      <c r="G2313" s="10">
        <v>0.54097222222222219</v>
      </c>
      <c r="H2313">
        <v>30</v>
      </c>
      <c r="I2313">
        <v>95</v>
      </c>
      <c r="J2313" t="s">
        <v>8</v>
      </c>
      <c r="K2313" t="s">
        <v>12</v>
      </c>
      <c r="L2313" t="str">
        <f t="shared" si="145"/>
        <v>Morning</v>
      </c>
      <c r="M2313" t="str">
        <f t="shared" si="146"/>
        <v>11</v>
      </c>
      <c r="N2313" t="str">
        <f t="shared" si="147"/>
        <v>12</v>
      </c>
    </row>
    <row r="2314" spans="1:14" x14ac:dyDescent="0.3">
      <c r="A2314">
        <v>1</v>
      </c>
      <c r="B2314">
        <v>5</v>
      </c>
      <c r="C2314" s="1">
        <v>40507</v>
      </c>
      <c r="D2314" s="21" t="str">
        <f t="shared" si="144"/>
        <v>25-Nov-2010</v>
      </c>
      <c r="E2314" s="10">
        <v>0.5805555555555556</v>
      </c>
      <c r="F2314" s="1">
        <v>40507</v>
      </c>
      <c r="G2314" s="10">
        <v>0.63680555555555551</v>
      </c>
      <c r="H2314">
        <v>30</v>
      </c>
      <c r="I2314">
        <v>81</v>
      </c>
      <c r="J2314" t="s">
        <v>8</v>
      </c>
      <c r="K2314" t="s">
        <v>12</v>
      </c>
      <c r="L2314" t="str">
        <f t="shared" si="145"/>
        <v>Morning</v>
      </c>
      <c r="M2314" t="str">
        <f t="shared" si="146"/>
        <v>13</v>
      </c>
      <c r="N2314" t="str">
        <f t="shared" si="147"/>
        <v>15</v>
      </c>
    </row>
    <row r="2315" spans="1:14" x14ac:dyDescent="0.3">
      <c r="A2315">
        <v>1</v>
      </c>
      <c r="B2315">
        <v>5</v>
      </c>
      <c r="C2315" s="1">
        <v>40507</v>
      </c>
      <c r="D2315" s="21" t="str">
        <f t="shared" si="144"/>
        <v>25-Nov-2010</v>
      </c>
      <c r="E2315" s="10">
        <v>0.625</v>
      </c>
      <c r="F2315" s="1">
        <v>40507</v>
      </c>
      <c r="G2315" s="10">
        <v>0.65069444444444446</v>
      </c>
      <c r="H2315">
        <v>30</v>
      </c>
      <c r="I2315">
        <v>37</v>
      </c>
      <c r="J2315" t="s">
        <v>8</v>
      </c>
      <c r="K2315" t="s">
        <v>12</v>
      </c>
      <c r="L2315" t="str">
        <f t="shared" si="145"/>
        <v>Afternoon</v>
      </c>
      <c r="M2315" t="str">
        <f t="shared" si="146"/>
        <v>15</v>
      </c>
      <c r="N2315" t="str">
        <f t="shared" si="147"/>
        <v>15</v>
      </c>
    </row>
    <row r="2316" spans="1:14" x14ac:dyDescent="0.3">
      <c r="A2316">
        <v>1</v>
      </c>
      <c r="B2316">
        <v>6</v>
      </c>
      <c r="C2316" s="1">
        <v>40507</v>
      </c>
      <c r="D2316" s="21" t="str">
        <f t="shared" si="144"/>
        <v>25-Nov-2010</v>
      </c>
      <c r="E2316" s="10">
        <v>0.66041666666666665</v>
      </c>
      <c r="F2316" s="1">
        <v>40507</v>
      </c>
      <c r="G2316" s="10">
        <v>0.7715277777777777</v>
      </c>
      <c r="H2316">
        <v>30</v>
      </c>
      <c r="I2316">
        <v>160</v>
      </c>
      <c r="J2316" t="s">
        <v>8</v>
      </c>
      <c r="K2316" t="s">
        <v>12</v>
      </c>
      <c r="L2316" t="str">
        <f t="shared" si="145"/>
        <v>Afternoon</v>
      </c>
      <c r="M2316" t="str">
        <f t="shared" si="146"/>
        <v>15</v>
      </c>
      <c r="N2316" t="str">
        <f t="shared" si="147"/>
        <v>18</v>
      </c>
    </row>
    <row r="2317" spans="1:14" x14ac:dyDescent="0.3">
      <c r="A2317">
        <v>1</v>
      </c>
      <c r="B2317">
        <v>5</v>
      </c>
      <c r="C2317" s="1">
        <v>40507</v>
      </c>
      <c r="D2317" s="21" t="str">
        <f t="shared" si="144"/>
        <v>25-Nov-2010</v>
      </c>
      <c r="E2317" s="10">
        <v>0.67291666666666661</v>
      </c>
      <c r="F2317" s="1">
        <v>40507</v>
      </c>
      <c r="G2317" s="10">
        <v>0.76458333333333339</v>
      </c>
      <c r="H2317">
        <v>30</v>
      </c>
      <c r="I2317">
        <v>132</v>
      </c>
      <c r="J2317" t="s">
        <v>8</v>
      </c>
      <c r="K2317" t="s">
        <v>12</v>
      </c>
      <c r="L2317" t="str">
        <f t="shared" si="145"/>
        <v>Afternoon</v>
      </c>
      <c r="M2317" t="str">
        <f t="shared" si="146"/>
        <v>16</v>
      </c>
      <c r="N2317" t="str">
        <f t="shared" si="147"/>
        <v>18</v>
      </c>
    </row>
    <row r="2318" spans="1:14" x14ac:dyDescent="0.3">
      <c r="A2318">
        <v>1</v>
      </c>
      <c r="B2318">
        <v>5</v>
      </c>
      <c r="C2318" s="1">
        <v>40507</v>
      </c>
      <c r="D2318" s="21" t="str">
        <f t="shared" si="144"/>
        <v>25-Nov-2010</v>
      </c>
      <c r="E2318" s="10">
        <v>0.74236111111111114</v>
      </c>
      <c r="F2318" s="1">
        <v>40507</v>
      </c>
      <c r="G2318" s="10">
        <v>0.77847222222222223</v>
      </c>
      <c r="H2318">
        <v>30</v>
      </c>
      <c r="I2318">
        <v>52</v>
      </c>
      <c r="J2318" t="s">
        <v>8</v>
      </c>
      <c r="K2318" t="s">
        <v>12</v>
      </c>
      <c r="L2318" t="str">
        <f t="shared" si="145"/>
        <v>Afternoon</v>
      </c>
      <c r="M2318" t="str">
        <f t="shared" si="146"/>
        <v>17</v>
      </c>
      <c r="N2318" t="str">
        <f t="shared" si="147"/>
        <v>18</v>
      </c>
    </row>
    <row r="2319" spans="1:14" x14ac:dyDescent="0.3">
      <c r="A2319">
        <v>1</v>
      </c>
      <c r="B2319">
        <v>6</v>
      </c>
      <c r="C2319" s="1">
        <v>40507</v>
      </c>
      <c r="D2319" s="21" t="str">
        <f t="shared" si="144"/>
        <v>25-Nov-2010</v>
      </c>
      <c r="E2319" s="10">
        <v>0.77777777777777779</v>
      </c>
      <c r="F2319" s="1">
        <v>40507</v>
      </c>
      <c r="G2319" s="10">
        <v>0.84444444444444444</v>
      </c>
      <c r="H2319">
        <v>30</v>
      </c>
      <c r="I2319">
        <v>96</v>
      </c>
      <c r="J2319" t="s">
        <v>8</v>
      </c>
      <c r="K2319" t="s">
        <v>12</v>
      </c>
      <c r="L2319" t="str">
        <f t="shared" si="145"/>
        <v>Evening</v>
      </c>
      <c r="M2319" t="str">
        <f t="shared" si="146"/>
        <v>18</v>
      </c>
      <c r="N2319" t="str">
        <f t="shared" si="147"/>
        <v>20</v>
      </c>
    </row>
    <row r="2320" spans="1:14" x14ac:dyDescent="0.3">
      <c r="A2320">
        <v>1</v>
      </c>
      <c r="B2320">
        <v>5</v>
      </c>
      <c r="C2320" s="1">
        <v>40507</v>
      </c>
      <c r="D2320" s="21" t="str">
        <f t="shared" si="144"/>
        <v>25-Nov-2010</v>
      </c>
      <c r="E2320" s="10">
        <v>0.78749999999999998</v>
      </c>
      <c r="F2320" s="1">
        <v>40507</v>
      </c>
      <c r="G2320" s="10">
        <v>0.96180555555555547</v>
      </c>
      <c r="H2320">
        <v>50</v>
      </c>
      <c r="I2320">
        <v>251</v>
      </c>
      <c r="J2320" t="s">
        <v>8</v>
      </c>
      <c r="K2320" t="s">
        <v>12</v>
      </c>
      <c r="L2320" t="str">
        <f t="shared" si="145"/>
        <v>Evening</v>
      </c>
      <c r="M2320" t="str">
        <f t="shared" si="146"/>
        <v>18</v>
      </c>
      <c r="N2320" t="str">
        <f t="shared" si="147"/>
        <v>23</v>
      </c>
    </row>
    <row r="2321" spans="1:14" x14ac:dyDescent="0.3">
      <c r="A2321">
        <v>1</v>
      </c>
      <c r="B2321">
        <v>5</v>
      </c>
      <c r="C2321" s="1">
        <v>40507</v>
      </c>
      <c r="D2321" s="21" t="str">
        <f t="shared" si="144"/>
        <v>25-Nov-2010</v>
      </c>
      <c r="E2321" s="10">
        <v>0.82847222222222217</v>
      </c>
      <c r="F2321" s="1">
        <v>40507</v>
      </c>
      <c r="G2321" s="10">
        <v>0.91388888888888886</v>
      </c>
      <c r="H2321">
        <v>30</v>
      </c>
      <c r="I2321">
        <v>123</v>
      </c>
      <c r="J2321" t="s">
        <v>8</v>
      </c>
      <c r="K2321" t="s">
        <v>12</v>
      </c>
      <c r="L2321" t="str">
        <f t="shared" si="145"/>
        <v>Evening</v>
      </c>
      <c r="M2321" t="str">
        <f t="shared" si="146"/>
        <v>19</v>
      </c>
      <c r="N2321" t="str">
        <f t="shared" si="147"/>
        <v>21</v>
      </c>
    </row>
    <row r="2322" spans="1:14" x14ac:dyDescent="0.3">
      <c r="A2322">
        <v>1</v>
      </c>
      <c r="B2322">
        <v>5</v>
      </c>
      <c r="C2322" s="1">
        <v>40507</v>
      </c>
      <c r="D2322" s="21" t="str">
        <f t="shared" si="144"/>
        <v>25-Nov-2010</v>
      </c>
      <c r="E2322" s="10">
        <v>0.93888888888888899</v>
      </c>
      <c r="F2322" s="1">
        <v>40508</v>
      </c>
      <c r="G2322" s="10">
        <v>4.1666666666666666E-3</v>
      </c>
      <c r="H2322">
        <v>30</v>
      </c>
      <c r="I2322">
        <v>94</v>
      </c>
      <c r="J2322" t="s">
        <v>8</v>
      </c>
      <c r="K2322" t="s">
        <v>12</v>
      </c>
      <c r="L2322" t="str">
        <f t="shared" si="145"/>
        <v>Night</v>
      </c>
      <c r="M2322" t="str">
        <f t="shared" si="146"/>
        <v>22</v>
      </c>
      <c r="N2322" t="str">
        <f t="shared" si="147"/>
        <v>00</v>
      </c>
    </row>
    <row r="2323" spans="1:14" x14ac:dyDescent="0.3">
      <c r="A2323">
        <v>1</v>
      </c>
      <c r="B2323">
        <v>5</v>
      </c>
      <c r="C2323" s="1">
        <v>40508</v>
      </c>
      <c r="D2323" s="21" t="str">
        <f t="shared" si="144"/>
        <v>26-Nov-2010</v>
      </c>
      <c r="E2323" s="10">
        <v>0.54513888888888895</v>
      </c>
      <c r="F2323" s="1">
        <v>40508</v>
      </c>
      <c r="G2323" s="10">
        <v>0.56805555555555554</v>
      </c>
      <c r="H2323">
        <v>30</v>
      </c>
      <c r="I2323">
        <v>33</v>
      </c>
      <c r="J2323" t="s">
        <v>8</v>
      </c>
      <c r="K2323" t="s">
        <v>11</v>
      </c>
      <c r="L2323" t="str">
        <f t="shared" si="145"/>
        <v>Morning</v>
      </c>
      <c r="M2323" t="str">
        <f t="shared" si="146"/>
        <v>13</v>
      </c>
      <c r="N2323" t="str">
        <f t="shared" si="147"/>
        <v>13</v>
      </c>
    </row>
    <row r="2324" spans="1:14" x14ac:dyDescent="0.3">
      <c r="A2324">
        <v>1</v>
      </c>
      <c r="B2324">
        <v>6</v>
      </c>
      <c r="C2324" s="1">
        <v>40508</v>
      </c>
      <c r="D2324" s="21" t="str">
        <f t="shared" si="144"/>
        <v>26-Nov-2010</v>
      </c>
      <c r="E2324" s="10">
        <v>0.61319444444444449</v>
      </c>
      <c r="F2324" s="1">
        <v>40508</v>
      </c>
      <c r="G2324" s="10">
        <v>0.64444444444444449</v>
      </c>
      <c r="H2324">
        <v>30</v>
      </c>
      <c r="I2324">
        <v>45</v>
      </c>
      <c r="J2324" t="s">
        <v>8</v>
      </c>
      <c r="K2324" t="s">
        <v>11</v>
      </c>
      <c r="L2324" t="str">
        <f t="shared" si="145"/>
        <v>Afternoon</v>
      </c>
      <c r="M2324" t="str">
        <f t="shared" si="146"/>
        <v>14</v>
      </c>
      <c r="N2324" t="str">
        <f t="shared" si="147"/>
        <v>15</v>
      </c>
    </row>
    <row r="2325" spans="1:14" x14ac:dyDescent="0.3">
      <c r="A2325">
        <v>1</v>
      </c>
      <c r="B2325">
        <v>6</v>
      </c>
      <c r="C2325" s="1">
        <v>40508</v>
      </c>
      <c r="D2325" s="21" t="str">
        <f t="shared" si="144"/>
        <v>26-Nov-2010</v>
      </c>
      <c r="E2325" s="10">
        <v>0.62777777777777777</v>
      </c>
      <c r="F2325" s="1">
        <v>40508</v>
      </c>
      <c r="G2325" s="10">
        <v>0.7402777777777777</v>
      </c>
      <c r="H2325">
        <v>30</v>
      </c>
      <c r="I2325">
        <v>162</v>
      </c>
      <c r="J2325" t="s">
        <v>8</v>
      </c>
      <c r="K2325" t="s">
        <v>11</v>
      </c>
      <c r="L2325" t="str">
        <f t="shared" si="145"/>
        <v>Afternoon</v>
      </c>
      <c r="M2325" t="str">
        <f t="shared" si="146"/>
        <v>15</v>
      </c>
      <c r="N2325" t="str">
        <f t="shared" si="147"/>
        <v>17</v>
      </c>
    </row>
    <row r="2326" spans="1:14" x14ac:dyDescent="0.3">
      <c r="A2326">
        <v>1</v>
      </c>
      <c r="B2326">
        <v>5</v>
      </c>
      <c r="C2326" s="1">
        <v>40508</v>
      </c>
      <c r="D2326" s="21" t="str">
        <f t="shared" si="144"/>
        <v>26-Nov-2010</v>
      </c>
      <c r="E2326" s="10">
        <v>0.64583333333333337</v>
      </c>
      <c r="F2326" s="1">
        <v>40508</v>
      </c>
      <c r="G2326" s="10">
        <v>0.69166666666666676</v>
      </c>
      <c r="H2326">
        <v>30</v>
      </c>
      <c r="I2326">
        <v>66</v>
      </c>
      <c r="J2326" t="s">
        <v>8</v>
      </c>
      <c r="K2326" t="s">
        <v>11</v>
      </c>
      <c r="L2326" t="str">
        <f t="shared" si="145"/>
        <v>Afternoon</v>
      </c>
      <c r="M2326" t="str">
        <f t="shared" si="146"/>
        <v>15</v>
      </c>
      <c r="N2326" t="str">
        <f t="shared" si="147"/>
        <v>16</v>
      </c>
    </row>
    <row r="2327" spans="1:14" x14ac:dyDescent="0.3">
      <c r="A2327">
        <v>1</v>
      </c>
      <c r="B2327">
        <v>6</v>
      </c>
      <c r="C2327" s="1">
        <v>40508</v>
      </c>
      <c r="D2327" s="21" t="str">
        <f t="shared" si="144"/>
        <v>26-Nov-2010</v>
      </c>
      <c r="E2327" s="10">
        <v>0.69374999999999998</v>
      </c>
      <c r="F2327" s="1">
        <v>40508</v>
      </c>
      <c r="G2327" s="10">
        <v>0.77500000000000002</v>
      </c>
      <c r="H2327">
        <v>30</v>
      </c>
      <c r="I2327">
        <v>117</v>
      </c>
      <c r="J2327" t="s">
        <v>8</v>
      </c>
      <c r="K2327" t="s">
        <v>11</v>
      </c>
      <c r="L2327" t="str">
        <f t="shared" si="145"/>
        <v>Afternoon</v>
      </c>
      <c r="M2327" t="str">
        <f t="shared" si="146"/>
        <v>16</v>
      </c>
      <c r="N2327" t="str">
        <f t="shared" si="147"/>
        <v>18</v>
      </c>
    </row>
    <row r="2328" spans="1:14" x14ac:dyDescent="0.3">
      <c r="A2328">
        <v>1</v>
      </c>
      <c r="B2328">
        <v>5</v>
      </c>
      <c r="C2328" s="1">
        <v>40508</v>
      </c>
      <c r="D2328" s="21" t="str">
        <f t="shared" si="144"/>
        <v>26-Nov-2010</v>
      </c>
      <c r="E2328" s="10">
        <v>0.77500000000000002</v>
      </c>
      <c r="F2328" s="1">
        <v>40508</v>
      </c>
      <c r="G2328" s="10">
        <v>0.90555555555555556</v>
      </c>
      <c r="H2328">
        <v>40</v>
      </c>
      <c r="I2328">
        <v>188</v>
      </c>
      <c r="J2328" t="s">
        <v>8</v>
      </c>
      <c r="K2328" t="s">
        <v>11</v>
      </c>
      <c r="L2328" t="str">
        <f t="shared" si="145"/>
        <v>Evening</v>
      </c>
      <c r="M2328" t="str">
        <f t="shared" si="146"/>
        <v>18</v>
      </c>
      <c r="N2328" t="str">
        <f t="shared" si="147"/>
        <v>21</v>
      </c>
    </row>
    <row r="2329" spans="1:14" x14ac:dyDescent="0.3">
      <c r="A2329">
        <v>1</v>
      </c>
      <c r="B2329">
        <v>6</v>
      </c>
      <c r="C2329" s="1">
        <v>40508</v>
      </c>
      <c r="D2329" s="21" t="str">
        <f t="shared" si="144"/>
        <v>26-Nov-2010</v>
      </c>
      <c r="E2329" s="10">
        <v>0.78611111111111109</v>
      </c>
      <c r="F2329" s="1">
        <v>40508</v>
      </c>
      <c r="G2329" s="10">
        <v>0.85833333333333339</v>
      </c>
      <c r="H2329">
        <v>30</v>
      </c>
      <c r="I2329">
        <v>104</v>
      </c>
      <c r="J2329" t="s">
        <v>8</v>
      </c>
      <c r="K2329" t="s">
        <v>11</v>
      </c>
      <c r="L2329" t="str">
        <f t="shared" si="145"/>
        <v>Evening</v>
      </c>
      <c r="M2329" t="str">
        <f t="shared" si="146"/>
        <v>18</v>
      </c>
      <c r="N2329" t="str">
        <f t="shared" si="147"/>
        <v>20</v>
      </c>
    </row>
    <row r="2330" spans="1:14" x14ac:dyDescent="0.3">
      <c r="A2330">
        <v>1</v>
      </c>
      <c r="B2330">
        <v>6</v>
      </c>
      <c r="C2330" s="1">
        <v>40511</v>
      </c>
      <c r="D2330" s="21" t="str">
        <f t="shared" si="144"/>
        <v>29-Nov-2010</v>
      </c>
      <c r="E2330" s="10">
        <v>0.52986111111111112</v>
      </c>
      <c r="F2330" s="1">
        <v>40511</v>
      </c>
      <c r="G2330" s="10">
        <v>0.61041666666666672</v>
      </c>
      <c r="H2330">
        <v>30</v>
      </c>
      <c r="I2330">
        <v>116</v>
      </c>
      <c r="J2330" t="s">
        <v>8</v>
      </c>
      <c r="K2330" t="s">
        <v>10</v>
      </c>
      <c r="L2330" t="str">
        <f t="shared" si="145"/>
        <v>Morning</v>
      </c>
      <c r="M2330" t="str">
        <f t="shared" si="146"/>
        <v>12</v>
      </c>
      <c r="N2330" t="str">
        <f t="shared" si="147"/>
        <v>14</v>
      </c>
    </row>
    <row r="2331" spans="1:14" x14ac:dyDescent="0.3">
      <c r="A2331">
        <v>1</v>
      </c>
      <c r="B2331">
        <v>6</v>
      </c>
      <c r="C2331" s="1">
        <v>40511</v>
      </c>
      <c r="D2331" s="21" t="str">
        <f t="shared" si="144"/>
        <v>29-Nov-2010</v>
      </c>
      <c r="E2331" s="10">
        <v>0.63750000000000007</v>
      </c>
      <c r="F2331" s="1">
        <v>40511</v>
      </c>
      <c r="G2331" s="10">
        <v>0.73125000000000007</v>
      </c>
      <c r="H2331">
        <v>30</v>
      </c>
      <c r="I2331">
        <v>135</v>
      </c>
      <c r="J2331" t="s">
        <v>8</v>
      </c>
      <c r="K2331" t="s">
        <v>10</v>
      </c>
      <c r="L2331" t="str">
        <f t="shared" si="145"/>
        <v>Afternoon</v>
      </c>
      <c r="M2331" t="str">
        <f t="shared" si="146"/>
        <v>15</v>
      </c>
      <c r="N2331" t="str">
        <f t="shared" si="147"/>
        <v>17</v>
      </c>
    </row>
    <row r="2332" spans="1:14" x14ac:dyDescent="0.3">
      <c r="A2332">
        <v>1</v>
      </c>
      <c r="B2332">
        <v>6</v>
      </c>
      <c r="C2332" s="1">
        <v>40511</v>
      </c>
      <c r="D2332" s="21" t="str">
        <f t="shared" si="144"/>
        <v>29-Nov-2010</v>
      </c>
      <c r="E2332" s="10">
        <v>0.67638888888888893</v>
      </c>
      <c r="F2332" s="1">
        <v>40511</v>
      </c>
      <c r="G2332" s="10">
        <v>0.74513888888888891</v>
      </c>
      <c r="H2332">
        <v>30</v>
      </c>
      <c r="I2332">
        <v>99</v>
      </c>
      <c r="J2332" t="s">
        <v>8</v>
      </c>
      <c r="K2332" t="s">
        <v>10</v>
      </c>
      <c r="L2332" t="str">
        <f t="shared" si="145"/>
        <v>Afternoon</v>
      </c>
      <c r="M2332" t="str">
        <f t="shared" si="146"/>
        <v>16</v>
      </c>
      <c r="N2332" t="str">
        <f t="shared" si="147"/>
        <v>17</v>
      </c>
    </row>
    <row r="2333" spans="1:14" x14ac:dyDescent="0.3">
      <c r="A2333">
        <v>1</v>
      </c>
      <c r="B2333">
        <v>6</v>
      </c>
      <c r="C2333" s="1">
        <v>40511</v>
      </c>
      <c r="D2333" s="21" t="str">
        <f t="shared" si="144"/>
        <v>29-Nov-2010</v>
      </c>
      <c r="E2333" s="10">
        <v>0.72013888888888899</v>
      </c>
      <c r="F2333" s="1">
        <v>40511</v>
      </c>
      <c r="G2333" s="10">
        <v>0.81388888888888899</v>
      </c>
      <c r="H2333">
        <v>30</v>
      </c>
      <c r="I2333">
        <v>135</v>
      </c>
      <c r="J2333" t="s">
        <v>8</v>
      </c>
      <c r="K2333" t="s">
        <v>10</v>
      </c>
      <c r="L2333" t="str">
        <f t="shared" si="145"/>
        <v>Afternoon</v>
      </c>
      <c r="M2333" t="str">
        <f t="shared" si="146"/>
        <v>17</v>
      </c>
      <c r="N2333" t="str">
        <f t="shared" si="147"/>
        <v>19</v>
      </c>
    </row>
    <row r="2334" spans="1:14" x14ac:dyDescent="0.3">
      <c r="A2334">
        <v>1</v>
      </c>
      <c r="B2334">
        <v>5</v>
      </c>
      <c r="C2334" s="1">
        <v>40511</v>
      </c>
      <c r="D2334" s="21" t="str">
        <f t="shared" si="144"/>
        <v>29-Nov-2010</v>
      </c>
      <c r="E2334" s="10">
        <v>0.72499999999999998</v>
      </c>
      <c r="F2334" s="1">
        <v>40511</v>
      </c>
      <c r="G2334" s="10">
        <v>0.7729166666666667</v>
      </c>
      <c r="H2334">
        <v>30</v>
      </c>
      <c r="I2334">
        <v>69</v>
      </c>
      <c r="J2334" t="s">
        <v>8</v>
      </c>
      <c r="K2334" t="s">
        <v>10</v>
      </c>
      <c r="L2334" t="str">
        <f t="shared" si="145"/>
        <v>Afternoon</v>
      </c>
      <c r="M2334" t="str">
        <f t="shared" si="146"/>
        <v>17</v>
      </c>
      <c r="N2334" t="str">
        <f t="shared" si="147"/>
        <v>18</v>
      </c>
    </row>
    <row r="2335" spans="1:14" x14ac:dyDescent="0.3">
      <c r="A2335">
        <v>1</v>
      </c>
      <c r="B2335">
        <v>6</v>
      </c>
      <c r="C2335" s="1">
        <v>40511</v>
      </c>
      <c r="D2335" s="21" t="str">
        <f t="shared" si="144"/>
        <v>29-Nov-2010</v>
      </c>
      <c r="E2335" s="10">
        <v>0.73541666666666661</v>
      </c>
      <c r="F2335" s="1">
        <v>40511</v>
      </c>
      <c r="G2335" s="10">
        <v>0.77777777777777779</v>
      </c>
      <c r="H2335">
        <v>30</v>
      </c>
      <c r="I2335">
        <v>61</v>
      </c>
      <c r="J2335" t="s">
        <v>8</v>
      </c>
      <c r="K2335" t="s">
        <v>10</v>
      </c>
      <c r="L2335" t="str">
        <f t="shared" si="145"/>
        <v>Afternoon</v>
      </c>
      <c r="M2335" t="str">
        <f t="shared" si="146"/>
        <v>17</v>
      </c>
      <c r="N2335" t="str">
        <f t="shared" si="147"/>
        <v>18</v>
      </c>
    </row>
    <row r="2336" spans="1:14" x14ac:dyDescent="0.3">
      <c r="A2336">
        <v>1</v>
      </c>
      <c r="B2336">
        <v>6</v>
      </c>
      <c r="C2336" s="1">
        <v>40511</v>
      </c>
      <c r="D2336" s="21" t="str">
        <f t="shared" si="144"/>
        <v>29-Nov-2010</v>
      </c>
      <c r="E2336" s="10">
        <v>0.84097222222222223</v>
      </c>
      <c r="F2336" s="1">
        <v>40511</v>
      </c>
      <c r="G2336" s="10">
        <v>0.87013888888888891</v>
      </c>
      <c r="H2336">
        <v>30</v>
      </c>
      <c r="I2336">
        <v>42</v>
      </c>
      <c r="J2336" t="s">
        <v>8</v>
      </c>
      <c r="K2336" t="s">
        <v>10</v>
      </c>
      <c r="L2336" t="str">
        <f t="shared" si="145"/>
        <v>Evening</v>
      </c>
      <c r="M2336" t="str">
        <f t="shared" si="146"/>
        <v>20</v>
      </c>
      <c r="N2336" t="str">
        <f t="shared" si="147"/>
        <v>20</v>
      </c>
    </row>
    <row r="2337" spans="1:14" x14ac:dyDescent="0.3">
      <c r="A2337">
        <v>1</v>
      </c>
      <c r="B2337">
        <v>6</v>
      </c>
      <c r="C2337" s="1">
        <v>40511</v>
      </c>
      <c r="D2337" s="21" t="str">
        <f t="shared" si="144"/>
        <v>29-Nov-2010</v>
      </c>
      <c r="E2337" s="10">
        <v>0.8618055555555556</v>
      </c>
      <c r="F2337" s="1">
        <v>40511</v>
      </c>
      <c r="G2337" s="10">
        <v>0.9159722222222223</v>
      </c>
      <c r="H2337">
        <v>30</v>
      </c>
      <c r="I2337">
        <v>78</v>
      </c>
      <c r="J2337" t="s">
        <v>8</v>
      </c>
      <c r="K2337" t="s">
        <v>10</v>
      </c>
      <c r="L2337" t="str">
        <f t="shared" si="145"/>
        <v>Evening</v>
      </c>
      <c r="M2337" t="str">
        <f t="shared" si="146"/>
        <v>20</v>
      </c>
      <c r="N2337" t="str">
        <f t="shared" si="147"/>
        <v>21</v>
      </c>
    </row>
    <row r="2338" spans="1:14" x14ac:dyDescent="0.3">
      <c r="A2338">
        <v>1</v>
      </c>
      <c r="B2338">
        <v>6</v>
      </c>
      <c r="C2338" s="1">
        <v>40512</v>
      </c>
      <c r="D2338" s="21" t="str">
        <f t="shared" si="144"/>
        <v>30-Nov-2010</v>
      </c>
      <c r="E2338" s="10">
        <v>0.4777777777777778</v>
      </c>
      <c r="F2338" s="1">
        <v>40512</v>
      </c>
      <c r="G2338" s="10">
        <v>0.51180555555555551</v>
      </c>
      <c r="H2338">
        <v>30</v>
      </c>
      <c r="I2338">
        <v>49</v>
      </c>
      <c r="J2338" t="s">
        <v>8</v>
      </c>
      <c r="K2338" t="s">
        <v>9</v>
      </c>
      <c r="L2338" t="str">
        <f t="shared" si="145"/>
        <v>Morning</v>
      </c>
      <c r="M2338" t="str">
        <f t="shared" si="146"/>
        <v>11</v>
      </c>
      <c r="N2338" t="str">
        <f t="shared" si="147"/>
        <v>12</v>
      </c>
    </row>
    <row r="2339" spans="1:14" x14ac:dyDescent="0.3">
      <c r="A2339">
        <v>1</v>
      </c>
      <c r="B2339">
        <v>5</v>
      </c>
      <c r="C2339" s="1">
        <v>40512</v>
      </c>
      <c r="D2339" s="21" t="str">
        <f t="shared" si="144"/>
        <v>30-Nov-2010</v>
      </c>
      <c r="E2339" s="10">
        <v>0.5131944444444444</v>
      </c>
      <c r="F2339" s="1">
        <v>40512</v>
      </c>
      <c r="G2339" s="10">
        <v>0.61875000000000002</v>
      </c>
      <c r="H2339">
        <v>30</v>
      </c>
      <c r="I2339">
        <v>152</v>
      </c>
      <c r="J2339" t="s">
        <v>8</v>
      </c>
      <c r="K2339" t="s">
        <v>9</v>
      </c>
      <c r="L2339" t="str">
        <f t="shared" si="145"/>
        <v>Morning</v>
      </c>
      <c r="M2339" t="str">
        <f t="shared" si="146"/>
        <v>12</v>
      </c>
      <c r="N2339" t="str">
        <f t="shared" si="147"/>
        <v>14</v>
      </c>
    </row>
    <row r="2340" spans="1:14" x14ac:dyDescent="0.3">
      <c r="A2340">
        <v>1</v>
      </c>
      <c r="B2340">
        <v>5</v>
      </c>
      <c r="C2340" s="1">
        <v>40512</v>
      </c>
      <c r="D2340" s="21" t="str">
        <f t="shared" si="144"/>
        <v>30-Nov-2010</v>
      </c>
      <c r="E2340" s="10">
        <v>0.65</v>
      </c>
      <c r="F2340" s="1">
        <v>40512</v>
      </c>
      <c r="G2340" s="10">
        <v>0.68958333333333333</v>
      </c>
      <c r="H2340">
        <v>30</v>
      </c>
      <c r="I2340">
        <v>57</v>
      </c>
      <c r="J2340" t="s">
        <v>8</v>
      </c>
      <c r="K2340" t="s">
        <v>9</v>
      </c>
      <c r="L2340" t="str">
        <f t="shared" si="145"/>
        <v>Afternoon</v>
      </c>
      <c r="M2340" t="str">
        <f t="shared" si="146"/>
        <v>15</v>
      </c>
      <c r="N2340" t="str">
        <f t="shared" si="147"/>
        <v>16</v>
      </c>
    </row>
    <row r="2341" spans="1:14" x14ac:dyDescent="0.3">
      <c r="A2341">
        <v>1</v>
      </c>
      <c r="B2341">
        <v>5</v>
      </c>
      <c r="C2341" s="1">
        <v>40512</v>
      </c>
      <c r="D2341" s="21" t="str">
        <f t="shared" si="144"/>
        <v>30-Nov-2010</v>
      </c>
      <c r="E2341" s="10">
        <v>0.68333333333333324</v>
      </c>
      <c r="F2341" s="1">
        <v>40512</v>
      </c>
      <c r="G2341" s="10">
        <v>0.75624999999999998</v>
      </c>
      <c r="H2341">
        <v>30</v>
      </c>
      <c r="I2341">
        <v>105</v>
      </c>
      <c r="J2341" t="s">
        <v>8</v>
      </c>
      <c r="K2341" t="s">
        <v>9</v>
      </c>
      <c r="L2341" t="str">
        <f t="shared" si="145"/>
        <v>Afternoon</v>
      </c>
      <c r="M2341" t="str">
        <f t="shared" si="146"/>
        <v>16</v>
      </c>
      <c r="N2341" t="str">
        <f t="shared" si="147"/>
        <v>18</v>
      </c>
    </row>
    <row r="2342" spans="1:14" x14ac:dyDescent="0.3">
      <c r="A2342">
        <v>1</v>
      </c>
      <c r="B2342">
        <v>5</v>
      </c>
      <c r="C2342" s="1">
        <v>40512</v>
      </c>
      <c r="D2342" s="21" t="str">
        <f t="shared" si="144"/>
        <v>30-Nov-2010</v>
      </c>
      <c r="E2342" s="10">
        <v>0.82361111111111107</v>
      </c>
      <c r="F2342" s="1">
        <v>40512</v>
      </c>
      <c r="G2342" s="10">
        <v>0.90069444444444446</v>
      </c>
      <c r="H2342">
        <v>30</v>
      </c>
      <c r="I2342">
        <v>111</v>
      </c>
      <c r="J2342" t="s">
        <v>8</v>
      </c>
      <c r="K2342" t="s">
        <v>9</v>
      </c>
      <c r="L2342" t="str">
        <f t="shared" si="145"/>
        <v>Evening</v>
      </c>
      <c r="M2342" t="str">
        <f t="shared" si="146"/>
        <v>19</v>
      </c>
      <c r="N2342" t="str">
        <f t="shared" si="147"/>
        <v>21</v>
      </c>
    </row>
    <row r="2343" spans="1:14" x14ac:dyDescent="0.3">
      <c r="A2343">
        <v>1</v>
      </c>
      <c r="B2343">
        <v>6</v>
      </c>
      <c r="C2343" s="1">
        <v>40512</v>
      </c>
      <c r="D2343" s="21" t="str">
        <f t="shared" si="144"/>
        <v>30-Nov-2010</v>
      </c>
      <c r="E2343" s="10">
        <v>0.83263888888888893</v>
      </c>
      <c r="F2343" s="1">
        <v>40512</v>
      </c>
      <c r="G2343" s="10">
        <v>0.87847222222222221</v>
      </c>
      <c r="H2343">
        <v>30</v>
      </c>
      <c r="I2343">
        <v>66</v>
      </c>
      <c r="J2343" t="s">
        <v>8</v>
      </c>
      <c r="K2343" t="s">
        <v>9</v>
      </c>
      <c r="L2343" t="str">
        <f t="shared" si="145"/>
        <v>Evening</v>
      </c>
      <c r="M2343" t="str">
        <f t="shared" si="146"/>
        <v>19</v>
      </c>
      <c r="N2343" t="str">
        <f t="shared" si="147"/>
        <v>21</v>
      </c>
    </row>
    <row r="2344" spans="1:14" x14ac:dyDescent="0.3">
      <c r="A2344">
        <v>1</v>
      </c>
      <c r="B2344">
        <v>6</v>
      </c>
      <c r="C2344" s="1">
        <v>40512</v>
      </c>
      <c r="D2344" s="21" t="str">
        <f t="shared" si="144"/>
        <v>30-Nov-2010</v>
      </c>
      <c r="E2344" s="10">
        <v>0.8569444444444444</v>
      </c>
      <c r="F2344" s="1">
        <v>40512</v>
      </c>
      <c r="G2344" s="10">
        <v>0.90208333333333324</v>
      </c>
      <c r="H2344">
        <v>30</v>
      </c>
      <c r="I2344">
        <v>65</v>
      </c>
      <c r="J2344" t="s">
        <v>8</v>
      </c>
      <c r="K2344" t="s">
        <v>9</v>
      </c>
      <c r="L2344" t="str">
        <f t="shared" si="145"/>
        <v>Evening</v>
      </c>
      <c r="M2344" t="str">
        <f t="shared" si="146"/>
        <v>20</v>
      </c>
      <c r="N2344" t="str">
        <f t="shared" si="147"/>
        <v>21</v>
      </c>
    </row>
    <row r="2345" spans="1:14" x14ac:dyDescent="0.3">
      <c r="A2345">
        <v>1</v>
      </c>
      <c r="B2345">
        <v>5</v>
      </c>
      <c r="C2345" s="1">
        <v>40513</v>
      </c>
      <c r="D2345" s="21" t="str">
        <f t="shared" si="144"/>
        <v>01-Dec-2010</v>
      </c>
      <c r="E2345" s="10">
        <v>0.43333333333333335</v>
      </c>
      <c r="F2345" s="1">
        <v>40513</v>
      </c>
      <c r="G2345" s="10">
        <v>0.69652777777777775</v>
      </c>
      <c r="H2345">
        <v>70</v>
      </c>
      <c r="I2345">
        <v>379</v>
      </c>
      <c r="J2345" t="s">
        <v>8</v>
      </c>
      <c r="K2345" t="s">
        <v>13</v>
      </c>
      <c r="L2345" t="str">
        <f t="shared" si="145"/>
        <v>Morning</v>
      </c>
      <c r="M2345" t="str">
        <f t="shared" si="146"/>
        <v>10</v>
      </c>
      <c r="N2345" t="str">
        <f t="shared" si="147"/>
        <v>16</v>
      </c>
    </row>
    <row r="2346" spans="1:14" x14ac:dyDescent="0.3">
      <c r="A2346">
        <v>1</v>
      </c>
      <c r="B2346">
        <v>5</v>
      </c>
      <c r="C2346" s="1">
        <v>40513</v>
      </c>
      <c r="D2346" s="21" t="str">
        <f t="shared" si="144"/>
        <v>01-Dec-2010</v>
      </c>
      <c r="E2346" s="10">
        <v>0.46388888888888885</v>
      </c>
      <c r="F2346" s="1">
        <v>40513</v>
      </c>
      <c r="G2346" s="10">
        <v>0.5131944444444444</v>
      </c>
      <c r="H2346">
        <v>30</v>
      </c>
      <c r="I2346">
        <v>71</v>
      </c>
      <c r="J2346" t="s">
        <v>8</v>
      </c>
      <c r="K2346" t="s">
        <v>13</v>
      </c>
      <c r="L2346" t="str">
        <f t="shared" si="145"/>
        <v>Morning</v>
      </c>
      <c r="M2346" t="str">
        <f t="shared" si="146"/>
        <v>11</v>
      </c>
      <c r="N2346" t="str">
        <f t="shared" si="147"/>
        <v>12</v>
      </c>
    </row>
    <row r="2347" spans="1:14" x14ac:dyDescent="0.3">
      <c r="A2347">
        <v>1</v>
      </c>
      <c r="B2347">
        <v>5</v>
      </c>
      <c r="C2347" s="1">
        <v>40513</v>
      </c>
      <c r="D2347" s="21" t="str">
        <f t="shared" si="144"/>
        <v>01-Dec-2010</v>
      </c>
      <c r="E2347" s="10">
        <v>0.46388888888888885</v>
      </c>
      <c r="F2347" s="1">
        <v>40513</v>
      </c>
      <c r="G2347" s="10">
        <v>0.51666666666666672</v>
      </c>
      <c r="H2347">
        <v>30</v>
      </c>
      <c r="I2347">
        <v>76</v>
      </c>
      <c r="J2347" t="s">
        <v>8</v>
      </c>
      <c r="K2347" t="s">
        <v>13</v>
      </c>
      <c r="L2347" t="str">
        <f t="shared" si="145"/>
        <v>Morning</v>
      </c>
      <c r="M2347" t="str">
        <f t="shared" si="146"/>
        <v>11</v>
      </c>
      <c r="N2347" t="str">
        <f t="shared" si="147"/>
        <v>12</v>
      </c>
    </row>
    <row r="2348" spans="1:14" x14ac:dyDescent="0.3">
      <c r="A2348">
        <v>1</v>
      </c>
      <c r="B2348">
        <v>6</v>
      </c>
      <c r="C2348" s="1">
        <v>40513</v>
      </c>
      <c r="D2348" s="21" t="str">
        <f t="shared" si="144"/>
        <v>01-Dec-2010</v>
      </c>
      <c r="E2348" s="10">
        <v>0.50486111111111109</v>
      </c>
      <c r="F2348" s="1">
        <v>40513</v>
      </c>
      <c r="G2348" s="10">
        <v>0.65416666666666667</v>
      </c>
      <c r="H2348">
        <v>40</v>
      </c>
      <c r="I2348">
        <v>215</v>
      </c>
      <c r="J2348" t="s">
        <v>8</v>
      </c>
      <c r="K2348" t="s">
        <v>13</v>
      </c>
      <c r="L2348" t="str">
        <f t="shared" si="145"/>
        <v>Morning</v>
      </c>
      <c r="M2348" t="str">
        <f t="shared" si="146"/>
        <v>12</v>
      </c>
      <c r="N2348" t="str">
        <f t="shared" si="147"/>
        <v>15</v>
      </c>
    </row>
    <row r="2349" spans="1:14" x14ac:dyDescent="0.3">
      <c r="A2349">
        <v>1</v>
      </c>
      <c r="B2349">
        <v>5</v>
      </c>
      <c r="C2349" s="1">
        <v>40513</v>
      </c>
      <c r="D2349" s="21" t="str">
        <f t="shared" si="144"/>
        <v>01-Dec-2010</v>
      </c>
      <c r="E2349" s="10">
        <v>0.52847222222222223</v>
      </c>
      <c r="F2349" s="1">
        <v>40513</v>
      </c>
      <c r="G2349" s="10">
        <v>0.70972222222222225</v>
      </c>
      <c r="H2349">
        <v>50</v>
      </c>
      <c r="I2349">
        <v>261</v>
      </c>
      <c r="J2349" t="s">
        <v>8</v>
      </c>
      <c r="K2349" t="s">
        <v>13</v>
      </c>
      <c r="L2349" t="str">
        <f t="shared" si="145"/>
        <v>Morning</v>
      </c>
      <c r="M2349" t="str">
        <f t="shared" si="146"/>
        <v>12</v>
      </c>
      <c r="N2349" t="str">
        <f t="shared" si="147"/>
        <v>17</v>
      </c>
    </row>
    <row r="2350" spans="1:14" x14ac:dyDescent="0.3">
      <c r="A2350">
        <v>1</v>
      </c>
      <c r="B2350">
        <v>5</v>
      </c>
      <c r="C2350" s="1">
        <v>40513</v>
      </c>
      <c r="D2350" s="21" t="str">
        <f t="shared" si="144"/>
        <v>01-Dec-2010</v>
      </c>
      <c r="E2350" s="10">
        <v>0.54583333333333328</v>
      </c>
      <c r="F2350" s="1">
        <v>40513</v>
      </c>
      <c r="G2350" s="10">
        <v>0.5493055555555556</v>
      </c>
      <c r="H2350">
        <v>30</v>
      </c>
      <c r="I2350">
        <v>5</v>
      </c>
      <c r="J2350" t="s">
        <v>8</v>
      </c>
      <c r="K2350" t="s">
        <v>13</v>
      </c>
      <c r="L2350" t="str">
        <f t="shared" si="145"/>
        <v>Morning</v>
      </c>
      <c r="M2350" t="str">
        <f t="shared" si="146"/>
        <v>13</v>
      </c>
      <c r="N2350" t="str">
        <f t="shared" si="147"/>
        <v>13</v>
      </c>
    </row>
    <row r="2351" spans="1:14" x14ac:dyDescent="0.3">
      <c r="A2351">
        <v>1</v>
      </c>
      <c r="B2351">
        <v>6</v>
      </c>
      <c r="C2351" s="1">
        <v>40513</v>
      </c>
      <c r="D2351" s="21" t="str">
        <f t="shared" si="144"/>
        <v>01-Dec-2010</v>
      </c>
      <c r="E2351" s="10">
        <v>0.66666666666666663</v>
      </c>
      <c r="F2351" s="1">
        <v>40513</v>
      </c>
      <c r="G2351" s="10">
        <v>0.70972222222222225</v>
      </c>
      <c r="H2351">
        <v>30</v>
      </c>
      <c r="I2351">
        <v>62</v>
      </c>
      <c r="J2351" t="s">
        <v>8</v>
      </c>
      <c r="K2351" t="s">
        <v>13</v>
      </c>
      <c r="L2351" t="str">
        <f t="shared" si="145"/>
        <v>Afternoon</v>
      </c>
      <c r="M2351" t="str">
        <f t="shared" si="146"/>
        <v>16</v>
      </c>
      <c r="N2351" t="str">
        <f t="shared" si="147"/>
        <v>17</v>
      </c>
    </row>
    <row r="2352" spans="1:14" x14ac:dyDescent="0.3">
      <c r="A2352">
        <v>1</v>
      </c>
      <c r="B2352">
        <v>5</v>
      </c>
      <c r="C2352" s="1">
        <v>40513</v>
      </c>
      <c r="D2352" s="21" t="str">
        <f t="shared" si="144"/>
        <v>01-Dec-2010</v>
      </c>
      <c r="E2352" s="10">
        <v>0.6777777777777777</v>
      </c>
      <c r="F2352" s="1">
        <v>40513</v>
      </c>
      <c r="G2352" s="10">
        <v>0.69444444444444453</v>
      </c>
      <c r="H2352">
        <v>30</v>
      </c>
      <c r="I2352">
        <v>24</v>
      </c>
      <c r="J2352" t="s">
        <v>8</v>
      </c>
      <c r="K2352" t="s">
        <v>13</v>
      </c>
      <c r="L2352" t="str">
        <f t="shared" si="145"/>
        <v>Afternoon</v>
      </c>
      <c r="M2352" t="str">
        <f t="shared" si="146"/>
        <v>16</v>
      </c>
      <c r="N2352" t="str">
        <f t="shared" si="147"/>
        <v>16</v>
      </c>
    </row>
    <row r="2353" spans="1:14" x14ac:dyDescent="0.3">
      <c r="A2353">
        <v>1</v>
      </c>
      <c r="B2353">
        <v>5</v>
      </c>
      <c r="C2353" s="1">
        <v>40513</v>
      </c>
      <c r="D2353" s="21" t="str">
        <f t="shared" si="144"/>
        <v>01-Dec-2010</v>
      </c>
      <c r="E2353" s="10">
        <v>0.8652777777777777</v>
      </c>
      <c r="F2353" s="1">
        <v>40513</v>
      </c>
      <c r="G2353" s="10">
        <v>0.9159722222222223</v>
      </c>
      <c r="H2353">
        <v>30</v>
      </c>
      <c r="I2353">
        <v>73</v>
      </c>
      <c r="J2353" t="s">
        <v>8</v>
      </c>
      <c r="K2353" t="s">
        <v>13</v>
      </c>
      <c r="L2353" t="str">
        <f t="shared" si="145"/>
        <v>Evening</v>
      </c>
      <c r="M2353" t="str">
        <f t="shared" si="146"/>
        <v>20</v>
      </c>
      <c r="N2353" t="str">
        <f t="shared" si="147"/>
        <v>21</v>
      </c>
    </row>
    <row r="2354" spans="1:14" x14ac:dyDescent="0.3">
      <c r="A2354">
        <v>1</v>
      </c>
      <c r="B2354">
        <v>5</v>
      </c>
      <c r="C2354" s="1">
        <v>40514</v>
      </c>
      <c r="D2354" s="21" t="str">
        <f t="shared" si="144"/>
        <v>02-Dec-2010</v>
      </c>
      <c r="E2354" s="10">
        <v>0.54791666666666672</v>
      </c>
      <c r="F2354" s="1">
        <v>40514</v>
      </c>
      <c r="G2354" s="10">
        <v>0.61388888888888882</v>
      </c>
      <c r="H2354">
        <v>30</v>
      </c>
      <c r="I2354">
        <v>95</v>
      </c>
      <c r="J2354" t="s">
        <v>8</v>
      </c>
      <c r="K2354" t="s">
        <v>12</v>
      </c>
      <c r="L2354" t="str">
        <f t="shared" si="145"/>
        <v>Morning</v>
      </c>
      <c r="M2354" t="str">
        <f t="shared" si="146"/>
        <v>13</v>
      </c>
      <c r="N2354" t="str">
        <f t="shared" si="147"/>
        <v>14</v>
      </c>
    </row>
    <row r="2355" spans="1:14" x14ac:dyDescent="0.3">
      <c r="A2355">
        <v>1</v>
      </c>
      <c r="B2355">
        <v>5</v>
      </c>
      <c r="C2355" s="1">
        <v>40514</v>
      </c>
      <c r="D2355" s="21" t="str">
        <f t="shared" si="144"/>
        <v>02-Dec-2010</v>
      </c>
      <c r="E2355" s="10">
        <v>0.65208333333333335</v>
      </c>
      <c r="F2355" s="1">
        <v>40514</v>
      </c>
      <c r="G2355" s="10">
        <v>0.74375000000000002</v>
      </c>
      <c r="H2355">
        <v>30</v>
      </c>
      <c r="I2355">
        <v>132</v>
      </c>
      <c r="J2355" t="s">
        <v>8</v>
      </c>
      <c r="K2355" t="s">
        <v>12</v>
      </c>
      <c r="L2355" t="str">
        <f t="shared" si="145"/>
        <v>Afternoon</v>
      </c>
      <c r="M2355" t="str">
        <f t="shared" si="146"/>
        <v>15</v>
      </c>
      <c r="N2355" t="str">
        <f t="shared" si="147"/>
        <v>17</v>
      </c>
    </row>
    <row r="2356" spans="1:14" x14ac:dyDescent="0.3">
      <c r="A2356">
        <v>1</v>
      </c>
      <c r="B2356">
        <v>5</v>
      </c>
      <c r="C2356" s="1">
        <v>40514</v>
      </c>
      <c r="D2356" s="21" t="str">
        <f t="shared" si="144"/>
        <v>02-Dec-2010</v>
      </c>
      <c r="E2356" s="10">
        <v>0.65486111111111112</v>
      </c>
      <c r="F2356" s="1">
        <v>40514</v>
      </c>
      <c r="G2356" s="10">
        <v>0.82500000000000007</v>
      </c>
      <c r="H2356">
        <v>50</v>
      </c>
      <c r="I2356">
        <v>245</v>
      </c>
      <c r="J2356" t="s">
        <v>8</v>
      </c>
      <c r="K2356" t="s">
        <v>12</v>
      </c>
      <c r="L2356" t="str">
        <f t="shared" si="145"/>
        <v>Afternoon</v>
      </c>
      <c r="M2356" t="str">
        <f t="shared" si="146"/>
        <v>15</v>
      </c>
      <c r="N2356" t="str">
        <f t="shared" si="147"/>
        <v>19</v>
      </c>
    </row>
    <row r="2357" spans="1:14" x14ac:dyDescent="0.3">
      <c r="A2357">
        <v>1</v>
      </c>
      <c r="B2357">
        <v>5</v>
      </c>
      <c r="C2357" s="1">
        <v>40514</v>
      </c>
      <c r="D2357" s="21" t="str">
        <f t="shared" si="144"/>
        <v>02-Dec-2010</v>
      </c>
      <c r="E2357" s="10">
        <v>0.83263888888888893</v>
      </c>
      <c r="F2357" s="1">
        <v>40514</v>
      </c>
      <c r="G2357" s="10">
        <v>0.88888888888888884</v>
      </c>
      <c r="H2357">
        <v>30</v>
      </c>
      <c r="I2357">
        <v>81</v>
      </c>
      <c r="J2357" t="s">
        <v>8</v>
      </c>
      <c r="K2357" t="s">
        <v>12</v>
      </c>
      <c r="L2357" t="str">
        <f t="shared" si="145"/>
        <v>Evening</v>
      </c>
      <c r="M2357" t="str">
        <f t="shared" si="146"/>
        <v>19</v>
      </c>
      <c r="N2357" t="str">
        <f t="shared" si="147"/>
        <v>21</v>
      </c>
    </row>
    <row r="2358" spans="1:14" x14ac:dyDescent="0.3">
      <c r="A2358">
        <v>1</v>
      </c>
      <c r="B2358">
        <v>5</v>
      </c>
      <c r="C2358" s="1">
        <v>40514</v>
      </c>
      <c r="D2358" s="21" t="str">
        <f t="shared" si="144"/>
        <v>02-Dec-2010</v>
      </c>
      <c r="E2358" s="10">
        <v>0.89513888888888893</v>
      </c>
      <c r="F2358" s="1">
        <v>40514</v>
      </c>
      <c r="G2358" s="10">
        <v>0.97222222222222221</v>
      </c>
      <c r="H2358">
        <v>30</v>
      </c>
      <c r="I2358">
        <v>111</v>
      </c>
      <c r="J2358" t="s">
        <v>8</v>
      </c>
      <c r="K2358" t="s">
        <v>12</v>
      </c>
      <c r="L2358" t="str">
        <f t="shared" si="145"/>
        <v>Evening</v>
      </c>
      <c r="M2358" t="str">
        <f t="shared" si="146"/>
        <v>21</v>
      </c>
      <c r="N2358" t="str">
        <f t="shared" si="147"/>
        <v>23</v>
      </c>
    </row>
    <row r="2359" spans="1:14" x14ac:dyDescent="0.3">
      <c r="A2359">
        <v>1</v>
      </c>
      <c r="B2359">
        <v>6</v>
      </c>
      <c r="C2359" s="1">
        <v>40515</v>
      </c>
      <c r="D2359" s="21" t="str">
        <f t="shared" si="144"/>
        <v>03-Dec-2010</v>
      </c>
      <c r="E2359" s="10">
        <v>0.50416666666666665</v>
      </c>
      <c r="F2359" s="1">
        <v>40515</v>
      </c>
      <c r="G2359" s="10">
        <v>0.57013888888888886</v>
      </c>
      <c r="H2359">
        <v>30</v>
      </c>
      <c r="I2359">
        <v>95</v>
      </c>
      <c r="J2359" t="s">
        <v>8</v>
      </c>
      <c r="K2359" t="s">
        <v>11</v>
      </c>
      <c r="L2359" t="str">
        <f t="shared" si="145"/>
        <v>Morning</v>
      </c>
      <c r="M2359" t="str">
        <f t="shared" si="146"/>
        <v>12</v>
      </c>
      <c r="N2359" t="str">
        <f t="shared" si="147"/>
        <v>13</v>
      </c>
    </row>
    <row r="2360" spans="1:14" x14ac:dyDescent="0.3">
      <c r="A2360">
        <v>1</v>
      </c>
      <c r="B2360">
        <v>5</v>
      </c>
      <c r="C2360" s="1">
        <v>40515</v>
      </c>
      <c r="D2360" s="21" t="str">
        <f t="shared" si="144"/>
        <v>03-Dec-2010</v>
      </c>
      <c r="E2360" s="10">
        <v>0.62291666666666667</v>
      </c>
      <c r="F2360" s="1">
        <v>40515</v>
      </c>
      <c r="G2360" s="10">
        <v>0.65555555555555556</v>
      </c>
      <c r="H2360">
        <v>30</v>
      </c>
      <c r="I2360">
        <v>47</v>
      </c>
      <c r="J2360" t="s">
        <v>8</v>
      </c>
      <c r="K2360" t="s">
        <v>11</v>
      </c>
      <c r="L2360" t="str">
        <f t="shared" si="145"/>
        <v>Afternoon</v>
      </c>
      <c r="M2360" t="str">
        <f t="shared" si="146"/>
        <v>14</v>
      </c>
      <c r="N2360" t="str">
        <f t="shared" si="147"/>
        <v>15</v>
      </c>
    </row>
    <row r="2361" spans="1:14" x14ac:dyDescent="0.3">
      <c r="A2361">
        <v>1</v>
      </c>
      <c r="B2361">
        <v>6</v>
      </c>
      <c r="C2361" s="1">
        <v>40515</v>
      </c>
      <c r="D2361" s="21" t="str">
        <f t="shared" si="144"/>
        <v>03-Dec-2010</v>
      </c>
      <c r="E2361" s="10">
        <v>0.65277777777777779</v>
      </c>
      <c r="F2361" s="1">
        <v>40515</v>
      </c>
      <c r="G2361" s="10">
        <v>0.75138888888888899</v>
      </c>
      <c r="H2361">
        <v>30</v>
      </c>
      <c r="I2361">
        <v>142</v>
      </c>
      <c r="J2361" t="s">
        <v>8</v>
      </c>
      <c r="K2361" t="s">
        <v>11</v>
      </c>
      <c r="L2361" t="str">
        <f t="shared" si="145"/>
        <v>Afternoon</v>
      </c>
      <c r="M2361" t="str">
        <f t="shared" si="146"/>
        <v>15</v>
      </c>
      <c r="N2361" t="str">
        <f t="shared" si="147"/>
        <v>18</v>
      </c>
    </row>
    <row r="2362" spans="1:14" x14ac:dyDescent="0.3">
      <c r="A2362">
        <v>1</v>
      </c>
      <c r="B2362">
        <v>6</v>
      </c>
      <c r="C2362" s="1">
        <v>40515</v>
      </c>
      <c r="D2362" s="21" t="str">
        <f t="shared" si="144"/>
        <v>03-Dec-2010</v>
      </c>
      <c r="E2362" s="10">
        <v>0.6972222222222223</v>
      </c>
      <c r="F2362" s="1">
        <v>40515</v>
      </c>
      <c r="G2362" s="10">
        <v>0.71875</v>
      </c>
      <c r="H2362">
        <v>30</v>
      </c>
      <c r="I2362">
        <v>31</v>
      </c>
      <c r="J2362" t="s">
        <v>8</v>
      </c>
      <c r="K2362" t="s">
        <v>11</v>
      </c>
      <c r="L2362" t="str">
        <f t="shared" si="145"/>
        <v>Afternoon</v>
      </c>
      <c r="M2362" t="str">
        <f t="shared" si="146"/>
        <v>16</v>
      </c>
      <c r="N2362" t="str">
        <f t="shared" si="147"/>
        <v>17</v>
      </c>
    </row>
    <row r="2363" spans="1:14" x14ac:dyDescent="0.3">
      <c r="A2363">
        <v>1</v>
      </c>
      <c r="B2363">
        <v>6</v>
      </c>
      <c r="C2363" s="1">
        <v>40515</v>
      </c>
      <c r="D2363" s="21" t="str">
        <f t="shared" si="144"/>
        <v>03-Dec-2010</v>
      </c>
      <c r="E2363" s="10">
        <v>0.71805555555555556</v>
      </c>
      <c r="F2363" s="1">
        <v>40515</v>
      </c>
      <c r="G2363" s="10">
        <v>0.76458333333333339</v>
      </c>
      <c r="H2363">
        <v>30</v>
      </c>
      <c r="I2363">
        <v>67</v>
      </c>
      <c r="J2363" t="s">
        <v>8</v>
      </c>
      <c r="K2363" t="s">
        <v>11</v>
      </c>
      <c r="L2363" t="str">
        <f t="shared" si="145"/>
        <v>Afternoon</v>
      </c>
      <c r="M2363" t="str">
        <f t="shared" si="146"/>
        <v>17</v>
      </c>
      <c r="N2363" t="str">
        <f t="shared" si="147"/>
        <v>18</v>
      </c>
    </row>
    <row r="2364" spans="1:14" x14ac:dyDescent="0.3">
      <c r="A2364">
        <v>1</v>
      </c>
      <c r="B2364">
        <v>6</v>
      </c>
      <c r="C2364" s="1">
        <v>40515</v>
      </c>
      <c r="D2364" s="21" t="str">
        <f t="shared" si="144"/>
        <v>03-Dec-2010</v>
      </c>
      <c r="E2364" s="10">
        <v>0.83819444444444446</v>
      </c>
      <c r="F2364" s="1">
        <v>40515</v>
      </c>
      <c r="G2364" s="10">
        <v>0.91249999999999998</v>
      </c>
      <c r="H2364">
        <v>30</v>
      </c>
      <c r="I2364">
        <v>107</v>
      </c>
      <c r="J2364" t="s">
        <v>8</v>
      </c>
      <c r="K2364" t="s">
        <v>11</v>
      </c>
      <c r="L2364" t="str">
        <f t="shared" si="145"/>
        <v>Evening</v>
      </c>
      <c r="M2364" t="str">
        <f t="shared" si="146"/>
        <v>20</v>
      </c>
      <c r="N2364" t="str">
        <f t="shared" si="147"/>
        <v>21</v>
      </c>
    </row>
    <row r="2365" spans="1:14" x14ac:dyDescent="0.3">
      <c r="A2365">
        <v>1</v>
      </c>
      <c r="B2365">
        <v>6</v>
      </c>
      <c r="C2365" s="1">
        <v>40518</v>
      </c>
      <c r="D2365" s="21" t="str">
        <f t="shared" si="144"/>
        <v>06-Dec-2010</v>
      </c>
      <c r="E2365" s="10">
        <v>0.39513888888888887</v>
      </c>
      <c r="F2365" s="1">
        <v>40518</v>
      </c>
      <c r="G2365" s="10">
        <v>0.79236111111111107</v>
      </c>
      <c r="H2365" s="3">
        <v>300</v>
      </c>
      <c r="I2365">
        <v>572</v>
      </c>
      <c r="J2365" t="s">
        <v>8</v>
      </c>
      <c r="K2365" t="s">
        <v>10</v>
      </c>
      <c r="L2365" t="str">
        <f t="shared" si="145"/>
        <v>Night</v>
      </c>
      <c r="M2365" t="str">
        <f t="shared" si="146"/>
        <v>09</v>
      </c>
      <c r="N2365" t="str">
        <f t="shared" si="147"/>
        <v>19</v>
      </c>
    </row>
    <row r="2366" spans="1:14" x14ac:dyDescent="0.3">
      <c r="A2366">
        <v>1</v>
      </c>
      <c r="B2366">
        <v>5</v>
      </c>
      <c r="C2366" s="1">
        <v>40518</v>
      </c>
      <c r="D2366" s="21" t="str">
        <f t="shared" si="144"/>
        <v>06-Dec-2010</v>
      </c>
      <c r="E2366" s="10">
        <v>0.52569444444444446</v>
      </c>
      <c r="F2366" s="1">
        <v>40518</v>
      </c>
      <c r="G2366" s="10">
        <v>0.60347222222222219</v>
      </c>
      <c r="H2366">
        <v>30</v>
      </c>
      <c r="I2366">
        <v>112</v>
      </c>
      <c r="J2366" t="s">
        <v>8</v>
      </c>
      <c r="K2366" t="s">
        <v>10</v>
      </c>
      <c r="L2366" t="str">
        <f t="shared" si="145"/>
        <v>Morning</v>
      </c>
      <c r="M2366" t="str">
        <f t="shared" si="146"/>
        <v>12</v>
      </c>
      <c r="N2366" t="str">
        <f t="shared" si="147"/>
        <v>14</v>
      </c>
    </row>
    <row r="2367" spans="1:14" x14ac:dyDescent="0.3">
      <c r="A2367">
        <v>1</v>
      </c>
      <c r="B2367">
        <v>5</v>
      </c>
      <c r="C2367" s="1">
        <v>40518</v>
      </c>
      <c r="D2367" s="21" t="str">
        <f t="shared" si="144"/>
        <v>06-Dec-2010</v>
      </c>
      <c r="E2367" s="10">
        <v>0.65</v>
      </c>
      <c r="F2367" s="1">
        <v>40518</v>
      </c>
      <c r="G2367" s="10">
        <v>0.69305555555555554</v>
      </c>
      <c r="H2367">
        <v>30</v>
      </c>
      <c r="I2367">
        <v>62</v>
      </c>
      <c r="J2367" t="s">
        <v>8</v>
      </c>
      <c r="K2367" t="s">
        <v>10</v>
      </c>
      <c r="L2367" t="str">
        <f t="shared" si="145"/>
        <v>Afternoon</v>
      </c>
      <c r="M2367" t="str">
        <f t="shared" si="146"/>
        <v>15</v>
      </c>
      <c r="N2367" t="str">
        <f t="shared" si="147"/>
        <v>16</v>
      </c>
    </row>
    <row r="2368" spans="1:14" x14ac:dyDescent="0.3">
      <c r="A2368">
        <v>1</v>
      </c>
      <c r="B2368">
        <v>5</v>
      </c>
      <c r="C2368" s="1">
        <v>40518</v>
      </c>
      <c r="D2368" s="21" t="str">
        <f t="shared" si="144"/>
        <v>06-Dec-2010</v>
      </c>
      <c r="E2368" s="10">
        <v>0.65694444444444444</v>
      </c>
      <c r="F2368" s="1">
        <v>40518</v>
      </c>
      <c r="G2368" s="10">
        <v>0.7368055555555556</v>
      </c>
      <c r="H2368">
        <v>30</v>
      </c>
      <c r="I2368">
        <v>115</v>
      </c>
      <c r="J2368" t="s">
        <v>8</v>
      </c>
      <c r="K2368" t="s">
        <v>10</v>
      </c>
      <c r="L2368" t="str">
        <f t="shared" si="145"/>
        <v>Afternoon</v>
      </c>
      <c r="M2368" t="str">
        <f t="shared" si="146"/>
        <v>15</v>
      </c>
      <c r="N2368" t="str">
        <f t="shared" si="147"/>
        <v>17</v>
      </c>
    </row>
    <row r="2369" spans="1:14" x14ac:dyDescent="0.3">
      <c r="A2369">
        <v>1</v>
      </c>
      <c r="B2369">
        <v>5</v>
      </c>
      <c r="C2369" s="1">
        <v>40518</v>
      </c>
      <c r="D2369" s="21" t="str">
        <f t="shared" si="144"/>
        <v>06-Dec-2010</v>
      </c>
      <c r="E2369" s="10">
        <v>0.7055555555555556</v>
      </c>
      <c r="F2369" s="1">
        <v>40518</v>
      </c>
      <c r="G2369" s="10">
        <v>0.79027777777777775</v>
      </c>
      <c r="H2369">
        <v>30</v>
      </c>
      <c r="I2369">
        <v>122</v>
      </c>
      <c r="J2369" t="s">
        <v>8</v>
      </c>
      <c r="K2369" t="s">
        <v>10</v>
      </c>
      <c r="L2369" t="str">
        <f t="shared" si="145"/>
        <v>Afternoon</v>
      </c>
      <c r="M2369" t="str">
        <f t="shared" si="146"/>
        <v>16</v>
      </c>
      <c r="N2369" t="str">
        <f t="shared" si="147"/>
        <v>18</v>
      </c>
    </row>
    <row r="2370" spans="1:14" x14ac:dyDescent="0.3">
      <c r="A2370">
        <v>1</v>
      </c>
      <c r="B2370">
        <v>6</v>
      </c>
      <c r="C2370" s="1">
        <v>40518</v>
      </c>
      <c r="D2370" s="21" t="str">
        <f t="shared" si="144"/>
        <v>06-Dec-2010</v>
      </c>
      <c r="E2370" s="10">
        <v>0.72083333333333333</v>
      </c>
      <c r="F2370" s="1">
        <v>40518</v>
      </c>
      <c r="G2370" s="10">
        <v>0.78194444444444444</v>
      </c>
      <c r="H2370">
        <v>30</v>
      </c>
      <c r="I2370">
        <v>88</v>
      </c>
      <c r="J2370" t="s">
        <v>8</v>
      </c>
      <c r="K2370" t="s">
        <v>10</v>
      </c>
      <c r="L2370" t="str">
        <f t="shared" si="145"/>
        <v>Afternoon</v>
      </c>
      <c r="M2370" t="str">
        <f t="shared" si="146"/>
        <v>17</v>
      </c>
      <c r="N2370" t="str">
        <f t="shared" si="147"/>
        <v>18</v>
      </c>
    </row>
    <row r="2371" spans="1:14" x14ac:dyDescent="0.3">
      <c r="A2371">
        <v>1</v>
      </c>
      <c r="B2371">
        <v>6</v>
      </c>
      <c r="C2371" s="1">
        <v>40518</v>
      </c>
      <c r="D2371" s="21" t="str">
        <f t="shared" ref="D2371:D2434" si="148" xml:space="preserve"> TEXT(C2371, "dd-Mmm-yyyy")</f>
        <v>06-Dec-2010</v>
      </c>
      <c r="E2371" s="10">
        <v>0.78263888888888899</v>
      </c>
      <c r="F2371" s="1">
        <v>40518</v>
      </c>
      <c r="G2371" s="10">
        <v>0.81874999999999998</v>
      </c>
      <c r="H2371">
        <v>30</v>
      </c>
      <c r="I2371">
        <v>52</v>
      </c>
      <c r="J2371" t="s">
        <v>8</v>
      </c>
      <c r="K2371" t="s">
        <v>10</v>
      </c>
      <c r="L2371" t="str">
        <f t="shared" ref="L2371:L2434" si="149">IF(AND(E2371&gt;$R$6,E2371&lt;=$S$6),"Morning",IF(AND(E2371&gt;$S$6,E2371&lt;=$T$6),"Afternoon", IF(AND(E2371&gt;$T$6,E2371&lt;=$U$6),"Evening", "Night")))</f>
        <v>Evening</v>
      </c>
      <c r="M2371" t="str">
        <f t="shared" ref="M2371:M2434" si="150" xml:space="preserve"> TEXT(E2371, "HH")</f>
        <v>18</v>
      </c>
      <c r="N2371" t="str">
        <f t="shared" ref="N2371:N2434" si="151">TEXT(G2371,"HH")</f>
        <v>19</v>
      </c>
    </row>
    <row r="2372" spans="1:14" x14ac:dyDescent="0.3">
      <c r="A2372">
        <v>1</v>
      </c>
      <c r="B2372">
        <v>6</v>
      </c>
      <c r="C2372" s="1">
        <v>40518</v>
      </c>
      <c r="D2372" s="21" t="str">
        <f t="shared" si="148"/>
        <v>06-Dec-2010</v>
      </c>
      <c r="E2372" s="10">
        <v>0.84930555555555554</v>
      </c>
      <c r="F2372" s="1">
        <v>40518</v>
      </c>
      <c r="G2372" s="10">
        <v>0.96250000000000002</v>
      </c>
      <c r="H2372">
        <v>30</v>
      </c>
      <c r="I2372">
        <v>163</v>
      </c>
      <c r="J2372" t="s">
        <v>8</v>
      </c>
      <c r="K2372" t="s">
        <v>10</v>
      </c>
      <c r="L2372" t="str">
        <f t="shared" si="149"/>
        <v>Evening</v>
      </c>
      <c r="M2372" t="str">
        <f t="shared" si="150"/>
        <v>20</v>
      </c>
      <c r="N2372" t="str">
        <f t="shared" si="151"/>
        <v>23</v>
      </c>
    </row>
    <row r="2373" spans="1:14" x14ac:dyDescent="0.3">
      <c r="A2373">
        <v>1</v>
      </c>
      <c r="B2373">
        <v>5</v>
      </c>
      <c r="C2373" s="1">
        <v>40518</v>
      </c>
      <c r="D2373" s="21" t="str">
        <f t="shared" si="148"/>
        <v>06-Dec-2010</v>
      </c>
      <c r="E2373" s="10">
        <v>0.89374999999999993</v>
      </c>
      <c r="F2373" s="1">
        <v>40519</v>
      </c>
      <c r="G2373" s="10">
        <v>5.2777777777777778E-2</v>
      </c>
      <c r="H2373">
        <v>40</v>
      </c>
      <c r="I2373">
        <v>229</v>
      </c>
      <c r="J2373" t="s">
        <v>8</v>
      </c>
      <c r="K2373" t="s">
        <v>10</v>
      </c>
      <c r="L2373" t="str">
        <f t="shared" si="149"/>
        <v>Evening</v>
      </c>
      <c r="M2373" t="str">
        <f t="shared" si="150"/>
        <v>21</v>
      </c>
      <c r="N2373" t="str">
        <f t="shared" si="151"/>
        <v>01</v>
      </c>
    </row>
    <row r="2374" spans="1:14" x14ac:dyDescent="0.3">
      <c r="A2374">
        <v>1</v>
      </c>
      <c r="B2374">
        <v>5</v>
      </c>
      <c r="C2374" s="1">
        <v>40519</v>
      </c>
      <c r="D2374" s="21" t="str">
        <f t="shared" si="148"/>
        <v>07-Dec-2010</v>
      </c>
      <c r="E2374" s="10">
        <v>0.56319444444444444</v>
      </c>
      <c r="F2374" s="1">
        <v>40519</v>
      </c>
      <c r="G2374" s="10">
        <v>0.57708333333333328</v>
      </c>
      <c r="H2374">
        <v>30</v>
      </c>
      <c r="I2374">
        <v>20</v>
      </c>
      <c r="J2374" t="s">
        <v>8</v>
      </c>
      <c r="K2374" t="s">
        <v>9</v>
      </c>
      <c r="L2374" t="str">
        <f t="shared" si="149"/>
        <v>Morning</v>
      </c>
      <c r="M2374" t="str">
        <f t="shared" si="150"/>
        <v>13</v>
      </c>
      <c r="N2374" t="str">
        <f t="shared" si="151"/>
        <v>13</v>
      </c>
    </row>
    <row r="2375" spans="1:14" x14ac:dyDescent="0.3">
      <c r="A2375">
        <v>1</v>
      </c>
      <c r="B2375">
        <v>5</v>
      </c>
      <c r="C2375" s="1">
        <v>40520</v>
      </c>
      <c r="D2375" s="21" t="str">
        <f t="shared" si="148"/>
        <v>08-Dec-2010</v>
      </c>
      <c r="E2375" s="10">
        <v>0.57500000000000007</v>
      </c>
      <c r="F2375" s="1">
        <v>40520</v>
      </c>
      <c r="G2375" s="10">
        <v>0.7055555555555556</v>
      </c>
      <c r="H2375">
        <v>40</v>
      </c>
      <c r="I2375">
        <v>188</v>
      </c>
      <c r="J2375" t="s">
        <v>8</v>
      </c>
      <c r="K2375" t="s">
        <v>13</v>
      </c>
      <c r="L2375" t="str">
        <f t="shared" si="149"/>
        <v>Morning</v>
      </c>
      <c r="M2375" t="str">
        <f t="shared" si="150"/>
        <v>13</v>
      </c>
      <c r="N2375" t="str">
        <f t="shared" si="151"/>
        <v>16</v>
      </c>
    </row>
    <row r="2376" spans="1:14" x14ac:dyDescent="0.3">
      <c r="A2376">
        <v>1</v>
      </c>
      <c r="B2376">
        <v>6</v>
      </c>
      <c r="C2376" s="1">
        <v>40520</v>
      </c>
      <c r="D2376" s="21" t="str">
        <f t="shared" si="148"/>
        <v>08-Dec-2010</v>
      </c>
      <c r="E2376" s="10">
        <v>0.63124999999999998</v>
      </c>
      <c r="F2376" s="1">
        <v>40520</v>
      </c>
      <c r="G2376" s="10">
        <v>0.73749999999999993</v>
      </c>
      <c r="H2376">
        <v>30</v>
      </c>
      <c r="I2376">
        <v>153</v>
      </c>
      <c r="J2376" t="s">
        <v>8</v>
      </c>
      <c r="K2376" t="s">
        <v>13</v>
      </c>
      <c r="L2376" t="str">
        <f t="shared" si="149"/>
        <v>Afternoon</v>
      </c>
      <c r="M2376" t="str">
        <f t="shared" si="150"/>
        <v>15</v>
      </c>
      <c r="N2376" t="str">
        <f t="shared" si="151"/>
        <v>17</v>
      </c>
    </row>
    <row r="2377" spans="1:14" x14ac:dyDescent="0.3">
      <c r="A2377">
        <v>1</v>
      </c>
      <c r="B2377">
        <v>5</v>
      </c>
      <c r="C2377" s="1">
        <v>40520</v>
      </c>
      <c r="D2377" s="21" t="str">
        <f t="shared" si="148"/>
        <v>08-Dec-2010</v>
      </c>
      <c r="E2377" s="10">
        <v>0.78749999999999998</v>
      </c>
      <c r="F2377" s="1">
        <v>40520</v>
      </c>
      <c r="G2377" s="10">
        <v>0.96111111111111114</v>
      </c>
      <c r="H2377">
        <v>50</v>
      </c>
      <c r="I2377">
        <v>250</v>
      </c>
      <c r="J2377" t="s">
        <v>8</v>
      </c>
      <c r="K2377" t="s">
        <v>13</v>
      </c>
      <c r="L2377" t="str">
        <f t="shared" si="149"/>
        <v>Evening</v>
      </c>
      <c r="M2377" t="str">
        <f t="shared" si="150"/>
        <v>18</v>
      </c>
      <c r="N2377" t="str">
        <f t="shared" si="151"/>
        <v>23</v>
      </c>
    </row>
    <row r="2378" spans="1:14" x14ac:dyDescent="0.3">
      <c r="A2378">
        <v>1</v>
      </c>
      <c r="B2378">
        <v>5</v>
      </c>
      <c r="C2378" s="1">
        <v>40520</v>
      </c>
      <c r="D2378" s="21" t="str">
        <f t="shared" si="148"/>
        <v>08-Dec-2010</v>
      </c>
      <c r="E2378" s="10">
        <v>0.79375000000000007</v>
      </c>
      <c r="F2378" s="1">
        <v>40520</v>
      </c>
      <c r="G2378" s="10">
        <v>0.8534722222222223</v>
      </c>
      <c r="H2378">
        <v>30</v>
      </c>
      <c r="I2378">
        <v>86</v>
      </c>
      <c r="J2378" t="s">
        <v>8</v>
      </c>
      <c r="K2378" t="s">
        <v>13</v>
      </c>
      <c r="L2378" t="str">
        <f t="shared" si="149"/>
        <v>Evening</v>
      </c>
      <c r="M2378" t="str">
        <f t="shared" si="150"/>
        <v>19</v>
      </c>
      <c r="N2378" t="str">
        <f t="shared" si="151"/>
        <v>20</v>
      </c>
    </row>
    <row r="2379" spans="1:14" x14ac:dyDescent="0.3">
      <c r="A2379">
        <v>1</v>
      </c>
      <c r="B2379">
        <v>5</v>
      </c>
      <c r="C2379" s="1">
        <v>40520</v>
      </c>
      <c r="D2379" s="21" t="str">
        <f t="shared" si="148"/>
        <v>08-Dec-2010</v>
      </c>
      <c r="E2379" s="10">
        <v>0.8256944444444444</v>
      </c>
      <c r="F2379" s="1">
        <v>40520</v>
      </c>
      <c r="G2379" s="10">
        <v>0.9159722222222223</v>
      </c>
      <c r="H2379">
        <v>30</v>
      </c>
      <c r="I2379">
        <v>130</v>
      </c>
      <c r="J2379" t="s">
        <v>8</v>
      </c>
      <c r="K2379" t="s">
        <v>13</v>
      </c>
      <c r="L2379" t="str">
        <f t="shared" si="149"/>
        <v>Evening</v>
      </c>
      <c r="M2379" t="str">
        <f t="shared" si="150"/>
        <v>19</v>
      </c>
      <c r="N2379" t="str">
        <f t="shared" si="151"/>
        <v>21</v>
      </c>
    </row>
    <row r="2380" spans="1:14" x14ac:dyDescent="0.3">
      <c r="A2380">
        <v>1</v>
      </c>
      <c r="B2380">
        <v>5</v>
      </c>
      <c r="C2380" s="1">
        <v>40520</v>
      </c>
      <c r="D2380" s="21" t="str">
        <f t="shared" si="148"/>
        <v>08-Dec-2010</v>
      </c>
      <c r="E2380" s="10">
        <v>0.9145833333333333</v>
      </c>
      <c r="F2380" s="1">
        <v>40520</v>
      </c>
      <c r="G2380" s="10">
        <v>0.96944444444444444</v>
      </c>
      <c r="H2380">
        <v>30</v>
      </c>
      <c r="I2380">
        <v>79</v>
      </c>
      <c r="J2380" t="s">
        <v>8</v>
      </c>
      <c r="K2380" t="s">
        <v>13</v>
      </c>
      <c r="L2380" t="str">
        <f t="shared" si="149"/>
        <v>Evening</v>
      </c>
      <c r="M2380" t="str">
        <f t="shared" si="150"/>
        <v>21</v>
      </c>
      <c r="N2380" t="str">
        <f t="shared" si="151"/>
        <v>23</v>
      </c>
    </row>
    <row r="2381" spans="1:14" x14ac:dyDescent="0.3">
      <c r="A2381">
        <v>1</v>
      </c>
      <c r="B2381">
        <v>5</v>
      </c>
      <c r="C2381" s="1">
        <v>40521</v>
      </c>
      <c r="D2381" s="21" t="str">
        <f t="shared" si="148"/>
        <v>09-Dec-2010</v>
      </c>
      <c r="E2381" s="10">
        <v>0.49305555555555558</v>
      </c>
      <c r="F2381" s="1">
        <v>40521</v>
      </c>
      <c r="G2381" s="10">
        <v>0.56388888888888888</v>
      </c>
      <c r="H2381">
        <v>30</v>
      </c>
      <c r="I2381">
        <v>102</v>
      </c>
      <c r="J2381" t="s">
        <v>8</v>
      </c>
      <c r="K2381" t="s">
        <v>12</v>
      </c>
      <c r="L2381" t="str">
        <f t="shared" si="149"/>
        <v>Morning</v>
      </c>
      <c r="M2381" t="str">
        <f t="shared" si="150"/>
        <v>11</v>
      </c>
      <c r="N2381" t="str">
        <f t="shared" si="151"/>
        <v>13</v>
      </c>
    </row>
    <row r="2382" spans="1:14" x14ac:dyDescent="0.3">
      <c r="A2382">
        <v>1</v>
      </c>
      <c r="B2382">
        <v>5</v>
      </c>
      <c r="C2382" s="1">
        <v>40521</v>
      </c>
      <c r="D2382" s="21" t="str">
        <f t="shared" si="148"/>
        <v>09-Dec-2010</v>
      </c>
      <c r="E2382" s="10">
        <v>0.54791666666666672</v>
      </c>
      <c r="F2382" s="1">
        <v>40521</v>
      </c>
      <c r="G2382" s="10">
        <v>0.77777777777777779</v>
      </c>
      <c r="H2382">
        <v>60</v>
      </c>
      <c r="I2382">
        <v>331</v>
      </c>
      <c r="J2382" t="s">
        <v>8</v>
      </c>
      <c r="K2382" t="s">
        <v>12</v>
      </c>
      <c r="L2382" t="str">
        <f t="shared" si="149"/>
        <v>Morning</v>
      </c>
      <c r="M2382" t="str">
        <f t="shared" si="150"/>
        <v>13</v>
      </c>
      <c r="N2382" t="str">
        <f t="shared" si="151"/>
        <v>18</v>
      </c>
    </row>
    <row r="2383" spans="1:14" x14ac:dyDescent="0.3">
      <c r="A2383">
        <v>1</v>
      </c>
      <c r="B2383">
        <v>6</v>
      </c>
      <c r="C2383" s="1">
        <v>40521</v>
      </c>
      <c r="D2383" s="21" t="str">
        <f t="shared" si="148"/>
        <v>09-Dec-2010</v>
      </c>
      <c r="E2383" s="10">
        <v>0.59166666666666667</v>
      </c>
      <c r="F2383" s="1">
        <v>40521</v>
      </c>
      <c r="G2383" s="10">
        <v>0.74861111111111101</v>
      </c>
      <c r="H2383">
        <v>40</v>
      </c>
      <c r="I2383">
        <v>226</v>
      </c>
      <c r="J2383" t="s">
        <v>8</v>
      </c>
      <c r="K2383" t="s">
        <v>12</v>
      </c>
      <c r="L2383" t="str">
        <f t="shared" si="149"/>
        <v>Afternoon</v>
      </c>
      <c r="M2383" t="str">
        <f t="shared" si="150"/>
        <v>14</v>
      </c>
      <c r="N2383" t="str">
        <f t="shared" si="151"/>
        <v>17</v>
      </c>
    </row>
    <row r="2384" spans="1:14" x14ac:dyDescent="0.3">
      <c r="A2384">
        <v>1</v>
      </c>
      <c r="B2384">
        <v>5</v>
      </c>
      <c r="C2384" s="1">
        <v>40521</v>
      </c>
      <c r="D2384" s="21" t="str">
        <f t="shared" si="148"/>
        <v>09-Dec-2010</v>
      </c>
      <c r="E2384" s="10">
        <v>0.68541666666666667</v>
      </c>
      <c r="F2384" s="1">
        <v>40521</v>
      </c>
      <c r="G2384" s="10">
        <v>0.77847222222222223</v>
      </c>
      <c r="H2384">
        <v>30</v>
      </c>
      <c r="I2384">
        <v>134</v>
      </c>
      <c r="J2384" t="s">
        <v>8</v>
      </c>
      <c r="K2384" t="s">
        <v>12</v>
      </c>
      <c r="L2384" t="str">
        <f t="shared" si="149"/>
        <v>Afternoon</v>
      </c>
      <c r="M2384" t="str">
        <f t="shared" si="150"/>
        <v>16</v>
      </c>
      <c r="N2384" t="str">
        <f t="shared" si="151"/>
        <v>18</v>
      </c>
    </row>
    <row r="2385" spans="1:14" x14ac:dyDescent="0.3">
      <c r="A2385">
        <v>1</v>
      </c>
      <c r="B2385">
        <v>6</v>
      </c>
      <c r="C2385" s="1">
        <v>40521</v>
      </c>
      <c r="D2385" s="21" t="str">
        <f t="shared" si="148"/>
        <v>09-Dec-2010</v>
      </c>
      <c r="E2385" s="10">
        <v>0.71250000000000002</v>
      </c>
      <c r="F2385" s="1">
        <v>40521</v>
      </c>
      <c r="G2385" s="10">
        <v>0.88263888888888886</v>
      </c>
      <c r="H2385">
        <v>50</v>
      </c>
      <c r="I2385">
        <v>245</v>
      </c>
      <c r="J2385" t="s">
        <v>8</v>
      </c>
      <c r="K2385" t="s">
        <v>12</v>
      </c>
      <c r="L2385" t="str">
        <f t="shared" si="149"/>
        <v>Afternoon</v>
      </c>
      <c r="M2385" t="str">
        <f t="shared" si="150"/>
        <v>17</v>
      </c>
      <c r="N2385" t="str">
        <f t="shared" si="151"/>
        <v>21</v>
      </c>
    </row>
    <row r="2386" spans="1:14" x14ac:dyDescent="0.3">
      <c r="A2386">
        <v>1</v>
      </c>
      <c r="B2386">
        <v>6</v>
      </c>
      <c r="C2386" s="1">
        <v>40521</v>
      </c>
      <c r="D2386" s="21" t="str">
        <f t="shared" si="148"/>
        <v>09-Dec-2010</v>
      </c>
      <c r="E2386" s="10">
        <v>0.75624999999999998</v>
      </c>
      <c r="F2386" s="1">
        <v>40521</v>
      </c>
      <c r="G2386" s="10">
        <v>0.81736111111111109</v>
      </c>
      <c r="H2386">
        <v>30</v>
      </c>
      <c r="I2386">
        <v>88</v>
      </c>
      <c r="J2386" t="s">
        <v>8</v>
      </c>
      <c r="K2386" t="s">
        <v>12</v>
      </c>
      <c r="L2386" t="str">
        <f t="shared" si="149"/>
        <v>Evening</v>
      </c>
      <c r="M2386" t="str">
        <f t="shared" si="150"/>
        <v>18</v>
      </c>
      <c r="N2386" t="str">
        <f t="shared" si="151"/>
        <v>19</v>
      </c>
    </row>
    <row r="2387" spans="1:14" x14ac:dyDescent="0.3">
      <c r="A2387">
        <v>1</v>
      </c>
      <c r="B2387">
        <v>5</v>
      </c>
      <c r="C2387" s="1">
        <v>40521</v>
      </c>
      <c r="D2387" s="21" t="str">
        <f t="shared" si="148"/>
        <v>09-Dec-2010</v>
      </c>
      <c r="E2387" s="10">
        <v>0.90763888888888899</v>
      </c>
      <c r="F2387" s="1">
        <v>40521</v>
      </c>
      <c r="G2387" s="10">
        <v>0.92708333333333337</v>
      </c>
      <c r="H2387">
        <v>30</v>
      </c>
      <c r="I2387">
        <v>28</v>
      </c>
      <c r="J2387" t="s">
        <v>8</v>
      </c>
      <c r="K2387" t="s">
        <v>12</v>
      </c>
      <c r="L2387" t="str">
        <f t="shared" si="149"/>
        <v>Evening</v>
      </c>
      <c r="M2387" t="str">
        <f t="shared" si="150"/>
        <v>21</v>
      </c>
      <c r="N2387" t="str">
        <f t="shared" si="151"/>
        <v>22</v>
      </c>
    </row>
    <row r="2388" spans="1:14" x14ac:dyDescent="0.3">
      <c r="A2388">
        <v>1</v>
      </c>
      <c r="B2388">
        <v>5</v>
      </c>
      <c r="C2388" s="1">
        <v>40522</v>
      </c>
      <c r="D2388" s="21" t="str">
        <f t="shared" si="148"/>
        <v>10-Dec-2010</v>
      </c>
      <c r="E2388" s="10">
        <v>0.54097222222222219</v>
      </c>
      <c r="F2388" s="1">
        <v>40522</v>
      </c>
      <c r="G2388" s="10">
        <v>0.65555555555555556</v>
      </c>
      <c r="H2388">
        <v>30</v>
      </c>
      <c r="I2388">
        <v>165</v>
      </c>
      <c r="J2388" t="s">
        <v>8</v>
      </c>
      <c r="K2388" t="s">
        <v>11</v>
      </c>
      <c r="L2388" t="str">
        <f t="shared" si="149"/>
        <v>Morning</v>
      </c>
      <c r="M2388" t="str">
        <f t="shared" si="150"/>
        <v>12</v>
      </c>
      <c r="N2388" t="str">
        <f t="shared" si="151"/>
        <v>15</v>
      </c>
    </row>
    <row r="2389" spans="1:14" x14ac:dyDescent="0.3">
      <c r="A2389">
        <v>1</v>
      </c>
      <c r="B2389">
        <v>5</v>
      </c>
      <c r="C2389" s="1">
        <v>40522</v>
      </c>
      <c r="D2389" s="21" t="str">
        <f t="shared" si="148"/>
        <v>10-Dec-2010</v>
      </c>
      <c r="E2389" s="10">
        <v>0.56527777777777777</v>
      </c>
      <c r="F2389" s="1">
        <v>40522</v>
      </c>
      <c r="G2389" s="10">
        <v>0.63750000000000007</v>
      </c>
      <c r="H2389">
        <v>30</v>
      </c>
      <c r="I2389">
        <v>104</v>
      </c>
      <c r="J2389" t="s">
        <v>8</v>
      </c>
      <c r="K2389" t="s">
        <v>11</v>
      </c>
      <c r="L2389" t="str">
        <f t="shared" si="149"/>
        <v>Morning</v>
      </c>
      <c r="M2389" t="str">
        <f t="shared" si="150"/>
        <v>13</v>
      </c>
      <c r="N2389" t="str">
        <f t="shared" si="151"/>
        <v>15</v>
      </c>
    </row>
    <row r="2390" spans="1:14" x14ac:dyDescent="0.3">
      <c r="A2390">
        <v>1</v>
      </c>
      <c r="B2390">
        <v>6</v>
      </c>
      <c r="C2390" s="1">
        <v>40522</v>
      </c>
      <c r="D2390" s="21" t="str">
        <f t="shared" si="148"/>
        <v>10-Dec-2010</v>
      </c>
      <c r="E2390" s="10">
        <v>0.7006944444444444</v>
      </c>
      <c r="F2390" s="1">
        <v>40522</v>
      </c>
      <c r="G2390" s="10">
        <v>0.82430555555555562</v>
      </c>
      <c r="H2390">
        <v>30</v>
      </c>
      <c r="I2390">
        <v>178</v>
      </c>
      <c r="J2390" t="s">
        <v>8</v>
      </c>
      <c r="K2390" t="s">
        <v>11</v>
      </c>
      <c r="L2390" t="str">
        <f t="shared" si="149"/>
        <v>Afternoon</v>
      </c>
      <c r="M2390" t="str">
        <f t="shared" si="150"/>
        <v>16</v>
      </c>
      <c r="N2390" t="str">
        <f t="shared" si="151"/>
        <v>19</v>
      </c>
    </row>
    <row r="2391" spans="1:14" x14ac:dyDescent="0.3">
      <c r="A2391">
        <v>1</v>
      </c>
      <c r="B2391">
        <v>5</v>
      </c>
      <c r="C2391" s="1">
        <v>40522</v>
      </c>
      <c r="D2391" s="21" t="str">
        <f t="shared" si="148"/>
        <v>10-Dec-2010</v>
      </c>
      <c r="E2391" s="10">
        <v>0.71944444444444444</v>
      </c>
      <c r="F2391" s="1">
        <v>40522</v>
      </c>
      <c r="G2391" s="10">
        <v>0.91805555555555562</v>
      </c>
      <c r="H2391">
        <v>50</v>
      </c>
      <c r="I2391">
        <v>286</v>
      </c>
      <c r="J2391" t="s">
        <v>8</v>
      </c>
      <c r="K2391" t="s">
        <v>11</v>
      </c>
      <c r="L2391" t="str">
        <f t="shared" si="149"/>
        <v>Afternoon</v>
      </c>
      <c r="M2391" t="str">
        <f t="shared" si="150"/>
        <v>17</v>
      </c>
      <c r="N2391" t="str">
        <f t="shared" si="151"/>
        <v>22</v>
      </c>
    </row>
    <row r="2392" spans="1:14" x14ac:dyDescent="0.3">
      <c r="A2392">
        <v>1</v>
      </c>
      <c r="B2392">
        <v>6</v>
      </c>
      <c r="C2392" s="1">
        <v>40522</v>
      </c>
      <c r="D2392" s="21" t="str">
        <f t="shared" si="148"/>
        <v>10-Dec-2010</v>
      </c>
      <c r="E2392" s="10">
        <v>0.75069444444444444</v>
      </c>
      <c r="F2392" s="1">
        <v>40522</v>
      </c>
      <c r="G2392" s="10">
        <v>0.84166666666666667</v>
      </c>
      <c r="H2392">
        <v>30</v>
      </c>
      <c r="I2392">
        <v>131</v>
      </c>
      <c r="J2392" t="s">
        <v>8</v>
      </c>
      <c r="K2392" t="s">
        <v>11</v>
      </c>
      <c r="L2392" t="str">
        <f t="shared" si="149"/>
        <v>Evening</v>
      </c>
      <c r="M2392" t="str">
        <f t="shared" si="150"/>
        <v>18</v>
      </c>
      <c r="N2392" t="str">
        <f t="shared" si="151"/>
        <v>20</v>
      </c>
    </row>
    <row r="2393" spans="1:14" x14ac:dyDescent="0.3">
      <c r="A2393">
        <v>1</v>
      </c>
      <c r="B2393">
        <v>6</v>
      </c>
      <c r="C2393" s="1">
        <v>40525</v>
      </c>
      <c r="D2393" s="21" t="str">
        <f t="shared" si="148"/>
        <v>13-Dec-2010</v>
      </c>
      <c r="E2393" s="10">
        <v>0.52222222222222225</v>
      </c>
      <c r="F2393" s="1">
        <v>40525</v>
      </c>
      <c r="G2393" s="10">
        <v>0.59930555555555554</v>
      </c>
      <c r="H2393">
        <v>30</v>
      </c>
      <c r="I2393">
        <v>111</v>
      </c>
      <c r="J2393" t="s">
        <v>8</v>
      </c>
      <c r="K2393" t="s">
        <v>10</v>
      </c>
      <c r="L2393" t="str">
        <f t="shared" si="149"/>
        <v>Morning</v>
      </c>
      <c r="M2393" t="str">
        <f t="shared" si="150"/>
        <v>12</v>
      </c>
      <c r="N2393" t="str">
        <f t="shared" si="151"/>
        <v>14</v>
      </c>
    </row>
    <row r="2394" spans="1:14" x14ac:dyDescent="0.3">
      <c r="A2394">
        <v>1</v>
      </c>
      <c r="B2394">
        <v>5</v>
      </c>
      <c r="C2394" s="1">
        <v>40525</v>
      </c>
      <c r="D2394" s="21" t="str">
        <f t="shared" si="148"/>
        <v>13-Dec-2010</v>
      </c>
      <c r="E2394" s="10">
        <v>0.8041666666666667</v>
      </c>
      <c r="F2394" s="1">
        <v>40525</v>
      </c>
      <c r="G2394" s="10">
        <v>0.89236111111111116</v>
      </c>
      <c r="H2394">
        <v>30</v>
      </c>
      <c r="I2394">
        <v>127</v>
      </c>
      <c r="J2394" t="s">
        <v>8</v>
      </c>
      <c r="K2394" t="s">
        <v>10</v>
      </c>
      <c r="L2394" t="str">
        <f t="shared" si="149"/>
        <v>Evening</v>
      </c>
      <c r="M2394" t="str">
        <f t="shared" si="150"/>
        <v>19</v>
      </c>
      <c r="N2394" t="str">
        <f t="shared" si="151"/>
        <v>21</v>
      </c>
    </row>
    <row r="2395" spans="1:14" x14ac:dyDescent="0.3">
      <c r="A2395">
        <v>1</v>
      </c>
      <c r="B2395">
        <v>6</v>
      </c>
      <c r="C2395" s="1">
        <v>40525</v>
      </c>
      <c r="D2395" s="21" t="str">
        <f t="shared" si="148"/>
        <v>13-Dec-2010</v>
      </c>
      <c r="E2395" s="10">
        <v>0.84583333333333333</v>
      </c>
      <c r="F2395" s="1">
        <v>40525</v>
      </c>
      <c r="G2395" s="10">
        <v>0.93611111111111101</v>
      </c>
      <c r="H2395">
        <v>30</v>
      </c>
      <c r="I2395">
        <v>130</v>
      </c>
      <c r="J2395" t="s">
        <v>8</v>
      </c>
      <c r="K2395" t="s">
        <v>10</v>
      </c>
      <c r="L2395" t="str">
        <f t="shared" si="149"/>
        <v>Evening</v>
      </c>
      <c r="M2395" t="str">
        <f t="shared" si="150"/>
        <v>20</v>
      </c>
      <c r="N2395" t="str">
        <f t="shared" si="151"/>
        <v>22</v>
      </c>
    </row>
    <row r="2396" spans="1:14" x14ac:dyDescent="0.3">
      <c r="A2396">
        <v>1</v>
      </c>
      <c r="B2396">
        <v>5</v>
      </c>
      <c r="C2396" s="1">
        <v>40525</v>
      </c>
      <c r="D2396" s="21" t="str">
        <f t="shared" si="148"/>
        <v>13-Dec-2010</v>
      </c>
      <c r="E2396" s="10">
        <v>0.88194444444444453</v>
      </c>
      <c r="F2396" s="1">
        <v>40525</v>
      </c>
      <c r="G2396" s="10">
        <v>0.93958333333333333</v>
      </c>
      <c r="H2396">
        <v>30</v>
      </c>
      <c r="I2396">
        <v>83</v>
      </c>
      <c r="J2396" t="s">
        <v>8</v>
      </c>
      <c r="K2396" t="s">
        <v>10</v>
      </c>
      <c r="L2396" t="str">
        <f t="shared" si="149"/>
        <v>Evening</v>
      </c>
      <c r="M2396" t="str">
        <f t="shared" si="150"/>
        <v>21</v>
      </c>
      <c r="N2396" t="str">
        <f t="shared" si="151"/>
        <v>22</v>
      </c>
    </row>
    <row r="2397" spans="1:14" x14ac:dyDescent="0.3">
      <c r="A2397">
        <v>1</v>
      </c>
      <c r="B2397">
        <v>5</v>
      </c>
      <c r="C2397" s="1">
        <v>40526</v>
      </c>
      <c r="D2397" s="21" t="str">
        <f t="shared" si="148"/>
        <v>14-Dec-2010</v>
      </c>
      <c r="E2397" s="10">
        <v>0.4909722222222222</v>
      </c>
      <c r="F2397" s="1">
        <v>40526</v>
      </c>
      <c r="G2397" s="10">
        <v>0.51874999999999993</v>
      </c>
      <c r="H2397">
        <v>30</v>
      </c>
      <c r="I2397">
        <v>40</v>
      </c>
      <c r="J2397" t="s">
        <v>8</v>
      </c>
      <c r="K2397" t="s">
        <v>9</v>
      </c>
      <c r="L2397" t="str">
        <f t="shared" si="149"/>
        <v>Morning</v>
      </c>
      <c r="M2397" t="str">
        <f t="shared" si="150"/>
        <v>11</v>
      </c>
      <c r="N2397" t="str">
        <f t="shared" si="151"/>
        <v>12</v>
      </c>
    </row>
    <row r="2398" spans="1:14" x14ac:dyDescent="0.3">
      <c r="A2398">
        <v>1</v>
      </c>
      <c r="B2398">
        <v>5</v>
      </c>
      <c r="C2398" s="1">
        <v>40526</v>
      </c>
      <c r="D2398" s="21" t="str">
        <f t="shared" si="148"/>
        <v>14-Dec-2010</v>
      </c>
      <c r="E2398" s="10">
        <v>0.65416666666666667</v>
      </c>
      <c r="F2398" s="1">
        <v>40526</v>
      </c>
      <c r="G2398" s="10">
        <v>0.80347222222222225</v>
      </c>
      <c r="H2398">
        <v>40</v>
      </c>
      <c r="I2398">
        <v>215</v>
      </c>
      <c r="J2398" t="s">
        <v>8</v>
      </c>
      <c r="K2398" t="s">
        <v>9</v>
      </c>
      <c r="L2398" t="str">
        <f t="shared" si="149"/>
        <v>Afternoon</v>
      </c>
      <c r="M2398" t="str">
        <f t="shared" si="150"/>
        <v>15</v>
      </c>
      <c r="N2398" t="str">
        <f t="shared" si="151"/>
        <v>19</v>
      </c>
    </row>
    <row r="2399" spans="1:14" x14ac:dyDescent="0.3">
      <c r="A2399">
        <v>1</v>
      </c>
      <c r="B2399">
        <v>6</v>
      </c>
      <c r="C2399" s="1">
        <v>40526</v>
      </c>
      <c r="D2399" s="21" t="str">
        <f t="shared" si="148"/>
        <v>14-Dec-2010</v>
      </c>
      <c r="E2399" s="10">
        <v>0.70208333333333339</v>
      </c>
      <c r="F2399" s="1">
        <v>40526</v>
      </c>
      <c r="G2399" s="10">
        <v>0.78055555555555556</v>
      </c>
      <c r="H2399">
        <v>30</v>
      </c>
      <c r="I2399">
        <v>113</v>
      </c>
      <c r="J2399" t="s">
        <v>8</v>
      </c>
      <c r="K2399" t="s">
        <v>9</v>
      </c>
      <c r="L2399" t="str">
        <f t="shared" si="149"/>
        <v>Afternoon</v>
      </c>
      <c r="M2399" t="str">
        <f t="shared" si="150"/>
        <v>16</v>
      </c>
      <c r="N2399" t="str">
        <f t="shared" si="151"/>
        <v>18</v>
      </c>
    </row>
    <row r="2400" spans="1:14" x14ac:dyDescent="0.3">
      <c r="A2400">
        <v>1</v>
      </c>
      <c r="B2400">
        <v>5</v>
      </c>
      <c r="C2400" s="1">
        <v>40526</v>
      </c>
      <c r="D2400" s="21" t="str">
        <f t="shared" si="148"/>
        <v>14-Dec-2010</v>
      </c>
      <c r="E2400" s="10">
        <v>0.70972222222222225</v>
      </c>
      <c r="F2400" s="1">
        <v>40526</v>
      </c>
      <c r="G2400" s="10">
        <v>0.74444444444444446</v>
      </c>
      <c r="H2400">
        <v>30</v>
      </c>
      <c r="I2400">
        <v>50</v>
      </c>
      <c r="J2400" t="s">
        <v>8</v>
      </c>
      <c r="K2400" t="s">
        <v>9</v>
      </c>
      <c r="L2400" t="str">
        <f t="shared" si="149"/>
        <v>Afternoon</v>
      </c>
      <c r="M2400" t="str">
        <f t="shared" si="150"/>
        <v>17</v>
      </c>
      <c r="N2400" t="str">
        <f t="shared" si="151"/>
        <v>17</v>
      </c>
    </row>
    <row r="2401" spans="1:14" x14ac:dyDescent="0.3">
      <c r="A2401">
        <v>1</v>
      </c>
      <c r="B2401">
        <v>5</v>
      </c>
      <c r="C2401" s="1">
        <v>40526</v>
      </c>
      <c r="D2401" s="21" t="str">
        <f t="shared" si="148"/>
        <v>14-Dec-2010</v>
      </c>
      <c r="E2401" s="10">
        <v>0.76180555555555562</v>
      </c>
      <c r="F2401" s="1">
        <v>40526</v>
      </c>
      <c r="G2401" s="10">
        <v>0.82638888888888884</v>
      </c>
      <c r="H2401">
        <v>30</v>
      </c>
      <c r="I2401">
        <v>93</v>
      </c>
      <c r="J2401" t="s">
        <v>8</v>
      </c>
      <c r="K2401" t="s">
        <v>9</v>
      </c>
      <c r="L2401" t="str">
        <f t="shared" si="149"/>
        <v>Evening</v>
      </c>
      <c r="M2401" t="str">
        <f t="shared" si="150"/>
        <v>18</v>
      </c>
      <c r="N2401" t="str">
        <f t="shared" si="151"/>
        <v>19</v>
      </c>
    </row>
    <row r="2402" spans="1:14" x14ac:dyDescent="0.3">
      <c r="A2402">
        <v>1</v>
      </c>
      <c r="B2402">
        <v>5</v>
      </c>
      <c r="C2402" s="1">
        <v>40526</v>
      </c>
      <c r="D2402" s="21" t="str">
        <f t="shared" si="148"/>
        <v>14-Dec-2010</v>
      </c>
      <c r="E2402" s="10">
        <v>0.81874999999999998</v>
      </c>
      <c r="F2402" s="1">
        <v>40526</v>
      </c>
      <c r="G2402" s="10">
        <v>0.94166666666666676</v>
      </c>
      <c r="H2402">
        <v>30</v>
      </c>
      <c r="I2402">
        <v>177</v>
      </c>
      <c r="J2402" t="s">
        <v>8</v>
      </c>
      <c r="K2402" t="s">
        <v>9</v>
      </c>
      <c r="L2402" t="str">
        <f t="shared" si="149"/>
        <v>Evening</v>
      </c>
      <c r="M2402" t="str">
        <f t="shared" si="150"/>
        <v>19</v>
      </c>
      <c r="N2402" t="str">
        <f t="shared" si="151"/>
        <v>22</v>
      </c>
    </row>
    <row r="2403" spans="1:14" x14ac:dyDescent="0.3">
      <c r="A2403">
        <v>1</v>
      </c>
      <c r="B2403">
        <v>6</v>
      </c>
      <c r="C2403" s="1">
        <v>40527</v>
      </c>
      <c r="D2403" s="21" t="str">
        <f t="shared" si="148"/>
        <v>15-Dec-2010</v>
      </c>
      <c r="E2403" s="10">
        <v>0.5541666666666667</v>
      </c>
      <c r="F2403" s="1">
        <v>40527</v>
      </c>
      <c r="G2403" s="10">
        <v>0.71250000000000002</v>
      </c>
      <c r="H2403">
        <v>40</v>
      </c>
      <c r="I2403">
        <v>228</v>
      </c>
      <c r="J2403" t="s">
        <v>8</v>
      </c>
      <c r="K2403" t="s">
        <v>13</v>
      </c>
      <c r="L2403" t="str">
        <f t="shared" si="149"/>
        <v>Morning</v>
      </c>
      <c r="M2403" t="str">
        <f t="shared" si="150"/>
        <v>13</v>
      </c>
      <c r="N2403" t="str">
        <f t="shared" si="151"/>
        <v>17</v>
      </c>
    </row>
    <row r="2404" spans="1:14" x14ac:dyDescent="0.3">
      <c r="A2404">
        <v>1</v>
      </c>
      <c r="B2404">
        <v>5</v>
      </c>
      <c r="C2404" s="1">
        <v>40527</v>
      </c>
      <c r="D2404" s="21" t="str">
        <f t="shared" si="148"/>
        <v>15-Dec-2010</v>
      </c>
      <c r="E2404" s="10">
        <v>0.58124999999999993</v>
      </c>
      <c r="F2404" s="1">
        <v>40527</v>
      </c>
      <c r="G2404" s="10">
        <v>0.66736111111111107</v>
      </c>
      <c r="H2404">
        <v>30</v>
      </c>
      <c r="I2404">
        <v>124</v>
      </c>
      <c r="J2404" t="s">
        <v>8</v>
      </c>
      <c r="K2404" t="s">
        <v>13</v>
      </c>
      <c r="L2404" t="str">
        <f t="shared" si="149"/>
        <v>Morning</v>
      </c>
      <c r="M2404" t="str">
        <f t="shared" si="150"/>
        <v>13</v>
      </c>
      <c r="N2404" t="str">
        <f t="shared" si="151"/>
        <v>16</v>
      </c>
    </row>
    <row r="2405" spans="1:14" x14ac:dyDescent="0.3">
      <c r="A2405">
        <v>1</v>
      </c>
      <c r="B2405">
        <v>5</v>
      </c>
      <c r="C2405" s="1">
        <v>40527</v>
      </c>
      <c r="D2405" s="21" t="str">
        <f t="shared" si="148"/>
        <v>15-Dec-2010</v>
      </c>
      <c r="E2405" s="10">
        <v>0.62638888888888888</v>
      </c>
      <c r="F2405" s="1">
        <v>40527</v>
      </c>
      <c r="G2405" s="10">
        <v>0.66805555555555562</v>
      </c>
      <c r="H2405">
        <v>30</v>
      </c>
      <c r="I2405">
        <v>60</v>
      </c>
      <c r="J2405" t="s">
        <v>8</v>
      </c>
      <c r="K2405" t="s">
        <v>13</v>
      </c>
      <c r="L2405" t="str">
        <f t="shared" si="149"/>
        <v>Afternoon</v>
      </c>
      <c r="M2405" t="str">
        <f t="shared" si="150"/>
        <v>15</v>
      </c>
      <c r="N2405" t="str">
        <f t="shared" si="151"/>
        <v>16</v>
      </c>
    </row>
    <row r="2406" spans="1:14" x14ac:dyDescent="0.3">
      <c r="A2406">
        <v>1</v>
      </c>
      <c r="B2406">
        <v>5</v>
      </c>
      <c r="C2406" s="1">
        <v>40527</v>
      </c>
      <c r="D2406" s="21" t="str">
        <f t="shared" si="148"/>
        <v>15-Dec-2010</v>
      </c>
      <c r="E2406" s="10">
        <v>0.63888888888888895</v>
      </c>
      <c r="F2406" s="1">
        <v>40527</v>
      </c>
      <c r="G2406" s="10">
        <v>0.7090277777777777</v>
      </c>
      <c r="H2406">
        <v>30</v>
      </c>
      <c r="I2406">
        <v>101</v>
      </c>
      <c r="J2406" t="s">
        <v>8</v>
      </c>
      <c r="K2406" t="s">
        <v>13</v>
      </c>
      <c r="L2406" t="str">
        <f t="shared" si="149"/>
        <v>Afternoon</v>
      </c>
      <c r="M2406" t="str">
        <f t="shared" si="150"/>
        <v>15</v>
      </c>
      <c r="N2406" t="str">
        <f t="shared" si="151"/>
        <v>17</v>
      </c>
    </row>
    <row r="2407" spans="1:14" x14ac:dyDescent="0.3">
      <c r="A2407">
        <v>1</v>
      </c>
      <c r="B2407">
        <v>6</v>
      </c>
      <c r="C2407" s="1">
        <v>40527</v>
      </c>
      <c r="D2407" s="21" t="str">
        <f t="shared" si="148"/>
        <v>15-Dec-2010</v>
      </c>
      <c r="E2407" s="10">
        <v>0.65486111111111112</v>
      </c>
      <c r="F2407" s="1">
        <v>40527</v>
      </c>
      <c r="G2407" s="10">
        <v>0.76111111111111107</v>
      </c>
      <c r="H2407">
        <v>30</v>
      </c>
      <c r="I2407">
        <v>153</v>
      </c>
      <c r="J2407" t="s">
        <v>8</v>
      </c>
      <c r="K2407" t="s">
        <v>13</v>
      </c>
      <c r="L2407" t="str">
        <f t="shared" si="149"/>
        <v>Afternoon</v>
      </c>
      <c r="M2407" t="str">
        <f t="shared" si="150"/>
        <v>15</v>
      </c>
      <c r="N2407" t="str">
        <f t="shared" si="151"/>
        <v>18</v>
      </c>
    </row>
    <row r="2408" spans="1:14" x14ac:dyDescent="0.3">
      <c r="A2408">
        <v>1</v>
      </c>
      <c r="B2408">
        <v>5</v>
      </c>
      <c r="C2408" s="1">
        <v>40527</v>
      </c>
      <c r="D2408" s="21" t="str">
        <f t="shared" si="148"/>
        <v>15-Dec-2010</v>
      </c>
      <c r="E2408" s="10">
        <v>0.66249999999999998</v>
      </c>
      <c r="F2408" s="1">
        <v>40527</v>
      </c>
      <c r="G2408" s="10">
        <v>0.71388888888888891</v>
      </c>
      <c r="H2408">
        <v>30</v>
      </c>
      <c r="I2408">
        <v>74</v>
      </c>
      <c r="J2408" t="s">
        <v>8</v>
      </c>
      <c r="K2408" t="s">
        <v>13</v>
      </c>
      <c r="L2408" t="str">
        <f t="shared" si="149"/>
        <v>Afternoon</v>
      </c>
      <c r="M2408" t="str">
        <f t="shared" si="150"/>
        <v>15</v>
      </c>
      <c r="N2408" t="str">
        <f t="shared" si="151"/>
        <v>17</v>
      </c>
    </row>
    <row r="2409" spans="1:14" x14ac:dyDescent="0.3">
      <c r="A2409">
        <v>1</v>
      </c>
      <c r="B2409">
        <v>6</v>
      </c>
      <c r="C2409" s="1">
        <v>40527</v>
      </c>
      <c r="D2409" s="21" t="str">
        <f t="shared" si="148"/>
        <v>15-Dec-2010</v>
      </c>
      <c r="E2409" s="10">
        <v>0.66736111111111107</v>
      </c>
      <c r="F2409" s="1">
        <v>40527</v>
      </c>
      <c r="G2409" s="10">
        <v>0.72291666666666676</v>
      </c>
      <c r="H2409">
        <v>30</v>
      </c>
      <c r="I2409">
        <v>80</v>
      </c>
      <c r="J2409" t="s">
        <v>8</v>
      </c>
      <c r="K2409" t="s">
        <v>13</v>
      </c>
      <c r="L2409" t="str">
        <f t="shared" si="149"/>
        <v>Afternoon</v>
      </c>
      <c r="M2409" t="str">
        <f t="shared" si="150"/>
        <v>16</v>
      </c>
      <c r="N2409" t="str">
        <f t="shared" si="151"/>
        <v>17</v>
      </c>
    </row>
    <row r="2410" spans="1:14" x14ac:dyDescent="0.3">
      <c r="A2410">
        <v>1</v>
      </c>
      <c r="B2410">
        <v>6</v>
      </c>
      <c r="C2410" s="1">
        <v>40527</v>
      </c>
      <c r="D2410" s="21" t="str">
        <f t="shared" si="148"/>
        <v>15-Dec-2010</v>
      </c>
      <c r="E2410" s="10">
        <v>0.77916666666666667</v>
      </c>
      <c r="F2410" s="1">
        <v>40527</v>
      </c>
      <c r="G2410" s="10">
        <v>0.86875000000000002</v>
      </c>
      <c r="H2410">
        <v>30</v>
      </c>
      <c r="I2410">
        <v>129</v>
      </c>
      <c r="J2410" t="s">
        <v>8</v>
      </c>
      <c r="K2410" t="s">
        <v>13</v>
      </c>
      <c r="L2410" t="str">
        <f t="shared" si="149"/>
        <v>Evening</v>
      </c>
      <c r="M2410" t="str">
        <f t="shared" si="150"/>
        <v>18</v>
      </c>
      <c r="N2410" t="str">
        <f t="shared" si="151"/>
        <v>20</v>
      </c>
    </row>
    <row r="2411" spans="1:14" x14ac:dyDescent="0.3">
      <c r="A2411">
        <v>1</v>
      </c>
      <c r="B2411">
        <v>5</v>
      </c>
      <c r="C2411" s="1">
        <v>40527</v>
      </c>
      <c r="D2411" s="21" t="str">
        <f t="shared" si="148"/>
        <v>15-Dec-2010</v>
      </c>
      <c r="E2411" s="10">
        <v>0.80972222222222223</v>
      </c>
      <c r="F2411" s="1">
        <v>40527</v>
      </c>
      <c r="G2411" s="10">
        <v>0.86805555555555547</v>
      </c>
      <c r="H2411">
        <v>30</v>
      </c>
      <c r="I2411">
        <v>84</v>
      </c>
      <c r="J2411" t="s">
        <v>8</v>
      </c>
      <c r="K2411" t="s">
        <v>13</v>
      </c>
      <c r="L2411" t="str">
        <f t="shared" si="149"/>
        <v>Evening</v>
      </c>
      <c r="M2411" t="str">
        <f t="shared" si="150"/>
        <v>19</v>
      </c>
      <c r="N2411" t="str">
        <f t="shared" si="151"/>
        <v>20</v>
      </c>
    </row>
    <row r="2412" spans="1:14" x14ac:dyDescent="0.3">
      <c r="A2412">
        <v>1</v>
      </c>
      <c r="B2412">
        <v>5</v>
      </c>
      <c r="C2412" s="1">
        <v>40527</v>
      </c>
      <c r="D2412" s="21" t="str">
        <f t="shared" si="148"/>
        <v>15-Dec-2010</v>
      </c>
      <c r="E2412" s="10">
        <v>0.8222222222222223</v>
      </c>
      <c r="F2412" s="1">
        <v>40527</v>
      </c>
      <c r="G2412" s="10">
        <v>0.9868055555555556</v>
      </c>
      <c r="H2412">
        <v>40</v>
      </c>
      <c r="I2412">
        <v>237</v>
      </c>
      <c r="J2412" t="s">
        <v>8</v>
      </c>
      <c r="K2412" t="s">
        <v>13</v>
      </c>
      <c r="L2412" t="str">
        <f t="shared" si="149"/>
        <v>Evening</v>
      </c>
      <c r="M2412" t="str">
        <f t="shared" si="150"/>
        <v>19</v>
      </c>
      <c r="N2412" t="str">
        <f t="shared" si="151"/>
        <v>23</v>
      </c>
    </row>
    <row r="2413" spans="1:14" x14ac:dyDescent="0.3">
      <c r="A2413">
        <v>1</v>
      </c>
      <c r="B2413">
        <v>5</v>
      </c>
      <c r="C2413" s="1">
        <v>40527</v>
      </c>
      <c r="D2413" s="21" t="str">
        <f t="shared" si="148"/>
        <v>15-Dec-2010</v>
      </c>
      <c r="E2413" s="10">
        <v>0.84236111111111101</v>
      </c>
      <c r="F2413" s="1">
        <v>40527</v>
      </c>
      <c r="G2413" s="10">
        <v>0.94861111111111107</v>
      </c>
      <c r="H2413">
        <v>30</v>
      </c>
      <c r="I2413">
        <v>153</v>
      </c>
      <c r="J2413" t="s">
        <v>8</v>
      </c>
      <c r="K2413" t="s">
        <v>13</v>
      </c>
      <c r="L2413" t="str">
        <f t="shared" si="149"/>
        <v>Evening</v>
      </c>
      <c r="M2413" t="str">
        <f t="shared" si="150"/>
        <v>20</v>
      </c>
      <c r="N2413" t="str">
        <f t="shared" si="151"/>
        <v>22</v>
      </c>
    </row>
    <row r="2414" spans="1:14" x14ac:dyDescent="0.3">
      <c r="A2414">
        <v>1</v>
      </c>
      <c r="B2414">
        <v>6</v>
      </c>
      <c r="C2414" s="1">
        <v>40527</v>
      </c>
      <c r="D2414" s="21" t="str">
        <f t="shared" si="148"/>
        <v>15-Dec-2010</v>
      </c>
      <c r="E2414" s="10">
        <v>0.87708333333333333</v>
      </c>
      <c r="F2414" s="1">
        <v>40527</v>
      </c>
      <c r="G2414" s="10">
        <v>0.8881944444444444</v>
      </c>
      <c r="H2414">
        <v>30</v>
      </c>
      <c r="I2414">
        <v>16</v>
      </c>
      <c r="J2414" t="s">
        <v>8</v>
      </c>
      <c r="K2414" t="s">
        <v>13</v>
      </c>
      <c r="L2414" t="str">
        <f t="shared" si="149"/>
        <v>Evening</v>
      </c>
      <c r="M2414" t="str">
        <f t="shared" si="150"/>
        <v>21</v>
      </c>
      <c r="N2414" t="str">
        <f t="shared" si="151"/>
        <v>21</v>
      </c>
    </row>
    <row r="2415" spans="1:14" x14ac:dyDescent="0.3">
      <c r="A2415">
        <v>1</v>
      </c>
      <c r="B2415">
        <v>5</v>
      </c>
      <c r="C2415" s="1">
        <v>40527</v>
      </c>
      <c r="D2415" s="21" t="str">
        <f t="shared" si="148"/>
        <v>15-Dec-2010</v>
      </c>
      <c r="E2415" s="10">
        <v>0.91319444444444453</v>
      </c>
      <c r="F2415" s="1">
        <v>40527</v>
      </c>
      <c r="G2415" s="10">
        <v>0.96736111111111101</v>
      </c>
      <c r="H2415">
        <v>30</v>
      </c>
      <c r="I2415">
        <v>78</v>
      </c>
      <c r="J2415" t="s">
        <v>8</v>
      </c>
      <c r="K2415" t="s">
        <v>13</v>
      </c>
      <c r="L2415" t="str">
        <f t="shared" si="149"/>
        <v>Evening</v>
      </c>
      <c r="M2415" t="str">
        <f t="shared" si="150"/>
        <v>21</v>
      </c>
      <c r="N2415" t="str">
        <f t="shared" si="151"/>
        <v>23</v>
      </c>
    </row>
    <row r="2416" spans="1:14" x14ac:dyDescent="0.3">
      <c r="A2416">
        <v>1</v>
      </c>
      <c r="B2416">
        <v>6</v>
      </c>
      <c r="C2416" s="1">
        <v>40527</v>
      </c>
      <c r="D2416" s="21" t="str">
        <f t="shared" si="148"/>
        <v>15-Dec-2010</v>
      </c>
      <c r="E2416" s="10">
        <v>0.9243055555555556</v>
      </c>
      <c r="F2416" s="1">
        <v>40527</v>
      </c>
      <c r="G2416" s="10">
        <v>0.93819444444444444</v>
      </c>
      <c r="H2416">
        <v>30</v>
      </c>
      <c r="I2416">
        <v>20</v>
      </c>
      <c r="J2416" t="s">
        <v>8</v>
      </c>
      <c r="K2416" t="s">
        <v>13</v>
      </c>
      <c r="L2416" t="str">
        <f t="shared" si="149"/>
        <v>Night</v>
      </c>
      <c r="M2416" t="str">
        <f t="shared" si="150"/>
        <v>22</v>
      </c>
      <c r="N2416" t="str">
        <f t="shared" si="151"/>
        <v>22</v>
      </c>
    </row>
    <row r="2417" spans="1:14" x14ac:dyDescent="0.3">
      <c r="A2417">
        <v>1</v>
      </c>
      <c r="B2417">
        <v>6</v>
      </c>
      <c r="C2417" s="1">
        <v>40528</v>
      </c>
      <c r="D2417" s="21" t="str">
        <f t="shared" si="148"/>
        <v>16-Dec-2010</v>
      </c>
      <c r="E2417" s="10">
        <v>0.71319444444444446</v>
      </c>
      <c r="F2417" s="1">
        <v>40528</v>
      </c>
      <c r="G2417" s="10">
        <v>0.75763888888888886</v>
      </c>
      <c r="H2417">
        <v>30</v>
      </c>
      <c r="I2417">
        <v>64</v>
      </c>
      <c r="J2417" t="s">
        <v>8</v>
      </c>
      <c r="K2417" t="s">
        <v>12</v>
      </c>
      <c r="L2417" t="str">
        <f t="shared" si="149"/>
        <v>Afternoon</v>
      </c>
      <c r="M2417" t="str">
        <f t="shared" si="150"/>
        <v>17</v>
      </c>
      <c r="N2417" t="str">
        <f t="shared" si="151"/>
        <v>18</v>
      </c>
    </row>
    <row r="2418" spans="1:14" x14ac:dyDescent="0.3">
      <c r="A2418">
        <v>1</v>
      </c>
      <c r="B2418">
        <v>6</v>
      </c>
      <c r="C2418" s="1">
        <v>40528</v>
      </c>
      <c r="D2418" s="21" t="str">
        <f t="shared" si="148"/>
        <v>16-Dec-2010</v>
      </c>
      <c r="E2418" s="10">
        <v>0.71875</v>
      </c>
      <c r="F2418" s="1">
        <v>40528</v>
      </c>
      <c r="G2418" s="10">
        <v>0.80486111111111114</v>
      </c>
      <c r="H2418">
        <v>30</v>
      </c>
      <c r="I2418">
        <v>124</v>
      </c>
      <c r="J2418" t="s">
        <v>8</v>
      </c>
      <c r="K2418" t="s">
        <v>12</v>
      </c>
      <c r="L2418" t="str">
        <f t="shared" si="149"/>
        <v>Afternoon</v>
      </c>
      <c r="M2418" t="str">
        <f t="shared" si="150"/>
        <v>17</v>
      </c>
      <c r="N2418" t="str">
        <f t="shared" si="151"/>
        <v>19</v>
      </c>
    </row>
    <row r="2419" spans="1:14" x14ac:dyDescent="0.3">
      <c r="A2419">
        <v>1</v>
      </c>
      <c r="B2419">
        <v>5</v>
      </c>
      <c r="C2419" s="1">
        <v>40528</v>
      </c>
      <c r="D2419" s="21" t="str">
        <f t="shared" si="148"/>
        <v>16-Dec-2010</v>
      </c>
      <c r="E2419" s="10">
        <v>0.75</v>
      </c>
      <c r="F2419" s="1">
        <v>40528</v>
      </c>
      <c r="G2419" s="10">
        <v>0.77569444444444446</v>
      </c>
      <c r="H2419">
        <v>30</v>
      </c>
      <c r="I2419">
        <v>37</v>
      </c>
      <c r="J2419" t="s">
        <v>8</v>
      </c>
      <c r="K2419" t="s">
        <v>12</v>
      </c>
      <c r="L2419" t="str">
        <f t="shared" si="149"/>
        <v>Afternoon</v>
      </c>
      <c r="M2419" t="str">
        <f t="shared" si="150"/>
        <v>18</v>
      </c>
      <c r="N2419" t="str">
        <f t="shared" si="151"/>
        <v>18</v>
      </c>
    </row>
    <row r="2420" spans="1:14" x14ac:dyDescent="0.3">
      <c r="A2420">
        <v>1</v>
      </c>
      <c r="B2420">
        <v>5</v>
      </c>
      <c r="C2420" s="1">
        <v>40528</v>
      </c>
      <c r="D2420" s="21" t="str">
        <f t="shared" si="148"/>
        <v>16-Dec-2010</v>
      </c>
      <c r="E2420" s="10">
        <v>0.7895833333333333</v>
      </c>
      <c r="F2420" s="1">
        <v>40528</v>
      </c>
      <c r="G2420" s="10">
        <v>0.84583333333333333</v>
      </c>
      <c r="H2420">
        <v>30</v>
      </c>
      <c r="I2420">
        <v>81</v>
      </c>
      <c r="J2420" t="s">
        <v>8</v>
      </c>
      <c r="K2420" t="s">
        <v>12</v>
      </c>
      <c r="L2420" t="str">
        <f t="shared" si="149"/>
        <v>Evening</v>
      </c>
      <c r="M2420" t="str">
        <f t="shared" si="150"/>
        <v>18</v>
      </c>
      <c r="N2420" t="str">
        <f t="shared" si="151"/>
        <v>20</v>
      </c>
    </row>
    <row r="2421" spans="1:14" x14ac:dyDescent="0.3">
      <c r="A2421">
        <v>1</v>
      </c>
      <c r="B2421">
        <v>6</v>
      </c>
      <c r="C2421" s="1">
        <v>40528</v>
      </c>
      <c r="D2421" s="21" t="str">
        <f t="shared" si="148"/>
        <v>16-Dec-2010</v>
      </c>
      <c r="E2421" s="10">
        <v>0.82708333333333339</v>
      </c>
      <c r="F2421" s="1">
        <v>40528</v>
      </c>
      <c r="G2421" s="10">
        <v>0.93125000000000002</v>
      </c>
      <c r="H2421">
        <v>30</v>
      </c>
      <c r="I2421">
        <v>150</v>
      </c>
      <c r="J2421" t="s">
        <v>8</v>
      </c>
      <c r="K2421" t="s">
        <v>12</v>
      </c>
      <c r="L2421" t="str">
        <f t="shared" si="149"/>
        <v>Evening</v>
      </c>
      <c r="M2421" t="str">
        <f t="shared" si="150"/>
        <v>19</v>
      </c>
      <c r="N2421" t="str">
        <f t="shared" si="151"/>
        <v>22</v>
      </c>
    </row>
    <row r="2422" spans="1:14" x14ac:dyDescent="0.3">
      <c r="A2422">
        <v>1</v>
      </c>
      <c r="B2422">
        <v>6</v>
      </c>
      <c r="C2422" s="1">
        <v>40528</v>
      </c>
      <c r="D2422" s="21" t="str">
        <f t="shared" si="148"/>
        <v>16-Dec-2010</v>
      </c>
      <c r="E2422" s="10">
        <v>0.87083333333333324</v>
      </c>
      <c r="F2422" s="1">
        <v>40529</v>
      </c>
      <c r="G2422" s="10">
        <v>1.3888888888888888E-2</v>
      </c>
      <c r="H2422">
        <v>40</v>
      </c>
      <c r="I2422">
        <v>206</v>
      </c>
      <c r="J2422" t="s">
        <v>8</v>
      </c>
      <c r="K2422" t="s">
        <v>12</v>
      </c>
      <c r="L2422" t="str">
        <f t="shared" si="149"/>
        <v>Evening</v>
      </c>
      <c r="M2422" t="str">
        <f t="shared" si="150"/>
        <v>20</v>
      </c>
      <c r="N2422" t="str">
        <f t="shared" si="151"/>
        <v>00</v>
      </c>
    </row>
    <row r="2423" spans="1:14" x14ac:dyDescent="0.3">
      <c r="A2423">
        <v>1</v>
      </c>
      <c r="B2423">
        <v>5</v>
      </c>
      <c r="C2423" s="1">
        <v>40528</v>
      </c>
      <c r="D2423" s="21" t="str">
        <f t="shared" si="148"/>
        <v>16-Dec-2010</v>
      </c>
      <c r="E2423" s="10">
        <v>0.94861111111111107</v>
      </c>
      <c r="F2423" s="1">
        <v>40529</v>
      </c>
      <c r="G2423" s="10">
        <v>6.7361111111111108E-2</v>
      </c>
      <c r="H2423">
        <v>30</v>
      </c>
      <c r="I2423">
        <v>171</v>
      </c>
      <c r="J2423" t="s">
        <v>8</v>
      </c>
      <c r="K2423" t="s">
        <v>12</v>
      </c>
      <c r="L2423" t="str">
        <f t="shared" si="149"/>
        <v>Night</v>
      </c>
      <c r="M2423" t="str">
        <f t="shared" si="150"/>
        <v>22</v>
      </c>
      <c r="N2423" t="str">
        <f t="shared" si="151"/>
        <v>01</v>
      </c>
    </row>
    <row r="2424" spans="1:14" x14ac:dyDescent="0.3">
      <c r="A2424">
        <v>1</v>
      </c>
      <c r="B2424">
        <v>6</v>
      </c>
      <c r="C2424" s="1">
        <v>40528</v>
      </c>
      <c r="D2424" s="21" t="str">
        <f t="shared" si="148"/>
        <v>16-Dec-2010</v>
      </c>
      <c r="E2424" s="10">
        <v>0.97291666666666676</v>
      </c>
      <c r="F2424" s="1">
        <v>40529</v>
      </c>
      <c r="G2424" s="10">
        <v>6.9444444444444434E-2</v>
      </c>
      <c r="H2424">
        <v>30</v>
      </c>
      <c r="I2424">
        <v>139</v>
      </c>
      <c r="J2424" t="s">
        <v>8</v>
      </c>
      <c r="K2424" t="s">
        <v>12</v>
      </c>
      <c r="L2424" t="str">
        <f t="shared" si="149"/>
        <v>Night</v>
      </c>
      <c r="M2424" t="str">
        <f t="shared" si="150"/>
        <v>23</v>
      </c>
      <c r="N2424" t="str">
        <f t="shared" si="151"/>
        <v>01</v>
      </c>
    </row>
    <row r="2425" spans="1:14" x14ac:dyDescent="0.3">
      <c r="A2425">
        <v>1</v>
      </c>
      <c r="B2425">
        <v>6</v>
      </c>
      <c r="C2425" s="1">
        <v>40529</v>
      </c>
      <c r="D2425" s="21" t="str">
        <f t="shared" si="148"/>
        <v>17-Dec-2010</v>
      </c>
      <c r="E2425" s="10">
        <v>0.36249999999999999</v>
      </c>
      <c r="F2425" s="1">
        <v>40529</v>
      </c>
      <c r="G2425" s="10">
        <v>0.37013888888888885</v>
      </c>
      <c r="H2425" s="3">
        <v>300</v>
      </c>
      <c r="I2425">
        <v>11</v>
      </c>
      <c r="J2425" t="s">
        <v>8</v>
      </c>
      <c r="K2425" t="s">
        <v>11</v>
      </c>
      <c r="L2425" t="str">
        <f t="shared" si="149"/>
        <v>Night</v>
      </c>
      <c r="M2425" t="str">
        <f t="shared" si="150"/>
        <v>08</v>
      </c>
      <c r="N2425" t="str">
        <f t="shared" si="151"/>
        <v>08</v>
      </c>
    </row>
    <row r="2426" spans="1:14" x14ac:dyDescent="0.3">
      <c r="A2426">
        <v>1</v>
      </c>
      <c r="B2426">
        <v>6</v>
      </c>
      <c r="C2426" s="1">
        <v>40529</v>
      </c>
      <c r="D2426" s="21" t="str">
        <f t="shared" si="148"/>
        <v>17-Dec-2010</v>
      </c>
      <c r="E2426" s="10">
        <v>0.47847222222222219</v>
      </c>
      <c r="F2426" s="1">
        <v>40529</v>
      </c>
      <c r="G2426" s="10">
        <v>0.65694444444444444</v>
      </c>
      <c r="H2426">
        <v>50</v>
      </c>
      <c r="I2426">
        <v>257</v>
      </c>
      <c r="J2426" t="s">
        <v>8</v>
      </c>
      <c r="K2426" t="s">
        <v>11</v>
      </c>
      <c r="L2426" t="str">
        <f t="shared" si="149"/>
        <v>Morning</v>
      </c>
      <c r="M2426" t="str">
        <f t="shared" si="150"/>
        <v>11</v>
      </c>
      <c r="N2426" t="str">
        <f t="shared" si="151"/>
        <v>15</v>
      </c>
    </row>
    <row r="2427" spans="1:14" x14ac:dyDescent="0.3">
      <c r="A2427">
        <v>1</v>
      </c>
      <c r="B2427">
        <v>6</v>
      </c>
      <c r="C2427" s="1">
        <v>40529</v>
      </c>
      <c r="D2427" s="21" t="str">
        <f t="shared" si="148"/>
        <v>17-Dec-2010</v>
      </c>
      <c r="E2427" s="10">
        <v>0.58472222222222225</v>
      </c>
      <c r="F2427" s="1">
        <v>40529</v>
      </c>
      <c r="G2427" s="10">
        <v>0.73611111111111116</v>
      </c>
      <c r="H2427">
        <v>40</v>
      </c>
      <c r="I2427">
        <v>218</v>
      </c>
      <c r="J2427" t="s">
        <v>8</v>
      </c>
      <c r="K2427" t="s">
        <v>11</v>
      </c>
      <c r="L2427" t="str">
        <f t="shared" si="149"/>
        <v>Afternoon</v>
      </c>
      <c r="M2427" t="str">
        <f t="shared" si="150"/>
        <v>14</v>
      </c>
      <c r="N2427" t="str">
        <f t="shared" si="151"/>
        <v>17</v>
      </c>
    </row>
    <row r="2428" spans="1:14" x14ac:dyDescent="0.3">
      <c r="A2428">
        <v>1</v>
      </c>
      <c r="B2428">
        <v>5</v>
      </c>
      <c r="C2428" s="1">
        <v>40529</v>
      </c>
      <c r="D2428" s="21" t="str">
        <f t="shared" si="148"/>
        <v>17-Dec-2010</v>
      </c>
      <c r="E2428" s="10">
        <v>0.64236111111111105</v>
      </c>
      <c r="F2428" s="1">
        <v>40529</v>
      </c>
      <c r="G2428" s="10">
        <v>0.76944444444444438</v>
      </c>
      <c r="H2428">
        <v>40</v>
      </c>
      <c r="I2428">
        <v>183</v>
      </c>
      <c r="J2428" t="s">
        <v>8</v>
      </c>
      <c r="K2428" t="s">
        <v>11</v>
      </c>
      <c r="L2428" t="str">
        <f t="shared" si="149"/>
        <v>Afternoon</v>
      </c>
      <c r="M2428" t="str">
        <f t="shared" si="150"/>
        <v>15</v>
      </c>
      <c r="N2428" t="str">
        <f t="shared" si="151"/>
        <v>18</v>
      </c>
    </row>
    <row r="2429" spans="1:14" x14ac:dyDescent="0.3">
      <c r="A2429">
        <v>1</v>
      </c>
      <c r="B2429">
        <v>8</v>
      </c>
      <c r="C2429" s="1">
        <v>40529</v>
      </c>
      <c r="D2429" s="21" t="str">
        <f t="shared" si="148"/>
        <v>17-Dec-2010</v>
      </c>
      <c r="E2429" s="10">
        <v>0.65416666666666667</v>
      </c>
      <c r="F2429" s="1">
        <v>40529</v>
      </c>
      <c r="G2429" s="10">
        <v>0.77013888888888893</v>
      </c>
      <c r="H2429">
        <v>30</v>
      </c>
      <c r="I2429">
        <v>167</v>
      </c>
      <c r="J2429" t="s">
        <v>8</v>
      </c>
      <c r="K2429" t="s">
        <v>11</v>
      </c>
      <c r="L2429" t="str">
        <f t="shared" si="149"/>
        <v>Afternoon</v>
      </c>
      <c r="M2429" t="str">
        <f t="shared" si="150"/>
        <v>15</v>
      </c>
      <c r="N2429" t="str">
        <f t="shared" si="151"/>
        <v>18</v>
      </c>
    </row>
    <row r="2430" spans="1:14" x14ac:dyDescent="0.3">
      <c r="A2430">
        <v>1</v>
      </c>
      <c r="B2430">
        <v>8</v>
      </c>
      <c r="C2430" s="1">
        <v>40529</v>
      </c>
      <c r="D2430" s="21" t="str">
        <f t="shared" si="148"/>
        <v>17-Dec-2010</v>
      </c>
      <c r="E2430" s="10">
        <v>0.7090277777777777</v>
      </c>
      <c r="F2430" s="1">
        <v>40529</v>
      </c>
      <c r="G2430" s="10">
        <v>0.77569444444444446</v>
      </c>
      <c r="H2430">
        <v>30</v>
      </c>
      <c r="I2430">
        <v>96</v>
      </c>
      <c r="J2430" t="s">
        <v>8</v>
      </c>
      <c r="K2430" t="s">
        <v>11</v>
      </c>
      <c r="L2430" t="str">
        <f t="shared" si="149"/>
        <v>Afternoon</v>
      </c>
      <c r="M2430" t="str">
        <f t="shared" si="150"/>
        <v>17</v>
      </c>
      <c r="N2430" t="str">
        <f t="shared" si="151"/>
        <v>18</v>
      </c>
    </row>
    <row r="2431" spans="1:14" x14ac:dyDescent="0.3">
      <c r="A2431">
        <v>1</v>
      </c>
      <c r="B2431">
        <v>6</v>
      </c>
      <c r="C2431" s="1">
        <v>40529</v>
      </c>
      <c r="D2431" s="21" t="str">
        <f t="shared" si="148"/>
        <v>17-Dec-2010</v>
      </c>
      <c r="E2431" s="10">
        <v>0.76041666666666663</v>
      </c>
      <c r="F2431" s="1">
        <v>40529</v>
      </c>
      <c r="G2431" s="10">
        <v>0.86319444444444438</v>
      </c>
      <c r="H2431">
        <v>30</v>
      </c>
      <c r="I2431">
        <v>148</v>
      </c>
      <c r="J2431" t="s">
        <v>8</v>
      </c>
      <c r="K2431" t="s">
        <v>11</v>
      </c>
      <c r="L2431" t="str">
        <f t="shared" si="149"/>
        <v>Evening</v>
      </c>
      <c r="M2431" t="str">
        <f t="shared" si="150"/>
        <v>18</v>
      </c>
      <c r="N2431" t="str">
        <f t="shared" si="151"/>
        <v>20</v>
      </c>
    </row>
    <row r="2432" spans="1:14" x14ac:dyDescent="0.3">
      <c r="A2432">
        <v>1</v>
      </c>
      <c r="B2432">
        <v>8</v>
      </c>
      <c r="C2432" s="1">
        <v>40529</v>
      </c>
      <c r="D2432" s="21" t="str">
        <f t="shared" si="148"/>
        <v>17-Dec-2010</v>
      </c>
      <c r="E2432" s="10">
        <v>0.77500000000000002</v>
      </c>
      <c r="F2432" s="1">
        <v>40529</v>
      </c>
      <c r="G2432" s="10">
        <v>0.83263888888888893</v>
      </c>
      <c r="H2432">
        <v>30</v>
      </c>
      <c r="I2432">
        <v>83</v>
      </c>
      <c r="J2432" t="s">
        <v>8</v>
      </c>
      <c r="K2432" t="s">
        <v>11</v>
      </c>
      <c r="L2432" t="str">
        <f t="shared" si="149"/>
        <v>Evening</v>
      </c>
      <c r="M2432" t="str">
        <f t="shared" si="150"/>
        <v>18</v>
      </c>
      <c r="N2432" t="str">
        <f t="shared" si="151"/>
        <v>19</v>
      </c>
    </row>
    <row r="2433" spans="1:14" x14ac:dyDescent="0.3">
      <c r="A2433">
        <v>1</v>
      </c>
      <c r="B2433">
        <v>6</v>
      </c>
      <c r="C2433" s="1">
        <v>40532</v>
      </c>
      <c r="D2433" s="21" t="str">
        <f t="shared" si="148"/>
        <v>20-Dec-2010</v>
      </c>
      <c r="E2433" s="10">
        <v>0.42777777777777781</v>
      </c>
      <c r="F2433" s="1">
        <v>40532</v>
      </c>
      <c r="G2433" s="10">
        <v>0.57847222222222217</v>
      </c>
      <c r="H2433">
        <v>40</v>
      </c>
      <c r="I2433">
        <v>217</v>
      </c>
      <c r="J2433" t="s">
        <v>8</v>
      </c>
      <c r="K2433" t="s">
        <v>10</v>
      </c>
      <c r="L2433" t="str">
        <f t="shared" si="149"/>
        <v>Morning</v>
      </c>
      <c r="M2433" t="str">
        <f t="shared" si="150"/>
        <v>10</v>
      </c>
      <c r="N2433" t="str">
        <f t="shared" si="151"/>
        <v>13</v>
      </c>
    </row>
    <row r="2434" spans="1:14" x14ac:dyDescent="0.3">
      <c r="A2434">
        <v>1</v>
      </c>
      <c r="B2434">
        <v>5</v>
      </c>
      <c r="C2434" s="1">
        <v>40532</v>
      </c>
      <c r="D2434" s="21" t="str">
        <f t="shared" si="148"/>
        <v>20-Dec-2010</v>
      </c>
      <c r="E2434" s="10">
        <v>0.53680555555555554</v>
      </c>
      <c r="F2434" s="1">
        <v>40532</v>
      </c>
      <c r="G2434" s="10">
        <v>0.63750000000000007</v>
      </c>
      <c r="H2434">
        <v>30</v>
      </c>
      <c r="I2434">
        <v>145</v>
      </c>
      <c r="J2434" t="s">
        <v>8</v>
      </c>
      <c r="K2434" t="s">
        <v>10</v>
      </c>
      <c r="L2434" t="str">
        <f t="shared" si="149"/>
        <v>Morning</v>
      </c>
      <c r="M2434" t="str">
        <f t="shared" si="150"/>
        <v>12</v>
      </c>
      <c r="N2434" t="str">
        <f t="shared" si="151"/>
        <v>15</v>
      </c>
    </row>
    <row r="2435" spans="1:14" x14ac:dyDescent="0.3">
      <c r="A2435">
        <v>1</v>
      </c>
      <c r="B2435">
        <v>5</v>
      </c>
      <c r="C2435" s="1">
        <v>40532</v>
      </c>
      <c r="D2435" s="21" t="str">
        <f t="shared" ref="D2435:D2498" si="152" xml:space="preserve"> TEXT(C2435, "dd-Mmm-yyyy")</f>
        <v>20-Dec-2010</v>
      </c>
      <c r="E2435" s="10">
        <v>0.62361111111111112</v>
      </c>
      <c r="F2435" s="1">
        <v>40532</v>
      </c>
      <c r="G2435" s="10">
        <v>0.76458333333333339</v>
      </c>
      <c r="H2435">
        <v>40</v>
      </c>
      <c r="I2435">
        <v>203</v>
      </c>
      <c r="J2435" t="s">
        <v>8</v>
      </c>
      <c r="K2435" t="s">
        <v>10</v>
      </c>
      <c r="L2435" t="str">
        <f t="shared" ref="L2435:L2498" si="153">IF(AND(E2435&gt;$R$6,E2435&lt;=$S$6),"Morning",IF(AND(E2435&gt;$S$6,E2435&lt;=$T$6),"Afternoon", IF(AND(E2435&gt;$T$6,E2435&lt;=$U$6),"Evening", "Night")))</f>
        <v>Afternoon</v>
      </c>
      <c r="M2435" t="str">
        <f t="shared" ref="M2435:M2498" si="154" xml:space="preserve"> TEXT(E2435, "HH")</f>
        <v>14</v>
      </c>
      <c r="N2435" t="str">
        <f t="shared" ref="N2435:N2498" si="155">TEXT(G2435,"HH")</f>
        <v>18</v>
      </c>
    </row>
    <row r="2436" spans="1:14" x14ac:dyDescent="0.3">
      <c r="A2436">
        <v>1</v>
      </c>
      <c r="B2436">
        <v>6</v>
      </c>
      <c r="C2436" s="1">
        <v>40532</v>
      </c>
      <c r="D2436" s="21" t="str">
        <f t="shared" si="152"/>
        <v>20-Dec-2010</v>
      </c>
      <c r="E2436" s="10">
        <v>0.65694444444444444</v>
      </c>
      <c r="F2436" s="1">
        <v>40532</v>
      </c>
      <c r="G2436" s="10">
        <v>0.76180555555555562</v>
      </c>
      <c r="H2436">
        <v>30</v>
      </c>
      <c r="I2436">
        <v>151</v>
      </c>
      <c r="J2436" t="s">
        <v>8</v>
      </c>
      <c r="K2436" t="s">
        <v>10</v>
      </c>
      <c r="L2436" t="str">
        <f t="shared" si="153"/>
        <v>Afternoon</v>
      </c>
      <c r="M2436" t="str">
        <f t="shared" si="154"/>
        <v>15</v>
      </c>
      <c r="N2436" t="str">
        <f t="shared" si="155"/>
        <v>18</v>
      </c>
    </row>
    <row r="2437" spans="1:14" x14ac:dyDescent="0.3">
      <c r="A2437">
        <v>1</v>
      </c>
      <c r="B2437">
        <v>5</v>
      </c>
      <c r="C2437" s="1">
        <v>40532</v>
      </c>
      <c r="D2437" s="21" t="str">
        <f t="shared" si="152"/>
        <v>20-Dec-2010</v>
      </c>
      <c r="E2437" s="10">
        <v>0.68055555555555547</v>
      </c>
      <c r="F2437" s="1">
        <v>40532</v>
      </c>
      <c r="G2437" s="10">
        <v>0.73819444444444438</v>
      </c>
      <c r="H2437">
        <v>30</v>
      </c>
      <c r="I2437">
        <v>83</v>
      </c>
      <c r="J2437" t="s">
        <v>8</v>
      </c>
      <c r="K2437" t="s">
        <v>10</v>
      </c>
      <c r="L2437" t="str">
        <f t="shared" si="153"/>
        <v>Afternoon</v>
      </c>
      <c r="M2437" t="str">
        <f t="shared" si="154"/>
        <v>16</v>
      </c>
      <c r="N2437" t="str">
        <f t="shared" si="155"/>
        <v>17</v>
      </c>
    </row>
    <row r="2438" spans="1:14" x14ac:dyDescent="0.3">
      <c r="A2438">
        <v>1</v>
      </c>
      <c r="B2438">
        <v>5</v>
      </c>
      <c r="C2438" s="1">
        <v>40532</v>
      </c>
      <c r="D2438" s="21" t="str">
        <f t="shared" si="152"/>
        <v>20-Dec-2010</v>
      </c>
      <c r="E2438" s="10">
        <v>0.68263888888888891</v>
      </c>
      <c r="F2438" s="1">
        <v>40532</v>
      </c>
      <c r="G2438" s="10">
        <v>0.90555555555555556</v>
      </c>
      <c r="H2438">
        <v>60</v>
      </c>
      <c r="I2438">
        <v>321</v>
      </c>
      <c r="J2438" t="s">
        <v>8</v>
      </c>
      <c r="K2438" t="s">
        <v>10</v>
      </c>
      <c r="L2438" t="str">
        <f t="shared" si="153"/>
        <v>Afternoon</v>
      </c>
      <c r="M2438" t="str">
        <f t="shared" si="154"/>
        <v>16</v>
      </c>
      <c r="N2438" t="str">
        <f t="shared" si="155"/>
        <v>21</v>
      </c>
    </row>
    <row r="2439" spans="1:14" x14ac:dyDescent="0.3">
      <c r="A2439">
        <v>1</v>
      </c>
      <c r="B2439">
        <v>6</v>
      </c>
      <c r="C2439" s="1">
        <v>40532</v>
      </c>
      <c r="D2439" s="21" t="str">
        <f t="shared" si="152"/>
        <v>20-Dec-2010</v>
      </c>
      <c r="E2439" s="10">
        <v>0.72361111111111109</v>
      </c>
      <c r="F2439" s="1">
        <v>40532</v>
      </c>
      <c r="G2439" s="10">
        <v>0.86111111111111116</v>
      </c>
      <c r="H2439">
        <v>40</v>
      </c>
      <c r="I2439">
        <v>198</v>
      </c>
      <c r="J2439" t="s">
        <v>8</v>
      </c>
      <c r="K2439" t="s">
        <v>10</v>
      </c>
      <c r="L2439" t="str">
        <f t="shared" si="153"/>
        <v>Afternoon</v>
      </c>
      <c r="M2439" t="str">
        <f t="shared" si="154"/>
        <v>17</v>
      </c>
      <c r="N2439" t="str">
        <f t="shared" si="155"/>
        <v>20</v>
      </c>
    </row>
    <row r="2440" spans="1:14" x14ac:dyDescent="0.3">
      <c r="A2440">
        <v>1</v>
      </c>
      <c r="B2440">
        <v>5</v>
      </c>
      <c r="C2440" s="1">
        <v>40532</v>
      </c>
      <c r="D2440" s="21" t="str">
        <f t="shared" si="152"/>
        <v>20-Dec-2010</v>
      </c>
      <c r="E2440" s="10">
        <v>0.74097222222222225</v>
      </c>
      <c r="F2440" s="1">
        <v>40532</v>
      </c>
      <c r="G2440" s="10">
        <v>0.88402777777777775</v>
      </c>
      <c r="H2440">
        <v>40</v>
      </c>
      <c r="I2440">
        <v>206</v>
      </c>
      <c r="J2440" t="s">
        <v>8</v>
      </c>
      <c r="K2440" t="s">
        <v>10</v>
      </c>
      <c r="L2440" t="str">
        <f t="shared" si="153"/>
        <v>Afternoon</v>
      </c>
      <c r="M2440" t="str">
        <f t="shared" si="154"/>
        <v>17</v>
      </c>
      <c r="N2440" t="str">
        <f t="shared" si="155"/>
        <v>21</v>
      </c>
    </row>
    <row r="2441" spans="1:14" x14ac:dyDescent="0.3">
      <c r="A2441">
        <v>1</v>
      </c>
      <c r="B2441">
        <v>5</v>
      </c>
      <c r="C2441" s="1">
        <v>40532</v>
      </c>
      <c r="D2441" s="21" t="str">
        <f t="shared" si="152"/>
        <v>20-Dec-2010</v>
      </c>
      <c r="E2441" s="10">
        <v>0.75138888888888899</v>
      </c>
      <c r="F2441" s="1">
        <v>40532</v>
      </c>
      <c r="G2441" s="10">
        <v>0.76180555555555562</v>
      </c>
      <c r="H2441">
        <v>30</v>
      </c>
      <c r="I2441">
        <v>15</v>
      </c>
      <c r="J2441" t="s">
        <v>8</v>
      </c>
      <c r="K2441" t="s">
        <v>10</v>
      </c>
      <c r="L2441" t="str">
        <f t="shared" si="153"/>
        <v>Evening</v>
      </c>
      <c r="M2441" t="str">
        <f t="shared" si="154"/>
        <v>18</v>
      </c>
      <c r="N2441" t="str">
        <f t="shared" si="155"/>
        <v>18</v>
      </c>
    </row>
    <row r="2442" spans="1:14" x14ac:dyDescent="0.3">
      <c r="A2442">
        <v>1</v>
      </c>
      <c r="B2442">
        <v>5</v>
      </c>
      <c r="C2442" s="1">
        <v>40533</v>
      </c>
      <c r="D2442" s="21" t="str">
        <f t="shared" si="152"/>
        <v>21-Dec-2010</v>
      </c>
      <c r="E2442" s="10">
        <v>0.52083333333333337</v>
      </c>
      <c r="F2442" s="1">
        <v>40533</v>
      </c>
      <c r="G2442" s="10">
        <v>0.65277777777777779</v>
      </c>
      <c r="H2442">
        <v>40</v>
      </c>
      <c r="I2442">
        <v>190</v>
      </c>
      <c r="J2442" t="s">
        <v>8</v>
      </c>
      <c r="K2442" t="s">
        <v>9</v>
      </c>
      <c r="L2442" t="str">
        <f t="shared" si="153"/>
        <v>Morning</v>
      </c>
      <c r="M2442" t="str">
        <f t="shared" si="154"/>
        <v>12</v>
      </c>
      <c r="N2442" t="str">
        <f t="shared" si="155"/>
        <v>15</v>
      </c>
    </row>
    <row r="2443" spans="1:14" x14ac:dyDescent="0.3">
      <c r="A2443">
        <v>1</v>
      </c>
      <c r="B2443">
        <v>5</v>
      </c>
      <c r="C2443" s="1">
        <v>40533</v>
      </c>
      <c r="D2443" s="21" t="str">
        <f t="shared" si="152"/>
        <v>21-Dec-2010</v>
      </c>
      <c r="E2443" s="10">
        <v>0.56111111111111112</v>
      </c>
      <c r="F2443" s="1">
        <v>40533</v>
      </c>
      <c r="G2443" s="10">
        <v>0.68958333333333333</v>
      </c>
      <c r="H2443">
        <v>40</v>
      </c>
      <c r="I2443">
        <v>185</v>
      </c>
      <c r="J2443" t="s">
        <v>8</v>
      </c>
      <c r="K2443" t="s">
        <v>9</v>
      </c>
      <c r="L2443" t="str">
        <f t="shared" si="153"/>
        <v>Morning</v>
      </c>
      <c r="M2443" t="str">
        <f t="shared" si="154"/>
        <v>13</v>
      </c>
      <c r="N2443" t="str">
        <f t="shared" si="155"/>
        <v>16</v>
      </c>
    </row>
    <row r="2444" spans="1:14" x14ac:dyDescent="0.3">
      <c r="A2444">
        <v>1</v>
      </c>
      <c r="B2444">
        <v>6</v>
      </c>
      <c r="C2444" s="1">
        <v>40533</v>
      </c>
      <c r="D2444" s="21" t="str">
        <f t="shared" si="152"/>
        <v>21-Dec-2010</v>
      </c>
      <c r="E2444" s="10">
        <v>0.57361111111111118</v>
      </c>
      <c r="F2444" s="1">
        <v>40533</v>
      </c>
      <c r="G2444" s="10">
        <v>0.82361111111111107</v>
      </c>
      <c r="H2444">
        <v>60</v>
      </c>
      <c r="I2444">
        <v>360</v>
      </c>
      <c r="J2444" t="s">
        <v>8</v>
      </c>
      <c r="K2444" t="s">
        <v>9</v>
      </c>
      <c r="L2444" t="str">
        <f t="shared" si="153"/>
        <v>Morning</v>
      </c>
      <c r="M2444" t="str">
        <f t="shared" si="154"/>
        <v>13</v>
      </c>
      <c r="N2444" t="str">
        <f t="shared" si="155"/>
        <v>19</v>
      </c>
    </row>
    <row r="2445" spans="1:14" x14ac:dyDescent="0.3">
      <c r="A2445">
        <v>1</v>
      </c>
      <c r="B2445">
        <v>5</v>
      </c>
      <c r="C2445" s="1">
        <v>40533</v>
      </c>
      <c r="D2445" s="21" t="str">
        <f t="shared" si="152"/>
        <v>21-Dec-2010</v>
      </c>
      <c r="E2445" s="10">
        <v>0.58124999999999993</v>
      </c>
      <c r="F2445" s="1">
        <v>40533</v>
      </c>
      <c r="G2445" s="10">
        <v>0.69305555555555554</v>
      </c>
      <c r="H2445">
        <v>30</v>
      </c>
      <c r="I2445">
        <v>161</v>
      </c>
      <c r="J2445" t="s">
        <v>8</v>
      </c>
      <c r="K2445" t="s">
        <v>9</v>
      </c>
      <c r="L2445" t="str">
        <f t="shared" si="153"/>
        <v>Morning</v>
      </c>
      <c r="M2445" t="str">
        <f t="shared" si="154"/>
        <v>13</v>
      </c>
      <c r="N2445" t="str">
        <f t="shared" si="155"/>
        <v>16</v>
      </c>
    </row>
    <row r="2446" spans="1:14" x14ac:dyDescent="0.3">
      <c r="A2446">
        <v>1</v>
      </c>
      <c r="B2446">
        <v>6</v>
      </c>
      <c r="C2446" s="1">
        <v>40533</v>
      </c>
      <c r="D2446" s="21" t="str">
        <f t="shared" si="152"/>
        <v>21-Dec-2010</v>
      </c>
      <c r="E2446" s="10">
        <v>0.59583333333333333</v>
      </c>
      <c r="F2446" s="1">
        <v>40533</v>
      </c>
      <c r="G2446" s="10">
        <v>0.63958333333333328</v>
      </c>
      <c r="H2446">
        <v>30</v>
      </c>
      <c r="I2446">
        <v>63</v>
      </c>
      <c r="J2446" t="s">
        <v>8</v>
      </c>
      <c r="K2446" t="s">
        <v>9</v>
      </c>
      <c r="L2446" t="str">
        <f t="shared" si="153"/>
        <v>Afternoon</v>
      </c>
      <c r="M2446" t="str">
        <f t="shared" si="154"/>
        <v>14</v>
      </c>
      <c r="N2446" t="str">
        <f t="shared" si="155"/>
        <v>15</v>
      </c>
    </row>
    <row r="2447" spans="1:14" x14ac:dyDescent="0.3">
      <c r="A2447">
        <v>1</v>
      </c>
      <c r="B2447">
        <v>6</v>
      </c>
      <c r="C2447" s="1">
        <v>40533</v>
      </c>
      <c r="D2447" s="21" t="str">
        <f t="shared" si="152"/>
        <v>21-Dec-2010</v>
      </c>
      <c r="E2447" s="10">
        <v>0.62916666666666665</v>
      </c>
      <c r="F2447" s="1">
        <v>40533</v>
      </c>
      <c r="G2447" s="10">
        <v>0.75416666666666676</v>
      </c>
      <c r="H2447">
        <v>30</v>
      </c>
      <c r="I2447">
        <v>180</v>
      </c>
      <c r="J2447" t="s">
        <v>8</v>
      </c>
      <c r="K2447" t="s">
        <v>9</v>
      </c>
      <c r="L2447" t="str">
        <f t="shared" si="153"/>
        <v>Afternoon</v>
      </c>
      <c r="M2447" t="str">
        <f t="shared" si="154"/>
        <v>15</v>
      </c>
      <c r="N2447" t="str">
        <f t="shared" si="155"/>
        <v>18</v>
      </c>
    </row>
    <row r="2448" spans="1:14" x14ac:dyDescent="0.3">
      <c r="A2448">
        <v>1</v>
      </c>
      <c r="B2448">
        <v>5</v>
      </c>
      <c r="C2448" s="1">
        <v>40533</v>
      </c>
      <c r="D2448" s="21" t="str">
        <f t="shared" si="152"/>
        <v>21-Dec-2010</v>
      </c>
      <c r="E2448" s="10">
        <v>0.68055555555555547</v>
      </c>
      <c r="F2448" s="1">
        <v>40533</v>
      </c>
      <c r="G2448" s="10">
        <v>0.79166666666666663</v>
      </c>
      <c r="H2448">
        <v>30</v>
      </c>
      <c r="I2448">
        <v>160</v>
      </c>
      <c r="J2448" t="s">
        <v>8</v>
      </c>
      <c r="K2448" t="s">
        <v>9</v>
      </c>
      <c r="L2448" t="str">
        <f t="shared" si="153"/>
        <v>Afternoon</v>
      </c>
      <c r="M2448" t="str">
        <f t="shared" si="154"/>
        <v>16</v>
      </c>
      <c r="N2448" t="str">
        <f t="shared" si="155"/>
        <v>19</v>
      </c>
    </row>
    <row r="2449" spans="1:14" x14ac:dyDescent="0.3">
      <c r="A2449">
        <v>1</v>
      </c>
      <c r="B2449">
        <v>5</v>
      </c>
      <c r="C2449" s="1">
        <v>40533</v>
      </c>
      <c r="D2449" s="21" t="str">
        <f t="shared" si="152"/>
        <v>21-Dec-2010</v>
      </c>
      <c r="E2449" s="10">
        <v>0.68263888888888891</v>
      </c>
      <c r="F2449" s="1">
        <v>40533</v>
      </c>
      <c r="G2449" s="10">
        <v>0.72013888888888899</v>
      </c>
      <c r="H2449">
        <v>30</v>
      </c>
      <c r="I2449">
        <v>54</v>
      </c>
      <c r="J2449" t="s">
        <v>8</v>
      </c>
      <c r="K2449" t="s">
        <v>9</v>
      </c>
      <c r="L2449" t="str">
        <f t="shared" si="153"/>
        <v>Afternoon</v>
      </c>
      <c r="M2449" t="str">
        <f t="shared" si="154"/>
        <v>16</v>
      </c>
      <c r="N2449" t="str">
        <f t="shared" si="155"/>
        <v>17</v>
      </c>
    </row>
    <row r="2450" spans="1:14" x14ac:dyDescent="0.3">
      <c r="A2450">
        <v>1</v>
      </c>
      <c r="B2450">
        <v>6</v>
      </c>
      <c r="C2450" s="1">
        <v>40533</v>
      </c>
      <c r="D2450" s="21" t="str">
        <f t="shared" si="152"/>
        <v>21-Dec-2010</v>
      </c>
      <c r="E2450" s="10">
        <v>0.70138888888888884</v>
      </c>
      <c r="F2450" s="1">
        <v>40533</v>
      </c>
      <c r="G2450" s="10">
        <v>0.95208333333333339</v>
      </c>
      <c r="H2450">
        <v>70</v>
      </c>
      <c r="I2450">
        <v>361</v>
      </c>
      <c r="J2450" t="s">
        <v>8</v>
      </c>
      <c r="K2450" t="s">
        <v>9</v>
      </c>
      <c r="L2450" t="str">
        <f t="shared" si="153"/>
        <v>Afternoon</v>
      </c>
      <c r="M2450" t="str">
        <f t="shared" si="154"/>
        <v>16</v>
      </c>
      <c r="N2450" t="str">
        <f t="shared" si="155"/>
        <v>22</v>
      </c>
    </row>
    <row r="2451" spans="1:14" x14ac:dyDescent="0.3">
      <c r="A2451">
        <v>1</v>
      </c>
      <c r="B2451">
        <v>6</v>
      </c>
      <c r="C2451" s="1">
        <v>40533</v>
      </c>
      <c r="D2451" s="21" t="str">
        <f t="shared" si="152"/>
        <v>21-Dec-2010</v>
      </c>
      <c r="E2451" s="10">
        <v>0.71111111111111114</v>
      </c>
      <c r="F2451" s="1">
        <v>40533</v>
      </c>
      <c r="G2451" s="10">
        <v>0.81180555555555556</v>
      </c>
      <c r="H2451">
        <v>30</v>
      </c>
      <c r="I2451">
        <v>145</v>
      </c>
      <c r="J2451" t="s">
        <v>8</v>
      </c>
      <c r="K2451" t="s">
        <v>9</v>
      </c>
      <c r="L2451" t="str">
        <f t="shared" si="153"/>
        <v>Afternoon</v>
      </c>
      <c r="M2451" t="str">
        <f t="shared" si="154"/>
        <v>17</v>
      </c>
      <c r="N2451" t="str">
        <f t="shared" si="155"/>
        <v>19</v>
      </c>
    </row>
    <row r="2452" spans="1:14" x14ac:dyDescent="0.3">
      <c r="A2452">
        <v>1</v>
      </c>
      <c r="B2452">
        <v>6</v>
      </c>
      <c r="C2452" s="1">
        <v>40533</v>
      </c>
      <c r="D2452" s="21" t="str">
        <f t="shared" si="152"/>
        <v>21-Dec-2010</v>
      </c>
      <c r="E2452" s="10">
        <v>0.82986111111111116</v>
      </c>
      <c r="F2452" s="1">
        <v>40533</v>
      </c>
      <c r="G2452" s="10">
        <v>0.95277777777777783</v>
      </c>
      <c r="H2452">
        <v>30</v>
      </c>
      <c r="I2452">
        <v>177</v>
      </c>
      <c r="J2452" t="s">
        <v>8</v>
      </c>
      <c r="K2452" t="s">
        <v>9</v>
      </c>
      <c r="L2452" t="str">
        <f t="shared" si="153"/>
        <v>Evening</v>
      </c>
      <c r="M2452" t="str">
        <f t="shared" si="154"/>
        <v>19</v>
      </c>
      <c r="N2452" t="str">
        <f t="shared" si="155"/>
        <v>22</v>
      </c>
    </row>
    <row r="2453" spans="1:14" x14ac:dyDescent="0.3">
      <c r="A2453">
        <v>1</v>
      </c>
      <c r="B2453">
        <v>5</v>
      </c>
      <c r="C2453" s="1">
        <v>40534</v>
      </c>
      <c r="D2453" s="21" t="str">
        <f t="shared" si="152"/>
        <v>22-Dec-2010</v>
      </c>
      <c r="E2453" s="10">
        <v>0.45833333333333331</v>
      </c>
      <c r="F2453" s="1">
        <v>40534</v>
      </c>
      <c r="G2453" s="10">
        <v>0.46458333333333335</v>
      </c>
      <c r="H2453">
        <v>30</v>
      </c>
      <c r="I2453">
        <v>9</v>
      </c>
      <c r="J2453" t="s">
        <v>8</v>
      </c>
      <c r="K2453" t="s">
        <v>13</v>
      </c>
      <c r="L2453" t="str">
        <f t="shared" si="153"/>
        <v>Morning</v>
      </c>
      <c r="M2453" t="str">
        <f t="shared" si="154"/>
        <v>11</v>
      </c>
      <c r="N2453" t="str">
        <f t="shared" si="155"/>
        <v>11</v>
      </c>
    </row>
    <row r="2454" spans="1:14" x14ac:dyDescent="0.3">
      <c r="A2454">
        <v>1</v>
      </c>
      <c r="B2454">
        <v>5</v>
      </c>
      <c r="C2454" s="1">
        <v>40534</v>
      </c>
      <c r="D2454" s="21" t="str">
        <f t="shared" si="152"/>
        <v>22-Dec-2010</v>
      </c>
      <c r="E2454" s="10">
        <v>0.57708333333333328</v>
      </c>
      <c r="F2454" s="1">
        <v>40534</v>
      </c>
      <c r="G2454" s="10">
        <v>0.6381944444444444</v>
      </c>
      <c r="H2454">
        <v>30</v>
      </c>
      <c r="I2454">
        <v>88</v>
      </c>
      <c r="J2454" t="s">
        <v>8</v>
      </c>
      <c r="K2454" t="s">
        <v>13</v>
      </c>
      <c r="L2454" t="str">
        <f t="shared" si="153"/>
        <v>Morning</v>
      </c>
      <c r="M2454" t="str">
        <f t="shared" si="154"/>
        <v>13</v>
      </c>
      <c r="N2454" t="str">
        <f t="shared" si="155"/>
        <v>15</v>
      </c>
    </row>
    <row r="2455" spans="1:14" x14ac:dyDescent="0.3">
      <c r="A2455">
        <v>1</v>
      </c>
      <c r="B2455">
        <v>6</v>
      </c>
      <c r="C2455" s="1">
        <v>40534</v>
      </c>
      <c r="D2455" s="21" t="str">
        <f t="shared" si="152"/>
        <v>22-Dec-2010</v>
      </c>
      <c r="E2455" s="10">
        <v>0.58402777777777781</v>
      </c>
      <c r="F2455" s="1">
        <v>40534</v>
      </c>
      <c r="G2455" s="10">
        <v>0.69930555555555562</v>
      </c>
      <c r="H2455">
        <v>30</v>
      </c>
      <c r="I2455">
        <v>166</v>
      </c>
      <c r="J2455" t="s">
        <v>8</v>
      </c>
      <c r="K2455" t="s">
        <v>13</v>
      </c>
      <c r="L2455" t="str">
        <f t="shared" si="153"/>
        <v>Afternoon</v>
      </c>
      <c r="M2455" t="str">
        <f t="shared" si="154"/>
        <v>14</v>
      </c>
      <c r="N2455" t="str">
        <f t="shared" si="155"/>
        <v>16</v>
      </c>
    </row>
    <row r="2456" spans="1:14" x14ac:dyDescent="0.3">
      <c r="A2456">
        <v>1</v>
      </c>
      <c r="B2456">
        <v>5</v>
      </c>
      <c r="C2456" s="1">
        <v>40534</v>
      </c>
      <c r="D2456" s="21" t="str">
        <f t="shared" si="152"/>
        <v>22-Dec-2010</v>
      </c>
      <c r="E2456" s="10">
        <v>0.5854166666666667</v>
      </c>
      <c r="F2456" s="1">
        <v>40534</v>
      </c>
      <c r="G2456" s="10">
        <v>0.63055555555555554</v>
      </c>
      <c r="H2456">
        <v>30</v>
      </c>
      <c r="I2456">
        <v>65</v>
      </c>
      <c r="J2456" t="s">
        <v>8</v>
      </c>
      <c r="K2456" t="s">
        <v>13</v>
      </c>
      <c r="L2456" t="str">
        <f t="shared" si="153"/>
        <v>Afternoon</v>
      </c>
      <c r="M2456" t="str">
        <f t="shared" si="154"/>
        <v>14</v>
      </c>
      <c r="N2456" t="str">
        <f t="shared" si="155"/>
        <v>15</v>
      </c>
    </row>
    <row r="2457" spans="1:14" x14ac:dyDescent="0.3">
      <c r="A2457">
        <v>1</v>
      </c>
      <c r="B2457">
        <v>8</v>
      </c>
      <c r="C2457" s="1">
        <v>40534</v>
      </c>
      <c r="D2457" s="21" t="str">
        <f t="shared" si="152"/>
        <v>22-Dec-2010</v>
      </c>
      <c r="E2457" s="10">
        <v>0.59097222222222223</v>
      </c>
      <c r="F2457" s="1">
        <v>40534</v>
      </c>
      <c r="G2457" s="10">
        <v>0.75763888888888886</v>
      </c>
      <c r="H2457">
        <v>40</v>
      </c>
      <c r="I2457">
        <v>240</v>
      </c>
      <c r="J2457" t="s">
        <v>8</v>
      </c>
      <c r="K2457" t="s">
        <v>13</v>
      </c>
      <c r="L2457" t="str">
        <f t="shared" si="153"/>
        <v>Afternoon</v>
      </c>
      <c r="M2457" t="str">
        <f t="shared" si="154"/>
        <v>14</v>
      </c>
      <c r="N2457" t="str">
        <f t="shared" si="155"/>
        <v>18</v>
      </c>
    </row>
    <row r="2458" spans="1:14" x14ac:dyDescent="0.3">
      <c r="A2458">
        <v>1</v>
      </c>
      <c r="B2458">
        <v>5</v>
      </c>
      <c r="C2458" s="1">
        <v>40534</v>
      </c>
      <c r="D2458" s="21" t="str">
        <f t="shared" si="152"/>
        <v>22-Dec-2010</v>
      </c>
      <c r="E2458" s="10">
        <v>0.59791666666666665</v>
      </c>
      <c r="F2458" s="1">
        <v>40534</v>
      </c>
      <c r="G2458" s="10">
        <v>0.6777777777777777</v>
      </c>
      <c r="H2458">
        <v>30</v>
      </c>
      <c r="I2458">
        <v>115</v>
      </c>
      <c r="J2458" t="s">
        <v>8</v>
      </c>
      <c r="K2458" t="s">
        <v>13</v>
      </c>
      <c r="L2458" t="str">
        <f t="shared" si="153"/>
        <v>Afternoon</v>
      </c>
      <c r="M2458" t="str">
        <f t="shared" si="154"/>
        <v>14</v>
      </c>
      <c r="N2458" t="str">
        <f t="shared" si="155"/>
        <v>16</v>
      </c>
    </row>
    <row r="2459" spans="1:14" x14ac:dyDescent="0.3">
      <c r="A2459">
        <v>1</v>
      </c>
      <c r="B2459">
        <v>6</v>
      </c>
      <c r="C2459" s="1">
        <v>40534</v>
      </c>
      <c r="D2459" s="21" t="str">
        <f t="shared" si="152"/>
        <v>22-Dec-2010</v>
      </c>
      <c r="E2459" s="10">
        <v>0.61805555555555558</v>
      </c>
      <c r="F2459" s="1">
        <v>40534</v>
      </c>
      <c r="G2459" s="10">
        <v>0.73125000000000007</v>
      </c>
      <c r="H2459">
        <v>30</v>
      </c>
      <c r="I2459">
        <v>163</v>
      </c>
      <c r="J2459" t="s">
        <v>8</v>
      </c>
      <c r="K2459" t="s">
        <v>13</v>
      </c>
      <c r="L2459" t="str">
        <f t="shared" si="153"/>
        <v>Afternoon</v>
      </c>
      <c r="M2459" t="str">
        <f t="shared" si="154"/>
        <v>14</v>
      </c>
      <c r="N2459" t="str">
        <f t="shared" si="155"/>
        <v>17</v>
      </c>
    </row>
    <row r="2460" spans="1:14" x14ac:dyDescent="0.3">
      <c r="A2460">
        <v>1</v>
      </c>
      <c r="B2460">
        <v>5</v>
      </c>
      <c r="C2460" s="1">
        <v>40534</v>
      </c>
      <c r="D2460" s="21" t="str">
        <f t="shared" si="152"/>
        <v>22-Dec-2010</v>
      </c>
      <c r="E2460" s="10">
        <v>0.62013888888888891</v>
      </c>
      <c r="F2460" s="1">
        <v>40534</v>
      </c>
      <c r="G2460" s="10">
        <v>0.74513888888888891</v>
      </c>
      <c r="H2460">
        <v>30</v>
      </c>
      <c r="I2460">
        <v>180</v>
      </c>
      <c r="J2460" t="s">
        <v>8</v>
      </c>
      <c r="K2460" t="s">
        <v>13</v>
      </c>
      <c r="L2460" t="str">
        <f t="shared" si="153"/>
        <v>Afternoon</v>
      </c>
      <c r="M2460" t="str">
        <f t="shared" si="154"/>
        <v>14</v>
      </c>
      <c r="N2460" t="str">
        <f t="shared" si="155"/>
        <v>17</v>
      </c>
    </row>
    <row r="2461" spans="1:14" x14ac:dyDescent="0.3">
      <c r="A2461">
        <v>1</v>
      </c>
      <c r="B2461">
        <v>6</v>
      </c>
      <c r="C2461" s="1">
        <v>40534</v>
      </c>
      <c r="D2461" s="21" t="str">
        <f t="shared" si="152"/>
        <v>22-Dec-2010</v>
      </c>
      <c r="E2461" s="10">
        <v>0.63750000000000007</v>
      </c>
      <c r="F2461" s="1">
        <v>40534</v>
      </c>
      <c r="G2461" s="10">
        <v>0.68194444444444446</v>
      </c>
      <c r="H2461">
        <v>30</v>
      </c>
      <c r="I2461">
        <v>64</v>
      </c>
      <c r="J2461" t="s">
        <v>8</v>
      </c>
      <c r="K2461" t="s">
        <v>13</v>
      </c>
      <c r="L2461" t="str">
        <f t="shared" si="153"/>
        <v>Afternoon</v>
      </c>
      <c r="M2461" t="str">
        <f t="shared" si="154"/>
        <v>15</v>
      </c>
      <c r="N2461" t="str">
        <f t="shared" si="155"/>
        <v>16</v>
      </c>
    </row>
    <row r="2462" spans="1:14" x14ac:dyDescent="0.3">
      <c r="A2462">
        <v>1</v>
      </c>
      <c r="B2462">
        <v>6</v>
      </c>
      <c r="C2462" s="1">
        <v>40534</v>
      </c>
      <c r="D2462" s="21" t="str">
        <f t="shared" si="152"/>
        <v>22-Dec-2010</v>
      </c>
      <c r="E2462" s="10">
        <v>0.71597222222222223</v>
      </c>
      <c r="F2462" s="1">
        <v>40534</v>
      </c>
      <c r="G2462" s="10">
        <v>0.77986111111111101</v>
      </c>
      <c r="H2462">
        <v>30</v>
      </c>
      <c r="I2462">
        <v>92</v>
      </c>
      <c r="J2462" t="s">
        <v>8</v>
      </c>
      <c r="K2462" t="s">
        <v>13</v>
      </c>
      <c r="L2462" t="str">
        <f t="shared" si="153"/>
        <v>Afternoon</v>
      </c>
      <c r="M2462" t="str">
        <f t="shared" si="154"/>
        <v>17</v>
      </c>
      <c r="N2462" t="str">
        <f t="shared" si="155"/>
        <v>18</v>
      </c>
    </row>
    <row r="2463" spans="1:14" x14ac:dyDescent="0.3">
      <c r="A2463">
        <v>1</v>
      </c>
      <c r="B2463">
        <v>6</v>
      </c>
      <c r="C2463" s="1">
        <v>40534</v>
      </c>
      <c r="D2463" s="21" t="str">
        <f t="shared" si="152"/>
        <v>22-Dec-2010</v>
      </c>
      <c r="E2463" s="10">
        <v>0.72499999999999998</v>
      </c>
      <c r="F2463" s="1">
        <v>40534</v>
      </c>
      <c r="G2463" s="10">
        <v>0.7715277777777777</v>
      </c>
      <c r="H2463">
        <v>30</v>
      </c>
      <c r="I2463">
        <v>67</v>
      </c>
      <c r="J2463" t="s">
        <v>8</v>
      </c>
      <c r="K2463" t="s">
        <v>13</v>
      </c>
      <c r="L2463" t="str">
        <f t="shared" si="153"/>
        <v>Afternoon</v>
      </c>
      <c r="M2463" t="str">
        <f t="shared" si="154"/>
        <v>17</v>
      </c>
      <c r="N2463" t="str">
        <f t="shared" si="155"/>
        <v>18</v>
      </c>
    </row>
    <row r="2464" spans="1:14" x14ac:dyDescent="0.3">
      <c r="A2464">
        <v>1</v>
      </c>
      <c r="B2464">
        <v>8</v>
      </c>
      <c r="C2464" s="1">
        <v>40534</v>
      </c>
      <c r="D2464" s="21" t="str">
        <f t="shared" si="152"/>
        <v>22-Dec-2010</v>
      </c>
      <c r="E2464" s="10">
        <v>0.74791666666666667</v>
      </c>
      <c r="F2464" s="1">
        <v>40534</v>
      </c>
      <c r="G2464" s="10">
        <v>0.7909722222222223</v>
      </c>
      <c r="H2464">
        <v>30</v>
      </c>
      <c r="I2464">
        <v>62</v>
      </c>
      <c r="J2464" t="s">
        <v>8</v>
      </c>
      <c r="K2464" t="s">
        <v>13</v>
      </c>
      <c r="L2464" t="str">
        <f t="shared" si="153"/>
        <v>Afternoon</v>
      </c>
      <c r="M2464" t="str">
        <f t="shared" si="154"/>
        <v>17</v>
      </c>
      <c r="N2464" t="str">
        <f t="shared" si="155"/>
        <v>18</v>
      </c>
    </row>
    <row r="2465" spans="1:14" x14ac:dyDescent="0.3">
      <c r="A2465">
        <v>1</v>
      </c>
      <c r="B2465">
        <v>5</v>
      </c>
      <c r="C2465" s="1">
        <v>40535</v>
      </c>
      <c r="D2465" s="21" t="str">
        <f t="shared" si="152"/>
        <v>23-Dec-2010</v>
      </c>
      <c r="E2465" s="10">
        <v>0.48888888888888887</v>
      </c>
      <c r="F2465" s="1">
        <v>40535</v>
      </c>
      <c r="G2465" s="10">
        <v>0.8569444444444444</v>
      </c>
      <c r="H2465">
        <v>90</v>
      </c>
      <c r="I2465">
        <v>530</v>
      </c>
      <c r="J2465" t="s">
        <v>8</v>
      </c>
      <c r="K2465" t="s">
        <v>12</v>
      </c>
      <c r="L2465" t="str">
        <f t="shared" si="153"/>
        <v>Morning</v>
      </c>
      <c r="M2465" t="str">
        <f t="shared" si="154"/>
        <v>11</v>
      </c>
      <c r="N2465" t="str">
        <f t="shared" si="155"/>
        <v>20</v>
      </c>
    </row>
    <row r="2466" spans="1:14" x14ac:dyDescent="0.3">
      <c r="A2466">
        <v>1</v>
      </c>
      <c r="B2466">
        <v>6</v>
      </c>
      <c r="C2466" s="1">
        <v>40535</v>
      </c>
      <c r="D2466" s="21" t="str">
        <f t="shared" si="152"/>
        <v>23-Dec-2010</v>
      </c>
      <c r="E2466" s="10">
        <v>0.63055555555555554</v>
      </c>
      <c r="F2466" s="1">
        <v>40535</v>
      </c>
      <c r="G2466" s="10">
        <v>0.92847222222222225</v>
      </c>
      <c r="H2466">
        <v>80</v>
      </c>
      <c r="I2466">
        <v>429</v>
      </c>
      <c r="J2466" t="s">
        <v>8</v>
      </c>
      <c r="K2466" t="s">
        <v>12</v>
      </c>
      <c r="L2466" t="str">
        <f t="shared" si="153"/>
        <v>Afternoon</v>
      </c>
      <c r="M2466" t="str">
        <f t="shared" si="154"/>
        <v>15</v>
      </c>
      <c r="N2466" t="str">
        <f t="shared" si="155"/>
        <v>22</v>
      </c>
    </row>
    <row r="2467" spans="1:14" x14ac:dyDescent="0.3">
      <c r="A2467">
        <v>1</v>
      </c>
      <c r="B2467">
        <v>5</v>
      </c>
      <c r="C2467" s="1">
        <v>40535</v>
      </c>
      <c r="D2467" s="21" t="str">
        <f t="shared" si="152"/>
        <v>23-Dec-2010</v>
      </c>
      <c r="E2467" s="10">
        <v>0.67291666666666661</v>
      </c>
      <c r="F2467" s="1">
        <v>40535</v>
      </c>
      <c r="G2467" s="10">
        <v>0.81944444444444453</v>
      </c>
      <c r="H2467">
        <v>40</v>
      </c>
      <c r="I2467">
        <v>211</v>
      </c>
      <c r="J2467" t="s">
        <v>8</v>
      </c>
      <c r="K2467" t="s">
        <v>12</v>
      </c>
      <c r="L2467" t="str">
        <f t="shared" si="153"/>
        <v>Afternoon</v>
      </c>
      <c r="M2467" t="str">
        <f t="shared" si="154"/>
        <v>16</v>
      </c>
      <c r="N2467" t="str">
        <f t="shared" si="155"/>
        <v>19</v>
      </c>
    </row>
    <row r="2468" spans="1:14" x14ac:dyDescent="0.3">
      <c r="A2468">
        <v>1</v>
      </c>
      <c r="B2468">
        <v>5</v>
      </c>
      <c r="C2468" s="1">
        <v>40535</v>
      </c>
      <c r="D2468" s="21" t="str">
        <f t="shared" si="152"/>
        <v>23-Dec-2010</v>
      </c>
      <c r="E2468" s="10">
        <v>0.69027777777777777</v>
      </c>
      <c r="F2468" s="1">
        <v>40535</v>
      </c>
      <c r="G2468" s="10">
        <v>0.75416666666666676</v>
      </c>
      <c r="H2468">
        <v>30</v>
      </c>
      <c r="I2468">
        <v>92</v>
      </c>
      <c r="J2468" t="s">
        <v>8</v>
      </c>
      <c r="K2468" t="s">
        <v>12</v>
      </c>
      <c r="L2468" t="str">
        <f t="shared" si="153"/>
        <v>Afternoon</v>
      </c>
      <c r="M2468" t="str">
        <f t="shared" si="154"/>
        <v>16</v>
      </c>
      <c r="N2468" t="str">
        <f t="shared" si="155"/>
        <v>18</v>
      </c>
    </row>
    <row r="2469" spans="1:14" x14ac:dyDescent="0.3">
      <c r="A2469">
        <v>1</v>
      </c>
      <c r="B2469">
        <v>8</v>
      </c>
      <c r="C2469" s="1">
        <v>40535</v>
      </c>
      <c r="D2469" s="21" t="str">
        <f t="shared" si="152"/>
        <v>23-Dec-2010</v>
      </c>
      <c r="E2469" s="10">
        <v>0.76597222222222217</v>
      </c>
      <c r="F2469" s="1">
        <v>40535</v>
      </c>
      <c r="G2469" s="10">
        <v>0.88263888888888886</v>
      </c>
      <c r="H2469">
        <v>30</v>
      </c>
      <c r="I2469">
        <v>168</v>
      </c>
      <c r="J2469" t="s">
        <v>8</v>
      </c>
      <c r="K2469" t="s">
        <v>12</v>
      </c>
      <c r="L2469" t="str">
        <f t="shared" si="153"/>
        <v>Evening</v>
      </c>
      <c r="M2469" t="str">
        <f t="shared" si="154"/>
        <v>18</v>
      </c>
      <c r="N2469" t="str">
        <f t="shared" si="155"/>
        <v>21</v>
      </c>
    </row>
    <row r="2470" spans="1:14" x14ac:dyDescent="0.3">
      <c r="A2470">
        <v>1</v>
      </c>
      <c r="B2470">
        <v>5</v>
      </c>
      <c r="C2470" s="1">
        <v>40535</v>
      </c>
      <c r="D2470" s="21" t="str">
        <f t="shared" si="152"/>
        <v>23-Dec-2010</v>
      </c>
      <c r="E2470" s="10">
        <v>0.7909722222222223</v>
      </c>
      <c r="F2470" s="1">
        <v>40535</v>
      </c>
      <c r="G2470" s="10">
        <v>0.85833333333333339</v>
      </c>
      <c r="H2470">
        <v>30</v>
      </c>
      <c r="I2470">
        <v>97</v>
      </c>
      <c r="J2470" t="s">
        <v>8</v>
      </c>
      <c r="K2470" t="s">
        <v>12</v>
      </c>
      <c r="L2470" t="str">
        <f t="shared" si="153"/>
        <v>Evening</v>
      </c>
      <c r="M2470" t="str">
        <f t="shared" si="154"/>
        <v>18</v>
      </c>
      <c r="N2470" t="str">
        <f t="shared" si="155"/>
        <v>20</v>
      </c>
    </row>
    <row r="2471" spans="1:14" x14ac:dyDescent="0.3">
      <c r="A2471">
        <v>1</v>
      </c>
      <c r="B2471">
        <v>5</v>
      </c>
      <c r="C2471" s="1">
        <v>40535</v>
      </c>
      <c r="D2471" s="21" t="str">
        <f t="shared" si="152"/>
        <v>23-Dec-2010</v>
      </c>
      <c r="E2471" s="10">
        <v>0.83194444444444438</v>
      </c>
      <c r="F2471" s="1">
        <v>40535</v>
      </c>
      <c r="G2471" s="10">
        <v>0.91736111111111107</v>
      </c>
      <c r="H2471">
        <v>30</v>
      </c>
      <c r="I2471">
        <v>123</v>
      </c>
      <c r="J2471" t="s">
        <v>8</v>
      </c>
      <c r="K2471" t="s">
        <v>12</v>
      </c>
      <c r="L2471" t="str">
        <f t="shared" si="153"/>
        <v>Evening</v>
      </c>
      <c r="M2471" t="str">
        <f t="shared" si="154"/>
        <v>19</v>
      </c>
      <c r="N2471" t="str">
        <f t="shared" si="155"/>
        <v>22</v>
      </c>
    </row>
    <row r="2472" spans="1:14" x14ac:dyDescent="0.3">
      <c r="A2472">
        <v>1</v>
      </c>
      <c r="B2472">
        <v>5</v>
      </c>
      <c r="C2472" s="1">
        <v>40535</v>
      </c>
      <c r="D2472" s="21" t="str">
        <f t="shared" si="152"/>
        <v>23-Dec-2010</v>
      </c>
      <c r="E2472" s="10">
        <v>0.84305555555555556</v>
      </c>
      <c r="F2472" s="1">
        <v>40535</v>
      </c>
      <c r="G2472" s="10">
        <v>0.94097222222222221</v>
      </c>
      <c r="H2472">
        <v>30</v>
      </c>
      <c r="I2472">
        <v>141</v>
      </c>
      <c r="J2472" t="s">
        <v>8</v>
      </c>
      <c r="K2472" t="s">
        <v>12</v>
      </c>
      <c r="L2472" t="str">
        <f t="shared" si="153"/>
        <v>Evening</v>
      </c>
      <c r="M2472" t="str">
        <f t="shared" si="154"/>
        <v>20</v>
      </c>
      <c r="N2472" t="str">
        <f t="shared" si="155"/>
        <v>22</v>
      </c>
    </row>
    <row r="2473" spans="1:14" x14ac:dyDescent="0.3">
      <c r="A2473">
        <v>1</v>
      </c>
      <c r="B2473">
        <v>6</v>
      </c>
      <c r="C2473" s="1">
        <v>40535</v>
      </c>
      <c r="D2473" s="21" t="str">
        <f t="shared" si="152"/>
        <v>23-Dec-2010</v>
      </c>
      <c r="E2473" s="10">
        <v>0.8534722222222223</v>
      </c>
      <c r="F2473" s="1">
        <v>40535</v>
      </c>
      <c r="G2473" s="10">
        <v>0.90694444444444444</v>
      </c>
      <c r="H2473">
        <v>30</v>
      </c>
      <c r="I2473">
        <v>77</v>
      </c>
      <c r="J2473" t="s">
        <v>8</v>
      </c>
      <c r="K2473" t="s">
        <v>12</v>
      </c>
      <c r="L2473" t="str">
        <f t="shared" si="153"/>
        <v>Evening</v>
      </c>
      <c r="M2473" t="str">
        <f t="shared" si="154"/>
        <v>20</v>
      </c>
      <c r="N2473" t="str">
        <f t="shared" si="155"/>
        <v>21</v>
      </c>
    </row>
    <row r="2474" spans="1:14" x14ac:dyDescent="0.3">
      <c r="A2474">
        <v>1</v>
      </c>
      <c r="B2474">
        <v>5</v>
      </c>
      <c r="C2474" s="1">
        <v>40535</v>
      </c>
      <c r="D2474" s="21" t="str">
        <f t="shared" si="152"/>
        <v>23-Dec-2010</v>
      </c>
      <c r="E2474" s="10">
        <v>0.87638888888888899</v>
      </c>
      <c r="F2474" s="1">
        <v>40535</v>
      </c>
      <c r="G2474" s="10">
        <v>0.95624999999999993</v>
      </c>
      <c r="H2474">
        <v>30</v>
      </c>
      <c r="I2474">
        <v>115</v>
      </c>
      <c r="J2474" t="s">
        <v>8</v>
      </c>
      <c r="K2474" t="s">
        <v>12</v>
      </c>
      <c r="L2474" t="str">
        <f t="shared" si="153"/>
        <v>Evening</v>
      </c>
      <c r="M2474" t="str">
        <f t="shared" si="154"/>
        <v>21</v>
      </c>
      <c r="N2474" t="str">
        <f t="shared" si="155"/>
        <v>22</v>
      </c>
    </row>
    <row r="2475" spans="1:14" x14ac:dyDescent="0.3">
      <c r="A2475">
        <v>1</v>
      </c>
      <c r="B2475">
        <v>5</v>
      </c>
      <c r="C2475" s="1">
        <v>40536</v>
      </c>
      <c r="D2475" s="21" t="str">
        <f t="shared" si="152"/>
        <v>24-Dec-2010</v>
      </c>
      <c r="E2475" s="10">
        <v>0.43333333333333335</v>
      </c>
      <c r="F2475" s="1">
        <v>40536</v>
      </c>
      <c r="G2475" s="10">
        <v>0.55138888888888882</v>
      </c>
      <c r="H2475">
        <v>30</v>
      </c>
      <c r="I2475">
        <v>170</v>
      </c>
      <c r="J2475" t="s">
        <v>8</v>
      </c>
      <c r="K2475" t="s">
        <v>11</v>
      </c>
      <c r="L2475" t="str">
        <f t="shared" si="153"/>
        <v>Morning</v>
      </c>
      <c r="M2475" t="str">
        <f t="shared" si="154"/>
        <v>10</v>
      </c>
      <c r="N2475" t="str">
        <f t="shared" si="155"/>
        <v>13</v>
      </c>
    </row>
    <row r="2476" spans="1:14" x14ac:dyDescent="0.3">
      <c r="A2476">
        <v>1</v>
      </c>
      <c r="B2476">
        <v>6</v>
      </c>
      <c r="C2476" s="1">
        <v>40536</v>
      </c>
      <c r="D2476" s="21" t="str">
        <f t="shared" si="152"/>
        <v>24-Dec-2010</v>
      </c>
      <c r="E2476" s="10">
        <v>0.52500000000000002</v>
      </c>
      <c r="F2476" s="1">
        <v>40536</v>
      </c>
      <c r="G2476" s="10">
        <v>0.6958333333333333</v>
      </c>
      <c r="H2476">
        <v>50</v>
      </c>
      <c r="I2476">
        <v>246</v>
      </c>
      <c r="J2476" t="s">
        <v>8</v>
      </c>
      <c r="K2476" t="s">
        <v>11</v>
      </c>
      <c r="L2476" t="str">
        <f t="shared" si="153"/>
        <v>Morning</v>
      </c>
      <c r="M2476" t="str">
        <f t="shared" si="154"/>
        <v>12</v>
      </c>
      <c r="N2476" t="str">
        <f t="shared" si="155"/>
        <v>16</v>
      </c>
    </row>
    <row r="2477" spans="1:14" x14ac:dyDescent="0.3">
      <c r="A2477">
        <v>1</v>
      </c>
      <c r="B2477">
        <v>6</v>
      </c>
      <c r="C2477" s="1">
        <v>40536</v>
      </c>
      <c r="D2477" s="21" t="str">
        <f t="shared" si="152"/>
        <v>24-Dec-2010</v>
      </c>
      <c r="E2477" s="10">
        <v>0.5444444444444444</v>
      </c>
      <c r="F2477" s="1">
        <v>40536</v>
      </c>
      <c r="G2477" s="10">
        <v>0.58333333333333337</v>
      </c>
      <c r="H2477">
        <v>30</v>
      </c>
      <c r="I2477">
        <v>56</v>
      </c>
      <c r="J2477" t="s">
        <v>8</v>
      </c>
      <c r="K2477" t="s">
        <v>11</v>
      </c>
      <c r="L2477" t="str">
        <f t="shared" si="153"/>
        <v>Morning</v>
      </c>
      <c r="M2477" t="str">
        <f t="shared" si="154"/>
        <v>13</v>
      </c>
      <c r="N2477" t="str">
        <f t="shared" si="155"/>
        <v>14</v>
      </c>
    </row>
    <row r="2478" spans="1:14" x14ac:dyDescent="0.3">
      <c r="A2478">
        <v>1</v>
      </c>
      <c r="B2478">
        <v>6</v>
      </c>
      <c r="C2478" s="1">
        <v>40536</v>
      </c>
      <c r="D2478" s="21" t="str">
        <f t="shared" si="152"/>
        <v>24-Dec-2010</v>
      </c>
      <c r="E2478" s="10">
        <v>0.56111111111111112</v>
      </c>
      <c r="F2478" s="1">
        <v>40536</v>
      </c>
      <c r="G2478" s="10">
        <v>0.7895833333333333</v>
      </c>
      <c r="H2478">
        <v>60</v>
      </c>
      <c r="I2478">
        <v>329</v>
      </c>
      <c r="J2478" t="s">
        <v>8</v>
      </c>
      <c r="K2478" t="s">
        <v>11</v>
      </c>
      <c r="L2478" t="str">
        <f t="shared" si="153"/>
        <v>Morning</v>
      </c>
      <c r="M2478" t="str">
        <f t="shared" si="154"/>
        <v>13</v>
      </c>
      <c r="N2478" t="str">
        <f t="shared" si="155"/>
        <v>18</v>
      </c>
    </row>
    <row r="2479" spans="1:14" x14ac:dyDescent="0.3">
      <c r="A2479">
        <v>1</v>
      </c>
      <c r="B2479">
        <v>6</v>
      </c>
      <c r="C2479" s="1">
        <v>40536</v>
      </c>
      <c r="D2479" s="21" t="str">
        <f t="shared" si="152"/>
        <v>24-Dec-2010</v>
      </c>
      <c r="E2479" s="10">
        <v>0.58194444444444449</v>
      </c>
      <c r="F2479" s="1">
        <v>40536</v>
      </c>
      <c r="G2479" s="10">
        <v>0.74236111111111114</v>
      </c>
      <c r="H2479">
        <v>40</v>
      </c>
      <c r="I2479">
        <v>231</v>
      </c>
      <c r="J2479" t="s">
        <v>8</v>
      </c>
      <c r="K2479" t="s">
        <v>11</v>
      </c>
      <c r="L2479" t="str">
        <f t="shared" si="153"/>
        <v>Morning</v>
      </c>
      <c r="M2479" t="str">
        <f t="shared" si="154"/>
        <v>13</v>
      </c>
      <c r="N2479" t="str">
        <f t="shared" si="155"/>
        <v>17</v>
      </c>
    </row>
    <row r="2480" spans="1:14" x14ac:dyDescent="0.3">
      <c r="A2480">
        <v>1</v>
      </c>
      <c r="B2480">
        <v>5</v>
      </c>
      <c r="C2480" s="1">
        <v>40536</v>
      </c>
      <c r="D2480" s="21" t="str">
        <f t="shared" si="152"/>
        <v>24-Dec-2010</v>
      </c>
      <c r="E2480" s="10">
        <v>0.62013888888888891</v>
      </c>
      <c r="F2480" s="1">
        <v>40536</v>
      </c>
      <c r="G2480" s="10">
        <v>0.69236111111111109</v>
      </c>
      <c r="H2480">
        <v>30</v>
      </c>
      <c r="I2480">
        <v>104</v>
      </c>
      <c r="J2480" t="s">
        <v>8</v>
      </c>
      <c r="K2480" t="s">
        <v>11</v>
      </c>
      <c r="L2480" t="str">
        <f t="shared" si="153"/>
        <v>Afternoon</v>
      </c>
      <c r="M2480" t="str">
        <f t="shared" si="154"/>
        <v>14</v>
      </c>
      <c r="N2480" t="str">
        <f t="shared" si="155"/>
        <v>16</v>
      </c>
    </row>
    <row r="2481" spans="1:14" x14ac:dyDescent="0.3">
      <c r="A2481">
        <v>1</v>
      </c>
      <c r="B2481">
        <v>8</v>
      </c>
      <c r="C2481" s="1">
        <v>40536</v>
      </c>
      <c r="D2481" s="21" t="str">
        <f t="shared" si="152"/>
        <v>24-Dec-2010</v>
      </c>
      <c r="E2481" s="10">
        <v>0.62986111111111109</v>
      </c>
      <c r="F2481" s="1">
        <v>40536</v>
      </c>
      <c r="G2481" s="10">
        <v>0.70972222222222225</v>
      </c>
      <c r="H2481">
        <v>30</v>
      </c>
      <c r="I2481">
        <v>115</v>
      </c>
      <c r="J2481" t="s">
        <v>8</v>
      </c>
      <c r="K2481" t="s">
        <v>11</v>
      </c>
      <c r="L2481" t="str">
        <f t="shared" si="153"/>
        <v>Afternoon</v>
      </c>
      <c r="M2481" t="str">
        <f t="shared" si="154"/>
        <v>15</v>
      </c>
      <c r="N2481" t="str">
        <f t="shared" si="155"/>
        <v>17</v>
      </c>
    </row>
    <row r="2482" spans="1:14" x14ac:dyDescent="0.3">
      <c r="A2482">
        <v>1</v>
      </c>
      <c r="B2482">
        <v>6</v>
      </c>
      <c r="C2482" s="1">
        <v>40536</v>
      </c>
      <c r="D2482" s="21" t="str">
        <f t="shared" si="152"/>
        <v>24-Dec-2010</v>
      </c>
      <c r="E2482" s="10">
        <v>0.64513888888888882</v>
      </c>
      <c r="F2482" s="1">
        <v>40536</v>
      </c>
      <c r="G2482" s="10">
        <v>0.7993055555555556</v>
      </c>
      <c r="H2482">
        <v>40</v>
      </c>
      <c r="I2482">
        <v>222</v>
      </c>
      <c r="J2482" t="s">
        <v>8</v>
      </c>
      <c r="K2482" t="s">
        <v>11</v>
      </c>
      <c r="L2482" t="str">
        <f t="shared" si="153"/>
        <v>Afternoon</v>
      </c>
      <c r="M2482" t="str">
        <f t="shared" si="154"/>
        <v>15</v>
      </c>
      <c r="N2482" t="str">
        <f t="shared" si="155"/>
        <v>19</v>
      </c>
    </row>
    <row r="2483" spans="1:14" x14ac:dyDescent="0.3">
      <c r="A2483">
        <v>1</v>
      </c>
      <c r="B2483">
        <v>5</v>
      </c>
      <c r="C2483" s="1">
        <v>40536</v>
      </c>
      <c r="D2483" s="21" t="str">
        <f t="shared" si="152"/>
        <v>24-Dec-2010</v>
      </c>
      <c r="E2483" s="10">
        <v>0.64930555555555558</v>
      </c>
      <c r="F2483" s="1">
        <v>40536</v>
      </c>
      <c r="G2483" s="10">
        <v>0.71388888888888891</v>
      </c>
      <c r="H2483">
        <v>30</v>
      </c>
      <c r="I2483">
        <v>93</v>
      </c>
      <c r="J2483" t="s">
        <v>8</v>
      </c>
      <c r="K2483" t="s">
        <v>11</v>
      </c>
      <c r="L2483" t="str">
        <f t="shared" si="153"/>
        <v>Afternoon</v>
      </c>
      <c r="M2483" t="str">
        <f t="shared" si="154"/>
        <v>15</v>
      </c>
      <c r="N2483" t="str">
        <f t="shared" si="155"/>
        <v>17</v>
      </c>
    </row>
    <row r="2484" spans="1:14" x14ac:dyDescent="0.3">
      <c r="A2484">
        <v>1</v>
      </c>
      <c r="B2484">
        <v>6</v>
      </c>
      <c r="C2484" s="1">
        <v>40536</v>
      </c>
      <c r="D2484" s="21" t="str">
        <f t="shared" si="152"/>
        <v>24-Dec-2010</v>
      </c>
      <c r="E2484" s="10">
        <v>0.7319444444444444</v>
      </c>
      <c r="F2484" s="1">
        <v>40536</v>
      </c>
      <c r="G2484" s="10">
        <v>0.90138888888888891</v>
      </c>
      <c r="H2484">
        <v>50</v>
      </c>
      <c r="I2484">
        <v>244</v>
      </c>
      <c r="J2484" t="s">
        <v>8</v>
      </c>
      <c r="K2484" t="s">
        <v>11</v>
      </c>
      <c r="L2484" t="str">
        <f t="shared" si="153"/>
        <v>Afternoon</v>
      </c>
      <c r="M2484" t="str">
        <f t="shared" si="154"/>
        <v>17</v>
      </c>
      <c r="N2484" t="str">
        <f t="shared" si="155"/>
        <v>21</v>
      </c>
    </row>
    <row r="2485" spans="1:14" x14ac:dyDescent="0.3">
      <c r="A2485">
        <v>1</v>
      </c>
      <c r="B2485">
        <v>5</v>
      </c>
      <c r="C2485" s="1">
        <v>40536</v>
      </c>
      <c r="D2485" s="21" t="str">
        <f t="shared" si="152"/>
        <v>24-Dec-2010</v>
      </c>
      <c r="E2485" s="10">
        <v>0.74097222222222225</v>
      </c>
      <c r="F2485" s="1">
        <v>40536</v>
      </c>
      <c r="G2485" s="10">
        <v>0.89027777777777783</v>
      </c>
      <c r="H2485">
        <v>40</v>
      </c>
      <c r="I2485">
        <v>215</v>
      </c>
      <c r="J2485" t="s">
        <v>8</v>
      </c>
      <c r="K2485" t="s">
        <v>11</v>
      </c>
      <c r="L2485" t="str">
        <f t="shared" si="153"/>
        <v>Afternoon</v>
      </c>
      <c r="M2485" t="str">
        <f t="shared" si="154"/>
        <v>17</v>
      </c>
      <c r="N2485" t="str">
        <f t="shared" si="155"/>
        <v>21</v>
      </c>
    </row>
    <row r="2486" spans="1:14" x14ac:dyDescent="0.3">
      <c r="A2486">
        <v>1</v>
      </c>
      <c r="B2486">
        <v>8</v>
      </c>
      <c r="C2486" s="1">
        <v>40536</v>
      </c>
      <c r="D2486" s="21" t="str">
        <f t="shared" si="152"/>
        <v>24-Dec-2010</v>
      </c>
      <c r="E2486" s="10">
        <v>0.74583333333333324</v>
      </c>
      <c r="F2486" s="1">
        <v>40536</v>
      </c>
      <c r="G2486" s="10">
        <v>0.87430555555555556</v>
      </c>
      <c r="H2486">
        <v>40</v>
      </c>
      <c r="I2486">
        <v>185</v>
      </c>
      <c r="J2486" t="s">
        <v>8</v>
      </c>
      <c r="K2486" t="s">
        <v>11</v>
      </c>
      <c r="L2486" t="str">
        <f t="shared" si="153"/>
        <v>Afternoon</v>
      </c>
      <c r="M2486" t="str">
        <f t="shared" si="154"/>
        <v>17</v>
      </c>
      <c r="N2486" t="str">
        <f t="shared" si="155"/>
        <v>20</v>
      </c>
    </row>
    <row r="2487" spans="1:14" x14ac:dyDescent="0.3">
      <c r="A2487">
        <v>1</v>
      </c>
      <c r="B2487">
        <v>6</v>
      </c>
      <c r="C2487" s="1">
        <v>40536</v>
      </c>
      <c r="D2487" s="21" t="str">
        <f t="shared" si="152"/>
        <v>24-Dec-2010</v>
      </c>
      <c r="E2487" s="10">
        <v>0.80347222222222225</v>
      </c>
      <c r="F2487" s="1">
        <v>40536</v>
      </c>
      <c r="G2487" s="10">
        <v>0.88958333333333339</v>
      </c>
      <c r="H2487">
        <v>30</v>
      </c>
      <c r="I2487">
        <v>124</v>
      </c>
      <c r="J2487" t="s">
        <v>8</v>
      </c>
      <c r="K2487" t="s">
        <v>11</v>
      </c>
      <c r="L2487" t="str">
        <f t="shared" si="153"/>
        <v>Evening</v>
      </c>
      <c r="M2487" t="str">
        <f t="shared" si="154"/>
        <v>19</v>
      </c>
      <c r="N2487" t="str">
        <f t="shared" si="155"/>
        <v>21</v>
      </c>
    </row>
    <row r="2488" spans="1:14" x14ac:dyDescent="0.3">
      <c r="A2488">
        <v>1</v>
      </c>
      <c r="B2488">
        <v>6</v>
      </c>
      <c r="C2488" s="1">
        <v>40536</v>
      </c>
      <c r="D2488" s="21" t="str">
        <f t="shared" si="152"/>
        <v>24-Dec-2010</v>
      </c>
      <c r="E2488" s="10">
        <v>0.80486111111111114</v>
      </c>
      <c r="F2488" s="1">
        <v>40536</v>
      </c>
      <c r="G2488" s="10">
        <v>0.95624999999999993</v>
      </c>
      <c r="H2488">
        <v>40</v>
      </c>
      <c r="I2488">
        <v>218</v>
      </c>
      <c r="J2488" t="s">
        <v>8</v>
      </c>
      <c r="K2488" t="s">
        <v>11</v>
      </c>
      <c r="L2488" t="str">
        <f t="shared" si="153"/>
        <v>Evening</v>
      </c>
      <c r="M2488" t="str">
        <f t="shared" si="154"/>
        <v>19</v>
      </c>
      <c r="N2488" t="str">
        <f t="shared" si="155"/>
        <v>22</v>
      </c>
    </row>
    <row r="2489" spans="1:14" x14ac:dyDescent="0.3">
      <c r="A2489">
        <v>1</v>
      </c>
      <c r="B2489">
        <v>6</v>
      </c>
      <c r="C2489" s="1">
        <v>40536</v>
      </c>
      <c r="D2489" s="21" t="str">
        <f t="shared" si="152"/>
        <v>24-Dec-2010</v>
      </c>
      <c r="E2489" s="10">
        <v>0.81319444444444444</v>
      </c>
      <c r="F2489" s="1">
        <v>40536</v>
      </c>
      <c r="G2489" s="10">
        <v>0.8979166666666667</v>
      </c>
      <c r="H2489">
        <v>30</v>
      </c>
      <c r="I2489">
        <v>122</v>
      </c>
      <c r="J2489" t="s">
        <v>8</v>
      </c>
      <c r="K2489" t="s">
        <v>11</v>
      </c>
      <c r="L2489" t="str">
        <f t="shared" si="153"/>
        <v>Evening</v>
      </c>
      <c r="M2489" t="str">
        <f t="shared" si="154"/>
        <v>19</v>
      </c>
      <c r="N2489" t="str">
        <f t="shared" si="155"/>
        <v>21</v>
      </c>
    </row>
    <row r="2490" spans="1:14" x14ac:dyDescent="0.3">
      <c r="A2490">
        <v>1</v>
      </c>
      <c r="B2490">
        <v>8</v>
      </c>
      <c r="C2490" s="1">
        <v>40536</v>
      </c>
      <c r="D2490" s="21" t="str">
        <f t="shared" si="152"/>
        <v>24-Dec-2010</v>
      </c>
      <c r="E2490" s="10">
        <v>0.8354166666666667</v>
      </c>
      <c r="F2490" s="1">
        <v>40536</v>
      </c>
      <c r="G2490" s="10">
        <v>0.95833333333333337</v>
      </c>
      <c r="H2490">
        <v>30</v>
      </c>
      <c r="I2490">
        <v>177</v>
      </c>
      <c r="J2490" t="s">
        <v>8</v>
      </c>
      <c r="K2490" t="s">
        <v>11</v>
      </c>
      <c r="L2490" t="str">
        <f t="shared" si="153"/>
        <v>Evening</v>
      </c>
      <c r="M2490" t="str">
        <f t="shared" si="154"/>
        <v>20</v>
      </c>
      <c r="N2490" t="str">
        <f t="shared" si="155"/>
        <v>23</v>
      </c>
    </row>
    <row r="2491" spans="1:14" x14ac:dyDescent="0.3">
      <c r="A2491">
        <v>1</v>
      </c>
      <c r="B2491">
        <v>8</v>
      </c>
      <c r="C2491" s="1">
        <v>40536</v>
      </c>
      <c r="D2491" s="21" t="str">
        <f t="shared" si="152"/>
        <v>24-Dec-2010</v>
      </c>
      <c r="E2491" s="10">
        <v>0.84097222222222223</v>
      </c>
      <c r="F2491" s="1">
        <v>40536</v>
      </c>
      <c r="G2491" s="10">
        <v>0.91041666666666676</v>
      </c>
      <c r="H2491">
        <v>30</v>
      </c>
      <c r="I2491">
        <v>100</v>
      </c>
      <c r="J2491" t="s">
        <v>8</v>
      </c>
      <c r="K2491" t="s">
        <v>11</v>
      </c>
      <c r="L2491" t="str">
        <f t="shared" si="153"/>
        <v>Evening</v>
      </c>
      <c r="M2491" t="str">
        <f t="shared" si="154"/>
        <v>20</v>
      </c>
      <c r="N2491" t="str">
        <f t="shared" si="155"/>
        <v>21</v>
      </c>
    </row>
    <row r="2492" spans="1:14" x14ac:dyDescent="0.3">
      <c r="A2492">
        <v>1</v>
      </c>
      <c r="B2492">
        <v>6</v>
      </c>
      <c r="C2492" s="1">
        <v>40536</v>
      </c>
      <c r="D2492" s="21" t="str">
        <f t="shared" si="152"/>
        <v>24-Dec-2010</v>
      </c>
      <c r="E2492" s="10">
        <v>0.8534722222222223</v>
      </c>
      <c r="F2492" s="1">
        <v>40536</v>
      </c>
      <c r="G2492" s="10">
        <v>0.9291666666666667</v>
      </c>
      <c r="H2492">
        <v>30</v>
      </c>
      <c r="I2492">
        <v>109</v>
      </c>
      <c r="J2492" t="s">
        <v>8</v>
      </c>
      <c r="K2492" t="s">
        <v>11</v>
      </c>
      <c r="L2492" t="str">
        <f t="shared" si="153"/>
        <v>Evening</v>
      </c>
      <c r="M2492" t="str">
        <f t="shared" si="154"/>
        <v>20</v>
      </c>
      <c r="N2492" t="str">
        <f t="shared" si="155"/>
        <v>22</v>
      </c>
    </row>
    <row r="2493" spans="1:14" x14ac:dyDescent="0.3">
      <c r="A2493">
        <v>1</v>
      </c>
      <c r="B2493">
        <v>8</v>
      </c>
      <c r="C2493" s="1">
        <v>40536</v>
      </c>
      <c r="D2493" s="21" t="str">
        <f t="shared" si="152"/>
        <v>24-Dec-2010</v>
      </c>
      <c r="E2493" s="10">
        <v>0.9291666666666667</v>
      </c>
      <c r="F2493" s="1">
        <v>40536</v>
      </c>
      <c r="G2493" s="10">
        <v>0.99861111111111101</v>
      </c>
      <c r="H2493">
        <v>30</v>
      </c>
      <c r="I2493">
        <v>100</v>
      </c>
      <c r="J2493" t="s">
        <v>8</v>
      </c>
      <c r="K2493" t="s">
        <v>11</v>
      </c>
      <c r="L2493" t="str">
        <f t="shared" si="153"/>
        <v>Night</v>
      </c>
      <c r="M2493" t="str">
        <f t="shared" si="154"/>
        <v>22</v>
      </c>
      <c r="N2493" t="str">
        <f t="shared" si="155"/>
        <v>23</v>
      </c>
    </row>
    <row r="2494" spans="1:14" x14ac:dyDescent="0.3">
      <c r="A2494">
        <v>1</v>
      </c>
      <c r="B2494">
        <v>5</v>
      </c>
      <c r="C2494" s="1">
        <v>40536</v>
      </c>
      <c r="D2494" s="21" t="str">
        <f t="shared" si="152"/>
        <v>24-Dec-2010</v>
      </c>
      <c r="E2494" s="10">
        <v>0.96319444444444446</v>
      </c>
      <c r="F2494" s="1">
        <v>40537</v>
      </c>
      <c r="G2494" s="10">
        <v>2.361111111111111E-2</v>
      </c>
      <c r="H2494">
        <v>30</v>
      </c>
      <c r="I2494">
        <v>87</v>
      </c>
      <c r="J2494" t="s">
        <v>8</v>
      </c>
      <c r="K2494" t="s">
        <v>11</v>
      </c>
      <c r="L2494" t="str">
        <f t="shared" si="153"/>
        <v>Night</v>
      </c>
      <c r="M2494" t="str">
        <f t="shared" si="154"/>
        <v>23</v>
      </c>
      <c r="N2494" t="str">
        <f t="shared" si="155"/>
        <v>00</v>
      </c>
    </row>
    <row r="2495" spans="1:14" x14ac:dyDescent="0.3">
      <c r="A2495">
        <v>1</v>
      </c>
      <c r="B2495">
        <v>6</v>
      </c>
      <c r="C2495" s="1">
        <v>40539</v>
      </c>
      <c r="D2495" s="21" t="str">
        <f t="shared" si="152"/>
        <v>27-Dec-2010</v>
      </c>
      <c r="E2495" s="10">
        <v>0.51874999999999993</v>
      </c>
      <c r="F2495" s="1">
        <v>40539</v>
      </c>
      <c r="G2495" s="10">
        <v>0.56805555555555554</v>
      </c>
      <c r="H2495">
        <v>30</v>
      </c>
      <c r="I2495">
        <v>71</v>
      </c>
      <c r="J2495" t="s">
        <v>8</v>
      </c>
      <c r="K2495" t="s">
        <v>10</v>
      </c>
      <c r="L2495" t="str">
        <f t="shared" si="153"/>
        <v>Morning</v>
      </c>
      <c r="M2495" t="str">
        <f t="shared" si="154"/>
        <v>12</v>
      </c>
      <c r="N2495" t="str">
        <f t="shared" si="155"/>
        <v>13</v>
      </c>
    </row>
    <row r="2496" spans="1:14" x14ac:dyDescent="0.3">
      <c r="A2496">
        <v>1</v>
      </c>
      <c r="B2496">
        <v>5</v>
      </c>
      <c r="C2496" s="1">
        <v>40539</v>
      </c>
      <c r="D2496" s="21" t="str">
        <f t="shared" si="152"/>
        <v>27-Dec-2010</v>
      </c>
      <c r="E2496" s="10">
        <v>0.54513888888888895</v>
      </c>
      <c r="F2496" s="1">
        <v>40539</v>
      </c>
      <c r="G2496" s="10">
        <v>0.72499999999999998</v>
      </c>
      <c r="H2496">
        <v>50</v>
      </c>
      <c r="I2496">
        <v>259</v>
      </c>
      <c r="J2496" t="s">
        <v>8</v>
      </c>
      <c r="K2496" t="s">
        <v>10</v>
      </c>
      <c r="L2496" t="str">
        <f t="shared" si="153"/>
        <v>Morning</v>
      </c>
      <c r="M2496" t="str">
        <f t="shared" si="154"/>
        <v>13</v>
      </c>
      <c r="N2496" t="str">
        <f t="shared" si="155"/>
        <v>17</v>
      </c>
    </row>
    <row r="2497" spans="1:14" x14ac:dyDescent="0.3">
      <c r="A2497">
        <v>1</v>
      </c>
      <c r="B2497">
        <v>5</v>
      </c>
      <c r="C2497" s="1">
        <v>40539</v>
      </c>
      <c r="D2497" s="21" t="str">
        <f t="shared" si="152"/>
        <v>27-Dec-2010</v>
      </c>
      <c r="E2497" s="10">
        <v>0.55763888888888891</v>
      </c>
      <c r="F2497" s="1">
        <v>40539</v>
      </c>
      <c r="G2497" s="10">
        <v>0.65069444444444446</v>
      </c>
      <c r="H2497">
        <v>30</v>
      </c>
      <c r="I2497">
        <v>134</v>
      </c>
      <c r="J2497" t="s">
        <v>8</v>
      </c>
      <c r="K2497" t="s">
        <v>10</v>
      </c>
      <c r="L2497" t="str">
        <f t="shared" si="153"/>
        <v>Morning</v>
      </c>
      <c r="M2497" t="str">
        <f t="shared" si="154"/>
        <v>13</v>
      </c>
      <c r="N2497" t="str">
        <f t="shared" si="155"/>
        <v>15</v>
      </c>
    </row>
    <row r="2498" spans="1:14" x14ac:dyDescent="0.3">
      <c r="A2498">
        <v>1</v>
      </c>
      <c r="B2498">
        <v>8</v>
      </c>
      <c r="C2498" s="1">
        <v>40539</v>
      </c>
      <c r="D2498" s="21" t="str">
        <f t="shared" si="152"/>
        <v>27-Dec-2010</v>
      </c>
      <c r="E2498" s="10">
        <v>0.65347222222222223</v>
      </c>
      <c r="F2498" s="1">
        <v>40539</v>
      </c>
      <c r="G2498" s="10">
        <v>0.74930555555555556</v>
      </c>
      <c r="H2498">
        <v>30</v>
      </c>
      <c r="I2498">
        <v>138</v>
      </c>
      <c r="J2498" t="s">
        <v>8</v>
      </c>
      <c r="K2498" t="s">
        <v>10</v>
      </c>
      <c r="L2498" t="str">
        <f t="shared" si="153"/>
        <v>Afternoon</v>
      </c>
      <c r="M2498" t="str">
        <f t="shared" si="154"/>
        <v>15</v>
      </c>
      <c r="N2498" t="str">
        <f t="shared" si="155"/>
        <v>17</v>
      </c>
    </row>
    <row r="2499" spans="1:14" x14ac:dyDescent="0.3">
      <c r="A2499">
        <v>1</v>
      </c>
      <c r="B2499">
        <v>8</v>
      </c>
      <c r="C2499" s="1">
        <v>40539</v>
      </c>
      <c r="D2499" s="21" t="str">
        <f t="shared" ref="D2499:D2562" si="156" xml:space="preserve"> TEXT(C2499, "dd-Mmm-yyyy")</f>
        <v>27-Dec-2010</v>
      </c>
      <c r="E2499" s="10">
        <v>0.82638888888888884</v>
      </c>
      <c r="F2499" s="1">
        <v>40539</v>
      </c>
      <c r="G2499" s="10">
        <v>0.86111111111111116</v>
      </c>
      <c r="H2499">
        <v>30</v>
      </c>
      <c r="I2499">
        <v>50</v>
      </c>
      <c r="J2499" t="s">
        <v>8</v>
      </c>
      <c r="K2499" t="s">
        <v>10</v>
      </c>
      <c r="L2499" t="str">
        <f t="shared" ref="L2499:L2562" si="157">IF(AND(E2499&gt;$R$6,E2499&lt;=$S$6),"Morning",IF(AND(E2499&gt;$S$6,E2499&lt;=$T$6),"Afternoon", IF(AND(E2499&gt;$T$6,E2499&lt;=$U$6),"Evening", "Night")))</f>
        <v>Evening</v>
      </c>
      <c r="M2499" t="str">
        <f t="shared" ref="M2499:M2562" si="158" xml:space="preserve"> TEXT(E2499, "HH")</f>
        <v>19</v>
      </c>
      <c r="N2499" t="str">
        <f t="shared" ref="N2499:N2562" si="159">TEXT(G2499,"HH")</f>
        <v>20</v>
      </c>
    </row>
    <row r="2500" spans="1:14" x14ac:dyDescent="0.3">
      <c r="A2500">
        <v>1</v>
      </c>
      <c r="B2500">
        <v>5</v>
      </c>
      <c r="C2500" s="1">
        <v>40539</v>
      </c>
      <c r="D2500" s="21" t="str">
        <f t="shared" si="156"/>
        <v>27-Dec-2010</v>
      </c>
      <c r="E2500" s="10">
        <v>0.93263888888888891</v>
      </c>
      <c r="F2500" s="1">
        <v>40540</v>
      </c>
      <c r="G2500" s="10">
        <v>5.7638888888888885E-2</v>
      </c>
      <c r="H2500">
        <v>30</v>
      </c>
      <c r="I2500">
        <v>180</v>
      </c>
      <c r="J2500" t="s">
        <v>8</v>
      </c>
      <c r="K2500" t="s">
        <v>10</v>
      </c>
      <c r="L2500" t="str">
        <f t="shared" si="157"/>
        <v>Night</v>
      </c>
      <c r="M2500" t="str">
        <f t="shared" si="158"/>
        <v>22</v>
      </c>
      <c r="N2500" t="str">
        <f t="shared" si="159"/>
        <v>01</v>
      </c>
    </row>
    <row r="2501" spans="1:14" x14ac:dyDescent="0.3">
      <c r="A2501">
        <v>1</v>
      </c>
      <c r="B2501">
        <v>5</v>
      </c>
      <c r="C2501" s="1">
        <v>40540</v>
      </c>
      <c r="D2501" s="21" t="str">
        <f t="shared" si="156"/>
        <v>28-Dec-2010</v>
      </c>
      <c r="E2501" s="10">
        <v>0.4548611111111111</v>
      </c>
      <c r="F2501" s="1">
        <v>40540</v>
      </c>
      <c r="G2501" s="10">
        <v>0.49444444444444446</v>
      </c>
      <c r="H2501">
        <v>30</v>
      </c>
      <c r="I2501">
        <v>57</v>
      </c>
      <c r="J2501" t="s">
        <v>8</v>
      </c>
      <c r="K2501" t="s">
        <v>9</v>
      </c>
      <c r="L2501" t="str">
        <f t="shared" si="157"/>
        <v>Morning</v>
      </c>
      <c r="M2501" t="str">
        <f t="shared" si="158"/>
        <v>10</v>
      </c>
      <c r="N2501" t="str">
        <f t="shared" si="159"/>
        <v>11</v>
      </c>
    </row>
    <row r="2502" spans="1:14" x14ac:dyDescent="0.3">
      <c r="A2502">
        <v>1</v>
      </c>
      <c r="B2502">
        <v>5</v>
      </c>
      <c r="C2502" s="1">
        <v>40540</v>
      </c>
      <c r="D2502" s="21" t="str">
        <f t="shared" si="156"/>
        <v>28-Dec-2010</v>
      </c>
      <c r="E2502" s="10">
        <v>0.48888888888888887</v>
      </c>
      <c r="F2502" s="1">
        <v>40540</v>
      </c>
      <c r="G2502" s="10">
        <v>0.62291666666666667</v>
      </c>
      <c r="H2502">
        <v>40</v>
      </c>
      <c r="I2502">
        <v>193</v>
      </c>
      <c r="J2502" t="s">
        <v>8</v>
      </c>
      <c r="K2502" t="s">
        <v>9</v>
      </c>
      <c r="L2502" t="str">
        <f t="shared" si="157"/>
        <v>Morning</v>
      </c>
      <c r="M2502" t="str">
        <f t="shared" si="158"/>
        <v>11</v>
      </c>
      <c r="N2502" t="str">
        <f t="shared" si="159"/>
        <v>14</v>
      </c>
    </row>
    <row r="2503" spans="1:14" x14ac:dyDescent="0.3">
      <c r="A2503">
        <v>1</v>
      </c>
      <c r="B2503">
        <v>5</v>
      </c>
      <c r="C2503" s="1">
        <v>40540</v>
      </c>
      <c r="D2503" s="21" t="str">
        <f t="shared" si="156"/>
        <v>28-Dec-2010</v>
      </c>
      <c r="E2503" s="10">
        <v>0.54791666666666672</v>
      </c>
      <c r="F2503" s="1">
        <v>40540</v>
      </c>
      <c r="G2503" s="10">
        <v>0.64444444444444449</v>
      </c>
      <c r="H2503">
        <v>30</v>
      </c>
      <c r="I2503">
        <v>139</v>
      </c>
      <c r="J2503" t="s">
        <v>8</v>
      </c>
      <c r="K2503" t="s">
        <v>9</v>
      </c>
      <c r="L2503" t="str">
        <f t="shared" si="157"/>
        <v>Morning</v>
      </c>
      <c r="M2503" t="str">
        <f t="shared" si="158"/>
        <v>13</v>
      </c>
      <c r="N2503" t="str">
        <f t="shared" si="159"/>
        <v>15</v>
      </c>
    </row>
    <row r="2504" spans="1:14" x14ac:dyDescent="0.3">
      <c r="A2504">
        <v>1</v>
      </c>
      <c r="B2504">
        <v>5</v>
      </c>
      <c r="C2504" s="1">
        <v>40540</v>
      </c>
      <c r="D2504" s="21" t="str">
        <f t="shared" si="156"/>
        <v>28-Dec-2010</v>
      </c>
      <c r="E2504" s="10">
        <v>0.55069444444444449</v>
      </c>
      <c r="F2504" s="1">
        <v>40540</v>
      </c>
      <c r="G2504" s="10">
        <v>0.71597222222222223</v>
      </c>
      <c r="H2504">
        <v>40</v>
      </c>
      <c r="I2504">
        <v>238</v>
      </c>
      <c r="J2504" t="s">
        <v>8</v>
      </c>
      <c r="K2504" t="s">
        <v>9</v>
      </c>
      <c r="L2504" t="str">
        <f t="shared" si="157"/>
        <v>Morning</v>
      </c>
      <c r="M2504" t="str">
        <f t="shared" si="158"/>
        <v>13</v>
      </c>
      <c r="N2504" t="str">
        <f t="shared" si="159"/>
        <v>17</v>
      </c>
    </row>
    <row r="2505" spans="1:14" x14ac:dyDescent="0.3">
      <c r="A2505">
        <v>1</v>
      </c>
      <c r="B2505">
        <v>5</v>
      </c>
      <c r="C2505" s="1">
        <v>40540</v>
      </c>
      <c r="D2505" s="21" t="str">
        <f t="shared" si="156"/>
        <v>28-Dec-2010</v>
      </c>
      <c r="E2505" s="10">
        <v>0.60833333333333328</v>
      </c>
      <c r="F2505" s="1">
        <v>40540</v>
      </c>
      <c r="G2505" s="10">
        <v>0.69236111111111109</v>
      </c>
      <c r="H2505">
        <v>30</v>
      </c>
      <c r="I2505">
        <v>121</v>
      </c>
      <c r="J2505" t="s">
        <v>8</v>
      </c>
      <c r="K2505" t="s">
        <v>9</v>
      </c>
      <c r="L2505" t="str">
        <f t="shared" si="157"/>
        <v>Afternoon</v>
      </c>
      <c r="M2505" t="str">
        <f t="shared" si="158"/>
        <v>14</v>
      </c>
      <c r="N2505" t="str">
        <f t="shared" si="159"/>
        <v>16</v>
      </c>
    </row>
    <row r="2506" spans="1:14" x14ac:dyDescent="0.3">
      <c r="A2506">
        <v>1</v>
      </c>
      <c r="B2506">
        <v>6</v>
      </c>
      <c r="C2506" s="1">
        <v>40540</v>
      </c>
      <c r="D2506" s="21" t="str">
        <f t="shared" si="156"/>
        <v>28-Dec-2010</v>
      </c>
      <c r="E2506" s="10">
        <v>0.61111111111111105</v>
      </c>
      <c r="F2506" s="1">
        <v>40540</v>
      </c>
      <c r="G2506" s="10">
        <v>0.71597222222222223</v>
      </c>
      <c r="H2506">
        <v>30</v>
      </c>
      <c r="I2506">
        <v>151</v>
      </c>
      <c r="J2506" t="s">
        <v>8</v>
      </c>
      <c r="K2506" t="s">
        <v>9</v>
      </c>
      <c r="L2506" t="str">
        <f t="shared" si="157"/>
        <v>Afternoon</v>
      </c>
      <c r="M2506" t="str">
        <f t="shared" si="158"/>
        <v>14</v>
      </c>
      <c r="N2506" t="str">
        <f t="shared" si="159"/>
        <v>17</v>
      </c>
    </row>
    <row r="2507" spans="1:14" x14ac:dyDescent="0.3">
      <c r="A2507">
        <v>1</v>
      </c>
      <c r="B2507">
        <v>6</v>
      </c>
      <c r="C2507" s="1">
        <v>40540</v>
      </c>
      <c r="D2507" s="21" t="str">
        <f t="shared" si="156"/>
        <v>28-Dec-2010</v>
      </c>
      <c r="E2507" s="10">
        <v>0.67499999999999993</v>
      </c>
      <c r="F2507" s="1">
        <v>40540</v>
      </c>
      <c r="G2507" s="10">
        <v>0.82847222222222217</v>
      </c>
      <c r="H2507">
        <v>40</v>
      </c>
      <c r="I2507">
        <v>221</v>
      </c>
      <c r="J2507" t="s">
        <v>8</v>
      </c>
      <c r="K2507" t="s">
        <v>9</v>
      </c>
      <c r="L2507" t="str">
        <f t="shared" si="157"/>
        <v>Afternoon</v>
      </c>
      <c r="M2507" t="str">
        <f t="shared" si="158"/>
        <v>16</v>
      </c>
      <c r="N2507" t="str">
        <f t="shared" si="159"/>
        <v>19</v>
      </c>
    </row>
    <row r="2508" spans="1:14" x14ac:dyDescent="0.3">
      <c r="A2508">
        <v>1</v>
      </c>
      <c r="B2508">
        <v>6</v>
      </c>
      <c r="C2508" s="1">
        <v>40540</v>
      </c>
      <c r="D2508" s="21" t="str">
        <f t="shared" si="156"/>
        <v>28-Dec-2010</v>
      </c>
      <c r="E2508" s="10">
        <v>0.68263888888888891</v>
      </c>
      <c r="F2508" s="1">
        <v>40540</v>
      </c>
      <c r="G2508" s="10">
        <v>0.81527777777777777</v>
      </c>
      <c r="H2508">
        <v>40</v>
      </c>
      <c r="I2508">
        <v>191</v>
      </c>
      <c r="J2508" t="s">
        <v>8</v>
      </c>
      <c r="K2508" t="s">
        <v>9</v>
      </c>
      <c r="L2508" t="str">
        <f t="shared" si="157"/>
        <v>Afternoon</v>
      </c>
      <c r="M2508" t="str">
        <f t="shared" si="158"/>
        <v>16</v>
      </c>
      <c r="N2508" t="str">
        <f t="shared" si="159"/>
        <v>19</v>
      </c>
    </row>
    <row r="2509" spans="1:14" x14ac:dyDescent="0.3">
      <c r="A2509">
        <v>1</v>
      </c>
      <c r="B2509">
        <v>6</v>
      </c>
      <c r="C2509" s="1">
        <v>40540</v>
      </c>
      <c r="D2509" s="21" t="str">
        <f t="shared" si="156"/>
        <v>28-Dec-2010</v>
      </c>
      <c r="E2509" s="10">
        <v>0.77847222222222223</v>
      </c>
      <c r="F2509" s="1">
        <v>40540</v>
      </c>
      <c r="G2509" s="10">
        <v>0.90138888888888891</v>
      </c>
      <c r="H2509" s="3">
        <v>300</v>
      </c>
      <c r="I2509">
        <v>177</v>
      </c>
      <c r="J2509" t="s">
        <v>8</v>
      </c>
      <c r="K2509" t="s">
        <v>9</v>
      </c>
      <c r="L2509" t="str">
        <f t="shared" si="157"/>
        <v>Evening</v>
      </c>
      <c r="M2509" t="str">
        <f t="shared" si="158"/>
        <v>18</v>
      </c>
      <c r="N2509" t="str">
        <f t="shared" si="159"/>
        <v>21</v>
      </c>
    </row>
    <row r="2510" spans="1:14" x14ac:dyDescent="0.3">
      <c r="A2510">
        <v>1</v>
      </c>
      <c r="B2510">
        <v>6</v>
      </c>
      <c r="C2510" s="1">
        <v>40540</v>
      </c>
      <c r="D2510" s="21" t="str">
        <f t="shared" si="156"/>
        <v>28-Dec-2010</v>
      </c>
      <c r="E2510" s="10">
        <v>0.96250000000000002</v>
      </c>
      <c r="F2510" s="1">
        <v>40541</v>
      </c>
      <c r="G2510" s="10">
        <v>8.5416666666666655E-2</v>
      </c>
      <c r="H2510">
        <v>30</v>
      </c>
      <c r="I2510">
        <v>177</v>
      </c>
      <c r="J2510" t="s">
        <v>8</v>
      </c>
      <c r="K2510" t="s">
        <v>9</v>
      </c>
      <c r="L2510" t="str">
        <f t="shared" si="157"/>
        <v>Night</v>
      </c>
      <c r="M2510" t="str">
        <f t="shared" si="158"/>
        <v>23</v>
      </c>
      <c r="N2510" t="str">
        <f t="shared" si="159"/>
        <v>02</v>
      </c>
    </row>
    <row r="2511" spans="1:14" x14ac:dyDescent="0.3">
      <c r="A2511">
        <v>1</v>
      </c>
      <c r="B2511">
        <v>5</v>
      </c>
      <c r="C2511" s="1">
        <v>40541</v>
      </c>
      <c r="D2511" s="21" t="str">
        <f t="shared" si="156"/>
        <v>29-Dec-2010</v>
      </c>
      <c r="E2511" s="10">
        <v>0.5229166666666667</v>
      </c>
      <c r="F2511" s="1">
        <v>40541</v>
      </c>
      <c r="G2511" s="10">
        <v>0.67499999999999993</v>
      </c>
      <c r="H2511">
        <v>40</v>
      </c>
      <c r="I2511">
        <v>219</v>
      </c>
      <c r="J2511" t="s">
        <v>8</v>
      </c>
      <c r="K2511" t="s">
        <v>13</v>
      </c>
      <c r="L2511" t="str">
        <f t="shared" si="157"/>
        <v>Morning</v>
      </c>
      <c r="M2511" t="str">
        <f t="shared" si="158"/>
        <v>12</v>
      </c>
      <c r="N2511" t="str">
        <f t="shared" si="159"/>
        <v>16</v>
      </c>
    </row>
    <row r="2512" spans="1:14" x14ac:dyDescent="0.3">
      <c r="A2512">
        <v>1</v>
      </c>
      <c r="B2512">
        <v>5</v>
      </c>
      <c r="C2512" s="1">
        <v>40541</v>
      </c>
      <c r="D2512" s="21" t="str">
        <f t="shared" si="156"/>
        <v>29-Dec-2010</v>
      </c>
      <c r="E2512" s="10">
        <v>0.56736111111111109</v>
      </c>
      <c r="F2512" s="1">
        <v>40541</v>
      </c>
      <c r="G2512" s="10">
        <v>0.7319444444444444</v>
      </c>
      <c r="H2512">
        <v>40</v>
      </c>
      <c r="I2512">
        <v>237</v>
      </c>
      <c r="J2512" t="s">
        <v>8</v>
      </c>
      <c r="K2512" t="s">
        <v>13</v>
      </c>
      <c r="L2512" t="str">
        <f t="shared" si="157"/>
        <v>Morning</v>
      </c>
      <c r="M2512" t="str">
        <f t="shared" si="158"/>
        <v>13</v>
      </c>
      <c r="N2512" t="str">
        <f t="shared" si="159"/>
        <v>17</v>
      </c>
    </row>
    <row r="2513" spans="1:14" x14ac:dyDescent="0.3">
      <c r="A2513">
        <v>1</v>
      </c>
      <c r="B2513">
        <v>5</v>
      </c>
      <c r="C2513" s="1">
        <v>40541</v>
      </c>
      <c r="D2513" s="21" t="str">
        <f t="shared" si="156"/>
        <v>29-Dec-2010</v>
      </c>
      <c r="E2513" s="10">
        <v>0.58263888888888882</v>
      </c>
      <c r="F2513" s="1">
        <v>40541</v>
      </c>
      <c r="G2513" s="10">
        <v>0.75</v>
      </c>
      <c r="H2513">
        <v>50</v>
      </c>
      <c r="I2513">
        <v>241</v>
      </c>
      <c r="J2513" t="s">
        <v>8</v>
      </c>
      <c r="K2513" t="s">
        <v>13</v>
      </c>
      <c r="L2513" t="str">
        <f t="shared" si="157"/>
        <v>Morning</v>
      </c>
      <c r="M2513" t="str">
        <f t="shared" si="158"/>
        <v>13</v>
      </c>
      <c r="N2513" t="str">
        <f t="shared" si="159"/>
        <v>18</v>
      </c>
    </row>
    <row r="2514" spans="1:14" x14ac:dyDescent="0.3">
      <c r="A2514">
        <v>1</v>
      </c>
      <c r="B2514">
        <v>5</v>
      </c>
      <c r="C2514" s="1">
        <v>40541</v>
      </c>
      <c r="D2514" s="21" t="str">
        <f t="shared" si="156"/>
        <v>29-Dec-2010</v>
      </c>
      <c r="E2514" s="10">
        <v>0.67847222222222225</v>
      </c>
      <c r="F2514" s="1">
        <v>40541</v>
      </c>
      <c r="G2514" s="10">
        <v>0.72291666666666676</v>
      </c>
      <c r="H2514">
        <v>30</v>
      </c>
      <c r="I2514">
        <v>64</v>
      </c>
      <c r="J2514" t="s">
        <v>8</v>
      </c>
      <c r="K2514" t="s">
        <v>13</v>
      </c>
      <c r="L2514" t="str">
        <f t="shared" si="157"/>
        <v>Afternoon</v>
      </c>
      <c r="M2514" t="str">
        <f t="shared" si="158"/>
        <v>16</v>
      </c>
      <c r="N2514" t="str">
        <f t="shared" si="159"/>
        <v>17</v>
      </c>
    </row>
    <row r="2515" spans="1:14" x14ac:dyDescent="0.3">
      <c r="A2515">
        <v>1</v>
      </c>
      <c r="B2515">
        <v>5</v>
      </c>
      <c r="C2515" s="1">
        <v>40541</v>
      </c>
      <c r="D2515" s="21" t="str">
        <f t="shared" si="156"/>
        <v>29-Dec-2010</v>
      </c>
      <c r="E2515" s="10">
        <v>0.80138888888888893</v>
      </c>
      <c r="F2515" s="1">
        <v>40541</v>
      </c>
      <c r="G2515" s="10">
        <v>0.88680555555555562</v>
      </c>
      <c r="H2515">
        <v>30</v>
      </c>
      <c r="I2515">
        <v>123</v>
      </c>
      <c r="J2515" t="s">
        <v>8</v>
      </c>
      <c r="K2515" t="s">
        <v>13</v>
      </c>
      <c r="L2515" t="str">
        <f t="shared" si="157"/>
        <v>Evening</v>
      </c>
      <c r="M2515" t="str">
        <f t="shared" si="158"/>
        <v>19</v>
      </c>
      <c r="N2515" t="str">
        <f t="shared" si="159"/>
        <v>21</v>
      </c>
    </row>
    <row r="2516" spans="1:14" x14ac:dyDescent="0.3">
      <c r="A2516">
        <v>1</v>
      </c>
      <c r="B2516">
        <v>6</v>
      </c>
      <c r="C2516" s="1">
        <v>40542</v>
      </c>
      <c r="D2516" s="21" t="str">
        <f t="shared" si="156"/>
        <v>30-Dec-2010</v>
      </c>
      <c r="E2516" s="10">
        <v>0.51527777777777783</v>
      </c>
      <c r="F2516" s="1">
        <v>40542</v>
      </c>
      <c r="G2516" s="10">
        <v>0.62638888888888888</v>
      </c>
      <c r="H2516">
        <v>30</v>
      </c>
      <c r="I2516">
        <v>160</v>
      </c>
      <c r="J2516" t="s">
        <v>8</v>
      </c>
      <c r="K2516" t="s">
        <v>12</v>
      </c>
      <c r="L2516" t="str">
        <f t="shared" si="157"/>
        <v>Morning</v>
      </c>
      <c r="M2516" t="str">
        <f t="shared" si="158"/>
        <v>12</v>
      </c>
      <c r="N2516" t="str">
        <f t="shared" si="159"/>
        <v>15</v>
      </c>
    </row>
    <row r="2517" spans="1:14" x14ac:dyDescent="0.3">
      <c r="A2517">
        <v>1</v>
      </c>
      <c r="B2517">
        <v>6</v>
      </c>
      <c r="C2517" s="1">
        <v>40542</v>
      </c>
      <c r="D2517" s="21" t="str">
        <f t="shared" si="156"/>
        <v>30-Dec-2010</v>
      </c>
      <c r="E2517" s="10">
        <v>0.55763888888888891</v>
      </c>
      <c r="F2517" s="1">
        <v>40542</v>
      </c>
      <c r="G2517" s="10">
        <v>0.62430555555555556</v>
      </c>
      <c r="H2517">
        <v>30</v>
      </c>
      <c r="I2517">
        <v>96</v>
      </c>
      <c r="J2517" t="s">
        <v>8</v>
      </c>
      <c r="K2517" t="s">
        <v>12</v>
      </c>
      <c r="L2517" t="str">
        <f t="shared" si="157"/>
        <v>Morning</v>
      </c>
      <c r="M2517" t="str">
        <f t="shared" si="158"/>
        <v>13</v>
      </c>
      <c r="N2517" t="str">
        <f t="shared" si="159"/>
        <v>14</v>
      </c>
    </row>
    <row r="2518" spans="1:14" x14ac:dyDescent="0.3">
      <c r="A2518">
        <v>1</v>
      </c>
      <c r="B2518">
        <v>6</v>
      </c>
      <c r="C2518" s="1">
        <v>40542</v>
      </c>
      <c r="D2518" s="21" t="str">
        <f t="shared" si="156"/>
        <v>30-Dec-2010</v>
      </c>
      <c r="E2518" s="10">
        <v>0.58819444444444446</v>
      </c>
      <c r="F2518" s="1">
        <v>40542</v>
      </c>
      <c r="G2518" s="10">
        <v>0.67083333333333339</v>
      </c>
      <c r="H2518">
        <v>30</v>
      </c>
      <c r="I2518">
        <v>119</v>
      </c>
      <c r="J2518" t="s">
        <v>8</v>
      </c>
      <c r="K2518" t="s">
        <v>12</v>
      </c>
      <c r="L2518" t="str">
        <f t="shared" si="157"/>
        <v>Afternoon</v>
      </c>
      <c r="M2518" t="str">
        <f t="shared" si="158"/>
        <v>14</v>
      </c>
      <c r="N2518" t="str">
        <f t="shared" si="159"/>
        <v>16</v>
      </c>
    </row>
    <row r="2519" spans="1:14" x14ac:dyDescent="0.3">
      <c r="A2519">
        <v>1</v>
      </c>
      <c r="B2519">
        <v>5</v>
      </c>
      <c r="C2519" s="1">
        <v>40542</v>
      </c>
      <c r="D2519" s="21" t="str">
        <f t="shared" si="156"/>
        <v>30-Dec-2010</v>
      </c>
      <c r="E2519" s="10">
        <v>0.64930555555555558</v>
      </c>
      <c r="F2519" s="1">
        <v>40542</v>
      </c>
      <c r="G2519" s="10">
        <v>0.84930555555555554</v>
      </c>
      <c r="H2519">
        <v>50</v>
      </c>
      <c r="I2519">
        <v>288</v>
      </c>
      <c r="J2519" t="s">
        <v>8</v>
      </c>
      <c r="K2519" t="s">
        <v>12</v>
      </c>
      <c r="L2519" t="str">
        <f t="shared" si="157"/>
        <v>Afternoon</v>
      </c>
      <c r="M2519" t="str">
        <f t="shared" si="158"/>
        <v>15</v>
      </c>
      <c r="N2519" t="str">
        <f t="shared" si="159"/>
        <v>20</v>
      </c>
    </row>
    <row r="2520" spans="1:14" x14ac:dyDescent="0.3">
      <c r="A2520">
        <v>1</v>
      </c>
      <c r="B2520">
        <v>6</v>
      </c>
      <c r="C2520" s="1">
        <v>40542</v>
      </c>
      <c r="D2520" s="21" t="str">
        <f t="shared" si="156"/>
        <v>30-Dec-2010</v>
      </c>
      <c r="E2520" s="10">
        <v>0.68333333333333324</v>
      </c>
      <c r="F2520" s="1">
        <v>40542</v>
      </c>
      <c r="G2520" s="10">
        <v>0.76597222222222217</v>
      </c>
      <c r="H2520">
        <v>30</v>
      </c>
      <c r="I2520">
        <v>119</v>
      </c>
      <c r="J2520" t="s">
        <v>8</v>
      </c>
      <c r="K2520" t="s">
        <v>12</v>
      </c>
      <c r="L2520" t="str">
        <f t="shared" si="157"/>
        <v>Afternoon</v>
      </c>
      <c r="M2520" t="str">
        <f t="shared" si="158"/>
        <v>16</v>
      </c>
      <c r="N2520" t="str">
        <f t="shared" si="159"/>
        <v>18</v>
      </c>
    </row>
    <row r="2521" spans="1:14" x14ac:dyDescent="0.3">
      <c r="A2521">
        <v>1</v>
      </c>
      <c r="B2521">
        <v>5</v>
      </c>
      <c r="C2521" s="1">
        <v>40542</v>
      </c>
      <c r="D2521" s="21" t="str">
        <f t="shared" si="156"/>
        <v>30-Dec-2010</v>
      </c>
      <c r="E2521" s="10">
        <v>0.69166666666666676</v>
      </c>
      <c r="F2521" s="1">
        <v>40542</v>
      </c>
      <c r="G2521" s="10">
        <v>0.72152777777777777</v>
      </c>
      <c r="H2521">
        <v>30</v>
      </c>
      <c r="I2521">
        <v>43</v>
      </c>
      <c r="J2521" t="s">
        <v>8</v>
      </c>
      <c r="K2521" t="s">
        <v>12</v>
      </c>
      <c r="L2521" t="str">
        <f t="shared" si="157"/>
        <v>Afternoon</v>
      </c>
      <c r="M2521" t="str">
        <f t="shared" si="158"/>
        <v>16</v>
      </c>
      <c r="N2521" t="str">
        <f t="shared" si="159"/>
        <v>17</v>
      </c>
    </row>
    <row r="2522" spans="1:14" x14ac:dyDescent="0.3">
      <c r="A2522">
        <v>1</v>
      </c>
      <c r="B2522">
        <v>8</v>
      </c>
      <c r="C2522" s="1">
        <v>40542</v>
      </c>
      <c r="D2522" s="21" t="str">
        <f t="shared" si="156"/>
        <v>30-Dec-2010</v>
      </c>
      <c r="E2522" s="10">
        <v>0.71736111111111101</v>
      </c>
      <c r="F2522" s="1">
        <v>40542</v>
      </c>
      <c r="G2522" s="10">
        <v>0.75347222222222221</v>
      </c>
      <c r="H2522">
        <v>30</v>
      </c>
      <c r="I2522">
        <v>52</v>
      </c>
      <c r="J2522" t="s">
        <v>8</v>
      </c>
      <c r="K2522" t="s">
        <v>12</v>
      </c>
      <c r="L2522" t="str">
        <f t="shared" si="157"/>
        <v>Afternoon</v>
      </c>
      <c r="M2522" t="str">
        <f t="shared" si="158"/>
        <v>17</v>
      </c>
      <c r="N2522" t="str">
        <f t="shared" si="159"/>
        <v>18</v>
      </c>
    </row>
    <row r="2523" spans="1:14" x14ac:dyDescent="0.3">
      <c r="A2523">
        <v>1</v>
      </c>
      <c r="B2523">
        <v>5</v>
      </c>
      <c r="C2523" s="1">
        <v>40542</v>
      </c>
      <c r="D2523" s="21" t="str">
        <f t="shared" si="156"/>
        <v>30-Dec-2010</v>
      </c>
      <c r="E2523" s="10">
        <v>0.75277777777777777</v>
      </c>
      <c r="F2523" s="1">
        <v>40542</v>
      </c>
      <c r="G2523" s="10">
        <v>0.79861111111111116</v>
      </c>
      <c r="H2523">
        <v>30</v>
      </c>
      <c r="I2523">
        <v>66</v>
      </c>
      <c r="J2523" t="s">
        <v>8</v>
      </c>
      <c r="K2523" t="s">
        <v>12</v>
      </c>
      <c r="L2523" t="str">
        <f t="shared" si="157"/>
        <v>Evening</v>
      </c>
      <c r="M2523" t="str">
        <f t="shared" si="158"/>
        <v>18</v>
      </c>
      <c r="N2523" t="str">
        <f t="shared" si="159"/>
        <v>19</v>
      </c>
    </row>
    <row r="2524" spans="1:14" x14ac:dyDescent="0.3">
      <c r="A2524">
        <v>1</v>
      </c>
      <c r="B2524">
        <v>8</v>
      </c>
      <c r="C2524" s="1">
        <v>40542</v>
      </c>
      <c r="D2524" s="21" t="str">
        <f t="shared" si="156"/>
        <v>30-Dec-2010</v>
      </c>
      <c r="E2524" s="10">
        <v>0.82638888888888884</v>
      </c>
      <c r="F2524" s="1">
        <v>40542</v>
      </c>
      <c r="G2524" s="10">
        <v>0.88958333333333339</v>
      </c>
      <c r="H2524">
        <v>30</v>
      </c>
      <c r="I2524">
        <v>91</v>
      </c>
      <c r="J2524" t="s">
        <v>8</v>
      </c>
      <c r="K2524" t="s">
        <v>12</v>
      </c>
      <c r="L2524" t="str">
        <f t="shared" si="157"/>
        <v>Evening</v>
      </c>
      <c r="M2524" t="str">
        <f t="shared" si="158"/>
        <v>19</v>
      </c>
      <c r="N2524" t="str">
        <f t="shared" si="159"/>
        <v>21</v>
      </c>
    </row>
    <row r="2525" spans="1:14" x14ac:dyDescent="0.3">
      <c r="A2525">
        <v>1</v>
      </c>
      <c r="B2525">
        <v>8</v>
      </c>
      <c r="C2525" s="1">
        <v>40542</v>
      </c>
      <c r="D2525" s="21" t="str">
        <f t="shared" si="156"/>
        <v>30-Dec-2010</v>
      </c>
      <c r="E2525" s="10">
        <v>0.84513888888888899</v>
      </c>
      <c r="F2525" s="1">
        <v>40542</v>
      </c>
      <c r="G2525" s="10">
        <v>0.88263888888888886</v>
      </c>
      <c r="H2525">
        <v>30</v>
      </c>
      <c r="I2525">
        <v>54</v>
      </c>
      <c r="J2525" t="s">
        <v>8</v>
      </c>
      <c r="K2525" t="s">
        <v>12</v>
      </c>
      <c r="L2525" t="str">
        <f t="shared" si="157"/>
        <v>Evening</v>
      </c>
      <c r="M2525" t="str">
        <f t="shared" si="158"/>
        <v>20</v>
      </c>
      <c r="N2525" t="str">
        <f t="shared" si="159"/>
        <v>21</v>
      </c>
    </row>
    <row r="2526" spans="1:14" x14ac:dyDescent="0.3">
      <c r="A2526">
        <v>1</v>
      </c>
      <c r="B2526">
        <v>5</v>
      </c>
      <c r="C2526" s="1">
        <v>40542</v>
      </c>
      <c r="D2526" s="21" t="str">
        <f t="shared" si="156"/>
        <v>30-Dec-2010</v>
      </c>
      <c r="E2526" s="10">
        <v>0.87152777777777779</v>
      </c>
      <c r="F2526" s="1">
        <v>40542</v>
      </c>
      <c r="G2526" s="10">
        <v>0.96458333333333324</v>
      </c>
      <c r="H2526">
        <v>30</v>
      </c>
      <c r="I2526">
        <v>134</v>
      </c>
      <c r="J2526" t="s">
        <v>8</v>
      </c>
      <c r="K2526" t="s">
        <v>12</v>
      </c>
      <c r="L2526" t="str">
        <f t="shared" si="157"/>
        <v>Evening</v>
      </c>
      <c r="M2526" t="str">
        <f t="shared" si="158"/>
        <v>20</v>
      </c>
      <c r="N2526" t="str">
        <f t="shared" si="159"/>
        <v>23</v>
      </c>
    </row>
    <row r="2527" spans="1:14" x14ac:dyDescent="0.3">
      <c r="A2527">
        <v>1</v>
      </c>
      <c r="B2527">
        <v>5</v>
      </c>
      <c r="C2527" s="1">
        <v>40542</v>
      </c>
      <c r="D2527" s="21" t="str">
        <f t="shared" si="156"/>
        <v>30-Dec-2010</v>
      </c>
      <c r="E2527" s="10">
        <v>0.91388888888888886</v>
      </c>
      <c r="F2527" s="1">
        <v>40543</v>
      </c>
      <c r="G2527" s="10">
        <v>2.9166666666666664E-2</v>
      </c>
      <c r="H2527">
        <v>30</v>
      </c>
      <c r="I2527">
        <v>166</v>
      </c>
      <c r="J2527" t="s">
        <v>8</v>
      </c>
      <c r="K2527" t="s">
        <v>12</v>
      </c>
      <c r="L2527" t="str">
        <f t="shared" si="157"/>
        <v>Evening</v>
      </c>
      <c r="M2527" t="str">
        <f t="shared" si="158"/>
        <v>21</v>
      </c>
      <c r="N2527" t="str">
        <f t="shared" si="159"/>
        <v>00</v>
      </c>
    </row>
    <row r="2528" spans="1:14" x14ac:dyDescent="0.3">
      <c r="A2528">
        <v>1</v>
      </c>
      <c r="B2528">
        <v>6</v>
      </c>
      <c r="C2528" s="1">
        <v>40543</v>
      </c>
      <c r="D2528" s="21" t="str">
        <f t="shared" si="156"/>
        <v>31-Dec-2010</v>
      </c>
      <c r="E2528" s="10">
        <v>0.57708333333333328</v>
      </c>
      <c r="F2528" s="1">
        <v>40543</v>
      </c>
      <c r="G2528" s="10">
        <v>0.68333333333333324</v>
      </c>
      <c r="H2528">
        <v>30</v>
      </c>
      <c r="I2528">
        <v>153</v>
      </c>
      <c r="J2528" t="s">
        <v>8</v>
      </c>
      <c r="K2528" t="s">
        <v>11</v>
      </c>
      <c r="L2528" t="str">
        <f t="shared" si="157"/>
        <v>Morning</v>
      </c>
      <c r="M2528" t="str">
        <f t="shared" si="158"/>
        <v>13</v>
      </c>
      <c r="N2528" t="str">
        <f t="shared" si="159"/>
        <v>16</v>
      </c>
    </row>
    <row r="2529" spans="1:14" x14ac:dyDescent="0.3">
      <c r="A2529">
        <v>1</v>
      </c>
      <c r="B2529">
        <v>6</v>
      </c>
      <c r="C2529" s="1">
        <v>40543</v>
      </c>
      <c r="D2529" s="21" t="str">
        <f t="shared" si="156"/>
        <v>31-Dec-2010</v>
      </c>
      <c r="E2529" s="10">
        <v>0.59236111111111112</v>
      </c>
      <c r="F2529" s="1">
        <v>40543</v>
      </c>
      <c r="G2529" s="10">
        <v>0.63680555555555551</v>
      </c>
      <c r="H2529">
        <v>30</v>
      </c>
      <c r="I2529">
        <v>64</v>
      </c>
      <c r="J2529" t="s">
        <v>8</v>
      </c>
      <c r="K2529" t="s">
        <v>11</v>
      </c>
      <c r="L2529" t="str">
        <f t="shared" si="157"/>
        <v>Afternoon</v>
      </c>
      <c r="M2529" t="str">
        <f t="shared" si="158"/>
        <v>14</v>
      </c>
      <c r="N2529" t="str">
        <f t="shared" si="159"/>
        <v>15</v>
      </c>
    </row>
    <row r="2530" spans="1:14" x14ac:dyDescent="0.3">
      <c r="A2530">
        <v>1</v>
      </c>
      <c r="B2530">
        <v>6</v>
      </c>
      <c r="C2530" s="1">
        <v>40543</v>
      </c>
      <c r="D2530" s="21" t="str">
        <f t="shared" si="156"/>
        <v>31-Dec-2010</v>
      </c>
      <c r="E2530" s="10">
        <v>0.59930555555555554</v>
      </c>
      <c r="F2530" s="1">
        <v>40543</v>
      </c>
      <c r="G2530" s="10">
        <v>0.63194444444444442</v>
      </c>
      <c r="H2530">
        <v>30</v>
      </c>
      <c r="I2530">
        <v>47</v>
      </c>
      <c r="J2530" t="s">
        <v>8</v>
      </c>
      <c r="K2530" t="s">
        <v>11</v>
      </c>
      <c r="L2530" t="str">
        <f t="shared" si="157"/>
        <v>Afternoon</v>
      </c>
      <c r="M2530" t="str">
        <f t="shared" si="158"/>
        <v>14</v>
      </c>
      <c r="N2530" t="str">
        <f t="shared" si="159"/>
        <v>15</v>
      </c>
    </row>
    <row r="2531" spans="1:14" x14ac:dyDescent="0.3">
      <c r="A2531">
        <v>1</v>
      </c>
      <c r="B2531">
        <v>5</v>
      </c>
      <c r="C2531" s="1">
        <v>40543</v>
      </c>
      <c r="D2531" s="21" t="str">
        <f t="shared" si="156"/>
        <v>31-Dec-2010</v>
      </c>
      <c r="E2531" s="10">
        <v>0.67847222222222225</v>
      </c>
      <c r="F2531" s="1">
        <v>40543</v>
      </c>
      <c r="G2531" s="10">
        <v>0.71875</v>
      </c>
      <c r="H2531">
        <v>30</v>
      </c>
      <c r="I2531">
        <v>58</v>
      </c>
      <c r="J2531" t="s">
        <v>8</v>
      </c>
      <c r="K2531" t="s">
        <v>11</v>
      </c>
      <c r="L2531" t="str">
        <f t="shared" si="157"/>
        <v>Afternoon</v>
      </c>
      <c r="M2531" t="str">
        <f t="shared" si="158"/>
        <v>16</v>
      </c>
      <c r="N2531" t="str">
        <f t="shared" si="159"/>
        <v>17</v>
      </c>
    </row>
    <row r="2532" spans="1:14" x14ac:dyDescent="0.3">
      <c r="A2532">
        <v>1</v>
      </c>
      <c r="B2532">
        <v>5</v>
      </c>
      <c r="C2532" s="1">
        <v>40543</v>
      </c>
      <c r="D2532" s="21" t="str">
        <f t="shared" si="156"/>
        <v>31-Dec-2010</v>
      </c>
      <c r="E2532" s="10">
        <v>0.74375000000000002</v>
      </c>
      <c r="F2532" s="1">
        <v>40543</v>
      </c>
      <c r="G2532" s="10">
        <v>0.7993055555555556</v>
      </c>
      <c r="H2532">
        <v>30</v>
      </c>
      <c r="I2532">
        <v>80</v>
      </c>
      <c r="J2532" t="s">
        <v>8</v>
      </c>
      <c r="K2532" t="s">
        <v>11</v>
      </c>
      <c r="L2532" t="str">
        <f t="shared" si="157"/>
        <v>Afternoon</v>
      </c>
      <c r="M2532" t="str">
        <f t="shared" si="158"/>
        <v>17</v>
      </c>
      <c r="N2532" t="str">
        <f t="shared" si="159"/>
        <v>19</v>
      </c>
    </row>
    <row r="2533" spans="1:14" x14ac:dyDescent="0.3">
      <c r="A2533">
        <v>1</v>
      </c>
      <c r="B2533">
        <v>6</v>
      </c>
      <c r="C2533" s="1">
        <v>40543</v>
      </c>
      <c r="D2533" s="21" t="str">
        <f t="shared" si="156"/>
        <v>31-Dec-2010</v>
      </c>
      <c r="E2533" s="10">
        <v>0.7944444444444444</v>
      </c>
      <c r="F2533" s="1">
        <v>40543</v>
      </c>
      <c r="G2533" s="10">
        <v>0.80625000000000002</v>
      </c>
      <c r="H2533">
        <v>30</v>
      </c>
      <c r="I2533">
        <v>17</v>
      </c>
      <c r="J2533" t="s">
        <v>8</v>
      </c>
      <c r="K2533" t="s">
        <v>11</v>
      </c>
      <c r="L2533" t="str">
        <f t="shared" si="157"/>
        <v>Evening</v>
      </c>
      <c r="M2533" t="str">
        <f t="shared" si="158"/>
        <v>19</v>
      </c>
      <c r="N2533" t="str">
        <f t="shared" si="159"/>
        <v>19</v>
      </c>
    </row>
    <row r="2534" spans="1:14" x14ac:dyDescent="0.3">
      <c r="A2534">
        <v>1</v>
      </c>
      <c r="B2534">
        <v>6</v>
      </c>
      <c r="C2534" s="1">
        <v>40543</v>
      </c>
      <c r="D2534" s="21" t="str">
        <f t="shared" si="156"/>
        <v>31-Dec-2010</v>
      </c>
      <c r="E2534" s="10">
        <v>0.7993055555555556</v>
      </c>
      <c r="F2534" s="1">
        <v>40544</v>
      </c>
      <c r="G2534" s="10">
        <v>8.3333333333333332E-3</v>
      </c>
      <c r="H2534">
        <v>60</v>
      </c>
      <c r="I2534">
        <v>301</v>
      </c>
      <c r="J2534" t="s">
        <v>8</v>
      </c>
      <c r="K2534" t="s">
        <v>11</v>
      </c>
      <c r="L2534" t="str">
        <f t="shared" si="157"/>
        <v>Evening</v>
      </c>
      <c r="M2534" t="str">
        <f t="shared" si="158"/>
        <v>19</v>
      </c>
      <c r="N2534" t="str">
        <f t="shared" si="159"/>
        <v>00</v>
      </c>
    </row>
    <row r="2535" spans="1:14" x14ac:dyDescent="0.3">
      <c r="A2535">
        <v>1</v>
      </c>
      <c r="B2535">
        <v>5</v>
      </c>
      <c r="C2535" s="1">
        <v>40543</v>
      </c>
      <c r="D2535" s="21" t="str">
        <f t="shared" si="156"/>
        <v>31-Dec-2010</v>
      </c>
      <c r="E2535" s="10">
        <v>0.83680555555555547</v>
      </c>
      <c r="F2535" s="1">
        <v>40543</v>
      </c>
      <c r="G2535" s="10">
        <v>0.95000000000000007</v>
      </c>
      <c r="H2535">
        <v>30</v>
      </c>
      <c r="I2535">
        <v>163</v>
      </c>
      <c r="J2535" t="s">
        <v>8</v>
      </c>
      <c r="K2535" t="s">
        <v>11</v>
      </c>
      <c r="L2535" t="str">
        <f t="shared" si="157"/>
        <v>Evening</v>
      </c>
      <c r="M2535" t="str">
        <f t="shared" si="158"/>
        <v>20</v>
      </c>
      <c r="N2535" t="str">
        <f t="shared" si="159"/>
        <v>22</v>
      </c>
    </row>
    <row r="2536" spans="1:14" x14ac:dyDescent="0.3">
      <c r="A2536">
        <v>1</v>
      </c>
      <c r="B2536">
        <v>6</v>
      </c>
      <c r="C2536" s="1">
        <v>40543</v>
      </c>
      <c r="D2536" s="21" t="str">
        <f t="shared" si="156"/>
        <v>31-Dec-2010</v>
      </c>
      <c r="E2536" s="10">
        <v>0.90694444444444444</v>
      </c>
      <c r="F2536" s="1">
        <v>40543</v>
      </c>
      <c r="G2536" s="10">
        <v>0.99513888888888891</v>
      </c>
      <c r="H2536">
        <v>30</v>
      </c>
      <c r="I2536">
        <v>127</v>
      </c>
      <c r="J2536" t="s">
        <v>8</v>
      </c>
      <c r="K2536" t="s">
        <v>11</v>
      </c>
      <c r="L2536" t="str">
        <f t="shared" si="157"/>
        <v>Evening</v>
      </c>
      <c r="M2536" t="str">
        <f t="shared" si="158"/>
        <v>21</v>
      </c>
      <c r="N2536" t="str">
        <f t="shared" si="159"/>
        <v>23</v>
      </c>
    </row>
    <row r="2537" spans="1:14" x14ac:dyDescent="0.3">
      <c r="A2537">
        <v>1</v>
      </c>
      <c r="B2537">
        <v>5</v>
      </c>
      <c r="C2537" s="1">
        <v>40546</v>
      </c>
      <c r="D2537" s="21" t="str">
        <f t="shared" si="156"/>
        <v>03-Jan-2011</v>
      </c>
      <c r="E2537" s="10">
        <v>0.50763888888888886</v>
      </c>
      <c r="F2537" s="1">
        <v>40546</v>
      </c>
      <c r="G2537" s="10">
        <v>0.54652777777777783</v>
      </c>
      <c r="H2537">
        <v>30</v>
      </c>
      <c r="I2537">
        <v>56</v>
      </c>
      <c r="J2537" t="s">
        <v>8</v>
      </c>
      <c r="K2537" t="s">
        <v>10</v>
      </c>
      <c r="L2537" t="str">
        <f t="shared" si="157"/>
        <v>Morning</v>
      </c>
      <c r="M2537" t="str">
        <f t="shared" si="158"/>
        <v>12</v>
      </c>
      <c r="N2537" t="str">
        <f t="shared" si="159"/>
        <v>13</v>
      </c>
    </row>
    <row r="2538" spans="1:14" x14ac:dyDescent="0.3">
      <c r="A2538">
        <v>1</v>
      </c>
      <c r="B2538">
        <v>5</v>
      </c>
      <c r="C2538" s="1">
        <v>40546</v>
      </c>
      <c r="D2538" s="21" t="str">
        <f t="shared" si="156"/>
        <v>03-Jan-2011</v>
      </c>
      <c r="E2538" s="10">
        <v>0.52083333333333337</v>
      </c>
      <c r="F2538" s="1">
        <v>40546</v>
      </c>
      <c r="G2538" s="10">
        <v>0.57291666666666663</v>
      </c>
      <c r="H2538">
        <v>30</v>
      </c>
      <c r="I2538">
        <v>75</v>
      </c>
      <c r="J2538" t="s">
        <v>8</v>
      </c>
      <c r="K2538" t="s">
        <v>10</v>
      </c>
      <c r="L2538" t="str">
        <f t="shared" si="157"/>
        <v>Morning</v>
      </c>
      <c r="M2538" t="str">
        <f t="shared" si="158"/>
        <v>12</v>
      </c>
      <c r="N2538" t="str">
        <f t="shared" si="159"/>
        <v>13</v>
      </c>
    </row>
    <row r="2539" spans="1:14" x14ac:dyDescent="0.3">
      <c r="A2539">
        <v>1</v>
      </c>
      <c r="B2539">
        <v>5</v>
      </c>
      <c r="C2539" s="1">
        <v>40546</v>
      </c>
      <c r="D2539" s="21" t="str">
        <f t="shared" si="156"/>
        <v>03-Jan-2011</v>
      </c>
      <c r="E2539" s="10">
        <v>0.57291666666666663</v>
      </c>
      <c r="F2539" s="1">
        <v>40546</v>
      </c>
      <c r="G2539" s="10">
        <v>0.77638888888888891</v>
      </c>
      <c r="H2539">
        <v>50</v>
      </c>
      <c r="I2539">
        <v>293</v>
      </c>
      <c r="J2539" t="s">
        <v>8</v>
      </c>
      <c r="K2539" t="s">
        <v>10</v>
      </c>
      <c r="L2539" t="str">
        <f t="shared" si="157"/>
        <v>Morning</v>
      </c>
      <c r="M2539" t="str">
        <f t="shared" si="158"/>
        <v>13</v>
      </c>
      <c r="N2539" t="str">
        <f t="shared" si="159"/>
        <v>18</v>
      </c>
    </row>
    <row r="2540" spans="1:14" x14ac:dyDescent="0.3">
      <c r="A2540">
        <v>1</v>
      </c>
      <c r="B2540">
        <v>5</v>
      </c>
      <c r="C2540" s="1">
        <v>40546</v>
      </c>
      <c r="D2540" s="21" t="str">
        <f t="shared" si="156"/>
        <v>03-Jan-2011</v>
      </c>
      <c r="E2540" s="10">
        <v>0.58402777777777781</v>
      </c>
      <c r="F2540" s="1">
        <v>40546</v>
      </c>
      <c r="G2540" s="10">
        <v>0.69930555555555562</v>
      </c>
      <c r="H2540">
        <v>30</v>
      </c>
      <c r="I2540">
        <v>166</v>
      </c>
      <c r="J2540" t="s">
        <v>8</v>
      </c>
      <c r="K2540" t="s">
        <v>10</v>
      </c>
      <c r="L2540" t="str">
        <f t="shared" si="157"/>
        <v>Afternoon</v>
      </c>
      <c r="M2540" t="str">
        <f t="shared" si="158"/>
        <v>14</v>
      </c>
      <c r="N2540" t="str">
        <f t="shared" si="159"/>
        <v>16</v>
      </c>
    </row>
    <row r="2541" spans="1:14" x14ac:dyDescent="0.3">
      <c r="A2541">
        <v>1</v>
      </c>
      <c r="B2541">
        <v>5</v>
      </c>
      <c r="C2541" s="1">
        <v>40546</v>
      </c>
      <c r="D2541" s="21" t="str">
        <f t="shared" si="156"/>
        <v>03-Jan-2011</v>
      </c>
      <c r="E2541" s="10">
        <v>0.67222222222222217</v>
      </c>
      <c r="F2541" s="1">
        <v>40546</v>
      </c>
      <c r="G2541" s="10">
        <v>0.79999999999999993</v>
      </c>
      <c r="H2541">
        <v>40</v>
      </c>
      <c r="I2541">
        <v>184</v>
      </c>
      <c r="J2541" t="s">
        <v>8</v>
      </c>
      <c r="K2541" t="s">
        <v>10</v>
      </c>
      <c r="L2541" t="str">
        <f t="shared" si="157"/>
        <v>Afternoon</v>
      </c>
      <c r="M2541" t="str">
        <f t="shared" si="158"/>
        <v>16</v>
      </c>
      <c r="N2541" t="str">
        <f t="shared" si="159"/>
        <v>19</v>
      </c>
    </row>
    <row r="2542" spans="1:14" x14ac:dyDescent="0.3">
      <c r="A2542">
        <v>1</v>
      </c>
      <c r="B2542">
        <v>5</v>
      </c>
      <c r="C2542" s="1">
        <v>40546</v>
      </c>
      <c r="D2542" s="21" t="str">
        <f t="shared" si="156"/>
        <v>03-Jan-2011</v>
      </c>
      <c r="E2542" s="10">
        <v>0.7680555555555556</v>
      </c>
      <c r="F2542" s="1">
        <v>40546</v>
      </c>
      <c r="G2542" s="10">
        <v>0.88124999999999998</v>
      </c>
      <c r="H2542">
        <v>30</v>
      </c>
      <c r="I2542">
        <v>163</v>
      </c>
      <c r="J2542" t="s">
        <v>8</v>
      </c>
      <c r="K2542" t="s">
        <v>10</v>
      </c>
      <c r="L2542" t="str">
        <f t="shared" si="157"/>
        <v>Evening</v>
      </c>
      <c r="M2542" t="str">
        <f t="shared" si="158"/>
        <v>18</v>
      </c>
      <c r="N2542" t="str">
        <f t="shared" si="159"/>
        <v>21</v>
      </c>
    </row>
    <row r="2543" spans="1:14" x14ac:dyDescent="0.3">
      <c r="A2543">
        <v>1</v>
      </c>
      <c r="B2543">
        <v>5</v>
      </c>
      <c r="C2543" s="1">
        <v>40547</v>
      </c>
      <c r="D2543" s="21" t="str">
        <f t="shared" si="156"/>
        <v>04-Jan-2011</v>
      </c>
      <c r="E2543" s="10">
        <v>0.47291666666666665</v>
      </c>
      <c r="F2543" s="1">
        <v>40547</v>
      </c>
      <c r="G2543" s="10">
        <v>0.5625</v>
      </c>
      <c r="H2543">
        <v>30</v>
      </c>
      <c r="I2543">
        <v>129</v>
      </c>
      <c r="J2543" t="s">
        <v>8</v>
      </c>
      <c r="K2543" t="s">
        <v>9</v>
      </c>
      <c r="L2543" t="str">
        <f t="shared" si="157"/>
        <v>Morning</v>
      </c>
      <c r="M2543" t="str">
        <f t="shared" si="158"/>
        <v>11</v>
      </c>
      <c r="N2543" t="str">
        <f t="shared" si="159"/>
        <v>13</v>
      </c>
    </row>
    <row r="2544" spans="1:14" x14ac:dyDescent="0.3">
      <c r="A2544">
        <v>1</v>
      </c>
      <c r="B2544">
        <v>5</v>
      </c>
      <c r="C2544" s="1">
        <v>40547</v>
      </c>
      <c r="D2544" s="21" t="str">
        <f t="shared" si="156"/>
        <v>04-Jan-2011</v>
      </c>
      <c r="E2544" s="10">
        <v>0.4909722222222222</v>
      </c>
      <c r="F2544" s="1">
        <v>40547</v>
      </c>
      <c r="G2544" s="10">
        <v>0.56805555555555554</v>
      </c>
      <c r="H2544">
        <v>30</v>
      </c>
      <c r="I2544">
        <v>111</v>
      </c>
      <c r="J2544" t="s">
        <v>8</v>
      </c>
      <c r="K2544" t="s">
        <v>9</v>
      </c>
      <c r="L2544" t="str">
        <f t="shared" si="157"/>
        <v>Morning</v>
      </c>
      <c r="M2544" t="str">
        <f t="shared" si="158"/>
        <v>11</v>
      </c>
      <c r="N2544" t="str">
        <f t="shared" si="159"/>
        <v>13</v>
      </c>
    </row>
    <row r="2545" spans="1:14" x14ac:dyDescent="0.3">
      <c r="A2545">
        <v>1</v>
      </c>
      <c r="B2545">
        <v>6</v>
      </c>
      <c r="C2545" s="1">
        <v>40547</v>
      </c>
      <c r="D2545" s="21" t="str">
        <f t="shared" si="156"/>
        <v>04-Jan-2011</v>
      </c>
      <c r="E2545" s="10">
        <v>0.77500000000000002</v>
      </c>
      <c r="F2545" s="1">
        <v>40547</v>
      </c>
      <c r="G2545" s="10">
        <v>0.85972222222222217</v>
      </c>
      <c r="H2545">
        <v>30</v>
      </c>
      <c r="I2545">
        <v>122</v>
      </c>
      <c r="J2545" t="s">
        <v>8</v>
      </c>
      <c r="K2545" t="s">
        <v>9</v>
      </c>
      <c r="L2545" t="str">
        <f t="shared" si="157"/>
        <v>Evening</v>
      </c>
      <c r="M2545" t="str">
        <f t="shared" si="158"/>
        <v>18</v>
      </c>
      <c r="N2545" t="str">
        <f t="shared" si="159"/>
        <v>20</v>
      </c>
    </row>
    <row r="2546" spans="1:14" x14ac:dyDescent="0.3">
      <c r="A2546">
        <v>1</v>
      </c>
      <c r="B2546">
        <v>5</v>
      </c>
      <c r="C2546" s="1">
        <v>40547</v>
      </c>
      <c r="D2546" s="21" t="str">
        <f t="shared" si="156"/>
        <v>04-Jan-2011</v>
      </c>
      <c r="E2546" s="10">
        <v>0.81388888888888899</v>
      </c>
      <c r="F2546" s="1">
        <v>40547</v>
      </c>
      <c r="G2546" s="10">
        <v>0.94652777777777775</v>
      </c>
      <c r="H2546">
        <v>40</v>
      </c>
      <c r="I2546">
        <v>191</v>
      </c>
      <c r="J2546" t="s">
        <v>8</v>
      </c>
      <c r="K2546" t="s">
        <v>9</v>
      </c>
      <c r="L2546" t="str">
        <f t="shared" si="157"/>
        <v>Evening</v>
      </c>
      <c r="M2546" t="str">
        <f t="shared" si="158"/>
        <v>19</v>
      </c>
      <c r="N2546" t="str">
        <f t="shared" si="159"/>
        <v>22</v>
      </c>
    </row>
    <row r="2547" spans="1:14" x14ac:dyDescent="0.3">
      <c r="A2547">
        <v>1</v>
      </c>
      <c r="B2547">
        <v>5</v>
      </c>
      <c r="C2547" s="1">
        <v>40548</v>
      </c>
      <c r="D2547" s="21" t="str">
        <f t="shared" si="156"/>
        <v>05-Jan-2011</v>
      </c>
      <c r="E2547" s="10">
        <v>0.43263888888888885</v>
      </c>
      <c r="F2547" s="1">
        <v>40548</v>
      </c>
      <c r="G2547" s="10">
        <v>0.4777777777777778</v>
      </c>
      <c r="H2547">
        <v>30</v>
      </c>
      <c r="I2547">
        <v>65</v>
      </c>
      <c r="J2547" t="s">
        <v>8</v>
      </c>
      <c r="K2547" t="s">
        <v>13</v>
      </c>
      <c r="L2547" t="str">
        <f t="shared" si="157"/>
        <v>Morning</v>
      </c>
      <c r="M2547" t="str">
        <f t="shared" si="158"/>
        <v>10</v>
      </c>
      <c r="N2547" t="str">
        <f t="shared" si="159"/>
        <v>11</v>
      </c>
    </row>
    <row r="2548" spans="1:14" x14ac:dyDescent="0.3">
      <c r="A2548">
        <v>1</v>
      </c>
      <c r="B2548">
        <v>6</v>
      </c>
      <c r="C2548" s="1">
        <v>40548</v>
      </c>
      <c r="D2548" s="21" t="str">
        <f t="shared" si="156"/>
        <v>05-Jan-2011</v>
      </c>
      <c r="E2548" s="10">
        <v>0.52222222222222225</v>
      </c>
      <c r="F2548" s="1">
        <v>40548</v>
      </c>
      <c r="G2548" s="10">
        <v>0.59513888888888888</v>
      </c>
      <c r="H2548">
        <v>30</v>
      </c>
      <c r="I2548">
        <v>105</v>
      </c>
      <c r="J2548" t="s">
        <v>8</v>
      </c>
      <c r="K2548" t="s">
        <v>13</v>
      </c>
      <c r="L2548" t="str">
        <f t="shared" si="157"/>
        <v>Morning</v>
      </c>
      <c r="M2548" t="str">
        <f t="shared" si="158"/>
        <v>12</v>
      </c>
      <c r="N2548" t="str">
        <f t="shared" si="159"/>
        <v>14</v>
      </c>
    </row>
    <row r="2549" spans="1:14" x14ac:dyDescent="0.3">
      <c r="A2549">
        <v>1</v>
      </c>
      <c r="B2549">
        <v>5</v>
      </c>
      <c r="C2549" s="1">
        <v>40549</v>
      </c>
      <c r="D2549" s="21" t="str">
        <f t="shared" si="156"/>
        <v>06-Jan-2011</v>
      </c>
      <c r="E2549" s="10">
        <v>0.86944444444444446</v>
      </c>
      <c r="F2549" s="1">
        <v>40549</v>
      </c>
      <c r="G2549" s="10">
        <v>0.93194444444444446</v>
      </c>
      <c r="H2549">
        <v>30</v>
      </c>
      <c r="I2549">
        <v>90</v>
      </c>
      <c r="J2549" t="s">
        <v>8</v>
      </c>
      <c r="K2549" t="s">
        <v>12</v>
      </c>
      <c r="L2549" t="str">
        <f t="shared" si="157"/>
        <v>Evening</v>
      </c>
      <c r="M2549" t="str">
        <f t="shared" si="158"/>
        <v>20</v>
      </c>
      <c r="N2549" t="str">
        <f t="shared" si="159"/>
        <v>22</v>
      </c>
    </row>
    <row r="2550" spans="1:14" x14ac:dyDescent="0.3">
      <c r="A2550">
        <v>1</v>
      </c>
      <c r="B2550">
        <v>5</v>
      </c>
      <c r="C2550" s="1">
        <v>40550</v>
      </c>
      <c r="D2550" s="21" t="str">
        <f t="shared" si="156"/>
        <v>07-Jan-2011</v>
      </c>
      <c r="E2550" s="10">
        <v>0.48888888888888887</v>
      </c>
      <c r="F2550" s="1">
        <v>40550</v>
      </c>
      <c r="G2550" s="10">
        <v>0.55486111111111114</v>
      </c>
      <c r="H2550">
        <v>30</v>
      </c>
      <c r="I2550">
        <v>95</v>
      </c>
      <c r="J2550" t="s">
        <v>8</v>
      </c>
      <c r="K2550" t="s">
        <v>11</v>
      </c>
      <c r="L2550" t="str">
        <f t="shared" si="157"/>
        <v>Morning</v>
      </c>
      <c r="M2550" t="str">
        <f t="shared" si="158"/>
        <v>11</v>
      </c>
      <c r="N2550" t="str">
        <f t="shared" si="159"/>
        <v>13</v>
      </c>
    </row>
    <row r="2551" spans="1:14" x14ac:dyDescent="0.3">
      <c r="A2551">
        <v>1</v>
      </c>
      <c r="B2551">
        <v>5</v>
      </c>
      <c r="C2551" s="1">
        <v>40550</v>
      </c>
      <c r="D2551" s="21" t="str">
        <f t="shared" si="156"/>
        <v>07-Jan-2011</v>
      </c>
      <c r="E2551" s="10">
        <v>0.55625000000000002</v>
      </c>
      <c r="F2551" s="1">
        <v>40550</v>
      </c>
      <c r="G2551" s="10">
        <v>0.67847222222222225</v>
      </c>
      <c r="H2551">
        <v>30</v>
      </c>
      <c r="I2551">
        <v>176</v>
      </c>
      <c r="J2551" t="s">
        <v>8</v>
      </c>
      <c r="K2551" t="s">
        <v>11</v>
      </c>
      <c r="L2551" t="str">
        <f t="shared" si="157"/>
        <v>Morning</v>
      </c>
      <c r="M2551" t="str">
        <f t="shared" si="158"/>
        <v>13</v>
      </c>
      <c r="N2551" t="str">
        <f t="shared" si="159"/>
        <v>16</v>
      </c>
    </row>
    <row r="2552" spans="1:14" x14ac:dyDescent="0.3">
      <c r="A2552">
        <v>1</v>
      </c>
      <c r="B2552">
        <v>6</v>
      </c>
      <c r="C2552" s="1">
        <v>40550</v>
      </c>
      <c r="D2552" s="21" t="str">
        <f t="shared" si="156"/>
        <v>07-Jan-2011</v>
      </c>
      <c r="E2552" s="10">
        <v>0.56388888888888888</v>
      </c>
      <c r="F2552" s="1">
        <v>40550</v>
      </c>
      <c r="G2552" s="10">
        <v>0.64583333333333337</v>
      </c>
      <c r="H2552">
        <v>30</v>
      </c>
      <c r="I2552">
        <v>118</v>
      </c>
      <c r="J2552" t="s">
        <v>8</v>
      </c>
      <c r="K2552" t="s">
        <v>11</v>
      </c>
      <c r="L2552" t="str">
        <f t="shared" si="157"/>
        <v>Morning</v>
      </c>
      <c r="M2552" t="str">
        <f t="shared" si="158"/>
        <v>13</v>
      </c>
      <c r="N2552" t="str">
        <f t="shared" si="159"/>
        <v>15</v>
      </c>
    </row>
    <row r="2553" spans="1:14" x14ac:dyDescent="0.3">
      <c r="A2553">
        <v>1</v>
      </c>
      <c r="B2553">
        <v>5</v>
      </c>
      <c r="C2553" s="1">
        <v>40550</v>
      </c>
      <c r="D2553" s="21" t="str">
        <f t="shared" si="156"/>
        <v>07-Jan-2011</v>
      </c>
      <c r="E2553" s="10">
        <v>0.59513888888888888</v>
      </c>
      <c r="F2553" s="1">
        <v>40550</v>
      </c>
      <c r="G2553" s="10">
        <v>0.7090277777777777</v>
      </c>
      <c r="H2553">
        <v>30</v>
      </c>
      <c r="I2553">
        <v>164</v>
      </c>
      <c r="J2553" t="s">
        <v>8</v>
      </c>
      <c r="K2553" t="s">
        <v>11</v>
      </c>
      <c r="L2553" t="str">
        <f t="shared" si="157"/>
        <v>Afternoon</v>
      </c>
      <c r="M2553" t="str">
        <f t="shared" si="158"/>
        <v>14</v>
      </c>
      <c r="N2553" t="str">
        <f t="shared" si="159"/>
        <v>17</v>
      </c>
    </row>
    <row r="2554" spans="1:14" x14ac:dyDescent="0.3">
      <c r="A2554">
        <v>1</v>
      </c>
      <c r="B2554">
        <v>5</v>
      </c>
      <c r="C2554" s="1">
        <v>40550</v>
      </c>
      <c r="D2554" s="21" t="str">
        <f t="shared" si="156"/>
        <v>07-Jan-2011</v>
      </c>
      <c r="E2554" s="10">
        <v>0.71527777777777779</v>
      </c>
      <c r="F2554" s="1">
        <v>40550</v>
      </c>
      <c r="G2554" s="10">
        <v>0.83472222222222225</v>
      </c>
      <c r="H2554">
        <v>30</v>
      </c>
      <c r="I2554">
        <v>172</v>
      </c>
      <c r="J2554" t="s">
        <v>8</v>
      </c>
      <c r="K2554" t="s">
        <v>11</v>
      </c>
      <c r="L2554" t="str">
        <f t="shared" si="157"/>
        <v>Afternoon</v>
      </c>
      <c r="M2554" t="str">
        <f t="shared" si="158"/>
        <v>17</v>
      </c>
      <c r="N2554" t="str">
        <f t="shared" si="159"/>
        <v>20</v>
      </c>
    </row>
    <row r="2555" spans="1:14" x14ac:dyDescent="0.3">
      <c r="A2555">
        <v>1</v>
      </c>
      <c r="B2555">
        <v>8</v>
      </c>
      <c r="C2555" s="1">
        <v>40550</v>
      </c>
      <c r="D2555" s="21" t="str">
        <f t="shared" si="156"/>
        <v>07-Jan-2011</v>
      </c>
      <c r="E2555" s="10">
        <v>0.72777777777777775</v>
      </c>
      <c r="F2555" s="1">
        <v>40550</v>
      </c>
      <c r="G2555" s="10">
        <v>0.84444444444444444</v>
      </c>
      <c r="H2555">
        <v>30</v>
      </c>
      <c r="I2555">
        <v>168</v>
      </c>
      <c r="J2555" t="s">
        <v>8</v>
      </c>
      <c r="K2555" t="s">
        <v>11</v>
      </c>
      <c r="L2555" t="str">
        <f t="shared" si="157"/>
        <v>Afternoon</v>
      </c>
      <c r="M2555" t="str">
        <f t="shared" si="158"/>
        <v>17</v>
      </c>
      <c r="N2555" t="str">
        <f t="shared" si="159"/>
        <v>20</v>
      </c>
    </row>
    <row r="2556" spans="1:14" x14ac:dyDescent="0.3">
      <c r="A2556">
        <v>1</v>
      </c>
      <c r="B2556">
        <v>5</v>
      </c>
      <c r="C2556" s="1">
        <v>40550</v>
      </c>
      <c r="D2556" s="21" t="str">
        <f t="shared" si="156"/>
        <v>07-Jan-2011</v>
      </c>
      <c r="E2556" s="10">
        <v>0.88541666666666663</v>
      </c>
      <c r="F2556" s="1">
        <v>40550</v>
      </c>
      <c r="G2556" s="10">
        <v>0.9159722222222223</v>
      </c>
      <c r="H2556">
        <v>30</v>
      </c>
      <c r="I2556">
        <v>44</v>
      </c>
      <c r="J2556" t="s">
        <v>8</v>
      </c>
      <c r="K2556" t="s">
        <v>11</v>
      </c>
      <c r="L2556" t="str">
        <f t="shared" si="157"/>
        <v>Evening</v>
      </c>
      <c r="M2556" t="str">
        <f t="shared" si="158"/>
        <v>21</v>
      </c>
      <c r="N2556" t="str">
        <f t="shared" si="159"/>
        <v>21</v>
      </c>
    </row>
    <row r="2557" spans="1:14" x14ac:dyDescent="0.3">
      <c r="A2557">
        <v>1</v>
      </c>
      <c r="B2557">
        <v>5</v>
      </c>
      <c r="C2557" s="1">
        <v>40553</v>
      </c>
      <c r="D2557" s="21" t="str">
        <f t="shared" si="156"/>
        <v>10-Jan-2011</v>
      </c>
      <c r="E2557" s="10">
        <v>0.51874999999999993</v>
      </c>
      <c r="F2557" s="1">
        <v>40553</v>
      </c>
      <c r="G2557" s="10">
        <v>0.76388888888888884</v>
      </c>
      <c r="H2557">
        <v>60</v>
      </c>
      <c r="I2557">
        <v>353</v>
      </c>
      <c r="J2557" t="s">
        <v>8</v>
      </c>
      <c r="K2557" t="s">
        <v>10</v>
      </c>
      <c r="L2557" t="str">
        <f t="shared" si="157"/>
        <v>Morning</v>
      </c>
      <c r="M2557" t="str">
        <f t="shared" si="158"/>
        <v>12</v>
      </c>
      <c r="N2557" t="str">
        <f t="shared" si="159"/>
        <v>18</v>
      </c>
    </row>
    <row r="2558" spans="1:14" x14ac:dyDescent="0.3">
      <c r="A2558">
        <v>1</v>
      </c>
      <c r="B2558">
        <v>6</v>
      </c>
      <c r="C2558" s="1">
        <v>40553</v>
      </c>
      <c r="D2558" s="21" t="str">
        <f t="shared" si="156"/>
        <v>10-Jan-2011</v>
      </c>
      <c r="E2558" s="10">
        <v>0.68194444444444446</v>
      </c>
      <c r="F2558" s="1">
        <v>40553</v>
      </c>
      <c r="G2558" s="10">
        <v>0.74513888888888891</v>
      </c>
      <c r="H2558">
        <v>30</v>
      </c>
      <c r="I2558">
        <v>91</v>
      </c>
      <c r="J2558" t="s">
        <v>8</v>
      </c>
      <c r="K2558" t="s">
        <v>10</v>
      </c>
      <c r="L2558" t="str">
        <f t="shared" si="157"/>
        <v>Afternoon</v>
      </c>
      <c r="M2558" t="str">
        <f t="shared" si="158"/>
        <v>16</v>
      </c>
      <c r="N2558" t="str">
        <f t="shared" si="159"/>
        <v>17</v>
      </c>
    </row>
    <row r="2559" spans="1:14" x14ac:dyDescent="0.3">
      <c r="A2559">
        <v>1</v>
      </c>
      <c r="B2559">
        <v>5</v>
      </c>
      <c r="C2559" s="1">
        <v>40553</v>
      </c>
      <c r="D2559" s="21" t="str">
        <f t="shared" si="156"/>
        <v>10-Jan-2011</v>
      </c>
      <c r="E2559" s="10">
        <v>0.71180555555555547</v>
      </c>
      <c r="F2559" s="1">
        <v>40553</v>
      </c>
      <c r="G2559" s="10">
        <v>0.82847222222222217</v>
      </c>
      <c r="H2559">
        <v>30</v>
      </c>
      <c r="I2559">
        <v>168</v>
      </c>
      <c r="J2559" t="s">
        <v>8</v>
      </c>
      <c r="K2559" t="s">
        <v>10</v>
      </c>
      <c r="L2559" t="str">
        <f t="shared" si="157"/>
        <v>Afternoon</v>
      </c>
      <c r="M2559" t="str">
        <f t="shared" si="158"/>
        <v>17</v>
      </c>
      <c r="N2559" t="str">
        <f t="shared" si="159"/>
        <v>19</v>
      </c>
    </row>
    <row r="2560" spans="1:14" x14ac:dyDescent="0.3">
      <c r="A2560">
        <v>1</v>
      </c>
      <c r="B2560">
        <v>6</v>
      </c>
      <c r="C2560" s="1">
        <v>40553</v>
      </c>
      <c r="D2560" s="21" t="str">
        <f t="shared" si="156"/>
        <v>10-Jan-2011</v>
      </c>
      <c r="E2560" s="10">
        <v>0.8520833333333333</v>
      </c>
      <c r="F2560" s="1">
        <v>40553</v>
      </c>
      <c r="G2560" s="10">
        <v>0.9458333333333333</v>
      </c>
      <c r="H2560" s="3">
        <v>300</v>
      </c>
      <c r="I2560">
        <v>135</v>
      </c>
      <c r="J2560" t="s">
        <v>8</v>
      </c>
      <c r="K2560" t="s">
        <v>10</v>
      </c>
      <c r="L2560" t="str">
        <f t="shared" si="157"/>
        <v>Evening</v>
      </c>
      <c r="M2560" t="str">
        <f t="shared" si="158"/>
        <v>20</v>
      </c>
      <c r="N2560" t="str">
        <f t="shared" si="159"/>
        <v>22</v>
      </c>
    </row>
    <row r="2561" spans="1:14" x14ac:dyDescent="0.3">
      <c r="A2561">
        <v>1</v>
      </c>
      <c r="B2561">
        <v>5</v>
      </c>
      <c r="C2561" s="1">
        <v>40554</v>
      </c>
      <c r="D2561" s="21" t="str">
        <f t="shared" si="156"/>
        <v>11-Jan-2011</v>
      </c>
      <c r="E2561" s="10">
        <v>0.54999999999999993</v>
      </c>
      <c r="F2561" s="1">
        <v>40554</v>
      </c>
      <c r="G2561" s="10">
        <v>0.67013888888888884</v>
      </c>
      <c r="H2561">
        <v>30</v>
      </c>
      <c r="I2561">
        <v>173</v>
      </c>
      <c r="J2561" t="s">
        <v>8</v>
      </c>
      <c r="K2561" t="s">
        <v>9</v>
      </c>
      <c r="L2561" t="str">
        <f t="shared" si="157"/>
        <v>Morning</v>
      </c>
      <c r="M2561" t="str">
        <f t="shared" si="158"/>
        <v>13</v>
      </c>
      <c r="N2561" t="str">
        <f t="shared" si="159"/>
        <v>16</v>
      </c>
    </row>
    <row r="2562" spans="1:14" x14ac:dyDescent="0.3">
      <c r="A2562">
        <v>1</v>
      </c>
      <c r="B2562">
        <v>5</v>
      </c>
      <c r="C2562" s="1">
        <v>40554</v>
      </c>
      <c r="D2562" s="21" t="str">
        <f t="shared" si="156"/>
        <v>11-Jan-2011</v>
      </c>
      <c r="E2562" s="10">
        <v>0.58611111111111114</v>
      </c>
      <c r="F2562" s="1">
        <v>40554</v>
      </c>
      <c r="G2562" s="10">
        <v>0.67708333333333337</v>
      </c>
      <c r="H2562">
        <v>30</v>
      </c>
      <c r="I2562">
        <v>131</v>
      </c>
      <c r="J2562" t="s">
        <v>8</v>
      </c>
      <c r="K2562" t="s">
        <v>9</v>
      </c>
      <c r="L2562" t="str">
        <f t="shared" si="157"/>
        <v>Afternoon</v>
      </c>
      <c r="M2562" t="str">
        <f t="shared" si="158"/>
        <v>14</v>
      </c>
      <c r="N2562" t="str">
        <f t="shared" si="159"/>
        <v>16</v>
      </c>
    </row>
    <row r="2563" spans="1:14" x14ac:dyDescent="0.3">
      <c r="A2563">
        <v>1</v>
      </c>
      <c r="B2563">
        <v>8</v>
      </c>
      <c r="C2563" s="1">
        <v>40554</v>
      </c>
      <c r="D2563" s="21" t="str">
        <f t="shared" ref="D2563:D2626" si="160" xml:space="preserve"> TEXT(C2563, "dd-Mmm-yyyy")</f>
        <v>11-Jan-2011</v>
      </c>
      <c r="E2563" s="10">
        <v>0.63055555555555554</v>
      </c>
      <c r="F2563" s="1">
        <v>40554</v>
      </c>
      <c r="G2563" s="10">
        <v>0.76111111111111107</v>
      </c>
      <c r="H2563">
        <v>40</v>
      </c>
      <c r="I2563">
        <v>188</v>
      </c>
      <c r="J2563" t="s">
        <v>8</v>
      </c>
      <c r="K2563" t="s">
        <v>9</v>
      </c>
      <c r="L2563" t="str">
        <f t="shared" ref="L2563:L2626" si="161">IF(AND(E2563&gt;$R$6,E2563&lt;=$S$6),"Morning",IF(AND(E2563&gt;$S$6,E2563&lt;=$T$6),"Afternoon", IF(AND(E2563&gt;$T$6,E2563&lt;=$U$6),"Evening", "Night")))</f>
        <v>Afternoon</v>
      </c>
      <c r="M2563" t="str">
        <f t="shared" ref="M2563:M2626" si="162" xml:space="preserve"> TEXT(E2563, "HH")</f>
        <v>15</v>
      </c>
      <c r="N2563" t="str">
        <f t="shared" ref="N2563:N2626" si="163">TEXT(G2563,"HH")</f>
        <v>18</v>
      </c>
    </row>
    <row r="2564" spans="1:14" x14ac:dyDescent="0.3">
      <c r="A2564">
        <v>1</v>
      </c>
      <c r="B2564">
        <v>5</v>
      </c>
      <c r="C2564" s="1">
        <v>40554</v>
      </c>
      <c r="D2564" s="21" t="str">
        <f t="shared" si="160"/>
        <v>11-Jan-2011</v>
      </c>
      <c r="E2564" s="10">
        <v>0.6333333333333333</v>
      </c>
      <c r="F2564" s="1">
        <v>40554</v>
      </c>
      <c r="G2564" s="10">
        <v>0.71458333333333324</v>
      </c>
      <c r="H2564">
        <v>30</v>
      </c>
      <c r="I2564">
        <v>117</v>
      </c>
      <c r="J2564" t="s">
        <v>8</v>
      </c>
      <c r="K2564" t="s">
        <v>9</v>
      </c>
      <c r="L2564" t="str">
        <f t="shared" si="161"/>
        <v>Afternoon</v>
      </c>
      <c r="M2564" t="str">
        <f t="shared" si="162"/>
        <v>15</v>
      </c>
      <c r="N2564" t="str">
        <f t="shared" si="163"/>
        <v>17</v>
      </c>
    </row>
    <row r="2565" spans="1:14" x14ac:dyDescent="0.3">
      <c r="A2565">
        <v>1</v>
      </c>
      <c r="B2565">
        <v>6</v>
      </c>
      <c r="C2565" s="1">
        <v>40554</v>
      </c>
      <c r="D2565" s="21" t="str">
        <f t="shared" si="160"/>
        <v>11-Jan-2011</v>
      </c>
      <c r="E2565" s="10">
        <v>0.64097222222222217</v>
      </c>
      <c r="F2565" s="1">
        <v>40554</v>
      </c>
      <c r="G2565" s="10">
        <v>0.72777777777777775</v>
      </c>
      <c r="H2565">
        <v>30</v>
      </c>
      <c r="I2565">
        <v>125</v>
      </c>
      <c r="J2565" t="s">
        <v>8</v>
      </c>
      <c r="K2565" t="s">
        <v>9</v>
      </c>
      <c r="L2565" t="str">
        <f t="shared" si="161"/>
        <v>Afternoon</v>
      </c>
      <c r="M2565" t="str">
        <f t="shared" si="162"/>
        <v>15</v>
      </c>
      <c r="N2565" t="str">
        <f t="shared" si="163"/>
        <v>17</v>
      </c>
    </row>
    <row r="2566" spans="1:14" x14ac:dyDescent="0.3">
      <c r="A2566">
        <v>1</v>
      </c>
      <c r="B2566">
        <v>5</v>
      </c>
      <c r="C2566" s="1">
        <v>40554</v>
      </c>
      <c r="D2566" s="21" t="str">
        <f t="shared" si="160"/>
        <v>11-Jan-2011</v>
      </c>
      <c r="E2566" s="10">
        <v>0.66666666666666663</v>
      </c>
      <c r="F2566" s="1">
        <v>40554</v>
      </c>
      <c r="G2566" s="10">
        <v>0.87777777777777777</v>
      </c>
      <c r="H2566">
        <v>60</v>
      </c>
      <c r="I2566">
        <v>304</v>
      </c>
      <c r="J2566" t="s">
        <v>8</v>
      </c>
      <c r="K2566" t="s">
        <v>9</v>
      </c>
      <c r="L2566" t="str">
        <f t="shared" si="161"/>
        <v>Afternoon</v>
      </c>
      <c r="M2566" t="str">
        <f t="shared" si="162"/>
        <v>16</v>
      </c>
      <c r="N2566" t="str">
        <f t="shared" si="163"/>
        <v>21</v>
      </c>
    </row>
    <row r="2567" spans="1:14" x14ac:dyDescent="0.3">
      <c r="A2567">
        <v>1</v>
      </c>
      <c r="B2567">
        <v>5</v>
      </c>
      <c r="C2567" s="1">
        <v>40554</v>
      </c>
      <c r="D2567" s="21" t="str">
        <f t="shared" si="160"/>
        <v>11-Jan-2011</v>
      </c>
      <c r="E2567" s="10">
        <v>0.66805555555555562</v>
      </c>
      <c r="F2567" s="1">
        <v>40554</v>
      </c>
      <c r="G2567" s="10">
        <v>0.7368055555555556</v>
      </c>
      <c r="H2567">
        <v>30</v>
      </c>
      <c r="I2567">
        <v>99</v>
      </c>
      <c r="J2567" t="s">
        <v>8</v>
      </c>
      <c r="K2567" t="s">
        <v>9</v>
      </c>
      <c r="L2567" t="str">
        <f t="shared" si="161"/>
        <v>Afternoon</v>
      </c>
      <c r="M2567" t="str">
        <f t="shared" si="162"/>
        <v>16</v>
      </c>
      <c r="N2567" t="str">
        <f t="shared" si="163"/>
        <v>17</v>
      </c>
    </row>
    <row r="2568" spans="1:14" x14ac:dyDescent="0.3">
      <c r="A2568">
        <v>1</v>
      </c>
      <c r="B2568">
        <v>8</v>
      </c>
      <c r="C2568" s="1">
        <v>40554</v>
      </c>
      <c r="D2568" s="21" t="str">
        <f t="shared" si="160"/>
        <v>11-Jan-2011</v>
      </c>
      <c r="E2568" s="10">
        <v>0.68194444444444446</v>
      </c>
      <c r="F2568" s="1">
        <v>40554</v>
      </c>
      <c r="G2568" s="10">
        <v>0.78888888888888886</v>
      </c>
      <c r="H2568">
        <v>30</v>
      </c>
      <c r="I2568">
        <v>154</v>
      </c>
      <c r="J2568" t="s">
        <v>8</v>
      </c>
      <c r="K2568" t="s">
        <v>9</v>
      </c>
      <c r="L2568" t="str">
        <f t="shared" si="161"/>
        <v>Afternoon</v>
      </c>
      <c r="M2568" t="str">
        <f t="shared" si="162"/>
        <v>16</v>
      </c>
      <c r="N2568" t="str">
        <f t="shared" si="163"/>
        <v>18</v>
      </c>
    </row>
    <row r="2569" spans="1:14" x14ac:dyDescent="0.3">
      <c r="A2569">
        <v>1</v>
      </c>
      <c r="B2569">
        <v>5</v>
      </c>
      <c r="C2569" s="1">
        <v>40554</v>
      </c>
      <c r="D2569" s="21" t="str">
        <f t="shared" si="160"/>
        <v>11-Jan-2011</v>
      </c>
      <c r="E2569" s="10">
        <v>0.69374999999999998</v>
      </c>
      <c r="F2569" s="1">
        <v>40554</v>
      </c>
      <c r="G2569" s="10">
        <v>0.74444444444444446</v>
      </c>
      <c r="H2569">
        <v>30</v>
      </c>
      <c r="I2569">
        <v>73</v>
      </c>
      <c r="J2569" t="s">
        <v>8</v>
      </c>
      <c r="K2569" t="s">
        <v>9</v>
      </c>
      <c r="L2569" t="str">
        <f t="shared" si="161"/>
        <v>Afternoon</v>
      </c>
      <c r="M2569" t="str">
        <f t="shared" si="162"/>
        <v>16</v>
      </c>
      <c r="N2569" t="str">
        <f t="shared" si="163"/>
        <v>17</v>
      </c>
    </row>
    <row r="2570" spans="1:14" x14ac:dyDescent="0.3">
      <c r="A2570">
        <v>1</v>
      </c>
      <c r="B2570">
        <v>6</v>
      </c>
      <c r="C2570" s="1">
        <v>40554</v>
      </c>
      <c r="D2570" s="21" t="str">
        <f t="shared" si="160"/>
        <v>11-Jan-2011</v>
      </c>
      <c r="E2570" s="10">
        <v>0.69652777777777775</v>
      </c>
      <c r="F2570" s="1">
        <v>40554</v>
      </c>
      <c r="G2570" s="10">
        <v>0.79722222222222217</v>
      </c>
      <c r="H2570">
        <v>30</v>
      </c>
      <c r="I2570">
        <v>145</v>
      </c>
      <c r="J2570" t="s">
        <v>8</v>
      </c>
      <c r="K2570" t="s">
        <v>9</v>
      </c>
      <c r="L2570" t="str">
        <f t="shared" si="161"/>
        <v>Afternoon</v>
      </c>
      <c r="M2570" t="str">
        <f t="shared" si="162"/>
        <v>16</v>
      </c>
      <c r="N2570" t="str">
        <f t="shared" si="163"/>
        <v>19</v>
      </c>
    </row>
    <row r="2571" spans="1:14" x14ac:dyDescent="0.3">
      <c r="A2571">
        <v>1</v>
      </c>
      <c r="B2571">
        <v>6</v>
      </c>
      <c r="C2571" s="1">
        <v>40554</v>
      </c>
      <c r="D2571" s="21" t="str">
        <f t="shared" si="160"/>
        <v>11-Jan-2011</v>
      </c>
      <c r="E2571" s="10">
        <v>0.81527777777777777</v>
      </c>
      <c r="F2571" s="1">
        <v>40554</v>
      </c>
      <c r="G2571" s="10">
        <v>0.87638888888888899</v>
      </c>
      <c r="H2571">
        <v>30</v>
      </c>
      <c r="I2571">
        <v>88</v>
      </c>
      <c r="J2571" t="s">
        <v>8</v>
      </c>
      <c r="K2571" t="s">
        <v>9</v>
      </c>
      <c r="L2571" t="str">
        <f t="shared" si="161"/>
        <v>Evening</v>
      </c>
      <c r="M2571" t="str">
        <f t="shared" si="162"/>
        <v>19</v>
      </c>
      <c r="N2571" t="str">
        <f t="shared" si="163"/>
        <v>21</v>
      </c>
    </row>
    <row r="2572" spans="1:14" x14ac:dyDescent="0.3">
      <c r="A2572">
        <v>1</v>
      </c>
      <c r="B2572">
        <v>5</v>
      </c>
      <c r="C2572" s="1">
        <v>40555</v>
      </c>
      <c r="D2572" s="21" t="str">
        <f t="shared" si="160"/>
        <v>12-Jan-2011</v>
      </c>
      <c r="E2572" s="10">
        <v>0.45555555555555555</v>
      </c>
      <c r="F2572" s="1">
        <v>40555</v>
      </c>
      <c r="G2572" s="10">
        <v>0.51041666666666663</v>
      </c>
      <c r="H2572">
        <v>30</v>
      </c>
      <c r="I2572">
        <v>79</v>
      </c>
      <c r="J2572" t="s">
        <v>8</v>
      </c>
      <c r="K2572" t="s">
        <v>13</v>
      </c>
      <c r="L2572" t="str">
        <f t="shared" si="161"/>
        <v>Morning</v>
      </c>
      <c r="M2572" t="str">
        <f t="shared" si="162"/>
        <v>10</v>
      </c>
      <c r="N2572" t="str">
        <f t="shared" si="163"/>
        <v>12</v>
      </c>
    </row>
    <row r="2573" spans="1:14" x14ac:dyDescent="0.3">
      <c r="A2573">
        <v>1</v>
      </c>
      <c r="B2573">
        <v>6</v>
      </c>
      <c r="C2573" s="1">
        <v>40555</v>
      </c>
      <c r="D2573" s="21" t="str">
        <f t="shared" si="160"/>
        <v>12-Jan-2011</v>
      </c>
      <c r="E2573" s="10">
        <v>0.56874999999999998</v>
      </c>
      <c r="F2573" s="1">
        <v>40555</v>
      </c>
      <c r="G2573" s="10">
        <v>0.59722222222222221</v>
      </c>
      <c r="H2573">
        <v>30</v>
      </c>
      <c r="I2573">
        <v>41</v>
      </c>
      <c r="J2573" t="s">
        <v>8</v>
      </c>
      <c r="K2573" t="s">
        <v>13</v>
      </c>
      <c r="L2573" t="str">
        <f t="shared" si="161"/>
        <v>Morning</v>
      </c>
      <c r="M2573" t="str">
        <f t="shared" si="162"/>
        <v>13</v>
      </c>
      <c r="N2573" t="str">
        <f t="shared" si="163"/>
        <v>14</v>
      </c>
    </row>
    <row r="2574" spans="1:14" x14ac:dyDescent="0.3">
      <c r="A2574">
        <v>1</v>
      </c>
      <c r="B2574">
        <v>5</v>
      </c>
      <c r="C2574" s="1">
        <v>40555</v>
      </c>
      <c r="D2574" s="21" t="str">
        <f t="shared" si="160"/>
        <v>12-Jan-2011</v>
      </c>
      <c r="E2574" s="10">
        <v>0.68194444444444446</v>
      </c>
      <c r="F2574" s="1">
        <v>40555</v>
      </c>
      <c r="G2574" s="10">
        <v>0.73611111111111116</v>
      </c>
      <c r="H2574">
        <v>30</v>
      </c>
      <c r="I2574">
        <v>78</v>
      </c>
      <c r="J2574" t="s">
        <v>8</v>
      </c>
      <c r="K2574" t="s">
        <v>13</v>
      </c>
      <c r="L2574" t="str">
        <f t="shared" si="161"/>
        <v>Afternoon</v>
      </c>
      <c r="M2574" t="str">
        <f t="shared" si="162"/>
        <v>16</v>
      </c>
      <c r="N2574" t="str">
        <f t="shared" si="163"/>
        <v>17</v>
      </c>
    </row>
    <row r="2575" spans="1:14" x14ac:dyDescent="0.3">
      <c r="A2575">
        <v>1</v>
      </c>
      <c r="B2575">
        <v>6</v>
      </c>
      <c r="C2575" s="1">
        <v>40555</v>
      </c>
      <c r="D2575" s="21" t="str">
        <f t="shared" si="160"/>
        <v>12-Jan-2011</v>
      </c>
      <c r="E2575" s="10">
        <v>0.69374999999999998</v>
      </c>
      <c r="F2575" s="1">
        <v>40555</v>
      </c>
      <c r="G2575" s="10">
        <v>0.74375000000000002</v>
      </c>
      <c r="H2575">
        <v>30</v>
      </c>
      <c r="I2575">
        <v>72</v>
      </c>
      <c r="J2575" t="s">
        <v>8</v>
      </c>
      <c r="K2575" t="s">
        <v>13</v>
      </c>
      <c r="L2575" t="str">
        <f t="shared" si="161"/>
        <v>Afternoon</v>
      </c>
      <c r="M2575" t="str">
        <f t="shared" si="162"/>
        <v>16</v>
      </c>
      <c r="N2575" t="str">
        <f t="shared" si="163"/>
        <v>17</v>
      </c>
    </row>
    <row r="2576" spans="1:14" x14ac:dyDescent="0.3">
      <c r="A2576">
        <v>1</v>
      </c>
      <c r="B2576">
        <v>5</v>
      </c>
      <c r="C2576" s="1">
        <v>40555</v>
      </c>
      <c r="D2576" s="21" t="str">
        <f t="shared" si="160"/>
        <v>12-Jan-2011</v>
      </c>
      <c r="E2576" s="10">
        <v>0.70833333333333337</v>
      </c>
      <c r="F2576" s="1">
        <v>40555</v>
      </c>
      <c r="G2576" s="10">
        <v>0.79722222222222217</v>
      </c>
      <c r="H2576">
        <v>30</v>
      </c>
      <c r="I2576">
        <v>128</v>
      </c>
      <c r="J2576" t="s">
        <v>8</v>
      </c>
      <c r="K2576" t="s">
        <v>13</v>
      </c>
      <c r="L2576" t="str">
        <f t="shared" si="161"/>
        <v>Afternoon</v>
      </c>
      <c r="M2576" t="str">
        <f t="shared" si="162"/>
        <v>17</v>
      </c>
      <c r="N2576" t="str">
        <f t="shared" si="163"/>
        <v>19</v>
      </c>
    </row>
    <row r="2577" spans="1:14" x14ac:dyDescent="0.3">
      <c r="A2577">
        <v>1</v>
      </c>
      <c r="B2577">
        <v>6</v>
      </c>
      <c r="C2577" s="1">
        <v>40555</v>
      </c>
      <c r="D2577" s="21" t="str">
        <f t="shared" si="160"/>
        <v>12-Jan-2011</v>
      </c>
      <c r="E2577" s="10">
        <v>0.80694444444444446</v>
      </c>
      <c r="F2577" s="1">
        <v>40555</v>
      </c>
      <c r="G2577" s="10">
        <v>0.94374999999999998</v>
      </c>
      <c r="H2577" s="3">
        <v>300</v>
      </c>
      <c r="I2577">
        <v>197</v>
      </c>
      <c r="J2577" t="s">
        <v>8</v>
      </c>
      <c r="K2577" t="s">
        <v>13</v>
      </c>
      <c r="L2577" t="str">
        <f t="shared" si="161"/>
        <v>Evening</v>
      </c>
      <c r="M2577" t="str">
        <f t="shared" si="162"/>
        <v>19</v>
      </c>
      <c r="N2577" t="str">
        <f t="shared" si="163"/>
        <v>22</v>
      </c>
    </row>
    <row r="2578" spans="1:14" x14ac:dyDescent="0.3">
      <c r="A2578">
        <v>1</v>
      </c>
      <c r="B2578">
        <v>5</v>
      </c>
      <c r="C2578" s="1">
        <v>40555</v>
      </c>
      <c r="D2578" s="21" t="str">
        <f t="shared" si="160"/>
        <v>12-Jan-2011</v>
      </c>
      <c r="E2578" s="10">
        <v>0.83888888888888891</v>
      </c>
      <c r="F2578" s="1">
        <v>40555</v>
      </c>
      <c r="G2578" s="10">
        <v>0.87013888888888891</v>
      </c>
      <c r="H2578">
        <v>30</v>
      </c>
      <c r="I2578">
        <v>45</v>
      </c>
      <c r="J2578" t="s">
        <v>8</v>
      </c>
      <c r="K2578" t="s">
        <v>13</v>
      </c>
      <c r="L2578" t="str">
        <f t="shared" si="161"/>
        <v>Evening</v>
      </c>
      <c r="M2578" t="str">
        <f t="shared" si="162"/>
        <v>20</v>
      </c>
      <c r="N2578" t="str">
        <f t="shared" si="163"/>
        <v>20</v>
      </c>
    </row>
    <row r="2579" spans="1:14" x14ac:dyDescent="0.3">
      <c r="A2579">
        <v>1</v>
      </c>
      <c r="B2579">
        <v>6</v>
      </c>
      <c r="C2579" s="1">
        <v>40555</v>
      </c>
      <c r="D2579" s="21" t="str">
        <f t="shared" si="160"/>
        <v>12-Jan-2011</v>
      </c>
      <c r="E2579" s="10">
        <v>0.84583333333333333</v>
      </c>
      <c r="F2579" s="1">
        <v>40555</v>
      </c>
      <c r="G2579" s="10">
        <v>0.90486111111111101</v>
      </c>
      <c r="H2579">
        <v>30</v>
      </c>
      <c r="I2579">
        <v>85</v>
      </c>
      <c r="J2579" t="s">
        <v>8</v>
      </c>
      <c r="K2579" t="s">
        <v>13</v>
      </c>
      <c r="L2579" t="str">
        <f t="shared" si="161"/>
        <v>Evening</v>
      </c>
      <c r="M2579" t="str">
        <f t="shared" si="162"/>
        <v>20</v>
      </c>
      <c r="N2579" t="str">
        <f t="shared" si="163"/>
        <v>21</v>
      </c>
    </row>
    <row r="2580" spans="1:14" x14ac:dyDescent="0.3">
      <c r="A2580">
        <v>1</v>
      </c>
      <c r="B2580">
        <v>6</v>
      </c>
      <c r="C2580" s="1">
        <v>40555</v>
      </c>
      <c r="D2580" s="21" t="str">
        <f t="shared" si="160"/>
        <v>12-Jan-2011</v>
      </c>
      <c r="E2580" s="10">
        <v>0.93958333333333333</v>
      </c>
      <c r="F2580" s="1">
        <v>40556</v>
      </c>
      <c r="G2580" s="10">
        <v>4.5138888888888888E-2</v>
      </c>
      <c r="H2580">
        <v>30</v>
      </c>
      <c r="I2580">
        <v>152</v>
      </c>
      <c r="J2580" t="s">
        <v>8</v>
      </c>
      <c r="K2580" t="s">
        <v>13</v>
      </c>
      <c r="L2580" t="str">
        <f t="shared" si="161"/>
        <v>Night</v>
      </c>
      <c r="M2580" t="str">
        <f t="shared" si="162"/>
        <v>22</v>
      </c>
      <c r="N2580" t="str">
        <f t="shared" si="163"/>
        <v>01</v>
      </c>
    </row>
    <row r="2581" spans="1:14" x14ac:dyDescent="0.3">
      <c r="A2581">
        <v>1</v>
      </c>
      <c r="B2581">
        <v>5</v>
      </c>
      <c r="C2581" s="1">
        <v>40556</v>
      </c>
      <c r="D2581" s="21" t="str">
        <f t="shared" si="160"/>
        <v>13-Jan-2011</v>
      </c>
      <c r="E2581" s="10">
        <v>0.51944444444444449</v>
      </c>
      <c r="F2581" s="1">
        <v>40556</v>
      </c>
      <c r="G2581" s="10">
        <v>0.65</v>
      </c>
      <c r="H2581">
        <v>40</v>
      </c>
      <c r="I2581">
        <v>188</v>
      </c>
      <c r="J2581" t="s">
        <v>8</v>
      </c>
      <c r="K2581" t="s">
        <v>12</v>
      </c>
      <c r="L2581" t="str">
        <f t="shared" si="161"/>
        <v>Morning</v>
      </c>
      <c r="M2581" t="str">
        <f t="shared" si="162"/>
        <v>12</v>
      </c>
      <c r="N2581" t="str">
        <f t="shared" si="163"/>
        <v>15</v>
      </c>
    </row>
    <row r="2582" spans="1:14" x14ac:dyDescent="0.3">
      <c r="A2582">
        <v>1</v>
      </c>
      <c r="B2582">
        <v>6</v>
      </c>
      <c r="C2582" s="1">
        <v>40556</v>
      </c>
      <c r="D2582" s="21" t="str">
        <f t="shared" si="160"/>
        <v>13-Jan-2011</v>
      </c>
      <c r="E2582" s="10">
        <v>0.54305555555555551</v>
      </c>
      <c r="F2582" s="1">
        <v>40556</v>
      </c>
      <c r="G2582" s="10">
        <v>0.81805555555555554</v>
      </c>
      <c r="H2582">
        <v>70</v>
      </c>
      <c r="I2582">
        <v>396</v>
      </c>
      <c r="J2582" t="s">
        <v>8</v>
      </c>
      <c r="K2582" t="s">
        <v>12</v>
      </c>
      <c r="L2582" t="str">
        <f t="shared" si="161"/>
        <v>Morning</v>
      </c>
      <c r="M2582" t="str">
        <f t="shared" si="162"/>
        <v>13</v>
      </c>
      <c r="N2582" t="str">
        <f t="shared" si="163"/>
        <v>19</v>
      </c>
    </row>
    <row r="2583" spans="1:14" x14ac:dyDescent="0.3">
      <c r="A2583">
        <v>1</v>
      </c>
      <c r="B2583">
        <v>6</v>
      </c>
      <c r="C2583" s="1">
        <v>40556</v>
      </c>
      <c r="D2583" s="21" t="str">
        <f t="shared" si="160"/>
        <v>13-Jan-2011</v>
      </c>
      <c r="E2583" s="10">
        <v>0.55555555555555558</v>
      </c>
      <c r="F2583" s="1">
        <v>40556</v>
      </c>
      <c r="G2583" s="10">
        <v>0.62708333333333333</v>
      </c>
      <c r="H2583">
        <v>30</v>
      </c>
      <c r="I2583">
        <v>103</v>
      </c>
      <c r="J2583" t="s">
        <v>8</v>
      </c>
      <c r="K2583" t="s">
        <v>12</v>
      </c>
      <c r="L2583" t="str">
        <f t="shared" si="161"/>
        <v>Morning</v>
      </c>
      <c r="M2583" t="str">
        <f t="shared" si="162"/>
        <v>13</v>
      </c>
      <c r="N2583" t="str">
        <f t="shared" si="163"/>
        <v>15</v>
      </c>
    </row>
    <row r="2584" spans="1:14" x14ac:dyDescent="0.3">
      <c r="A2584">
        <v>1</v>
      </c>
      <c r="B2584">
        <v>5</v>
      </c>
      <c r="C2584" s="1">
        <v>40556</v>
      </c>
      <c r="D2584" s="21" t="str">
        <f t="shared" si="160"/>
        <v>13-Jan-2011</v>
      </c>
      <c r="E2584" s="10">
        <v>0.57430555555555551</v>
      </c>
      <c r="F2584" s="1">
        <v>40556</v>
      </c>
      <c r="G2584" s="10">
        <v>0.5854166666666667</v>
      </c>
      <c r="H2584">
        <v>30</v>
      </c>
      <c r="I2584">
        <v>16</v>
      </c>
      <c r="J2584" t="s">
        <v>8</v>
      </c>
      <c r="K2584" t="s">
        <v>12</v>
      </c>
      <c r="L2584" t="str">
        <f t="shared" si="161"/>
        <v>Morning</v>
      </c>
      <c r="M2584" t="str">
        <f t="shared" si="162"/>
        <v>13</v>
      </c>
      <c r="N2584" t="str">
        <f t="shared" si="163"/>
        <v>14</v>
      </c>
    </row>
    <row r="2585" spans="1:14" x14ac:dyDescent="0.3">
      <c r="A2585">
        <v>1</v>
      </c>
      <c r="B2585">
        <v>6</v>
      </c>
      <c r="C2585" s="1">
        <v>40556</v>
      </c>
      <c r="D2585" s="21" t="str">
        <f t="shared" si="160"/>
        <v>13-Jan-2011</v>
      </c>
      <c r="E2585" s="10">
        <v>0.57986111111111105</v>
      </c>
      <c r="F2585" s="1">
        <v>40556</v>
      </c>
      <c r="G2585" s="10">
        <v>0.61458333333333337</v>
      </c>
      <c r="H2585">
        <v>30</v>
      </c>
      <c r="I2585">
        <v>50</v>
      </c>
      <c r="J2585" t="s">
        <v>8</v>
      </c>
      <c r="K2585" t="s">
        <v>12</v>
      </c>
      <c r="L2585" t="str">
        <f t="shared" si="161"/>
        <v>Morning</v>
      </c>
      <c r="M2585" t="str">
        <f t="shared" si="162"/>
        <v>13</v>
      </c>
      <c r="N2585" t="str">
        <f t="shared" si="163"/>
        <v>14</v>
      </c>
    </row>
    <row r="2586" spans="1:14" x14ac:dyDescent="0.3">
      <c r="A2586">
        <v>1</v>
      </c>
      <c r="B2586">
        <v>5</v>
      </c>
      <c r="C2586" s="1">
        <v>40556</v>
      </c>
      <c r="D2586" s="21" t="str">
        <f t="shared" si="160"/>
        <v>13-Jan-2011</v>
      </c>
      <c r="E2586" s="10">
        <v>0.6645833333333333</v>
      </c>
      <c r="F2586" s="1">
        <v>40556</v>
      </c>
      <c r="G2586" s="10">
        <v>0.72569444444444453</v>
      </c>
      <c r="H2586">
        <v>30</v>
      </c>
      <c r="I2586">
        <v>88</v>
      </c>
      <c r="J2586" t="s">
        <v>8</v>
      </c>
      <c r="K2586" t="s">
        <v>12</v>
      </c>
      <c r="L2586" t="str">
        <f t="shared" si="161"/>
        <v>Afternoon</v>
      </c>
      <c r="M2586" t="str">
        <f t="shared" si="162"/>
        <v>15</v>
      </c>
      <c r="N2586" t="str">
        <f t="shared" si="163"/>
        <v>17</v>
      </c>
    </row>
    <row r="2587" spans="1:14" x14ac:dyDescent="0.3">
      <c r="A2587">
        <v>1</v>
      </c>
      <c r="B2587">
        <v>6</v>
      </c>
      <c r="C2587" s="1">
        <v>40556</v>
      </c>
      <c r="D2587" s="21" t="str">
        <f t="shared" si="160"/>
        <v>13-Jan-2011</v>
      </c>
      <c r="E2587" s="10">
        <v>0.78680555555555554</v>
      </c>
      <c r="F2587" s="1">
        <v>40556</v>
      </c>
      <c r="G2587" s="10">
        <v>0.875</v>
      </c>
      <c r="H2587">
        <v>30</v>
      </c>
      <c r="I2587">
        <v>127</v>
      </c>
      <c r="J2587" t="s">
        <v>8</v>
      </c>
      <c r="K2587" t="s">
        <v>12</v>
      </c>
      <c r="L2587" t="str">
        <f t="shared" si="161"/>
        <v>Evening</v>
      </c>
      <c r="M2587" t="str">
        <f t="shared" si="162"/>
        <v>18</v>
      </c>
      <c r="N2587" t="str">
        <f t="shared" si="163"/>
        <v>21</v>
      </c>
    </row>
    <row r="2588" spans="1:14" x14ac:dyDescent="0.3">
      <c r="A2588">
        <v>1</v>
      </c>
      <c r="B2588">
        <v>5</v>
      </c>
      <c r="C2588" s="1">
        <v>40560</v>
      </c>
      <c r="D2588" s="21" t="str">
        <f t="shared" si="160"/>
        <v>17-Jan-2011</v>
      </c>
      <c r="E2588" s="10">
        <v>0.45</v>
      </c>
      <c r="F2588" s="1">
        <v>40560</v>
      </c>
      <c r="G2588" s="10">
        <v>0.50902777777777775</v>
      </c>
      <c r="H2588">
        <v>30</v>
      </c>
      <c r="I2588">
        <v>85</v>
      </c>
      <c r="J2588" t="s">
        <v>8</v>
      </c>
      <c r="K2588" t="s">
        <v>10</v>
      </c>
      <c r="L2588" t="str">
        <f t="shared" si="161"/>
        <v>Morning</v>
      </c>
      <c r="M2588" t="str">
        <f t="shared" si="162"/>
        <v>10</v>
      </c>
      <c r="N2588" t="str">
        <f t="shared" si="163"/>
        <v>12</v>
      </c>
    </row>
    <row r="2589" spans="1:14" x14ac:dyDescent="0.3">
      <c r="A2589">
        <v>1</v>
      </c>
      <c r="B2589">
        <v>5</v>
      </c>
      <c r="C2589" s="1">
        <v>40560</v>
      </c>
      <c r="D2589" s="21" t="str">
        <f t="shared" si="160"/>
        <v>17-Jan-2011</v>
      </c>
      <c r="E2589" s="10">
        <v>0.57361111111111118</v>
      </c>
      <c r="F2589" s="1">
        <v>40560</v>
      </c>
      <c r="G2589" s="10">
        <v>0.65972222222222221</v>
      </c>
      <c r="H2589">
        <v>30</v>
      </c>
      <c r="I2589">
        <v>124</v>
      </c>
      <c r="J2589" t="s">
        <v>8</v>
      </c>
      <c r="K2589" t="s">
        <v>10</v>
      </c>
      <c r="L2589" t="str">
        <f t="shared" si="161"/>
        <v>Morning</v>
      </c>
      <c r="M2589" t="str">
        <f t="shared" si="162"/>
        <v>13</v>
      </c>
      <c r="N2589" t="str">
        <f t="shared" si="163"/>
        <v>15</v>
      </c>
    </row>
    <row r="2590" spans="1:14" x14ac:dyDescent="0.3">
      <c r="A2590">
        <v>1</v>
      </c>
      <c r="B2590">
        <v>6</v>
      </c>
      <c r="C2590" s="1">
        <v>40560</v>
      </c>
      <c r="D2590" s="21" t="str">
        <f t="shared" si="160"/>
        <v>17-Jan-2011</v>
      </c>
      <c r="E2590" s="10">
        <v>0.64930555555555558</v>
      </c>
      <c r="F2590" s="1">
        <v>40560</v>
      </c>
      <c r="G2590" s="10">
        <v>0.75763888888888886</v>
      </c>
      <c r="H2590">
        <v>30</v>
      </c>
      <c r="I2590">
        <v>156</v>
      </c>
      <c r="J2590" t="s">
        <v>8</v>
      </c>
      <c r="K2590" t="s">
        <v>10</v>
      </c>
      <c r="L2590" t="str">
        <f t="shared" si="161"/>
        <v>Afternoon</v>
      </c>
      <c r="M2590" t="str">
        <f t="shared" si="162"/>
        <v>15</v>
      </c>
      <c r="N2590" t="str">
        <f t="shared" si="163"/>
        <v>18</v>
      </c>
    </row>
    <row r="2591" spans="1:14" x14ac:dyDescent="0.3">
      <c r="A2591">
        <v>1</v>
      </c>
      <c r="B2591">
        <v>6</v>
      </c>
      <c r="C2591" s="1">
        <v>40560</v>
      </c>
      <c r="D2591" s="21" t="str">
        <f t="shared" si="160"/>
        <v>17-Jan-2011</v>
      </c>
      <c r="E2591" s="10">
        <v>0.71597222222222223</v>
      </c>
      <c r="F2591" s="1">
        <v>40560</v>
      </c>
      <c r="G2591" s="10">
        <v>0.73263888888888884</v>
      </c>
      <c r="H2591">
        <v>30</v>
      </c>
      <c r="I2591">
        <v>24</v>
      </c>
      <c r="J2591" t="s">
        <v>8</v>
      </c>
      <c r="K2591" t="s">
        <v>10</v>
      </c>
      <c r="L2591" t="str">
        <f t="shared" si="161"/>
        <v>Afternoon</v>
      </c>
      <c r="M2591" t="str">
        <f t="shared" si="162"/>
        <v>17</v>
      </c>
      <c r="N2591" t="str">
        <f t="shared" si="163"/>
        <v>17</v>
      </c>
    </row>
    <row r="2592" spans="1:14" x14ac:dyDescent="0.3">
      <c r="A2592">
        <v>1</v>
      </c>
      <c r="B2592">
        <v>6</v>
      </c>
      <c r="C2592" s="1">
        <v>40561</v>
      </c>
      <c r="D2592" s="21" t="str">
        <f t="shared" si="160"/>
        <v>18-Jan-2011</v>
      </c>
      <c r="E2592" s="10">
        <v>0.48333333333333334</v>
      </c>
      <c r="F2592" s="1">
        <v>40561</v>
      </c>
      <c r="G2592" s="10">
        <v>0.62430555555555556</v>
      </c>
      <c r="H2592">
        <v>40</v>
      </c>
      <c r="I2592">
        <v>203</v>
      </c>
      <c r="J2592" t="s">
        <v>8</v>
      </c>
      <c r="K2592" t="s">
        <v>9</v>
      </c>
      <c r="L2592" t="str">
        <f t="shared" si="161"/>
        <v>Morning</v>
      </c>
      <c r="M2592" t="str">
        <f t="shared" si="162"/>
        <v>11</v>
      </c>
      <c r="N2592" t="str">
        <f t="shared" si="163"/>
        <v>14</v>
      </c>
    </row>
    <row r="2593" spans="1:14" x14ac:dyDescent="0.3">
      <c r="A2593">
        <v>1</v>
      </c>
      <c r="B2593">
        <v>5</v>
      </c>
      <c r="C2593" s="1">
        <v>40561</v>
      </c>
      <c r="D2593" s="21" t="str">
        <f t="shared" si="160"/>
        <v>18-Jan-2011</v>
      </c>
      <c r="E2593" s="10">
        <v>0.55694444444444446</v>
      </c>
      <c r="F2593" s="1">
        <v>40561</v>
      </c>
      <c r="G2593" s="10">
        <v>0.64652777777777781</v>
      </c>
      <c r="H2593">
        <v>30</v>
      </c>
      <c r="I2593">
        <v>129</v>
      </c>
      <c r="J2593" t="s">
        <v>8</v>
      </c>
      <c r="K2593" t="s">
        <v>9</v>
      </c>
      <c r="L2593" t="str">
        <f t="shared" si="161"/>
        <v>Morning</v>
      </c>
      <c r="M2593" t="str">
        <f t="shared" si="162"/>
        <v>13</v>
      </c>
      <c r="N2593" t="str">
        <f t="shared" si="163"/>
        <v>15</v>
      </c>
    </row>
    <row r="2594" spans="1:14" x14ac:dyDescent="0.3">
      <c r="A2594">
        <v>1</v>
      </c>
      <c r="B2594">
        <v>5</v>
      </c>
      <c r="C2594" s="1">
        <v>40561</v>
      </c>
      <c r="D2594" s="21" t="str">
        <f t="shared" si="160"/>
        <v>18-Jan-2011</v>
      </c>
      <c r="E2594" s="10">
        <v>0.57708333333333328</v>
      </c>
      <c r="F2594" s="1">
        <v>40561</v>
      </c>
      <c r="G2594" s="10">
        <v>0.70138888888888884</v>
      </c>
      <c r="H2594">
        <v>30</v>
      </c>
      <c r="I2594">
        <v>179</v>
      </c>
      <c r="J2594" t="s">
        <v>8</v>
      </c>
      <c r="K2594" t="s">
        <v>9</v>
      </c>
      <c r="L2594" t="str">
        <f t="shared" si="161"/>
        <v>Morning</v>
      </c>
      <c r="M2594" t="str">
        <f t="shared" si="162"/>
        <v>13</v>
      </c>
      <c r="N2594" t="str">
        <f t="shared" si="163"/>
        <v>16</v>
      </c>
    </row>
    <row r="2595" spans="1:14" x14ac:dyDescent="0.3">
      <c r="A2595">
        <v>1</v>
      </c>
      <c r="B2595">
        <v>5</v>
      </c>
      <c r="C2595" s="1">
        <v>40561</v>
      </c>
      <c r="D2595" s="21" t="str">
        <f t="shared" si="160"/>
        <v>18-Jan-2011</v>
      </c>
      <c r="E2595" s="10">
        <v>0.58958333333333335</v>
      </c>
      <c r="F2595" s="1">
        <v>40561</v>
      </c>
      <c r="G2595" s="10">
        <v>0.61319444444444449</v>
      </c>
      <c r="H2595">
        <v>30</v>
      </c>
      <c r="I2595">
        <v>34</v>
      </c>
      <c r="J2595" t="s">
        <v>8</v>
      </c>
      <c r="K2595" t="s">
        <v>9</v>
      </c>
      <c r="L2595" t="str">
        <f t="shared" si="161"/>
        <v>Afternoon</v>
      </c>
      <c r="M2595" t="str">
        <f t="shared" si="162"/>
        <v>14</v>
      </c>
      <c r="N2595" t="str">
        <f t="shared" si="163"/>
        <v>14</v>
      </c>
    </row>
    <row r="2596" spans="1:14" x14ac:dyDescent="0.3">
      <c r="A2596">
        <v>1</v>
      </c>
      <c r="B2596">
        <v>6</v>
      </c>
      <c r="C2596" s="1">
        <v>40561</v>
      </c>
      <c r="D2596" s="21" t="str">
        <f t="shared" si="160"/>
        <v>18-Jan-2011</v>
      </c>
      <c r="E2596" s="10">
        <v>0.61736111111111114</v>
      </c>
      <c r="F2596" s="1">
        <v>40561</v>
      </c>
      <c r="G2596" s="10">
        <v>0.67152777777777783</v>
      </c>
      <c r="H2596">
        <v>30</v>
      </c>
      <c r="I2596">
        <v>78</v>
      </c>
      <c r="J2596" t="s">
        <v>8</v>
      </c>
      <c r="K2596" t="s">
        <v>9</v>
      </c>
      <c r="L2596" t="str">
        <f t="shared" si="161"/>
        <v>Afternoon</v>
      </c>
      <c r="M2596" t="str">
        <f t="shared" si="162"/>
        <v>14</v>
      </c>
      <c r="N2596" t="str">
        <f t="shared" si="163"/>
        <v>16</v>
      </c>
    </row>
    <row r="2597" spans="1:14" x14ac:dyDescent="0.3">
      <c r="A2597">
        <v>1</v>
      </c>
      <c r="B2597">
        <v>5</v>
      </c>
      <c r="C2597" s="1">
        <v>40561</v>
      </c>
      <c r="D2597" s="21" t="str">
        <f t="shared" si="160"/>
        <v>18-Jan-2011</v>
      </c>
      <c r="E2597" s="10">
        <v>0.63958333333333328</v>
      </c>
      <c r="F2597" s="1">
        <v>40561</v>
      </c>
      <c r="G2597" s="10">
        <v>0.7284722222222223</v>
      </c>
      <c r="H2597">
        <v>30</v>
      </c>
      <c r="I2597">
        <v>128</v>
      </c>
      <c r="J2597" t="s">
        <v>8</v>
      </c>
      <c r="K2597" t="s">
        <v>9</v>
      </c>
      <c r="L2597" t="str">
        <f t="shared" si="161"/>
        <v>Afternoon</v>
      </c>
      <c r="M2597" t="str">
        <f t="shared" si="162"/>
        <v>15</v>
      </c>
      <c r="N2597" t="str">
        <f t="shared" si="163"/>
        <v>17</v>
      </c>
    </row>
    <row r="2598" spans="1:14" x14ac:dyDescent="0.3">
      <c r="A2598">
        <v>1</v>
      </c>
      <c r="B2598">
        <v>5</v>
      </c>
      <c r="C2598" s="1">
        <v>40561</v>
      </c>
      <c r="D2598" s="21" t="str">
        <f t="shared" si="160"/>
        <v>18-Jan-2011</v>
      </c>
      <c r="E2598" s="10">
        <v>0.72569444444444453</v>
      </c>
      <c r="F2598" s="1">
        <v>40561</v>
      </c>
      <c r="G2598" s="10">
        <v>0.73958333333333337</v>
      </c>
      <c r="H2598">
        <v>30</v>
      </c>
      <c r="I2598">
        <v>20</v>
      </c>
      <c r="J2598" t="s">
        <v>8</v>
      </c>
      <c r="K2598" t="s">
        <v>9</v>
      </c>
      <c r="L2598" t="str">
        <f t="shared" si="161"/>
        <v>Afternoon</v>
      </c>
      <c r="M2598" t="str">
        <f t="shared" si="162"/>
        <v>17</v>
      </c>
      <c r="N2598" t="str">
        <f t="shared" si="163"/>
        <v>17</v>
      </c>
    </row>
    <row r="2599" spans="1:14" x14ac:dyDescent="0.3">
      <c r="A2599">
        <v>1</v>
      </c>
      <c r="B2599">
        <v>6</v>
      </c>
      <c r="C2599" s="1">
        <v>40561</v>
      </c>
      <c r="D2599" s="21" t="str">
        <f t="shared" si="160"/>
        <v>18-Jan-2011</v>
      </c>
      <c r="E2599" s="10">
        <v>0.72986111111111107</v>
      </c>
      <c r="F2599" s="1">
        <v>40561</v>
      </c>
      <c r="G2599" s="10">
        <v>0.76874999999999993</v>
      </c>
      <c r="H2599">
        <v>30</v>
      </c>
      <c r="I2599">
        <v>56</v>
      </c>
      <c r="J2599" t="s">
        <v>8</v>
      </c>
      <c r="K2599" t="s">
        <v>9</v>
      </c>
      <c r="L2599" t="str">
        <f t="shared" si="161"/>
        <v>Afternoon</v>
      </c>
      <c r="M2599" t="str">
        <f t="shared" si="162"/>
        <v>17</v>
      </c>
      <c r="N2599" t="str">
        <f t="shared" si="163"/>
        <v>18</v>
      </c>
    </row>
    <row r="2600" spans="1:14" x14ac:dyDescent="0.3">
      <c r="A2600">
        <v>1</v>
      </c>
      <c r="B2600">
        <v>6</v>
      </c>
      <c r="C2600" s="1">
        <v>40561</v>
      </c>
      <c r="D2600" s="21" t="str">
        <f t="shared" si="160"/>
        <v>18-Jan-2011</v>
      </c>
      <c r="E2600" s="10">
        <v>0.7944444444444444</v>
      </c>
      <c r="F2600" s="1">
        <v>40561</v>
      </c>
      <c r="G2600" s="10">
        <v>0.90902777777777777</v>
      </c>
      <c r="H2600">
        <v>30</v>
      </c>
      <c r="I2600">
        <v>165</v>
      </c>
      <c r="J2600" t="s">
        <v>8</v>
      </c>
      <c r="K2600" t="s">
        <v>9</v>
      </c>
      <c r="L2600" t="str">
        <f t="shared" si="161"/>
        <v>Evening</v>
      </c>
      <c r="M2600" t="str">
        <f t="shared" si="162"/>
        <v>19</v>
      </c>
      <c r="N2600" t="str">
        <f t="shared" si="163"/>
        <v>21</v>
      </c>
    </row>
    <row r="2601" spans="1:14" x14ac:dyDescent="0.3">
      <c r="A2601">
        <v>1</v>
      </c>
      <c r="B2601">
        <v>6</v>
      </c>
      <c r="C2601" s="1">
        <v>40561</v>
      </c>
      <c r="D2601" s="21" t="str">
        <f t="shared" si="160"/>
        <v>18-Jan-2011</v>
      </c>
      <c r="E2601" s="10">
        <v>0.85625000000000007</v>
      </c>
      <c r="F2601" s="1">
        <v>40561</v>
      </c>
      <c r="G2601" s="10">
        <v>0.88958333333333339</v>
      </c>
      <c r="H2601">
        <v>30</v>
      </c>
      <c r="I2601">
        <v>48</v>
      </c>
      <c r="J2601" t="s">
        <v>8</v>
      </c>
      <c r="K2601" t="s">
        <v>9</v>
      </c>
      <c r="L2601" t="str">
        <f t="shared" si="161"/>
        <v>Evening</v>
      </c>
      <c r="M2601" t="str">
        <f t="shared" si="162"/>
        <v>20</v>
      </c>
      <c r="N2601" t="str">
        <f t="shared" si="163"/>
        <v>21</v>
      </c>
    </row>
    <row r="2602" spans="1:14" x14ac:dyDescent="0.3">
      <c r="A2602">
        <v>1</v>
      </c>
      <c r="B2602">
        <v>6</v>
      </c>
      <c r="C2602" s="1">
        <v>40561</v>
      </c>
      <c r="D2602" s="21" t="str">
        <f t="shared" si="160"/>
        <v>18-Jan-2011</v>
      </c>
      <c r="E2602" s="10">
        <v>0.85833333333333339</v>
      </c>
      <c r="F2602" s="1">
        <v>40561</v>
      </c>
      <c r="G2602" s="10">
        <v>0.90069444444444446</v>
      </c>
      <c r="H2602">
        <v>30</v>
      </c>
      <c r="I2602">
        <v>61</v>
      </c>
      <c r="J2602" t="s">
        <v>8</v>
      </c>
      <c r="K2602" t="s">
        <v>9</v>
      </c>
      <c r="L2602" t="str">
        <f t="shared" si="161"/>
        <v>Evening</v>
      </c>
      <c r="M2602" t="str">
        <f t="shared" si="162"/>
        <v>20</v>
      </c>
      <c r="N2602" t="str">
        <f t="shared" si="163"/>
        <v>21</v>
      </c>
    </row>
    <row r="2603" spans="1:14" x14ac:dyDescent="0.3">
      <c r="A2603">
        <v>1</v>
      </c>
      <c r="B2603">
        <v>5</v>
      </c>
      <c r="C2603" s="1">
        <v>40561</v>
      </c>
      <c r="D2603" s="21" t="str">
        <f t="shared" si="160"/>
        <v>18-Jan-2011</v>
      </c>
      <c r="E2603" s="10">
        <v>0.91180555555555554</v>
      </c>
      <c r="F2603" s="1">
        <v>40562</v>
      </c>
      <c r="G2603" s="10">
        <v>3.2638888888888891E-2</v>
      </c>
      <c r="H2603">
        <v>30</v>
      </c>
      <c r="I2603">
        <v>174</v>
      </c>
      <c r="J2603" t="s">
        <v>8</v>
      </c>
      <c r="K2603" t="s">
        <v>9</v>
      </c>
      <c r="L2603" t="str">
        <f t="shared" si="161"/>
        <v>Evening</v>
      </c>
      <c r="M2603" t="str">
        <f t="shared" si="162"/>
        <v>21</v>
      </c>
      <c r="N2603" t="str">
        <f t="shared" si="163"/>
        <v>00</v>
      </c>
    </row>
    <row r="2604" spans="1:14" x14ac:dyDescent="0.3">
      <c r="A2604">
        <v>1</v>
      </c>
      <c r="B2604">
        <v>6</v>
      </c>
      <c r="C2604" s="1">
        <v>40561</v>
      </c>
      <c r="D2604" s="21" t="str">
        <f t="shared" si="160"/>
        <v>18-Jan-2011</v>
      </c>
      <c r="E2604" s="10">
        <v>0.9375</v>
      </c>
      <c r="F2604" s="1">
        <v>40561</v>
      </c>
      <c r="G2604" s="10">
        <v>0.96527777777777779</v>
      </c>
      <c r="H2604">
        <v>30</v>
      </c>
      <c r="I2604">
        <v>40</v>
      </c>
      <c r="J2604" t="s">
        <v>8</v>
      </c>
      <c r="K2604" t="s">
        <v>9</v>
      </c>
      <c r="L2604" t="str">
        <f t="shared" si="161"/>
        <v>Night</v>
      </c>
      <c r="M2604" t="str">
        <f t="shared" si="162"/>
        <v>22</v>
      </c>
      <c r="N2604" t="str">
        <f t="shared" si="163"/>
        <v>23</v>
      </c>
    </row>
    <row r="2605" spans="1:14" x14ac:dyDescent="0.3">
      <c r="A2605">
        <v>1</v>
      </c>
      <c r="B2605">
        <v>5</v>
      </c>
      <c r="C2605" s="1">
        <v>40562</v>
      </c>
      <c r="D2605" s="21" t="str">
        <f t="shared" si="160"/>
        <v>19-Jan-2011</v>
      </c>
      <c r="E2605" s="10">
        <v>0.40972222222222227</v>
      </c>
      <c r="F2605" s="1">
        <v>40562</v>
      </c>
      <c r="G2605" s="10">
        <v>0.59652777777777777</v>
      </c>
      <c r="H2605">
        <v>50</v>
      </c>
      <c r="I2605">
        <v>269</v>
      </c>
      <c r="J2605" t="s">
        <v>8</v>
      </c>
      <c r="K2605" t="s">
        <v>13</v>
      </c>
      <c r="L2605" t="str">
        <f t="shared" si="161"/>
        <v>Night</v>
      </c>
      <c r="M2605" t="str">
        <f t="shared" si="162"/>
        <v>09</v>
      </c>
      <c r="N2605" t="str">
        <f t="shared" si="163"/>
        <v>14</v>
      </c>
    </row>
    <row r="2606" spans="1:14" x14ac:dyDescent="0.3">
      <c r="A2606">
        <v>1</v>
      </c>
      <c r="B2606">
        <v>5</v>
      </c>
      <c r="C2606" s="1">
        <v>40562</v>
      </c>
      <c r="D2606" s="21" t="str">
        <f t="shared" si="160"/>
        <v>19-Jan-2011</v>
      </c>
      <c r="E2606" s="10">
        <v>0.50347222222222221</v>
      </c>
      <c r="F2606" s="1">
        <v>40562</v>
      </c>
      <c r="G2606" s="10">
        <v>0.68541666666666667</v>
      </c>
      <c r="H2606">
        <v>50</v>
      </c>
      <c r="I2606">
        <v>262</v>
      </c>
      <c r="J2606" t="s">
        <v>8</v>
      </c>
      <c r="K2606" t="s">
        <v>13</v>
      </c>
      <c r="L2606" t="str">
        <f t="shared" si="161"/>
        <v>Morning</v>
      </c>
      <c r="M2606" t="str">
        <f t="shared" si="162"/>
        <v>12</v>
      </c>
      <c r="N2606" t="str">
        <f t="shared" si="163"/>
        <v>16</v>
      </c>
    </row>
    <row r="2607" spans="1:14" x14ac:dyDescent="0.3">
      <c r="A2607">
        <v>1</v>
      </c>
      <c r="B2607">
        <v>5</v>
      </c>
      <c r="C2607" s="1">
        <v>40562</v>
      </c>
      <c r="D2607" s="21" t="str">
        <f t="shared" si="160"/>
        <v>19-Jan-2011</v>
      </c>
      <c r="E2607" s="10">
        <v>0.5625</v>
      </c>
      <c r="F2607" s="1">
        <v>40562</v>
      </c>
      <c r="G2607" s="10">
        <v>0.6645833333333333</v>
      </c>
      <c r="H2607">
        <v>30</v>
      </c>
      <c r="I2607">
        <v>147</v>
      </c>
      <c r="J2607" t="s">
        <v>8</v>
      </c>
      <c r="K2607" t="s">
        <v>13</v>
      </c>
      <c r="L2607" t="str">
        <f t="shared" si="161"/>
        <v>Morning</v>
      </c>
      <c r="M2607" t="str">
        <f t="shared" si="162"/>
        <v>13</v>
      </c>
      <c r="N2607" t="str">
        <f t="shared" si="163"/>
        <v>15</v>
      </c>
    </row>
    <row r="2608" spans="1:14" x14ac:dyDescent="0.3">
      <c r="A2608">
        <v>1</v>
      </c>
      <c r="B2608">
        <v>6</v>
      </c>
      <c r="C2608" s="1">
        <v>40562</v>
      </c>
      <c r="D2608" s="21" t="str">
        <f t="shared" si="160"/>
        <v>19-Jan-2011</v>
      </c>
      <c r="E2608" s="10">
        <v>0.5854166666666667</v>
      </c>
      <c r="F2608" s="1">
        <v>40562</v>
      </c>
      <c r="G2608" s="10">
        <v>0.75069444444444444</v>
      </c>
      <c r="H2608">
        <v>40</v>
      </c>
      <c r="I2608">
        <v>238</v>
      </c>
      <c r="J2608" t="s">
        <v>8</v>
      </c>
      <c r="K2608" t="s">
        <v>13</v>
      </c>
      <c r="L2608" t="str">
        <f t="shared" si="161"/>
        <v>Afternoon</v>
      </c>
      <c r="M2608" t="str">
        <f t="shared" si="162"/>
        <v>14</v>
      </c>
      <c r="N2608" t="str">
        <f t="shared" si="163"/>
        <v>18</v>
      </c>
    </row>
    <row r="2609" spans="1:14" x14ac:dyDescent="0.3">
      <c r="A2609">
        <v>1</v>
      </c>
      <c r="B2609">
        <v>6</v>
      </c>
      <c r="C2609" s="1">
        <v>40562</v>
      </c>
      <c r="D2609" s="21" t="str">
        <f t="shared" si="160"/>
        <v>19-Jan-2011</v>
      </c>
      <c r="E2609" s="10">
        <v>0.60902777777777783</v>
      </c>
      <c r="F2609" s="1">
        <v>40562</v>
      </c>
      <c r="G2609" s="10">
        <v>0.65208333333333335</v>
      </c>
      <c r="H2609">
        <v>30</v>
      </c>
      <c r="I2609">
        <v>62</v>
      </c>
      <c r="J2609" t="s">
        <v>8</v>
      </c>
      <c r="K2609" t="s">
        <v>13</v>
      </c>
      <c r="L2609" t="str">
        <f t="shared" si="161"/>
        <v>Afternoon</v>
      </c>
      <c r="M2609" t="str">
        <f t="shared" si="162"/>
        <v>14</v>
      </c>
      <c r="N2609" t="str">
        <f t="shared" si="163"/>
        <v>15</v>
      </c>
    </row>
    <row r="2610" spans="1:14" x14ac:dyDescent="0.3">
      <c r="A2610">
        <v>1</v>
      </c>
      <c r="B2610">
        <v>5</v>
      </c>
      <c r="C2610" s="1">
        <v>40562</v>
      </c>
      <c r="D2610" s="21" t="str">
        <f t="shared" si="160"/>
        <v>19-Jan-2011</v>
      </c>
      <c r="E2610" s="10">
        <v>0.64583333333333337</v>
      </c>
      <c r="F2610" s="1">
        <v>40562</v>
      </c>
      <c r="G2610" s="10">
        <v>0.6791666666666667</v>
      </c>
      <c r="H2610">
        <v>30</v>
      </c>
      <c r="I2610">
        <v>48</v>
      </c>
      <c r="J2610" t="s">
        <v>8</v>
      </c>
      <c r="K2610" t="s">
        <v>13</v>
      </c>
      <c r="L2610" t="str">
        <f t="shared" si="161"/>
        <v>Afternoon</v>
      </c>
      <c r="M2610" t="str">
        <f t="shared" si="162"/>
        <v>15</v>
      </c>
      <c r="N2610" t="str">
        <f t="shared" si="163"/>
        <v>16</v>
      </c>
    </row>
    <row r="2611" spans="1:14" x14ac:dyDescent="0.3">
      <c r="A2611">
        <v>1</v>
      </c>
      <c r="B2611">
        <v>6</v>
      </c>
      <c r="C2611" s="1">
        <v>40562</v>
      </c>
      <c r="D2611" s="21" t="str">
        <f t="shared" si="160"/>
        <v>19-Jan-2011</v>
      </c>
      <c r="E2611" s="10">
        <v>0.64722222222222225</v>
      </c>
      <c r="F2611" s="1">
        <v>40562</v>
      </c>
      <c r="G2611" s="10">
        <v>0.72777777777777775</v>
      </c>
      <c r="H2611">
        <v>30</v>
      </c>
      <c r="I2611">
        <v>116</v>
      </c>
      <c r="J2611" t="s">
        <v>8</v>
      </c>
      <c r="K2611" t="s">
        <v>13</v>
      </c>
      <c r="L2611" t="str">
        <f t="shared" si="161"/>
        <v>Afternoon</v>
      </c>
      <c r="M2611" t="str">
        <f t="shared" si="162"/>
        <v>15</v>
      </c>
      <c r="N2611" t="str">
        <f t="shared" si="163"/>
        <v>17</v>
      </c>
    </row>
    <row r="2612" spans="1:14" x14ac:dyDescent="0.3">
      <c r="A2612">
        <v>1</v>
      </c>
      <c r="B2612">
        <v>6</v>
      </c>
      <c r="C2612" s="1">
        <v>40562</v>
      </c>
      <c r="D2612" s="21" t="str">
        <f t="shared" si="160"/>
        <v>19-Jan-2011</v>
      </c>
      <c r="E2612" s="10">
        <v>0.6743055555555556</v>
      </c>
      <c r="F2612" s="1">
        <v>40562</v>
      </c>
      <c r="G2612" s="10">
        <v>0.81527777777777777</v>
      </c>
      <c r="H2612">
        <v>40</v>
      </c>
      <c r="I2612">
        <v>203</v>
      </c>
      <c r="J2612" t="s">
        <v>8</v>
      </c>
      <c r="K2612" t="s">
        <v>13</v>
      </c>
      <c r="L2612" t="str">
        <f t="shared" si="161"/>
        <v>Afternoon</v>
      </c>
      <c r="M2612" t="str">
        <f t="shared" si="162"/>
        <v>16</v>
      </c>
      <c r="N2612" t="str">
        <f t="shared" si="163"/>
        <v>19</v>
      </c>
    </row>
    <row r="2613" spans="1:14" x14ac:dyDescent="0.3">
      <c r="A2613">
        <v>1</v>
      </c>
      <c r="B2613">
        <v>5</v>
      </c>
      <c r="C2613" s="1">
        <v>40562</v>
      </c>
      <c r="D2613" s="21" t="str">
        <f t="shared" si="160"/>
        <v>19-Jan-2011</v>
      </c>
      <c r="E2613" s="10">
        <v>0.79027777777777775</v>
      </c>
      <c r="F2613" s="1">
        <v>40562</v>
      </c>
      <c r="G2613" s="10">
        <v>0.89027777777777783</v>
      </c>
      <c r="H2613">
        <v>30</v>
      </c>
      <c r="I2613">
        <v>144</v>
      </c>
      <c r="J2613" t="s">
        <v>8</v>
      </c>
      <c r="K2613" t="s">
        <v>13</v>
      </c>
      <c r="L2613" t="str">
        <f t="shared" si="161"/>
        <v>Evening</v>
      </c>
      <c r="M2613" t="str">
        <f t="shared" si="162"/>
        <v>18</v>
      </c>
      <c r="N2613" t="str">
        <f t="shared" si="163"/>
        <v>21</v>
      </c>
    </row>
    <row r="2614" spans="1:14" x14ac:dyDescent="0.3">
      <c r="A2614">
        <v>1</v>
      </c>
      <c r="B2614">
        <v>5</v>
      </c>
      <c r="C2614" s="1">
        <v>40562</v>
      </c>
      <c r="D2614" s="21" t="str">
        <f t="shared" si="160"/>
        <v>19-Jan-2011</v>
      </c>
      <c r="E2614" s="10">
        <v>0.7944444444444444</v>
      </c>
      <c r="F2614" s="1">
        <v>40562</v>
      </c>
      <c r="G2614" s="10">
        <v>0.875</v>
      </c>
      <c r="H2614">
        <v>30</v>
      </c>
      <c r="I2614">
        <v>116</v>
      </c>
      <c r="J2614" t="s">
        <v>8</v>
      </c>
      <c r="K2614" t="s">
        <v>13</v>
      </c>
      <c r="L2614" t="str">
        <f t="shared" si="161"/>
        <v>Evening</v>
      </c>
      <c r="M2614" t="str">
        <f t="shared" si="162"/>
        <v>19</v>
      </c>
      <c r="N2614" t="str">
        <f t="shared" si="163"/>
        <v>21</v>
      </c>
    </row>
    <row r="2615" spans="1:14" x14ac:dyDescent="0.3">
      <c r="A2615">
        <v>1</v>
      </c>
      <c r="B2615">
        <v>5</v>
      </c>
      <c r="C2615" s="1">
        <v>40563</v>
      </c>
      <c r="D2615" s="21" t="str">
        <f t="shared" si="160"/>
        <v>20-Jan-2011</v>
      </c>
      <c r="E2615" s="10">
        <v>0.46319444444444446</v>
      </c>
      <c r="F2615" s="1">
        <v>40563</v>
      </c>
      <c r="G2615" s="10">
        <v>0.53541666666666665</v>
      </c>
      <c r="H2615">
        <v>30</v>
      </c>
      <c r="I2615">
        <v>104</v>
      </c>
      <c r="J2615" t="s">
        <v>8</v>
      </c>
      <c r="K2615" t="s">
        <v>12</v>
      </c>
      <c r="L2615" t="str">
        <f t="shared" si="161"/>
        <v>Morning</v>
      </c>
      <c r="M2615" t="str">
        <f t="shared" si="162"/>
        <v>11</v>
      </c>
      <c r="N2615" t="str">
        <f t="shared" si="163"/>
        <v>12</v>
      </c>
    </row>
    <row r="2616" spans="1:14" x14ac:dyDescent="0.3">
      <c r="A2616">
        <v>1</v>
      </c>
      <c r="B2616">
        <v>6</v>
      </c>
      <c r="C2616" s="1">
        <v>40563</v>
      </c>
      <c r="D2616" s="21" t="str">
        <f t="shared" si="160"/>
        <v>20-Jan-2011</v>
      </c>
      <c r="E2616" s="10">
        <v>0.69444444444444453</v>
      </c>
      <c r="F2616" s="1">
        <v>40563</v>
      </c>
      <c r="G2616" s="10">
        <v>0.71250000000000002</v>
      </c>
      <c r="H2616">
        <v>30</v>
      </c>
      <c r="I2616">
        <v>26</v>
      </c>
      <c r="J2616" t="s">
        <v>8</v>
      </c>
      <c r="K2616" t="s">
        <v>12</v>
      </c>
      <c r="L2616" t="str">
        <f t="shared" si="161"/>
        <v>Afternoon</v>
      </c>
      <c r="M2616" t="str">
        <f t="shared" si="162"/>
        <v>16</v>
      </c>
      <c r="N2616" t="str">
        <f t="shared" si="163"/>
        <v>17</v>
      </c>
    </row>
    <row r="2617" spans="1:14" x14ac:dyDescent="0.3">
      <c r="A2617">
        <v>1</v>
      </c>
      <c r="B2617">
        <v>5</v>
      </c>
      <c r="C2617" s="1">
        <v>40563</v>
      </c>
      <c r="D2617" s="21" t="str">
        <f t="shared" si="160"/>
        <v>20-Jan-2011</v>
      </c>
      <c r="E2617" s="10">
        <v>0.70624999999999993</v>
      </c>
      <c r="F2617" s="1">
        <v>40563</v>
      </c>
      <c r="G2617" s="10">
        <v>0.76180555555555562</v>
      </c>
      <c r="H2617">
        <v>30</v>
      </c>
      <c r="I2617">
        <v>80</v>
      </c>
      <c r="J2617" t="s">
        <v>8</v>
      </c>
      <c r="K2617" t="s">
        <v>12</v>
      </c>
      <c r="L2617" t="str">
        <f t="shared" si="161"/>
        <v>Afternoon</v>
      </c>
      <c r="M2617" t="str">
        <f t="shared" si="162"/>
        <v>16</v>
      </c>
      <c r="N2617" t="str">
        <f t="shared" si="163"/>
        <v>18</v>
      </c>
    </row>
    <row r="2618" spans="1:14" x14ac:dyDescent="0.3">
      <c r="A2618">
        <v>1</v>
      </c>
      <c r="B2618">
        <v>5</v>
      </c>
      <c r="C2618" s="1">
        <v>40563</v>
      </c>
      <c r="D2618" s="21" t="str">
        <f t="shared" si="160"/>
        <v>20-Jan-2011</v>
      </c>
      <c r="E2618" s="10">
        <v>0.7944444444444444</v>
      </c>
      <c r="F2618" s="1">
        <v>40563</v>
      </c>
      <c r="G2618" s="10">
        <v>0.8569444444444444</v>
      </c>
      <c r="H2618">
        <v>30</v>
      </c>
      <c r="I2618">
        <v>90</v>
      </c>
      <c r="J2618" t="s">
        <v>8</v>
      </c>
      <c r="K2618" t="s">
        <v>12</v>
      </c>
      <c r="L2618" t="str">
        <f t="shared" si="161"/>
        <v>Evening</v>
      </c>
      <c r="M2618" t="str">
        <f t="shared" si="162"/>
        <v>19</v>
      </c>
      <c r="N2618" t="str">
        <f t="shared" si="163"/>
        <v>20</v>
      </c>
    </row>
    <row r="2619" spans="1:14" x14ac:dyDescent="0.3">
      <c r="A2619">
        <v>1</v>
      </c>
      <c r="B2619">
        <v>5</v>
      </c>
      <c r="C2619" s="1">
        <v>40563</v>
      </c>
      <c r="D2619" s="21" t="str">
        <f t="shared" si="160"/>
        <v>20-Jan-2011</v>
      </c>
      <c r="E2619" s="10">
        <v>0.79791666666666661</v>
      </c>
      <c r="F2619" s="1">
        <v>40563</v>
      </c>
      <c r="G2619" s="10">
        <v>0.86041666666666661</v>
      </c>
      <c r="H2619">
        <v>30</v>
      </c>
      <c r="I2619">
        <v>90</v>
      </c>
      <c r="J2619" t="s">
        <v>8</v>
      </c>
      <c r="K2619" t="s">
        <v>12</v>
      </c>
      <c r="L2619" t="str">
        <f t="shared" si="161"/>
        <v>Evening</v>
      </c>
      <c r="M2619" t="str">
        <f t="shared" si="162"/>
        <v>19</v>
      </c>
      <c r="N2619" t="str">
        <f t="shared" si="163"/>
        <v>20</v>
      </c>
    </row>
    <row r="2620" spans="1:14" x14ac:dyDescent="0.3">
      <c r="A2620">
        <v>1</v>
      </c>
      <c r="B2620">
        <v>5</v>
      </c>
      <c r="C2620" s="1">
        <v>40563</v>
      </c>
      <c r="D2620" s="21" t="str">
        <f t="shared" si="160"/>
        <v>20-Jan-2011</v>
      </c>
      <c r="E2620" s="10">
        <v>0.88055555555555554</v>
      </c>
      <c r="F2620" s="1">
        <v>40563</v>
      </c>
      <c r="G2620" s="10">
        <v>0.9277777777777777</v>
      </c>
      <c r="H2620">
        <v>30</v>
      </c>
      <c r="I2620">
        <v>68</v>
      </c>
      <c r="J2620" t="s">
        <v>8</v>
      </c>
      <c r="K2620" t="s">
        <v>12</v>
      </c>
      <c r="L2620" t="str">
        <f t="shared" si="161"/>
        <v>Evening</v>
      </c>
      <c r="M2620" t="str">
        <f t="shared" si="162"/>
        <v>21</v>
      </c>
      <c r="N2620" t="str">
        <f t="shared" si="163"/>
        <v>22</v>
      </c>
    </row>
    <row r="2621" spans="1:14" x14ac:dyDescent="0.3">
      <c r="A2621">
        <v>1</v>
      </c>
      <c r="B2621">
        <v>5</v>
      </c>
      <c r="C2621" s="1">
        <v>40564</v>
      </c>
      <c r="D2621" s="21" t="str">
        <f t="shared" si="160"/>
        <v>21-Jan-2011</v>
      </c>
      <c r="E2621" s="10">
        <v>0.53055555555555556</v>
      </c>
      <c r="F2621" s="1">
        <v>40564</v>
      </c>
      <c r="G2621" s="10">
        <v>0.65972222222222221</v>
      </c>
      <c r="H2621">
        <v>40</v>
      </c>
      <c r="I2621">
        <v>186</v>
      </c>
      <c r="J2621" t="s">
        <v>8</v>
      </c>
      <c r="K2621" t="s">
        <v>11</v>
      </c>
      <c r="L2621" t="str">
        <f t="shared" si="161"/>
        <v>Morning</v>
      </c>
      <c r="M2621" t="str">
        <f t="shared" si="162"/>
        <v>12</v>
      </c>
      <c r="N2621" t="str">
        <f t="shared" si="163"/>
        <v>15</v>
      </c>
    </row>
    <row r="2622" spans="1:14" x14ac:dyDescent="0.3">
      <c r="A2622">
        <v>1</v>
      </c>
      <c r="B2622">
        <v>6</v>
      </c>
      <c r="C2622" s="1">
        <v>40564</v>
      </c>
      <c r="D2622" s="21" t="str">
        <f t="shared" si="160"/>
        <v>21-Jan-2011</v>
      </c>
      <c r="E2622" s="10">
        <v>0.61597222222222225</v>
      </c>
      <c r="F2622" s="1">
        <v>40564</v>
      </c>
      <c r="G2622" s="10">
        <v>0.67013888888888884</v>
      </c>
      <c r="H2622">
        <v>30</v>
      </c>
      <c r="I2622">
        <v>78</v>
      </c>
      <c r="J2622" t="s">
        <v>8</v>
      </c>
      <c r="K2622" t="s">
        <v>11</v>
      </c>
      <c r="L2622" t="str">
        <f t="shared" si="161"/>
        <v>Afternoon</v>
      </c>
      <c r="M2622" t="str">
        <f t="shared" si="162"/>
        <v>14</v>
      </c>
      <c r="N2622" t="str">
        <f t="shared" si="163"/>
        <v>16</v>
      </c>
    </row>
    <row r="2623" spans="1:14" x14ac:dyDescent="0.3">
      <c r="A2623">
        <v>1</v>
      </c>
      <c r="B2623">
        <v>6</v>
      </c>
      <c r="C2623" s="1">
        <v>40564</v>
      </c>
      <c r="D2623" s="21" t="str">
        <f t="shared" si="160"/>
        <v>21-Jan-2011</v>
      </c>
      <c r="E2623" s="10">
        <v>0.83472222222222225</v>
      </c>
      <c r="F2623" s="1">
        <v>40564</v>
      </c>
      <c r="G2623" s="10">
        <v>0.94930555555555562</v>
      </c>
      <c r="H2623">
        <v>30</v>
      </c>
      <c r="I2623">
        <v>165</v>
      </c>
      <c r="J2623" t="s">
        <v>8</v>
      </c>
      <c r="K2623" t="s">
        <v>11</v>
      </c>
      <c r="L2623" t="str">
        <f t="shared" si="161"/>
        <v>Evening</v>
      </c>
      <c r="M2623" t="str">
        <f t="shared" si="162"/>
        <v>20</v>
      </c>
      <c r="N2623" t="str">
        <f t="shared" si="163"/>
        <v>22</v>
      </c>
    </row>
    <row r="2624" spans="1:14" x14ac:dyDescent="0.3">
      <c r="A2624">
        <v>1</v>
      </c>
      <c r="B2624">
        <v>6</v>
      </c>
      <c r="C2624" s="1">
        <v>40564</v>
      </c>
      <c r="D2624" s="21" t="str">
        <f t="shared" si="160"/>
        <v>21-Jan-2011</v>
      </c>
      <c r="E2624" s="10">
        <v>0.83750000000000002</v>
      </c>
      <c r="F2624" s="1">
        <v>40564</v>
      </c>
      <c r="G2624" s="10">
        <v>0.96666666666666667</v>
      </c>
      <c r="H2624">
        <v>40</v>
      </c>
      <c r="I2624">
        <v>186</v>
      </c>
      <c r="J2624" t="s">
        <v>8</v>
      </c>
      <c r="K2624" t="s">
        <v>11</v>
      </c>
      <c r="L2624" t="str">
        <f t="shared" si="161"/>
        <v>Evening</v>
      </c>
      <c r="M2624" t="str">
        <f t="shared" si="162"/>
        <v>20</v>
      </c>
      <c r="N2624" t="str">
        <f t="shared" si="163"/>
        <v>23</v>
      </c>
    </row>
    <row r="2625" spans="1:14" x14ac:dyDescent="0.3">
      <c r="A2625">
        <v>1</v>
      </c>
      <c r="B2625">
        <v>6</v>
      </c>
      <c r="C2625" s="1">
        <v>40564</v>
      </c>
      <c r="D2625" s="21" t="str">
        <f t="shared" si="160"/>
        <v>21-Jan-2011</v>
      </c>
      <c r="E2625" s="10">
        <v>0.87916666666666676</v>
      </c>
      <c r="F2625" s="1">
        <v>40564</v>
      </c>
      <c r="G2625" s="10">
        <v>0.97986111111111107</v>
      </c>
      <c r="H2625">
        <v>30</v>
      </c>
      <c r="I2625">
        <v>145</v>
      </c>
      <c r="J2625" t="s">
        <v>8</v>
      </c>
      <c r="K2625" t="s">
        <v>11</v>
      </c>
      <c r="L2625" t="str">
        <f t="shared" si="161"/>
        <v>Evening</v>
      </c>
      <c r="M2625" t="str">
        <f t="shared" si="162"/>
        <v>21</v>
      </c>
      <c r="N2625" t="str">
        <f t="shared" si="163"/>
        <v>23</v>
      </c>
    </row>
    <row r="2626" spans="1:14" x14ac:dyDescent="0.3">
      <c r="A2626">
        <v>1</v>
      </c>
      <c r="B2626">
        <v>5</v>
      </c>
      <c r="C2626" s="1">
        <v>40564</v>
      </c>
      <c r="D2626" s="21" t="str">
        <f t="shared" si="160"/>
        <v>21-Jan-2011</v>
      </c>
      <c r="E2626" s="10">
        <v>0.88194444444444453</v>
      </c>
      <c r="F2626" s="1">
        <v>40564</v>
      </c>
      <c r="G2626" s="10">
        <v>0.93263888888888891</v>
      </c>
      <c r="H2626">
        <v>30</v>
      </c>
      <c r="I2626">
        <v>73</v>
      </c>
      <c r="J2626" t="s">
        <v>8</v>
      </c>
      <c r="K2626" t="s">
        <v>11</v>
      </c>
      <c r="L2626" t="str">
        <f t="shared" si="161"/>
        <v>Evening</v>
      </c>
      <c r="M2626" t="str">
        <f t="shared" si="162"/>
        <v>21</v>
      </c>
      <c r="N2626" t="str">
        <f t="shared" si="163"/>
        <v>22</v>
      </c>
    </row>
    <row r="2627" spans="1:14" x14ac:dyDescent="0.3">
      <c r="A2627">
        <v>1</v>
      </c>
      <c r="B2627">
        <v>5</v>
      </c>
      <c r="C2627" s="1">
        <v>40564</v>
      </c>
      <c r="D2627" s="21" t="str">
        <f t="shared" ref="D2627:D2690" si="164" xml:space="preserve"> TEXT(C2627, "dd-Mmm-yyyy")</f>
        <v>21-Jan-2011</v>
      </c>
      <c r="E2627" s="10">
        <v>0.92222222222222217</v>
      </c>
      <c r="F2627" s="1">
        <v>40565</v>
      </c>
      <c r="G2627" s="10">
        <v>4.7916666666666663E-2</v>
      </c>
      <c r="H2627">
        <v>40</v>
      </c>
      <c r="I2627">
        <v>181</v>
      </c>
      <c r="J2627" t="s">
        <v>8</v>
      </c>
      <c r="K2627" t="s">
        <v>11</v>
      </c>
      <c r="L2627" t="str">
        <f t="shared" ref="L2627:L2690" si="165">IF(AND(E2627&gt;$R$6,E2627&lt;=$S$6),"Morning",IF(AND(E2627&gt;$S$6,E2627&lt;=$T$6),"Afternoon", IF(AND(E2627&gt;$T$6,E2627&lt;=$U$6),"Evening", "Night")))</f>
        <v>Night</v>
      </c>
      <c r="M2627" t="str">
        <f t="shared" ref="M2627:M2690" si="166" xml:space="preserve"> TEXT(E2627, "HH")</f>
        <v>22</v>
      </c>
      <c r="N2627" t="str">
        <f t="shared" ref="N2627:N2690" si="167">TEXT(G2627,"HH")</f>
        <v>01</v>
      </c>
    </row>
    <row r="2628" spans="1:14" x14ac:dyDescent="0.3">
      <c r="A2628">
        <v>1</v>
      </c>
      <c r="B2628">
        <v>5</v>
      </c>
      <c r="C2628" s="1">
        <v>40567</v>
      </c>
      <c r="D2628" s="21" t="str">
        <f t="shared" si="164"/>
        <v>24-Jan-2011</v>
      </c>
      <c r="E2628" s="10">
        <v>0.54166666666666663</v>
      </c>
      <c r="F2628" s="1">
        <v>40567</v>
      </c>
      <c r="G2628" s="10">
        <v>0.67847222222222225</v>
      </c>
      <c r="H2628">
        <v>40</v>
      </c>
      <c r="I2628">
        <v>197</v>
      </c>
      <c r="J2628" t="s">
        <v>8</v>
      </c>
      <c r="K2628" t="s">
        <v>10</v>
      </c>
      <c r="L2628" t="str">
        <f t="shared" si="165"/>
        <v>Morning</v>
      </c>
      <c r="M2628" t="str">
        <f t="shared" si="166"/>
        <v>13</v>
      </c>
      <c r="N2628" t="str">
        <f t="shared" si="167"/>
        <v>16</v>
      </c>
    </row>
    <row r="2629" spans="1:14" x14ac:dyDescent="0.3">
      <c r="A2629">
        <v>1</v>
      </c>
      <c r="B2629">
        <v>6</v>
      </c>
      <c r="C2629" s="1">
        <v>40567</v>
      </c>
      <c r="D2629" s="21" t="str">
        <f t="shared" si="164"/>
        <v>24-Jan-2011</v>
      </c>
      <c r="E2629" s="10">
        <v>0.63124999999999998</v>
      </c>
      <c r="F2629" s="1">
        <v>40567</v>
      </c>
      <c r="G2629" s="10">
        <v>0.79236111111111107</v>
      </c>
      <c r="H2629">
        <v>40</v>
      </c>
      <c r="I2629">
        <v>232</v>
      </c>
      <c r="J2629" t="s">
        <v>14</v>
      </c>
      <c r="K2629" t="s">
        <v>10</v>
      </c>
      <c r="L2629" t="str">
        <f t="shared" si="165"/>
        <v>Afternoon</v>
      </c>
      <c r="M2629" t="str">
        <f t="shared" si="166"/>
        <v>15</v>
      </c>
      <c r="N2629" t="str">
        <f t="shared" si="167"/>
        <v>19</v>
      </c>
    </row>
    <row r="2630" spans="1:14" x14ac:dyDescent="0.3">
      <c r="A2630">
        <v>1</v>
      </c>
      <c r="B2630">
        <v>6</v>
      </c>
      <c r="C2630" s="1">
        <v>40567</v>
      </c>
      <c r="D2630" s="21" t="str">
        <f t="shared" si="164"/>
        <v>24-Jan-2011</v>
      </c>
      <c r="E2630" s="10">
        <v>0.69930555555555562</v>
      </c>
      <c r="F2630" s="1">
        <v>40567</v>
      </c>
      <c r="G2630" s="10">
        <v>0.73541666666666661</v>
      </c>
      <c r="H2630">
        <v>30</v>
      </c>
      <c r="I2630">
        <v>52</v>
      </c>
      <c r="J2630" t="s">
        <v>8</v>
      </c>
      <c r="K2630" t="s">
        <v>10</v>
      </c>
      <c r="L2630" t="str">
        <f t="shared" si="165"/>
        <v>Afternoon</v>
      </c>
      <c r="M2630" t="str">
        <f t="shared" si="166"/>
        <v>16</v>
      </c>
      <c r="N2630" t="str">
        <f t="shared" si="167"/>
        <v>17</v>
      </c>
    </row>
    <row r="2631" spans="1:14" x14ac:dyDescent="0.3">
      <c r="A2631">
        <v>1</v>
      </c>
      <c r="B2631">
        <v>6</v>
      </c>
      <c r="C2631" s="1">
        <v>40567</v>
      </c>
      <c r="D2631" s="21" t="str">
        <f t="shared" si="164"/>
        <v>24-Jan-2011</v>
      </c>
      <c r="E2631" s="10">
        <v>0.70763888888888893</v>
      </c>
      <c r="F2631" s="1">
        <v>40567</v>
      </c>
      <c r="G2631" s="10">
        <v>0.76666666666666661</v>
      </c>
      <c r="H2631">
        <v>30</v>
      </c>
      <c r="I2631">
        <v>85</v>
      </c>
      <c r="J2631" t="s">
        <v>8</v>
      </c>
      <c r="K2631" t="s">
        <v>10</v>
      </c>
      <c r="L2631" t="str">
        <f t="shared" si="165"/>
        <v>Afternoon</v>
      </c>
      <c r="M2631" t="str">
        <f t="shared" si="166"/>
        <v>16</v>
      </c>
      <c r="N2631" t="str">
        <f t="shared" si="167"/>
        <v>18</v>
      </c>
    </row>
    <row r="2632" spans="1:14" x14ac:dyDescent="0.3">
      <c r="A2632">
        <v>1</v>
      </c>
      <c r="B2632">
        <v>5</v>
      </c>
      <c r="C2632" s="1">
        <v>40567</v>
      </c>
      <c r="D2632" s="21" t="str">
        <f t="shared" si="164"/>
        <v>24-Jan-2011</v>
      </c>
      <c r="E2632" s="10">
        <v>0.75347222222222221</v>
      </c>
      <c r="F2632" s="1">
        <v>40567</v>
      </c>
      <c r="G2632" s="10">
        <v>0.84513888888888899</v>
      </c>
      <c r="H2632">
        <v>30</v>
      </c>
      <c r="I2632">
        <v>132</v>
      </c>
      <c r="J2632" t="s">
        <v>8</v>
      </c>
      <c r="K2632" t="s">
        <v>10</v>
      </c>
      <c r="L2632" t="str">
        <f t="shared" si="165"/>
        <v>Evening</v>
      </c>
      <c r="M2632" t="str">
        <f t="shared" si="166"/>
        <v>18</v>
      </c>
      <c r="N2632" t="str">
        <f t="shared" si="167"/>
        <v>20</v>
      </c>
    </row>
    <row r="2633" spans="1:14" x14ac:dyDescent="0.3">
      <c r="A2633">
        <v>1</v>
      </c>
      <c r="B2633">
        <v>5</v>
      </c>
      <c r="C2633" s="1">
        <v>40567</v>
      </c>
      <c r="D2633" s="21" t="str">
        <f t="shared" si="164"/>
        <v>24-Jan-2011</v>
      </c>
      <c r="E2633" s="10">
        <v>0.80555555555555547</v>
      </c>
      <c r="F2633" s="1">
        <v>40567</v>
      </c>
      <c r="G2633" s="10">
        <v>0.94166666666666676</v>
      </c>
      <c r="H2633">
        <v>40</v>
      </c>
      <c r="I2633">
        <v>196</v>
      </c>
      <c r="J2633" t="s">
        <v>8</v>
      </c>
      <c r="K2633" t="s">
        <v>10</v>
      </c>
      <c r="L2633" t="str">
        <f t="shared" si="165"/>
        <v>Evening</v>
      </c>
      <c r="M2633" t="str">
        <f t="shared" si="166"/>
        <v>19</v>
      </c>
      <c r="N2633" t="str">
        <f t="shared" si="167"/>
        <v>22</v>
      </c>
    </row>
    <row r="2634" spans="1:14" x14ac:dyDescent="0.3">
      <c r="A2634">
        <v>1</v>
      </c>
      <c r="B2634">
        <v>5</v>
      </c>
      <c r="C2634" s="1">
        <v>40568</v>
      </c>
      <c r="D2634" s="21" t="str">
        <f t="shared" si="164"/>
        <v>25-Jan-2011</v>
      </c>
      <c r="E2634" s="10">
        <v>0.55694444444444446</v>
      </c>
      <c r="F2634" s="1">
        <v>40568</v>
      </c>
      <c r="G2634" s="10">
        <v>0.59930555555555554</v>
      </c>
      <c r="H2634">
        <v>30</v>
      </c>
      <c r="I2634">
        <v>61</v>
      </c>
      <c r="J2634" t="s">
        <v>8</v>
      </c>
      <c r="K2634" t="s">
        <v>9</v>
      </c>
      <c r="L2634" t="str">
        <f t="shared" si="165"/>
        <v>Morning</v>
      </c>
      <c r="M2634" t="str">
        <f t="shared" si="166"/>
        <v>13</v>
      </c>
      <c r="N2634" t="str">
        <f t="shared" si="167"/>
        <v>14</v>
      </c>
    </row>
    <row r="2635" spans="1:14" x14ac:dyDescent="0.3">
      <c r="A2635">
        <v>1</v>
      </c>
      <c r="B2635">
        <v>6</v>
      </c>
      <c r="C2635" s="1">
        <v>40568</v>
      </c>
      <c r="D2635" s="21" t="str">
        <f t="shared" si="164"/>
        <v>25-Jan-2011</v>
      </c>
      <c r="E2635" s="10">
        <v>0.66666666666666663</v>
      </c>
      <c r="F2635" s="1">
        <v>40568</v>
      </c>
      <c r="G2635" s="10">
        <v>0.72083333333333333</v>
      </c>
      <c r="H2635">
        <v>30</v>
      </c>
      <c r="I2635">
        <v>78</v>
      </c>
      <c r="J2635" t="s">
        <v>8</v>
      </c>
      <c r="K2635" t="s">
        <v>9</v>
      </c>
      <c r="L2635" t="str">
        <f t="shared" si="165"/>
        <v>Afternoon</v>
      </c>
      <c r="M2635" t="str">
        <f t="shared" si="166"/>
        <v>16</v>
      </c>
      <c r="N2635" t="str">
        <f t="shared" si="167"/>
        <v>17</v>
      </c>
    </row>
    <row r="2636" spans="1:14" x14ac:dyDescent="0.3">
      <c r="A2636">
        <v>1</v>
      </c>
      <c r="B2636">
        <v>6</v>
      </c>
      <c r="C2636" s="1">
        <v>40568</v>
      </c>
      <c r="D2636" s="21" t="str">
        <f t="shared" si="164"/>
        <v>25-Jan-2011</v>
      </c>
      <c r="E2636" s="10">
        <v>0.75694444444444453</v>
      </c>
      <c r="F2636" s="1">
        <v>40568</v>
      </c>
      <c r="G2636" s="10">
        <v>0.77083333333333337</v>
      </c>
      <c r="H2636">
        <v>30</v>
      </c>
      <c r="I2636">
        <v>20</v>
      </c>
      <c r="J2636" t="s">
        <v>8</v>
      </c>
      <c r="K2636" t="s">
        <v>9</v>
      </c>
      <c r="L2636" t="str">
        <f t="shared" si="165"/>
        <v>Evening</v>
      </c>
      <c r="M2636" t="str">
        <f t="shared" si="166"/>
        <v>18</v>
      </c>
      <c r="N2636" t="str">
        <f t="shared" si="167"/>
        <v>18</v>
      </c>
    </row>
    <row r="2637" spans="1:14" x14ac:dyDescent="0.3">
      <c r="A2637">
        <v>1</v>
      </c>
      <c r="B2637">
        <v>5</v>
      </c>
      <c r="C2637" s="1">
        <v>40568</v>
      </c>
      <c r="D2637" s="21" t="str">
        <f t="shared" si="164"/>
        <v>25-Jan-2011</v>
      </c>
      <c r="E2637" s="10">
        <v>0.91111111111111109</v>
      </c>
      <c r="F2637" s="1">
        <v>40568</v>
      </c>
      <c r="G2637" s="10">
        <v>0.94861111111111107</v>
      </c>
      <c r="H2637">
        <v>30</v>
      </c>
      <c r="I2637">
        <v>54</v>
      </c>
      <c r="J2637" t="s">
        <v>8</v>
      </c>
      <c r="K2637" t="s">
        <v>9</v>
      </c>
      <c r="L2637" t="str">
        <f t="shared" si="165"/>
        <v>Evening</v>
      </c>
      <c r="M2637" t="str">
        <f t="shared" si="166"/>
        <v>21</v>
      </c>
      <c r="N2637" t="str">
        <f t="shared" si="167"/>
        <v>22</v>
      </c>
    </row>
    <row r="2638" spans="1:14" x14ac:dyDescent="0.3">
      <c r="A2638">
        <v>1</v>
      </c>
      <c r="B2638">
        <v>6</v>
      </c>
      <c r="C2638" s="1">
        <v>40569</v>
      </c>
      <c r="D2638" s="21" t="str">
        <f t="shared" si="164"/>
        <v>26-Jan-2011</v>
      </c>
      <c r="E2638" s="10">
        <v>0.56041666666666667</v>
      </c>
      <c r="F2638" s="1">
        <v>40569</v>
      </c>
      <c r="G2638" s="10">
        <v>0.72222222222222221</v>
      </c>
      <c r="H2638">
        <v>40</v>
      </c>
      <c r="I2638">
        <v>233</v>
      </c>
      <c r="J2638" t="s">
        <v>8</v>
      </c>
      <c r="K2638" t="s">
        <v>13</v>
      </c>
      <c r="L2638" t="str">
        <f t="shared" si="165"/>
        <v>Morning</v>
      </c>
      <c r="M2638" t="str">
        <f t="shared" si="166"/>
        <v>13</v>
      </c>
      <c r="N2638" t="str">
        <f t="shared" si="167"/>
        <v>17</v>
      </c>
    </row>
    <row r="2639" spans="1:14" x14ac:dyDescent="0.3">
      <c r="A2639">
        <v>1</v>
      </c>
      <c r="B2639">
        <v>6</v>
      </c>
      <c r="C2639" s="1">
        <v>40569</v>
      </c>
      <c r="D2639" s="21" t="str">
        <f t="shared" si="164"/>
        <v>26-Jan-2011</v>
      </c>
      <c r="E2639" s="10">
        <v>0.57500000000000007</v>
      </c>
      <c r="F2639" s="1">
        <v>40569</v>
      </c>
      <c r="G2639" s="10">
        <v>0.66319444444444442</v>
      </c>
      <c r="H2639">
        <v>30</v>
      </c>
      <c r="I2639">
        <v>127</v>
      </c>
      <c r="J2639" t="s">
        <v>8</v>
      </c>
      <c r="K2639" t="s">
        <v>13</v>
      </c>
      <c r="L2639" t="str">
        <f t="shared" si="165"/>
        <v>Morning</v>
      </c>
      <c r="M2639" t="str">
        <f t="shared" si="166"/>
        <v>13</v>
      </c>
      <c r="N2639" t="str">
        <f t="shared" si="167"/>
        <v>15</v>
      </c>
    </row>
    <row r="2640" spans="1:14" x14ac:dyDescent="0.3">
      <c r="A2640">
        <v>1</v>
      </c>
      <c r="B2640">
        <v>6</v>
      </c>
      <c r="C2640" s="1">
        <v>40569</v>
      </c>
      <c r="D2640" s="21" t="str">
        <f t="shared" si="164"/>
        <v>26-Jan-2011</v>
      </c>
      <c r="E2640" s="10">
        <v>0.57777777777777783</v>
      </c>
      <c r="F2640" s="1">
        <v>40569</v>
      </c>
      <c r="G2640" s="10">
        <v>0.6069444444444444</v>
      </c>
      <c r="H2640">
        <v>30</v>
      </c>
      <c r="I2640">
        <v>42</v>
      </c>
      <c r="J2640" t="s">
        <v>8</v>
      </c>
      <c r="K2640" t="s">
        <v>13</v>
      </c>
      <c r="L2640" t="str">
        <f t="shared" si="165"/>
        <v>Morning</v>
      </c>
      <c r="M2640" t="str">
        <f t="shared" si="166"/>
        <v>13</v>
      </c>
      <c r="N2640" t="str">
        <f t="shared" si="167"/>
        <v>14</v>
      </c>
    </row>
    <row r="2641" spans="1:14" x14ac:dyDescent="0.3">
      <c r="A2641">
        <v>1</v>
      </c>
      <c r="B2641">
        <v>8</v>
      </c>
      <c r="C2641" s="1">
        <v>40569</v>
      </c>
      <c r="D2641" s="21" t="str">
        <f t="shared" si="164"/>
        <v>26-Jan-2011</v>
      </c>
      <c r="E2641" s="10">
        <v>0.59722222222222221</v>
      </c>
      <c r="F2641" s="1">
        <v>40569</v>
      </c>
      <c r="G2641" s="10">
        <v>0.6791666666666667</v>
      </c>
      <c r="H2641">
        <v>30</v>
      </c>
      <c r="I2641">
        <v>118</v>
      </c>
      <c r="J2641" t="s">
        <v>8</v>
      </c>
      <c r="K2641" t="s">
        <v>13</v>
      </c>
      <c r="L2641" t="str">
        <f t="shared" si="165"/>
        <v>Afternoon</v>
      </c>
      <c r="M2641" t="str">
        <f t="shared" si="166"/>
        <v>14</v>
      </c>
      <c r="N2641" t="str">
        <f t="shared" si="167"/>
        <v>16</v>
      </c>
    </row>
    <row r="2642" spans="1:14" x14ac:dyDescent="0.3">
      <c r="A2642">
        <v>1</v>
      </c>
      <c r="B2642">
        <v>8</v>
      </c>
      <c r="C2642" s="1">
        <v>40569</v>
      </c>
      <c r="D2642" s="21" t="str">
        <f t="shared" si="164"/>
        <v>26-Jan-2011</v>
      </c>
      <c r="E2642" s="10">
        <v>0.6020833333333333</v>
      </c>
      <c r="F2642" s="1">
        <v>40569</v>
      </c>
      <c r="G2642" s="10">
        <v>0.7368055555555556</v>
      </c>
      <c r="H2642">
        <v>40</v>
      </c>
      <c r="I2642">
        <v>194</v>
      </c>
      <c r="J2642" t="s">
        <v>8</v>
      </c>
      <c r="K2642" t="s">
        <v>13</v>
      </c>
      <c r="L2642" t="str">
        <f t="shared" si="165"/>
        <v>Afternoon</v>
      </c>
      <c r="M2642" t="str">
        <f t="shared" si="166"/>
        <v>14</v>
      </c>
      <c r="N2642" t="str">
        <f t="shared" si="167"/>
        <v>17</v>
      </c>
    </row>
    <row r="2643" spans="1:14" x14ac:dyDescent="0.3">
      <c r="A2643">
        <v>1</v>
      </c>
      <c r="B2643">
        <v>6</v>
      </c>
      <c r="C2643" s="1">
        <v>40569</v>
      </c>
      <c r="D2643" s="21" t="str">
        <f t="shared" si="164"/>
        <v>26-Jan-2011</v>
      </c>
      <c r="E2643" s="10">
        <v>0.61597222222222225</v>
      </c>
      <c r="F2643" s="1">
        <v>40569</v>
      </c>
      <c r="G2643" s="10">
        <v>0.7909722222222223</v>
      </c>
      <c r="H2643">
        <v>50</v>
      </c>
      <c r="I2643">
        <v>252</v>
      </c>
      <c r="J2643" t="s">
        <v>8</v>
      </c>
      <c r="K2643" t="s">
        <v>13</v>
      </c>
      <c r="L2643" t="str">
        <f t="shared" si="165"/>
        <v>Afternoon</v>
      </c>
      <c r="M2643" t="str">
        <f t="shared" si="166"/>
        <v>14</v>
      </c>
      <c r="N2643" t="str">
        <f t="shared" si="167"/>
        <v>18</v>
      </c>
    </row>
    <row r="2644" spans="1:14" x14ac:dyDescent="0.3">
      <c r="A2644">
        <v>1</v>
      </c>
      <c r="B2644">
        <v>8</v>
      </c>
      <c r="C2644" s="1">
        <v>40569</v>
      </c>
      <c r="D2644" s="21" t="str">
        <f t="shared" si="164"/>
        <v>26-Jan-2011</v>
      </c>
      <c r="E2644" s="10">
        <v>0.61944444444444446</v>
      </c>
      <c r="F2644" s="1">
        <v>40569</v>
      </c>
      <c r="G2644" s="10">
        <v>0.81458333333333333</v>
      </c>
      <c r="H2644">
        <v>50</v>
      </c>
      <c r="I2644">
        <v>281</v>
      </c>
      <c r="J2644" t="s">
        <v>8</v>
      </c>
      <c r="K2644" t="s">
        <v>13</v>
      </c>
      <c r="L2644" t="str">
        <f t="shared" si="165"/>
        <v>Afternoon</v>
      </c>
      <c r="M2644" t="str">
        <f t="shared" si="166"/>
        <v>14</v>
      </c>
      <c r="N2644" t="str">
        <f t="shared" si="167"/>
        <v>19</v>
      </c>
    </row>
    <row r="2645" spans="1:14" x14ac:dyDescent="0.3">
      <c r="A2645">
        <v>1</v>
      </c>
      <c r="B2645">
        <v>8</v>
      </c>
      <c r="C2645" s="1">
        <v>40569</v>
      </c>
      <c r="D2645" s="21" t="str">
        <f t="shared" si="164"/>
        <v>26-Jan-2011</v>
      </c>
      <c r="E2645" s="10">
        <v>0.62430555555555556</v>
      </c>
      <c r="F2645" s="1">
        <v>40569</v>
      </c>
      <c r="G2645" s="10">
        <v>0.76736111111111116</v>
      </c>
      <c r="H2645">
        <v>40</v>
      </c>
      <c r="I2645">
        <v>206</v>
      </c>
      <c r="J2645" t="s">
        <v>8</v>
      </c>
      <c r="K2645" t="s">
        <v>13</v>
      </c>
      <c r="L2645" t="str">
        <f t="shared" si="165"/>
        <v>Afternoon</v>
      </c>
      <c r="M2645" t="str">
        <f t="shared" si="166"/>
        <v>14</v>
      </c>
      <c r="N2645" t="str">
        <f t="shared" si="167"/>
        <v>18</v>
      </c>
    </row>
    <row r="2646" spans="1:14" x14ac:dyDescent="0.3">
      <c r="A2646">
        <v>1</v>
      </c>
      <c r="B2646">
        <v>5</v>
      </c>
      <c r="C2646" s="1">
        <v>40569</v>
      </c>
      <c r="D2646" s="21" t="str">
        <f t="shared" si="164"/>
        <v>26-Jan-2011</v>
      </c>
      <c r="E2646" s="10">
        <v>0.63888888888888895</v>
      </c>
      <c r="F2646" s="1">
        <v>40569</v>
      </c>
      <c r="G2646" s="10">
        <v>0.7631944444444444</v>
      </c>
      <c r="H2646">
        <v>30</v>
      </c>
      <c r="I2646">
        <v>179</v>
      </c>
      <c r="J2646" t="s">
        <v>8</v>
      </c>
      <c r="K2646" t="s">
        <v>13</v>
      </c>
      <c r="L2646" t="str">
        <f t="shared" si="165"/>
        <v>Afternoon</v>
      </c>
      <c r="M2646" t="str">
        <f t="shared" si="166"/>
        <v>15</v>
      </c>
      <c r="N2646" t="str">
        <f t="shared" si="167"/>
        <v>18</v>
      </c>
    </row>
    <row r="2647" spans="1:14" x14ac:dyDescent="0.3">
      <c r="A2647">
        <v>1</v>
      </c>
      <c r="B2647">
        <v>8</v>
      </c>
      <c r="C2647" s="1">
        <v>40569</v>
      </c>
      <c r="D2647" s="21" t="str">
        <f t="shared" si="164"/>
        <v>26-Jan-2011</v>
      </c>
      <c r="E2647" s="10">
        <v>0.64097222222222217</v>
      </c>
      <c r="F2647" s="1">
        <v>40569</v>
      </c>
      <c r="G2647" s="10">
        <v>0.7319444444444444</v>
      </c>
      <c r="H2647">
        <v>30</v>
      </c>
      <c r="I2647">
        <v>131</v>
      </c>
      <c r="J2647" t="s">
        <v>8</v>
      </c>
      <c r="K2647" t="s">
        <v>13</v>
      </c>
      <c r="L2647" t="str">
        <f t="shared" si="165"/>
        <v>Afternoon</v>
      </c>
      <c r="M2647" t="str">
        <f t="shared" si="166"/>
        <v>15</v>
      </c>
      <c r="N2647" t="str">
        <f t="shared" si="167"/>
        <v>17</v>
      </c>
    </row>
    <row r="2648" spans="1:14" x14ac:dyDescent="0.3">
      <c r="A2648">
        <v>1</v>
      </c>
      <c r="B2648">
        <v>8</v>
      </c>
      <c r="C2648" s="1">
        <v>40569</v>
      </c>
      <c r="D2648" s="21" t="str">
        <f t="shared" si="164"/>
        <v>26-Jan-2011</v>
      </c>
      <c r="E2648" s="10">
        <v>0.68541666666666667</v>
      </c>
      <c r="F2648" s="1">
        <v>40569</v>
      </c>
      <c r="G2648" s="10">
        <v>0.76111111111111107</v>
      </c>
      <c r="H2648">
        <v>30</v>
      </c>
      <c r="I2648">
        <v>109</v>
      </c>
      <c r="J2648" t="s">
        <v>8</v>
      </c>
      <c r="K2648" t="s">
        <v>13</v>
      </c>
      <c r="L2648" t="str">
        <f t="shared" si="165"/>
        <v>Afternoon</v>
      </c>
      <c r="M2648" t="str">
        <f t="shared" si="166"/>
        <v>16</v>
      </c>
      <c r="N2648" t="str">
        <f t="shared" si="167"/>
        <v>18</v>
      </c>
    </row>
    <row r="2649" spans="1:14" x14ac:dyDescent="0.3">
      <c r="A2649">
        <v>1</v>
      </c>
      <c r="B2649">
        <v>5</v>
      </c>
      <c r="C2649" s="1">
        <v>40569</v>
      </c>
      <c r="D2649" s="21" t="str">
        <f t="shared" si="164"/>
        <v>26-Jan-2011</v>
      </c>
      <c r="E2649" s="10">
        <v>0.69097222222222221</v>
      </c>
      <c r="F2649" s="1">
        <v>40569</v>
      </c>
      <c r="G2649" s="10">
        <v>0.90902777777777777</v>
      </c>
      <c r="H2649">
        <v>60</v>
      </c>
      <c r="I2649">
        <v>314</v>
      </c>
      <c r="J2649" t="s">
        <v>8</v>
      </c>
      <c r="K2649" t="s">
        <v>13</v>
      </c>
      <c r="L2649" t="str">
        <f t="shared" si="165"/>
        <v>Afternoon</v>
      </c>
      <c r="M2649" t="str">
        <f t="shared" si="166"/>
        <v>16</v>
      </c>
      <c r="N2649" t="str">
        <f t="shared" si="167"/>
        <v>21</v>
      </c>
    </row>
    <row r="2650" spans="1:14" x14ac:dyDescent="0.3">
      <c r="A2650">
        <v>1</v>
      </c>
      <c r="B2650">
        <v>5</v>
      </c>
      <c r="C2650" s="1">
        <v>40569</v>
      </c>
      <c r="D2650" s="21" t="str">
        <f t="shared" si="164"/>
        <v>26-Jan-2011</v>
      </c>
      <c r="E2650" s="10">
        <v>0.73333333333333339</v>
      </c>
      <c r="F2650" s="1">
        <v>40569</v>
      </c>
      <c r="G2650" s="10">
        <v>0.77986111111111101</v>
      </c>
      <c r="H2650">
        <v>30</v>
      </c>
      <c r="I2650">
        <v>67</v>
      </c>
      <c r="J2650" t="s">
        <v>8</v>
      </c>
      <c r="K2650" t="s">
        <v>13</v>
      </c>
      <c r="L2650" t="str">
        <f t="shared" si="165"/>
        <v>Afternoon</v>
      </c>
      <c r="M2650" t="str">
        <f t="shared" si="166"/>
        <v>17</v>
      </c>
      <c r="N2650" t="str">
        <f t="shared" si="167"/>
        <v>18</v>
      </c>
    </row>
    <row r="2651" spans="1:14" x14ac:dyDescent="0.3">
      <c r="A2651">
        <v>1</v>
      </c>
      <c r="B2651">
        <v>8</v>
      </c>
      <c r="C2651" s="1">
        <v>40569</v>
      </c>
      <c r="D2651" s="21" t="str">
        <f t="shared" si="164"/>
        <v>26-Jan-2011</v>
      </c>
      <c r="E2651" s="10">
        <v>0.7597222222222223</v>
      </c>
      <c r="F2651" s="1">
        <v>40569</v>
      </c>
      <c r="G2651" s="10">
        <v>0.80208333333333337</v>
      </c>
      <c r="H2651">
        <v>30</v>
      </c>
      <c r="I2651">
        <v>61</v>
      </c>
      <c r="J2651" t="s">
        <v>8</v>
      </c>
      <c r="K2651" t="s">
        <v>13</v>
      </c>
      <c r="L2651" t="str">
        <f t="shared" si="165"/>
        <v>Evening</v>
      </c>
      <c r="M2651" t="str">
        <f t="shared" si="166"/>
        <v>18</v>
      </c>
      <c r="N2651" t="str">
        <f t="shared" si="167"/>
        <v>19</v>
      </c>
    </row>
    <row r="2652" spans="1:14" x14ac:dyDescent="0.3">
      <c r="A2652">
        <v>1</v>
      </c>
      <c r="B2652">
        <v>6</v>
      </c>
      <c r="C2652" s="1">
        <v>40569</v>
      </c>
      <c r="D2652" s="21" t="str">
        <f t="shared" si="164"/>
        <v>26-Jan-2011</v>
      </c>
      <c r="E2652" s="10">
        <v>0.80972222222222223</v>
      </c>
      <c r="F2652" s="1">
        <v>40569</v>
      </c>
      <c r="G2652" s="10">
        <v>0.93055555555555547</v>
      </c>
      <c r="H2652">
        <v>30</v>
      </c>
      <c r="I2652">
        <v>174</v>
      </c>
      <c r="J2652" t="s">
        <v>8</v>
      </c>
      <c r="K2652" t="s">
        <v>13</v>
      </c>
      <c r="L2652" t="str">
        <f t="shared" si="165"/>
        <v>Evening</v>
      </c>
      <c r="M2652" t="str">
        <f t="shared" si="166"/>
        <v>19</v>
      </c>
      <c r="N2652" t="str">
        <f t="shared" si="167"/>
        <v>22</v>
      </c>
    </row>
    <row r="2653" spans="1:14" x14ac:dyDescent="0.3">
      <c r="A2653">
        <v>1</v>
      </c>
      <c r="B2653">
        <v>5</v>
      </c>
      <c r="C2653" s="1">
        <v>40569</v>
      </c>
      <c r="D2653" s="21" t="str">
        <f t="shared" si="164"/>
        <v>26-Jan-2011</v>
      </c>
      <c r="E2653" s="10">
        <v>0.87777777777777777</v>
      </c>
      <c r="F2653" s="1">
        <v>40569</v>
      </c>
      <c r="G2653" s="10">
        <v>0.9784722222222223</v>
      </c>
      <c r="H2653">
        <v>30</v>
      </c>
      <c r="I2653">
        <v>145</v>
      </c>
      <c r="J2653" t="s">
        <v>8</v>
      </c>
      <c r="K2653" t="s">
        <v>13</v>
      </c>
      <c r="L2653" t="str">
        <f t="shared" si="165"/>
        <v>Evening</v>
      </c>
      <c r="M2653" t="str">
        <f t="shared" si="166"/>
        <v>21</v>
      </c>
      <c r="N2653" t="str">
        <f t="shared" si="167"/>
        <v>23</v>
      </c>
    </row>
    <row r="2654" spans="1:14" x14ac:dyDescent="0.3">
      <c r="A2654">
        <v>1</v>
      </c>
      <c r="B2654">
        <v>6</v>
      </c>
      <c r="C2654" s="1">
        <v>40570</v>
      </c>
      <c r="D2654" s="21" t="str">
        <f t="shared" si="164"/>
        <v>27-Jan-2011</v>
      </c>
      <c r="E2654" s="10">
        <v>0.67847222222222225</v>
      </c>
      <c r="F2654" s="1">
        <v>40570</v>
      </c>
      <c r="G2654" s="10">
        <v>0.77847222222222223</v>
      </c>
      <c r="H2654">
        <v>30</v>
      </c>
      <c r="I2654">
        <v>144</v>
      </c>
      <c r="J2654" t="s">
        <v>8</v>
      </c>
      <c r="K2654" t="s">
        <v>12</v>
      </c>
      <c r="L2654" t="str">
        <f t="shared" si="165"/>
        <v>Afternoon</v>
      </c>
      <c r="M2654" t="str">
        <f t="shared" si="166"/>
        <v>16</v>
      </c>
      <c r="N2654" t="str">
        <f t="shared" si="167"/>
        <v>18</v>
      </c>
    </row>
    <row r="2655" spans="1:14" x14ac:dyDescent="0.3">
      <c r="A2655">
        <v>1</v>
      </c>
      <c r="B2655">
        <v>6</v>
      </c>
      <c r="C2655" s="1">
        <v>40570</v>
      </c>
      <c r="D2655" s="21" t="str">
        <f t="shared" si="164"/>
        <v>27-Jan-2011</v>
      </c>
      <c r="E2655" s="10">
        <v>0.73541666666666661</v>
      </c>
      <c r="F2655" s="1">
        <v>40570</v>
      </c>
      <c r="G2655" s="10">
        <v>0.8027777777777777</v>
      </c>
      <c r="H2655">
        <v>30</v>
      </c>
      <c r="I2655">
        <v>97</v>
      </c>
      <c r="J2655" t="s">
        <v>8</v>
      </c>
      <c r="K2655" t="s">
        <v>12</v>
      </c>
      <c r="L2655" t="str">
        <f t="shared" si="165"/>
        <v>Afternoon</v>
      </c>
      <c r="M2655" t="str">
        <f t="shared" si="166"/>
        <v>17</v>
      </c>
      <c r="N2655" t="str">
        <f t="shared" si="167"/>
        <v>19</v>
      </c>
    </row>
    <row r="2656" spans="1:14" x14ac:dyDescent="0.3">
      <c r="A2656">
        <v>1</v>
      </c>
      <c r="B2656">
        <v>6</v>
      </c>
      <c r="C2656" s="1">
        <v>40570</v>
      </c>
      <c r="D2656" s="21" t="str">
        <f t="shared" si="164"/>
        <v>27-Jan-2011</v>
      </c>
      <c r="E2656" s="10">
        <v>0.8305555555555556</v>
      </c>
      <c r="F2656" s="1">
        <v>40570</v>
      </c>
      <c r="G2656" s="10">
        <v>0.91805555555555562</v>
      </c>
      <c r="H2656">
        <v>30</v>
      </c>
      <c r="I2656">
        <v>126</v>
      </c>
      <c r="J2656" t="s">
        <v>8</v>
      </c>
      <c r="K2656" t="s">
        <v>12</v>
      </c>
      <c r="L2656" t="str">
        <f t="shared" si="165"/>
        <v>Evening</v>
      </c>
      <c r="M2656" t="str">
        <f t="shared" si="166"/>
        <v>19</v>
      </c>
      <c r="N2656" t="str">
        <f t="shared" si="167"/>
        <v>22</v>
      </c>
    </row>
    <row r="2657" spans="1:14" x14ac:dyDescent="0.3">
      <c r="A2657">
        <v>1</v>
      </c>
      <c r="B2657">
        <v>6</v>
      </c>
      <c r="C2657" s="1">
        <v>40570</v>
      </c>
      <c r="D2657" s="21" t="str">
        <f t="shared" si="164"/>
        <v>27-Jan-2011</v>
      </c>
      <c r="E2657" s="10">
        <v>0.86041666666666661</v>
      </c>
      <c r="F2657" s="1">
        <v>40570</v>
      </c>
      <c r="G2657" s="10">
        <v>0.9458333333333333</v>
      </c>
      <c r="H2657">
        <v>30</v>
      </c>
      <c r="I2657">
        <v>123</v>
      </c>
      <c r="J2657" t="s">
        <v>8</v>
      </c>
      <c r="K2657" t="s">
        <v>12</v>
      </c>
      <c r="L2657" t="str">
        <f t="shared" si="165"/>
        <v>Evening</v>
      </c>
      <c r="M2657" t="str">
        <f t="shared" si="166"/>
        <v>20</v>
      </c>
      <c r="N2657" t="str">
        <f t="shared" si="167"/>
        <v>22</v>
      </c>
    </row>
    <row r="2658" spans="1:14" x14ac:dyDescent="0.3">
      <c r="A2658">
        <v>1</v>
      </c>
      <c r="B2658">
        <v>5</v>
      </c>
      <c r="C2658" s="1">
        <v>40571</v>
      </c>
      <c r="D2658" s="21" t="str">
        <f t="shared" si="164"/>
        <v>28-Jan-2011</v>
      </c>
      <c r="E2658" s="10">
        <v>0.4694444444444445</v>
      </c>
      <c r="F2658" s="1">
        <v>40571</v>
      </c>
      <c r="G2658" s="10">
        <v>0.65069444444444446</v>
      </c>
      <c r="H2658">
        <v>50</v>
      </c>
      <c r="I2658">
        <v>261</v>
      </c>
      <c r="J2658" t="s">
        <v>8</v>
      </c>
      <c r="K2658" t="s">
        <v>11</v>
      </c>
      <c r="L2658" t="str">
        <f t="shared" si="165"/>
        <v>Morning</v>
      </c>
      <c r="M2658" t="str">
        <f t="shared" si="166"/>
        <v>11</v>
      </c>
      <c r="N2658" t="str">
        <f t="shared" si="167"/>
        <v>15</v>
      </c>
    </row>
    <row r="2659" spans="1:14" x14ac:dyDescent="0.3">
      <c r="A2659">
        <v>1</v>
      </c>
      <c r="B2659">
        <v>6</v>
      </c>
      <c r="C2659" s="1">
        <v>40571</v>
      </c>
      <c r="D2659" s="21" t="str">
        <f t="shared" si="164"/>
        <v>28-Jan-2011</v>
      </c>
      <c r="E2659" s="10">
        <v>0.6069444444444444</v>
      </c>
      <c r="F2659" s="1">
        <v>40571</v>
      </c>
      <c r="G2659" s="10">
        <v>0.7680555555555556</v>
      </c>
      <c r="H2659">
        <v>40</v>
      </c>
      <c r="I2659">
        <v>232</v>
      </c>
      <c r="J2659" t="s">
        <v>8</v>
      </c>
      <c r="K2659" t="s">
        <v>11</v>
      </c>
      <c r="L2659" t="str">
        <f t="shared" si="165"/>
        <v>Afternoon</v>
      </c>
      <c r="M2659" t="str">
        <f t="shared" si="166"/>
        <v>14</v>
      </c>
      <c r="N2659" t="str">
        <f t="shared" si="167"/>
        <v>18</v>
      </c>
    </row>
    <row r="2660" spans="1:14" x14ac:dyDescent="0.3">
      <c r="A2660">
        <v>1</v>
      </c>
      <c r="B2660">
        <v>5</v>
      </c>
      <c r="C2660" s="1">
        <v>40571</v>
      </c>
      <c r="D2660" s="21" t="str">
        <f t="shared" si="164"/>
        <v>28-Jan-2011</v>
      </c>
      <c r="E2660" s="10">
        <v>0.65347222222222223</v>
      </c>
      <c r="F2660" s="1">
        <v>40571</v>
      </c>
      <c r="G2660" s="10">
        <v>0.70763888888888893</v>
      </c>
      <c r="H2660">
        <v>30</v>
      </c>
      <c r="I2660">
        <v>78</v>
      </c>
      <c r="J2660" t="s">
        <v>8</v>
      </c>
      <c r="K2660" t="s">
        <v>11</v>
      </c>
      <c r="L2660" t="str">
        <f t="shared" si="165"/>
        <v>Afternoon</v>
      </c>
      <c r="M2660" t="str">
        <f t="shared" si="166"/>
        <v>15</v>
      </c>
      <c r="N2660" t="str">
        <f t="shared" si="167"/>
        <v>16</v>
      </c>
    </row>
    <row r="2661" spans="1:14" x14ac:dyDescent="0.3">
      <c r="A2661">
        <v>1</v>
      </c>
      <c r="B2661">
        <v>5</v>
      </c>
      <c r="C2661" s="1">
        <v>40571</v>
      </c>
      <c r="D2661" s="21" t="str">
        <f t="shared" si="164"/>
        <v>28-Jan-2011</v>
      </c>
      <c r="E2661" s="10">
        <v>0.67847222222222225</v>
      </c>
      <c r="F2661" s="1">
        <v>40571</v>
      </c>
      <c r="G2661" s="10">
        <v>0.70833333333333337</v>
      </c>
      <c r="H2661">
        <v>30</v>
      </c>
      <c r="I2661">
        <v>43</v>
      </c>
      <c r="J2661" t="s">
        <v>8</v>
      </c>
      <c r="K2661" t="s">
        <v>11</v>
      </c>
      <c r="L2661" t="str">
        <f t="shared" si="165"/>
        <v>Afternoon</v>
      </c>
      <c r="M2661" t="str">
        <f t="shared" si="166"/>
        <v>16</v>
      </c>
      <c r="N2661" t="str">
        <f t="shared" si="167"/>
        <v>17</v>
      </c>
    </row>
    <row r="2662" spans="1:14" x14ac:dyDescent="0.3">
      <c r="A2662">
        <v>1</v>
      </c>
      <c r="B2662">
        <v>6</v>
      </c>
      <c r="C2662" s="1">
        <v>40571</v>
      </c>
      <c r="D2662" s="21" t="str">
        <f t="shared" si="164"/>
        <v>28-Jan-2011</v>
      </c>
      <c r="E2662" s="10">
        <v>0.68888888888888899</v>
      </c>
      <c r="F2662" s="1">
        <v>40571</v>
      </c>
      <c r="G2662" s="10">
        <v>0.72777777777777775</v>
      </c>
      <c r="H2662">
        <v>30</v>
      </c>
      <c r="I2662">
        <v>56</v>
      </c>
      <c r="J2662" t="s">
        <v>8</v>
      </c>
      <c r="K2662" t="s">
        <v>11</v>
      </c>
      <c r="L2662" t="str">
        <f t="shared" si="165"/>
        <v>Afternoon</v>
      </c>
      <c r="M2662" t="str">
        <f t="shared" si="166"/>
        <v>16</v>
      </c>
      <c r="N2662" t="str">
        <f t="shared" si="167"/>
        <v>17</v>
      </c>
    </row>
    <row r="2663" spans="1:14" x14ac:dyDescent="0.3">
      <c r="A2663">
        <v>1</v>
      </c>
      <c r="B2663">
        <v>6</v>
      </c>
      <c r="C2663" s="1">
        <v>40571</v>
      </c>
      <c r="D2663" s="21" t="str">
        <f t="shared" si="164"/>
        <v>28-Jan-2011</v>
      </c>
      <c r="E2663" s="10">
        <v>0.80625000000000002</v>
      </c>
      <c r="F2663" s="1">
        <v>40571</v>
      </c>
      <c r="G2663" s="10">
        <v>0.94444444444444453</v>
      </c>
      <c r="H2663">
        <v>40</v>
      </c>
      <c r="I2663">
        <v>199</v>
      </c>
      <c r="J2663" t="s">
        <v>8</v>
      </c>
      <c r="K2663" t="s">
        <v>11</v>
      </c>
      <c r="L2663" t="str">
        <f t="shared" si="165"/>
        <v>Evening</v>
      </c>
      <c r="M2663" t="str">
        <f t="shared" si="166"/>
        <v>19</v>
      </c>
      <c r="N2663" t="str">
        <f t="shared" si="167"/>
        <v>22</v>
      </c>
    </row>
    <row r="2664" spans="1:14" x14ac:dyDescent="0.3">
      <c r="A2664">
        <v>1</v>
      </c>
      <c r="B2664">
        <v>6</v>
      </c>
      <c r="C2664" s="1">
        <v>40574</v>
      </c>
      <c r="D2664" s="21" t="str">
        <f t="shared" si="164"/>
        <v>31-Jan-2011</v>
      </c>
      <c r="E2664" s="10">
        <v>0.47361111111111115</v>
      </c>
      <c r="F2664" s="1">
        <v>40574</v>
      </c>
      <c r="G2664" s="10">
        <v>0.53055555555555556</v>
      </c>
      <c r="H2664">
        <v>30</v>
      </c>
      <c r="I2664">
        <v>82</v>
      </c>
      <c r="J2664" t="s">
        <v>8</v>
      </c>
      <c r="K2664" t="s">
        <v>10</v>
      </c>
      <c r="L2664" t="str">
        <f t="shared" si="165"/>
        <v>Morning</v>
      </c>
      <c r="M2664" t="str">
        <f t="shared" si="166"/>
        <v>11</v>
      </c>
      <c r="N2664" t="str">
        <f t="shared" si="167"/>
        <v>12</v>
      </c>
    </row>
    <row r="2665" spans="1:14" x14ac:dyDescent="0.3">
      <c r="A2665">
        <v>1</v>
      </c>
      <c r="B2665">
        <v>5</v>
      </c>
      <c r="C2665" s="1">
        <v>40574</v>
      </c>
      <c r="D2665" s="21" t="str">
        <f t="shared" si="164"/>
        <v>31-Jan-2011</v>
      </c>
      <c r="E2665" s="10">
        <v>0.57361111111111118</v>
      </c>
      <c r="F2665" s="1">
        <v>40574</v>
      </c>
      <c r="G2665" s="10">
        <v>0.66666666666666663</v>
      </c>
      <c r="H2665">
        <v>30</v>
      </c>
      <c r="I2665">
        <v>134</v>
      </c>
      <c r="J2665" t="s">
        <v>8</v>
      </c>
      <c r="K2665" t="s">
        <v>10</v>
      </c>
      <c r="L2665" t="str">
        <f t="shared" si="165"/>
        <v>Morning</v>
      </c>
      <c r="M2665" t="str">
        <f t="shared" si="166"/>
        <v>13</v>
      </c>
      <c r="N2665" t="str">
        <f t="shared" si="167"/>
        <v>16</v>
      </c>
    </row>
    <row r="2666" spans="1:14" x14ac:dyDescent="0.3">
      <c r="A2666">
        <v>1</v>
      </c>
      <c r="B2666">
        <v>6</v>
      </c>
      <c r="C2666" s="1">
        <v>40574</v>
      </c>
      <c r="D2666" s="21" t="str">
        <f t="shared" si="164"/>
        <v>31-Jan-2011</v>
      </c>
      <c r="E2666" s="10">
        <v>0.67569444444444438</v>
      </c>
      <c r="F2666" s="1">
        <v>40574</v>
      </c>
      <c r="G2666" s="10">
        <v>0.75416666666666676</v>
      </c>
      <c r="H2666">
        <v>30</v>
      </c>
      <c r="I2666">
        <v>113</v>
      </c>
      <c r="J2666" t="s">
        <v>8</v>
      </c>
      <c r="K2666" t="s">
        <v>10</v>
      </c>
      <c r="L2666" t="str">
        <f t="shared" si="165"/>
        <v>Afternoon</v>
      </c>
      <c r="M2666" t="str">
        <f t="shared" si="166"/>
        <v>16</v>
      </c>
      <c r="N2666" t="str">
        <f t="shared" si="167"/>
        <v>18</v>
      </c>
    </row>
    <row r="2667" spans="1:14" x14ac:dyDescent="0.3">
      <c r="A2667">
        <v>1</v>
      </c>
      <c r="B2667">
        <v>5</v>
      </c>
      <c r="C2667" s="1">
        <v>40574</v>
      </c>
      <c r="D2667" s="21" t="str">
        <f t="shared" si="164"/>
        <v>31-Jan-2011</v>
      </c>
      <c r="E2667" s="10">
        <v>0.72430555555555554</v>
      </c>
      <c r="F2667" s="1">
        <v>40574</v>
      </c>
      <c r="G2667" s="10">
        <v>0.74236111111111114</v>
      </c>
      <c r="H2667" s="3">
        <v>300</v>
      </c>
      <c r="I2667">
        <v>26</v>
      </c>
      <c r="J2667" t="s">
        <v>8</v>
      </c>
      <c r="K2667" t="s">
        <v>10</v>
      </c>
      <c r="L2667" t="str">
        <f t="shared" si="165"/>
        <v>Afternoon</v>
      </c>
      <c r="M2667" t="str">
        <f t="shared" si="166"/>
        <v>17</v>
      </c>
      <c r="N2667" t="str">
        <f t="shared" si="167"/>
        <v>17</v>
      </c>
    </row>
    <row r="2668" spans="1:14" x14ac:dyDescent="0.3">
      <c r="A2668">
        <v>1</v>
      </c>
      <c r="B2668">
        <v>6</v>
      </c>
      <c r="C2668" s="1">
        <v>40575</v>
      </c>
      <c r="D2668" s="21" t="str">
        <f t="shared" si="164"/>
        <v>01-Feb-2011</v>
      </c>
      <c r="E2668" s="10">
        <v>0.49236111111111108</v>
      </c>
      <c r="F2668" s="1">
        <v>40575</v>
      </c>
      <c r="G2668" s="10">
        <v>0.70972222222222225</v>
      </c>
      <c r="H2668">
        <v>60</v>
      </c>
      <c r="I2668">
        <v>313</v>
      </c>
      <c r="J2668" t="s">
        <v>8</v>
      </c>
      <c r="K2668" t="s">
        <v>9</v>
      </c>
      <c r="L2668" t="str">
        <f t="shared" si="165"/>
        <v>Morning</v>
      </c>
      <c r="M2668" t="str">
        <f t="shared" si="166"/>
        <v>11</v>
      </c>
      <c r="N2668" t="str">
        <f t="shared" si="167"/>
        <v>17</v>
      </c>
    </row>
    <row r="2669" spans="1:14" x14ac:dyDescent="0.3">
      <c r="A2669">
        <v>1</v>
      </c>
      <c r="B2669">
        <v>5</v>
      </c>
      <c r="C2669" s="1">
        <v>40575</v>
      </c>
      <c r="D2669" s="21" t="str">
        <f t="shared" si="164"/>
        <v>01-Feb-2011</v>
      </c>
      <c r="E2669" s="10">
        <v>0.6381944444444444</v>
      </c>
      <c r="F2669" s="1">
        <v>40575</v>
      </c>
      <c r="G2669" s="10">
        <v>0.6972222222222223</v>
      </c>
      <c r="H2669">
        <v>30</v>
      </c>
      <c r="I2669">
        <v>85</v>
      </c>
      <c r="J2669" t="s">
        <v>8</v>
      </c>
      <c r="K2669" t="s">
        <v>9</v>
      </c>
      <c r="L2669" t="str">
        <f t="shared" si="165"/>
        <v>Afternoon</v>
      </c>
      <c r="M2669" t="str">
        <f t="shared" si="166"/>
        <v>15</v>
      </c>
      <c r="N2669" t="str">
        <f t="shared" si="167"/>
        <v>16</v>
      </c>
    </row>
    <row r="2670" spans="1:14" x14ac:dyDescent="0.3">
      <c r="A2670">
        <v>1</v>
      </c>
      <c r="B2670">
        <v>5</v>
      </c>
      <c r="C2670" s="1">
        <v>40575</v>
      </c>
      <c r="D2670" s="21" t="str">
        <f t="shared" si="164"/>
        <v>01-Feb-2011</v>
      </c>
      <c r="E2670" s="10">
        <v>0.65902777777777777</v>
      </c>
      <c r="F2670" s="1">
        <v>40575</v>
      </c>
      <c r="G2670" s="10">
        <v>0.79652777777777783</v>
      </c>
      <c r="H2670">
        <v>40</v>
      </c>
      <c r="I2670">
        <v>198</v>
      </c>
      <c r="J2670" t="s">
        <v>8</v>
      </c>
      <c r="K2670" t="s">
        <v>9</v>
      </c>
      <c r="L2670" t="str">
        <f t="shared" si="165"/>
        <v>Afternoon</v>
      </c>
      <c r="M2670" t="str">
        <f t="shared" si="166"/>
        <v>15</v>
      </c>
      <c r="N2670" t="str">
        <f t="shared" si="167"/>
        <v>19</v>
      </c>
    </row>
    <row r="2671" spans="1:14" x14ac:dyDescent="0.3">
      <c r="A2671">
        <v>1</v>
      </c>
      <c r="B2671">
        <v>5</v>
      </c>
      <c r="C2671" s="1">
        <v>40575</v>
      </c>
      <c r="D2671" s="21" t="str">
        <f t="shared" si="164"/>
        <v>01-Feb-2011</v>
      </c>
      <c r="E2671" s="10">
        <v>0.67708333333333337</v>
      </c>
      <c r="F2671" s="1">
        <v>40575</v>
      </c>
      <c r="G2671" s="10">
        <v>0.70624999999999993</v>
      </c>
      <c r="H2671">
        <v>30</v>
      </c>
      <c r="I2671">
        <v>42</v>
      </c>
      <c r="J2671" t="s">
        <v>8</v>
      </c>
      <c r="K2671" t="s">
        <v>9</v>
      </c>
      <c r="L2671" t="str">
        <f t="shared" si="165"/>
        <v>Afternoon</v>
      </c>
      <c r="M2671" t="str">
        <f t="shared" si="166"/>
        <v>16</v>
      </c>
      <c r="N2671" t="str">
        <f t="shared" si="167"/>
        <v>16</v>
      </c>
    </row>
    <row r="2672" spans="1:14" x14ac:dyDescent="0.3">
      <c r="A2672">
        <v>1</v>
      </c>
      <c r="B2672">
        <v>6</v>
      </c>
      <c r="C2672" s="1">
        <v>40575</v>
      </c>
      <c r="D2672" s="21" t="str">
        <f t="shared" si="164"/>
        <v>01-Feb-2011</v>
      </c>
      <c r="E2672" s="10">
        <v>0.75416666666666676</v>
      </c>
      <c r="F2672" s="1">
        <v>40575</v>
      </c>
      <c r="G2672" s="10">
        <v>0.79236111111111107</v>
      </c>
      <c r="H2672">
        <v>30</v>
      </c>
      <c r="I2672">
        <v>55</v>
      </c>
      <c r="J2672" t="s">
        <v>8</v>
      </c>
      <c r="K2672" t="s">
        <v>9</v>
      </c>
      <c r="L2672" t="str">
        <f t="shared" si="165"/>
        <v>Evening</v>
      </c>
      <c r="M2672" t="str">
        <f t="shared" si="166"/>
        <v>18</v>
      </c>
      <c r="N2672" t="str">
        <f t="shared" si="167"/>
        <v>19</v>
      </c>
    </row>
    <row r="2673" spans="1:14" x14ac:dyDescent="0.3">
      <c r="A2673">
        <v>1</v>
      </c>
      <c r="B2673">
        <v>5</v>
      </c>
      <c r="C2673" s="1">
        <v>40575</v>
      </c>
      <c r="D2673" s="21" t="str">
        <f t="shared" si="164"/>
        <v>01-Feb-2011</v>
      </c>
      <c r="E2673" s="10">
        <v>0.8305555555555556</v>
      </c>
      <c r="F2673" s="1">
        <v>40575</v>
      </c>
      <c r="G2673" s="10">
        <v>0.93819444444444444</v>
      </c>
      <c r="H2673">
        <v>30</v>
      </c>
      <c r="I2673">
        <v>155</v>
      </c>
      <c r="J2673" t="s">
        <v>8</v>
      </c>
      <c r="K2673" t="s">
        <v>9</v>
      </c>
      <c r="L2673" t="str">
        <f t="shared" si="165"/>
        <v>Evening</v>
      </c>
      <c r="M2673" t="str">
        <f t="shared" si="166"/>
        <v>19</v>
      </c>
      <c r="N2673" t="str">
        <f t="shared" si="167"/>
        <v>22</v>
      </c>
    </row>
    <row r="2674" spans="1:14" x14ac:dyDescent="0.3">
      <c r="A2674">
        <v>1</v>
      </c>
      <c r="B2674">
        <v>5</v>
      </c>
      <c r="C2674" s="1">
        <v>40576</v>
      </c>
      <c r="D2674" s="21" t="str">
        <f t="shared" si="164"/>
        <v>02-Feb-2011</v>
      </c>
      <c r="E2674" s="10">
        <v>0.61597222222222225</v>
      </c>
      <c r="F2674" s="1">
        <v>40576</v>
      </c>
      <c r="G2674" s="10">
        <v>0.7402777777777777</v>
      </c>
      <c r="H2674">
        <v>30</v>
      </c>
      <c r="I2674">
        <v>179</v>
      </c>
      <c r="J2674" t="s">
        <v>8</v>
      </c>
      <c r="K2674" t="s">
        <v>13</v>
      </c>
      <c r="L2674" t="str">
        <f t="shared" si="165"/>
        <v>Afternoon</v>
      </c>
      <c r="M2674" t="str">
        <f t="shared" si="166"/>
        <v>14</v>
      </c>
      <c r="N2674" t="str">
        <f t="shared" si="167"/>
        <v>17</v>
      </c>
    </row>
    <row r="2675" spans="1:14" x14ac:dyDescent="0.3">
      <c r="A2675">
        <v>1</v>
      </c>
      <c r="B2675">
        <v>6</v>
      </c>
      <c r="C2675" s="1">
        <v>40576</v>
      </c>
      <c r="D2675" s="21" t="str">
        <f t="shared" si="164"/>
        <v>02-Feb-2011</v>
      </c>
      <c r="E2675" s="10">
        <v>0.68055555555555547</v>
      </c>
      <c r="F2675" s="1">
        <v>40576</v>
      </c>
      <c r="G2675" s="10">
        <v>0.78055555555555556</v>
      </c>
      <c r="H2675">
        <v>30</v>
      </c>
      <c r="I2675">
        <v>144</v>
      </c>
      <c r="J2675" t="s">
        <v>8</v>
      </c>
      <c r="K2675" t="s">
        <v>13</v>
      </c>
      <c r="L2675" t="str">
        <f t="shared" si="165"/>
        <v>Afternoon</v>
      </c>
      <c r="M2675" t="str">
        <f t="shared" si="166"/>
        <v>16</v>
      </c>
      <c r="N2675" t="str">
        <f t="shared" si="167"/>
        <v>18</v>
      </c>
    </row>
    <row r="2676" spans="1:14" x14ac:dyDescent="0.3">
      <c r="A2676">
        <v>1</v>
      </c>
      <c r="B2676">
        <v>5</v>
      </c>
      <c r="C2676" s="1">
        <v>40576</v>
      </c>
      <c r="D2676" s="21" t="str">
        <f t="shared" si="164"/>
        <v>02-Feb-2011</v>
      </c>
      <c r="E2676" s="10">
        <v>0.7104166666666667</v>
      </c>
      <c r="F2676" s="1">
        <v>40576</v>
      </c>
      <c r="G2676" s="10">
        <v>0.78749999999999998</v>
      </c>
      <c r="H2676">
        <v>30</v>
      </c>
      <c r="I2676">
        <v>111</v>
      </c>
      <c r="J2676" t="s">
        <v>8</v>
      </c>
      <c r="K2676" t="s">
        <v>13</v>
      </c>
      <c r="L2676" t="str">
        <f t="shared" si="165"/>
        <v>Afternoon</v>
      </c>
      <c r="M2676" t="str">
        <f t="shared" si="166"/>
        <v>17</v>
      </c>
      <c r="N2676" t="str">
        <f t="shared" si="167"/>
        <v>18</v>
      </c>
    </row>
    <row r="2677" spans="1:14" x14ac:dyDescent="0.3">
      <c r="A2677">
        <v>1</v>
      </c>
      <c r="B2677">
        <v>5</v>
      </c>
      <c r="C2677" s="1">
        <v>40576</v>
      </c>
      <c r="D2677" s="21" t="str">
        <f t="shared" si="164"/>
        <v>02-Feb-2011</v>
      </c>
      <c r="E2677" s="10">
        <v>0.77708333333333324</v>
      </c>
      <c r="F2677" s="1">
        <v>40576</v>
      </c>
      <c r="G2677" s="10">
        <v>0.81527777777777777</v>
      </c>
      <c r="H2677">
        <v>30</v>
      </c>
      <c r="I2677">
        <v>55</v>
      </c>
      <c r="J2677" t="s">
        <v>8</v>
      </c>
      <c r="K2677" t="s">
        <v>13</v>
      </c>
      <c r="L2677" t="str">
        <f t="shared" si="165"/>
        <v>Evening</v>
      </c>
      <c r="M2677" t="str">
        <f t="shared" si="166"/>
        <v>18</v>
      </c>
      <c r="N2677" t="str">
        <f t="shared" si="167"/>
        <v>19</v>
      </c>
    </row>
    <row r="2678" spans="1:14" x14ac:dyDescent="0.3">
      <c r="A2678">
        <v>1</v>
      </c>
      <c r="B2678">
        <v>6</v>
      </c>
      <c r="C2678" s="1">
        <v>40576</v>
      </c>
      <c r="D2678" s="21" t="str">
        <f t="shared" si="164"/>
        <v>02-Feb-2011</v>
      </c>
      <c r="E2678" s="10">
        <v>0.80138888888888893</v>
      </c>
      <c r="F2678" s="1">
        <v>40576</v>
      </c>
      <c r="G2678" s="10">
        <v>0.9243055555555556</v>
      </c>
      <c r="H2678">
        <v>30</v>
      </c>
      <c r="I2678">
        <v>177</v>
      </c>
      <c r="J2678" t="s">
        <v>8</v>
      </c>
      <c r="K2678" t="s">
        <v>13</v>
      </c>
      <c r="L2678" t="str">
        <f t="shared" si="165"/>
        <v>Evening</v>
      </c>
      <c r="M2678" t="str">
        <f t="shared" si="166"/>
        <v>19</v>
      </c>
      <c r="N2678" t="str">
        <f t="shared" si="167"/>
        <v>22</v>
      </c>
    </row>
    <row r="2679" spans="1:14" x14ac:dyDescent="0.3">
      <c r="A2679">
        <v>1</v>
      </c>
      <c r="B2679">
        <v>5</v>
      </c>
      <c r="C2679" s="1">
        <v>40577</v>
      </c>
      <c r="D2679" s="21" t="str">
        <f t="shared" si="164"/>
        <v>03-Feb-2011</v>
      </c>
      <c r="E2679" s="10">
        <v>0.58958333333333335</v>
      </c>
      <c r="F2679" s="1">
        <v>40577</v>
      </c>
      <c r="G2679" s="10">
        <v>0.65</v>
      </c>
      <c r="H2679">
        <v>30</v>
      </c>
      <c r="I2679">
        <v>87</v>
      </c>
      <c r="J2679" t="s">
        <v>8</v>
      </c>
      <c r="K2679" t="s">
        <v>12</v>
      </c>
      <c r="L2679" t="str">
        <f t="shared" si="165"/>
        <v>Afternoon</v>
      </c>
      <c r="M2679" t="str">
        <f t="shared" si="166"/>
        <v>14</v>
      </c>
      <c r="N2679" t="str">
        <f t="shared" si="167"/>
        <v>15</v>
      </c>
    </row>
    <row r="2680" spans="1:14" x14ac:dyDescent="0.3">
      <c r="A2680">
        <v>1</v>
      </c>
      <c r="B2680">
        <v>6</v>
      </c>
      <c r="C2680" s="1">
        <v>40577</v>
      </c>
      <c r="D2680" s="21" t="str">
        <f t="shared" si="164"/>
        <v>03-Feb-2011</v>
      </c>
      <c r="E2680" s="10">
        <v>0.66319444444444442</v>
      </c>
      <c r="F2680" s="1">
        <v>40577</v>
      </c>
      <c r="G2680" s="10">
        <v>0.82013888888888886</v>
      </c>
      <c r="H2680">
        <v>40</v>
      </c>
      <c r="I2680">
        <v>226</v>
      </c>
      <c r="J2680" t="s">
        <v>8</v>
      </c>
      <c r="K2680" t="s">
        <v>12</v>
      </c>
      <c r="L2680" t="str">
        <f t="shared" si="165"/>
        <v>Afternoon</v>
      </c>
      <c r="M2680" t="str">
        <f t="shared" si="166"/>
        <v>15</v>
      </c>
      <c r="N2680" t="str">
        <f t="shared" si="167"/>
        <v>19</v>
      </c>
    </row>
    <row r="2681" spans="1:14" x14ac:dyDescent="0.3">
      <c r="A2681">
        <v>1</v>
      </c>
      <c r="B2681">
        <v>6</v>
      </c>
      <c r="C2681" s="1">
        <v>40577</v>
      </c>
      <c r="D2681" s="21" t="str">
        <f t="shared" si="164"/>
        <v>03-Feb-2011</v>
      </c>
      <c r="E2681" s="10">
        <v>0.68888888888888899</v>
      </c>
      <c r="F2681" s="1">
        <v>40577</v>
      </c>
      <c r="G2681" s="10">
        <v>0.75208333333333333</v>
      </c>
      <c r="H2681">
        <v>30</v>
      </c>
      <c r="I2681">
        <v>91</v>
      </c>
      <c r="J2681" t="s">
        <v>8</v>
      </c>
      <c r="K2681" t="s">
        <v>12</v>
      </c>
      <c r="L2681" t="str">
        <f t="shared" si="165"/>
        <v>Afternoon</v>
      </c>
      <c r="M2681" t="str">
        <f t="shared" si="166"/>
        <v>16</v>
      </c>
      <c r="N2681" t="str">
        <f t="shared" si="167"/>
        <v>18</v>
      </c>
    </row>
    <row r="2682" spans="1:14" x14ac:dyDescent="0.3">
      <c r="A2682">
        <v>1</v>
      </c>
      <c r="B2682">
        <v>5</v>
      </c>
      <c r="C2682" s="1">
        <v>40578</v>
      </c>
      <c r="D2682" s="21" t="str">
        <f t="shared" si="164"/>
        <v>04-Feb-2011</v>
      </c>
      <c r="E2682" s="10">
        <v>0.64166666666666672</v>
      </c>
      <c r="F2682" s="1">
        <v>40578</v>
      </c>
      <c r="G2682" s="10">
        <v>0.66041666666666665</v>
      </c>
      <c r="H2682">
        <v>30</v>
      </c>
      <c r="I2682">
        <v>27</v>
      </c>
      <c r="J2682" t="s">
        <v>8</v>
      </c>
      <c r="K2682" t="s">
        <v>11</v>
      </c>
      <c r="L2682" t="str">
        <f t="shared" si="165"/>
        <v>Afternoon</v>
      </c>
      <c r="M2682" t="str">
        <f t="shared" si="166"/>
        <v>15</v>
      </c>
      <c r="N2682" t="str">
        <f t="shared" si="167"/>
        <v>15</v>
      </c>
    </row>
    <row r="2683" spans="1:14" x14ac:dyDescent="0.3">
      <c r="A2683">
        <v>1</v>
      </c>
      <c r="B2683">
        <v>6</v>
      </c>
      <c r="C2683" s="1">
        <v>40578</v>
      </c>
      <c r="D2683" s="21" t="str">
        <f t="shared" si="164"/>
        <v>04-Feb-2011</v>
      </c>
      <c r="E2683" s="10">
        <v>0.70347222222222217</v>
      </c>
      <c r="F2683" s="1">
        <v>40578</v>
      </c>
      <c r="G2683" s="10">
        <v>0.7416666666666667</v>
      </c>
      <c r="H2683">
        <v>30</v>
      </c>
      <c r="I2683">
        <v>55</v>
      </c>
      <c r="J2683" t="s">
        <v>8</v>
      </c>
      <c r="K2683" t="s">
        <v>11</v>
      </c>
      <c r="L2683" t="str">
        <f t="shared" si="165"/>
        <v>Afternoon</v>
      </c>
      <c r="M2683" t="str">
        <f t="shared" si="166"/>
        <v>16</v>
      </c>
      <c r="N2683" t="str">
        <f t="shared" si="167"/>
        <v>17</v>
      </c>
    </row>
    <row r="2684" spans="1:14" x14ac:dyDescent="0.3">
      <c r="A2684">
        <v>1</v>
      </c>
      <c r="B2684">
        <v>5</v>
      </c>
      <c r="C2684" s="1">
        <v>40578</v>
      </c>
      <c r="D2684" s="21" t="str">
        <f t="shared" si="164"/>
        <v>04-Feb-2011</v>
      </c>
      <c r="E2684" s="10">
        <v>0.71527777777777779</v>
      </c>
      <c r="F2684" s="1">
        <v>40578</v>
      </c>
      <c r="G2684" s="10">
        <v>0.85138888888888886</v>
      </c>
      <c r="H2684">
        <v>40</v>
      </c>
      <c r="I2684">
        <v>196</v>
      </c>
      <c r="J2684" t="s">
        <v>8</v>
      </c>
      <c r="K2684" t="s">
        <v>11</v>
      </c>
      <c r="L2684" t="str">
        <f t="shared" si="165"/>
        <v>Afternoon</v>
      </c>
      <c r="M2684" t="str">
        <f t="shared" si="166"/>
        <v>17</v>
      </c>
      <c r="N2684" t="str">
        <f t="shared" si="167"/>
        <v>20</v>
      </c>
    </row>
    <row r="2685" spans="1:14" x14ac:dyDescent="0.3">
      <c r="A2685">
        <v>1</v>
      </c>
      <c r="B2685">
        <v>6</v>
      </c>
      <c r="C2685" s="1">
        <v>40578</v>
      </c>
      <c r="D2685" s="21" t="str">
        <f t="shared" si="164"/>
        <v>04-Feb-2011</v>
      </c>
      <c r="E2685" s="10">
        <v>0.7597222222222223</v>
      </c>
      <c r="F2685" s="1">
        <v>40578</v>
      </c>
      <c r="G2685" s="10">
        <v>0.80972222222222223</v>
      </c>
      <c r="H2685">
        <v>30</v>
      </c>
      <c r="I2685">
        <v>72</v>
      </c>
      <c r="J2685" t="s">
        <v>8</v>
      </c>
      <c r="K2685" t="s">
        <v>11</v>
      </c>
      <c r="L2685" t="str">
        <f t="shared" si="165"/>
        <v>Evening</v>
      </c>
      <c r="M2685" t="str">
        <f t="shared" si="166"/>
        <v>18</v>
      </c>
      <c r="N2685" t="str">
        <f t="shared" si="167"/>
        <v>19</v>
      </c>
    </row>
    <row r="2686" spans="1:14" x14ac:dyDescent="0.3">
      <c r="A2686">
        <v>1</v>
      </c>
      <c r="B2686">
        <v>5</v>
      </c>
      <c r="C2686" s="1">
        <v>40578</v>
      </c>
      <c r="D2686" s="21" t="str">
        <f t="shared" si="164"/>
        <v>04-Feb-2011</v>
      </c>
      <c r="E2686" s="10">
        <v>0.81458333333333333</v>
      </c>
      <c r="F2686" s="1">
        <v>40578</v>
      </c>
      <c r="G2686" s="10">
        <v>0.85763888888888884</v>
      </c>
      <c r="H2686">
        <v>30</v>
      </c>
      <c r="I2686">
        <v>62</v>
      </c>
      <c r="J2686" t="s">
        <v>8</v>
      </c>
      <c r="K2686" t="s">
        <v>11</v>
      </c>
      <c r="L2686" t="str">
        <f t="shared" si="165"/>
        <v>Evening</v>
      </c>
      <c r="M2686" t="str">
        <f t="shared" si="166"/>
        <v>19</v>
      </c>
      <c r="N2686" t="str">
        <f t="shared" si="167"/>
        <v>20</v>
      </c>
    </row>
    <row r="2687" spans="1:14" x14ac:dyDescent="0.3">
      <c r="A2687">
        <v>1</v>
      </c>
      <c r="B2687">
        <v>6</v>
      </c>
      <c r="C2687" s="1">
        <v>40578</v>
      </c>
      <c r="D2687" s="21" t="str">
        <f t="shared" si="164"/>
        <v>04-Feb-2011</v>
      </c>
      <c r="E2687" s="10">
        <v>0.86249999999999993</v>
      </c>
      <c r="F2687" s="1">
        <v>40578</v>
      </c>
      <c r="G2687" s="10">
        <v>0.95763888888888893</v>
      </c>
      <c r="H2687">
        <v>30</v>
      </c>
      <c r="I2687">
        <v>137</v>
      </c>
      <c r="J2687" t="s">
        <v>8</v>
      </c>
      <c r="K2687" t="s">
        <v>11</v>
      </c>
      <c r="L2687" t="str">
        <f t="shared" si="165"/>
        <v>Evening</v>
      </c>
      <c r="M2687" t="str">
        <f t="shared" si="166"/>
        <v>20</v>
      </c>
      <c r="N2687" t="str">
        <f t="shared" si="167"/>
        <v>22</v>
      </c>
    </row>
    <row r="2688" spans="1:14" x14ac:dyDescent="0.3">
      <c r="A2688">
        <v>1</v>
      </c>
      <c r="B2688">
        <v>5</v>
      </c>
      <c r="C2688" s="1">
        <v>40581</v>
      </c>
      <c r="D2688" s="21" t="str">
        <f t="shared" si="164"/>
        <v>07-Feb-2011</v>
      </c>
      <c r="E2688" s="10">
        <v>0.4291666666666667</v>
      </c>
      <c r="F2688" s="1">
        <v>40581</v>
      </c>
      <c r="G2688" s="10">
        <v>0.57638888888888895</v>
      </c>
      <c r="H2688">
        <v>40</v>
      </c>
      <c r="I2688">
        <v>212</v>
      </c>
      <c r="J2688" t="s">
        <v>8</v>
      </c>
      <c r="K2688" t="s">
        <v>10</v>
      </c>
      <c r="L2688" t="str">
        <f t="shared" si="165"/>
        <v>Morning</v>
      </c>
      <c r="M2688" t="str">
        <f t="shared" si="166"/>
        <v>10</v>
      </c>
      <c r="N2688" t="str">
        <f t="shared" si="167"/>
        <v>13</v>
      </c>
    </row>
    <row r="2689" spans="1:14" x14ac:dyDescent="0.3">
      <c r="A2689">
        <v>1</v>
      </c>
      <c r="B2689">
        <v>5</v>
      </c>
      <c r="C2689" s="1">
        <v>40581</v>
      </c>
      <c r="D2689" s="21" t="str">
        <f t="shared" si="164"/>
        <v>07-Feb-2011</v>
      </c>
      <c r="E2689" s="10">
        <v>0.47500000000000003</v>
      </c>
      <c r="F2689" s="1">
        <v>40581</v>
      </c>
      <c r="G2689" s="10">
        <v>0.48541666666666666</v>
      </c>
      <c r="H2689">
        <v>30</v>
      </c>
      <c r="I2689">
        <v>15</v>
      </c>
      <c r="J2689" t="s">
        <v>8</v>
      </c>
      <c r="K2689" t="s">
        <v>10</v>
      </c>
      <c r="L2689" t="str">
        <f t="shared" si="165"/>
        <v>Morning</v>
      </c>
      <c r="M2689" t="str">
        <f t="shared" si="166"/>
        <v>11</v>
      </c>
      <c r="N2689" t="str">
        <f t="shared" si="167"/>
        <v>11</v>
      </c>
    </row>
    <row r="2690" spans="1:14" x14ac:dyDescent="0.3">
      <c r="A2690">
        <v>1</v>
      </c>
      <c r="B2690">
        <v>6</v>
      </c>
      <c r="C2690" s="1">
        <v>40581</v>
      </c>
      <c r="D2690" s="21" t="str">
        <f t="shared" si="164"/>
        <v>07-Feb-2011</v>
      </c>
      <c r="E2690" s="10">
        <v>0.57777777777777783</v>
      </c>
      <c r="F2690" s="1">
        <v>40581</v>
      </c>
      <c r="G2690" s="10">
        <v>0.58611111111111114</v>
      </c>
      <c r="H2690">
        <v>30</v>
      </c>
      <c r="I2690">
        <v>12</v>
      </c>
      <c r="J2690" t="s">
        <v>8</v>
      </c>
      <c r="K2690" t="s">
        <v>10</v>
      </c>
      <c r="L2690" t="str">
        <f t="shared" si="165"/>
        <v>Morning</v>
      </c>
      <c r="M2690" t="str">
        <f t="shared" si="166"/>
        <v>13</v>
      </c>
      <c r="N2690" t="str">
        <f t="shared" si="167"/>
        <v>14</v>
      </c>
    </row>
    <row r="2691" spans="1:14" x14ac:dyDescent="0.3">
      <c r="A2691">
        <v>1</v>
      </c>
      <c r="B2691">
        <v>5</v>
      </c>
      <c r="C2691" s="1">
        <v>40581</v>
      </c>
      <c r="D2691" s="21" t="str">
        <f t="shared" ref="D2691:D2754" si="168" xml:space="preserve"> TEXT(C2691, "dd-Mmm-yyyy")</f>
        <v>07-Feb-2011</v>
      </c>
      <c r="E2691" s="10">
        <v>0.6069444444444444</v>
      </c>
      <c r="F2691" s="1">
        <v>40581</v>
      </c>
      <c r="G2691" s="10">
        <v>0.74236111111111114</v>
      </c>
      <c r="H2691">
        <v>40</v>
      </c>
      <c r="I2691">
        <v>195</v>
      </c>
      <c r="J2691" t="s">
        <v>8</v>
      </c>
      <c r="K2691" t="s">
        <v>10</v>
      </c>
      <c r="L2691" t="str">
        <f t="shared" ref="L2691:L2754" si="169">IF(AND(E2691&gt;$R$6,E2691&lt;=$S$6),"Morning",IF(AND(E2691&gt;$S$6,E2691&lt;=$T$6),"Afternoon", IF(AND(E2691&gt;$T$6,E2691&lt;=$U$6),"Evening", "Night")))</f>
        <v>Afternoon</v>
      </c>
      <c r="M2691" t="str">
        <f t="shared" ref="M2691:M2754" si="170" xml:space="preserve"> TEXT(E2691, "HH")</f>
        <v>14</v>
      </c>
      <c r="N2691" t="str">
        <f t="shared" ref="N2691:N2754" si="171">TEXT(G2691,"HH")</f>
        <v>17</v>
      </c>
    </row>
    <row r="2692" spans="1:14" x14ac:dyDescent="0.3">
      <c r="A2692">
        <v>1</v>
      </c>
      <c r="B2692">
        <v>6</v>
      </c>
      <c r="C2692" s="1">
        <v>40581</v>
      </c>
      <c r="D2692" s="21" t="str">
        <f t="shared" si="168"/>
        <v>07-Feb-2011</v>
      </c>
      <c r="E2692" s="10">
        <v>0.62152777777777779</v>
      </c>
      <c r="F2692" s="1">
        <v>40581</v>
      </c>
      <c r="G2692" s="10">
        <v>0.85</v>
      </c>
      <c r="H2692">
        <v>60</v>
      </c>
      <c r="I2692">
        <v>329</v>
      </c>
      <c r="J2692" t="s">
        <v>8</v>
      </c>
      <c r="K2692" t="s">
        <v>10</v>
      </c>
      <c r="L2692" t="str">
        <f t="shared" si="169"/>
        <v>Afternoon</v>
      </c>
      <c r="M2692" t="str">
        <f t="shared" si="170"/>
        <v>14</v>
      </c>
      <c r="N2692" t="str">
        <f t="shared" si="171"/>
        <v>20</v>
      </c>
    </row>
    <row r="2693" spans="1:14" x14ac:dyDescent="0.3">
      <c r="A2693">
        <v>1</v>
      </c>
      <c r="B2693">
        <v>6</v>
      </c>
      <c r="C2693" s="1">
        <v>40581</v>
      </c>
      <c r="D2693" s="21" t="str">
        <f t="shared" si="168"/>
        <v>07-Feb-2011</v>
      </c>
      <c r="E2693" s="10">
        <v>0.66736111111111107</v>
      </c>
      <c r="F2693" s="1">
        <v>40581</v>
      </c>
      <c r="G2693" s="10">
        <v>0.83194444444444438</v>
      </c>
      <c r="H2693">
        <v>40</v>
      </c>
      <c r="I2693">
        <v>237</v>
      </c>
      <c r="J2693" t="s">
        <v>8</v>
      </c>
      <c r="K2693" t="s">
        <v>10</v>
      </c>
      <c r="L2693" t="str">
        <f t="shared" si="169"/>
        <v>Afternoon</v>
      </c>
      <c r="M2693" t="str">
        <f t="shared" si="170"/>
        <v>16</v>
      </c>
      <c r="N2693" t="str">
        <f t="shared" si="171"/>
        <v>19</v>
      </c>
    </row>
    <row r="2694" spans="1:14" x14ac:dyDescent="0.3">
      <c r="A2694">
        <v>1</v>
      </c>
      <c r="B2694">
        <v>5</v>
      </c>
      <c r="C2694" s="1">
        <v>40581</v>
      </c>
      <c r="D2694" s="21" t="str">
        <f t="shared" si="168"/>
        <v>07-Feb-2011</v>
      </c>
      <c r="E2694" s="10">
        <v>0.82986111111111116</v>
      </c>
      <c r="F2694" s="1">
        <v>40581</v>
      </c>
      <c r="G2694" s="10">
        <v>0.97152777777777777</v>
      </c>
      <c r="H2694">
        <v>40</v>
      </c>
      <c r="I2694">
        <v>204</v>
      </c>
      <c r="J2694" t="s">
        <v>8</v>
      </c>
      <c r="K2694" t="s">
        <v>10</v>
      </c>
      <c r="L2694" t="str">
        <f t="shared" si="169"/>
        <v>Evening</v>
      </c>
      <c r="M2694" t="str">
        <f t="shared" si="170"/>
        <v>19</v>
      </c>
      <c r="N2694" t="str">
        <f t="shared" si="171"/>
        <v>23</v>
      </c>
    </row>
    <row r="2695" spans="1:14" x14ac:dyDescent="0.3">
      <c r="A2695">
        <v>1</v>
      </c>
      <c r="B2695">
        <v>6</v>
      </c>
      <c r="C2695" s="1">
        <v>40581</v>
      </c>
      <c r="D2695" s="21" t="str">
        <f t="shared" si="168"/>
        <v>07-Feb-2011</v>
      </c>
      <c r="E2695" s="10">
        <v>0.83263888888888893</v>
      </c>
      <c r="F2695" s="1">
        <v>40581</v>
      </c>
      <c r="G2695" s="10">
        <v>0.97430555555555554</v>
      </c>
      <c r="H2695">
        <v>40</v>
      </c>
      <c r="I2695">
        <v>204</v>
      </c>
      <c r="J2695" t="s">
        <v>8</v>
      </c>
      <c r="K2695" t="s">
        <v>10</v>
      </c>
      <c r="L2695" t="str">
        <f t="shared" si="169"/>
        <v>Evening</v>
      </c>
      <c r="M2695" t="str">
        <f t="shared" si="170"/>
        <v>19</v>
      </c>
      <c r="N2695" t="str">
        <f t="shared" si="171"/>
        <v>23</v>
      </c>
    </row>
    <row r="2696" spans="1:14" x14ac:dyDescent="0.3">
      <c r="A2696">
        <v>1</v>
      </c>
      <c r="B2696">
        <v>6</v>
      </c>
      <c r="C2696" s="1">
        <v>40581</v>
      </c>
      <c r="D2696" s="21" t="str">
        <f t="shared" si="168"/>
        <v>07-Feb-2011</v>
      </c>
      <c r="E2696" s="10">
        <v>0.87847222222222221</v>
      </c>
      <c r="F2696" s="1">
        <v>40581</v>
      </c>
      <c r="G2696" s="10">
        <v>0.98819444444444438</v>
      </c>
      <c r="H2696">
        <v>30</v>
      </c>
      <c r="I2696">
        <v>158</v>
      </c>
      <c r="J2696" t="s">
        <v>8</v>
      </c>
      <c r="K2696" t="s">
        <v>10</v>
      </c>
      <c r="L2696" t="str">
        <f t="shared" si="169"/>
        <v>Evening</v>
      </c>
      <c r="M2696" t="str">
        <f t="shared" si="170"/>
        <v>21</v>
      </c>
      <c r="N2696" t="str">
        <f t="shared" si="171"/>
        <v>23</v>
      </c>
    </row>
    <row r="2697" spans="1:14" x14ac:dyDescent="0.3">
      <c r="A2697">
        <v>1</v>
      </c>
      <c r="B2697">
        <v>5</v>
      </c>
      <c r="C2697" s="1">
        <v>40581</v>
      </c>
      <c r="D2697" s="21" t="str">
        <f t="shared" si="168"/>
        <v>07-Feb-2011</v>
      </c>
      <c r="E2697" s="10">
        <v>0.92222222222222217</v>
      </c>
      <c r="F2697" s="1">
        <v>40582</v>
      </c>
      <c r="G2697" s="10">
        <v>6.9444444444444434E-2</v>
      </c>
      <c r="H2697">
        <v>40</v>
      </c>
      <c r="I2697">
        <v>212</v>
      </c>
      <c r="J2697" t="s">
        <v>8</v>
      </c>
      <c r="K2697" t="s">
        <v>10</v>
      </c>
      <c r="L2697" t="str">
        <f t="shared" si="169"/>
        <v>Night</v>
      </c>
      <c r="M2697" t="str">
        <f t="shared" si="170"/>
        <v>22</v>
      </c>
      <c r="N2697" t="str">
        <f t="shared" si="171"/>
        <v>01</v>
      </c>
    </row>
    <row r="2698" spans="1:14" x14ac:dyDescent="0.3">
      <c r="A2698">
        <v>1</v>
      </c>
      <c r="B2698">
        <v>5</v>
      </c>
      <c r="C2698" s="1">
        <v>40582</v>
      </c>
      <c r="D2698" s="21" t="str">
        <f t="shared" si="168"/>
        <v>08-Feb-2011</v>
      </c>
      <c r="E2698" s="10">
        <v>0.43472222222222223</v>
      </c>
      <c r="F2698" s="1">
        <v>40582</v>
      </c>
      <c r="G2698" s="10">
        <v>0.49027777777777781</v>
      </c>
      <c r="H2698">
        <v>30</v>
      </c>
      <c r="I2698">
        <v>80</v>
      </c>
      <c r="J2698" t="s">
        <v>8</v>
      </c>
      <c r="K2698" t="s">
        <v>9</v>
      </c>
      <c r="L2698" t="str">
        <f t="shared" si="169"/>
        <v>Morning</v>
      </c>
      <c r="M2698" t="str">
        <f t="shared" si="170"/>
        <v>10</v>
      </c>
      <c r="N2698" t="str">
        <f t="shared" si="171"/>
        <v>11</v>
      </c>
    </row>
    <row r="2699" spans="1:14" x14ac:dyDescent="0.3">
      <c r="A2699">
        <v>1</v>
      </c>
      <c r="B2699">
        <v>5</v>
      </c>
      <c r="C2699" s="1">
        <v>40582</v>
      </c>
      <c r="D2699" s="21" t="str">
        <f t="shared" si="168"/>
        <v>08-Feb-2011</v>
      </c>
      <c r="E2699" s="10">
        <v>0.45763888888888887</v>
      </c>
      <c r="F2699" s="1">
        <v>40582</v>
      </c>
      <c r="G2699" s="10">
        <v>0.49444444444444446</v>
      </c>
      <c r="H2699">
        <v>30</v>
      </c>
      <c r="I2699">
        <v>53</v>
      </c>
      <c r="J2699" t="s">
        <v>8</v>
      </c>
      <c r="K2699" t="s">
        <v>9</v>
      </c>
      <c r="L2699" t="str">
        <f t="shared" si="169"/>
        <v>Morning</v>
      </c>
      <c r="M2699" t="str">
        <f t="shared" si="170"/>
        <v>10</v>
      </c>
      <c r="N2699" t="str">
        <f t="shared" si="171"/>
        <v>11</v>
      </c>
    </row>
    <row r="2700" spans="1:14" x14ac:dyDescent="0.3">
      <c r="A2700">
        <v>1</v>
      </c>
      <c r="B2700">
        <v>6</v>
      </c>
      <c r="C2700" s="1">
        <v>40582</v>
      </c>
      <c r="D2700" s="21" t="str">
        <f t="shared" si="168"/>
        <v>08-Feb-2011</v>
      </c>
      <c r="E2700" s="10">
        <v>0.4826388888888889</v>
      </c>
      <c r="F2700" s="1">
        <v>40582</v>
      </c>
      <c r="G2700" s="10">
        <v>0.69791666666666663</v>
      </c>
      <c r="H2700">
        <v>60</v>
      </c>
      <c r="I2700">
        <v>310</v>
      </c>
      <c r="J2700" t="s">
        <v>8</v>
      </c>
      <c r="K2700" t="s">
        <v>9</v>
      </c>
      <c r="L2700" t="str">
        <f t="shared" si="169"/>
        <v>Morning</v>
      </c>
      <c r="M2700" t="str">
        <f t="shared" si="170"/>
        <v>11</v>
      </c>
      <c r="N2700" t="str">
        <f t="shared" si="171"/>
        <v>16</v>
      </c>
    </row>
    <row r="2701" spans="1:14" x14ac:dyDescent="0.3">
      <c r="A2701">
        <v>1</v>
      </c>
      <c r="B2701">
        <v>5</v>
      </c>
      <c r="C2701" s="1">
        <v>40582</v>
      </c>
      <c r="D2701" s="21" t="str">
        <f t="shared" si="168"/>
        <v>08-Feb-2011</v>
      </c>
      <c r="E2701" s="10">
        <v>0.48888888888888887</v>
      </c>
      <c r="F2701" s="1">
        <v>40582</v>
      </c>
      <c r="G2701" s="10">
        <v>0.56527777777777777</v>
      </c>
      <c r="H2701">
        <v>30</v>
      </c>
      <c r="I2701">
        <v>110</v>
      </c>
      <c r="J2701" t="s">
        <v>8</v>
      </c>
      <c r="K2701" t="s">
        <v>9</v>
      </c>
      <c r="L2701" t="str">
        <f t="shared" si="169"/>
        <v>Morning</v>
      </c>
      <c r="M2701" t="str">
        <f t="shared" si="170"/>
        <v>11</v>
      </c>
      <c r="N2701" t="str">
        <f t="shared" si="171"/>
        <v>13</v>
      </c>
    </row>
    <row r="2702" spans="1:14" x14ac:dyDescent="0.3">
      <c r="A2702">
        <v>1</v>
      </c>
      <c r="B2702">
        <v>5</v>
      </c>
      <c r="C2702" s="1">
        <v>40582</v>
      </c>
      <c r="D2702" s="21" t="str">
        <f t="shared" si="168"/>
        <v>08-Feb-2011</v>
      </c>
      <c r="E2702" s="10">
        <v>0.60347222222222219</v>
      </c>
      <c r="F2702" s="1">
        <v>40582</v>
      </c>
      <c r="G2702" s="10">
        <v>0.68888888888888899</v>
      </c>
      <c r="H2702">
        <v>30</v>
      </c>
      <c r="I2702">
        <v>123</v>
      </c>
      <c r="J2702" t="s">
        <v>8</v>
      </c>
      <c r="K2702" t="s">
        <v>9</v>
      </c>
      <c r="L2702" t="str">
        <f t="shared" si="169"/>
        <v>Afternoon</v>
      </c>
      <c r="M2702" t="str">
        <f t="shared" si="170"/>
        <v>14</v>
      </c>
      <c r="N2702" t="str">
        <f t="shared" si="171"/>
        <v>16</v>
      </c>
    </row>
    <row r="2703" spans="1:14" x14ac:dyDescent="0.3">
      <c r="A2703">
        <v>1</v>
      </c>
      <c r="B2703">
        <v>5</v>
      </c>
      <c r="C2703" s="1">
        <v>40582</v>
      </c>
      <c r="D2703" s="21" t="str">
        <f t="shared" si="168"/>
        <v>08-Feb-2011</v>
      </c>
      <c r="E2703" s="10">
        <v>0.62430555555555556</v>
      </c>
      <c r="F2703" s="1">
        <v>40582</v>
      </c>
      <c r="G2703" s="10">
        <v>0.71666666666666667</v>
      </c>
      <c r="H2703">
        <v>30</v>
      </c>
      <c r="I2703">
        <v>133</v>
      </c>
      <c r="J2703" t="s">
        <v>8</v>
      </c>
      <c r="K2703" t="s">
        <v>9</v>
      </c>
      <c r="L2703" t="str">
        <f t="shared" si="169"/>
        <v>Afternoon</v>
      </c>
      <c r="M2703" t="str">
        <f t="shared" si="170"/>
        <v>14</v>
      </c>
      <c r="N2703" t="str">
        <f t="shared" si="171"/>
        <v>17</v>
      </c>
    </row>
    <row r="2704" spans="1:14" x14ac:dyDescent="0.3">
      <c r="A2704">
        <v>1</v>
      </c>
      <c r="B2704">
        <v>6</v>
      </c>
      <c r="C2704" s="1">
        <v>40582</v>
      </c>
      <c r="D2704" s="21" t="str">
        <f t="shared" si="168"/>
        <v>08-Feb-2011</v>
      </c>
      <c r="E2704" s="10">
        <v>0.875</v>
      </c>
      <c r="F2704" s="1">
        <v>40582</v>
      </c>
      <c r="G2704" s="10">
        <v>0.9472222222222223</v>
      </c>
      <c r="H2704">
        <v>30</v>
      </c>
      <c r="I2704">
        <v>104</v>
      </c>
      <c r="J2704" t="s">
        <v>8</v>
      </c>
      <c r="K2704" t="s">
        <v>9</v>
      </c>
      <c r="L2704" t="str">
        <f t="shared" si="169"/>
        <v>Evening</v>
      </c>
      <c r="M2704" t="str">
        <f t="shared" si="170"/>
        <v>21</v>
      </c>
      <c r="N2704" t="str">
        <f t="shared" si="171"/>
        <v>22</v>
      </c>
    </row>
    <row r="2705" spans="1:14" x14ac:dyDescent="0.3">
      <c r="A2705">
        <v>1</v>
      </c>
      <c r="B2705">
        <v>5</v>
      </c>
      <c r="C2705" s="1">
        <v>40583</v>
      </c>
      <c r="D2705" s="21" t="str">
        <f t="shared" si="168"/>
        <v>09-Feb-2011</v>
      </c>
      <c r="E2705" s="10">
        <v>0.75069444444444444</v>
      </c>
      <c r="F2705" s="1">
        <v>40583</v>
      </c>
      <c r="G2705" s="10">
        <v>0.76250000000000007</v>
      </c>
      <c r="H2705">
        <v>30</v>
      </c>
      <c r="I2705">
        <v>17</v>
      </c>
      <c r="J2705" t="s">
        <v>8</v>
      </c>
      <c r="K2705" t="s">
        <v>13</v>
      </c>
      <c r="L2705" t="str">
        <f t="shared" si="169"/>
        <v>Evening</v>
      </c>
      <c r="M2705" t="str">
        <f t="shared" si="170"/>
        <v>18</v>
      </c>
      <c r="N2705" t="str">
        <f t="shared" si="171"/>
        <v>18</v>
      </c>
    </row>
    <row r="2706" spans="1:14" x14ac:dyDescent="0.3">
      <c r="A2706">
        <v>1</v>
      </c>
      <c r="B2706">
        <v>6</v>
      </c>
      <c r="C2706" s="1">
        <v>40583</v>
      </c>
      <c r="D2706" s="21" t="str">
        <f t="shared" si="168"/>
        <v>09-Feb-2011</v>
      </c>
      <c r="E2706" s="10">
        <v>0.78125</v>
      </c>
      <c r="F2706" s="1">
        <v>40583</v>
      </c>
      <c r="G2706" s="10">
        <v>0.83680555555555547</v>
      </c>
      <c r="H2706">
        <v>30</v>
      </c>
      <c r="I2706">
        <v>80</v>
      </c>
      <c r="J2706" t="s">
        <v>8</v>
      </c>
      <c r="K2706" t="s">
        <v>13</v>
      </c>
      <c r="L2706" t="str">
        <f t="shared" si="169"/>
        <v>Evening</v>
      </c>
      <c r="M2706" t="str">
        <f t="shared" si="170"/>
        <v>18</v>
      </c>
      <c r="N2706" t="str">
        <f t="shared" si="171"/>
        <v>20</v>
      </c>
    </row>
    <row r="2707" spans="1:14" x14ac:dyDescent="0.3">
      <c r="A2707">
        <v>1</v>
      </c>
      <c r="B2707">
        <v>6</v>
      </c>
      <c r="C2707" s="1">
        <v>40583</v>
      </c>
      <c r="D2707" s="21" t="str">
        <f t="shared" si="168"/>
        <v>09-Feb-2011</v>
      </c>
      <c r="E2707" s="10">
        <v>0.80347222222222225</v>
      </c>
      <c r="F2707" s="1">
        <v>40583</v>
      </c>
      <c r="G2707" s="10">
        <v>0.86249999999999993</v>
      </c>
      <c r="H2707">
        <v>30</v>
      </c>
      <c r="I2707">
        <v>85</v>
      </c>
      <c r="J2707" t="s">
        <v>8</v>
      </c>
      <c r="K2707" t="s">
        <v>13</v>
      </c>
      <c r="L2707" t="str">
        <f t="shared" si="169"/>
        <v>Evening</v>
      </c>
      <c r="M2707" t="str">
        <f t="shared" si="170"/>
        <v>19</v>
      </c>
      <c r="N2707" t="str">
        <f t="shared" si="171"/>
        <v>20</v>
      </c>
    </row>
    <row r="2708" spans="1:14" x14ac:dyDescent="0.3">
      <c r="A2708">
        <v>1</v>
      </c>
      <c r="B2708">
        <v>6</v>
      </c>
      <c r="C2708" s="1">
        <v>40583</v>
      </c>
      <c r="D2708" s="21" t="str">
        <f t="shared" si="168"/>
        <v>09-Feb-2011</v>
      </c>
      <c r="E2708" s="10">
        <v>0.82847222222222217</v>
      </c>
      <c r="F2708" s="1">
        <v>40583</v>
      </c>
      <c r="G2708" s="10">
        <v>0.89374999999999993</v>
      </c>
      <c r="H2708">
        <v>30</v>
      </c>
      <c r="I2708">
        <v>94</v>
      </c>
      <c r="J2708" t="s">
        <v>8</v>
      </c>
      <c r="K2708" t="s">
        <v>13</v>
      </c>
      <c r="L2708" t="str">
        <f t="shared" si="169"/>
        <v>Evening</v>
      </c>
      <c r="M2708" t="str">
        <f t="shared" si="170"/>
        <v>19</v>
      </c>
      <c r="N2708" t="str">
        <f t="shared" si="171"/>
        <v>21</v>
      </c>
    </row>
    <row r="2709" spans="1:14" x14ac:dyDescent="0.3">
      <c r="A2709">
        <v>1</v>
      </c>
      <c r="B2709">
        <v>6</v>
      </c>
      <c r="C2709" s="1">
        <v>40584</v>
      </c>
      <c r="D2709" s="21" t="str">
        <f t="shared" si="168"/>
        <v>10-Feb-2011</v>
      </c>
      <c r="E2709" s="10">
        <v>0.54791666666666672</v>
      </c>
      <c r="F2709" s="1">
        <v>40584</v>
      </c>
      <c r="G2709" s="10">
        <v>0.75</v>
      </c>
      <c r="H2709">
        <v>50</v>
      </c>
      <c r="I2709">
        <v>291</v>
      </c>
      <c r="J2709" t="s">
        <v>8</v>
      </c>
      <c r="K2709" t="s">
        <v>12</v>
      </c>
      <c r="L2709" t="str">
        <f t="shared" si="169"/>
        <v>Morning</v>
      </c>
      <c r="M2709" t="str">
        <f t="shared" si="170"/>
        <v>13</v>
      </c>
      <c r="N2709" t="str">
        <f t="shared" si="171"/>
        <v>18</v>
      </c>
    </row>
    <row r="2710" spans="1:14" x14ac:dyDescent="0.3">
      <c r="A2710">
        <v>1</v>
      </c>
      <c r="B2710">
        <v>5</v>
      </c>
      <c r="C2710" s="1">
        <v>40584</v>
      </c>
      <c r="D2710" s="21" t="str">
        <f t="shared" si="168"/>
        <v>10-Feb-2011</v>
      </c>
      <c r="E2710" s="10">
        <v>0.56597222222222221</v>
      </c>
      <c r="F2710" s="1">
        <v>40584</v>
      </c>
      <c r="G2710" s="10">
        <v>0.70694444444444438</v>
      </c>
      <c r="H2710">
        <v>40</v>
      </c>
      <c r="I2710">
        <v>203</v>
      </c>
      <c r="J2710" t="s">
        <v>8</v>
      </c>
      <c r="K2710" t="s">
        <v>12</v>
      </c>
      <c r="L2710" t="str">
        <f t="shared" si="169"/>
        <v>Morning</v>
      </c>
      <c r="M2710" t="str">
        <f t="shared" si="170"/>
        <v>13</v>
      </c>
      <c r="N2710" t="str">
        <f t="shared" si="171"/>
        <v>16</v>
      </c>
    </row>
    <row r="2711" spans="1:14" x14ac:dyDescent="0.3">
      <c r="A2711">
        <v>1</v>
      </c>
      <c r="B2711">
        <v>6</v>
      </c>
      <c r="C2711" s="1">
        <v>40584</v>
      </c>
      <c r="D2711" s="21" t="str">
        <f t="shared" si="168"/>
        <v>10-Feb-2011</v>
      </c>
      <c r="E2711" s="10">
        <v>0.65902777777777777</v>
      </c>
      <c r="F2711" s="1">
        <v>40584</v>
      </c>
      <c r="G2711" s="10">
        <v>0.7597222222222223</v>
      </c>
      <c r="H2711">
        <v>30</v>
      </c>
      <c r="I2711">
        <v>145</v>
      </c>
      <c r="J2711" t="s">
        <v>8</v>
      </c>
      <c r="K2711" t="s">
        <v>12</v>
      </c>
      <c r="L2711" t="str">
        <f t="shared" si="169"/>
        <v>Afternoon</v>
      </c>
      <c r="M2711" t="str">
        <f t="shared" si="170"/>
        <v>15</v>
      </c>
      <c r="N2711" t="str">
        <f t="shared" si="171"/>
        <v>18</v>
      </c>
    </row>
    <row r="2712" spans="1:14" x14ac:dyDescent="0.3">
      <c r="A2712">
        <v>1</v>
      </c>
      <c r="B2712">
        <v>5</v>
      </c>
      <c r="C2712" s="1">
        <v>40584</v>
      </c>
      <c r="D2712" s="21" t="str">
        <f t="shared" si="168"/>
        <v>10-Feb-2011</v>
      </c>
      <c r="E2712" s="10">
        <v>0.70347222222222217</v>
      </c>
      <c r="F2712" s="1">
        <v>40584</v>
      </c>
      <c r="G2712" s="10">
        <v>0.76041666666666663</v>
      </c>
      <c r="H2712">
        <v>30</v>
      </c>
      <c r="I2712">
        <v>82</v>
      </c>
      <c r="J2712" t="s">
        <v>8</v>
      </c>
      <c r="K2712" t="s">
        <v>12</v>
      </c>
      <c r="L2712" t="str">
        <f t="shared" si="169"/>
        <v>Afternoon</v>
      </c>
      <c r="M2712" t="str">
        <f t="shared" si="170"/>
        <v>16</v>
      </c>
      <c r="N2712" t="str">
        <f t="shared" si="171"/>
        <v>18</v>
      </c>
    </row>
    <row r="2713" spans="1:14" x14ac:dyDescent="0.3">
      <c r="A2713">
        <v>1</v>
      </c>
      <c r="B2713">
        <v>6</v>
      </c>
      <c r="C2713" s="1">
        <v>40584</v>
      </c>
      <c r="D2713" s="21" t="str">
        <f t="shared" si="168"/>
        <v>10-Feb-2011</v>
      </c>
      <c r="E2713" s="10">
        <v>0.71111111111111114</v>
      </c>
      <c r="F2713" s="1">
        <v>40584</v>
      </c>
      <c r="G2713" s="10">
        <v>0.78333333333333333</v>
      </c>
      <c r="H2713">
        <v>30</v>
      </c>
      <c r="I2713">
        <v>104</v>
      </c>
      <c r="J2713" t="s">
        <v>8</v>
      </c>
      <c r="K2713" t="s">
        <v>12</v>
      </c>
      <c r="L2713" t="str">
        <f t="shared" si="169"/>
        <v>Afternoon</v>
      </c>
      <c r="M2713" t="str">
        <f t="shared" si="170"/>
        <v>17</v>
      </c>
      <c r="N2713" t="str">
        <f t="shared" si="171"/>
        <v>18</v>
      </c>
    </row>
    <row r="2714" spans="1:14" x14ac:dyDescent="0.3">
      <c r="A2714">
        <v>1</v>
      </c>
      <c r="B2714">
        <v>5</v>
      </c>
      <c r="C2714" s="1">
        <v>40584</v>
      </c>
      <c r="D2714" s="21" t="str">
        <f t="shared" si="168"/>
        <v>10-Feb-2011</v>
      </c>
      <c r="E2714" s="10">
        <v>0.81944444444444453</v>
      </c>
      <c r="F2714" s="1">
        <v>40584</v>
      </c>
      <c r="G2714" s="10">
        <v>0.94374999999999998</v>
      </c>
      <c r="H2714">
        <v>30</v>
      </c>
      <c r="I2714">
        <v>179</v>
      </c>
      <c r="J2714" t="s">
        <v>8</v>
      </c>
      <c r="K2714" t="s">
        <v>12</v>
      </c>
      <c r="L2714" t="str">
        <f t="shared" si="169"/>
        <v>Evening</v>
      </c>
      <c r="M2714" t="str">
        <f t="shared" si="170"/>
        <v>19</v>
      </c>
      <c r="N2714" t="str">
        <f t="shared" si="171"/>
        <v>22</v>
      </c>
    </row>
    <row r="2715" spans="1:14" x14ac:dyDescent="0.3">
      <c r="A2715">
        <v>1</v>
      </c>
      <c r="B2715">
        <v>5</v>
      </c>
      <c r="C2715" s="1">
        <v>40584</v>
      </c>
      <c r="D2715" s="21" t="str">
        <f t="shared" si="168"/>
        <v>10-Feb-2011</v>
      </c>
      <c r="E2715" s="10">
        <v>0.82638888888888884</v>
      </c>
      <c r="F2715" s="1">
        <v>40584</v>
      </c>
      <c r="G2715" s="10">
        <v>0.8833333333333333</v>
      </c>
      <c r="H2715">
        <v>30</v>
      </c>
      <c r="I2715">
        <v>82</v>
      </c>
      <c r="J2715" t="s">
        <v>8</v>
      </c>
      <c r="K2715" t="s">
        <v>12</v>
      </c>
      <c r="L2715" t="str">
        <f t="shared" si="169"/>
        <v>Evening</v>
      </c>
      <c r="M2715" t="str">
        <f t="shared" si="170"/>
        <v>19</v>
      </c>
      <c r="N2715" t="str">
        <f t="shared" si="171"/>
        <v>21</v>
      </c>
    </row>
    <row r="2716" spans="1:14" x14ac:dyDescent="0.3">
      <c r="A2716">
        <v>1</v>
      </c>
      <c r="B2716">
        <v>6</v>
      </c>
      <c r="C2716" s="1">
        <v>40584</v>
      </c>
      <c r="D2716" s="21" t="str">
        <f t="shared" si="168"/>
        <v>10-Feb-2011</v>
      </c>
      <c r="E2716" s="10">
        <v>0.85069444444444453</v>
      </c>
      <c r="F2716" s="1">
        <v>40584</v>
      </c>
      <c r="G2716" s="10">
        <v>0.90555555555555556</v>
      </c>
      <c r="H2716">
        <v>30</v>
      </c>
      <c r="I2716">
        <v>79</v>
      </c>
      <c r="J2716" t="s">
        <v>8</v>
      </c>
      <c r="K2716" t="s">
        <v>12</v>
      </c>
      <c r="L2716" t="str">
        <f t="shared" si="169"/>
        <v>Evening</v>
      </c>
      <c r="M2716" t="str">
        <f t="shared" si="170"/>
        <v>20</v>
      </c>
      <c r="N2716" t="str">
        <f t="shared" si="171"/>
        <v>21</v>
      </c>
    </row>
    <row r="2717" spans="1:14" x14ac:dyDescent="0.3">
      <c r="A2717">
        <v>1</v>
      </c>
      <c r="B2717">
        <v>5</v>
      </c>
      <c r="C2717" s="1">
        <v>40585</v>
      </c>
      <c r="D2717" s="21" t="str">
        <f t="shared" si="168"/>
        <v>11-Feb-2011</v>
      </c>
      <c r="E2717" s="10">
        <v>0.71736111111111101</v>
      </c>
      <c r="F2717" s="1">
        <v>40586</v>
      </c>
      <c r="G2717" s="10">
        <v>2.9166666666666664E-2</v>
      </c>
      <c r="H2717">
        <v>80</v>
      </c>
      <c r="I2717">
        <v>449</v>
      </c>
      <c r="J2717" t="s">
        <v>8</v>
      </c>
      <c r="K2717" t="s">
        <v>11</v>
      </c>
      <c r="L2717" t="str">
        <f t="shared" si="169"/>
        <v>Afternoon</v>
      </c>
      <c r="M2717" t="str">
        <f t="shared" si="170"/>
        <v>17</v>
      </c>
      <c r="N2717" t="str">
        <f t="shared" si="171"/>
        <v>00</v>
      </c>
    </row>
    <row r="2718" spans="1:14" x14ac:dyDescent="0.3">
      <c r="A2718">
        <v>1</v>
      </c>
      <c r="B2718">
        <v>6</v>
      </c>
      <c r="C2718" s="1">
        <v>40585</v>
      </c>
      <c r="D2718" s="21" t="str">
        <f t="shared" si="168"/>
        <v>11-Feb-2011</v>
      </c>
      <c r="E2718" s="10">
        <v>0.7368055555555556</v>
      </c>
      <c r="F2718" s="1">
        <v>40585</v>
      </c>
      <c r="G2718" s="10">
        <v>0.87638888888888899</v>
      </c>
      <c r="H2718">
        <v>40</v>
      </c>
      <c r="I2718">
        <v>201</v>
      </c>
      <c r="J2718" t="s">
        <v>8</v>
      </c>
      <c r="K2718" t="s">
        <v>11</v>
      </c>
      <c r="L2718" t="str">
        <f t="shared" si="169"/>
        <v>Afternoon</v>
      </c>
      <c r="M2718" t="str">
        <f t="shared" si="170"/>
        <v>17</v>
      </c>
      <c r="N2718" t="str">
        <f t="shared" si="171"/>
        <v>21</v>
      </c>
    </row>
    <row r="2719" spans="1:14" x14ac:dyDescent="0.3">
      <c r="A2719">
        <v>1</v>
      </c>
      <c r="B2719">
        <v>5</v>
      </c>
      <c r="C2719" s="1">
        <v>40585</v>
      </c>
      <c r="D2719" s="21" t="str">
        <f t="shared" si="168"/>
        <v>11-Feb-2011</v>
      </c>
      <c r="E2719" s="10">
        <v>0.74236111111111114</v>
      </c>
      <c r="F2719" s="1">
        <v>40585</v>
      </c>
      <c r="G2719" s="10">
        <v>0.86458333333333337</v>
      </c>
      <c r="H2719">
        <v>30</v>
      </c>
      <c r="I2719">
        <v>176</v>
      </c>
      <c r="J2719" t="s">
        <v>8</v>
      </c>
      <c r="K2719" t="s">
        <v>11</v>
      </c>
      <c r="L2719" t="str">
        <f t="shared" si="169"/>
        <v>Afternoon</v>
      </c>
      <c r="M2719" t="str">
        <f t="shared" si="170"/>
        <v>17</v>
      </c>
      <c r="N2719" t="str">
        <f t="shared" si="171"/>
        <v>20</v>
      </c>
    </row>
    <row r="2720" spans="1:14" x14ac:dyDescent="0.3">
      <c r="A2720">
        <v>1</v>
      </c>
      <c r="B2720">
        <v>6</v>
      </c>
      <c r="C2720" s="1">
        <v>40585</v>
      </c>
      <c r="D2720" s="21" t="str">
        <f t="shared" si="168"/>
        <v>11-Feb-2011</v>
      </c>
      <c r="E2720" s="10">
        <v>0.7944444444444444</v>
      </c>
      <c r="F2720" s="1">
        <v>40585</v>
      </c>
      <c r="G2720" s="10">
        <v>0.86597222222222225</v>
      </c>
      <c r="H2720">
        <v>30</v>
      </c>
      <c r="I2720">
        <v>103</v>
      </c>
      <c r="J2720" t="s">
        <v>8</v>
      </c>
      <c r="K2720" t="s">
        <v>11</v>
      </c>
      <c r="L2720" t="str">
        <f t="shared" si="169"/>
        <v>Evening</v>
      </c>
      <c r="M2720" t="str">
        <f t="shared" si="170"/>
        <v>19</v>
      </c>
      <c r="N2720" t="str">
        <f t="shared" si="171"/>
        <v>20</v>
      </c>
    </row>
    <row r="2721" spans="1:14" x14ac:dyDescent="0.3">
      <c r="A2721">
        <v>1</v>
      </c>
      <c r="B2721">
        <v>5</v>
      </c>
      <c r="C2721" s="1">
        <v>40585</v>
      </c>
      <c r="D2721" s="21" t="str">
        <f t="shared" si="168"/>
        <v>11-Feb-2011</v>
      </c>
      <c r="E2721" s="10">
        <v>0.84305555555555556</v>
      </c>
      <c r="F2721" s="1">
        <v>40586</v>
      </c>
      <c r="G2721" s="10">
        <v>4.027777777777778E-2</v>
      </c>
      <c r="H2721">
        <v>50</v>
      </c>
      <c r="I2721">
        <v>284</v>
      </c>
      <c r="J2721" t="s">
        <v>8</v>
      </c>
      <c r="K2721" t="s">
        <v>11</v>
      </c>
      <c r="L2721" t="str">
        <f t="shared" si="169"/>
        <v>Evening</v>
      </c>
      <c r="M2721" t="str">
        <f t="shared" si="170"/>
        <v>20</v>
      </c>
      <c r="N2721" t="str">
        <f t="shared" si="171"/>
        <v>00</v>
      </c>
    </row>
    <row r="2722" spans="1:14" x14ac:dyDescent="0.3">
      <c r="A2722">
        <v>1</v>
      </c>
      <c r="B2722">
        <v>6</v>
      </c>
      <c r="C2722" s="1">
        <v>40585</v>
      </c>
      <c r="D2722" s="21" t="str">
        <f t="shared" si="168"/>
        <v>11-Feb-2011</v>
      </c>
      <c r="E2722" s="10">
        <v>0.89166666666666661</v>
      </c>
      <c r="F2722" s="1">
        <v>40586</v>
      </c>
      <c r="G2722" s="10">
        <v>3.2638888888888891E-2</v>
      </c>
      <c r="H2722">
        <v>40</v>
      </c>
      <c r="I2722">
        <v>203</v>
      </c>
      <c r="J2722" t="s">
        <v>8</v>
      </c>
      <c r="K2722" t="s">
        <v>11</v>
      </c>
      <c r="L2722" t="str">
        <f t="shared" si="169"/>
        <v>Evening</v>
      </c>
      <c r="M2722" t="str">
        <f t="shared" si="170"/>
        <v>21</v>
      </c>
      <c r="N2722" t="str">
        <f t="shared" si="171"/>
        <v>00</v>
      </c>
    </row>
    <row r="2723" spans="1:14" x14ac:dyDescent="0.3">
      <c r="A2723">
        <v>1</v>
      </c>
      <c r="B2723">
        <v>5</v>
      </c>
      <c r="C2723" s="1">
        <v>40588</v>
      </c>
      <c r="D2723" s="21" t="str">
        <f t="shared" si="168"/>
        <v>14-Feb-2011</v>
      </c>
      <c r="E2723" s="10">
        <v>0.55138888888888882</v>
      </c>
      <c r="F2723" s="1">
        <v>40588</v>
      </c>
      <c r="G2723" s="10">
        <v>0.64513888888888882</v>
      </c>
      <c r="H2723">
        <v>30</v>
      </c>
      <c r="I2723">
        <v>135</v>
      </c>
      <c r="J2723" t="s">
        <v>8</v>
      </c>
      <c r="K2723" t="s">
        <v>10</v>
      </c>
      <c r="L2723" t="str">
        <f t="shared" si="169"/>
        <v>Morning</v>
      </c>
      <c r="M2723" t="str">
        <f t="shared" si="170"/>
        <v>13</v>
      </c>
      <c r="N2723" t="str">
        <f t="shared" si="171"/>
        <v>15</v>
      </c>
    </row>
    <row r="2724" spans="1:14" x14ac:dyDescent="0.3">
      <c r="A2724">
        <v>1</v>
      </c>
      <c r="B2724">
        <v>5</v>
      </c>
      <c r="C2724" s="1">
        <v>40588</v>
      </c>
      <c r="D2724" s="21" t="str">
        <f t="shared" si="168"/>
        <v>14-Feb-2011</v>
      </c>
      <c r="E2724" s="10">
        <v>0.56458333333333333</v>
      </c>
      <c r="F2724" s="1">
        <v>40588</v>
      </c>
      <c r="G2724" s="10">
        <v>0.70624999999999993</v>
      </c>
      <c r="H2724">
        <v>40</v>
      </c>
      <c r="I2724">
        <v>204</v>
      </c>
      <c r="J2724" t="s">
        <v>8</v>
      </c>
      <c r="K2724" t="s">
        <v>10</v>
      </c>
      <c r="L2724" t="str">
        <f t="shared" si="169"/>
        <v>Morning</v>
      </c>
      <c r="M2724" t="str">
        <f t="shared" si="170"/>
        <v>13</v>
      </c>
      <c r="N2724" t="str">
        <f t="shared" si="171"/>
        <v>16</v>
      </c>
    </row>
    <row r="2725" spans="1:14" x14ac:dyDescent="0.3">
      <c r="A2725">
        <v>1</v>
      </c>
      <c r="B2725">
        <v>5</v>
      </c>
      <c r="C2725" s="1">
        <v>40588</v>
      </c>
      <c r="D2725" s="21" t="str">
        <f t="shared" si="168"/>
        <v>14-Feb-2011</v>
      </c>
      <c r="E2725" s="10">
        <v>0.57152777777777775</v>
      </c>
      <c r="F2725" s="1">
        <v>40588</v>
      </c>
      <c r="G2725" s="10">
        <v>0.59236111111111112</v>
      </c>
      <c r="H2725">
        <v>30</v>
      </c>
      <c r="I2725">
        <v>30</v>
      </c>
      <c r="J2725" t="s">
        <v>8</v>
      </c>
      <c r="K2725" t="s">
        <v>10</v>
      </c>
      <c r="L2725" t="str">
        <f t="shared" si="169"/>
        <v>Morning</v>
      </c>
      <c r="M2725" t="str">
        <f t="shared" si="170"/>
        <v>13</v>
      </c>
      <c r="N2725" t="str">
        <f t="shared" si="171"/>
        <v>14</v>
      </c>
    </row>
    <row r="2726" spans="1:14" x14ac:dyDescent="0.3">
      <c r="A2726">
        <v>1</v>
      </c>
      <c r="B2726">
        <v>6</v>
      </c>
      <c r="C2726" s="1">
        <v>40588</v>
      </c>
      <c r="D2726" s="21" t="str">
        <f t="shared" si="168"/>
        <v>14-Feb-2011</v>
      </c>
      <c r="E2726" s="10">
        <v>0.69097222222222221</v>
      </c>
      <c r="F2726" s="1">
        <v>40588</v>
      </c>
      <c r="G2726" s="10">
        <v>0.75902777777777775</v>
      </c>
      <c r="H2726">
        <v>30</v>
      </c>
      <c r="I2726">
        <v>98</v>
      </c>
      <c r="J2726" t="s">
        <v>8</v>
      </c>
      <c r="K2726" t="s">
        <v>10</v>
      </c>
      <c r="L2726" t="str">
        <f t="shared" si="169"/>
        <v>Afternoon</v>
      </c>
      <c r="M2726" t="str">
        <f t="shared" si="170"/>
        <v>16</v>
      </c>
      <c r="N2726" t="str">
        <f t="shared" si="171"/>
        <v>18</v>
      </c>
    </row>
    <row r="2727" spans="1:14" x14ac:dyDescent="0.3">
      <c r="A2727">
        <v>1</v>
      </c>
      <c r="B2727">
        <v>6</v>
      </c>
      <c r="C2727" s="1">
        <v>40588</v>
      </c>
      <c r="D2727" s="21" t="str">
        <f t="shared" si="168"/>
        <v>14-Feb-2011</v>
      </c>
      <c r="E2727" s="10">
        <v>0.7402777777777777</v>
      </c>
      <c r="F2727" s="1">
        <v>40588</v>
      </c>
      <c r="G2727" s="10">
        <v>0.86319444444444438</v>
      </c>
      <c r="H2727">
        <v>30</v>
      </c>
      <c r="I2727">
        <v>177</v>
      </c>
      <c r="J2727" t="s">
        <v>8</v>
      </c>
      <c r="K2727" t="s">
        <v>10</v>
      </c>
      <c r="L2727" t="str">
        <f t="shared" si="169"/>
        <v>Afternoon</v>
      </c>
      <c r="M2727" t="str">
        <f t="shared" si="170"/>
        <v>17</v>
      </c>
      <c r="N2727" t="str">
        <f t="shared" si="171"/>
        <v>20</v>
      </c>
    </row>
    <row r="2728" spans="1:14" x14ac:dyDescent="0.3">
      <c r="A2728">
        <v>1</v>
      </c>
      <c r="B2728">
        <v>8</v>
      </c>
      <c r="C2728" s="1">
        <v>40588</v>
      </c>
      <c r="D2728" s="21" t="str">
        <f t="shared" si="168"/>
        <v>14-Feb-2011</v>
      </c>
      <c r="E2728" s="10">
        <v>0.77569444444444446</v>
      </c>
      <c r="F2728" s="1">
        <v>40588</v>
      </c>
      <c r="G2728" s="10">
        <v>0.7944444444444444</v>
      </c>
      <c r="H2728">
        <v>30</v>
      </c>
      <c r="I2728">
        <v>27</v>
      </c>
      <c r="J2728" t="s">
        <v>8</v>
      </c>
      <c r="K2728" t="s">
        <v>10</v>
      </c>
      <c r="L2728" t="str">
        <f t="shared" si="169"/>
        <v>Evening</v>
      </c>
      <c r="M2728" t="str">
        <f t="shared" si="170"/>
        <v>18</v>
      </c>
      <c r="N2728" t="str">
        <f t="shared" si="171"/>
        <v>19</v>
      </c>
    </row>
    <row r="2729" spans="1:14" x14ac:dyDescent="0.3">
      <c r="A2729">
        <v>1</v>
      </c>
      <c r="B2729">
        <v>5</v>
      </c>
      <c r="C2729" s="1">
        <v>40588</v>
      </c>
      <c r="D2729" s="21" t="str">
        <f t="shared" si="168"/>
        <v>14-Feb-2011</v>
      </c>
      <c r="E2729" s="10">
        <v>0.80625000000000002</v>
      </c>
      <c r="F2729" s="1">
        <v>40588</v>
      </c>
      <c r="G2729" s="10">
        <v>0.87152777777777779</v>
      </c>
      <c r="H2729">
        <v>30</v>
      </c>
      <c r="I2729">
        <v>94</v>
      </c>
      <c r="J2729" t="s">
        <v>8</v>
      </c>
      <c r="K2729" t="s">
        <v>10</v>
      </c>
      <c r="L2729" t="str">
        <f t="shared" si="169"/>
        <v>Evening</v>
      </c>
      <c r="M2729" t="str">
        <f t="shared" si="170"/>
        <v>19</v>
      </c>
      <c r="N2729" t="str">
        <f t="shared" si="171"/>
        <v>20</v>
      </c>
    </row>
    <row r="2730" spans="1:14" x14ac:dyDescent="0.3">
      <c r="A2730">
        <v>1</v>
      </c>
      <c r="B2730">
        <v>5</v>
      </c>
      <c r="C2730" s="1">
        <v>40588</v>
      </c>
      <c r="D2730" s="21" t="str">
        <f t="shared" si="168"/>
        <v>14-Feb-2011</v>
      </c>
      <c r="E2730" s="10">
        <v>0.87083333333333324</v>
      </c>
      <c r="F2730" s="1">
        <v>40588</v>
      </c>
      <c r="G2730" s="10">
        <v>0.91527777777777775</v>
      </c>
      <c r="H2730">
        <v>30</v>
      </c>
      <c r="I2730">
        <v>64</v>
      </c>
      <c r="J2730" t="s">
        <v>8</v>
      </c>
      <c r="K2730" t="s">
        <v>10</v>
      </c>
      <c r="L2730" t="str">
        <f t="shared" si="169"/>
        <v>Evening</v>
      </c>
      <c r="M2730" t="str">
        <f t="shared" si="170"/>
        <v>20</v>
      </c>
      <c r="N2730" t="str">
        <f t="shared" si="171"/>
        <v>21</v>
      </c>
    </row>
    <row r="2731" spans="1:14" x14ac:dyDescent="0.3">
      <c r="A2731">
        <v>1</v>
      </c>
      <c r="B2731">
        <v>6</v>
      </c>
      <c r="C2731" s="1">
        <v>40588</v>
      </c>
      <c r="D2731" s="21" t="str">
        <f t="shared" si="168"/>
        <v>14-Feb-2011</v>
      </c>
      <c r="E2731" s="10">
        <v>0.92499999999999993</v>
      </c>
      <c r="F2731" s="1">
        <v>40588</v>
      </c>
      <c r="G2731" s="10">
        <v>0.99722222222222223</v>
      </c>
      <c r="H2731">
        <v>30</v>
      </c>
      <c r="I2731">
        <v>104</v>
      </c>
      <c r="J2731" t="s">
        <v>8</v>
      </c>
      <c r="K2731" t="s">
        <v>10</v>
      </c>
      <c r="L2731" t="str">
        <f t="shared" si="169"/>
        <v>Night</v>
      </c>
      <c r="M2731" t="str">
        <f t="shared" si="170"/>
        <v>22</v>
      </c>
      <c r="N2731" t="str">
        <f t="shared" si="171"/>
        <v>23</v>
      </c>
    </row>
    <row r="2732" spans="1:14" x14ac:dyDescent="0.3">
      <c r="A2732">
        <v>1</v>
      </c>
      <c r="B2732">
        <v>5</v>
      </c>
      <c r="C2732" s="1">
        <v>40589</v>
      </c>
      <c r="D2732" s="21" t="str">
        <f t="shared" si="168"/>
        <v>15-Feb-2011</v>
      </c>
      <c r="E2732" s="10">
        <v>0.5493055555555556</v>
      </c>
      <c r="F2732" s="1">
        <v>40589</v>
      </c>
      <c r="G2732" s="10">
        <v>0.58333333333333337</v>
      </c>
      <c r="H2732">
        <v>30</v>
      </c>
      <c r="I2732">
        <v>49</v>
      </c>
      <c r="J2732" t="s">
        <v>8</v>
      </c>
      <c r="K2732" t="s">
        <v>9</v>
      </c>
      <c r="L2732" t="str">
        <f t="shared" si="169"/>
        <v>Morning</v>
      </c>
      <c r="M2732" t="str">
        <f t="shared" si="170"/>
        <v>13</v>
      </c>
      <c r="N2732" t="str">
        <f t="shared" si="171"/>
        <v>14</v>
      </c>
    </row>
    <row r="2733" spans="1:14" x14ac:dyDescent="0.3">
      <c r="A2733">
        <v>1</v>
      </c>
      <c r="B2733">
        <v>5</v>
      </c>
      <c r="C2733" s="1">
        <v>40589</v>
      </c>
      <c r="D2733" s="21" t="str">
        <f t="shared" si="168"/>
        <v>15-Feb-2011</v>
      </c>
      <c r="E2733" s="10">
        <v>0.63124999999999998</v>
      </c>
      <c r="F2733" s="1">
        <v>40589</v>
      </c>
      <c r="G2733" s="10">
        <v>0.69861111111111107</v>
      </c>
      <c r="H2733">
        <v>30</v>
      </c>
      <c r="I2733">
        <v>97</v>
      </c>
      <c r="J2733" t="s">
        <v>8</v>
      </c>
      <c r="K2733" t="s">
        <v>9</v>
      </c>
      <c r="L2733" t="str">
        <f t="shared" si="169"/>
        <v>Afternoon</v>
      </c>
      <c r="M2733" t="str">
        <f t="shared" si="170"/>
        <v>15</v>
      </c>
      <c r="N2733" t="str">
        <f t="shared" si="171"/>
        <v>16</v>
      </c>
    </row>
    <row r="2734" spans="1:14" x14ac:dyDescent="0.3">
      <c r="A2734">
        <v>1</v>
      </c>
      <c r="B2734">
        <v>6</v>
      </c>
      <c r="C2734" s="1">
        <v>40589</v>
      </c>
      <c r="D2734" s="21" t="str">
        <f t="shared" si="168"/>
        <v>15-Feb-2011</v>
      </c>
      <c r="E2734" s="10">
        <v>0.65416666666666667</v>
      </c>
      <c r="F2734" s="1">
        <v>40589</v>
      </c>
      <c r="G2734" s="10">
        <v>0.71319444444444446</v>
      </c>
      <c r="H2734">
        <v>30</v>
      </c>
      <c r="I2734">
        <v>85</v>
      </c>
      <c r="J2734" t="s">
        <v>8</v>
      </c>
      <c r="K2734" t="s">
        <v>9</v>
      </c>
      <c r="L2734" t="str">
        <f t="shared" si="169"/>
        <v>Afternoon</v>
      </c>
      <c r="M2734" t="str">
        <f t="shared" si="170"/>
        <v>15</v>
      </c>
      <c r="N2734" t="str">
        <f t="shared" si="171"/>
        <v>17</v>
      </c>
    </row>
    <row r="2735" spans="1:14" x14ac:dyDescent="0.3">
      <c r="A2735">
        <v>1</v>
      </c>
      <c r="B2735">
        <v>6</v>
      </c>
      <c r="C2735" s="1">
        <v>40589</v>
      </c>
      <c r="D2735" s="21" t="str">
        <f t="shared" si="168"/>
        <v>15-Feb-2011</v>
      </c>
      <c r="E2735" s="10">
        <v>0.65625</v>
      </c>
      <c r="F2735" s="1">
        <v>40589</v>
      </c>
      <c r="G2735" s="10">
        <v>0.75069444444444444</v>
      </c>
      <c r="H2735">
        <v>30</v>
      </c>
      <c r="I2735">
        <v>136</v>
      </c>
      <c r="J2735" t="s">
        <v>8</v>
      </c>
      <c r="K2735" t="s">
        <v>9</v>
      </c>
      <c r="L2735" t="str">
        <f t="shared" si="169"/>
        <v>Afternoon</v>
      </c>
      <c r="M2735" t="str">
        <f t="shared" si="170"/>
        <v>15</v>
      </c>
      <c r="N2735" t="str">
        <f t="shared" si="171"/>
        <v>18</v>
      </c>
    </row>
    <row r="2736" spans="1:14" x14ac:dyDescent="0.3">
      <c r="A2736">
        <v>1</v>
      </c>
      <c r="B2736">
        <v>5</v>
      </c>
      <c r="C2736" s="1">
        <v>40589</v>
      </c>
      <c r="D2736" s="21" t="str">
        <f t="shared" si="168"/>
        <v>15-Feb-2011</v>
      </c>
      <c r="E2736" s="10">
        <v>0.72499999999999998</v>
      </c>
      <c r="F2736" s="1">
        <v>40589</v>
      </c>
      <c r="G2736" s="10">
        <v>0.81527777777777777</v>
      </c>
      <c r="H2736">
        <v>30</v>
      </c>
      <c r="I2736">
        <v>130</v>
      </c>
      <c r="J2736" t="s">
        <v>8</v>
      </c>
      <c r="K2736" t="s">
        <v>9</v>
      </c>
      <c r="L2736" t="str">
        <f t="shared" si="169"/>
        <v>Afternoon</v>
      </c>
      <c r="M2736" t="str">
        <f t="shared" si="170"/>
        <v>17</v>
      </c>
      <c r="N2736" t="str">
        <f t="shared" si="171"/>
        <v>19</v>
      </c>
    </row>
    <row r="2737" spans="1:14" x14ac:dyDescent="0.3">
      <c r="A2737">
        <v>1</v>
      </c>
      <c r="B2737">
        <v>5</v>
      </c>
      <c r="C2737" s="1">
        <v>40589</v>
      </c>
      <c r="D2737" s="21" t="str">
        <f t="shared" si="168"/>
        <v>15-Feb-2011</v>
      </c>
      <c r="E2737" s="10">
        <v>0.78749999999999998</v>
      </c>
      <c r="F2737" s="1">
        <v>40589</v>
      </c>
      <c r="G2737" s="10">
        <v>0.85</v>
      </c>
      <c r="H2737">
        <v>30</v>
      </c>
      <c r="I2737">
        <v>90</v>
      </c>
      <c r="J2737" t="s">
        <v>8</v>
      </c>
      <c r="K2737" t="s">
        <v>9</v>
      </c>
      <c r="L2737" t="str">
        <f t="shared" si="169"/>
        <v>Evening</v>
      </c>
      <c r="M2737" t="str">
        <f t="shared" si="170"/>
        <v>18</v>
      </c>
      <c r="N2737" t="str">
        <f t="shared" si="171"/>
        <v>20</v>
      </c>
    </row>
    <row r="2738" spans="1:14" x14ac:dyDescent="0.3">
      <c r="A2738">
        <v>1</v>
      </c>
      <c r="B2738">
        <v>5</v>
      </c>
      <c r="C2738" s="1">
        <v>40589</v>
      </c>
      <c r="D2738" s="21" t="str">
        <f t="shared" si="168"/>
        <v>15-Feb-2011</v>
      </c>
      <c r="E2738" s="10">
        <v>0.86111111111111116</v>
      </c>
      <c r="F2738" s="1">
        <v>40589</v>
      </c>
      <c r="G2738" s="10">
        <v>0.99444444444444446</v>
      </c>
      <c r="H2738">
        <v>40</v>
      </c>
      <c r="I2738">
        <v>192</v>
      </c>
      <c r="J2738" t="s">
        <v>8</v>
      </c>
      <c r="K2738" t="s">
        <v>9</v>
      </c>
      <c r="L2738" t="str">
        <f t="shared" si="169"/>
        <v>Evening</v>
      </c>
      <c r="M2738" t="str">
        <f t="shared" si="170"/>
        <v>20</v>
      </c>
      <c r="N2738" t="str">
        <f t="shared" si="171"/>
        <v>23</v>
      </c>
    </row>
    <row r="2739" spans="1:14" x14ac:dyDescent="0.3">
      <c r="A2739">
        <v>1</v>
      </c>
      <c r="B2739">
        <v>5</v>
      </c>
      <c r="C2739" s="1">
        <v>40589</v>
      </c>
      <c r="D2739" s="21" t="str">
        <f t="shared" si="168"/>
        <v>15-Feb-2011</v>
      </c>
      <c r="E2739" s="10">
        <v>0.875</v>
      </c>
      <c r="F2739" s="1">
        <v>40589</v>
      </c>
      <c r="G2739" s="10">
        <v>0.95833333333333337</v>
      </c>
      <c r="H2739">
        <v>30</v>
      </c>
      <c r="I2739">
        <v>120</v>
      </c>
      <c r="J2739" t="s">
        <v>8</v>
      </c>
      <c r="K2739" t="s">
        <v>9</v>
      </c>
      <c r="L2739" t="str">
        <f t="shared" si="169"/>
        <v>Evening</v>
      </c>
      <c r="M2739" t="str">
        <f t="shared" si="170"/>
        <v>21</v>
      </c>
      <c r="N2739" t="str">
        <f t="shared" si="171"/>
        <v>23</v>
      </c>
    </row>
    <row r="2740" spans="1:14" x14ac:dyDescent="0.3">
      <c r="A2740">
        <v>1</v>
      </c>
      <c r="B2740">
        <v>6</v>
      </c>
      <c r="C2740" s="1">
        <v>40590</v>
      </c>
      <c r="D2740" s="21" t="str">
        <f t="shared" si="168"/>
        <v>16-Feb-2011</v>
      </c>
      <c r="E2740" s="10">
        <v>0.55277777777777781</v>
      </c>
      <c r="F2740" s="1">
        <v>40590</v>
      </c>
      <c r="G2740" s="10">
        <v>0.71597222222222223</v>
      </c>
      <c r="H2740">
        <v>40</v>
      </c>
      <c r="I2740">
        <v>235</v>
      </c>
      <c r="J2740" t="s">
        <v>8</v>
      </c>
      <c r="K2740" t="s">
        <v>13</v>
      </c>
      <c r="L2740" t="str">
        <f t="shared" si="169"/>
        <v>Morning</v>
      </c>
      <c r="M2740" t="str">
        <f t="shared" si="170"/>
        <v>13</v>
      </c>
      <c r="N2740" t="str">
        <f t="shared" si="171"/>
        <v>17</v>
      </c>
    </row>
    <row r="2741" spans="1:14" x14ac:dyDescent="0.3">
      <c r="A2741">
        <v>1</v>
      </c>
      <c r="B2741">
        <v>5</v>
      </c>
      <c r="C2741" s="1">
        <v>40590</v>
      </c>
      <c r="D2741" s="21" t="str">
        <f t="shared" si="168"/>
        <v>16-Feb-2011</v>
      </c>
      <c r="E2741" s="10">
        <v>0.63680555555555551</v>
      </c>
      <c r="F2741" s="1">
        <v>40590</v>
      </c>
      <c r="G2741" s="10">
        <v>0.65208333333333335</v>
      </c>
      <c r="H2741">
        <v>30</v>
      </c>
      <c r="I2741">
        <v>22</v>
      </c>
      <c r="J2741" t="s">
        <v>8</v>
      </c>
      <c r="K2741" t="s">
        <v>13</v>
      </c>
      <c r="L2741" t="str">
        <f t="shared" si="169"/>
        <v>Afternoon</v>
      </c>
      <c r="M2741" t="str">
        <f t="shared" si="170"/>
        <v>15</v>
      </c>
      <c r="N2741" t="str">
        <f t="shared" si="171"/>
        <v>15</v>
      </c>
    </row>
    <row r="2742" spans="1:14" x14ac:dyDescent="0.3">
      <c r="A2742">
        <v>1</v>
      </c>
      <c r="B2742">
        <v>6</v>
      </c>
      <c r="C2742" s="1">
        <v>40590</v>
      </c>
      <c r="D2742" s="21" t="str">
        <f t="shared" si="168"/>
        <v>16-Feb-2011</v>
      </c>
      <c r="E2742" s="10">
        <v>0.71319444444444446</v>
      </c>
      <c r="F2742" s="1">
        <v>40590</v>
      </c>
      <c r="G2742" s="10">
        <v>0.79652777777777783</v>
      </c>
      <c r="H2742">
        <v>30</v>
      </c>
      <c r="I2742">
        <v>120</v>
      </c>
      <c r="J2742" t="s">
        <v>8</v>
      </c>
      <c r="K2742" t="s">
        <v>13</v>
      </c>
      <c r="L2742" t="str">
        <f t="shared" si="169"/>
        <v>Afternoon</v>
      </c>
      <c r="M2742" t="str">
        <f t="shared" si="170"/>
        <v>17</v>
      </c>
      <c r="N2742" t="str">
        <f t="shared" si="171"/>
        <v>19</v>
      </c>
    </row>
    <row r="2743" spans="1:14" x14ac:dyDescent="0.3">
      <c r="A2743">
        <v>1</v>
      </c>
      <c r="B2743">
        <v>5</v>
      </c>
      <c r="C2743" s="1">
        <v>40590</v>
      </c>
      <c r="D2743" s="21" t="str">
        <f t="shared" si="168"/>
        <v>16-Feb-2011</v>
      </c>
      <c r="E2743" s="10">
        <v>0.76388888888888884</v>
      </c>
      <c r="F2743" s="1">
        <v>40590</v>
      </c>
      <c r="G2743" s="10">
        <v>0.80833333333333324</v>
      </c>
      <c r="H2743">
        <v>30</v>
      </c>
      <c r="I2743">
        <v>64</v>
      </c>
      <c r="J2743" t="s">
        <v>8</v>
      </c>
      <c r="K2743" t="s">
        <v>13</v>
      </c>
      <c r="L2743" t="str">
        <f t="shared" si="169"/>
        <v>Evening</v>
      </c>
      <c r="M2743" t="str">
        <f t="shared" si="170"/>
        <v>18</v>
      </c>
      <c r="N2743" t="str">
        <f t="shared" si="171"/>
        <v>19</v>
      </c>
    </row>
    <row r="2744" spans="1:14" x14ac:dyDescent="0.3">
      <c r="A2744">
        <v>1</v>
      </c>
      <c r="B2744">
        <v>5</v>
      </c>
      <c r="C2744" s="1">
        <v>40591</v>
      </c>
      <c r="D2744" s="21" t="str">
        <f t="shared" si="168"/>
        <v>17-Feb-2011</v>
      </c>
      <c r="E2744" s="10">
        <v>0.54166666666666663</v>
      </c>
      <c r="F2744" s="1">
        <v>40591</v>
      </c>
      <c r="G2744" s="10">
        <v>0.62638888888888888</v>
      </c>
      <c r="H2744">
        <v>30</v>
      </c>
      <c r="I2744">
        <v>122</v>
      </c>
      <c r="J2744" t="s">
        <v>8</v>
      </c>
      <c r="K2744" t="s">
        <v>12</v>
      </c>
      <c r="L2744" t="str">
        <f t="shared" si="169"/>
        <v>Morning</v>
      </c>
      <c r="M2744" t="str">
        <f t="shared" si="170"/>
        <v>13</v>
      </c>
      <c r="N2744" t="str">
        <f t="shared" si="171"/>
        <v>15</v>
      </c>
    </row>
    <row r="2745" spans="1:14" x14ac:dyDescent="0.3">
      <c r="A2745">
        <v>1</v>
      </c>
      <c r="B2745">
        <v>5</v>
      </c>
      <c r="C2745" s="1">
        <v>40591</v>
      </c>
      <c r="D2745" s="21" t="str">
        <f t="shared" si="168"/>
        <v>17-Feb-2011</v>
      </c>
      <c r="E2745" s="10">
        <v>0.67499999999999993</v>
      </c>
      <c r="F2745" s="1">
        <v>40591</v>
      </c>
      <c r="G2745" s="10">
        <v>0.71458333333333324</v>
      </c>
      <c r="H2745">
        <v>30</v>
      </c>
      <c r="I2745">
        <v>57</v>
      </c>
      <c r="J2745" t="s">
        <v>8</v>
      </c>
      <c r="K2745" t="s">
        <v>12</v>
      </c>
      <c r="L2745" t="str">
        <f t="shared" si="169"/>
        <v>Afternoon</v>
      </c>
      <c r="M2745" t="str">
        <f t="shared" si="170"/>
        <v>16</v>
      </c>
      <c r="N2745" t="str">
        <f t="shared" si="171"/>
        <v>17</v>
      </c>
    </row>
    <row r="2746" spans="1:14" x14ac:dyDescent="0.3">
      <c r="A2746">
        <v>1</v>
      </c>
      <c r="B2746">
        <v>6</v>
      </c>
      <c r="C2746" s="1">
        <v>40591</v>
      </c>
      <c r="D2746" s="21" t="str">
        <f t="shared" si="168"/>
        <v>17-Feb-2011</v>
      </c>
      <c r="E2746" s="10">
        <v>0.69513888888888886</v>
      </c>
      <c r="F2746" s="1">
        <v>40591</v>
      </c>
      <c r="G2746" s="10">
        <v>0.7402777777777777</v>
      </c>
      <c r="H2746">
        <v>30</v>
      </c>
      <c r="I2746">
        <v>65</v>
      </c>
      <c r="J2746" t="s">
        <v>8</v>
      </c>
      <c r="K2746" t="s">
        <v>12</v>
      </c>
      <c r="L2746" t="str">
        <f t="shared" si="169"/>
        <v>Afternoon</v>
      </c>
      <c r="M2746" t="str">
        <f t="shared" si="170"/>
        <v>16</v>
      </c>
      <c r="N2746" t="str">
        <f t="shared" si="171"/>
        <v>17</v>
      </c>
    </row>
    <row r="2747" spans="1:14" x14ac:dyDescent="0.3">
      <c r="A2747">
        <v>1</v>
      </c>
      <c r="B2747">
        <v>5</v>
      </c>
      <c r="C2747" s="1">
        <v>40591</v>
      </c>
      <c r="D2747" s="21" t="str">
        <f t="shared" si="168"/>
        <v>17-Feb-2011</v>
      </c>
      <c r="E2747" s="10">
        <v>0.75347222222222221</v>
      </c>
      <c r="F2747" s="1">
        <v>40591</v>
      </c>
      <c r="G2747" s="10">
        <v>0.86805555555555547</v>
      </c>
      <c r="H2747">
        <v>30</v>
      </c>
      <c r="I2747">
        <v>165</v>
      </c>
      <c r="J2747" t="s">
        <v>8</v>
      </c>
      <c r="K2747" t="s">
        <v>12</v>
      </c>
      <c r="L2747" t="str">
        <f t="shared" si="169"/>
        <v>Evening</v>
      </c>
      <c r="M2747" t="str">
        <f t="shared" si="170"/>
        <v>18</v>
      </c>
      <c r="N2747" t="str">
        <f t="shared" si="171"/>
        <v>20</v>
      </c>
    </row>
    <row r="2748" spans="1:14" x14ac:dyDescent="0.3">
      <c r="A2748">
        <v>1</v>
      </c>
      <c r="B2748">
        <v>5</v>
      </c>
      <c r="C2748" s="1">
        <v>40591</v>
      </c>
      <c r="D2748" s="21" t="str">
        <f t="shared" si="168"/>
        <v>17-Feb-2011</v>
      </c>
      <c r="E2748" s="10">
        <v>0.90138888888888891</v>
      </c>
      <c r="F2748" s="1">
        <v>40591</v>
      </c>
      <c r="G2748" s="10">
        <v>0.9604166666666667</v>
      </c>
      <c r="H2748">
        <v>30</v>
      </c>
      <c r="I2748">
        <v>85</v>
      </c>
      <c r="J2748" t="s">
        <v>8</v>
      </c>
      <c r="K2748" t="s">
        <v>12</v>
      </c>
      <c r="L2748" t="str">
        <f t="shared" si="169"/>
        <v>Evening</v>
      </c>
      <c r="M2748" t="str">
        <f t="shared" si="170"/>
        <v>21</v>
      </c>
      <c r="N2748" t="str">
        <f t="shared" si="171"/>
        <v>23</v>
      </c>
    </row>
    <row r="2749" spans="1:14" x14ac:dyDescent="0.3">
      <c r="A2749">
        <v>1</v>
      </c>
      <c r="B2749">
        <v>5</v>
      </c>
      <c r="C2749" s="1">
        <v>40592</v>
      </c>
      <c r="D2749" s="21" t="str">
        <f t="shared" si="168"/>
        <v>18-Feb-2011</v>
      </c>
      <c r="E2749" s="10">
        <v>0.71805555555555556</v>
      </c>
      <c r="F2749" s="1">
        <v>40592</v>
      </c>
      <c r="G2749" s="10">
        <v>0.79652777777777783</v>
      </c>
      <c r="H2749">
        <v>30</v>
      </c>
      <c r="I2749">
        <v>113</v>
      </c>
      <c r="J2749" t="s">
        <v>8</v>
      </c>
      <c r="K2749" t="s">
        <v>11</v>
      </c>
      <c r="L2749" t="str">
        <f t="shared" si="169"/>
        <v>Afternoon</v>
      </c>
      <c r="M2749" t="str">
        <f t="shared" si="170"/>
        <v>17</v>
      </c>
      <c r="N2749" t="str">
        <f t="shared" si="171"/>
        <v>19</v>
      </c>
    </row>
    <row r="2750" spans="1:14" x14ac:dyDescent="0.3">
      <c r="A2750">
        <v>1</v>
      </c>
      <c r="B2750">
        <v>5</v>
      </c>
      <c r="C2750" s="1">
        <v>40595</v>
      </c>
      <c r="D2750" s="21" t="str">
        <f t="shared" si="168"/>
        <v>21-Feb-2011</v>
      </c>
      <c r="E2750" s="10">
        <v>0.62361111111111112</v>
      </c>
      <c r="F2750" s="1">
        <v>40595</v>
      </c>
      <c r="G2750" s="10">
        <v>0.6645833333333333</v>
      </c>
      <c r="H2750">
        <v>30</v>
      </c>
      <c r="I2750">
        <v>59</v>
      </c>
      <c r="J2750" t="s">
        <v>8</v>
      </c>
      <c r="K2750" t="s">
        <v>10</v>
      </c>
      <c r="L2750" t="str">
        <f t="shared" si="169"/>
        <v>Afternoon</v>
      </c>
      <c r="M2750" t="str">
        <f t="shared" si="170"/>
        <v>14</v>
      </c>
      <c r="N2750" t="str">
        <f t="shared" si="171"/>
        <v>15</v>
      </c>
    </row>
    <row r="2751" spans="1:14" x14ac:dyDescent="0.3">
      <c r="A2751">
        <v>1</v>
      </c>
      <c r="B2751">
        <v>5</v>
      </c>
      <c r="C2751" s="1">
        <v>40595</v>
      </c>
      <c r="D2751" s="21" t="str">
        <f t="shared" si="168"/>
        <v>21-Feb-2011</v>
      </c>
      <c r="E2751" s="10">
        <v>0.75902777777777775</v>
      </c>
      <c r="F2751" s="1">
        <v>40595</v>
      </c>
      <c r="G2751" s="10">
        <v>0.89236111111111116</v>
      </c>
      <c r="H2751">
        <v>40</v>
      </c>
      <c r="I2751">
        <v>192</v>
      </c>
      <c r="J2751" t="s">
        <v>8</v>
      </c>
      <c r="K2751" t="s">
        <v>10</v>
      </c>
      <c r="L2751" t="str">
        <f t="shared" si="169"/>
        <v>Evening</v>
      </c>
      <c r="M2751" t="str">
        <f t="shared" si="170"/>
        <v>18</v>
      </c>
      <c r="N2751" t="str">
        <f t="shared" si="171"/>
        <v>21</v>
      </c>
    </row>
    <row r="2752" spans="1:14" x14ac:dyDescent="0.3">
      <c r="A2752">
        <v>1</v>
      </c>
      <c r="B2752">
        <v>5</v>
      </c>
      <c r="C2752" s="1">
        <v>40595</v>
      </c>
      <c r="D2752" s="21" t="str">
        <f t="shared" si="168"/>
        <v>21-Feb-2011</v>
      </c>
      <c r="E2752" s="10">
        <v>0.78749999999999998</v>
      </c>
      <c r="F2752" s="1">
        <v>40595</v>
      </c>
      <c r="G2752" s="10">
        <v>0.85138888888888886</v>
      </c>
      <c r="H2752">
        <v>30</v>
      </c>
      <c r="I2752">
        <v>92</v>
      </c>
      <c r="J2752" t="s">
        <v>8</v>
      </c>
      <c r="K2752" t="s">
        <v>10</v>
      </c>
      <c r="L2752" t="str">
        <f t="shared" si="169"/>
        <v>Evening</v>
      </c>
      <c r="M2752" t="str">
        <f t="shared" si="170"/>
        <v>18</v>
      </c>
      <c r="N2752" t="str">
        <f t="shared" si="171"/>
        <v>20</v>
      </c>
    </row>
    <row r="2753" spans="1:14" x14ac:dyDescent="0.3">
      <c r="A2753">
        <v>1</v>
      </c>
      <c r="B2753">
        <v>6</v>
      </c>
      <c r="C2753" s="1">
        <v>40595</v>
      </c>
      <c r="D2753" s="21" t="str">
        <f t="shared" si="168"/>
        <v>21-Feb-2011</v>
      </c>
      <c r="E2753" s="10">
        <v>0.7909722222222223</v>
      </c>
      <c r="F2753" s="1">
        <v>40595</v>
      </c>
      <c r="G2753" s="10">
        <v>0.8354166666666667</v>
      </c>
      <c r="H2753">
        <v>30</v>
      </c>
      <c r="I2753">
        <v>64</v>
      </c>
      <c r="J2753" t="s">
        <v>8</v>
      </c>
      <c r="K2753" t="s">
        <v>10</v>
      </c>
      <c r="L2753" t="str">
        <f t="shared" si="169"/>
        <v>Evening</v>
      </c>
      <c r="M2753" t="str">
        <f t="shared" si="170"/>
        <v>18</v>
      </c>
      <c r="N2753" t="str">
        <f t="shared" si="171"/>
        <v>20</v>
      </c>
    </row>
    <row r="2754" spans="1:14" x14ac:dyDescent="0.3">
      <c r="A2754">
        <v>1</v>
      </c>
      <c r="B2754">
        <v>5</v>
      </c>
      <c r="C2754" s="1">
        <v>40595</v>
      </c>
      <c r="D2754" s="21" t="str">
        <f t="shared" si="168"/>
        <v>21-Feb-2011</v>
      </c>
      <c r="E2754" s="10">
        <v>0.83888888888888891</v>
      </c>
      <c r="F2754" s="1">
        <v>40596</v>
      </c>
      <c r="G2754" s="10">
        <v>1.8055555555555557E-2</v>
      </c>
      <c r="H2754">
        <v>50</v>
      </c>
      <c r="I2754">
        <v>258</v>
      </c>
      <c r="J2754" t="s">
        <v>8</v>
      </c>
      <c r="K2754" t="s">
        <v>10</v>
      </c>
      <c r="L2754" t="str">
        <f t="shared" si="169"/>
        <v>Evening</v>
      </c>
      <c r="M2754" t="str">
        <f t="shared" si="170"/>
        <v>20</v>
      </c>
      <c r="N2754" t="str">
        <f t="shared" si="171"/>
        <v>00</v>
      </c>
    </row>
    <row r="2755" spans="1:14" x14ac:dyDescent="0.3">
      <c r="A2755">
        <v>1</v>
      </c>
      <c r="B2755">
        <v>5</v>
      </c>
      <c r="C2755" s="1">
        <v>40595</v>
      </c>
      <c r="D2755" s="21" t="str">
        <f t="shared" ref="D2755:D2818" si="172" xml:space="preserve"> TEXT(C2755, "dd-Mmm-yyyy")</f>
        <v>21-Feb-2011</v>
      </c>
      <c r="E2755" s="10">
        <v>0.89583333333333337</v>
      </c>
      <c r="F2755" s="1">
        <v>40595</v>
      </c>
      <c r="G2755" s="10">
        <v>0.96458333333333324</v>
      </c>
      <c r="H2755">
        <v>30</v>
      </c>
      <c r="I2755">
        <v>99</v>
      </c>
      <c r="J2755" t="s">
        <v>8</v>
      </c>
      <c r="K2755" t="s">
        <v>10</v>
      </c>
      <c r="L2755" t="str">
        <f t="shared" ref="L2755:L2818" si="173">IF(AND(E2755&gt;$R$6,E2755&lt;=$S$6),"Morning",IF(AND(E2755&gt;$S$6,E2755&lt;=$T$6),"Afternoon", IF(AND(E2755&gt;$T$6,E2755&lt;=$U$6),"Evening", "Night")))</f>
        <v>Evening</v>
      </c>
      <c r="M2755" t="str">
        <f t="shared" ref="M2755:M2818" si="174" xml:space="preserve"> TEXT(E2755, "HH")</f>
        <v>21</v>
      </c>
      <c r="N2755" t="str">
        <f t="shared" ref="N2755:N2818" si="175">TEXT(G2755,"HH")</f>
        <v>23</v>
      </c>
    </row>
    <row r="2756" spans="1:14" x14ac:dyDescent="0.3">
      <c r="A2756">
        <v>1</v>
      </c>
      <c r="B2756">
        <v>5</v>
      </c>
      <c r="C2756" s="1">
        <v>40596</v>
      </c>
      <c r="D2756" s="21" t="str">
        <f t="shared" si="172"/>
        <v>22-Feb-2011</v>
      </c>
      <c r="E2756" s="10">
        <v>0.5395833333333333</v>
      </c>
      <c r="F2756" s="1">
        <v>40596</v>
      </c>
      <c r="G2756" s="10">
        <v>0.70763888888888893</v>
      </c>
      <c r="H2756">
        <v>50</v>
      </c>
      <c r="I2756">
        <v>242</v>
      </c>
      <c r="J2756" t="s">
        <v>8</v>
      </c>
      <c r="K2756" t="s">
        <v>9</v>
      </c>
      <c r="L2756" t="str">
        <f t="shared" si="173"/>
        <v>Morning</v>
      </c>
      <c r="M2756" t="str">
        <f t="shared" si="174"/>
        <v>12</v>
      </c>
      <c r="N2756" t="str">
        <f t="shared" si="175"/>
        <v>16</v>
      </c>
    </row>
    <row r="2757" spans="1:14" x14ac:dyDescent="0.3">
      <c r="A2757">
        <v>1</v>
      </c>
      <c r="B2757">
        <v>5</v>
      </c>
      <c r="C2757" s="1">
        <v>40596</v>
      </c>
      <c r="D2757" s="21" t="str">
        <f t="shared" si="172"/>
        <v>22-Feb-2011</v>
      </c>
      <c r="E2757" s="10">
        <v>0.54583333333333328</v>
      </c>
      <c r="F2757" s="1">
        <v>40596</v>
      </c>
      <c r="G2757" s="10">
        <v>0.66041666666666665</v>
      </c>
      <c r="H2757">
        <v>30</v>
      </c>
      <c r="I2757">
        <v>165</v>
      </c>
      <c r="J2757" t="s">
        <v>8</v>
      </c>
      <c r="K2757" t="s">
        <v>9</v>
      </c>
      <c r="L2757" t="str">
        <f t="shared" si="173"/>
        <v>Morning</v>
      </c>
      <c r="M2757" t="str">
        <f t="shared" si="174"/>
        <v>13</v>
      </c>
      <c r="N2757" t="str">
        <f t="shared" si="175"/>
        <v>15</v>
      </c>
    </row>
    <row r="2758" spans="1:14" x14ac:dyDescent="0.3">
      <c r="A2758">
        <v>1</v>
      </c>
      <c r="B2758">
        <v>5</v>
      </c>
      <c r="C2758" s="1">
        <v>40596</v>
      </c>
      <c r="D2758" s="21" t="str">
        <f t="shared" si="172"/>
        <v>22-Feb-2011</v>
      </c>
      <c r="E2758" s="10">
        <v>0.66666666666666663</v>
      </c>
      <c r="F2758" s="1">
        <v>40596</v>
      </c>
      <c r="G2758" s="10">
        <v>0.71250000000000002</v>
      </c>
      <c r="H2758">
        <v>30</v>
      </c>
      <c r="I2758">
        <v>66</v>
      </c>
      <c r="J2758" t="s">
        <v>8</v>
      </c>
      <c r="K2758" t="s">
        <v>9</v>
      </c>
      <c r="L2758" t="str">
        <f t="shared" si="173"/>
        <v>Afternoon</v>
      </c>
      <c r="M2758" t="str">
        <f t="shared" si="174"/>
        <v>16</v>
      </c>
      <c r="N2758" t="str">
        <f t="shared" si="175"/>
        <v>17</v>
      </c>
    </row>
    <row r="2759" spans="1:14" x14ac:dyDescent="0.3">
      <c r="A2759">
        <v>1</v>
      </c>
      <c r="B2759">
        <v>5</v>
      </c>
      <c r="C2759" s="1">
        <v>40596</v>
      </c>
      <c r="D2759" s="21" t="str">
        <f t="shared" si="172"/>
        <v>22-Feb-2011</v>
      </c>
      <c r="E2759" s="10">
        <v>0.70138888888888884</v>
      </c>
      <c r="F2759" s="1">
        <v>40596</v>
      </c>
      <c r="G2759" s="10">
        <v>0.7680555555555556</v>
      </c>
      <c r="H2759">
        <v>30</v>
      </c>
      <c r="I2759">
        <v>96</v>
      </c>
      <c r="J2759" t="s">
        <v>8</v>
      </c>
      <c r="K2759" t="s">
        <v>9</v>
      </c>
      <c r="L2759" t="str">
        <f t="shared" si="173"/>
        <v>Afternoon</v>
      </c>
      <c r="M2759" t="str">
        <f t="shared" si="174"/>
        <v>16</v>
      </c>
      <c r="N2759" t="str">
        <f t="shared" si="175"/>
        <v>18</v>
      </c>
    </row>
    <row r="2760" spans="1:14" x14ac:dyDescent="0.3">
      <c r="A2760">
        <v>1</v>
      </c>
      <c r="B2760">
        <v>5</v>
      </c>
      <c r="C2760" s="1">
        <v>40596</v>
      </c>
      <c r="D2760" s="21" t="str">
        <f t="shared" si="172"/>
        <v>22-Feb-2011</v>
      </c>
      <c r="E2760" s="10">
        <v>0.72152777777777777</v>
      </c>
      <c r="F2760" s="1">
        <v>40596</v>
      </c>
      <c r="G2760" s="10">
        <v>0.78194444444444444</v>
      </c>
      <c r="H2760">
        <v>30</v>
      </c>
      <c r="I2760">
        <v>87</v>
      </c>
      <c r="J2760" t="s">
        <v>8</v>
      </c>
      <c r="K2760" t="s">
        <v>9</v>
      </c>
      <c r="L2760" t="str">
        <f t="shared" si="173"/>
        <v>Afternoon</v>
      </c>
      <c r="M2760" t="str">
        <f t="shared" si="174"/>
        <v>17</v>
      </c>
      <c r="N2760" t="str">
        <f t="shared" si="175"/>
        <v>18</v>
      </c>
    </row>
    <row r="2761" spans="1:14" x14ac:dyDescent="0.3">
      <c r="A2761">
        <v>1</v>
      </c>
      <c r="B2761">
        <v>6</v>
      </c>
      <c r="C2761" s="1">
        <v>40596</v>
      </c>
      <c r="D2761" s="21" t="str">
        <f t="shared" si="172"/>
        <v>22-Feb-2011</v>
      </c>
      <c r="E2761" s="10">
        <v>0.73055555555555562</v>
      </c>
      <c r="F2761" s="1">
        <v>40596</v>
      </c>
      <c r="G2761" s="10">
        <v>0.89097222222222217</v>
      </c>
      <c r="H2761">
        <v>40</v>
      </c>
      <c r="I2761">
        <v>231</v>
      </c>
      <c r="J2761" t="s">
        <v>8</v>
      </c>
      <c r="K2761" t="s">
        <v>9</v>
      </c>
      <c r="L2761" t="str">
        <f t="shared" si="173"/>
        <v>Afternoon</v>
      </c>
      <c r="M2761" t="str">
        <f t="shared" si="174"/>
        <v>17</v>
      </c>
      <c r="N2761" t="str">
        <f t="shared" si="175"/>
        <v>21</v>
      </c>
    </row>
    <row r="2762" spans="1:14" x14ac:dyDescent="0.3">
      <c r="A2762">
        <v>1</v>
      </c>
      <c r="B2762">
        <v>5</v>
      </c>
      <c r="C2762" s="1">
        <v>40596</v>
      </c>
      <c r="D2762" s="21" t="str">
        <f t="shared" si="172"/>
        <v>22-Feb-2011</v>
      </c>
      <c r="E2762" s="10">
        <v>0.73472222222222217</v>
      </c>
      <c r="F2762" s="1">
        <v>40596</v>
      </c>
      <c r="G2762" s="10">
        <v>0.79999999999999993</v>
      </c>
      <c r="H2762">
        <v>30</v>
      </c>
      <c r="I2762">
        <v>94</v>
      </c>
      <c r="J2762" t="s">
        <v>8</v>
      </c>
      <c r="K2762" t="s">
        <v>9</v>
      </c>
      <c r="L2762" t="str">
        <f t="shared" si="173"/>
        <v>Afternoon</v>
      </c>
      <c r="M2762" t="str">
        <f t="shared" si="174"/>
        <v>17</v>
      </c>
      <c r="N2762" t="str">
        <f t="shared" si="175"/>
        <v>19</v>
      </c>
    </row>
    <row r="2763" spans="1:14" x14ac:dyDescent="0.3">
      <c r="A2763">
        <v>1</v>
      </c>
      <c r="B2763">
        <v>5</v>
      </c>
      <c r="C2763" s="1">
        <v>40597</v>
      </c>
      <c r="D2763" s="21" t="str">
        <f t="shared" si="172"/>
        <v>23-Feb-2011</v>
      </c>
      <c r="E2763" s="10">
        <v>0.38263888888888892</v>
      </c>
      <c r="F2763" s="1">
        <v>40597</v>
      </c>
      <c r="G2763" s="10">
        <v>0.49027777777777781</v>
      </c>
      <c r="H2763" s="3">
        <v>300</v>
      </c>
      <c r="I2763">
        <v>155</v>
      </c>
      <c r="J2763" t="s">
        <v>8</v>
      </c>
      <c r="K2763" t="s">
        <v>13</v>
      </c>
      <c r="L2763" t="str">
        <f t="shared" si="173"/>
        <v>Night</v>
      </c>
      <c r="M2763" t="str">
        <f t="shared" si="174"/>
        <v>09</v>
      </c>
      <c r="N2763" t="str">
        <f t="shared" si="175"/>
        <v>11</v>
      </c>
    </row>
    <row r="2764" spans="1:14" x14ac:dyDescent="0.3">
      <c r="A2764">
        <v>1</v>
      </c>
      <c r="B2764">
        <v>5</v>
      </c>
      <c r="C2764" s="1">
        <v>40597</v>
      </c>
      <c r="D2764" s="21" t="str">
        <f t="shared" si="172"/>
        <v>23-Feb-2011</v>
      </c>
      <c r="E2764" s="10">
        <v>0.46388888888888885</v>
      </c>
      <c r="F2764" s="1">
        <v>40597</v>
      </c>
      <c r="G2764" s="10">
        <v>0.49861111111111112</v>
      </c>
      <c r="H2764">
        <v>30</v>
      </c>
      <c r="I2764">
        <v>50</v>
      </c>
      <c r="J2764" t="s">
        <v>8</v>
      </c>
      <c r="K2764" t="s">
        <v>13</v>
      </c>
      <c r="L2764" t="str">
        <f t="shared" si="173"/>
        <v>Morning</v>
      </c>
      <c r="M2764" t="str">
        <f t="shared" si="174"/>
        <v>11</v>
      </c>
      <c r="N2764" t="str">
        <f t="shared" si="175"/>
        <v>11</v>
      </c>
    </row>
    <row r="2765" spans="1:14" x14ac:dyDescent="0.3">
      <c r="A2765">
        <v>1</v>
      </c>
      <c r="B2765">
        <v>6</v>
      </c>
      <c r="C2765" s="1">
        <v>40597</v>
      </c>
      <c r="D2765" s="21" t="str">
        <f t="shared" si="172"/>
        <v>23-Feb-2011</v>
      </c>
      <c r="E2765" s="10">
        <v>0.58888888888888891</v>
      </c>
      <c r="F2765" s="1">
        <v>40597</v>
      </c>
      <c r="G2765" s="10">
        <v>0.69513888888888886</v>
      </c>
      <c r="H2765">
        <v>30</v>
      </c>
      <c r="I2765">
        <v>153</v>
      </c>
      <c r="J2765" t="s">
        <v>8</v>
      </c>
      <c r="K2765" t="s">
        <v>13</v>
      </c>
      <c r="L2765" t="str">
        <f t="shared" si="173"/>
        <v>Afternoon</v>
      </c>
      <c r="M2765" t="str">
        <f t="shared" si="174"/>
        <v>14</v>
      </c>
      <c r="N2765" t="str">
        <f t="shared" si="175"/>
        <v>16</v>
      </c>
    </row>
    <row r="2766" spans="1:14" x14ac:dyDescent="0.3">
      <c r="A2766">
        <v>1</v>
      </c>
      <c r="B2766">
        <v>6</v>
      </c>
      <c r="C2766" s="1">
        <v>40597</v>
      </c>
      <c r="D2766" s="21" t="str">
        <f t="shared" si="172"/>
        <v>23-Feb-2011</v>
      </c>
      <c r="E2766" s="10">
        <v>0.73611111111111116</v>
      </c>
      <c r="F2766" s="1">
        <v>40597</v>
      </c>
      <c r="G2766" s="10">
        <v>0.93055555555555547</v>
      </c>
      <c r="H2766">
        <v>50</v>
      </c>
      <c r="I2766">
        <v>280</v>
      </c>
      <c r="J2766" t="s">
        <v>8</v>
      </c>
      <c r="K2766" t="s">
        <v>13</v>
      </c>
      <c r="L2766" t="str">
        <f t="shared" si="173"/>
        <v>Afternoon</v>
      </c>
      <c r="M2766" t="str">
        <f t="shared" si="174"/>
        <v>17</v>
      </c>
      <c r="N2766" t="str">
        <f t="shared" si="175"/>
        <v>22</v>
      </c>
    </row>
    <row r="2767" spans="1:14" x14ac:dyDescent="0.3">
      <c r="A2767">
        <v>1</v>
      </c>
      <c r="B2767">
        <v>6</v>
      </c>
      <c r="C2767" s="1">
        <v>40597</v>
      </c>
      <c r="D2767" s="21" t="str">
        <f t="shared" si="172"/>
        <v>23-Feb-2011</v>
      </c>
      <c r="E2767" s="10">
        <v>0.78888888888888886</v>
      </c>
      <c r="F2767" s="1">
        <v>40597</v>
      </c>
      <c r="G2767" s="10">
        <v>0.83194444444444438</v>
      </c>
      <c r="H2767">
        <v>30</v>
      </c>
      <c r="I2767">
        <v>62</v>
      </c>
      <c r="J2767" t="s">
        <v>8</v>
      </c>
      <c r="K2767" t="s">
        <v>13</v>
      </c>
      <c r="L2767" t="str">
        <f t="shared" si="173"/>
        <v>Evening</v>
      </c>
      <c r="M2767" t="str">
        <f t="shared" si="174"/>
        <v>18</v>
      </c>
      <c r="N2767" t="str">
        <f t="shared" si="175"/>
        <v>19</v>
      </c>
    </row>
    <row r="2768" spans="1:14" x14ac:dyDescent="0.3">
      <c r="A2768">
        <v>1</v>
      </c>
      <c r="B2768">
        <v>6</v>
      </c>
      <c r="C2768" s="1">
        <v>40597</v>
      </c>
      <c r="D2768" s="21" t="str">
        <f t="shared" si="172"/>
        <v>23-Feb-2011</v>
      </c>
      <c r="E2768" s="10">
        <v>0.82013888888888886</v>
      </c>
      <c r="F2768" s="1">
        <v>40597</v>
      </c>
      <c r="G2768" s="10">
        <v>0.87986111111111109</v>
      </c>
      <c r="H2768">
        <v>30</v>
      </c>
      <c r="I2768">
        <v>86</v>
      </c>
      <c r="J2768" t="s">
        <v>8</v>
      </c>
      <c r="K2768" t="s">
        <v>13</v>
      </c>
      <c r="L2768" t="str">
        <f t="shared" si="173"/>
        <v>Evening</v>
      </c>
      <c r="M2768" t="str">
        <f t="shared" si="174"/>
        <v>19</v>
      </c>
      <c r="N2768" t="str">
        <f t="shared" si="175"/>
        <v>21</v>
      </c>
    </row>
    <row r="2769" spans="1:14" x14ac:dyDescent="0.3">
      <c r="A2769">
        <v>1</v>
      </c>
      <c r="B2769">
        <v>6</v>
      </c>
      <c r="C2769" s="1">
        <v>40597</v>
      </c>
      <c r="D2769" s="21" t="str">
        <f t="shared" si="172"/>
        <v>23-Feb-2011</v>
      </c>
      <c r="E2769" s="10">
        <v>0.88402777777777775</v>
      </c>
      <c r="F2769" s="1">
        <v>40597</v>
      </c>
      <c r="G2769" s="10">
        <v>0.95624999999999993</v>
      </c>
      <c r="H2769">
        <v>30</v>
      </c>
      <c r="I2769">
        <v>104</v>
      </c>
      <c r="J2769" t="s">
        <v>8</v>
      </c>
      <c r="K2769" t="s">
        <v>13</v>
      </c>
      <c r="L2769" t="str">
        <f t="shared" si="173"/>
        <v>Evening</v>
      </c>
      <c r="M2769" t="str">
        <f t="shared" si="174"/>
        <v>21</v>
      </c>
      <c r="N2769" t="str">
        <f t="shared" si="175"/>
        <v>22</v>
      </c>
    </row>
    <row r="2770" spans="1:14" x14ac:dyDescent="0.3">
      <c r="A2770">
        <v>1</v>
      </c>
      <c r="B2770">
        <v>6</v>
      </c>
      <c r="C2770" s="1">
        <v>40598</v>
      </c>
      <c r="D2770" s="21" t="str">
        <f t="shared" si="172"/>
        <v>24-Feb-2011</v>
      </c>
      <c r="E2770" s="10">
        <v>0.56458333333333333</v>
      </c>
      <c r="F2770" s="1">
        <v>40598</v>
      </c>
      <c r="G2770" s="10">
        <v>0.63124999999999998</v>
      </c>
      <c r="H2770">
        <v>30</v>
      </c>
      <c r="I2770">
        <v>96</v>
      </c>
      <c r="J2770" t="s">
        <v>8</v>
      </c>
      <c r="K2770" t="s">
        <v>12</v>
      </c>
      <c r="L2770" t="str">
        <f t="shared" si="173"/>
        <v>Morning</v>
      </c>
      <c r="M2770" t="str">
        <f t="shared" si="174"/>
        <v>13</v>
      </c>
      <c r="N2770" t="str">
        <f t="shared" si="175"/>
        <v>15</v>
      </c>
    </row>
    <row r="2771" spans="1:14" x14ac:dyDescent="0.3">
      <c r="A2771">
        <v>1</v>
      </c>
      <c r="B2771">
        <v>5</v>
      </c>
      <c r="C2771" s="1">
        <v>40598</v>
      </c>
      <c r="D2771" s="21" t="str">
        <f t="shared" si="172"/>
        <v>24-Feb-2011</v>
      </c>
      <c r="E2771" s="10">
        <v>0.59791666666666665</v>
      </c>
      <c r="F2771" s="1">
        <v>40598</v>
      </c>
      <c r="G2771" s="10">
        <v>0.67152777777777783</v>
      </c>
      <c r="H2771">
        <v>30</v>
      </c>
      <c r="I2771">
        <v>106</v>
      </c>
      <c r="J2771" t="s">
        <v>8</v>
      </c>
      <c r="K2771" t="s">
        <v>12</v>
      </c>
      <c r="L2771" t="str">
        <f t="shared" si="173"/>
        <v>Afternoon</v>
      </c>
      <c r="M2771" t="str">
        <f t="shared" si="174"/>
        <v>14</v>
      </c>
      <c r="N2771" t="str">
        <f t="shared" si="175"/>
        <v>16</v>
      </c>
    </row>
    <row r="2772" spans="1:14" x14ac:dyDescent="0.3">
      <c r="A2772">
        <v>1</v>
      </c>
      <c r="B2772">
        <v>6</v>
      </c>
      <c r="C2772" s="1">
        <v>40598</v>
      </c>
      <c r="D2772" s="21" t="str">
        <f t="shared" si="172"/>
        <v>24-Feb-2011</v>
      </c>
      <c r="E2772" s="10">
        <v>0.66875000000000007</v>
      </c>
      <c r="F2772" s="1">
        <v>40598</v>
      </c>
      <c r="G2772" s="10">
        <v>0.73541666666666661</v>
      </c>
      <c r="H2772">
        <v>30</v>
      </c>
      <c r="I2772">
        <v>96</v>
      </c>
      <c r="J2772" t="s">
        <v>8</v>
      </c>
      <c r="K2772" t="s">
        <v>12</v>
      </c>
      <c r="L2772" t="str">
        <f t="shared" si="173"/>
        <v>Afternoon</v>
      </c>
      <c r="M2772" t="str">
        <f t="shared" si="174"/>
        <v>16</v>
      </c>
      <c r="N2772" t="str">
        <f t="shared" si="175"/>
        <v>17</v>
      </c>
    </row>
    <row r="2773" spans="1:14" x14ac:dyDescent="0.3">
      <c r="A2773">
        <v>1</v>
      </c>
      <c r="B2773">
        <v>5</v>
      </c>
      <c r="C2773" s="1">
        <v>40598</v>
      </c>
      <c r="D2773" s="21" t="str">
        <f t="shared" si="172"/>
        <v>24-Feb-2011</v>
      </c>
      <c r="E2773" s="10">
        <v>0.69236111111111109</v>
      </c>
      <c r="F2773" s="1">
        <v>40598</v>
      </c>
      <c r="G2773" s="10">
        <v>0.75624999999999998</v>
      </c>
      <c r="H2773">
        <v>30</v>
      </c>
      <c r="I2773">
        <v>92</v>
      </c>
      <c r="J2773" t="s">
        <v>8</v>
      </c>
      <c r="K2773" t="s">
        <v>12</v>
      </c>
      <c r="L2773" t="str">
        <f t="shared" si="173"/>
        <v>Afternoon</v>
      </c>
      <c r="M2773" t="str">
        <f t="shared" si="174"/>
        <v>16</v>
      </c>
      <c r="N2773" t="str">
        <f t="shared" si="175"/>
        <v>18</v>
      </c>
    </row>
    <row r="2774" spans="1:14" x14ac:dyDescent="0.3">
      <c r="A2774">
        <v>1</v>
      </c>
      <c r="B2774">
        <v>6</v>
      </c>
      <c r="C2774" s="1">
        <v>40598</v>
      </c>
      <c r="D2774" s="21" t="str">
        <f t="shared" si="172"/>
        <v>24-Feb-2011</v>
      </c>
      <c r="E2774" s="10">
        <v>0.71736111111111101</v>
      </c>
      <c r="F2774" s="1">
        <v>40598</v>
      </c>
      <c r="G2774" s="10">
        <v>0.78194444444444444</v>
      </c>
      <c r="H2774">
        <v>30</v>
      </c>
      <c r="I2774">
        <v>93</v>
      </c>
      <c r="J2774" t="s">
        <v>8</v>
      </c>
      <c r="K2774" t="s">
        <v>12</v>
      </c>
      <c r="L2774" t="str">
        <f t="shared" si="173"/>
        <v>Afternoon</v>
      </c>
      <c r="M2774" t="str">
        <f t="shared" si="174"/>
        <v>17</v>
      </c>
      <c r="N2774" t="str">
        <f t="shared" si="175"/>
        <v>18</v>
      </c>
    </row>
    <row r="2775" spans="1:14" x14ac:dyDescent="0.3">
      <c r="A2775">
        <v>1</v>
      </c>
      <c r="B2775">
        <v>5</v>
      </c>
      <c r="C2775" s="1">
        <v>40598</v>
      </c>
      <c r="D2775" s="21" t="str">
        <f t="shared" si="172"/>
        <v>24-Feb-2011</v>
      </c>
      <c r="E2775" s="10">
        <v>0.81874999999999998</v>
      </c>
      <c r="F2775" s="1">
        <v>40598</v>
      </c>
      <c r="G2775" s="10">
        <v>0.88055555555555554</v>
      </c>
      <c r="H2775">
        <v>30</v>
      </c>
      <c r="I2775">
        <v>89</v>
      </c>
      <c r="J2775" t="s">
        <v>8</v>
      </c>
      <c r="K2775" t="s">
        <v>12</v>
      </c>
      <c r="L2775" t="str">
        <f t="shared" si="173"/>
        <v>Evening</v>
      </c>
      <c r="M2775" t="str">
        <f t="shared" si="174"/>
        <v>19</v>
      </c>
      <c r="N2775" t="str">
        <f t="shared" si="175"/>
        <v>21</v>
      </c>
    </row>
    <row r="2776" spans="1:14" x14ac:dyDescent="0.3">
      <c r="A2776">
        <v>1</v>
      </c>
      <c r="B2776">
        <v>6</v>
      </c>
      <c r="C2776" s="1">
        <v>40599</v>
      </c>
      <c r="D2776" s="21" t="str">
        <f t="shared" si="172"/>
        <v>25-Feb-2011</v>
      </c>
      <c r="E2776" s="10">
        <v>0.49652777777777773</v>
      </c>
      <c r="F2776" s="1">
        <v>40599</v>
      </c>
      <c r="G2776" s="10">
        <v>0.6777777777777777</v>
      </c>
      <c r="H2776">
        <v>50</v>
      </c>
      <c r="I2776">
        <v>261</v>
      </c>
      <c r="J2776" t="s">
        <v>8</v>
      </c>
      <c r="K2776" t="s">
        <v>11</v>
      </c>
      <c r="L2776" t="str">
        <f t="shared" si="173"/>
        <v>Morning</v>
      </c>
      <c r="M2776" t="str">
        <f t="shared" si="174"/>
        <v>11</v>
      </c>
      <c r="N2776" t="str">
        <f t="shared" si="175"/>
        <v>16</v>
      </c>
    </row>
    <row r="2777" spans="1:14" x14ac:dyDescent="0.3">
      <c r="A2777">
        <v>1</v>
      </c>
      <c r="B2777">
        <v>5</v>
      </c>
      <c r="C2777" s="1">
        <v>40599</v>
      </c>
      <c r="D2777" s="21" t="str">
        <f t="shared" si="172"/>
        <v>25-Feb-2011</v>
      </c>
      <c r="E2777" s="10">
        <v>0.57013888888888886</v>
      </c>
      <c r="F2777" s="1">
        <v>40599</v>
      </c>
      <c r="G2777" s="10">
        <v>0.6381944444444444</v>
      </c>
      <c r="H2777">
        <v>30</v>
      </c>
      <c r="I2777">
        <v>98</v>
      </c>
      <c r="J2777" t="s">
        <v>8</v>
      </c>
      <c r="K2777" t="s">
        <v>11</v>
      </c>
      <c r="L2777" t="str">
        <f t="shared" si="173"/>
        <v>Morning</v>
      </c>
      <c r="M2777" t="str">
        <f t="shared" si="174"/>
        <v>13</v>
      </c>
      <c r="N2777" t="str">
        <f t="shared" si="175"/>
        <v>15</v>
      </c>
    </row>
    <row r="2778" spans="1:14" x14ac:dyDescent="0.3">
      <c r="A2778">
        <v>1</v>
      </c>
      <c r="B2778">
        <v>6</v>
      </c>
      <c r="C2778" s="1">
        <v>40599</v>
      </c>
      <c r="D2778" s="21" t="str">
        <f t="shared" si="172"/>
        <v>25-Feb-2011</v>
      </c>
      <c r="E2778" s="10">
        <v>0.73402777777777783</v>
      </c>
      <c r="F2778" s="1">
        <v>40599</v>
      </c>
      <c r="G2778" s="10">
        <v>0.86249999999999993</v>
      </c>
      <c r="H2778">
        <v>40</v>
      </c>
      <c r="I2778">
        <v>185</v>
      </c>
      <c r="J2778" t="s">
        <v>8</v>
      </c>
      <c r="K2778" t="s">
        <v>11</v>
      </c>
      <c r="L2778" t="str">
        <f t="shared" si="173"/>
        <v>Afternoon</v>
      </c>
      <c r="M2778" t="str">
        <f t="shared" si="174"/>
        <v>17</v>
      </c>
      <c r="N2778" t="str">
        <f t="shared" si="175"/>
        <v>20</v>
      </c>
    </row>
    <row r="2779" spans="1:14" x14ac:dyDescent="0.3">
      <c r="A2779">
        <v>1</v>
      </c>
      <c r="B2779">
        <v>6</v>
      </c>
      <c r="C2779" s="1">
        <v>40599</v>
      </c>
      <c r="D2779" s="21" t="str">
        <f t="shared" si="172"/>
        <v>25-Feb-2011</v>
      </c>
      <c r="E2779" s="10">
        <v>0.74236111111111114</v>
      </c>
      <c r="F2779" s="1">
        <v>40599</v>
      </c>
      <c r="G2779" s="10">
        <v>0.86111111111111116</v>
      </c>
      <c r="H2779">
        <v>30</v>
      </c>
      <c r="I2779">
        <v>171</v>
      </c>
      <c r="J2779" t="s">
        <v>8</v>
      </c>
      <c r="K2779" t="s">
        <v>11</v>
      </c>
      <c r="L2779" t="str">
        <f t="shared" si="173"/>
        <v>Afternoon</v>
      </c>
      <c r="M2779" t="str">
        <f t="shared" si="174"/>
        <v>17</v>
      </c>
      <c r="N2779" t="str">
        <f t="shared" si="175"/>
        <v>20</v>
      </c>
    </row>
    <row r="2780" spans="1:14" x14ac:dyDescent="0.3">
      <c r="A2780">
        <v>1</v>
      </c>
      <c r="B2780">
        <v>5</v>
      </c>
      <c r="C2780" s="1">
        <v>40599</v>
      </c>
      <c r="D2780" s="21" t="str">
        <f t="shared" si="172"/>
        <v>25-Feb-2011</v>
      </c>
      <c r="E2780" s="10">
        <v>0.81874999999999998</v>
      </c>
      <c r="F2780" s="1">
        <v>40600</v>
      </c>
      <c r="G2780" s="10">
        <v>4.8611111111111112E-3</v>
      </c>
      <c r="H2780">
        <v>50</v>
      </c>
      <c r="I2780">
        <v>268</v>
      </c>
      <c r="J2780" t="s">
        <v>8</v>
      </c>
      <c r="K2780" t="s">
        <v>11</v>
      </c>
      <c r="L2780" t="str">
        <f t="shared" si="173"/>
        <v>Evening</v>
      </c>
      <c r="M2780" t="str">
        <f t="shared" si="174"/>
        <v>19</v>
      </c>
      <c r="N2780" t="str">
        <f t="shared" si="175"/>
        <v>00</v>
      </c>
    </row>
    <row r="2781" spans="1:14" x14ac:dyDescent="0.3">
      <c r="A2781">
        <v>1</v>
      </c>
      <c r="B2781">
        <v>5</v>
      </c>
      <c r="C2781" s="1">
        <v>40599</v>
      </c>
      <c r="D2781" s="21" t="str">
        <f t="shared" si="172"/>
        <v>25-Feb-2011</v>
      </c>
      <c r="E2781" s="10">
        <v>0.82013888888888886</v>
      </c>
      <c r="F2781" s="1">
        <v>40599</v>
      </c>
      <c r="G2781" s="10">
        <v>0.95347222222222217</v>
      </c>
      <c r="H2781">
        <v>40</v>
      </c>
      <c r="I2781">
        <v>192</v>
      </c>
      <c r="J2781" t="s">
        <v>8</v>
      </c>
      <c r="K2781" t="s">
        <v>11</v>
      </c>
      <c r="L2781" t="str">
        <f t="shared" si="173"/>
        <v>Evening</v>
      </c>
      <c r="M2781" t="str">
        <f t="shared" si="174"/>
        <v>19</v>
      </c>
      <c r="N2781" t="str">
        <f t="shared" si="175"/>
        <v>22</v>
      </c>
    </row>
    <row r="2782" spans="1:14" x14ac:dyDescent="0.3">
      <c r="A2782">
        <v>1</v>
      </c>
      <c r="B2782">
        <v>6</v>
      </c>
      <c r="C2782" s="1">
        <v>40599</v>
      </c>
      <c r="D2782" s="21" t="str">
        <f t="shared" si="172"/>
        <v>25-Feb-2011</v>
      </c>
      <c r="E2782" s="10">
        <v>0.84930555555555554</v>
      </c>
      <c r="F2782" s="1">
        <v>40599</v>
      </c>
      <c r="G2782" s="10">
        <v>0.96736111111111101</v>
      </c>
      <c r="H2782">
        <v>30</v>
      </c>
      <c r="I2782">
        <v>170</v>
      </c>
      <c r="J2782" t="s">
        <v>8</v>
      </c>
      <c r="K2782" t="s">
        <v>11</v>
      </c>
      <c r="L2782" t="str">
        <f t="shared" si="173"/>
        <v>Evening</v>
      </c>
      <c r="M2782" t="str">
        <f t="shared" si="174"/>
        <v>20</v>
      </c>
      <c r="N2782" t="str">
        <f t="shared" si="175"/>
        <v>23</v>
      </c>
    </row>
    <row r="2783" spans="1:14" x14ac:dyDescent="0.3">
      <c r="A2783">
        <v>1</v>
      </c>
      <c r="B2783">
        <v>6</v>
      </c>
      <c r="C2783" s="1">
        <v>40599</v>
      </c>
      <c r="D2783" s="21" t="str">
        <f t="shared" si="172"/>
        <v>25-Feb-2011</v>
      </c>
      <c r="E2783" s="10">
        <v>0.95277777777777783</v>
      </c>
      <c r="F2783" s="1">
        <v>40600</v>
      </c>
      <c r="G2783" s="10">
        <v>5.2777777777777778E-2</v>
      </c>
      <c r="H2783">
        <v>30</v>
      </c>
      <c r="I2783">
        <v>144</v>
      </c>
      <c r="J2783" t="s">
        <v>8</v>
      </c>
      <c r="K2783" t="s">
        <v>11</v>
      </c>
      <c r="L2783" t="str">
        <f t="shared" si="173"/>
        <v>Night</v>
      </c>
      <c r="M2783" t="str">
        <f t="shared" si="174"/>
        <v>22</v>
      </c>
      <c r="N2783" t="str">
        <f t="shared" si="175"/>
        <v>01</v>
      </c>
    </row>
    <row r="2784" spans="1:14" x14ac:dyDescent="0.3">
      <c r="A2784">
        <v>1</v>
      </c>
      <c r="B2784">
        <v>5</v>
      </c>
      <c r="C2784" s="1">
        <v>40602</v>
      </c>
      <c r="D2784" s="21" t="str">
        <f t="shared" si="172"/>
        <v>28-Feb-2011</v>
      </c>
      <c r="E2784" s="10">
        <v>0.48402777777777778</v>
      </c>
      <c r="F2784" s="1">
        <v>40602</v>
      </c>
      <c r="G2784" s="10">
        <v>0.54305555555555551</v>
      </c>
      <c r="H2784">
        <v>30</v>
      </c>
      <c r="I2784">
        <v>85</v>
      </c>
      <c r="J2784" t="s">
        <v>8</v>
      </c>
      <c r="K2784" t="s">
        <v>10</v>
      </c>
      <c r="L2784" t="str">
        <f t="shared" si="173"/>
        <v>Morning</v>
      </c>
      <c r="M2784" t="str">
        <f t="shared" si="174"/>
        <v>11</v>
      </c>
      <c r="N2784" t="str">
        <f t="shared" si="175"/>
        <v>13</v>
      </c>
    </row>
    <row r="2785" spans="1:14" x14ac:dyDescent="0.3">
      <c r="A2785">
        <v>1</v>
      </c>
      <c r="B2785">
        <v>5</v>
      </c>
      <c r="C2785" s="1">
        <v>40602</v>
      </c>
      <c r="D2785" s="21" t="str">
        <f t="shared" si="172"/>
        <v>28-Feb-2011</v>
      </c>
      <c r="E2785" s="10">
        <v>0.60069444444444442</v>
      </c>
      <c r="F2785" s="1">
        <v>40602</v>
      </c>
      <c r="G2785" s="10">
        <v>0.64166666666666672</v>
      </c>
      <c r="H2785">
        <v>30</v>
      </c>
      <c r="I2785">
        <v>59</v>
      </c>
      <c r="J2785" t="s">
        <v>8</v>
      </c>
      <c r="K2785" t="s">
        <v>10</v>
      </c>
      <c r="L2785" t="str">
        <f t="shared" si="173"/>
        <v>Afternoon</v>
      </c>
      <c r="M2785" t="str">
        <f t="shared" si="174"/>
        <v>14</v>
      </c>
      <c r="N2785" t="str">
        <f t="shared" si="175"/>
        <v>15</v>
      </c>
    </row>
    <row r="2786" spans="1:14" x14ac:dyDescent="0.3">
      <c r="A2786">
        <v>1</v>
      </c>
      <c r="B2786">
        <v>6</v>
      </c>
      <c r="C2786" s="1">
        <v>40602</v>
      </c>
      <c r="D2786" s="21" t="str">
        <f t="shared" si="172"/>
        <v>28-Feb-2011</v>
      </c>
      <c r="E2786" s="10">
        <v>0.67152777777777783</v>
      </c>
      <c r="F2786" s="1">
        <v>40602</v>
      </c>
      <c r="G2786" s="10">
        <v>0.73333333333333339</v>
      </c>
      <c r="H2786">
        <v>30</v>
      </c>
      <c r="I2786">
        <v>89</v>
      </c>
      <c r="J2786" t="s">
        <v>8</v>
      </c>
      <c r="K2786" t="s">
        <v>10</v>
      </c>
      <c r="L2786" t="str">
        <f t="shared" si="173"/>
        <v>Afternoon</v>
      </c>
      <c r="M2786" t="str">
        <f t="shared" si="174"/>
        <v>16</v>
      </c>
      <c r="N2786" t="str">
        <f t="shared" si="175"/>
        <v>17</v>
      </c>
    </row>
    <row r="2787" spans="1:14" x14ac:dyDescent="0.3">
      <c r="A2787">
        <v>1</v>
      </c>
      <c r="B2787">
        <v>6</v>
      </c>
      <c r="C2787" s="1">
        <v>40602</v>
      </c>
      <c r="D2787" s="21" t="str">
        <f t="shared" si="172"/>
        <v>28-Feb-2011</v>
      </c>
      <c r="E2787" s="10">
        <v>0.71388888888888891</v>
      </c>
      <c r="F2787" s="1">
        <v>40602</v>
      </c>
      <c r="G2787" s="10">
        <v>0.78125</v>
      </c>
      <c r="H2787">
        <v>30</v>
      </c>
      <c r="I2787">
        <v>97</v>
      </c>
      <c r="J2787" t="s">
        <v>8</v>
      </c>
      <c r="K2787" t="s">
        <v>10</v>
      </c>
      <c r="L2787" t="str">
        <f t="shared" si="173"/>
        <v>Afternoon</v>
      </c>
      <c r="M2787" t="str">
        <f t="shared" si="174"/>
        <v>17</v>
      </c>
      <c r="N2787" t="str">
        <f t="shared" si="175"/>
        <v>18</v>
      </c>
    </row>
    <row r="2788" spans="1:14" x14ac:dyDescent="0.3">
      <c r="A2788">
        <v>1</v>
      </c>
      <c r="B2788">
        <v>6</v>
      </c>
      <c r="C2788" s="1">
        <v>40602</v>
      </c>
      <c r="D2788" s="21" t="str">
        <f t="shared" si="172"/>
        <v>28-Feb-2011</v>
      </c>
      <c r="E2788" s="10">
        <v>0.72916666666666663</v>
      </c>
      <c r="F2788" s="1">
        <v>40602</v>
      </c>
      <c r="G2788" s="10">
        <v>0.76458333333333339</v>
      </c>
      <c r="H2788">
        <v>30</v>
      </c>
      <c r="I2788">
        <v>51</v>
      </c>
      <c r="J2788" t="s">
        <v>8</v>
      </c>
      <c r="K2788" t="s">
        <v>10</v>
      </c>
      <c r="L2788" t="str">
        <f t="shared" si="173"/>
        <v>Afternoon</v>
      </c>
      <c r="M2788" t="str">
        <f t="shared" si="174"/>
        <v>17</v>
      </c>
      <c r="N2788" t="str">
        <f t="shared" si="175"/>
        <v>18</v>
      </c>
    </row>
    <row r="2789" spans="1:14" x14ac:dyDescent="0.3">
      <c r="A2789">
        <v>1</v>
      </c>
      <c r="B2789">
        <v>6</v>
      </c>
      <c r="C2789" s="1">
        <v>40602</v>
      </c>
      <c r="D2789" s="21" t="str">
        <f t="shared" si="172"/>
        <v>28-Feb-2011</v>
      </c>
      <c r="E2789" s="10">
        <v>0.78541666666666676</v>
      </c>
      <c r="F2789" s="1">
        <v>40602</v>
      </c>
      <c r="G2789" s="10">
        <v>0.84930555555555554</v>
      </c>
      <c r="H2789">
        <v>30</v>
      </c>
      <c r="I2789">
        <v>92</v>
      </c>
      <c r="J2789" t="s">
        <v>8</v>
      </c>
      <c r="K2789" t="s">
        <v>10</v>
      </c>
      <c r="L2789" t="str">
        <f t="shared" si="173"/>
        <v>Evening</v>
      </c>
      <c r="M2789" t="str">
        <f t="shared" si="174"/>
        <v>18</v>
      </c>
      <c r="N2789" t="str">
        <f t="shared" si="175"/>
        <v>20</v>
      </c>
    </row>
    <row r="2790" spans="1:14" x14ac:dyDescent="0.3">
      <c r="A2790">
        <v>1</v>
      </c>
      <c r="B2790">
        <v>5</v>
      </c>
      <c r="C2790" s="1">
        <v>40602</v>
      </c>
      <c r="D2790" s="21" t="str">
        <f t="shared" si="172"/>
        <v>28-Feb-2011</v>
      </c>
      <c r="E2790" s="10">
        <v>0.83333333333333337</v>
      </c>
      <c r="F2790" s="1">
        <v>40602</v>
      </c>
      <c r="G2790" s="10">
        <v>0.89374999999999993</v>
      </c>
      <c r="H2790">
        <v>30</v>
      </c>
      <c r="I2790">
        <v>87</v>
      </c>
      <c r="J2790" t="s">
        <v>8</v>
      </c>
      <c r="K2790" t="s">
        <v>10</v>
      </c>
      <c r="L2790" t="str">
        <f t="shared" si="173"/>
        <v>Evening</v>
      </c>
      <c r="M2790" t="str">
        <f t="shared" si="174"/>
        <v>20</v>
      </c>
      <c r="N2790" t="str">
        <f t="shared" si="175"/>
        <v>21</v>
      </c>
    </row>
    <row r="2791" spans="1:14" x14ac:dyDescent="0.3">
      <c r="A2791">
        <v>1</v>
      </c>
      <c r="B2791">
        <v>6</v>
      </c>
      <c r="C2791" s="1">
        <v>40602</v>
      </c>
      <c r="D2791" s="21" t="str">
        <f t="shared" si="172"/>
        <v>28-Feb-2011</v>
      </c>
      <c r="E2791" s="10">
        <v>0.83611111111111114</v>
      </c>
      <c r="F2791" s="1">
        <v>40602</v>
      </c>
      <c r="G2791" s="10">
        <v>0.93055555555555547</v>
      </c>
      <c r="H2791">
        <v>30</v>
      </c>
      <c r="I2791">
        <v>136</v>
      </c>
      <c r="J2791" t="s">
        <v>8</v>
      </c>
      <c r="K2791" t="s">
        <v>10</v>
      </c>
      <c r="L2791" t="str">
        <f t="shared" si="173"/>
        <v>Evening</v>
      </c>
      <c r="M2791" t="str">
        <f t="shared" si="174"/>
        <v>20</v>
      </c>
      <c r="N2791" t="str">
        <f t="shared" si="175"/>
        <v>22</v>
      </c>
    </row>
    <row r="2792" spans="1:14" x14ac:dyDescent="0.3">
      <c r="A2792">
        <v>1</v>
      </c>
      <c r="B2792">
        <v>5</v>
      </c>
      <c r="C2792" s="1">
        <v>40603</v>
      </c>
      <c r="D2792" s="21" t="str">
        <f t="shared" si="172"/>
        <v>01-Mar-2011</v>
      </c>
      <c r="E2792" s="10">
        <v>0.61388888888888882</v>
      </c>
      <c r="F2792" s="1">
        <v>40603</v>
      </c>
      <c r="G2792" s="10">
        <v>0.7416666666666667</v>
      </c>
      <c r="H2792">
        <v>40</v>
      </c>
      <c r="I2792">
        <v>184</v>
      </c>
      <c r="J2792" t="s">
        <v>8</v>
      </c>
      <c r="K2792" t="s">
        <v>9</v>
      </c>
      <c r="L2792" t="str">
        <f t="shared" si="173"/>
        <v>Afternoon</v>
      </c>
      <c r="M2792" t="str">
        <f t="shared" si="174"/>
        <v>14</v>
      </c>
      <c r="N2792" t="str">
        <f t="shared" si="175"/>
        <v>17</v>
      </c>
    </row>
    <row r="2793" spans="1:14" x14ac:dyDescent="0.3">
      <c r="A2793">
        <v>1</v>
      </c>
      <c r="B2793">
        <v>6</v>
      </c>
      <c r="C2793" s="1">
        <v>40603</v>
      </c>
      <c r="D2793" s="21" t="str">
        <f t="shared" si="172"/>
        <v>01-Mar-2011</v>
      </c>
      <c r="E2793" s="10">
        <v>0.67847222222222225</v>
      </c>
      <c r="F2793" s="1">
        <v>40603</v>
      </c>
      <c r="G2793" s="10">
        <v>0.87777777777777777</v>
      </c>
      <c r="H2793">
        <v>50</v>
      </c>
      <c r="I2793">
        <v>287</v>
      </c>
      <c r="J2793" t="s">
        <v>8</v>
      </c>
      <c r="K2793" t="s">
        <v>9</v>
      </c>
      <c r="L2793" t="str">
        <f t="shared" si="173"/>
        <v>Afternoon</v>
      </c>
      <c r="M2793" t="str">
        <f t="shared" si="174"/>
        <v>16</v>
      </c>
      <c r="N2793" t="str">
        <f t="shared" si="175"/>
        <v>21</v>
      </c>
    </row>
    <row r="2794" spans="1:14" x14ac:dyDescent="0.3">
      <c r="A2794">
        <v>1</v>
      </c>
      <c r="B2794">
        <v>5</v>
      </c>
      <c r="C2794" s="1">
        <v>40603</v>
      </c>
      <c r="D2794" s="21" t="str">
        <f t="shared" si="172"/>
        <v>01-Mar-2011</v>
      </c>
      <c r="E2794" s="10">
        <v>0.70208333333333339</v>
      </c>
      <c r="F2794" s="1">
        <v>40603</v>
      </c>
      <c r="G2794" s="10">
        <v>0.75277777777777777</v>
      </c>
      <c r="H2794">
        <v>30</v>
      </c>
      <c r="I2794">
        <v>73</v>
      </c>
      <c r="J2794" t="s">
        <v>8</v>
      </c>
      <c r="K2794" t="s">
        <v>9</v>
      </c>
      <c r="L2794" t="str">
        <f t="shared" si="173"/>
        <v>Afternoon</v>
      </c>
      <c r="M2794" t="str">
        <f t="shared" si="174"/>
        <v>16</v>
      </c>
      <c r="N2794" t="str">
        <f t="shared" si="175"/>
        <v>18</v>
      </c>
    </row>
    <row r="2795" spans="1:14" x14ac:dyDescent="0.3">
      <c r="A2795">
        <v>1</v>
      </c>
      <c r="B2795">
        <v>5</v>
      </c>
      <c r="C2795" s="1">
        <v>40604</v>
      </c>
      <c r="D2795" s="21" t="str">
        <f t="shared" si="172"/>
        <v>02-Mar-2011</v>
      </c>
      <c r="E2795" s="10">
        <v>0.45694444444444443</v>
      </c>
      <c r="F2795" s="1">
        <v>40604</v>
      </c>
      <c r="G2795" s="10">
        <v>0.56388888888888888</v>
      </c>
      <c r="H2795">
        <v>30</v>
      </c>
      <c r="I2795">
        <v>154</v>
      </c>
      <c r="J2795" t="s">
        <v>8</v>
      </c>
      <c r="K2795" t="s">
        <v>13</v>
      </c>
      <c r="L2795" t="str">
        <f t="shared" si="173"/>
        <v>Morning</v>
      </c>
      <c r="M2795" t="str">
        <f t="shared" si="174"/>
        <v>10</v>
      </c>
      <c r="N2795" t="str">
        <f t="shared" si="175"/>
        <v>13</v>
      </c>
    </row>
    <row r="2796" spans="1:14" x14ac:dyDescent="0.3">
      <c r="A2796">
        <v>1</v>
      </c>
      <c r="B2796">
        <v>5</v>
      </c>
      <c r="C2796" s="1">
        <v>40604</v>
      </c>
      <c r="D2796" s="21" t="str">
        <f t="shared" si="172"/>
        <v>02-Mar-2011</v>
      </c>
      <c r="E2796" s="10">
        <v>0.51041666666666663</v>
      </c>
      <c r="F2796" s="1">
        <v>40604</v>
      </c>
      <c r="G2796" s="10">
        <v>0.57708333333333328</v>
      </c>
      <c r="H2796">
        <v>30</v>
      </c>
      <c r="I2796">
        <v>96</v>
      </c>
      <c r="J2796" t="s">
        <v>8</v>
      </c>
      <c r="K2796" t="s">
        <v>13</v>
      </c>
      <c r="L2796" t="str">
        <f t="shared" si="173"/>
        <v>Morning</v>
      </c>
      <c r="M2796" t="str">
        <f t="shared" si="174"/>
        <v>12</v>
      </c>
      <c r="N2796" t="str">
        <f t="shared" si="175"/>
        <v>13</v>
      </c>
    </row>
    <row r="2797" spans="1:14" x14ac:dyDescent="0.3">
      <c r="A2797">
        <v>1</v>
      </c>
      <c r="B2797">
        <v>6</v>
      </c>
      <c r="C2797" s="1">
        <v>40604</v>
      </c>
      <c r="D2797" s="21" t="str">
        <f t="shared" si="172"/>
        <v>02-Mar-2011</v>
      </c>
      <c r="E2797" s="10">
        <v>0.57013888888888886</v>
      </c>
      <c r="F2797" s="1">
        <v>40604</v>
      </c>
      <c r="G2797" s="10">
        <v>0.7055555555555556</v>
      </c>
      <c r="H2797">
        <v>40</v>
      </c>
      <c r="I2797">
        <v>195</v>
      </c>
      <c r="J2797" t="s">
        <v>8</v>
      </c>
      <c r="K2797" t="s">
        <v>13</v>
      </c>
      <c r="L2797" t="str">
        <f t="shared" si="173"/>
        <v>Morning</v>
      </c>
      <c r="M2797" t="str">
        <f t="shared" si="174"/>
        <v>13</v>
      </c>
      <c r="N2797" t="str">
        <f t="shared" si="175"/>
        <v>16</v>
      </c>
    </row>
    <row r="2798" spans="1:14" x14ac:dyDescent="0.3">
      <c r="A2798">
        <v>1</v>
      </c>
      <c r="B2798">
        <v>5</v>
      </c>
      <c r="C2798" s="1">
        <v>40604</v>
      </c>
      <c r="D2798" s="21" t="str">
        <f t="shared" si="172"/>
        <v>02-Mar-2011</v>
      </c>
      <c r="E2798" s="10">
        <v>0.64652777777777781</v>
      </c>
      <c r="F2798" s="1">
        <v>40604</v>
      </c>
      <c r="G2798" s="10">
        <v>0.79027777777777775</v>
      </c>
      <c r="H2798">
        <v>40</v>
      </c>
      <c r="I2798">
        <v>207</v>
      </c>
      <c r="J2798" t="s">
        <v>8</v>
      </c>
      <c r="K2798" t="s">
        <v>13</v>
      </c>
      <c r="L2798" t="str">
        <f t="shared" si="173"/>
        <v>Afternoon</v>
      </c>
      <c r="M2798" t="str">
        <f t="shared" si="174"/>
        <v>15</v>
      </c>
      <c r="N2798" t="str">
        <f t="shared" si="175"/>
        <v>18</v>
      </c>
    </row>
    <row r="2799" spans="1:14" x14ac:dyDescent="0.3">
      <c r="A2799">
        <v>1</v>
      </c>
      <c r="B2799">
        <v>6</v>
      </c>
      <c r="C2799" s="1">
        <v>40604</v>
      </c>
      <c r="D2799" s="21" t="str">
        <f t="shared" si="172"/>
        <v>02-Mar-2011</v>
      </c>
      <c r="E2799" s="10">
        <v>0.8305555555555556</v>
      </c>
      <c r="F2799" s="1">
        <v>40604</v>
      </c>
      <c r="G2799" s="10">
        <v>0.97013888888888899</v>
      </c>
      <c r="H2799">
        <v>40</v>
      </c>
      <c r="I2799">
        <v>201</v>
      </c>
      <c r="J2799" t="s">
        <v>8</v>
      </c>
      <c r="K2799" t="s">
        <v>13</v>
      </c>
      <c r="L2799" t="str">
        <f t="shared" si="173"/>
        <v>Evening</v>
      </c>
      <c r="M2799" t="str">
        <f t="shared" si="174"/>
        <v>19</v>
      </c>
      <c r="N2799" t="str">
        <f t="shared" si="175"/>
        <v>23</v>
      </c>
    </row>
    <row r="2800" spans="1:14" x14ac:dyDescent="0.3">
      <c r="A2800">
        <v>1</v>
      </c>
      <c r="B2800">
        <v>5</v>
      </c>
      <c r="C2800" s="1">
        <v>40604</v>
      </c>
      <c r="D2800" s="21" t="str">
        <f t="shared" si="172"/>
        <v>02-Mar-2011</v>
      </c>
      <c r="E2800" s="10">
        <v>0.84791666666666676</v>
      </c>
      <c r="F2800" s="1">
        <v>40604</v>
      </c>
      <c r="G2800" s="10">
        <v>0.92361111111111116</v>
      </c>
      <c r="H2800">
        <v>30</v>
      </c>
      <c r="I2800">
        <v>109</v>
      </c>
      <c r="J2800" t="s">
        <v>8</v>
      </c>
      <c r="K2800" t="s">
        <v>13</v>
      </c>
      <c r="L2800" t="str">
        <f t="shared" si="173"/>
        <v>Evening</v>
      </c>
      <c r="M2800" t="str">
        <f t="shared" si="174"/>
        <v>20</v>
      </c>
      <c r="N2800" t="str">
        <f t="shared" si="175"/>
        <v>22</v>
      </c>
    </row>
    <row r="2801" spans="1:14" x14ac:dyDescent="0.3">
      <c r="A2801">
        <v>1</v>
      </c>
      <c r="B2801">
        <v>5</v>
      </c>
      <c r="C2801" s="1">
        <v>40604</v>
      </c>
      <c r="D2801" s="21" t="str">
        <f t="shared" si="172"/>
        <v>02-Mar-2011</v>
      </c>
      <c r="E2801" s="10">
        <v>0.85833333333333339</v>
      </c>
      <c r="F2801" s="1">
        <v>40604</v>
      </c>
      <c r="G2801" s="10">
        <v>0.88888888888888884</v>
      </c>
      <c r="H2801">
        <v>30</v>
      </c>
      <c r="I2801">
        <v>44</v>
      </c>
      <c r="J2801" t="s">
        <v>8</v>
      </c>
      <c r="K2801" t="s">
        <v>13</v>
      </c>
      <c r="L2801" t="str">
        <f t="shared" si="173"/>
        <v>Evening</v>
      </c>
      <c r="M2801" t="str">
        <f t="shared" si="174"/>
        <v>20</v>
      </c>
      <c r="N2801" t="str">
        <f t="shared" si="175"/>
        <v>21</v>
      </c>
    </row>
    <row r="2802" spans="1:14" x14ac:dyDescent="0.3">
      <c r="A2802">
        <v>1</v>
      </c>
      <c r="B2802">
        <v>5</v>
      </c>
      <c r="C2802" s="1">
        <v>40605</v>
      </c>
      <c r="D2802" s="21" t="str">
        <f t="shared" si="172"/>
        <v>03-Mar-2011</v>
      </c>
      <c r="E2802" s="10">
        <v>0.35486111111111113</v>
      </c>
      <c r="F2802" s="1">
        <v>40605</v>
      </c>
      <c r="G2802" s="10">
        <v>0.40347222222222223</v>
      </c>
      <c r="H2802">
        <v>30</v>
      </c>
      <c r="I2802">
        <v>70</v>
      </c>
      <c r="J2802" t="s">
        <v>8</v>
      </c>
      <c r="K2802" t="s">
        <v>12</v>
      </c>
      <c r="L2802" t="str">
        <f t="shared" si="173"/>
        <v>Night</v>
      </c>
      <c r="M2802" t="str">
        <f t="shared" si="174"/>
        <v>08</v>
      </c>
      <c r="N2802" t="str">
        <f t="shared" si="175"/>
        <v>09</v>
      </c>
    </row>
    <row r="2803" spans="1:14" x14ac:dyDescent="0.3">
      <c r="A2803">
        <v>1</v>
      </c>
      <c r="B2803">
        <v>5</v>
      </c>
      <c r="C2803" s="1">
        <v>40605</v>
      </c>
      <c r="D2803" s="21" t="str">
        <f t="shared" si="172"/>
        <v>03-Mar-2011</v>
      </c>
      <c r="E2803" s="10">
        <v>0.41319444444444442</v>
      </c>
      <c r="F2803" s="1">
        <v>40605</v>
      </c>
      <c r="G2803" s="10">
        <v>0.71527777777777779</v>
      </c>
      <c r="H2803">
        <v>80</v>
      </c>
      <c r="I2803">
        <v>435</v>
      </c>
      <c r="J2803" t="s">
        <v>8</v>
      </c>
      <c r="K2803" t="s">
        <v>12</v>
      </c>
      <c r="L2803" t="str">
        <f t="shared" si="173"/>
        <v>Night</v>
      </c>
      <c r="M2803" t="str">
        <f t="shared" si="174"/>
        <v>09</v>
      </c>
      <c r="N2803" t="str">
        <f t="shared" si="175"/>
        <v>17</v>
      </c>
    </row>
    <row r="2804" spans="1:14" x14ac:dyDescent="0.3">
      <c r="A2804">
        <v>1</v>
      </c>
      <c r="B2804">
        <v>5</v>
      </c>
      <c r="C2804" s="1">
        <v>40605</v>
      </c>
      <c r="D2804" s="21" t="str">
        <f t="shared" si="172"/>
        <v>03-Mar-2011</v>
      </c>
      <c r="E2804" s="10">
        <v>0.49027777777777781</v>
      </c>
      <c r="F2804" s="1">
        <v>40605</v>
      </c>
      <c r="G2804" s="10">
        <v>0.67152777777777783</v>
      </c>
      <c r="H2804">
        <v>50</v>
      </c>
      <c r="I2804">
        <v>261</v>
      </c>
      <c r="J2804" t="s">
        <v>8</v>
      </c>
      <c r="K2804" t="s">
        <v>12</v>
      </c>
      <c r="L2804" t="str">
        <f t="shared" si="173"/>
        <v>Morning</v>
      </c>
      <c r="M2804" t="str">
        <f t="shared" si="174"/>
        <v>11</v>
      </c>
      <c r="N2804" t="str">
        <f t="shared" si="175"/>
        <v>16</v>
      </c>
    </row>
    <row r="2805" spans="1:14" x14ac:dyDescent="0.3">
      <c r="A2805">
        <v>1</v>
      </c>
      <c r="B2805">
        <v>5</v>
      </c>
      <c r="C2805" s="1">
        <v>40605</v>
      </c>
      <c r="D2805" s="21" t="str">
        <f t="shared" si="172"/>
        <v>03-Mar-2011</v>
      </c>
      <c r="E2805" s="10">
        <v>0.5541666666666667</v>
      </c>
      <c r="F2805" s="1">
        <v>40605</v>
      </c>
      <c r="G2805" s="10">
        <v>0.64513888888888882</v>
      </c>
      <c r="H2805">
        <v>30</v>
      </c>
      <c r="I2805">
        <v>131</v>
      </c>
      <c r="J2805" t="s">
        <v>8</v>
      </c>
      <c r="K2805" t="s">
        <v>12</v>
      </c>
      <c r="L2805" t="str">
        <f t="shared" si="173"/>
        <v>Morning</v>
      </c>
      <c r="M2805" t="str">
        <f t="shared" si="174"/>
        <v>13</v>
      </c>
      <c r="N2805" t="str">
        <f t="shared" si="175"/>
        <v>15</v>
      </c>
    </row>
    <row r="2806" spans="1:14" x14ac:dyDescent="0.3">
      <c r="A2806">
        <v>1</v>
      </c>
      <c r="B2806">
        <v>5</v>
      </c>
      <c r="C2806" s="1">
        <v>40605</v>
      </c>
      <c r="D2806" s="21" t="str">
        <f t="shared" si="172"/>
        <v>03-Mar-2011</v>
      </c>
      <c r="E2806" s="10">
        <v>0.7055555555555556</v>
      </c>
      <c r="F2806" s="1">
        <v>40605</v>
      </c>
      <c r="G2806" s="10">
        <v>0.73958333333333337</v>
      </c>
      <c r="H2806">
        <v>30</v>
      </c>
      <c r="I2806">
        <v>49</v>
      </c>
      <c r="J2806" t="s">
        <v>8</v>
      </c>
      <c r="K2806" t="s">
        <v>12</v>
      </c>
      <c r="L2806" t="str">
        <f t="shared" si="173"/>
        <v>Afternoon</v>
      </c>
      <c r="M2806" t="str">
        <f t="shared" si="174"/>
        <v>16</v>
      </c>
      <c r="N2806" t="str">
        <f t="shared" si="175"/>
        <v>17</v>
      </c>
    </row>
    <row r="2807" spans="1:14" x14ac:dyDescent="0.3">
      <c r="A2807">
        <v>1</v>
      </c>
      <c r="B2807">
        <v>6</v>
      </c>
      <c r="C2807" s="1">
        <v>40605</v>
      </c>
      <c r="D2807" s="21" t="str">
        <f t="shared" si="172"/>
        <v>03-Mar-2011</v>
      </c>
      <c r="E2807" s="10">
        <v>0.76874999999999993</v>
      </c>
      <c r="F2807" s="1">
        <v>40605</v>
      </c>
      <c r="G2807" s="10">
        <v>0.93333333333333324</v>
      </c>
      <c r="H2807">
        <v>40</v>
      </c>
      <c r="I2807">
        <v>237</v>
      </c>
      <c r="J2807" t="s">
        <v>8</v>
      </c>
      <c r="K2807" t="s">
        <v>12</v>
      </c>
      <c r="L2807" t="str">
        <f t="shared" si="173"/>
        <v>Evening</v>
      </c>
      <c r="M2807" t="str">
        <f t="shared" si="174"/>
        <v>18</v>
      </c>
      <c r="N2807" t="str">
        <f t="shared" si="175"/>
        <v>22</v>
      </c>
    </row>
    <row r="2808" spans="1:14" x14ac:dyDescent="0.3">
      <c r="A2808">
        <v>1</v>
      </c>
      <c r="B2808">
        <v>5</v>
      </c>
      <c r="C2808" s="1">
        <v>40605</v>
      </c>
      <c r="D2808" s="21" t="str">
        <f t="shared" si="172"/>
        <v>03-Mar-2011</v>
      </c>
      <c r="E2808" s="10">
        <v>0.77361111111111114</v>
      </c>
      <c r="F2808" s="1">
        <v>40605</v>
      </c>
      <c r="G2808" s="10">
        <v>0.89374999999999993</v>
      </c>
      <c r="H2808">
        <v>30</v>
      </c>
      <c r="I2808">
        <v>173</v>
      </c>
      <c r="J2808" t="s">
        <v>8</v>
      </c>
      <c r="K2808" t="s">
        <v>12</v>
      </c>
      <c r="L2808" t="str">
        <f t="shared" si="173"/>
        <v>Evening</v>
      </c>
      <c r="M2808" t="str">
        <f t="shared" si="174"/>
        <v>18</v>
      </c>
      <c r="N2808" t="str">
        <f t="shared" si="175"/>
        <v>21</v>
      </c>
    </row>
    <row r="2809" spans="1:14" x14ac:dyDescent="0.3">
      <c r="A2809">
        <v>1</v>
      </c>
      <c r="B2809">
        <v>5</v>
      </c>
      <c r="C2809" s="1">
        <v>40605</v>
      </c>
      <c r="D2809" s="21" t="str">
        <f t="shared" si="172"/>
        <v>03-Mar-2011</v>
      </c>
      <c r="E2809" s="10">
        <v>0.82777777777777783</v>
      </c>
      <c r="F2809" s="1">
        <v>40605</v>
      </c>
      <c r="G2809" s="10">
        <v>0.86597222222222225</v>
      </c>
      <c r="H2809">
        <v>30</v>
      </c>
      <c r="I2809">
        <v>55</v>
      </c>
      <c r="J2809" t="s">
        <v>8</v>
      </c>
      <c r="K2809" t="s">
        <v>12</v>
      </c>
      <c r="L2809" t="str">
        <f t="shared" si="173"/>
        <v>Evening</v>
      </c>
      <c r="M2809" t="str">
        <f t="shared" si="174"/>
        <v>19</v>
      </c>
      <c r="N2809" t="str">
        <f t="shared" si="175"/>
        <v>20</v>
      </c>
    </row>
    <row r="2810" spans="1:14" x14ac:dyDescent="0.3">
      <c r="A2810">
        <v>1</v>
      </c>
      <c r="B2810">
        <v>5</v>
      </c>
      <c r="C2810" s="1">
        <v>40605</v>
      </c>
      <c r="D2810" s="21" t="str">
        <f t="shared" si="172"/>
        <v>03-Mar-2011</v>
      </c>
      <c r="E2810" s="10">
        <v>0.83124999999999993</v>
      </c>
      <c r="F2810" s="1">
        <v>40605</v>
      </c>
      <c r="G2810" s="10">
        <v>0.8930555555555556</v>
      </c>
      <c r="H2810">
        <v>30</v>
      </c>
      <c r="I2810">
        <v>89</v>
      </c>
      <c r="J2810" t="s">
        <v>8</v>
      </c>
      <c r="K2810" t="s">
        <v>12</v>
      </c>
      <c r="L2810" t="str">
        <f t="shared" si="173"/>
        <v>Evening</v>
      </c>
      <c r="M2810" t="str">
        <f t="shared" si="174"/>
        <v>19</v>
      </c>
      <c r="N2810" t="str">
        <f t="shared" si="175"/>
        <v>21</v>
      </c>
    </row>
    <row r="2811" spans="1:14" x14ac:dyDescent="0.3">
      <c r="A2811">
        <v>1</v>
      </c>
      <c r="B2811">
        <v>5</v>
      </c>
      <c r="C2811" s="1">
        <v>40606</v>
      </c>
      <c r="D2811" s="21" t="str">
        <f t="shared" si="172"/>
        <v>04-Mar-2011</v>
      </c>
      <c r="E2811" s="10">
        <v>0.33402777777777781</v>
      </c>
      <c r="F2811" s="1">
        <v>40606</v>
      </c>
      <c r="G2811" s="10">
        <v>0.37361111111111112</v>
      </c>
      <c r="H2811">
        <v>30</v>
      </c>
      <c r="I2811">
        <v>57</v>
      </c>
      <c r="J2811" t="s">
        <v>8</v>
      </c>
      <c r="K2811" t="s">
        <v>11</v>
      </c>
      <c r="L2811" t="str">
        <f t="shared" si="173"/>
        <v>Night</v>
      </c>
      <c r="M2811" t="str">
        <f t="shared" si="174"/>
        <v>08</v>
      </c>
      <c r="N2811" t="str">
        <f t="shared" si="175"/>
        <v>08</v>
      </c>
    </row>
    <row r="2812" spans="1:14" x14ac:dyDescent="0.3">
      <c r="A2812">
        <v>1</v>
      </c>
      <c r="B2812">
        <v>5</v>
      </c>
      <c r="C2812" s="1">
        <v>40606</v>
      </c>
      <c r="D2812" s="21" t="str">
        <f t="shared" si="172"/>
        <v>04-Mar-2011</v>
      </c>
      <c r="E2812" s="10">
        <v>0.42291666666666666</v>
      </c>
      <c r="F2812" s="1">
        <v>40606</v>
      </c>
      <c r="G2812" s="10">
        <v>0.4770833333333333</v>
      </c>
      <c r="H2812">
        <v>30</v>
      </c>
      <c r="I2812">
        <v>78</v>
      </c>
      <c r="J2812" t="s">
        <v>8</v>
      </c>
      <c r="K2812" t="s">
        <v>11</v>
      </c>
      <c r="L2812" t="str">
        <f t="shared" si="173"/>
        <v>Morning</v>
      </c>
      <c r="M2812" t="str">
        <f t="shared" si="174"/>
        <v>10</v>
      </c>
      <c r="N2812" t="str">
        <f t="shared" si="175"/>
        <v>11</v>
      </c>
    </row>
    <row r="2813" spans="1:14" x14ac:dyDescent="0.3">
      <c r="A2813">
        <v>1</v>
      </c>
      <c r="B2813">
        <v>5</v>
      </c>
      <c r="C2813" s="1">
        <v>40609</v>
      </c>
      <c r="D2813" s="21" t="str">
        <f t="shared" si="172"/>
        <v>07-Mar-2011</v>
      </c>
      <c r="E2813" s="10">
        <v>0.38750000000000001</v>
      </c>
      <c r="F2813" s="1">
        <v>40609</v>
      </c>
      <c r="G2813" s="10">
        <v>0.4916666666666667</v>
      </c>
      <c r="H2813">
        <v>30</v>
      </c>
      <c r="I2813">
        <v>150</v>
      </c>
      <c r="J2813" t="s">
        <v>8</v>
      </c>
      <c r="K2813" t="s">
        <v>10</v>
      </c>
      <c r="L2813" t="str">
        <f t="shared" si="173"/>
        <v>Night</v>
      </c>
      <c r="M2813" t="str">
        <f t="shared" si="174"/>
        <v>09</v>
      </c>
      <c r="N2813" t="str">
        <f t="shared" si="175"/>
        <v>11</v>
      </c>
    </row>
    <row r="2814" spans="1:14" x14ac:dyDescent="0.3">
      <c r="A2814">
        <v>1</v>
      </c>
      <c r="B2814">
        <v>5</v>
      </c>
      <c r="C2814" s="1">
        <v>40609</v>
      </c>
      <c r="D2814" s="21" t="str">
        <f t="shared" si="172"/>
        <v>07-Mar-2011</v>
      </c>
      <c r="E2814" s="10">
        <v>0.54097222222222219</v>
      </c>
      <c r="F2814" s="1">
        <v>40609</v>
      </c>
      <c r="G2814" s="10">
        <v>0.60625000000000007</v>
      </c>
      <c r="H2814">
        <v>30</v>
      </c>
      <c r="I2814">
        <v>94</v>
      </c>
      <c r="J2814" t="s">
        <v>8</v>
      </c>
      <c r="K2814" t="s">
        <v>10</v>
      </c>
      <c r="L2814" t="str">
        <f t="shared" si="173"/>
        <v>Morning</v>
      </c>
      <c r="M2814" t="str">
        <f t="shared" si="174"/>
        <v>12</v>
      </c>
      <c r="N2814" t="str">
        <f t="shared" si="175"/>
        <v>14</v>
      </c>
    </row>
    <row r="2815" spans="1:14" x14ac:dyDescent="0.3">
      <c r="A2815">
        <v>1</v>
      </c>
      <c r="B2815">
        <v>5</v>
      </c>
      <c r="C2815" s="1">
        <v>40609</v>
      </c>
      <c r="D2815" s="21" t="str">
        <f t="shared" si="172"/>
        <v>07-Mar-2011</v>
      </c>
      <c r="E2815" s="10">
        <v>0.55972222222222223</v>
      </c>
      <c r="F2815" s="1">
        <v>40609</v>
      </c>
      <c r="G2815" s="10">
        <v>0.69097222222222221</v>
      </c>
      <c r="H2815">
        <v>40</v>
      </c>
      <c r="I2815">
        <v>189</v>
      </c>
      <c r="J2815" t="s">
        <v>8</v>
      </c>
      <c r="K2815" t="s">
        <v>10</v>
      </c>
      <c r="L2815" t="str">
        <f t="shared" si="173"/>
        <v>Morning</v>
      </c>
      <c r="M2815" t="str">
        <f t="shared" si="174"/>
        <v>13</v>
      </c>
      <c r="N2815" t="str">
        <f t="shared" si="175"/>
        <v>16</v>
      </c>
    </row>
    <row r="2816" spans="1:14" x14ac:dyDescent="0.3">
      <c r="A2816">
        <v>1</v>
      </c>
      <c r="B2816">
        <v>6</v>
      </c>
      <c r="C2816" s="1">
        <v>40609</v>
      </c>
      <c r="D2816" s="21" t="str">
        <f t="shared" si="172"/>
        <v>07-Mar-2011</v>
      </c>
      <c r="E2816" s="10">
        <v>0.63541666666666663</v>
      </c>
      <c r="F2816" s="1">
        <v>40609</v>
      </c>
      <c r="G2816" s="10">
        <v>0.65833333333333333</v>
      </c>
      <c r="H2816">
        <v>30</v>
      </c>
      <c r="I2816">
        <v>33</v>
      </c>
      <c r="J2816" t="s">
        <v>8</v>
      </c>
      <c r="K2816" t="s">
        <v>10</v>
      </c>
      <c r="L2816" t="str">
        <f t="shared" si="173"/>
        <v>Afternoon</v>
      </c>
      <c r="M2816" t="str">
        <f t="shared" si="174"/>
        <v>15</v>
      </c>
      <c r="N2816" t="str">
        <f t="shared" si="175"/>
        <v>15</v>
      </c>
    </row>
    <row r="2817" spans="1:14" x14ac:dyDescent="0.3">
      <c r="A2817">
        <v>1</v>
      </c>
      <c r="B2817">
        <v>5</v>
      </c>
      <c r="C2817" s="1">
        <v>40609</v>
      </c>
      <c r="D2817" s="21" t="str">
        <f t="shared" si="172"/>
        <v>07-Mar-2011</v>
      </c>
      <c r="E2817" s="10">
        <v>0.69444444444444453</v>
      </c>
      <c r="F2817" s="1">
        <v>40609</v>
      </c>
      <c r="G2817" s="10">
        <v>0.7284722222222223</v>
      </c>
      <c r="H2817">
        <v>30</v>
      </c>
      <c r="I2817">
        <v>49</v>
      </c>
      <c r="J2817" t="s">
        <v>8</v>
      </c>
      <c r="K2817" t="s">
        <v>10</v>
      </c>
      <c r="L2817" t="str">
        <f t="shared" si="173"/>
        <v>Afternoon</v>
      </c>
      <c r="M2817" t="str">
        <f t="shared" si="174"/>
        <v>16</v>
      </c>
      <c r="N2817" t="str">
        <f t="shared" si="175"/>
        <v>17</v>
      </c>
    </row>
    <row r="2818" spans="1:14" x14ac:dyDescent="0.3">
      <c r="A2818">
        <v>1</v>
      </c>
      <c r="B2818">
        <v>5</v>
      </c>
      <c r="C2818" s="1">
        <v>40609</v>
      </c>
      <c r="D2818" s="21" t="str">
        <f t="shared" si="172"/>
        <v>07-Mar-2011</v>
      </c>
      <c r="E2818" s="10">
        <v>0.72291666666666676</v>
      </c>
      <c r="F2818" s="1">
        <v>40609</v>
      </c>
      <c r="G2818" s="10">
        <v>0.82430555555555562</v>
      </c>
      <c r="H2818">
        <v>30</v>
      </c>
      <c r="I2818">
        <v>146</v>
      </c>
      <c r="J2818" t="s">
        <v>8</v>
      </c>
      <c r="K2818" t="s">
        <v>10</v>
      </c>
      <c r="L2818" t="str">
        <f t="shared" si="173"/>
        <v>Afternoon</v>
      </c>
      <c r="M2818" t="str">
        <f t="shared" si="174"/>
        <v>17</v>
      </c>
      <c r="N2818" t="str">
        <f t="shared" si="175"/>
        <v>19</v>
      </c>
    </row>
    <row r="2819" spans="1:14" x14ac:dyDescent="0.3">
      <c r="A2819">
        <v>1</v>
      </c>
      <c r="B2819">
        <v>6</v>
      </c>
      <c r="C2819" s="1">
        <v>40609</v>
      </c>
      <c r="D2819" s="21" t="str">
        <f t="shared" ref="D2819:D2882" si="176" xml:space="preserve"> TEXT(C2819, "dd-Mmm-yyyy")</f>
        <v>07-Mar-2011</v>
      </c>
      <c r="E2819" s="10">
        <v>0.7944444444444444</v>
      </c>
      <c r="F2819" s="1">
        <v>40609</v>
      </c>
      <c r="G2819" s="10">
        <v>0.88402777777777775</v>
      </c>
      <c r="H2819">
        <v>30</v>
      </c>
      <c r="I2819">
        <v>129</v>
      </c>
      <c r="J2819" t="s">
        <v>8</v>
      </c>
      <c r="K2819" t="s">
        <v>10</v>
      </c>
      <c r="L2819" t="str">
        <f t="shared" ref="L2819:L2882" si="177">IF(AND(E2819&gt;$R$6,E2819&lt;=$S$6),"Morning",IF(AND(E2819&gt;$S$6,E2819&lt;=$T$6),"Afternoon", IF(AND(E2819&gt;$T$6,E2819&lt;=$U$6),"Evening", "Night")))</f>
        <v>Evening</v>
      </c>
      <c r="M2819" t="str">
        <f t="shared" ref="M2819:M2882" si="178" xml:space="preserve"> TEXT(E2819, "HH")</f>
        <v>19</v>
      </c>
      <c r="N2819" t="str">
        <f t="shared" ref="N2819:N2882" si="179">TEXT(G2819,"HH")</f>
        <v>21</v>
      </c>
    </row>
    <row r="2820" spans="1:14" x14ac:dyDescent="0.3">
      <c r="A2820">
        <v>1</v>
      </c>
      <c r="B2820">
        <v>5</v>
      </c>
      <c r="C2820" s="1">
        <v>40609</v>
      </c>
      <c r="D2820" s="21" t="str">
        <f t="shared" si="176"/>
        <v>07-Mar-2011</v>
      </c>
      <c r="E2820" s="10">
        <v>0.8305555555555556</v>
      </c>
      <c r="F2820" s="1">
        <v>40609</v>
      </c>
      <c r="G2820" s="10">
        <v>0.91666666666666663</v>
      </c>
      <c r="H2820">
        <v>30</v>
      </c>
      <c r="I2820">
        <v>124</v>
      </c>
      <c r="J2820" t="s">
        <v>8</v>
      </c>
      <c r="K2820" t="s">
        <v>10</v>
      </c>
      <c r="L2820" t="str">
        <f t="shared" si="177"/>
        <v>Evening</v>
      </c>
      <c r="M2820" t="str">
        <f t="shared" si="178"/>
        <v>19</v>
      </c>
      <c r="N2820" t="str">
        <f t="shared" si="179"/>
        <v>22</v>
      </c>
    </row>
    <row r="2821" spans="1:14" x14ac:dyDescent="0.3">
      <c r="A2821">
        <v>1</v>
      </c>
      <c r="B2821">
        <v>6</v>
      </c>
      <c r="C2821" s="1">
        <v>40609</v>
      </c>
      <c r="D2821" s="21" t="str">
        <f t="shared" si="176"/>
        <v>07-Mar-2011</v>
      </c>
      <c r="E2821" s="10">
        <v>0.86388888888888893</v>
      </c>
      <c r="F2821" s="1">
        <v>40609</v>
      </c>
      <c r="G2821" s="10">
        <v>0.92847222222222225</v>
      </c>
      <c r="H2821">
        <v>30</v>
      </c>
      <c r="I2821">
        <v>93</v>
      </c>
      <c r="J2821" t="s">
        <v>8</v>
      </c>
      <c r="K2821" t="s">
        <v>10</v>
      </c>
      <c r="L2821" t="str">
        <f t="shared" si="177"/>
        <v>Evening</v>
      </c>
      <c r="M2821" t="str">
        <f t="shared" si="178"/>
        <v>20</v>
      </c>
      <c r="N2821" t="str">
        <f t="shared" si="179"/>
        <v>22</v>
      </c>
    </row>
    <row r="2822" spans="1:14" x14ac:dyDescent="0.3">
      <c r="A2822">
        <v>1</v>
      </c>
      <c r="B2822">
        <v>5</v>
      </c>
      <c r="C2822" s="1">
        <v>40609</v>
      </c>
      <c r="D2822" s="21" t="str">
        <f t="shared" si="176"/>
        <v>07-Mar-2011</v>
      </c>
      <c r="E2822" s="10">
        <v>0.95624999999999993</v>
      </c>
      <c r="F2822" s="1">
        <v>40610</v>
      </c>
      <c r="G2822" s="10">
        <v>7.7083333333333337E-2</v>
      </c>
      <c r="H2822">
        <v>30</v>
      </c>
      <c r="I2822">
        <v>174</v>
      </c>
      <c r="J2822" t="s">
        <v>8</v>
      </c>
      <c r="K2822" t="s">
        <v>10</v>
      </c>
      <c r="L2822" t="str">
        <f t="shared" si="177"/>
        <v>Night</v>
      </c>
      <c r="M2822" t="str">
        <f t="shared" si="178"/>
        <v>22</v>
      </c>
      <c r="N2822" t="str">
        <f t="shared" si="179"/>
        <v>01</v>
      </c>
    </row>
    <row r="2823" spans="1:14" x14ac:dyDescent="0.3">
      <c r="A2823">
        <v>1</v>
      </c>
      <c r="B2823">
        <v>5</v>
      </c>
      <c r="C2823" s="1">
        <v>40610</v>
      </c>
      <c r="D2823" s="21" t="str">
        <f t="shared" si="176"/>
        <v>08-Mar-2011</v>
      </c>
      <c r="E2823" s="10">
        <v>0.50138888888888888</v>
      </c>
      <c r="F2823" s="1">
        <v>40610</v>
      </c>
      <c r="G2823" s="10">
        <v>0.55138888888888882</v>
      </c>
      <c r="H2823">
        <v>30</v>
      </c>
      <c r="I2823">
        <v>72</v>
      </c>
      <c r="J2823" t="s">
        <v>8</v>
      </c>
      <c r="K2823" t="s">
        <v>9</v>
      </c>
      <c r="L2823" t="str">
        <f t="shared" si="177"/>
        <v>Morning</v>
      </c>
      <c r="M2823" t="str">
        <f t="shared" si="178"/>
        <v>12</v>
      </c>
      <c r="N2823" t="str">
        <f t="shared" si="179"/>
        <v>13</v>
      </c>
    </row>
    <row r="2824" spans="1:14" x14ac:dyDescent="0.3">
      <c r="A2824">
        <v>1</v>
      </c>
      <c r="B2824">
        <v>5</v>
      </c>
      <c r="C2824" s="1">
        <v>40610</v>
      </c>
      <c r="D2824" s="21" t="str">
        <f t="shared" si="176"/>
        <v>08-Mar-2011</v>
      </c>
      <c r="E2824" s="10">
        <v>0.52430555555555558</v>
      </c>
      <c r="F2824" s="1">
        <v>40610</v>
      </c>
      <c r="G2824" s="10">
        <v>0.58333333333333337</v>
      </c>
      <c r="H2824">
        <v>30</v>
      </c>
      <c r="I2824">
        <v>85</v>
      </c>
      <c r="J2824" t="s">
        <v>8</v>
      </c>
      <c r="K2824" t="s">
        <v>9</v>
      </c>
      <c r="L2824" t="str">
        <f t="shared" si="177"/>
        <v>Morning</v>
      </c>
      <c r="M2824" t="str">
        <f t="shared" si="178"/>
        <v>12</v>
      </c>
      <c r="N2824" t="str">
        <f t="shared" si="179"/>
        <v>14</v>
      </c>
    </row>
    <row r="2825" spans="1:14" x14ac:dyDescent="0.3">
      <c r="A2825">
        <v>1</v>
      </c>
      <c r="B2825">
        <v>5</v>
      </c>
      <c r="C2825" s="1">
        <v>40610</v>
      </c>
      <c r="D2825" s="21" t="str">
        <f t="shared" si="176"/>
        <v>08-Mar-2011</v>
      </c>
      <c r="E2825" s="10">
        <v>0.54305555555555551</v>
      </c>
      <c r="F2825" s="1">
        <v>40610</v>
      </c>
      <c r="G2825" s="10">
        <v>0.5708333333333333</v>
      </c>
      <c r="H2825">
        <v>30</v>
      </c>
      <c r="I2825">
        <v>40</v>
      </c>
      <c r="J2825" t="s">
        <v>8</v>
      </c>
      <c r="K2825" t="s">
        <v>9</v>
      </c>
      <c r="L2825" t="str">
        <f t="shared" si="177"/>
        <v>Morning</v>
      </c>
      <c r="M2825" t="str">
        <f t="shared" si="178"/>
        <v>13</v>
      </c>
      <c r="N2825" t="str">
        <f t="shared" si="179"/>
        <v>13</v>
      </c>
    </row>
    <row r="2826" spans="1:14" x14ac:dyDescent="0.3">
      <c r="A2826">
        <v>1</v>
      </c>
      <c r="B2826">
        <v>5</v>
      </c>
      <c r="C2826" s="1">
        <v>40610</v>
      </c>
      <c r="D2826" s="21" t="str">
        <f t="shared" si="176"/>
        <v>08-Mar-2011</v>
      </c>
      <c r="E2826" s="10">
        <v>0.66180555555555554</v>
      </c>
      <c r="F2826" s="1">
        <v>40610</v>
      </c>
      <c r="G2826" s="10">
        <v>0.69027777777777777</v>
      </c>
      <c r="H2826">
        <v>30</v>
      </c>
      <c r="I2826">
        <v>41</v>
      </c>
      <c r="J2826" t="s">
        <v>8</v>
      </c>
      <c r="K2826" t="s">
        <v>9</v>
      </c>
      <c r="L2826" t="str">
        <f t="shared" si="177"/>
        <v>Afternoon</v>
      </c>
      <c r="M2826" t="str">
        <f t="shared" si="178"/>
        <v>15</v>
      </c>
      <c r="N2826" t="str">
        <f t="shared" si="179"/>
        <v>16</v>
      </c>
    </row>
    <row r="2827" spans="1:14" x14ac:dyDescent="0.3">
      <c r="A2827">
        <v>1</v>
      </c>
      <c r="B2827">
        <v>6</v>
      </c>
      <c r="C2827" s="1">
        <v>40610</v>
      </c>
      <c r="D2827" s="21" t="str">
        <f t="shared" si="176"/>
        <v>08-Mar-2011</v>
      </c>
      <c r="E2827" s="10">
        <v>0.66527777777777775</v>
      </c>
      <c r="F2827" s="1">
        <v>40610</v>
      </c>
      <c r="G2827" s="10">
        <v>0.88611111111111107</v>
      </c>
      <c r="H2827">
        <v>60</v>
      </c>
      <c r="I2827">
        <v>318</v>
      </c>
      <c r="J2827" t="s">
        <v>8</v>
      </c>
      <c r="K2827" t="s">
        <v>9</v>
      </c>
      <c r="L2827" t="str">
        <f t="shared" si="177"/>
        <v>Afternoon</v>
      </c>
      <c r="M2827" t="str">
        <f t="shared" si="178"/>
        <v>15</v>
      </c>
      <c r="N2827" t="str">
        <f t="shared" si="179"/>
        <v>21</v>
      </c>
    </row>
    <row r="2828" spans="1:14" x14ac:dyDescent="0.3">
      <c r="A2828">
        <v>1</v>
      </c>
      <c r="B2828">
        <v>5</v>
      </c>
      <c r="C2828" s="1">
        <v>40610</v>
      </c>
      <c r="D2828" s="21" t="str">
        <f t="shared" si="176"/>
        <v>08-Mar-2011</v>
      </c>
      <c r="E2828" s="10">
        <v>0.6777777777777777</v>
      </c>
      <c r="F2828" s="1">
        <v>40610</v>
      </c>
      <c r="G2828" s="10">
        <v>0.78472222222222221</v>
      </c>
      <c r="H2828">
        <v>30</v>
      </c>
      <c r="I2828">
        <v>154</v>
      </c>
      <c r="J2828" t="s">
        <v>8</v>
      </c>
      <c r="K2828" t="s">
        <v>9</v>
      </c>
      <c r="L2828" t="str">
        <f t="shared" si="177"/>
        <v>Afternoon</v>
      </c>
      <c r="M2828" t="str">
        <f t="shared" si="178"/>
        <v>16</v>
      </c>
      <c r="N2828" t="str">
        <f t="shared" si="179"/>
        <v>18</v>
      </c>
    </row>
    <row r="2829" spans="1:14" x14ac:dyDescent="0.3">
      <c r="A2829">
        <v>1</v>
      </c>
      <c r="B2829">
        <v>6</v>
      </c>
      <c r="C2829" s="1">
        <v>40610</v>
      </c>
      <c r="D2829" s="21" t="str">
        <f t="shared" si="176"/>
        <v>08-Mar-2011</v>
      </c>
      <c r="E2829" s="10">
        <v>0.68611111111111101</v>
      </c>
      <c r="F2829" s="1">
        <v>40610</v>
      </c>
      <c r="G2829" s="10">
        <v>0.7284722222222223</v>
      </c>
      <c r="H2829">
        <v>30</v>
      </c>
      <c r="I2829">
        <v>61</v>
      </c>
      <c r="J2829" t="s">
        <v>8</v>
      </c>
      <c r="K2829" t="s">
        <v>9</v>
      </c>
      <c r="L2829" t="str">
        <f t="shared" si="177"/>
        <v>Afternoon</v>
      </c>
      <c r="M2829" t="str">
        <f t="shared" si="178"/>
        <v>16</v>
      </c>
      <c r="N2829" t="str">
        <f t="shared" si="179"/>
        <v>17</v>
      </c>
    </row>
    <row r="2830" spans="1:14" x14ac:dyDescent="0.3">
      <c r="A2830">
        <v>1</v>
      </c>
      <c r="B2830">
        <v>5</v>
      </c>
      <c r="C2830" s="1">
        <v>40610</v>
      </c>
      <c r="D2830" s="21" t="str">
        <f t="shared" si="176"/>
        <v>08-Mar-2011</v>
      </c>
      <c r="E2830" s="10">
        <v>0.80902777777777779</v>
      </c>
      <c r="F2830" s="1">
        <v>40610</v>
      </c>
      <c r="G2830" s="10">
        <v>0.83819444444444446</v>
      </c>
      <c r="H2830">
        <v>30</v>
      </c>
      <c r="I2830">
        <v>42</v>
      </c>
      <c r="J2830" t="s">
        <v>8</v>
      </c>
      <c r="K2830" t="s">
        <v>9</v>
      </c>
      <c r="L2830" t="str">
        <f t="shared" si="177"/>
        <v>Evening</v>
      </c>
      <c r="M2830" t="str">
        <f t="shared" si="178"/>
        <v>19</v>
      </c>
      <c r="N2830" t="str">
        <f t="shared" si="179"/>
        <v>20</v>
      </c>
    </row>
    <row r="2831" spans="1:14" x14ac:dyDescent="0.3">
      <c r="A2831">
        <v>1</v>
      </c>
      <c r="B2831">
        <v>5</v>
      </c>
      <c r="C2831" s="1">
        <v>40610</v>
      </c>
      <c r="D2831" s="21" t="str">
        <f t="shared" si="176"/>
        <v>08-Mar-2011</v>
      </c>
      <c r="E2831" s="10">
        <v>0.82916666666666661</v>
      </c>
      <c r="F2831" s="1">
        <v>40610</v>
      </c>
      <c r="G2831" s="10">
        <v>0.8965277777777777</v>
      </c>
      <c r="H2831">
        <v>30</v>
      </c>
      <c r="I2831">
        <v>97</v>
      </c>
      <c r="J2831" t="s">
        <v>8</v>
      </c>
      <c r="K2831" t="s">
        <v>9</v>
      </c>
      <c r="L2831" t="str">
        <f t="shared" si="177"/>
        <v>Evening</v>
      </c>
      <c r="M2831" t="str">
        <f t="shared" si="178"/>
        <v>19</v>
      </c>
      <c r="N2831" t="str">
        <f t="shared" si="179"/>
        <v>21</v>
      </c>
    </row>
    <row r="2832" spans="1:14" x14ac:dyDescent="0.3">
      <c r="A2832">
        <v>1</v>
      </c>
      <c r="B2832">
        <v>5</v>
      </c>
      <c r="C2832" s="1">
        <v>40610</v>
      </c>
      <c r="D2832" s="21" t="str">
        <f t="shared" si="176"/>
        <v>08-Mar-2011</v>
      </c>
      <c r="E2832" s="10">
        <v>0.87430555555555556</v>
      </c>
      <c r="F2832" s="1">
        <v>40611</v>
      </c>
      <c r="G2832" s="10">
        <v>2.361111111111111E-2</v>
      </c>
      <c r="H2832">
        <v>40</v>
      </c>
      <c r="I2832">
        <v>215</v>
      </c>
      <c r="J2832" t="s">
        <v>8</v>
      </c>
      <c r="K2832" t="s">
        <v>9</v>
      </c>
      <c r="L2832" t="str">
        <f t="shared" si="177"/>
        <v>Evening</v>
      </c>
      <c r="M2832" t="str">
        <f t="shared" si="178"/>
        <v>20</v>
      </c>
      <c r="N2832" t="str">
        <f t="shared" si="179"/>
        <v>00</v>
      </c>
    </row>
    <row r="2833" spans="1:14" x14ac:dyDescent="0.3">
      <c r="A2833">
        <v>1</v>
      </c>
      <c r="B2833">
        <v>5</v>
      </c>
      <c r="C2833" s="1">
        <v>40610</v>
      </c>
      <c r="D2833" s="21" t="str">
        <f t="shared" si="176"/>
        <v>08-Mar-2011</v>
      </c>
      <c r="E2833" s="10">
        <v>0.93611111111111101</v>
      </c>
      <c r="F2833" s="1">
        <v>40611</v>
      </c>
      <c r="G2833" s="10">
        <v>7.5694444444444439E-2</v>
      </c>
      <c r="H2833">
        <v>40</v>
      </c>
      <c r="I2833">
        <v>201</v>
      </c>
      <c r="J2833" t="s">
        <v>8</v>
      </c>
      <c r="K2833" t="s">
        <v>9</v>
      </c>
      <c r="L2833" t="str">
        <f t="shared" si="177"/>
        <v>Night</v>
      </c>
      <c r="M2833" t="str">
        <f t="shared" si="178"/>
        <v>22</v>
      </c>
      <c r="N2833" t="str">
        <f t="shared" si="179"/>
        <v>01</v>
      </c>
    </row>
    <row r="2834" spans="1:14" x14ac:dyDescent="0.3">
      <c r="A2834">
        <v>1</v>
      </c>
      <c r="B2834">
        <v>5</v>
      </c>
      <c r="C2834" s="1">
        <v>40611</v>
      </c>
      <c r="D2834" s="21" t="str">
        <f t="shared" si="176"/>
        <v>09-Mar-2011</v>
      </c>
      <c r="E2834" s="10">
        <v>0.3215277777777778</v>
      </c>
      <c r="F2834" s="1">
        <v>40611</v>
      </c>
      <c r="G2834" s="10">
        <v>0.4777777777777778</v>
      </c>
      <c r="H2834">
        <v>40</v>
      </c>
      <c r="I2834">
        <v>225</v>
      </c>
      <c r="J2834" t="s">
        <v>8</v>
      </c>
      <c r="K2834" t="s">
        <v>13</v>
      </c>
      <c r="L2834" t="str">
        <f t="shared" si="177"/>
        <v>Night</v>
      </c>
      <c r="M2834" t="str">
        <f t="shared" si="178"/>
        <v>07</v>
      </c>
      <c r="N2834" t="str">
        <f t="shared" si="179"/>
        <v>11</v>
      </c>
    </row>
    <row r="2835" spans="1:14" x14ac:dyDescent="0.3">
      <c r="A2835">
        <v>1</v>
      </c>
      <c r="B2835">
        <v>5</v>
      </c>
      <c r="C2835" s="1">
        <v>40611</v>
      </c>
      <c r="D2835" s="21" t="str">
        <f t="shared" si="176"/>
        <v>09-Mar-2011</v>
      </c>
      <c r="E2835" s="10">
        <v>0.36319444444444443</v>
      </c>
      <c r="F2835" s="1">
        <v>40611</v>
      </c>
      <c r="G2835" s="10">
        <v>0.47361111111111115</v>
      </c>
      <c r="H2835">
        <v>30</v>
      </c>
      <c r="I2835">
        <v>159</v>
      </c>
      <c r="J2835" t="s">
        <v>8</v>
      </c>
      <c r="K2835" t="s">
        <v>13</v>
      </c>
      <c r="L2835" t="str">
        <f t="shared" si="177"/>
        <v>Night</v>
      </c>
      <c r="M2835" t="str">
        <f t="shared" si="178"/>
        <v>08</v>
      </c>
      <c r="N2835" t="str">
        <f t="shared" si="179"/>
        <v>11</v>
      </c>
    </row>
    <row r="2836" spans="1:14" x14ac:dyDescent="0.3">
      <c r="A2836">
        <v>1</v>
      </c>
      <c r="B2836">
        <v>5</v>
      </c>
      <c r="C2836" s="1">
        <v>40611</v>
      </c>
      <c r="D2836" s="21" t="str">
        <f t="shared" si="176"/>
        <v>09-Mar-2011</v>
      </c>
      <c r="E2836" s="10">
        <v>0.62777777777777777</v>
      </c>
      <c r="F2836" s="1">
        <v>40611</v>
      </c>
      <c r="G2836" s="10">
        <v>0.71666666666666667</v>
      </c>
      <c r="H2836">
        <v>30</v>
      </c>
      <c r="I2836">
        <v>128</v>
      </c>
      <c r="J2836" t="s">
        <v>8</v>
      </c>
      <c r="K2836" t="s">
        <v>13</v>
      </c>
      <c r="L2836" t="str">
        <f t="shared" si="177"/>
        <v>Afternoon</v>
      </c>
      <c r="M2836" t="str">
        <f t="shared" si="178"/>
        <v>15</v>
      </c>
      <c r="N2836" t="str">
        <f t="shared" si="179"/>
        <v>17</v>
      </c>
    </row>
    <row r="2837" spans="1:14" x14ac:dyDescent="0.3">
      <c r="A2837">
        <v>1</v>
      </c>
      <c r="B2837">
        <v>5</v>
      </c>
      <c r="C2837" s="1">
        <v>40611</v>
      </c>
      <c r="D2837" s="21" t="str">
        <f t="shared" si="176"/>
        <v>09-Mar-2011</v>
      </c>
      <c r="E2837" s="10">
        <v>0.63055555555555554</v>
      </c>
      <c r="F2837" s="1">
        <v>40611</v>
      </c>
      <c r="G2837" s="10">
        <v>0.67638888888888893</v>
      </c>
      <c r="H2837">
        <v>30</v>
      </c>
      <c r="I2837">
        <v>66</v>
      </c>
      <c r="J2837" t="s">
        <v>8</v>
      </c>
      <c r="K2837" t="s">
        <v>13</v>
      </c>
      <c r="L2837" t="str">
        <f t="shared" si="177"/>
        <v>Afternoon</v>
      </c>
      <c r="M2837" t="str">
        <f t="shared" si="178"/>
        <v>15</v>
      </c>
      <c r="N2837" t="str">
        <f t="shared" si="179"/>
        <v>16</v>
      </c>
    </row>
    <row r="2838" spans="1:14" x14ac:dyDescent="0.3">
      <c r="A2838">
        <v>1</v>
      </c>
      <c r="B2838">
        <v>5</v>
      </c>
      <c r="C2838" s="1">
        <v>40611</v>
      </c>
      <c r="D2838" s="21" t="str">
        <f t="shared" si="176"/>
        <v>09-Mar-2011</v>
      </c>
      <c r="E2838" s="10">
        <v>0.69097222222222221</v>
      </c>
      <c r="F2838" s="1">
        <v>40611</v>
      </c>
      <c r="G2838" s="10">
        <v>0.79861111111111116</v>
      </c>
      <c r="H2838">
        <v>30</v>
      </c>
      <c r="I2838">
        <v>155</v>
      </c>
      <c r="J2838" t="s">
        <v>8</v>
      </c>
      <c r="K2838" t="s">
        <v>13</v>
      </c>
      <c r="L2838" t="str">
        <f t="shared" si="177"/>
        <v>Afternoon</v>
      </c>
      <c r="M2838" t="str">
        <f t="shared" si="178"/>
        <v>16</v>
      </c>
      <c r="N2838" t="str">
        <f t="shared" si="179"/>
        <v>19</v>
      </c>
    </row>
    <row r="2839" spans="1:14" x14ac:dyDescent="0.3">
      <c r="A2839">
        <v>1</v>
      </c>
      <c r="B2839">
        <v>6</v>
      </c>
      <c r="C2839" s="1">
        <v>40611</v>
      </c>
      <c r="D2839" s="21" t="str">
        <f t="shared" si="176"/>
        <v>09-Mar-2011</v>
      </c>
      <c r="E2839" s="10">
        <v>0.76736111111111116</v>
      </c>
      <c r="F2839" s="1">
        <v>40611</v>
      </c>
      <c r="G2839" s="10">
        <v>0.81458333333333333</v>
      </c>
      <c r="H2839">
        <v>30</v>
      </c>
      <c r="I2839">
        <v>68</v>
      </c>
      <c r="J2839" t="s">
        <v>8</v>
      </c>
      <c r="K2839" t="s">
        <v>13</v>
      </c>
      <c r="L2839" t="str">
        <f t="shared" si="177"/>
        <v>Evening</v>
      </c>
      <c r="M2839" t="str">
        <f t="shared" si="178"/>
        <v>18</v>
      </c>
      <c r="N2839" t="str">
        <f t="shared" si="179"/>
        <v>19</v>
      </c>
    </row>
    <row r="2840" spans="1:14" x14ac:dyDescent="0.3">
      <c r="A2840">
        <v>1</v>
      </c>
      <c r="B2840">
        <v>5</v>
      </c>
      <c r="C2840" s="1">
        <v>40611</v>
      </c>
      <c r="D2840" s="21" t="str">
        <f t="shared" si="176"/>
        <v>09-Mar-2011</v>
      </c>
      <c r="E2840" s="10">
        <v>0.79166666666666663</v>
      </c>
      <c r="F2840" s="1">
        <v>40611</v>
      </c>
      <c r="G2840" s="10">
        <v>0.89583333333333337</v>
      </c>
      <c r="H2840">
        <v>30</v>
      </c>
      <c r="I2840">
        <v>150</v>
      </c>
      <c r="J2840" t="s">
        <v>8</v>
      </c>
      <c r="K2840" t="s">
        <v>13</v>
      </c>
      <c r="L2840" t="str">
        <f t="shared" si="177"/>
        <v>Evening</v>
      </c>
      <c r="M2840" t="str">
        <f t="shared" si="178"/>
        <v>19</v>
      </c>
      <c r="N2840" t="str">
        <f t="shared" si="179"/>
        <v>21</v>
      </c>
    </row>
    <row r="2841" spans="1:14" x14ac:dyDescent="0.3">
      <c r="A2841">
        <v>1</v>
      </c>
      <c r="B2841">
        <v>5</v>
      </c>
      <c r="C2841" s="1">
        <v>40612</v>
      </c>
      <c r="D2841" s="21" t="str">
        <f t="shared" si="176"/>
        <v>10-Mar-2011</v>
      </c>
      <c r="E2841" s="10">
        <v>0.4680555555555555</v>
      </c>
      <c r="F2841" s="1">
        <v>40612</v>
      </c>
      <c r="G2841" s="10">
        <v>0.49236111111111108</v>
      </c>
      <c r="H2841">
        <v>30</v>
      </c>
      <c r="I2841">
        <v>35</v>
      </c>
      <c r="J2841" t="s">
        <v>8</v>
      </c>
      <c r="K2841" t="s">
        <v>12</v>
      </c>
      <c r="L2841" t="str">
        <f t="shared" si="177"/>
        <v>Morning</v>
      </c>
      <c r="M2841" t="str">
        <f t="shared" si="178"/>
        <v>11</v>
      </c>
      <c r="N2841" t="str">
        <f t="shared" si="179"/>
        <v>11</v>
      </c>
    </row>
    <row r="2842" spans="1:14" x14ac:dyDescent="0.3">
      <c r="A2842">
        <v>1</v>
      </c>
      <c r="B2842">
        <v>5</v>
      </c>
      <c r="C2842" s="1">
        <v>40612</v>
      </c>
      <c r="D2842" s="21" t="str">
        <f t="shared" si="176"/>
        <v>10-Mar-2011</v>
      </c>
      <c r="E2842" s="10">
        <v>0.50763888888888886</v>
      </c>
      <c r="F2842" s="1">
        <v>40612</v>
      </c>
      <c r="G2842" s="10">
        <v>0.53541666666666665</v>
      </c>
      <c r="H2842">
        <v>30</v>
      </c>
      <c r="I2842">
        <v>40</v>
      </c>
      <c r="J2842" t="s">
        <v>8</v>
      </c>
      <c r="K2842" t="s">
        <v>12</v>
      </c>
      <c r="L2842" t="str">
        <f t="shared" si="177"/>
        <v>Morning</v>
      </c>
      <c r="M2842" t="str">
        <f t="shared" si="178"/>
        <v>12</v>
      </c>
      <c r="N2842" t="str">
        <f t="shared" si="179"/>
        <v>12</v>
      </c>
    </row>
    <row r="2843" spans="1:14" x14ac:dyDescent="0.3">
      <c r="A2843">
        <v>1</v>
      </c>
      <c r="B2843">
        <v>6</v>
      </c>
      <c r="C2843" s="1">
        <v>40612</v>
      </c>
      <c r="D2843" s="21" t="str">
        <f t="shared" si="176"/>
        <v>10-Mar-2011</v>
      </c>
      <c r="E2843" s="10">
        <v>0.65416666666666667</v>
      </c>
      <c r="F2843" s="1">
        <v>40612</v>
      </c>
      <c r="G2843" s="10">
        <v>0.72499999999999998</v>
      </c>
      <c r="H2843">
        <v>30</v>
      </c>
      <c r="I2843">
        <v>102</v>
      </c>
      <c r="J2843" t="s">
        <v>8</v>
      </c>
      <c r="K2843" t="s">
        <v>12</v>
      </c>
      <c r="L2843" t="str">
        <f t="shared" si="177"/>
        <v>Afternoon</v>
      </c>
      <c r="M2843" t="str">
        <f t="shared" si="178"/>
        <v>15</v>
      </c>
      <c r="N2843" t="str">
        <f t="shared" si="179"/>
        <v>17</v>
      </c>
    </row>
    <row r="2844" spans="1:14" x14ac:dyDescent="0.3">
      <c r="A2844">
        <v>1</v>
      </c>
      <c r="B2844">
        <v>6</v>
      </c>
      <c r="C2844" s="1">
        <v>40612</v>
      </c>
      <c r="D2844" s="21" t="str">
        <f t="shared" si="176"/>
        <v>10-Mar-2011</v>
      </c>
      <c r="E2844" s="10">
        <v>0.66180555555555554</v>
      </c>
      <c r="F2844" s="1">
        <v>40612</v>
      </c>
      <c r="G2844" s="10">
        <v>0.67986111111111114</v>
      </c>
      <c r="H2844">
        <v>30</v>
      </c>
      <c r="I2844">
        <v>26</v>
      </c>
      <c r="J2844" t="s">
        <v>8</v>
      </c>
      <c r="K2844" t="s">
        <v>12</v>
      </c>
      <c r="L2844" t="str">
        <f t="shared" si="177"/>
        <v>Afternoon</v>
      </c>
      <c r="M2844" t="str">
        <f t="shared" si="178"/>
        <v>15</v>
      </c>
      <c r="N2844" t="str">
        <f t="shared" si="179"/>
        <v>16</v>
      </c>
    </row>
    <row r="2845" spans="1:14" x14ac:dyDescent="0.3">
      <c r="A2845">
        <v>1</v>
      </c>
      <c r="B2845">
        <v>5</v>
      </c>
      <c r="C2845" s="1">
        <v>40612</v>
      </c>
      <c r="D2845" s="21" t="str">
        <f t="shared" si="176"/>
        <v>10-Mar-2011</v>
      </c>
      <c r="E2845" s="10">
        <v>0.7895833333333333</v>
      </c>
      <c r="F2845" s="1">
        <v>40612</v>
      </c>
      <c r="G2845" s="10">
        <v>0.92013888888888884</v>
      </c>
      <c r="H2845">
        <v>40</v>
      </c>
      <c r="I2845">
        <v>188</v>
      </c>
      <c r="J2845" t="s">
        <v>8</v>
      </c>
      <c r="K2845" t="s">
        <v>12</v>
      </c>
      <c r="L2845" t="str">
        <f t="shared" si="177"/>
        <v>Evening</v>
      </c>
      <c r="M2845" t="str">
        <f t="shared" si="178"/>
        <v>18</v>
      </c>
      <c r="N2845" t="str">
        <f t="shared" si="179"/>
        <v>22</v>
      </c>
    </row>
    <row r="2846" spans="1:14" x14ac:dyDescent="0.3">
      <c r="A2846">
        <v>1</v>
      </c>
      <c r="B2846">
        <v>5</v>
      </c>
      <c r="C2846" s="1">
        <v>40612</v>
      </c>
      <c r="D2846" s="21" t="str">
        <f t="shared" si="176"/>
        <v>10-Mar-2011</v>
      </c>
      <c r="E2846" s="10">
        <v>0.8965277777777777</v>
      </c>
      <c r="F2846" s="1">
        <v>40613</v>
      </c>
      <c r="G2846" s="10">
        <v>2.2222222222222223E-2</v>
      </c>
      <c r="H2846">
        <v>40</v>
      </c>
      <c r="I2846">
        <v>181</v>
      </c>
      <c r="J2846" t="s">
        <v>8</v>
      </c>
      <c r="K2846" t="s">
        <v>12</v>
      </c>
      <c r="L2846" t="str">
        <f t="shared" si="177"/>
        <v>Evening</v>
      </c>
      <c r="M2846" t="str">
        <f t="shared" si="178"/>
        <v>21</v>
      </c>
      <c r="N2846" t="str">
        <f t="shared" si="179"/>
        <v>00</v>
      </c>
    </row>
    <row r="2847" spans="1:14" x14ac:dyDescent="0.3">
      <c r="A2847">
        <v>1</v>
      </c>
      <c r="B2847">
        <v>5</v>
      </c>
      <c r="C2847" s="1">
        <v>40616</v>
      </c>
      <c r="D2847" s="21" t="str">
        <f t="shared" si="176"/>
        <v>14-Mar-2011</v>
      </c>
      <c r="E2847" s="10">
        <v>0.53402777777777777</v>
      </c>
      <c r="F2847" s="1">
        <v>40616</v>
      </c>
      <c r="G2847" s="10">
        <v>0.69166666666666676</v>
      </c>
      <c r="H2847">
        <v>40</v>
      </c>
      <c r="I2847">
        <v>227</v>
      </c>
      <c r="J2847" t="s">
        <v>8</v>
      </c>
      <c r="K2847" t="s">
        <v>10</v>
      </c>
      <c r="L2847" t="str">
        <f t="shared" si="177"/>
        <v>Morning</v>
      </c>
      <c r="M2847" t="str">
        <f t="shared" si="178"/>
        <v>12</v>
      </c>
      <c r="N2847" t="str">
        <f t="shared" si="179"/>
        <v>16</v>
      </c>
    </row>
    <row r="2848" spans="1:14" x14ac:dyDescent="0.3">
      <c r="A2848">
        <v>1</v>
      </c>
      <c r="B2848">
        <v>5</v>
      </c>
      <c r="C2848" s="1">
        <v>40616</v>
      </c>
      <c r="D2848" s="21" t="str">
        <f t="shared" si="176"/>
        <v>14-Mar-2011</v>
      </c>
      <c r="E2848" s="10">
        <v>0.81874999999999998</v>
      </c>
      <c r="F2848" s="1">
        <v>40616</v>
      </c>
      <c r="G2848" s="10">
        <v>0.89236111111111116</v>
      </c>
      <c r="H2848">
        <v>30</v>
      </c>
      <c r="I2848">
        <v>106</v>
      </c>
      <c r="J2848" t="s">
        <v>8</v>
      </c>
      <c r="K2848" t="s">
        <v>10</v>
      </c>
      <c r="L2848" t="str">
        <f t="shared" si="177"/>
        <v>Evening</v>
      </c>
      <c r="M2848" t="str">
        <f t="shared" si="178"/>
        <v>19</v>
      </c>
      <c r="N2848" t="str">
        <f t="shared" si="179"/>
        <v>21</v>
      </c>
    </row>
    <row r="2849" spans="1:14" x14ac:dyDescent="0.3">
      <c r="A2849">
        <v>1</v>
      </c>
      <c r="B2849">
        <v>6</v>
      </c>
      <c r="C2849" s="1">
        <v>40616</v>
      </c>
      <c r="D2849" s="21" t="str">
        <f t="shared" si="176"/>
        <v>14-Mar-2011</v>
      </c>
      <c r="E2849" s="10">
        <v>0.85</v>
      </c>
      <c r="F2849" s="1">
        <v>40616</v>
      </c>
      <c r="G2849" s="10">
        <v>0.95694444444444438</v>
      </c>
      <c r="H2849">
        <v>30</v>
      </c>
      <c r="I2849">
        <v>154</v>
      </c>
      <c r="J2849" t="s">
        <v>8</v>
      </c>
      <c r="K2849" t="s">
        <v>10</v>
      </c>
      <c r="L2849" t="str">
        <f t="shared" si="177"/>
        <v>Evening</v>
      </c>
      <c r="M2849" t="str">
        <f t="shared" si="178"/>
        <v>20</v>
      </c>
      <c r="N2849" t="str">
        <f t="shared" si="179"/>
        <v>22</v>
      </c>
    </row>
    <row r="2850" spans="1:14" x14ac:dyDescent="0.3">
      <c r="A2850">
        <v>1</v>
      </c>
      <c r="B2850">
        <v>5</v>
      </c>
      <c r="C2850" s="1">
        <v>40616</v>
      </c>
      <c r="D2850" s="21" t="str">
        <f t="shared" si="176"/>
        <v>14-Mar-2011</v>
      </c>
      <c r="E2850" s="10">
        <v>0.9145833333333333</v>
      </c>
      <c r="F2850" s="1">
        <v>40616</v>
      </c>
      <c r="G2850" s="10">
        <v>0.96388888888888891</v>
      </c>
      <c r="H2850">
        <v>30</v>
      </c>
      <c r="I2850">
        <v>71</v>
      </c>
      <c r="J2850" t="s">
        <v>8</v>
      </c>
      <c r="K2850" t="s">
        <v>10</v>
      </c>
      <c r="L2850" t="str">
        <f t="shared" si="177"/>
        <v>Evening</v>
      </c>
      <c r="M2850" t="str">
        <f t="shared" si="178"/>
        <v>21</v>
      </c>
      <c r="N2850" t="str">
        <f t="shared" si="179"/>
        <v>23</v>
      </c>
    </row>
    <row r="2851" spans="1:14" x14ac:dyDescent="0.3">
      <c r="A2851">
        <v>1</v>
      </c>
      <c r="B2851">
        <v>5</v>
      </c>
      <c r="C2851" s="1">
        <v>40616</v>
      </c>
      <c r="D2851" s="21" t="str">
        <f t="shared" si="176"/>
        <v>14-Mar-2011</v>
      </c>
      <c r="E2851" s="10">
        <v>0.93194444444444446</v>
      </c>
      <c r="F2851" s="1">
        <v>40616</v>
      </c>
      <c r="G2851" s="10">
        <v>0.98888888888888893</v>
      </c>
      <c r="H2851">
        <v>30</v>
      </c>
      <c r="I2851">
        <v>82</v>
      </c>
      <c r="J2851" t="s">
        <v>8</v>
      </c>
      <c r="K2851" t="s">
        <v>10</v>
      </c>
      <c r="L2851" t="str">
        <f t="shared" si="177"/>
        <v>Night</v>
      </c>
      <c r="M2851" t="str">
        <f t="shared" si="178"/>
        <v>22</v>
      </c>
      <c r="N2851" t="str">
        <f t="shared" si="179"/>
        <v>23</v>
      </c>
    </row>
    <row r="2852" spans="1:14" x14ac:dyDescent="0.3">
      <c r="A2852">
        <v>1</v>
      </c>
      <c r="B2852">
        <v>6</v>
      </c>
      <c r="C2852" s="1">
        <v>40617</v>
      </c>
      <c r="D2852" s="21" t="str">
        <f t="shared" si="176"/>
        <v>15-Mar-2011</v>
      </c>
      <c r="E2852" s="10">
        <v>0.70763888888888893</v>
      </c>
      <c r="F2852" s="1">
        <v>40617</v>
      </c>
      <c r="G2852" s="10">
        <v>0.78333333333333333</v>
      </c>
      <c r="H2852">
        <v>30</v>
      </c>
      <c r="I2852">
        <v>109</v>
      </c>
      <c r="J2852" t="s">
        <v>8</v>
      </c>
      <c r="K2852" t="s">
        <v>9</v>
      </c>
      <c r="L2852" t="str">
        <f t="shared" si="177"/>
        <v>Afternoon</v>
      </c>
      <c r="M2852" t="str">
        <f t="shared" si="178"/>
        <v>16</v>
      </c>
      <c r="N2852" t="str">
        <f t="shared" si="179"/>
        <v>18</v>
      </c>
    </row>
    <row r="2853" spans="1:14" x14ac:dyDescent="0.3">
      <c r="A2853">
        <v>1</v>
      </c>
      <c r="B2853">
        <v>5</v>
      </c>
      <c r="C2853" s="1">
        <v>40617</v>
      </c>
      <c r="D2853" s="21" t="str">
        <f t="shared" si="176"/>
        <v>15-Mar-2011</v>
      </c>
      <c r="E2853" s="10">
        <v>0.73125000000000007</v>
      </c>
      <c r="F2853" s="1">
        <v>40617</v>
      </c>
      <c r="G2853" s="10">
        <v>0.91875000000000007</v>
      </c>
      <c r="H2853">
        <v>50</v>
      </c>
      <c r="I2853">
        <v>270</v>
      </c>
      <c r="J2853" t="s">
        <v>8</v>
      </c>
      <c r="K2853" t="s">
        <v>9</v>
      </c>
      <c r="L2853" t="str">
        <f t="shared" si="177"/>
        <v>Afternoon</v>
      </c>
      <c r="M2853" t="str">
        <f t="shared" si="178"/>
        <v>17</v>
      </c>
      <c r="N2853" t="str">
        <f t="shared" si="179"/>
        <v>22</v>
      </c>
    </row>
    <row r="2854" spans="1:14" x14ac:dyDescent="0.3">
      <c r="A2854">
        <v>1</v>
      </c>
      <c r="B2854">
        <v>5</v>
      </c>
      <c r="C2854" s="1">
        <v>40617</v>
      </c>
      <c r="D2854" s="21" t="str">
        <f t="shared" si="176"/>
        <v>15-Mar-2011</v>
      </c>
      <c r="E2854" s="10">
        <v>0.8833333333333333</v>
      </c>
      <c r="F2854" s="1">
        <v>40617</v>
      </c>
      <c r="G2854" s="10">
        <v>0.92361111111111116</v>
      </c>
      <c r="H2854">
        <v>30</v>
      </c>
      <c r="I2854">
        <v>58</v>
      </c>
      <c r="J2854" t="s">
        <v>8</v>
      </c>
      <c r="K2854" t="s">
        <v>9</v>
      </c>
      <c r="L2854" t="str">
        <f t="shared" si="177"/>
        <v>Evening</v>
      </c>
      <c r="M2854" t="str">
        <f t="shared" si="178"/>
        <v>21</v>
      </c>
      <c r="N2854" t="str">
        <f t="shared" si="179"/>
        <v>22</v>
      </c>
    </row>
    <row r="2855" spans="1:14" x14ac:dyDescent="0.3">
      <c r="A2855">
        <v>1</v>
      </c>
      <c r="B2855">
        <v>5</v>
      </c>
      <c r="C2855" s="1">
        <v>40618</v>
      </c>
      <c r="D2855" s="21" t="str">
        <f t="shared" si="176"/>
        <v>16-Mar-2011</v>
      </c>
      <c r="E2855" s="10">
        <v>0.38541666666666669</v>
      </c>
      <c r="F2855" s="1">
        <v>40618</v>
      </c>
      <c r="G2855" s="10">
        <v>0.46527777777777773</v>
      </c>
      <c r="H2855">
        <v>30</v>
      </c>
      <c r="I2855">
        <v>115</v>
      </c>
      <c r="J2855" t="s">
        <v>8</v>
      </c>
      <c r="K2855" t="s">
        <v>13</v>
      </c>
      <c r="L2855" t="str">
        <f t="shared" si="177"/>
        <v>Night</v>
      </c>
      <c r="M2855" t="str">
        <f t="shared" si="178"/>
        <v>09</v>
      </c>
      <c r="N2855" t="str">
        <f t="shared" si="179"/>
        <v>11</v>
      </c>
    </row>
    <row r="2856" spans="1:14" x14ac:dyDescent="0.3">
      <c r="A2856">
        <v>1</v>
      </c>
      <c r="B2856">
        <v>6</v>
      </c>
      <c r="C2856" s="1">
        <v>40618</v>
      </c>
      <c r="D2856" s="21" t="str">
        <f t="shared" si="176"/>
        <v>16-Mar-2011</v>
      </c>
      <c r="E2856" s="10">
        <v>0.68125000000000002</v>
      </c>
      <c r="F2856" s="1">
        <v>40618</v>
      </c>
      <c r="G2856" s="10">
        <v>0.75416666666666676</v>
      </c>
      <c r="H2856">
        <v>30</v>
      </c>
      <c r="I2856">
        <v>105</v>
      </c>
      <c r="J2856" t="s">
        <v>8</v>
      </c>
      <c r="K2856" t="s">
        <v>13</v>
      </c>
      <c r="L2856" t="str">
        <f t="shared" si="177"/>
        <v>Afternoon</v>
      </c>
      <c r="M2856" t="str">
        <f t="shared" si="178"/>
        <v>16</v>
      </c>
      <c r="N2856" t="str">
        <f t="shared" si="179"/>
        <v>18</v>
      </c>
    </row>
    <row r="2857" spans="1:14" x14ac:dyDescent="0.3">
      <c r="A2857">
        <v>1</v>
      </c>
      <c r="B2857">
        <v>5</v>
      </c>
      <c r="C2857" s="1">
        <v>40618</v>
      </c>
      <c r="D2857" s="21" t="str">
        <f t="shared" si="176"/>
        <v>16-Mar-2011</v>
      </c>
      <c r="E2857" s="10">
        <v>0.69166666666666676</v>
      </c>
      <c r="F2857" s="1">
        <v>40618</v>
      </c>
      <c r="G2857" s="10">
        <v>0.79513888888888884</v>
      </c>
      <c r="H2857">
        <v>30</v>
      </c>
      <c r="I2857">
        <v>149</v>
      </c>
      <c r="J2857" t="s">
        <v>8</v>
      </c>
      <c r="K2857" t="s">
        <v>13</v>
      </c>
      <c r="L2857" t="str">
        <f t="shared" si="177"/>
        <v>Afternoon</v>
      </c>
      <c r="M2857" t="str">
        <f t="shared" si="178"/>
        <v>16</v>
      </c>
      <c r="N2857" t="str">
        <f t="shared" si="179"/>
        <v>19</v>
      </c>
    </row>
    <row r="2858" spans="1:14" x14ac:dyDescent="0.3">
      <c r="A2858">
        <v>1</v>
      </c>
      <c r="B2858">
        <v>5</v>
      </c>
      <c r="C2858" s="1">
        <v>40618</v>
      </c>
      <c r="D2858" s="21" t="str">
        <f t="shared" si="176"/>
        <v>16-Mar-2011</v>
      </c>
      <c r="E2858" s="10">
        <v>0.77013888888888893</v>
      </c>
      <c r="F2858" s="1">
        <v>40618</v>
      </c>
      <c r="G2858" s="10">
        <v>0.84861111111111109</v>
      </c>
      <c r="H2858">
        <v>30</v>
      </c>
      <c r="I2858">
        <v>113</v>
      </c>
      <c r="J2858" t="s">
        <v>8</v>
      </c>
      <c r="K2858" t="s">
        <v>13</v>
      </c>
      <c r="L2858" t="str">
        <f t="shared" si="177"/>
        <v>Evening</v>
      </c>
      <c r="M2858" t="str">
        <f t="shared" si="178"/>
        <v>18</v>
      </c>
      <c r="N2858" t="str">
        <f t="shared" si="179"/>
        <v>20</v>
      </c>
    </row>
    <row r="2859" spans="1:14" x14ac:dyDescent="0.3">
      <c r="A2859">
        <v>1</v>
      </c>
      <c r="B2859">
        <v>6</v>
      </c>
      <c r="C2859" s="1">
        <v>40618</v>
      </c>
      <c r="D2859" s="21" t="str">
        <f t="shared" si="176"/>
        <v>16-Mar-2011</v>
      </c>
      <c r="E2859" s="10">
        <v>0.84652777777777777</v>
      </c>
      <c r="F2859" s="1">
        <v>40618</v>
      </c>
      <c r="G2859" s="10">
        <v>0.96111111111111114</v>
      </c>
      <c r="H2859">
        <v>30</v>
      </c>
      <c r="I2859">
        <v>165</v>
      </c>
      <c r="J2859" t="s">
        <v>8</v>
      </c>
      <c r="K2859" t="s">
        <v>13</v>
      </c>
      <c r="L2859" t="str">
        <f t="shared" si="177"/>
        <v>Evening</v>
      </c>
      <c r="M2859" t="str">
        <f t="shared" si="178"/>
        <v>20</v>
      </c>
      <c r="N2859" t="str">
        <f t="shared" si="179"/>
        <v>23</v>
      </c>
    </row>
    <row r="2860" spans="1:14" x14ac:dyDescent="0.3">
      <c r="A2860">
        <v>1</v>
      </c>
      <c r="B2860">
        <v>6</v>
      </c>
      <c r="C2860" s="1">
        <v>40619</v>
      </c>
      <c r="D2860" s="21" t="str">
        <f t="shared" si="176"/>
        <v>17-Mar-2011</v>
      </c>
      <c r="E2860" s="10">
        <v>0.4916666666666667</v>
      </c>
      <c r="F2860" s="1">
        <v>40619</v>
      </c>
      <c r="G2860" s="10">
        <v>0.58263888888888882</v>
      </c>
      <c r="H2860">
        <v>30</v>
      </c>
      <c r="I2860">
        <v>131</v>
      </c>
      <c r="J2860" t="s">
        <v>8</v>
      </c>
      <c r="K2860" t="s">
        <v>12</v>
      </c>
      <c r="L2860" t="str">
        <f t="shared" si="177"/>
        <v>Morning</v>
      </c>
      <c r="M2860" t="str">
        <f t="shared" si="178"/>
        <v>11</v>
      </c>
      <c r="N2860" t="str">
        <f t="shared" si="179"/>
        <v>13</v>
      </c>
    </row>
    <row r="2861" spans="1:14" x14ac:dyDescent="0.3">
      <c r="A2861">
        <v>1</v>
      </c>
      <c r="B2861">
        <v>5</v>
      </c>
      <c r="C2861" s="1">
        <v>40619</v>
      </c>
      <c r="D2861" s="21" t="str">
        <f t="shared" si="176"/>
        <v>17-Mar-2011</v>
      </c>
      <c r="E2861" s="10">
        <v>0.50902777777777775</v>
      </c>
      <c r="F2861" s="1">
        <v>40619</v>
      </c>
      <c r="G2861" s="10">
        <v>0.52083333333333337</v>
      </c>
      <c r="H2861">
        <v>30</v>
      </c>
      <c r="I2861">
        <v>17</v>
      </c>
      <c r="J2861" t="s">
        <v>8</v>
      </c>
      <c r="K2861" t="s">
        <v>12</v>
      </c>
      <c r="L2861" t="str">
        <f t="shared" si="177"/>
        <v>Morning</v>
      </c>
      <c r="M2861" t="str">
        <f t="shared" si="178"/>
        <v>12</v>
      </c>
      <c r="N2861" t="str">
        <f t="shared" si="179"/>
        <v>12</v>
      </c>
    </row>
    <row r="2862" spans="1:14" x14ac:dyDescent="0.3">
      <c r="A2862">
        <v>1</v>
      </c>
      <c r="B2862">
        <v>5</v>
      </c>
      <c r="C2862" s="1">
        <v>40619</v>
      </c>
      <c r="D2862" s="21" t="str">
        <f t="shared" si="176"/>
        <v>17-Mar-2011</v>
      </c>
      <c r="E2862" s="10">
        <v>0.51666666666666672</v>
      </c>
      <c r="F2862" s="1">
        <v>40619</v>
      </c>
      <c r="G2862" s="10">
        <v>0.59583333333333333</v>
      </c>
      <c r="H2862">
        <v>30</v>
      </c>
      <c r="I2862">
        <v>114</v>
      </c>
      <c r="J2862" t="s">
        <v>8</v>
      </c>
      <c r="K2862" t="s">
        <v>12</v>
      </c>
      <c r="L2862" t="str">
        <f t="shared" si="177"/>
        <v>Morning</v>
      </c>
      <c r="M2862" t="str">
        <f t="shared" si="178"/>
        <v>12</v>
      </c>
      <c r="N2862" t="str">
        <f t="shared" si="179"/>
        <v>14</v>
      </c>
    </row>
    <row r="2863" spans="1:14" x14ac:dyDescent="0.3">
      <c r="A2863">
        <v>1</v>
      </c>
      <c r="B2863">
        <v>6</v>
      </c>
      <c r="C2863" s="1">
        <v>40619</v>
      </c>
      <c r="D2863" s="21" t="str">
        <f t="shared" si="176"/>
        <v>17-Mar-2011</v>
      </c>
      <c r="E2863" s="10">
        <v>0.61249999999999993</v>
      </c>
      <c r="F2863" s="1">
        <v>40619</v>
      </c>
      <c r="G2863" s="10">
        <v>0.69791666666666663</v>
      </c>
      <c r="H2863">
        <v>30</v>
      </c>
      <c r="I2863">
        <v>123</v>
      </c>
      <c r="J2863" t="s">
        <v>8</v>
      </c>
      <c r="K2863" t="s">
        <v>12</v>
      </c>
      <c r="L2863" t="str">
        <f t="shared" si="177"/>
        <v>Afternoon</v>
      </c>
      <c r="M2863" t="str">
        <f t="shared" si="178"/>
        <v>14</v>
      </c>
      <c r="N2863" t="str">
        <f t="shared" si="179"/>
        <v>16</v>
      </c>
    </row>
    <row r="2864" spans="1:14" x14ac:dyDescent="0.3">
      <c r="A2864">
        <v>1</v>
      </c>
      <c r="B2864">
        <v>6</v>
      </c>
      <c r="C2864" s="1">
        <v>40619</v>
      </c>
      <c r="D2864" s="21" t="str">
        <f t="shared" si="176"/>
        <v>17-Mar-2011</v>
      </c>
      <c r="E2864" s="10">
        <v>0.72291666666666676</v>
      </c>
      <c r="F2864" s="1">
        <v>40619</v>
      </c>
      <c r="G2864" s="10">
        <v>0.87986111111111109</v>
      </c>
      <c r="H2864">
        <v>40</v>
      </c>
      <c r="I2864">
        <v>226</v>
      </c>
      <c r="J2864" t="s">
        <v>8</v>
      </c>
      <c r="K2864" t="s">
        <v>12</v>
      </c>
      <c r="L2864" t="str">
        <f t="shared" si="177"/>
        <v>Afternoon</v>
      </c>
      <c r="M2864" t="str">
        <f t="shared" si="178"/>
        <v>17</v>
      </c>
      <c r="N2864" t="str">
        <f t="shared" si="179"/>
        <v>21</v>
      </c>
    </row>
    <row r="2865" spans="1:14" x14ac:dyDescent="0.3">
      <c r="A2865">
        <v>1</v>
      </c>
      <c r="B2865">
        <v>6</v>
      </c>
      <c r="C2865" s="1">
        <v>40619</v>
      </c>
      <c r="D2865" s="21" t="str">
        <f t="shared" si="176"/>
        <v>17-Mar-2011</v>
      </c>
      <c r="E2865" s="10">
        <v>0.81666666666666676</v>
      </c>
      <c r="F2865" s="1">
        <v>40619</v>
      </c>
      <c r="G2865" s="10">
        <v>0.8354166666666667</v>
      </c>
      <c r="H2865">
        <v>30</v>
      </c>
      <c r="I2865">
        <v>27</v>
      </c>
      <c r="J2865" t="s">
        <v>8</v>
      </c>
      <c r="K2865" t="s">
        <v>12</v>
      </c>
      <c r="L2865" t="str">
        <f t="shared" si="177"/>
        <v>Evening</v>
      </c>
      <c r="M2865" t="str">
        <f t="shared" si="178"/>
        <v>19</v>
      </c>
      <c r="N2865" t="str">
        <f t="shared" si="179"/>
        <v>20</v>
      </c>
    </row>
    <row r="2866" spans="1:14" x14ac:dyDescent="0.3">
      <c r="A2866">
        <v>1</v>
      </c>
      <c r="B2866">
        <v>5</v>
      </c>
      <c r="C2866" s="1">
        <v>40619</v>
      </c>
      <c r="D2866" s="21" t="str">
        <f t="shared" si="176"/>
        <v>17-Mar-2011</v>
      </c>
      <c r="E2866" s="10">
        <v>0.8652777777777777</v>
      </c>
      <c r="F2866" s="1">
        <v>40619</v>
      </c>
      <c r="G2866" s="10">
        <v>0.88680555555555562</v>
      </c>
      <c r="H2866">
        <v>30</v>
      </c>
      <c r="I2866">
        <v>31</v>
      </c>
      <c r="J2866" t="s">
        <v>8</v>
      </c>
      <c r="K2866" t="s">
        <v>12</v>
      </c>
      <c r="L2866" t="str">
        <f t="shared" si="177"/>
        <v>Evening</v>
      </c>
      <c r="M2866" t="str">
        <f t="shared" si="178"/>
        <v>20</v>
      </c>
      <c r="N2866" t="str">
        <f t="shared" si="179"/>
        <v>21</v>
      </c>
    </row>
    <row r="2867" spans="1:14" x14ac:dyDescent="0.3">
      <c r="A2867">
        <v>1</v>
      </c>
      <c r="B2867">
        <v>5</v>
      </c>
      <c r="C2867" s="1">
        <v>40620</v>
      </c>
      <c r="D2867" s="21" t="str">
        <f t="shared" si="176"/>
        <v>18-Mar-2011</v>
      </c>
      <c r="E2867" s="10">
        <v>0.46527777777777773</v>
      </c>
      <c r="F2867" s="1">
        <v>40620</v>
      </c>
      <c r="G2867" s="10">
        <v>0.69305555555555554</v>
      </c>
      <c r="H2867">
        <v>60</v>
      </c>
      <c r="I2867">
        <v>328</v>
      </c>
      <c r="J2867" t="s">
        <v>8</v>
      </c>
      <c r="K2867" t="s">
        <v>11</v>
      </c>
      <c r="L2867" t="str">
        <f t="shared" si="177"/>
        <v>Morning</v>
      </c>
      <c r="M2867" t="str">
        <f t="shared" si="178"/>
        <v>11</v>
      </c>
      <c r="N2867" t="str">
        <f t="shared" si="179"/>
        <v>16</v>
      </c>
    </row>
    <row r="2868" spans="1:14" x14ac:dyDescent="0.3">
      <c r="A2868">
        <v>1</v>
      </c>
      <c r="B2868">
        <v>5</v>
      </c>
      <c r="C2868" s="1">
        <v>40620</v>
      </c>
      <c r="D2868" s="21" t="str">
        <f t="shared" si="176"/>
        <v>18-Mar-2011</v>
      </c>
      <c r="E2868" s="10">
        <v>0.60347222222222219</v>
      </c>
      <c r="F2868" s="1">
        <v>40620</v>
      </c>
      <c r="G2868" s="10">
        <v>0.72916666666666663</v>
      </c>
      <c r="H2868">
        <v>40</v>
      </c>
      <c r="I2868">
        <v>181</v>
      </c>
      <c r="J2868" t="s">
        <v>8</v>
      </c>
      <c r="K2868" t="s">
        <v>11</v>
      </c>
      <c r="L2868" t="str">
        <f t="shared" si="177"/>
        <v>Afternoon</v>
      </c>
      <c r="M2868" t="str">
        <f t="shared" si="178"/>
        <v>14</v>
      </c>
      <c r="N2868" t="str">
        <f t="shared" si="179"/>
        <v>17</v>
      </c>
    </row>
    <row r="2869" spans="1:14" x14ac:dyDescent="0.3">
      <c r="A2869">
        <v>1</v>
      </c>
      <c r="B2869">
        <v>5</v>
      </c>
      <c r="C2869" s="1">
        <v>40620</v>
      </c>
      <c r="D2869" s="21" t="str">
        <f t="shared" si="176"/>
        <v>18-Mar-2011</v>
      </c>
      <c r="E2869" s="10">
        <v>0.62916666666666665</v>
      </c>
      <c r="F2869" s="1">
        <v>40620</v>
      </c>
      <c r="G2869" s="10">
        <v>0.67152777777777783</v>
      </c>
      <c r="H2869">
        <v>30</v>
      </c>
      <c r="I2869">
        <v>61</v>
      </c>
      <c r="J2869" t="s">
        <v>8</v>
      </c>
      <c r="K2869" t="s">
        <v>11</v>
      </c>
      <c r="L2869" t="str">
        <f t="shared" si="177"/>
        <v>Afternoon</v>
      </c>
      <c r="M2869" t="str">
        <f t="shared" si="178"/>
        <v>15</v>
      </c>
      <c r="N2869" t="str">
        <f t="shared" si="179"/>
        <v>16</v>
      </c>
    </row>
    <row r="2870" spans="1:14" x14ac:dyDescent="0.3">
      <c r="A2870">
        <v>1</v>
      </c>
      <c r="B2870">
        <v>5</v>
      </c>
      <c r="C2870" s="1">
        <v>40620</v>
      </c>
      <c r="D2870" s="21" t="str">
        <f t="shared" si="176"/>
        <v>18-Mar-2011</v>
      </c>
      <c r="E2870" s="10">
        <v>0.63055555555555554</v>
      </c>
      <c r="F2870" s="1">
        <v>40620</v>
      </c>
      <c r="G2870" s="10">
        <v>0.65486111111111112</v>
      </c>
      <c r="H2870">
        <v>30</v>
      </c>
      <c r="I2870">
        <v>35</v>
      </c>
      <c r="J2870" t="s">
        <v>8</v>
      </c>
      <c r="K2870" t="s">
        <v>11</v>
      </c>
      <c r="L2870" t="str">
        <f t="shared" si="177"/>
        <v>Afternoon</v>
      </c>
      <c r="M2870" t="str">
        <f t="shared" si="178"/>
        <v>15</v>
      </c>
      <c r="N2870" t="str">
        <f t="shared" si="179"/>
        <v>15</v>
      </c>
    </row>
    <row r="2871" spans="1:14" x14ac:dyDescent="0.3">
      <c r="A2871">
        <v>1</v>
      </c>
      <c r="B2871">
        <v>5</v>
      </c>
      <c r="C2871" s="1">
        <v>40620</v>
      </c>
      <c r="D2871" s="21" t="str">
        <f t="shared" si="176"/>
        <v>18-Mar-2011</v>
      </c>
      <c r="E2871" s="10">
        <v>0.64722222222222225</v>
      </c>
      <c r="F2871" s="1">
        <v>40620</v>
      </c>
      <c r="G2871" s="10">
        <v>0.68125000000000002</v>
      </c>
      <c r="H2871">
        <v>30</v>
      </c>
      <c r="I2871">
        <v>49</v>
      </c>
      <c r="J2871" t="s">
        <v>8</v>
      </c>
      <c r="K2871" t="s">
        <v>11</v>
      </c>
      <c r="L2871" t="str">
        <f t="shared" si="177"/>
        <v>Afternoon</v>
      </c>
      <c r="M2871" t="str">
        <f t="shared" si="178"/>
        <v>15</v>
      </c>
      <c r="N2871" t="str">
        <f t="shared" si="179"/>
        <v>16</v>
      </c>
    </row>
    <row r="2872" spans="1:14" x14ac:dyDescent="0.3">
      <c r="A2872">
        <v>1</v>
      </c>
      <c r="B2872">
        <v>5</v>
      </c>
      <c r="C2872" s="1">
        <v>40620</v>
      </c>
      <c r="D2872" s="21" t="str">
        <f t="shared" si="176"/>
        <v>18-Mar-2011</v>
      </c>
      <c r="E2872" s="10">
        <v>0.65902777777777777</v>
      </c>
      <c r="F2872" s="1">
        <v>40620</v>
      </c>
      <c r="G2872" s="10">
        <v>0.79513888888888884</v>
      </c>
      <c r="H2872">
        <v>40</v>
      </c>
      <c r="I2872">
        <v>196</v>
      </c>
      <c r="J2872" t="s">
        <v>8</v>
      </c>
      <c r="K2872" t="s">
        <v>11</v>
      </c>
      <c r="L2872" t="str">
        <f t="shared" si="177"/>
        <v>Afternoon</v>
      </c>
      <c r="M2872" t="str">
        <f t="shared" si="178"/>
        <v>15</v>
      </c>
      <c r="N2872" t="str">
        <f t="shared" si="179"/>
        <v>19</v>
      </c>
    </row>
    <row r="2873" spans="1:14" x14ac:dyDescent="0.3">
      <c r="A2873">
        <v>1</v>
      </c>
      <c r="B2873">
        <v>6</v>
      </c>
      <c r="C2873" s="1">
        <v>40620</v>
      </c>
      <c r="D2873" s="21" t="str">
        <f t="shared" si="176"/>
        <v>18-Mar-2011</v>
      </c>
      <c r="E2873" s="10">
        <v>0.77222222222222225</v>
      </c>
      <c r="F2873" s="1">
        <v>40620</v>
      </c>
      <c r="G2873" s="10">
        <v>0.81666666666666676</v>
      </c>
      <c r="H2873">
        <v>30</v>
      </c>
      <c r="I2873">
        <v>64</v>
      </c>
      <c r="J2873" t="s">
        <v>8</v>
      </c>
      <c r="K2873" t="s">
        <v>11</v>
      </c>
      <c r="L2873" t="str">
        <f t="shared" si="177"/>
        <v>Evening</v>
      </c>
      <c r="M2873" t="str">
        <f t="shared" si="178"/>
        <v>18</v>
      </c>
      <c r="N2873" t="str">
        <f t="shared" si="179"/>
        <v>19</v>
      </c>
    </row>
    <row r="2874" spans="1:14" x14ac:dyDescent="0.3">
      <c r="A2874">
        <v>1</v>
      </c>
      <c r="B2874">
        <v>6</v>
      </c>
      <c r="C2874" s="1">
        <v>40620</v>
      </c>
      <c r="D2874" s="21" t="str">
        <f t="shared" si="176"/>
        <v>18-Mar-2011</v>
      </c>
      <c r="E2874" s="10">
        <v>0.875</v>
      </c>
      <c r="F2874" s="1">
        <v>40620</v>
      </c>
      <c r="G2874" s="10">
        <v>0.88958333333333339</v>
      </c>
      <c r="H2874">
        <v>30</v>
      </c>
      <c r="I2874">
        <v>21</v>
      </c>
      <c r="J2874" t="s">
        <v>8</v>
      </c>
      <c r="K2874" t="s">
        <v>11</v>
      </c>
      <c r="L2874" t="str">
        <f t="shared" si="177"/>
        <v>Evening</v>
      </c>
      <c r="M2874" t="str">
        <f t="shared" si="178"/>
        <v>21</v>
      </c>
      <c r="N2874" t="str">
        <f t="shared" si="179"/>
        <v>21</v>
      </c>
    </row>
    <row r="2875" spans="1:14" x14ac:dyDescent="0.3">
      <c r="A2875">
        <v>1</v>
      </c>
      <c r="B2875">
        <v>6</v>
      </c>
      <c r="C2875" s="1">
        <v>40623</v>
      </c>
      <c r="D2875" s="21" t="str">
        <f t="shared" si="176"/>
        <v>21-Mar-2011</v>
      </c>
      <c r="E2875" s="10">
        <v>0.49652777777777773</v>
      </c>
      <c r="F2875" s="1">
        <v>40623</v>
      </c>
      <c r="G2875" s="10">
        <v>0.53333333333333333</v>
      </c>
      <c r="H2875">
        <v>30</v>
      </c>
      <c r="I2875">
        <v>53</v>
      </c>
      <c r="J2875" t="s">
        <v>8</v>
      </c>
      <c r="K2875" t="s">
        <v>10</v>
      </c>
      <c r="L2875" t="str">
        <f t="shared" si="177"/>
        <v>Morning</v>
      </c>
      <c r="M2875" t="str">
        <f t="shared" si="178"/>
        <v>11</v>
      </c>
      <c r="N2875" t="str">
        <f t="shared" si="179"/>
        <v>12</v>
      </c>
    </row>
    <row r="2876" spans="1:14" x14ac:dyDescent="0.3">
      <c r="A2876">
        <v>1</v>
      </c>
      <c r="B2876">
        <v>5</v>
      </c>
      <c r="C2876" s="1">
        <v>40624</v>
      </c>
      <c r="D2876" s="21" t="str">
        <f t="shared" si="176"/>
        <v>22-Mar-2011</v>
      </c>
      <c r="E2876" s="10">
        <v>0.48402777777777778</v>
      </c>
      <c r="F2876" s="1">
        <v>40624</v>
      </c>
      <c r="G2876" s="10">
        <v>0.52777777777777779</v>
      </c>
      <c r="H2876">
        <v>30</v>
      </c>
      <c r="I2876">
        <v>63</v>
      </c>
      <c r="J2876" t="s">
        <v>8</v>
      </c>
      <c r="K2876" t="s">
        <v>9</v>
      </c>
      <c r="L2876" t="str">
        <f t="shared" si="177"/>
        <v>Morning</v>
      </c>
      <c r="M2876" t="str">
        <f t="shared" si="178"/>
        <v>11</v>
      </c>
      <c r="N2876" t="str">
        <f t="shared" si="179"/>
        <v>12</v>
      </c>
    </row>
    <row r="2877" spans="1:14" x14ac:dyDescent="0.3">
      <c r="A2877">
        <v>1</v>
      </c>
      <c r="B2877">
        <v>5</v>
      </c>
      <c r="C2877" s="1">
        <v>40624</v>
      </c>
      <c r="D2877" s="21" t="str">
        <f t="shared" si="176"/>
        <v>22-Mar-2011</v>
      </c>
      <c r="E2877" s="10">
        <v>0.73888888888888893</v>
      </c>
      <c r="F2877" s="1">
        <v>40624</v>
      </c>
      <c r="G2877" s="10">
        <v>0.76944444444444438</v>
      </c>
      <c r="H2877">
        <v>30</v>
      </c>
      <c r="I2877">
        <v>44</v>
      </c>
      <c r="J2877" t="s">
        <v>8</v>
      </c>
      <c r="K2877" t="s">
        <v>9</v>
      </c>
      <c r="L2877" t="str">
        <f t="shared" si="177"/>
        <v>Afternoon</v>
      </c>
      <c r="M2877" t="str">
        <f t="shared" si="178"/>
        <v>17</v>
      </c>
      <c r="N2877" t="str">
        <f t="shared" si="179"/>
        <v>18</v>
      </c>
    </row>
    <row r="2878" spans="1:14" x14ac:dyDescent="0.3">
      <c r="A2878">
        <v>1</v>
      </c>
      <c r="B2878">
        <v>6</v>
      </c>
      <c r="C2878" s="1">
        <v>40624</v>
      </c>
      <c r="D2878" s="21" t="str">
        <f t="shared" si="176"/>
        <v>22-Mar-2011</v>
      </c>
      <c r="E2878" s="10">
        <v>0.75</v>
      </c>
      <c r="F2878" s="1">
        <v>40624</v>
      </c>
      <c r="G2878" s="10">
        <v>0.7715277777777777</v>
      </c>
      <c r="H2878">
        <v>30</v>
      </c>
      <c r="I2878">
        <v>31</v>
      </c>
      <c r="J2878" t="s">
        <v>8</v>
      </c>
      <c r="K2878" t="s">
        <v>9</v>
      </c>
      <c r="L2878" t="str">
        <f t="shared" si="177"/>
        <v>Afternoon</v>
      </c>
      <c r="M2878" t="str">
        <f t="shared" si="178"/>
        <v>18</v>
      </c>
      <c r="N2878" t="str">
        <f t="shared" si="179"/>
        <v>18</v>
      </c>
    </row>
    <row r="2879" spans="1:14" x14ac:dyDescent="0.3">
      <c r="A2879">
        <v>1</v>
      </c>
      <c r="B2879">
        <v>6</v>
      </c>
      <c r="C2879" s="1">
        <v>40624</v>
      </c>
      <c r="D2879" s="21" t="str">
        <f t="shared" si="176"/>
        <v>22-Mar-2011</v>
      </c>
      <c r="E2879" s="10">
        <v>0.89097222222222217</v>
      </c>
      <c r="F2879" s="1">
        <v>40624</v>
      </c>
      <c r="G2879" s="10">
        <v>0.96111111111111114</v>
      </c>
      <c r="H2879">
        <v>30</v>
      </c>
      <c r="I2879">
        <v>101</v>
      </c>
      <c r="J2879" t="s">
        <v>8</v>
      </c>
      <c r="K2879" t="s">
        <v>9</v>
      </c>
      <c r="L2879" t="str">
        <f t="shared" si="177"/>
        <v>Evening</v>
      </c>
      <c r="M2879" t="str">
        <f t="shared" si="178"/>
        <v>21</v>
      </c>
      <c r="N2879" t="str">
        <f t="shared" si="179"/>
        <v>23</v>
      </c>
    </row>
    <row r="2880" spans="1:14" x14ac:dyDescent="0.3">
      <c r="A2880">
        <v>1</v>
      </c>
      <c r="B2880">
        <v>5</v>
      </c>
      <c r="C2880" s="1">
        <v>40625</v>
      </c>
      <c r="D2880" s="21" t="str">
        <f t="shared" si="176"/>
        <v>23-Mar-2011</v>
      </c>
      <c r="E2880" s="10">
        <v>0.39930555555555558</v>
      </c>
      <c r="F2880" s="1">
        <v>40625</v>
      </c>
      <c r="G2880" s="10">
        <v>0.50069444444444444</v>
      </c>
      <c r="H2880">
        <v>30</v>
      </c>
      <c r="I2880">
        <v>146</v>
      </c>
      <c r="J2880" t="s">
        <v>14</v>
      </c>
      <c r="K2880" t="s">
        <v>13</v>
      </c>
      <c r="L2880" t="str">
        <f t="shared" si="177"/>
        <v>Night</v>
      </c>
      <c r="M2880" t="str">
        <f t="shared" si="178"/>
        <v>09</v>
      </c>
      <c r="N2880" t="str">
        <f t="shared" si="179"/>
        <v>12</v>
      </c>
    </row>
    <row r="2881" spans="1:14" x14ac:dyDescent="0.3">
      <c r="A2881">
        <v>1</v>
      </c>
      <c r="B2881">
        <v>5</v>
      </c>
      <c r="C2881" s="1">
        <v>40625</v>
      </c>
      <c r="D2881" s="21" t="str">
        <f t="shared" si="176"/>
        <v>23-Mar-2011</v>
      </c>
      <c r="E2881" s="10">
        <v>0.46736111111111112</v>
      </c>
      <c r="F2881" s="1">
        <v>40625</v>
      </c>
      <c r="G2881" s="10">
        <v>0.52638888888888891</v>
      </c>
      <c r="H2881">
        <v>30</v>
      </c>
      <c r="I2881">
        <v>85</v>
      </c>
      <c r="J2881" t="s">
        <v>8</v>
      </c>
      <c r="K2881" t="s">
        <v>13</v>
      </c>
      <c r="L2881" t="str">
        <f t="shared" si="177"/>
        <v>Morning</v>
      </c>
      <c r="M2881" t="str">
        <f t="shared" si="178"/>
        <v>11</v>
      </c>
      <c r="N2881" t="str">
        <f t="shared" si="179"/>
        <v>12</v>
      </c>
    </row>
    <row r="2882" spans="1:14" x14ac:dyDescent="0.3">
      <c r="A2882">
        <v>1</v>
      </c>
      <c r="B2882">
        <v>5</v>
      </c>
      <c r="C2882" s="1">
        <v>40625</v>
      </c>
      <c r="D2882" s="21" t="str">
        <f t="shared" si="176"/>
        <v>23-Mar-2011</v>
      </c>
      <c r="E2882" s="10">
        <v>0.50347222222222221</v>
      </c>
      <c r="F2882" s="1">
        <v>40625</v>
      </c>
      <c r="G2882" s="10">
        <v>0.52430555555555558</v>
      </c>
      <c r="H2882">
        <v>30</v>
      </c>
      <c r="I2882">
        <v>30</v>
      </c>
      <c r="J2882" t="s">
        <v>8</v>
      </c>
      <c r="K2882" t="s">
        <v>13</v>
      </c>
      <c r="L2882" t="str">
        <f t="shared" si="177"/>
        <v>Morning</v>
      </c>
      <c r="M2882" t="str">
        <f t="shared" si="178"/>
        <v>12</v>
      </c>
      <c r="N2882" t="str">
        <f t="shared" si="179"/>
        <v>12</v>
      </c>
    </row>
    <row r="2883" spans="1:14" x14ac:dyDescent="0.3">
      <c r="A2883">
        <v>1</v>
      </c>
      <c r="B2883">
        <v>6</v>
      </c>
      <c r="C2883" s="1">
        <v>40625</v>
      </c>
      <c r="D2883" s="21" t="str">
        <f t="shared" ref="D2883:D2946" si="180" xml:space="preserve"> TEXT(C2883, "dd-Mmm-yyyy")</f>
        <v>23-Mar-2011</v>
      </c>
      <c r="E2883" s="10">
        <v>0.57777777777777783</v>
      </c>
      <c r="F2883" s="1">
        <v>40625</v>
      </c>
      <c r="G2883" s="10">
        <v>0.71666666666666667</v>
      </c>
      <c r="H2883">
        <v>40</v>
      </c>
      <c r="I2883">
        <v>200</v>
      </c>
      <c r="J2883" t="s">
        <v>8</v>
      </c>
      <c r="K2883" t="s">
        <v>13</v>
      </c>
      <c r="L2883" t="str">
        <f t="shared" ref="L2883:L2946" si="181">IF(AND(E2883&gt;$R$6,E2883&lt;=$S$6),"Morning",IF(AND(E2883&gt;$S$6,E2883&lt;=$T$6),"Afternoon", IF(AND(E2883&gt;$T$6,E2883&lt;=$U$6),"Evening", "Night")))</f>
        <v>Morning</v>
      </c>
      <c r="M2883" t="str">
        <f t="shared" ref="M2883:M2946" si="182" xml:space="preserve"> TEXT(E2883, "HH")</f>
        <v>13</v>
      </c>
      <c r="N2883" t="str">
        <f t="shared" ref="N2883:N2946" si="183">TEXT(G2883,"HH")</f>
        <v>17</v>
      </c>
    </row>
    <row r="2884" spans="1:14" x14ac:dyDescent="0.3">
      <c r="A2884">
        <v>1</v>
      </c>
      <c r="B2884">
        <v>6</v>
      </c>
      <c r="C2884" s="1">
        <v>40625</v>
      </c>
      <c r="D2884" s="21" t="str">
        <f t="shared" si="180"/>
        <v>23-Mar-2011</v>
      </c>
      <c r="E2884" s="10">
        <v>0.59027777777777779</v>
      </c>
      <c r="F2884" s="1">
        <v>40625</v>
      </c>
      <c r="G2884" s="10">
        <v>0.63263888888888886</v>
      </c>
      <c r="H2884">
        <v>30</v>
      </c>
      <c r="I2884">
        <v>61</v>
      </c>
      <c r="J2884" t="s">
        <v>8</v>
      </c>
      <c r="K2884" t="s">
        <v>13</v>
      </c>
      <c r="L2884" t="str">
        <f t="shared" si="181"/>
        <v>Afternoon</v>
      </c>
      <c r="M2884" t="str">
        <f t="shared" si="182"/>
        <v>14</v>
      </c>
      <c r="N2884" t="str">
        <f t="shared" si="183"/>
        <v>15</v>
      </c>
    </row>
    <row r="2885" spans="1:14" x14ac:dyDescent="0.3">
      <c r="A2885">
        <v>1</v>
      </c>
      <c r="B2885">
        <v>6</v>
      </c>
      <c r="C2885" s="1">
        <v>40625</v>
      </c>
      <c r="D2885" s="21" t="str">
        <f t="shared" si="180"/>
        <v>23-Mar-2011</v>
      </c>
      <c r="E2885" s="10">
        <v>0.7597222222222223</v>
      </c>
      <c r="F2885" s="1">
        <v>40625</v>
      </c>
      <c r="G2885" s="10">
        <v>0.78888888888888886</v>
      </c>
      <c r="H2885">
        <v>30</v>
      </c>
      <c r="I2885">
        <v>42</v>
      </c>
      <c r="J2885" t="s">
        <v>8</v>
      </c>
      <c r="K2885" t="s">
        <v>13</v>
      </c>
      <c r="L2885" t="str">
        <f t="shared" si="181"/>
        <v>Evening</v>
      </c>
      <c r="M2885" t="str">
        <f t="shared" si="182"/>
        <v>18</v>
      </c>
      <c r="N2885" t="str">
        <f t="shared" si="183"/>
        <v>18</v>
      </c>
    </row>
    <row r="2886" spans="1:14" x14ac:dyDescent="0.3">
      <c r="A2886">
        <v>1</v>
      </c>
      <c r="B2886">
        <v>6</v>
      </c>
      <c r="C2886" s="1">
        <v>40625</v>
      </c>
      <c r="D2886" s="21" t="str">
        <f t="shared" si="180"/>
        <v>23-Mar-2011</v>
      </c>
      <c r="E2886" s="10">
        <v>0.90972222222222221</v>
      </c>
      <c r="F2886" s="1">
        <v>40625</v>
      </c>
      <c r="G2886" s="10">
        <v>0.97430555555555554</v>
      </c>
      <c r="H2886">
        <v>30</v>
      </c>
      <c r="I2886">
        <v>93</v>
      </c>
      <c r="J2886" t="s">
        <v>8</v>
      </c>
      <c r="K2886" t="s">
        <v>13</v>
      </c>
      <c r="L2886" t="str">
        <f t="shared" si="181"/>
        <v>Evening</v>
      </c>
      <c r="M2886" t="str">
        <f t="shared" si="182"/>
        <v>21</v>
      </c>
      <c r="N2886" t="str">
        <f t="shared" si="183"/>
        <v>23</v>
      </c>
    </row>
    <row r="2887" spans="1:14" x14ac:dyDescent="0.3">
      <c r="A2887">
        <v>1</v>
      </c>
      <c r="B2887">
        <v>5</v>
      </c>
      <c r="C2887" s="1">
        <v>40626</v>
      </c>
      <c r="D2887" s="21" t="str">
        <f t="shared" si="180"/>
        <v>24-Mar-2011</v>
      </c>
      <c r="E2887" s="10">
        <v>0.50208333333333333</v>
      </c>
      <c r="F2887" s="1">
        <v>40626</v>
      </c>
      <c r="G2887" s="10">
        <v>0.54305555555555551</v>
      </c>
      <c r="H2887">
        <v>30</v>
      </c>
      <c r="I2887">
        <v>59</v>
      </c>
      <c r="J2887" t="s">
        <v>8</v>
      </c>
      <c r="K2887" t="s">
        <v>12</v>
      </c>
      <c r="L2887" t="str">
        <f t="shared" si="181"/>
        <v>Morning</v>
      </c>
      <c r="M2887" t="str">
        <f t="shared" si="182"/>
        <v>12</v>
      </c>
      <c r="N2887" t="str">
        <f t="shared" si="183"/>
        <v>13</v>
      </c>
    </row>
    <row r="2888" spans="1:14" x14ac:dyDescent="0.3">
      <c r="A2888">
        <v>1</v>
      </c>
      <c r="B2888">
        <v>5</v>
      </c>
      <c r="C2888" s="1">
        <v>40626</v>
      </c>
      <c r="D2888" s="21" t="str">
        <f t="shared" si="180"/>
        <v>24-Mar-2011</v>
      </c>
      <c r="E2888" s="10">
        <v>0.50694444444444442</v>
      </c>
      <c r="F2888" s="1">
        <v>40626</v>
      </c>
      <c r="G2888" s="10">
        <v>0.55486111111111114</v>
      </c>
      <c r="H2888">
        <v>30</v>
      </c>
      <c r="I2888">
        <v>69</v>
      </c>
      <c r="J2888" t="s">
        <v>8</v>
      </c>
      <c r="K2888" t="s">
        <v>12</v>
      </c>
      <c r="L2888" t="str">
        <f t="shared" si="181"/>
        <v>Morning</v>
      </c>
      <c r="M2888" t="str">
        <f t="shared" si="182"/>
        <v>12</v>
      </c>
      <c r="N2888" t="str">
        <f t="shared" si="183"/>
        <v>13</v>
      </c>
    </row>
    <row r="2889" spans="1:14" x14ac:dyDescent="0.3">
      <c r="A2889">
        <v>1</v>
      </c>
      <c r="B2889">
        <v>5</v>
      </c>
      <c r="C2889" s="1">
        <v>40626</v>
      </c>
      <c r="D2889" s="21" t="str">
        <f t="shared" si="180"/>
        <v>24-Mar-2011</v>
      </c>
      <c r="E2889" s="10">
        <v>0.5229166666666667</v>
      </c>
      <c r="F2889" s="1">
        <v>40626</v>
      </c>
      <c r="G2889" s="10">
        <v>0.62291666666666667</v>
      </c>
      <c r="H2889">
        <v>30</v>
      </c>
      <c r="I2889">
        <v>144</v>
      </c>
      <c r="J2889" t="s">
        <v>8</v>
      </c>
      <c r="K2889" t="s">
        <v>12</v>
      </c>
      <c r="L2889" t="str">
        <f t="shared" si="181"/>
        <v>Morning</v>
      </c>
      <c r="M2889" t="str">
        <f t="shared" si="182"/>
        <v>12</v>
      </c>
      <c r="N2889" t="str">
        <f t="shared" si="183"/>
        <v>14</v>
      </c>
    </row>
    <row r="2890" spans="1:14" x14ac:dyDescent="0.3">
      <c r="A2890">
        <v>1</v>
      </c>
      <c r="B2890">
        <v>5</v>
      </c>
      <c r="C2890" s="1">
        <v>40626</v>
      </c>
      <c r="D2890" s="21" t="str">
        <f t="shared" si="180"/>
        <v>24-Mar-2011</v>
      </c>
      <c r="E2890" s="10">
        <v>0.54375000000000007</v>
      </c>
      <c r="F2890" s="1">
        <v>40626</v>
      </c>
      <c r="G2890" s="10">
        <v>0.60763888888888895</v>
      </c>
      <c r="H2890">
        <v>30</v>
      </c>
      <c r="I2890">
        <v>92</v>
      </c>
      <c r="J2890" t="s">
        <v>8</v>
      </c>
      <c r="K2890" t="s">
        <v>12</v>
      </c>
      <c r="L2890" t="str">
        <f t="shared" si="181"/>
        <v>Morning</v>
      </c>
      <c r="M2890" t="str">
        <f t="shared" si="182"/>
        <v>13</v>
      </c>
      <c r="N2890" t="str">
        <f t="shared" si="183"/>
        <v>14</v>
      </c>
    </row>
    <row r="2891" spans="1:14" x14ac:dyDescent="0.3">
      <c r="A2891">
        <v>1</v>
      </c>
      <c r="B2891">
        <v>6</v>
      </c>
      <c r="C2891" s="1">
        <v>40626</v>
      </c>
      <c r="D2891" s="21" t="str">
        <f t="shared" si="180"/>
        <v>24-Mar-2011</v>
      </c>
      <c r="E2891" s="10">
        <v>0.58750000000000002</v>
      </c>
      <c r="F2891" s="1">
        <v>40626</v>
      </c>
      <c r="G2891" s="10">
        <v>0.65972222222222221</v>
      </c>
      <c r="H2891">
        <v>30</v>
      </c>
      <c r="I2891">
        <v>104</v>
      </c>
      <c r="J2891" t="s">
        <v>8</v>
      </c>
      <c r="K2891" t="s">
        <v>12</v>
      </c>
      <c r="L2891" t="str">
        <f t="shared" si="181"/>
        <v>Afternoon</v>
      </c>
      <c r="M2891" t="str">
        <f t="shared" si="182"/>
        <v>14</v>
      </c>
      <c r="N2891" t="str">
        <f t="shared" si="183"/>
        <v>15</v>
      </c>
    </row>
    <row r="2892" spans="1:14" x14ac:dyDescent="0.3">
      <c r="A2892">
        <v>1</v>
      </c>
      <c r="B2892">
        <v>6</v>
      </c>
      <c r="C2892" s="1">
        <v>40626</v>
      </c>
      <c r="D2892" s="21" t="str">
        <f t="shared" si="180"/>
        <v>24-Mar-2011</v>
      </c>
      <c r="E2892" s="10">
        <v>0.6645833333333333</v>
      </c>
      <c r="F2892" s="1">
        <v>40626</v>
      </c>
      <c r="G2892" s="10">
        <v>0.7090277777777777</v>
      </c>
      <c r="H2892">
        <v>30</v>
      </c>
      <c r="I2892">
        <v>64</v>
      </c>
      <c r="J2892" t="s">
        <v>8</v>
      </c>
      <c r="K2892" t="s">
        <v>12</v>
      </c>
      <c r="L2892" t="str">
        <f t="shared" si="181"/>
        <v>Afternoon</v>
      </c>
      <c r="M2892" t="str">
        <f t="shared" si="182"/>
        <v>15</v>
      </c>
      <c r="N2892" t="str">
        <f t="shared" si="183"/>
        <v>17</v>
      </c>
    </row>
    <row r="2893" spans="1:14" x14ac:dyDescent="0.3">
      <c r="A2893">
        <v>1</v>
      </c>
      <c r="B2893">
        <v>6</v>
      </c>
      <c r="C2893" s="1">
        <v>40626</v>
      </c>
      <c r="D2893" s="21" t="str">
        <f t="shared" si="180"/>
        <v>24-Mar-2011</v>
      </c>
      <c r="E2893" s="10">
        <v>0.68541666666666667</v>
      </c>
      <c r="F2893" s="1">
        <v>40626</v>
      </c>
      <c r="G2893" s="10">
        <v>0.71736111111111101</v>
      </c>
      <c r="H2893">
        <v>30</v>
      </c>
      <c r="I2893">
        <v>46</v>
      </c>
      <c r="J2893" t="s">
        <v>8</v>
      </c>
      <c r="K2893" t="s">
        <v>12</v>
      </c>
      <c r="L2893" t="str">
        <f t="shared" si="181"/>
        <v>Afternoon</v>
      </c>
      <c r="M2893" t="str">
        <f t="shared" si="182"/>
        <v>16</v>
      </c>
      <c r="N2893" t="str">
        <f t="shared" si="183"/>
        <v>17</v>
      </c>
    </row>
    <row r="2894" spans="1:14" x14ac:dyDescent="0.3">
      <c r="A2894">
        <v>1</v>
      </c>
      <c r="B2894">
        <v>6</v>
      </c>
      <c r="C2894" s="1">
        <v>40626</v>
      </c>
      <c r="D2894" s="21" t="str">
        <f t="shared" si="180"/>
        <v>24-Mar-2011</v>
      </c>
      <c r="E2894" s="10">
        <v>0.72638888888888886</v>
      </c>
      <c r="F2894" s="1">
        <v>40626</v>
      </c>
      <c r="G2894" s="10">
        <v>0.84375</v>
      </c>
      <c r="H2894">
        <v>30</v>
      </c>
      <c r="I2894">
        <v>169</v>
      </c>
      <c r="J2894" t="s">
        <v>8</v>
      </c>
      <c r="K2894" t="s">
        <v>12</v>
      </c>
      <c r="L2894" t="str">
        <f t="shared" si="181"/>
        <v>Afternoon</v>
      </c>
      <c r="M2894" t="str">
        <f t="shared" si="182"/>
        <v>17</v>
      </c>
      <c r="N2894" t="str">
        <f t="shared" si="183"/>
        <v>20</v>
      </c>
    </row>
    <row r="2895" spans="1:14" x14ac:dyDescent="0.3">
      <c r="A2895">
        <v>1</v>
      </c>
      <c r="B2895">
        <v>5</v>
      </c>
      <c r="C2895" s="1">
        <v>40626</v>
      </c>
      <c r="D2895" s="21" t="str">
        <f t="shared" si="180"/>
        <v>24-Mar-2011</v>
      </c>
      <c r="E2895" s="10">
        <v>0.78749999999999998</v>
      </c>
      <c r="F2895" s="1">
        <v>40626</v>
      </c>
      <c r="G2895" s="10">
        <v>0.85</v>
      </c>
      <c r="H2895">
        <v>30</v>
      </c>
      <c r="I2895">
        <v>90</v>
      </c>
      <c r="J2895" t="s">
        <v>8</v>
      </c>
      <c r="K2895" t="s">
        <v>12</v>
      </c>
      <c r="L2895" t="str">
        <f t="shared" si="181"/>
        <v>Evening</v>
      </c>
      <c r="M2895" t="str">
        <f t="shared" si="182"/>
        <v>18</v>
      </c>
      <c r="N2895" t="str">
        <f t="shared" si="183"/>
        <v>20</v>
      </c>
    </row>
    <row r="2896" spans="1:14" x14ac:dyDescent="0.3">
      <c r="A2896">
        <v>1</v>
      </c>
      <c r="B2896">
        <v>5</v>
      </c>
      <c r="C2896" s="1">
        <v>40626</v>
      </c>
      <c r="D2896" s="21" t="str">
        <f t="shared" si="180"/>
        <v>24-Mar-2011</v>
      </c>
      <c r="E2896" s="10">
        <v>0.8125</v>
      </c>
      <c r="F2896" s="1">
        <v>40626</v>
      </c>
      <c r="G2896" s="10">
        <v>0.86736111111111114</v>
      </c>
      <c r="H2896">
        <v>30</v>
      </c>
      <c r="I2896">
        <v>79</v>
      </c>
      <c r="J2896" t="s">
        <v>8</v>
      </c>
      <c r="K2896" t="s">
        <v>12</v>
      </c>
      <c r="L2896" t="str">
        <f t="shared" si="181"/>
        <v>Evening</v>
      </c>
      <c r="M2896" t="str">
        <f t="shared" si="182"/>
        <v>19</v>
      </c>
      <c r="N2896" t="str">
        <f t="shared" si="183"/>
        <v>20</v>
      </c>
    </row>
    <row r="2897" spans="1:14" x14ac:dyDescent="0.3">
      <c r="A2897">
        <v>1</v>
      </c>
      <c r="B2897">
        <v>5</v>
      </c>
      <c r="C2897" s="1">
        <v>40627</v>
      </c>
      <c r="D2897" s="21" t="str">
        <f t="shared" si="180"/>
        <v>25-Mar-2011</v>
      </c>
      <c r="E2897" s="10">
        <v>0.4284722222222222</v>
      </c>
      <c r="F2897" s="1">
        <v>40627</v>
      </c>
      <c r="G2897" s="10">
        <v>0.62986111111111109</v>
      </c>
      <c r="H2897">
        <v>50</v>
      </c>
      <c r="I2897">
        <v>290</v>
      </c>
      <c r="J2897" t="s">
        <v>8</v>
      </c>
      <c r="K2897" t="s">
        <v>11</v>
      </c>
      <c r="L2897" t="str">
        <f t="shared" si="181"/>
        <v>Morning</v>
      </c>
      <c r="M2897" t="str">
        <f t="shared" si="182"/>
        <v>10</v>
      </c>
      <c r="N2897" t="str">
        <f t="shared" si="183"/>
        <v>15</v>
      </c>
    </row>
    <row r="2898" spans="1:14" x14ac:dyDescent="0.3">
      <c r="A2898">
        <v>1</v>
      </c>
      <c r="B2898">
        <v>5</v>
      </c>
      <c r="C2898" s="1">
        <v>40627</v>
      </c>
      <c r="D2898" s="21" t="str">
        <f t="shared" si="180"/>
        <v>25-Mar-2011</v>
      </c>
      <c r="E2898" s="10">
        <v>0.52500000000000002</v>
      </c>
      <c r="F2898" s="1">
        <v>40627</v>
      </c>
      <c r="G2898" s="10">
        <v>0.56736111111111109</v>
      </c>
      <c r="H2898">
        <v>30</v>
      </c>
      <c r="I2898">
        <v>61</v>
      </c>
      <c r="J2898" t="s">
        <v>8</v>
      </c>
      <c r="K2898" t="s">
        <v>11</v>
      </c>
      <c r="L2898" t="str">
        <f t="shared" si="181"/>
        <v>Morning</v>
      </c>
      <c r="M2898" t="str">
        <f t="shared" si="182"/>
        <v>12</v>
      </c>
      <c r="N2898" t="str">
        <f t="shared" si="183"/>
        <v>13</v>
      </c>
    </row>
    <row r="2899" spans="1:14" x14ac:dyDescent="0.3">
      <c r="A2899">
        <v>1</v>
      </c>
      <c r="B2899">
        <v>6</v>
      </c>
      <c r="C2899" s="1">
        <v>40627</v>
      </c>
      <c r="D2899" s="21" t="str">
        <f t="shared" si="180"/>
        <v>25-Mar-2011</v>
      </c>
      <c r="E2899" s="10">
        <v>0.52500000000000002</v>
      </c>
      <c r="F2899" s="1">
        <v>40627</v>
      </c>
      <c r="G2899" s="10">
        <v>0.63750000000000007</v>
      </c>
      <c r="H2899">
        <v>30</v>
      </c>
      <c r="I2899">
        <v>162</v>
      </c>
      <c r="J2899" t="s">
        <v>8</v>
      </c>
      <c r="K2899" t="s">
        <v>11</v>
      </c>
      <c r="L2899" t="str">
        <f t="shared" si="181"/>
        <v>Morning</v>
      </c>
      <c r="M2899" t="str">
        <f t="shared" si="182"/>
        <v>12</v>
      </c>
      <c r="N2899" t="str">
        <f t="shared" si="183"/>
        <v>15</v>
      </c>
    </row>
    <row r="2900" spans="1:14" x14ac:dyDescent="0.3">
      <c r="A2900">
        <v>1</v>
      </c>
      <c r="B2900">
        <v>6</v>
      </c>
      <c r="C2900" s="1">
        <v>40627</v>
      </c>
      <c r="D2900" s="21" t="str">
        <f t="shared" si="180"/>
        <v>25-Mar-2011</v>
      </c>
      <c r="E2900" s="10">
        <v>0.54791666666666672</v>
      </c>
      <c r="F2900" s="1">
        <v>40627</v>
      </c>
      <c r="G2900" s="10">
        <v>0.60902777777777783</v>
      </c>
      <c r="H2900">
        <v>30</v>
      </c>
      <c r="I2900">
        <v>88</v>
      </c>
      <c r="J2900" t="s">
        <v>8</v>
      </c>
      <c r="K2900" t="s">
        <v>11</v>
      </c>
      <c r="L2900" t="str">
        <f t="shared" si="181"/>
        <v>Morning</v>
      </c>
      <c r="M2900" t="str">
        <f t="shared" si="182"/>
        <v>13</v>
      </c>
      <c r="N2900" t="str">
        <f t="shared" si="183"/>
        <v>14</v>
      </c>
    </row>
    <row r="2901" spans="1:14" x14ac:dyDescent="0.3">
      <c r="A2901">
        <v>1</v>
      </c>
      <c r="B2901">
        <v>6</v>
      </c>
      <c r="C2901" s="1">
        <v>40627</v>
      </c>
      <c r="D2901" s="21" t="str">
        <f t="shared" si="180"/>
        <v>25-Mar-2011</v>
      </c>
      <c r="E2901" s="10">
        <v>0.5805555555555556</v>
      </c>
      <c r="F2901" s="1">
        <v>40627</v>
      </c>
      <c r="G2901" s="10">
        <v>0.61736111111111114</v>
      </c>
      <c r="H2901">
        <v>30</v>
      </c>
      <c r="I2901">
        <v>53</v>
      </c>
      <c r="J2901" t="s">
        <v>8</v>
      </c>
      <c r="K2901" t="s">
        <v>11</v>
      </c>
      <c r="L2901" t="str">
        <f t="shared" si="181"/>
        <v>Morning</v>
      </c>
      <c r="M2901" t="str">
        <f t="shared" si="182"/>
        <v>13</v>
      </c>
      <c r="N2901" t="str">
        <f t="shared" si="183"/>
        <v>14</v>
      </c>
    </row>
    <row r="2902" spans="1:14" x14ac:dyDescent="0.3">
      <c r="A2902">
        <v>1</v>
      </c>
      <c r="B2902">
        <v>5</v>
      </c>
      <c r="C2902" s="1">
        <v>40630</v>
      </c>
      <c r="D2902" s="21" t="str">
        <f t="shared" si="180"/>
        <v>28-Mar-2011</v>
      </c>
      <c r="E2902" s="10">
        <v>0.49027777777777781</v>
      </c>
      <c r="F2902" s="1">
        <v>40630</v>
      </c>
      <c r="G2902" s="10">
        <v>0.57638888888888895</v>
      </c>
      <c r="H2902">
        <v>30</v>
      </c>
      <c r="I2902">
        <v>124</v>
      </c>
      <c r="J2902" t="s">
        <v>8</v>
      </c>
      <c r="K2902" t="s">
        <v>10</v>
      </c>
      <c r="L2902" t="str">
        <f t="shared" si="181"/>
        <v>Morning</v>
      </c>
      <c r="M2902" t="str">
        <f t="shared" si="182"/>
        <v>11</v>
      </c>
      <c r="N2902" t="str">
        <f t="shared" si="183"/>
        <v>13</v>
      </c>
    </row>
    <row r="2903" spans="1:14" x14ac:dyDescent="0.3">
      <c r="A2903">
        <v>1</v>
      </c>
      <c r="B2903">
        <v>6</v>
      </c>
      <c r="C2903" s="1">
        <v>40630</v>
      </c>
      <c r="D2903" s="21" t="str">
        <f t="shared" si="180"/>
        <v>28-Mar-2011</v>
      </c>
      <c r="E2903" s="10">
        <v>0.58819444444444446</v>
      </c>
      <c r="F2903" s="1">
        <v>40630</v>
      </c>
      <c r="G2903" s="10">
        <v>0.59097222222222223</v>
      </c>
      <c r="H2903">
        <v>30</v>
      </c>
      <c r="I2903">
        <v>4</v>
      </c>
      <c r="J2903" t="s">
        <v>8</v>
      </c>
      <c r="K2903" t="s">
        <v>10</v>
      </c>
      <c r="L2903" t="str">
        <f t="shared" si="181"/>
        <v>Afternoon</v>
      </c>
      <c r="M2903" t="str">
        <f t="shared" si="182"/>
        <v>14</v>
      </c>
      <c r="N2903" t="str">
        <f t="shared" si="183"/>
        <v>14</v>
      </c>
    </row>
    <row r="2904" spans="1:14" x14ac:dyDescent="0.3">
      <c r="A2904">
        <v>1</v>
      </c>
      <c r="B2904">
        <v>6</v>
      </c>
      <c r="C2904" s="1">
        <v>40630</v>
      </c>
      <c r="D2904" s="21" t="str">
        <f t="shared" si="180"/>
        <v>28-Mar-2011</v>
      </c>
      <c r="E2904" s="10">
        <v>0.64444444444444449</v>
      </c>
      <c r="F2904" s="1">
        <v>40630</v>
      </c>
      <c r="G2904" s="10">
        <v>0.67708333333333337</v>
      </c>
      <c r="H2904">
        <v>30</v>
      </c>
      <c r="I2904">
        <v>47</v>
      </c>
      <c r="J2904" t="s">
        <v>8</v>
      </c>
      <c r="K2904" t="s">
        <v>10</v>
      </c>
      <c r="L2904" t="str">
        <f t="shared" si="181"/>
        <v>Afternoon</v>
      </c>
      <c r="M2904" t="str">
        <f t="shared" si="182"/>
        <v>15</v>
      </c>
      <c r="N2904" t="str">
        <f t="shared" si="183"/>
        <v>16</v>
      </c>
    </row>
    <row r="2905" spans="1:14" x14ac:dyDescent="0.3">
      <c r="A2905">
        <v>1</v>
      </c>
      <c r="B2905">
        <v>6</v>
      </c>
      <c r="C2905" s="1">
        <v>40630</v>
      </c>
      <c r="D2905" s="21" t="str">
        <f t="shared" si="180"/>
        <v>28-Mar-2011</v>
      </c>
      <c r="E2905" s="10">
        <v>0.65416666666666667</v>
      </c>
      <c r="F2905" s="1">
        <v>40630</v>
      </c>
      <c r="G2905" s="10">
        <v>0.67638888888888893</v>
      </c>
      <c r="H2905">
        <v>30</v>
      </c>
      <c r="I2905">
        <v>32</v>
      </c>
      <c r="J2905" t="s">
        <v>8</v>
      </c>
      <c r="K2905" t="s">
        <v>10</v>
      </c>
      <c r="L2905" t="str">
        <f t="shared" si="181"/>
        <v>Afternoon</v>
      </c>
      <c r="M2905" t="str">
        <f t="shared" si="182"/>
        <v>15</v>
      </c>
      <c r="N2905" t="str">
        <f t="shared" si="183"/>
        <v>16</v>
      </c>
    </row>
    <row r="2906" spans="1:14" x14ac:dyDescent="0.3">
      <c r="A2906">
        <v>1</v>
      </c>
      <c r="B2906">
        <v>5</v>
      </c>
      <c r="C2906" s="1">
        <v>40630</v>
      </c>
      <c r="D2906" s="21" t="str">
        <f t="shared" si="180"/>
        <v>28-Mar-2011</v>
      </c>
      <c r="E2906" s="10">
        <v>0.66527777777777775</v>
      </c>
      <c r="F2906" s="1">
        <v>40630</v>
      </c>
      <c r="G2906" s="10">
        <v>0.69305555555555554</v>
      </c>
      <c r="H2906">
        <v>30</v>
      </c>
      <c r="I2906">
        <v>40</v>
      </c>
      <c r="J2906" t="s">
        <v>8</v>
      </c>
      <c r="K2906" t="s">
        <v>10</v>
      </c>
      <c r="L2906" t="str">
        <f t="shared" si="181"/>
        <v>Afternoon</v>
      </c>
      <c r="M2906" t="str">
        <f t="shared" si="182"/>
        <v>15</v>
      </c>
      <c r="N2906" t="str">
        <f t="shared" si="183"/>
        <v>16</v>
      </c>
    </row>
    <row r="2907" spans="1:14" x14ac:dyDescent="0.3">
      <c r="A2907">
        <v>1</v>
      </c>
      <c r="B2907">
        <v>6</v>
      </c>
      <c r="C2907" s="1">
        <v>40630</v>
      </c>
      <c r="D2907" s="21" t="str">
        <f t="shared" si="180"/>
        <v>28-Mar-2011</v>
      </c>
      <c r="E2907" s="10">
        <v>0.68402777777777779</v>
      </c>
      <c r="F2907" s="1">
        <v>40630</v>
      </c>
      <c r="G2907" s="10">
        <v>0.75694444444444453</v>
      </c>
      <c r="H2907">
        <v>30</v>
      </c>
      <c r="I2907">
        <v>105</v>
      </c>
      <c r="J2907" t="s">
        <v>8</v>
      </c>
      <c r="K2907" t="s">
        <v>10</v>
      </c>
      <c r="L2907" t="str">
        <f t="shared" si="181"/>
        <v>Afternoon</v>
      </c>
      <c r="M2907" t="str">
        <f t="shared" si="182"/>
        <v>16</v>
      </c>
      <c r="N2907" t="str">
        <f t="shared" si="183"/>
        <v>18</v>
      </c>
    </row>
    <row r="2908" spans="1:14" x14ac:dyDescent="0.3">
      <c r="A2908">
        <v>1</v>
      </c>
      <c r="B2908">
        <v>5</v>
      </c>
      <c r="C2908" s="1">
        <v>40630</v>
      </c>
      <c r="D2908" s="21" t="str">
        <f t="shared" si="180"/>
        <v>28-Mar-2011</v>
      </c>
      <c r="E2908" s="10">
        <v>0.68888888888888899</v>
      </c>
      <c r="F2908" s="1">
        <v>40630</v>
      </c>
      <c r="G2908" s="10">
        <v>0.7895833333333333</v>
      </c>
      <c r="H2908">
        <v>30</v>
      </c>
      <c r="I2908">
        <v>145</v>
      </c>
      <c r="J2908" t="s">
        <v>8</v>
      </c>
      <c r="K2908" t="s">
        <v>10</v>
      </c>
      <c r="L2908" t="str">
        <f t="shared" si="181"/>
        <v>Afternoon</v>
      </c>
      <c r="M2908" t="str">
        <f t="shared" si="182"/>
        <v>16</v>
      </c>
      <c r="N2908" t="str">
        <f t="shared" si="183"/>
        <v>18</v>
      </c>
    </row>
    <row r="2909" spans="1:14" x14ac:dyDescent="0.3">
      <c r="A2909">
        <v>1</v>
      </c>
      <c r="B2909">
        <v>5</v>
      </c>
      <c r="C2909" s="1">
        <v>40630</v>
      </c>
      <c r="D2909" s="21" t="str">
        <f t="shared" si="180"/>
        <v>28-Mar-2011</v>
      </c>
      <c r="E2909" s="10">
        <v>0.82430555555555562</v>
      </c>
      <c r="F2909" s="1">
        <v>40630</v>
      </c>
      <c r="G2909" s="10">
        <v>0.8618055555555556</v>
      </c>
      <c r="H2909">
        <v>30</v>
      </c>
      <c r="I2909">
        <v>54</v>
      </c>
      <c r="J2909" t="s">
        <v>8</v>
      </c>
      <c r="K2909" t="s">
        <v>10</v>
      </c>
      <c r="L2909" t="str">
        <f t="shared" si="181"/>
        <v>Evening</v>
      </c>
      <c r="M2909" t="str">
        <f t="shared" si="182"/>
        <v>19</v>
      </c>
      <c r="N2909" t="str">
        <f t="shared" si="183"/>
        <v>20</v>
      </c>
    </row>
    <row r="2910" spans="1:14" x14ac:dyDescent="0.3">
      <c r="A2910">
        <v>1</v>
      </c>
      <c r="B2910">
        <v>6</v>
      </c>
      <c r="C2910" s="1">
        <v>40631</v>
      </c>
      <c r="D2910" s="21" t="str">
        <f t="shared" si="180"/>
        <v>29-Mar-2011</v>
      </c>
      <c r="E2910" s="10">
        <v>0.53055555555555556</v>
      </c>
      <c r="F2910" s="1">
        <v>40631</v>
      </c>
      <c r="G2910" s="10">
        <v>0.54722222222222217</v>
      </c>
      <c r="H2910">
        <v>30</v>
      </c>
      <c r="I2910">
        <v>24</v>
      </c>
      <c r="J2910" t="s">
        <v>8</v>
      </c>
      <c r="K2910" t="s">
        <v>9</v>
      </c>
      <c r="L2910" t="str">
        <f t="shared" si="181"/>
        <v>Morning</v>
      </c>
      <c r="M2910" t="str">
        <f t="shared" si="182"/>
        <v>12</v>
      </c>
      <c r="N2910" t="str">
        <f t="shared" si="183"/>
        <v>13</v>
      </c>
    </row>
    <row r="2911" spans="1:14" x14ac:dyDescent="0.3">
      <c r="A2911">
        <v>1</v>
      </c>
      <c r="B2911">
        <v>5</v>
      </c>
      <c r="C2911" s="1">
        <v>40631</v>
      </c>
      <c r="D2911" s="21" t="str">
        <f t="shared" si="180"/>
        <v>29-Mar-2011</v>
      </c>
      <c r="E2911" s="10">
        <v>0.57777777777777783</v>
      </c>
      <c r="F2911" s="1">
        <v>40631</v>
      </c>
      <c r="G2911" s="10">
        <v>0.59513888888888888</v>
      </c>
      <c r="H2911">
        <v>30</v>
      </c>
      <c r="I2911">
        <v>25</v>
      </c>
      <c r="J2911" t="s">
        <v>8</v>
      </c>
      <c r="K2911" t="s">
        <v>9</v>
      </c>
      <c r="L2911" t="str">
        <f t="shared" si="181"/>
        <v>Morning</v>
      </c>
      <c r="M2911" t="str">
        <f t="shared" si="182"/>
        <v>13</v>
      </c>
      <c r="N2911" t="str">
        <f t="shared" si="183"/>
        <v>14</v>
      </c>
    </row>
    <row r="2912" spans="1:14" x14ac:dyDescent="0.3">
      <c r="A2912">
        <v>1</v>
      </c>
      <c r="B2912">
        <v>6</v>
      </c>
      <c r="C2912" s="1">
        <v>40631</v>
      </c>
      <c r="D2912" s="21" t="str">
        <f t="shared" si="180"/>
        <v>29-Mar-2011</v>
      </c>
      <c r="E2912" s="10">
        <v>0.68402777777777779</v>
      </c>
      <c r="F2912" s="1">
        <v>40631</v>
      </c>
      <c r="G2912" s="10">
        <v>0.70138888888888884</v>
      </c>
      <c r="H2912">
        <v>30</v>
      </c>
      <c r="I2912">
        <v>25</v>
      </c>
      <c r="J2912" t="s">
        <v>8</v>
      </c>
      <c r="K2912" t="s">
        <v>9</v>
      </c>
      <c r="L2912" t="str">
        <f t="shared" si="181"/>
        <v>Afternoon</v>
      </c>
      <c r="M2912" t="str">
        <f t="shared" si="182"/>
        <v>16</v>
      </c>
      <c r="N2912" t="str">
        <f t="shared" si="183"/>
        <v>16</v>
      </c>
    </row>
    <row r="2913" spans="1:14" x14ac:dyDescent="0.3">
      <c r="A2913">
        <v>1</v>
      </c>
      <c r="B2913">
        <v>5</v>
      </c>
      <c r="C2913" s="1">
        <v>40631</v>
      </c>
      <c r="D2913" s="21" t="str">
        <f t="shared" si="180"/>
        <v>29-Mar-2011</v>
      </c>
      <c r="E2913" s="10">
        <v>0.69097222222222221</v>
      </c>
      <c r="F2913" s="1">
        <v>40631</v>
      </c>
      <c r="G2913" s="10">
        <v>0.79166666666666663</v>
      </c>
      <c r="H2913">
        <v>30</v>
      </c>
      <c r="I2913">
        <v>145</v>
      </c>
      <c r="J2913" t="s">
        <v>8</v>
      </c>
      <c r="K2913" t="s">
        <v>9</v>
      </c>
      <c r="L2913" t="str">
        <f t="shared" si="181"/>
        <v>Afternoon</v>
      </c>
      <c r="M2913" t="str">
        <f t="shared" si="182"/>
        <v>16</v>
      </c>
      <c r="N2913" t="str">
        <f t="shared" si="183"/>
        <v>19</v>
      </c>
    </row>
    <row r="2914" spans="1:14" x14ac:dyDescent="0.3">
      <c r="A2914">
        <v>1</v>
      </c>
      <c r="B2914">
        <v>6</v>
      </c>
      <c r="C2914" s="1">
        <v>40631</v>
      </c>
      <c r="D2914" s="21" t="str">
        <f t="shared" si="180"/>
        <v>29-Mar-2011</v>
      </c>
      <c r="E2914" s="10">
        <v>0.7416666666666667</v>
      </c>
      <c r="F2914" s="1">
        <v>40631</v>
      </c>
      <c r="G2914" s="10">
        <v>0.78611111111111109</v>
      </c>
      <c r="H2914">
        <v>30</v>
      </c>
      <c r="I2914">
        <v>64</v>
      </c>
      <c r="J2914" t="s">
        <v>8</v>
      </c>
      <c r="K2914" t="s">
        <v>9</v>
      </c>
      <c r="L2914" t="str">
        <f t="shared" si="181"/>
        <v>Afternoon</v>
      </c>
      <c r="M2914" t="str">
        <f t="shared" si="182"/>
        <v>17</v>
      </c>
      <c r="N2914" t="str">
        <f t="shared" si="183"/>
        <v>18</v>
      </c>
    </row>
    <row r="2915" spans="1:14" x14ac:dyDescent="0.3">
      <c r="A2915">
        <v>1</v>
      </c>
      <c r="B2915">
        <v>6</v>
      </c>
      <c r="C2915" s="1">
        <v>40631</v>
      </c>
      <c r="D2915" s="21" t="str">
        <f t="shared" si="180"/>
        <v>29-Mar-2011</v>
      </c>
      <c r="E2915" s="10">
        <v>0.85416666666666663</v>
      </c>
      <c r="F2915" s="1">
        <v>40631</v>
      </c>
      <c r="G2915" s="10">
        <v>0.96388888888888891</v>
      </c>
      <c r="H2915">
        <v>30</v>
      </c>
      <c r="I2915">
        <v>158</v>
      </c>
      <c r="J2915" t="s">
        <v>8</v>
      </c>
      <c r="K2915" t="s">
        <v>9</v>
      </c>
      <c r="L2915" t="str">
        <f t="shared" si="181"/>
        <v>Evening</v>
      </c>
      <c r="M2915" t="str">
        <f t="shared" si="182"/>
        <v>20</v>
      </c>
      <c r="N2915" t="str">
        <f t="shared" si="183"/>
        <v>23</v>
      </c>
    </row>
    <row r="2916" spans="1:14" x14ac:dyDescent="0.3">
      <c r="A2916">
        <v>1</v>
      </c>
      <c r="B2916">
        <v>6</v>
      </c>
      <c r="C2916" s="1">
        <v>40632</v>
      </c>
      <c r="D2916" s="21" t="str">
        <f t="shared" si="180"/>
        <v>30-Mar-2011</v>
      </c>
      <c r="E2916" s="10">
        <v>0.59930555555555554</v>
      </c>
      <c r="F2916" s="1">
        <v>40632</v>
      </c>
      <c r="G2916" s="10">
        <v>0.62777777777777777</v>
      </c>
      <c r="H2916">
        <v>30</v>
      </c>
      <c r="I2916">
        <v>41</v>
      </c>
      <c r="J2916" t="s">
        <v>8</v>
      </c>
      <c r="K2916" t="s">
        <v>13</v>
      </c>
      <c r="L2916" t="str">
        <f t="shared" si="181"/>
        <v>Afternoon</v>
      </c>
      <c r="M2916" t="str">
        <f t="shared" si="182"/>
        <v>14</v>
      </c>
      <c r="N2916" t="str">
        <f t="shared" si="183"/>
        <v>15</v>
      </c>
    </row>
    <row r="2917" spans="1:14" x14ac:dyDescent="0.3">
      <c r="A2917">
        <v>1</v>
      </c>
      <c r="B2917">
        <v>5</v>
      </c>
      <c r="C2917" s="1">
        <v>40633</v>
      </c>
      <c r="D2917" s="21" t="str">
        <f t="shared" si="180"/>
        <v>31-Mar-2011</v>
      </c>
      <c r="E2917" s="10">
        <v>0.54722222222222217</v>
      </c>
      <c r="F2917" s="1">
        <v>40633</v>
      </c>
      <c r="G2917" s="10">
        <v>0.85972222222222217</v>
      </c>
      <c r="H2917">
        <v>80</v>
      </c>
      <c r="I2917">
        <v>450</v>
      </c>
      <c r="J2917" t="s">
        <v>8</v>
      </c>
      <c r="K2917" t="s">
        <v>12</v>
      </c>
      <c r="L2917" t="str">
        <f t="shared" si="181"/>
        <v>Morning</v>
      </c>
      <c r="M2917" t="str">
        <f t="shared" si="182"/>
        <v>13</v>
      </c>
      <c r="N2917" t="str">
        <f t="shared" si="183"/>
        <v>20</v>
      </c>
    </row>
    <row r="2918" spans="1:14" x14ac:dyDescent="0.3">
      <c r="A2918">
        <v>1</v>
      </c>
      <c r="B2918">
        <v>5</v>
      </c>
      <c r="C2918" s="1">
        <v>40633</v>
      </c>
      <c r="D2918" s="21" t="str">
        <f t="shared" si="180"/>
        <v>31-Mar-2011</v>
      </c>
      <c r="E2918" s="10">
        <v>0.56041666666666667</v>
      </c>
      <c r="F2918" s="1">
        <v>40633</v>
      </c>
      <c r="G2918" s="10">
        <v>0.65208333333333335</v>
      </c>
      <c r="H2918">
        <v>30</v>
      </c>
      <c r="I2918">
        <v>132</v>
      </c>
      <c r="J2918" t="s">
        <v>8</v>
      </c>
      <c r="K2918" t="s">
        <v>12</v>
      </c>
      <c r="L2918" t="str">
        <f t="shared" si="181"/>
        <v>Morning</v>
      </c>
      <c r="M2918" t="str">
        <f t="shared" si="182"/>
        <v>13</v>
      </c>
      <c r="N2918" t="str">
        <f t="shared" si="183"/>
        <v>15</v>
      </c>
    </row>
    <row r="2919" spans="1:14" x14ac:dyDescent="0.3">
      <c r="A2919">
        <v>1</v>
      </c>
      <c r="B2919">
        <v>6</v>
      </c>
      <c r="C2919" s="1">
        <v>40633</v>
      </c>
      <c r="D2919" s="21" t="str">
        <f t="shared" si="180"/>
        <v>31-Mar-2011</v>
      </c>
      <c r="E2919" s="10">
        <v>0.59930555555555554</v>
      </c>
      <c r="F2919" s="1">
        <v>40633</v>
      </c>
      <c r="G2919" s="10">
        <v>0.83750000000000002</v>
      </c>
      <c r="H2919">
        <v>60</v>
      </c>
      <c r="I2919">
        <v>343</v>
      </c>
      <c r="J2919" t="s">
        <v>8</v>
      </c>
      <c r="K2919" t="s">
        <v>12</v>
      </c>
      <c r="L2919" t="str">
        <f t="shared" si="181"/>
        <v>Afternoon</v>
      </c>
      <c r="M2919" t="str">
        <f t="shared" si="182"/>
        <v>14</v>
      </c>
      <c r="N2919" t="str">
        <f t="shared" si="183"/>
        <v>20</v>
      </c>
    </row>
    <row r="2920" spans="1:14" x14ac:dyDescent="0.3">
      <c r="A2920">
        <v>1</v>
      </c>
      <c r="B2920">
        <v>5</v>
      </c>
      <c r="C2920" s="1">
        <v>40633</v>
      </c>
      <c r="D2920" s="21" t="str">
        <f t="shared" si="180"/>
        <v>31-Mar-2011</v>
      </c>
      <c r="E2920" s="10">
        <v>0.67083333333333339</v>
      </c>
      <c r="F2920" s="1">
        <v>40633</v>
      </c>
      <c r="G2920" s="10">
        <v>0.79722222222222217</v>
      </c>
      <c r="H2920">
        <v>40</v>
      </c>
      <c r="I2920">
        <v>182</v>
      </c>
      <c r="J2920" t="s">
        <v>8</v>
      </c>
      <c r="K2920" t="s">
        <v>12</v>
      </c>
      <c r="L2920" t="str">
        <f t="shared" si="181"/>
        <v>Afternoon</v>
      </c>
      <c r="M2920" t="str">
        <f t="shared" si="182"/>
        <v>16</v>
      </c>
      <c r="N2920" t="str">
        <f t="shared" si="183"/>
        <v>19</v>
      </c>
    </row>
    <row r="2921" spans="1:14" x14ac:dyDescent="0.3">
      <c r="A2921">
        <v>1</v>
      </c>
      <c r="B2921">
        <v>5</v>
      </c>
      <c r="C2921" s="1">
        <v>40633</v>
      </c>
      <c r="D2921" s="21" t="str">
        <f t="shared" si="180"/>
        <v>31-Mar-2011</v>
      </c>
      <c r="E2921" s="10">
        <v>0.7270833333333333</v>
      </c>
      <c r="F2921" s="1">
        <v>40633</v>
      </c>
      <c r="G2921" s="10">
        <v>0.82777777777777783</v>
      </c>
      <c r="H2921">
        <v>30</v>
      </c>
      <c r="I2921">
        <v>145</v>
      </c>
      <c r="J2921" t="s">
        <v>8</v>
      </c>
      <c r="K2921" t="s">
        <v>12</v>
      </c>
      <c r="L2921" t="str">
        <f t="shared" si="181"/>
        <v>Afternoon</v>
      </c>
      <c r="M2921" t="str">
        <f t="shared" si="182"/>
        <v>17</v>
      </c>
      <c r="N2921" t="str">
        <f t="shared" si="183"/>
        <v>19</v>
      </c>
    </row>
    <row r="2922" spans="1:14" x14ac:dyDescent="0.3">
      <c r="A2922">
        <v>1</v>
      </c>
      <c r="B2922">
        <v>5</v>
      </c>
      <c r="C2922" s="1">
        <v>40634</v>
      </c>
      <c r="D2922" s="21" t="str">
        <f t="shared" si="180"/>
        <v>01-Apr-2011</v>
      </c>
      <c r="E2922" s="10">
        <v>0.42083333333333334</v>
      </c>
      <c r="F2922" s="1">
        <v>40634</v>
      </c>
      <c r="G2922" s="10">
        <v>0.51180555555555551</v>
      </c>
      <c r="H2922">
        <v>30</v>
      </c>
      <c r="I2922">
        <v>131</v>
      </c>
      <c r="J2922" t="s">
        <v>8</v>
      </c>
      <c r="K2922" t="s">
        <v>11</v>
      </c>
      <c r="L2922" t="str">
        <f t="shared" si="181"/>
        <v>Morning</v>
      </c>
      <c r="M2922" t="str">
        <f t="shared" si="182"/>
        <v>10</v>
      </c>
      <c r="N2922" t="str">
        <f t="shared" si="183"/>
        <v>12</v>
      </c>
    </row>
    <row r="2923" spans="1:14" x14ac:dyDescent="0.3">
      <c r="A2923">
        <v>1</v>
      </c>
      <c r="B2923">
        <v>6</v>
      </c>
      <c r="C2923" s="1">
        <v>40634</v>
      </c>
      <c r="D2923" s="21" t="str">
        <f t="shared" si="180"/>
        <v>01-Apr-2011</v>
      </c>
      <c r="E2923" s="10">
        <v>0.50972222222222219</v>
      </c>
      <c r="F2923" s="1">
        <v>40634</v>
      </c>
      <c r="G2923" s="10">
        <v>0.64583333333333337</v>
      </c>
      <c r="H2923">
        <v>40</v>
      </c>
      <c r="I2923">
        <v>196</v>
      </c>
      <c r="J2923" t="s">
        <v>8</v>
      </c>
      <c r="K2923" t="s">
        <v>11</v>
      </c>
      <c r="L2923" t="str">
        <f t="shared" si="181"/>
        <v>Morning</v>
      </c>
      <c r="M2923" t="str">
        <f t="shared" si="182"/>
        <v>12</v>
      </c>
      <c r="N2923" t="str">
        <f t="shared" si="183"/>
        <v>15</v>
      </c>
    </row>
    <row r="2924" spans="1:14" x14ac:dyDescent="0.3">
      <c r="A2924">
        <v>1</v>
      </c>
      <c r="B2924">
        <v>6</v>
      </c>
      <c r="C2924" s="1">
        <v>40634</v>
      </c>
      <c r="D2924" s="21" t="str">
        <f t="shared" si="180"/>
        <v>01-Apr-2011</v>
      </c>
      <c r="E2924" s="10">
        <v>0.55138888888888882</v>
      </c>
      <c r="F2924" s="1">
        <v>40634</v>
      </c>
      <c r="G2924" s="10">
        <v>0.68194444444444446</v>
      </c>
      <c r="H2924">
        <v>40</v>
      </c>
      <c r="I2924">
        <v>188</v>
      </c>
      <c r="J2924" t="s">
        <v>8</v>
      </c>
      <c r="K2924" t="s">
        <v>11</v>
      </c>
      <c r="L2924" t="str">
        <f t="shared" si="181"/>
        <v>Morning</v>
      </c>
      <c r="M2924" t="str">
        <f t="shared" si="182"/>
        <v>13</v>
      </c>
      <c r="N2924" t="str">
        <f t="shared" si="183"/>
        <v>16</v>
      </c>
    </row>
    <row r="2925" spans="1:14" x14ac:dyDescent="0.3">
      <c r="A2925">
        <v>1</v>
      </c>
      <c r="B2925">
        <v>6</v>
      </c>
      <c r="C2925" s="1">
        <v>40634</v>
      </c>
      <c r="D2925" s="21" t="str">
        <f t="shared" si="180"/>
        <v>01-Apr-2011</v>
      </c>
      <c r="E2925" s="10">
        <v>0.60902777777777783</v>
      </c>
      <c r="F2925" s="1">
        <v>40634</v>
      </c>
      <c r="G2925" s="10">
        <v>0.63472222222222219</v>
      </c>
      <c r="H2925">
        <v>30</v>
      </c>
      <c r="I2925">
        <v>37</v>
      </c>
      <c r="J2925" t="s">
        <v>8</v>
      </c>
      <c r="K2925" t="s">
        <v>11</v>
      </c>
      <c r="L2925" t="str">
        <f t="shared" si="181"/>
        <v>Afternoon</v>
      </c>
      <c r="M2925" t="str">
        <f t="shared" si="182"/>
        <v>14</v>
      </c>
      <c r="N2925" t="str">
        <f t="shared" si="183"/>
        <v>15</v>
      </c>
    </row>
    <row r="2926" spans="1:14" x14ac:dyDescent="0.3">
      <c r="A2926">
        <v>1</v>
      </c>
      <c r="B2926">
        <v>5</v>
      </c>
      <c r="C2926" s="1">
        <v>40634</v>
      </c>
      <c r="D2926" s="21" t="str">
        <f t="shared" si="180"/>
        <v>01-Apr-2011</v>
      </c>
      <c r="E2926" s="10">
        <v>0.6166666666666667</v>
      </c>
      <c r="F2926" s="1">
        <v>40634</v>
      </c>
      <c r="G2926" s="10">
        <v>0.67986111111111114</v>
      </c>
      <c r="H2926">
        <v>30</v>
      </c>
      <c r="I2926">
        <v>91</v>
      </c>
      <c r="J2926" t="s">
        <v>8</v>
      </c>
      <c r="K2926" t="s">
        <v>11</v>
      </c>
      <c r="L2926" t="str">
        <f t="shared" si="181"/>
        <v>Afternoon</v>
      </c>
      <c r="M2926" t="str">
        <f t="shared" si="182"/>
        <v>14</v>
      </c>
      <c r="N2926" t="str">
        <f t="shared" si="183"/>
        <v>16</v>
      </c>
    </row>
    <row r="2927" spans="1:14" x14ac:dyDescent="0.3">
      <c r="A2927">
        <v>1</v>
      </c>
      <c r="B2927">
        <v>5</v>
      </c>
      <c r="C2927" s="1">
        <v>40634</v>
      </c>
      <c r="D2927" s="21" t="str">
        <f t="shared" si="180"/>
        <v>01-Apr-2011</v>
      </c>
      <c r="E2927" s="10">
        <v>0.63611111111111118</v>
      </c>
      <c r="F2927" s="1">
        <v>40634</v>
      </c>
      <c r="G2927" s="10">
        <v>0.69791666666666663</v>
      </c>
      <c r="H2927">
        <v>30</v>
      </c>
      <c r="I2927">
        <v>89</v>
      </c>
      <c r="J2927" t="s">
        <v>8</v>
      </c>
      <c r="K2927" t="s">
        <v>11</v>
      </c>
      <c r="L2927" t="str">
        <f t="shared" si="181"/>
        <v>Afternoon</v>
      </c>
      <c r="M2927" t="str">
        <f t="shared" si="182"/>
        <v>15</v>
      </c>
      <c r="N2927" t="str">
        <f t="shared" si="183"/>
        <v>16</v>
      </c>
    </row>
    <row r="2928" spans="1:14" x14ac:dyDescent="0.3">
      <c r="A2928">
        <v>1</v>
      </c>
      <c r="B2928">
        <v>5</v>
      </c>
      <c r="C2928" s="1">
        <v>40634</v>
      </c>
      <c r="D2928" s="21" t="str">
        <f t="shared" si="180"/>
        <v>01-Apr-2011</v>
      </c>
      <c r="E2928" s="10">
        <v>0.66041666666666665</v>
      </c>
      <c r="F2928" s="1">
        <v>40634</v>
      </c>
      <c r="G2928" s="10">
        <v>0.77569444444444446</v>
      </c>
      <c r="H2928">
        <v>30</v>
      </c>
      <c r="I2928">
        <v>166</v>
      </c>
      <c r="J2928" t="s">
        <v>8</v>
      </c>
      <c r="K2928" t="s">
        <v>11</v>
      </c>
      <c r="L2928" t="str">
        <f t="shared" si="181"/>
        <v>Afternoon</v>
      </c>
      <c r="M2928" t="str">
        <f t="shared" si="182"/>
        <v>15</v>
      </c>
      <c r="N2928" t="str">
        <f t="shared" si="183"/>
        <v>18</v>
      </c>
    </row>
    <row r="2929" spans="1:14" x14ac:dyDescent="0.3">
      <c r="A2929">
        <v>1</v>
      </c>
      <c r="B2929">
        <v>5</v>
      </c>
      <c r="C2929" s="1">
        <v>40634</v>
      </c>
      <c r="D2929" s="21" t="str">
        <f t="shared" si="180"/>
        <v>01-Apr-2011</v>
      </c>
      <c r="E2929" s="10">
        <v>0.78055555555555556</v>
      </c>
      <c r="F2929" s="1">
        <v>40634</v>
      </c>
      <c r="G2929" s="10">
        <v>0.86388888888888893</v>
      </c>
      <c r="H2929">
        <v>30</v>
      </c>
      <c r="I2929">
        <v>120</v>
      </c>
      <c r="J2929" t="s">
        <v>8</v>
      </c>
      <c r="K2929" t="s">
        <v>11</v>
      </c>
      <c r="L2929" t="str">
        <f t="shared" si="181"/>
        <v>Evening</v>
      </c>
      <c r="M2929" t="str">
        <f t="shared" si="182"/>
        <v>18</v>
      </c>
      <c r="N2929" t="str">
        <f t="shared" si="183"/>
        <v>20</v>
      </c>
    </row>
    <row r="2930" spans="1:14" x14ac:dyDescent="0.3">
      <c r="A2930">
        <v>1</v>
      </c>
      <c r="B2930">
        <v>5</v>
      </c>
      <c r="C2930" s="1">
        <v>40634</v>
      </c>
      <c r="D2930" s="21" t="str">
        <f t="shared" si="180"/>
        <v>01-Apr-2011</v>
      </c>
      <c r="E2930" s="10">
        <v>0.78402777777777777</v>
      </c>
      <c r="F2930" s="1">
        <v>40634</v>
      </c>
      <c r="G2930" s="10">
        <v>0.84791666666666676</v>
      </c>
      <c r="H2930">
        <v>30</v>
      </c>
      <c r="I2930">
        <v>92</v>
      </c>
      <c r="J2930" t="s">
        <v>8</v>
      </c>
      <c r="K2930" t="s">
        <v>11</v>
      </c>
      <c r="L2930" t="str">
        <f t="shared" si="181"/>
        <v>Evening</v>
      </c>
      <c r="M2930" t="str">
        <f t="shared" si="182"/>
        <v>18</v>
      </c>
      <c r="N2930" t="str">
        <f t="shared" si="183"/>
        <v>20</v>
      </c>
    </row>
    <row r="2931" spans="1:14" x14ac:dyDescent="0.3">
      <c r="A2931">
        <v>1</v>
      </c>
      <c r="B2931">
        <v>5</v>
      </c>
      <c r="C2931" s="1">
        <v>40634</v>
      </c>
      <c r="D2931" s="21" t="str">
        <f t="shared" si="180"/>
        <v>01-Apr-2011</v>
      </c>
      <c r="E2931" s="10">
        <v>0.79027777777777775</v>
      </c>
      <c r="F2931" s="1">
        <v>40634</v>
      </c>
      <c r="G2931" s="10">
        <v>0.82777777777777783</v>
      </c>
      <c r="H2931">
        <v>30</v>
      </c>
      <c r="I2931">
        <v>54</v>
      </c>
      <c r="J2931" t="s">
        <v>8</v>
      </c>
      <c r="K2931" t="s">
        <v>11</v>
      </c>
      <c r="L2931" t="str">
        <f t="shared" si="181"/>
        <v>Evening</v>
      </c>
      <c r="M2931" t="str">
        <f t="shared" si="182"/>
        <v>18</v>
      </c>
      <c r="N2931" t="str">
        <f t="shared" si="183"/>
        <v>19</v>
      </c>
    </row>
    <row r="2932" spans="1:14" x14ac:dyDescent="0.3">
      <c r="A2932">
        <v>1</v>
      </c>
      <c r="B2932">
        <v>5</v>
      </c>
      <c r="C2932" s="1">
        <v>40634</v>
      </c>
      <c r="D2932" s="21" t="str">
        <f t="shared" si="180"/>
        <v>01-Apr-2011</v>
      </c>
      <c r="E2932" s="10">
        <v>0.83611111111111114</v>
      </c>
      <c r="F2932" s="1">
        <v>40634</v>
      </c>
      <c r="G2932" s="10">
        <v>0.96388888888888891</v>
      </c>
      <c r="H2932">
        <v>40</v>
      </c>
      <c r="I2932">
        <v>184</v>
      </c>
      <c r="J2932" t="s">
        <v>8</v>
      </c>
      <c r="K2932" t="s">
        <v>11</v>
      </c>
      <c r="L2932" t="str">
        <f t="shared" si="181"/>
        <v>Evening</v>
      </c>
      <c r="M2932" t="str">
        <f t="shared" si="182"/>
        <v>20</v>
      </c>
      <c r="N2932" t="str">
        <f t="shared" si="183"/>
        <v>23</v>
      </c>
    </row>
    <row r="2933" spans="1:14" x14ac:dyDescent="0.3">
      <c r="A2933">
        <v>1</v>
      </c>
      <c r="B2933">
        <v>6</v>
      </c>
      <c r="C2933" s="1">
        <v>40634</v>
      </c>
      <c r="D2933" s="21" t="str">
        <f t="shared" si="180"/>
        <v>01-Apr-2011</v>
      </c>
      <c r="E2933" s="10">
        <v>0.86249999999999993</v>
      </c>
      <c r="F2933" s="1">
        <v>40634</v>
      </c>
      <c r="G2933" s="10">
        <v>0.9506944444444444</v>
      </c>
      <c r="H2933">
        <v>30</v>
      </c>
      <c r="I2933">
        <v>127</v>
      </c>
      <c r="J2933" t="s">
        <v>8</v>
      </c>
      <c r="K2933" t="s">
        <v>11</v>
      </c>
      <c r="L2933" t="str">
        <f t="shared" si="181"/>
        <v>Evening</v>
      </c>
      <c r="M2933" t="str">
        <f t="shared" si="182"/>
        <v>20</v>
      </c>
      <c r="N2933" t="str">
        <f t="shared" si="183"/>
        <v>22</v>
      </c>
    </row>
    <row r="2934" spans="1:14" x14ac:dyDescent="0.3">
      <c r="A2934">
        <v>1</v>
      </c>
      <c r="B2934">
        <v>5</v>
      </c>
      <c r="C2934" s="1">
        <v>40637</v>
      </c>
      <c r="D2934" s="21" t="str">
        <f t="shared" si="180"/>
        <v>04-Apr-2011</v>
      </c>
      <c r="E2934" s="10">
        <v>0.45416666666666666</v>
      </c>
      <c r="F2934" s="1">
        <v>40637</v>
      </c>
      <c r="G2934" s="10">
        <v>0.51180555555555551</v>
      </c>
      <c r="H2934">
        <v>30</v>
      </c>
      <c r="I2934">
        <v>83</v>
      </c>
      <c r="J2934" t="s">
        <v>8</v>
      </c>
      <c r="K2934" t="s">
        <v>10</v>
      </c>
      <c r="L2934" t="str">
        <f t="shared" si="181"/>
        <v>Morning</v>
      </c>
      <c r="M2934" t="str">
        <f t="shared" si="182"/>
        <v>10</v>
      </c>
      <c r="N2934" t="str">
        <f t="shared" si="183"/>
        <v>12</v>
      </c>
    </row>
    <row r="2935" spans="1:14" x14ac:dyDescent="0.3">
      <c r="A2935">
        <v>1</v>
      </c>
      <c r="B2935">
        <v>6</v>
      </c>
      <c r="C2935" s="1">
        <v>40637</v>
      </c>
      <c r="D2935" s="21" t="str">
        <f t="shared" si="180"/>
        <v>04-Apr-2011</v>
      </c>
      <c r="E2935" s="10">
        <v>0.58472222222222225</v>
      </c>
      <c r="F2935" s="1">
        <v>40637</v>
      </c>
      <c r="G2935" s="10">
        <v>0.63541666666666663</v>
      </c>
      <c r="H2935">
        <v>30</v>
      </c>
      <c r="I2935">
        <v>73</v>
      </c>
      <c r="J2935" t="s">
        <v>8</v>
      </c>
      <c r="K2935" t="s">
        <v>10</v>
      </c>
      <c r="L2935" t="str">
        <f t="shared" si="181"/>
        <v>Afternoon</v>
      </c>
      <c r="M2935" t="str">
        <f t="shared" si="182"/>
        <v>14</v>
      </c>
      <c r="N2935" t="str">
        <f t="shared" si="183"/>
        <v>15</v>
      </c>
    </row>
    <row r="2936" spans="1:14" x14ac:dyDescent="0.3">
      <c r="A2936">
        <v>1</v>
      </c>
      <c r="B2936">
        <v>5</v>
      </c>
      <c r="C2936" s="1">
        <v>40637</v>
      </c>
      <c r="D2936" s="21" t="str">
        <f t="shared" si="180"/>
        <v>04-Apr-2011</v>
      </c>
      <c r="E2936" s="10">
        <v>0.6069444444444444</v>
      </c>
      <c r="F2936" s="1">
        <v>40637</v>
      </c>
      <c r="G2936" s="10">
        <v>0.7319444444444444</v>
      </c>
      <c r="H2936">
        <v>30</v>
      </c>
      <c r="I2936">
        <v>180</v>
      </c>
      <c r="J2936" t="s">
        <v>8</v>
      </c>
      <c r="K2936" t="s">
        <v>10</v>
      </c>
      <c r="L2936" t="str">
        <f t="shared" si="181"/>
        <v>Afternoon</v>
      </c>
      <c r="M2936" t="str">
        <f t="shared" si="182"/>
        <v>14</v>
      </c>
      <c r="N2936" t="str">
        <f t="shared" si="183"/>
        <v>17</v>
      </c>
    </row>
    <row r="2937" spans="1:14" x14ac:dyDescent="0.3">
      <c r="A2937">
        <v>1</v>
      </c>
      <c r="B2937">
        <v>6</v>
      </c>
      <c r="C2937" s="1">
        <v>40637</v>
      </c>
      <c r="D2937" s="21" t="str">
        <f t="shared" si="180"/>
        <v>04-Apr-2011</v>
      </c>
      <c r="E2937" s="10">
        <v>0.76458333333333339</v>
      </c>
      <c r="F2937" s="1">
        <v>40637</v>
      </c>
      <c r="G2937" s="10">
        <v>0.83958333333333324</v>
      </c>
      <c r="H2937">
        <v>30</v>
      </c>
      <c r="I2937">
        <v>108</v>
      </c>
      <c r="J2937" t="s">
        <v>8</v>
      </c>
      <c r="K2937" t="s">
        <v>10</v>
      </c>
      <c r="L2937" t="str">
        <f t="shared" si="181"/>
        <v>Evening</v>
      </c>
      <c r="M2937" t="str">
        <f t="shared" si="182"/>
        <v>18</v>
      </c>
      <c r="N2937" t="str">
        <f t="shared" si="183"/>
        <v>20</v>
      </c>
    </row>
    <row r="2938" spans="1:14" x14ac:dyDescent="0.3">
      <c r="A2938">
        <v>1</v>
      </c>
      <c r="B2938">
        <v>5</v>
      </c>
      <c r="C2938" s="1">
        <v>40637</v>
      </c>
      <c r="D2938" s="21" t="str">
        <f t="shared" si="180"/>
        <v>04-Apr-2011</v>
      </c>
      <c r="E2938" s="10">
        <v>0.80625000000000002</v>
      </c>
      <c r="F2938" s="1">
        <v>40637</v>
      </c>
      <c r="G2938" s="10">
        <v>0.88611111111111107</v>
      </c>
      <c r="H2938">
        <v>30</v>
      </c>
      <c r="I2938">
        <v>115</v>
      </c>
      <c r="J2938" t="s">
        <v>8</v>
      </c>
      <c r="K2938" t="s">
        <v>10</v>
      </c>
      <c r="L2938" t="str">
        <f t="shared" si="181"/>
        <v>Evening</v>
      </c>
      <c r="M2938" t="str">
        <f t="shared" si="182"/>
        <v>19</v>
      </c>
      <c r="N2938" t="str">
        <f t="shared" si="183"/>
        <v>21</v>
      </c>
    </row>
    <row r="2939" spans="1:14" x14ac:dyDescent="0.3">
      <c r="A2939">
        <v>1</v>
      </c>
      <c r="B2939">
        <v>6</v>
      </c>
      <c r="C2939" s="1">
        <v>40637</v>
      </c>
      <c r="D2939" s="21" t="str">
        <f t="shared" si="180"/>
        <v>04-Apr-2011</v>
      </c>
      <c r="E2939" s="10">
        <v>0.84791666666666676</v>
      </c>
      <c r="F2939" s="1">
        <v>40637</v>
      </c>
      <c r="G2939" s="10">
        <v>0.91041666666666676</v>
      </c>
      <c r="H2939">
        <v>30</v>
      </c>
      <c r="I2939">
        <v>90</v>
      </c>
      <c r="J2939" t="s">
        <v>8</v>
      </c>
      <c r="K2939" t="s">
        <v>10</v>
      </c>
      <c r="L2939" t="str">
        <f t="shared" si="181"/>
        <v>Evening</v>
      </c>
      <c r="M2939" t="str">
        <f t="shared" si="182"/>
        <v>20</v>
      </c>
      <c r="N2939" t="str">
        <f t="shared" si="183"/>
        <v>21</v>
      </c>
    </row>
    <row r="2940" spans="1:14" x14ac:dyDescent="0.3">
      <c r="A2940">
        <v>1</v>
      </c>
      <c r="B2940">
        <v>5</v>
      </c>
      <c r="C2940" s="1">
        <v>40637</v>
      </c>
      <c r="D2940" s="21" t="str">
        <f t="shared" si="180"/>
        <v>04-Apr-2011</v>
      </c>
      <c r="E2940" s="10">
        <v>0.84861111111111109</v>
      </c>
      <c r="F2940" s="1">
        <v>40637</v>
      </c>
      <c r="G2940" s="10">
        <v>0.95208333333333339</v>
      </c>
      <c r="H2940">
        <v>30</v>
      </c>
      <c r="I2940">
        <v>149</v>
      </c>
      <c r="J2940" t="s">
        <v>8</v>
      </c>
      <c r="K2940" t="s">
        <v>10</v>
      </c>
      <c r="L2940" t="str">
        <f t="shared" si="181"/>
        <v>Evening</v>
      </c>
      <c r="M2940" t="str">
        <f t="shared" si="182"/>
        <v>20</v>
      </c>
      <c r="N2940" t="str">
        <f t="shared" si="183"/>
        <v>22</v>
      </c>
    </row>
    <row r="2941" spans="1:14" x14ac:dyDescent="0.3">
      <c r="A2941">
        <v>1</v>
      </c>
      <c r="B2941">
        <v>5</v>
      </c>
      <c r="C2941" s="1">
        <v>40637</v>
      </c>
      <c r="D2941" s="21" t="str">
        <f t="shared" si="180"/>
        <v>04-Apr-2011</v>
      </c>
      <c r="E2941" s="10">
        <v>0.89583333333333337</v>
      </c>
      <c r="F2941" s="1">
        <v>40637</v>
      </c>
      <c r="G2941" s="10">
        <v>0.90972222222222221</v>
      </c>
      <c r="H2941">
        <v>30</v>
      </c>
      <c r="I2941">
        <v>20</v>
      </c>
      <c r="J2941" t="s">
        <v>8</v>
      </c>
      <c r="K2941" t="s">
        <v>10</v>
      </c>
      <c r="L2941" t="str">
        <f t="shared" si="181"/>
        <v>Evening</v>
      </c>
      <c r="M2941" t="str">
        <f t="shared" si="182"/>
        <v>21</v>
      </c>
      <c r="N2941" t="str">
        <f t="shared" si="183"/>
        <v>21</v>
      </c>
    </row>
    <row r="2942" spans="1:14" x14ac:dyDescent="0.3">
      <c r="A2942">
        <v>1</v>
      </c>
      <c r="B2942">
        <v>5</v>
      </c>
      <c r="C2942" s="1">
        <v>40638</v>
      </c>
      <c r="D2942" s="21" t="str">
        <f t="shared" si="180"/>
        <v>05-Apr-2011</v>
      </c>
      <c r="E2942" s="10">
        <v>0.31736111111111115</v>
      </c>
      <c r="F2942" s="1">
        <v>40638</v>
      </c>
      <c r="G2942" s="10">
        <v>0.36527777777777781</v>
      </c>
      <c r="H2942">
        <v>30</v>
      </c>
      <c r="I2942">
        <v>69</v>
      </c>
      <c r="J2942" t="s">
        <v>8</v>
      </c>
      <c r="K2942" t="s">
        <v>9</v>
      </c>
      <c r="L2942" t="str">
        <f t="shared" si="181"/>
        <v>Night</v>
      </c>
      <c r="M2942" t="str">
        <f t="shared" si="182"/>
        <v>07</v>
      </c>
      <c r="N2942" t="str">
        <f t="shared" si="183"/>
        <v>08</v>
      </c>
    </row>
    <row r="2943" spans="1:14" x14ac:dyDescent="0.3">
      <c r="A2943">
        <v>1</v>
      </c>
      <c r="B2943">
        <v>5</v>
      </c>
      <c r="C2943" s="1">
        <v>40638</v>
      </c>
      <c r="D2943" s="21" t="str">
        <f t="shared" si="180"/>
        <v>05-Apr-2011</v>
      </c>
      <c r="E2943" s="10">
        <v>0.43541666666666662</v>
      </c>
      <c r="F2943" s="1">
        <v>40638</v>
      </c>
      <c r="G2943" s="10">
        <v>0.44791666666666669</v>
      </c>
      <c r="H2943">
        <v>30</v>
      </c>
      <c r="I2943">
        <v>18</v>
      </c>
      <c r="J2943" t="s">
        <v>8</v>
      </c>
      <c r="K2943" t="s">
        <v>9</v>
      </c>
      <c r="L2943" t="str">
        <f t="shared" si="181"/>
        <v>Morning</v>
      </c>
      <c r="M2943" t="str">
        <f t="shared" si="182"/>
        <v>10</v>
      </c>
      <c r="N2943" t="str">
        <f t="shared" si="183"/>
        <v>10</v>
      </c>
    </row>
    <row r="2944" spans="1:14" x14ac:dyDescent="0.3">
      <c r="A2944">
        <v>1</v>
      </c>
      <c r="B2944">
        <v>5</v>
      </c>
      <c r="C2944" s="1">
        <v>40638</v>
      </c>
      <c r="D2944" s="21" t="str">
        <f t="shared" si="180"/>
        <v>05-Apr-2011</v>
      </c>
      <c r="E2944" s="10">
        <v>0.43888888888888888</v>
      </c>
      <c r="F2944" s="1">
        <v>40638</v>
      </c>
      <c r="G2944" s="10">
        <v>0.44791666666666669</v>
      </c>
      <c r="H2944">
        <v>30</v>
      </c>
      <c r="I2944">
        <v>13</v>
      </c>
      <c r="J2944" t="s">
        <v>8</v>
      </c>
      <c r="K2944" t="s">
        <v>9</v>
      </c>
      <c r="L2944" t="str">
        <f t="shared" si="181"/>
        <v>Morning</v>
      </c>
      <c r="M2944" t="str">
        <f t="shared" si="182"/>
        <v>10</v>
      </c>
      <c r="N2944" t="str">
        <f t="shared" si="183"/>
        <v>10</v>
      </c>
    </row>
    <row r="2945" spans="1:14" x14ac:dyDescent="0.3">
      <c r="A2945">
        <v>1</v>
      </c>
      <c r="B2945">
        <v>5</v>
      </c>
      <c r="C2945" s="1">
        <v>40638</v>
      </c>
      <c r="D2945" s="21" t="str">
        <f t="shared" si="180"/>
        <v>05-Apr-2011</v>
      </c>
      <c r="E2945" s="10">
        <v>0.4909722222222222</v>
      </c>
      <c r="F2945" s="1">
        <v>40638</v>
      </c>
      <c r="G2945" s="10">
        <v>0.51944444444444449</v>
      </c>
      <c r="H2945">
        <v>30</v>
      </c>
      <c r="I2945">
        <v>41</v>
      </c>
      <c r="J2945" t="s">
        <v>8</v>
      </c>
      <c r="K2945" t="s">
        <v>9</v>
      </c>
      <c r="L2945" t="str">
        <f t="shared" si="181"/>
        <v>Morning</v>
      </c>
      <c r="M2945" t="str">
        <f t="shared" si="182"/>
        <v>11</v>
      </c>
      <c r="N2945" t="str">
        <f t="shared" si="183"/>
        <v>12</v>
      </c>
    </row>
    <row r="2946" spans="1:14" x14ac:dyDescent="0.3">
      <c r="A2946">
        <v>1</v>
      </c>
      <c r="B2946">
        <v>5</v>
      </c>
      <c r="C2946" s="1">
        <v>40638</v>
      </c>
      <c r="D2946" s="21" t="str">
        <f t="shared" si="180"/>
        <v>05-Apr-2011</v>
      </c>
      <c r="E2946" s="10">
        <v>0.49583333333333335</v>
      </c>
      <c r="F2946" s="1">
        <v>40638</v>
      </c>
      <c r="G2946" s="10">
        <v>0.59583333333333333</v>
      </c>
      <c r="H2946">
        <v>30</v>
      </c>
      <c r="I2946">
        <v>144</v>
      </c>
      <c r="J2946" t="s">
        <v>8</v>
      </c>
      <c r="K2946" t="s">
        <v>9</v>
      </c>
      <c r="L2946" t="str">
        <f t="shared" si="181"/>
        <v>Morning</v>
      </c>
      <c r="M2946" t="str">
        <f t="shared" si="182"/>
        <v>11</v>
      </c>
      <c r="N2946" t="str">
        <f t="shared" si="183"/>
        <v>14</v>
      </c>
    </row>
    <row r="2947" spans="1:14" x14ac:dyDescent="0.3">
      <c r="A2947">
        <v>1</v>
      </c>
      <c r="B2947">
        <v>5</v>
      </c>
      <c r="C2947" s="1">
        <v>40638</v>
      </c>
      <c r="D2947" s="21" t="str">
        <f t="shared" ref="D2947:D3010" si="184" xml:space="preserve"> TEXT(C2947, "dd-Mmm-yyyy")</f>
        <v>05-Apr-2011</v>
      </c>
      <c r="E2947" s="10">
        <v>0.51388888888888895</v>
      </c>
      <c r="F2947" s="1">
        <v>40638</v>
      </c>
      <c r="G2947" s="10">
        <v>0.57777777777777783</v>
      </c>
      <c r="H2947">
        <v>30</v>
      </c>
      <c r="I2947">
        <v>92</v>
      </c>
      <c r="J2947" t="s">
        <v>8</v>
      </c>
      <c r="K2947" t="s">
        <v>9</v>
      </c>
      <c r="L2947" t="str">
        <f t="shared" ref="L2947:L3010" si="185">IF(AND(E2947&gt;$R$6,E2947&lt;=$S$6),"Morning",IF(AND(E2947&gt;$S$6,E2947&lt;=$T$6),"Afternoon", IF(AND(E2947&gt;$T$6,E2947&lt;=$U$6),"Evening", "Night")))</f>
        <v>Morning</v>
      </c>
      <c r="M2947" t="str">
        <f t="shared" ref="M2947:M3010" si="186" xml:space="preserve"> TEXT(E2947, "HH")</f>
        <v>12</v>
      </c>
      <c r="N2947" t="str">
        <f t="shared" ref="N2947:N3010" si="187">TEXT(G2947,"HH")</f>
        <v>13</v>
      </c>
    </row>
    <row r="2948" spans="1:14" x14ac:dyDescent="0.3">
      <c r="A2948">
        <v>1</v>
      </c>
      <c r="B2948">
        <v>6</v>
      </c>
      <c r="C2948" s="1">
        <v>40638</v>
      </c>
      <c r="D2948" s="21" t="str">
        <f t="shared" si="184"/>
        <v>05-Apr-2011</v>
      </c>
      <c r="E2948" s="10">
        <v>0.62013888888888891</v>
      </c>
      <c r="F2948" s="1">
        <v>40638</v>
      </c>
      <c r="G2948" s="10">
        <v>0.80972222222222223</v>
      </c>
      <c r="H2948">
        <v>50</v>
      </c>
      <c r="I2948">
        <v>273</v>
      </c>
      <c r="J2948" t="s">
        <v>8</v>
      </c>
      <c r="K2948" t="s">
        <v>9</v>
      </c>
      <c r="L2948" t="str">
        <f t="shared" si="185"/>
        <v>Afternoon</v>
      </c>
      <c r="M2948" t="str">
        <f t="shared" si="186"/>
        <v>14</v>
      </c>
      <c r="N2948" t="str">
        <f t="shared" si="187"/>
        <v>19</v>
      </c>
    </row>
    <row r="2949" spans="1:14" x14ac:dyDescent="0.3">
      <c r="A2949">
        <v>1</v>
      </c>
      <c r="B2949">
        <v>5</v>
      </c>
      <c r="C2949" s="1">
        <v>40638</v>
      </c>
      <c r="D2949" s="21" t="str">
        <f t="shared" si="184"/>
        <v>05-Apr-2011</v>
      </c>
      <c r="E2949" s="10">
        <v>0.65486111111111112</v>
      </c>
      <c r="F2949" s="1">
        <v>40638</v>
      </c>
      <c r="G2949" s="10">
        <v>0.7680555555555556</v>
      </c>
      <c r="H2949">
        <v>30</v>
      </c>
      <c r="I2949">
        <v>163</v>
      </c>
      <c r="J2949" t="s">
        <v>8</v>
      </c>
      <c r="K2949" t="s">
        <v>9</v>
      </c>
      <c r="L2949" t="str">
        <f t="shared" si="185"/>
        <v>Afternoon</v>
      </c>
      <c r="M2949" t="str">
        <f t="shared" si="186"/>
        <v>15</v>
      </c>
      <c r="N2949" t="str">
        <f t="shared" si="187"/>
        <v>18</v>
      </c>
    </row>
    <row r="2950" spans="1:14" x14ac:dyDescent="0.3">
      <c r="A2950">
        <v>1</v>
      </c>
      <c r="B2950">
        <v>5</v>
      </c>
      <c r="C2950" s="1">
        <v>40638</v>
      </c>
      <c r="D2950" s="21" t="str">
        <f t="shared" si="184"/>
        <v>05-Apr-2011</v>
      </c>
      <c r="E2950" s="10">
        <v>0.67986111111111114</v>
      </c>
      <c r="F2950" s="1">
        <v>40638</v>
      </c>
      <c r="G2950" s="10">
        <v>0.75208333333333333</v>
      </c>
      <c r="H2950">
        <v>30</v>
      </c>
      <c r="I2950">
        <v>104</v>
      </c>
      <c r="J2950" t="s">
        <v>8</v>
      </c>
      <c r="K2950" t="s">
        <v>9</v>
      </c>
      <c r="L2950" t="str">
        <f t="shared" si="185"/>
        <v>Afternoon</v>
      </c>
      <c r="M2950" t="str">
        <f t="shared" si="186"/>
        <v>16</v>
      </c>
      <c r="N2950" t="str">
        <f t="shared" si="187"/>
        <v>18</v>
      </c>
    </row>
    <row r="2951" spans="1:14" x14ac:dyDescent="0.3">
      <c r="A2951">
        <v>1</v>
      </c>
      <c r="B2951">
        <v>5</v>
      </c>
      <c r="C2951" s="1">
        <v>40638</v>
      </c>
      <c r="D2951" s="21" t="str">
        <f t="shared" si="184"/>
        <v>05-Apr-2011</v>
      </c>
      <c r="E2951" s="10">
        <v>0.7368055555555556</v>
      </c>
      <c r="F2951" s="1">
        <v>40638</v>
      </c>
      <c r="G2951" s="10">
        <v>0.81736111111111109</v>
      </c>
      <c r="H2951">
        <v>30</v>
      </c>
      <c r="I2951">
        <v>116</v>
      </c>
      <c r="J2951" t="s">
        <v>8</v>
      </c>
      <c r="K2951" t="s">
        <v>9</v>
      </c>
      <c r="L2951" t="str">
        <f t="shared" si="185"/>
        <v>Afternoon</v>
      </c>
      <c r="M2951" t="str">
        <f t="shared" si="186"/>
        <v>17</v>
      </c>
      <c r="N2951" t="str">
        <f t="shared" si="187"/>
        <v>19</v>
      </c>
    </row>
    <row r="2952" spans="1:14" x14ac:dyDescent="0.3">
      <c r="A2952">
        <v>1</v>
      </c>
      <c r="B2952">
        <v>5</v>
      </c>
      <c r="C2952" s="1">
        <v>40638</v>
      </c>
      <c r="D2952" s="21" t="str">
        <f t="shared" si="184"/>
        <v>05-Apr-2011</v>
      </c>
      <c r="E2952" s="10">
        <v>0.8041666666666667</v>
      </c>
      <c r="F2952" s="1">
        <v>40638</v>
      </c>
      <c r="G2952" s="10">
        <v>0.8652777777777777</v>
      </c>
      <c r="H2952">
        <v>30</v>
      </c>
      <c r="I2952">
        <v>88</v>
      </c>
      <c r="J2952" t="s">
        <v>8</v>
      </c>
      <c r="K2952" t="s">
        <v>9</v>
      </c>
      <c r="L2952" t="str">
        <f t="shared" si="185"/>
        <v>Evening</v>
      </c>
      <c r="M2952" t="str">
        <f t="shared" si="186"/>
        <v>19</v>
      </c>
      <c r="N2952" t="str">
        <f t="shared" si="187"/>
        <v>20</v>
      </c>
    </row>
    <row r="2953" spans="1:14" x14ac:dyDescent="0.3">
      <c r="A2953">
        <v>1</v>
      </c>
      <c r="B2953">
        <v>5</v>
      </c>
      <c r="C2953" s="1">
        <v>40638</v>
      </c>
      <c r="D2953" s="21" t="str">
        <f t="shared" si="184"/>
        <v>05-Apr-2011</v>
      </c>
      <c r="E2953" s="10">
        <v>0.87430555555555556</v>
      </c>
      <c r="F2953" s="1">
        <v>40638</v>
      </c>
      <c r="G2953" s="10">
        <v>0.9902777777777777</v>
      </c>
      <c r="H2953">
        <v>30</v>
      </c>
      <c r="I2953">
        <v>167</v>
      </c>
      <c r="J2953" t="s">
        <v>8</v>
      </c>
      <c r="K2953" t="s">
        <v>9</v>
      </c>
      <c r="L2953" t="str">
        <f t="shared" si="185"/>
        <v>Evening</v>
      </c>
      <c r="M2953" t="str">
        <f t="shared" si="186"/>
        <v>20</v>
      </c>
      <c r="N2953" t="str">
        <f t="shared" si="187"/>
        <v>23</v>
      </c>
    </row>
    <row r="2954" spans="1:14" x14ac:dyDescent="0.3">
      <c r="A2954">
        <v>1</v>
      </c>
      <c r="B2954">
        <v>5</v>
      </c>
      <c r="C2954" s="1">
        <v>40639</v>
      </c>
      <c r="D2954" s="21" t="str">
        <f t="shared" si="184"/>
        <v>06-Apr-2011</v>
      </c>
      <c r="E2954" s="10">
        <v>0.46527777777777773</v>
      </c>
      <c r="F2954" s="1">
        <v>40639</v>
      </c>
      <c r="G2954" s="10">
        <v>0.54791666666666672</v>
      </c>
      <c r="H2954">
        <v>30</v>
      </c>
      <c r="I2954">
        <v>119</v>
      </c>
      <c r="J2954" t="s">
        <v>8</v>
      </c>
      <c r="K2954" t="s">
        <v>13</v>
      </c>
      <c r="L2954" t="str">
        <f t="shared" si="185"/>
        <v>Morning</v>
      </c>
      <c r="M2954" t="str">
        <f t="shared" si="186"/>
        <v>11</v>
      </c>
      <c r="N2954" t="str">
        <f t="shared" si="187"/>
        <v>13</v>
      </c>
    </row>
    <row r="2955" spans="1:14" x14ac:dyDescent="0.3">
      <c r="A2955">
        <v>1</v>
      </c>
      <c r="B2955">
        <v>5</v>
      </c>
      <c r="C2955" s="1">
        <v>40639</v>
      </c>
      <c r="D2955" s="21" t="str">
        <f t="shared" si="184"/>
        <v>06-Apr-2011</v>
      </c>
      <c r="E2955" s="10">
        <v>0.52638888888888891</v>
      </c>
      <c r="F2955" s="1">
        <v>40639</v>
      </c>
      <c r="G2955" s="10">
        <v>0.625</v>
      </c>
      <c r="H2955">
        <v>30</v>
      </c>
      <c r="I2955">
        <v>142</v>
      </c>
      <c r="J2955" t="s">
        <v>8</v>
      </c>
      <c r="K2955" t="s">
        <v>13</v>
      </c>
      <c r="L2955" t="str">
        <f t="shared" si="185"/>
        <v>Morning</v>
      </c>
      <c r="M2955" t="str">
        <f t="shared" si="186"/>
        <v>12</v>
      </c>
      <c r="N2955" t="str">
        <f t="shared" si="187"/>
        <v>15</v>
      </c>
    </row>
    <row r="2956" spans="1:14" x14ac:dyDescent="0.3">
      <c r="A2956">
        <v>1</v>
      </c>
      <c r="B2956">
        <v>6</v>
      </c>
      <c r="C2956" s="1">
        <v>40639</v>
      </c>
      <c r="D2956" s="21" t="str">
        <f t="shared" si="184"/>
        <v>06-Apr-2011</v>
      </c>
      <c r="E2956" s="10">
        <v>0.58819444444444446</v>
      </c>
      <c r="F2956" s="1">
        <v>40639</v>
      </c>
      <c r="G2956" s="10">
        <v>0.74097222222222225</v>
      </c>
      <c r="H2956">
        <v>40</v>
      </c>
      <c r="I2956">
        <v>220</v>
      </c>
      <c r="J2956" t="s">
        <v>8</v>
      </c>
      <c r="K2956" t="s">
        <v>13</v>
      </c>
      <c r="L2956" t="str">
        <f t="shared" si="185"/>
        <v>Afternoon</v>
      </c>
      <c r="M2956" t="str">
        <f t="shared" si="186"/>
        <v>14</v>
      </c>
      <c r="N2956" t="str">
        <f t="shared" si="187"/>
        <v>17</v>
      </c>
    </row>
    <row r="2957" spans="1:14" x14ac:dyDescent="0.3">
      <c r="A2957">
        <v>1</v>
      </c>
      <c r="B2957">
        <v>5</v>
      </c>
      <c r="C2957" s="1">
        <v>40639</v>
      </c>
      <c r="D2957" s="21" t="str">
        <f t="shared" si="184"/>
        <v>06-Apr-2011</v>
      </c>
      <c r="E2957" s="10">
        <v>0.60069444444444442</v>
      </c>
      <c r="F2957" s="1">
        <v>40639</v>
      </c>
      <c r="G2957" s="10">
        <v>0.77916666666666667</v>
      </c>
      <c r="H2957">
        <v>50</v>
      </c>
      <c r="I2957">
        <v>257</v>
      </c>
      <c r="J2957" t="s">
        <v>8</v>
      </c>
      <c r="K2957" t="s">
        <v>13</v>
      </c>
      <c r="L2957" t="str">
        <f t="shared" si="185"/>
        <v>Afternoon</v>
      </c>
      <c r="M2957" t="str">
        <f t="shared" si="186"/>
        <v>14</v>
      </c>
      <c r="N2957" t="str">
        <f t="shared" si="187"/>
        <v>18</v>
      </c>
    </row>
    <row r="2958" spans="1:14" x14ac:dyDescent="0.3">
      <c r="A2958">
        <v>1</v>
      </c>
      <c r="B2958">
        <v>6</v>
      </c>
      <c r="C2958" s="1">
        <v>40639</v>
      </c>
      <c r="D2958" s="21" t="str">
        <f t="shared" si="184"/>
        <v>06-Apr-2011</v>
      </c>
      <c r="E2958" s="10">
        <v>0.74652777777777779</v>
      </c>
      <c r="F2958" s="1">
        <v>40639</v>
      </c>
      <c r="G2958" s="10">
        <v>0.9472222222222223</v>
      </c>
      <c r="H2958">
        <v>50</v>
      </c>
      <c r="I2958">
        <v>289</v>
      </c>
      <c r="J2958" t="s">
        <v>8</v>
      </c>
      <c r="K2958" t="s">
        <v>13</v>
      </c>
      <c r="L2958" t="str">
        <f t="shared" si="185"/>
        <v>Afternoon</v>
      </c>
      <c r="M2958" t="str">
        <f t="shared" si="186"/>
        <v>17</v>
      </c>
      <c r="N2958" t="str">
        <f t="shared" si="187"/>
        <v>22</v>
      </c>
    </row>
    <row r="2959" spans="1:14" x14ac:dyDescent="0.3">
      <c r="A2959">
        <v>1</v>
      </c>
      <c r="B2959">
        <v>5</v>
      </c>
      <c r="C2959" s="1">
        <v>40639</v>
      </c>
      <c r="D2959" s="21" t="str">
        <f t="shared" si="184"/>
        <v>06-Apr-2011</v>
      </c>
      <c r="E2959" s="10">
        <v>0.75555555555555554</v>
      </c>
      <c r="F2959" s="1">
        <v>40639</v>
      </c>
      <c r="G2959" s="10">
        <v>0.8027777777777777</v>
      </c>
      <c r="H2959">
        <v>30</v>
      </c>
      <c r="I2959">
        <v>68</v>
      </c>
      <c r="J2959" t="s">
        <v>8</v>
      </c>
      <c r="K2959" t="s">
        <v>13</v>
      </c>
      <c r="L2959" t="str">
        <f t="shared" si="185"/>
        <v>Evening</v>
      </c>
      <c r="M2959" t="str">
        <f t="shared" si="186"/>
        <v>18</v>
      </c>
      <c r="N2959" t="str">
        <f t="shared" si="187"/>
        <v>19</v>
      </c>
    </row>
    <row r="2960" spans="1:14" x14ac:dyDescent="0.3">
      <c r="A2960">
        <v>1</v>
      </c>
      <c r="B2960">
        <v>6</v>
      </c>
      <c r="C2960" s="1">
        <v>40639</v>
      </c>
      <c r="D2960" s="21" t="str">
        <f t="shared" si="184"/>
        <v>06-Apr-2011</v>
      </c>
      <c r="E2960" s="10">
        <v>0.78680555555555554</v>
      </c>
      <c r="F2960" s="1">
        <v>40639</v>
      </c>
      <c r="G2960" s="10">
        <v>0.8256944444444444</v>
      </c>
      <c r="H2960">
        <v>30</v>
      </c>
      <c r="I2960">
        <v>56</v>
      </c>
      <c r="J2960" t="s">
        <v>8</v>
      </c>
      <c r="K2960" t="s">
        <v>13</v>
      </c>
      <c r="L2960" t="str">
        <f t="shared" si="185"/>
        <v>Evening</v>
      </c>
      <c r="M2960" t="str">
        <f t="shared" si="186"/>
        <v>18</v>
      </c>
      <c r="N2960" t="str">
        <f t="shared" si="187"/>
        <v>19</v>
      </c>
    </row>
    <row r="2961" spans="1:14" x14ac:dyDescent="0.3">
      <c r="A2961">
        <v>1</v>
      </c>
      <c r="B2961">
        <v>5</v>
      </c>
      <c r="C2961" s="1">
        <v>40639</v>
      </c>
      <c r="D2961" s="21" t="str">
        <f t="shared" si="184"/>
        <v>06-Apr-2011</v>
      </c>
      <c r="E2961" s="10">
        <v>0.8208333333333333</v>
      </c>
      <c r="F2961" s="1">
        <v>40639</v>
      </c>
      <c r="G2961" s="10">
        <v>0.87152777777777779</v>
      </c>
      <c r="H2961">
        <v>30</v>
      </c>
      <c r="I2961">
        <v>73</v>
      </c>
      <c r="J2961" t="s">
        <v>8</v>
      </c>
      <c r="K2961" t="s">
        <v>13</v>
      </c>
      <c r="L2961" t="str">
        <f t="shared" si="185"/>
        <v>Evening</v>
      </c>
      <c r="M2961" t="str">
        <f t="shared" si="186"/>
        <v>19</v>
      </c>
      <c r="N2961" t="str">
        <f t="shared" si="187"/>
        <v>20</v>
      </c>
    </row>
    <row r="2962" spans="1:14" x14ac:dyDescent="0.3">
      <c r="A2962">
        <v>1</v>
      </c>
      <c r="B2962">
        <v>5</v>
      </c>
      <c r="C2962" s="1">
        <v>40640</v>
      </c>
      <c r="D2962" s="21" t="str">
        <f t="shared" si="184"/>
        <v>07-Apr-2011</v>
      </c>
      <c r="E2962" s="10">
        <v>0.53472222222222221</v>
      </c>
      <c r="F2962" s="1">
        <v>40640</v>
      </c>
      <c r="G2962" s="10">
        <v>0.69791666666666663</v>
      </c>
      <c r="H2962">
        <v>40</v>
      </c>
      <c r="I2962">
        <v>235</v>
      </c>
      <c r="J2962" t="s">
        <v>8</v>
      </c>
      <c r="K2962" t="s">
        <v>12</v>
      </c>
      <c r="L2962" t="str">
        <f t="shared" si="185"/>
        <v>Morning</v>
      </c>
      <c r="M2962" t="str">
        <f t="shared" si="186"/>
        <v>12</v>
      </c>
      <c r="N2962" t="str">
        <f t="shared" si="187"/>
        <v>16</v>
      </c>
    </row>
    <row r="2963" spans="1:14" x14ac:dyDescent="0.3">
      <c r="A2963">
        <v>1</v>
      </c>
      <c r="B2963">
        <v>5</v>
      </c>
      <c r="C2963" s="1">
        <v>40640</v>
      </c>
      <c r="D2963" s="21" t="str">
        <f t="shared" si="184"/>
        <v>07-Apr-2011</v>
      </c>
      <c r="E2963" s="10">
        <v>0.84652777777777777</v>
      </c>
      <c r="F2963" s="1">
        <v>40640</v>
      </c>
      <c r="G2963" s="10">
        <v>0.92708333333333337</v>
      </c>
      <c r="H2963">
        <v>30</v>
      </c>
      <c r="I2963">
        <v>116</v>
      </c>
      <c r="J2963" t="s">
        <v>8</v>
      </c>
      <c r="K2963" t="s">
        <v>12</v>
      </c>
      <c r="L2963" t="str">
        <f t="shared" si="185"/>
        <v>Evening</v>
      </c>
      <c r="M2963" t="str">
        <f t="shared" si="186"/>
        <v>20</v>
      </c>
      <c r="N2963" t="str">
        <f t="shared" si="187"/>
        <v>22</v>
      </c>
    </row>
    <row r="2964" spans="1:14" x14ac:dyDescent="0.3">
      <c r="A2964">
        <v>1</v>
      </c>
      <c r="B2964">
        <v>5</v>
      </c>
      <c r="C2964" s="1">
        <v>40641</v>
      </c>
      <c r="D2964" s="21" t="str">
        <f t="shared" si="184"/>
        <v>08-Apr-2011</v>
      </c>
      <c r="E2964" s="10">
        <v>0.50208333333333333</v>
      </c>
      <c r="F2964" s="1">
        <v>40641</v>
      </c>
      <c r="G2964" s="10">
        <v>0.55972222222222223</v>
      </c>
      <c r="H2964">
        <v>30</v>
      </c>
      <c r="I2964">
        <v>83</v>
      </c>
      <c r="J2964" t="s">
        <v>8</v>
      </c>
      <c r="K2964" t="s">
        <v>11</v>
      </c>
      <c r="L2964" t="str">
        <f t="shared" si="185"/>
        <v>Morning</v>
      </c>
      <c r="M2964" t="str">
        <f t="shared" si="186"/>
        <v>12</v>
      </c>
      <c r="N2964" t="str">
        <f t="shared" si="187"/>
        <v>13</v>
      </c>
    </row>
    <row r="2965" spans="1:14" x14ac:dyDescent="0.3">
      <c r="A2965">
        <v>1</v>
      </c>
      <c r="B2965">
        <v>5</v>
      </c>
      <c r="C2965" s="1">
        <v>40641</v>
      </c>
      <c r="D2965" s="21" t="str">
        <f t="shared" si="184"/>
        <v>08-Apr-2011</v>
      </c>
      <c r="E2965" s="10">
        <v>0.55069444444444449</v>
      </c>
      <c r="F2965" s="1">
        <v>40641</v>
      </c>
      <c r="G2965" s="10">
        <v>0.6645833333333333</v>
      </c>
      <c r="H2965">
        <v>30</v>
      </c>
      <c r="I2965">
        <v>164</v>
      </c>
      <c r="J2965" t="s">
        <v>8</v>
      </c>
      <c r="K2965" t="s">
        <v>11</v>
      </c>
      <c r="L2965" t="str">
        <f t="shared" si="185"/>
        <v>Morning</v>
      </c>
      <c r="M2965" t="str">
        <f t="shared" si="186"/>
        <v>13</v>
      </c>
      <c r="N2965" t="str">
        <f t="shared" si="187"/>
        <v>15</v>
      </c>
    </row>
    <row r="2966" spans="1:14" x14ac:dyDescent="0.3">
      <c r="A2966">
        <v>1</v>
      </c>
      <c r="B2966">
        <v>6</v>
      </c>
      <c r="C2966" s="1">
        <v>40641</v>
      </c>
      <c r="D2966" s="21" t="str">
        <f t="shared" si="184"/>
        <v>08-Apr-2011</v>
      </c>
      <c r="E2966" s="10">
        <v>0.55069444444444449</v>
      </c>
      <c r="F2966" s="1">
        <v>40641</v>
      </c>
      <c r="G2966" s="10">
        <v>0.69652777777777775</v>
      </c>
      <c r="H2966">
        <v>40</v>
      </c>
      <c r="I2966">
        <v>210</v>
      </c>
      <c r="J2966" t="s">
        <v>8</v>
      </c>
      <c r="K2966" t="s">
        <v>11</v>
      </c>
      <c r="L2966" t="str">
        <f t="shared" si="185"/>
        <v>Morning</v>
      </c>
      <c r="M2966" t="str">
        <f t="shared" si="186"/>
        <v>13</v>
      </c>
      <c r="N2966" t="str">
        <f t="shared" si="187"/>
        <v>16</v>
      </c>
    </row>
    <row r="2967" spans="1:14" x14ac:dyDescent="0.3">
      <c r="A2967">
        <v>1</v>
      </c>
      <c r="B2967">
        <v>5</v>
      </c>
      <c r="C2967" s="1">
        <v>40641</v>
      </c>
      <c r="D2967" s="21" t="str">
        <f t="shared" si="184"/>
        <v>08-Apr-2011</v>
      </c>
      <c r="E2967" s="10">
        <v>0.87222222222222223</v>
      </c>
      <c r="F2967" s="1">
        <v>40641</v>
      </c>
      <c r="G2967" s="10">
        <v>0.92847222222222225</v>
      </c>
      <c r="H2967">
        <v>30</v>
      </c>
      <c r="I2967">
        <v>81</v>
      </c>
      <c r="J2967" t="s">
        <v>8</v>
      </c>
      <c r="K2967" t="s">
        <v>11</v>
      </c>
      <c r="L2967" t="str">
        <f t="shared" si="185"/>
        <v>Evening</v>
      </c>
      <c r="M2967" t="str">
        <f t="shared" si="186"/>
        <v>20</v>
      </c>
      <c r="N2967" t="str">
        <f t="shared" si="187"/>
        <v>22</v>
      </c>
    </row>
    <row r="2968" spans="1:14" x14ac:dyDescent="0.3">
      <c r="A2968">
        <v>1</v>
      </c>
      <c r="B2968">
        <v>6</v>
      </c>
      <c r="C2968" s="1">
        <v>40641</v>
      </c>
      <c r="D2968" s="21" t="str">
        <f t="shared" si="184"/>
        <v>08-Apr-2011</v>
      </c>
      <c r="E2968" s="10">
        <v>0.94444444444444453</v>
      </c>
      <c r="F2968" s="1">
        <v>40642</v>
      </c>
      <c r="G2968" s="10">
        <v>6.3194444444444442E-2</v>
      </c>
      <c r="H2968">
        <v>30</v>
      </c>
      <c r="I2968">
        <v>171</v>
      </c>
      <c r="J2968" t="s">
        <v>8</v>
      </c>
      <c r="K2968" t="s">
        <v>11</v>
      </c>
      <c r="L2968" t="str">
        <f t="shared" si="185"/>
        <v>Night</v>
      </c>
      <c r="M2968" t="str">
        <f t="shared" si="186"/>
        <v>22</v>
      </c>
      <c r="N2968" t="str">
        <f t="shared" si="187"/>
        <v>01</v>
      </c>
    </row>
    <row r="2969" spans="1:14" x14ac:dyDescent="0.3">
      <c r="A2969">
        <v>1</v>
      </c>
      <c r="B2969">
        <v>6</v>
      </c>
      <c r="C2969" s="1">
        <v>40641</v>
      </c>
      <c r="D2969" s="21" t="str">
        <f t="shared" si="184"/>
        <v>08-Apr-2011</v>
      </c>
      <c r="E2969" s="10">
        <v>0.95486111111111116</v>
      </c>
      <c r="F2969" s="1">
        <v>40642</v>
      </c>
      <c r="G2969" s="10">
        <v>7.4305555555555555E-2</v>
      </c>
      <c r="H2969">
        <v>30</v>
      </c>
      <c r="I2969">
        <v>172</v>
      </c>
      <c r="J2969" t="s">
        <v>8</v>
      </c>
      <c r="K2969" t="s">
        <v>11</v>
      </c>
      <c r="L2969" t="str">
        <f t="shared" si="185"/>
        <v>Night</v>
      </c>
      <c r="M2969" t="str">
        <f t="shared" si="186"/>
        <v>22</v>
      </c>
      <c r="N2969" t="str">
        <f t="shared" si="187"/>
        <v>01</v>
      </c>
    </row>
    <row r="2970" spans="1:14" x14ac:dyDescent="0.3">
      <c r="A2970">
        <v>1</v>
      </c>
      <c r="B2970">
        <v>5</v>
      </c>
      <c r="C2970" s="1">
        <v>40644</v>
      </c>
      <c r="D2970" s="21" t="str">
        <f t="shared" si="184"/>
        <v>11-Apr-2011</v>
      </c>
      <c r="E2970" s="10">
        <v>0.50069444444444444</v>
      </c>
      <c r="F2970" s="1">
        <v>40644</v>
      </c>
      <c r="G2970" s="10">
        <v>0.60138888888888886</v>
      </c>
      <c r="H2970">
        <v>30</v>
      </c>
      <c r="I2970">
        <v>145</v>
      </c>
      <c r="J2970" t="s">
        <v>8</v>
      </c>
      <c r="K2970" t="s">
        <v>10</v>
      </c>
      <c r="L2970" t="str">
        <f t="shared" si="185"/>
        <v>Morning</v>
      </c>
      <c r="M2970" t="str">
        <f t="shared" si="186"/>
        <v>12</v>
      </c>
      <c r="N2970" t="str">
        <f t="shared" si="187"/>
        <v>14</v>
      </c>
    </row>
    <row r="2971" spans="1:14" x14ac:dyDescent="0.3">
      <c r="A2971">
        <v>1</v>
      </c>
      <c r="B2971">
        <v>5</v>
      </c>
      <c r="C2971" s="1">
        <v>40644</v>
      </c>
      <c r="D2971" s="21" t="str">
        <f t="shared" si="184"/>
        <v>11-Apr-2011</v>
      </c>
      <c r="E2971" s="10">
        <v>0.51527777777777783</v>
      </c>
      <c r="F2971" s="1">
        <v>40644</v>
      </c>
      <c r="G2971" s="10">
        <v>0.55625000000000002</v>
      </c>
      <c r="H2971">
        <v>30</v>
      </c>
      <c r="I2971">
        <v>59</v>
      </c>
      <c r="J2971" t="s">
        <v>8</v>
      </c>
      <c r="K2971" t="s">
        <v>10</v>
      </c>
      <c r="L2971" t="str">
        <f t="shared" si="185"/>
        <v>Morning</v>
      </c>
      <c r="M2971" t="str">
        <f t="shared" si="186"/>
        <v>12</v>
      </c>
      <c r="N2971" t="str">
        <f t="shared" si="187"/>
        <v>13</v>
      </c>
    </row>
    <row r="2972" spans="1:14" x14ac:dyDescent="0.3">
      <c r="A2972">
        <v>1</v>
      </c>
      <c r="B2972">
        <v>5</v>
      </c>
      <c r="C2972" s="1">
        <v>40644</v>
      </c>
      <c r="D2972" s="21" t="str">
        <f t="shared" si="184"/>
        <v>11-Apr-2011</v>
      </c>
      <c r="E2972" s="10">
        <v>0.6479166666666667</v>
      </c>
      <c r="F2972" s="1">
        <v>40644</v>
      </c>
      <c r="G2972" s="10">
        <v>0.72499999999999998</v>
      </c>
      <c r="H2972">
        <v>30</v>
      </c>
      <c r="I2972">
        <v>111</v>
      </c>
      <c r="J2972" t="s">
        <v>8</v>
      </c>
      <c r="K2972" t="s">
        <v>10</v>
      </c>
      <c r="L2972" t="str">
        <f t="shared" si="185"/>
        <v>Afternoon</v>
      </c>
      <c r="M2972" t="str">
        <f t="shared" si="186"/>
        <v>15</v>
      </c>
      <c r="N2972" t="str">
        <f t="shared" si="187"/>
        <v>17</v>
      </c>
    </row>
    <row r="2973" spans="1:14" x14ac:dyDescent="0.3">
      <c r="A2973">
        <v>1</v>
      </c>
      <c r="B2973">
        <v>5</v>
      </c>
      <c r="C2973" s="1">
        <v>40644</v>
      </c>
      <c r="D2973" s="21" t="str">
        <f t="shared" si="184"/>
        <v>11-Apr-2011</v>
      </c>
      <c r="E2973" s="10">
        <v>0.65972222222222221</v>
      </c>
      <c r="F2973" s="1">
        <v>40644</v>
      </c>
      <c r="G2973" s="10">
        <v>0.74375000000000002</v>
      </c>
      <c r="H2973">
        <v>30</v>
      </c>
      <c r="I2973">
        <v>121</v>
      </c>
      <c r="J2973" t="s">
        <v>8</v>
      </c>
      <c r="K2973" t="s">
        <v>10</v>
      </c>
      <c r="L2973" t="str">
        <f t="shared" si="185"/>
        <v>Afternoon</v>
      </c>
      <c r="M2973" t="str">
        <f t="shared" si="186"/>
        <v>15</v>
      </c>
      <c r="N2973" t="str">
        <f t="shared" si="187"/>
        <v>17</v>
      </c>
    </row>
    <row r="2974" spans="1:14" x14ac:dyDescent="0.3">
      <c r="A2974">
        <v>1</v>
      </c>
      <c r="B2974">
        <v>5</v>
      </c>
      <c r="C2974" s="1">
        <v>40644</v>
      </c>
      <c r="D2974" s="21" t="str">
        <f t="shared" si="184"/>
        <v>11-Apr-2011</v>
      </c>
      <c r="E2974" s="10">
        <v>0.71666666666666667</v>
      </c>
      <c r="F2974" s="1">
        <v>40644</v>
      </c>
      <c r="G2974" s="10">
        <v>0.90694444444444444</v>
      </c>
      <c r="H2974">
        <v>50</v>
      </c>
      <c r="I2974">
        <v>274</v>
      </c>
      <c r="J2974" t="s">
        <v>8</v>
      </c>
      <c r="K2974" t="s">
        <v>10</v>
      </c>
      <c r="L2974" t="str">
        <f t="shared" si="185"/>
        <v>Afternoon</v>
      </c>
      <c r="M2974" t="str">
        <f t="shared" si="186"/>
        <v>17</v>
      </c>
      <c r="N2974" t="str">
        <f t="shared" si="187"/>
        <v>21</v>
      </c>
    </row>
    <row r="2975" spans="1:14" x14ac:dyDescent="0.3">
      <c r="A2975">
        <v>1</v>
      </c>
      <c r="B2975">
        <v>6</v>
      </c>
      <c r="C2975" s="1">
        <v>40644</v>
      </c>
      <c r="D2975" s="21" t="str">
        <f t="shared" si="184"/>
        <v>11-Apr-2011</v>
      </c>
      <c r="E2975" s="10">
        <v>0.76180555555555562</v>
      </c>
      <c r="F2975" s="1">
        <v>40644</v>
      </c>
      <c r="G2975" s="10">
        <v>0.8520833333333333</v>
      </c>
      <c r="H2975">
        <v>30</v>
      </c>
      <c r="I2975">
        <v>130</v>
      </c>
      <c r="J2975" t="s">
        <v>8</v>
      </c>
      <c r="K2975" t="s">
        <v>10</v>
      </c>
      <c r="L2975" t="str">
        <f t="shared" si="185"/>
        <v>Evening</v>
      </c>
      <c r="M2975" t="str">
        <f t="shared" si="186"/>
        <v>18</v>
      </c>
      <c r="N2975" t="str">
        <f t="shared" si="187"/>
        <v>20</v>
      </c>
    </row>
    <row r="2976" spans="1:14" x14ac:dyDescent="0.3">
      <c r="A2976">
        <v>1</v>
      </c>
      <c r="B2976">
        <v>6</v>
      </c>
      <c r="C2976" s="1">
        <v>40644</v>
      </c>
      <c r="D2976" s="21" t="str">
        <f t="shared" si="184"/>
        <v>11-Apr-2011</v>
      </c>
      <c r="E2976" s="10">
        <v>0.83611111111111114</v>
      </c>
      <c r="F2976" s="1">
        <v>40644</v>
      </c>
      <c r="G2976" s="10">
        <v>0.8833333333333333</v>
      </c>
      <c r="H2976">
        <v>30</v>
      </c>
      <c r="I2976">
        <v>68</v>
      </c>
      <c r="J2976" t="s">
        <v>8</v>
      </c>
      <c r="K2976" t="s">
        <v>10</v>
      </c>
      <c r="L2976" t="str">
        <f t="shared" si="185"/>
        <v>Evening</v>
      </c>
      <c r="M2976" t="str">
        <f t="shared" si="186"/>
        <v>20</v>
      </c>
      <c r="N2976" t="str">
        <f t="shared" si="187"/>
        <v>21</v>
      </c>
    </row>
    <row r="2977" spans="1:14" x14ac:dyDescent="0.3">
      <c r="A2977">
        <v>1</v>
      </c>
      <c r="B2977">
        <v>5</v>
      </c>
      <c r="C2977" s="1">
        <v>40644</v>
      </c>
      <c r="D2977" s="21" t="str">
        <f t="shared" si="184"/>
        <v>11-Apr-2011</v>
      </c>
      <c r="E2977" s="10">
        <v>0.90069444444444446</v>
      </c>
      <c r="F2977" s="1">
        <v>40644</v>
      </c>
      <c r="G2977" s="10">
        <v>0.94861111111111107</v>
      </c>
      <c r="H2977">
        <v>30</v>
      </c>
      <c r="I2977">
        <v>69</v>
      </c>
      <c r="J2977" t="s">
        <v>8</v>
      </c>
      <c r="K2977" t="s">
        <v>10</v>
      </c>
      <c r="L2977" t="str">
        <f t="shared" si="185"/>
        <v>Evening</v>
      </c>
      <c r="M2977" t="str">
        <f t="shared" si="186"/>
        <v>21</v>
      </c>
      <c r="N2977" t="str">
        <f t="shared" si="187"/>
        <v>22</v>
      </c>
    </row>
    <row r="2978" spans="1:14" x14ac:dyDescent="0.3">
      <c r="A2978">
        <v>1</v>
      </c>
      <c r="B2978">
        <v>5</v>
      </c>
      <c r="C2978" s="1">
        <v>40645</v>
      </c>
      <c r="D2978" s="21" t="str">
        <f t="shared" si="184"/>
        <v>12-Apr-2011</v>
      </c>
      <c r="E2978" s="10">
        <v>0.42986111111111108</v>
      </c>
      <c r="F2978" s="1">
        <v>40645</v>
      </c>
      <c r="G2978" s="10">
        <v>0.54236111111111118</v>
      </c>
      <c r="H2978">
        <v>30</v>
      </c>
      <c r="I2978">
        <v>162</v>
      </c>
      <c r="J2978" t="s">
        <v>8</v>
      </c>
      <c r="K2978" t="s">
        <v>9</v>
      </c>
      <c r="L2978" t="str">
        <f t="shared" si="185"/>
        <v>Morning</v>
      </c>
      <c r="M2978" t="str">
        <f t="shared" si="186"/>
        <v>10</v>
      </c>
      <c r="N2978" t="str">
        <f t="shared" si="187"/>
        <v>13</v>
      </c>
    </row>
    <row r="2979" spans="1:14" x14ac:dyDescent="0.3">
      <c r="A2979">
        <v>1</v>
      </c>
      <c r="B2979">
        <v>5</v>
      </c>
      <c r="C2979" s="1">
        <v>40645</v>
      </c>
      <c r="D2979" s="21" t="str">
        <f t="shared" si="184"/>
        <v>12-Apr-2011</v>
      </c>
      <c r="E2979" s="10">
        <v>0.48958333333333331</v>
      </c>
      <c r="F2979" s="1">
        <v>40645</v>
      </c>
      <c r="G2979" s="10">
        <v>0.54097222222222219</v>
      </c>
      <c r="H2979">
        <v>30</v>
      </c>
      <c r="I2979">
        <v>74</v>
      </c>
      <c r="J2979" t="s">
        <v>8</v>
      </c>
      <c r="K2979" t="s">
        <v>9</v>
      </c>
      <c r="L2979" t="str">
        <f t="shared" si="185"/>
        <v>Morning</v>
      </c>
      <c r="M2979" t="str">
        <f t="shared" si="186"/>
        <v>11</v>
      </c>
      <c r="N2979" t="str">
        <f t="shared" si="187"/>
        <v>12</v>
      </c>
    </row>
    <row r="2980" spans="1:14" x14ac:dyDescent="0.3">
      <c r="A2980">
        <v>1</v>
      </c>
      <c r="B2980">
        <v>5</v>
      </c>
      <c r="C2980" s="1">
        <v>40645</v>
      </c>
      <c r="D2980" s="21" t="str">
        <f t="shared" si="184"/>
        <v>12-Apr-2011</v>
      </c>
      <c r="E2980" s="10">
        <v>0.5083333333333333</v>
      </c>
      <c r="F2980" s="1">
        <v>40645</v>
      </c>
      <c r="G2980" s="10">
        <v>0.6430555555555556</v>
      </c>
      <c r="H2980">
        <v>40</v>
      </c>
      <c r="I2980">
        <v>194</v>
      </c>
      <c r="J2980" t="s">
        <v>8</v>
      </c>
      <c r="K2980" t="s">
        <v>9</v>
      </c>
      <c r="L2980" t="str">
        <f t="shared" si="185"/>
        <v>Morning</v>
      </c>
      <c r="M2980" t="str">
        <f t="shared" si="186"/>
        <v>12</v>
      </c>
      <c r="N2980" t="str">
        <f t="shared" si="187"/>
        <v>15</v>
      </c>
    </row>
    <row r="2981" spans="1:14" x14ac:dyDescent="0.3">
      <c r="A2981">
        <v>1</v>
      </c>
      <c r="B2981">
        <v>6</v>
      </c>
      <c r="C2981" s="1">
        <v>40645</v>
      </c>
      <c r="D2981" s="21" t="str">
        <f t="shared" si="184"/>
        <v>12-Apr-2011</v>
      </c>
      <c r="E2981" s="10">
        <v>0.5854166666666667</v>
      </c>
      <c r="F2981" s="1">
        <v>40645</v>
      </c>
      <c r="G2981" s="10">
        <v>0.64097222222222217</v>
      </c>
      <c r="H2981">
        <v>30</v>
      </c>
      <c r="I2981">
        <v>80</v>
      </c>
      <c r="J2981" t="s">
        <v>8</v>
      </c>
      <c r="K2981" t="s">
        <v>9</v>
      </c>
      <c r="L2981" t="str">
        <f t="shared" si="185"/>
        <v>Afternoon</v>
      </c>
      <c r="M2981" t="str">
        <f t="shared" si="186"/>
        <v>14</v>
      </c>
      <c r="N2981" t="str">
        <f t="shared" si="187"/>
        <v>15</v>
      </c>
    </row>
    <row r="2982" spans="1:14" x14ac:dyDescent="0.3">
      <c r="A2982">
        <v>1</v>
      </c>
      <c r="B2982">
        <v>5</v>
      </c>
      <c r="C2982" s="1">
        <v>40645</v>
      </c>
      <c r="D2982" s="21" t="str">
        <f t="shared" si="184"/>
        <v>12-Apr-2011</v>
      </c>
      <c r="E2982" s="10">
        <v>0.62708333333333333</v>
      </c>
      <c r="F2982" s="1">
        <v>40645</v>
      </c>
      <c r="G2982" s="10">
        <v>0.73958333333333337</v>
      </c>
      <c r="H2982">
        <v>30</v>
      </c>
      <c r="I2982">
        <v>162</v>
      </c>
      <c r="J2982" t="s">
        <v>8</v>
      </c>
      <c r="K2982" t="s">
        <v>9</v>
      </c>
      <c r="L2982" t="str">
        <f t="shared" si="185"/>
        <v>Afternoon</v>
      </c>
      <c r="M2982" t="str">
        <f t="shared" si="186"/>
        <v>15</v>
      </c>
      <c r="N2982" t="str">
        <f t="shared" si="187"/>
        <v>17</v>
      </c>
    </row>
    <row r="2983" spans="1:14" x14ac:dyDescent="0.3">
      <c r="A2983">
        <v>1</v>
      </c>
      <c r="B2983">
        <v>6</v>
      </c>
      <c r="C2983" s="1">
        <v>40645</v>
      </c>
      <c r="D2983" s="21" t="str">
        <f t="shared" si="184"/>
        <v>12-Apr-2011</v>
      </c>
      <c r="E2983" s="10">
        <v>0.66666666666666663</v>
      </c>
      <c r="F2983" s="1">
        <v>40645</v>
      </c>
      <c r="G2983" s="10">
        <v>0.74375000000000002</v>
      </c>
      <c r="H2983">
        <v>30</v>
      </c>
      <c r="I2983">
        <v>111</v>
      </c>
      <c r="J2983" t="s">
        <v>8</v>
      </c>
      <c r="K2983" t="s">
        <v>9</v>
      </c>
      <c r="L2983" t="str">
        <f t="shared" si="185"/>
        <v>Afternoon</v>
      </c>
      <c r="M2983" t="str">
        <f t="shared" si="186"/>
        <v>16</v>
      </c>
      <c r="N2983" t="str">
        <f t="shared" si="187"/>
        <v>17</v>
      </c>
    </row>
    <row r="2984" spans="1:14" x14ac:dyDescent="0.3">
      <c r="A2984">
        <v>1</v>
      </c>
      <c r="B2984">
        <v>6</v>
      </c>
      <c r="C2984" s="1">
        <v>40645</v>
      </c>
      <c r="D2984" s="21" t="str">
        <f t="shared" si="184"/>
        <v>12-Apr-2011</v>
      </c>
      <c r="E2984" s="10">
        <v>0.68402777777777779</v>
      </c>
      <c r="F2984" s="1">
        <v>40645</v>
      </c>
      <c r="G2984" s="10">
        <v>0.8041666666666667</v>
      </c>
      <c r="H2984">
        <v>30</v>
      </c>
      <c r="I2984">
        <v>173</v>
      </c>
      <c r="J2984" t="s">
        <v>8</v>
      </c>
      <c r="K2984" t="s">
        <v>9</v>
      </c>
      <c r="L2984" t="str">
        <f t="shared" si="185"/>
        <v>Afternoon</v>
      </c>
      <c r="M2984" t="str">
        <f t="shared" si="186"/>
        <v>16</v>
      </c>
      <c r="N2984" t="str">
        <f t="shared" si="187"/>
        <v>19</v>
      </c>
    </row>
    <row r="2985" spans="1:14" x14ac:dyDescent="0.3">
      <c r="A2985">
        <v>1</v>
      </c>
      <c r="B2985">
        <v>5</v>
      </c>
      <c r="C2985" s="1">
        <v>40645</v>
      </c>
      <c r="D2985" s="21" t="str">
        <f t="shared" si="184"/>
        <v>12-Apr-2011</v>
      </c>
      <c r="E2985" s="10">
        <v>0.72013888888888899</v>
      </c>
      <c r="F2985" s="1">
        <v>40645</v>
      </c>
      <c r="G2985" s="10">
        <v>0.79652777777777783</v>
      </c>
      <c r="H2985">
        <v>30</v>
      </c>
      <c r="I2985">
        <v>110</v>
      </c>
      <c r="J2985" t="s">
        <v>8</v>
      </c>
      <c r="K2985" t="s">
        <v>9</v>
      </c>
      <c r="L2985" t="str">
        <f t="shared" si="185"/>
        <v>Afternoon</v>
      </c>
      <c r="M2985" t="str">
        <f t="shared" si="186"/>
        <v>17</v>
      </c>
      <c r="N2985" t="str">
        <f t="shared" si="187"/>
        <v>19</v>
      </c>
    </row>
    <row r="2986" spans="1:14" x14ac:dyDescent="0.3">
      <c r="A2986">
        <v>1</v>
      </c>
      <c r="B2986">
        <v>6</v>
      </c>
      <c r="C2986" s="1">
        <v>40645</v>
      </c>
      <c r="D2986" s="21" t="str">
        <f t="shared" si="184"/>
        <v>12-Apr-2011</v>
      </c>
      <c r="E2986" s="10">
        <v>0.76666666666666661</v>
      </c>
      <c r="F2986" s="1">
        <v>40645</v>
      </c>
      <c r="G2986" s="10">
        <v>0.85972222222222217</v>
      </c>
      <c r="H2986">
        <v>30</v>
      </c>
      <c r="I2986">
        <v>134</v>
      </c>
      <c r="J2986" t="s">
        <v>8</v>
      </c>
      <c r="K2986" t="s">
        <v>9</v>
      </c>
      <c r="L2986" t="str">
        <f t="shared" si="185"/>
        <v>Evening</v>
      </c>
      <c r="M2986" t="str">
        <f t="shared" si="186"/>
        <v>18</v>
      </c>
      <c r="N2986" t="str">
        <f t="shared" si="187"/>
        <v>20</v>
      </c>
    </row>
    <row r="2987" spans="1:14" x14ac:dyDescent="0.3">
      <c r="A2987">
        <v>1</v>
      </c>
      <c r="B2987">
        <v>6</v>
      </c>
      <c r="C2987" s="1">
        <v>40645</v>
      </c>
      <c r="D2987" s="21" t="str">
        <f t="shared" si="184"/>
        <v>12-Apr-2011</v>
      </c>
      <c r="E2987" s="10">
        <v>0.82638888888888884</v>
      </c>
      <c r="F2987" s="1">
        <v>40645</v>
      </c>
      <c r="G2987" s="10">
        <v>0.87569444444444444</v>
      </c>
      <c r="H2987">
        <v>30</v>
      </c>
      <c r="I2987">
        <v>71</v>
      </c>
      <c r="J2987" t="s">
        <v>14</v>
      </c>
      <c r="K2987" t="s">
        <v>9</v>
      </c>
      <c r="L2987" t="str">
        <f t="shared" si="185"/>
        <v>Evening</v>
      </c>
      <c r="M2987" t="str">
        <f t="shared" si="186"/>
        <v>19</v>
      </c>
      <c r="N2987" t="str">
        <f t="shared" si="187"/>
        <v>21</v>
      </c>
    </row>
    <row r="2988" spans="1:14" x14ac:dyDescent="0.3">
      <c r="A2988">
        <v>1</v>
      </c>
      <c r="B2988">
        <v>5</v>
      </c>
      <c r="C2988" s="1">
        <v>40645</v>
      </c>
      <c r="D2988" s="21" t="str">
        <f t="shared" si="184"/>
        <v>12-Apr-2011</v>
      </c>
      <c r="E2988" s="10">
        <v>0.82847222222222217</v>
      </c>
      <c r="F2988" s="1">
        <v>40645</v>
      </c>
      <c r="G2988" s="10">
        <v>0.92222222222222217</v>
      </c>
      <c r="H2988">
        <v>30</v>
      </c>
      <c r="I2988">
        <v>135</v>
      </c>
      <c r="J2988" t="s">
        <v>8</v>
      </c>
      <c r="K2988" t="s">
        <v>9</v>
      </c>
      <c r="L2988" t="str">
        <f t="shared" si="185"/>
        <v>Evening</v>
      </c>
      <c r="M2988" t="str">
        <f t="shared" si="186"/>
        <v>19</v>
      </c>
      <c r="N2988" t="str">
        <f t="shared" si="187"/>
        <v>22</v>
      </c>
    </row>
    <row r="2989" spans="1:14" x14ac:dyDescent="0.3">
      <c r="A2989">
        <v>1</v>
      </c>
      <c r="B2989">
        <v>6</v>
      </c>
      <c r="C2989" s="1">
        <v>40645</v>
      </c>
      <c r="D2989" s="21" t="str">
        <f t="shared" si="184"/>
        <v>12-Apr-2011</v>
      </c>
      <c r="E2989" s="10">
        <v>0.83194444444444438</v>
      </c>
      <c r="F2989" s="1">
        <v>40645</v>
      </c>
      <c r="G2989" s="10">
        <v>0.94305555555555554</v>
      </c>
      <c r="H2989">
        <v>30</v>
      </c>
      <c r="I2989">
        <v>160</v>
      </c>
      <c r="J2989" t="s">
        <v>8</v>
      </c>
      <c r="K2989" t="s">
        <v>9</v>
      </c>
      <c r="L2989" t="str">
        <f t="shared" si="185"/>
        <v>Evening</v>
      </c>
      <c r="M2989" t="str">
        <f t="shared" si="186"/>
        <v>19</v>
      </c>
      <c r="N2989" t="str">
        <f t="shared" si="187"/>
        <v>22</v>
      </c>
    </row>
    <row r="2990" spans="1:14" x14ac:dyDescent="0.3">
      <c r="A2990">
        <v>1</v>
      </c>
      <c r="B2990">
        <v>6</v>
      </c>
      <c r="C2990" s="1">
        <v>40645</v>
      </c>
      <c r="D2990" s="21" t="str">
        <f t="shared" si="184"/>
        <v>12-Apr-2011</v>
      </c>
      <c r="E2990" s="10">
        <v>0.86944444444444446</v>
      </c>
      <c r="F2990" s="1">
        <v>40645</v>
      </c>
      <c r="G2990" s="10">
        <v>0.94930555555555562</v>
      </c>
      <c r="H2990">
        <v>30</v>
      </c>
      <c r="I2990">
        <v>115</v>
      </c>
      <c r="J2990" t="s">
        <v>8</v>
      </c>
      <c r="K2990" t="s">
        <v>9</v>
      </c>
      <c r="L2990" t="str">
        <f t="shared" si="185"/>
        <v>Evening</v>
      </c>
      <c r="M2990" t="str">
        <f t="shared" si="186"/>
        <v>20</v>
      </c>
      <c r="N2990" t="str">
        <f t="shared" si="187"/>
        <v>22</v>
      </c>
    </row>
    <row r="2991" spans="1:14" x14ac:dyDescent="0.3">
      <c r="A2991">
        <v>1</v>
      </c>
      <c r="B2991">
        <v>5</v>
      </c>
      <c r="C2991" s="1">
        <v>40645</v>
      </c>
      <c r="D2991" s="21" t="str">
        <f t="shared" si="184"/>
        <v>12-Apr-2011</v>
      </c>
      <c r="E2991" s="10">
        <v>0.9375</v>
      </c>
      <c r="F2991" s="1">
        <v>40645</v>
      </c>
      <c r="G2991" s="10">
        <v>0.9784722222222223</v>
      </c>
      <c r="H2991">
        <v>30</v>
      </c>
      <c r="I2991">
        <v>59</v>
      </c>
      <c r="J2991" t="s">
        <v>8</v>
      </c>
      <c r="K2991" t="s">
        <v>9</v>
      </c>
      <c r="L2991" t="str">
        <f t="shared" si="185"/>
        <v>Night</v>
      </c>
      <c r="M2991" t="str">
        <f t="shared" si="186"/>
        <v>22</v>
      </c>
      <c r="N2991" t="str">
        <f t="shared" si="187"/>
        <v>23</v>
      </c>
    </row>
    <row r="2992" spans="1:14" x14ac:dyDescent="0.3">
      <c r="A2992">
        <v>1</v>
      </c>
      <c r="B2992">
        <v>5</v>
      </c>
      <c r="C2992" s="1">
        <v>40646</v>
      </c>
      <c r="D2992" s="21" t="str">
        <f t="shared" si="184"/>
        <v>13-Apr-2011</v>
      </c>
      <c r="E2992" s="10">
        <v>0.30416666666666664</v>
      </c>
      <c r="F2992" s="1">
        <v>40646</v>
      </c>
      <c r="G2992" s="10">
        <v>0.4152777777777778</v>
      </c>
      <c r="H2992">
        <v>30</v>
      </c>
      <c r="I2992">
        <v>160</v>
      </c>
      <c r="J2992" t="s">
        <v>8</v>
      </c>
      <c r="K2992" t="s">
        <v>13</v>
      </c>
      <c r="L2992" t="str">
        <f t="shared" si="185"/>
        <v>Night</v>
      </c>
      <c r="M2992" t="str">
        <f t="shared" si="186"/>
        <v>07</v>
      </c>
      <c r="N2992" t="str">
        <f t="shared" si="187"/>
        <v>09</v>
      </c>
    </row>
    <row r="2993" spans="1:14" x14ac:dyDescent="0.3">
      <c r="A2993">
        <v>1</v>
      </c>
      <c r="B2993">
        <v>6</v>
      </c>
      <c r="C2993" s="1">
        <v>40646</v>
      </c>
      <c r="D2993" s="21" t="str">
        <f t="shared" si="184"/>
        <v>13-Apr-2011</v>
      </c>
      <c r="E2993" s="10">
        <v>0.47638888888888892</v>
      </c>
      <c r="F2993" s="1">
        <v>40646</v>
      </c>
      <c r="G2993" s="10">
        <v>0.54722222222222217</v>
      </c>
      <c r="H2993">
        <v>30</v>
      </c>
      <c r="I2993">
        <v>102</v>
      </c>
      <c r="J2993" t="s">
        <v>8</v>
      </c>
      <c r="K2993" t="s">
        <v>13</v>
      </c>
      <c r="L2993" t="str">
        <f t="shared" si="185"/>
        <v>Morning</v>
      </c>
      <c r="M2993" t="str">
        <f t="shared" si="186"/>
        <v>11</v>
      </c>
      <c r="N2993" t="str">
        <f t="shared" si="187"/>
        <v>13</v>
      </c>
    </row>
    <row r="2994" spans="1:14" x14ac:dyDescent="0.3">
      <c r="A2994">
        <v>1</v>
      </c>
      <c r="B2994">
        <v>5</v>
      </c>
      <c r="C2994" s="1">
        <v>40646</v>
      </c>
      <c r="D2994" s="21" t="str">
        <f t="shared" si="184"/>
        <v>13-Apr-2011</v>
      </c>
      <c r="E2994" s="10">
        <v>0.53749999999999998</v>
      </c>
      <c r="F2994" s="1">
        <v>40646</v>
      </c>
      <c r="G2994" s="10">
        <v>0.62847222222222221</v>
      </c>
      <c r="H2994">
        <v>30</v>
      </c>
      <c r="I2994">
        <v>131</v>
      </c>
      <c r="J2994" t="s">
        <v>8</v>
      </c>
      <c r="K2994" t="s">
        <v>13</v>
      </c>
      <c r="L2994" t="str">
        <f t="shared" si="185"/>
        <v>Morning</v>
      </c>
      <c r="M2994" t="str">
        <f t="shared" si="186"/>
        <v>12</v>
      </c>
      <c r="N2994" t="str">
        <f t="shared" si="187"/>
        <v>15</v>
      </c>
    </row>
    <row r="2995" spans="1:14" x14ac:dyDescent="0.3">
      <c r="A2995">
        <v>1</v>
      </c>
      <c r="B2995">
        <v>5</v>
      </c>
      <c r="C2995" s="1">
        <v>40646</v>
      </c>
      <c r="D2995" s="21" t="str">
        <f t="shared" si="184"/>
        <v>13-Apr-2011</v>
      </c>
      <c r="E2995" s="10">
        <v>0.55486111111111114</v>
      </c>
      <c r="F2995" s="1">
        <v>40646</v>
      </c>
      <c r="G2995" s="10">
        <v>0.72083333333333333</v>
      </c>
      <c r="H2995">
        <v>40</v>
      </c>
      <c r="I2995">
        <v>239</v>
      </c>
      <c r="J2995" t="s">
        <v>8</v>
      </c>
      <c r="K2995" t="s">
        <v>13</v>
      </c>
      <c r="L2995" t="str">
        <f t="shared" si="185"/>
        <v>Morning</v>
      </c>
      <c r="M2995" t="str">
        <f t="shared" si="186"/>
        <v>13</v>
      </c>
      <c r="N2995" t="str">
        <f t="shared" si="187"/>
        <v>17</v>
      </c>
    </row>
    <row r="2996" spans="1:14" x14ac:dyDescent="0.3">
      <c r="A2996">
        <v>1</v>
      </c>
      <c r="B2996">
        <v>6</v>
      </c>
      <c r="C2996" s="1">
        <v>40646</v>
      </c>
      <c r="D2996" s="21" t="str">
        <f t="shared" si="184"/>
        <v>13-Apr-2011</v>
      </c>
      <c r="E2996" s="10">
        <v>0.58750000000000002</v>
      </c>
      <c r="F2996" s="1">
        <v>40646</v>
      </c>
      <c r="G2996" s="10">
        <v>0.70347222222222217</v>
      </c>
      <c r="H2996">
        <v>30</v>
      </c>
      <c r="I2996">
        <v>167</v>
      </c>
      <c r="J2996" t="s">
        <v>8</v>
      </c>
      <c r="K2996" t="s">
        <v>13</v>
      </c>
      <c r="L2996" t="str">
        <f t="shared" si="185"/>
        <v>Afternoon</v>
      </c>
      <c r="M2996" t="str">
        <f t="shared" si="186"/>
        <v>14</v>
      </c>
      <c r="N2996" t="str">
        <f t="shared" si="187"/>
        <v>16</v>
      </c>
    </row>
    <row r="2997" spans="1:14" x14ac:dyDescent="0.3">
      <c r="A2997">
        <v>1</v>
      </c>
      <c r="B2997">
        <v>6</v>
      </c>
      <c r="C2997" s="1">
        <v>40646</v>
      </c>
      <c r="D2997" s="21" t="str">
        <f t="shared" si="184"/>
        <v>13-Apr-2011</v>
      </c>
      <c r="E2997" s="10">
        <v>0.68333333333333324</v>
      </c>
      <c r="F2997" s="1">
        <v>40646</v>
      </c>
      <c r="G2997" s="10">
        <v>0.69513888888888886</v>
      </c>
      <c r="H2997">
        <v>30</v>
      </c>
      <c r="I2997">
        <v>17</v>
      </c>
      <c r="J2997" t="s">
        <v>8</v>
      </c>
      <c r="K2997" t="s">
        <v>13</v>
      </c>
      <c r="L2997" t="str">
        <f t="shared" si="185"/>
        <v>Afternoon</v>
      </c>
      <c r="M2997" t="str">
        <f t="shared" si="186"/>
        <v>16</v>
      </c>
      <c r="N2997" t="str">
        <f t="shared" si="187"/>
        <v>16</v>
      </c>
    </row>
    <row r="2998" spans="1:14" x14ac:dyDescent="0.3">
      <c r="A2998">
        <v>1</v>
      </c>
      <c r="B2998">
        <v>6</v>
      </c>
      <c r="C2998" s="1">
        <v>40646</v>
      </c>
      <c r="D2998" s="21" t="str">
        <f t="shared" si="184"/>
        <v>13-Apr-2011</v>
      </c>
      <c r="E2998" s="10">
        <v>0.69861111111111107</v>
      </c>
      <c r="F2998" s="1">
        <v>40646</v>
      </c>
      <c r="G2998" s="10">
        <v>0.76388888888888884</v>
      </c>
      <c r="H2998">
        <v>30</v>
      </c>
      <c r="I2998">
        <v>94</v>
      </c>
      <c r="J2998" t="s">
        <v>8</v>
      </c>
      <c r="K2998" t="s">
        <v>13</v>
      </c>
      <c r="L2998" t="str">
        <f t="shared" si="185"/>
        <v>Afternoon</v>
      </c>
      <c r="M2998" t="str">
        <f t="shared" si="186"/>
        <v>16</v>
      </c>
      <c r="N2998" t="str">
        <f t="shared" si="187"/>
        <v>18</v>
      </c>
    </row>
    <row r="2999" spans="1:14" x14ac:dyDescent="0.3">
      <c r="A2999">
        <v>1</v>
      </c>
      <c r="B2999">
        <v>5</v>
      </c>
      <c r="C2999" s="1">
        <v>40646</v>
      </c>
      <c r="D2999" s="21" t="str">
        <f t="shared" si="184"/>
        <v>13-Apr-2011</v>
      </c>
      <c r="E2999" s="10">
        <v>0.76388888888888884</v>
      </c>
      <c r="F2999" s="1">
        <v>40646</v>
      </c>
      <c r="G2999" s="10">
        <v>0.96805555555555556</v>
      </c>
      <c r="H2999">
        <v>50</v>
      </c>
      <c r="I2999">
        <v>294</v>
      </c>
      <c r="J2999" t="s">
        <v>8</v>
      </c>
      <c r="K2999" t="s">
        <v>13</v>
      </c>
      <c r="L2999" t="str">
        <f t="shared" si="185"/>
        <v>Evening</v>
      </c>
      <c r="M2999" t="str">
        <f t="shared" si="186"/>
        <v>18</v>
      </c>
      <c r="N2999" t="str">
        <f t="shared" si="187"/>
        <v>23</v>
      </c>
    </row>
    <row r="3000" spans="1:14" x14ac:dyDescent="0.3">
      <c r="A3000">
        <v>1</v>
      </c>
      <c r="B3000">
        <v>6</v>
      </c>
      <c r="C3000" s="1">
        <v>40646</v>
      </c>
      <c r="D3000" s="21" t="str">
        <f t="shared" si="184"/>
        <v>13-Apr-2011</v>
      </c>
      <c r="E3000" s="10">
        <v>0.81805555555555554</v>
      </c>
      <c r="F3000" s="1">
        <v>40646</v>
      </c>
      <c r="G3000" s="10">
        <v>0.9145833333333333</v>
      </c>
      <c r="H3000">
        <v>30</v>
      </c>
      <c r="I3000">
        <v>139</v>
      </c>
      <c r="J3000" t="s">
        <v>8</v>
      </c>
      <c r="K3000" t="s">
        <v>13</v>
      </c>
      <c r="L3000" t="str">
        <f t="shared" si="185"/>
        <v>Evening</v>
      </c>
      <c r="M3000" t="str">
        <f t="shared" si="186"/>
        <v>19</v>
      </c>
      <c r="N3000" t="str">
        <f t="shared" si="187"/>
        <v>21</v>
      </c>
    </row>
    <row r="3001" spans="1:14" x14ac:dyDescent="0.3">
      <c r="A3001">
        <v>1</v>
      </c>
      <c r="B3001">
        <v>5</v>
      </c>
      <c r="C3001" s="1">
        <v>40646</v>
      </c>
      <c r="D3001" s="21" t="str">
        <f t="shared" si="184"/>
        <v>13-Apr-2011</v>
      </c>
      <c r="E3001" s="10">
        <v>0.87083333333333324</v>
      </c>
      <c r="F3001" s="1">
        <v>40646</v>
      </c>
      <c r="G3001" s="10">
        <v>0.9555555555555556</v>
      </c>
      <c r="H3001">
        <v>30</v>
      </c>
      <c r="I3001">
        <v>122</v>
      </c>
      <c r="J3001" t="s">
        <v>8</v>
      </c>
      <c r="K3001" t="s">
        <v>13</v>
      </c>
      <c r="L3001" t="str">
        <f t="shared" si="185"/>
        <v>Evening</v>
      </c>
      <c r="M3001" t="str">
        <f t="shared" si="186"/>
        <v>20</v>
      </c>
      <c r="N3001" t="str">
        <f t="shared" si="187"/>
        <v>22</v>
      </c>
    </row>
    <row r="3002" spans="1:14" x14ac:dyDescent="0.3">
      <c r="A3002">
        <v>1</v>
      </c>
      <c r="B3002">
        <v>5</v>
      </c>
      <c r="C3002" s="1">
        <v>40647</v>
      </c>
      <c r="D3002" s="21" t="str">
        <f t="shared" si="184"/>
        <v>14-Apr-2011</v>
      </c>
      <c r="E3002" s="10">
        <v>0.4145833333333333</v>
      </c>
      <c r="F3002" s="1">
        <v>40647</v>
      </c>
      <c r="G3002" s="10">
        <v>0.48888888888888887</v>
      </c>
      <c r="H3002">
        <v>30</v>
      </c>
      <c r="I3002">
        <v>107</v>
      </c>
      <c r="J3002" t="s">
        <v>8</v>
      </c>
      <c r="K3002" t="s">
        <v>12</v>
      </c>
      <c r="L3002" t="str">
        <f t="shared" si="185"/>
        <v>Night</v>
      </c>
      <c r="M3002" t="str">
        <f t="shared" si="186"/>
        <v>09</v>
      </c>
      <c r="N3002" t="str">
        <f t="shared" si="187"/>
        <v>11</v>
      </c>
    </row>
    <row r="3003" spans="1:14" x14ac:dyDescent="0.3">
      <c r="A3003">
        <v>1</v>
      </c>
      <c r="B3003">
        <v>6</v>
      </c>
      <c r="C3003" s="1">
        <v>40647</v>
      </c>
      <c r="D3003" s="21" t="str">
        <f t="shared" si="184"/>
        <v>14-Apr-2011</v>
      </c>
      <c r="E3003" s="10">
        <v>0.63402777777777775</v>
      </c>
      <c r="F3003" s="1">
        <v>40647</v>
      </c>
      <c r="G3003" s="10">
        <v>0.65069444444444446</v>
      </c>
      <c r="H3003">
        <v>30</v>
      </c>
      <c r="I3003">
        <v>24</v>
      </c>
      <c r="J3003" t="s">
        <v>8</v>
      </c>
      <c r="K3003" t="s">
        <v>12</v>
      </c>
      <c r="L3003" t="str">
        <f t="shared" si="185"/>
        <v>Afternoon</v>
      </c>
      <c r="M3003" t="str">
        <f t="shared" si="186"/>
        <v>15</v>
      </c>
      <c r="N3003" t="str">
        <f t="shared" si="187"/>
        <v>15</v>
      </c>
    </row>
    <row r="3004" spans="1:14" x14ac:dyDescent="0.3">
      <c r="A3004">
        <v>1</v>
      </c>
      <c r="B3004">
        <v>5</v>
      </c>
      <c r="C3004" s="1">
        <v>40647</v>
      </c>
      <c r="D3004" s="21" t="str">
        <f t="shared" si="184"/>
        <v>14-Apr-2011</v>
      </c>
      <c r="E3004" s="10">
        <v>0.63958333333333328</v>
      </c>
      <c r="F3004" s="1">
        <v>40647</v>
      </c>
      <c r="G3004" s="10">
        <v>0.7583333333333333</v>
      </c>
      <c r="H3004">
        <v>30</v>
      </c>
      <c r="I3004">
        <v>171</v>
      </c>
      <c r="J3004" t="s">
        <v>8</v>
      </c>
      <c r="K3004" t="s">
        <v>12</v>
      </c>
      <c r="L3004" t="str">
        <f t="shared" si="185"/>
        <v>Afternoon</v>
      </c>
      <c r="M3004" t="str">
        <f t="shared" si="186"/>
        <v>15</v>
      </c>
      <c r="N3004" t="str">
        <f t="shared" si="187"/>
        <v>18</v>
      </c>
    </row>
    <row r="3005" spans="1:14" x14ac:dyDescent="0.3">
      <c r="A3005">
        <v>1</v>
      </c>
      <c r="B3005">
        <v>5</v>
      </c>
      <c r="C3005" s="1">
        <v>40647</v>
      </c>
      <c r="D3005" s="21" t="str">
        <f t="shared" si="184"/>
        <v>14-Apr-2011</v>
      </c>
      <c r="E3005" s="10">
        <v>0.65625</v>
      </c>
      <c r="F3005" s="1">
        <v>40647</v>
      </c>
      <c r="G3005" s="10">
        <v>0.6743055555555556</v>
      </c>
      <c r="H3005">
        <v>30</v>
      </c>
      <c r="I3005">
        <v>26</v>
      </c>
      <c r="J3005" t="s">
        <v>8</v>
      </c>
      <c r="K3005" t="s">
        <v>12</v>
      </c>
      <c r="L3005" t="str">
        <f t="shared" si="185"/>
        <v>Afternoon</v>
      </c>
      <c r="M3005" t="str">
        <f t="shared" si="186"/>
        <v>15</v>
      </c>
      <c r="N3005" t="str">
        <f t="shared" si="187"/>
        <v>16</v>
      </c>
    </row>
    <row r="3006" spans="1:14" x14ac:dyDescent="0.3">
      <c r="A3006">
        <v>1</v>
      </c>
      <c r="B3006">
        <v>6</v>
      </c>
      <c r="C3006" s="1">
        <v>40647</v>
      </c>
      <c r="D3006" s="21" t="str">
        <f t="shared" si="184"/>
        <v>14-Apr-2011</v>
      </c>
      <c r="E3006" s="10">
        <v>0.67291666666666661</v>
      </c>
      <c r="F3006" s="1">
        <v>40647</v>
      </c>
      <c r="G3006" s="10">
        <v>0.89097222222222217</v>
      </c>
      <c r="H3006">
        <v>60</v>
      </c>
      <c r="I3006">
        <v>314</v>
      </c>
      <c r="J3006" t="s">
        <v>8</v>
      </c>
      <c r="K3006" t="s">
        <v>12</v>
      </c>
      <c r="L3006" t="str">
        <f t="shared" si="185"/>
        <v>Afternoon</v>
      </c>
      <c r="M3006" t="str">
        <f t="shared" si="186"/>
        <v>16</v>
      </c>
      <c r="N3006" t="str">
        <f t="shared" si="187"/>
        <v>21</v>
      </c>
    </row>
    <row r="3007" spans="1:14" x14ac:dyDescent="0.3">
      <c r="A3007">
        <v>1</v>
      </c>
      <c r="B3007">
        <v>5</v>
      </c>
      <c r="C3007" s="1">
        <v>40647</v>
      </c>
      <c r="D3007" s="21" t="str">
        <f t="shared" si="184"/>
        <v>14-Apr-2011</v>
      </c>
      <c r="E3007" s="10">
        <v>0.6777777777777777</v>
      </c>
      <c r="F3007" s="1">
        <v>40647</v>
      </c>
      <c r="G3007" s="10">
        <v>0.81805555555555554</v>
      </c>
      <c r="H3007">
        <v>40</v>
      </c>
      <c r="I3007">
        <v>202</v>
      </c>
      <c r="J3007" t="s">
        <v>8</v>
      </c>
      <c r="K3007" t="s">
        <v>12</v>
      </c>
      <c r="L3007" t="str">
        <f t="shared" si="185"/>
        <v>Afternoon</v>
      </c>
      <c r="M3007" t="str">
        <f t="shared" si="186"/>
        <v>16</v>
      </c>
      <c r="N3007" t="str">
        <f t="shared" si="187"/>
        <v>19</v>
      </c>
    </row>
    <row r="3008" spans="1:14" x14ac:dyDescent="0.3">
      <c r="A3008">
        <v>1</v>
      </c>
      <c r="B3008">
        <v>6</v>
      </c>
      <c r="C3008" s="1">
        <v>40647</v>
      </c>
      <c r="D3008" s="21" t="str">
        <f t="shared" si="184"/>
        <v>14-Apr-2011</v>
      </c>
      <c r="E3008" s="10">
        <v>0.73472222222222217</v>
      </c>
      <c r="F3008" s="1">
        <v>40647</v>
      </c>
      <c r="G3008" s="10">
        <v>0.80486111111111114</v>
      </c>
      <c r="H3008">
        <v>30</v>
      </c>
      <c r="I3008">
        <v>101</v>
      </c>
      <c r="J3008" t="s">
        <v>8</v>
      </c>
      <c r="K3008" t="s">
        <v>12</v>
      </c>
      <c r="L3008" t="str">
        <f t="shared" si="185"/>
        <v>Afternoon</v>
      </c>
      <c r="M3008" t="str">
        <f t="shared" si="186"/>
        <v>17</v>
      </c>
      <c r="N3008" t="str">
        <f t="shared" si="187"/>
        <v>19</v>
      </c>
    </row>
    <row r="3009" spans="1:14" x14ac:dyDescent="0.3">
      <c r="A3009">
        <v>1</v>
      </c>
      <c r="B3009">
        <v>6</v>
      </c>
      <c r="C3009" s="1">
        <v>40647</v>
      </c>
      <c r="D3009" s="21" t="str">
        <f t="shared" si="184"/>
        <v>14-Apr-2011</v>
      </c>
      <c r="E3009" s="10">
        <v>0.73472222222222217</v>
      </c>
      <c r="F3009" s="1">
        <v>40647</v>
      </c>
      <c r="G3009" s="10">
        <v>0.86875000000000002</v>
      </c>
      <c r="H3009">
        <v>40</v>
      </c>
      <c r="I3009">
        <v>193</v>
      </c>
      <c r="J3009" t="s">
        <v>8</v>
      </c>
      <c r="K3009" t="s">
        <v>12</v>
      </c>
      <c r="L3009" t="str">
        <f t="shared" si="185"/>
        <v>Afternoon</v>
      </c>
      <c r="M3009" t="str">
        <f t="shared" si="186"/>
        <v>17</v>
      </c>
      <c r="N3009" t="str">
        <f t="shared" si="187"/>
        <v>20</v>
      </c>
    </row>
    <row r="3010" spans="1:14" x14ac:dyDescent="0.3">
      <c r="A3010">
        <v>1</v>
      </c>
      <c r="B3010">
        <v>6</v>
      </c>
      <c r="C3010" s="1">
        <v>40647</v>
      </c>
      <c r="D3010" s="21" t="str">
        <f t="shared" si="184"/>
        <v>14-Apr-2011</v>
      </c>
      <c r="E3010" s="10">
        <v>0.76388888888888884</v>
      </c>
      <c r="F3010" s="1">
        <v>40647</v>
      </c>
      <c r="G3010" s="10">
        <v>0.78263888888888899</v>
      </c>
      <c r="H3010">
        <v>30</v>
      </c>
      <c r="I3010">
        <v>27</v>
      </c>
      <c r="J3010" t="s">
        <v>8</v>
      </c>
      <c r="K3010" t="s">
        <v>12</v>
      </c>
      <c r="L3010" t="str">
        <f t="shared" si="185"/>
        <v>Evening</v>
      </c>
      <c r="M3010" t="str">
        <f t="shared" si="186"/>
        <v>18</v>
      </c>
      <c r="N3010" t="str">
        <f t="shared" si="187"/>
        <v>18</v>
      </c>
    </row>
    <row r="3011" spans="1:14" x14ac:dyDescent="0.3">
      <c r="A3011">
        <v>1</v>
      </c>
      <c r="B3011">
        <v>5</v>
      </c>
      <c r="C3011" s="1">
        <v>40647</v>
      </c>
      <c r="D3011" s="21" t="str">
        <f t="shared" ref="D3011:D3074" si="188" xml:space="preserve"> TEXT(C3011, "dd-Mmm-yyyy")</f>
        <v>14-Apr-2011</v>
      </c>
      <c r="E3011" s="10">
        <v>0.77430555555555547</v>
      </c>
      <c r="F3011" s="1">
        <v>40647</v>
      </c>
      <c r="G3011" s="10">
        <v>0.80138888888888893</v>
      </c>
      <c r="H3011">
        <v>30</v>
      </c>
      <c r="I3011">
        <v>39</v>
      </c>
      <c r="J3011" t="s">
        <v>8</v>
      </c>
      <c r="K3011" t="s">
        <v>12</v>
      </c>
      <c r="L3011" t="str">
        <f t="shared" ref="L3011:L3074" si="189">IF(AND(E3011&gt;$R$6,E3011&lt;=$S$6),"Morning",IF(AND(E3011&gt;$S$6,E3011&lt;=$T$6),"Afternoon", IF(AND(E3011&gt;$T$6,E3011&lt;=$U$6),"Evening", "Night")))</f>
        <v>Evening</v>
      </c>
      <c r="M3011" t="str">
        <f t="shared" ref="M3011:M3074" si="190" xml:space="preserve"> TEXT(E3011, "HH")</f>
        <v>18</v>
      </c>
      <c r="N3011" t="str">
        <f t="shared" ref="N3011:N3074" si="191">TEXT(G3011,"HH")</f>
        <v>19</v>
      </c>
    </row>
    <row r="3012" spans="1:14" x14ac:dyDescent="0.3">
      <c r="A3012">
        <v>1</v>
      </c>
      <c r="B3012">
        <v>5</v>
      </c>
      <c r="C3012" s="1">
        <v>40647</v>
      </c>
      <c r="D3012" s="21" t="str">
        <f t="shared" si="188"/>
        <v>14-Apr-2011</v>
      </c>
      <c r="E3012" s="10">
        <v>0.84097222222222223</v>
      </c>
      <c r="F3012" s="1">
        <v>40647</v>
      </c>
      <c r="G3012" s="10">
        <v>0.95763888888888893</v>
      </c>
      <c r="H3012">
        <v>30</v>
      </c>
      <c r="I3012">
        <v>168</v>
      </c>
      <c r="J3012" t="s">
        <v>8</v>
      </c>
      <c r="K3012" t="s">
        <v>12</v>
      </c>
      <c r="L3012" t="str">
        <f t="shared" si="189"/>
        <v>Evening</v>
      </c>
      <c r="M3012" t="str">
        <f t="shared" si="190"/>
        <v>20</v>
      </c>
      <c r="N3012" t="str">
        <f t="shared" si="191"/>
        <v>22</v>
      </c>
    </row>
    <row r="3013" spans="1:14" x14ac:dyDescent="0.3">
      <c r="A3013">
        <v>1</v>
      </c>
      <c r="B3013">
        <v>5</v>
      </c>
      <c r="C3013" s="1">
        <v>40647</v>
      </c>
      <c r="D3013" s="21" t="str">
        <f t="shared" si="188"/>
        <v>14-Apr-2011</v>
      </c>
      <c r="E3013" s="10">
        <v>0.85486111111111107</v>
      </c>
      <c r="F3013" s="1">
        <v>40647</v>
      </c>
      <c r="G3013" s="10">
        <v>0.95208333333333339</v>
      </c>
      <c r="H3013">
        <v>30</v>
      </c>
      <c r="I3013">
        <v>140</v>
      </c>
      <c r="J3013" t="s">
        <v>8</v>
      </c>
      <c r="K3013" t="s">
        <v>12</v>
      </c>
      <c r="L3013" t="str">
        <f t="shared" si="189"/>
        <v>Evening</v>
      </c>
      <c r="M3013" t="str">
        <f t="shared" si="190"/>
        <v>20</v>
      </c>
      <c r="N3013" t="str">
        <f t="shared" si="191"/>
        <v>22</v>
      </c>
    </row>
    <row r="3014" spans="1:14" x14ac:dyDescent="0.3">
      <c r="A3014">
        <v>1</v>
      </c>
      <c r="B3014">
        <v>6</v>
      </c>
      <c r="C3014" s="1">
        <v>40648</v>
      </c>
      <c r="D3014" s="21" t="str">
        <f t="shared" si="188"/>
        <v>15-Apr-2011</v>
      </c>
      <c r="E3014" s="10">
        <v>0.54722222222222217</v>
      </c>
      <c r="F3014" s="1">
        <v>40648</v>
      </c>
      <c r="G3014" s="10">
        <v>0.71805555555555556</v>
      </c>
      <c r="H3014">
        <v>50</v>
      </c>
      <c r="I3014">
        <v>246</v>
      </c>
      <c r="J3014" t="s">
        <v>8</v>
      </c>
      <c r="K3014" t="s">
        <v>11</v>
      </c>
      <c r="L3014" t="str">
        <f t="shared" si="189"/>
        <v>Morning</v>
      </c>
      <c r="M3014" t="str">
        <f t="shared" si="190"/>
        <v>13</v>
      </c>
      <c r="N3014" t="str">
        <f t="shared" si="191"/>
        <v>17</v>
      </c>
    </row>
    <row r="3015" spans="1:14" x14ac:dyDescent="0.3">
      <c r="A3015">
        <v>1</v>
      </c>
      <c r="B3015">
        <v>5</v>
      </c>
      <c r="C3015" s="1">
        <v>40648</v>
      </c>
      <c r="D3015" s="21" t="str">
        <f t="shared" si="188"/>
        <v>15-Apr-2011</v>
      </c>
      <c r="E3015" s="10">
        <v>0.84722222222222221</v>
      </c>
      <c r="F3015" s="1">
        <v>40648</v>
      </c>
      <c r="G3015" s="10">
        <v>0.91666666666666663</v>
      </c>
      <c r="H3015">
        <v>30</v>
      </c>
      <c r="I3015">
        <v>100</v>
      </c>
      <c r="J3015" t="s">
        <v>8</v>
      </c>
      <c r="K3015" t="s">
        <v>11</v>
      </c>
      <c r="L3015" t="str">
        <f t="shared" si="189"/>
        <v>Evening</v>
      </c>
      <c r="M3015" t="str">
        <f t="shared" si="190"/>
        <v>20</v>
      </c>
      <c r="N3015" t="str">
        <f t="shared" si="191"/>
        <v>22</v>
      </c>
    </row>
    <row r="3016" spans="1:14" x14ac:dyDescent="0.3">
      <c r="A3016">
        <v>1</v>
      </c>
      <c r="B3016">
        <v>5</v>
      </c>
      <c r="C3016" s="1">
        <v>40648</v>
      </c>
      <c r="D3016" s="21" t="str">
        <f t="shared" si="188"/>
        <v>15-Apr-2011</v>
      </c>
      <c r="E3016" s="10">
        <v>0.87986111111111109</v>
      </c>
      <c r="F3016" s="1">
        <v>40648</v>
      </c>
      <c r="G3016" s="10">
        <v>0.9458333333333333</v>
      </c>
      <c r="H3016">
        <v>30</v>
      </c>
      <c r="I3016">
        <v>95</v>
      </c>
      <c r="J3016" t="s">
        <v>8</v>
      </c>
      <c r="K3016" t="s">
        <v>11</v>
      </c>
      <c r="L3016" t="str">
        <f t="shared" si="189"/>
        <v>Evening</v>
      </c>
      <c r="M3016" t="str">
        <f t="shared" si="190"/>
        <v>21</v>
      </c>
      <c r="N3016" t="str">
        <f t="shared" si="191"/>
        <v>22</v>
      </c>
    </row>
    <row r="3017" spans="1:14" x14ac:dyDescent="0.3">
      <c r="A3017">
        <v>1</v>
      </c>
      <c r="B3017">
        <v>5</v>
      </c>
      <c r="C3017" s="1">
        <v>40651</v>
      </c>
      <c r="D3017" s="21" t="str">
        <f t="shared" si="188"/>
        <v>18-Apr-2011</v>
      </c>
      <c r="E3017" s="10">
        <v>0.43402777777777773</v>
      </c>
      <c r="F3017" s="1">
        <v>40651</v>
      </c>
      <c r="G3017" s="10">
        <v>0.60347222222222219</v>
      </c>
      <c r="H3017" s="3">
        <v>300</v>
      </c>
      <c r="I3017">
        <v>244</v>
      </c>
      <c r="J3017" t="s">
        <v>8</v>
      </c>
      <c r="K3017" t="s">
        <v>10</v>
      </c>
      <c r="L3017" t="str">
        <f t="shared" si="189"/>
        <v>Morning</v>
      </c>
      <c r="M3017" t="str">
        <f t="shared" si="190"/>
        <v>10</v>
      </c>
      <c r="N3017" t="str">
        <f t="shared" si="191"/>
        <v>14</v>
      </c>
    </row>
    <row r="3018" spans="1:14" x14ac:dyDescent="0.3">
      <c r="A3018">
        <v>1</v>
      </c>
      <c r="B3018">
        <v>5</v>
      </c>
      <c r="C3018" s="1">
        <v>40651</v>
      </c>
      <c r="D3018" s="21" t="str">
        <f t="shared" si="188"/>
        <v>18-Apr-2011</v>
      </c>
      <c r="E3018" s="10">
        <v>0.59791666666666665</v>
      </c>
      <c r="F3018" s="1">
        <v>40651</v>
      </c>
      <c r="G3018" s="10">
        <v>0.6381944444444444</v>
      </c>
      <c r="H3018">
        <v>30</v>
      </c>
      <c r="I3018">
        <v>58</v>
      </c>
      <c r="J3018" t="s">
        <v>8</v>
      </c>
      <c r="K3018" t="s">
        <v>10</v>
      </c>
      <c r="L3018" t="str">
        <f t="shared" si="189"/>
        <v>Afternoon</v>
      </c>
      <c r="M3018" t="str">
        <f t="shared" si="190"/>
        <v>14</v>
      </c>
      <c r="N3018" t="str">
        <f t="shared" si="191"/>
        <v>15</v>
      </c>
    </row>
    <row r="3019" spans="1:14" x14ac:dyDescent="0.3">
      <c r="A3019">
        <v>1</v>
      </c>
      <c r="B3019">
        <v>6</v>
      </c>
      <c r="C3019" s="1">
        <v>40651</v>
      </c>
      <c r="D3019" s="21" t="str">
        <f t="shared" si="188"/>
        <v>18-Apr-2011</v>
      </c>
      <c r="E3019" s="10">
        <v>0.61597222222222225</v>
      </c>
      <c r="F3019" s="1">
        <v>40651</v>
      </c>
      <c r="G3019" s="10">
        <v>0.69861111111111107</v>
      </c>
      <c r="H3019">
        <v>30</v>
      </c>
      <c r="I3019">
        <v>119</v>
      </c>
      <c r="J3019" t="s">
        <v>8</v>
      </c>
      <c r="K3019" t="s">
        <v>10</v>
      </c>
      <c r="L3019" t="str">
        <f t="shared" si="189"/>
        <v>Afternoon</v>
      </c>
      <c r="M3019" t="str">
        <f t="shared" si="190"/>
        <v>14</v>
      </c>
      <c r="N3019" t="str">
        <f t="shared" si="191"/>
        <v>16</v>
      </c>
    </row>
    <row r="3020" spans="1:14" x14ac:dyDescent="0.3">
      <c r="A3020">
        <v>1</v>
      </c>
      <c r="B3020">
        <v>6</v>
      </c>
      <c r="C3020" s="1">
        <v>40651</v>
      </c>
      <c r="D3020" s="21" t="str">
        <f t="shared" si="188"/>
        <v>18-Apr-2011</v>
      </c>
      <c r="E3020" s="10">
        <v>0.82430555555555562</v>
      </c>
      <c r="F3020" s="1">
        <v>40651</v>
      </c>
      <c r="G3020" s="10">
        <v>0.91527777777777775</v>
      </c>
      <c r="H3020">
        <v>30</v>
      </c>
      <c r="I3020">
        <v>131</v>
      </c>
      <c r="J3020" t="s">
        <v>8</v>
      </c>
      <c r="K3020" t="s">
        <v>10</v>
      </c>
      <c r="L3020" t="str">
        <f t="shared" si="189"/>
        <v>Evening</v>
      </c>
      <c r="M3020" t="str">
        <f t="shared" si="190"/>
        <v>19</v>
      </c>
      <c r="N3020" t="str">
        <f t="shared" si="191"/>
        <v>21</v>
      </c>
    </row>
    <row r="3021" spans="1:14" x14ac:dyDescent="0.3">
      <c r="A3021">
        <v>1</v>
      </c>
      <c r="B3021">
        <v>5</v>
      </c>
      <c r="C3021" s="1">
        <v>40651</v>
      </c>
      <c r="D3021" s="21" t="str">
        <f t="shared" si="188"/>
        <v>18-Apr-2011</v>
      </c>
      <c r="E3021" s="10">
        <v>0.91180555555555554</v>
      </c>
      <c r="F3021" s="1">
        <v>40651</v>
      </c>
      <c r="G3021" s="10">
        <v>0.9472222222222223</v>
      </c>
      <c r="H3021">
        <v>30</v>
      </c>
      <c r="I3021">
        <v>51</v>
      </c>
      <c r="J3021" t="s">
        <v>8</v>
      </c>
      <c r="K3021" t="s">
        <v>10</v>
      </c>
      <c r="L3021" t="str">
        <f t="shared" si="189"/>
        <v>Evening</v>
      </c>
      <c r="M3021" t="str">
        <f t="shared" si="190"/>
        <v>21</v>
      </c>
      <c r="N3021" t="str">
        <f t="shared" si="191"/>
        <v>22</v>
      </c>
    </row>
    <row r="3022" spans="1:14" x14ac:dyDescent="0.3">
      <c r="A3022">
        <v>1</v>
      </c>
      <c r="B3022">
        <v>5</v>
      </c>
      <c r="C3022" s="1">
        <v>40651</v>
      </c>
      <c r="D3022" s="21" t="str">
        <f t="shared" si="188"/>
        <v>18-Apr-2011</v>
      </c>
      <c r="E3022" s="10">
        <v>0.91875000000000007</v>
      </c>
      <c r="F3022" s="1">
        <v>40651</v>
      </c>
      <c r="G3022" s="10">
        <v>0.98402777777777783</v>
      </c>
      <c r="H3022">
        <v>30</v>
      </c>
      <c r="I3022">
        <v>94</v>
      </c>
      <c r="J3022" t="s">
        <v>8</v>
      </c>
      <c r="K3022" t="s">
        <v>10</v>
      </c>
      <c r="L3022" t="str">
        <f t="shared" si="189"/>
        <v>Night</v>
      </c>
      <c r="M3022" t="str">
        <f t="shared" si="190"/>
        <v>22</v>
      </c>
      <c r="N3022" t="str">
        <f t="shared" si="191"/>
        <v>23</v>
      </c>
    </row>
    <row r="3023" spans="1:14" x14ac:dyDescent="0.3">
      <c r="A3023">
        <v>1</v>
      </c>
      <c r="B3023">
        <v>5</v>
      </c>
      <c r="C3023" s="1">
        <v>40652</v>
      </c>
      <c r="D3023" s="21" t="str">
        <f t="shared" si="188"/>
        <v>19-Apr-2011</v>
      </c>
      <c r="E3023" s="10">
        <v>0.6430555555555556</v>
      </c>
      <c r="F3023" s="1">
        <v>40652</v>
      </c>
      <c r="G3023" s="10">
        <v>0.7944444444444444</v>
      </c>
      <c r="H3023">
        <v>40</v>
      </c>
      <c r="I3023">
        <v>218</v>
      </c>
      <c r="J3023" t="s">
        <v>8</v>
      </c>
      <c r="K3023" t="s">
        <v>9</v>
      </c>
      <c r="L3023" t="str">
        <f t="shared" si="189"/>
        <v>Afternoon</v>
      </c>
      <c r="M3023" t="str">
        <f t="shared" si="190"/>
        <v>15</v>
      </c>
      <c r="N3023" t="str">
        <f t="shared" si="191"/>
        <v>19</v>
      </c>
    </row>
    <row r="3024" spans="1:14" x14ac:dyDescent="0.3">
      <c r="A3024">
        <v>1</v>
      </c>
      <c r="B3024">
        <v>5</v>
      </c>
      <c r="C3024" s="1">
        <v>40652</v>
      </c>
      <c r="D3024" s="21" t="str">
        <f t="shared" si="188"/>
        <v>19-Apr-2011</v>
      </c>
      <c r="E3024" s="10">
        <v>0.70624999999999993</v>
      </c>
      <c r="F3024" s="1">
        <v>40652</v>
      </c>
      <c r="G3024" s="10">
        <v>0.7583333333333333</v>
      </c>
      <c r="H3024">
        <v>30</v>
      </c>
      <c r="I3024">
        <v>75</v>
      </c>
      <c r="J3024" t="s">
        <v>8</v>
      </c>
      <c r="K3024" t="s">
        <v>9</v>
      </c>
      <c r="L3024" t="str">
        <f t="shared" si="189"/>
        <v>Afternoon</v>
      </c>
      <c r="M3024" t="str">
        <f t="shared" si="190"/>
        <v>16</v>
      </c>
      <c r="N3024" t="str">
        <f t="shared" si="191"/>
        <v>18</v>
      </c>
    </row>
    <row r="3025" spans="1:14" x14ac:dyDescent="0.3">
      <c r="A3025">
        <v>1</v>
      </c>
      <c r="B3025">
        <v>5</v>
      </c>
      <c r="C3025" s="1">
        <v>40652</v>
      </c>
      <c r="D3025" s="21" t="str">
        <f t="shared" si="188"/>
        <v>19-Apr-2011</v>
      </c>
      <c r="E3025" s="10">
        <v>0.75208333333333333</v>
      </c>
      <c r="F3025" s="1">
        <v>40652</v>
      </c>
      <c r="G3025" s="10">
        <v>0.81111111111111101</v>
      </c>
      <c r="H3025">
        <v>30</v>
      </c>
      <c r="I3025">
        <v>85</v>
      </c>
      <c r="J3025" t="s">
        <v>8</v>
      </c>
      <c r="K3025" t="s">
        <v>9</v>
      </c>
      <c r="L3025" t="str">
        <f t="shared" si="189"/>
        <v>Evening</v>
      </c>
      <c r="M3025" t="str">
        <f t="shared" si="190"/>
        <v>18</v>
      </c>
      <c r="N3025" t="str">
        <f t="shared" si="191"/>
        <v>19</v>
      </c>
    </row>
    <row r="3026" spans="1:14" x14ac:dyDescent="0.3">
      <c r="A3026">
        <v>1</v>
      </c>
      <c r="B3026">
        <v>5</v>
      </c>
      <c r="C3026" s="1">
        <v>40652</v>
      </c>
      <c r="D3026" s="21" t="str">
        <f t="shared" si="188"/>
        <v>19-Apr-2011</v>
      </c>
      <c r="E3026" s="10">
        <v>0.78402777777777777</v>
      </c>
      <c r="F3026" s="1">
        <v>40652</v>
      </c>
      <c r="G3026" s="10">
        <v>0.93055555555555547</v>
      </c>
      <c r="H3026">
        <v>40</v>
      </c>
      <c r="I3026">
        <v>211</v>
      </c>
      <c r="J3026" t="s">
        <v>8</v>
      </c>
      <c r="K3026" t="s">
        <v>9</v>
      </c>
      <c r="L3026" t="str">
        <f t="shared" si="189"/>
        <v>Evening</v>
      </c>
      <c r="M3026" t="str">
        <f t="shared" si="190"/>
        <v>18</v>
      </c>
      <c r="N3026" t="str">
        <f t="shared" si="191"/>
        <v>22</v>
      </c>
    </row>
    <row r="3027" spans="1:14" x14ac:dyDescent="0.3">
      <c r="A3027">
        <v>1</v>
      </c>
      <c r="B3027">
        <v>6</v>
      </c>
      <c r="C3027" s="1">
        <v>40652</v>
      </c>
      <c r="D3027" s="21" t="str">
        <f t="shared" si="188"/>
        <v>19-Apr-2011</v>
      </c>
      <c r="E3027" s="10">
        <v>0.81666666666666676</v>
      </c>
      <c r="F3027" s="1">
        <v>40652</v>
      </c>
      <c r="G3027" s="10">
        <v>0.89583333333333337</v>
      </c>
      <c r="H3027">
        <v>30</v>
      </c>
      <c r="I3027">
        <v>114</v>
      </c>
      <c r="J3027" t="s">
        <v>8</v>
      </c>
      <c r="K3027" t="s">
        <v>9</v>
      </c>
      <c r="L3027" t="str">
        <f t="shared" si="189"/>
        <v>Evening</v>
      </c>
      <c r="M3027" t="str">
        <f t="shared" si="190"/>
        <v>19</v>
      </c>
      <c r="N3027" t="str">
        <f t="shared" si="191"/>
        <v>21</v>
      </c>
    </row>
    <row r="3028" spans="1:14" x14ac:dyDescent="0.3">
      <c r="A3028">
        <v>1</v>
      </c>
      <c r="B3028">
        <v>6</v>
      </c>
      <c r="C3028" s="1">
        <v>40652</v>
      </c>
      <c r="D3028" s="21" t="str">
        <f t="shared" si="188"/>
        <v>19-Apr-2011</v>
      </c>
      <c r="E3028" s="10">
        <v>0.8354166666666667</v>
      </c>
      <c r="F3028" s="1">
        <v>40652</v>
      </c>
      <c r="G3028" s="10">
        <v>0.89236111111111116</v>
      </c>
      <c r="H3028">
        <v>30</v>
      </c>
      <c r="I3028">
        <v>82</v>
      </c>
      <c r="J3028" t="s">
        <v>8</v>
      </c>
      <c r="K3028" t="s">
        <v>9</v>
      </c>
      <c r="L3028" t="str">
        <f t="shared" si="189"/>
        <v>Evening</v>
      </c>
      <c r="M3028" t="str">
        <f t="shared" si="190"/>
        <v>20</v>
      </c>
      <c r="N3028" t="str">
        <f t="shared" si="191"/>
        <v>21</v>
      </c>
    </row>
    <row r="3029" spans="1:14" x14ac:dyDescent="0.3">
      <c r="A3029">
        <v>1</v>
      </c>
      <c r="B3029">
        <v>5</v>
      </c>
      <c r="C3029" s="1">
        <v>40654</v>
      </c>
      <c r="D3029" s="21" t="str">
        <f t="shared" si="188"/>
        <v>21-Apr-2011</v>
      </c>
      <c r="E3029" s="10">
        <v>0.45763888888888887</v>
      </c>
      <c r="F3029" s="1">
        <v>40654</v>
      </c>
      <c r="G3029" s="10">
        <v>0.48819444444444443</v>
      </c>
      <c r="H3029">
        <v>30</v>
      </c>
      <c r="I3029">
        <v>44</v>
      </c>
      <c r="J3029" t="s">
        <v>8</v>
      </c>
      <c r="K3029" t="s">
        <v>12</v>
      </c>
      <c r="L3029" t="str">
        <f t="shared" si="189"/>
        <v>Morning</v>
      </c>
      <c r="M3029" t="str">
        <f t="shared" si="190"/>
        <v>10</v>
      </c>
      <c r="N3029" t="str">
        <f t="shared" si="191"/>
        <v>11</v>
      </c>
    </row>
    <row r="3030" spans="1:14" x14ac:dyDescent="0.3">
      <c r="A3030">
        <v>1</v>
      </c>
      <c r="B3030">
        <v>5</v>
      </c>
      <c r="C3030" s="1">
        <v>40654</v>
      </c>
      <c r="D3030" s="21" t="str">
        <f t="shared" si="188"/>
        <v>21-Apr-2011</v>
      </c>
      <c r="E3030" s="10">
        <v>0.46527777777777773</v>
      </c>
      <c r="F3030" s="1">
        <v>40654</v>
      </c>
      <c r="G3030" s="10">
        <v>0.49236111111111108</v>
      </c>
      <c r="H3030">
        <v>30</v>
      </c>
      <c r="I3030">
        <v>39</v>
      </c>
      <c r="J3030" t="s">
        <v>8</v>
      </c>
      <c r="K3030" t="s">
        <v>12</v>
      </c>
      <c r="L3030" t="str">
        <f t="shared" si="189"/>
        <v>Morning</v>
      </c>
      <c r="M3030" t="str">
        <f t="shared" si="190"/>
        <v>11</v>
      </c>
      <c r="N3030" t="str">
        <f t="shared" si="191"/>
        <v>11</v>
      </c>
    </row>
    <row r="3031" spans="1:14" x14ac:dyDescent="0.3">
      <c r="A3031">
        <v>1</v>
      </c>
      <c r="B3031">
        <v>5</v>
      </c>
      <c r="C3031" s="1">
        <v>40654</v>
      </c>
      <c r="D3031" s="21" t="str">
        <f t="shared" si="188"/>
        <v>21-Apr-2011</v>
      </c>
      <c r="E3031" s="10">
        <v>0.61458333333333337</v>
      </c>
      <c r="F3031" s="1">
        <v>40654</v>
      </c>
      <c r="G3031" s="10">
        <v>0.67222222222222217</v>
      </c>
      <c r="H3031">
        <v>30</v>
      </c>
      <c r="I3031">
        <v>83</v>
      </c>
      <c r="J3031" t="s">
        <v>8</v>
      </c>
      <c r="K3031" t="s">
        <v>12</v>
      </c>
      <c r="L3031" t="str">
        <f t="shared" si="189"/>
        <v>Afternoon</v>
      </c>
      <c r="M3031" t="str">
        <f t="shared" si="190"/>
        <v>14</v>
      </c>
      <c r="N3031" t="str">
        <f t="shared" si="191"/>
        <v>16</v>
      </c>
    </row>
    <row r="3032" spans="1:14" x14ac:dyDescent="0.3">
      <c r="A3032">
        <v>1</v>
      </c>
      <c r="B3032">
        <v>5</v>
      </c>
      <c r="C3032" s="1">
        <v>40655</v>
      </c>
      <c r="D3032" s="21" t="str">
        <f t="shared" si="188"/>
        <v>22-Apr-2011</v>
      </c>
      <c r="E3032" s="10">
        <v>0.48819444444444443</v>
      </c>
      <c r="F3032" s="1">
        <v>40655</v>
      </c>
      <c r="G3032" s="10">
        <v>0.56111111111111112</v>
      </c>
      <c r="H3032">
        <v>30</v>
      </c>
      <c r="I3032">
        <v>105</v>
      </c>
      <c r="J3032" t="s">
        <v>8</v>
      </c>
      <c r="K3032" t="s">
        <v>11</v>
      </c>
      <c r="L3032" t="str">
        <f t="shared" si="189"/>
        <v>Morning</v>
      </c>
      <c r="M3032" t="str">
        <f t="shared" si="190"/>
        <v>11</v>
      </c>
      <c r="N3032" t="str">
        <f t="shared" si="191"/>
        <v>13</v>
      </c>
    </row>
    <row r="3033" spans="1:14" x14ac:dyDescent="0.3">
      <c r="A3033">
        <v>1</v>
      </c>
      <c r="B3033">
        <v>6</v>
      </c>
      <c r="C3033" s="1">
        <v>40655</v>
      </c>
      <c r="D3033" s="21" t="str">
        <f t="shared" si="188"/>
        <v>22-Apr-2011</v>
      </c>
      <c r="E3033" s="10">
        <v>0.52430555555555558</v>
      </c>
      <c r="F3033" s="1">
        <v>40655</v>
      </c>
      <c r="G3033" s="10">
        <v>0.68125000000000002</v>
      </c>
      <c r="H3033">
        <v>40</v>
      </c>
      <c r="I3033">
        <v>226</v>
      </c>
      <c r="J3033" t="s">
        <v>8</v>
      </c>
      <c r="K3033" t="s">
        <v>11</v>
      </c>
      <c r="L3033" t="str">
        <f t="shared" si="189"/>
        <v>Morning</v>
      </c>
      <c r="M3033" t="str">
        <f t="shared" si="190"/>
        <v>12</v>
      </c>
      <c r="N3033" t="str">
        <f t="shared" si="191"/>
        <v>16</v>
      </c>
    </row>
    <row r="3034" spans="1:14" x14ac:dyDescent="0.3">
      <c r="A3034">
        <v>1</v>
      </c>
      <c r="B3034">
        <v>5</v>
      </c>
      <c r="C3034" s="1">
        <v>40655</v>
      </c>
      <c r="D3034" s="21" t="str">
        <f t="shared" si="188"/>
        <v>22-Apr-2011</v>
      </c>
      <c r="E3034" s="10">
        <v>0.54513888888888895</v>
      </c>
      <c r="F3034" s="1">
        <v>40655</v>
      </c>
      <c r="G3034" s="10">
        <v>0.60138888888888886</v>
      </c>
      <c r="H3034">
        <v>30</v>
      </c>
      <c r="I3034">
        <v>81</v>
      </c>
      <c r="J3034" t="s">
        <v>8</v>
      </c>
      <c r="K3034" t="s">
        <v>11</v>
      </c>
      <c r="L3034" t="str">
        <f t="shared" si="189"/>
        <v>Morning</v>
      </c>
      <c r="M3034" t="str">
        <f t="shared" si="190"/>
        <v>13</v>
      </c>
      <c r="N3034" t="str">
        <f t="shared" si="191"/>
        <v>14</v>
      </c>
    </row>
    <row r="3035" spans="1:14" x14ac:dyDescent="0.3">
      <c r="A3035">
        <v>1</v>
      </c>
      <c r="B3035">
        <v>5</v>
      </c>
      <c r="C3035" s="1">
        <v>40655</v>
      </c>
      <c r="D3035" s="21" t="str">
        <f t="shared" si="188"/>
        <v>22-Apr-2011</v>
      </c>
      <c r="E3035" s="10">
        <v>0.61527777777777781</v>
      </c>
      <c r="F3035" s="1">
        <v>40655</v>
      </c>
      <c r="G3035" s="10">
        <v>0.73888888888888893</v>
      </c>
      <c r="H3035">
        <v>30</v>
      </c>
      <c r="I3035">
        <v>178</v>
      </c>
      <c r="J3035" t="s">
        <v>8</v>
      </c>
      <c r="K3035" t="s">
        <v>11</v>
      </c>
      <c r="L3035" t="str">
        <f t="shared" si="189"/>
        <v>Afternoon</v>
      </c>
      <c r="M3035" t="str">
        <f t="shared" si="190"/>
        <v>14</v>
      </c>
      <c r="N3035" t="str">
        <f t="shared" si="191"/>
        <v>17</v>
      </c>
    </row>
    <row r="3036" spans="1:14" x14ac:dyDescent="0.3">
      <c r="A3036">
        <v>1</v>
      </c>
      <c r="B3036">
        <v>5</v>
      </c>
      <c r="C3036" s="1">
        <v>40655</v>
      </c>
      <c r="D3036" s="21" t="str">
        <f t="shared" si="188"/>
        <v>22-Apr-2011</v>
      </c>
      <c r="E3036" s="10">
        <v>0.67569444444444438</v>
      </c>
      <c r="F3036" s="1">
        <v>40655</v>
      </c>
      <c r="G3036" s="10">
        <v>0.7104166666666667</v>
      </c>
      <c r="H3036">
        <v>30</v>
      </c>
      <c r="I3036">
        <v>50</v>
      </c>
      <c r="J3036" t="s">
        <v>8</v>
      </c>
      <c r="K3036" t="s">
        <v>11</v>
      </c>
      <c r="L3036" t="str">
        <f t="shared" si="189"/>
        <v>Afternoon</v>
      </c>
      <c r="M3036" t="str">
        <f t="shared" si="190"/>
        <v>16</v>
      </c>
      <c r="N3036" t="str">
        <f t="shared" si="191"/>
        <v>17</v>
      </c>
    </row>
    <row r="3037" spans="1:14" x14ac:dyDescent="0.3">
      <c r="A3037">
        <v>1</v>
      </c>
      <c r="B3037">
        <v>6</v>
      </c>
      <c r="C3037" s="1">
        <v>40658</v>
      </c>
      <c r="D3037" s="21" t="str">
        <f t="shared" si="188"/>
        <v>25-Apr-2011</v>
      </c>
      <c r="E3037" s="10">
        <v>0.6166666666666667</v>
      </c>
      <c r="F3037" s="1">
        <v>40658</v>
      </c>
      <c r="G3037" s="10">
        <v>0.7090277777777777</v>
      </c>
      <c r="H3037">
        <v>30</v>
      </c>
      <c r="I3037">
        <v>133</v>
      </c>
      <c r="J3037" t="s">
        <v>8</v>
      </c>
      <c r="K3037" t="s">
        <v>10</v>
      </c>
      <c r="L3037" t="str">
        <f t="shared" si="189"/>
        <v>Afternoon</v>
      </c>
      <c r="M3037" t="str">
        <f t="shared" si="190"/>
        <v>14</v>
      </c>
      <c r="N3037" t="str">
        <f t="shared" si="191"/>
        <v>17</v>
      </c>
    </row>
    <row r="3038" spans="1:14" x14ac:dyDescent="0.3">
      <c r="A3038">
        <v>1</v>
      </c>
      <c r="B3038">
        <v>5</v>
      </c>
      <c r="C3038" s="1">
        <v>40658</v>
      </c>
      <c r="D3038" s="21" t="str">
        <f t="shared" si="188"/>
        <v>25-Apr-2011</v>
      </c>
      <c r="E3038" s="10">
        <v>0.70624999999999993</v>
      </c>
      <c r="F3038" s="1">
        <v>40658</v>
      </c>
      <c r="G3038" s="10">
        <v>0.76736111111111116</v>
      </c>
      <c r="H3038">
        <v>30</v>
      </c>
      <c r="I3038">
        <v>88</v>
      </c>
      <c r="J3038" t="s">
        <v>8</v>
      </c>
      <c r="K3038" t="s">
        <v>10</v>
      </c>
      <c r="L3038" t="str">
        <f t="shared" si="189"/>
        <v>Afternoon</v>
      </c>
      <c r="M3038" t="str">
        <f t="shared" si="190"/>
        <v>16</v>
      </c>
      <c r="N3038" t="str">
        <f t="shared" si="191"/>
        <v>18</v>
      </c>
    </row>
    <row r="3039" spans="1:14" x14ac:dyDescent="0.3">
      <c r="A3039">
        <v>1</v>
      </c>
      <c r="B3039">
        <v>6</v>
      </c>
      <c r="C3039" s="1">
        <v>40658</v>
      </c>
      <c r="D3039" s="21" t="str">
        <f t="shared" si="188"/>
        <v>25-Apr-2011</v>
      </c>
      <c r="E3039" s="10">
        <v>0.73888888888888893</v>
      </c>
      <c r="F3039" s="1">
        <v>40658</v>
      </c>
      <c r="G3039" s="10">
        <v>0.77708333333333324</v>
      </c>
      <c r="H3039">
        <v>30</v>
      </c>
      <c r="I3039">
        <v>55</v>
      </c>
      <c r="J3039" t="s">
        <v>8</v>
      </c>
      <c r="K3039" t="s">
        <v>10</v>
      </c>
      <c r="L3039" t="str">
        <f t="shared" si="189"/>
        <v>Afternoon</v>
      </c>
      <c r="M3039" t="str">
        <f t="shared" si="190"/>
        <v>17</v>
      </c>
      <c r="N3039" t="str">
        <f t="shared" si="191"/>
        <v>18</v>
      </c>
    </row>
    <row r="3040" spans="1:14" x14ac:dyDescent="0.3">
      <c r="A3040">
        <v>1</v>
      </c>
      <c r="B3040">
        <v>5</v>
      </c>
      <c r="C3040" s="1">
        <v>40659</v>
      </c>
      <c r="D3040" s="21" t="str">
        <f t="shared" si="188"/>
        <v>26-Apr-2011</v>
      </c>
      <c r="E3040" s="10">
        <v>0.30277777777777776</v>
      </c>
      <c r="F3040" s="1">
        <v>40659</v>
      </c>
      <c r="G3040" s="10">
        <v>0.35486111111111113</v>
      </c>
      <c r="H3040">
        <v>30</v>
      </c>
      <c r="I3040">
        <v>75</v>
      </c>
      <c r="J3040" t="s">
        <v>8</v>
      </c>
      <c r="K3040" t="s">
        <v>9</v>
      </c>
      <c r="L3040" t="str">
        <f t="shared" si="189"/>
        <v>Night</v>
      </c>
      <c r="M3040" t="str">
        <f t="shared" si="190"/>
        <v>07</v>
      </c>
      <c r="N3040" t="str">
        <f t="shared" si="191"/>
        <v>08</v>
      </c>
    </row>
    <row r="3041" spans="1:14" x14ac:dyDescent="0.3">
      <c r="A3041">
        <v>1</v>
      </c>
      <c r="B3041">
        <v>5</v>
      </c>
      <c r="C3041" s="1">
        <v>40659</v>
      </c>
      <c r="D3041" s="21" t="str">
        <f t="shared" si="188"/>
        <v>26-Apr-2011</v>
      </c>
      <c r="E3041" s="10">
        <v>0.5083333333333333</v>
      </c>
      <c r="F3041" s="1">
        <v>40659</v>
      </c>
      <c r="G3041" s="10">
        <v>0.59027777777777779</v>
      </c>
      <c r="H3041">
        <v>30</v>
      </c>
      <c r="I3041">
        <v>118</v>
      </c>
      <c r="J3041" t="s">
        <v>8</v>
      </c>
      <c r="K3041" t="s">
        <v>9</v>
      </c>
      <c r="L3041" t="str">
        <f t="shared" si="189"/>
        <v>Morning</v>
      </c>
      <c r="M3041" t="str">
        <f t="shared" si="190"/>
        <v>12</v>
      </c>
      <c r="N3041" t="str">
        <f t="shared" si="191"/>
        <v>14</v>
      </c>
    </row>
    <row r="3042" spans="1:14" x14ac:dyDescent="0.3">
      <c r="A3042">
        <v>1</v>
      </c>
      <c r="B3042">
        <v>5</v>
      </c>
      <c r="C3042" s="1">
        <v>40659</v>
      </c>
      <c r="D3042" s="21" t="str">
        <f t="shared" si="188"/>
        <v>26-Apr-2011</v>
      </c>
      <c r="E3042" s="10">
        <v>0.54861111111111105</v>
      </c>
      <c r="F3042" s="1">
        <v>40659</v>
      </c>
      <c r="G3042" s="10">
        <v>0.56597222222222221</v>
      </c>
      <c r="H3042">
        <v>30</v>
      </c>
      <c r="I3042">
        <v>25</v>
      </c>
      <c r="J3042" t="s">
        <v>8</v>
      </c>
      <c r="K3042" t="s">
        <v>9</v>
      </c>
      <c r="L3042" t="str">
        <f t="shared" si="189"/>
        <v>Morning</v>
      </c>
      <c r="M3042" t="str">
        <f t="shared" si="190"/>
        <v>13</v>
      </c>
      <c r="N3042" t="str">
        <f t="shared" si="191"/>
        <v>13</v>
      </c>
    </row>
    <row r="3043" spans="1:14" x14ac:dyDescent="0.3">
      <c r="A3043">
        <v>1</v>
      </c>
      <c r="B3043">
        <v>5</v>
      </c>
      <c r="C3043" s="1">
        <v>40659</v>
      </c>
      <c r="D3043" s="21" t="str">
        <f t="shared" si="188"/>
        <v>26-Apr-2011</v>
      </c>
      <c r="E3043" s="10">
        <v>0.63541666666666663</v>
      </c>
      <c r="F3043" s="1">
        <v>40659</v>
      </c>
      <c r="G3043" s="10">
        <v>0.69513888888888886</v>
      </c>
      <c r="H3043">
        <v>30</v>
      </c>
      <c r="I3043">
        <v>86</v>
      </c>
      <c r="J3043" t="s">
        <v>8</v>
      </c>
      <c r="K3043" t="s">
        <v>9</v>
      </c>
      <c r="L3043" t="str">
        <f t="shared" si="189"/>
        <v>Afternoon</v>
      </c>
      <c r="M3043" t="str">
        <f t="shared" si="190"/>
        <v>15</v>
      </c>
      <c r="N3043" t="str">
        <f t="shared" si="191"/>
        <v>16</v>
      </c>
    </row>
    <row r="3044" spans="1:14" x14ac:dyDescent="0.3">
      <c r="A3044">
        <v>1</v>
      </c>
      <c r="B3044">
        <v>6</v>
      </c>
      <c r="C3044" s="1">
        <v>40659</v>
      </c>
      <c r="D3044" s="21" t="str">
        <f t="shared" si="188"/>
        <v>26-Apr-2011</v>
      </c>
      <c r="E3044" s="10">
        <v>0.65069444444444446</v>
      </c>
      <c r="F3044" s="1">
        <v>40659</v>
      </c>
      <c r="G3044" s="10">
        <v>0.65972222222222221</v>
      </c>
      <c r="H3044">
        <v>30</v>
      </c>
      <c r="I3044">
        <v>13</v>
      </c>
      <c r="J3044" t="s">
        <v>8</v>
      </c>
      <c r="K3044" t="s">
        <v>9</v>
      </c>
      <c r="L3044" t="str">
        <f t="shared" si="189"/>
        <v>Afternoon</v>
      </c>
      <c r="M3044" t="str">
        <f t="shared" si="190"/>
        <v>15</v>
      </c>
      <c r="N3044" t="str">
        <f t="shared" si="191"/>
        <v>15</v>
      </c>
    </row>
    <row r="3045" spans="1:14" x14ac:dyDescent="0.3">
      <c r="A3045">
        <v>1</v>
      </c>
      <c r="B3045">
        <v>6</v>
      </c>
      <c r="C3045" s="1">
        <v>40659</v>
      </c>
      <c r="D3045" s="21" t="str">
        <f t="shared" si="188"/>
        <v>26-Apr-2011</v>
      </c>
      <c r="E3045" s="10">
        <v>0.77708333333333324</v>
      </c>
      <c r="F3045" s="1">
        <v>40659</v>
      </c>
      <c r="G3045" s="10">
        <v>0.85555555555555562</v>
      </c>
      <c r="H3045">
        <v>30</v>
      </c>
      <c r="I3045">
        <v>113</v>
      </c>
      <c r="J3045" t="s">
        <v>8</v>
      </c>
      <c r="K3045" t="s">
        <v>9</v>
      </c>
      <c r="L3045" t="str">
        <f t="shared" si="189"/>
        <v>Evening</v>
      </c>
      <c r="M3045" t="str">
        <f t="shared" si="190"/>
        <v>18</v>
      </c>
      <c r="N3045" t="str">
        <f t="shared" si="191"/>
        <v>20</v>
      </c>
    </row>
    <row r="3046" spans="1:14" x14ac:dyDescent="0.3">
      <c r="A3046">
        <v>1</v>
      </c>
      <c r="B3046">
        <v>6</v>
      </c>
      <c r="C3046" s="1">
        <v>40659</v>
      </c>
      <c r="D3046" s="21" t="str">
        <f t="shared" si="188"/>
        <v>26-Apr-2011</v>
      </c>
      <c r="E3046" s="10">
        <v>0.79652777777777783</v>
      </c>
      <c r="F3046" s="1">
        <v>40659</v>
      </c>
      <c r="G3046" s="10">
        <v>0.84583333333333333</v>
      </c>
      <c r="H3046">
        <v>30</v>
      </c>
      <c r="I3046">
        <v>71</v>
      </c>
      <c r="J3046" t="s">
        <v>8</v>
      </c>
      <c r="K3046" t="s">
        <v>9</v>
      </c>
      <c r="L3046" t="str">
        <f t="shared" si="189"/>
        <v>Evening</v>
      </c>
      <c r="M3046" t="str">
        <f t="shared" si="190"/>
        <v>19</v>
      </c>
      <c r="N3046" t="str">
        <f t="shared" si="191"/>
        <v>20</v>
      </c>
    </row>
    <row r="3047" spans="1:14" x14ac:dyDescent="0.3">
      <c r="A3047">
        <v>1</v>
      </c>
      <c r="B3047">
        <v>5</v>
      </c>
      <c r="C3047" s="1">
        <v>40660</v>
      </c>
      <c r="D3047" s="21" t="str">
        <f t="shared" si="188"/>
        <v>27-Apr-2011</v>
      </c>
      <c r="E3047" s="10">
        <v>0.56111111111111112</v>
      </c>
      <c r="F3047" s="1">
        <v>40660</v>
      </c>
      <c r="G3047" s="10">
        <v>0.56944444444444442</v>
      </c>
      <c r="H3047">
        <v>30</v>
      </c>
      <c r="I3047">
        <v>12</v>
      </c>
      <c r="J3047" t="s">
        <v>8</v>
      </c>
      <c r="K3047" t="s">
        <v>13</v>
      </c>
      <c r="L3047" t="str">
        <f t="shared" si="189"/>
        <v>Morning</v>
      </c>
      <c r="M3047" t="str">
        <f t="shared" si="190"/>
        <v>13</v>
      </c>
      <c r="N3047" t="str">
        <f t="shared" si="191"/>
        <v>13</v>
      </c>
    </row>
    <row r="3048" spans="1:14" x14ac:dyDescent="0.3">
      <c r="A3048">
        <v>1</v>
      </c>
      <c r="B3048">
        <v>5</v>
      </c>
      <c r="C3048" s="1">
        <v>40660</v>
      </c>
      <c r="D3048" s="21" t="str">
        <f t="shared" si="188"/>
        <v>27-Apr-2011</v>
      </c>
      <c r="E3048" s="10">
        <v>0.5625</v>
      </c>
      <c r="F3048" s="1">
        <v>40660</v>
      </c>
      <c r="G3048" s="10">
        <v>0.75</v>
      </c>
      <c r="H3048">
        <v>50</v>
      </c>
      <c r="I3048">
        <v>270</v>
      </c>
      <c r="J3048" t="s">
        <v>8</v>
      </c>
      <c r="K3048" t="s">
        <v>13</v>
      </c>
      <c r="L3048" t="str">
        <f t="shared" si="189"/>
        <v>Morning</v>
      </c>
      <c r="M3048" t="str">
        <f t="shared" si="190"/>
        <v>13</v>
      </c>
      <c r="N3048" t="str">
        <f t="shared" si="191"/>
        <v>18</v>
      </c>
    </row>
    <row r="3049" spans="1:14" x14ac:dyDescent="0.3">
      <c r="A3049">
        <v>1</v>
      </c>
      <c r="B3049">
        <v>6</v>
      </c>
      <c r="C3049" s="1">
        <v>40660</v>
      </c>
      <c r="D3049" s="21" t="str">
        <f t="shared" si="188"/>
        <v>27-Apr-2011</v>
      </c>
      <c r="E3049" s="10">
        <v>0.63055555555555554</v>
      </c>
      <c r="F3049" s="1">
        <v>40660</v>
      </c>
      <c r="G3049" s="10">
        <v>0.74652777777777779</v>
      </c>
      <c r="H3049">
        <v>30</v>
      </c>
      <c r="I3049">
        <v>167</v>
      </c>
      <c r="J3049" t="s">
        <v>8</v>
      </c>
      <c r="K3049" t="s">
        <v>13</v>
      </c>
      <c r="L3049" t="str">
        <f t="shared" si="189"/>
        <v>Afternoon</v>
      </c>
      <c r="M3049" t="str">
        <f t="shared" si="190"/>
        <v>15</v>
      </c>
      <c r="N3049" t="str">
        <f t="shared" si="191"/>
        <v>17</v>
      </c>
    </row>
    <row r="3050" spans="1:14" x14ac:dyDescent="0.3">
      <c r="A3050">
        <v>1</v>
      </c>
      <c r="B3050">
        <v>6</v>
      </c>
      <c r="C3050" s="1">
        <v>40660</v>
      </c>
      <c r="D3050" s="21" t="str">
        <f t="shared" si="188"/>
        <v>27-Apr-2011</v>
      </c>
      <c r="E3050" s="10">
        <v>0.6743055555555556</v>
      </c>
      <c r="F3050" s="1">
        <v>40660</v>
      </c>
      <c r="G3050" s="10">
        <v>0.74097222222222225</v>
      </c>
      <c r="H3050">
        <v>30</v>
      </c>
      <c r="I3050">
        <v>96</v>
      </c>
      <c r="J3050" t="s">
        <v>8</v>
      </c>
      <c r="K3050" t="s">
        <v>13</v>
      </c>
      <c r="L3050" t="str">
        <f t="shared" si="189"/>
        <v>Afternoon</v>
      </c>
      <c r="M3050" t="str">
        <f t="shared" si="190"/>
        <v>16</v>
      </c>
      <c r="N3050" t="str">
        <f t="shared" si="191"/>
        <v>17</v>
      </c>
    </row>
    <row r="3051" spans="1:14" x14ac:dyDescent="0.3">
      <c r="A3051">
        <v>1</v>
      </c>
      <c r="B3051">
        <v>5</v>
      </c>
      <c r="C3051" s="1">
        <v>40660</v>
      </c>
      <c r="D3051" s="21" t="str">
        <f t="shared" si="188"/>
        <v>27-Apr-2011</v>
      </c>
      <c r="E3051" s="10">
        <v>0.72083333333333333</v>
      </c>
      <c r="F3051" s="1">
        <v>40660</v>
      </c>
      <c r="G3051" s="10">
        <v>0.76458333333333339</v>
      </c>
      <c r="H3051">
        <v>30</v>
      </c>
      <c r="I3051">
        <v>63</v>
      </c>
      <c r="J3051" t="s">
        <v>8</v>
      </c>
      <c r="K3051" t="s">
        <v>13</v>
      </c>
      <c r="L3051" t="str">
        <f t="shared" si="189"/>
        <v>Afternoon</v>
      </c>
      <c r="M3051" t="str">
        <f t="shared" si="190"/>
        <v>17</v>
      </c>
      <c r="N3051" t="str">
        <f t="shared" si="191"/>
        <v>18</v>
      </c>
    </row>
    <row r="3052" spans="1:14" x14ac:dyDescent="0.3">
      <c r="A3052">
        <v>1</v>
      </c>
      <c r="B3052">
        <v>5</v>
      </c>
      <c r="C3052" s="1">
        <v>40660</v>
      </c>
      <c r="D3052" s="21" t="str">
        <f t="shared" si="188"/>
        <v>27-Apr-2011</v>
      </c>
      <c r="E3052" s="10">
        <v>0.80694444444444446</v>
      </c>
      <c r="F3052" s="1">
        <v>40660</v>
      </c>
      <c r="G3052" s="10">
        <v>0.92708333333333337</v>
      </c>
      <c r="H3052">
        <v>30</v>
      </c>
      <c r="I3052">
        <v>173</v>
      </c>
      <c r="J3052" t="s">
        <v>8</v>
      </c>
      <c r="K3052" t="s">
        <v>13</v>
      </c>
      <c r="L3052" t="str">
        <f t="shared" si="189"/>
        <v>Evening</v>
      </c>
      <c r="M3052" t="str">
        <f t="shared" si="190"/>
        <v>19</v>
      </c>
      <c r="N3052" t="str">
        <f t="shared" si="191"/>
        <v>22</v>
      </c>
    </row>
    <row r="3053" spans="1:14" x14ac:dyDescent="0.3">
      <c r="A3053">
        <v>1</v>
      </c>
      <c r="B3053">
        <v>5</v>
      </c>
      <c r="C3053" s="1">
        <v>40660</v>
      </c>
      <c r="D3053" s="21" t="str">
        <f t="shared" si="188"/>
        <v>27-Apr-2011</v>
      </c>
      <c r="E3053" s="10">
        <v>0.86041666666666661</v>
      </c>
      <c r="F3053" s="1">
        <v>40660</v>
      </c>
      <c r="G3053" s="10">
        <v>0.91736111111111107</v>
      </c>
      <c r="H3053">
        <v>30</v>
      </c>
      <c r="I3053">
        <v>82</v>
      </c>
      <c r="J3053" t="s">
        <v>8</v>
      </c>
      <c r="K3053" t="s">
        <v>13</v>
      </c>
      <c r="L3053" t="str">
        <f t="shared" si="189"/>
        <v>Evening</v>
      </c>
      <c r="M3053" t="str">
        <f t="shared" si="190"/>
        <v>20</v>
      </c>
      <c r="N3053" t="str">
        <f t="shared" si="191"/>
        <v>22</v>
      </c>
    </row>
    <row r="3054" spans="1:14" x14ac:dyDescent="0.3">
      <c r="A3054">
        <v>1</v>
      </c>
      <c r="B3054">
        <v>6</v>
      </c>
      <c r="C3054" s="1">
        <v>40660</v>
      </c>
      <c r="D3054" s="21" t="str">
        <f t="shared" si="188"/>
        <v>27-Apr-2011</v>
      </c>
      <c r="E3054" s="10">
        <v>0.90138888888888891</v>
      </c>
      <c r="F3054" s="1">
        <v>40661</v>
      </c>
      <c r="G3054" s="10">
        <v>3.0555555555555555E-2</v>
      </c>
      <c r="H3054">
        <v>40</v>
      </c>
      <c r="I3054">
        <v>186</v>
      </c>
      <c r="J3054" t="s">
        <v>8</v>
      </c>
      <c r="K3054" t="s">
        <v>13</v>
      </c>
      <c r="L3054" t="str">
        <f t="shared" si="189"/>
        <v>Evening</v>
      </c>
      <c r="M3054" t="str">
        <f t="shared" si="190"/>
        <v>21</v>
      </c>
      <c r="N3054" t="str">
        <f t="shared" si="191"/>
        <v>00</v>
      </c>
    </row>
    <row r="3055" spans="1:14" x14ac:dyDescent="0.3">
      <c r="A3055">
        <v>1</v>
      </c>
      <c r="B3055">
        <v>5</v>
      </c>
      <c r="C3055" s="1">
        <v>40661</v>
      </c>
      <c r="D3055" s="21" t="str">
        <f t="shared" si="188"/>
        <v>28-Apr-2011</v>
      </c>
      <c r="E3055" s="10">
        <v>0.43055555555555558</v>
      </c>
      <c r="F3055" s="1">
        <v>40661</v>
      </c>
      <c r="G3055" s="10">
        <v>0.44791666666666669</v>
      </c>
      <c r="H3055">
        <v>30</v>
      </c>
      <c r="I3055">
        <v>25</v>
      </c>
      <c r="J3055" t="s">
        <v>8</v>
      </c>
      <c r="K3055" t="s">
        <v>12</v>
      </c>
      <c r="L3055" t="str">
        <f t="shared" si="189"/>
        <v>Morning</v>
      </c>
      <c r="M3055" t="str">
        <f t="shared" si="190"/>
        <v>10</v>
      </c>
      <c r="N3055" t="str">
        <f t="shared" si="191"/>
        <v>10</v>
      </c>
    </row>
    <row r="3056" spans="1:14" x14ac:dyDescent="0.3">
      <c r="A3056">
        <v>1</v>
      </c>
      <c r="B3056">
        <v>6</v>
      </c>
      <c r="C3056" s="1">
        <v>40661</v>
      </c>
      <c r="D3056" s="21" t="str">
        <f t="shared" si="188"/>
        <v>28-Apr-2011</v>
      </c>
      <c r="E3056" s="10">
        <v>0.51458333333333328</v>
      </c>
      <c r="F3056" s="1">
        <v>40661</v>
      </c>
      <c r="G3056" s="10">
        <v>0.76944444444444438</v>
      </c>
      <c r="H3056">
        <v>70</v>
      </c>
      <c r="I3056">
        <v>367</v>
      </c>
      <c r="J3056" t="s">
        <v>8</v>
      </c>
      <c r="K3056" t="s">
        <v>12</v>
      </c>
      <c r="L3056" t="str">
        <f t="shared" si="189"/>
        <v>Morning</v>
      </c>
      <c r="M3056" t="str">
        <f t="shared" si="190"/>
        <v>12</v>
      </c>
      <c r="N3056" t="str">
        <f t="shared" si="191"/>
        <v>18</v>
      </c>
    </row>
    <row r="3057" spans="1:14" x14ac:dyDescent="0.3">
      <c r="A3057">
        <v>1</v>
      </c>
      <c r="B3057">
        <v>5</v>
      </c>
      <c r="C3057" s="1">
        <v>40661</v>
      </c>
      <c r="D3057" s="21" t="str">
        <f t="shared" si="188"/>
        <v>28-Apr-2011</v>
      </c>
      <c r="E3057" s="10">
        <v>0.54999999999999993</v>
      </c>
      <c r="F3057" s="1">
        <v>40661</v>
      </c>
      <c r="G3057" s="10">
        <v>0.66527777777777775</v>
      </c>
      <c r="H3057">
        <v>30</v>
      </c>
      <c r="I3057">
        <v>166</v>
      </c>
      <c r="J3057" t="s">
        <v>8</v>
      </c>
      <c r="K3057" t="s">
        <v>12</v>
      </c>
      <c r="L3057" t="str">
        <f t="shared" si="189"/>
        <v>Morning</v>
      </c>
      <c r="M3057" t="str">
        <f t="shared" si="190"/>
        <v>13</v>
      </c>
      <c r="N3057" t="str">
        <f t="shared" si="191"/>
        <v>15</v>
      </c>
    </row>
    <row r="3058" spans="1:14" x14ac:dyDescent="0.3">
      <c r="A3058">
        <v>1</v>
      </c>
      <c r="B3058">
        <v>5</v>
      </c>
      <c r="C3058" s="1">
        <v>40661</v>
      </c>
      <c r="D3058" s="21" t="str">
        <f t="shared" si="188"/>
        <v>28-Apr-2011</v>
      </c>
      <c r="E3058" s="10">
        <v>0.57291666666666663</v>
      </c>
      <c r="F3058" s="1">
        <v>40661</v>
      </c>
      <c r="G3058" s="10">
        <v>0.68472222222222223</v>
      </c>
      <c r="H3058">
        <v>30</v>
      </c>
      <c r="I3058">
        <v>161</v>
      </c>
      <c r="J3058" t="s">
        <v>8</v>
      </c>
      <c r="K3058" t="s">
        <v>12</v>
      </c>
      <c r="L3058" t="str">
        <f t="shared" si="189"/>
        <v>Morning</v>
      </c>
      <c r="M3058" t="str">
        <f t="shared" si="190"/>
        <v>13</v>
      </c>
      <c r="N3058" t="str">
        <f t="shared" si="191"/>
        <v>16</v>
      </c>
    </row>
    <row r="3059" spans="1:14" x14ac:dyDescent="0.3">
      <c r="A3059">
        <v>1</v>
      </c>
      <c r="B3059">
        <v>5</v>
      </c>
      <c r="C3059" s="1">
        <v>40661</v>
      </c>
      <c r="D3059" s="21" t="str">
        <f t="shared" si="188"/>
        <v>28-Apr-2011</v>
      </c>
      <c r="E3059" s="10">
        <v>0.58124999999999993</v>
      </c>
      <c r="F3059" s="1">
        <v>40661</v>
      </c>
      <c r="G3059" s="10">
        <v>0.60138888888888886</v>
      </c>
      <c r="H3059">
        <v>30</v>
      </c>
      <c r="I3059">
        <v>29</v>
      </c>
      <c r="J3059" t="s">
        <v>8</v>
      </c>
      <c r="K3059" t="s">
        <v>12</v>
      </c>
      <c r="L3059" t="str">
        <f t="shared" si="189"/>
        <v>Morning</v>
      </c>
      <c r="M3059" t="str">
        <f t="shared" si="190"/>
        <v>13</v>
      </c>
      <c r="N3059" t="str">
        <f t="shared" si="191"/>
        <v>14</v>
      </c>
    </row>
    <row r="3060" spans="1:14" x14ac:dyDescent="0.3">
      <c r="A3060">
        <v>1</v>
      </c>
      <c r="B3060">
        <v>6</v>
      </c>
      <c r="C3060" s="1">
        <v>40661</v>
      </c>
      <c r="D3060" s="21" t="str">
        <f t="shared" si="188"/>
        <v>28-Apr-2011</v>
      </c>
      <c r="E3060" s="10">
        <v>0.59791666666666665</v>
      </c>
      <c r="F3060" s="1">
        <v>40661</v>
      </c>
      <c r="G3060" s="10">
        <v>0.85069444444444453</v>
      </c>
      <c r="H3060">
        <v>70</v>
      </c>
      <c r="I3060">
        <v>364</v>
      </c>
      <c r="J3060" t="s">
        <v>8</v>
      </c>
      <c r="K3060" t="s">
        <v>12</v>
      </c>
      <c r="L3060" t="str">
        <f t="shared" si="189"/>
        <v>Afternoon</v>
      </c>
      <c r="M3060" t="str">
        <f t="shared" si="190"/>
        <v>14</v>
      </c>
      <c r="N3060" t="str">
        <f t="shared" si="191"/>
        <v>20</v>
      </c>
    </row>
    <row r="3061" spans="1:14" x14ac:dyDescent="0.3">
      <c r="A3061">
        <v>1</v>
      </c>
      <c r="B3061">
        <v>5</v>
      </c>
      <c r="C3061" s="1">
        <v>40661</v>
      </c>
      <c r="D3061" s="21" t="str">
        <f t="shared" si="188"/>
        <v>28-Apr-2011</v>
      </c>
      <c r="E3061" s="10">
        <v>0.60138888888888886</v>
      </c>
      <c r="F3061" s="1">
        <v>40661</v>
      </c>
      <c r="G3061" s="10">
        <v>0.62986111111111109</v>
      </c>
      <c r="H3061">
        <v>30</v>
      </c>
      <c r="I3061">
        <v>41</v>
      </c>
      <c r="J3061" t="s">
        <v>8</v>
      </c>
      <c r="K3061" t="s">
        <v>12</v>
      </c>
      <c r="L3061" t="str">
        <f t="shared" si="189"/>
        <v>Afternoon</v>
      </c>
      <c r="M3061" t="str">
        <f t="shared" si="190"/>
        <v>14</v>
      </c>
      <c r="N3061" t="str">
        <f t="shared" si="191"/>
        <v>15</v>
      </c>
    </row>
    <row r="3062" spans="1:14" x14ac:dyDescent="0.3">
      <c r="A3062">
        <v>1</v>
      </c>
      <c r="B3062">
        <v>5</v>
      </c>
      <c r="C3062" s="1">
        <v>40661</v>
      </c>
      <c r="D3062" s="21" t="str">
        <f t="shared" si="188"/>
        <v>28-Apr-2011</v>
      </c>
      <c r="E3062" s="10">
        <v>0.62361111111111112</v>
      </c>
      <c r="F3062" s="1">
        <v>40661</v>
      </c>
      <c r="G3062" s="10">
        <v>0.65069444444444446</v>
      </c>
      <c r="H3062">
        <v>30</v>
      </c>
      <c r="I3062">
        <v>39</v>
      </c>
      <c r="J3062" t="s">
        <v>8</v>
      </c>
      <c r="K3062" t="s">
        <v>12</v>
      </c>
      <c r="L3062" t="str">
        <f t="shared" si="189"/>
        <v>Afternoon</v>
      </c>
      <c r="M3062" t="str">
        <f t="shared" si="190"/>
        <v>14</v>
      </c>
      <c r="N3062" t="str">
        <f t="shared" si="191"/>
        <v>15</v>
      </c>
    </row>
    <row r="3063" spans="1:14" x14ac:dyDescent="0.3">
      <c r="A3063">
        <v>1</v>
      </c>
      <c r="B3063">
        <v>5</v>
      </c>
      <c r="C3063" s="1">
        <v>40661</v>
      </c>
      <c r="D3063" s="21" t="str">
        <f t="shared" si="188"/>
        <v>28-Apr-2011</v>
      </c>
      <c r="E3063" s="10">
        <v>0.70347222222222217</v>
      </c>
      <c r="F3063" s="1">
        <v>40661</v>
      </c>
      <c r="G3063" s="10">
        <v>0.78749999999999998</v>
      </c>
      <c r="H3063">
        <v>30</v>
      </c>
      <c r="I3063">
        <v>121</v>
      </c>
      <c r="J3063" t="s">
        <v>8</v>
      </c>
      <c r="K3063" t="s">
        <v>12</v>
      </c>
      <c r="L3063" t="str">
        <f t="shared" si="189"/>
        <v>Afternoon</v>
      </c>
      <c r="M3063" t="str">
        <f t="shared" si="190"/>
        <v>16</v>
      </c>
      <c r="N3063" t="str">
        <f t="shared" si="191"/>
        <v>18</v>
      </c>
    </row>
    <row r="3064" spans="1:14" x14ac:dyDescent="0.3">
      <c r="A3064">
        <v>1</v>
      </c>
      <c r="B3064">
        <v>5</v>
      </c>
      <c r="C3064" s="1">
        <v>40661</v>
      </c>
      <c r="D3064" s="21" t="str">
        <f t="shared" si="188"/>
        <v>28-Apr-2011</v>
      </c>
      <c r="E3064" s="10">
        <v>0.74097222222222225</v>
      </c>
      <c r="F3064" s="1">
        <v>40661</v>
      </c>
      <c r="G3064" s="10">
        <v>0.86805555555555547</v>
      </c>
      <c r="H3064">
        <v>40</v>
      </c>
      <c r="I3064">
        <v>183</v>
      </c>
      <c r="J3064" t="s">
        <v>8</v>
      </c>
      <c r="K3064" t="s">
        <v>12</v>
      </c>
      <c r="L3064" t="str">
        <f t="shared" si="189"/>
        <v>Afternoon</v>
      </c>
      <c r="M3064" t="str">
        <f t="shared" si="190"/>
        <v>17</v>
      </c>
      <c r="N3064" t="str">
        <f t="shared" si="191"/>
        <v>20</v>
      </c>
    </row>
    <row r="3065" spans="1:14" x14ac:dyDescent="0.3">
      <c r="A3065">
        <v>1</v>
      </c>
      <c r="B3065">
        <v>5</v>
      </c>
      <c r="C3065" s="1">
        <v>40661</v>
      </c>
      <c r="D3065" s="21" t="str">
        <f t="shared" si="188"/>
        <v>28-Apr-2011</v>
      </c>
      <c r="E3065" s="10">
        <v>0.7729166666666667</v>
      </c>
      <c r="F3065" s="1">
        <v>40661</v>
      </c>
      <c r="G3065" s="10">
        <v>0.84513888888888899</v>
      </c>
      <c r="H3065">
        <v>30</v>
      </c>
      <c r="I3065">
        <v>104</v>
      </c>
      <c r="J3065" t="s">
        <v>8</v>
      </c>
      <c r="K3065" t="s">
        <v>12</v>
      </c>
      <c r="L3065" t="str">
        <f t="shared" si="189"/>
        <v>Evening</v>
      </c>
      <c r="M3065" t="str">
        <f t="shared" si="190"/>
        <v>18</v>
      </c>
      <c r="N3065" t="str">
        <f t="shared" si="191"/>
        <v>20</v>
      </c>
    </row>
    <row r="3066" spans="1:14" x14ac:dyDescent="0.3">
      <c r="A3066">
        <v>1</v>
      </c>
      <c r="B3066">
        <v>6</v>
      </c>
      <c r="C3066" s="1">
        <v>40662</v>
      </c>
      <c r="D3066" s="21" t="str">
        <f t="shared" si="188"/>
        <v>29-Apr-2011</v>
      </c>
      <c r="E3066" s="10">
        <v>0.52222222222222225</v>
      </c>
      <c r="F3066" s="1">
        <v>40662</v>
      </c>
      <c r="G3066" s="10">
        <v>0.64444444444444449</v>
      </c>
      <c r="H3066">
        <v>30</v>
      </c>
      <c r="I3066">
        <v>176</v>
      </c>
      <c r="J3066" t="s">
        <v>8</v>
      </c>
      <c r="K3066" t="s">
        <v>11</v>
      </c>
      <c r="L3066" t="str">
        <f t="shared" si="189"/>
        <v>Morning</v>
      </c>
      <c r="M3066" t="str">
        <f t="shared" si="190"/>
        <v>12</v>
      </c>
      <c r="N3066" t="str">
        <f t="shared" si="191"/>
        <v>15</v>
      </c>
    </row>
    <row r="3067" spans="1:14" x14ac:dyDescent="0.3">
      <c r="A3067">
        <v>1</v>
      </c>
      <c r="B3067">
        <v>6</v>
      </c>
      <c r="C3067" s="1">
        <v>40662</v>
      </c>
      <c r="D3067" s="21" t="str">
        <f t="shared" si="188"/>
        <v>29-Apr-2011</v>
      </c>
      <c r="E3067" s="10">
        <v>0.52986111111111112</v>
      </c>
      <c r="F3067" s="1">
        <v>40662</v>
      </c>
      <c r="G3067" s="10">
        <v>0.60069444444444442</v>
      </c>
      <c r="H3067">
        <v>30</v>
      </c>
      <c r="I3067">
        <v>102</v>
      </c>
      <c r="J3067" t="s">
        <v>8</v>
      </c>
      <c r="K3067" t="s">
        <v>11</v>
      </c>
      <c r="L3067" t="str">
        <f t="shared" si="189"/>
        <v>Morning</v>
      </c>
      <c r="M3067" t="str">
        <f t="shared" si="190"/>
        <v>12</v>
      </c>
      <c r="N3067" t="str">
        <f t="shared" si="191"/>
        <v>14</v>
      </c>
    </row>
    <row r="3068" spans="1:14" x14ac:dyDescent="0.3">
      <c r="A3068">
        <v>1</v>
      </c>
      <c r="B3068">
        <v>6</v>
      </c>
      <c r="C3068" s="1">
        <v>40662</v>
      </c>
      <c r="D3068" s="21" t="str">
        <f t="shared" si="188"/>
        <v>29-Apr-2011</v>
      </c>
      <c r="E3068" s="10">
        <v>0.64583333333333337</v>
      </c>
      <c r="F3068" s="1">
        <v>40662</v>
      </c>
      <c r="G3068" s="10">
        <v>0.78819444444444453</v>
      </c>
      <c r="H3068">
        <v>40</v>
      </c>
      <c r="I3068">
        <v>205</v>
      </c>
      <c r="J3068" t="s">
        <v>8</v>
      </c>
      <c r="K3068" t="s">
        <v>11</v>
      </c>
      <c r="L3068" t="str">
        <f t="shared" si="189"/>
        <v>Afternoon</v>
      </c>
      <c r="M3068" t="str">
        <f t="shared" si="190"/>
        <v>15</v>
      </c>
      <c r="N3068" t="str">
        <f t="shared" si="191"/>
        <v>18</v>
      </c>
    </row>
    <row r="3069" spans="1:14" x14ac:dyDescent="0.3">
      <c r="A3069">
        <v>1</v>
      </c>
      <c r="B3069">
        <v>6</v>
      </c>
      <c r="C3069" s="1">
        <v>40662</v>
      </c>
      <c r="D3069" s="21" t="str">
        <f t="shared" si="188"/>
        <v>29-Apr-2011</v>
      </c>
      <c r="E3069" s="10">
        <v>0.68541666666666667</v>
      </c>
      <c r="F3069" s="1">
        <v>40662</v>
      </c>
      <c r="G3069" s="10">
        <v>0.72638888888888886</v>
      </c>
      <c r="H3069">
        <v>30</v>
      </c>
      <c r="I3069">
        <v>59</v>
      </c>
      <c r="J3069" t="s">
        <v>8</v>
      </c>
      <c r="K3069" t="s">
        <v>11</v>
      </c>
      <c r="L3069" t="str">
        <f t="shared" si="189"/>
        <v>Afternoon</v>
      </c>
      <c r="M3069" t="str">
        <f t="shared" si="190"/>
        <v>16</v>
      </c>
      <c r="N3069" t="str">
        <f t="shared" si="191"/>
        <v>17</v>
      </c>
    </row>
    <row r="3070" spans="1:14" x14ac:dyDescent="0.3">
      <c r="A3070">
        <v>1</v>
      </c>
      <c r="B3070">
        <v>5</v>
      </c>
      <c r="C3070" s="1">
        <v>40662</v>
      </c>
      <c r="D3070" s="21" t="str">
        <f t="shared" si="188"/>
        <v>29-Apr-2011</v>
      </c>
      <c r="E3070" s="10">
        <v>0.7895833333333333</v>
      </c>
      <c r="F3070" s="1">
        <v>40662</v>
      </c>
      <c r="G3070" s="10">
        <v>0.89444444444444438</v>
      </c>
      <c r="H3070">
        <v>30</v>
      </c>
      <c r="I3070">
        <v>151</v>
      </c>
      <c r="J3070" t="s">
        <v>8</v>
      </c>
      <c r="K3070" t="s">
        <v>11</v>
      </c>
      <c r="L3070" t="str">
        <f t="shared" si="189"/>
        <v>Evening</v>
      </c>
      <c r="M3070" t="str">
        <f t="shared" si="190"/>
        <v>18</v>
      </c>
      <c r="N3070" t="str">
        <f t="shared" si="191"/>
        <v>21</v>
      </c>
    </row>
    <row r="3071" spans="1:14" x14ac:dyDescent="0.3">
      <c r="A3071">
        <v>1</v>
      </c>
      <c r="B3071">
        <v>5</v>
      </c>
      <c r="C3071" s="1">
        <v>40662</v>
      </c>
      <c r="D3071" s="21" t="str">
        <f t="shared" si="188"/>
        <v>29-Apr-2011</v>
      </c>
      <c r="E3071" s="10">
        <v>0.84305555555555556</v>
      </c>
      <c r="F3071" s="1">
        <v>40662</v>
      </c>
      <c r="G3071" s="10">
        <v>0.91041666666666676</v>
      </c>
      <c r="H3071">
        <v>30</v>
      </c>
      <c r="I3071">
        <v>97</v>
      </c>
      <c r="J3071" t="s">
        <v>8</v>
      </c>
      <c r="K3071" t="s">
        <v>11</v>
      </c>
      <c r="L3071" t="str">
        <f t="shared" si="189"/>
        <v>Evening</v>
      </c>
      <c r="M3071" t="str">
        <f t="shared" si="190"/>
        <v>20</v>
      </c>
      <c r="N3071" t="str">
        <f t="shared" si="191"/>
        <v>21</v>
      </c>
    </row>
    <row r="3072" spans="1:14" x14ac:dyDescent="0.3">
      <c r="A3072">
        <v>1</v>
      </c>
      <c r="B3072">
        <v>6</v>
      </c>
      <c r="C3072" s="1">
        <v>40662</v>
      </c>
      <c r="D3072" s="21" t="str">
        <f t="shared" si="188"/>
        <v>29-Apr-2011</v>
      </c>
      <c r="E3072" s="10">
        <v>0.90347222222222223</v>
      </c>
      <c r="F3072" s="1">
        <v>40662</v>
      </c>
      <c r="G3072" s="10">
        <v>0.99652777777777779</v>
      </c>
      <c r="H3072">
        <v>30</v>
      </c>
      <c r="I3072">
        <v>134</v>
      </c>
      <c r="J3072" t="s">
        <v>8</v>
      </c>
      <c r="K3072" t="s">
        <v>11</v>
      </c>
      <c r="L3072" t="str">
        <f t="shared" si="189"/>
        <v>Evening</v>
      </c>
      <c r="M3072" t="str">
        <f t="shared" si="190"/>
        <v>21</v>
      </c>
      <c r="N3072" t="str">
        <f t="shared" si="191"/>
        <v>23</v>
      </c>
    </row>
    <row r="3073" spans="1:14" x14ac:dyDescent="0.3">
      <c r="A3073">
        <v>1</v>
      </c>
      <c r="B3073">
        <v>5</v>
      </c>
      <c r="C3073" s="1">
        <v>40662</v>
      </c>
      <c r="D3073" s="21" t="str">
        <f t="shared" si="188"/>
        <v>29-Apr-2011</v>
      </c>
      <c r="E3073" s="10">
        <v>0.90902777777777777</v>
      </c>
      <c r="F3073" s="1">
        <v>40663</v>
      </c>
      <c r="G3073" s="10">
        <v>2.4305555555555556E-2</v>
      </c>
      <c r="H3073">
        <v>30</v>
      </c>
      <c r="I3073">
        <v>166</v>
      </c>
      <c r="J3073" t="s">
        <v>8</v>
      </c>
      <c r="K3073" t="s">
        <v>11</v>
      </c>
      <c r="L3073" t="str">
        <f t="shared" si="189"/>
        <v>Evening</v>
      </c>
      <c r="M3073" t="str">
        <f t="shared" si="190"/>
        <v>21</v>
      </c>
      <c r="N3073" t="str">
        <f t="shared" si="191"/>
        <v>00</v>
      </c>
    </row>
    <row r="3074" spans="1:14" x14ac:dyDescent="0.3">
      <c r="A3074">
        <v>1</v>
      </c>
      <c r="B3074">
        <v>5</v>
      </c>
      <c r="C3074" s="1">
        <v>40665</v>
      </c>
      <c r="D3074" s="21" t="str">
        <f t="shared" si="188"/>
        <v>02-May-2011</v>
      </c>
      <c r="E3074" s="10">
        <v>0.47847222222222219</v>
      </c>
      <c r="F3074" s="1">
        <v>40665</v>
      </c>
      <c r="G3074" s="10">
        <v>0.5</v>
      </c>
      <c r="H3074">
        <v>30</v>
      </c>
      <c r="I3074">
        <v>31</v>
      </c>
      <c r="J3074" t="s">
        <v>8</v>
      </c>
      <c r="K3074" t="s">
        <v>10</v>
      </c>
      <c r="L3074" t="str">
        <f t="shared" si="189"/>
        <v>Morning</v>
      </c>
      <c r="M3074" t="str">
        <f t="shared" si="190"/>
        <v>11</v>
      </c>
      <c r="N3074" t="str">
        <f t="shared" si="191"/>
        <v>12</v>
      </c>
    </row>
    <row r="3075" spans="1:14" x14ac:dyDescent="0.3">
      <c r="A3075">
        <v>1</v>
      </c>
      <c r="B3075">
        <v>5</v>
      </c>
      <c r="C3075" s="1">
        <v>40665</v>
      </c>
      <c r="D3075" s="21" t="str">
        <f t="shared" ref="D3075:D3138" si="192" xml:space="preserve"> TEXT(C3075, "dd-Mmm-yyyy")</f>
        <v>02-May-2011</v>
      </c>
      <c r="E3075" s="10">
        <v>0.55277777777777781</v>
      </c>
      <c r="F3075" s="1">
        <v>40665</v>
      </c>
      <c r="G3075" s="10">
        <v>0.67708333333333337</v>
      </c>
      <c r="H3075">
        <v>30</v>
      </c>
      <c r="I3075">
        <v>179</v>
      </c>
      <c r="J3075" t="s">
        <v>8</v>
      </c>
      <c r="K3075" t="s">
        <v>10</v>
      </c>
      <c r="L3075" t="str">
        <f t="shared" ref="L3075:L3138" si="193">IF(AND(E3075&gt;$R$6,E3075&lt;=$S$6),"Morning",IF(AND(E3075&gt;$S$6,E3075&lt;=$T$6),"Afternoon", IF(AND(E3075&gt;$T$6,E3075&lt;=$U$6),"Evening", "Night")))</f>
        <v>Morning</v>
      </c>
      <c r="M3075" t="str">
        <f t="shared" ref="M3075:M3138" si="194" xml:space="preserve"> TEXT(E3075, "HH")</f>
        <v>13</v>
      </c>
      <c r="N3075" t="str">
        <f t="shared" ref="N3075:N3138" si="195">TEXT(G3075,"HH")</f>
        <v>16</v>
      </c>
    </row>
    <row r="3076" spans="1:14" x14ac:dyDescent="0.3">
      <c r="A3076">
        <v>1</v>
      </c>
      <c r="B3076">
        <v>6</v>
      </c>
      <c r="C3076" s="1">
        <v>40665</v>
      </c>
      <c r="D3076" s="21" t="str">
        <f t="shared" si="192"/>
        <v>02-May-2011</v>
      </c>
      <c r="E3076" s="10">
        <v>0.58333333333333337</v>
      </c>
      <c r="F3076" s="1">
        <v>40665</v>
      </c>
      <c r="G3076" s="10">
        <v>0.6069444444444444</v>
      </c>
      <c r="H3076">
        <v>30</v>
      </c>
      <c r="I3076">
        <v>34</v>
      </c>
      <c r="J3076" t="s">
        <v>8</v>
      </c>
      <c r="K3076" t="s">
        <v>10</v>
      </c>
      <c r="L3076" t="str">
        <f t="shared" si="193"/>
        <v>Morning</v>
      </c>
      <c r="M3076" t="str">
        <f t="shared" si="194"/>
        <v>14</v>
      </c>
      <c r="N3076" t="str">
        <f t="shared" si="195"/>
        <v>14</v>
      </c>
    </row>
    <row r="3077" spans="1:14" x14ac:dyDescent="0.3">
      <c r="A3077">
        <v>1</v>
      </c>
      <c r="B3077">
        <v>6</v>
      </c>
      <c r="C3077" s="1">
        <v>40665</v>
      </c>
      <c r="D3077" s="21" t="str">
        <f t="shared" si="192"/>
        <v>02-May-2011</v>
      </c>
      <c r="E3077" s="10">
        <v>0.59722222222222221</v>
      </c>
      <c r="F3077" s="1">
        <v>40665</v>
      </c>
      <c r="G3077" s="10">
        <v>0.71736111111111101</v>
      </c>
      <c r="H3077">
        <v>30</v>
      </c>
      <c r="I3077">
        <v>173</v>
      </c>
      <c r="J3077" t="s">
        <v>8</v>
      </c>
      <c r="K3077" t="s">
        <v>10</v>
      </c>
      <c r="L3077" t="str">
        <f t="shared" si="193"/>
        <v>Afternoon</v>
      </c>
      <c r="M3077" t="str">
        <f t="shared" si="194"/>
        <v>14</v>
      </c>
      <c r="N3077" t="str">
        <f t="shared" si="195"/>
        <v>17</v>
      </c>
    </row>
    <row r="3078" spans="1:14" x14ac:dyDescent="0.3">
      <c r="A3078">
        <v>1</v>
      </c>
      <c r="B3078">
        <v>6</v>
      </c>
      <c r="C3078" s="1">
        <v>40665</v>
      </c>
      <c r="D3078" s="21" t="str">
        <f t="shared" si="192"/>
        <v>02-May-2011</v>
      </c>
      <c r="E3078" s="10">
        <v>0.64236111111111105</v>
      </c>
      <c r="F3078" s="1">
        <v>40665</v>
      </c>
      <c r="G3078" s="10">
        <v>0.74583333333333324</v>
      </c>
      <c r="H3078">
        <v>30</v>
      </c>
      <c r="I3078">
        <v>149</v>
      </c>
      <c r="J3078" t="s">
        <v>8</v>
      </c>
      <c r="K3078" t="s">
        <v>10</v>
      </c>
      <c r="L3078" t="str">
        <f t="shared" si="193"/>
        <v>Afternoon</v>
      </c>
      <c r="M3078" t="str">
        <f t="shared" si="194"/>
        <v>15</v>
      </c>
      <c r="N3078" t="str">
        <f t="shared" si="195"/>
        <v>17</v>
      </c>
    </row>
    <row r="3079" spans="1:14" x14ac:dyDescent="0.3">
      <c r="A3079">
        <v>1</v>
      </c>
      <c r="B3079">
        <v>6</v>
      </c>
      <c r="C3079" s="1">
        <v>40665</v>
      </c>
      <c r="D3079" s="21" t="str">
        <f t="shared" si="192"/>
        <v>02-May-2011</v>
      </c>
      <c r="E3079" s="10">
        <v>0.70138888888888884</v>
      </c>
      <c r="F3079" s="1">
        <v>40665</v>
      </c>
      <c r="G3079" s="10">
        <v>0.74236111111111114</v>
      </c>
      <c r="H3079">
        <v>30</v>
      </c>
      <c r="I3079">
        <v>59</v>
      </c>
      <c r="J3079" t="s">
        <v>8</v>
      </c>
      <c r="K3079" t="s">
        <v>10</v>
      </c>
      <c r="L3079" t="str">
        <f t="shared" si="193"/>
        <v>Afternoon</v>
      </c>
      <c r="M3079" t="str">
        <f t="shared" si="194"/>
        <v>16</v>
      </c>
      <c r="N3079" t="str">
        <f t="shared" si="195"/>
        <v>17</v>
      </c>
    </row>
    <row r="3080" spans="1:14" x14ac:dyDescent="0.3">
      <c r="A3080">
        <v>1</v>
      </c>
      <c r="B3080">
        <v>6</v>
      </c>
      <c r="C3080" s="1">
        <v>40665</v>
      </c>
      <c r="D3080" s="21" t="str">
        <f t="shared" si="192"/>
        <v>02-May-2011</v>
      </c>
      <c r="E3080" s="10">
        <v>0.7631944444444444</v>
      </c>
      <c r="F3080" s="1">
        <v>40665</v>
      </c>
      <c r="G3080" s="10">
        <v>0.80138888888888893</v>
      </c>
      <c r="H3080">
        <v>30</v>
      </c>
      <c r="I3080">
        <v>55</v>
      </c>
      <c r="J3080" t="s">
        <v>8</v>
      </c>
      <c r="K3080" t="s">
        <v>10</v>
      </c>
      <c r="L3080" t="str">
        <f t="shared" si="193"/>
        <v>Evening</v>
      </c>
      <c r="M3080" t="str">
        <f t="shared" si="194"/>
        <v>18</v>
      </c>
      <c r="N3080" t="str">
        <f t="shared" si="195"/>
        <v>19</v>
      </c>
    </row>
    <row r="3081" spans="1:14" x14ac:dyDescent="0.3">
      <c r="A3081">
        <v>1</v>
      </c>
      <c r="B3081">
        <v>5</v>
      </c>
      <c r="C3081" s="1">
        <v>40666</v>
      </c>
      <c r="D3081" s="21" t="str">
        <f t="shared" si="192"/>
        <v>03-May-2011</v>
      </c>
      <c r="E3081" s="10">
        <v>0.49861111111111112</v>
      </c>
      <c r="F3081" s="1">
        <v>40666</v>
      </c>
      <c r="G3081" s="10">
        <v>0.62708333333333333</v>
      </c>
      <c r="H3081">
        <v>40</v>
      </c>
      <c r="I3081">
        <v>185</v>
      </c>
      <c r="J3081" t="s">
        <v>8</v>
      </c>
      <c r="K3081" t="s">
        <v>9</v>
      </c>
      <c r="L3081" t="str">
        <f t="shared" si="193"/>
        <v>Morning</v>
      </c>
      <c r="M3081" t="str">
        <f t="shared" si="194"/>
        <v>11</v>
      </c>
      <c r="N3081" t="str">
        <f t="shared" si="195"/>
        <v>15</v>
      </c>
    </row>
    <row r="3082" spans="1:14" x14ac:dyDescent="0.3">
      <c r="A3082">
        <v>1</v>
      </c>
      <c r="B3082">
        <v>6</v>
      </c>
      <c r="C3082" s="1">
        <v>40666</v>
      </c>
      <c r="D3082" s="21" t="str">
        <f t="shared" si="192"/>
        <v>03-May-2011</v>
      </c>
      <c r="E3082" s="10">
        <v>0.56874999999999998</v>
      </c>
      <c r="F3082" s="1">
        <v>40666</v>
      </c>
      <c r="G3082" s="10">
        <v>0.61388888888888882</v>
      </c>
      <c r="H3082">
        <v>30</v>
      </c>
      <c r="I3082">
        <v>65</v>
      </c>
      <c r="J3082" t="s">
        <v>8</v>
      </c>
      <c r="K3082" t="s">
        <v>9</v>
      </c>
      <c r="L3082" t="str">
        <f t="shared" si="193"/>
        <v>Morning</v>
      </c>
      <c r="M3082" t="str">
        <f t="shared" si="194"/>
        <v>13</v>
      </c>
      <c r="N3082" t="str">
        <f t="shared" si="195"/>
        <v>14</v>
      </c>
    </row>
    <row r="3083" spans="1:14" x14ac:dyDescent="0.3">
      <c r="A3083">
        <v>1</v>
      </c>
      <c r="B3083">
        <v>5</v>
      </c>
      <c r="C3083" s="1">
        <v>40666</v>
      </c>
      <c r="D3083" s="21" t="str">
        <f t="shared" si="192"/>
        <v>03-May-2011</v>
      </c>
      <c r="E3083" s="10">
        <v>0.66041666666666665</v>
      </c>
      <c r="F3083" s="1">
        <v>40666</v>
      </c>
      <c r="G3083" s="10">
        <v>0.75555555555555554</v>
      </c>
      <c r="H3083">
        <v>30</v>
      </c>
      <c r="I3083">
        <v>137</v>
      </c>
      <c r="J3083" t="s">
        <v>8</v>
      </c>
      <c r="K3083" t="s">
        <v>9</v>
      </c>
      <c r="L3083" t="str">
        <f t="shared" si="193"/>
        <v>Afternoon</v>
      </c>
      <c r="M3083" t="str">
        <f t="shared" si="194"/>
        <v>15</v>
      </c>
      <c r="N3083" t="str">
        <f t="shared" si="195"/>
        <v>18</v>
      </c>
    </row>
    <row r="3084" spans="1:14" x14ac:dyDescent="0.3">
      <c r="A3084">
        <v>1</v>
      </c>
      <c r="B3084">
        <v>5</v>
      </c>
      <c r="C3084" s="1">
        <v>40667</v>
      </c>
      <c r="D3084" s="21" t="str">
        <f t="shared" si="192"/>
        <v>04-May-2011</v>
      </c>
      <c r="E3084" s="10">
        <v>0.29583333333333334</v>
      </c>
      <c r="F3084" s="1">
        <v>40667</v>
      </c>
      <c r="G3084" s="10">
        <v>0.3215277777777778</v>
      </c>
      <c r="H3084">
        <v>30</v>
      </c>
      <c r="I3084">
        <v>37</v>
      </c>
      <c r="J3084" t="s">
        <v>8</v>
      </c>
      <c r="K3084" t="s">
        <v>13</v>
      </c>
      <c r="L3084" t="str">
        <f t="shared" si="193"/>
        <v>Night</v>
      </c>
      <c r="M3084" t="str">
        <f t="shared" si="194"/>
        <v>07</v>
      </c>
      <c r="N3084" t="str">
        <f t="shared" si="195"/>
        <v>07</v>
      </c>
    </row>
    <row r="3085" spans="1:14" x14ac:dyDescent="0.3">
      <c r="A3085">
        <v>1</v>
      </c>
      <c r="B3085">
        <v>6</v>
      </c>
      <c r="C3085" s="1">
        <v>40667</v>
      </c>
      <c r="D3085" s="21" t="str">
        <f t="shared" si="192"/>
        <v>04-May-2011</v>
      </c>
      <c r="E3085" s="10">
        <v>0.4548611111111111</v>
      </c>
      <c r="F3085" s="1">
        <v>40667</v>
      </c>
      <c r="G3085" s="10">
        <v>0.80555555555555547</v>
      </c>
      <c r="H3085">
        <v>90</v>
      </c>
      <c r="I3085">
        <v>505</v>
      </c>
      <c r="J3085" t="s">
        <v>8</v>
      </c>
      <c r="K3085" t="s">
        <v>13</v>
      </c>
      <c r="L3085" t="str">
        <f t="shared" si="193"/>
        <v>Morning</v>
      </c>
      <c r="M3085" t="str">
        <f t="shared" si="194"/>
        <v>10</v>
      </c>
      <c r="N3085" t="str">
        <f t="shared" si="195"/>
        <v>19</v>
      </c>
    </row>
    <row r="3086" spans="1:14" x14ac:dyDescent="0.3">
      <c r="A3086">
        <v>1</v>
      </c>
      <c r="B3086">
        <v>5</v>
      </c>
      <c r="C3086" s="1">
        <v>40667</v>
      </c>
      <c r="D3086" s="21" t="str">
        <f t="shared" si="192"/>
        <v>04-May-2011</v>
      </c>
      <c r="E3086" s="10">
        <v>0.55902777777777779</v>
      </c>
      <c r="F3086" s="1">
        <v>40667</v>
      </c>
      <c r="G3086" s="10">
        <v>0.65833333333333333</v>
      </c>
      <c r="H3086">
        <v>30</v>
      </c>
      <c r="I3086">
        <v>143</v>
      </c>
      <c r="J3086" t="s">
        <v>8</v>
      </c>
      <c r="K3086" t="s">
        <v>13</v>
      </c>
      <c r="L3086" t="str">
        <f t="shared" si="193"/>
        <v>Morning</v>
      </c>
      <c r="M3086" t="str">
        <f t="shared" si="194"/>
        <v>13</v>
      </c>
      <c r="N3086" t="str">
        <f t="shared" si="195"/>
        <v>15</v>
      </c>
    </row>
    <row r="3087" spans="1:14" x14ac:dyDescent="0.3">
      <c r="A3087">
        <v>1</v>
      </c>
      <c r="B3087">
        <v>6</v>
      </c>
      <c r="C3087" s="1">
        <v>40667</v>
      </c>
      <c r="D3087" s="21" t="str">
        <f t="shared" si="192"/>
        <v>04-May-2011</v>
      </c>
      <c r="E3087" s="10">
        <v>0.71597222222222223</v>
      </c>
      <c r="F3087" s="1">
        <v>40667</v>
      </c>
      <c r="G3087" s="10">
        <v>0.82916666666666661</v>
      </c>
      <c r="H3087">
        <v>30</v>
      </c>
      <c r="I3087">
        <v>163</v>
      </c>
      <c r="J3087" t="s">
        <v>8</v>
      </c>
      <c r="K3087" t="s">
        <v>13</v>
      </c>
      <c r="L3087" t="str">
        <f t="shared" si="193"/>
        <v>Afternoon</v>
      </c>
      <c r="M3087" t="str">
        <f t="shared" si="194"/>
        <v>17</v>
      </c>
      <c r="N3087" t="str">
        <f t="shared" si="195"/>
        <v>19</v>
      </c>
    </row>
    <row r="3088" spans="1:14" x14ac:dyDescent="0.3">
      <c r="A3088">
        <v>1</v>
      </c>
      <c r="B3088">
        <v>5</v>
      </c>
      <c r="C3088" s="1">
        <v>40667</v>
      </c>
      <c r="D3088" s="21" t="str">
        <f t="shared" si="192"/>
        <v>04-May-2011</v>
      </c>
      <c r="E3088" s="10">
        <v>0.79027777777777775</v>
      </c>
      <c r="F3088" s="1">
        <v>40667</v>
      </c>
      <c r="G3088" s="10">
        <v>0.92361111111111116</v>
      </c>
      <c r="H3088">
        <v>40</v>
      </c>
      <c r="I3088">
        <v>192</v>
      </c>
      <c r="J3088" t="s">
        <v>8</v>
      </c>
      <c r="K3088" t="s">
        <v>13</v>
      </c>
      <c r="L3088" t="str">
        <f t="shared" si="193"/>
        <v>Evening</v>
      </c>
      <c r="M3088" t="str">
        <f t="shared" si="194"/>
        <v>18</v>
      </c>
      <c r="N3088" t="str">
        <f t="shared" si="195"/>
        <v>22</v>
      </c>
    </row>
    <row r="3089" spans="1:14" x14ac:dyDescent="0.3">
      <c r="A3089">
        <v>1</v>
      </c>
      <c r="B3089">
        <v>5</v>
      </c>
      <c r="C3089" s="1">
        <v>40667</v>
      </c>
      <c r="D3089" s="21" t="str">
        <f t="shared" si="192"/>
        <v>04-May-2011</v>
      </c>
      <c r="E3089" s="10">
        <v>0.79791666666666661</v>
      </c>
      <c r="F3089" s="1">
        <v>40667</v>
      </c>
      <c r="G3089" s="10">
        <v>0.87777777777777777</v>
      </c>
      <c r="H3089">
        <v>30</v>
      </c>
      <c r="I3089">
        <v>115</v>
      </c>
      <c r="J3089" t="s">
        <v>8</v>
      </c>
      <c r="K3089" t="s">
        <v>13</v>
      </c>
      <c r="L3089" t="str">
        <f t="shared" si="193"/>
        <v>Evening</v>
      </c>
      <c r="M3089" t="str">
        <f t="shared" si="194"/>
        <v>19</v>
      </c>
      <c r="N3089" t="str">
        <f t="shared" si="195"/>
        <v>21</v>
      </c>
    </row>
    <row r="3090" spans="1:14" x14ac:dyDescent="0.3">
      <c r="A3090">
        <v>1</v>
      </c>
      <c r="B3090">
        <v>6</v>
      </c>
      <c r="C3090" s="1">
        <v>40667</v>
      </c>
      <c r="D3090" s="21" t="str">
        <f t="shared" si="192"/>
        <v>04-May-2011</v>
      </c>
      <c r="E3090" s="10">
        <v>0.82013888888888886</v>
      </c>
      <c r="F3090" s="1">
        <v>40667</v>
      </c>
      <c r="G3090" s="10">
        <v>0.89027777777777783</v>
      </c>
      <c r="H3090">
        <v>30</v>
      </c>
      <c r="I3090">
        <v>101</v>
      </c>
      <c r="J3090" t="s">
        <v>8</v>
      </c>
      <c r="K3090" t="s">
        <v>13</v>
      </c>
      <c r="L3090" t="str">
        <f t="shared" si="193"/>
        <v>Evening</v>
      </c>
      <c r="M3090" t="str">
        <f t="shared" si="194"/>
        <v>19</v>
      </c>
      <c r="N3090" t="str">
        <f t="shared" si="195"/>
        <v>21</v>
      </c>
    </row>
    <row r="3091" spans="1:14" x14ac:dyDescent="0.3">
      <c r="A3091">
        <v>1</v>
      </c>
      <c r="B3091">
        <v>6</v>
      </c>
      <c r="C3091" s="1">
        <v>40667</v>
      </c>
      <c r="D3091" s="21" t="str">
        <f t="shared" si="192"/>
        <v>04-May-2011</v>
      </c>
      <c r="E3091" s="10">
        <v>0.82916666666666661</v>
      </c>
      <c r="F3091" s="1">
        <v>40667</v>
      </c>
      <c r="G3091" s="10">
        <v>0.87708333333333333</v>
      </c>
      <c r="H3091">
        <v>30</v>
      </c>
      <c r="I3091">
        <v>69</v>
      </c>
      <c r="J3091" t="s">
        <v>8</v>
      </c>
      <c r="K3091" t="s">
        <v>13</v>
      </c>
      <c r="L3091" t="str">
        <f t="shared" si="193"/>
        <v>Evening</v>
      </c>
      <c r="M3091" t="str">
        <f t="shared" si="194"/>
        <v>19</v>
      </c>
      <c r="N3091" t="str">
        <f t="shared" si="195"/>
        <v>21</v>
      </c>
    </row>
    <row r="3092" spans="1:14" x14ac:dyDescent="0.3">
      <c r="A3092">
        <v>1</v>
      </c>
      <c r="B3092">
        <v>5</v>
      </c>
      <c r="C3092" s="1">
        <v>40667</v>
      </c>
      <c r="D3092" s="21" t="str">
        <f t="shared" si="192"/>
        <v>04-May-2011</v>
      </c>
      <c r="E3092" s="10">
        <v>0.83958333333333324</v>
      </c>
      <c r="F3092" s="1">
        <v>40667</v>
      </c>
      <c r="G3092" s="10">
        <v>0.9868055555555556</v>
      </c>
      <c r="H3092">
        <v>40</v>
      </c>
      <c r="I3092">
        <v>212</v>
      </c>
      <c r="J3092" t="s">
        <v>8</v>
      </c>
      <c r="K3092" t="s">
        <v>13</v>
      </c>
      <c r="L3092" t="str">
        <f t="shared" si="193"/>
        <v>Evening</v>
      </c>
      <c r="M3092" t="str">
        <f t="shared" si="194"/>
        <v>20</v>
      </c>
      <c r="N3092" t="str">
        <f t="shared" si="195"/>
        <v>23</v>
      </c>
    </row>
    <row r="3093" spans="1:14" x14ac:dyDescent="0.3">
      <c r="A3093">
        <v>1</v>
      </c>
      <c r="B3093">
        <v>5</v>
      </c>
      <c r="C3093" s="1">
        <v>40667</v>
      </c>
      <c r="D3093" s="21" t="str">
        <f t="shared" si="192"/>
        <v>04-May-2011</v>
      </c>
      <c r="E3093" s="10">
        <v>0.88888888888888884</v>
      </c>
      <c r="F3093" s="1">
        <v>40667</v>
      </c>
      <c r="G3093" s="10">
        <v>0.98541666666666661</v>
      </c>
      <c r="H3093">
        <v>30</v>
      </c>
      <c r="I3093">
        <v>139</v>
      </c>
      <c r="J3093" t="s">
        <v>8</v>
      </c>
      <c r="K3093" t="s">
        <v>13</v>
      </c>
      <c r="L3093" t="str">
        <f t="shared" si="193"/>
        <v>Evening</v>
      </c>
      <c r="M3093" t="str">
        <f t="shared" si="194"/>
        <v>21</v>
      </c>
      <c r="N3093" t="str">
        <f t="shared" si="195"/>
        <v>23</v>
      </c>
    </row>
    <row r="3094" spans="1:14" x14ac:dyDescent="0.3">
      <c r="A3094">
        <v>1</v>
      </c>
      <c r="B3094">
        <v>6</v>
      </c>
      <c r="C3094" s="1">
        <v>40668</v>
      </c>
      <c r="D3094" s="21" t="str">
        <f t="shared" si="192"/>
        <v>05-May-2011</v>
      </c>
      <c r="E3094" s="10">
        <v>0.59166666666666667</v>
      </c>
      <c r="F3094" s="1">
        <v>40668</v>
      </c>
      <c r="G3094" s="10">
        <v>0.66736111111111107</v>
      </c>
      <c r="H3094">
        <v>30</v>
      </c>
      <c r="I3094">
        <v>109</v>
      </c>
      <c r="J3094" t="s">
        <v>8</v>
      </c>
      <c r="K3094" t="s">
        <v>12</v>
      </c>
      <c r="L3094" t="str">
        <f t="shared" si="193"/>
        <v>Afternoon</v>
      </c>
      <c r="M3094" t="str">
        <f t="shared" si="194"/>
        <v>14</v>
      </c>
      <c r="N3094" t="str">
        <f t="shared" si="195"/>
        <v>16</v>
      </c>
    </row>
    <row r="3095" spans="1:14" x14ac:dyDescent="0.3">
      <c r="A3095">
        <v>1</v>
      </c>
      <c r="B3095">
        <v>5</v>
      </c>
      <c r="C3095" s="1">
        <v>40669</v>
      </c>
      <c r="D3095" s="21" t="str">
        <f t="shared" si="192"/>
        <v>06-May-2011</v>
      </c>
      <c r="E3095" s="10">
        <v>0.57152777777777775</v>
      </c>
      <c r="F3095" s="1">
        <v>40669</v>
      </c>
      <c r="G3095" s="10">
        <v>0.87361111111111101</v>
      </c>
      <c r="H3095">
        <v>80</v>
      </c>
      <c r="I3095">
        <v>435</v>
      </c>
      <c r="J3095" t="s">
        <v>8</v>
      </c>
      <c r="K3095" t="s">
        <v>11</v>
      </c>
      <c r="L3095" t="str">
        <f t="shared" si="193"/>
        <v>Morning</v>
      </c>
      <c r="M3095" t="str">
        <f t="shared" si="194"/>
        <v>13</v>
      </c>
      <c r="N3095" t="str">
        <f t="shared" si="195"/>
        <v>20</v>
      </c>
    </row>
    <row r="3096" spans="1:14" x14ac:dyDescent="0.3">
      <c r="A3096">
        <v>1</v>
      </c>
      <c r="B3096">
        <v>5</v>
      </c>
      <c r="C3096" s="1">
        <v>40669</v>
      </c>
      <c r="D3096" s="21" t="str">
        <f t="shared" si="192"/>
        <v>06-May-2011</v>
      </c>
      <c r="E3096" s="10">
        <v>0.7402777777777777</v>
      </c>
      <c r="F3096" s="1">
        <v>40669</v>
      </c>
      <c r="G3096" s="10">
        <v>0.8965277777777777</v>
      </c>
      <c r="H3096">
        <v>40</v>
      </c>
      <c r="I3096">
        <v>225</v>
      </c>
      <c r="J3096" t="s">
        <v>8</v>
      </c>
      <c r="K3096" t="s">
        <v>11</v>
      </c>
      <c r="L3096" t="str">
        <f t="shared" si="193"/>
        <v>Afternoon</v>
      </c>
      <c r="M3096" t="str">
        <f t="shared" si="194"/>
        <v>17</v>
      </c>
      <c r="N3096" t="str">
        <f t="shared" si="195"/>
        <v>21</v>
      </c>
    </row>
    <row r="3097" spans="1:14" x14ac:dyDescent="0.3">
      <c r="A3097">
        <v>1</v>
      </c>
      <c r="B3097">
        <v>5</v>
      </c>
      <c r="C3097" s="1">
        <v>40669</v>
      </c>
      <c r="D3097" s="21" t="str">
        <f t="shared" si="192"/>
        <v>06-May-2011</v>
      </c>
      <c r="E3097" s="10">
        <v>0.75694444444444453</v>
      </c>
      <c r="F3097" s="1">
        <v>40669</v>
      </c>
      <c r="G3097" s="10">
        <v>0.82916666666666661</v>
      </c>
      <c r="H3097">
        <v>30</v>
      </c>
      <c r="I3097">
        <v>104</v>
      </c>
      <c r="J3097" t="s">
        <v>8</v>
      </c>
      <c r="K3097" t="s">
        <v>11</v>
      </c>
      <c r="L3097" t="str">
        <f t="shared" si="193"/>
        <v>Evening</v>
      </c>
      <c r="M3097" t="str">
        <f t="shared" si="194"/>
        <v>18</v>
      </c>
      <c r="N3097" t="str">
        <f t="shared" si="195"/>
        <v>19</v>
      </c>
    </row>
    <row r="3098" spans="1:14" x14ac:dyDescent="0.3">
      <c r="A3098">
        <v>1</v>
      </c>
      <c r="B3098">
        <v>5</v>
      </c>
      <c r="C3098" s="1">
        <v>40669</v>
      </c>
      <c r="D3098" s="21" t="str">
        <f t="shared" si="192"/>
        <v>06-May-2011</v>
      </c>
      <c r="E3098" s="10">
        <v>0.80347222222222225</v>
      </c>
      <c r="F3098" s="1">
        <v>40669</v>
      </c>
      <c r="G3098" s="10">
        <v>0.86805555555555547</v>
      </c>
      <c r="H3098">
        <v>30</v>
      </c>
      <c r="I3098">
        <v>93</v>
      </c>
      <c r="J3098" t="s">
        <v>8</v>
      </c>
      <c r="K3098" t="s">
        <v>11</v>
      </c>
      <c r="L3098" t="str">
        <f t="shared" si="193"/>
        <v>Evening</v>
      </c>
      <c r="M3098" t="str">
        <f t="shared" si="194"/>
        <v>19</v>
      </c>
      <c r="N3098" t="str">
        <f t="shared" si="195"/>
        <v>20</v>
      </c>
    </row>
    <row r="3099" spans="1:14" x14ac:dyDescent="0.3">
      <c r="A3099">
        <v>1</v>
      </c>
      <c r="B3099">
        <v>5</v>
      </c>
      <c r="C3099" s="1">
        <v>40669</v>
      </c>
      <c r="D3099" s="21" t="str">
        <f t="shared" si="192"/>
        <v>06-May-2011</v>
      </c>
      <c r="E3099" s="10">
        <v>0.82291666666666663</v>
      </c>
      <c r="F3099" s="1">
        <v>40669</v>
      </c>
      <c r="G3099" s="10">
        <v>0.94166666666666676</v>
      </c>
      <c r="H3099">
        <v>30</v>
      </c>
      <c r="I3099">
        <v>171</v>
      </c>
      <c r="J3099" t="s">
        <v>8</v>
      </c>
      <c r="K3099" t="s">
        <v>11</v>
      </c>
      <c r="L3099" t="str">
        <f t="shared" si="193"/>
        <v>Evening</v>
      </c>
      <c r="M3099" t="str">
        <f t="shared" si="194"/>
        <v>19</v>
      </c>
      <c r="N3099" t="str">
        <f t="shared" si="195"/>
        <v>22</v>
      </c>
    </row>
    <row r="3100" spans="1:14" x14ac:dyDescent="0.3">
      <c r="A3100">
        <v>1</v>
      </c>
      <c r="B3100">
        <v>6</v>
      </c>
      <c r="C3100" s="1">
        <v>40669</v>
      </c>
      <c r="D3100" s="21" t="str">
        <f t="shared" si="192"/>
        <v>06-May-2011</v>
      </c>
      <c r="E3100" s="10">
        <v>0.84652777777777777</v>
      </c>
      <c r="F3100" s="1">
        <v>40669</v>
      </c>
      <c r="G3100" s="10">
        <v>0.87986111111111109</v>
      </c>
      <c r="H3100">
        <v>30</v>
      </c>
      <c r="I3100">
        <v>48</v>
      </c>
      <c r="J3100" t="s">
        <v>8</v>
      </c>
      <c r="K3100" t="s">
        <v>11</v>
      </c>
      <c r="L3100" t="str">
        <f t="shared" si="193"/>
        <v>Evening</v>
      </c>
      <c r="M3100" t="str">
        <f t="shared" si="194"/>
        <v>20</v>
      </c>
      <c r="N3100" t="str">
        <f t="shared" si="195"/>
        <v>21</v>
      </c>
    </row>
    <row r="3101" spans="1:14" x14ac:dyDescent="0.3">
      <c r="A3101">
        <v>1</v>
      </c>
      <c r="B3101">
        <v>5</v>
      </c>
      <c r="C3101" s="1">
        <v>40669</v>
      </c>
      <c r="D3101" s="21" t="str">
        <f t="shared" si="192"/>
        <v>06-May-2011</v>
      </c>
      <c r="E3101" s="10">
        <v>0.9159722222222223</v>
      </c>
      <c r="F3101" s="1">
        <v>40669</v>
      </c>
      <c r="G3101" s="10">
        <v>0.97222222222222221</v>
      </c>
      <c r="H3101">
        <v>30</v>
      </c>
      <c r="I3101">
        <v>81</v>
      </c>
      <c r="J3101" t="s">
        <v>8</v>
      </c>
      <c r="K3101" t="s">
        <v>11</v>
      </c>
      <c r="L3101" t="str">
        <f t="shared" si="193"/>
        <v>Evening</v>
      </c>
      <c r="M3101" t="str">
        <f t="shared" si="194"/>
        <v>21</v>
      </c>
      <c r="N3101" t="str">
        <f t="shared" si="195"/>
        <v>23</v>
      </c>
    </row>
    <row r="3102" spans="1:14" x14ac:dyDescent="0.3">
      <c r="A3102">
        <v>1</v>
      </c>
      <c r="B3102">
        <v>5</v>
      </c>
      <c r="C3102" s="1">
        <v>40669</v>
      </c>
      <c r="D3102" s="21" t="str">
        <f t="shared" si="192"/>
        <v>06-May-2011</v>
      </c>
      <c r="E3102" s="10">
        <v>0.96805555555555556</v>
      </c>
      <c r="F3102" s="1">
        <v>40670</v>
      </c>
      <c r="G3102" s="10">
        <v>3.1944444444444449E-2</v>
      </c>
      <c r="H3102">
        <v>30</v>
      </c>
      <c r="I3102">
        <v>92</v>
      </c>
      <c r="J3102" t="s">
        <v>8</v>
      </c>
      <c r="K3102" t="s">
        <v>11</v>
      </c>
      <c r="L3102" t="str">
        <f t="shared" si="193"/>
        <v>Night</v>
      </c>
      <c r="M3102" t="str">
        <f t="shared" si="194"/>
        <v>23</v>
      </c>
      <c r="N3102" t="str">
        <f t="shared" si="195"/>
        <v>00</v>
      </c>
    </row>
    <row r="3103" spans="1:14" x14ac:dyDescent="0.3">
      <c r="A3103">
        <v>1</v>
      </c>
      <c r="B3103">
        <v>6</v>
      </c>
      <c r="C3103" s="1">
        <v>40672</v>
      </c>
      <c r="D3103" s="21" t="str">
        <f t="shared" si="192"/>
        <v>09-May-2011</v>
      </c>
      <c r="E3103" s="10">
        <v>0.64166666666666672</v>
      </c>
      <c r="F3103" s="1">
        <v>40672</v>
      </c>
      <c r="G3103" s="10">
        <v>0.7402777777777777</v>
      </c>
      <c r="H3103">
        <v>30</v>
      </c>
      <c r="I3103">
        <v>142</v>
      </c>
      <c r="J3103" t="s">
        <v>8</v>
      </c>
      <c r="K3103" t="s">
        <v>10</v>
      </c>
      <c r="L3103" t="str">
        <f t="shared" si="193"/>
        <v>Afternoon</v>
      </c>
      <c r="M3103" t="str">
        <f t="shared" si="194"/>
        <v>15</v>
      </c>
      <c r="N3103" t="str">
        <f t="shared" si="195"/>
        <v>17</v>
      </c>
    </row>
    <row r="3104" spans="1:14" x14ac:dyDescent="0.3">
      <c r="A3104">
        <v>1</v>
      </c>
      <c r="B3104">
        <v>6</v>
      </c>
      <c r="C3104" s="1">
        <v>40672</v>
      </c>
      <c r="D3104" s="21" t="str">
        <f t="shared" si="192"/>
        <v>09-May-2011</v>
      </c>
      <c r="E3104" s="10">
        <v>0.6645833333333333</v>
      </c>
      <c r="F3104" s="1">
        <v>40672</v>
      </c>
      <c r="G3104" s="10">
        <v>0.8354166666666667</v>
      </c>
      <c r="H3104">
        <v>50</v>
      </c>
      <c r="I3104">
        <v>246</v>
      </c>
      <c r="J3104" t="s">
        <v>8</v>
      </c>
      <c r="K3104" t="s">
        <v>10</v>
      </c>
      <c r="L3104" t="str">
        <f t="shared" si="193"/>
        <v>Afternoon</v>
      </c>
      <c r="M3104" t="str">
        <f t="shared" si="194"/>
        <v>15</v>
      </c>
      <c r="N3104" t="str">
        <f t="shared" si="195"/>
        <v>20</v>
      </c>
    </row>
    <row r="3105" spans="1:14" x14ac:dyDescent="0.3">
      <c r="A3105">
        <v>1</v>
      </c>
      <c r="B3105">
        <v>6</v>
      </c>
      <c r="C3105" s="1">
        <v>40672</v>
      </c>
      <c r="D3105" s="21" t="str">
        <f t="shared" si="192"/>
        <v>09-May-2011</v>
      </c>
      <c r="E3105" s="10">
        <v>0.75624999999999998</v>
      </c>
      <c r="F3105" s="1">
        <v>40672</v>
      </c>
      <c r="G3105" s="10">
        <v>0.8652777777777777</v>
      </c>
      <c r="H3105">
        <v>30</v>
      </c>
      <c r="I3105">
        <v>157</v>
      </c>
      <c r="J3105" t="s">
        <v>8</v>
      </c>
      <c r="K3105" t="s">
        <v>10</v>
      </c>
      <c r="L3105" t="str">
        <f t="shared" si="193"/>
        <v>Evening</v>
      </c>
      <c r="M3105" t="str">
        <f t="shared" si="194"/>
        <v>18</v>
      </c>
      <c r="N3105" t="str">
        <f t="shared" si="195"/>
        <v>20</v>
      </c>
    </row>
    <row r="3106" spans="1:14" x14ac:dyDescent="0.3">
      <c r="A3106">
        <v>1</v>
      </c>
      <c r="B3106">
        <v>5</v>
      </c>
      <c r="C3106" s="1">
        <v>40672</v>
      </c>
      <c r="D3106" s="21" t="str">
        <f t="shared" si="192"/>
        <v>09-May-2011</v>
      </c>
      <c r="E3106" s="10">
        <v>0.8041666666666667</v>
      </c>
      <c r="F3106" s="1">
        <v>40672</v>
      </c>
      <c r="G3106" s="10">
        <v>0.81527777777777777</v>
      </c>
      <c r="H3106">
        <v>30</v>
      </c>
      <c r="I3106">
        <v>16</v>
      </c>
      <c r="J3106" t="s">
        <v>8</v>
      </c>
      <c r="K3106" t="s">
        <v>10</v>
      </c>
      <c r="L3106" t="str">
        <f t="shared" si="193"/>
        <v>Evening</v>
      </c>
      <c r="M3106" t="str">
        <f t="shared" si="194"/>
        <v>19</v>
      </c>
      <c r="N3106" t="str">
        <f t="shared" si="195"/>
        <v>19</v>
      </c>
    </row>
    <row r="3107" spans="1:14" x14ac:dyDescent="0.3">
      <c r="A3107">
        <v>1</v>
      </c>
      <c r="B3107">
        <v>6</v>
      </c>
      <c r="C3107" s="1">
        <v>40672</v>
      </c>
      <c r="D3107" s="21" t="str">
        <f t="shared" si="192"/>
        <v>09-May-2011</v>
      </c>
      <c r="E3107" s="10">
        <v>0.80833333333333324</v>
      </c>
      <c r="F3107" s="1">
        <v>40672</v>
      </c>
      <c r="G3107" s="10">
        <v>0.8618055555555556</v>
      </c>
      <c r="H3107">
        <v>30</v>
      </c>
      <c r="I3107">
        <v>77</v>
      </c>
      <c r="J3107" t="s">
        <v>8</v>
      </c>
      <c r="K3107" t="s">
        <v>10</v>
      </c>
      <c r="L3107" t="str">
        <f t="shared" si="193"/>
        <v>Evening</v>
      </c>
      <c r="M3107" t="str">
        <f t="shared" si="194"/>
        <v>19</v>
      </c>
      <c r="N3107" t="str">
        <f t="shared" si="195"/>
        <v>20</v>
      </c>
    </row>
    <row r="3108" spans="1:14" x14ac:dyDescent="0.3">
      <c r="A3108">
        <v>1</v>
      </c>
      <c r="B3108">
        <v>6</v>
      </c>
      <c r="C3108" s="1">
        <v>40672</v>
      </c>
      <c r="D3108" s="21" t="str">
        <f t="shared" si="192"/>
        <v>09-May-2011</v>
      </c>
      <c r="E3108" s="10">
        <v>0.85138888888888886</v>
      </c>
      <c r="F3108" s="1">
        <v>40672</v>
      </c>
      <c r="G3108" s="10">
        <v>0.92708333333333337</v>
      </c>
      <c r="H3108">
        <v>30</v>
      </c>
      <c r="I3108">
        <v>109</v>
      </c>
      <c r="J3108" t="s">
        <v>8</v>
      </c>
      <c r="K3108" t="s">
        <v>10</v>
      </c>
      <c r="L3108" t="str">
        <f t="shared" si="193"/>
        <v>Evening</v>
      </c>
      <c r="M3108" t="str">
        <f t="shared" si="194"/>
        <v>20</v>
      </c>
      <c r="N3108" t="str">
        <f t="shared" si="195"/>
        <v>22</v>
      </c>
    </row>
    <row r="3109" spans="1:14" x14ac:dyDescent="0.3">
      <c r="A3109">
        <v>1</v>
      </c>
      <c r="B3109">
        <v>5</v>
      </c>
      <c r="C3109" s="1">
        <v>40673</v>
      </c>
      <c r="D3109" s="21" t="str">
        <f t="shared" si="192"/>
        <v>10-May-2011</v>
      </c>
      <c r="E3109" s="10">
        <v>0.5541666666666667</v>
      </c>
      <c r="F3109" s="1">
        <v>40673</v>
      </c>
      <c r="G3109" s="10">
        <v>0.7319444444444444</v>
      </c>
      <c r="H3109">
        <v>50</v>
      </c>
      <c r="I3109">
        <v>256</v>
      </c>
      <c r="J3109" t="s">
        <v>8</v>
      </c>
      <c r="K3109" t="s">
        <v>9</v>
      </c>
      <c r="L3109" t="str">
        <f t="shared" si="193"/>
        <v>Morning</v>
      </c>
      <c r="M3109" t="str">
        <f t="shared" si="194"/>
        <v>13</v>
      </c>
      <c r="N3109" t="str">
        <f t="shared" si="195"/>
        <v>17</v>
      </c>
    </row>
    <row r="3110" spans="1:14" x14ac:dyDescent="0.3">
      <c r="A3110">
        <v>1</v>
      </c>
      <c r="B3110">
        <v>5</v>
      </c>
      <c r="C3110" s="1">
        <v>40673</v>
      </c>
      <c r="D3110" s="21" t="str">
        <f t="shared" si="192"/>
        <v>10-May-2011</v>
      </c>
      <c r="E3110" s="10">
        <v>0.55902777777777779</v>
      </c>
      <c r="F3110" s="1">
        <v>40673</v>
      </c>
      <c r="G3110" s="10">
        <v>0.76944444444444438</v>
      </c>
      <c r="H3110">
        <v>60</v>
      </c>
      <c r="I3110">
        <v>303</v>
      </c>
      <c r="J3110" t="s">
        <v>8</v>
      </c>
      <c r="K3110" t="s">
        <v>9</v>
      </c>
      <c r="L3110" t="str">
        <f t="shared" si="193"/>
        <v>Morning</v>
      </c>
      <c r="M3110" t="str">
        <f t="shared" si="194"/>
        <v>13</v>
      </c>
      <c r="N3110" t="str">
        <f t="shared" si="195"/>
        <v>18</v>
      </c>
    </row>
    <row r="3111" spans="1:14" x14ac:dyDescent="0.3">
      <c r="A3111">
        <v>1</v>
      </c>
      <c r="B3111">
        <v>6</v>
      </c>
      <c r="C3111" s="1">
        <v>40673</v>
      </c>
      <c r="D3111" s="21" t="str">
        <f t="shared" si="192"/>
        <v>10-May-2011</v>
      </c>
      <c r="E3111" s="10">
        <v>0.62291666666666667</v>
      </c>
      <c r="F3111" s="1">
        <v>40673</v>
      </c>
      <c r="G3111" s="10">
        <v>0.81944444444444453</v>
      </c>
      <c r="H3111">
        <v>50</v>
      </c>
      <c r="I3111">
        <v>283</v>
      </c>
      <c r="J3111" t="s">
        <v>8</v>
      </c>
      <c r="K3111" t="s">
        <v>9</v>
      </c>
      <c r="L3111" t="str">
        <f t="shared" si="193"/>
        <v>Afternoon</v>
      </c>
      <c r="M3111" t="str">
        <f t="shared" si="194"/>
        <v>14</v>
      </c>
      <c r="N3111" t="str">
        <f t="shared" si="195"/>
        <v>19</v>
      </c>
    </row>
    <row r="3112" spans="1:14" x14ac:dyDescent="0.3">
      <c r="A3112">
        <v>1</v>
      </c>
      <c r="B3112">
        <v>6</v>
      </c>
      <c r="C3112" s="1">
        <v>40673</v>
      </c>
      <c r="D3112" s="21" t="str">
        <f t="shared" si="192"/>
        <v>10-May-2011</v>
      </c>
      <c r="E3112" s="10">
        <v>0.69097222222222221</v>
      </c>
      <c r="F3112" s="1">
        <v>40673</v>
      </c>
      <c r="G3112" s="10">
        <v>0.83333333333333337</v>
      </c>
      <c r="H3112">
        <v>40</v>
      </c>
      <c r="I3112">
        <v>205</v>
      </c>
      <c r="J3112" t="s">
        <v>8</v>
      </c>
      <c r="K3112" t="s">
        <v>9</v>
      </c>
      <c r="L3112" t="str">
        <f t="shared" si="193"/>
        <v>Afternoon</v>
      </c>
      <c r="M3112" t="str">
        <f t="shared" si="194"/>
        <v>16</v>
      </c>
      <c r="N3112" t="str">
        <f t="shared" si="195"/>
        <v>20</v>
      </c>
    </row>
    <row r="3113" spans="1:14" x14ac:dyDescent="0.3">
      <c r="A3113">
        <v>1</v>
      </c>
      <c r="B3113">
        <v>6</v>
      </c>
      <c r="C3113" s="1">
        <v>40673</v>
      </c>
      <c r="D3113" s="21" t="str">
        <f t="shared" si="192"/>
        <v>10-May-2011</v>
      </c>
      <c r="E3113" s="10">
        <v>0.75347222222222221</v>
      </c>
      <c r="F3113" s="1">
        <v>40673</v>
      </c>
      <c r="G3113" s="10">
        <v>0.84652777777777777</v>
      </c>
      <c r="H3113">
        <v>30</v>
      </c>
      <c r="I3113">
        <v>134</v>
      </c>
      <c r="J3113" t="s">
        <v>8</v>
      </c>
      <c r="K3113" t="s">
        <v>9</v>
      </c>
      <c r="L3113" t="str">
        <f t="shared" si="193"/>
        <v>Evening</v>
      </c>
      <c r="M3113" t="str">
        <f t="shared" si="194"/>
        <v>18</v>
      </c>
      <c r="N3113" t="str">
        <f t="shared" si="195"/>
        <v>20</v>
      </c>
    </row>
    <row r="3114" spans="1:14" x14ac:dyDescent="0.3">
      <c r="A3114">
        <v>1</v>
      </c>
      <c r="B3114">
        <v>6</v>
      </c>
      <c r="C3114" s="1">
        <v>40673</v>
      </c>
      <c r="D3114" s="21" t="str">
        <f t="shared" si="192"/>
        <v>10-May-2011</v>
      </c>
      <c r="E3114" s="10">
        <v>0.75347222222222221</v>
      </c>
      <c r="F3114" s="1">
        <v>40673</v>
      </c>
      <c r="G3114" s="10">
        <v>0.8354166666666667</v>
      </c>
      <c r="H3114">
        <v>30</v>
      </c>
      <c r="I3114">
        <v>118</v>
      </c>
      <c r="J3114" t="s">
        <v>8</v>
      </c>
      <c r="K3114" t="s">
        <v>9</v>
      </c>
      <c r="L3114" t="str">
        <f t="shared" si="193"/>
        <v>Evening</v>
      </c>
      <c r="M3114" t="str">
        <f t="shared" si="194"/>
        <v>18</v>
      </c>
      <c r="N3114" t="str">
        <f t="shared" si="195"/>
        <v>20</v>
      </c>
    </row>
    <row r="3115" spans="1:14" x14ac:dyDescent="0.3">
      <c r="A3115">
        <v>1</v>
      </c>
      <c r="B3115">
        <v>5</v>
      </c>
      <c r="C3115" s="1">
        <v>40673</v>
      </c>
      <c r="D3115" s="21" t="str">
        <f t="shared" si="192"/>
        <v>10-May-2011</v>
      </c>
      <c r="E3115" s="10">
        <v>0.79236111111111107</v>
      </c>
      <c r="F3115" s="1">
        <v>40673</v>
      </c>
      <c r="G3115" s="10">
        <v>0.93402777777777779</v>
      </c>
      <c r="H3115">
        <v>40</v>
      </c>
      <c r="I3115">
        <v>204</v>
      </c>
      <c r="J3115" t="s">
        <v>8</v>
      </c>
      <c r="K3115" t="s">
        <v>9</v>
      </c>
      <c r="L3115" t="str">
        <f t="shared" si="193"/>
        <v>Evening</v>
      </c>
      <c r="M3115" t="str">
        <f t="shared" si="194"/>
        <v>19</v>
      </c>
      <c r="N3115" t="str">
        <f t="shared" si="195"/>
        <v>22</v>
      </c>
    </row>
    <row r="3116" spans="1:14" x14ac:dyDescent="0.3">
      <c r="A3116">
        <v>1</v>
      </c>
      <c r="B3116">
        <v>6</v>
      </c>
      <c r="C3116" s="1">
        <v>40673</v>
      </c>
      <c r="D3116" s="21" t="str">
        <f t="shared" si="192"/>
        <v>10-May-2011</v>
      </c>
      <c r="E3116" s="10">
        <v>0.87847222222222221</v>
      </c>
      <c r="F3116" s="1">
        <v>40673</v>
      </c>
      <c r="G3116" s="10">
        <v>0.88055555555555554</v>
      </c>
      <c r="H3116">
        <v>30</v>
      </c>
      <c r="I3116">
        <v>3</v>
      </c>
      <c r="J3116" t="s">
        <v>8</v>
      </c>
      <c r="K3116" t="s">
        <v>9</v>
      </c>
      <c r="L3116" t="str">
        <f t="shared" si="193"/>
        <v>Evening</v>
      </c>
      <c r="M3116" t="str">
        <f t="shared" si="194"/>
        <v>21</v>
      </c>
      <c r="N3116" t="str">
        <f t="shared" si="195"/>
        <v>21</v>
      </c>
    </row>
    <row r="3117" spans="1:14" x14ac:dyDescent="0.3">
      <c r="A3117">
        <v>1</v>
      </c>
      <c r="B3117">
        <v>6</v>
      </c>
      <c r="C3117" s="1">
        <v>40673</v>
      </c>
      <c r="D3117" s="21" t="str">
        <f t="shared" si="192"/>
        <v>10-May-2011</v>
      </c>
      <c r="E3117" s="10">
        <v>0.89236111111111116</v>
      </c>
      <c r="F3117" s="1">
        <v>40674</v>
      </c>
      <c r="G3117" s="10">
        <v>7.013888888888889E-2</v>
      </c>
      <c r="H3117">
        <v>50</v>
      </c>
      <c r="I3117">
        <v>256</v>
      </c>
      <c r="J3117" t="s">
        <v>8</v>
      </c>
      <c r="K3117" t="s">
        <v>9</v>
      </c>
      <c r="L3117" t="str">
        <f t="shared" si="193"/>
        <v>Evening</v>
      </c>
      <c r="M3117" t="str">
        <f t="shared" si="194"/>
        <v>21</v>
      </c>
      <c r="N3117" t="str">
        <f t="shared" si="195"/>
        <v>01</v>
      </c>
    </row>
    <row r="3118" spans="1:14" x14ac:dyDescent="0.3">
      <c r="A3118">
        <v>1</v>
      </c>
      <c r="B3118">
        <v>5</v>
      </c>
      <c r="C3118" s="1">
        <v>40674</v>
      </c>
      <c r="D3118" s="21" t="str">
        <f t="shared" si="192"/>
        <v>11-May-2011</v>
      </c>
      <c r="E3118" s="10">
        <v>0.37083333333333335</v>
      </c>
      <c r="F3118" s="1">
        <v>40674</v>
      </c>
      <c r="G3118" s="10">
        <v>0.42777777777777781</v>
      </c>
      <c r="H3118">
        <v>30</v>
      </c>
      <c r="I3118">
        <v>82</v>
      </c>
      <c r="J3118" t="s">
        <v>8</v>
      </c>
      <c r="K3118" t="s">
        <v>13</v>
      </c>
      <c r="L3118" t="str">
        <f t="shared" si="193"/>
        <v>Night</v>
      </c>
      <c r="M3118" t="str">
        <f t="shared" si="194"/>
        <v>08</v>
      </c>
      <c r="N3118" t="str">
        <f t="shared" si="195"/>
        <v>10</v>
      </c>
    </row>
    <row r="3119" spans="1:14" x14ac:dyDescent="0.3">
      <c r="A3119">
        <v>1</v>
      </c>
      <c r="B3119">
        <v>5</v>
      </c>
      <c r="C3119" s="1">
        <v>40674</v>
      </c>
      <c r="D3119" s="21" t="str">
        <f t="shared" si="192"/>
        <v>11-May-2011</v>
      </c>
      <c r="E3119" s="10">
        <v>0.4909722222222222</v>
      </c>
      <c r="F3119" s="1">
        <v>40674</v>
      </c>
      <c r="G3119" s="10">
        <v>0.50486111111111109</v>
      </c>
      <c r="H3119">
        <v>30</v>
      </c>
      <c r="I3119">
        <v>20</v>
      </c>
      <c r="J3119" t="s">
        <v>8</v>
      </c>
      <c r="K3119" t="s">
        <v>13</v>
      </c>
      <c r="L3119" t="str">
        <f t="shared" si="193"/>
        <v>Morning</v>
      </c>
      <c r="M3119" t="str">
        <f t="shared" si="194"/>
        <v>11</v>
      </c>
      <c r="N3119" t="str">
        <f t="shared" si="195"/>
        <v>12</v>
      </c>
    </row>
    <row r="3120" spans="1:14" x14ac:dyDescent="0.3">
      <c r="A3120">
        <v>1</v>
      </c>
      <c r="B3120">
        <v>6</v>
      </c>
      <c r="C3120" s="1">
        <v>40674</v>
      </c>
      <c r="D3120" s="21" t="str">
        <f t="shared" si="192"/>
        <v>11-May-2011</v>
      </c>
      <c r="E3120" s="10">
        <v>0.55347222222222225</v>
      </c>
      <c r="F3120" s="1">
        <v>40674</v>
      </c>
      <c r="G3120" s="10">
        <v>0.63888888888888895</v>
      </c>
      <c r="H3120">
        <v>30</v>
      </c>
      <c r="I3120">
        <v>123</v>
      </c>
      <c r="J3120" t="s">
        <v>8</v>
      </c>
      <c r="K3120" t="s">
        <v>13</v>
      </c>
      <c r="L3120" t="str">
        <f t="shared" si="193"/>
        <v>Morning</v>
      </c>
      <c r="M3120" t="str">
        <f t="shared" si="194"/>
        <v>13</v>
      </c>
      <c r="N3120" t="str">
        <f t="shared" si="195"/>
        <v>15</v>
      </c>
    </row>
    <row r="3121" spans="1:14" x14ac:dyDescent="0.3">
      <c r="A3121">
        <v>1</v>
      </c>
      <c r="B3121">
        <v>5</v>
      </c>
      <c r="C3121" s="1">
        <v>40674</v>
      </c>
      <c r="D3121" s="21" t="str">
        <f t="shared" si="192"/>
        <v>11-May-2011</v>
      </c>
      <c r="E3121" s="10">
        <v>0.8340277777777777</v>
      </c>
      <c r="F3121" s="1">
        <v>40674</v>
      </c>
      <c r="G3121" s="10">
        <v>0.90069444444444446</v>
      </c>
      <c r="H3121">
        <v>30</v>
      </c>
      <c r="I3121">
        <v>96</v>
      </c>
      <c r="J3121" t="s">
        <v>8</v>
      </c>
      <c r="K3121" t="s">
        <v>13</v>
      </c>
      <c r="L3121" t="str">
        <f t="shared" si="193"/>
        <v>Evening</v>
      </c>
      <c r="M3121" t="str">
        <f t="shared" si="194"/>
        <v>20</v>
      </c>
      <c r="N3121" t="str">
        <f t="shared" si="195"/>
        <v>21</v>
      </c>
    </row>
    <row r="3122" spans="1:14" x14ac:dyDescent="0.3">
      <c r="A3122">
        <v>1</v>
      </c>
      <c r="B3122">
        <v>6</v>
      </c>
      <c r="C3122" s="1">
        <v>40674</v>
      </c>
      <c r="D3122" s="21" t="str">
        <f t="shared" si="192"/>
        <v>11-May-2011</v>
      </c>
      <c r="E3122" s="10">
        <v>0.85486111111111107</v>
      </c>
      <c r="F3122" s="1">
        <v>40674</v>
      </c>
      <c r="G3122" s="10">
        <v>0.93263888888888891</v>
      </c>
      <c r="H3122">
        <v>30</v>
      </c>
      <c r="I3122">
        <v>112</v>
      </c>
      <c r="J3122" t="s">
        <v>8</v>
      </c>
      <c r="K3122" t="s">
        <v>13</v>
      </c>
      <c r="L3122" t="str">
        <f t="shared" si="193"/>
        <v>Evening</v>
      </c>
      <c r="M3122" t="str">
        <f t="shared" si="194"/>
        <v>20</v>
      </c>
      <c r="N3122" t="str">
        <f t="shared" si="195"/>
        <v>22</v>
      </c>
    </row>
    <row r="3123" spans="1:14" x14ac:dyDescent="0.3">
      <c r="A3123">
        <v>1</v>
      </c>
      <c r="B3123">
        <v>5</v>
      </c>
      <c r="C3123" s="1">
        <v>40675</v>
      </c>
      <c r="D3123" s="21" t="str">
        <f t="shared" si="192"/>
        <v>12-May-2011</v>
      </c>
      <c r="E3123" s="10">
        <v>0.56319444444444444</v>
      </c>
      <c r="F3123" s="1">
        <v>40675</v>
      </c>
      <c r="G3123" s="10">
        <v>0.72291666666666676</v>
      </c>
      <c r="H3123">
        <v>40</v>
      </c>
      <c r="I3123">
        <v>230</v>
      </c>
      <c r="J3123" t="s">
        <v>8</v>
      </c>
      <c r="K3123" t="s">
        <v>12</v>
      </c>
      <c r="L3123" t="str">
        <f t="shared" si="193"/>
        <v>Morning</v>
      </c>
      <c r="M3123" t="str">
        <f t="shared" si="194"/>
        <v>13</v>
      </c>
      <c r="N3123" t="str">
        <f t="shared" si="195"/>
        <v>17</v>
      </c>
    </row>
    <row r="3124" spans="1:14" x14ac:dyDescent="0.3">
      <c r="A3124">
        <v>1</v>
      </c>
      <c r="B3124">
        <v>5</v>
      </c>
      <c r="C3124" s="1">
        <v>40675</v>
      </c>
      <c r="D3124" s="21" t="str">
        <f t="shared" si="192"/>
        <v>12-May-2011</v>
      </c>
      <c r="E3124" s="10">
        <v>0.58402777777777781</v>
      </c>
      <c r="F3124" s="1">
        <v>40675</v>
      </c>
      <c r="G3124" s="10">
        <v>0.67638888888888893</v>
      </c>
      <c r="H3124">
        <v>30</v>
      </c>
      <c r="I3124">
        <v>133</v>
      </c>
      <c r="J3124" t="s">
        <v>8</v>
      </c>
      <c r="K3124" t="s">
        <v>12</v>
      </c>
      <c r="L3124" t="str">
        <f t="shared" si="193"/>
        <v>Afternoon</v>
      </c>
      <c r="M3124" t="str">
        <f t="shared" si="194"/>
        <v>14</v>
      </c>
      <c r="N3124" t="str">
        <f t="shared" si="195"/>
        <v>16</v>
      </c>
    </row>
    <row r="3125" spans="1:14" x14ac:dyDescent="0.3">
      <c r="A3125">
        <v>1</v>
      </c>
      <c r="B3125">
        <v>5</v>
      </c>
      <c r="C3125" s="1">
        <v>40675</v>
      </c>
      <c r="D3125" s="21" t="str">
        <f t="shared" si="192"/>
        <v>12-May-2011</v>
      </c>
      <c r="E3125" s="10">
        <v>0.61875000000000002</v>
      </c>
      <c r="F3125" s="1">
        <v>40675</v>
      </c>
      <c r="G3125" s="10">
        <v>0.66041666666666665</v>
      </c>
      <c r="H3125">
        <v>30</v>
      </c>
      <c r="I3125">
        <v>60</v>
      </c>
      <c r="J3125" t="s">
        <v>8</v>
      </c>
      <c r="K3125" t="s">
        <v>12</v>
      </c>
      <c r="L3125" t="str">
        <f t="shared" si="193"/>
        <v>Afternoon</v>
      </c>
      <c r="M3125" t="str">
        <f t="shared" si="194"/>
        <v>14</v>
      </c>
      <c r="N3125" t="str">
        <f t="shared" si="195"/>
        <v>15</v>
      </c>
    </row>
    <row r="3126" spans="1:14" x14ac:dyDescent="0.3">
      <c r="A3126">
        <v>1</v>
      </c>
      <c r="B3126">
        <v>5</v>
      </c>
      <c r="C3126" s="1">
        <v>40675</v>
      </c>
      <c r="D3126" s="21" t="str">
        <f t="shared" si="192"/>
        <v>12-May-2011</v>
      </c>
      <c r="E3126" s="10">
        <v>0.73333333333333339</v>
      </c>
      <c r="F3126" s="1">
        <v>40675</v>
      </c>
      <c r="G3126" s="10">
        <v>0.76250000000000007</v>
      </c>
      <c r="H3126">
        <v>30</v>
      </c>
      <c r="I3126">
        <v>42</v>
      </c>
      <c r="J3126" t="s">
        <v>8</v>
      </c>
      <c r="K3126" t="s">
        <v>12</v>
      </c>
      <c r="L3126" t="str">
        <f t="shared" si="193"/>
        <v>Afternoon</v>
      </c>
      <c r="M3126" t="str">
        <f t="shared" si="194"/>
        <v>17</v>
      </c>
      <c r="N3126" t="str">
        <f t="shared" si="195"/>
        <v>18</v>
      </c>
    </row>
    <row r="3127" spans="1:14" x14ac:dyDescent="0.3">
      <c r="A3127">
        <v>1</v>
      </c>
      <c r="B3127">
        <v>5</v>
      </c>
      <c r="C3127" s="1">
        <v>40676</v>
      </c>
      <c r="D3127" s="21" t="str">
        <f t="shared" si="192"/>
        <v>13-May-2011</v>
      </c>
      <c r="E3127" s="10">
        <v>0.49236111111111108</v>
      </c>
      <c r="F3127" s="1">
        <v>40676</v>
      </c>
      <c r="G3127" s="10">
        <v>0.52569444444444446</v>
      </c>
      <c r="H3127">
        <v>30</v>
      </c>
      <c r="I3127">
        <v>48</v>
      </c>
      <c r="J3127" t="s">
        <v>8</v>
      </c>
      <c r="K3127" t="s">
        <v>11</v>
      </c>
      <c r="L3127" t="str">
        <f t="shared" si="193"/>
        <v>Morning</v>
      </c>
      <c r="M3127" t="str">
        <f t="shared" si="194"/>
        <v>11</v>
      </c>
      <c r="N3127" t="str">
        <f t="shared" si="195"/>
        <v>12</v>
      </c>
    </row>
    <row r="3128" spans="1:14" x14ac:dyDescent="0.3">
      <c r="A3128">
        <v>1</v>
      </c>
      <c r="B3128">
        <v>6</v>
      </c>
      <c r="C3128" s="1">
        <v>40676</v>
      </c>
      <c r="D3128" s="21" t="str">
        <f t="shared" si="192"/>
        <v>13-May-2011</v>
      </c>
      <c r="E3128" s="10">
        <v>0.51736111111111105</v>
      </c>
      <c r="F3128" s="1">
        <v>40676</v>
      </c>
      <c r="G3128" s="10">
        <v>0.63124999999999998</v>
      </c>
      <c r="H3128">
        <v>30</v>
      </c>
      <c r="I3128">
        <v>164</v>
      </c>
      <c r="J3128" t="s">
        <v>8</v>
      </c>
      <c r="K3128" t="s">
        <v>11</v>
      </c>
      <c r="L3128" t="str">
        <f t="shared" si="193"/>
        <v>Morning</v>
      </c>
      <c r="M3128" t="str">
        <f t="shared" si="194"/>
        <v>12</v>
      </c>
      <c r="N3128" t="str">
        <f t="shared" si="195"/>
        <v>15</v>
      </c>
    </row>
    <row r="3129" spans="1:14" x14ac:dyDescent="0.3">
      <c r="A3129">
        <v>1</v>
      </c>
      <c r="B3129">
        <v>5</v>
      </c>
      <c r="C3129" s="1">
        <v>40676</v>
      </c>
      <c r="D3129" s="21" t="str">
        <f t="shared" si="192"/>
        <v>13-May-2011</v>
      </c>
      <c r="E3129" s="10">
        <v>0.52083333333333337</v>
      </c>
      <c r="F3129" s="1">
        <v>40676</v>
      </c>
      <c r="G3129" s="10">
        <v>0.54722222222222217</v>
      </c>
      <c r="H3129">
        <v>30</v>
      </c>
      <c r="I3129">
        <v>38</v>
      </c>
      <c r="J3129" t="s">
        <v>8</v>
      </c>
      <c r="K3129" t="s">
        <v>11</v>
      </c>
      <c r="L3129" t="str">
        <f t="shared" si="193"/>
        <v>Morning</v>
      </c>
      <c r="M3129" t="str">
        <f t="shared" si="194"/>
        <v>12</v>
      </c>
      <c r="N3129" t="str">
        <f t="shared" si="195"/>
        <v>13</v>
      </c>
    </row>
    <row r="3130" spans="1:14" x14ac:dyDescent="0.3">
      <c r="A3130">
        <v>1</v>
      </c>
      <c r="B3130">
        <v>5</v>
      </c>
      <c r="C3130" s="1">
        <v>40676</v>
      </c>
      <c r="D3130" s="21" t="str">
        <f t="shared" si="192"/>
        <v>13-May-2011</v>
      </c>
      <c r="E3130" s="10">
        <v>0.57916666666666672</v>
      </c>
      <c r="F3130" s="1">
        <v>40676</v>
      </c>
      <c r="G3130" s="10">
        <v>0.66111111111111109</v>
      </c>
      <c r="H3130">
        <v>30</v>
      </c>
      <c r="I3130">
        <v>118</v>
      </c>
      <c r="J3130" t="s">
        <v>8</v>
      </c>
      <c r="K3130" t="s">
        <v>11</v>
      </c>
      <c r="L3130" t="str">
        <f t="shared" si="193"/>
        <v>Morning</v>
      </c>
      <c r="M3130" t="str">
        <f t="shared" si="194"/>
        <v>13</v>
      </c>
      <c r="N3130" t="str">
        <f t="shared" si="195"/>
        <v>15</v>
      </c>
    </row>
    <row r="3131" spans="1:14" x14ac:dyDescent="0.3">
      <c r="A3131">
        <v>1</v>
      </c>
      <c r="B3131">
        <v>5</v>
      </c>
      <c r="C3131" s="1">
        <v>40676</v>
      </c>
      <c r="D3131" s="21" t="str">
        <f t="shared" si="192"/>
        <v>13-May-2011</v>
      </c>
      <c r="E3131" s="10">
        <v>0.58680555555555558</v>
      </c>
      <c r="F3131" s="1">
        <v>40676</v>
      </c>
      <c r="G3131" s="10">
        <v>0.68125000000000002</v>
      </c>
      <c r="H3131">
        <v>30</v>
      </c>
      <c r="I3131">
        <v>136</v>
      </c>
      <c r="J3131" t="s">
        <v>8</v>
      </c>
      <c r="K3131" t="s">
        <v>11</v>
      </c>
      <c r="L3131" t="str">
        <f t="shared" si="193"/>
        <v>Afternoon</v>
      </c>
      <c r="M3131" t="str">
        <f t="shared" si="194"/>
        <v>14</v>
      </c>
      <c r="N3131" t="str">
        <f t="shared" si="195"/>
        <v>16</v>
      </c>
    </row>
    <row r="3132" spans="1:14" x14ac:dyDescent="0.3">
      <c r="A3132">
        <v>1</v>
      </c>
      <c r="B3132">
        <v>5</v>
      </c>
      <c r="C3132" s="1">
        <v>40676</v>
      </c>
      <c r="D3132" s="21" t="str">
        <f t="shared" si="192"/>
        <v>13-May-2011</v>
      </c>
      <c r="E3132" s="10">
        <v>0.62430555555555556</v>
      </c>
      <c r="F3132" s="1">
        <v>40676</v>
      </c>
      <c r="G3132" s="10">
        <v>0.6777777777777777</v>
      </c>
      <c r="H3132">
        <v>30</v>
      </c>
      <c r="I3132">
        <v>77</v>
      </c>
      <c r="J3132" t="s">
        <v>8</v>
      </c>
      <c r="K3132" t="s">
        <v>11</v>
      </c>
      <c r="L3132" t="str">
        <f t="shared" si="193"/>
        <v>Afternoon</v>
      </c>
      <c r="M3132" t="str">
        <f t="shared" si="194"/>
        <v>14</v>
      </c>
      <c r="N3132" t="str">
        <f t="shared" si="195"/>
        <v>16</v>
      </c>
    </row>
    <row r="3133" spans="1:14" x14ac:dyDescent="0.3">
      <c r="A3133">
        <v>1</v>
      </c>
      <c r="B3133">
        <v>5</v>
      </c>
      <c r="C3133" s="1">
        <v>40676</v>
      </c>
      <c r="D3133" s="21" t="str">
        <f t="shared" si="192"/>
        <v>13-May-2011</v>
      </c>
      <c r="E3133" s="10">
        <v>0.67708333333333337</v>
      </c>
      <c r="F3133" s="1">
        <v>40676</v>
      </c>
      <c r="G3133" s="10">
        <v>0.75555555555555554</v>
      </c>
      <c r="H3133">
        <v>30</v>
      </c>
      <c r="I3133">
        <v>113</v>
      </c>
      <c r="J3133" t="s">
        <v>8</v>
      </c>
      <c r="K3133" t="s">
        <v>11</v>
      </c>
      <c r="L3133" t="str">
        <f t="shared" si="193"/>
        <v>Afternoon</v>
      </c>
      <c r="M3133" t="str">
        <f t="shared" si="194"/>
        <v>16</v>
      </c>
      <c r="N3133" t="str">
        <f t="shared" si="195"/>
        <v>18</v>
      </c>
    </row>
    <row r="3134" spans="1:14" x14ac:dyDescent="0.3">
      <c r="A3134">
        <v>1</v>
      </c>
      <c r="B3134">
        <v>5</v>
      </c>
      <c r="C3134" s="1">
        <v>40676</v>
      </c>
      <c r="D3134" s="21" t="str">
        <f t="shared" si="192"/>
        <v>13-May-2011</v>
      </c>
      <c r="E3134" s="10">
        <v>0.73055555555555562</v>
      </c>
      <c r="F3134" s="1">
        <v>40676</v>
      </c>
      <c r="G3134" s="10">
        <v>0.83819444444444446</v>
      </c>
      <c r="H3134">
        <v>30</v>
      </c>
      <c r="I3134">
        <v>155</v>
      </c>
      <c r="J3134" t="s">
        <v>8</v>
      </c>
      <c r="K3134" t="s">
        <v>11</v>
      </c>
      <c r="L3134" t="str">
        <f t="shared" si="193"/>
        <v>Afternoon</v>
      </c>
      <c r="M3134" t="str">
        <f t="shared" si="194"/>
        <v>17</v>
      </c>
      <c r="N3134" t="str">
        <f t="shared" si="195"/>
        <v>20</v>
      </c>
    </row>
    <row r="3135" spans="1:14" x14ac:dyDescent="0.3">
      <c r="A3135">
        <v>1</v>
      </c>
      <c r="B3135">
        <v>5</v>
      </c>
      <c r="C3135" s="1">
        <v>40676</v>
      </c>
      <c r="D3135" s="21" t="str">
        <f t="shared" si="192"/>
        <v>13-May-2011</v>
      </c>
      <c r="E3135" s="10">
        <v>0.79861111111111116</v>
      </c>
      <c r="F3135" s="1">
        <v>40676</v>
      </c>
      <c r="G3135" s="10">
        <v>0.81944444444444453</v>
      </c>
      <c r="H3135">
        <v>30</v>
      </c>
      <c r="I3135">
        <v>30</v>
      </c>
      <c r="J3135" t="s">
        <v>8</v>
      </c>
      <c r="K3135" t="s">
        <v>11</v>
      </c>
      <c r="L3135" t="str">
        <f t="shared" si="193"/>
        <v>Evening</v>
      </c>
      <c r="M3135" t="str">
        <f t="shared" si="194"/>
        <v>19</v>
      </c>
      <c r="N3135" t="str">
        <f t="shared" si="195"/>
        <v>19</v>
      </c>
    </row>
    <row r="3136" spans="1:14" x14ac:dyDescent="0.3">
      <c r="A3136">
        <v>1</v>
      </c>
      <c r="B3136">
        <v>6</v>
      </c>
      <c r="C3136" s="1">
        <v>40676</v>
      </c>
      <c r="D3136" s="21" t="str">
        <f t="shared" si="192"/>
        <v>13-May-2011</v>
      </c>
      <c r="E3136" s="10">
        <v>0.83958333333333324</v>
      </c>
      <c r="F3136" s="1">
        <v>40676</v>
      </c>
      <c r="G3136" s="10">
        <v>0.93888888888888899</v>
      </c>
      <c r="H3136">
        <v>30</v>
      </c>
      <c r="I3136">
        <v>143</v>
      </c>
      <c r="J3136" t="s">
        <v>8</v>
      </c>
      <c r="K3136" t="s">
        <v>11</v>
      </c>
      <c r="L3136" t="str">
        <f t="shared" si="193"/>
        <v>Evening</v>
      </c>
      <c r="M3136" t="str">
        <f t="shared" si="194"/>
        <v>20</v>
      </c>
      <c r="N3136" t="str">
        <f t="shared" si="195"/>
        <v>22</v>
      </c>
    </row>
    <row r="3137" spans="1:14" x14ac:dyDescent="0.3">
      <c r="A3137">
        <v>1</v>
      </c>
      <c r="B3137">
        <v>6</v>
      </c>
      <c r="C3137" s="1">
        <v>40676</v>
      </c>
      <c r="D3137" s="21" t="str">
        <f t="shared" si="192"/>
        <v>13-May-2011</v>
      </c>
      <c r="E3137" s="10">
        <v>0.88263888888888886</v>
      </c>
      <c r="F3137" s="1">
        <v>40676</v>
      </c>
      <c r="G3137" s="10">
        <v>0.97083333333333333</v>
      </c>
      <c r="H3137">
        <v>30</v>
      </c>
      <c r="I3137">
        <v>127</v>
      </c>
      <c r="J3137" t="s">
        <v>8</v>
      </c>
      <c r="K3137" t="s">
        <v>11</v>
      </c>
      <c r="L3137" t="str">
        <f t="shared" si="193"/>
        <v>Evening</v>
      </c>
      <c r="M3137" t="str">
        <f t="shared" si="194"/>
        <v>21</v>
      </c>
      <c r="N3137" t="str">
        <f t="shared" si="195"/>
        <v>23</v>
      </c>
    </row>
    <row r="3138" spans="1:14" x14ac:dyDescent="0.3">
      <c r="A3138">
        <v>1</v>
      </c>
      <c r="B3138">
        <v>5</v>
      </c>
      <c r="C3138" s="1">
        <v>40676</v>
      </c>
      <c r="D3138" s="21" t="str">
        <f t="shared" si="192"/>
        <v>13-May-2011</v>
      </c>
      <c r="E3138" s="10">
        <v>0.90208333333333324</v>
      </c>
      <c r="F3138" s="1">
        <v>40676</v>
      </c>
      <c r="G3138" s="10">
        <v>0.9458333333333333</v>
      </c>
      <c r="H3138">
        <v>30</v>
      </c>
      <c r="I3138">
        <v>63</v>
      </c>
      <c r="J3138" t="s">
        <v>8</v>
      </c>
      <c r="K3138" t="s">
        <v>11</v>
      </c>
      <c r="L3138" t="str">
        <f t="shared" si="193"/>
        <v>Evening</v>
      </c>
      <c r="M3138" t="str">
        <f t="shared" si="194"/>
        <v>21</v>
      </c>
      <c r="N3138" t="str">
        <f t="shared" si="195"/>
        <v>22</v>
      </c>
    </row>
    <row r="3139" spans="1:14" x14ac:dyDescent="0.3">
      <c r="A3139">
        <v>1</v>
      </c>
      <c r="B3139">
        <v>5</v>
      </c>
      <c r="C3139" s="1">
        <v>40679</v>
      </c>
      <c r="D3139" s="21" t="str">
        <f t="shared" ref="D3139:D3202" si="196" xml:space="preserve"> TEXT(C3139, "dd-Mmm-yyyy")</f>
        <v>16-May-2011</v>
      </c>
      <c r="E3139" s="10">
        <v>0.33680555555555558</v>
      </c>
      <c r="F3139" s="1">
        <v>40679</v>
      </c>
      <c r="G3139" s="10">
        <v>0.47638888888888892</v>
      </c>
      <c r="H3139">
        <v>40</v>
      </c>
      <c r="I3139">
        <v>201</v>
      </c>
      <c r="J3139" t="s">
        <v>14</v>
      </c>
      <c r="K3139" t="s">
        <v>10</v>
      </c>
      <c r="L3139" t="str">
        <f t="shared" ref="L3139:L3202" si="197">IF(AND(E3139&gt;$R$6,E3139&lt;=$S$6),"Morning",IF(AND(E3139&gt;$S$6,E3139&lt;=$T$6),"Afternoon", IF(AND(E3139&gt;$T$6,E3139&lt;=$U$6),"Evening", "Night")))</f>
        <v>Night</v>
      </c>
      <c r="M3139" t="str">
        <f t="shared" ref="M3139:M3202" si="198" xml:space="preserve"> TEXT(E3139, "HH")</f>
        <v>08</v>
      </c>
      <c r="N3139" t="str">
        <f t="shared" ref="N3139:N3202" si="199">TEXT(G3139,"HH")</f>
        <v>11</v>
      </c>
    </row>
    <row r="3140" spans="1:14" x14ac:dyDescent="0.3">
      <c r="A3140">
        <v>1</v>
      </c>
      <c r="B3140">
        <v>6</v>
      </c>
      <c r="C3140" s="1">
        <v>40679</v>
      </c>
      <c r="D3140" s="21" t="str">
        <f t="shared" si="196"/>
        <v>16-May-2011</v>
      </c>
      <c r="E3140" s="10">
        <v>0.52638888888888891</v>
      </c>
      <c r="F3140" s="1">
        <v>40679</v>
      </c>
      <c r="G3140" s="10">
        <v>0.59027777777777779</v>
      </c>
      <c r="H3140">
        <v>30</v>
      </c>
      <c r="I3140">
        <v>92</v>
      </c>
      <c r="J3140" t="s">
        <v>8</v>
      </c>
      <c r="K3140" t="s">
        <v>10</v>
      </c>
      <c r="L3140" t="str">
        <f t="shared" si="197"/>
        <v>Morning</v>
      </c>
      <c r="M3140" t="str">
        <f t="shared" si="198"/>
        <v>12</v>
      </c>
      <c r="N3140" t="str">
        <f t="shared" si="199"/>
        <v>14</v>
      </c>
    </row>
    <row r="3141" spans="1:14" x14ac:dyDescent="0.3">
      <c r="A3141">
        <v>1</v>
      </c>
      <c r="B3141">
        <v>5</v>
      </c>
      <c r="C3141" s="1">
        <v>40679</v>
      </c>
      <c r="D3141" s="21" t="str">
        <f t="shared" si="196"/>
        <v>16-May-2011</v>
      </c>
      <c r="E3141" s="10">
        <v>0.64513888888888882</v>
      </c>
      <c r="F3141" s="1">
        <v>40679</v>
      </c>
      <c r="G3141" s="10">
        <v>0.6743055555555556</v>
      </c>
      <c r="H3141">
        <v>30</v>
      </c>
      <c r="I3141">
        <v>42</v>
      </c>
      <c r="J3141" t="s">
        <v>8</v>
      </c>
      <c r="K3141" t="s">
        <v>10</v>
      </c>
      <c r="L3141" t="str">
        <f t="shared" si="197"/>
        <v>Afternoon</v>
      </c>
      <c r="M3141" t="str">
        <f t="shared" si="198"/>
        <v>15</v>
      </c>
      <c r="N3141" t="str">
        <f t="shared" si="199"/>
        <v>16</v>
      </c>
    </row>
    <row r="3142" spans="1:14" x14ac:dyDescent="0.3">
      <c r="A3142">
        <v>1</v>
      </c>
      <c r="B3142">
        <v>6</v>
      </c>
      <c r="C3142" s="1">
        <v>40679</v>
      </c>
      <c r="D3142" s="21" t="str">
        <f t="shared" si="196"/>
        <v>16-May-2011</v>
      </c>
      <c r="E3142" s="10">
        <v>0.68680555555555556</v>
      </c>
      <c r="F3142" s="1">
        <v>40679</v>
      </c>
      <c r="G3142" s="10">
        <v>0.7729166666666667</v>
      </c>
      <c r="H3142">
        <v>30</v>
      </c>
      <c r="I3142">
        <v>124</v>
      </c>
      <c r="J3142" t="s">
        <v>8</v>
      </c>
      <c r="K3142" t="s">
        <v>10</v>
      </c>
      <c r="L3142" t="str">
        <f t="shared" si="197"/>
        <v>Afternoon</v>
      </c>
      <c r="M3142" t="str">
        <f t="shared" si="198"/>
        <v>16</v>
      </c>
      <c r="N3142" t="str">
        <f t="shared" si="199"/>
        <v>18</v>
      </c>
    </row>
    <row r="3143" spans="1:14" x14ac:dyDescent="0.3">
      <c r="A3143">
        <v>1</v>
      </c>
      <c r="B3143">
        <v>5</v>
      </c>
      <c r="C3143" s="1">
        <v>40679</v>
      </c>
      <c r="D3143" s="21" t="str">
        <f t="shared" si="196"/>
        <v>16-May-2011</v>
      </c>
      <c r="E3143" s="10">
        <v>0.72986111111111107</v>
      </c>
      <c r="F3143" s="1">
        <v>40679</v>
      </c>
      <c r="G3143" s="10">
        <v>0.78055555555555556</v>
      </c>
      <c r="H3143">
        <v>30</v>
      </c>
      <c r="I3143">
        <v>73</v>
      </c>
      <c r="J3143" t="s">
        <v>8</v>
      </c>
      <c r="K3143" t="s">
        <v>10</v>
      </c>
      <c r="L3143" t="str">
        <f t="shared" si="197"/>
        <v>Afternoon</v>
      </c>
      <c r="M3143" t="str">
        <f t="shared" si="198"/>
        <v>17</v>
      </c>
      <c r="N3143" t="str">
        <f t="shared" si="199"/>
        <v>18</v>
      </c>
    </row>
    <row r="3144" spans="1:14" x14ac:dyDescent="0.3">
      <c r="A3144">
        <v>1</v>
      </c>
      <c r="B3144">
        <v>5</v>
      </c>
      <c r="C3144" s="1">
        <v>40679</v>
      </c>
      <c r="D3144" s="21" t="str">
        <f t="shared" si="196"/>
        <v>16-May-2011</v>
      </c>
      <c r="E3144" s="10">
        <v>0.7944444444444444</v>
      </c>
      <c r="F3144" s="1">
        <v>40679</v>
      </c>
      <c r="G3144" s="10">
        <v>0.83333333333333337</v>
      </c>
      <c r="H3144">
        <v>30</v>
      </c>
      <c r="I3144">
        <v>56</v>
      </c>
      <c r="J3144" t="s">
        <v>8</v>
      </c>
      <c r="K3144" t="s">
        <v>10</v>
      </c>
      <c r="L3144" t="str">
        <f t="shared" si="197"/>
        <v>Evening</v>
      </c>
      <c r="M3144" t="str">
        <f t="shared" si="198"/>
        <v>19</v>
      </c>
      <c r="N3144" t="str">
        <f t="shared" si="199"/>
        <v>20</v>
      </c>
    </row>
    <row r="3145" spans="1:14" x14ac:dyDescent="0.3">
      <c r="A3145">
        <v>1</v>
      </c>
      <c r="B3145">
        <v>5</v>
      </c>
      <c r="C3145" s="1">
        <v>40679</v>
      </c>
      <c r="D3145" s="21" t="str">
        <f t="shared" si="196"/>
        <v>16-May-2011</v>
      </c>
      <c r="E3145" s="10">
        <v>0.9458333333333333</v>
      </c>
      <c r="F3145" s="1">
        <v>40680</v>
      </c>
      <c r="G3145" s="10">
        <v>6.458333333333334E-2</v>
      </c>
      <c r="H3145">
        <v>30</v>
      </c>
      <c r="I3145">
        <v>171</v>
      </c>
      <c r="J3145" t="s">
        <v>8</v>
      </c>
      <c r="K3145" t="s">
        <v>10</v>
      </c>
      <c r="L3145" t="str">
        <f t="shared" si="197"/>
        <v>Night</v>
      </c>
      <c r="M3145" t="str">
        <f t="shared" si="198"/>
        <v>22</v>
      </c>
      <c r="N3145" t="str">
        <f t="shared" si="199"/>
        <v>01</v>
      </c>
    </row>
    <row r="3146" spans="1:14" x14ac:dyDescent="0.3">
      <c r="A3146">
        <v>1</v>
      </c>
      <c r="B3146">
        <v>6</v>
      </c>
      <c r="C3146" s="1">
        <v>40679</v>
      </c>
      <c r="D3146" s="21" t="str">
        <f t="shared" si="196"/>
        <v>16-May-2011</v>
      </c>
      <c r="E3146" s="10">
        <v>0.96319444444444446</v>
      </c>
      <c r="F3146" s="1">
        <v>40679</v>
      </c>
      <c r="G3146" s="10">
        <v>0.96666666666666667</v>
      </c>
      <c r="H3146">
        <v>30</v>
      </c>
      <c r="I3146">
        <v>5</v>
      </c>
      <c r="J3146" t="s">
        <v>8</v>
      </c>
      <c r="K3146" t="s">
        <v>10</v>
      </c>
      <c r="L3146" t="str">
        <f t="shared" si="197"/>
        <v>Night</v>
      </c>
      <c r="M3146" t="str">
        <f t="shared" si="198"/>
        <v>23</v>
      </c>
      <c r="N3146" t="str">
        <f t="shared" si="199"/>
        <v>23</v>
      </c>
    </row>
    <row r="3147" spans="1:14" x14ac:dyDescent="0.3">
      <c r="A3147">
        <v>1</v>
      </c>
      <c r="B3147">
        <v>5</v>
      </c>
      <c r="C3147" s="1">
        <v>40680</v>
      </c>
      <c r="D3147" s="21" t="str">
        <f t="shared" si="196"/>
        <v>17-May-2011</v>
      </c>
      <c r="E3147" s="10">
        <v>0.54722222222222217</v>
      </c>
      <c r="F3147" s="1">
        <v>40680</v>
      </c>
      <c r="G3147" s="10">
        <v>0.66527777777777775</v>
      </c>
      <c r="H3147">
        <v>30</v>
      </c>
      <c r="I3147">
        <v>170</v>
      </c>
      <c r="J3147" t="s">
        <v>8</v>
      </c>
      <c r="K3147" t="s">
        <v>9</v>
      </c>
      <c r="L3147" t="str">
        <f t="shared" si="197"/>
        <v>Morning</v>
      </c>
      <c r="M3147" t="str">
        <f t="shared" si="198"/>
        <v>13</v>
      </c>
      <c r="N3147" t="str">
        <f t="shared" si="199"/>
        <v>15</v>
      </c>
    </row>
    <row r="3148" spans="1:14" x14ac:dyDescent="0.3">
      <c r="A3148">
        <v>1</v>
      </c>
      <c r="B3148">
        <v>5</v>
      </c>
      <c r="C3148" s="1">
        <v>40680</v>
      </c>
      <c r="D3148" s="21" t="str">
        <f t="shared" si="196"/>
        <v>17-May-2011</v>
      </c>
      <c r="E3148" s="10">
        <v>0.56944444444444442</v>
      </c>
      <c r="F3148" s="1">
        <v>40680</v>
      </c>
      <c r="G3148" s="10">
        <v>0.69166666666666676</v>
      </c>
      <c r="H3148">
        <v>30</v>
      </c>
      <c r="I3148">
        <v>176</v>
      </c>
      <c r="J3148" t="s">
        <v>8</v>
      </c>
      <c r="K3148" t="s">
        <v>9</v>
      </c>
      <c r="L3148" t="str">
        <f t="shared" si="197"/>
        <v>Morning</v>
      </c>
      <c r="M3148" t="str">
        <f t="shared" si="198"/>
        <v>13</v>
      </c>
      <c r="N3148" t="str">
        <f t="shared" si="199"/>
        <v>16</v>
      </c>
    </row>
    <row r="3149" spans="1:14" x14ac:dyDescent="0.3">
      <c r="A3149">
        <v>1</v>
      </c>
      <c r="B3149">
        <v>6</v>
      </c>
      <c r="C3149" s="1">
        <v>40680</v>
      </c>
      <c r="D3149" s="21" t="str">
        <f t="shared" si="196"/>
        <v>17-May-2011</v>
      </c>
      <c r="E3149" s="10">
        <v>0.57430555555555551</v>
      </c>
      <c r="F3149" s="1">
        <v>40680</v>
      </c>
      <c r="G3149" s="10">
        <v>0.84027777777777779</v>
      </c>
      <c r="H3149">
        <v>70</v>
      </c>
      <c r="I3149">
        <v>383</v>
      </c>
      <c r="J3149" t="s">
        <v>8</v>
      </c>
      <c r="K3149" t="s">
        <v>9</v>
      </c>
      <c r="L3149" t="str">
        <f t="shared" si="197"/>
        <v>Morning</v>
      </c>
      <c r="M3149" t="str">
        <f t="shared" si="198"/>
        <v>13</v>
      </c>
      <c r="N3149" t="str">
        <f t="shared" si="199"/>
        <v>20</v>
      </c>
    </row>
    <row r="3150" spans="1:14" x14ac:dyDescent="0.3">
      <c r="A3150">
        <v>1</v>
      </c>
      <c r="B3150">
        <v>5</v>
      </c>
      <c r="C3150" s="1">
        <v>40680</v>
      </c>
      <c r="D3150" s="21" t="str">
        <f t="shared" si="196"/>
        <v>17-May-2011</v>
      </c>
      <c r="E3150" s="10">
        <v>0.63611111111111118</v>
      </c>
      <c r="F3150" s="1">
        <v>40680</v>
      </c>
      <c r="G3150" s="10">
        <v>0.77222222222222225</v>
      </c>
      <c r="H3150">
        <v>40</v>
      </c>
      <c r="I3150">
        <v>196</v>
      </c>
      <c r="J3150" t="s">
        <v>8</v>
      </c>
      <c r="K3150" t="s">
        <v>9</v>
      </c>
      <c r="L3150" t="str">
        <f t="shared" si="197"/>
        <v>Afternoon</v>
      </c>
      <c r="M3150" t="str">
        <f t="shared" si="198"/>
        <v>15</v>
      </c>
      <c r="N3150" t="str">
        <f t="shared" si="199"/>
        <v>18</v>
      </c>
    </row>
    <row r="3151" spans="1:14" x14ac:dyDescent="0.3">
      <c r="A3151">
        <v>1</v>
      </c>
      <c r="B3151">
        <v>6</v>
      </c>
      <c r="C3151" s="1">
        <v>40680</v>
      </c>
      <c r="D3151" s="21" t="str">
        <f t="shared" si="196"/>
        <v>17-May-2011</v>
      </c>
      <c r="E3151" s="10">
        <v>0.65347222222222223</v>
      </c>
      <c r="F3151" s="1">
        <v>40680</v>
      </c>
      <c r="G3151" s="10">
        <v>0.7402777777777777</v>
      </c>
      <c r="H3151">
        <v>30</v>
      </c>
      <c r="I3151">
        <v>125</v>
      </c>
      <c r="J3151" t="s">
        <v>8</v>
      </c>
      <c r="K3151" t="s">
        <v>9</v>
      </c>
      <c r="L3151" t="str">
        <f t="shared" si="197"/>
        <v>Afternoon</v>
      </c>
      <c r="M3151" t="str">
        <f t="shared" si="198"/>
        <v>15</v>
      </c>
      <c r="N3151" t="str">
        <f t="shared" si="199"/>
        <v>17</v>
      </c>
    </row>
    <row r="3152" spans="1:14" x14ac:dyDescent="0.3">
      <c r="A3152">
        <v>1</v>
      </c>
      <c r="B3152">
        <v>5</v>
      </c>
      <c r="C3152" s="1">
        <v>40680</v>
      </c>
      <c r="D3152" s="21" t="str">
        <f t="shared" si="196"/>
        <v>17-May-2011</v>
      </c>
      <c r="E3152" s="10">
        <v>0.77708333333333324</v>
      </c>
      <c r="F3152" s="1">
        <v>40680</v>
      </c>
      <c r="G3152" s="10">
        <v>0.83680555555555547</v>
      </c>
      <c r="H3152">
        <v>30</v>
      </c>
      <c r="I3152">
        <v>86</v>
      </c>
      <c r="J3152" t="s">
        <v>8</v>
      </c>
      <c r="K3152" t="s">
        <v>9</v>
      </c>
      <c r="L3152" t="str">
        <f t="shared" si="197"/>
        <v>Evening</v>
      </c>
      <c r="M3152" t="str">
        <f t="shared" si="198"/>
        <v>18</v>
      </c>
      <c r="N3152" t="str">
        <f t="shared" si="199"/>
        <v>20</v>
      </c>
    </row>
    <row r="3153" spans="1:14" x14ac:dyDescent="0.3">
      <c r="A3153">
        <v>1</v>
      </c>
      <c r="B3153">
        <v>6</v>
      </c>
      <c r="C3153" s="1">
        <v>40680</v>
      </c>
      <c r="D3153" s="21" t="str">
        <f t="shared" si="196"/>
        <v>17-May-2011</v>
      </c>
      <c r="E3153" s="10">
        <v>0.78819444444444453</v>
      </c>
      <c r="F3153" s="1">
        <v>40680</v>
      </c>
      <c r="G3153" s="10">
        <v>0.85486111111111107</v>
      </c>
      <c r="H3153">
        <v>30</v>
      </c>
      <c r="I3153">
        <v>96</v>
      </c>
      <c r="J3153" t="s">
        <v>8</v>
      </c>
      <c r="K3153" t="s">
        <v>9</v>
      </c>
      <c r="L3153" t="str">
        <f t="shared" si="197"/>
        <v>Evening</v>
      </c>
      <c r="M3153" t="str">
        <f t="shared" si="198"/>
        <v>18</v>
      </c>
      <c r="N3153" t="str">
        <f t="shared" si="199"/>
        <v>20</v>
      </c>
    </row>
    <row r="3154" spans="1:14" x14ac:dyDescent="0.3">
      <c r="A3154">
        <v>1</v>
      </c>
      <c r="B3154">
        <v>5</v>
      </c>
      <c r="C3154" s="1">
        <v>40680</v>
      </c>
      <c r="D3154" s="21" t="str">
        <f t="shared" si="196"/>
        <v>17-May-2011</v>
      </c>
      <c r="E3154" s="10">
        <v>0.7944444444444444</v>
      </c>
      <c r="F3154" s="1">
        <v>40680</v>
      </c>
      <c r="G3154" s="10">
        <v>0.85902777777777783</v>
      </c>
      <c r="H3154">
        <v>30</v>
      </c>
      <c r="I3154">
        <v>93</v>
      </c>
      <c r="J3154" t="s">
        <v>8</v>
      </c>
      <c r="K3154" t="s">
        <v>9</v>
      </c>
      <c r="L3154" t="str">
        <f t="shared" si="197"/>
        <v>Evening</v>
      </c>
      <c r="M3154" t="str">
        <f t="shared" si="198"/>
        <v>19</v>
      </c>
      <c r="N3154" t="str">
        <f t="shared" si="199"/>
        <v>20</v>
      </c>
    </row>
    <row r="3155" spans="1:14" x14ac:dyDescent="0.3">
      <c r="A3155">
        <v>1</v>
      </c>
      <c r="B3155">
        <v>6</v>
      </c>
      <c r="C3155" s="1">
        <v>40680</v>
      </c>
      <c r="D3155" s="21" t="str">
        <f t="shared" si="196"/>
        <v>17-May-2011</v>
      </c>
      <c r="E3155" s="10">
        <v>0.7944444444444444</v>
      </c>
      <c r="F3155" s="1">
        <v>40680</v>
      </c>
      <c r="G3155" s="10">
        <v>0.88750000000000007</v>
      </c>
      <c r="H3155">
        <v>30</v>
      </c>
      <c r="I3155">
        <v>134</v>
      </c>
      <c r="J3155" t="s">
        <v>8</v>
      </c>
      <c r="K3155" t="s">
        <v>9</v>
      </c>
      <c r="L3155" t="str">
        <f t="shared" si="197"/>
        <v>Evening</v>
      </c>
      <c r="M3155" t="str">
        <f t="shared" si="198"/>
        <v>19</v>
      </c>
      <c r="N3155" t="str">
        <f t="shared" si="199"/>
        <v>21</v>
      </c>
    </row>
    <row r="3156" spans="1:14" x14ac:dyDescent="0.3">
      <c r="A3156">
        <v>1</v>
      </c>
      <c r="B3156">
        <v>5</v>
      </c>
      <c r="C3156" s="1">
        <v>40680</v>
      </c>
      <c r="D3156" s="21" t="str">
        <f t="shared" si="196"/>
        <v>17-May-2011</v>
      </c>
      <c r="E3156" s="10">
        <v>0.80138888888888893</v>
      </c>
      <c r="F3156" s="1">
        <v>40680</v>
      </c>
      <c r="G3156" s="10">
        <v>0.93611111111111101</v>
      </c>
      <c r="H3156">
        <v>40</v>
      </c>
      <c r="I3156">
        <v>194</v>
      </c>
      <c r="J3156" t="s">
        <v>8</v>
      </c>
      <c r="K3156" t="s">
        <v>9</v>
      </c>
      <c r="L3156" t="str">
        <f t="shared" si="197"/>
        <v>Evening</v>
      </c>
      <c r="M3156" t="str">
        <f t="shared" si="198"/>
        <v>19</v>
      </c>
      <c r="N3156" t="str">
        <f t="shared" si="199"/>
        <v>22</v>
      </c>
    </row>
    <row r="3157" spans="1:14" x14ac:dyDescent="0.3">
      <c r="A3157">
        <v>1</v>
      </c>
      <c r="B3157">
        <v>5</v>
      </c>
      <c r="C3157" s="1">
        <v>40680</v>
      </c>
      <c r="D3157" s="21" t="str">
        <f t="shared" si="196"/>
        <v>17-May-2011</v>
      </c>
      <c r="E3157" s="10">
        <v>0.81041666666666667</v>
      </c>
      <c r="F3157" s="1">
        <v>40680</v>
      </c>
      <c r="G3157" s="10">
        <v>0.86736111111111114</v>
      </c>
      <c r="H3157">
        <v>30</v>
      </c>
      <c r="I3157">
        <v>82</v>
      </c>
      <c r="J3157" t="s">
        <v>8</v>
      </c>
      <c r="K3157" t="s">
        <v>9</v>
      </c>
      <c r="L3157" t="str">
        <f t="shared" si="197"/>
        <v>Evening</v>
      </c>
      <c r="M3157" t="str">
        <f t="shared" si="198"/>
        <v>19</v>
      </c>
      <c r="N3157" t="str">
        <f t="shared" si="199"/>
        <v>20</v>
      </c>
    </row>
    <row r="3158" spans="1:14" x14ac:dyDescent="0.3">
      <c r="A3158">
        <v>1</v>
      </c>
      <c r="B3158">
        <v>6</v>
      </c>
      <c r="C3158" s="1">
        <v>40681</v>
      </c>
      <c r="D3158" s="21" t="str">
        <f t="shared" si="196"/>
        <v>18-May-2011</v>
      </c>
      <c r="E3158" s="10">
        <v>0.65833333333333333</v>
      </c>
      <c r="F3158" s="1">
        <v>40681</v>
      </c>
      <c r="G3158" s="10">
        <v>0.72291666666666676</v>
      </c>
      <c r="H3158">
        <v>30</v>
      </c>
      <c r="I3158">
        <v>93</v>
      </c>
      <c r="J3158" t="s">
        <v>8</v>
      </c>
      <c r="K3158" t="s">
        <v>13</v>
      </c>
      <c r="L3158" t="str">
        <f t="shared" si="197"/>
        <v>Afternoon</v>
      </c>
      <c r="M3158" t="str">
        <f t="shared" si="198"/>
        <v>15</v>
      </c>
      <c r="N3158" t="str">
        <f t="shared" si="199"/>
        <v>17</v>
      </c>
    </row>
    <row r="3159" spans="1:14" x14ac:dyDescent="0.3">
      <c r="A3159">
        <v>1</v>
      </c>
      <c r="B3159">
        <v>5</v>
      </c>
      <c r="C3159" s="1">
        <v>40681</v>
      </c>
      <c r="D3159" s="21" t="str">
        <f t="shared" si="196"/>
        <v>18-May-2011</v>
      </c>
      <c r="E3159" s="10">
        <v>0.66041666666666665</v>
      </c>
      <c r="F3159" s="1">
        <v>40681</v>
      </c>
      <c r="G3159" s="10">
        <v>0.71875</v>
      </c>
      <c r="H3159">
        <v>30</v>
      </c>
      <c r="I3159">
        <v>84</v>
      </c>
      <c r="J3159" t="s">
        <v>8</v>
      </c>
      <c r="K3159" t="s">
        <v>13</v>
      </c>
      <c r="L3159" t="str">
        <f t="shared" si="197"/>
        <v>Afternoon</v>
      </c>
      <c r="M3159" t="str">
        <f t="shared" si="198"/>
        <v>15</v>
      </c>
      <c r="N3159" t="str">
        <f t="shared" si="199"/>
        <v>17</v>
      </c>
    </row>
    <row r="3160" spans="1:14" x14ac:dyDescent="0.3">
      <c r="A3160">
        <v>1</v>
      </c>
      <c r="B3160">
        <v>5</v>
      </c>
      <c r="C3160" s="1">
        <v>40681</v>
      </c>
      <c r="D3160" s="21" t="str">
        <f t="shared" si="196"/>
        <v>18-May-2011</v>
      </c>
      <c r="E3160" s="10">
        <v>0.78680555555555554</v>
      </c>
      <c r="F3160" s="1">
        <v>40681</v>
      </c>
      <c r="G3160" s="10">
        <v>0.93472222222222223</v>
      </c>
      <c r="H3160">
        <v>40</v>
      </c>
      <c r="I3160">
        <v>213</v>
      </c>
      <c r="J3160" t="s">
        <v>8</v>
      </c>
      <c r="K3160" t="s">
        <v>13</v>
      </c>
      <c r="L3160" t="str">
        <f t="shared" si="197"/>
        <v>Evening</v>
      </c>
      <c r="M3160" t="str">
        <f t="shared" si="198"/>
        <v>18</v>
      </c>
      <c r="N3160" t="str">
        <f t="shared" si="199"/>
        <v>22</v>
      </c>
    </row>
    <row r="3161" spans="1:14" x14ac:dyDescent="0.3">
      <c r="A3161">
        <v>1</v>
      </c>
      <c r="B3161">
        <v>6</v>
      </c>
      <c r="C3161" s="1">
        <v>40681</v>
      </c>
      <c r="D3161" s="21" t="str">
        <f t="shared" si="196"/>
        <v>18-May-2011</v>
      </c>
      <c r="E3161" s="10">
        <v>0.81388888888888899</v>
      </c>
      <c r="F3161" s="1">
        <v>40681</v>
      </c>
      <c r="G3161" s="10">
        <v>0.88194444444444453</v>
      </c>
      <c r="H3161">
        <v>30</v>
      </c>
      <c r="I3161">
        <v>98</v>
      </c>
      <c r="J3161" t="s">
        <v>8</v>
      </c>
      <c r="K3161" t="s">
        <v>13</v>
      </c>
      <c r="L3161" t="str">
        <f t="shared" si="197"/>
        <v>Evening</v>
      </c>
      <c r="M3161" t="str">
        <f t="shared" si="198"/>
        <v>19</v>
      </c>
      <c r="N3161" t="str">
        <f t="shared" si="199"/>
        <v>21</v>
      </c>
    </row>
    <row r="3162" spans="1:14" x14ac:dyDescent="0.3">
      <c r="A3162">
        <v>1</v>
      </c>
      <c r="B3162">
        <v>8</v>
      </c>
      <c r="C3162" s="1">
        <v>40681</v>
      </c>
      <c r="D3162" s="21" t="str">
        <f t="shared" si="196"/>
        <v>18-May-2011</v>
      </c>
      <c r="E3162" s="10">
        <v>0.83333333333333337</v>
      </c>
      <c r="F3162" s="1">
        <v>40681</v>
      </c>
      <c r="G3162" s="10">
        <v>0.90347222222222223</v>
      </c>
      <c r="H3162">
        <v>30</v>
      </c>
      <c r="I3162">
        <v>101</v>
      </c>
      <c r="J3162" t="s">
        <v>8</v>
      </c>
      <c r="K3162" t="s">
        <v>13</v>
      </c>
      <c r="L3162" t="str">
        <f t="shared" si="197"/>
        <v>Evening</v>
      </c>
      <c r="M3162" t="str">
        <f t="shared" si="198"/>
        <v>20</v>
      </c>
      <c r="N3162" t="str">
        <f t="shared" si="199"/>
        <v>21</v>
      </c>
    </row>
    <row r="3163" spans="1:14" x14ac:dyDescent="0.3">
      <c r="A3163">
        <v>1</v>
      </c>
      <c r="B3163">
        <v>6</v>
      </c>
      <c r="C3163" s="1">
        <v>40681</v>
      </c>
      <c r="D3163" s="21" t="str">
        <f t="shared" si="196"/>
        <v>18-May-2011</v>
      </c>
      <c r="E3163" s="10">
        <v>0.88263888888888886</v>
      </c>
      <c r="F3163" s="1">
        <v>40681</v>
      </c>
      <c r="G3163" s="10">
        <v>0.98541666666666661</v>
      </c>
      <c r="H3163">
        <v>30</v>
      </c>
      <c r="I3163">
        <v>148</v>
      </c>
      <c r="J3163" t="s">
        <v>8</v>
      </c>
      <c r="K3163" t="s">
        <v>13</v>
      </c>
      <c r="L3163" t="str">
        <f t="shared" si="197"/>
        <v>Evening</v>
      </c>
      <c r="M3163" t="str">
        <f t="shared" si="198"/>
        <v>21</v>
      </c>
      <c r="N3163" t="str">
        <f t="shared" si="199"/>
        <v>23</v>
      </c>
    </row>
    <row r="3164" spans="1:14" x14ac:dyDescent="0.3">
      <c r="A3164">
        <v>1</v>
      </c>
      <c r="B3164">
        <v>6</v>
      </c>
      <c r="C3164" s="1">
        <v>40681</v>
      </c>
      <c r="D3164" s="21" t="str">
        <f t="shared" si="196"/>
        <v>18-May-2011</v>
      </c>
      <c r="E3164" s="10">
        <v>0.88888888888888884</v>
      </c>
      <c r="F3164" s="1">
        <v>40681</v>
      </c>
      <c r="G3164" s="10">
        <v>0.97777777777777775</v>
      </c>
      <c r="H3164">
        <v>30</v>
      </c>
      <c r="I3164">
        <v>128</v>
      </c>
      <c r="J3164" t="s">
        <v>8</v>
      </c>
      <c r="K3164" t="s">
        <v>13</v>
      </c>
      <c r="L3164" t="str">
        <f t="shared" si="197"/>
        <v>Evening</v>
      </c>
      <c r="M3164" t="str">
        <f t="shared" si="198"/>
        <v>21</v>
      </c>
      <c r="N3164" t="str">
        <f t="shared" si="199"/>
        <v>23</v>
      </c>
    </row>
    <row r="3165" spans="1:14" x14ac:dyDescent="0.3">
      <c r="A3165">
        <v>1</v>
      </c>
      <c r="B3165">
        <v>5</v>
      </c>
      <c r="C3165" s="1">
        <v>40682</v>
      </c>
      <c r="D3165" s="21" t="str">
        <f t="shared" si="196"/>
        <v>19-May-2011</v>
      </c>
      <c r="E3165" s="10">
        <v>0.49374999999999997</v>
      </c>
      <c r="F3165" s="1">
        <v>40682</v>
      </c>
      <c r="G3165" s="10">
        <v>0.63680555555555551</v>
      </c>
      <c r="H3165">
        <v>40</v>
      </c>
      <c r="I3165">
        <v>206</v>
      </c>
      <c r="J3165" t="s">
        <v>8</v>
      </c>
      <c r="K3165" t="s">
        <v>12</v>
      </c>
      <c r="L3165" t="str">
        <f t="shared" si="197"/>
        <v>Morning</v>
      </c>
      <c r="M3165" t="str">
        <f t="shared" si="198"/>
        <v>11</v>
      </c>
      <c r="N3165" t="str">
        <f t="shared" si="199"/>
        <v>15</v>
      </c>
    </row>
    <row r="3166" spans="1:14" x14ac:dyDescent="0.3">
      <c r="A3166">
        <v>1</v>
      </c>
      <c r="B3166">
        <v>6</v>
      </c>
      <c r="C3166" s="1">
        <v>40682</v>
      </c>
      <c r="D3166" s="21" t="str">
        <f t="shared" si="196"/>
        <v>19-May-2011</v>
      </c>
      <c r="E3166" s="10">
        <v>0.56180555555555556</v>
      </c>
      <c r="F3166" s="1">
        <v>40682</v>
      </c>
      <c r="G3166" s="10">
        <v>0.6875</v>
      </c>
      <c r="H3166">
        <v>40</v>
      </c>
      <c r="I3166">
        <v>181</v>
      </c>
      <c r="J3166" t="s">
        <v>8</v>
      </c>
      <c r="K3166" t="s">
        <v>12</v>
      </c>
      <c r="L3166" t="str">
        <f t="shared" si="197"/>
        <v>Morning</v>
      </c>
      <c r="M3166" t="str">
        <f t="shared" si="198"/>
        <v>13</v>
      </c>
      <c r="N3166" t="str">
        <f t="shared" si="199"/>
        <v>16</v>
      </c>
    </row>
    <row r="3167" spans="1:14" x14ac:dyDescent="0.3">
      <c r="A3167">
        <v>1</v>
      </c>
      <c r="B3167">
        <v>6</v>
      </c>
      <c r="C3167" s="1">
        <v>40682</v>
      </c>
      <c r="D3167" s="21" t="str">
        <f t="shared" si="196"/>
        <v>19-May-2011</v>
      </c>
      <c r="E3167" s="10">
        <v>0.7416666666666667</v>
      </c>
      <c r="F3167" s="1">
        <v>40682</v>
      </c>
      <c r="G3167" s="10">
        <v>0.80486111111111114</v>
      </c>
      <c r="H3167">
        <v>30</v>
      </c>
      <c r="I3167">
        <v>91</v>
      </c>
      <c r="J3167" t="s">
        <v>8</v>
      </c>
      <c r="K3167" t="s">
        <v>12</v>
      </c>
      <c r="L3167" t="str">
        <f t="shared" si="197"/>
        <v>Afternoon</v>
      </c>
      <c r="M3167" t="str">
        <f t="shared" si="198"/>
        <v>17</v>
      </c>
      <c r="N3167" t="str">
        <f t="shared" si="199"/>
        <v>19</v>
      </c>
    </row>
    <row r="3168" spans="1:14" x14ac:dyDescent="0.3">
      <c r="A3168">
        <v>1</v>
      </c>
      <c r="B3168">
        <v>5</v>
      </c>
      <c r="C3168" s="1">
        <v>40682</v>
      </c>
      <c r="D3168" s="21" t="str">
        <f t="shared" si="196"/>
        <v>19-May-2011</v>
      </c>
      <c r="E3168" s="10">
        <v>0.75347222222222221</v>
      </c>
      <c r="F3168" s="1">
        <v>40682</v>
      </c>
      <c r="G3168" s="10">
        <v>0.91319444444444453</v>
      </c>
      <c r="H3168">
        <v>40</v>
      </c>
      <c r="I3168">
        <v>230</v>
      </c>
      <c r="J3168" t="s">
        <v>8</v>
      </c>
      <c r="K3168" t="s">
        <v>12</v>
      </c>
      <c r="L3168" t="str">
        <f t="shared" si="197"/>
        <v>Evening</v>
      </c>
      <c r="M3168" t="str">
        <f t="shared" si="198"/>
        <v>18</v>
      </c>
      <c r="N3168" t="str">
        <f t="shared" si="199"/>
        <v>21</v>
      </c>
    </row>
    <row r="3169" spans="1:14" x14ac:dyDescent="0.3">
      <c r="A3169">
        <v>1</v>
      </c>
      <c r="B3169">
        <v>5</v>
      </c>
      <c r="C3169" s="1">
        <v>40682</v>
      </c>
      <c r="D3169" s="21" t="str">
        <f t="shared" si="196"/>
        <v>19-May-2011</v>
      </c>
      <c r="E3169" s="10">
        <v>0.78541666666666676</v>
      </c>
      <c r="F3169" s="1">
        <v>40682</v>
      </c>
      <c r="G3169" s="10">
        <v>0.80486111111111114</v>
      </c>
      <c r="H3169">
        <v>30</v>
      </c>
      <c r="I3169">
        <v>28</v>
      </c>
      <c r="J3169" t="s">
        <v>8</v>
      </c>
      <c r="K3169" t="s">
        <v>12</v>
      </c>
      <c r="L3169" t="str">
        <f t="shared" si="197"/>
        <v>Evening</v>
      </c>
      <c r="M3169" t="str">
        <f t="shared" si="198"/>
        <v>18</v>
      </c>
      <c r="N3169" t="str">
        <f t="shared" si="199"/>
        <v>19</v>
      </c>
    </row>
    <row r="3170" spans="1:14" x14ac:dyDescent="0.3">
      <c r="A3170">
        <v>1</v>
      </c>
      <c r="B3170">
        <v>6</v>
      </c>
      <c r="C3170" s="1">
        <v>40682</v>
      </c>
      <c r="D3170" s="21" t="str">
        <f t="shared" si="196"/>
        <v>19-May-2011</v>
      </c>
      <c r="E3170" s="10">
        <v>0.82916666666666661</v>
      </c>
      <c r="F3170" s="1">
        <v>40683</v>
      </c>
      <c r="G3170" s="10">
        <v>3.8194444444444441E-2</v>
      </c>
      <c r="H3170">
        <v>60</v>
      </c>
      <c r="I3170">
        <v>301</v>
      </c>
      <c r="J3170" t="s">
        <v>8</v>
      </c>
      <c r="K3170" t="s">
        <v>12</v>
      </c>
      <c r="L3170" t="str">
        <f t="shared" si="197"/>
        <v>Evening</v>
      </c>
      <c r="M3170" t="str">
        <f t="shared" si="198"/>
        <v>19</v>
      </c>
      <c r="N3170" t="str">
        <f t="shared" si="199"/>
        <v>00</v>
      </c>
    </row>
    <row r="3171" spans="1:14" x14ac:dyDescent="0.3">
      <c r="A3171">
        <v>1</v>
      </c>
      <c r="B3171">
        <v>6</v>
      </c>
      <c r="C3171" s="1">
        <v>40683</v>
      </c>
      <c r="D3171" s="21" t="str">
        <f t="shared" si="196"/>
        <v>20-May-2011</v>
      </c>
      <c r="E3171" s="10">
        <v>0.54375000000000007</v>
      </c>
      <c r="F3171" s="1">
        <v>40683</v>
      </c>
      <c r="G3171" s="10">
        <v>0.62847222222222221</v>
      </c>
      <c r="H3171">
        <v>30</v>
      </c>
      <c r="I3171">
        <v>122</v>
      </c>
      <c r="J3171" t="s">
        <v>8</v>
      </c>
      <c r="K3171" t="s">
        <v>11</v>
      </c>
      <c r="L3171" t="str">
        <f t="shared" si="197"/>
        <v>Morning</v>
      </c>
      <c r="M3171" t="str">
        <f t="shared" si="198"/>
        <v>13</v>
      </c>
      <c r="N3171" t="str">
        <f t="shared" si="199"/>
        <v>15</v>
      </c>
    </row>
    <row r="3172" spans="1:14" x14ac:dyDescent="0.3">
      <c r="A3172">
        <v>1</v>
      </c>
      <c r="B3172">
        <v>6</v>
      </c>
      <c r="C3172" s="1">
        <v>40683</v>
      </c>
      <c r="D3172" s="21" t="str">
        <f t="shared" si="196"/>
        <v>20-May-2011</v>
      </c>
      <c r="E3172" s="10">
        <v>0.56805555555555554</v>
      </c>
      <c r="F3172" s="1">
        <v>40683</v>
      </c>
      <c r="G3172" s="10">
        <v>0.6430555555555556</v>
      </c>
      <c r="H3172">
        <v>30</v>
      </c>
      <c r="I3172">
        <v>108</v>
      </c>
      <c r="J3172" t="s">
        <v>8</v>
      </c>
      <c r="K3172" t="s">
        <v>11</v>
      </c>
      <c r="L3172" t="str">
        <f t="shared" si="197"/>
        <v>Morning</v>
      </c>
      <c r="M3172" t="str">
        <f t="shared" si="198"/>
        <v>13</v>
      </c>
      <c r="N3172" t="str">
        <f t="shared" si="199"/>
        <v>15</v>
      </c>
    </row>
    <row r="3173" spans="1:14" x14ac:dyDescent="0.3">
      <c r="A3173">
        <v>1</v>
      </c>
      <c r="B3173">
        <v>6</v>
      </c>
      <c r="C3173" s="1">
        <v>40683</v>
      </c>
      <c r="D3173" s="21" t="str">
        <f t="shared" si="196"/>
        <v>20-May-2011</v>
      </c>
      <c r="E3173" s="10">
        <v>0.59236111111111112</v>
      </c>
      <c r="F3173" s="1">
        <v>40683</v>
      </c>
      <c r="G3173" s="10">
        <v>0.6777777777777777</v>
      </c>
      <c r="H3173">
        <v>30</v>
      </c>
      <c r="I3173">
        <v>123</v>
      </c>
      <c r="J3173" t="s">
        <v>8</v>
      </c>
      <c r="K3173" t="s">
        <v>11</v>
      </c>
      <c r="L3173" t="str">
        <f t="shared" si="197"/>
        <v>Afternoon</v>
      </c>
      <c r="M3173" t="str">
        <f t="shared" si="198"/>
        <v>14</v>
      </c>
      <c r="N3173" t="str">
        <f t="shared" si="199"/>
        <v>16</v>
      </c>
    </row>
    <row r="3174" spans="1:14" x14ac:dyDescent="0.3">
      <c r="A3174">
        <v>1</v>
      </c>
      <c r="B3174">
        <v>5</v>
      </c>
      <c r="C3174" s="1">
        <v>40683</v>
      </c>
      <c r="D3174" s="21" t="str">
        <f t="shared" si="196"/>
        <v>20-May-2011</v>
      </c>
      <c r="E3174" s="10">
        <v>0.65069444444444446</v>
      </c>
      <c r="F3174" s="1">
        <v>40683</v>
      </c>
      <c r="G3174" s="10">
        <v>0.70347222222222217</v>
      </c>
      <c r="H3174">
        <v>30</v>
      </c>
      <c r="I3174">
        <v>76</v>
      </c>
      <c r="J3174" t="s">
        <v>8</v>
      </c>
      <c r="K3174" t="s">
        <v>11</v>
      </c>
      <c r="L3174" t="str">
        <f t="shared" si="197"/>
        <v>Afternoon</v>
      </c>
      <c r="M3174" t="str">
        <f t="shared" si="198"/>
        <v>15</v>
      </c>
      <c r="N3174" t="str">
        <f t="shared" si="199"/>
        <v>16</v>
      </c>
    </row>
    <row r="3175" spans="1:14" x14ac:dyDescent="0.3">
      <c r="A3175">
        <v>1</v>
      </c>
      <c r="B3175">
        <v>5</v>
      </c>
      <c r="C3175" s="1">
        <v>40683</v>
      </c>
      <c r="D3175" s="21" t="str">
        <f t="shared" si="196"/>
        <v>20-May-2011</v>
      </c>
      <c r="E3175" s="10">
        <v>0.71388888888888891</v>
      </c>
      <c r="F3175" s="1">
        <v>40683</v>
      </c>
      <c r="G3175" s="10">
        <v>0.78055555555555556</v>
      </c>
      <c r="H3175">
        <v>30</v>
      </c>
      <c r="I3175">
        <v>96</v>
      </c>
      <c r="J3175" t="s">
        <v>8</v>
      </c>
      <c r="K3175" t="s">
        <v>11</v>
      </c>
      <c r="L3175" t="str">
        <f t="shared" si="197"/>
        <v>Afternoon</v>
      </c>
      <c r="M3175" t="str">
        <f t="shared" si="198"/>
        <v>17</v>
      </c>
      <c r="N3175" t="str">
        <f t="shared" si="199"/>
        <v>18</v>
      </c>
    </row>
    <row r="3176" spans="1:14" x14ac:dyDescent="0.3">
      <c r="A3176">
        <v>1</v>
      </c>
      <c r="B3176">
        <v>8</v>
      </c>
      <c r="C3176" s="1">
        <v>40683</v>
      </c>
      <c r="D3176" s="21" t="str">
        <f t="shared" si="196"/>
        <v>20-May-2011</v>
      </c>
      <c r="E3176" s="10">
        <v>0.74305555555555547</v>
      </c>
      <c r="F3176" s="1">
        <v>40683</v>
      </c>
      <c r="G3176" s="10">
        <v>0.79861111111111116</v>
      </c>
      <c r="H3176">
        <v>30</v>
      </c>
      <c r="I3176">
        <v>80</v>
      </c>
      <c r="J3176" t="s">
        <v>8</v>
      </c>
      <c r="K3176" t="s">
        <v>11</v>
      </c>
      <c r="L3176" t="str">
        <f t="shared" si="197"/>
        <v>Afternoon</v>
      </c>
      <c r="M3176" t="str">
        <f t="shared" si="198"/>
        <v>17</v>
      </c>
      <c r="N3176" t="str">
        <f t="shared" si="199"/>
        <v>19</v>
      </c>
    </row>
    <row r="3177" spans="1:14" x14ac:dyDescent="0.3">
      <c r="A3177">
        <v>1</v>
      </c>
      <c r="B3177">
        <v>6</v>
      </c>
      <c r="C3177" s="1">
        <v>40683</v>
      </c>
      <c r="D3177" s="21" t="str">
        <f t="shared" si="196"/>
        <v>20-May-2011</v>
      </c>
      <c r="E3177" s="10">
        <v>0.84722222222222221</v>
      </c>
      <c r="F3177" s="1">
        <v>40683</v>
      </c>
      <c r="G3177" s="10">
        <v>0.90833333333333333</v>
      </c>
      <c r="H3177">
        <v>30</v>
      </c>
      <c r="I3177">
        <v>88</v>
      </c>
      <c r="J3177" t="s">
        <v>8</v>
      </c>
      <c r="K3177" t="s">
        <v>11</v>
      </c>
      <c r="L3177" t="str">
        <f t="shared" si="197"/>
        <v>Evening</v>
      </c>
      <c r="M3177" t="str">
        <f t="shared" si="198"/>
        <v>20</v>
      </c>
      <c r="N3177" t="str">
        <f t="shared" si="199"/>
        <v>21</v>
      </c>
    </row>
    <row r="3178" spans="1:14" x14ac:dyDescent="0.3">
      <c r="A3178">
        <v>1</v>
      </c>
      <c r="B3178">
        <v>5</v>
      </c>
      <c r="C3178" s="1">
        <v>40683</v>
      </c>
      <c r="D3178" s="21" t="str">
        <f t="shared" si="196"/>
        <v>20-May-2011</v>
      </c>
      <c r="E3178" s="10">
        <v>0.88263888888888886</v>
      </c>
      <c r="F3178" s="1">
        <v>40683</v>
      </c>
      <c r="G3178" s="10">
        <v>0.98819444444444438</v>
      </c>
      <c r="H3178">
        <v>30</v>
      </c>
      <c r="I3178">
        <v>152</v>
      </c>
      <c r="J3178" t="s">
        <v>8</v>
      </c>
      <c r="K3178" t="s">
        <v>11</v>
      </c>
      <c r="L3178" t="str">
        <f t="shared" si="197"/>
        <v>Evening</v>
      </c>
      <c r="M3178" t="str">
        <f t="shared" si="198"/>
        <v>21</v>
      </c>
      <c r="N3178" t="str">
        <f t="shared" si="199"/>
        <v>23</v>
      </c>
    </row>
    <row r="3179" spans="1:14" x14ac:dyDescent="0.3">
      <c r="A3179">
        <v>1</v>
      </c>
      <c r="B3179">
        <v>6</v>
      </c>
      <c r="C3179" s="1">
        <v>40683</v>
      </c>
      <c r="D3179" s="21" t="str">
        <f t="shared" si="196"/>
        <v>20-May-2011</v>
      </c>
      <c r="E3179" s="10">
        <v>0.90902777777777777</v>
      </c>
      <c r="F3179" s="1">
        <v>40683</v>
      </c>
      <c r="G3179" s="10">
        <v>0.98888888888888893</v>
      </c>
      <c r="H3179">
        <v>30</v>
      </c>
      <c r="I3179">
        <v>115</v>
      </c>
      <c r="J3179" t="s">
        <v>8</v>
      </c>
      <c r="K3179" t="s">
        <v>11</v>
      </c>
      <c r="L3179" t="str">
        <f t="shared" si="197"/>
        <v>Evening</v>
      </c>
      <c r="M3179" t="str">
        <f t="shared" si="198"/>
        <v>21</v>
      </c>
      <c r="N3179" t="str">
        <f t="shared" si="199"/>
        <v>23</v>
      </c>
    </row>
    <row r="3180" spans="1:14" x14ac:dyDescent="0.3">
      <c r="A3180">
        <v>1</v>
      </c>
      <c r="B3180">
        <v>5</v>
      </c>
      <c r="C3180" s="1">
        <v>40686</v>
      </c>
      <c r="D3180" s="21" t="str">
        <f t="shared" si="196"/>
        <v>23-May-2011</v>
      </c>
      <c r="E3180" s="10">
        <v>0.28888888888888892</v>
      </c>
      <c r="F3180" s="1">
        <v>40686</v>
      </c>
      <c r="G3180" s="10">
        <v>0.39930555555555558</v>
      </c>
      <c r="H3180">
        <v>30</v>
      </c>
      <c r="I3180">
        <v>159</v>
      </c>
      <c r="J3180" t="s">
        <v>8</v>
      </c>
      <c r="K3180" t="s">
        <v>10</v>
      </c>
      <c r="L3180" t="str">
        <f t="shared" si="197"/>
        <v>Night</v>
      </c>
      <c r="M3180" t="str">
        <f t="shared" si="198"/>
        <v>06</v>
      </c>
      <c r="N3180" t="str">
        <f t="shared" si="199"/>
        <v>09</v>
      </c>
    </row>
    <row r="3181" spans="1:14" x14ac:dyDescent="0.3">
      <c r="A3181">
        <v>1</v>
      </c>
      <c r="B3181">
        <v>6</v>
      </c>
      <c r="C3181" s="1">
        <v>40686</v>
      </c>
      <c r="D3181" s="21" t="str">
        <f t="shared" si="196"/>
        <v>23-May-2011</v>
      </c>
      <c r="E3181" s="10">
        <v>0.54166666666666663</v>
      </c>
      <c r="F3181" s="1">
        <v>40686</v>
      </c>
      <c r="G3181" s="10">
        <v>0.55347222222222225</v>
      </c>
      <c r="H3181">
        <v>30</v>
      </c>
      <c r="I3181">
        <v>17</v>
      </c>
      <c r="J3181" t="s">
        <v>8</v>
      </c>
      <c r="K3181" t="s">
        <v>10</v>
      </c>
      <c r="L3181" t="str">
        <f t="shared" si="197"/>
        <v>Morning</v>
      </c>
      <c r="M3181" t="str">
        <f t="shared" si="198"/>
        <v>13</v>
      </c>
      <c r="N3181" t="str">
        <f t="shared" si="199"/>
        <v>13</v>
      </c>
    </row>
    <row r="3182" spans="1:14" x14ac:dyDescent="0.3">
      <c r="A3182">
        <v>1</v>
      </c>
      <c r="B3182">
        <v>5</v>
      </c>
      <c r="C3182" s="1">
        <v>40686</v>
      </c>
      <c r="D3182" s="21" t="str">
        <f t="shared" si="196"/>
        <v>23-May-2011</v>
      </c>
      <c r="E3182" s="10">
        <v>0.54722222222222217</v>
      </c>
      <c r="F3182" s="1">
        <v>40686</v>
      </c>
      <c r="G3182" s="10">
        <v>0.63680555555555551</v>
      </c>
      <c r="H3182">
        <v>30</v>
      </c>
      <c r="I3182">
        <v>129</v>
      </c>
      <c r="J3182" t="s">
        <v>8</v>
      </c>
      <c r="K3182" t="s">
        <v>10</v>
      </c>
      <c r="L3182" t="str">
        <f t="shared" si="197"/>
        <v>Morning</v>
      </c>
      <c r="M3182" t="str">
        <f t="shared" si="198"/>
        <v>13</v>
      </c>
      <c r="N3182" t="str">
        <f t="shared" si="199"/>
        <v>15</v>
      </c>
    </row>
    <row r="3183" spans="1:14" x14ac:dyDescent="0.3">
      <c r="A3183">
        <v>1</v>
      </c>
      <c r="B3183">
        <v>5</v>
      </c>
      <c r="C3183" s="1">
        <v>40686</v>
      </c>
      <c r="D3183" s="21" t="str">
        <f t="shared" si="196"/>
        <v>23-May-2011</v>
      </c>
      <c r="E3183" s="10">
        <v>0.61597222222222225</v>
      </c>
      <c r="F3183" s="1">
        <v>40686</v>
      </c>
      <c r="G3183" s="10">
        <v>0.64722222222222225</v>
      </c>
      <c r="H3183">
        <v>30</v>
      </c>
      <c r="I3183">
        <v>45</v>
      </c>
      <c r="J3183" t="s">
        <v>8</v>
      </c>
      <c r="K3183" t="s">
        <v>10</v>
      </c>
      <c r="L3183" t="str">
        <f t="shared" si="197"/>
        <v>Afternoon</v>
      </c>
      <c r="M3183" t="str">
        <f t="shared" si="198"/>
        <v>14</v>
      </c>
      <c r="N3183" t="str">
        <f t="shared" si="199"/>
        <v>15</v>
      </c>
    </row>
    <row r="3184" spans="1:14" x14ac:dyDescent="0.3">
      <c r="A3184">
        <v>1</v>
      </c>
      <c r="B3184">
        <v>5</v>
      </c>
      <c r="C3184" s="1">
        <v>40686</v>
      </c>
      <c r="D3184" s="21" t="str">
        <f t="shared" si="196"/>
        <v>23-May-2011</v>
      </c>
      <c r="E3184" s="10">
        <v>0.65347222222222223</v>
      </c>
      <c r="F3184" s="1">
        <v>40686</v>
      </c>
      <c r="G3184" s="10">
        <v>0.79722222222222217</v>
      </c>
      <c r="H3184">
        <v>40</v>
      </c>
      <c r="I3184">
        <v>207</v>
      </c>
      <c r="J3184" t="s">
        <v>8</v>
      </c>
      <c r="K3184" t="s">
        <v>10</v>
      </c>
      <c r="L3184" t="str">
        <f t="shared" si="197"/>
        <v>Afternoon</v>
      </c>
      <c r="M3184" t="str">
        <f t="shared" si="198"/>
        <v>15</v>
      </c>
      <c r="N3184" t="str">
        <f t="shared" si="199"/>
        <v>19</v>
      </c>
    </row>
    <row r="3185" spans="1:14" x14ac:dyDescent="0.3">
      <c r="A3185">
        <v>1</v>
      </c>
      <c r="B3185">
        <v>8</v>
      </c>
      <c r="C3185" s="1">
        <v>40686</v>
      </c>
      <c r="D3185" s="21" t="str">
        <f t="shared" si="196"/>
        <v>23-May-2011</v>
      </c>
      <c r="E3185" s="10">
        <v>0.7416666666666667</v>
      </c>
      <c r="F3185" s="1">
        <v>40686</v>
      </c>
      <c r="G3185" s="10">
        <v>0.90138888888888891</v>
      </c>
      <c r="H3185">
        <v>40</v>
      </c>
      <c r="I3185">
        <v>230</v>
      </c>
      <c r="J3185" t="s">
        <v>8</v>
      </c>
      <c r="K3185" t="s">
        <v>10</v>
      </c>
      <c r="L3185" t="str">
        <f t="shared" si="197"/>
        <v>Afternoon</v>
      </c>
      <c r="M3185" t="str">
        <f t="shared" si="198"/>
        <v>17</v>
      </c>
      <c r="N3185" t="str">
        <f t="shared" si="199"/>
        <v>21</v>
      </c>
    </row>
    <row r="3186" spans="1:14" x14ac:dyDescent="0.3">
      <c r="A3186">
        <v>1</v>
      </c>
      <c r="B3186">
        <v>6</v>
      </c>
      <c r="C3186" s="1">
        <v>40686</v>
      </c>
      <c r="D3186" s="21" t="str">
        <f t="shared" si="196"/>
        <v>23-May-2011</v>
      </c>
      <c r="E3186" s="10">
        <v>0.75694444444444453</v>
      </c>
      <c r="F3186" s="1">
        <v>40686</v>
      </c>
      <c r="G3186" s="10">
        <v>0.84097222222222223</v>
      </c>
      <c r="H3186">
        <v>30</v>
      </c>
      <c r="I3186">
        <v>121</v>
      </c>
      <c r="J3186" t="s">
        <v>8</v>
      </c>
      <c r="K3186" t="s">
        <v>10</v>
      </c>
      <c r="L3186" t="str">
        <f t="shared" si="197"/>
        <v>Evening</v>
      </c>
      <c r="M3186" t="str">
        <f t="shared" si="198"/>
        <v>18</v>
      </c>
      <c r="N3186" t="str">
        <f t="shared" si="199"/>
        <v>20</v>
      </c>
    </row>
    <row r="3187" spans="1:14" x14ac:dyDescent="0.3">
      <c r="A3187">
        <v>1</v>
      </c>
      <c r="B3187">
        <v>8</v>
      </c>
      <c r="C3187" s="1">
        <v>40686</v>
      </c>
      <c r="D3187" s="21" t="str">
        <f t="shared" si="196"/>
        <v>23-May-2011</v>
      </c>
      <c r="E3187" s="10">
        <v>0.85138888888888886</v>
      </c>
      <c r="F3187" s="1">
        <v>40686</v>
      </c>
      <c r="G3187" s="10">
        <v>0.88263888888888886</v>
      </c>
      <c r="H3187">
        <v>30</v>
      </c>
      <c r="I3187">
        <v>45</v>
      </c>
      <c r="J3187" t="s">
        <v>8</v>
      </c>
      <c r="K3187" t="s">
        <v>10</v>
      </c>
      <c r="L3187" t="str">
        <f t="shared" si="197"/>
        <v>Evening</v>
      </c>
      <c r="M3187" t="str">
        <f t="shared" si="198"/>
        <v>20</v>
      </c>
      <c r="N3187" t="str">
        <f t="shared" si="199"/>
        <v>21</v>
      </c>
    </row>
    <row r="3188" spans="1:14" x14ac:dyDescent="0.3">
      <c r="A3188">
        <v>1</v>
      </c>
      <c r="B3188">
        <v>5</v>
      </c>
      <c r="C3188" s="1">
        <v>40686</v>
      </c>
      <c r="D3188" s="21" t="str">
        <f t="shared" si="196"/>
        <v>23-May-2011</v>
      </c>
      <c r="E3188" s="10">
        <v>0.8569444444444444</v>
      </c>
      <c r="F3188" s="1">
        <v>40686</v>
      </c>
      <c r="G3188" s="10">
        <v>0.90069444444444446</v>
      </c>
      <c r="H3188">
        <v>30</v>
      </c>
      <c r="I3188">
        <v>63</v>
      </c>
      <c r="J3188" t="s">
        <v>8</v>
      </c>
      <c r="K3188" t="s">
        <v>10</v>
      </c>
      <c r="L3188" t="str">
        <f t="shared" si="197"/>
        <v>Evening</v>
      </c>
      <c r="M3188" t="str">
        <f t="shared" si="198"/>
        <v>20</v>
      </c>
      <c r="N3188" t="str">
        <f t="shared" si="199"/>
        <v>21</v>
      </c>
    </row>
    <row r="3189" spans="1:14" x14ac:dyDescent="0.3">
      <c r="A3189">
        <v>1</v>
      </c>
      <c r="B3189">
        <v>6</v>
      </c>
      <c r="C3189" s="1">
        <v>40686</v>
      </c>
      <c r="D3189" s="21" t="str">
        <f t="shared" si="196"/>
        <v>23-May-2011</v>
      </c>
      <c r="E3189" s="10">
        <v>0.85972222222222217</v>
      </c>
      <c r="F3189" s="1">
        <v>40686</v>
      </c>
      <c r="G3189" s="10">
        <v>0.89166666666666661</v>
      </c>
      <c r="H3189">
        <v>30</v>
      </c>
      <c r="I3189">
        <v>46</v>
      </c>
      <c r="J3189" t="s">
        <v>8</v>
      </c>
      <c r="K3189" t="s">
        <v>10</v>
      </c>
      <c r="L3189" t="str">
        <f t="shared" si="197"/>
        <v>Evening</v>
      </c>
      <c r="M3189" t="str">
        <f t="shared" si="198"/>
        <v>20</v>
      </c>
      <c r="N3189" t="str">
        <f t="shared" si="199"/>
        <v>21</v>
      </c>
    </row>
    <row r="3190" spans="1:14" x14ac:dyDescent="0.3">
      <c r="A3190">
        <v>1</v>
      </c>
      <c r="B3190">
        <v>5</v>
      </c>
      <c r="C3190" s="1">
        <v>40686</v>
      </c>
      <c r="D3190" s="21" t="str">
        <f t="shared" si="196"/>
        <v>23-May-2011</v>
      </c>
      <c r="E3190" s="10">
        <v>0.89166666666666661</v>
      </c>
      <c r="F3190" s="1">
        <v>40686</v>
      </c>
      <c r="G3190" s="10">
        <v>0.96250000000000002</v>
      </c>
      <c r="H3190">
        <v>30</v>
      </c>
      <c r="I3190">
        <v>102</v>
      </c>
      <c r="J3190" t="s">
        <v>8</v>
      </c>
      <c r="K3190" t="s">
        <v>10</v>
      </c>
      <c r="L3190" t="str">
        <f t="shared" si="197"/>
        <v>Evening</v>
      </c>
      <c r="M3190" t="str">
        <f t="shared" si="198"/>
        <v>21</v>
      </c>
      <c r="N3190" t="str">
        <f t="shared" si="199"/>
        <v>23</v>
      </c>
    </row>
    <row r="3191" spans="1:14" x14ac:dyDescent="0.3">
      <c r="A3191">
        <v>1</v>
      </c>
      <c r="B3191">
        <v>5</v>
      </c>
      <c r="C3191" s="1">
        <v>40687</v>
      </c>
      <c r="D3191" s="21" t="str">
        <f t="shared" si="196"/>
        <v>24-May-2011</v>
      </c>
      <c r="E3191" s="10">
        <v>0.55902777777777779</v>
      </c>
      <c r="F3191" s="1">
        <v>40687</v>
      </c>
      <c r="G3191" s="10">
        <v>0.70138888888888884</v>
      </c>
      <c r="H3191">
        <v>40</v>
      </c>
      <c r="I3191">
        <v>205</v>
      </c>
      <c r="J3191" t="s">
        <v>8</v>
      </c>
      <c r="K3191" t="s">
        <v>9</v>
      </c>
      <c r="L3191" t="str">
        <f t="shared" si="197"/>
        <v>Morning</v>
      </c>
      <c r="M3191" t="str">
        <f t="shared" si="198"/>
        <v>13</v>
      </c>
      <c r="N3191" t="str">
        <f t="shared" si="199"/>
        <v>16</v>
      </c>
    </row>
    <row r="3192" spans="1:14" x14ac:dyDescent="0.3">
      <c r="A3192">
        <v>1</v>
      </c>
      <c r="B3192">
        <v>5</v>
      </c>
      <c r="C3192" s="1">
        <v>40687</v>
      </c>
      <c r="D3192" s="21" t="str">
        <f t="shared" si="196"/>
        <v>24-May-2011</v>
      </c>
      <c r="E3192" s="10">
        <v>0.58194444444444449</v>
      </c>
      <c r="F3192" s="1">
        <v>40687</v>
      </c>
      <c r="G3192" s="10">
        <v>0.62986111111111109</v>
      </c>
      <c r="H3192">
        <v>30</v>
      </c>
      <c r="I3192">
        <v>69</v>
      </c>
      <c r="J3192" t="s">
        <v>8</v>
      </c>
      <c r="K3192" t="s">
        <v>9</v>
      </c>
      <c r="L3192" t="str">
        <f t="shared" si="197"/>
        <v>Morning</v>
      </c>
      <c r="M3192" t="str">
        <f t="shared" si="198"/>
        <v>13</v>
      </c>
      <c r="N3192" t="str">
        <f t="shared" si="199"/>
        <v>15</v>
      </c>
    </row>
    <row r="3193" spans="1:14" x14ac:dyDescent="0.3">
      <c r="A3193">
        <v>1</v>
      </c>
      <c r="B3193">
        <v>6</v>
      </c>
      <c r="C3193" s="1">
        <v>40687</v>
      </c>
      <c r="D3193" s="21" t="str">
        <f t="shared" si="196"/>
        <v>24-May-2011</v>
      </c>
      <c r="E3193" s="10">
        <v>0.62916666666666665</v>
      </c>
      <c r="F3193" s="1">
        <v>40687</v>
      </c>
      <c r="G3193" s="10">
        <v>0.6972222222222223</v>
      </c>
      <c r="H3193">
        <v>30</v>
      </c>
      <c r="I3193">
        <v>98</v>
      </c>
      <c r="J3193" t="s">
        <v>8</v>
      </c>
      <c r="K3193" t="s">
        <v>9</v>
      </c>
      <c r="L3193" t="str">
        <f t="shared" si="197"/>
        <v>Afternoon</v>
      </c>
      <c r="M3193" t="str">
        <f t="shared" si="198"/>
        <v>15</v>
      </c>
      <c r="N3193" t="str">
        <f t="shared" si="199"/>
        <v>16</v>
      </c>
    </row>
    <row r="3194" spans="1:14" x14ac:dyDescent="0.3">
      <c r="A3194">
        <v>1</v>
      </c>
      <c r="B3194">
        <v>6</v>
      </c>
      <c r="C3194" s="1">
        <v>40687</v>
      </c>
      <c r="D3194" s="21" t="str">
        <f t="shared" si="196"/>
        <v>24-May-2011</v>
      </c>
      <c r="E3194" s="10">
        <v>0.83333333333333337</v>
      </c>
      <c r="F3194" s="1">
        <v>40687</v>
      </c>
      <c r="G3194" s="10">
        <v>0.87222222222222223</v>
      </c>
      <c r="H3194">
        <v>30</v>
      </c>
      <c r="I3194">
        <v>56</v>
      </c>
      <c r="J3194" t="s">
        <v>8</v>
      </c>
      <c r="K3194" t="s">
        <v>9</v>
      </c>
      <c r="L3194" t="str">
        <f t="shared" si="197"/>
        <v>Evening</v>
      </c>
      <c r="M3194" t="str">
        <f t="shared" si="198"/>
        <v>20</v>
      </c>
      <c r="N3194" t="str">
        <f t="shared" si="199"/>
        <v>20</v>
      </c>
    </row>
    <row r="3195" spans="1:14" x14ac:dyDescent="0.3">
      <c r="A3195">
        <v>1</v>
      </c>
      <c r="B3195">
        <v>6</v>
      </c>
      <c r="C3195" s="1">
        <v>40688</v>
      </c>
      <c r="D3195" s="21" t="str">
        <f t="shared" si="196"/>
        <v>25-May-2011</v>
      </c>
      <c r="E3195" s="10">
        <v>0.48125000000000001</v>
      </c>
      <c r="F3195" s="1">
        <v>40688</v>
      </c>
      <c r="G3195" s="10">
        <v>0.52013888888888882</v>
      </c>
      <c r="H3195">
        <v>30</v>
      </c>
      <c r="I3195">
        <v>56</v>
      </c>
      <c r="J3195" t="s">
        <v>8</v>
      </c>
      <c r="K3195" t="s">
        <v>13</v>
      </c>
      <c r="L3195" t="str">
        <f t="shared" si="197"/>
        <v>Morning</v>
      </c>
      <c r="M3195" t="str">
        <f t="shared" si="198"/>
        <v>11</v>
      </c>
      <c r="N3195" t="str">
        <f t="shared" si="199"/>
        <v>12</v>
      </c>
    </row>
    <row r="3196" spans="1:14" x14ac:dyDescent="0.3">
      <c r="A3196">
        <v>1</v>
      </c>
      <c r="B3196">
        <v>5</v>
      </c>
      <c r="C3196" s="1">
        <v>40688</v>
      </c>
      <c r="D3196" s="21" t="str">
        <f t="shared" si="196"/>
        <v>25-May-2011</v>
      </c>
      <c r="E3196" s="10">
        <v>0.52222222222222225</v>
      </c>
      <c r="F3196" s="1">
        <v>40688</v>
      </c>
      <c r="G3196" s="10">
        <v>0.63541666666666663</v>
      </c>
      <c r="H3196">
        <v>30</v>
      </c>
      <c r="I3196">
        <v>163</v>
      </c>
      <c r="J3196" t="s">
        <v>8</v>
      </c>
      <c r="K3196" t="s">
        <v>13</v>
      </c>
      <c r="L3196" t="str">
        <f t="shared" si="197"/>
        <v>Morning</v>
      </c>
      <c r="M3196" t="str">
        <f t="shared" si="198"/>
        <v>12</v>
      </c>
      <c r="N3196" t="str">
        <f t="shared" si="199"/>
        <v>15</v>
      </c>
    </row>
    <row r="3197" spans="1:14" x14ac:dyDescent="0.3">
      <c r="A3197">
        <v>1</v>
      </c>
      <c r="B3197">
        <v>6</v>
      </c>
      <c r="C3197" s="1">
        <v>40688</v>
      </c>
      <c r="D3197" s="21" t="str">
        <f t="shared" si="196"/>
        <v>25-May-2011</v>
      </c>
      <c r="E3197" s="10">
        <v>0.53333333333333333</v>
      </c>
      <c r="F3197" s="1">
        <v>40688</v>
      </c>
      <c r="G3197" s="10">
        <v>0.61249999999999993</v>
      </c>
      <c r="H3197">
        <v>30</v>
      </c>
      <c r="I3197">
        <v>114</v>
      </c>
      <c r="J3197" t="s">
        <v>8</v>
      </c>
      <c r="K3197" t="s">
        <v>13</v>
      </c>
      <c r="L3197" t="str">
        <f t="shared" si="197"/>
        <v>Morning</v>
      </c>
      <c r="M3197" t="str">
        <f t="shared" si="198"/>
        <v>12</v>
      </c>
      <c r="N3197" t="str">
        <f t="shared" si="199"/>
        <v>14</v>
      </c>
    </row>
    <row r="3198" spans="1:14" x14ac:dyDescent="0.3">
      <c r="A3198">
        <v>1</v>
      </c>
      <c r="B3198">
        <v>5</v>
      </c>
      <c r="C3198" s="1">
        <v>40688</v>
      </c>
      <c r="D3198" s="21" t="str">
        <f t="shared" si="196"/>
        <v>25-May-2011</v>
      </c>
      <c r="E3198" s="10">
        <v>0.54652777777777783</v>
      </c>
      <c r="F3198" s="1">
        <v>40688</v>
      </c>
      <c r="G3198" s="10">
        <v>0.6</v>
      </c>
      <c r="H3198">
        <v>30</v>
      </c>
      <c r="I3198">
        <v>77</v>
      </c>
      <c r="J3198" t="s">
        <v>8</v>
      </c>
      <c r="K3198" t="s">
        <v>13</v>
      </c>
      <c r="L3198" t="str">
        <f t="shared" si="197"/>
        <v>Morning</v>
      </c>
      <c r="M3198" t="str">
        <f t="shared" si="198"/>
        <v>13</v>
      </c>
      <c r="N3198" t="str">
        <f t="shared" si="199"/>
        <v>14</v>
      </c>
    </row>
    <row r="3199" spans="1:14" x14ac:dyDescent="0.3">
      <c r="A3199">
        <v>1</v>
      </c>
      <c r="B3199">
        <v>5</v>
      </c>
      <c r="C3199" s="1">
        <v>40688</v>
      </c>
      <c r="D3199" s="21" t="str">
        <f t="shared" si="196"/>
        <v>25-May-2011</v>
      </c>
      <c r="E3199" s="10">
        <v>0.58263888888888882</v>
      </c>
      <c r="F3199" s="1">
        <v>40688</v>
      </c>
      <c r="G3199" s="10">
        <v>0.59166666666666667</v>
      </c>
      <c r="H3199">
        <v>30</v>
      </c>
      <c r="I3199">
        <v>13</v>
      </c>
      <c r="J3199" t="s">
        <v>8</v>
      </c>
      <c r="K3199" t="s">
        <v>13</v>
      </c>
      <c r="L3199" t="str">
        <f t="shared" si="197"/>
        <v>Morning</v>
      </c>
      <c r="M3199" t="str">
        <f t="shared" si="198"/>
        <v>13</v>
      </c>
      <c r="N3199" t="str">
        <f t="shared" si="199"/>
        <v>14</v>
      </c>
    </row>
    <row r="3200" spans="1:14" x14ac:dyDescent="0.3">
      <c r="A3200">
        <v>1</v>
      </c>
      <c r="B3200">
        <v>5</v>
      </c>
      <c r="C3200" s="1">
        <v>40688</v>
      </c>
      <c r="D3200" s="21" t="str">
        <f t="shared" si="196"/>
        <v>25-May-2011</v>
      </c>
      <c r="E3200" s="10">
        <v>0.71875</v>
      </c>
      <c r="F3200" s="1">
        <v>40688</v>
      </c>
      <c r="G3200" s="10">
        <v>0.77708333333333324</v>
      </c>
      <c r="H3200">
        <v>30</v>
      </c>
      <c r="I3200">
        <v>84</v>
      </c>
      <c r="J3200" t="s">
        <v>8</v>
      </c>
      <c r="K3200" t="s">
        <v>13</v>
      </c>
      <c r="L3200" t="str">
        <f t="shared" si="197"/>
        <v>Afternoon</v>
      </c>
      <c r="M3200" t="str">
        <f t="shared" si="198"/>
        <v>17</v>
      </c>
      <c r="N3200" t="str">
        <f t="shared" si="199"/>
        <v>18</v>
      </c>
    </row>
    <row r="3201" spans="1:14" x14ac:dyDescent="0.3">
      <c r="A3201">
        <v>1</v>
      </c>
      <c r="B3201">
        <v>6</v>
      </c>
      <c r="C3201" s="1">
        <v>40688</v>
      </c>
      <c r="D3201" s="21" t="str">
        <f t="shared" si="196"/>
        <v>25-May-2011</v>
      </c>
      <c r="E3201" s="10">
        <v>0.77916666666666667</v>
      </c>
      <c r="F3201" s="1">
        <v>40688</v>
      </c>
      <c r="G3201" s="10">
        <v>0.8305555555555556</v>
      </c>
      <c r="H3201">
        <v>30</v>
      </c>
      <c r="I3201">
        <v>74</v>
      </c>
      <c r="J3201" t="s">
        <v>8</v>
      </c>
      <c r="K3201" t="s">
        <v>13</v>
      </c>
      <c r="L3201" t="str">
        <f t="shared" si="197"/>
        <v>Evening</v>
      </c>
      <c r="M3201" t="str">
        <f t="shared" si="198"/>
        <v>18</v>
      </c>
      <c r="N3201" t="str">
        <f t="shared" si="199"/>
        <v>19</v>
      </c>
    </row>
    <row r="3202" spans="1:14" x14ac:dyDescent="0.3">
      <c r="A3202">
        <v>1</v>
      </c>
      <c r="B3202">
        <v>6</v>
      </c>
      <c r="C3202" s="1">
        <v>40688</v>
      </c>
      <c r="D3202" s="21" t="str">
        <f t="shared" si="196"/>
        <v>25-May-2011</v>
      </c>
      <c r="E3202" s="10">
        <v>0.79513888888888884</v>
      </c>
      <c r="F3202" s="1">
        <v>40688</v>
      </c>
      <c r="G3202" s="10">
        <v>0.86875000000000002</v>
      </c>
      <c r="H3202">
        <v>30</v>
      </c>
      <c r="I3202">
        <v>106</v>
      </c>
      <c r="J3202" t="s">
        <v>8</v>
      </c>
      <c r="K3202" t="s">
        <v>13</v>
      </c>
      <c r="L3202" t="str">
        <f t="shared" si="197"/>
        <v>Evening</v>
      </c>
      <c r="M3202" t="str">
        <f t="shared" si="198"/>
        <v>19</v>
      </c>
      <c r="N3202" t="str">
        <f t="shared" si="199"/>
        <v>20</v>
      </c>
    </row>
    <row r="3203" spans="1:14" x14ac:dyDescent="0.3">
      <c r="A3203">
        <v>1</v>
      </c>
      <c r="B3203">
        <v>5</v>
      </c>
      <c r="C3203" s="1">
        <v>40688</v>
      </c>
      <c r="D3203" s="21" t="str">
        <f t="shared" ref="D3203:D3266" si="200" xml:space="preserve"> TEXT(C3203, "dd-Mmm-yyyy")</f>
        <v>25-May-2011</v>
      </c>
      <c r="E3203" s="10">
        <v>0.8965277777777777</v>
      </c>
      <c r="F3203" s="1">
        <v>40688</v>
      </c>
      <c r="G3203" s="10">
        <v>0.98472222222222217</v>
      </c>
      <c r="H3203">
        <v>30</v>
      </c>
      <c r="I3203">
        <v>127</v>
      </c>
      <c r="J3203" t="s">
        <v>8</v>
      </c>
      <c r="K3203" t="s">
        <v>13</v>
      </c>
      <c r="L3203" t="str">
        <f t="shared" ref="L3203:L3266" si="201">IF(AND(E3203&gt;$R$6,E3203&lt;=$S$6),"Morning",IF(AND(E3203&gt;$S$6,E3203&lt;=$T$6),"Afternoon", IF(AND(E3203&gt;$T$6,E3203&lt;=$U$6),"Evening", "Night")))</f>
        <v>Evening</v>
      </c>
      <c r="M3203" t="str">
        <f t="shared" ref="M3203:M3266" si="202" xml:space="preserve"> TEXT(E3203, "HH")</f>
        <v>21</v>
      </c>
      <c r="N3203" t="str">
        <f t="shared" ref="N3203:N3266" si="203">TEXT(G3203,"HH")</f>
        <v>23</v>
      </c>
    </row>
    <row r="3204" spans="1:14" x14ac:dyDescent="0.3">
      <c r="A3204">
        <v>1</v>
      </c>
      <c r="B3204">
        <v>5</v>
      </c>
      <c r="C3204" s="1">
        <v>40689</v>
      </c>
      <c r="D3204" s="21" t="str">
        <f t="shared" si="200"/>
        <v>26-May-2011</v>
      </c>
      <c r="E3204" s="10">
        <v>0.52430555555555558</v>
      </c>
      <c r="F3204" s="1">
        <v>40689</v>
      </c>
      <c r="G3204" s="10">
        <v>0.73125000000000007</v>
      </c>
      <c r="H3204">
        <v>50</v>
      </c>
      <c r="I3204">
        <v>298</v>
      </c>
      <c r="J3204" t="s">
        <v>8</v>
      </c>
      <c r="K3204" t="s">
        <v>12</v>
      </c>
      <c r="L3204" t="str">
        <f t="shared" si="201"/>
        <v>Morning</v>
      </c>
      <c r="M3204" t="str">
        <f t="shared" si="202"/>
        <v>12</v>
      </c>
      <c r="N3204" t="str">
        <f t="shared" si="203"/>
        <v>17</v>
      </c>
    </row>
    <row r="3205" spans="1:14" x14ac:dyDescent="0.3">
      <c r="A3205">
        <v>1</v>
      </c>
      <c r="B3205">
        <v>5</v>
      </c>
      <c r="C3205" s="1">
        <v>40689</v>
      </c>
      <c r="D3205" s="21" t="str">
        <f t="shared" si="200"/>
        <v>26-May-2011</v>
      </c>
      <c r="E3205" s="10">
        <v>0.58819444444444446</v>
      </c>
      <c r="F3205" s="1">
        <v>40689</v>
      </c>
      <c r="G3205" s="10">
        <v>0.6381944444444444</v>
      </c>
      <c r="H3205">
        <v>30</v>
      </c>
      <c r="I3205">
        <v>72</v>
      </c>
      <c r="J3205" t="s">
        <v>8</v>
      </c>
      <c r="K3205" t="s">
        <v>12</v>
      </c>
      <c r="L3205" t="str">
        <f t="shared" si="201"/>
        <v>Afternoon</v>
      </c>
      <c r="M3205" t="str">
        <f t="shared" si="202"/>
        <v>14</v>
      </c>
      <c r="N3205" t="str">
        <f t="shared" si="203"/>
        <v>15</v>
      </c>
    </row>
    <row r="3206" spans="1:14" x14ac:dyDescent="0.3">
      <c r="A3206">
        <v>1</v>
      </c>
      <c r="B3206">
        <v>5</v>
      </c>
      <c r="C3206" s="1">
        <v>40689</v>
      </c>
      <c r="D3206" s="21" t="str">
        <f t="shared" si="200"/>
        <v>26-May-2011</v>
      </c>
      <c r="E3206" s="10">
        <v>0.61249999999999993</v>
      </c>
      <c r="F3206" s="1">
        <v>40689</v>
      </c>
      <c r="G3206" s="10">
        <v>0.81666666666666676</v>
      </c>
      <c r="H3206">
        <v>50</v>
      </c>
      <c r="I3206">
        <v>294</v>
      </c>
      <c r="J3206" t="s">
        <v>8</v>
      </c>
      <c r="K3206" t="s">
        <v>12</v>
      </c>
      <c r="L3206" t="str">
        <f t="shared" si="201"/>
        <v>Afternoon</v>
      </c>
      <c r="M3206" t="str">
        <f t="shared" si="202"/>
        <v>14</v>
      </c>
      <c r="N3206" t="str">
        <f t="shared" si="203"/>
        <v>19</v>
      </c>
    </row>
    <row r="3207" spans="1:14" x14ac:dyDescent="0.3">
      <c r="A3207">
        <v>1</v>
      </c>
      <c r="B3207">
        <v>5</v>
      </c>
      <c r="C3207" s="1">
        <v>40689</v>
      </c>
      <c r="D3207" s="21" t="str">
        <f t="shared" si="200"/>
        <v>26-May-2011</v>
      </c>
      <c r="E3207" s="10">
        <v>0.68125000000000002</v>
      </c>
      <c r="F3207" s="1">
        <v>40689</v>
      </c>
      <c r="G3207" s="10">
        <v>0.75208333333333333</v>
      </c>
      <c r="H3207">
        <v>30</v>
      </c>
      <c r="I3207">
        <v>102</v>
      </c>
      <c r="J3207" t="s">
        <v>8</v>
      </c>
      <c r="K3207" t="s">
        <v>12</v>
      </c>
      <c r="L3207" t="str">
        <f t="shared" si="201"/>
        <v>Afternoon</v>
      </c>
      <c r="M3207" t="str">
        <f t="shared" si="202"/>
        <v>16</v>
      </c>
      <c r="N3207" t="str">
        <f t="shared" si="203"/>
        <v>18</v>
      </c>
    </row>
    <row r="3208" spans="1:14" x14ac:dyDescent="0.3">
      <c r="A3208">
        <v>1</v>
      </c>
      <c r="B3208">
        <v>5</v>
      </c>
      <c r="C3208" s="1">
        <v>40689</v>
      </c>
      <c r="D3208" s="21" t="str">
        <f t="shared" si="200"/>
        <v>26-May-2011</v>
      </c>
      <c r="E3208" s="10">
        <v>0.69444444444444453</v>
      </c>
      <c r="F3208" s="1">
        <v>40689</v>
      </c>
      <c r="G3208" s="10">
        <v>0.80069444444444438</v>
      </c>
      <c r="H3208">
        <v>30</v>
      </c>
      <c r="I3208">
        <v>153</v>
      </c>
      <c r="J3208" t="s">
        <v>8</v>
      </c>
      <c r="K3208" t="s">
        <v>12</v>
      </c>
      <c r="L3208" t="str">
        <f t="shared" si="201"/>
        <v>Afternoon</v>
      </c>
      <c r="M3208" t="str">
        <f t="shared" si="202"/>
        <v>16</v>
      </c>
      <c r="N3208" t="str">
        <f t="shared" si="203"/>
        <v>19</v>
      </c>
    </row>
    <row r="3209" spans="1:14" x14ac:dyDescent="0.3">
      <c r="A3209">
        <v>1</v>
      </c>
      <c r="B3209">
        <v>6</v>
      </c>
      <c r="C3209" s="1">
        <v>40689</v>
      </c>
      <c r="D3209" s="21" t="str">
        <f t="shared" si="200"/>
        <v>26-May-2011</v>
      </c>
      <c r="E3209" s="10">
        <v>0.6958333333333333</v>
      </c>
      <c r="F3209" s="1">
        <v>40689</v>
      </c>
      <c r="G3209" s="10">
        <v>0.7270833333333333</v>
      </c>
      <c r="H3209">
        <v>30</v>
      </c>
      <c r="I3209">
        <v>45</v>
      </c>
      <c r="J3209" t="s">
        <v>8</v>
      </c>
      <c r="K3209" t="s">
        <v>12</v>
      </c>
      <c r="L3209" t="str">
        <f t="shared" si="201"/>
        <v>Afternoon</v>
      </c>
      <c r="M3209" t="str">
        <f t="shared" si="202"/>
        <v>16</v>
      </c>
      <c r="N3209" t="str">
        <f t="shared" si="203"/>
        <v>17</v>
      </c>
    </row>
    <row r="3210" spans="1:14" x14ac:dyDescent="0.3">
      <c r="A3210">
        <v>1</v>
      </c>
      <c r="B3210">
        <v>5</v>
      </c>
      <c r="C3210" s="1">
        <v>40689</v>
      </c>
      <c r="D3210" s="21" t="str">
        <f t="shared" si="200"/>
        <v>26-May-2011</v>
      </c>
      <c r="E3210" s="10">
        <v>0.81666666666666676</v>
      </c>
      <c r="F3210" s="1">
        <v>40689</v>
      </c>
      <c r="G3210" s="10">
        <v>0.8520833333333333</v>
      </c>
      <c r="H3210">
        <v>30</v>
      </c>
      <c r="I3210">
        <v>51</v>
      </c>
      <c r="J3210" t="s">
        <v>8</v>
      </c>
      <c r="K3210" t="s">
        <v>12</v>
      </c>
      <c r="L3210" t="str">
        <f t="shared" si="201"/>
        <v>Evening</v>
      </c>
      <c r="M3210" t="str">
        <f t="shared" si="202"/>
        <v>19</v>
      </c>
      <c r="N3210" t="str">
        <f t="shared" si="203"/>
        <v>20</v>
      </c>
    </row>
    <row r="3211" spans="1:14" x14ac:dyDescent="0.3">
      <c r="A3211">
        <v>1</v>
      </c>
      <c r="B3211">
        <v>6</v>
      </c>
      <c r="C3211" s="1">
        <v>40689</v>
      </c>
      <c r="D3211" s="21" t="str">
        <f t="shared" si="200"/>
        <v>26-May-2011</v>
      </c>
      <c r="E3211" s="10">
        <v>0.86805555555555547</v>
      </c>
      <c r="F3211" s="1">
        <v>40689</v>
      </c>
      <c r="G3211" s="10">
        <v>0.93472222222222223</v>
      </c>
      <c r="H3211">
        <v>30</v>
      </c>
      <c r="I3211">
        <v>96</v>
      </c>
      <c r="J3211" t="s">
        <v>8</v>
      </c>
      <c r="K3211" t="s">
        <v>12</v>
      </c>
      <c r="L3211" t="str">
        <f t="shared" si="201"/>
        <v>Evening</v>
      </c>
      <c r="M3211" t="str">
        <f t="shared" si="202"/>
        <v>20</v>
      </c>
      <c r="N3211" t="str">
        <f t="shared" si="203"/>
        <v>22</v>
      </c>
    </row>
    <row r="3212" spans="1:14" x14ac:dyDescent="0.3">
      <c r="A3212">
        <v>1</v>
      </c>
      <c r="B3212">
        <v>5</v>
      </c>
      <c r="C3212" s="1">
        <v>40690</v>
      </c>
      <c r="D3212" s="21" t="str">
        <f t="shared" si="200"/>
        <v>27-May-2011</v>
      </c>
      <c r="E3212" s="10">
        <v>0.49791666666666662</v>
      </c>
      <c r="F3212" s="1">
        <v>40690</v>
      </c>
      <c r="G3212" s="10">
        <v>0.66666666666666663</v>
      </c>
      <c r="H3212">
        <v>50</v>
      </c>
      <c r="I3212">
        <v>243</v>
      </c>
      <c r="J3212" t="s">
        <v>8</v>
      </c>
      <c r="K3212" t="s">
        <v>11</v>
      </c>
      <c r="L3212" t="str">
        <f t="shared" si="201"/>
        <v>Morning</v>
      </c>
      <c r="M3212" t="str">
        <f t="shared" si="202"/>
        <v>11</v>
      </c>
      <c r="N3212" t="str">
        <f t="shared" si="203"/>
        <v>16</v>
      </c>
    </row>
    <row r="3213" spans="1:14" x14ac:dyDescent="0.3">
      <c r="A3213">
        <v>1</v>
      </c>
      <c r="B3213">
        <v>5</v>
      </c>
      <c r="C3213" s="1">
        <v>40690</v>
      </c>
      <c r="D3213" s="21" t="str">
        <f t="shared" si="200"/>
        <v>27-May-2011</v>
      </c>
      <c r="E3213" s="10">
        <v>0.5395833333333333</v>
      </c>
      <c r="F3213" s="1">
        <v>40690</v>
      </c>
      <c r="G3213" s="10">
        <v>0.62430555555555556</v>
      </c>
      <c r="H3213">
        <v>30</v>
      </c>
      <c r="I3213">
        <v>122</v>
      </c>
      <c r="J3213" t="s">
        <v>8</v>
      </c>
      <c r="K3213" t="s">
        <v>11</v>
      </c>
      <c r="L3213" t="str">
        <f t="shared" si="201"/>
        <v>Morning</v>
      </c>
      <c r="M3213" t="str">
        <f t="shared" si="202"/>
        <v>12</v>
      </c>
      <c r="N3213" t="str">
        <f t="shared" si="203"/>
        <v>14</v>
      </c>
    </row>
    <row r="3214" spans="1:14" x14ac:dyDescent="0.3">
      <c r="A3214">
        <v>1</v>
      </c>
      <c r="B3214">
        <v>5</v>
      </c>
      <c r="C3214" s="1">
        <v>40690</v>
      </c>
      <c r="D3214" s="21" t="str">
        <f t="shared" si="200"/>
        <v>27-May-2011</v>
      </c>
      <c r="E3214" s="10">
        <v>0.68541666666666667</v>
      </c>
      <c r="F3214" s="1">
        <v>40691</v>
      </c>
      <c r="G3214" s="10">
        <v>1.5972222222222224E-2</v>
      </c>
      <c r="H3214">
        <v>80</v>
      </c>
      <c r="I3214">
        <v>476</v>
      </c>
      <c r="J3214" t="s">
        <v>8</v>
      </c>
      <c r="K3214" t="s">
        <v>11</v>
      </c>
      <c r="L3214" t="str">
        <f t="shared" si="201"/>
        <v>Afternoon</v>
      </c>
      <c r="M3214" t="str">
        <f t="shared" si="202"/>
        <v>16</v>
      </c>
      <c r="N3214" t="str">
        <f t="shared" si="203"/>
        <v>00</v>
      </c>
    </row>
    <row r="3215" spans="1:14" x14ac:dyDescent="0.3">
      <c r="A3215">
        <v>1</v>
      </c>
      <c r="B3215">
        <v>6</v>
      </c>
      <c r="C3215" s="1">
        <v>40690</v>
      </c>
      <c r="D3215" s="21" t="str">
        <f t="shared" si="200"/>
        <v>27-May-2011</v>
      </c>
      <c r="E3215" s="10">
        <v>0.7090277777777777</v>
      </c>
      <c r="F3215" s="1">
        <v>40690</v>
      </c>
      <c r="G3215" s="10">
        <v>0.82013888888888886</v>
      </c>
      <c r="H3215">
        <v>30</v>
      </c>
      <c r="I3215">
        <v>160</v>
      </c>
      <c r="J3215" t="s">
        <v>8</v>
      </c>
      <c r="K3215" t="s">
        <v>11</v>
      </c>
      <c r="L3215" t="str">
        <f t="shared" si="201"/>
        <v>Afternoon</v>
      </c>
      <c r="M3215" t="str">
        <f t="shared" si="202"/>
        <v>17</v>
      </c>
      <c r="N3215" t="str">
        <f t="shared" si="203"/>
        <v>19</v>
      </c>
    </row>
    <row r="3216" spans="1:14" x14ac:dyDescent="0.3">
      <c r="A3216">
        <v>1</v>
      </c>
      <c r="B3216">
        <v>5</v>
      </c>
      <c r="C3216" s="1">
        <v>40690</v>
      </c>
      <c r="D3216" s="21" t="str">
        <f t="shared" si="200"/>
        <v>27-May-2011</v>
      </c>
      <c r="E3216" s="10">
        <v>0.71944444444444444</v>
      </c>
      <c r="F3216" s="1">
        <v>40690</v>
      </c>
      <c r="G3216" s="10">
        <v>0.87361111111111101</v>
      </c>
      <c r="H3216">
        <v>40</v>
      </c>
      <c r="I3216">
        <v>222</v>
      </c>
      <c r="J3216" t="s">
        <v>8</v>
      </c>
      <c r="K3216" t="s">
        <v>11</v>
      </c>
      <c r="L3216" t="str">
        <f t="shared" si="201"/>
        <v>Afternoon</v>
      </c>
      <c r="M3216" t="str">
        <f t="shared" si="202"/>
        <v>17</v>
      </c>
      <c r="N3216" t="str">
        <f t="shared" si="203"/>
        <v>20</v>
      </c>
    </row>
    <row r="3217" spans="1:14" x14ac:dyDescent="0.3">
      <c r="A3217">
        <v>1</v>
      </c>
      <c r="B3217">
        <v>6</v>
      </c>
      <c r="C3217" s="1">
        <v>40690</v>
      </c>
      <c r="D3217" s="21" t="str">
        <f t="shared" si="200"/>
        <v>27-May-2011</v>
      </c>
      <c r="E3217" s="10">
        <v>0.76736111111111116</v>
      </c>
      <c r="F3217" s="1">
        <v>40690</v>
      </c>
      <c r="G3217" s="10">
        <v>0.8833333333333333</v>
      </c>
      <c r="H3217">
        <v>30</v>
      </c>
      <c r="I3217">
        <v>167</v>
      </c>
      <c r="J3217" t="s">
        <v>8</v>
      </c>
      <c r="K3217" t="s">
        <v>11</v>
      </c>
      <c r="L3217" t="str">
        <f t="shared" si="201"/>
        <v>Evening</v>
      </c>
      <c r="M3217" t="str">
        <f t="shared" si="202"/>
        <v>18</v>
      </c>
      <c r="N3217" t="str">
        <f t="shared" si="203"/>
        <v>21</v>
      </c>
    </row>
    <row r="3218" spans="1:14" x14ac:dyDescent="0.3">
      <c r="A3218">
        <v>1</v>
      </c>
      <c r="B3218">
        <v>8</v>
      </c>
      <c r="C3218" s="1">
        <v>40690</v>
      </c>
      <c r="D3218" s="21" t="str">
        <f t="shared" si="200"/>
        <v>27-May-2011</v>
      </c>
      <c r="E3218" s="10">
        <v>0.82430555555555562</v>
      </c>
      <c r="F3218" s="1">
        <v>40690</v>
      </c>
      <c r="G3218" s="10">
        <v>0.92361111111111116</v>
      </c>
      <c r="H3218">
        <v>30</v>
      </c>
      <c r="I3218">
        <v>143</v>
      </c>
      <c r="J3218" t="s">
        <v>8</v>
      </c>
      <c r="K3218" t="s">
        <v>11</v>
      </c>
      <c r="L3218" t="str">
        <f t="shared" si="201"/>
        <v>Evening</v>
      </c>
      <c r="M3218" t="str">
        <f t="shared" si="202"/>
        <v>19</v>
      </c>
      <c r="N3218" t="str">
        <f t="shared" si="203"/>
        <v>22</v>
      </c>
    </row>
    <row r="3219" spans="1:14" x14ac:dyDescent="0.3">
      <c r="A3219">
        <v>1</v>
      </c>
      <c r="B3219">
        <v>8</v>
      </c>
      <c r="C3219" s="1">
        <v>40690</v>
      </c>
      <c r="D3219" s="21" t="str">
        <f t="shared" si="200"/>
        <v>27-May-2011</v>
      </c>
      <c r="E3219" s="10">
        <v>0.83888888888888891</v>
      </c>
      <c r="F3219" s="1">
        <v>40690</v>
      </c>
      <c r="G3219" s="10">
        <v>0.95694444444444438</v>
      </c>
      <c r="H3219">
        <v>30</v>
      </c>
      <c r="I3219">
        <v>170</v>
      </c>
      <c r="J3219" t="s">
        <v>8</v>
      </c>
      <c r="K3219" t="s">
        <v>11</v>
      </c>
      <c r="L3219" t="str">
        <f t="shared" si="201"/>
        <v>Evening</v>
      </c>
      <c r="M3219" t="str">
        <f t="shared" si="202"/>
        <v>20</v>
      </c>
      <c r="N3219" t="str">
        <f t="shared" si="203"/>
        <v>22</v>
      </c>
    </row>
    <row r="3220" spans="1:14" x14ac:dyDescent="0.3">
      <c r="A3220">
        <v>1</v>
      </c>
      <c r="B3220">
        <v>5</v>
      </c>
      <c r="C3220" s="1">
        <v>40690</v>
      </c>
      <c r="D3220" s="21" t="str">
        <f t="shared" si="200"/>
        <v>27-May-2011</v>
      </c>
      <c r="E3220" s="10">
        <v>0.84444444444444444</v>
      </c>
      <c r="F3220" s="1">
        <v>40690</v>
      </c>
      <c r="G3220" s="10">
        <v>0.94166666666666676</v>
      </c>
      <c r="H3220">
        <v>30</v>
      </c>
      <c r="I3220">
        <v>140</v>
      </c>
      <c r="J3220" t="s">
        <v>8</v>
      </c>
      <c r="K3220" t="s">
        <v>11</v>
      </c>
      <c r="L3220" t="str">
        <f t="shared" si="201"/>
        <v>Evening</v>
      </c>
      <c r="M3220" t="str">
        <f t="shared" si="202"/>
        <v>20</v>
      </c>
      <c r="N3220" t="str">
        <f t="shared" si="203"/>
        <v>22</v>
      </c>
    </row>
    <row r="3221" spans="1:14" x14ac:dyDescent="0.3">
      <c r="A3221">
        <v>1</v>
      </c>
      <c r="B3221">
        <v>5</v>
      </c>
      <c r="C3221" s="1">
        <v>40690</v>
      </c>
      <c r="D3221" s="21" t="str">
        <f t="shared" si="200"/>
        <v>27-May-2011</v>
      </c>
      <c r="E3221" s="10">
        <v>0.84513888888888899</v>
      </c>
      <c r="F3221" s="1">
        <v>40690</v>
      </c>
      <c r="G3221" s="10">
        <v>0.92013888888888884</v>
      </c>
      <c r="H3221">
        <v>30</v>
      </c>
      <c r="I3221">
        <v>108</v>
      </c>
      <c r="J3221" t="s">
        <v>8</v>
      </c>
      <c r="K3221" t="s">
        <v>11</v>
      </c>
      <c r="L3221" t="str">
        <f t="shared" si="201"/>
        <v>Evening</v>
      </c>
      <c r="M3221" t="str">
        <f t="shared" si="202"/>
        <v>20</v>
      </c>
      <c r="N3221" t="str">
        <f t="shared" si="203"/>
        <v>22</v>
      </c>
    </row>
    <row r="3222" spans="1:14" x14ac:dyDescent="0.3">
      <c r="A3222">
        <v>1</v>
      </c>
      <c r="B3222">
        <v>6</v>
      </c>
      <c r="C3222" s="1">
        <v>40690</v>
      </c>
      <c r="D3222" s="21" t="str">
        <f t="shared" si="200"/>
        <v>27-May-2011</v>
      </c>
      <c r="E3222" s="10">
        <v>0.84930555555555554</v>
      </c>
      <c r="F3222" s="1">
        <v>40690</v>
      </c>
      <c r="G3222" s="10">
        <v>0.93055555555555547</v>
      </c>
      <c r="H3222">
        <v>30</v>
      </c>
      <c r="I3222">
        <v>117</v>
      </c>
      <c r="J3222" t="s">
        <v>8</v>
      </c>
      <c r="K3222" t="s">
        <v>11</v>
      </c>
      <c r="L3222" t="str">
        <f t="shared" si="201"/>
        <v>Evening</v>
      </c>
      <c r="M3222" t="str">
        <f t="shared" si="202"/>
        <v>20</v>
      </c>
      <c r="N3222" t="str">
        <f t="shared" si="203"/>
        <v>22</v>
      </c>
    </row>
    <row r="3223" spans="1:14" x14ac:dyDescent="0.3">
      <c r="A3223">
        <v>1</v>
      </c>
      <c r="B3223">
        <v>6</v>
      </c>
      <c r="C3223" s="1">
        <v>40690</v>
      </c>
      <c r="D3223" s="21" t="str">
        <f t="shared" si="200"/>
        <v>27-May-2011</v>
      </c>
      <c r="E3223" s="10">
        <v>0.86736111111111114</v>
      </c>
      <c r="F3223" s="1">
        <v>40690</v>
      </c>
      <c r="G3223" s="10">
        <v>0.98472222222222217</v>
      </c>
      <c r="H3223">
        <v>30</v>
      </c>
      <c r="I3223">
        <v>169</v>
      </c>
      <c r="J3223" t="s">
        <v>8</v>
      </c>
      <c r="K3223" t="s">
        <v>11</v>
      </c>
      <c r="L3223" t="str">
        <f t="shared" si="201"/>
        <v>Evening</v>
      </c>
      <c r="M3223" t="str">
        <f t="shared" si="202"/>
        <v>20</v>
      </c>
      <c r="N3223" t="str">
        <f t="shared" si="203"/>
        <v>23</v>
      </c>
    </row>
    <row r="3224" spans="1:14" x14ac:dyDescent="0.3">
      <c r="A3224">
        <v>1</v>
      </c>
      <c r="B3224">
        <v>5</v>
      </c>
      <c r="C3224" s="1">
        <v>40690</v>
      </c>
      <c r="D3224" s="21" t="str">
        <f t="shared" si="200"/>
        <v>27-May-2011</v>
      </c>
      <c r="E3224" s="10">
        <v>0.87708333333333333</v>
      </c>
      <c r="F3224" s="1">
        <v>40690</v>
      </c>
      <c r="G3224" s="10">
        <v>0.96805555555555556</v>
      </c>
      <c r="H3224">
        <v>30</v>
      </c>
      <c r="I3224">
        <v>131</v>
      </c>
      <c r="J3224" t="s">
        <v>8</v>
      </c>
      <c r="K3224" t="s">
        <v>11</v>
      </c>
      <c r="L3224" t="str">
        <f t="shared" si="201"/>
        <v>Evening</v>
      </c>
      <c r="M3224" t="str">
        <f t="shared" si="202"/>
        <v>21</v>
      </c>
      <c r="N3224" t="str">
        <f t="shared" si="203"/>
        <v>23</v>
      </c>
    </row>
    <row r="3225" spans="1:14" x14ac:dyDescent="0.3">
      <c r="A3225">
        <v>1</v>
      </c>
      <c r="B3225">
        <v>6</v>
      </c>
      <c r="C3225" s="1">
        <v>40693</v>
      </c>
      <c r="D3225" s="21" t="str">
        <f t="shared" si="200"/>
        <v>30-May-2011</v>
      </c>
      <c r="E3225" s="10">
        <v>0.49305555555555558</v>
      </c>
      <c r="F3225" s="1">
        <v>40693</v>
      </c>
      <c r="G3225" s="10">
        <v>0.57708333333333328</v>
      </c>
      <c r="H3225">
        <v>30</v>
      </c>
      <c r="I3225">
        <v>121</v>
      </c>
      <c r="J3225" t="s">
        <v>8</v>
      </c>
      <c r="K3225" t="s">
        <v>10</v>
      </c>
      <c r="L3225" t="str">
        <f t="shared" si="201"/>
        <v>Morning</v>
      </c>
      <c r="M3225" t="str">
        <f t="shared" si="202"/>
        <v>11</v>
      </c>
      <c r="N3225" t="str">
        <f t="shared" si="203"/>
        <v>13</v>
      </c>
    </row>
    <row r="3226" spans="1:14" x14ac:dyDescent="0.3">
      <c r="A3226">
        <v>1</v>
      </c>
      <c r="B3226">
        <v>5</v>
      </c>
      <c r="C3226" s="1">
        <v>40693</v>
      </c>
      <c r="D3226" s="21" t="str">
        <f t="shared" si="200"/>
        <v>30-May-2011</v>
      </c>
      <c r="E3226" s="10">
        <v>0.55763888888888891</v>
      </c>
      <c r="F3226" s="1">
        <v>40693</v>
      </c>
      <c r="G3226" s="10">
        <v>0.71388888888888891</v>
      </c>
      <c r="H3226">
        <v>40</v>
      </c>
      <c r="I3226">
        <v>225</v>
      </c>
      <c r="J3226" t="s">
        <v>8</v>
      </c>
      <c r="K3226" t="s">
        <v>10</v>
      </c>
      <c r="L3226" t="str">
        <f t="shared" si="201"/>
        <v>Morning</v>
      </c>
      <c r="M3226" t="str">
        <f t="shared" si="202"/>
        <v>13</v>
      </c>
      <c r="N3226" t="str">
        <f t="shared" si="203"/>
        <v>17</v>
      </c>
    </row>
    <row r="3227" spans="1:14" x14ac:dyDescent="0.3">
      <c r="A3227">
        <v>1</v>
      </c>
      <c r="B3227">
        <v>5</v>
      </c>
      <c r="C3227" s="1">
        <v>40693</v>
      </c>
      <c r="D3227" s="21" t="str">
        <f t="shared" si="200"/>
        <v>30-May-2011</v>
      </c>
      <c r="E3227" s="10">
        <v>0.56597222222222221</v>
      </c>
      <c r="F3227" s="1">
        <v>40693</v>
      </c>
      <c r="G3227" s="10">
        <v>0.65972222222222221</v>
      </c>
      <c r="H3227">
        <v>30</v>
      </c>
      <c r="I3227">
        <v>135</v>
      </c>
      <c r="J3227" t="s">
        <v>8</v>
      </c>
      <c r="K3227" t="s">
        <v>10</v>
      </c>
      <c r="L3227" t="str">
        <f t="shared" si="201"/>
        <v>Morning</v>
      </c>
      <c r="M3227" t="str">
        <f t="shared" si="202"/>
        <v>13</v>
      </c>
      <c r="N3227" t="str">
        <f t="shared" si="203"/>
        <v>15</v>
      </c>
    </row>
    <row r="3228" spans="1:14" x14ac:dyDescent="0.3">
      <c r="A3228">
        <v>1</v>
      </c>
      <c r="B3228">
        <v>6</v>
      </c>
      <c r="C3228" s="1">
        <v>40693</v>
      </c>
      <c r="D3228" s="21" t="str">
        <f t="shared" si="200"/>
        <v>30-May-2011</v>
      </c>
      <c r="E3228" s="10">
        <v>0.66805555555555562</v>
      </c>
      <c r="F3228" s="1">
        <v>40693</v>
      </c>
      <c r="G3228" s="10">
        <v>0.72638888888888886</v>
      </c>
      <c r="H3228">
        <v>30</v>
      </c>
      <c r="I3228">
        <v>84</v>
      </c>
      <c r="J3228" t="s">
        <v>8</v>
      </c>
      <c r="K3228" t="s">
        <v>10</v>
      </c>
      <c r="L3228" t="str">
        <f t="shared" si="201"/>
        <v>Afternoon</v>
      </c>
      <c r="M3228" t="str">
        <f t="shared" si="202"/>
        <v>16</v>
      </c>
      <c r="N3228" t="str">
        <f t="shared" si="203"/>
        <v>17</v>
      </c>
    </row>
    <row r="3229" spans="1:14" x14ac:dyDescent="0.3">
      <c r="A3229">
        <v>1</v>
      </c>
      <c r="B3229">
        <v>5</v>
      </c>
      <c r="C3229" s="1">
        <v>40693</v>
      </c>
      <c r="D3229" s="21" t="str">
        <f t="shared" si="200"/>
        <v>30-May-2011</v>
      </c>
      <c r="E3229" s="10">
        <v>0.69305555555555554</v>
      </c>
      <c r="F3229" s="1">
        <v>40693</v>
      </c>
      <c r="G3229" s="10">
        <v>0.71944444444444444</v>
      </c>
      <c r="H3229">
        <v>30</v>
      </c>
      <c r="I3229">
        <v>38</v>
      </c>
      <c r="J3229" t="s">
        <v>8</v>
      </c>
      <c r="K3229" t="s">
        <v>10</v>
      </c>
      <c r="L3229" t="str">
        <f t="shared" si="201"/>
        <v>Afternoon</v>
      </c>
      <c r="M3229" t="str">
        <f t="shared" si="202"/>
        <v>16</v>
      </c>
      <c r="N3229" t="str">
        <f t="shared" si="203"/>
        <v>17</v>
      </c>
    </row>
    <row r="3230" spans="1:14" x14ac:dyDescent="0.3">
      <c r="A3230">
        <v>1</v>
      </c>
      <c r="B3230">
        <v>5</v>
      </c>
      <c r="C3230" s="1">
        <v>40693</v>
      </c>
      <c r="D3230" s="21" t="str">
        <f t="shared" si="200"/>
        <v>30-May-2011</v>
      </c>
      <c r="E3230" s="10">
        <v>0.72013888888888899</v>
      </c>
      <c r="F3230" s="1">
        <v>40693</v>
      </c>
      <c r="G3230" s="10">
        <v>0.86458333333333337</v>
      </c>
      <c r="H3230">
        <v>40</v>
      </c>
      <c r="I3230">
        <v>208</v>
      </c>
      <c r="J3230" t="s">
        <v>8</v>
      </c>
      <c r="K3230" t="s">
        <v>10</v>
      </c>
      <c r="L3230" t="str">
        <f t="shared" si="201"/>
        <v>Afternoon</v>
      </c>
      <c r="M3230" t="str">
        <f t="shared" si="202"/>
        <v>17</v>
      </c>
      <c r="N3230" t="str">
        <f t="shared" si="203"/>
        <v>20</v>
      </c>
    </row>
    <row r="3231" spans="1:14" x14ac:dyDescent="0.3">
      <c r="A3231">
        <v>1</v>
      </c>
      <c r="B3231">
        <v>6</v>
      </c>
      <c r="C3231" s="1">
        <v>40693</v>
      </c>
      <c r="D3231" s="21" t="str">
        <f t="shared" si="200"/>
        <v>30-May-2011</v>
      </c>
      <c r="E3231" s="10">
        <v>0.7631944444444444</v>
      </c>
      <c r="F3231" s="1">
        <v>40693</v>
      </c>
      <c r="G3231" s="10">
        <v>0.81805555555555554</v>
      </c>
      <c r="H3231">
        <v>30</v>
      </c>
      <c r="I3231">
        <v>79</v>
      </c>
      <c r="J3231" t="s">
        <v>8</v>
      </c>
      <c r="K3231" t="s">
        <v>10</v>
      </c>
      <c r="L3231" t="str">
        <f t="shared" si="201"/>
        <v>Evening</v>
      </c>
      <c r="M3231" t="str">
        <f t="shared" si="202"/>
        <v>18</v>
      </c>
      <c r="N3231" t="str">
        <f t="shared" si="203"/>
        <v>19</v>
      </c>
    </row>
    <row r="3232" spans="1:14" x14ac:dyDescent="0.3">
      <c r="A3232">
        <v>1</v>
      </c>
      <c r="B3232">
        <v>5</v>
      </c>
      <c r="C3232" s="1">
        <v>40693</v>
      </c>
      <c r="D3232" s="21" t="str">
        <f t="shared" si="200"/>
        <v>30-May-2011</v>
      </c>
      <c r="E3232" s="10">
        <v>0.77777777777777779</v>
      </c>
      <c r="F3232" s="1">
        <v>40693</v>
      </c>
      <c r="G3232" s="10">
        <v>0.8965277777777777</v>
      </c>
      <c r="H3232">
        <v>30</v>
      </c>
      <c r="I3232">
        <v>171</v>
      </c>
      <c r="J3232" t="s">
        <v>8</v>
      </c>
      <c r="K3232" t="s">
        <v>10</v>
      </c>
      <c r="L3232" t="str">
        <f t="shared" si="201"/>
        <v>Evening</v>
      </c>
      <c r="M3232" t="str">
        <f t="shared" si="202"/>
        <v>18</v>
      </c>
      <c r="N3232" t="str">
        <f t="shared" si="203"/>
        <v>21</v>
      </c>
    </row>
    <row r="3233" spans="1:14" x14ac:dyDescent="0.3">
      <c r="A3233">
        <v>1</v>
      </c>
      <c r="B3233">
        <v>5</v>
      </c>
      <c r="C3233" s="1">
        <v>40693</v>
      </c>
      <c r="D3233" s="21" t="str">
        <f t="shared" si="200"/>
        <v>30-May-2011</v>
      </c>
      <c r="E3233" s="10">
        <v>0.85625000000000007</v>
      </c>
      <c r="F3233" s="1">
        <v>40693</v>
      </c>
      <c r="G3233" s="10">
        <v>0.94861111111111107</v>
      </c>
      <c r="H3233">
        <v>30</v>
      </c>
      <c r="I3233">
        <v>133</v>
      </c>
      <c r="J3233" t="s">
        <v>8</v>
      </c>
      <c r="K3233" t="s">
        <v>10</v>
      </c>
      <c r="L3233" t="str">
        <f t="shared" si="201"/>
        <v>Evening</v>
      </c>
      <c r="M3233" t="str">
        <f t="shared" si="202"/>
        <v>20</v>
      </c>
      <c r="N3233" t="str">
        <f t="shared" si="203"/>
        <v>22</v>
      </c>
    </row>
    <row r="3234" spans="1:14" x14ac:dyDescent="0.3">
      <c r="A3234">
        <v>1</v>
      </c>
      <c r="B3234">
        <v>5</v>
      </c>
      <c r="C3234" s="1">
        <v>40693</v>
      </c>
      <c r="D3234" s="21" t="str">
        <f t="shared" si="200"/>
        <v>30-May-2011</v>
      </c>
      <c r="E3234" s="10">
        <v>0.90625</v>
      </c>
      <c r="F3234" s="1">
        <v>40694</v>
      </c>
      <c r="G3234" s="10">
        <v>6.9444444444444434E-2</v>
      </c>
      <c r="H3234">
        <v>40</v>
      </c>
      <c r="I3234">
        <v>235</v>
      </c>
      <c r="J3234" t="s">
        <v>8</v>
      </c>
      <c r="K3234" t="s">
        <v>10</v>
      </c>
      <c r="L3234" t="str">
        <f t="shared" si="201"/>
        <v>Evening</v>
      </c>
      <c r="M3234" t="str">
        <f t="shared" si="202"/>
        <v>21</v>
      </c>
      <c r="N3234" t="str">
        <f t="shared" si="203"/>
        <v>01</v>
      </c>
    </row>
    <row r="3235" spans="1:14" x14ac:dyDescent="0.3">
      <c r="A3235">
        <v>1</v>
      </c>
      <c r="B3235">
        <v>6</v>
      </c>
      <c r="C3235" s="1">
        <v>40694</v>
      </c>
      <c r="D3235" s="21" t="str">
        <f t="shared" si="200"/>
        <v>31-May-2011</v>
      </c>
      <c r="E3235" s="10">
        <v>0.29097222222222224</v>
      </c>
      <c r="F3235" s="1">
        <v>40694</v>
      </c>
      <c r="G3235" s="10">
        <v>0.39930555555555558</v>
      </c>
      <c r="H3235">
        <v>30</v>
      </c>
      <c r="I3235">
        <v>156</v>
      </c>
      <c r="J3235" t="s">
        <v>8</v>
      </c>
      <c r="K3235" t="s">
        <v>9</v>
      </c>
      <c r="L3235" t="str">
        <f t="shared" si="201"/>
        <v>Night</v>
      </c>
      <c r="M3235" t="str">
        <f t="shared" si="202"/>
        <v>06</v>
      </c>
      <c r="N3235" t="str">
        <f t="shared" si="203"/>
        <v>09</v>
      </c>
    </row>
    <row r="3236" spans="1:14" x14ac:dyDescent="0.3">
      <c r="A3236">
        <v>1</v>
      </c>
      <c r="B3236">
        <v>6</v>
      </c>
      <c r="C3236" s="1">
        <v>40694</v>
      </c>
      <c r="D3236" s="21" t="str">
        <f t="shared" si="200"/>
        <v>31-May-2011</v>
      </c>
      <c r="E3236" s="10">
        <v>0.46527777777777773</v>
      </c>
      <c r="F3236" s="1">
        <v>40694</v>
      </c>
      <c r="G3236" s="10">
        <v>0.68541666666666667</v>
      </c>
      <c r="H3236">
        <v>60</v>
      </c>
      <c r="I3236">
        <v>317</v>
      </c>
      <c r="J3236" t="s">
        <v>8</v>
      </c>
      <c r="K3236" t="s">
        <v>9</v>
      </c>
      <c r="L3236" t="str">
        <f t="shared" si="201"/>
        <v>Morning</v>
      </c>
      <c r="M3236" t="str">
        <f t="shared" si="202"/>
        <v>11</v>
      </c>
      <c r="N3236" t="str">
        <f t="shared" si="203"/>
        <v>16</v>
      </c>
    </row>
    <row r="3237" spans="1:14" x14ac:dyDescent="0.3">
      <c r="A3237">
        <v>1</v>
      </c>
      <c r="B3237">
        <v>6</v>
      </c>
      <c r="C3237" s="1">
        <v>40694</v>
      </c>
      <c r="D3237" s="21" t="str">
        <f t="shared" si="200"/>
        <v>31-May-2011</v>
      </c>
      <c r="E3237" s="10">
        <v>0.48680555555555555</v>
      </c>
      <c r="F3237" s="1">
        <v>40694</v>
      </c>
      <c r="G3237" s="10">
        <v>0.54999999999999993</v>
      </c>
      <c r="H3237">
        <v>30</v>
      </c>
      <c r="I3237">
        <v>91</v>
      </c>
      <c r="J3237" t="s">
        <v>8</v>
      </c>
      <c r="K3237" t="s">
        <v>9</v>
      </c>
      <c r="L3237" t="str">
        <f t="shared" si="201"/>
        <v>Morning</v>
      </c>
      <c r="M3237" t="str">
        <f t="shared" si="202"/>
        <v>11</v>
      </c>
      <c r="N3237" t="str">
        <f t="shared" si="203"/>
        <v>13</v>
      </c>
    </row>
    <row r="3238" spans="1:14" x14ac:dyDescent="0.3">
      <c r="A3238">
        <v>1</v>
      </c>
      <c r="B3238">
        <v>6</v>
      </c>
      <c r="C3238" s="1">
        <v>40694</v>
      </c>
      <c r="D3238" s="21" t="str">
        <f t="shared" si="200"/>
        <v>31-May-2011</v>
      </c>
      <c r="E3238" s="10">
        <v>0.49444444444444446</v>
      </c>
      <c r="F3238" s="1">
        <v>40694</v>
      </c>
      <c r="G3238" s="10">
        <v>0.67638888888888893</v>
      </c>
      <c r="H3238">
        <v>50</v>
      </c>
      <c r="I3238">
        <v>262</v>
      </c>
      <c r="J3238" t="s">
        <v>8</v>
      </c>
      <c r="K3238" t="s">
        <v>9</v>
      </c>
      <c r="L3238" t="str">
        <f t="shared" si="201"/>
        <v>Morning</v>
      </c>
      <c r="M3238" t="str">
        <f t="shared" si="202"/>
        <v>11</v>
      </c>
      <c r="N3238" t="str">
        <f t="shared" si="203"/>
        <v>16</v>
      </c>
    </row>
    <row r="3239" spans="1:14" x14ac:dyDescent="0.3">
      <c r="A3239">
        <v>1</v>
      </c>
      <c r="B3239">
        <v>5</v>
      </c>
      <c r="C3239" s="1">
        <v>40694</v>
      </c>
      <c r="D3239" s="21" t="str">
        <f t="shared" si="200"/>
        <v>31-May-2011</v>
      </c>
      <c r="E3239" s="10">
        <v>0.4993055555555555</v>
      </c>
      <c r="F3239" s="1">
        <v>40694</v>
      </c>
      <c r="G3239" s="10">
        <v>0.60138888888888886</v>
      </c>
      <c r="H3239">
        <v>30</v>
      </c>
      <c r="I3239">
        <v>147</v>
      </c>
      <c r="J3239" t="s">
        <v>8</v>
      </c>
      <c r="K3239" t="s">
        <v>9</v>
      </c>
      <c r="L3239" t="str">
        <f t="shared" si="201"/>
        <v>Morning</v>
      </c>
      <c r="M3239" t="str">
        <f t="shared" si="202"/>
        <v>11</v>
      </c>
      <c r="N3239" t="str">
        <f t="shared" si="203"/>
        <v>14</v>
      </c>
    </row>
    <row r="3240" spans="1:14" x14ac:dyDescent="0.3">
      <c r="A3240">
        <v>1</v>
      </c>
      <c r="B3240">
        <v>5</v>
      </c>
      <c r="C3240" s="1">
        <v>40694</v>
      </c>
      <c r="D3240" s="21" t="str">
        <f t="shared" si="200"/>
        <v>31-May-2011</v>
      </c>
      <c r="E3240" s="10">
        <v>0.50416666666666665</v>
      </c>
      <c r="F3240" s="1">
        <v>40694</v>
      </c>
      <c r="G3240" s="10">
        <v>0.56874999999999998</v>
      </c>
      <c r="H3240">
        <v>30</v>
      </c>
      <c r="I3240">
        <v>93</v>
      </c>
      <c r="J3240" t="s">
        <v>8</v>
      </c>
      <c r="K3240" t="s">
        <v>9</v>
      </c>
      <c r="L3240" t="str">
        <f t="shared" si="201"/>
        <v>Morning</v>
      </c>
      <c r="M3240" t="str">
        <f t="shared" si="202"/>
        <v>12</v>
      </c>
      <c r="N3240" t="str">
        <f t="shared" si="203"/>
        <v>13</v>
      </c>
    </row>
    <row r="3241" spans="1:14" x14ac:dyDescent="0.3">
      <c r="A3241">
        <v>1</v>
      </c>
      <c r="B3241">
        <v>5</v>
      </c>
      <c r="C3241" s="1">
        <v>40694</v>
      </c>
      <c r="D3241" s="21" t="str">
        <f t="shared" si="200"/>
        <v>31-May-2011</v>
      </c>
      <c r="E3241" s="10">
        <v>0.53125</v>
      </c>
      <c r="F3241" s="1">
        <v>40694</v>
      </c>
      <c r="G3241" s="10">
        <v>0.60347222222222219</v>
      </c>
      <c r="H3241">
        <v>30</v>
      </c>
      <c r="I3241">
        <v>104</v>
      </c>
      <c r="J3241" t="s">
        <v>8</v>
      </c>
      <c r="K3241" t="s">
        <v>9</v>
      </c>
      <c r="L3241" t="str">
        <f t="shared" si="201"/>
        <v>Morning</v>
      </c>
      <c r="M3241" t="str">
        <f t="shared" si="202"/>
        <v>12</v>
      </c>
      <c r="N3241" t="str">
        <f t="shared" si="203"/>
        <v>14</v>
      </c>
    </row>
    <row r="3242" spans="1:14" x14ac:dyDescent="0.3">
      <c r="A3242">
        <v>1</v>
      </c>
      <c r="B3242">
        <v>5</v>
      </c>
      <c r="C3242" s="1">
        <v>40694</v>
      </c>
      <c r="D3242" s="21" t="str">
        <f t="shared" si="200"/>
        <v>31-May-2011</v>
      </c>
      <c r="E3242" s="10">
        <v>0.55763888888888891</v>
      </c>
      <c r="F3242" s="1">
        <v>40694</v>
      </c>
      <c r="G3242" s="10">
        <v>0.58611111111111114</v>
      </c>
      <c r="H3242">
        <v>30</v>
      </c>
      <c r="I3242">
        <v>41</v>
      </c>
      <c r="J3242" t="s">
        <v>8</v>
      </c>
      <c r="K3242" t="s">
        <v>9</v>
      </c>
      <c r="L3242" t="str">
        <f t="shared" si="201"/>
        <v>Morning</v>
      </c>
      <c r="M3242" t="str">
        <f t="shared" si="202"/>
        <v>13</v>
      </c>
      <c r="N3242" t="str">
        <f t="shared" si="203"/>
        <v>14</v>
      </c>
    </row>
    <row r="3243" spans="1:14" x14ac:dyDescent="0.3">
      <c r="A3243">
        <v>1</v>
      </c>
      <c r="B3243">
        <v>5</v>
      </c>
      <c r="C3243" s="1">
        <v>40694</v>
      </c>
      <c r="D3243" s="21" t="str">
        <f t="shared" si="200"/>
        <v>31-May-2011</v>
      </c>
      <c r="E3243" s="10">
        <v>0.60277777777777775</v>
      </c>
      <c r="F3243" s="1">
        <v>40694</v>
      </c>
      <c r="G3243" s="10">
        <v>0.68472222222222223</v>
      </c>
      <c r="H3243">
        <v>30</v>
      </c>
      <c r="I3243">
        <v>118</v>
      </c>
      <c r="J3243" t="s">
        <v>8</v>
      </c>
      <c r="K3243" t="s">
        <v>9</v>
      </c>
      <c r="L3243" t="str">
        <f t="shared" si="201"/>
        <v>Afternoon</v>
      </c>
      <c r="M3243" t="str">
        <f t="shared" si="202"/>
        <v>14</v>
      </c>
      <c r="N3243" t="str">
        <f t="shared" si="203"/>
        <v>16</v>
      </c>
    </row>
    <row r="3244" spans="1:14" x14ac:dyDescent="0.3">
      <c r="A3244">
        <v>1</v>
      </c>
      <c r="B3244">
        <v>6</v>
      </c>
      <c r="C3244" s="1">
        <v>40694</v>
      </c>
      <c r="D3244" s="21" t="str">
        <f t="shared" si="200"/>
        <v>31-May-2011</v>
      </c>
      <c r="E3244" s="10">
        <v>0.68055555555555547</v>
      </c>
      <c r="F3244" s="1">
        <v>40694</v>
      </c>
      <c r="G3244" s="10">
        <v>0.69930555555555562</v>
      </c>
      <c r="H3244">
        <v>30</v>
      </c>
      <c r="I3244">
        <v>27</v>
      </c>
      <c r="J3244" t="s">
        <v>8</v>
      </c>
      <c r="K3244" t="s">
        <v>9</v>
      </c>
      <c r="L3244" t="str">
        <f t="shared" si="201"/>
        <v>Afternoon</v>
      </c>
      <c r="M3244" t="str">
        <f t="shared" si="202"/>
        <v>16</v>
      </c>
      <c r="N3244" t="str">
        <f t="shared" si="203"/>
        <v>16</v>
      </c>
    </row>
    <row r="3245" spans="1:14" x14ac:dyDescent="0.3">
      <c r="A3245">
        <v>1</v>
      </c>
      <c r="B3245">
        <v>6</v>
      </c>
      <c r="C3245" s="1">
        <v>40694</v>
      </c>
      <c r="D3245" s="21" t="str">
        <f t="shared" si="200"/>
        <v>31-May-2011</v>
      </c>
      <c r="E3245" s="10">
        <v>0.70486111111111116</v>
      </c>
      <c r="F3245" s="1">
        <v>40694</v>
      </c>
      <c r="G3245" s="10">
        <v>0.71388888888888891</v>
      </c>
      <c r="H3245">
        <v>30</v>
      </c>
      <c r="I3245">
        <v>13</v>
      </c>
      <c r="J3245" t="s">
        <v>8</v>
      </c>
      <c r="K3245" t="s">
        <v>9</v>
      </c>
      <c r="L3245" t="str">
        <f t="shared" si="201"/>
        <v>Afternoon</v>
      </c>
      <c r="M3245" t="str">
        <f t="shared" si="202"/>
        <v>16</v>
      </c>
      <c r="N3245" t="str">
        <f t="shared" si="203"/>
        <v>17</v>
      </c>
    </row>
    <row r="3246" spans="1:14" x14ac:dyDescent="0.3">
      <c r="A3246">
        <v>1</v>
      </c>
      <c r="B3246">
        <v>6</v>
      </c>
      <c r="C3246" s="1">
        <v>40694</v>
      </c>
      <c r="D3246" s="21" t="str">
        <f t="shared" si="200"/>
        <v>31-May-2011</v>
      </c>
      <c r="E3246" s="10">
        <v>0.78263888888888899</v>
      </c>
      <c r="F3246" s="1">
        <v>40694</v>
      </c>
      <c r="G3246" s="10">
        <v>0.84166666666666667</v>
      </c>
      <c r="H3246">
        <v>30</v>
      </c>
      <c r="I3246">
        <v>85</v>
      </c>
      <c r="J3246" t="s">
        <v>8</v>
      </c>
      <c r="K3246" t="s">
        <v>9</v>
      </c>
      <c r="L3246" t="str">
        <f t="shared" si="201"/>
        <v>Evening</v>
      </c>
      <c r="M3246" t="str">
        <f t="shared" si="202"/>
        <v>18</v>
      </c>
      <c r="N3246" t="str">
        <f t="shared" si="203"/>
        <v>20</v>
      </c>
    </row>
    <row r="3247" spans="1:14" x14ac:dyDescent="0.3">
      <c r="A3247">
        <v>1</v>
      </c>
      <c r="B3247">
        <v>6</v>
      </c>
      <c r="C3247" s="1">
        <v>40694</v>
      </c>
      <c r="D3247" s="21" t="str">
        <f t="shared" si="200"/>
        <v>31-May-2011</v>
      </c>
      <c r="E3247" s="10">
        <v>0.78402777777777777</v>
      </c>
      <c r="F3247" s="1">
        <v>40694</v>
      </c>
      <c r="G3247" s="10">
        <v>0.84236111111111101</v>
      </c>
      <c r="H3247">
        <v>30</v>
      </c>
      <c r="I3247">
        <v>84</v>
      </c>
      <c r="J3247" t="s">
        <v>8</v>
      </c>
      <c r="K3247" t="s">
        <v>9</v>
      </c>
      <c r="L3247" t="str">
        <f t="shared" si="201"/>
        <v>Evening</v>
      </c>
      <c r="M3247" t="str">
        <f t="shared" si="202"/>
        <v>18</v>
      </c>
      <c r="N3247" t="str">
        <f t="shared" si="203"/>
        <v>20</v>
      </c>
    </row>
    <row r="3248" spans="1:14" x14ac:dyDescent="0.3">
      <c r="A3248">
        <v>1</v>
      </c>
      <c r="B3248">
        <v>6</v>
      </c>
      <c r="C3248" s="1">
        <v>40694</v>
      </c>
      <c r="D3248" s="21" t="str">
        <f t="shared" si="200"/>
        <v>31-May-2011</v>
      </c>
      <c r="E3248" s="10">
        <v>0.83333333333333337</v>
      </c>
      <c r="F3248" s="1">
        <v>40694</v>
      </c>
      <c r="G3248" s="10">
        <v>0.88194444444444453</v>
      </c>
      <c r="H3248">
        <v>30</v>
      </c>
      <c r="I3248">
        <v>70</v>
      </c>
      <c r="J3248" t="s">
        <v>8</v>
      </c>
      <c r="K3248" t="s">
        <v>9</v>
      </c>
      <c r="L3248" t="str">
        <f t="shared" si="201"/>
        <v>Evening</v>
      </c>
      <c r="M3248" t="str">
        <f t="shared" si="202"/>
        <v>20</v>
      </c>
      <c r="N3248" t="str">
        <f t="shared" si="203"/>
        <v>21</v>
      </c>
    </row>
    <row r="3249" spans="1:14" x14ac:dyDescent="0.3">
      <c r="A3249">
        <v>1</v>
      </c>
      <c r="B3249">
        <v>6</v>
      </c>
      <c r="C3249" s="1">
        <v>40694</v>
      </c>
      <c r="D3249" s="21" t="str">
        <f t="shared" si="200"/>
        <v>31-May-2011</v>
      </c>
      <c r="E3249" s="10">
        <v>0.8833333333333333</v>
      </c>
      <c r="F3249" s="1">
        <v>40694</v>
      </c>
      <c r="G3249" s="10">
        <v>0.91319444444444453</v>
      </c>
      <c r="H3249">
        <v>30</v>
      </c>
      <c r="I3249">
        <v>43</v>
      </c>
      <c r="J3249" t="s">
        <v>8</v>
      </c>
      <c r="K3249" t="s">
        <v>9</v>
      </c>
      <c r="L3249" t="str">
        <f t="shared" si="201"/>
        <v>Evening</v>
      </c>
      <c r="M3249" t="str">
        <f t="shared" si="202"/>
        <v>21</v>
      </c>
      <c r="N3249" t="str">
        <f t="shared" si="203"/>
        <v>21</v>
      </c>
    </row>
    <row r="3250" spans="1:14" x14ac:dyDescent="0.3">
      <c r="A3250">
        <v>1</v>
      </c>
      <c r="B3250">
        <v>5</v>
      </c>
      <c r="C3250" s="1">
        <v>40694</v>
      </c>
      <c r="D3250" s="21" t="str">
        <f t="shared" si="200"/>
        <v>31-May-2011</v>
      </c>
      <c r="E3250" s="10">
        <v>0.96319444444444446</v>
      </c>
      <c r="F3250" s="1">
        <v>40695</v>
      </c>
      <c r="G3250" s="10">
        <v>7.5694444444444439E-2</v>
      </c>
      <c r="H3250">
        <v>30</v>
      </c>
      <c r="I3250">
        <v>162</v>
      </c>
      <c r="J3250" t="s">
        <v>8</v>
      </c>
      <c r="K3250" t="s">
        <v>9</v>
      </c>
      <c r="L3250" t="str">
        <f t="shared" si="201"/>
        <v>Night</v>
      </c>
      <c r="M3250" t="str">
        <f t="shared" si="202"/>
        <v>23</v>
      </c>
      <c r="N3250" t="str">
        <f t="shared" si="203"/>
        <v>01</v>
      </c>
    </row>
    <row r="3251" spans="1:14" x14ac:dyDescent="0.3">
      <c r="A3251">
        <v>1</v>
      </c>
      <c r="B3251">
        <v>6</v>
      </c>
      <c r="C3251" s="1">
        <v>40695</v>
      </c>
      <c r="D3251" s="21" t="str">
        <f t="shared" si="200"/>
        <v>01-Jun-2011</v>
      </c>
      <c r="E3251" s="10">
        <v>0.45277777777777778</v>
      </c>
      <c r="F3251" s="1">
        <v>40695</v>
      </c>
      <c r="G3251" s="10">
        <v>0.56666666666666665</v>
      </c>
      <c r="H3251">
        <v>30</v>
      </c>
      <c r="I3251">
        <v>164</v>
      </c>
      <c r="J3251" t="s">
        <v>8</v>
      </c>
      <c r="K3251" t="s">
        <v>13</v>
      </c>
      <c r="L3251" t="str">
        <f t="shared" si="201"/>
        <v>Morning</v>
      </c>
      <c r="M3251" t="str">
        <f t="shared" si="202"/>
        <v>10</v>
      </c>
      <c r="N3251" t="str">
        <f t="shared" si="203"/>
        <v>13</v>
      </c>
    </row>
    <row r="3252" spans="1:14" x14ac:dyDescent="0.3">
      <c r="A3252">
        <v>1</v>
      </c>
      <c r="B3252">
        <v>5</v>
      </c>
      <c r="C3252" s="1">
        <v>40695</v>
      </c>
      <c r="D3252" s="21" t="str">
        <f t="shared" si="200"/>
        <v>01-Jun-2011</v>
      </c>
      <c r="E3252" s="10">
        <v>0.49652777777777773</v>
      </c>
      <c r="F3252" s="1">
        <v>40695</v>
      </c>
      <c r="G3252" s="10">
        <v>0.69374999999999998</v>
      </c>
      <c r="H3252">
        <v>50</v>
      </c>
      <c r="I3252">
        <v>284</v>
      </c>
      <c r="J3252" t="s">
        <v>8</v>
      </c>
      <c r="K3252" t="s">
        <v>13</v>
      </c>
      <c r="L3252" t="str">
        <f t="shared" si="201"/>
        <v>Morning</v>
      </c>
      <c r="M3252" t="str">
        <f t="shared" si="202"/>
        <v>11</v>
      </c>
      <c r="N3252" t="str">
        <f t="shared" si="203"/>
        <v>16</v>
      </c>
    </row>
    <row r="3253" spans="1:14" x14ac:dyDescent="0.3">
      <c r="A3253">
        <v>1</v>
      </c>
      <c r="B3253">
        <v>6</v>
      </c>
      <c r="C3253" s="1">
        <v>40695</v>
      </c>
      <c r="D3253" s="21" t="str">
        <f t="shared" si="200"/>
        <v>01-Jun-2011</v>
      </c>
      <c r="E3253" s="10">
        <v>0.60972222222222217</v>
      </c>
      <c r="F3253" s="1">
        <v>40695</v>
      </c>
      <c r="G3253" s="10">
        <v>0.70208333333333339</v>
      </c>
      <c r="H3253">
        <v>30</v>
      </c>
      <c r="I3253">
        <v>133</v>
      </c>
      <c r="J3253" t="s">
        <v>8</v>
      </c>
      <c r="K3253" t="s">
        <v>13</v>
      </c>
      <c r="L3253" t="str">
        <f t="shared" si="201"/>
        <v>Afternoon</v>
      </c>
      <c r="M3253" t="str">
        <f t="shared" si="202"/>
        <v>14</v>
      </c>
      <c r="N3253" t="str">
        <f t="shared" si="203"/>
        <v>16</v>
      </c>
    </row>
    <row r="3254" spans="1:14" x14ac:dyDescent="0.3">
      <c r="A3254">
        <v>1</v>
      </c>
      <c r="B3254">
        <v>6</v>
      </c>
      <c r="C3254" s="1">
        <v>40695</v>
      </c>
      <c r="D3254" s="21" t="str">
        <f t="shared" si="200"/>
        <v>01-Jun-2011</v>
      </c>
      <c r="E3254" s="10">
        <v>0.62430555555555556</v>
      </c>
      <c r="F3254" s="1">
        <v>40695</v>
      </c>
      <c r="G3254" s="10">
        <v>0.77708333333333324</v>
      </c>
      <c r="H3254">
        <v>40</v>
      </c>
      <c r="I3254">
        <v>220</v>
      </c>
      <c r="J3254" t="s">
        <v>8</v>
      </c>
      <c r="K3254" t="s">
        <v>13</v>
      </c>
      <c r="L3254" t="str">
        <f t="shared" si="201"/>
        <v>Afternoon</v>
      </c>
      <c r="M3254" t="str">
        <f t="shared" si="202"/>
        <v>14</v>
      </c>
      <c r="N3254" t="str">
        <f t="shared" si="203"/>
        <v>18</v>
      </c>
    </row>
    <row r="3255" spans="1:14" x14ac:dyDescent="0.3">
      <c r="A3255">
        <v>1</v>
      </c>
      <c r="B3255">
        <v>6</v>
      </c>
      <c r="C3255" s="1">
        <v>40695</v>
      </c>
      <c r="D3255" s="21" t="str">
        <f t="shared" si="200"/>
        <v>01-Jun-2011</v>
      </c>
      <c r="E3255" s="10">
        <v>0.62847222222222221</v>
      </c>
      <c r="F3255" s="1">
        <v>40695</v>
      </c>
      <c r="G3255" s="10">
        <v>0.65069444444444446</v>
      </c>
      <c r="H3255">
        <v>30</v>
      </c>
      <c r="I3255">
        <v>32</v>
      </c>
      <c r="J3255" t="s">
        <v>8</v>
      </c>
      <c r="K3255" t="s">
        <v>13</v>
      </c>
      <c r="L3255" t="str">
        <f t="shared" si="201"/>
        <v>Afternoon</v>
      </c>
      <c r="M3255" t="str">
        <f t="shared" si="202"/>
        <v>15</v>
      </c>
      <c r="N3255" t="str">
        <f t="shared" si="203"/>
        <v>15</v>
      </c>
    </row>
    <row r="3256" spans="1:14" x14ac:dyDescent="0.3">
      <c r="A3256">
        <v>1</v>
      </c>
      <c r="B3256">
        <v>6</v>
      </c>
      <c r="C3256" s="1">
        <v>40695</v>
      </c>
      <c r="D3256" s="21" t="str">
        <f t="shared" si="200"/>
        <v>01-Jun-2011</v>
      </c>
      <c r="E3256" s="10">
        <v>0.75486111111111109</v>
      </c>
      <c r="F3256" s="1">
        <v>40695</v>
      </c>
      <c r="G3256" s="10">
        <v>0.92986111111111114</v>
      </c>
      <c r="H3256">
        <v>50</v>
      </c>
      <c r="I3256">
        <v>252</v>
      </c>
      <c r="J3256" t="s">
        <v>8</v>
      </c>
      <c r="K3256" t="s">
        <v>13</v>
      </c>
      <c r="L3256" t="str">
        <f t="shared" si="201"/>
        <v>Evening</v>
      </c>
      <c r="M3256" t="str">
        <f t="shared" si="202"/>
        <v>18</v>
      </c>
      <c r="N3256" t="str">
        <f t="shared" si="203"/>
        <v>22</v>
      </c>
    </row>
    <row r="3257" spans="1:14" x14ac:dyDescent="0.3">
      <c r="A3257">
        <v>1</v>
      </c>
      <c r="B3257">
        <v>5</v>
      </c>
      <c r="C3257" s="1">
        <v>40695</v>
      </c>
      <c r="D3257" s="21" t="str">
        <f t="shared" si="200"/>
        <v>01-Jun-2011</v>
      </c>
      <c r="E3257" s="10">
        <v>0.80069444444444438</v>
      </c>
      <c r="F3257" s="1">
        <v>40695</v>
      </c>
      <c r="G3257" s="10">
        <v>0.88194444444444453</v>
      </c>
      <c r="H3257">
        <v>30</v>
      </c>
      <c r="I3257">
        <v>117</v>
      </c>
      <c r="J3257" t="s">
        <v>8</v>
      </c>
      <c r="K3257" t="s">
        <v>13</v>
      </c>
      <c r="L3257" t="str">
        <f t="shared" si="201"/>
        <v>Evening</v>
      </c>
      <c r="M3257" t="str">
        <f t="shared" si="202"/>
        <v>19</v>
      </c>
      <c r="N3257" t="str">
        <f t="shared" si="203"/>
        <v>21</v>
      </c>
    </row>
    <row r="3258" spans="1:14" x14ac:dyDescent="0.3">
      <c r="A3258">
        <v>1</v>
      </c>
      <c r="B3258">
        <v>8</v>
      </c>
      <c r="C3258" s="1">
        <v>40695</v>
      </c>
      <c r="D3258" s="21" t="str">
        <f t="shared" si="200"/>
        <v>01-Jun-2011</v>
      </c>
      <c r="E3258" s="10">
        <v>0.83888888888888891</v>
      </c>
      <c r="F3258" s="1">
        <v>40695</v>
      </c>
      <c r="G3258" s="10">
        <v>0.88750000000000007</v>
      </c>
      <c r="H3258">
        <v>30</v>
      </c>
      <c r="I3258">
        <v>70</v>
      </c>
      <c r="J3258" t="s">
        <v>8</v>
      </c>
      <c r="K3258" t="s">
        <v>13</v>
      </c>
      <c r="L3258" t="str">
        <f t="shared" si="201"/>
        <v>Evening</v>
      </c>
      <c r="M3258" t="str">
        <f t="shared" si="202"/>
        <v>20</v>
      </c>
      <c r="N3258" t="str">
        <f t="shared" si="203"/>
        <v>21</v>
      </c>
    </row>
    <row r="3259" spans="1:14" x14ac:dyDescent="0.3">
      <c r="A3259">
        <v>1</v>
      </c>
      <c r="B3259">
        <v>5</v>
      </c>
      <c r="C3259" s="1">
        <v>40695</v>
      </c>
      <c r="D3259" s="21" t="str">
        <f t="shared" si="200"/>
        <v>01-Jun-2011</v>
      </c>
      <c r="E3259" s="10">
        <v>0.84027777777777779</v>
      </c>
      <c r="F3259" s="1">
        <v>40695</v>
      </c>
      <c r="G3259" s="10">
        <v>0.94305555555555554</v>
      </c>
      <c r="H3259">
        <v>30</v>
      </c>
      <c r="I3259">
        <v>148</v>
      </c>
      <c r="J3259" t="s">
        <v>8</v>
      </c>
      <c r="K3259" t="s">
        <v>13</v>
      </c>
      <c r="L3259" t="str">
        <f t="shared" si="201"/>
        <v>Evening</v>
      </c>
      <c r="M3259" t="str">
        <f t="shared" si="202"/>
        <v>20</v>
      </c>
      <c r="N3259" t="str">
        <f t="shared" si="203"/>
        <v>22</v>
      </c>
    </row>
    <row r="3260" spans="1:14" x14ac:dyDescent="0.3">
      <c r="A3260">
        <v>1</v>
      </c>
      <c r="B3260">
        <v>5</v>
      </c>
      <c r="C3260" s="1">
        <v>40695</v>
      </c>
      <c r="D3260" s="21" t="str">
        <f t="shared" si="200"/>
        <v>01-Jun-2011</v>
      </c>
      <c r="E3260" s="10">
        <v>0.88263888888888886</v>
      </c>
      <c r="F3260" s="1">
        <v>40695</v>
      </c>
      <c r="G3260" s="10">
        <v>0.94652777777777775</v>
      </c>
      <c r="H3260">
        <v>30</v>
      </c>
      <c r="I3260">
        <v>92</v>
      </c>
      <c r="J3260" t="s">
        <v>8</v>
      </c>
      <c r="K3260" t="s">
        <v>13</v>
      </c>
      <c r="L3260" t="str">
        <f t="shared" si="201"/>
        <v>Evening</v>
      </c>
      <c r="M3260" t="str">
        <f t="shared" si="202"/>
        <v>21</v>
      </c>
      <c r="N3260" t="str">
        <f t="shared" si="203"/>
        <v>22</v>
      </c>
    </row>
    <row r="3261" spans="1:14" x14ac:dyDescent="0.3">
      <c r="A3261">
        <v>1</v>
      </c>
      <c r="B3261">
        <v>6</v>
      </c>
      <c r="C3261" s="1">
        <v>40695</v>
      </c>
      <c r="D3261" s="21" t="str">
        <f t="shared" si="200"/>
        <v>01-Jun-2011</v>
      </c>
      <c r="E3261" s="10">
        <v>0.88680555555555562</v>
      </c>
      <c r="F3261" s="1">
        <v>40695</v>
      </c>
      <c r="G3261" s="10">
        <v>0.93055555555555547</v>
      </c>
      <c r="H3261">
        <v>30</v>
      </c>
      <c r="I3261">
        <v>63</v>
      </c>
      <c r="J3261" t="s">
        <v>8</v>
      </c>
      <c r="K3261" t="s">
        <v>13</v>
      </c>
      <c r="L3261" t="str">
        <f t="shared" si="201"/>
        <v>Evening</v>
      </c>
      <c r="M3261" t="str">
        <f t="shared" si="202"/>
        <v>21</v>
      </c>
      <c r="N3261" t="str">
        <f t="shared" si="203"/>
        <v>22</v>
      </c>
    </row>
    <row r="3262" spans="1:14" x14ac:dyDescent="0.3">
      <c r="A3262">
        <v>1</v>
      </c>
      <c r="B3262">
        <v>6</v>
      </c>
      <c r="C3262" s="1">
        <v>40695</v>
      </c>
      <c r="D3262" s="21" t="str">
        <f t="shared" si="200"/>
        <v>01-Jun-2011</v>
      </c>
      <c r="E3262" s="10">
        <v>0.89583333333333337</v>
      </c>
      <c r="F3262" s="1">
        <v>40695</v>
      </c>
      <c r="G3262" s="10">
        <v>0.99305555555555547</v>
      </c>
      <c r="H3262">
        <v>30</v>
      </c>
      <c r="I3262">
        <v>140</v>
      </c>
      <c r="J3262" t="s">
        <v>8</v>
      </c>
      <c r="K3262" t="s">
        <v>13</v>
      </c>
      <c r="L3262" t="str">
        <f t="shared" si="201"/>
        <v>Evening</v>
      </c>
      <c r="M3262" t="str">
        <f t="shared" si="202"/>
        <v>21</v>
      </c>
      <c r="N3262" t="str">
        <f t="shared" si="203"/>
        <v>23</v>
      </c>
    </row>
    <row r="3263" spans="1:14" x14ac:dyDescent="0.3">
      <c r="A3263">
        <v>1</v>
      </c>
      <c r="B3263">
        <v>6</v>
      </c>
      <c r="C3263" s="1">
        <v>40695</v>
      </c>
      <c r="D3263" s="21" t="str">
        <f t="shared" si="200"/>
        <v>01-Jun-2011</v>
      </c>
      <c r="E3263" s="10">
        <v>0.8965277777777777</v>
      </c>
      <c r="F3263" s="1">
        <v>40695</v>
      </c>
      <c r="G3263" s="10">
        <v>0.95486111111111116</v>
      </c>
      <c r="H3263">
        <v>30</v>
      </c>
      <c r="I3263">
        <v>84</v>
      </c>
      <c r="J3263" t="s">
        <v>8</v>
      </c>
      <c r="K3263" t="s">
        <v>13</v>
      </c>
      <c r="L3263" t="str">
        <f t="shared" si="201"/>
        <v>Evening</v>
      </c>
      <c r="M3263" t="str">
        <f t="shared" si="202"/>
        <v>21</v>
      </c>
      <c r="N3263" t="str">
        <f t="shared" si="203"/>
        <v>22</v>
      </c>
    </row>
    <row r="3264" spans="1:14" x14ac:dyDescent="0.3">
      <c r="A3264">
        <v>1</v>
      </c>
      <c r="B3264">
        <v>5</v>
      </c>
      <c r="C3264" s="1">
        <v>40695</v>
      </c>
      <c r="D3264" s="21" t="str">
        <f t="shared" si="200"/>
        <v>01-Jun-2011</v>
      </c>
      <c r="E3264" s="10">
        <v>0.92013888888888884</v>
      </c>
      <c r="F3264" s="1">
        <v>40696</v>
      </c>
      <c r="G3264" s="10">
        <v>1.6666666666666666E-2</v>
      </c>
      <c r="H3264">
        <v>30</v>
      </c>
      <c r="I3264">
        <v>139</v>
      </c>
      <c r="J3264" t="s">
        <v>8</v>
      </c>
      <c r="K3264" t="s">
        <v>13</v>
      </c>
      <c r="L3264" t="str">
        <f t="shared" si="201"/>
        <v>Night</v>
      </c>
      <c r="M3264" t="str">
        <f t="shared" si="202"/>
        <v>22</v>
      </c>
      <c r="N3264" t="str">
        <f t="shared" si="203"/>
        <v>00</v>
      </c>
    </row>
    <row r="3265" spans="1:14" x14ac:dyDescent="0.3">
      <c r="A3265">
        <v>1</v>
      </c>
      <c r="B3265">
        <v>5</v>
      </c>
      <c r="C3265" s="1">
        <v>40696</v>
      </c>
      <c r="D3265" s="21" t="str">
        <f t="shared" si="200"/>
        <v>02-Jun-2011</v>
      </c>
      <c r="E3265" s="10">
        <v>0.57361111111111118</v>
      </c>
      <c r="F3265" s="1">
        <v>40696</v>
      </c>
      <c r="G3265" s="10">
        <v>0.65</v>
      </c>
      <c r="H3265">
        <v>30</v>
      </c>
      <c r="I3265">
        <v>110</v>
      </c>
      <c r="J3265" t="s">
        <v>8</v>
      </c>
      <c r="K3265" t="s">
        <v>12</v>
      </c>
      <c r="L3265" t="str">
        <f t="shared" si="201"/>
        <v>Morning</v>
      </c>
      <c r="M3265" t="str">
        <f t="shared" si="202"/>
        <v>13</v>
      </c>
      <c r="N3265" t="str">
        <f t="shared" si="203"/>
        <v>15</v>
      </c>
    </row>
    <row r="3266" spans="1:14" x14ac:dyDescent="0.3">
      <c r="A3266">
        <v>1</v>
      </c>
      <c r="B3266">
        <v>5</v>
      </c>
      <c r="C3266" s="1">
        <v>40696</v>
      </c>
      <c r="D3266" s="21" t="str">
        <f t="shared" si="200"/>
        <v>02-Jun-2011</v>
      </c>
      <c r="E3266" s="10">
        <v>0.5805555555555556</v>
      </c>
      <c r="F3266" s="1">
        <v>40696</v>
      </c>
      <c r="G3266" s="10">
        <v>0.69027777777777777</v>
      </c>
      <c r="H3266">
        <v>30</v>
      </c>
      <c r="I3266">
        <v>158</v>
      </c>
      <c r="J3266" t="s">
        <v>8</v>
      </c>
      <c r="K3266" t="s">
        <v>12</v>
      </c>
      <c r="L3266" t="str">
        <f t="shared" si="201"/>
        <v>Morning</v>
      </c>
      <c r="M3266" t="str">
        <f t="shared" si="202"/>
        <v>13</v>
      </c>
      <c r="N3266" t="str">
        <f t="shared" si="203"/>
        <v>16</v>
      </c>
    </row>
    <row r="3267" spans="1:14" x14ac:dyDescent="0.3">
      <c r="A3267">
        <v>1</v>
      </c>
      <c r="B3267">
        <v>6</v>
      </c>
      <c r="C3267" s="1">
        <v>40696</v>
      </c>
      <c r="D3267" s="21" t="str">
        <f t="shared" ref="D3267:D3330" si="204" xml:space="preserve"> TEXT(C3267, "dd-Mmm-yyyy")</f>
        <v>02-Jun-2011</v>
      </c>
      <c r="E3267" s="10">
        <v>0.59583333333333333</v>
      </c>
      <c r="F3267" s="1">
        <v>40696</v>
      </c>
      <c r="G3267" s="10">
        <v>0.63611111111111118</v>
      </c>
      <c r="H3267">
        <v>30</v>
      </c>
      <c r="I3267">
        <v>58</v>
      </c>
      <c r="J3267" t="s">
        <v>8</v>
      </c>
      <c r="K3267" t="s">
        <v>12</v>
      </c>
      <c r="L3267" t="str">
        <f t="shared" ref="L3267:L3330" si="205">IF(AND(E3267&gt;$R$6,E3267&lt;=$S$6),"Morning",IF(AND(E3267&gt;$S$6,E3267&lt;=$T$6),"Afternoon", IF(AND(E3267&gt;$T$6,E3267&lt;=$U$6),"Evening", "Night")))</f>
        <v>Afternoon</v>
      </c>
      <c r="M3267" t="str">
        <f t="shared" ref="M3267:M3330" si="206" xml:space="preserve"> TEXT(E3267, "HH")</f>
        <v>14</v>
      </c>
      <c r="N3267" t="str">
        <f t="shared" ref="N3267:N3330" si="207">TEXT(G3267,"HH")</f>
        <v>15</v>
      </c>
    </row>
    <row r="3268" spans="1:14" x14ac:dyDescent="0.3">
      <c r="A3268">
        <v>1</v>
      </c>
      <c r="B3268">
        <v>5</v>
      </c>
      <c r="C3268" s="1">
        <v>40696</v>
      </c>
      <c r="D3268" s="21" t="str">
        <f t="shared" si="204"/>
        <v>02-Jun-2011</v>
      </c>
      <c r="E3268" s="10">
        <v>0.62986111111111109</v>
      </c>
      <c r="F3268" s="1">
        <v>40696</v>
      </c>
      <c r="G3268" s="10">
        <v>0.73749999999999993</v>
      </c>
      <c r="H3268">
        <v>30</v>
      </c>
      <c r="I3268">
        <v>155</v>
      </c>
      <c r="J3268" t="s">
        <v>8</v>
      </c>
      <c r="K3268" t="s">
        <v>12</v>
      </c>
      <c r="L3268" t="str">
        <f t="shared" si="205"/>
        <v>Afternoon</v>
      </c>
      <c r="M3268" t="str">
        <f t="shared" si="206"/>
        <v>15</v>
      </c>
      <c r="N3268" t="str">
        <f t="shared" si="207"/>
        <v>17</v>
      </c>
    </row>
    <row r="3269" spans="1:14" x14ac:dyDescent="0.3">
      <c r="A3269">
        <v>1</v>
      </c>
      <c r="B3269">
        <v>5</v>
      </c>
      <c r="C3269" s="1">
        <v>40696</v>
      </c>
      <c r="D3269" s="21" t="str">
        <f t="shared" si="204"/>
        <v>02-Jun-2011</v>
      </c>
      <c r="E3269" s="10">
        <v>0.67013888888888884</v>
      </c>
      <c r="F3269" s="1">
        <v>40696</v>
      </c>
      <c r="G3269" s="10">
        <v>0.77569444444444446</v>
      </c>
      <c r="H3269">
        <v>30</v>
      </c>
      <c r="I3269">
        <v>152</v>
      </c>
      <c r="J3269" t="s">
        <v>8</v>
      </c>
      <c r="K3269" t="s">
        <v>12</v>
      </c>
      <c r="L3269" t="str">
        <f t="shared" si="205"/>
        <v>Afternoon</v>
      </c>
      <c r="M3269" t="str">
        <f t="shared" si="206"/>
        <v>16</v>
      </c>
      <c r="N3269" t="str">
        <f t="shared" si="207"/>
        <v>18</v>
      </c>
    </row>
    <row r="3270" spans="1:14" x14ac:dyDescent="0.3">
      <c r="A3270">
        <v>1</v>
      </c>
      <c r="B3270">
        <v>6</v>
      </c>
      <c r="C3270" s="1">
        <v>40696</v>
      </c>
      <c r="D3270" s="21" t="str">
        <f t="shared" si="204"/>
        <v>02-Jun-2011</v>
      </c>
      <c r="E3270" s="10">
        <v>0.80902777777777779</v>
      </c>
      <c r="F3270" s="1">
        <v>40696</v>
      </c>
      <c r="G3270" s="10">
        <v>0.84861111111111109</v>
      </c>
      <c r="H3270">
        <v>30</v>
      </c>
      <c r="I3270">
        <v>57</v>
      </c>
      <c r="J3270" t="s">
        <v>8</v>
      </c>
      <c r="K3270" t="s">
        <v>12</v>
      </c>
      <c r="L3270" t="str">
        <f t="shared" si="205"/>
        <v>Evening</v>
      </c>
      <c r="M3270" t="str">
        <f t="shared" si="206"/>
        <v>19</v>
      </c>
      <c r="N3270" t="str">
        <f t="shared" si="207"/>
        <v>20</v>
      </c>
    </row>
    <row r="3271" spans="1:14" x14ac:dyDescent="0.3">
      <c r="A3271">
        <v>1</v>
      </c>
      <c r="B3271">
        <v>6</v>
      </c>
      <c r="C3271" s="1">
        <v>40696</v>
      </c>
      <c r="D3271" s="21" t="str">
        <f t="shared" si="204"/>
        <v>02-Jun-2011</v>
      </c>
      <c r="E3271" s="10">
        <v>0.83611111111111114</v>
      </c>
      <c r="F3271" s="1">
        <v>40696</v>
      </c>
      <c r="G3271" s="10">
        <v>0.87013888888888891</v>
      </c>
      <c r="H3271">
        <v>30</v>
      </c>
      <c r="I3271">
        <v>49</v>
      </c>
      <c r="J3271" t="s">
        <v>8</v>
      </c>
      <c r="K3271" t="s">
        <v>12</v>
      </c>
      <c r="L3271" t="str">
        <f t="shared" si="205"/>
        <v>Evening</v>
      </c>
      <c r="M3271" t="str">
        <f t="shared" si="206"/>
        <v>20</v>
      </c>
      <c r="N3271" t="str">
        <f t="shared" si="207"/>
        <v>20</v>
      </c>
    </row>
    <row r="3272" spans="1:14" x14ac:dyDescent="0.3">
      <c r="A3272">
        <v>1</v>
      </c>
      <c r="B3272">
        <v>5</v>
      </c>
      <c r="C3272" s="1">
        <v>40696</v>
      </c>
      <c r="D3272" s="21" t="str">
        <f t="shared" si="204"/>
        <v>02-Jun-2011</v>
      </c>
      <c r="E3272" s="10">
        <v>0.8534722222222223</v>
      </c>
      <c r="F3272" s="1">
        <v>40696</v>
      </c>
      <c r="G3272" s="10">
        <v>0.94027777777777777</v>
      </c>
      <c r="H3272">
        <v>30</v>
      </c>
      <c r="I3272">
        <v>125</v>
      </c>
      <c r="J3272" t="s">
        <v>8</v>
      </c>
      <c r="K3272" t="s">
        <v>12</v>
      </c>
      <c r="L3272" t="str">
        <f t="shared" si="205"/>
        <v>Evening</v>
      </c>
      <c r="M3272" t="str">
        <f t="shared" si="206"/>
        <v>20</v>
      </c>
      <c r="N3272" t="str">
        <f t="shared" si="207"/>
        <v>22</v>
      </c>
    </row>
    <row r="3273" spans="1:14" x14ac:dyDescent="0.3">
      <c r="A3273">
        <v>1</v>
      </c>
      <c r="B3273">
        <v>5</v>
      </c>
      <c r="C3273" s="1">
        <v>40696</v>
      </c>
      <c r="D3273" s="21" t="str">
        <f t="shared" si="204"/>
        <v>02-Jun-2011</v>
      </c>
      <c r="E3273" s="10">
        <v>0.97916666666666663</v>
      </c>
      <c r="F3273" s="1">
        <v>40697</v>
      </c>
      <c r="G3273" s="10">
        <v>0.10486111111111111</v>
      </c>
      <c r="H3273">
        <v>40</v>
      </c>
      <c r="I3273">
        <v>181</v>
      </c>
      <c r="J3273" t="s">
        <v>8</v>
      </c>
      <c r="K3273" t="s">
        <v>12</v>
      </c>
      <c r="L3273" t="str">
        <f t="shared" si="205"/>
        <v>Night</v>
      </c>
      <c r="M3273" t="str">
        <f t="shared" si="206"/>
        <v>23</v>
      </c>
      <c r="N3273" t="str">
        <f t="shared" si="207"/>
        <v>02</v>
      </c>
    </row>
    <row r="3274" spans="1:14" x14ac:dyDescent="0.3">
      <c r="A3274">
        <v>1</v>
      </c>
      <c r="B3274">
        <v>5</v>
      </c>
      <c r="C3274" s="1">
        <v>40697</v>
      </c>
      <c r="D3274" s="21" t="str">
        <f t="shared" si="204"/>
        <v>03-Jun-2011</v>
      </c>
      <c r="E3274" s="10">
        <v>0.7715277777777777</v>
      </c>
      <c r="F3274" s="1">
        <v>40697</v>
      </c>
      <c r="G3274" s="10">
        <v>0.95763888888888893</v>
      </c>
      <c r="H3274">
        <v>50</v>
      </c>
      <c r="I3274">
        <v>268</v>
      </c>
      <c r="J3274" t="s">
        <v>8</v>
      </c>
      <c r="K3274" t="s">
        <v>11</v>
      </c>
      <c r="L3274" t="str">
        <f t="shared" si="205"/>
        <v>Evening</v>
      </c>
      <c r="M3274" t="str">
        <f t="shared" si="206"/>
        <v>18</v>
      </c>
      <c r="N3274" t="str">
        <f t="shared" si="207"/>
        <v>22</v>
      </c>
    </row>
    <row r="3275" spans="1:14" x14ac:dyDescent="0.3">
      <c r="A3275">
        <v>1</v>
      </c>
      <c r="B3275">
        <v>8</v>
      </c>
      <c r="C3275" s="1">
        <v>40697</v>
      </c>
      <c r="D3275" s="21" t="str">
        <f t="shared" si="204"/>
        <v>03-Jun-2011</v>
      </c>
      <c r="E3275" s="10">
        <v>0.80972222222222223</v>
      </c>
      <c r="F3275" s="1">
        <v>40697</v>
      </c>
      <c r="G3275" s="10">
        <v>0.96527777777777779</v>
      </c>
      <c r="H3275">
        <v>40</v>
      </c>
      <c r="I3275">
        <v>224</v>
      </c>
      <c r="J3275" t="s">
        <v>8</v>
      </c>
      <c r="K3275" t="s">
        <v>11</v>
      </c>
      <c r="L3275" t="str">
        <f t="shared" si="205"/>
        <v>Evening</v>
      </c>
      <c r="M3275" t="str">
        <f t="shared" si="206"/>
        <v>19</v>
      </c>
      <c r="N3275" t="str">
        <f t="shared" si="207"/>
        <v>23</v>
      </c>
    </row>
    <row r="3276" spans="1:14" x14ac:dyDescent="0.3">
      <c r="A3276">
        <v>1</v>
      </c>
      <c r="B3276">
        <v>8</v>
      </c>
      <c r="C3276" s="1">
        <v>40697</v>
      </c>
      <c r="D3276" s="21" t="str">
        <f t="shared" si="204"/>
        <v>03-Jun-2011</v>
      </c>
      <c r="E3276" s="10">
        <v>0.82430555555555562</v>
      </c>
      <c r="F3276" s="1">
        <v>40697</v>
      </c>
      <c r="G3276" s="10">
        <v>0.97916666666666663</v>
      </c>
      <c r="H3276">
        <v>40</v>
      </c>
      <c r="I3276">
        <v>223</v>
      </c>
      <c r="J3276" t="s">
        <v>8</v>
      </c>
      <c r="K3276" t="s">
        <v>11</v>
      </c>
      <c r="L3276" t="str">
        <f t="shared" si="205"/>
        <v>Evening</v>
      </c>
      <c r="M3276" t="str">
        <f t="shared" si="206"/>
        <v>19</v>
      </c>
      <c r="N3276" t="str">
        <f t="shared" si="207"/>
        <v>23</v>
      </c>
    </row>
    <row r="3277" spans="1:14" x14ac:dyDescent="0.3">
      <c r="A3277">
        <v>1</v>
      </c>
      <c r="B3277">
        <v>6</v>
      </c>
      <c r="C3277" s="1">
        <v>40697</v>
      </c>
      <c r="D3277" s="21" t="str">
        <f t="shared" si="204"/>
        <v>03-Jun-2011</v>
      </c>
      <c r="E3277" s="10">
        <v>0.8340277777777777</v>
      </c>
      <c r="F3277" s="1">
        <v>40697</v>
      </c>
      <c r="G3277" s="10">
        <v>0.92361111111111116</v>
      </c>
      <c r="H3277">
        <v>30</v>
      </c>
      <c r="I3277">
        <v>129</v>
      </c>
      <c r="J3277" t="s">
        <v>8</v>
      </c>
      <c r="K3277" t="s">
        <v>11</v>
      </c>
      <c r="L3277" t="str">
        <f t="shared" si="205"/>
        <v>Evening</v>
      </c>
      <c r="M3277" t="str">
        <f t="shared" si="206"/>
        <v>20</v>
      </c>
      <c r="N3277" t="str">
        <f t="shared" si="207"/>
        <v>22</v>
      </c>
    </row>
    <row r="3278" spans="1:14" x14ac:dyDescent="0.3">
      <c r="A3278">
        <v>1</v>
      </c>
      <c r="B3278">
        <v>6</v>
      </c>
      <c r="C3278" s="1">
        <v>40697</v>
      </c>
      <c r="D3278" s="21" t="str">
        <f t="shared" si="204"/>
        <v>03-Jun-2011</v>
      </c>
      <c r="E3278" s="10">
        <v>0.84791666666666676</v>
      </c>
      <c r="F3278" s="1">
        <v>40697</v>
      </c>
      <c r="G3278" s="10">
        <v>0.96458333333333324</v>
      </c>
      <c r="H3278">
        <v>30</v>
      </c>
      <c r="I3278">
        <v>168</v>
      </c>
      <c r="J3278" t="s">
        <v>8</v>
      </c>
      <c r="K3278" t="s">
        <v>11</v>
      </c>
      <c r="L3278" t="str">
        <f t="shared" si="205"/>
        <v>Evening</v>
      </c>
      <c r="M3278" t="str">
        <f t="shared" si="206"/>
        <v>20</v>
      </c>
      <c r="N3278" t="str">
        <f t="shared" si="207"/>
        <v>23</v>
      </c>
    </row>
    <row r="3279" spans="1:14" x14ac:dyDescent="0.3">
      <c r="A3279">
        <v>1</v>
      </c>
      <c r="B3279">
        <v>5</v>
      </c>
      <c r="C3279" s="1">
        <v>40697</v>
      </c>
      <c r="D3279" s="21" t="str">
        <f t="shared" si="204"/>
        <v>03-Jun-2011</v>
      </c>
      <c r="E3279" s="10">
        <v>0.95486111111111116</v>
      </c>
      <c r="F3279" s="1">
        <v>40697</v>
      </c>
      <c r="G3279" s="10">
        <v>0.96388888888888891</v>
      </c>
      <c r="H3279">
        <v>30</v>
      </c>
      <c r="I3279">
        <v>13</v>
      </c>
      <c r="J3279" t="s">
        <v>8</v>
      </c>
      <c r="K3279" t="s">
        <v>11</v>
      </c>
      <c r="L3279" t="str">
        <f t="shared" si="205"/>
        <v>Night</v>
      </c>
      <c r="M3279" t="str">
        <f t="shared" si="206"/>
        <v>22</v>
      </c>
      <c r="N3279" t="str">
        <f t="shared" si="207"/>
        <v>23</v>
      </c>
    </row>
    <row r="3280" spans="1:14" x14ac:dyDescent="0.3">
      <c r="A3280">
        <v>1</v>
      </c>
      <c r="B3280">
        <v>5</v>
      </c>
      <c r="C3280" s="1">
        <v>40697</v>
      </c>
      <c r="D3280" s="21" t="str">
        <f t="shared" si="204"/>
        <v>03-Jun-2011</v>
      </c>
      <c r="E3280" s="10">
        <v>0.95624999999999993</v>
      </c>
      <c r="F3280" s="1">
        <v>40698</v>
      </c>
      <c r="G3280" s="10">
        <v>7.2916666666666671E-2</v>
      </c>
      <c r="H3280">
        <v>30</v>
      </c>
      <c r="I3280">
        <v>168</v>
      </c>
      <c r="J3280" t="s">
        <v>8</v>
      </c>
      <c r="K3280" t="s">
        <v>11</v>
      </c>
      <c r="L3280" t="str">
        <f t="shared" si="205"/>
        <v>Night</v>
      </c>
      <c r="M3280" t="str">
        <f t="shared" si="206"/>
        <v>22</v>
      </c>
      <c r="N3280" t="str">
        <f t="shared" si="207"/>
        <v>01</v>
      </c>
    </row>
    <row r="3281" spans="1:14" x14ac:dyDescent="0.3">
      <c r="A3281">
        <v>1</v>
      </c>
      <c r="B3281">
        <v>5</v>
      </c>
      <c r="C3281" s="1">
        <v>40700</v>
      </c>
      <c r="D3281" s="21" t="str">
        <f t="shared" si="204"/>
        <v>06-Jun-2011</v>
      </c>
      <c r="E3281" s="10">
        <v>0.3833333333333333</v>
      </c>
      <c r="F3281" s="1">
        <v>40700</v>
      </c>
      <c r="G3281" s="10">
        <v>0.44027777777777777</v>
      </c>
      <c r="H3281">
        <v>30</v>
      </c>
      <c r="I3281">
        <v>82</v>
      </c>
      <c r="J3281" t="s">
        <v>8</v>
      </c>
      <c r="K3281" t="s">
        <v>10</v>
      </c>
      <c r="L3281" t="str">
        <f t="shared" si="205"/>
        <v>Night</v>
      </c>
      <c r="M3281" t="str">
        <f t="shared" si="206"/>
        <v>09</v>
      </c>
      <c r="N3281" t="str">
        <f t="shared" si="207"/>
        <v>10</v>
      </c>
    </row>
    <row r="3282" spans="1:14" x14ac:dyDescent="0.3">
      <c r="A3282">
        <v>1</v>
      </c>
      <c r="B3282">
        <v>6</v>
      </c>
      <c r="C3282" s="1">
        <v>40700</v>
      </c>
      <c r="D3282" s="21" t="str">
        <f t="shared" si="204"/>
        <v>06-Jun-2011</v>
      </c>
      <c r="E3282" s="10">
        <v>0.53263888888888888</v>
      </c>
      <c r="F3282" s="1">
        <v>40700</v>
      </c>
      <c r="G3282" s="10">
        <v>0.5854166666666667</v>
      </c>
      <c r="H3282">
        <v>30</v>
      </c>
      <c r="I3282">
        <v>76</v>
      </c>
      <c r="J3282" t="s">
        <v>8</v>
      </c>
      <c r="K3282" t="s">
        <v>10</v>
      </c>
      <c r="L3282" t="str">
        <f t="shared" si="205"/>
        <v>Morning</v>
      </c>
      <c r="M3282" t="str">
        <f t="shared" si="206"/>
        <v>12</v>
      </c>
      <c r="N3282" t="str">
        <f t="shared" si="207"/>
        <v>14</v>
      </c>
    </row>
    <row r="3283" spans="1:14" x14ac:dyDescent="0.3">
      <c r="A3283">
        <v>1</v>
      </c>
      <c r="B3283">
        <v>5</v>
      </c>
      <c r="C3283" s="1">
        <v>40700</v>
      </c>
      <c r="D3283" s="21" t="str">
        <f t="shared" si="204"/>
        <v>06-Jun-2011</v>
      </c>
      <c r="E3283" s="10">
        <v>0.57222222222222219</v>
      </c>
      <c r="F3283" s="1">
        <v>40700</v>
      </c>
      <c r="G3283" s="10">
        <v>0.69027777777777777</v>
      </c>
      <c r="H3283">
        <v>30</v>
      </c>
      <c r="I3283">
        <v>170</v>
      </c>
      <c r="J3283" t="s">
        <v>8</v>
      </c>
      <c r="K3283" t="s">
        <v>10</v>
      </c>
      <c r="L3283" t="str">
        <f t="shared" si="205"/>
        <v>Morning</v>
      </c>
      <c r="M3283" t="str">
        <f t="shared" si="206"/>
        <v>13</v>
      </c>
      <c r="N3283" t="str">
        <f t="shared" si="207"/>
        <v>16</v>
      </c>
    </row>
    <row r="3284" spans="1:14" x14ac:dyDescent="0.3">
      <c r="A3284">
        <v>1</v>
      </c>
      <c r="B3284">
        <v>6</v>
      </c>
      <c r="C3284" s="1">
        <v>40700</v>
      </c>
      <c r="D3284" s="21" t="str">
        <f t="shared" si="204"/>
        <v>06-Jun-2011</v>
      </c>
      <c r="E3284" s="10">
        <v>0.57500000000000007</v>
      </c>
      <c r="F3284" s="1">
        <v>40700</v>
      </c>
      <c r="G3284" s="10">
        <v>0.69236111111111109</v>
      </c>
      <c r="H3284">
        <v>30</v>
      </c>
      <c r="I3284">
        <v>169</v>
      </c>
      <c r="J3284" t="s">
        <v>8</v>
      </c>
      <c r="K3284" t="s">
        <v>10</v>
      </c>
      <c r="L3284" t="str">
        <f t="shared" si="205"/>
        <v>Morning</v>
      </c>
      <c r="M3284" t="str">
        <f t="shared" si="206"/>
        <v>13</v>
      </c>
      <c r="N3284" t="str">
        <f t="shared" si="207"/>
        <v>16</v>
      </c>
    </row>
    <row r="3285" spans="1:14" x14ac:dyDescent="0.3">
      <c r="A3285">
        <v>1</v>
      </c>
      <c r="B3285">
        <v>8</v>
      </c>
      <c r="C3285" s="1">
        <v>40700</v>
      </c>
      <c r="D3285" s="21" t="str">
        <f t="shared" si="204"/>
        <v>06-Jun-2011</v>
      </c>
      <c r="E3285" s="10">
        <v>0.5756944444444444</v>
      </c>
      <c r="F3285" s="1">
        <v>40700</v>
      </c>
      <c r="G3285" s="10">
        <v>0.71250000000000002</v>
      </c>
      <c r="H3285">
        <v>40</v>
      </c>
      <c r="I3285">
        <v>197</v>
      </c>
      <c r="J3285" t="s">
        <v>8</v>
      </c>
      <c r="K3285" t="s">
        <v>10</v>
      </c>
      <c r="L3285" t="str">
        <f t="shared" si="205"/>
        <v>Morning</v>
      </c>
      <c r="M3285" t="str">
        <f t="shared" si="206"/>
        <v>13</v>
      </c>
      <c r="N3285" t="str">
        <f t="shared" si="207"/>
        <v>17</v>
      </c>
    </row>
    <row r="3286" spans="1:14" x14ac:dyDescent="0.3">
      <c r="A3286">
        <v>1</v>
      </c>
      <c r="B3286">
        <v>5</v>
      </c>
      <c r="C3286" s="1">
        <v>40700</v>
      </c>
      <c r="D3286" s="21" t="str">
        <f t="shared" si="204"/>
        <v>06-Jun-2011</v>
      </c>
      <c r="E3286" s="10">
        <v>0.63055555555555554</v>
      </c>
      <c r="F3286" s="1">
        <v>40700</v>
      </c>
      <c r="G3286" s="10">
        <v>0.8256944444444444</v>
      </c>
      <c r="H3286">
        <v>50</v>
      </c>
      <c r="I3286">
        <v>281</v>
      </c>
      <c r="J3286" t="s">
        <v>8</v>
      </c>
      <c r="K3286" t="s">
        <v>10</v>
      </c>
      <c r="L3286" t="str">
        <f t="shared" si="205"/>
        <v>Afternoon</v>
      </c>
      <c r="M3286" t="str">
        <f t="shared" si="206"/>
        <v>15</v>
      </c>
      <c r="N3286" t="str">
        <f t="shared" si="207"/>
        <v>19</v>
      </c>
    </row>
    <row r="3287" spans="1:14" x14ac:dyDescent="0.3">
      <c r="A3287">
        <v>1</v>
      </c>
      <c r="B3287">
        <v>5</v>
      </c>
      <c r="C3287" s="1">
        <v>40700</v>
      </c>
      <c r="D3287" s="21" t="str">
        <f t="shared" si="204"/>
        <v>06-Jun-2011</v>
      </c>
      <c r="E3287" s="10">
        <v>0.63611111111111118</v>
      </c>
      <c r="F3287" s="1">
        <v>40700</v>
      </c>
      <c r="G3287" s="10">
        <v>0.75902777777777775</v>
      </c>
      <c r="H3287">
        <v>30</v>
      </c>
      <c r="I3287">
        <v>177</v>
      </c>
      <c r="J3287" t="s">
        <v>8</v>
      </c>
      <c r="K3287" t="s">
        <v>10</v>
      </c>
      <c r="L3287" t="str">
        <f t="shared" si="205"/>
        <v>Afternoon</v>
      </c>
      <c r="M3287" t="str">
        <f t="shared" si="206"/>
        <v>15</v>
      </c>
      <c r="N3287" t="str">
        <f t="shared" si="207"/>
        <v>18</v>
      </c>
    </row>
    <row r="3288" spans="1:14" x14ac:dyDescent="0.3">
      <c r="A3288">
        <v>1</v>
      </c>
      <c r="B3288">
        <v>6</v>
      </c>
      <c r="C3288" s="1">
        <v>40700</v>
      </c>
      <c r="D3288" s="21" t="str">
        <f t="shared" si="204"/>
        <v>06-Jun-2011</v>
      </c>
      <c r="E3288" s="10">
        <v>0.68402777777777779</v>
      </c>
      <c r="F3288" s="1">
        <v>40700</v>
      </c>
      <c r="G3288" s="10">
        <v>0.73333333333333339</v>
      </c>
      <c r="H3288">
        <v>30</v>
      </c>
      <c r="I3288">
        <v>71</v>
      </c>
      <c r="J3288" t="s">
        <v>8</v>
      </c>
      <c r="K3288" t="s">
        <v>10</v>
      </c>
      <c r="L3288" t="str">
        <f t="shared" si="205"/>
        <v>Afternoon</v>
      </c>
      <c r="M3288" t="str">
        <f t="shared" si="206"/>
        <v>16</v>
      </c>
      <c r="N3288" t="str">
        <f t="shared" si="207"/>
        <v>17</v>
      </c>
    </row>
    <row r="3289" spans="1:14" x14ac:dyDescent="0.3">
      <c r="A3289">
        <v>1</v>
      </c>
      <c r="B3289">
        <v>5</v>
      </c>
      <c r="C3289" s="1">
        <v>40700</v>
      </c>
      <c r="D3289" s="21" t="str">
        <f t="shared" si="204"/>
        <v>06-Jun-2011</v>
      </c>
      <c r="E3289" s="10">
        <v>0.80069444444444438</v>
      </c>
      <c r="F3289" s="1">
        <v>40700</v>
      </c>
      <c r="G3289" s="10">
        <v>0.90138888888888891</v>
      </c>
      <c r="H3289">
        <v>30</v>
      </c>
      <c r="I3289">
        <v>145</v>
      </c>
      <c r="J3289" t="s">
        <v>8</v>
      </c>
      <c r="K3289" t="s">
        <v>10</v>
      </c>
      <c r="L3289" t="str">
        <f t="shared" si="205"/>
        <v>Evening</v>
      </c>
      <c r="M3289" t="str">
        <f t="shared" si="206"/>
        <v>19</v>
      </c>
      <c r="N3289" t="str">
        <f t="shared" si="207"/>
        <v>21</v>
      </c>
    </row>
    <row r="3290" spans="1:14" x14ac:dyDescent="0.3">
      <c r="A3290">
        <v>1</v>
      </c>
      <c r="B3290">
        <v>6</v>
      </c>
      <c r="C3290" s="1">
        <v>40700</v>
      </c>
      <c r="D3290" s="21" t="str">
        <f t="shared" si="204"/>
        <v>06-Jun-2011</v>
      </c>
      <c r="E3290" s="10">
        <v>0.81041666666666667</v>
      </c>
      <c r="F3290" s="1">
        <v>40700</v>
      </c>
      <c r="G3290" s="10">
        <v>0.93611111111111101</v>
      </c>
      <c r="H3290">
        <v>40</v>
      </c>
      <c r="I3290">
        <v>181</v>
      </c>
      <c r="J3290" t="s">
        <v>8</v>
      </c>
      <c r="K3290" t="s">
        <v>10</v>
      </c>
      <c r="L3290" t="str">
        <f t="shared" si="205"/>
        <v>Evening</v>
      </c>
      <c r="M3290" t="str">
        <f t="shared" si="206"/>
        <v>19</v>
      </c>
      <c r="N3290" t="str">
        <f t="shared" si="207"/>
        <v>22</v>
      </c>
    </row>
    <row r="3291" spans="1:14" x14ac:dyDescent="0.3">
      <c r="A3291">
        <v>1</v>
      </c>
      <c r="B3291">
        <v>6</v>
      </c>
      <c r="C3291" s="1">
        <v>40700</v>
      </c>
      <c r="D3291" s="21" t="str">
        <f t="shared" si="204"/>
        <v>06-Jun-2011</v>
      </c>
      <c r="E3291" s="10">
        <v>0.82152777777777775</v>
      </c>
      <c r="F3291" s="1">
        <v>40700</v>
      </c>
      <c r="G3291" s="10">
        <v>0.9243055555555556</v>
      </c>
      <c r="H3291">
        <v>30</v>
      </c>
      <c r="I3291">
        <v>148</v>
      </c>
      <c r="J3291" t="s">
        <v>8</v>
      </c>
      <c r="K3291" t="s">
        <v>10</v>
      </c>
      <c r="L3291" t="str">
        <f t="shared" si="205"/>
        <v>Evening</v>
      </c>
      <c r="M3291" t="str">
        <f t="shared" si="206"/>
        <v>19</v>
      </c>
      <c r="N3291" t="str">
        <f t="shared" si="207"/>
        <v>22</v>
      </c>
    </row>
    <row r="3292" spans="1:14" x14ac:dyDescent="0.3">
      <c r="A3292">
        <v>1</v>
      </c>
      <c r="B3292">
        <v>6</v>
      </c>
      <c r="C3292" s="1">
        <v>40700</v>
      </c>
      <c r="D3292" s="21" t="str">
        <f t="shared" si="204"/>
        <v>06-Jun-2011</v>
      </c>
      <c r="E3292" s="10">
        <v>0.83819444444444446</v>
      </c>
      <c r="F3292" s="1">
        <v>40700</v>
      </c>
      <c r="G3292" s="10">
        <v>0.93680555555555556</v>
      </c>
      <c r="H3292">
        <v>30</v>
      </c>
      <c r="I3292">
        <v>142</v>
      </c>
      <c r="J3292" t="s">
        <v>8</v>
      </c>
      <c r="K3292" t="s">
        <v>10</v>
      </c>
      <c r="L3292" t="str">
        <f t="shared" si="205"/>
        <v>Evening</v>
      </c>
      <c r="M3292" t="str">
        <f t="shared" si="206"/>
        <v>20</v>
      </c>
      <c r="N3292" t="str">
        <f t="shared" si="207"/>
        <v>22</v>
      </c>
    </row>
    <row r="3293" spans="1:14" x14ac:dyDescent="0.3">
      <c r="A3293">
        <v>1</v>
      </c>
      <c r="B3293">
        <v>5</v>
      </c>
      <c r="C3293" s="1">
        <v>40700</v>
      </c>
      <c r="D3293" s="21" t="str">
        <f t="shared" si="204"/>
        <v>06-Jun-2011</v>
      </c>
      <c r="E3293" s="10">
        <v>0.83888888888888891</v>
      </c>
      <c r="F3293" s="1">
        <v>40700</v>
      </c>
      <c r="G3293" s="10">
        <v>0.9194444444444444</v>
      </c>
      <c r="H3293">
        <v>30</v>
      </c>
      <c r="I3293">
        <v>116</v>
      </c>
      <c r="J3293" t="s">
        <v>8</v>
      </c>
      <c r="K3293" t="s">
        <v>10</v>
      </c>
      <c r="L3293" t="str">
        <f t="shared" si="205"/>
        <v>Evening</v>
      </c>
      <c r="M3293" t="str">
        <f t="shared" si="206"/>
        <v>20</v>
      </c>
      <c r="N3293" t="str">
        <f t="shared" si="207"/>
        <v>22</v>
      </c>
    </row>
    <row r="3294" spans="1:14" x14ac:dyDescent="0.3">
      <c r="A3294">
        <v>1</v>
      </c>
      <c r="B3294">
        <v>8</v>
      </c>
      <c r="C3294" s="1">
        <v>40700</v>
      </c>
      <c r="D3294" s="21" t="str">
        <f t="shared" si="204"/>
        <v>06-Jun-2011</v>
      </c>
      <c r="E3294" s="10">
        <v>0.84027777777777779</v>
      </c>
      <c r="F3294" s="1">
        <v>40700</v>
      </c>
      <c r="G3294" s="10">
        <v>0.85486111111111107</v>
      </c>
      <c r="H3294">
        <v>30</v>
      </c>
      <c r="I3294">
        <v>21</v>
      </c>
      <c r="J3294" t="s">
        <v>8</v>
      </c>
      <c r="K3294" t="s">
        <v>10</v>
      </c>
      <c r="L3294" t="str">
        <f t="shared" si="205"/>
        <v>Evening</v>
      </c>
      <c r="M3294" t="str">
        <f t="shared" si="206"/>
        <v>20</v>
      </c>
      <c r="N3294" t="str">
        <f t="shared" si="207"/>
        <v>20</v>
      </c>
    </row>
    <row r="3295" spans="1:14" x14ac:dyDescent="0.3">
      <c r="A3295">
        <v>1</v>
      </c>
      <c r="B3295">
        <v>5</v>
      </c>
      <c r="C3295" s="1">
        <v>40700</v>
      </c>
      <c r="D3295" s="21" t="str">
        <f t="shared" si="204"/>
        <v>06-Jun-2011</v>
      </c>
      <c r="E3295" s="10">
        <v>0.87916666666666676</v>
      </c>
      <c r="F3295" s="1">
        <v>40700</v>
      </c>
      <c r="G3295" s="10">
        <v>0.93194444444444446</v>
      </c>
      <c r="H3295">
        <v>30</v>
      </c>
      <c r="I3295">
        <v>76</v>
      </c>
      <c r="J3295" t="s">
        <v>8</v>
      </c>
      <c r="K3295" t="s">
        <v>10</v>
      </c>
      <c r="L3295" t="str">
        <f t="shared" si="205"/>
        <v>Evening</v>
      </c>
      <c r="M3295" t="str">
        <f t="shared" si="206"/>
        <v>21</v>
      </c>
      <c r="N3295" t="str">
        <f t="shared" si="207"/>
        <v>22</v>
      </c>
    </row>
    <row r="3296" spans="1:14" x14ac:dyDescent="0.3">
      <c r="A3296">
        <v>1</v>
      </c>
      <c r="B3296">
        <v>5</v>
      </c>
      <c r="C3296" s="1">
        <v>40701</v>
      </c>
      <c r="D3296" s="21" t="str">
        <f t="shared" si="204"/>
        <v>07-Jun-2011</v>
      </c>
      <c r="E3296" s="10">
        <v>0.49861111111111112</v>
      </c>
      <c r="F3296" s="1">
        <v>40701</v>
      </c>
      <c r="G3296" s="10">
        <v>0.60277777777777775</v>
      </c>
      <c r="H3296">
        <v>30</v>
      </c>
      <c r="I3296">
        <v>150</v>
      </c>
      <c r="J3296" t="s">
        <v>8</v>
      </c>
      <c r="K3296" t="s">
        <v>9</v>
      </c>
      <c r="L3296" t="str">
        <f t="shared" si="205"/>
        <v>Morning</v>
      </c>
      <c r="M3296" t="str">
        <f t="shared" si="206"/>
        <v>11</v>
      </c>
      <c r="N3296" t="str">
        <f t="shared" si="207"/>
        <v>14</v>
      </c>
    </row>
    <row r="3297" spans="1:14" x14ac:dyDescent="0.3">
      <c r="A3297">
        <v>1</v>
      </c>
      <c r="B3297">
        <v>5</v>
      </c>
      <c r="C3297" s="1">
        <v>40701</v>
      </c>
      <c r="D3297" s="21" t="str">
        <f t="shared" si="204"/>
        <v>07-Jun-2011</v>
      </c>
      <c r="E3297" s="10">
        <v>0.52152777777777781</v>
      </c>
      <c r="F3297" s="1">
        <v>40701</v>
      </c>
      <c r="G3297" s="10">
        <v>0.64583333333333337</v>
      </c>
      <c r="H3297">
        <v>30</v>
      </c>
      <c r="I3297">
        <v>179</v>
      </c>
      <c r="J3297" t="s">
        <v>8</v>
      </c>
      <c r="K3297" t="s">
        <v>9</v>
      </c>
      <c r="L3297" t="str">
        <f t="shared" si="205"/>
        <v>Morning</v>
      </c>
      <c r="M3297" t="str">
        <f t="shared" si="206"/>
        <v>12</v>
      </c>
      <c r="N3297" t="str">
        <f t="shared" si="207"/>
        <v>15</v>
      </c>
    </row>
    <row r="3298" spans="1:14" x14ac:dyDescent="0.3">
      <c r="A3298">
        <v>1</v>
      </c>
      <c r="B3298">
        <v>8</v>
      </c>
      <c r="C3298" s="1">
        <v>40701</v>
      </c>
      <c r="D3298" s="21" t="str">
        <f t="shared" si="204"/>
        <v>07-Jun-2011</v>
      </c>
      <c r="E3298" s="10">
        <v>0.60486111111111118</v>
      </c>
      <c r="F3298" s="1">
        <v>40701</v>
      </c>
      <c r="G3298" s="10">
        <v>0.66597222222222219</v>
      </c>
      <c r="H3298">
        <v>30</v>
      </c>
      <c r="I3298">
        <v>88</v>
      </c>
      <c r="J3298" t="s">
        <v>8</v>
      </c>
      <c r="K3298" t="s">
        <v>9</v>
      </c>
      <c r="L3298" t="str">
        <f t="shared" si="205"/>
        <v>Afternoon</v>
      </c>
      <c r="M3298" t="str">
        <f t="shared" si="206"/>
        <v>14</v>
      </c>
      <c r="N3298" t="str">
        <f t="shared" si="207"/>
        <v>15</v>
      </c>
    </row>
    <row r="3299" spans="1:14" x14ac:dyDescent="0.3">
      <c r="A3299">
        <v>1</v>
      </c>
      <c r="B3299">
        <v>6</v>
      </c>
      <c r="C3299" s="1">
        <v>40701</v>
      </c>
      <c r="D3299" s="21" t="str">
        <f t="shared" si="204"/>
        <v>07-Jun-2011</v>
      </c>
      <c r="E3299" s="10">
        <v>0.63611111111111118</v>
      </c>
      <c r="F3299" s="1">
        <v>40701</v>
      </c>
      <c r="G3299" s="10">
        <v>0.68055555555555547</v>
      </c>
      <c r="H3299">
        <v>30</v>
      </c>
      <c r="I3299">
        <v>64</v>
      </c>
      <c r="J3299" t="s">
        <v>8</v>
      </c>
      <c r="K3299" t="s">
        <v>9</v>
      </c>
      <c r="L3299" t="str">
        <f t="shared" si="205"/>
        <v>Afternoon</v>
      </c>
      <c r="M3299" t="str">
        <f t="shared" si="206"/>
        <v>15</v>
      </c>
      <c r="N3299" t="str">
        <f t="shared" si="207"/>
        <v>16</v>
      </c>
    </row>
    <row r="3300" spans="1:14" x14ac:dyDescent="0.3">
      <c r="A3300">
        <v>1</v>
      </c>
      <c r="B3300">
        <v>5</v>
      </c>
      <c r="C3300" s="1">
        <v>40701</v>
      </c>
      <c r="D3300" s="21" t="str">
        <f t="shared" si="204"/>
        <v>07-Jun-2011</v>
      </c>
      <c r="E3300" s="10">
        <v>0.69166666666666676</v>
      </c>
      <c r="F3300" s="1">
        <v>40701</v>
      </c>
      <c r="G3300" s="10">
        <v>0.85486111111111107</v>
      </c>
      <c r="H3300">
        <v>40</v>
      </c>
      <c r="I3300">
        <v>235</v>
      </c>
      <c r="J3300" t="s">
        <v>8</v>
      </c>
      <c r="K3300" t="s">
        <v>9</v>
      </c>
      <c r="L3300" t="str">
        <f t="shared" si="205"/>
        <v>Afternoon</v>
      </c>
      <c r="M3300" t="str">
        <f t="shared" si="206"/>
        <v>16</v>
      </c>
      <c r="N3300" t="str">
        <f t="shared" si="207"/>
        <v>20</v>
      </c>
    </row>
    <row r="3301" spans="1:14" x14ac:dyDescent="0.3">
      <c r="A3301">
        <v>1</v>
      </c>
      <c r="B3301">
        <v>6</v>
      </c>
      <c r="C3301" s="1">
        <v>40701</v>
      </c>
      <c r="D3301" s="21" t="str">
        <f t="shared" si="204"/>
        <v>07-Jun-2011</v>
      </c>
      <c r="E3301" s="10">
        <v>0.75138888888888899</v>
      </c>
      <c r="F3301" s="1">
        <v>40701</v>
      </c>
      <c r="G3301" s="10">
        <v>0.91111111111111109</v>
      </c>
      <c r="H3301">
        <v>40</v>
      </c>
      <c r="I3301">
        <v>230</v>
      </c>
      <c r="J3301" t="s">
        <v>8</v>
      </c>
      <c r="K3301" t="s">
        <v>9</v>
      </c>
      <c r="L3301" t="str">
        <f t="shared" si="205"/>
        <v>Evening</v>
      </c>
      <c r="M3301" t="str">
        <f t="shared" si="206"/>
        <v>18</v>
      </c>
      <c r="N3301" t="str">
        <f t="shared" si="207"/>
        <v>21</v>
      </c>
    </row>
    <row r="3302" spans="1:14" x14ac:dyDescent="0.3">
      <c r="A3302">
        <v>1</v>
      </c>
      <c r="B3302">
        <v>6</v>
      </c>
      <c r="C3302" s="1">
        <v>40701</v>
      </c>
      <c r="D3302" s="21" t="str">
        <f t="shared" si="204"/>
        <v>07-Jun-2011</v>
      </c>
      <c r="E3302" s="10">
        <v>0.78888888888888886</v>
      </c>
      <c r="F3302" s="1">
        <v>40701</v>
      </c>
      <c r="G3302" s="10">
        <v>0.91527777777777775</v>
      </c>
      <c r="H3302">
        <v>40</v>
      </c>
      <c r="I3302">
        <v>182</v>
      </c>
      <c r="J3302" t="s">
        <v>8</v>
      </c>
      <c r="K3302" t="s">
        <v>9</v>
      </c>
      <c r="L3302" t="str">
        <f t="shared" si="205"/>
        <v>Evening</v>
      </c>
      <c r="M3302" t="str">
        <f t="shared" si="206"/>
        <v>18</v>
      </c>
      <c r="N3302" t="str">
        <f t="shared" si="207"/>
        <v>21</v>
      </c>
    </row>
    <row r="3303" spans="1:14" x14ac:dyDescent="0.3">
      <c r="A3303">
        <v>1</v>
      </c>
      <c r="B3303">
        <v>8</v>
      </c>
      <c r="C3303" s="1">
        <v>40701</v>
      </c>
      <c r="D3303" s="21" t="str">
        <f t="shared" si="204"/>
        <v>07-Jun-2011</v>
      </c>
      <c r="E3303" s="10">
        <v>0.8354166666666667</v>
      </c>
      <c r="F3303" s="1">
        <v>40701</v>
      </c>
      <c r="G3303" s="10">
        <v>0.95833333333333337</v>
      </c>
      <c r="H3303">
        <v>30</v>
      </c>
      <c r="I3303">
        <v>177</v>
      </c>
      <c r="J3303" t="s">
        <v>8</v>
      </c>
      <c r="K3303" t="s">
        <v>9</v>
      </c>
      <c r="L3303" t="str">
        <f t="shared" si="205"/>
        <v>Evening</v>
      </c>
      <c r="M3303" t="str">
        <f t="shared" si="206"/>
        <v>20</v>
      </c>
      <c r="N3303" t="str">
        <f t="shared" si="207"/>
        <v>23</v>
      </c>
    </row>
    <row r="3304" spans="1:14" x14ac:dyDescent="0.3">
      <c r="A3304">
        <v>1</v>
      </c>
      <c r="B3304">
        <v>5</v>
      </c>
      <c r="C3304" s="1">
        <v>40701</v>
      </c>
      <c r="D3304" s="21" t="str">
        <f t="shared" si="204"/>
        <v>07-Jun-2011</v>
      </c>
      <c r="E3304" s="10">
        <v>0.91666666666666663</v>
      </c>
      <c r="F3304" s="1">
        <v>40702</v>
      </c>
      <c r="G3304" s="10">
        <v>7.7777777777777779E-2</v>
      </c>
      <c r="H3304">
        <v>40</v>
      </c>
      <c r="I3304">
        <v>232</v>
      </c>
      <c r="J3304" t="s">
        <v>8</v>
      </c>
      <c r="K3304" t="s">
        <v>9</v>
      </c>
      <c r="L3304" t="str">
        <f t="shared" si="205"/>
        <v>Evening</v>
      </c>
      <c r="M3304" t="str">
        <f t="shared" si="206"/>
        <v>22</v>
      </c>
      <c r="N3304" t="str">
        <f t="shared" si="207"/>
        <v>01</v>
      </c>
    </row>
    <row r="3305" spans="1:14" x14ac:dyDescent="0.3">
      <c r="A3305">
        <v>1</v>
      </c>
      <c r="B3305">
        <v>5</v>
      </c>
      <c r="C3305" s="1">
        <v>40702</v>
      </c>
      <c r="D3305" s="21" t="str">
        <f t="shared" si="204"/>
        <v>08-Jun-2011</v>
      </c>
      <c r="E3305" s="10">
        <v>0.4055555555555555</v>
      </c>
      <c r="F3305" s="1">
        <v>40702</v>
      </c>
      <c r="G3305" s="10">
        <v>0.50069444444444444</v>
      </c>
      <c r="H3305">
        <v>30</v>
      </c>
      <c r="I3305">
        <v>137</v>
      </c>
      <c r="J3305" t="s">
        <v>8</v>
      </c>
      <c r="K3305" t="s">
        <v>13</v>
      </c>
      <c r="L3305" t="str">
        <f t="shared" si="205"/>
        <v>Night</v>
      </c>
      <c r="M3305" t="str">
        <f t="shared" si="206"/>
        <v>09</v>
      </c>
      <c r="N3305" t="str">
        <f t="shared" si="207"/>
        <v>12</v>
      </c>
    </row>
    <row r="3306" spans="1:14" x14ac:dyDescent="0.3">
      <c r="A3306">
        <v>1</v>
      </c>
      <c r="B3306">
        <v>5</v>
      </c>
      <c r="C3306" s="1">
        <v>40702</v>
      </c>
      <c r="D3306" s="21" t="str">
        <f t="shared" si="204"/>
        <v>08-Jun-2011</v>
      </c>
      <c r="E3306" s="10">
        <v>0.4597222222222222</v>
      </c>
      <c r="F3306" s="1">
        <v>40702</v>
      </c>
      <c r="G3306" s="10">
        <v>0.53194444444444444</v>
      </c>
      <c r="H3306">
        <v>30</v>
      </c>
      <c r="I3306">
        <v>104</v>
      </c>
      <c r="J3306" t="s">
        <v>8</v>
      </c>
      <c r="K3306" t="s">
        <v>13</v>
      </c>
      <c r="L3306" t="str">
        <f t="shared" si="205"/>
        <v>Morning</v>
      </c>
      <c r="M3306" t="str">
        <f t="shared" si="206"/>
        <v>11</v>
      </c>
      <c r="N3306" t="str">
        <f t="shared" si="207"/>
        <v>12</v>
      </c>
    </row>
    <row r="3307" spans="1:14" x14ac:dyDescent="0.3">
      <c r="A3307">
        <v>1</v>
      </c>
      <c r="B3307">
        <v>5</v>
      </c>
      <c r="C3307" s="1">
        <v>40702</v>
      </c>
      <c r="D3307" s="21" t="str">
        <f t="shared" si="204"/>
        <v>08-Jun-2011</v>
      </c>
      <c r="E3307" s="10">
        <v>0.60902777777777783</v>
      </c>
      <c r="F3307" s="1">
        <v>40702</v>
      </c>
      <c r="G3307" s="10">
        <v>0.68958333333333333</v>
      </c>
      <c r="H3307">
        <v>30</v>
      </c>
      <c r="I3307">
        <v>116</v>
      </c>
      <c r="J3307" t="s">
        <v>8</v>
      </c>
      <c r="K3307" t="s">
        <v>13</v>
      </c>
      <c r="L3307" t="str">
        <f t="shared" si="205"/>
        <v>Afternoon</v>
      </c>
      <c r="M3307" t="str">
        <f t="shared" si="206"/>
        <v>14</v>
      </c>
      <c r="N3307" t="str">
        <f t="shared" si="207"/>
        <v>16</v>
      </c>
    </row>
    <row r="3308" spans="1:14" x14ac:dyDescent="0.3">
      <c r="A3308">
        <v>1</v>
      </c>
      <c r="B3308">
        <v>8</v>
      </c>
      <c r="C3308" s="1">
        <v>40702</v>
      </c>
      <c r="D3308" s="21" t="str">
        <f t="shared" si="204"/>
        <v>08-Jun-2011</v>
      </c>
      <c r="E3308" s="10">
        <v>0.62708333333333333</v>
      </c>
      <c r="F3308" s="1">
        <v>40702</v>
      </c>
      <c r="G3308" s="10">
        <v>0.6875</v>
      </c>
      <c r="H3308">
        <v>30</v>
      </c>
      <c r="I3308">
        <v>87</v>
      </c>
      <c r="J3308" t="s">
        <v>8</v>
      </c>
      <c r="K3308" t="s">
        <v>13</v>
      </c>
      <c r="L3308" t="str">
        <f t="shared" si="205"/>
        <v>Afternoon</v>
      </c>
      <c r="M3308" t="str">
        <f t="shared" si="206"/>
        <v>15</v>
      </c>
      <c r="N3308" t="str">
        <f t="shared" si="207"/>
        <v>16</v>
      </c>
    </row>
    <row r="3309" spans="1:14" x14ac:dyDescent="0.3">
      <c r="A3309">
        <v>1</v>
      </c>
      <c r="B3309">
        <v>6</v>
      </c>
      <c r="C3309" s="1">
        <v>40702</v>
      </c>
      <c r="D3309" s="21" t="str">
        <f t="shared" si="204"/>
        <v>08-Jun-2011</v>
      </c>
      <c r="E3309" s="10">
        <v>0.67152777777777783</v>
      </c>
      <c r="F3309" s="1">
        <v>40702</v>
      </c>
      <c r="G3309" s="10">
        <v>0.74097222222222225</v>
      </c>
      <c r="H3309">
        <v>30</v>
      </c>
      <c r="I3309">
        <v>100</v>
      </c>
      <c r="J3309" t="s">
        <v>8</v>
      </c>
      <c r="K3309" t="s">
        <v>13</v>
      </c>
      <c r="L3309" t="str">
        <f t="shared" si="205"/>
        <v>Afternoon</v>
      </c>
      <c r="M3309" t="str">
        <f t="shared" si="206"/>
        <v>16</v>
      </c>
      <c r="N3309" t="str">
        <f t="shared" si="207"/>
        <v>17</v>
      </c>
    </row>
    <row r="3310" spans="1:14" x14ac:dyDescent="0.3">
      <c r="A3310">
        <v>1</v>
      </c>
      <c r="B3310">
        <v>5</v>
      </c>
      <c r="C3310" s="1">
        <v>40702</v>
      </c>
      <c r="D3310" s="21" t="str">
        <f t="shared" si="204"/>
        <v>08-Jun-2011</v>
      </c>
      <c r="E3310" s="10">
        <v>0.68472222222222223</v>
      </c>
      <c r="F3310" s="1">
        <v>40702</v>
      </c>
      <c r="G3310" s="10">
        <v>0.76874999999999993</v>
      </c>
      <c r="H3310">
        <v>30</v>
      </c>
      <c r="I3310">
        <v>121</v>
      </c>
      <c r="J3310" t="s">
        <v>14</v>
      </c>
      <c r="K3310" t="s">
        <v>13</v>
      </c>
      <c r="L3310" t="str">
        <f t="shared" si="205"/>
        <v>Afternoon</v>
      </c>
      <c r="M3310" t="str">
        <f t="shared" si="206"/>
        <v>16</v>
      </c>
      <c r="N3310" t="str">
        <f t="shared" si="207"/>
        <v>18</v>
      </c>
    </row>
    <row r="3311" spans="1:14" x14ac:dyDescent="0.3">
      <c r="A3311">
        <v>1</v>
      </c>
      <c r="B3311">
        <v>5</v>
      </c>
      <c r="C3311" s="1">
        <v>40702</v>
      </c>
      <c r="D3311" s="21" t="str">
        <f t="shared" si="204"/>
        <v>08-Jun-2011</v>
      </c>
      <c r="E3311" s="10">
        <v>0.70277777777777783</v>
      </c>
      <c r="F3311" s="1">
        <v>40702</v>
      </c>
      <c r="G3311" s="10">
        <v>0.8222222222222223</v>
      </c>
      <c r="H3311">
        <v>30</v>
      </c>
      <c r="I3311">
        <v>172</v>
      </c>
      <c r="J3311" t="s">
        <v>8</v>
      </c>
      <c r="K3311" t="s">
        <v>13</v>
      </c>
      <c r="L3311" t="str">
        <f t="shared" si="205"/>
        <v>Afternoon</v>
      </c>
      <c r="M3311" t="str">
        <f t="shared" si="206"/>
        <v>16</v>
      </c>
      <c r="N3311" t="str">
        <f t="shared" si="207"/>
        <v>19</v>
      </c>
    </row>
    <row r="3312" spans="1:14" x14ac:dyDescent="0.3">
      <c r="A3312">
        <v>1</v>
      </c>
      <c r="B3312">
        <v>5</v>
      </c>
      <c r="C3312" s="1">
        <v>40702</v>
      </c>
      <c r="D3312" s="21" t="str">
        <f t="shared" si="204"/>
        <v>08-Jun-2011</v>
      </c>
      <c r="E3312" s="10">
        <v>0.73263888888888884</v>
      </c>
      <c r="F3312" s="1">
        <v>40702</v>
      </c>
      <c r="G3312" s="10">
        <v>0.9902777777777777</v>
      </c>
      <c r="H3312">
        <v>70</v>
      </c>
      <c r="I3312">
        <v>371</v>
      </c>
      <c r="J3312" t="s">
        <v>8</v>
      </c>
      <c r="K3312" t="s">
        <v>13</v>
      </c>
      <c r="L3312" t="str">
        <f t="shared" si="205"/>
        <v>Afternoon</v>
      </c>
      <c r="M3312" t="str">
        <f t="shared" si="206"/>
        <v>17</v>
      </c>
      <c r="N3312" t="str">
        <f t="shared" si="207"/>
        <v>23</v>
      </c>
    </row>
    <row r="3313" spans="1:14" x14ac:dyDescent="0.3">
      <c r="A3313">
        <v>1</v>
      </c>
      <c r="B3313">
        <v>6</v>
      </c>
      <c r="C3313" s="1">
        <v>40702</v>
      </c>
      <c r="D3313" s="21" t="str">
        <f t="shared" si="204"/>
        <v>08-Jun-2011</v>
      </c>
      <c r="E3313" s="10">
        <v>0.7368055555555556</v>
      </c>
      <c r="F3313" s="1">
        <v>40702</v>
      </c>
      <c r="G3313" s="10">
        <v>0.93541666666666667</v>
      </c>
      <c r="H3313">
        <v>50</v>
      </c>
      <c r="I3313">
        <v>286</v>
      </c>
      <c r="J3313" t="s">
        <v>8</v>
      </c>
      <c r="K3313" t="s">
        <v>13</v>
      </c>
      <c r="L3313" t="str">
        <f t="shared" si="205"/>
        <v>Afternoon</v>
      </c>
      <c r="M3313" t="str">
        <f t="shared" si="206"/>
        <v>17</v>
      </c>
      <c r="N3313" t="str">
        <f t="shared" si="207"/>
        <v>22</v>
      </c>
    </row>
    <row r="3314" spans="1:14" x14ac:dyDescent="0.3">
      <c r="A3314">
        <v>1</v>
      </c>
      <c r="B3314">
        <v>5</v>
      </c>
      <c r="C3314" s="1">
        <v>40702</v>
      </c>
      <c r="D3314" s="21" t="str">
        <f t="shared" si="204"/>
        <v>08-Jun-2011</v>
      </c>
      <c r="E3314" s="10">
        <v>0.85625000000000007</v>
      </c>
      <c r="F3314" s="1">
        <v>40702</v>
      </c>
      <c r="G3314" s="10">
        <v>0.95486111111111116</v>
      </c>
      <c r="H3314">
        <v>30</v>
      </c>
      <c r="I3314">
        <v>142</v>
      </c>
      <c r="J3314" t="s">
        <v>8</v>
      </c>
      <c r="K3314" t="s">
        <v>13</v>
      </c>
      <c r="L3314" t="str">
        <f t="shared" si="205"/>
        <v>Evening</v>
      </c>
      <c r="M3314" t="str">
        <f t="shared" si="206"/>
        <v>20</v>
      </c>
      <c r="N3314" t="str">
        <f t="shared" si="207"/>
        <v>22</v>
      </c>
    </row>
    <row r="3315" spans="1:14" x14ac:dyDescent="0.3">
      <c r="A3315">
        <v>1</v>
      </c>
      <c r="B3315">
        <v>5</v>
      </c>
      <c r="C3315" s="1">
        <v>40702</v>
      </c>
      <c r="D3315" s="21" t="str">
        <f t="shared" si="204"/>
        <v>08-Jun-2011</v>
      </c>
      <c r="E3315" s="10">
        <v>0.91527777777777775</v>
      </c>
      <c r="F3315" s="1">
        <v>40702</v>
      </c>
      <c r="G3315" s="10">
        <v>0.99722222222222223</v>
      </c>
      <c r="H3315">
        <v>30</v>
      </c>
      <c r="I3315">
        <v>118</v>
      </c>
      <c r="J3315" t="s">
        <v>8</v>
      </c>
      <c r="K3315" t="s">
        <v>13</v>
      </c>
      <c r="L3315" t="str">
        <f t="shared" si="205"/>
        <v>Evening</v>
      </c>
      <c r="M3315" t="str">
        <f t="shared" si="206"/>
        <v>21</v>
      </c>
      <c r="N3315" t="str">
        <f t="shared" si="207"/>
        <v>23</v>
      </c>
    </row>
    <row r="3316" spans="1:14" x14ac:dyDescent="0.3">
      <c r="A3316">
        <v>1</v>
      </c>
      <c r="B3316">
        <v>6</v>
      </c>
      <c r="C3316" s="1">
        <v>40703</v>
      </c>
      <c r="D3316" s="21" t="str">
        <f t="shared" si="204"/>
        <v>09-Jun-2011</v>
      </c>
      <c r="E3316" s="10">
        <v>0.57500000000000007</v>
      </c>
      <c r="F3316" s="1">
        <v>40703</v>
      </c>
      <c r="G3316" s="10">
        <v>0.62986111111111109</v>
      </c>
      <c r="H3316">
        <v>30</v>
      </c>
      <c r="I3316">
        <v>79</v>
      </c>
      <c r="J3316" t="s">
        <v>8</v>
      </c>
      <c r="K3316" t="s">
        <v>12</v>
      </c>
      <c r="L3316" t="str">
        <f t="shared" si="205"/>
        <v>Morning</v>
      </c>
      <c r="M3316" t="str">
        <f t="shared" si="206"/>
        <v>13</v>
      </c>
      <c r="N3316" t="str">
        <f t="shared" si="207"/>
        <v>15</v>
      </c>
    </row>
    <row r="3317" spans="1:14" x14ac:dyDescent="0.3">
      <c r="A3317">
        <v>1</v>
      </c>
      <c r="B3317">
        <v>6</v>
      </c>
      <c r="C3317" s="1">
        <v>40703</v>
      </c>
      <c r="D3317" s="21" t="str">
        <f t="shared" si="204"/>
        <v>09-Jun-2011</v>
      </c>
      <c r="E3317" s="10">
        <v>0.58402777777777781</v>
      </c>
      <c r="F3317" s="1">
        <v>40703</v>
      </c>
      <c r="G3317" s="10">
        <v>0.6020833333333333</v>
      </c>
      <c r="H3317">
        <v>30</v>
      </c>
      <c r="I3317">
        <v>26</v>
      </c>
      <c r="J3317" t="s">
        <v>8</v>
      </c>
      <c r="K3317" t="s">
        <v>12</v>
      </c>
      <c r="L3317" t="str">
        <f t="shared" si="205"/>
        <v>Afternoon</v>
      </c>
      <c r="M3317" t="str">
        <f t="shared" si="206"/>
        <v>14</v>
      </c>
      <c r="N3317" t="str">
        <f t="shared" si="207"/>
        <v>14</v>
      </c>
    </row>
    <row r="3318" spans="1:14" x14ac:dyDescent="0.3">
      <c r="A3318">
        <v>1</v>
      </c>
      <c r="B3318">
        <v>6</v>
      </c>
      <c r="C3318" s="1">
        <v>40703</v>
      </c>
      <c r="D3318" s="21" t="str">
        <f t="shared" si="204"/>
        <v>09-Jun-2011</v>
      </c>
      <c r="E3318" s="10">
        <v>0.5854166666666667</v>
      </c>
      <c r="F3318" s="1">
        <v>40703</v>
      </c>
      <c r="G3318" s="10">
        <v>0.71319444444444446</v>
      </c>
      <c r="H3318">
        <v>40</v>
      </c>
      <c r="I3318">
        <v>184</v>
      </c>
      <c r="J3318" t="s">
        <v>8</v>
      </c>
      <c r="K3318" t="s">
        <v>12</v>
      </c>
      <c r="L3318" t="str">
        <f t="shared" si="205"/>
        <v>Afternoon</v>
      </c>
      <c r="M3318" t="str">
        <f t="shared" si="206"/>
        <v>14</v>
      </c>
      <c r="N3318" t="str">
        <f t="shared" si="207"/>
        <v>17</v>
      </c>
    </row>
    <row r="3319" spans="1:14" x14ac:dyDescent="0.3">
      <c r="A3319">
        <v>1</v>
      </c>
      <c r="B3319">
        <v>5</v>
      </c>
      <c r="C3319" s="1">
        <v>40703</v>
      </c>
      <c r="D3319" s="21" t="str">
        <f t="shared" si="204"/>
        <v>09-Jun-2011</v>
      </c>
      <c r="E3319" s="10">
        <v>0.59166666666666667</v>
      </c>
      <c r="F3319" s="1">
        <v>40703</v>
      </c>
      <c r="G3319" s="10">
        <v>0.65972222222222221</v>
      </c>
      <c r="H3319">
        <v>30</v>
      </c>
      <c r="I3319">
        <v>98</v>
      </c>
      <c r="J3319" t="s">
        <v>8</v>
      </c>
      <c r="K3319" t="s">
        <v>12</v>
      </c>
      <c r="L3319" t="str">
        <f t="shared" si="205"/>
        <v>Afternoon</v>
      </c>
      <c r="M3319" t="str">
        <f t="shared" si="206"/>
        <v>14</v>
      </c>
      <c r="N3319" t="str">
        <f t="shared" si="207"/>
        <v>15</v>
      </c>
    </row>
    <row r="3320" spans="1:14" x14ac:dyDescent="0.3">
      <c r="A3320">
        <v>1</v>
      </c>
      <c r="B3320">
        <v>6</v>
      </c>
      <c r="C3320" s="1">
        <v>40703</v>
      </c>
      <c r="D3320" s="21" t="str">
        <f t="shared" si="204"/>
        <v>09-Jun-2011</v>
      </c>
      <c r="E3320" s="10">
        <v>0.65</v>
      </c>
      <c r="F3320" s="1">
        <v>40703</v>
      </c>
      <c r="G3320" s="10">
        <v>0.7631944444444444</v>
      </c>
      <c r="H3320">
        <v>30</v>
      </c>
      <c r="I3320">
        <v>163</v>
      </c>
      <c r="J3320" t="s">
        <v>8</v>
      </c>
      <c r="K3320" t="s">
        <v>12</v>
      </c>
      <c r="L3320" t="str">
        <f t="shared" si="205"/>
        <v>Afternoon</v>
      </c>
      <c r="M3320" t="str">
        <f t="shared" si="206"/>
        <v>15</v>
      </c>
      <c r="N3320" t="str">
        <f t="shared" si="207"/>
        <v>18</v>
      </c>
    </row>
    <row r="3321" spans="1:14" x14ac:dyDescent="0.3">
      <c r="A3321">
        <v>1</v>
      </c>
      <c r="B3321">
        <v>5</v>
      </c>
      <c r="C3321" s="1">
        <v>40703</v>
      </c>
      <c r="D3321" s="21" t="str">
        <f t="shared" si="204"/>
        <v>09-Jun-2011</v>
      </c>
      <c r="E3321" s="10">
        <v>0.6743055555555556</v>
      </c>
      <c r="F3321" s="1">
        <v>40703</v>
      </c>
      <c r="G3321" s="10">
        <v>0.8256944444444444</v>
      </c>
      <c r="H3321">
        <v>40</v>
      </c>
      <c r="I3321">
        <v>218</v>
      </c>
      <c r="J3321" t="s">
        <v>8</v>
      </c>
      <c r="K3321" t="s">
        <v>12</v>
      </c>
      <c r="L3321" t="str">
        <f t="shared" si="205"/>
        <v>Afternoon</v>
      </c>
      <c r="M3321" t="str">
        <f t="shared" si="206"/>
        <v>16</v>
      </c>
      <c r="N3321" t="str">
        <f t="shared" si="207"/>
        <v>19</v>
      </c>
    </row>
    <row r="3322" spans="1:14" x14ac:dyDescent="0.3">
      <c r="A3322">
        <v>1</v>
      </c>
      <c r="B3322">
        <v>5</v>
      </c>
      <c r="C3322" s="1">
        <v>40703</v>
      </c>
      <c r="D3322" s="21" t="str">
        <f t="shared" si="204"/>
        <v>09-Jun-2011</v>
      </c>
      <c r="E3322" s="10">
        <v>0.6972222222222223</v>
      </c>
      <c r="F3322" s="1">
        <v>40703</v>
      </c>
      <c r="G3322" s="10">
        <v>0.83611111111111114</v>
      </c>
      <c r="H3322">
        <v>40</v>
      </c>
      <c r="I3322">
        <v>200</v>
      </c>
      <c r="J3322" t="s">
        <v>8</v>
      </c>
      <c r="K3322" t="s">
        <v>12</v>
      </c>
      <c r="L3322" t="str">
        <f t="shared" si="205"/>
        <v>Afternoon</v>
      </c>
      <c r="M3322" t="str">
        <f t="shared" si="206"/>
        <v>16</v>
      </c>
      <c r="N3322" t="str">
        <f t="shared" si="207"/>
        <v>20</v>
      </c>
    </row>
    <row r="3323" spans="1:14" x14ac:dyDescent="0.3">
      <c r="A3323">
        <v>1</v>
      </c>
      <c r="B3323">
        <v>8</v>
      </c>
      <c r="C3323" s="1">
        <v>40703</v>
      </c>
      <c r="D3323" s="21" t="str">
        <f t="shared" si="204"/>
        <v>09-Jun-2011</v>
      </c>
      <c r="E3323" s="10">
        <v>0.74930555555555556</v>
      </c>
      <c r="F3323" s="1">
        <v>40703</v>
      </c>
      <c r="G3323" s="10">
        <v>0.95694444444444438</v>
      </c>
      <c r="H3323">
        <v>50</v>
      </c>
      <c r="I3323">
        <v>299</v>
      </c>
      <c r="J3323" t="s">
        <v>8</v>
      </c>
      <c r="K3323" t="s">
        <v>12</v>
      </c>
      <c r="L3323" t="str">
        <f t="shared" si="205"/>
        <v>Afternoon</v>
      </c>
      <c r="M3323" t="str">
        <f t="shared" si="206"/>
        <v>17</v>
      </c>
      <c r="N3323" t="str">
        <f t="shared" si="207"/>
        <v>22</v>
      </c>
    </row>
    <row r="3324" spans="1:14" x14ac:dyDescent="0.3">
      <c r="A3324">
        <v>1</v>
      </c>
      <c r="B3324">
        <v>5</v>
      </c>
      <c r="C3324" s="1">
        <v>40703</v>
      </c>
      <c r="D3324" s="21" t="str">
        <f t="shared" si="204"/>
        <v>09-Jun-2011</v>
      </c>
      <c r="E3324" s="10">
        <v>0.81041666666666667</v>
      </c>
      <c r="F3324" s="1">
        <v>40703</v>
      </c>
      <c r="G3324" s="10">
        <v>0.90416666666666667</v>
      </c>
      <c r="H3324">
        <v>30</v>
      </c>
      <c r="I3324">
        <v>135</v>
      </c>
      <c r="J3324" t="s">
        <v>8</v>
      </c>
      <c r="K3324" t="s">
        <v>12</v>
      </c>
      <c r="L3324" t="str">
        <f t="shared" si="205"/>
        <v>Evening</v>
      </c>
      <c r="M3324" t="str">
        <f t="shared" si="206"/>
        <v>19</v>
      </c>
      <c r="N3324" t="str">
        <f t="shared" si="207"/>
        <v>21</v>
      </c>
    </row>
    <row r="3325" spans="1:14" x14ac:dyDescent="0.3">
      <c r="A3325">
        <v>1</v>
      </c>
      <c r="B3325">
        <v>6</v>
      </c>
      <c r="C3325" s="1">
        <v>40703</v>
      </c>
      <c r="D3325" s="21" t="str">
        <f t="shared" si="204"/>
        <v>09-Jun-2011</v>
      </c>
      <c r="E3325" s="10">
        <v>0.82986111111111116</v>
      </c>
      <c r="F3325" s="1">
        <v>40703</v>
      </c>
      <c r="G3325" s="10">
        <v>0.90277777777777779</v>
      </c>
      <c r="H3325">
        <v>30</v>
      </c>
      <c r="I3325">
        <v>105</v>
      </c>
      <c r="J3325" t="s">
        <v>8</v>
      </c>
      <c r="K3325" t="s">
        <v>12</v>
      </c>
      <c r="L3325" t="str">
        <f t="shared" si="205"/>
        <v>Evening</v>
      </c>
      <c r="M3325" t="str">
        <f t="shared" si="206"/>
        <v>19</v>
      </c>
      <c r="N3325" t="str">
        <f t="shared" si="207"/>
        <v>21</v>
      </c>
    </row>
    <row r="3326" spans="1:14" x14ac:dyDescent="0.3">
      <c r="A3326">
        <v>1</v>
      </c>
      <c r="B3326">
        <v>5</v>
      </c>
      <c r="C3326" s="1">
        <v>40703</v>
      </c>
      <c r="D3326" s="21" t="str">
        <f t="shared" si="204"/>
        <v>09-Jun-2011</v>
      </c>
      <c r="E3326" s="10">
        <v>0.84652777777777777</v>
      </c>
      <c r="F3326" s="1">
        <v>40703</v>
      </c>
      <c r="G3326" s="10">
        <v>0.92569444444444438</v>
      </c>
      <c r="H3326">
        <v>30</v>
      </c>
      <c r="I3326">
        <v>114</v>
      </c>
      <c r="J3326" t="s">
        <v>8</v>
      </c>
      <c r="K3326" t="s">
        <v>12</v>
      </c>
      <c r="L3326" t="str">
        <f t="shared" si="205"/>
        <v>Evening</v>
      </c>
      <c r="M3326" t="str">
        <f t="shared" si="206"/>
        <v>20</v>
      </c>
      <c r="N3326" t="str">
        <f t="shared" si="207"/>
        <v>22</v>
      </c>
    </row>
    <row r="3327" spans="1:14" x14ac:dyDescent="0.3">
      <c r="A3327">
        <v>1</v>
      </c>
      <c r="B3327">
        <v>5</v>
      </c>
      <c r="C3327" s="1">
        <v>40703</v>
      </c>
      <c r="D3327" s="21" t="str">
        <f t="shared" si="204"/>
        <v>09-Jun-2011</v>
      </c>
      <c r="E3327" s="10">
        <v>0.89027777777777783</v>
      </c>
      <c r="F3327" s="1">
        <v>40703</v>
      </c>
      <c r="G3327" s="10">
        <v>0.93541666666666667</v>
      </c>
      <c r="H3327">
        <v>30</v>
      </c>
      <c r="I3327">
        <v>65</v>
      </c>
      <c r="J3327" t="s">
        <v>8</v>
      </c>
      <c r="K3327" t="s">
        <v>12</v>
      </c>
      <c r="L3327" t="str">
        <f t="shared" si="205"/>
        <v>Evening</v>
      </c>
      <c r="M3327" t="str">
        <f t="shared" si="206"/>
        <v>21</v>
      </c>
      <c r="N3327" t="str">
        <f t="shared" si="207"/>
        <v>22</v>
      </c>
    </row>
    <row r="3328" spans="1:14" x14ac:dyDescent="0.3">
      <c r="A3328">
        <v>1</v>
      </c>
      <c r="B3328">
        <v>5</v>
      </c>
      <c r="C3328" s="1">
        <v>40703</v>
      </c>
      <c r="D3328" s="21" t="str">
        <f t="shared" si="204"/>
        <v>09-Jun-2011</v>
      </c>
      <c r="E3328" s="10">
        <v>0.89513888888888893</v>
      </c>
      <c r="F3328" s="1">
        <v>40703</v>
      </c>
      <c r="G3328" s="10">
        <v>0.97499999999999998</v>
      </c>
      <c r="H3328">
        <v>30</v>
      </c>
      <c r="I3328">
        <v>115</v>
      </c>
      <c r="J3328" t="s">
        <v>8</v>
      </c>
      <c r="K3328" t="s">
        <v>12</v>
      </c>
      <c r="L3328" t="str">
        <f t="shared" si="205"/>
        <v>Evening</v>
      </c>
      <c r="M3328" t="str">
        <f t="shared" si="206"/>
        <v>21</v>
      </c>
      <c r="N3328" t="str">
        <f t="shared" si="207"/>
        <v>23</v>
      </c>
    </row>
    <row r="3329" spans="1:14" x14ac:dyDescent="0.3">
      <c r="A3329">
        <v>1</v>
      </c>
      <c r="B3329">
        <v>5</v>
      </c>
      <c r="C3329" s="1">
        <v>40703</v>
      </c>
      <c r="D3329" s="21" t="str">
        <f t="shared" si="204"/>
        <v>09-Jun-2011</v>
      </c>
      <c r="E3329" s="10">
        <v>0.99722222222222223</v>
      </c>
      <c r="F3329" s="1">
        <v>40704</v>
      </c>
      <c r="G3329" s="10">
        <v>8.9583333333333334E-2</v>
      </c>
      <c r="H3329">
        <v>30</v>
      </c>
      <c r="I3329">
        <v>133</v>
      </c>
      <c r="J3329" t="s">
        <v>8</v>
      </c>
      <c r="K3329" t="s">
        <v>12</v>
      </c>
      <c r="L3329" t="str">
        <f t="shared" si="205"/>
        <v>Night</v>
      </c>
      <c r="M3329" t="str">
        <f t="shared" si="206"/>
        <v>23</v>
      </c>
      <c r="N3329" t="str">
        <f t="shared" si="207"/>
        <v>02</v>
      </c>
    </row>
    <row r="3330" spans="1:14" x14ac:dyDescent="0.3">
      <c r="A3330">
        <v>1</v>
      </c>
      <c r="B3330">
        <v>5</v>
      </c>
      <c r="C3330" s="1">
        <v>40704</v>
      </c>
      <c r="D3330" s="21" t="str">
        <f t="shared" si="204"/>
        <v>10-Jun-2011</v>
      </c>
      <c r="E3330" s="10">
        <v>0.42499999999999999</v>
      </c>
      <c r="F3330" s="1">
        <v>40704</v>
      </c>
      <c r="G3330" s="10">
        <v>0.48888888888888887</v>
      </c>
      <c r="H3330">
        <v>30</v>
      </c>
      <c r="I3330">
        <v>92</v>
      </c>
      <c r="J3330" t="s">
        <v>8</v>
      </c>
      <c r="K3330" t="s">
        <v>11</v>
      </c>
      <c r="L3330" t="str">
        <f t="shared" si="205"/>
        <v>Morning</v>
      </c>
      <c r="M3330" t="str">
        <f t="shared" si="206"/>
        <v>10</v>
      </c>
      <c r="N3330" t="str">
        <f t="shared" si="207"/>
        <v>11</v>
      </c>
    </row>
    <row r="3331" spans="1:14" x14ac:dyDescent="0.3">
      <c r="A3331">
        <v>1</v>
      </c>
      <c r="B3331">
        <v>5</v>
      </c>
      <c r="C3331" s="1">
        <v>40704</v>
      </c>
      <c r="D3331" s="21" t="str">
        <f t="shared" ref="D3331:D3394" si="208" xml:space="preserve"> TEXT(C3331, "dd-Mmm-yyyy")</f>
        <v>10-Jun-2011</v>
      </c>
      <c r="E3331" s="10">
        <v>0.49513888888888885</v>
      </c>
      <c r="F3331" s="1">
        <v>40704</v>
      </c>
      <c r="G3331" s="10">
        <v>0.75624999999999998</v>
      </c>
      <c r="H3331">
        <v>70</v>
      </c>
      <c r="I3331">
        <v>376</v>
      </c>
      <c r="J3331" t="s">
        <v>8</v>
      </c>
      <c r="K3331" t="s">
        <v>11</v>
      </c>
      <c r="L3331" t="str">
        <f t="shared" ref="L3331:L3394" si="209">IF(AND(E3331&gt;$R$6,E3331&lt;=$S$6),"Morning",IF(AND(E3331&gt;$S$6,E3331&lt;=$T$6),"Afternoon", IF(AND(E3331&gt;$T$6,E3331&lt;=$U$6),"Evening", "Night")))</f>
        <v>Morning</v>
      </c>
      <c r="M3331" t="str">
        <f t="shared" ref="M3331:M3394" si="210" xml:space="preserve"> TEXT(E3331, "HH")</f>
        <v>11</v>
      </c>
      <c r="N3331" t="str">
        <f t="shared" ref="N3331:N3394" si="211">TEXT(G3331,"HH")</f>
        <v>18</v>
      </c>
    </row>
    <row r="3332" spans="1:14" x14ac:dyDescent="0.3">
      <c r="A3332">
        <v>1</v>
      </c>
      <c r="B3332">
        <v>5</v>
      </c>
      <c r="C3332" s="1">
        <v>40704</v>
      </c>
      <c r="D3332" s="21" t="str">
        <f t="shared" si="208"/>
        <v>10-Jun-2011</v>
      </c>
      <c r="E3332" s="10">
        <v>0.53541666666666665</v>
      </c>
      <c r="F3332" s="1">
        <v>40704</v>
      </c>
      <c r="G3332" s="10">
        <v>0.66388888888888886</v>
      </c>
      <c r="H3332">
        <v>40</v>
      </c>
      <c r="I3332">
        <v>185</v>
      </c>
      <c r="J3332" t="s">
        <v>8</v>
      </c>
      <c r="K3332" t="s">
        <v>11</v>
      </c>
      <c r="L3332" t="str">
        <f t="shared" si="209"/>
        <v>Morning</v>
      </c>
      <c r="M3332" t="str">
        <f t="shared" si="210"/>
        <v>12</v>
      </c>
      <c r="N3332" t="str">
        <f t="shared" si="211"/>
        <v>15</v>
      </c>
    </row>
    <row r="3333" spans="1:14" x14ac:dyDescent="0.3">
      <c r="A3333">
        <v>1</v>
      </c>
      <c r="B3333">
        <v>5</v>
      </c>
      <c r="C3333" s="1">
        <v>40704</v>
      </c>
      <c r="D3333" s="21" t="str">
        <f t="shared" si="208"/>
        <v>10-Jun-2011</v>
      </c>
      <c r="E3333" s="10">
        <v>0.56805555555555554</v>
      </c>
      <c r="F3333" s="1">
        <v>40704</v>
      </c>
      <c r="G3333" s="10">
        <v>0.60625000000000007</v>
      </c>
      <c r="H3333">
        <v>30</v>
      </c>
      <c r="I3333">
        <v>55</v>
      </c>
      <c r="J3333" t="s">
        <v>8</v>
      </c>
      <c r="K3333" t="s">
        <v>11</v>
      </c>
      <c r="L3333" t="str">
        <f t="shared" si="209"/>
        <v>Morning</v>
      </c>
      <c r="M3333" t="str">
        <f t="shared" si="210"/>
        <v>13</v>
      </c>
      <c r="N3333" t="str">
        <f t="shared" si="211"/>
        <v>14</v>
      </c>
    </row>
    <row r="3334" spans="1:14" x14ac:dyDescent="0.3">
      <c r="A3334">
        <v>1</v>
      </c>
      <c r="B3334">
        <v>6</v>
      </c>
      <c r="C3334" s="1">
        <v>40704</v>
      </c>
      <c r="D3334" s="21" t="str">
        <f t="shared" si="208"/>
        <v>10-Jun-2011</v>
      </c>
      <c r="E3334" s="10">
        <v>0.59513888888888888</v>
      </c>
      <c r="F3334" s="1">
        <v>40704</v>
      </c>
      <c r="G3334" s="10">
        <v>0.61041666666666672</v>
      </c>
      <c r="H3334">
        <v>30</v>
      </c>
      <c r="I3334">
        <v>22</v>
      </c>
      <c r="J3334" t="s">
        <v>8</v>
      </c>
      <c r="K3334" t="s">
        <v>11</v>
      </c>
      <c r="L3334" t="str">
        <f t="shared" si="209"/>
        <v>Afternoon</v>
      </c>
      <c r="M3334" t="str">
        <f t="shared" si="210"/>
        <v>14</v>
      </c>
      <c r="N3334" t="str">
        <f t="shared" si="211"/>
        <v>14</v>
      </c>
    </row>
    <row r="3335" spans="1:14" x14ac:dyDescent="0.3">
      <c r="A3335">
        <v>1</v>
      </c>
      <c r="B3335">
        <v>6</v>
      </c>
      <c r="C3335" s="1">
        <v>40704</v>
      </c>
      <c r="D3335" s="21" t="str">
        <f t="shared" si="208"/>
        <v>10-Jun-2011</v>
      </c>
      <c r="E3335" s="10">
        <v>0.61249999999999993</v>
      </c>
      <c r="F3335" s="1">
        <v>40704</v>
      </c>
      <c r="G3335" s="10">
        <v>0.84236111111111101</v>
      </c>
      <c r="H3335">
        <v>60</v>
      </c>
      <c r="I3335">
        <v>331</v>
      </c>
      <c r="J3335" t="s">
        <v>8</v>
      </c>
      <c r="K3335" t="s">
        <v>11</v>
      </c>
      <c r="L3335" t="str">
        <f t="shared" si="209"/>
        <v>Afternoon</v>
      </c>
      <c r="M3335" t="str">
        <f t="shared" si="210"/>
        <v>14</v>
      </c>
      <c r="N3335" t="str">
        <f t="shared" si="211"/>
        <v>20</v>
      </c>
    </row>
    <row r="3336" spans="1:14" x14ac:dyDescent="0.3">
      <c r="A3336">
        <v>1</v>
      </c>
      <c r="B3336">
        <v>5</v>
      </c>
      <c r="C3336" s="1">
        <v>40704</v>
      </c>
      <c r="D3336" s="21" t="str">
        <f t="shared" si="208"/>
        <v>10-Jun-2011</v>
      </c>
      <c r="E3336" s="10">
        <v>0.61458333333333337</v>
      </c>
      <c r="F3336" s="1">
        <v>40704</v>
      </c>
      <c r="G3336" s="10">
        <v>0.77638888888888891</v>
      </c>
      <c r="H3336">
        <v>40</v>
      </c>
      <c r="I3336">
        <v>233</v>
      </c>
      <c r="J3336" t="s">
        <v>8</v>
      </c>
      <c r="K3336" t="s">
        <v>11</v>
      </c>
      <c r="L3336" t="str">
        <f t="shared" si="209"/>
        <v>Afternoon</v>
      </c>
      <c r="M3336" t="str">
        <f t="shared" si="210"/>
        <v>14</v>
      </c>
      <c r="N3336" t="str">
        <f t="shared" si="211"/>
        <v>18</v>
      </c>
    </row>
    <row r="3337" spans="1:14" x14ac:dyDescent="0.3">
      <c r="A3337">
        <v>1</v>
      </c>
      <c r="B3337">
        <v>8</v>
      </c>
      <c r="C3337" s="1">
        <v>40704</v>
      </c>
      <c r="D3337" s="21" t="str">
        <f t="shared" si="208"/>
        <v>10-Jun-2011</v>
      </c>
      <c r="E3337" s="10">
        <v>0.61875000000000002</v>
      </c>
      <c r="F3337" s="1">
        <v>40704</v>
      </c>
      <c r="G3337" s="10">
        <v>0.72361111111111109</v>
      </c>
      <c r="H3337">
        <v>30</v>
      </c>
      <c r="I3337">
        <v>151</v>
      </c>
      <c r="J3337" t="s">
        <v>8</v>
      </c>
      <c r="K3337" t="s">
        <v>11</v>
      </c>
      <c r="L3337" t="str">
        <f t="shared" si="209"/>
        <v>Afternoon</v>
      </c>
      <c r="M3337" t="str">
        <f t="shared" si="210"/>
        <v>14</v>
      </c>
      <c r="N3337" t="str">
        <f t="shared" si="211"/>
        <v>17</v>
      </c>
    </row>
    <row r="3338" spans="1:14" x14ac:dyDescent="0.3">
      <c r="A3338">
        <v>1</v>
      </c>
      <c r="B3338">
        <v>6</v>
      </c>
      <c r="C3338" s="1">
        <v>40704</v>
      </c>
      <c r="D3338" s="21" t="str">
        <f t="shared" si="208"/>
        <v>10-Jun-2011</v>
      </c>
      <c r="E3338" s="10">
        <v>0.61944444444444446</v>
      </c>
      <c r="F3338" s="1">
        <v>40704</v>
      </c>
      <c r="G3338" s="10">
        <v>0.71319444444444446</v>
      </c>
      <c r="H3338">
        <v>30</v>
      </c>
      <c r="I3338">
        <v>135</v>
      </c>
      <c r="J3338" t="s">
        <v>8</v>
      </c>
      <c r="K3338" t="s">
        <v>11</v>
      </c>
      <c r="L3338" t="str">
        <f t="shared" si="209"/>
        <v>Afternoon</v>
      </c>
      <c r="M3338" t="str">
        <f t="shared" si="210"/>
        <v>14</v>
      </c>
      <c r="N3338" t="str">
        <f t="shared" si="211"/>
        <v>17</v>
      </c>
    </row>
    <row r="3339" spans="1:14" x14ac:dyDescent="0.3">
      <c r="A3339">
        <v>1</v>
      </c>
      <c r="B3339">
        <v>6</v>
      </c>
      <c r="C3339" s="1">
        <v>40704</v>
      </c>
      <c r="D3339" s="21" t="str">
        <f t="shared" si="208"/>
        <v>10-Jun-2011</v>
      </c>
      <c r="E3339" s="10">
        <v>0.64444444444444449</v>
      </c>
      <c r="F3339" s="1">
        <v>40704</v>
      </c>
      <c r="G3339" s="10">
        <v>0.68958333333333333</v>
      </c>
      <c r="H3339">
        <v>30</v>
      </c>
      <c r="I3339">
        <v>65</v>
      </c>
      <c r="J3339" t="s">
        <v>8</v>
      </c>
      <c r="K3339" t="s">
        <v>11</v>
      </c>
      <c r="L3339" t="str">
        <f t="shared" si="209"/>
        <v>Afternoon</v>
      </c>
      <c r="M3339" t="str">
        <f t="shared" si="210"/>
        <v>15</v>
      </c>
      <c r="N3339" t="str">
        <f t="shared" si="211"/>
        <v>16</v>
      </c>
    </row>
    <row r="3340" spans="1:14" x14ac:dyDescent="0.3">
      <c r="A3340">
        <v>1</v>
      </c>
      <c r="B3340">
        <v>8</v>
      </c>
      <c r="C3340" s="1">
        <v>40704</v>
      </c>
      <c r="D3340" s="21" t="str">
        <f t="shared" si="208"/>
        <v>10-Jun-2011</v>
      </c>
      <c r="E3340" s="10">
        <v>0.83263888888888893</v>
      </c>
      <c r="F3340" s="1">
        <v>40704</v>
      </c>
      <c r="G3340" s="10">
        <v>0.93333333333333324</v>
      </c>
      <c r="H3340">
        <v>30</v>
      </c>
      <c r="I3340">
        <v>145</v>
      </c>
      <c r="J3340" t="s">
        <v>8</v>
      </c>
      <c r="K3340" t="s">
        <v>11</v>
      </c>
      <c r="L3340" t="str">
        <f t="shared" si="209"/>
        <v>Evening</v>
      </c>
      <c r="M3340" t="str">
        <f t="shared" si="210"/>
        <v>19</v>
      </c>
      <c r="N3340" t="str">
        <f t="shared" si="211"/>
        <v>22</v>
      </c>
    </row>
    <row r="3341" spans="1:14" x14ac:dyDescent="0.3">
      <c r="A3341">
        <v>1</v>
      </c>
      <c r="B3341">
        <v>5</v>
      </c>
      <c r="C3341" s="1">
        <v>40704</v>
      </c>
      <c r="D3341" s="21" t="str">
        <f t="shared" si="208"/>
        <v>10-Jun-2011</v>
      </c>
      <c r="E3341" s="10">
        <v>0.8534722222222223</v>
      </c>
      <c r="F3341" s="1">
        <v>40704</v>
      </c>
      <c r="G3341" s="10">
        <v>0.99791666666666667</v>
      </c>
      <c r="H3341">
        <v>40</v>
      </c>
      <c r="I3341">
        <v>208</v>
      </c>
      <c r="J3341" t="s">
        <v>8</v>
      </c>
      <c r="K3341" t="s">
        <v>11</v>
      </c>
      <c r="L3341" t="str">
        <f t="shared" si="209"/>
        <v>Evening</v>
      </c>
      <c r="M3341" t="str">
        <f t="shared" si="210"/>
        <v>20</v>
      </c>
      <c r="N3341" t="str">
        <f t="shared" si="211"/>
        <v>23</v>
      </c>
    </row>
    <row r="3342" spans="1:14" x14ac:dyDescent="0.3">
      <c r="A3342">
        <v>1</v>
      </c>
      <c r="B3342">
        <v>6</v>
      </c>
      <c r="C3342" s="1">
        <v>40704</v>
      </c>
      <c r="D3342" s="21" t="str">
        <f t="shared" si="208"/>
        <v>10-Jun-2011</v>
      </c>
      <c r="E3342" s="10">
        <v>0.89513888888888893</v>
      </c>
      <c r="F3342" s="1">
        <v>40704</v>
      </c>
      <c r="G3342" s="10">
        <v>0.99722222222222223</v>
      </c>
      <c r="H3342">
        <v>30</v>
      </c>
      <c r="I3342">
        <v>147</v>
      </c>
      <c r="J3342" t="s">
        <v>8</v>
      </c>
      <c r="K3342" t="s">
        <v>11</v>
      </c>
      <c r="L3342" t="str">
        <f t="shared" si="209"/>
        <v>Evening</v>
      </c>
      <c r="M3342" t="str">
        <f t="shared" si="210"/>
        <v>21</v>
      </c>
      <c r="N3342" t="str">
        <f t="shared" si="211"/>
        <v>23</v>
      </c>
    </row>
    <row r="3343" spans="1:14" x14ac:dyDescent="0.3">
      <c r="A3343">
        <v>1</v>
      </c>
      <c r="B3343">
        <v>5</v>
      </c>
      <c r="C3343" s="1">
        <v>40704</v>
      </c>
      <c r="D3343" s="21" t="str">
        <f t="shared" si="208"/>
        <v>10-Jun-2011</v>
      </c>
      <c r="E3343" s="10">
        <v>0.9194444444444444</v>
      </c>
      <c r="F3343" s="1">
        <v>40704</v>
      </c>
      <c r="G3343" s="10">
        <v>0.98611111111111116</v>
      </c>
      <c r="H3343">
        <v>30</v>
      </c>
      <c r="I3343">
        <v>96</v>
      </c>
      <c r="J3343" t="s">
        <v>8</v>
      </c>
      <c r="K3343" t="s">
        <v>11</v>
      </c>
      <c r="L3343" t="str">
        <f t="shared" si="209"/>
        <v>Night</v>
      </c>
      <c r="M3343" t="str">
        <f t="shared" si="210"/>
        <v>22</v>
      </c>
      <c r="N3343" t="str">
        <f t="shared" si="211"/>
        <v>23</v>
      </c>
    </row>
    <row r="3344" spans="1:14" x14ac:dyDescent="0.3">
      <c r="A3344">
        <v>1</v>
      </c>
      <c r="B3344">
        <v>5</v>
      </c>
      <c r="C3344" s="1">
        <v>40707</v>
      </c>
      <c r="D3344" s="21" t="str">
        <f t="shared" si="208"/>
        <v>13-Jun-2011</v>
      </c>
      <c r="E3344" s="10">
        <v>0.45277777777777778</v>
      </c>
      <c r="F3344" s="1">
        <v>40707</v>
      </c>
      <c r="G3344" s="10">
        <v>0.52222222222222225</v>
      </c>
      <c r="H3344">
        <v>30</v>
      </c>
      <c r="I3344">
        <v>100</v>
      </c>
      <c r="J3344" t="s">
        <v>8</v>
      </c>
      <c r="K3344" t="s">
        <v>10</v>
      </c>
      <c r="L3344" t="str">
        <f t="shared" si="209"/>
        <v>Morning</v>
      </c>
      <c r="M3344" t="str">
        <f t="shared" si="210"/>
        <v>10</v>
      </c>
      <c r="N3344" t="str">
        <f t="shared" si="211"/>
        <v>12</v>
      </c>
    </row>
    <row r="3345" spans="1:14" x14ac:dyDescent="0.3">
      <c r="A3345">
        <v>1</v>
      </c>
      <c r="B3345">
        <v>6</v>
      </c>
      <c r="C3345" s="1">
        <v>40707</v>
      </c>
      <c r="D3345" s="21" t="str">
        <f t="shared" si="208"/>
        <v>13-Jun-2011</v>
      </c>
      <c r="E3345" s="10">
        <v>0.50208333333333333</v>
      </c>
      <c r="F3345" s="1">
        <v>40707</v>
      </c>
      <c r="G3345" s="10">
        <v>0.57361111111111118</v>
      </c>
      <c r="H3345">
        <v>30</v>
      </c>
      <c r="I3345">
        <v>103</v>
      </c>
      <c r="J3345" t="s">
        <v>8</v>
      </c>
      <c r="K3345" t="s">
        <v>10</v>
      </c>
      <c r="L3345" t="str">
        <f t="shared" si="209"/>
        <v>Morning</v>
      </c>
      <c r="M3345" t="str">
        <f t="shared" si="210"/>
        <v>12</v>
      </c>
      <c r="N3345" t="str">
        <f t="shared" si="211"/>
        <v>13</v>
      </c>
    </row>
    <row r="3346" spans="1:14" x14ac:dyDescent="0.3">
      <c r="A3346">
        <v>1</v>
      </c>
      <c r="B3346">
        <v>6</v>
      </c>
      <c r="C3346" s="1">
        <v>40707</v>
      </c>
      <c r="D3346" s="21" t="str">
        <f t="shared" si="208"/>
        <v>13-Jun-2011</v>
      </c>
      <c r="E3346" s="10">
        <v>0.54097222222222219</v>
      </c>
      <c r="F3346" s="1">
        <v>40707</v>
      </c>
      <c r="G3346" s="10">
        <v>0.72222222222222221</v>
      </c>
      <c r="H3346">
        <v>50</v>
      </c>
      <c r="I3346">
        <v>261</v>
      </c>
      <c r="J3346" t="s">
        <v>8</v>
      </c>
      <c r="K3346" t="s">
        <v>10</v>
      </c>
      <c r="L3346" t="str">
        <f t="shared" si="209"/>
        <v>Morning</v>
      </c>
      <c r="M3346" t="str">
        <f t="shared" si="210"/>
        <v>12</v>
      </c>
      <c r="N3346" t="str">
        <f t="shared" si="211"/>
        <v>17</v>
      </c>
    </row>
    <row r="3347" spans="1:14" x14ac:dyDescent="0.3">
      <c r="A3347">
        <v>1</v>
      </c>
      <c r="B3347">
        <v>5</v>
      </c>
      <c r="C3347" s="1">
        <v>40707</v>
      </c>
      <c r="D3347" s="21" t="str">
        <f t="shared" si="208"/>
        <v>13-Jun-2011</v>
      </c>
      <c r="E3347" s="10">
        <v>0.60277777777777775</v>
      </c>
      <c r="F3347" s="1">
        <v>40707</v>
      </c>
      <c r="G3347" s="10">
        <v>0.69027777777777777</v>
      </c>
      <c r="H3347">
        <v>30</v>
      </c>
      <c r="I3347">
        <v>126</v>
      </c>
      <c r="J3347" t="s">
        <v>8</v>
      </c>
      <c r="K3347" t="s">
        <v>10</v>
      </c>
      <c r="L3347" t="str">
        <f t="shared" si="209"/>
        <v>Afternoon</v>
      </c>
      <c r="M3347" t="str">
        <f t="shared" si="210"/>
        <v>14</v>
      </c>
      <c r="N3347" t="str">
        <f t="shared" si="211"/>
        <v>16</v>
      </c>
    </row>
    <row r="3348" spans="1:14" x14ac:dyDescent="0.3">
      <c r="A3348">
        <v>1</v>
      </c>
      <c r="B3348">
        <v>5</v>
      </c>
      <c r="C3348" s="1">
        <v>40707</v>
      </c>
      <c r="D3348" s="21" t="str">
        <f t="shared" si="208"/>
        <v>13-Jun-2011</v>
      </c>
      <c r="E3348" s="10">
        <v>0.62916666666666665</v>
      </c>
      <c r="F3348" s="1">
        <v>40707</v>
      </c>
      <c r="G3348" s="10">
        <v>0.75624999999999998</v>
      </c>
      <c r="H3348">
        <v>40</v>
      </c>
      <c r="I3348">
        <v>183</v>
      </c>
      <c r="J3348" t="s">
        <v>8</v>
      </c>
      <c r="K3348" t="s">
        <v>10</v>
      </c>
      <c r="L3348" t="str">
        <f t="shared" si="209"/>
        <v>Afternoon</v>
      </c>
      <c r="M3348" t="str">
        <f t="shared" si="210"/>
        <v>15</v>
      </c>
      <c r="N3348" t="str">
        <f t="shared" si="211"/>
        <v>18</v>
      </c>
    </row>
    <row r="3349" spans="1:14" x14ac:dyDescent="0.3">
      <c r="A3349">
        <v>1</v>
      </c>
      <c r="B3349">
        <v>5</v>
      </c>
      <c r="C3349" s="1">
        <v>40707</v>
      </c>
      <c r="D3349" s="21" t="str">
        <f t="shared" si="208"/>
        <v>13-Jun-2011</v>
      </c>
      <c r="E3349" s="10">
        <v>0.62986111111111109</v>
      </c>
      <c r="F3349" s="1">
        <v>40707</v>
      </c>
      <c r="G3349" s="10">
        <v>0.73958333333333337</v>
      </c>
      <c r="H3349">
        <v>30</v>
      </c>
      <c r="I3349">
        <v>158</v>
      </c>
      <c r="J3349" t="s">
        <v>8</v>
      </c>
      <c r="K3349" t="s">
        <v>10</v>
      </c>
      <c r="L3349" t="str">
        <f t="shared" si="209"/>
        <v>Afternoon</v>
      </c>
      <c r="M3349" t="str">
        <f t="shared" si="210"/>
        <v>15</v>
      </c>
      <c r="N3349" t="str">
        <f t="shared" si="211"/>
        <v>17</v>
      </c>
    </row>
    <row r="3350" spans="1:14" x14ac:dyDescent="0.3">
      <c r="A3350">
        <v>1</v>
      </c>
      <c r="B3350">
        <v>5</v>
      </c>
      <c r="C3350" s="1">
        <v>40707</v>
      </c>
      <c r="D3350" s="21" t="str">
        <f t="shared" si="208"/>
        <v>13-Jun-2011</v>
      </c>
      <c r="E3350" s="10">
        <v>0.64444444444444449</v>
      </c>
      <c r="F3350" s="1">
        <v>40707</v>
      </c>
      <c r="G3350" s="10">
        <v>0.76180555555555562</v>
      </c>
      <c r="H3350">
        <v>30</v>
      </c>
      <c r="I3350">
        <v>169</v>
      </c>
      <c r="J3350" t="s">
        <v>8</v>
      </c>
      <c r="K3350" t="s">
        <v>10</v>
      </c>
      <c r="L3350" t="str">
        <f t="shared" si="209"/>
        <v>Afternoon</v>
      </c>
      <c r="M3350" t="str">
        <f t="shared" si="210"/>
        <v>15</v>
      </c>
      <c r="N3350" t="str">
        <f t="shared" si="211"/>
        <v>18</v>
      </c>
    </row>
    <row r="3351" spans="1:14" x14ac:dyDescent="0.3">
      <c r="A3351">
        <v>1</v>
      </c>
      <c r="B3351">
        <v>8</v>
      </c>
      <c r="C3351" s="1">
        <v>40707</v>
      </c>
      <c r="D3351" s="21" t="str">
        <f t="shared" si="208"/>
        <v>13-Jun-2011</v>
      </c>
      <c r="E3351" s="10">
        <v>0.67708333333333337</v>
      </c>
      <c r="F3351" s="1">
        <v>40707</v>
      </c>
      <c r="G3351" s="10">
        <v>0.77569444444444446</v>
      </c>
      <c r="H3351">
        <v>30</v>
      </c>
      <c r="I3351">
        <v>142</v>
      </c>
      <c r="J3351" t="s">
        <v>8</v>
      </c>
      <c r="K3351" t="s">
        <v>10</v>
      </c>
      <c r="L3351" t="str">
        <f t="shared" si="209"/>
        <v>Afternoon</v>
      </c>
      <c r="M3351" t="str">
        <f t="shared" si="210"/>
        <v>16</v>
      </c>
      <c r="N3351" t="str">
        <f t="shared" si="211"/>
        <v>18</v>
      </c>
    </row>
    <row r="3352" spans="1:14" x14ac:dyDescent="0.3">
      <c r="A3352">
        <v>1</v>
      </c>
      <c r="B3352">
        <v>5</v>
      </c>
      <c r="C3352" s="1">
        <v>40707</v>
      </c>
      <c r="D3352" s="21" t="str">
        <f t="shared" si="208"/>
        <v>13-Jun-2011</v>
      </c>
      <c r="E3352" s="10">
        <v>0.69930555555555562</v>
      </c>
      <c r="F3352" s="1">
        <v>40707</v>
      </c>
      <c r="G3352" s="10">
        <v>0.87291666666666667</v>
      </c>
      <c r="H3352">
        <v>50</v>
      </c>
      <c r="I3352">
        <v>250</v>
      </c>
      <c r="J3352" t="s">
        <v>8</v>
      </c>
      <c r="K3352" t="s">
        <v>10</v>
      </c>
      <c r="L3352" t="str">
        <f t="shared" si="209"/>
        <v>Afternoon</v>
      </c>
      <c r="M3352" t="str">
        <f t="shared" si="210"/>
        <v>16</v>
      </c>
      <c r="N3352" t="str">
        <f t="shared" si="211"/>
        <v>20</v>
      </c>
    </row>
    <row r="3353" spans="1:14" x14ac:dyDescent="0.3">
      <c r="A3353">
        <v>1</v>
      </c>
      <c r="B3353">
        <v>6</v>
      </c>
      <c r="C3353" s="1">
        <v>40707</v>
      </c>
      <c r="D3353" s="21" t="str">
        <f t="shared" si="208"/>
        <v>13-Jun-2011</v>
      </c>
      <c r="E3353" s="10">
        <v>0.71180555555555547</v>
      </c>
      <c r="F3353" s="1">
        <v>40707</v>
      </c>
      <c r="G3353" s="10">
        <v>0.78819444444444453</v>
      </c>
      <c r="H3353">
        <v>30</v>
      </c>
      <c r="I3353">
        <v>110</v>
      </c>
      <c r="J3353" t="s">
        <v>8</v>
      </c>
      <c r="K3353" t="s">
        <v>10</v>
      </c>
      <c r="L3353" t="str">
        <f t="shared" si="209"/>
        <v>Afternoon</v>
      </c>
      <c r="M3353" t="str">
        <f t="shared" si="210"/>
        <v>17</v>
      </c>
      <c r="N3353" t="str">
        <f t="shared" si="211"/>
        <v>18</v>
      </c>
    </row>
    <row r="3354" spans="1:14" x14ac:dyDescent="0.3">
      <c r="A3354">
        <v>1</v>
      </c>
      <c r="B3354">
        <v>6</v>
      </c>
      <c r="C3354" s="1">
        <v>40707</v>
      </c>
      <c r="D3354" s="21" t="str">
        <f t="shared" si="208"/>
        <v>13-Jun-2011</v>
      </c>
      <c r="E3354" s="10">
        <v>0.76666666666666661</v>
      </c>
      <c r="F3354" s="1">
        <v>40707</v>
      </c>
      <c r="G3354" s="10">
        <v>0.83750000000000002</v>
      </c>
      <c r="H3354">
        <v>30</v>
      </c>
      <c r="I3354">
        <v>102</v>
      </c>
      <c r="J3354" t="s">
        <v>8</v>
      </c>
      <c r="K3354" t="s">
        <v>10</v>
      </c>
      <c r="L3354" t="str">
        <f t="shared" si="209"/>
        <v>Evening</v>
      </c>
      <c r="M3354" t="str">
        <f t="shared" si="210"/>
        <v>18</v>
      </c>
      <c r="N3354" t="str">
        <f t="shared" si="211"/>
        <v>20</v>
      </c>
    </row>
    <row r="3355" spans="1:14" x14ac:dyDescent="0.3">
      <c r="A3355">
        <v>1</v>
      </c>
      <c r="B3355">
        <v>6</v>
      </c>
      <c r="C3355" s="1">
        <v>40707</v>
      </c>
      <c r="D3355" s="21" t="str">
        <f t="shared" si="208"/>
        <v>13-Jun-2011</v>
      </c>
      <c r="E3355" s="10">
        <v>0.8520833333333333</v>
      </c>
      <c r="F3355" s="1">
        <v>40707</v>
      </c>
      <c r="G3355" s="10">
        <v>0.9458333333333333</v>
      </c>
      <c r="H3355">
        <v>30</v>
      </c>
      <c r="I3355">
        <v>135</v>
      </c>
      <c r="J3355" t="s">
        <v>8</v>
      </c>
      <c r="K3355" t="s">
        <v>10</v>
      </c>
      <c r="L3355" t="str">
        <f t="shared" si="209"/>
        <v>Evening</v>
      </c>
      <c r="M3355" t="str">
        <f t="shared" si="210"/>
        <v>20</v>
      </c>
      <c r="N3355" t="str">
        <f t="shared" si="211"/>
        <v>22</v>
      </c>
    </row>
    <row r="3356" spans="1:14" x14ac:dyDescent="0.3">
      <c r="A3356">
        <v>1</v>
      </c>
      <c r="B3356">
        <v>5</v>
      </c>
      <c r="C3356" s="1">
        <v>40707</v>
      </c>
      <c r="D3356" s="21" t="str">
        <f t="shared" si="208"/>
        <v>13-Jun-2011</v>
      </c>
      <c r="E3356" s="10">
        <v>0.86875000000000002</v>
      </c>
      <c r="F3356" s="1">
        <v>40707</v>
      </c>
      <c r="G3356" s="10">
        <v>0.99097222222222225</v>
      </c>
      <c r="H3356">
        <v>30</v>
      </c>
      <c r="I3356">
        <v>176</v>
      </c>
      <c r="J3356" t="s">
        <v>8</v>
      </c>
      <c r="K3356" t="s">
        <v>10</v>
      </c>
      <c r="L3356" t="str">
        <f t="shared" si="209"/>
        <v>Evening</v>
      </c>
      <c r="M3356" t="str">
        <f t="shared" si="210"/>
        <v>20</v>
      </c>
      <c r="N3356" t="str">
        <f t="shared" si="211"/>
        <v>23</v>
      </c>
    </row>
    <row r="3357" spans="1:14" x14ac:dyDescent="0.3">
      <c r="A3357">
        <v>1</v>
      </c>
      <c r="B3357">
        <v>5</v>
      </c>
      <c r="C3357" s="1">
        <v>40707</v>
      </c>
      <c r="D3357" s="21" t="str">
        <f t="shared" si="208"/>
        <v>13-Jun-2011</v>
      </c>
      <c r="E3357" s="10">
        <v>0.88194444444444453</v>
      </c>
      <c r="F3357" s="1">
        <v>40707</v>
      </c>
      <c r="G3357" s="10">
        <v>0.95624999999999993</v>
      </c>
      <c r="H3357">
        <v>30</v>
      </c>
      <c r="I3357">
        <v>107</v>
      </c>
      <c r="J3357" t="s">
        <v>8</v>
      </c>
      <c r="K3357" t="s">
        <v>10</v>
      </c>
      <c r="L3357" t="str">
        <f t="shared" si="209"/>
        <v>Evening</v>
      </c>
      <c r="M3357" t="str">
        <f t="shared" si="210"/>
        <v>21</v>
      </c>
      <c r="N3357" t="str">
        <f t="shared" si="211"/>
        <v>22</v>
      </c>
    </row>
    <row r="3358" spans="1:14" x14ac:dyDescent="0.3">
      <c r="A3358">
        <v>1</v>
      </c>
      <c r="B3358">
        <v>5</v>
      </c>
      <c r="C3358" s="1">
        <v>40708</v>
      </c>
      <c r="D3358" s="21" t="str">
        <f t="shared" si="208"/>
        <v>14-Jun-2011</v>
      </c>
      <c r="E3358" s="10">
        <v>0.31041666666666667</v>
      </c>
      <c r="F3358" s="1">
        <v>40708</v>
      </c>
      <c r="G3358" s="10">
        <v>0.3659722222222222</v>
      </c>
      <c r="H3358">
        <v>30</v>
      </c>
      <c r="I3358">
        <v>80</v>
      </c>
      <c r="J3358" t="s">
        <v>8</v>
      </c>
      <c r="K3358" t="s">
        <v>9</v>
      </c>
      <c r="L3358" t="str">
        <f t="shared" si="209"/>
        <v>Night</v>
      </c>
      <c r="M3358" t="str">
        <f t="shared" si="210"/>
        <v>07</v>
      </c>
      <c r="N3358" t="str">
        <f t="shared" si="211"/>
        <v>08</v>
      </c>
    </row>
    <row r="3359" spans="1:14" x14ac:dyDescent="0.3">
      <c r="A3359">
        <v>1</v>
      </c>
      <c r="B3359">
        <v>8</v>
      </c>
      <c r="C3359" s="1">
        <v>40708</v>
      </c>
      <c r="D3359" s="21" t="str">
        <f t="shared" si="208"/>
        <v>14-Jun-2011</v>
      </c>
      <c r="E3359" s="10">
        <v>0.43263888888888885</v>
      </c>
      <c r="F3359" s="1">
        <v>40708</v>
      </c>
      <c r="G3359" s="10">
        <v>0.61249999999999993</v>
      </c>
      <c r="H3359">
        <v>50</v>
      </c>
      <c r="I3359">
        <v>259</v>
      </c>
      <c r="J3359" t="s">
        <v>8</v>
      </c>
      <c r="K3359" t="s">
        <v>9</v>
      </c>
      <c r="L3359" t="str">
        <f t="shared" si="209"/>
        <v>Morning</v>
      </c>
      <c r="M3359" t="str">
        <f t="shared" si="210"/>
        <v>10</v>
      </c>
      <c r="N3359" t="str">
        <f t="shared" si="211"/>
        <v>14</v>
      </c>
    </row>
    <row r="3360" spans="1:14" x14ac:dyDescent="0.3">
      <c r="A3360">
        <v>1</v>
      </c>
      <c r="B3360">
        <v>5</v>
      </c>
      <c r="C3360" s="1">
        <v>40708</v>
      </c>
      <c r="D3360" s="21" t="str">
        <f t="shared" si="208"/>
        <v>14-Jun-2011</v>
      </c>
      <c r="E3360" s="10">
        <v>0.46527777777777773</v>
      </c>
      <c r="F3360" s="1">
        <v>40708</v>
      </c>
      <c r="G3360" s="10">
        <v>0.50416666666666665</v>
      </c>
      <c r="H3360">
        <v>30</v>
      </c>
      <c r="I3360">
        <v>56</v>
      </c>
      <c r="J3360" t="s">
        <v>8</v>
      </c>
      <c r="K3360" t="s">
        <v>9</v>
      </c>
      <c r="L3360" t="str">
        <f t="shared" si="209"/>
        <v>Morning</v>
      </c>
      <c r="M3360" t="str">
        <f t="shared" si="210"/>
        <v>11</v>
      </c>
      <c r="N3360" t="str">
        <f t="shared" si="211"/>
        <v>12</v>
      </c>
    </row>
    <row r="3361" spans="1:14" x14ac:dyDescent="0.3">
      <c r="A3361">
        <v>1</v>
      </c>
      <c r="B3361">
        <v>6</v>
      </c>
      <c r="C3361" s="1">
        <v>40708</v>
      </c>
      <c r="D3361" s="21" t="str">
        <f t="shared" si="208"/>
        <v>14-Jun-2011</v>
      </c>
      <c r="E3361" s="10">
        <v>0.51527777777777783</v>
      </c>
      <c r="F3361" s="1">
        <v>40708</v>
      </c>
      <c r="G3361" s="10">
        <v>0.56388888888888888</v>
      </c>
      <c r="H3361">
        <v>30</v>
      </c>
      <c r="I3361">
        <v>70</v>
      </c>
      <c r="J3361" t="s">
        <v>8</v>
      </c>
      <c r="K3361" t="s">
        <v>9</v>
      </c>
      <c r="L3361" t="str">
        <f t="shared" si="209"/>
        <v>Morning</v>
      </c>
      <c r="M3361" t="str">
        <f t="shared" si="210"/>
        <v>12</v>
      </c>
      <c r="N3361" t="str">
        <f t="shared" si="211"/>
        <v>13</v>
      </c>
    </row>
    <row r="3362" spans="1:14" x14ac:dyDescent="0.3">
      <c r="A3362">
        <v>1</v>
      </c>
      <c r="B3362">
        <v>8</v>
      </c>
      <c r="C3362" s="1">
        <v>40708</v>
      </c>
      <c r="D3362" s="21" t="str">
        <f t="shared" si="208"/>
        <v>14-Jun-2011</v>
      </c>
      <c r="E3362" s="10">
        <v>0.62013888888888891</v>
      </c>
      <c r="F3362" s="1">
        <v>40708</v>
      </c>
      <c r="G3362" s="10">
        <v>0.81944444444444453</v>
      </c>
      <c r="H3362">
        <v>50</v>
      </c>
      <c r="I3362">
        <v>287</v>
      </c>
      <c r="J3362" t="s">
        <v>8</v>
      </c>
      <c r="K3362" t="s">
        <v>9</v>
      </c>
      <c r="L3362" t="str">
        <f t="shared" si="209"/>
        <v>Afternoon</v>
      </c>
      <c r="M3362" t="str">
        <f t="shared" si="210"/>
        <v>14</v>
      </c>
      <c r="N3362" t="str">
        <f t="shared" si="211"/>
        <v>19</v>
      </c>
    </row>
    <row r="3363" spans="1:14" x14ac:dyDescent="0.3">
      <c r="A3363">
        <v>1</v>
      </c>
      <c r="B3363">
        <v>8</v>
      </c>
      <c r="C3363" s="1">
        <v>40708</v>
      </c>
      <c r="D3363" s="21" t="str">
        <f t="shared" si="208"/>
        <v>14-Jun-2011</v>
      </c>
      <c r="E3363" s="10">
        <v>0.63124999999999998</v>
      </c>
      <c r="F3363" s="1">
        <v>40708</v>
      </c>
      <c r="G3363" s="10">
        <v>0.70208333333333339</v>
      </c>
      <c r="H3363">
        <v>30</v>
      </c>
      <c r="I3363">
        <v>102</v>
      </c>
      <c r="J3363" t="s">
        <v>8</v>
      </c>
      <c r="K3363" t="s">
        <v>9</v>
      </c>
      <c r="L3363" t="str">
        <f t="shared" si="209"/>
        <v>Afternoon</v>
      </c>
      <c r="M3363" t="str">
        <f t="shared" si="210"/>
        <v>15</v>
      </c>
      <c r="N3363" t="str">
        <f t="shared" si="211"/>
        <v>16</v>
      </c>
    </row>
    <row r="3364" spans="1:14" x14ac:dyDescent="0.3">
      <c r="A3364">
        <v>1</v>
      </c>
      <c r="B3364">
        <v>5</v>
      </c>
      <c r="C3364" s="1">
        <v>40708</v>
      </c>
      <c r="D3364" s="21" t="str">
        <f t="shared" si="208"/>
        <v>14-Jun-2011</v>
      </c>
      <c r="E3364" s="10">
        <v>0.63472222222222219</v>
      </c>
      <c r="F3364" s="1">
        <v>40708</v>
      </c>
      <c r="G3364" s="10">
        <v>0.80138888888888893</v>
      </c>
      <c r="H3364">
        <v>40</v>
      </c>
      <c r="I3364">
        <v>240</v>
      </c>
      <c r="J3364" t="s">
        <v>8</v>
      </c>
      <c r="K3364" t="s">
        <v>9</v>
      </c>
      <c r="L3364" t="str">
        <f t="shared" si="209"/>
        <v>Afternoon</v>
      </c>
      <c r="M3364" t="str">
        <f t="shared" si="210"/>
        <v>15</v>
      </c>
      <c r="N3364" t="str">
        <f t="shared" si="211"/>
        <v>19</v>
      </c>
    </row>
    <row r="3365" spans="1:14" x14ac:dyDescent="0.3">
      <c r="A3365">
        <v>1</v>
      </c>
      <c r="B3365">
        <v>6</v>
      </c>
      <c r="C3365" s="1">
        <v>40708</v>
      </c>
      <c r="D3365" s="21" t="str">
        <f t="shared" si="208"/>
        <v>14-Jun-2011</v>
      </c>
      <c r="E3365" s="10">
        <v>0.6875</v>
      </c>
      <c r="F3365" s="1">
        <v>40708</v>
      </c>
      <c r="G3365" s="10">
        <v>0.75486111111111109</v>
      </c>
      <c r="H3365">
        <v>30</v>
      </c>
      <c r="I3365">
        <v>97</v>
      </c>
      <c r="J3365" t="s">
        <v>8</v>
      </c>
      <c r="K3365" t="s">
        <v>9</v>
      </c>
      <c r="L3365" t="str">
        <f t="shared" si="209"/>
        <v>Afternoon</v>
      </c>
      <c r="M3365" t="str">
        <f t="shared" si="210"/>
        <v>16</v>
      </c>
      <c r="N3365" t="str">
        <f t="shared" si="211"/>
        <v>18</v>
      </c>
    </row>
    <row r="3366" spans="1:14" x14ac:dyDescent="0.3">
      <c r="A3366">
        <v>1</v>
      </c>
      <c r="B3366">
        <v>6</v>
      </c>
      <c r="C3366" s="1">
        <v>40708</v>
      </c>
      <c r="D3366" s="21" t="str">
        <f t="shared" si="208"/>
        <v>14-Jun-2011</v>
      </c>
      <c r="E3366" s="10">
        <v>0.74791666666666667</v>
      </c>
      <c r="F3366" s="1">
        <v>40708</v>
      </c>
      <c r="G3366" s="10">
        <v>0.84236111111111101</v>
      </c>
      <c r="H3366">
        <v>30</v>
      </c>
      <c r="I3366">
        <v>136</v>
      </c>
      <c r="J3366" t="s">
        <v>8</v>
      </c>
      <c r="K3366" t="s">
        <v>9</v>
      </c>
      <c r="L3366" t="str">
        <f t="shared" si="209"/>
        <v>Afternoon</v>
      </c>
      <c r="M3366" t="str">
        <f t="shared" si="210"/>
        <v>17</v>
      </c>
      <c r="N3366" t="str">
        <f t="shared" si="211"/>
        <v>20</v>
      </c>
    </row>
    <row r="3367" spans="1:14" x14ac:dyDescent="0.3">
      <c r="A3367">
        <v>1</v>
      </c>
      <c r="B3367">
        <v>5</v>
      </c>
      <c r="C3367" s="1">
        <v>40708</v>
      </c>
      <c r="D3367" s="21" t="str">
        <f t="shared" si="208"/>
        <v>14-Jun-2011</v>
      </c>
      <c r="E3367" s="10">
        <v>0.8569444444444444</v>
      </c>
      <c r="F3367" s="1">
        <v>40708</v>
      </c>
      <c r="G3367" s="10">
        <v>0.87569444444444444</v>
      </c>
      <c r="H3367">
        <v>30</v>
      </c>
      <c r="I3367">
        <v>27</v>
      </c>
      <c r="J3367" t="s">
        <v>8</v>
      </c>
      <c r="K3367" t="s">
        <v>9</v>
      </c>
      <c r="L3367" t="str">
        <f t="shared" si="209"/>
        <v>Evening</v>
      </c>
      <c r="M3367" t="str">
        <f t="shared" si="210"/>
        <v>20</v>
      </c>
      <c r="N3367" t="str">
        <f t="shared" si="211"/>
        <v>21</v>
      </c>
    </row>
    <row r="3368" spans="1:14" x14ac:dyDescent="0.3">
      <c r="A3368">
        <v>1</v>
      </c>
      <c r="B3368">
        <v>5</v>
      </c>
      <c r="C3368" s="1">
        <v>40708</v>
      </c>
      <c r="D3368" s="21" t="str">
        <f t="shared" si="208"/>
        <v>14-Jun-2011</v>
      </c>
      <c r="E3368" s="10">
        <v>0.86249999999999993</v>
      </c>
      <c r="F3368" s="1">
        <v>40708</v>
      </c>
      <c r="G3368" s="10">
        <v>0.93472222222222223</v>
      </c>
      <c r="H3368">
        <v>30</v>
      </c>
      <c r="I3368">
        <v>104</v>
      </c>
      <c r="J3368" t="s">
        <v>8</v>
      </c>
      <c r="K3368" t="s">
        <v>9</v>
      </c>
      <c r="L3368" t="str">
        <f t="shared" si="209"/>
        <v>Evening</v>
      </c>
      <c r="M3368" t="str">
        <f t="shared" si="210"/>
        <v>20</v>
      </c>
      <c r="N3368" t="str">
        <f t="shared" si="211"/>
        <v>22</v>
      </c>
    </row>
    <row r="3369" spans="1:14" x14ac:dyDescent="0.3">
      <c r="A3369">
        <v>1</v>
      </c>
      <c r="B3369">
        <v>6</v>
      </c>
      <c r="C3369" s="1">
        <v>40709</v>
      </c>
      <c r="D3369" s="21" t="str">
        <f t="shared" si="208"/>
        <v>15-Jun-2011</v>
      </c>
      <c r="E3369" s="10">
        <v>0.60069444444444442</v>
      </c>
      <c r="F3369" s="1">
        <v>40709</v>
      </c>
      <c r="G3369" s="10">
        <v>0.7006944444444444</v>
      </c>
      <c r="H3369">
        <v>30</v>
      </c>
      <c r="I3369">
        <v>144</v>
      </c>
      <c r="J3369" t="s">
        <v>8</v>
      </c>
      <c r="K3369" t="s">
        <v>13</v>
      </c>
      <c r="L3369" t="str">
        <f t="shared" si="209"/>
        <v>Afternoon</v>
      </c>
      <c r="M3369" t="str">
        <f t="shared" si="210"/>
        <v>14</v>
      </c>
      <c r="N3369" t="str">
        <f t="shared" si="211"/>
        <v>16</v>
      </c>
    </row>
    <row r="3370" spans="1:14" x14ac:dyDescent="0.3">
      <c r="A3370">
        <v>1</v>
      </c>
      <c r="B3370">
        <v>8</v>
      </c>
      <c r="C3370" s="1">
        <v>40709</v>
      </c>
      <c r="D3370" s="21" t="str">
        <f t="shared" si="208"/>
        <v>15-Jun-2011</v>
      </c>
      <c r="E3370" s="10">
        <v>0.60555555555555551</v>
      </c>
      <c r="F3370" s="1">
        <v>40709</v>
      </c>
      <c r="G3370" s="10">
        <v>0.7909722222222223</v>
      </c>
      <c r="H3370">
        <v>50</v>
      </c>
      <c r="I3370">
        <v>267</v>
      </c>
      <c r="J3370" t="s">
        <v>8</v>
      </c>
      <c r="K3370" t="s">
        <v>13</v>
      </c>
      <c r="L3370" t="str">
        <f t="shared" si="209"/>
        <v>Afternoon</v>
      </c>
      <c r="M3370" t="str">
        <f t="shared" si="210"/>
        <v>14</v>
      </c>
      <c r="N3370" t="str">
        <f t="shared" si="211"/>
        <v>18</v>
      </c>
    </row>
    <row r="3371" spans="1:14" x14ac:dyDescent="0.3">
      <c r="A3371">
        <v>1</v>
      </c>
      <c r="B3371">
        <v>5</v>
      </c>
      <c r="C3371" s="1">
        <v>40709</v>
      </c>
      <c r="D3371" s="21" t="str">
        <f t="shared" si="208"/>
        <v>15-Jun-2011</v>
      </c>
      <c r="E3371" s="10">
        <v>0.63611111111111118</v>
      </c>
      <c r="F3371" s="1">
        <v>40709</v>
      </c>
      <c r="G3371" s="10">
        <v>0.7055555555555556</v>
      </c>
      <c r="H3371">
        <v>30</v>
      </c>
      <c r="I3371">
        <v>100</v>
      </c>
      <c r="J3371" t="s">
        <v>8</v>
      </c>
      <c r="K3371" t="s">
        <v>13</v>
      </c>
      <c r="L3371" t="str">
        <f t="shared" si="209"/>
        <v>Afternoon</v>
      </c>
      <c r="M3371" t="str">
        <f t="shared" si="210"/>
        <v>15</v>
      </c>
      <c r="N3371" t="str">
        <f t="shared" si="211"/>
        <v>16</v>
      </c>
    </row>
    <row r="3372" spans="1:14" x14ac:dyDescent="0.3">
      <c r="A3372">
        <v>1</v>
      </c>
      <c r="B3372">
        <v>5</v>
      </c>
      <c r="C3372" s="1">
        <v>40709</v>
      </c>
      <c r="D3372" s="21" t="str">
        <f t="shared" si="208"/>
        <v>15-Jun-2011</v>
      </c>
      <c r="E3372" s="10">
        <v>0.63611111111111118</v>
      </c>
      <c r="F3372" s="1">
        <v>40709</v>
      </c>
      <c r="G3372" s="10">
        <v>0.75902777777777775</v>
      </c>
      <c r="H3372">
        <v>30</v>
      </c>
      <c r="I3372">
        <v>177</v>
      </c>
      <c r="J3372" t="s">
        <v>8</v>
      </c>
      <c r="K3372" t="s">
        <v>13</v>
      </c>
      <c r="L3372" t="str">
        <f t="shared" si="209"/>
        <v>Afternoon</v>
      </c>
      <c r="M3372" t="str">
        <f t="shared" si="210"/>
        <v>15</v>
      </c>
      <c r="N3372" t="str">
        <f t="shared" si="211"/>
        <v>18</v>
      </c>
    </row>
    <row r="3373" spans="1:14" x14ac:dyDescent="0.3">
      <c r="A3373">
        <v>1</v>
      </c>
      <c r="B3373">
        <v>5</v>
      </c>
      <c r="C3373" s="1">
        <v>40709</v>
      </c>
      <c r="D3373" s="21" t="str">
        <f t="shared" si="208"/>
        <v>15-Jun-2011</v>
      </c>
      <c r="E3373" s="10">
        <v>0.69791666666666663</v>
      </c>
      <c r="F3373" s="1">
        <v>40709</v>
      </c>
      <c r="G3373" s="10">
        <v>0.76180555555555562</v>
      </c>
      <c r="H3373">
        <v>30</v>
      </c>
      <c r="I3373">
        <v>92</v>
      </c>
      <c r="J3373" t="s">
        <v>8</v>
      </c>
      <c r="K3373" t="s">
        <v>13</v>
      </c>
      <c r="L3373" t="str">
        <f t="shared" si="209"/>
        <v>Afternoon</v>
      </c>
      <c r="M3373" t="str">
        <f t="shared" si="210"/>
        <v>16</v>
      </c>
      <c r="N3373" t="str">
        <f t="shared" si="211"/>
        <v>18</v>
      </c>
    </row>
    <row r="3374" spans="1:14" x14ac:dyDescent="0.3">
      <c r="A3374">
        <v>1</v>
      </c>
      <c r="B3374">
        <v>6</v>
      </c>
      <c r="C3374" s="1">
        <v>40709</v>
      </c>
      <c r="D3374" s="21" t="str">
        <f t="shared" si="208"/>
        <v>15-Jun-2011</v>
      </c>
      <c r="E3374" s="10">
        <v>0.72638888888888886</v>
      </c>
      <c r="F3374" s="1">
        <v>40709</v>
      </c>
      <c r="G3374" s="10">
        <v>0.8027777777777777</v>
      </c>
      <c r="H3374">
        <v>30</v>
      </c>
      <c r="I3374">
        <v>110</v>
      </c>
      <c r="J3374" t="s">
        <v>8</v>
      </c>
      <c r="K3374" t="s">
        <v>13</v>
      </c>
      <c r="L3374" t="str">
        <f t="shared" si="209"/>
        <v>Afternoon</v>
      </c>
      <c r="M3374" t="str">
        <f t="shared" si="210"/>
        <v>17</v>
      </c>
      <c r="N3374" t="str">
        <f t="shared" si="211"/>
        <v>19</v>
      </c>
    </row>
    <row r="3375" spans="1:14" x14ac:dyDescent="0.3">
      <c r="A3375">
        <v>1</v>
      </c>
      <c r="B3375">
        <v>6</v>
      </c>
      <c r="C3375" s="1">
        <v>40709</v>
      </c>
      <c r="D3375" s="21" t="str">
        <f t="shared" si="208"/>
        <v>15-Jun-2011</v>
      </c>
      <c r="E3375" s="10">
        <v>0.7597222222222223</v>
      </c>
      <c r="F3375" s="1">
        <v>40709</v>
      </c>
      <c r="G3375" s="10">
        <v>0.84513888888888899</v>
      </c>
      <c r="H3375">
        <v>30</v>
      </c>
      <c r="I3375">
        <v>123</v>
      </c>
      <c r="J3375" t="s">
        <v>8</v>
      </c>
      <c r="K3375" t="s">
        <v>13</v>
      </c>
      <c r="L3375" t="str">
        <f t="shared" si="209"/>
        <v>Evening</v>
      </c>
      <c r="M3375" t="str">
        <f t="shared" si="210"/>
        <v>18</v>
      </c>
      <c r="N3375" t="str">
        <f t="shared" si="211"/>
        <v>20</v>
      </c>
    </row>
    <row r="3376" spans="1:14" x14ac:dyDescent="0.3">
      <c r="A3376">
        <v>1</v>
      </c>
      <c r="B3376">
        <v>5</v>
      </c>
      <c r="C3376" s="1">
        <v>40709</v>
      </c>
      <c r="D3376" s="21" t="str">
        <f t="shared" si="208"/>
        <v>15-Jun-2011</v>
      </c>
      <c r="E3376" s="10">
        <v>0.77638888888888891</v>
      </c>
      <c r="F3376" s="1">
        <v>40709</v>
      </c>
      <c r="G3376" s="10">
        <v>0.89374999999999993</v>
      </c>
      <c r="H3376">
        <v>30</v>
      </c>
      <c r="I3376">
        <v>169</v>
      </c>
      <c r="J3376" t="s">
        <v>8</v>
      </c>
      <c r="K3376" t="s">
        <v>13</v>
      </c>
      <c r="L3376" t="str">
        <f t="shared" si="209"/>
        <v>Evening</v>
      </c>
      <c r="M3376" t="str">
        <f t="shared" si="210"/>
        <v>18</v>
      </c>
      <c r="N3376" t="str">
        <f t="shared" si="211"/>
        <v>21</v>
      </c>
    </row>
    <row r="3377" spans="1:14" x14ac:dyDescent="0.3">
      <c r="A3377">
        <v>1</v>
      </c>
      <c r="B3377">
        <v>5</v>
      </c>
      <c r="C3377" s="1">
        <v>40709</v>
      </c>
      <c r="D3377" s="21" t="str">
        <f t="shared" si="208"/>
        <v>15-Jun-2011</v>
      </c>
      <c r="E3377" s="10">
        <v>0.8256944444444444</v>
      </c>
      <c r="F3377" s="1">
        <v>40709</v>
      </c>
      <c r="G3377" s="10">
        <v>0.90555555555555556</v>
      </c>
      <c r="H3377">
        <v>30</v>
      </c>
      <c r="I3377">
        <v>115</v>
      </c>
      <c r="J3377" t="s">
        <v>14</v>
      </c>
      <c r="K3377" t="s">
        <v>13</v>
      </c>
      <c r="L3377" t="str">
        <f t="shared" si="209"/>
        <v>Evening</v>
      </c>
      <c r="M3377" t="str">
        <f t="shared" si="210"/>
        <v>19</v>
      </c>
      <c r="N3377" t="str">
        <f t="shared" si="211"/>
        <v>21</v>
      </c>
    </row>
    <row r="3378" spans="1:14" x14ac:dyDescent="0.3">
      <c r="A3378">
        <v>1</v>
      </c>
      <c r="B3378">
        <v>6</v>
      </c>
      <c r="C3378" s="1">
        <v>40709</v>
      </c>
      <c r="D3378" s="21" t="str">
        <f t="shared" si="208"/>
        <v>15-Jun-2011</v>
      </c>
      <c r="E3378" s="10">
        <v>0.82986111111111116</v>
      </c>
      <c r="F3378" s="1">
        <v>40709</v>
      </c>
      <c r="G3378" s="10">
        <v>0.88611111111111107</v>
      </c>
      <c r="H3378">
        <v>30</v>
      </c>
      <c r="I3378">
        <v>81</v>
      </c>
      <c r="J3378" t="s">
        <v>8</v>
      </c>
      <c r="K3378" t="s">
        <v>13</v>
      </c>
      <c r="L3378" t="str">
        <f t="shared" si="209"/>
        <v>Evening</v>
      </c>
      <c r="M3378" t="str">
        <f t="shared" si="210"/>
        <v>19</v>
      </c>
      <c r="N3378" t="str">
        <f t="shared" si="211"/>
        <v>21</v>
      </c>
    </row>
    <row r="3379" spans="1:14" x14ac:dyDescent="0.3">
      <c r="A3379">
        <v>1</v>
      </c>
      <c r="B3379">
        <v>8</v>
      </c>
      <c r="C3379" s="1">
        <v>40709</v>
      </c>
      <c r="D3379" s="21" t="str">
        <f t="shared" si="208"/>
        <v>15-Jun-2011</v>
      </c>
      <c r="E3379" s="10">
        <v>0.87083333333333324</v>
      </c>
      <c r="F3379" s="1">
        <v>40709</v>
      </c>
      <c r="G3379" s="10">
        <v>0.90902777777777777</v>
      </c>
      <c r="H3379">
        <v>30</v>
      </c>
      <c r="I3379">
        <v>55</v>
      </c>
      <c r="J3379" t="s">
        <v>8</v>
      </c>
      <c r="K3379" t="s">
        <v>13</v>
      </c>
      <c r="L3379" t="str">
        <f t="shared" si="209"/>
        <v>Evening</v>
      </c>
      <c r="M3379" t="str">
        <f t="shared" si="210"/>
        <v>20</v>
      </c>
      <c r="N3379" t="str">
        <f t="shared" si="211"/>
        <v>21</v>
      </c>
    </row>
    <row r="3380" spans="1:14" x14ac:dyDescent="0.3">
      <c r="A3380">
        <v>1</v>
      </c>
      <c r="B3380">
        <v>5</v>
      </c>
      <c r="C3380" s="1">
        <v>40709</v>
      </c>
      <c r="D3380" s="21" t="str">
        <f t="shared" si="208"/>
        <v>15-Jun-2011</v>
      </c>
      <c r="E3380" s="10">
        <v>0.88541666666666663</v>
      </c>
      <c r="F3380" s="1">
        <v>40710</v>
      </c>
      <c r="G3380" s="10">
        <v>5.9722222222222225E-2</v>
      </c>
      <c r="H3380">
        <v>50</v>
      </c>
      <c r="I3380">
        <v>251</v>
      </c>
      <c r="J3380" t="s">
        <v>8</v>
      </c>
      <c r="K3380" t="s">
        <v>13</v>
      </c>
      <c r="L3380" t="str">
        <f t="shared" si="209"/>
        <v>Evening</v>
      </c>
      <c r="M3380" t="str">
        <f t="shared" si="210"/>
        <v>21</v>
      </c>
      <c r="N3380" t="str">
        <f t="shared" si="211"/>
        <v>01</v>
      </c>
    </row>
    <row r="3381" spans="1:14" x14ac:dyDescent="0.3">
      <c r="A3381">
        <v>1</v>
      </c>
      <c r="B3381">
        <v>5</v>
      </c>
      <c r="C3381" s="1">
        <v>40709</v>
      </c>
      <c r="D3381" s="21" t="str">
        <f t="shared" si="208"/>
        <v>15-Jun-2011</v>
      </c>
      <c r="E3381" s="10">
        <v>0.90138888888888891</v>
      </c>
      <c r="F3381" s="1">
        <v>40709</v>
      </c>
      <c r="G3381" s="10">
        <v>0.98472222222222217</v>
      </c>
      <c r="H3381">
        <v>30</v>
      </c>
      <c r="I3381">
        <v>120</v>
      </c>
      <c r="J3381" t="s">
        <v>8</v>
      </c>
      <c r="K3381" t="s">
        <v>13</v>
      </c>
      <c r="L3381" t="str">
        <f t="shared" si="209"/>
        <v>Evening</v>
      </c>
      <c r="M3381" t="str">
        <f t="shared" si="210"/>
        <v>21</v>
      </c>
      <c r="N3381" t="str">
        <f t="shared" si="211"/>
        <v>23</v>
      </c>
    </row>
    <row r="3382" spans="1:14" x14ac:dyDescent="0.3">
      <c r="A3382">
        <v>1</v>
      </c>
      <c r="B3382">
        <v>5</v>
      </c>
      <c r="C3382" s="1">
        <v>40710</v>
      </c>
      <c r="D3382" s="21" t="str">
        <f t="shared" si="208"/>
        <v>16-Jun-2011</v>
      </c>
      <c r="E3382" s="10">
        <v>0.29444444444444445</v>
      </c>
      <c r="F3382" s="1">
        <v>40710</v>
      </c>
      <c r="G3382" s="10">
        <v>0.41597222222222219</v>
      </c>
      <c r="H3382">
        <v>30</v>
      </c>
      <c r="I3382">
        <v>175</v>
      </c>
      <c r="J3382" t="s">
        <v>8</v>
      </c>
      <c r="K3382" t="s">
        <v>12</v>
      </c>
      <c r="L3382" t="str">
        <f t="shared" si="209"/>
        <v>Night</v>
      </c>
      <c r="M3382" t="str">
        <f t="shared" si="210"/>
        <v>07</v>
      </c>
      <c r="N3382" t="str">
        <f t="shared" si="211"/>
        <v>09</v>
      </c>
    </row>
    <row r="3383" spans="1:14" x14ac:dyDescent="0.3">
      <c r="A3383">
        <v>1</v>
      </c>
      <c r="B3383">
        <v>5</v>
      </c>
      <c r="C3383" s="1">
        <v>40710</v>
      </c>
      <c r="D3383" s="21" t="str">
        <f t="shared" si="208"/>
        <v>16-Jun-2011</v>
      </c>
      <c r="E3383" s="10">
        <v>0.54375000000000007</v>
      </c>
      <c r="F3383" s="1">
        <v>40710</v>
      </c>
      <c r="G3383" s="10">
        <v>0.6479166666666667</v>
      </c>
      <c r="H3383">
        <v>30</v>
      </c>
      <c r="I3383">
        <v>150</v>
      </c>
      <c r="J3383" t="s">
        <v>8</v>
      </c>
      <c r="K3383" t="s">
        <v>12</v>
      </c>
      <c r="L3383" t="str">
        <f t="shared" si="209"/>
        <v>Morning</v>
      </c>
      <c r="M3383" t="str">
        <f t="shared" si="210"/>
        <v>13</v>
      </c>
      <c r="N3383" t="str">
        <f t="shared" si="211"/>
        <v>15</v>
      </c>
    </row>
    <row r="3384" spans="1:14" x14ac:dyDescent="0.3">
      <c r="A3384">
        <v>1</v>
      </c>
      <c r="B3384">
        <v>5</v>
      </c>
      <c r="C3384" s="1">
        <v>40710</v>
      </c>
      <c r="D3384" s="21" t="str">
        <f t="shared" si="208"/>
        <v>16-Jun-2011</v>
      </c>
      <c r="E3384" s="10">
        <v>0.57847222222222217</v>
      </c>
      <c r="F3384" s="1">
        <v>40710</v>
      </c>
      <c r="G3384" s="10">
        <v>0.72777777777777775</v>
      </c>
      <c r="H3384">
        <v>40</v>
      </c>
      <c r="I3384">
        <v>215</v>
      </c>
      <c r="J3384" t="s">
        <v>8</v>
      </c>
      <c r="K3384" t="s">
        <v>12</v>
      </c>
      <c r="L3384" t="str">
        <f t="shared" si="209"/>
        <v>Morning</v>
      </c>
      <c r="M3384" t="str">
        <f t="shared" si="210"/>
        <v>13</v>
      </c>
      <c r="N3384" t="str">
        <f t="shared" si="211"/>
        <v>17</v>
      </c>
    </row>
    <row r="3385" spans="1:14" x14ac:dyDescent="0.3">
      <c r="A3385">
        <v>1</v>
      </c>
      <c r="B3385">
        <v>5</v>
      </c>
      <c r="C3385" s="1">
        <v>40710</v>
      </c>
      <c r="D3385" s="21" t="str">
        <f t="shared" si="208"/>
        <v>16-Jun-2011</v>
      </c>
      <c r="E3385" s="10">
        <v>0.61041666666666672</v>
      </c>
      <c r="F3385" s="1">
        <v>40710</v>
      </c>
      <c r="G3385" s="10">
        <v>0.67569444444444438</v>
      </c>
      <c r="H3385">
        <v>30</v>
      </c>
      <c r="I3385">
        <v>94</v>
      </c>
      <c r="J3385" t="s">
        <v>8</v>
      </c>
      <c r="K3385" t="s">
        <v>12</v>
      </c>
      <c r="L3385" t="str">
        <f t="shared" si="209"/>
        <v>Afternoon</v>
      </c>
      <c r="M3385" t="str">
        <f t="shared" si="210"/>
        <v>14</v>
      </c>
      <c r="N3385" t="str">
        <f t="shared" si="211"/>
        <v>16</v>
      </c>
    </row>
    <row r="3386" spans="1:14" x14ac:dyDescent="0.3">
      <c r="A3386">
        <v>1</v>
      </c>
      <c r="B3386">
        <v>8</v>
      </c>
      <c r="C3386" s="1">
        <v>40710</v>
      </c>
      <c r="D3386" s="21" t="str">
        <f t="shared" si="208"/>
        <v>16-Jun-2011</v>
      </c>
      <c r="E3386" s="10">
        <v>0.6166666666666667</v>
      </c>
      <c r="F3386" s="1">
        <v>40710</v>
      </c>
      <c r="G3386" s="10">
        <v>0.69791666666666663</v>
      </c>
      <c r="H3386">
        <v>30</v>
      </c>
      <c r="I3386">
        <v>117</v>
      </c>
      <c r="J3386" t="s">
        <v>8</v>
      </c>
      <c r="K3386" t="s">
        <v>12</v>
      </c>
      <c r="L3386" t="str">
        <f t="shared" si="209"/>
        <v>Afternoon</v>
      </c>
      <c r="M3386" t="str">
        <f t="shared" si="210"/>
        <v>14</v>
      </c>
      <c r="N3386" t="str">
        <f t="shared" si="211"/>
        <v>16</v>
      </c>
    </row>
    <row r="3387" spans="1:14" x14ac:dyDescent="0.3">
      <c r="A3387">
        <v>1</v>
      </c>
      <c r="B3387">
        <v>8</v>
      </c>
      <c r="C3387" s="1">
        <v>40710</v>
      </c>
      <c r="D3387" s="21" t="str">
        <f t="shared" si="208"/>
        <v>16-Jun-2011</v>
      </c>
      <c r="E3387" s="10">
        <v>0.89930555555555547</v>
      </c>
      <c r="F3387" s="1">
        <v>40710</v>
      </c>
      <c r="G3387" s="10">
        <v>0.93611111111111101</v>
      </c>
      <c r="H3387">
        <v>30</v>
      </c>
      <c r="I3387">
        <v>53</v>
      </c>
      <c r="J3387" t="s">
        <v>8</v>
      </c>
      <c r="K3387" t="s">
        <v>12</v>
      </c>
      <c r="L3387" t="str">
        <f t="shared" si="209"/>
        <v>Evening</v>
      </c>
      <c r="M3387" t="str">
        <f t="shared" si="210"/>
        <v>21</v>
      </c>
      <c r="N3387" t="str">
        <f t="shared" si="211"/>
        <v>22</v>
      </c>
    </row>
    <row r="3388" spans="1:14" x14ac:dyDescent="0.3">
      <c r="A3388">
        <v>1</v>
      </c>
      <c r="B3388">
        <v>5</v>
      </c>
      <c r="C3388" s="1">
        <v>40710</v>
      </c>
      <c r="D3388" s="21" t="str">
        <f t="shared" si="208"/>
        <v>16-Jun-2011</v>
      </c>
      <c r="E3388" s="10">
        <v>0.91805555555555562</v>
      </c>
      <c r="F3388" s="1">
        <v>40710</v>
      </c>
      <c r="G3388" s="10">
        <v>0.93888888888888899</v>
      </c>
      <c r="H3388">
        <v>30</v>
      </c>
      <c r="I3388">
        <v>30</v>
      </c>
      <c r="J3388" t="s">
        <v>8</v>
      </c>
      <c r="K3388" t="s">
        <v>12</v>
      </c>
      <c r="L3388" t="str">
        <f t="shared" si="209"/>
        <v>Night</v>
      </c>
      <c r="M3388" t="str">
        <f t="shared" si="210"/>
        <v>22</v>
      </c>
      <c r="N3388" t="str">
        <f t="shared" si="211"/>
        <v>22</v>
      </c>
    </row>
    <row r="3389" spans="1:14" x14ac:dyDescent="0.3">
      <c r="A3389">
        <v>1</v>
      </c>
      <c r="B3389">
        <v>6</v>
      </c>
      <c r="C3389" s="1">
        <v>40711</v>
      </c>
      <c r="D3389" s="21" t="str">
        <f t="shared" si="208"/>
        <v>17-Jun-2011</v>
      </c>
      <c r="E3389" s="10">
        <v>0.52152777777777781</v>
      </c>
      <c r="F3389" s="1">
        <v>40711</v>
      </c>
      <c r="G3389" s="10">
        <v>0.5805555555555556</v>
      </c>
      <c r="H3389">
        <v>30</v>
      </c>
      <c r="I3389">
        <v>85</v>
      </c>
      <c r="J3389" t="s">
        <v>8</v>
      </c>
      <c r="K3389" t="s">
        <v>11</v>
      </c>
      <c r="L3389" t="str">
        <f t="shared" si="209"/>
        <v>Morning</v>
      </c>
      <c r="M3389" t="str">
        <f t="shared" si="210"/>
        <v>12</v>
      </c>
      <c r="N3389" t="str">
        <f t="shared" si="211"/>
        <v>13</v>
      </c>
    </row>
    <row r="3390" spans="1:14" x14ac:dyDescent="0.3">
      <c r="A3390">
        <v>1</v>
      </c>
      <c r="B3390">
        <v>6</v>
      </c>
      <c r="C3390" s="1">
        <v>40711</v>
      </c>
      <c r="D3390" s="21" t="str">
        <f t="shared" si="208"/>
        <v>17-Jun-2011</v>
      </c>
      <c r="E3390" s="10">
        <v>0.54583333333333328</v>
      </c>
      <c r="F3390" s="1">
        <v>40711</v>
      </c>
      <c r="G3390" s="10">
        <v>0.65208333333333335</v>
      </c>
      <c r="H3390">
        <v>30</v>
      </c>
      <c r="I3390">
        <v>153</v>
      </c>
      <c r="J3390" t="s">
        <v>8</v>
      </c>
      <c r="K3390" t="s">
        <v>11</v>
      </c>
      <c r="L3390" t="str">
        <f t="shared" si="209"/>
        <v>Morning</v>
      </c>
      <c r="M3390" t="str">
        <f t="shared" si="210"/>
        <v>13</v>
      </c>
      <c r="N3390" t="str">
        <f t="shared" si="211"/>
        <v>15</v>
      </c>
    </row>
    <row r="3391" spans="1:14" x14ac:dyDescent="0.3">
      <c r="A3391">
        <v>1</v>
      </c>
      <c r="B3391">
        <v>8</v>
      </c>
      <c r="C3391" s="1">
        <v>40711</v>
      </c>
      <c r="D3391" s="21" t="str">
        <f t="shared" si="208"/>
        <v>17-Jun-2011</v>
      </c>
      <c r="E3391" s="10">
        <v>0.67291666666666661</v>
      </c>
      <c r="F3391" s="1">
        <v>40711</v>
      </c>
      <c r="G3391" s="10">
        <v>0.8125</v>
      </c>
      <c r="H3391">
        <v>40</v>
      </c>
      <c r="I3391">
        <v>201</v>
      </c>
      <c r="J3391" t="s">
        <v>8</v>
      </c>
      <c r="K3391" t="s">
        <v>11</v>
      </c>
      <c r="L3391" t="str">
        <f t="shared" si="209"/>
        <v>Afternoon</v>
      </c>
      <c r="M3391" t="str">
        <f t="shared" si="210"/>
        <v>16</v>
      </c>
      <c r="N3391" t="str">
        <f t="shared" si="211"/>
        <v>19</v>
      </c>
    </row>
    <row r="3392" spans="1:14" x14ac:dyDescent="0.3">
      <c r="A3392">
        <v>1</v>
      </c>
      <c r="B3392">
        <v>5</v>
      </c>
      <c r="C3392" s="1">
        <v>40711</v>
      </c>
      <c r="D3392" s="21" t="str">
        <f t="shared" si="208"/>
        <v>17-Jun-2011</v>
      </c>
      <c r="E3392" s="10">
        <v>0.72430555555555554</v>
      </c>
      <c r="F3392" s="1">
        <v>40711</v>
      </c>
      <c r="G3392" s="10">
        <v>0.77430555555555547</v>
      </c>
      <c r="H3392">
        <v>30</v>
      </c>
      <c r="I3392">
        <v>72</v>
      </c>
      <c r="J3392" t="s">
        <v>8</v>
      </c>
      <c r="K3392" t="s">
        <v>11</v>
      </c>
      <c r="L3392" t="str">
        <f t="shared" si="209"/>
        <v>Afternoon</v>
      </c>
      <c r="M3392" t="str">
        <f t="shared" si="210"/>
        <v>17</v>
      </c>
      <c r="N3392" t="str">
        <f t="shared" si="211"/>
        <v>18</v>
      </c>
    </row>
    <row r="3393" spans="1:14" x14ac:dyDescent="0.3">
      <c r="A3393">
        <v>1</v>
      </c>
      <c r="B3393">
        <v>6</v>
      </c>
      <c r="C3393" s="1">
        <v>40711</v>
      </c>
      <c r="D3393" s="21" t="str">
        <f t="shared" si="208"/>
        <v>17-Jun-2011</v>
      </c>
      <c r="E3393" s="10">
        <v>0.80555555555555547</v>
      </c>
      <c r="F3393" s="1">
        <v>40711</v>
      </c>
      <c r="G3393" s="10">
        <v>0.8569444444444444</v>
      </c>
      <c r="H3393">
        <v>30</v>
      </c>
      <c r="I3393">
        <v>74</v>
      </c>
      <c r="J3393" t="s">
        <v>8</v>
      </c>
      <c r="K3393" t="s">
        <v>11</v>
      </c>
      <c r="L3393" t="str">
        <f t="shared" si="209"/>
        <v>Evening</v>
      </c>
      <c r="M3393" t="str">
        <f t="shared" si="210"/>
        <v>19</v>
      </c>
      <c r="N3393" t="str">
        <f t="shared" si="211"/>
        <v>20</v>
      </c>
    </row>
    <row r="3394" spans="1:14" x14ac:dyDescent="0.3">
      <c r="A3394">
        <v>1</v>
      </c>
      <c r="B3394">
        <v>5</v>
      </c>
      <c r="C3394" s="1">
        <v>40711</v>
      </c>
      <c r="D3394" s="21" t="str">
        <f t="shared" si="208"/>
        <v>17-Jun-2011</v>
      </c>
      <c r="E3394" s="10">
        <v>0.81319444444444444</v>
      </c>
      <c r="F3394" s="1">
        <v>40711</v>
      </c>
      <c r="G3394" s="10">
        <v>0.89166666666666661</v>
      </c>
      <c r="H3394">
        <v>30</v>
      </c>
      <c r="I3394">
        <v>113</v>
      </c>
      <c r="J3394" t="s">
        <v>8</v>
      </c>
      <c r="K3394" t="s">
        <v>11</v>
      </c>
      <c r="L3394" t="str">
        <f t="shared" si="209"/>
        <v>Evening</v>
      </c>
      <c r="M3394" t="str">
        <f t="shared" si="210"/>
        <v>19</v>
      </c>
      <c r="N3394" t="str">
        <f t="shared" si="211"/>
        <v>21</v>
      </c>
    </row>
    <row r="3395" spans="1:14" x14ac:dyDescent="0.3">
      <c r="A3395">
        <v>1</v>
      </c>
      <c r="B3395">
        <v>8</v>
      </c>
      <c r="C3395" s="1">
        <v>40711</v>
      </c>
      <c r="D3395" s="21" t="str">
        <f t="shared" ref="D3395:D3458" si="212" xml:space="preserve"> TEXT(C3395, "dd-Mmm-yyyy")</f>
        <v>17-Jun-2011</v>
      </c>
      <c r="E3395" s="10">
        <v>0.81458333333333333</v>
      </c>
      <c r="F3395" s="1">
        <v>40711</v>
      </c>
      <c r="G3395" s="10">
        <v>0.84027777777777779</v>
      </c>
      <c r="H3395">
        <v>30</v>
      </c>
      <c r="I3395">
        <v>37</v>
      </c>
      <c r="J3395" t="s">
        <v>8</v>
      </c>
      <c r="K3395" t="s">
        <v>11</v>
      </c>
      <c r="L3395" t="str">
        <f t="shared" ref="L3395:L3458" si="213">IF(AND(E3395&gt;$R$6,E3395&lt;=$S$6),"Morning",IF(AND(E3395&gt;$S$6,E3395&lt;=$T$6),"Afternoon", IF(AND(E3395&gt;$T$6,E3395&lt;=$U$6),"Evening", "Night")))</f>
        <v>Evening</v>
      </c>
      <c r="M3395" t="str">
        <f t="shared" ref="M3395:M3458" si="214" xml:space="preserve"> TEXT(E3395, "HH")</f>
        <v>19</v>
      </c>
      <c r="N3395" t="str">
        <f t="shared" ref="N3395:N3458" si="215">TEXT(G3395,"HH")</f>
        <v>20</v>
      </c>
    </row>
    <row r="3396" spans="1:14" x14ac:dyDescent="0.3">
      <c r="A3396">
        <v>1</v>
      </c>
      <c r="B3396">
        <v>5</v>
      </c>
      <c r="C3396" s="1">
        <v>40711</v>
      </c>
      <c r="D3396" s="21" t="str">
        <f t="shared" si="212"/>
        <v>17-Jun-2011</v>
      </c>
      <c r="E3396" s="10">
        <v>0.95624999999999993</v>
      </c>
      <c r="F3396" s="1">
        <v>40712</v>
      </c>
      <c r="G3396" s="10">
        <v>8.1944444444444445E-2</v>
      </c>
      <c r="H3396">
        <v>40</v>
      </c>
      <c r="I3396">
        <v>181</v>
      </c>
      <c r="J3396" t="s">
        <v>8</v>
      </c>
      <c r="K3396" t="s">
        <v>11</v>
      </c>
      <c r="L3396" t="str">
        <f t="shared" si="213"/>
        <v>Night</v>
      </c>
      <c r="M3396" t="str">
        <f t="shared" si="214"/>
        <v>22</v>
      </c>
      <c r="N3396" t="str">
        <f t="shared" si="215"/>
        <v>01</v>
      </c>
    </row>
    <row r="3397" spans="1:14" x14ac:dyDescent="0.3">
      <c r="A3397">
        <v>1</v>
      </c>
      <c r="B3397">
        <v>6</v>
      </c>
      <c r="C3397" s="1">
        <v>40714</v>
      </c>
      <c r="D3397" s="21" t="str">
        <f t="shared" si="212"/>
        <v>20-Jun-2011</v>
      </c>
      <c r="E3397" s="10">
        <v>0.50486111111111109</v>
      </c>
      <c r="F3397" s="1">
        <v>40714</v>
      </c>
      <c r="G3397" s="10">
        <v>0.63263888888888886</v>
      </c>
      <c r="H3397">
        <v>40</v>
      </c>
      <c r="I3397">
        <v>184</v>
      </c>
      <c r="J3397" t="s">
        <v>8</v>
      </c>
      <c r="K3397" t="s">
        <v>10</v>
      </c>
      <c r="L3397" t="str">
        <f t="shared" si="213"/>
        <v>Morning</v>
      </c>
      <c r="M3397" t="str">
        <f t="shared" si="214"/>
        <v>12</v>
      </c>
      <c r="N3397" t="str">
        <f t="shared" si="215"/>
        <v>15</v>
      </c>
    </row>
    <row r="3398" spans="1:14" x14ac:dyDescent="0.3">
      <c r="A3398">
        <v>1</v>
      </c>
      <c r="B3398">
        <v>6</v>
      </c>
      <c r="C3398" s="1">
        <v>40714</v>
      </c>
      <c r="D3398" s="21" t="str">
        <f t="shared" si="212"/>
        <v>20-Jun-2011</v>
      </c>
      <c r="E3398" s="10">
        <v>0.53819444444444442</v>
      </c>
      <c r="F3398" s="1">
        <v>40714</v>
      </c>
      <c r="G3398" s="10">
        <v>0.6381944444444444</v>
      </c>
      <c r="H3398">
        <v>30</v>
      </c>
      <c r="I3398">
        <v>144</v>
      </c>
      <c r="J3398" t="s">
        <v>8</v>
      </c>
      <c r="K3398" t="s">
        <v>10</v>
      </c>
      <c r="L3398" t="str">
        <f t="shared" si="213"/>
        <v>Morning</v>
      </c>
      <c r="M3398" t="str">
        <f t="shared" si="214"/>
        <v>12</v>
      </c>
      <c r="N3398" t="str">
        <f t="shared" si="215"/>
        <v>15</v>
      </c>
    </row>
    <row r="3399" spans="1:14" x14ac:dyDescent="0.3">
      <c r="A3399">
        <v>1</v>
      </c>
      <c r="B3399">
        <v>6</v>
      </c>
      <c r="C3399" s="1">
        <v>40714</v>
      </c>
      <c r="D3399" s="21" t="str">
        <f t="shared" si="212"/>
        <v>20-Jun-2011</v>
      </c>
      <c r="E3399" s="10">
        <v>0.54236111111111118</v>
      </c>
      <c r="F3399" s="1">
        <v>40714</v>
      </c>
      <c r="G3399" s="10">
        <v>0.6777777777777777</v>
      </c>
      <c r="H3399">
        <v>40</v>
      </c>
      <c r="I3399">
        <v>195</v>
      </c>
      <c r="J3399" t="s">
        <v>8</v>
      </c>
      <c r="K3399" t="s">
        <v>10</v>
      </c>
      <c r="L3399" t="str">
        <f t="shared" si="213"/>
        <v>Morning</v>
      </c>
      <c r="M3399" t="str">
        <f t="shared" si="214"/>
        <v>13</v>
      </c>
      <c r="N3399" t="str">
        <f t="shared" si="215"/>
        <v>16</v>
      </c>
    </row>
    <row r="3400" spans="1:14" x14ac:dyDescent="0.3">
      <c r="A3400">
        <v>1</v>
      </c>
      <c r="B3400">
        <v>8</v>
      </c>
      <c r="C3400" s="1">
        <v>40714</v>
      </c>
      <c r="D3400" s="21" t="str">
        <f t="shared" si="212"/>
        <v>20-Jun-2011</v>
      </c>
      <c r="E3400" s="10">
        <v>0.56041666666666667</v>
      </c>
      <c r="F3400" s="1">
        <v>40714</v>
      </c>
      <c r="G3400" s="10">
        <v>0.62777777777777777</v>
      </c>
      <c r="H3400">
        <v>30</v>
      </c>
      <c r="I3400">
        <v>97</v>
      </c>
      <c r="J3400" t="s">
        <v>8</v>
      </c>
      <c r="K3400" t="s">
        <v>10</v>
      </c>
      <c r="L3400" t="str">
        <f t="shared" si="213"/>
        <v>Morning</v>
      </c>
      <c r="M3400" t="str">
        <f t="shared" si="214"/>
        <v>13</v>
      </c>
      <c r="N3400" t="str">
        <f t="shared" si="215"/>
        <v>15</v>
      </c>
    </row>
    <row r="3401" spans="1:14" x14ac:dyDescent="0.3">
      <c r="A3401">
        <v>1</v>
      </c>
      <c r="B3401">
        <v>6</v>
      </c>
      <c r="C3401" s="1">
        <v>40714</v>
      </c>
      <c r="D3401" s="21" t="str">
        <f t="shared" si="212"/>
        <v>20-Jun-2011</v>
      </c>
      <c r="E3401" s="10">
        <v>0.60763888888888895</v>
      </c>
      <c r="F3401" s="1">
        <v>40714</v>
      </c>
      <c r="G3401" s="10">
        <v>0.64027777777777783</v>
      </c>
      <c r="H3401">
        <v>30</v>
      </c>
      <c r="I3401">
        <v>47</v>
      </c>
      <c r="J3401" t="s">
        <v>8</v>
      </c>
      <c r="K3401" t="s">
        <v>10</v>
      </c>
      <c r="L3401" t="str">
        <f t="shared" si="213"/>
        <v>Afternoon</v>
      </c>
      <c r="M3401" t="str">
        <f t="shared" si="214"/>
        <v>14</v>
      </c>
      <c r="N3401" t="str">
        <f t="shared" si="215"/>
        <v>15</v>
      </c>
    </row>
    <row r="3402" spans="1:14" x14ac:dyDescent="0.3">
      <c r="A3402">
        <v>1</v>
      </c>
      <c r="B3402">
        <v>5</v>
      </c>
      <c r="C3402" s="1">
        <v>40714</v>
      </c>
      <c r="D3402" s="21" t="str">
        <f t="shared" si="212"/>
        <v>20-Jun-2011</v>
      </c>
      <c r="E3402" s="10">
        <v>0.62152777777777779</v>
      </c>
      <c r="F3402" s="1">
        <v>40714</v>
      </c>
      <c r="G3402" s="10">
        <v>0.82916666666666661</v>
      </c>
      <c r="H3402">
        <v>50</v>
      </c>
      <c r="I3402">
        <v>299</v>
      </c>
      <c r="J3402" t="s">
        <v>8</v>
      </c>
      <c r="K3402" t="s">
        <v>10</v>
      </c>
      <c r="L3402" t="str">
        <f t="shared" si="213"/>
        <v>Afternoon</v>
      </c>
      <c r="M3402" t="str">
        <f t="shared" si="214"/>
        <v>14</v>
      </c>
      <c r="N3402" t="str">
        <f t="shared" si="215"/>
        <v>19</v>
      </c>
    </row>
    <row r="3403" spans="1:14" x14ac:dyDescent="0.3">
      <c r="A3403">
        <v>1</v>
      </c>
      <c r="B3403">
        <v>6</v>
      </c>
      <c r="C3403" s="1">
        <v>40714</v>
      </c>
      <c r="D3403" s="21" t="str">
        <f t="shared" si="212"/>
        <v>20-Jun-2011</v>
      </c>
      <c r="E3403" s="10">
        <v>0.67152777777777783</v>
      </c>
      <c r="F3403" s="1">
        <v>40714</v>
      </c>
      <c r="G3403" s="10">
        <v>0.77847222222222223</v>
      </c>
      <c r="H3403">
        <v>30</v>
      </c>
      <c r="I3403">
        <v>154</v>
      </c>
      <c r="J3403" t="s">
        <v>8</v>
      </c>
      <c r="K3403" t="s">
        <v>10</v>
      </c>
      <c r="L3403" t="str">
        <f t="shared" si="213"/>
        <v>Afternoon</v>
      </c>
      <c r="M3403" t="str">
        <f t="shared" si="214"/>
        <v>16</v>
      </c>
      <c r="N3403" t="str">
        <f t="shared" si="215"/>
        <v>18</v>
      </c>
    </row>
    <row r="3404" spans="1:14" x14ac:dyDescent="0.3">
      <c r="A3404">
        <v>1</v>
      </c>
      <c r="B3404">
        <v>8</v>
      </c>
      <c r="C3404" s="1">
        <v>40714</v>
      </c>
      <c r="D3404" s="21" t="str">
        <f t="shared" si="212"/>
        <v>20-Jun-2011</v>
      </c>
      <c r="E3404" s="10">
        <v>0.78819444444444453</v>
      </c>
      <c r="F3404" s="1">
        <v>40714</v>
      </c>
      <c r="G3404" s="10">
        <v>0.83819444444444446</v>
      </c>
      <c r="H3404">
        <v>30</v>
      </c>
      <c r="I3404">
        <v>72</v>
      </c>
      <c r="J3404" t="s">
        <v>8</v>
      </c>
      <c r="K3404" t="s">
        <v>10</v>
      </c>
      <c r="L3404" t="str">
        <f t="shared" si="213"/>
        <v>Evening</v>
      </c>
      <c r="M3404" t="str">
        <f t="shared" si="214"/>
        <v>18</v>
      </c>
      <c r="N3404" t="str">
        <f t="shared" si="215"/>
        <v>20</v>
      </c>
    </row>
    <row r="3405" spans="1:14" x14ac:dyDescent="0.3">
      <c r="A3405">
        <v>1</v>
      </c>
      <c r="B3405">
        <v>6</v>
      </c>
      <c r="C3405" s="1">
        <v>40714</v>
      </c>
      <c r="D3405" s="21" t="str">
        <f t="shared" si="212"/>
        <v>20-Jun-2011</v>
      </c>
      <c r="E3405" s="10">
        <v>0.85069444444444453</v>
      </c>
      <c r="F3405" s="1">
        <v>40714</v>
      </c>
      <c r="G3405" s="10">
        <v>0.96319444444444446</v>
      </c>
      <c r="H3405">
        <v>30</v>
      </c>
      <c r="I3405">
        <v>162</v>
      </c>
      <c r="J3405" t="s">
        <v>8</v>
      </c>
      <c r="K3405" t="s">
        <v>10</v>
      </c>
      <c r="L3405" t="str">
        <f t="shared" si="213"/>
        <v>Evening</v>
      </c>
      <c r="M3405" t="str">
        <f t="shared" si="214"/>
        <v>20</v>
      </c>
      <c r="N3405" t="str">
        <f t="shared" si="215"/>
        <v>23</v>
      </c>
    </row>
    <row r="3406" spans="1:14" x14ac:dyDescent="0.3">
      <c r="A3406">
        <v>1</v>
      </c>
      <c r="B3406">
        <v>6</v>
      </c>
      <c r="C3406" s="1">
        <v>40714</v>
      </c>
      <c r="D3406" s="21" t="str">
        <f t="shared" si="212"/>
        <v>20-Jun-2011</v>
      </c>
      <c r="E3406" s="10">
        <v>0.87847222222222221</v>
      </c>
      <c r="F3406" s="1">
        <v>40714</v>
      </c>
      <c r="G3406" s="10">
        <v>0.97083333333333333</v>
      </c>
      <c r="H3406">
        <v>30</v>
      </c>
      <c r="I3406">
        <v>133</v>
      </c>
      <c r="J3406" t="s">
        <v>8</v>
      </c>
      <c r="K3406" t="s">
        <v>10</v>
      </c>
      <c r="L3406" t="str">
        <f t="shared" si="213"/>
        <v>Evening</v>
      </c>
      <c r="M3406" t="str">
        <f t="shared" si="214"/>
        <v>21</v>
      </c>
      <c r="N3406" t="str">
        <f t="shared" si="215"/>
        <v>23</v>
      </c>
    </row>
    <row r="3407" spans="1:14" x14ac:dyDescent="0.3">
      <c r="A3407">
        <v>1</v>
      </c>
      <c r="B3407">
        <v>6</v>
      </c>
      <c r="C3407" s="1">
        <v>40714</v>
      </c>
      <c r="D3407" s="21" t="str">
        <f t="shared" si="212"/>
        <v>20-Jun-2011</v>
      </c>
      <c r="E3407" s="10">
        <v>0.88888888888888884</v>
      </c>
      <c r="F3407" s="1">
        <v>40714</v>
      </c>
      <c r="G3407" s="10">
        <v>0.9555555555555556</v>
      </c>
      <c r="H3407">
        <v>30</v>
      </c>
      <c r="I3407">
        <v>96</v>
      </c>
      <c r="J3407" t="s">
        <v>8</v>
      </c>
      <c r="K3407" t="s">
        <v>10</v>
      </c>
      <c r="L3407" t="str">
        <f t="shared" si="213"/>
        <v>Evening</v>
      </c>
      <c r="M3407" t="str">
        <f t="shared" si="214"/>
        <v>21</v>
      </c>
      <c r="N3407" t="str">
        <f t="shared" si="215"/>
        <v>22</v>
      </c>
    </row>
    <row r="3408" spans="1:14" x14ac:dyDescent="0.3">
      <c r="A3408">
        <v>1</v>
      </c>
      <c r="B3408">
        <v>6</v>
      </c>
      <c r="C3408" s="1">
        <v>40714</v>
      </c>
      <c r="D3408" s="21" t="str">
        <f t="shared" si="212"/>
        <v>20-Jun-2011</v>
      </c>
      <c r="E3408" s="10">
        <v>0.93611111111111101</v>
      </c>
      <c r="F3408" s="1">
        <v>40714</v>
      </c>
      <c r="G3408" s="10">
        <v>0.97152777777777777</v>
      </c>
      <c r="H3408">
        <v>30</v>
      </c>
      <c r="I3408">
        <v>51</v>
      </c>
      <c r="J3408" t="s">
        <v>8</v>
      </c>
      <c r="K3408" t="s">
        <v>10</v>
      </c>
      <c r="L3408" t="str">
        <f t="shared" si="213"/>
        <v>Night</v>
      </c>
      <c r="M3408" t="str">
        <f t="shared" si="214"/>
        <v>22</v>
      </c>
      <c r="N3408" t="str">
        <f t="shared" si="215"/>
        <v>23</v>
      </c>
    </row>
    <row r="3409" spans="1:14" x14ac:dyDescent="0.3">
      <c r="A3409">
        <v>1</v>
      </c>
      <c r="B3409">
        <v>5</v>
      </c>
      <c r="C3409" s="1">
        <v>40715</v>
      </c>
      <c r="D3409" s="21" t="str">
        <f t="shared" si="212"/>
        <v>21-Jun-2011</v>
      </c>
      <c r="E3409" s="10">
        <v>0.37083333333333335</v>
      </c>
      <c r="F3409" s="1">
        <v>40715</v>
      </c>
      <c r="G3409" s="10">
        <v>0.43333333333333335</v>
      </c>
      <c r="H3409">
        <v>30</v>
      </c>
      <c r="I3409">
        <v>90</v>
      </c>
      <c r="J3409" t="s">
        <v>8</v>
      </c>
      <c r="K3409" t="s">
        <v>9</v>
      </c>
      <c r="L3409" t="str">
        <f t="shared" si="213"/>
        <v>Night</v>
      </c>
      <c r="M3409" t="str">
        <f t="shared" si="214"/>
        <v>08</v>
      </c>
      <c r="N3409" t="str">
        <f t="shared" si="215"/>
        <v>10</v>
      </c>
    </row>
    <row r="3410" spans="1:14" x14ac:dyDescent="0.3">
      <c r="A3410">
        <v>1</v>
      </c>
      <c r="B3410">
        <v>5</v>
      </c>
      <c r="C3410" s="1">
        <v>40715</v>
      </c>
      <c r="D3410" s="21" t="str">
        <f t="shared" si="212"/>
        <v>21-Jun-2011</v>
      </c>
      <c r="E3410" s="10">
        <v>0.47916666666666669</v>
      </c>
      <c r="F3410" s="1">
        <v>40715</v>
      </c>
      <c r="G3410" s="10">
        <v>0.50902777777777775</v>
      </c>
      <c r="H3410">
        <v>30</v>
      </c>
      <c r="I3410">
        <v>43</v>
      </c>
      <c r="J3410" t="s">
        <v>8</v>
      </c>
      <c r="K3410" t="s">
        <v>9</v>
      </c>
      <c r="L3410" t="str">
        <f t="shared" si="213"/>
        <v>Morning</v>
      </c>
      <c r="M3410" t="str">
        <f t="shared" si="214"/>
        <v>11</v>
      </c>
      <c r="N3410" t="str">
        <f t="shared" si="215"/>
        <v>12</v>
      </c>
    </row>
    <row r="3411" spans="1:14" x14ac:dyDescent="0.3">
      <c r="A3411">
        <v>1</v>
      </c>
      <c r="B3411">
        <v>5</v>
      </c>
      <c r="C3411" s="1">
        <v>40716</v>
      </c>
      <c r="D3411" s="21" t="str">
        <f t="shared" si="212"/>
        <v>22-Jun-2011</v>
      </c>
      <c r="E3411" s="10">
        <v>0.34097222222222223</v>
      </c>
      <c r="F3411" s="1">
        <v>40716</v>
      </c>
      <c r="G3411" s="10">
        <v>0.39305555555555555</v>
      </c>
      <c r="H3411">
        <v>30</v>
      </c>
      <c r="I3411">
        <v>75</v>
      </c>
      <c r="J3411" t="s">
        <v>8</v>
      </c>
      <c r="K3411" t="s">
        <v>13</v>
      </c>
      <c r="L3411" t="str">
        <f t="shared" si="213"/>
        <v>Night</v>
      </c>
      <c r="M3411" t="str">
        <f t="shared" si="214"/>
        <v>08</v>
      </c>
      <c r="N3411" t="str">
        <f t="shared" si="215"/>
        <v>09</v>
      </c>
    </row>
    <row r="3412" spans="1:14" x14ac:dyDescent="0.3">
      <c r="A3412">
        <v>1</v>
      </c>
      <c r="B3412">
        <v>8</v>
      </c>
      <c r="C3412" s="1">
        <v>40716</v>
      </c>
      <c r="D3412" s="21" t="str">
        <f t="shared" si="212"/>
        <v>22-Jun-2011</v>
      </c>
      <c r="E3412" s="10">
        <v>0.4993055555555555</v>
      </c>
      <c r="F3412" s="1">
        <v>40716</v>
      </c>
      <c r="G3412" s="10">
        <v>0.66666666666666663</v>
      </c>
      <c r="H3412">
        <v>50</v>
      </c>
      <c r="I3412">
        <v>241</v>
      </c>
      <c r="J3412" t="s">
        <v>8</v>
      </c>
      <c r="K3412" t="s">
        <v>13</v>
      </c>
      <c r="L3412" t="str">
        <f t="shared" si="213"/>
        <v>Morning</v>
      </c>
      <c r="M3412" t="str">
        <f t="shared" si="214"/>
        <v>11</v>
      </c>
      <c r="N3412" t="str">
        <f t="shared" si="215"/>
        <v>16</v>
      </c>
    </row>
    <row r="3413" spans="1:14" x14ac:dyDescent="0.3">
      <c r="A3413">
        <v>1</v>
      </c>
      <c r="B3413">
        <v>6</v>
      </c>
      <c r="C3413" s="1">
        <v>40716</v>
      </c>
      <c r="D3413" s="21" t="str">
        <f t="shared" si="212"/>
        <v>22-Jun-2011</v>
      </c>
      <c r="E3413" s="10">
        <v>0.56597222222222221</v>
      </c>
      <c r="F3413" s="1">
        <v>40716</v>
      </c>
      <c r="G3413" s="10">
        <v>0.67847222222222225</v>
      </c>
      <c r="H3413">
        <v>30</v>
      </c>
      <c r="I3413">
        <v>162</v>
      </c>
      <c r="J3413" t="s">
        <v>8</v>
      </c>
      <c r="K3413" t="s">
        <v>13</v>
      </c>
      <c r="L3413" t="str">
        <f t="shared" si="213"/>
        <v>Morning</v>
      </c>
      <c r="M3413" t="str">
        <f t="shared" si="214"/>
        <v>13</v>
      </c>
      <c r="N3413" t="str">
        <f t="shared" si="215"/>
        <v>16</v>
      </c>
    </row>
    <row r="3414" spans="1:14" x14ac:dyDescent="0.3">
      <c r="A3414">
        <v>1</v>
      </c>
      <c r="B3414">
        <v>8</v>
      </c>
      <c r="C3414" s="1">
        <v>40716</v>
      </c>
      <c r="D3414" s="21" t="str">
        <f t="shared" si="212"/>
        <v>22-Jun-2011</v>
      </c>
      <c r="E3414" s="10">
        <v>0.63402777777777775</v>
      </c>
      <c r="F3414" s="1">
        <v>40716</v>
      </c>
      <c r="G3414" s="10">
        <v>0.67152777777777783</v>
      </c>
      <c r="H3414">
        <v>30</v>
      </c>
      <c r="I3414">
        <v>54</v>
      </c>
      <c r="J3414" t="s">
        <v>8</v>
      </c>
      <c r="K3414" t="s">
        <v>13</v>
      </c>
      <c r="L3414" t="str">
        <f t="shared" si="213"/>
        <v>Afternoon</v>
      </c>
      <c r="M3414" t="str">
        <f t="shared" si="214"/>
        <v>15</v>
      </c>
      <c r="N3414" t="str">
        <f t="shared" si="215"/>
        <v>16</v>
      </c>
    </row>
    <row r="3415" spans="1:14" x14ac:dyDescent="0.3">
      <c r="A3415">
        <v>1</v>
      </c>
      <c r="B3415">
        <v>8</v>
      </c>
      <c r="C3415" s="1">
        <v>40716</v>
      </c>
      <c r="D3415" s="21" t="str">
        <f t="shared" si="212"/>
        <v>22-Jun-2011</v>
      </c>
      <c r="E3415" s="10">
        <v>0.64930555555555558</v>
      </c>
      <c r="F3415" s="1">
        <v>40716</v>
      </c>
      <c r="G3415" s="10">
        <v>0.74583333333333324</v>
      </c>
      <c r="H3415">
        <v>30</v>
      </c>
      <c r="I3415">
        <v>139</v>
      </c>
      <c r="J3415" t="s">
        <v>8</v>
      </c>
      <c r="K3415" t="s">
        <v>13</v>
      </c>
      <c r="L3415" t="str">
        <f t="shared" si="213"/>
        <v>Afternoon</v>
      </c>
      <c r="M3415" t="str">
        <f t="shared" si="214"/>
        <v>15</v>
      </c>
      <c r="N3415" t="str">
        <f t="shared" si="215"/>
        <v>17</v>
      </c>
    </row>
    <row r="3416" spans="1:14" x14ac:dyDescent="0.3">
      <c r="A3416">
        <v>1</v>
      </c>
      <c r="B3416">
        <v>5</v>
      </c>
      <c r="C3416" s="1">
        <v>40716</v>
      </c>
      <c r="D3416" s="21" t="str">
        <f t="shared" si="212"/>
        <v>22-Jun-2011</v>
      </c>
      <c r="E3416" s="10">
        <v>0.67083333333333339</v>
      </c>
      <c r="F3416" s="1">
        <v>40716</v>
      </c>
      <c r="G3416" s="10">
        <v>0.75486111111111109</v>
      </c>
      <c r="H3416">
        <v>30</v>
      </c>
      <c r="I3416">
        <v>121</v>
      </c>
      <c r="J3416" t="s">
        <v>8</v>
      </c>
      <c r="K3416" t="s">
        <v>13</v>
      </c>
      <c r="L3416" t="str">
        <f t="shared" si="213"/>
        <v>Afternoon</v>
      </c>
      <c r="M3416" t="str">
        <f t="shared" si="214"/>
        <v>16</v>
      </c>
      <c r="N3416" t="str">
        <f t="shared" si="215"/>
        <v>18</v>
      </c>
    </row>
    <row r="3417" spans="1:14" x14ac:dyDescent="0.3">
      <c r="A3417">
        <v>1</v>
      </c>
      <c r="B3417">
        <v>5</v>
      </c>
      <c r="C3417" s="1">
        <v>40716</v>
      </c>
      <c r="D3417" s="21" t="str">
        <f t="shared" si="212"/>
        <v>22-Jun-2011</v>
      </c>
      <c r="E3417" s="10">
        <v>0.67638888888888893</v>
      </c>
      <c r="F3417" s="1">
        <v>40716</v>
      </c>
      <c r="G3417" s="10">
        <v>0.68888888888888899</v>
      </c>
      <c r="H3417">
        <v>30</v>
      </c>
      <c r="I3417">
        <v>18</v>
      </c>
      <c r="J3417" t="s">
        <v>8</v>
      </c>
      <c r="K3417" t="s">
        <v>13</v>
      </c>
      <c r="L3417" t="str">
        <f t="shared" si="213"/>
        <v>Afternoon</v>
      </c>
      <c r="M3417" t="str">
        <f t="shared" si="214"/>
        <v>16</v>
      </c>
      <c r="N3417" t="str">
        <f t="shared" si="215"/>
        <v>16</v>
      </c>
    </row>
    <row r="3418" spans="1:14" x14ac:dyDescent="0.3">
      <c r="A3418">
        <v>1</v>
      </c>
      <c r="B3418">
        <v>5</v>
      </c>
      <c r="C3418" s="1">
        <v>40716</v>
      </c>
      <c r="D3418" s="21" t="str">
        <f t="shared" si="212"/>
        <v>22-Jun-2011</v>
      </c>
      <c r="E3418" s="10">
        <v>0.72986111111111107</v>
      </c>
      <c r="F3418" s="1">
        <v>40716</v>
      </c>
      <c r="G3418" s="10">
        <v>0.76597222222222217</v>
      </c>
      <c r="H3418">
        <v>30</v>
      </c>
      <c r="I3418">
        <v>52</v>
      </c>
      <c r="J3418" t="s">
        <v>8</v>
      </c>
      <c r="K3418" t="s">
        <v>13</v>
      </c>
      <c r="L3418" t="str">
        <f t="shared" si="213"/>
        <v>Afternoon</v>
      </c>
      <c r="M3418" t="str">
        <f t="shared" si="214"/>
        <v>17</v>
      </c>
      <c r="N3418" t="str">
        <f t="shared" si="215"/>
        <v>18</v>
      </c>
    </row>
    <row r="3419" spans="1:14" x14ac:dyDescent="0.3">
      <c r="A3419">
        <v>1</v>
      </c>
      <c r="B3419">
        <v>6</v>
      </c>
      <c r="C3419" s="1">
        <v>40716</v>
      </c>
      <c r="D3419" s="21" t="str">
        <f t="shared" si="212"/>
        <v>22-Jun-2011</v>
      </c>
      <c r="E3419" s="10">
        <v>0.80069444444444438</v>
      </c>
      <c r="F3419" s="1">
        <v>40716</v>
      </c>
      <c r="G3419" s="10">
        <v>0.9902777777777777</v>
      </c>
      <c r="H3419">
        <v>50</v>
      </c>
      <c r="I3419">
        <v>273</v>
      </c>
      <c r="J3419" t="s">
        <v>8</v>
      </c>
      <c r="K3419" t="s">
        <v>13</v>
      </c>
      <c r="L3419" t="str">
        <f t="shared" si="213"/>
        <v>Evening</v>
      </c>
      <c r="M3419" t="str">
        <f t="shared" si="214"/>
        <v>19</v>
      </c>
      <c r="N3419" t="str">
        <f t="shared" si="215"/>
        <v>23</v>
      </c>
    </row>
    <row r="3420" spans="1:14" x14ac:dyDescent="0.3">
      <c r="A3420">
        <v>1</v>
      </c>
      <c r="B3420">
        <v>6</v>
      </c>
      <c r="C3420" s="1">
        <v>40716</v>
      </c>
      <c r="D3420" s="21" t="str">
        <f t="shared" si="212"/>
        <v>22-Jun-2011</v>
      </c>
      <c r="E3420" s="10">
        <v>0.87430555555555556</v>
      </c>
      <c r="F3420" s="1">
        <v>40716</v>
      </c>
      <c r="G3420" s="10">
        <v>0.88055555555555554</v>
      </c>
      <c r="H3420">
        <v>30</v>
      </c>
      <c r="I3420">
        <v>9</v>
      </c>
      <c r="J3420" t="s">
        <v>8</v>
      </c>
      <c r="K3420" t="s">
        <v>13</v>
      </c>
      <c r="L3420" t="str">
        <f t="shared" si="213"/>
        <v>Evening</v>
      </c>
      <c r="M3420" t="str">
        <f t="shared" si="214"/>
        <v>20</v>
      </c>
      <c r="N3420" t="str">
        <f t="shared" si="215"/>
        <v>21</v>
      </c>
    </row>
    <row r="3421" spans="1:14" x14ac:dyDescent="0.3">
      <c r="A3421">
        <v>1</v>
      </c>
      <c r="B3421">
        <v>5</v>
      </c>
      <c r="C3421" s="1">
        <v>40717</v>
      </c>
      <c r="D3421" s="21" t="str">
        <f t="shared" si="212"/>
        <v>23-Jun-2011</v>
      </c>
      <c r="E3421" s="10">
        <v>0.38263888888888892</v>
      </c>
      <c r="F3421" s="1">
        <v>40717</v>
      </c>
      <c r="G3421" s="10">
        <v>0.45277777777777778</v>
      </c>
      <c r="H3421">
        <v>30</v>
      </c>
      <c r="I3421">
        <v>101</v>
      </c>
      <c r="J3421" t="s">
        <v>8</v>
      </c>
      <c r="K3421" t="s">
        <v>12</v>
      </c>
      <c r="L3421" t="str">
        <f t="shared" si="213"/>
        <v>Night</v>
      </c>
      <c r="M3421" t="str">
        <f t="shared" si="214"/>
        <v>09</v>
      </c>
      <c r="N3421" t="str">
        <f t="shared" si="215"/>
        <v>10</v>
      </c>
    </row>
    <row r="3422" spans="1:14" x14ac:dyDescent="0.3">
      <c r="A3422">
        <v>1</v>
      </c>
      <c r="B3422">
        <v>8</v>
      </c>
      <c r="C3422" s="1">
        <v>40717</v>
      </c>
      <c r="D3422" s="21" t="str">
        <f t="shared" si="212"/>
        <v>23-Jun-2011</v>
      </c>
      <c r="E3422" s="10">
        <v>0.5395833333333333</v>
      </c>
      <c r="F3422" s="1">
        <v>40717</v>
      </c>
      <c r="G3422" s="10">
        <v>0.57986111111111105</v>
      </c>
      <c r="H3422">
        <v>30</v>
      </c>
      <c r="I3422">
        <v>58</v>
      </c>
      <c r="J3422" t="s">
        <v>8</v>
      </c>
      <c r="K3422" t="s">
        <v>12</v>
      </c>
      <c r="L3422" t="str">
        <f t="shared" si="213"/>
        <v>Morning</v>
      </c>
      <c r="M3422" t="str">
        <f t="shared" si="214"/>
        <v>12</v>
      </c>
      <c r="N3422" t="str">
        <f t="shared" si="215"/>
        <v>13</v>
      </c>
    </row>
    <row r="3423" spans="1:14" x14ac:dyDescent="0.3">
      <c r="A3423">
        <v>1</v>
      </c>
      <c r="B3423">
        <v>5</v>
      </c>
      <c r="C3423" s="1">
        <v>40717</v>
      </c>
      <c r="D3423" s="21" t="str">
        <f t="shared" si="212"/>
        <v>23-Jun-2011</v>
      </c>
      <c r="E3423" s="10">
        <v>0.6020833333333333</v>
      </c>
      <c r="F3423" s="1">
        <v>40717</v>
      </c>
      <c r="G3423" s="10">
        <v>0.6694444444444444</v>
      </c>
      <c r="H3423">
        <v>30</v>
      </c>
      <c r="I3423">
        <v>97</v>
      </c>
      <c r="J3423" t="s">
        <v>8</v>
      </c>
      <c r="K3423" t="s">
        <v>12</v>
      </c>
      <c r="L3423" t="str">
        <f t="shared" si="213"/>
        <v>Afternoon</v>
      </c>
      <c r="M3423" t="str">
        <f t="shared" si="214"/>
        <v>14</v>
      </c>
      <c r="N3423" t="str">
        <f t="shared" si="215"/>
        <v>16</v>
      </c>
    </row>
    <row r="3424" spans="1:14" x14ac:dyDescent="0.3">
      <c r="A3424">
        <v>1</v>
      </c>
      <c r="B3424">
        <v>6</v>
      </c>
      <c r="C3424" s="1">
        <v>40717</v>
      </c>
      <c r="D3424" s="21" t="str">
        <f t="shared" si="212"/>
        <v>23-Jun-2011</v>
      </c>
      <c r="E3424" s="10">
        <v>0.6166666666666667</v>
      </c>
      <c r="F3424" s="1">
        <v>40717</v>
      </c>
      <c r="G3424" s="10">
        <v>0.75</v>
      </c>
      <c r="H3424">
        <v>40</v>
      </c>
      <c r="I3424">
        <v>192</v>
      </c>
      <c r="J3424" t="s">
        <v>8</v>
      </c>
      <c r="K3424" t="s">
        <v>12</v>
      </c>
      <c r="L3424" t="str">
        <f t="shared" si="213"/>
        <v>Afternoon</v>
      </c>
      <c r="M3424" t="str">
        <f t="shared" si="214"/>
        <v>14</v>
      </c>
      <c r="N3424" t="str">
        <f t="shared" si="215"/>
        <v>18</v>
      </c>
    </row>
    <row r="3425" spans="1:14" x14ac:dyDescent="0.3">
      <c r="A3425">
        <v>1</v>
      </c>
      <c r="B3425">
        <v>5</v>
      </c>
      <c r="C3425" s="1">
        <v>40717</v>
      </c>
      <c r="D3425" s="21" t="str">
        <f t="shared" si="212"/>
        <v>23-Jun-2011</v>
      </c>
      <c r="E3425" s="10">
        <v>0.66111111111111109</v>
      </c>
      <c r="F3425" s="1">
        <v>40717</v>
      </c>
      <c r="G3425" s="10">
        <v>0.75555555555555554</v>
      </c>
      <c r="H3425">
        <v>30</v>
      </c>
      <c r="I3425">
        <v>136</v>
      </c>
      <c r="J3425" t="s">
        <v>8</v>
      </c>
      <c r="K3425" t="s">
        <v>12</v>
      </c>
      <c r="L3425" t="str">
        <f t="shared" si="213"/>
        <v>Afternoon</v>
      </c>
      <c r="M3425" t="str">
        <f t="shared" si="214"/>
        <v>15</v>
      </c>
      <c r="N3425" t="str">
        <f t="shared" si="215"/>
        <v>18</v>
      </c>
    </row>
    <row r="3426" spans="1:14" x14ac:dyDescent="0.3">
      <c r="A3426">
        <v>1</v>
      </c>
      <c r="B3426">
        <v>5</v>
      </c>
      <c r="C3426" s="1">
        <v>40717</v>
      </c>
      <c r="D3426" s="21" t="str">
        <f t="shared" si="212"/>
        <v>23-Jun-2011</v>
      </c>
      <c r="E3426" s="10">
        <v>0.91041666666666676</v>
      </c>
      <c r="F3426" s="1">
        <v>40717</v>
      </c>
      <c r="G3426" s="10">
        <v>0.97430555555555554</v>
      </c>
      <c r="H3426">
        <v>30</v>
      </c>
      <c r="I3426">
        <v>92</v>
      </c>
      <c r="J3426" t="s">
        <v>8</v>
      </c>
      <c r="K3426" t="s">
        <v>12</v>
      </c>
      <c r="L3426" t="str">
        <f t="shared" si="213"/>
        <v>Evening</v>
      </c>
      <c r="M3426" t="str">
        <f t="shared" si="214"/>
        <v>21</v>
      </c>
      <c r="N3426" t="str">
        <f t="shared" si="215"/>
        <v>23</v>
      </c>
    </row>
    <row r="3427" spans="1:14" x14ac:dyDescent="0.3">
      <c r="A3427">
        <v>1</v>
      </c>
      <c r="B3427">
        <v>5</v>
      </c>
      <c r="C3427" s="1">
        <v>40717</v>
      </c>
      <c r="D3427" s="21" t="str">
        <f t="shared" si="212"/>
        <v>23-Jun-2011</v>
      </c>
      <c r="E3427" s="10">
        <v>0.91111111111111109</v>
      </c>
      <c r="F3427" s="1">
        <v>40718</v>
      </c>
      <c r="G3427" s="10">
        <v>4.9305555555555554E-2</v>
      </c>
      <c r="H3427">
        <v>40</v>
      </c>
      <c r="I3427">
        <v>199</v>
      </c>
      <c r="J3427" t="s">
        <v>8</v>
      </c>
      <c r="K3427" t="s">
        <v>12</v>
      </c>
      <c r="L3427" t="str">
        <f t="shared" si="213"/>
        <v>Evening</v>
      </c>
      <c r="M3427" t="str">
        <f t="shared" si="214"/>
        <v>21</v>
      </c>
      <c r="N3427" t="str">
        <f t="shared" si="215"/>
        <v>01</v>
      </c>
    </row>
    <row r="3428" spans="1:14" x14ac:dyDescent="0.3">
      <c r="A3428">
        <v>1</v>
      </c>
      <c r="B3428">
        <v>5</v>
      </c>
      <c r="C3428" s="1">
        <v>40718</v>
      </c>
      <c r="D3428" s="21" t="str">
        <f t="shared" si="212"/>
        <v>24-Jun-2011</v>
      </c>
      <c r="E3428" s="10">
        <v>0.54236111111111118</v>
      </c>
      <c r="F3428" s="1">
        <v>40718</v>
      </c>
      <c r="G3428" s="10">
        <v>0.7319444444444444</v>
      </c>
      <c r="H3428">
        <v>50</v>
      </c>
      <c r="I3428">
        <v>273</v>
      </c>
      <c r="J3428" t="s">
        <v>8</v>
      </c>
      <c r="K3428" t="s">
        <v>11</v>
      </c>
      <c r="L3428" t="str">
        <f t="shared" si="213"/>
        <v>Morning</v>
      </c>
      <c r="M3428" t="str">
        <f t="shared" si="214"/>
        <v>13</v>
      </c>
      <c r="N3428" t="str">
        <f t="shared" si="215"/>
        <v>17</v>
      </c>
    </row>
    <row r="3429" spans="1:14" x14ac:dyDescent="0.3">
      <c r="A3429">
        <v>1</v>
      </c>
      <c r="B3429">
        <v>8</v>
      </c>
      <c r="C3429" s="1">
        <v>40718</v>
      </c>
      <c r="D3429" s="21" t="str">
        <f t="shared" si="212"/>
        <v>24-Jun-2011</v>
      </c>
      <c r="E3429" s="10">
        <v>0.56458333333333333</v>
      </c>
      <c r="F3429" s="1">
        <v>40718</v>
      </c>
      <c r="G3429" s="10">
        <v>0.66805555555555562</v>
      </c>
      <c r="H3429">
        <v>30</v>
      </c>
      <c r="I3429">
        <v>149</v>
      </c>
      <c r="J3429" t="s">
        <v>8</v>
      </c>
      <c r="K3429" t="s">
        <v>11</v>
      </c>
      <c r="L3429" t="str">
        <f t="shared" si="213"/>
        <v>Morning</v>
      </c>
      <c r="M3429" t="str">
        <f t="shared" si="214"/>
        <v>13</v>
      </c>
      <c r="N3429" t="str">
        <f t="shared" si="215"/>
        <v>16</v>
      </c>
    </row>
    <row r="3430" spans="1:14" x14ac:dyDescent="0.3">
      <c r="A3430">
        <v>1</v>
      </c>
      <c r="B3430">
        <v>5</v>
      </c>
      <c r="C3430" s="1">
        <v>40718</v>
      </c>
      <c r="D3430" s="21" t="str">
        <f t="shared" si="212"/>
        <v>24-Jun-2011</v>
      </c>
      <c r="E3430" s="10">
        <v>0.56736111111111109</v>
      </c>
      <c r="F3430" s="1">
        <v>40718</v>
      </c>
      <c r="G3430" s="10">
        <v>0.63055555555555554</v>
      </c>
      <c r="H3430">
        <v>30</v>
      </c>
      <c r="I3430">
        <v>91</v>
      </c>
      <c r="J3430" t="s">
        <v>8</v>
      </c>
      <c r="K3430" t="s">
        <v>11</v>
      </c>
      <c r="L3430" t="str">
        <f t="shared" si="213"/>
        <v>Morning</v>
      </c>
      <c r="M3430" t="str">
        <f t="shared" si="214"/>
        <v>13</v>
      </c>
      <c r="N3430" t="str">
        <f t="shared" si="215"/>
        <v>15</v>
      </c>
    </row>
    <row r="3431" spans="1:14" x14ac:dyDescent="0.3">
      <c r="A3431">
        <v>1</v>
      </c>
      <c r="B3431">
        <v>6</v>
      </c>
      <c r="C3431" s="1">
        <v>40718</v>
      </c>
      <c r="D3431" s="21" t="str">
        <f t="shared" si="212"/>
        <v>24-Jun-2011</v>
      </c>
      <c r="E3431" s="10">
        <v>0.57361111111111118</v>
      </c>
      <c r="F3431" s="1">
        <v>40718</v>
      </c>
      <c r="G3431" s="10">
        <v>0.62638888888888888</v>
      </c>
      <c r="H3431">
        <v>30</v>
      </c>
      <c r="I3431">
        <v>76</v>
      </c>
      <c r="J3431" t="s">
        <v>8</v>
      </c>
      <c r="K3431" t="s">
        <v>11</v>
      </c>
      <c r="L3431" t="str">
        <f t="shared" si="213"/>
        <v>Morning</v>
      </c>
      <c r="M3431" t="str">
        <f t="shared" si="214"/>
        <v>13</v>
      </c>
      <c r="N3431" t="str">
        <f t="shared" si="215"/>
        <v>15</v>
      </c>
    </row>
    <row r="3432" spans="1:14" x14ac:dyDescent="0.3">
      <c r="A3432">
        <v>1</v>
      </c>
      <c r="B3432">
        <v>5</v>
      </c>
      <c r="C3432" s="1">
        <v>40718</v>
      </c>
      <c r="D3432" s="21" t="str">
        <f t="shared" si="212"/>
        <v>24-Jun-2011</v>
      </c>
      <c r="E3432" s="10">
        <v>0.57430555555555551</v>
      </c>
      <c r="F3432" s="1">
        <v>40718</v>
      </c>
      <c r="G3432" s="10">
        <v>0.59861111111111109</v>
      </c>
      <c r="H3432">
        <v>30</v>
      </c>
      <c r="I3432">
        <v>35</v>
      </c>
      <c r="J3432" t="s">
        <v>8</v>
      </c>
      <c r="K3432" t="s">
        <v>11</v>
      </c>
      <c r="L3432" t="str">
        <f t="shared" si="213"/>
        <v>Morning</v>
      </c>
      <c r="M3432" t="str">
        <f t="shared" si="214"/>
        <v>13</v>
      </c>
      <c r="N3432" t="str">
        <f t="shared" si="215"/>
        <v>14</v>
      </c>
    </row>
    <row r="3433" spans="1:14" x14ac:dyDescent="0.3">
      <c r="A3433">
        <v>1</v>
      </c>
      <c r="B3433">
        <v>6</v>
      </c>
      <c r="C3433" s="1">
        <v>40718</v>
      </c>
      <c r="D3433" s="21" t="str">
        <f t="shared" si="212"/>
        <v>24-Jun-2011</v>
      </c>
      <c r="E3433" s="10">
        <v>0.6166666666666667</v>
      </c>
      <c r="F3433" s="1">
        <v>40718</v>
      </c>
      <c r="G3433" s="10">
        <v>0.65208333333333335</v>
      </c>
      <c r="H3433">
        <v>30</v>
      </c>
      <c r="I3433">
        <v>51</v>
      </c>
      <c r="J3433" t="s">
        <v>8</v>
      </c>
      <c r="K3433" t="s">
        <v>11</v>
      </c>
      <c r="L3433" t="str">
        <f t="shared" si="213"/>
        <v>Afternoon</v>
      </c>
      <c r="M3433" t="str">
        <f t="shared" si="214"/>
        <v>14</v>
      </c>
      <c r="N3433" t="str">
        <f t="shared" si="215"/>
        <v>15</v>
      </c>
    </row>
    <row r="3434" spans="1:14" x14ac:dyDescent="0.3">
      <c r="A3434">
        <v>1</v>
      </c>
      <c r="B3434">
        <v>6</v>
      </c>
      <c r="C3434" s="1">
        <v>40718</v>
      </c>
      <c r="D3434" s="21" t="str">
        <f t="shared" si="212"/>
        <v>24-Jun-2011</v>
      </c>
      <c r="E3434" s="10">
        <v>0.64652777777777781</v>
      </c>
      <c r="F3434" s="1">
        <v>40718</v>
      </c>
      <c r="G3434" s="10">
        <v>0.71250000000000002</v>
      </c>
      <c r="H3434">
        <v>30</v>
      </c>
      <c r="I3434">
        <v>95</v>
      </c>
      <c r="J3434" t="s">
        <v>8</v>
      </c>
      <c r="K3434" t="s">
        <v>11</v>
      </c>
      <c r="L3434" t="str">
        <f t="shared" si="213"/>
        <v>Afternoon</v>
      </c>
      <c r="M3434" t="str">
        <f t="shared" si="214"/>
        <v>15</v>
      </c>
      <c r="N3434" t="str">
        <f t="shared" si="215"/>
        <v>17</v>
      </c>
    </row>
    <row r="3435" spans="1:14" x14ac:dyDescent="0.3">
      <c r="A3435">
        <v>1</v>
      </c>
      <c r="B3435">
        <v>6</v>
      </c>
      <c r="C3435" s="1">
        <v>40718</v>
      </c>
      <c r="D3435" s="21" t="str">
        <f t="shared" si="212"/>
        <v>24-Jun-2011</v>
      </c>
      <c r="E3435" s="10">
        <v>0.70347222222222217</v>
      </c>
      <c r="F3435" s="1">
        <v>40718</v>
      </c>
      <c r="G3435" s="10">
        <v>0.71458333333333324</v>
      </c>
      <c r="H3435">
        <v>30</v>
      </c>
      <c r="I3435">
        <v>16</v>
      </c>
      <c r="J3435" t="s">
        <v>8</v>
      </c>
      <c r="K3435" t="s">
        <v>11</v>
      </c>
      <c r="L3435" t="str">
        <f t="shared" si="213"/>
        <v>Afternoon</v>
      </c>
      <c r="M3435" t="str">
        <f t="shared" si="214"/>
        <v>16</v>
      </c>
      <c r="N3435" t="str">
        <f t="shared" si="215"/>
        <v>17</v>
      </c>
    </row>
    <row r="3436" spans="1:14" x14ac:dyDescent="0.3">
      <c r="A3436">
        <v>1</v>
      </c>
      <c r="B3436">
        <v>6</v>
      </c>
      <c r="C3436" s="1">
        <v>40718</v>
      </c>
      <c r="D3436" s="21" t="str">
        <f t="shared" si="212"/>
        <v>24-Jun-2011</v>
      </c>
      <c r="E3436" s="10">
        <v>0.7055555555555556</v>
      </c>
      <c r="F3436" s="1">
        <v>40718</v>
      </c>
      <c r="G3436" s="10">
        <v>0.83958333333333324</v>
      </c>
      <c r="H3436">
        <v>40</v>
      </c>
      <c r="I3436">
        <v>193</v>
      </c>
      <c r="J3436" t="s">
        <v>8</v>
      </c>
      <c r="K3436" t="s">
        <v>11</v>
      </c>
      <c r="L3436" t="str">
        <f t="shared" si="213"/>
        <v>Afternoon</v>
      </c>
      <c r="M3436" t="str">
        <f t="shared" si="214"/>
        <v>16</v>
      </c>
      <c r="N3436" t="str">
        <f t="shared" si="215"/>
        <v>20</v>
      </c>
    </row>
    <row r="3437" spans="1:14" x14ac:dyDescent="0.3">
      <c r="A3437">
        <v>1</v>
      </c>
      <c r="B3437">
        <v>6</v>
      </c>
      <c r="C3437" s="1">
        <v>40721</v>
      </c>
      <c r="D3437" s="21" t="str">
        <f t="shared" si="212"/>
        <v>27-Jun-2011</v>
      </c>
      <c r="E3437" s="10">
        <v>0.56388888888888888</v>
      </c>
      <c r="F3437" s="1">
        <v>40721</v>
      </c>
      <c r="G3437" s="10">
        <v>0.8520833333333333</v>
      </c>
      <c r="H3437">
        <v>70</v>
      </c>
      <c r="I3437">
        <v>415</v>
      </c>
      <c r="J3437" t="s">
        <v>8</v>
      </c>
      <c r="K3437" t="s">
        <v>10</v>
      </c>
      <c r="L3437" t="str">
        <f t="shared" si="213"/>
        <v>Morning</v>
      </c>
      <c r="M3437" t="str">
        <f t="shared" si="214"/>
        <v>13</v>
      </c>
      <c r="N3437" t="str">
        <f t="shared" si="215"/>
        <v>20</v>
      </c>
    </row>
    <row r="3438" spans="1:14" x14ac:dyDescent="0.3">
      <c r="A3438">
        <v>1</v>
      </c>
      <c r="B3438">
        <v>6</v>
      </c>
      <c r="C3438" s="1">
        <v>40721</v>
      </c>
      <c r="D3438" s="21" t="str">
        <f t="shared" si="212"/>
        <v>27-Jun-2011</v>
      </c>
      <c r="E3438" s="10">
        <v>0.60138888888888886</v>
      </c>
      <c r="F3438" s="1">
        <v>40721</v>
      </c>
      <c r="G3438" s="10">
        <v>0.72291666666666676</v>
      </c>
      <c r="H3438">
        <v>30</v>
      </c>
      <c r="I3438">
        <v>175</v>
      </c>
      <c r="J3438" t="s">
        <v>8</v>
      </c>
      <c r="K3438" t="s">
        <v>10</v>
      </c>
      <c r="L3438" t="str">
        <f t="shared" si="213"/>
        <v>Afternoon</v>
      </c>
      <c r="M3438" t="str">
        <f t="shared" si="214"/>
        <v>14</v>
      </c>
      <c r="N3438" t="str">
        <f t="shared" si="215"/>
        <v>17</v>
      </c>
    </row>
    <row r="3439" spans="1:14" x14ac:dyDescent="0.3">
      <c r="A3439">
        <v>1</v>
      </c>
      <c r="B3439">
        <v>5</v>
      </c>
      <c r="C3439" s="1">
        <v>40721</v>
      </c>
      <c r="D3439" s="21" t="str">
        <f t="shared" si="212"/>
        <v>27-Jun-2011</v>
      </c>
      <c r="E3439" s="10">
        <v>0.65208333333333335</v>
      </c>
      <c r="F3439" s="1">
        <v>40721</v>
      </c>
      <c r="G3439" s="10">
        <v>0.73541666666666661</v>
      </c>
      <c r="H3439">
        <v>30</v>
      </c>
      <c r="I3439">
        <v>120</v>
      </c>
      <c r="J3439" t="s">
        <v>8</v>
      </c>
      <c r="K3439" t="s">
        <v>10</v>
      </c>
      <c r="L3439" t="str">
        <f t="shared" si="213"/>
        <v>Afternoon</v>
      </c>
      <c r="M3439" t="str">
        <f t="shared" si="214"/>
        <v>15</v>
      </c>
      <c r="N3439" t="str">
        <f t="shared" si="215"/>
        <v>17</v>
      </c>
    </row>
    <row r="3440" spans="1:14" x14ac:dyDescent="0.3">
      <c r="A3440">
        <v>1</v>
      </c>
      <c r="B3440">
        <v>8</v>
      </c>
      <c r="C3440" s="1">
        <v>40721</v>
      </c>
      <c r="D3440" s="21" t="str">
        <f t="shared" si="212"/>
        <v>27-Jun-2011</v>
      </c>
      <c r="E3440" s="10">
        <v>0.70972222222222225</v>
      </c>
      <c r="F3440" s="1">
        <v>40721</v>
      </c>
      <c r="G3440" s="10">
        <v>0.8652777777777777</v>
      </c>
      <c r="H3440">
        <v>40</v>
      </c>
      <c r="I3440">
        <v>224</v>
      </c>
      <c r="J3440" t="s">
        <v>8</v>
      </c>
      <c r="K3440" t="s">
        <v>10</v>
      </c>
      <c r="L3440" t="str">
        <f t="shared" si="213"/>
        <v>Afternoon</v>
      </c>
      <c r="M3440" t="str">
        <f t="shared" si="214"/>
        <v>17</v>
      </c>
      <c r="N3440" t="str">
        <f t="shared" si="215"/>
        <v>20</v>
      </c>
    </row>
    <row r="3441" spans="1:14" x14ac:dyDescent="0.3">
      <c r="A3441">
        <v>1</v>
      </c>
      <c r="B3441">
        <v>5</v>
      </c>
      <c r="C3441" s="1">
        <v>40721</v>
      </c>
      <c r="D3441" s="21" t="str">
        <f t="shared" si="212"/>
        <v>27-Jun-2011</v>
      </c>
      <c r="E3441" s="10">
        <v>0.71805555555555556</v>
      </c>
      <c r="F3441" s="1">
        <v>40721</v>
      </c>
      <c r="G3441" s="10">
        <v>0.75138888888888899</v>
      </c>
      <c r="H3441">
        <v>30</v>
      </c>
      <c r="I3441">
        <v>48</v>
      </c>
      <c r="J3441" t="s">
        <v>8</v>
      </c>
      <c r="K3441" t="s">
        <v>10</v>
      </c>
      <c r="L3441" t="str">
        <f t="shared" si="213"/>
        <v>Afternoon</v>
      </c>
      <c r="M3441" t="str">
        <f t="shared" si="214"/>
        <v>17</v>
      </c>
      <c r="N3441" t="str">
        <f t="shared" si="215"/>
        <v>18</v>
      </c>
    </row>
    <row r="3442" spans="1:14" x14ac:dyDescent="0.3">
      <c r="A3442">
        <v>1</v>
      </c>
      <c r="B3442">
        <v>6</v>
      </c>
      <c r="C3442" s="1">
        <v>40721</v>
      </c>
      <c r="D3442" s="21" t="str">
        <f t="shared" si="212"/>
        <v>27-Jun-2011</v>
      </c>
      <c r="E3442" s="10">
        <v>0.76736111111111116</v>
      </c>
      <c r="F3442" s="1">
        <v>40721</v>
      </c>
      <c r="G3442" s="10">
        <v>0.91249999999999998</v>
      </c>
      <c r="H3442">
        <v>40</v>
      </c>
      <c r="I3442">
        <v>209</v>
      </c>
      <c r="J3442" t="s">
        <v>8</v>
      </c>
      <c r="K3442" t="s">
        <v>10</v>
      </c>
      <c r="L3442" t="str">
        <f t="shared" si="213"/>
        <v>Evening</v>
      </c>
      <c r="M3442" t="str">
        <f t="shared" si="214"/>
        <v>18</v>
      </c>
      <c r="N3442" t="str">
        <f t="shared" si="215"/>
        <v>21</v>
      </c>
    </row>
    <row r="3443" spans="1:14" x14ac:dyDescent="0.3">
      <c r="A3443">
        <v>1</v>
      </c>
      <c r="B3443">
        <v>5</v>
      </c>
      <c r="C3443" s="1">
        <v>40721</v>
      </c>
      <c r="D3443" s="21" t="str">
        <f t="shared" si="212"/>
        <v>27-Jun-2011</v>
      </c>
      <c r="E3443" s="10">
        <v>0.81111111111111101</v>
      </c>
      <c r="F3443" s="1">
        <v>40721</v>
      </c>
      <c r="G3443" s="10">
        <v>0.94305555555555554</v>
      </c>
      <c r="H3443">
        <v>40</v>
      </c>
      <c r="I3443">
        <v>190</v>
      </c>
      <c r="J3443" t="s">
        <v>8</v>
      </c>
      <c r="K3443" t="s">
        <v>10</v>
      </c>
      <c r="L3443" t="str">
        <f t="shared" si="213"/>
        <v>Evening</v>
      </c>
      <c r="M3443" t="str">
        <f t="shared" si="214"/>
        <v>19</v>
      </c>
      <c r="N3443" t="str">
        <f t="shared" si="215"/>
        <v>22</v>
      </c>
    </row>
    <row r="3444" spans="1:14" x14ac:dyDescent="0.3">
      <c r="A3444">
        <v>1</v>
      </c>
      <c r="B3444">
        <v>6</v>
      </c>
      <c r="C3444" s="1">
        <v>40721</v>
      </c>
      <c r="D3444" s="21" t="str">
        <f t="shared" si="212"/>
        <v>27-Jun-2011</v>
      </c>
      <c r="E3444" s="10">
        <v>0.82291666666666663</v>
      </c>
      <c r="F3444" s="1">
        <v>40721</v>
      </c>
      <c r="G3444" s="10">
        <v>0.91388888888888886</v>
      </c>
      <c r="H3444">
        <v>30</v>
      </c>
      <c r="I3444">
        <v>131</v>
      </c>
      <c r="J3444" t="s">
        <v>8</v>
      </c>
      <c r="K3444" t="s">
        <v>10</v>
      </c>
      <c r="L3444" t="str">
        <f t="shared" si="213"/>
        <v>Evening</v>
      </c>
      <c r="M3444" t="str">
        <f t="shared" si="214"/>
        <v>19</v>
      </c>
      <c r="N3444" t="str">
        <f t="shared" si="215"/>
        <v>21</v>
      </c>
    </row>
    <row r="3445" spans="1:14" x14ac:dyDescent="0.3">
      <c r="A3445">
        <v>1</v>
      </c>
      <c r="B3445">
        <v>6</v>
      </c>
      <c r="C3445" s="1">
        <v>40721</v>
      </c>
      <c r="D3445" s="21" t="str">
        <f t="shared" si="212"/>
        <v>27-Jun-2011</v>
      </c>
      <c r="E3445" s="10">
        <v>0.82361111111111107</v>
      </c>
      <c r="F3445" s="1">
        <v>40721</v>
      </c>
      <c r="G3445" s="10">
        <v>0.95138888888888884</v>
      </c>
      <c r="H3445">
        <v>40</v>
      </c>
      <c r="I3445">
        <v>184</v>
      </c>
      <c r="J3445" t="s">
        <v>8</v>
      </c>
      <c r="K3445" t="s">
        <v>10</v>
      </c>
      <c r="L3445" t="str">
        <f t="shared" si="213"/>
        <v>Evening</v>
      </c>
      <c r="M3445" t="str">
        <f t="shared" si="214"/>
        <v>19</v>
      </c>
      <c r="N3445" t="str">
        <f t="shared" si="215"/>
        <v>22</v>
      </c>
    </row>
    <row r="3446" spans="1:14" x14ac:dyDescent="0.3">
      <c r="A3446">
        <v>1</v>
      </c>
      <c r="B3446">
        <v>5</v>
      </c>
      <c r="C3446" s="1">
        <v>40721</v>
      </c>
      <c r="D3446" s="21" t="str">
        <f t="shared" si="212"/>
        <v>27-Jun-2011</v>
      </c>
      <c r="E3446" s="10">
        <v>0.90763888888888899</v>
      </c>
      <c r="F3446" s="1">
        <v>40722</v>
      </c>
      <c r="G3446" s="10">
        <v>6.6666666666666666E-2</v>
      </c>
      <c r="H3446">
        <v>40</v>
      </c>
      <c r="I3446">
        <v>229</v>
      </c>
      <c r="J3446" t="s">
        <v>8</v>
      </c>
      <c r="K3446" t="s">
        <v>10</v>
      </c>
      <c r="L3446" t="str">
        <f t="shared" si="213"/>
        <v>Evening</v>
      </c>
      <c r="M3446" t="str">
        <f t="shared" si="214"/>
        <v>21</v>
      </c>
      <c r="N3446" t="str">
        <f t="shared" si="215"/>
        <v>01</v>
      </c>
    </row>
    <row r="3447" spans="1:14" x14ac:dyDescent="0.3">
      <c r="A3447">
        <v>1</v>
      </c>
      <c r="B3447">
        <v>5</v>
      </c>
      <c r="C3447" s="1">
        <v>40722</v>
      </c>
      <c r="D3447" s="21" t="str">
        <f t="shared" si="212"/>
        <v>28-Jun-2011</v>
      </c>
      <c r="E3447" s="10">
        <v>0.56180555555555556</v>
      </c>
      <c r="F3447" s="1">
        <v>40722</v>
      </c>
      <c r="G3447" s="10">
        <v>0.6333333333333333</v>
      </c>
      <c r="H3447">
        <v>30</v>
      </c>
      <c r="I3447">
        <v>103</v>
      </c>
      <c r="J3447" t="s">
        <v>8</v>
      </c>
      <c r="K3447" t="s">
        <v>9</v>
      </c>
      <c r="L3447" t="str">
        <f t="shared" si="213"/>
        <v>Morning</v>
      </c>
      <c r="M3447" t="str">
        <f t="shared" si="214"/>
        <v>13</v>
      </c>
      <c r="N3447" t="str">
        <f t="shared" si="215"/>
        <v>15</v>
      </c>
    </row>
    <row r="3448" spans="1:14" x14ac:dyDescent="0.3">
      <c r="A3448">
        <v>1</v>
      </c>
      <c r="B3448">
        <v>6</v>
      </c>
      <c r="C3448" s="1">
        <v>40722</v>
      </c>
      <c r="D3448" s="21" t="str">
        <f t="shared" si="212"/>
        <v>28-Jun-2011</v>
      </c>
      <c r="E3448" s="10">
        <v>0.57986111111111105</v>
      </c>
      <c r="F3448" s="1">
        <v>40722</v>
      </c>
      <c r="G3448" s="10">
        <v>0.69444444444444453</v>
      </c>
      <c r="H3448">
        <v>30</v>
      </c>
      <c r="I3448">
        <v>165</v>
      </c>
      <c r="J3448" t="s">
        <v>8</v>
      </c>
      <c r="K3448" t="s">
        <v>9</v>
      </c>
      <c r="L3448" t="str">
        <f t="shared" si="213"/>
        <v>Morning</v>
      </c>
      <c r="M3448" t="str">
        <f t="shared" si="214"/>
        <v>13</v>
      </c>
      <c r="N3448" t="str">
        <f t="shared" si="215"/>
        <v>16</v>
      </c>
    </row>
    <row r="3449" spans="1:14" x14ac:dyDescent="0.3">
      <c r="A3449">
        <v>1</v>
      </c>
      <c r="B3449">
        <v>6</v>
      </c>
      <c r="C3449" s="1">
        <v>40722</v>
      </c>
      <c r="D3449" s="21" t="str">
        <f t="shared" si="212"/>
        <v>28-Jun-2011</v>
      </c>
      <c r="E3449" s="10">
        <v>0.63611111111111118</v>
      </c>
      <c r="F3449" s="1">
        <v>40722</v>
      </c>
      <c r="G3449" s="10">
        <v>0.70624999999999993</v>
      </c>
      <c r="H3449">
        <v>30</v>
      </c>
      <c r="I3449">
        <v>101</v>
      </c>
      <c r="J3449" t="s">
        <v>8</v>
      </c>
      <c r="K3449" t="s">
        <v>9</v>
      </c>
      <c r="L3449" t="str">
        <f t="shared" si="213"/>
        <v>Afternoon</v>
      </c>
      <c r="M3449" t="str">
        <f t="shared" si="214"/>
        <v>15</v>
      </c>
      <c r="N3449" t="str">
        <f t="shared" si="215"/>
        <v>16</v>
      </c>
    </row>
    <row r="3450" spans="1:14" x14ac:dyDescent="0.3">
      <c r="A3450">
        <v>1</v>
      </c>
      <c r="B3450">
        <v>5</v>
      </c>
      <c r="C3450" s="1">
        <v>40722</v>
      </c>
      <c r="D3450" s="21" t="str">
        <f t="shared" si="212"/>
        <v>28-Jun-2011</v>
      </c>
      <c r="E3450" s="10">
        <v>0.67222222222222217</v>
      </c>
      <c r="F3450" s="1">
        <v>40722</v>
      </c>
      <c r="G3450" s="10">
        <v>0.74375000000000002</v>
      </c>
      <c r="H3450">
        <v>30</v>
      </c>
      <c r="I3450">
        <v>103</v>
      </c>
      <c r="J3450" t="s">
        <v>8</v>
      </c>
      <c r="K3450" t="s">
        <v>9</v>
      </c>
      <c r="L3450" t="str">
        <f t="shared" si="213"/>
        <v>Afternoon</v>
      </c>
      <c r="M3450" t="str">
        <f t="shared" si="214"/>
        <v>16</v>
      </c>
      <c r="N3450" t="str">
        <f t="shared" si="215"/>
        <v>17</v>
      </c>
    </row>
    <row r="3451" spans="1:14" x14ac:dyDescent="0.3">
      <c r="A3451">
        <v>1</v>
      </c>
      <c r="B3451">
        <v>8</v>
      </c>
      <c r="C3451" s="1">
        <v>40722</v>
      </c>
      <c r="D3451" s="21" t="str">
        <f t="shared" si="212"/>
        <v>28-Jun-2011</v>
      </c>
      <c r="E3451" s="10">
        <v>0.75069444444444444</v>
      </c>
      <c r="F3451" s="1">
        <v>40722</v>
      </c>
      <c r="G3451" s="10">
        <v>0.88680555555555562</v>
      </c>
      <c r="H3451">
        <v>40</v>
      </c>
      <c r="I3451">
        <v>196</v>
      </c>
      <c r="J3451" t="s">
        <v>8</v>
      </c>
      <c r="K3451" t="s">
        <v>9</v>
      </c>
      <c r="L3451" t="str">
        <f t="shared" si="213"/>
        <v>Evening</v>
      </c>
      <c r="M3451" t="str">
        <f t="shared" si="214"/>
        <v>18</v>
      </c>
      <c r="N3451" t="str">
        <f t="shared" si="215"/>
        <v>21</v>
      </c>
    </row>
    <row r="3452" spans="1:14" x14ac:dyDescent="0.3">
      <c r="A3452">
        <v>1</v>
      </c>
      <c r="B3452">
        <v>6</v>
      </c>
      <c r="C3452" s="1">
        <v>40722</v>
      </c>
      <c r="D3452" s="21" t="str">
        <f t="shared" si="212"/>
        <v>28-Jun-2011</v>
      </c>
      <c r="E3452" s="10">
        <v>0.78680555555555554</v>
      </c>
      <c r="F3452" s="1">
        <v>40722</v>
      </c>
      <c r="G3452" s="10">
        <v>0.89583333333333337</v>
      </c>
      <c r="H3452">
        <v>30</v>
      </c>
      <c r="I3452">
        <v>157</v>
      </c>
      <c r="J3452" t="s">
        <v>8</v>
      </c>
      <c r="K3452" t="s">
        <v>9</v>
      </c>
      <c r="L3452" t="str">
        <f t="shared" si="213"/>
        <v>Evening</v>
      </c>
      <c r="M3452" t="str">
        <f t="shared" si="214"/>
        <v>18</v>
      </c>
      <c r="N3452" t="str">
        <f t="shared" si="215"/>
        <v>21</v>
      </c>
    </row>
    <row r="3453" spans="1:14" x14ac:dyDescent="0.3">
      <c r="A3453">
        <v>1</v>
      </c>
      <c r="B3453">
        <v>6</v>
      </c>
      <c r="C3453" s="1">
        <v>40722</v>
      </c>
      <c r="D3453" s="21" t="str">
        <f t="shared" si="212"/>
        <v>28-Jun-2011</v>
      </c>
      <c r="E3453" s="10">
        <v>0.81111111111111101</v>
      </c>
      <c r="F3453" s="1">
        <v>40722</v>
      </c>
      <c r="G3453" s="10">
        <v>0.85833333333333339</v>
      </c>
      <c r="H3453">
        <v>30</v>
      </c>
      <c r="I3453">
        <v>68</v>
      </c>
      <c r="J3453" t="s">
        <v>8</v>
      </c>
      <c r="K3453" t="s">
        <v>9</v>
      </c>
      <c r="L3453" t="str">
        <f t="shared" si="213"/>
        <v>Evening</v>
      </c>
      <c r="M3453" t="str">
        <f t="shared" si="214"/>
        <v>19</v>
      </c>
      <c r="N3453" t="str">
        <f t="shared" si="215"/>
        <v>20</v>
      </c>
    </row>
    <row r="3454" spans="1:14" x14ac:dyDescent="0.3">
      <c r="A3454">
        <v>1</v>
      </c>
      <c r="B3454">
        <v>5</v>
      </c>
      <c r="C3454" s="1">
        <v>40722</v>
      </c>
      <c r="D3454" s="21" t="str">
        <f t="shared" si="212"/>
        <v>28-Jun-2011</v>
      </c>
      <c r="E3454" s="10">
        <v>0.84236111111111101</v>
      </c>
      <c r="F3454" s="1">
        <v>40722</v>
      </c>
      <c r="G3454" s="10">
        <v>0.98749999999999993</v>
      </c>
      <c r="H3454">
        <v>40</v>
      </c>
      <c r="I3454">
        <v>209</v>
      </c>
      <c r="J3454" t="s">
        <v>8</v>
      </c>
      <c r="K3454" t="s">
        <v>9</v>
      </c>
      <c r="L3454" t="str">
        <f t="shared" si="213"/>
        <v>Evening</v>
      </c>
      <c r="M3454" t="str">
        <f t="shared" si="214"/>
        <v>20</v>
      </c>
      <c r="N3454" t="str">
        <f t="shared" si="215"/>
        <v>23</v>
      </c>
    </row>
    <row r="3455" spans="1:14" x14ac:dyDescent="0.3">
      <c r="A3455">
        <v>1</v>
      </c>
      <c r="B3455">
        <v>6</v>
      </c>
      <c r="C3455" s="1">
        <v>40722</v>
      </c>
      <c r="D3455" s="21" t="str">
        <f t="shared" si="212"/>
        <v>28-Jun-2011</v>
      </c>
      <c r="E3455" s="10">
        <v>0.84791666666666676</v>
      </c>
      <c r="F3455" s="1">
        <v>40722</v>
      </c>
      <c r="G3455" s="10">
        <v>0.92986111111111114</v>
      </c>
      <c r="H3455">
        <v>30</v>
      </c>
      <c r="I3455">
        <v>118</v>
      </c>
      <c r="J3455" t="s">
        <v>8</v>
      </c>
      <c r="K3455" t="s">
        <v>9</v>
      </c>
      <c r="L3455" t="str">
        <f t="shared" si="213"/>
        <v>Evening</v>
      </c>
      <c r="M3455" t="str">
        <f t="shared" si="214"/>
        <v>20</v>
      </c>
      <c r="N3455" t="str">
        <f t="shared" si="215"/>
        <v>22</v>
      </c>
    </row>
    <row r="3456" spans="1:14" x14ac:dyDescent="0.3">
      <c r="A3456">
        <v>1</v>
      </c>
      <c r="B3456">
        <v>6</v>
      </c>
      <c r="C3456" s="1">
        <v>40722</v>
      </c>
      <c r="D3456" s="21" t="str">
        <f t="shared" si="212"/>
        <v>28-Jun-2011</v>
      </c>
      <c r="E3456" s="10">
        <v>0.87013888888888891</v>
      </c>
      <c r="F3456" s="1">
        <v>40723</v>
      </c>
      <c r="G3456" s="10">
        <v>2.0833333333333333E-3</v>
      </c>
      <c r="H3456">
        <v>40</v>
      </c>
      <c r="I3456">
        <v>190</v>
      </c>
      <c r="J3456" t="s">
        <v>8</v>
      </c>
      <c r="K3456" t="s">
        <v>9</v>
      </c>
      <c r="L3456" t="str">
        <f t="shared" si="213"/>
        <v>Evening</v>
      </c>
      <c r="M3456" t="str">
        <f t="shared" si="214"/>
        <v>20</v>
      </c>
      <c r="N3456" t="str">
        <f t="shared" si="215"/>
        <v>00</v>
      </c>
    </row>
    <row r="3457" spans="1:14" x14ac:dyDescent="0.3">
      <c r="A3457">
        <v>1</v>
      </c>
      <c r="B3457">
        <v>6</v>
      </c>
      <c r="C3457" s="1">
        <v>40722</v>
      </c>
      <c r="D3457" s="21" t="str">
        <f t="shared" si="212"/>
        <v>28-Jun-2011</v>
      </c>
      <c r="E3457" s="10">
        <v>0.98611111111111116</v>
      </c>
      <c r="F3457" s="1">
        <v>40723</v>
      </c>
      <c r="G3457" s="10">
        <v>0.11527777777777777</v>
      </c>
      <c r="H3457">
        <v>40</v>
      </c>
      <c r="I3457">
        <v>186</v>
      </c>
      <c r="J3457" t="s">
        <v>8</v>
      </c>
      <c r="K3457" t="s">
        <v>9</v>
      </c>
      <c r="L3457" t="str">
        <f t="shared" si="213"/>
        <v>Night</v>
      </c>
      <c r="M3457" t="str">
        <f t="shared" si="214"/>
        <v>23</v>
      </c>
      <c r="N3457" t="str">
        <f t="shared" si="215"/>
        <v>02</v>
      </c>
    </row>
    <row r="3458" spans="1:14" x14ac:dyDescent="0.3">
      <c r="A3458">
        <v>1</v>
      </c>
      <c r="B3458">
        <v>5</v>
      </c>
      <c r="C3458" s="1">
        <v>40723</v>
      </c>
      <c r="D3458" s="21" t="str">
        <f t="shared" si="212"/>
        <v>29-Jun-2011</v>
      </c>
      <c r="E3458" s="10">
        <v>0.48402777777777778</v>
      </c>
      <c r="F3458" s="1">
        <v>40723</v>
      </c>
      <c r="G3458" s="10">
        <v>0.5131944444444444</v>
      </c>
      <c r="H3458">
        <v>30</v>
      </c>
      <c r="I3458">
        <v>42</v>
      </c>
      <c r="J3458" t="s">
        <v>8</v>
      </c>
      <c r="K3458" t="s">
        <v>13</v>
      </c>
      <c r="L3458" t="str">
        <f t="shared" si="213"/>
        <v>Morning</v>
      </c>
      <c r="M3458" t="str">
        <f t="shared" si="214"/>
        <v>11</v>
      </c>
      <c r="N3458" t="str">
        <f t="shared" si="215"/>
        <v>12</v>
      </c>
    </row>
    <row r="3459" spans="1:14" x14ac:dyDescent="0.3">
      <c r="A3459">
        <v>1</v>
      </c>
      <c r="B3459">
        <v>6</v>
      </c>
      <c r="C3459" s="1">
        <v>40723</v>
      </c>
      <c r="D3459" s="21" t="str">
        <f t="shared" ref="D3459:D3522" si="216" xml:space="preserve"> TEXT(C3459, "dd-Mmm-yyyy")</f>
        <v>29-Jun-2011</v>
      </c>
      <c r="E3459" s="10">
        <v>0.60347222222222219</v>
      </c>
      <c r="F3459" s="1">
        <v>40723</v>
      </c>
      <c r="G3459" s="10">
        <v>0.7909722222222223</v>
      </c>
      <c r="H3459">
        <v>50</v>
      </c>
      <c r="I3459">
        <v>270</v>
      </c>
      <c r="J3459" t="s">
        <v>8</v>
      </c>
      <c r="K3459" t="s">
        <v>13</v>
      </c>
      <c r="L3459" t="str">
        <f t="shared" ref="L3459:L3522" si="217">IF(AND(E3459&gt;$R$6,E3459&lt;=$S$6),"Morning",IF(AND(E3459&gt;$S$6,E3459&lt;=$T$6),"Afternoon", IF(AND(E3459&gt;$T$6,E3459&lt;=$U$6),"Evening", "Night")))</f>
        <v>Afternoon</v>
      </c>
      <c r="M3459" t="str">
        <f t="shared" ref="M3459:M3522" si="218" xml:space="preserve"> TEXT(E3459, "HH")</f>
        <v>14</v>
      </c>
      <c r="N3459" t="str">
        <f t="shared" ref="N3459:N3522" si="219">TEXT(G3459,"HH")</f>
        <v>18</v>
      </c>
    </row>
    <row r="3460" spans="1:14" x14ac:dyDescent="0.3">
      <c r="A3460">
        <v>1</v>
      </c>
      <c r="B3460">
        <v>5</v>
      </c>
      <c r="C3460" s="1">
        <v>40723</v>
      </c>
      <c r="D3460" s="21" t="str">
        <f t="shared" si="216"/>
        <v>29-Jun-2011</v>
      </c>
      <c r="E3460" s="10">
        <v>0.64444444444444449</v>
      </c>
      <c r="F3460" s="1">
        <v>40723</v>
      </c>
      <c r="G3460" s="10">
        <v>0.7006944444444444</v>
      </c>
      <c r="H3460">
        <v>30</v>
      </c>
      <c r="I3460">
        <v>81</v>
      </c>
      <c r="J3460" t="s">
        <v>8</v>
      </c>
      <c r="K3460" t="s">
        <v>13</v>
      </c>
      <c r="L3460" t="str">
        <f t="shared" si="217"/>
        <v>Afternoon</v>
      </c>
      <c r="M3460" t="str">
        <f t="shared" si="218"/>
        <v>15</v>
      </c>
      <c r="N3460" t="str">
        <f t="shared" si="219"/>
        <v>16</v>
      </c>
    </row>
    <row r="3461" spans="1:14" x14ac:dyDescent="0.3">
      <c r="A3461">
        <v>1</v>
      </c>
      <c r="B3461">
        <v>8</v>
      </c>
      <c r="C3461" s="1">
        <v>40723</v>
      </c>
      <c r="D3461" s="21" t="str">
        <f t="shared" si="216"/>
        <v>29-Jun-2011</v>
      </c>
      <c r="E3461" s="10">
        <v>0.70694444444444438</v>
      </c>
      <c r="F3461" s="1">
        <v>40723</v>
      </c>
      <c r="G3461" s="10">
        <v>0.90347222222222223</v>
      </c>
      <c r="H3461">
        <v>50</v>
      </c>
      <c r="I3461">
        <v>283</v>
      </c>
      <c r="J3461" t="s">
        <v>8</v>
      </c>
      <c r="K3461" t="s">
        <v>13</v>
      </c>
      <c r="L3461" t="str">
        <f t="shared" si="217"/>
        <v>Afternoon</v>
      </c>
      <c r="M3461" t="str">
        <f t="shared" si="218"/>
        <v>16</v>
      </c>
      <c r="N3461" t="str">
        <f t="shared" si="219"/>
        <v>21</v>
      </c>
    </row>
    <row r="3462" spans="1:14" x14ac:dyDescent="0.3">
      <c r="A3462">
        <v>1</v>
      </c>
      <c r="B3462">
        <v>6</v>
      </c>
      <c r="C3462" s="1">
        <v>40723</v>
      </c>
      <c r="D3462" s="21" t="str">
        <f t="shared" si="216"/>
        <v>29-Jun-2011</v>
      </c>
      <c r="E3462" s="10">
        <v>0.7631944444444444</v>
      </c>
      <c r="F3462" s="1">
        <v>40723</v>
      </c>
      <c r="G3462" s="10">
        <v>0.88888888888888884</v>
      </c>
      <c r="H3462">
        <v>40</v>
      </c>
      <c r="I3462">
        <v>181</v>
      </c>
      <c r="J3462" t="s">
        <v>8</v>
      </c>
      <c r="K3462" t="s">
        <v>13</v>
      </c>
      <c r="L3462" t="str">
        <f t="shared" si="217"/>
        <v>Evening</v>
      </c>
      <c r="M3462" t="str">
        <f t="shared" si="218"/>
        <v>18</v>
      </c>
      <c r="N3462" t="str">
        <f t="shared" si="219"/>
        <v>21</v>
      </c>
    </row>
    <row r="3463" spans="1:14" x14ac:dyDescent="0.3">
      <c r="A3463">
        <v>1</v>
      </c>
      <c r="B3463">
        <v>6</v>
      </c>
      <c r="C3463" s="1">
        <v>40723</v>
      </c>
      <c r="D3463" s="21" t="str">
        <f t="shared" si="216"/>
        <v>29-Jun-2011</v>
      </c>
      <c r="E3463" s="10">
        <v>0.77847222222222223</v>
      </c>
      <c r="F3463" s="1">
        <v>40723</v>
      </c>
      <c r="G3463" s="10">
        <v>0.8979166666666667</v>
      </c>
      <c r="H3463" s="3">
        <v>300</v>
      </c>
      <c r="I3463">
        <v>172</v>
      </c>
      <c r="J3463" t="s">
        <v>8</v>
      </c>
      <c r="K3463" t="s">
        <v>13</v>
      </c>
      <c r="L3463" t="str">
        <f t="shared" si="217"/>
        <v>Evening</v>
      </c>
      <c r="M3463" t="str">
        <f t="shared" si="218"/>
        <v>18</v>
      </c>
      <c r="N3463" t="str">
        <f t="shared" si="219"/>
        <v>21</v>
      </c>
    </row>
    <row r="3464" spans="1:14" x14ac:dyDescent="0.3">
      <c r="A3464">
        <v>1</v>
      </c>
      <c r="B3464">
        <v>5</v>
      </c>
      <c r="C3464" s="1">
        <v>40723</v>
      </c>
      <c r="D3464" s="21" t="str">
        <f t="shared" si="216"/>
        <v>29-Jun-2011</v>
      </c>
      <c r="E3464" s="10">
        <v>0.79861111111111116</v>
      </c>
      <c r="F3464" s="1">
        <v>40723</v>
      </c>
      <c r="G3464" s="10">
        <v>0.92708333333333337</v>
      </c>
      <c r="H3464">
        <v>40</v>
      </c>
      <c r="I3464">
        <v>185</v>
      </c>
      <c r="J3464" t="s">
        <v>8</v>
      </c>
      <c r="K3464" t="s">
        <v>13</v>
      </c>
      <c r="L3464" t="str">
        <f t="shared" si="217"/>
        <v>Evening</v>
      </c>
      <c r="M3464" t="str">
        <f t="shared" si="218"/>
        <v>19</v>
      </c>
      <c r="N3464" t="str">
        <f t="shared" si="219"/>
        <v>22</v>
      </c>
    </row>
    <row r="3465" spans="1:14" x14ac:dyDescent="0.3">
      <c r="A3465">
        <v>1</v>
      </c>
      <c r="B3465">
        <v>5</v>
      </c>
      <c r="C3465" s="1">
        <v>40723</v>
      </c>
      <c r="D3465" s="21" t="str">
        <f t="shared" si="216"/>
        <v>29-Jun-2011</v>
      </c>
      <c r="E3465" s="10">
        <v>0.80625000000000002</v>
      </c>
      <c r="F3465" s="1">
        <v>40724</v>
      </c>
      <c r="G3465" s="10">
        <v>0.1173611111111111</v>
      </c>
      <c r="H3465">
        <v>80</v>
      </c>
      <c r="I3465">
        <v>448</v>
      </c>
      <c r="J3465" t="s">
        <v>8</v>
      </c>
      <c r="K3465" t="s">
        <v>13</v>
      </c>
      <c r="L3465" t="str">
        <f t="shared" si="217"/>
        <v>Evening</v>
      </c>
      <c r="M3465" t="str">
        <f t="shared" si="218"/>
        <v>19</v>
      </c>
      <c r="N3465" t="str">
        <f t="shared" si="219"/>
        <v>02</v>
      </c>
    </row>
    <row r="3466" spans="1:14" x14ac:dyDescent="0.3">
      <c r="A3466">
        <v>1</v>
      </c>
      <c r="B3466">
        <v>8</v>
      </c>
      <c r="C3466" s="1">
        <v>40724</v>
      </c>
      <c r="D3466" s="21" t="str">
        <f t="shared" si="216"/>
        <v>30-Jun-2011</v>
      </c>
      <c r="E3466" s="10">
        <v>0.47986111111111113</v>
      </c>
      <c r="F3466" s="1">
        <v>40724</v>
      </c>
      <c r="G3466" s="10">
        <v>0.56597222222222221</v>
      </c>
      <c r="H3466">
        <v>30</v>
      </c>
      <c r="I3466">
        <v>124</v>
      </c>
      <c r="J3466" t="s">
        <v>8</v>
      </c>
      <c r="K3466" t="s">
        <v>12</v>
      </c>
      <c r="L3466" t="str">
        <f t="shared" si="217"/>
        <v>Morning</v>
      </c>
      <c r="M3466" t="str">
        <f t="shared" si="218"/>
        <v>11</v>
      </c>
      <c r="N3466" t="str">
        <f t="shared" si="219"/>
        <v>13</v>
      </c>
    </row>
    <row r="3467" spans="1:14" x14ac:dyDescent="0.3">
      <c r="A3467">
        <v>1</v>
      </c>
      <c r="B3467">
        <v>5</v>
      </c>
      <c r="C3467" s="1">
        <v>40724</v>
      </c>
      <c r="D3467" s="21" t="str">
        <f t="shared" si="216"/>
        <v>30-Jun-2011</v>
      </c>
      <c r="E3467" s="10">
        <v>0.48541666666666666</v>
      </c>
      <c r="F3467" s="1">
        <v>40724</v>
      </c>
      <c r="G3467" s="10">
        <v>0.53263888888888888</v>
      </c>
      <c r="H3467">
        <v>30</v>
      </c>
      <c r="I3467">
        <v>68</v>
      </c>
      <c r="J3467" t="s">
        <v>8</v>
      </c>
      <c r="K3467" t="s">
        <v>12</v>
      </c>
      <c r="L3467" t="str">
        <f t="shared" si="217"/>
        <v>Morning</v>
      </c>
      <c r="M3467" t="str">
        <f t="shared" si="218"/>
        <v>11</v>
      </c>
      <c r="N3467" t="str">
        <f t="shared" si="219"/>
        <v>12</v>
      </c>
    </row>
    <row r="3468" spans="1:14" x14ac:dyDescent="0.3">
      <c r="A3468">
        <v>1</v>
      </c>
      <c r="B3468">
        <v>5</v>
      </c>
      <c r="C3468" s="1">
        <v>40724</v>
      </c>
      <c r="D3468" s="21" t="str">
        <f t="shared" si="216"/>
        <v>30-Jun-2011</v>
      </c>
      <c r="E3468" s="10">
        <v>0.51527777777777783</v>
      </c>
      <c r="F3468" s="1">
        <v>40724</v>
      </c>
      <c r="G3468" s="10">
        <v>0.64513888888888882</v>
      </c>
      <c r="H3468">
        <v>40</v>
      </c>
      <c r="I3468">
        <v>187</v>
      </c>
      <c r="J3468" t="s">
        <v>8</v>
      </c>
      <c r="K3468" t="s">
        <v>12</v>
      </c>
      <c r="L3468" t="str">
        <f t="shared" si="217"/>
        <v>Morning</v>
      </c>
      <c r="M3468" t="str">
        <f t="shared" si="218"/>
        <v>12</v>
      </c>
      <c r="N3468" t="str">
        <f t="shared" si="219"/>
        <v>15</v>
      </c>
    </row>
    <row r="3469" spans="1:14" x14ac:dyDescent="0.3">
      <c r="A3469">
        <v>1</v>
      </c>
      <c r="B3469">
        <v>5</v>
      </c>
      <c r="C3469" s="1">
        <v>40724</v>
      </c>
      <c r="D3469" s="21" t="str">
        <f t="shared" si="216"/>
        <v>30-Jun-2011</v>
      </c>
      <c r="E3469" s="10">
        <v>0.58402777777777781</v>
      </c>
      <c r="F3469" s="1">
        <v>40724</v>
      </c>
      <c r="G3469" s="10">
        <v>0.62638888888888888</v>
      </c>
      <c r="H3469">
        <v>30</v>
      </c>
      <c r="I3469">
        <v>61</v>
      </c>
      <c r="J3469" t="s">
        <v>8</v>
      </c>
      <c r="K3469" t="s">
        <v>12</v>
      </c>
      <c r="L3469" t="str">
        <f t="shared" si="217"/>
        <v>Afternoon</v>
      </c>
      <c r="M3469" t="str">
        <f t="shared" si="218"/>
        <v>14</v>
      </c>
      <c r="N3469" t="str">
        <f t="shared" si="219"/>
        <v>15</v>
      </c>
    </row>
    <row r="3470" spans="1:14" x14ac:dyDescent="0.3">
      <c r="A3470">
        <v>1</v>
      </c>
      <c r="B3470">
        <v>6</v>
      </c>
      <c r="C3470" s="1">
        <v>40724</v>
      </c>
      <c r="D3470" s="21" t="str">
        <f t="shared" si="216"/>
        <v>30-Jun-2011</v>
      </c>
      <c r="E3470" s="10">
        <v>0.63541666666666663</v>
      </c>
      <c r="F3470" s="1">
        <v>40724</v>
      </c>
      <c r="G3470" s="10">
        <v>0.7104166666666667</v>
      </c>
      <c r="H3470">
        <v>30</v>
      </c>
      <c r="I3470">
        <v>108</v>
      </c>
      <c r="J3470" t="s">
        <v>8</v>
      </c>
      <c r="K3470" t="s">
        <v>12</v>
      </c>
      <c r="L3470" t="str">
        <f t="shared" si="217"/>
        <v>Afternoon</v>
      </c>
      <c r="M3470" t="str">
        <f t="shared" si="218"/>
        <v>15</v>
      </c>
      <c r="N3470" t="str">
        <f t="shared" si="219"/>
        <v>17</v>
      </c>
    </row>
    <row r="3471" spans="1:14" x14ac:dyDescent="0.3">
      <c r="A3471">
        <v>1</v>
      </c>
      <c r="B3471">
        <v>6</v>
      </c>
      <c r="C3471" s="1">
        <v>40724</v>
      </c>
      <c r="D3471" s="21" t="str">
        <f t="shared" si="216"/>
        <v>30-Jun-2011</v>
      </c>
      <c r="E3471" s="10">
        <v>0.67499999999999993</v>
      </c>
      <c r="F3471" s="1">
        <v>40724</v>
      </c>
      <c r="G3471" s="10">
        <v>0.6972222222222223</v>
      </c>
      <c r="H3471">
        <v>30</v>
      </c>
      <c r="I3471">
        <v>32</v>
      </c>
      <c r="J3471" t="s">
        <v>8</v>
      </c>
      <c r="K3471" t="s">
        <v>12</v>
      </c>
      <c r="L3471" t="str">
        <f t="shared" si="217"/>
        <v>Afternoon</v>
      </c>
      <c r="M3471" t="str">
        <f t="shared" si="218"/>
        <v>16</v>
      </c>
      <c r="N3471" t="str">
        <f t="shared" si="219"/>
        <v>16</v>
      </c>
    </row>
    <row r="3472" spans="1:14" x14ac:dyDescent="0.3">
      <c r="A3472">
        <v>1</v>
      </c>
      <c r="B3472">
        <v>5</v>
      </c>
      <c r="C3472" s="1">
        <v>40724</v>
      </c>
      <c r="D3472" s="21" t="str">
        <f t="shared" si="216"/>
        <v>30-Jun-2011</v>
      </c>
      <c r="E3472" s="10">
        <v>0.73125000000000007</v>
      </c>
      <c r="F3472" s="1">
        <v>40724</v>
      </c>
      <c r="G3472" s="10">
        <v>0.86111111111111116</v>
      </c>
      <c r="H3472">
        <v>40</v>
      </c>
      <c r="I3472">
        <v>187</v>
      </c>
      <c r="J3472" t="s">
        <v>8</v>
      </c>
      <c r="K3472" t="s">
        <v>12</v>
      </c>
      <c r="L3472" t="str">
        <f t="shared" si="217"/>
        <v>Afternoon</v>
      </c>
      <c r="M3472" t="str">
        <f t="shared" si="218"/>
        <v>17</v>
      </c>
      <c r="N3472" t="str">
        <f t="shared" si="219"/>
        <v>20</v>
      </c>
    </row>
    <row r="3473" spans="1:14" x14ac:dyDescent="0.3">
      <c r="A3473">
        <v>1</v>
      </c>
      <c r="B3473">
        <v>5</v>
      </c>
      <c r="C3473" s="1">
        <v>40724</v>
      </c>
      <c r="D3473" s="21" t="str">
        <f t="shared" si="216"/>
        <v>30-Jun-2011</v>
      </c>
      <c r="E3473" s="10">
        <v>0.73819444444444438</v>
      </c>
      <c r="F3473" s="1">
        <v>40724</v>
      </c>
      <c r="G3473" s="10">
        <v>0.79513888888888884</v>
      </c>
      <c r="H3473">
        <v>30</v>
      </c>
      <c r="I3473">
        <v>82</v>
      </c>
      <c r="J3473" t="s">
        <v>8</v>
      </c>
      <c r="K3473" t="s">
        <v>12</v>
      </c>
      <c r="L3473" t="str">
        <f t="shared" si="217"/>
        <v>Afternoon</v>
      </c>
      <c r="M3473" t="str">
        <f t="shared" si="218"/>
        <v>17</v>
      </c>
      <c r="N3473" t="str">
        <f t="shared" si="219"/>
        <v>19</v>
      </c>
    </row>
    <row r="3474" spans="1:14" x14ac:dyDescent="0.3">
      <c r="A3474">
        <v>1</v>
      </c>
      <c r="B3474">
        <v>5</v>
      </c>
      <c r="C3474" s="1">
        <v>40724</v>
      </c>
      <c r="D3474" s="21" t="str">
        <f t="shared" si="216"/>
        <v>30-Jun-2011</v>
      </c>
      <c r="E3474" s="10">
        <v>0.89236111111111116</v>
      </c>
      <c r="F3474" s="1">
        <v>40724</v>
      </c>
      <c r="G3474" s="10">
        <v>0.9819444444444444</v>
      </c>
      <c r="H3474">
        <v>30</v>
      </c>
      <c r="I3474">
        <v>129</v>
      </c>
      <c r="J3474" t="s">
        <v>8</v>
      </c>
      <c r="K3474" t="s">
        <v>12</v>
      </c>
      <c r="L3474" t="str">
        <f t="shared" si="217"/>
        <v>Evening</v>
      </c>
      <c r="M3474" t="str">
        <f t="shared" si="218"/>
        <v>21</v>
      </c>
      <c r="N3474" t="str">
        <f t="shared" si="219"/>
        <v>23</v>
      </c>
    </row>
    <row r="3475" spans="1:14" x14ac:dyDescent="0.3">
      <c r="A3475">
        <v>1</v>
      </c>
      <c r="B3475">
        <v>5</v>
      </c>
      <c r="C3475" s="1">
        <v>40724</v>
      </c>
      <c r="D3475" s="21" t="str">
        <f t="shared" si="216"/>
        <v>30-Jun-2011</v>
      </c>
      <c r="E3475" s="10">
        <v>0.90138888888888891</v>
      </c>
      <c r="F3475" s="1">
        <v>40724</v>
      </c>
      <c r="G3475" s="10">
        <v>0.93055555555555547</v>
      </c>
      <c r="H3475">
        <v>30</v>
      </c>
      <c r="I3475">
        <v>42</v>
      </c>
      <c r="J3475" t="s">
        <v>8</v>
      </c>
      <c r="K3475" t="s">
        <v>12</v>
      </c>
      <c r="L3475" t="str">
        <f t="shared" si="217"/>
        <v>Evening</v>
      </c>
      <c r="M3475" t="str">
        <f t="shared" si="218"/>
        <v>21</v>
      </c>
      <c r="N3475" t="str">
        <f t="shared" si="219"/>
        <v>22</v>
      </c>
    </row>
    <row r="3476" spans="1:14" x14ac:dyDescent="0.3">
      <c r="A3476">
        <v>1</v>
      </c>
      <c r="B3476">
        <v>6</v>
      </c>
      <c r="C3476" s="1">
        <v>40724</v>
      </c>
      <c r="D3476" s="21" t="str">
        <f t="shared" si="216"/>
        <v>30-Jun-2011</v>
      </c>
      <c r="E3476" s="10">
        <v>0.98888888888888893</v>
      </c>
      <c r="F3476" s="1">
        <v>40725</v>
      </c>
      <c r="G3476" s="10">
        <v>0.12222222222222223</v>
      </c>
      <c r="H3476">
        <v>40</v>
      </c>
      <c r="I3476">
        <v>192</v>
      </c>
      <c r="J3476" t="s">
        <v>8</v>
      </c>
      <c r="K3476" t="s">
        <v>12</v>
      </c>
      <c r="L3476" t="str">
        <f t="shared" si="217"/>
        <v>Night</v>
      </c>
      <c r="M3476" t="str">
        <f t="shared" si="218"/>
        <v>23</v>
      </c>
      <c r="N3476" t="str">
        <f t="shared" si="219"/>
        <v>02</v>
      </c>
    </row>
    <row r="3477" spans="1:14" x14ac:dyDescent="0.3">
      <c r="A3477">
        <v>1</v>
      </c>
      <c r="B3477">
        <v>8</v>
      </c>
      <c r="C3477" s="1">
        <v>40725</v>
      </c>
      <c r="D3477" s="21" t="str">
        <f t="shared" si="216"/>
        <v>01-Jul-2011</v>
      </c>
      <c r="E3477" s="10">
        <v>0.54375000000000007</v>
      </c>
      <c r="F3477" s="1">
        <v>40725</v>
      </c>
      <c r="G3477" s="10">
        <v>0.59791666666666665</v>
      </c>
      <c r="H3477">
        <v>30</v>
      </c>
      <c r="I3477">
        <v>78</v>
      </c>
      <c r="J3477" t="s">
        <v>8</v>
      </c>
      <c r="K3477" t="s">
        <v>11</v>
      </c>
      <c r="L3477" t="str">
        <f t="shared" si="217"/>
        <v>Morning</v>
      </c>
      <c r="M3477" t="str">
        <f t="shared" si="218"/>
        <v>13</v>
      </c>
      <c r="N3477" t="str">
        <f t="shared" si="219"/>
        <v>14</v>
      </c>
    </row>
    <row r="3478" spans="1:14" x14ac:dyDescent="0.3">
      <c r="A3478">
        <v>1</v>
      </c>
      <c r="B3478">
        <v>8</v>
      </c>
      <c r="C3478" s="1">
        <v>40725</v>
      </c>
      <c r="D3478" s="21" t="str">
        <f t="shared" si="216"/>
        <v>01-Jul-2011</v>
      </c>
      <c r="E3478" s="10">
        <v>0.6020833333333333</v>
      </c>
      <c r="F3478" s="1">
        <v>40725</v>
      </c>
      <c r="G3478" s="10">
        <v>0.81874999999999998</v>
      </c>
      <c r="H3478">
        <v>60</v>
      </c>
      <c r="I3478">
        <v>312</v>
      </c>
      <c r="J3478" t="s">
        <v>8</v>
      </c>
      <c r="K3478" t="s">
        <v>11</v>
      </c>
      <c r="L3478" t="str">
        <f t="shared" si="217"/>
        <v>Afternoon</v>
      </c>
      <c r="M3478" t="str">
        <f t="shared" si="218"/>
        <v>14</v>
      </c>
      <c r="N3478" t="str">
        <f t="shared" si="219"/>
        <v>19</v>
      </c>
    </row>
    <row r="3479" spans="1:14" x14ac:dyDescent="0.3">
      <c r="A3479">
        <v>1</v>
      </c>
      <c r="B3479">
        <v>5</v>
      </c>
      <c r="C3479" s="1">
        <v>40725</v>
      </c>
      <c r="D3479" s="21" t="str">
        <f t="shared" si="216"/>
        <v>01-Jul-2011</v>
      </c>
      <c r="E3479" s="10">
        <v>0.61249999999999993</v>
      </c>
      <c r="F3479" s="1">
        <v>40725</v>
      </c>
      <c r="G3479" s="10">
        <v>0.86597222222222225</v>
      </c>
      <c r="H3479">
        <v>70</v>
      </c>
      <c r="I3479">
        <v>365</v>
      </c>
      <c r="J3479" t="s">
        <v>8</v>
      </c>
      <c r="K3479" t="s">
        <v>11</v>
      </c>
      <c r="L3479" t="str">
        <f t="shared" si="217"/>
        <v>Afternoon</v>
      </c>
      <c r="M3479" t="str">
        <f t="shared" si="218"/>
        <v>14</v>
      </c>
      <c r="N3479" t="str">
        <f t="shared" si="219"/>
        <v>20</v>
      </c>
    </row>
    <row r="3480" spans="1:14" x14ac:dyDescent="0.3">
      <c r="A3480">
        <v>1</v>
      </c>
      <c r="B3480">
        <v>5</v>
      </c>
      <c r="C3480" s="1">
        <v>40725</v>
      </c>
      <c r="D3480" s="21" t="str">
        <f t="shared" si="216"/>
        <v>01-Jul-2011</v>
      </c>
      <c r="E3480" s="10">
        <v>0.62083333333333335</v>
      </c>
      <c r="F3480" s="1">
        <v>40725</v>
      </c>
      <c r="G3480" s="10">
        <v>0.75208333333333333</v>
      </c>
      <c r="H3480">
        <v>40</v>
      </c>
      <c r="I3480">
        <v>189</v>
      </c>
      <c r="J3480" t="s">
        <v>8</v>
      </c>
      <c r="K3480" t="s">
        <v>11</v>
      </c>
      <c r="L3480" t="str">
        <f t="shared" si="217"/>
        <v>Afternoon</v>
      </c>
      <c r="M3480" t="str">
        <f t="shared" si="218"/>
        <v>14</v>
      </c>
      <c r="N3480" t="str">
        <f t="shared" si="219"/>
        <v>18</v>
      </c>
    </row>
    <row r="3481" spans="1:14" x14ac:dyDescent="0.3">
      <c r="A3481">
        <v>1</v>
      </c>
      <c r="B3481">
        <v>5</v>
      </c>
      <c r="C3481" s="1">
        <v>40725</v>
      </c>
      <c r="D3481" s="21" t="str">
        <f t="shared" si="216"/>
        <v>01-Jul-2011</v>
      </c>
      <c r="E3481" s="10">
        <v>0.625</v>
      </c>
      <c r="F3481" s="1">
        <v>40725</v>
      </c>
      <c r="G3481" s="10">
        <v>0.7090277777777777</v>
      </c>
      <c r="H3481">
        <v>30</v>
      </c>
      <c r="I3481">
        <v>121</v>
      </c>
      <c r="J3481" t="s">
        <v>8</v>
      </c>
      <c r="K3481" t="s">
        <v>11</v>
      </c>
      <c r="L3481" t="str">
        <f t="shared" si="217"/>
        <v>Afternoon</v>
      </c>
      <c r="M3481" t="str">
        <f t="shared" si="218"/>
        <v>15</v>
      </c>
      <c r="N3481" t="str">
        <f t="shared" si="219"/>
        <v>17</v>
      </c>
    </row>
    <row r="3482" spans="1:14" x14ac:dyDescent="0.3">
      <c r="A3482">
        <v>1</v>
      </c>
      <c r="B3482">
        <v>6</v>
      </c>
      <c r="C3482" s="1">
        <v>40725</v>
      </c>
      <c r="D3482" s="21" t="str">
        <f t="shared" si="216"/>
        <v>01-Jul-2011</v>
      </c>
      <c r="E3482" s="10">
        <v>0.64930555555555558</v>
      </c>
      <c r="F3482" s="1">
        <v>40725</v>
      </c>
      <c r="G3482" s="10">
        <v>0.76874999999999993</v>
      </c>
      <c r="H3482">
        <v>30</v>
      </c>
      <c r="I3482">
        <v>172</v>
      </c>
      <c r="J3482" t="s">
        <v>8</v>
      </c>
      <c r="K3482" t="s">
        <v>11</v>
      </c>
      <c r="L3482" t="str">
        <f t="shared" si="217"/>
        <v>Afternoon</v>
      </c>
      <c r="M3482" t="str">
        <f t="shared" si="218"/>
        <v>15</v>
      </c>
      <c r="N3482" t="str">
        <f t="shared" si="219"/>
        <v>18</v>
      </c>
    </row>
    <row r="3483" spans="1:14" x14ac:dyDescent="0.3">
      <c r="A3483">
        <v>1</v>
      </c>
      <c r="B3483">
        <v>6</v>
      </c>
      <c r="C3483" s="1">
        <v>40725</v>
      </c>
      <c r="D3483" s="21" t="str">
        <f t="shared" si="216"/>
        <v>01-Jul-2011</v>
      </c>
      <c r="E3483" s="10">
        <v>0.68125000000000002</v>
      </c>
      <c r="F3483" s="1">
        <v>40725</v>
      </c>
      <c r="G3483" s="10">
        <v>0.89166666666666661</v>
      </c>
      <c r="H3483">
        <v>60</v>
      </c>
      <c r="I3483">
        <v>303</v>
      </c>
      <c r="J3483" t="s">
        <v>8</v>
      </c>
      <c r="K3483" t="s">
        <v>11</v>
      </c>
      <c r="L3483" t="str">
        <f t="shared" si="217"/>
        <v>Afternoon</v>
      </c>
      <c r="M3483" t="str">
        <f t="shared" si="218"/>
        <v>16</v>
      </c>
      <c r="N3483" t="str">
        <f t="shared" si="219"/>
        <v>21</v>
      </c>
    </row>
    <row r="3484" spans="1:14" x14ac:dyDescent="0.3">
      <c r="A3484">
        <v>1</v>
      </c>
      <c r="B3484">
        <v>5</v>
      </c>
      <c r="C3484" s="1">
        <v>40725</v>
      </c>
      <c r="D3484" s="21" t="str">
        <f t="shared" si="216"/>
        <v>01-Jul-2011</v>
      </c>
      <c r="E3484" s="10">
        <v>0.70763888888888893</v>
      </c>
      <c r="F3484" s="1">
        <v>40725</v>
      </c>
      <c r="G3484" s="10">
        <v>0.82361111111111107</v>
      </c>
      <c r="H3484">
        <v>30</v>
      </c>
      <c r="I3484">
        <v>167</v>
      </c>
      <c r="J3484" t="s">
        <v>8</v>
      </c>
      <c r="K3484" t="s">
        <v>11</v>
      </c>
      <c r="L3484" t="str">
        <f t="shared" si="217"/>
        <v>Afternoon</v>
      </c>
      <c r="M3484" t="str">
        <f t="shared" si="218"/>
        <v>16</v>
      </c>
      <c r="N3484" t="str">
        <f t="shared" si="219"/>
        <v>19</v>
      </c>
    </row>
    <row r="3485" spans="1:14" x14ac:dyDescent="0.3">
      <c r="A3485">
        <v>1</v>
      </c>
      <c r="B3485">
        <v>5</v>
      </c>
      <c r="C3485" s="1">
        <v>40725</v>
      </c>
      <c r="D3485" s="21" t="str">
        <f t="shared" si="216"/>
        <v>01-Jul-2011</v>
      </c>
      <c r="E3485" s="10">
        <v>0.77361111111111114</v>
      </c>
      <c r="F3485" s="1">
        <v>40725</v>
      </c>
      <c r="G3485" s="10">
        <v>0.88888888888888884</v>
      </c>
      <c r="H3485">
        <v>30</v>
      </c>
      <c r="I3485">
        <v>166</v>
      </c>
      <c r="J3485" t="s">
        <v>8</v>
      </c>
      <c r="K3485" t="s">
        <v>11</v>
      </c>
      <c r="L3485" t="str">
        <f t="shared" si="217"/>
        <v>Evening</v>
      </c>
      <c r="M3485" t="str">
        <f t="shared" si="218"/>
        <v>18</v>
      </c>
      <c r="N3485" t="str">
        <f t="shared" si="219"/>
        <v>21</v>
      </c>
    </row>
    <row r="3486" spans="1:14" x14ac:dyDescent="0.3">
      <c r="A3486">
        <v>1</v>
      </c>
      <c r="B3486">
        <v>8</v>
      </c>
      <c r="C3486" s="1">
        <v>40725</v>
      </c>
      <c r="D3486" s="21" t="str">
        <f t="shared" si="216"/>
        <v>01-Jul-2011</v>
      </c>
      <c r="E3486" s="10">
        <v>0.77500000000000002</v>
      </c>
      <c r="F3486" s="1">
        <v>40725</v>
      </c>
      <c r="G3486" s="10">
        <v>0.81388888888888899</v>
      </c>
      <c r="H3486">
        <v>30</v>
      </c>
      <c r="I3486">
        <v>56</v>
      </c>
      <c r="J3486" t="s">
        <v>8</v>
      </c>
      <c r="K3486" t="s">
        <v>11</v>
      </c>
      <c r="L3486" t="str">
        <f t="shared" si="217"/>
        <v>Evening</v>
      </c>
      <c r="M3486" t="str">
        <f t="shared" si="218"/>
        <v>18</v>
      </c>
      <c r="N3486" t="str">
        <f t="shared" si="219"/>
        <v>19</v>
      </c>
    </row>
    <row r="3487" spans="1:14" x14ac:dyDescent="0.3">
      <c r="A3487">
        <v>1</v>
      </c>
      <c r="B3487">
        <v>5</v>
      </c>
      <c r="C3487" s="1">
        <v>40725</v>
      </c>
      <c r="D3487" s="21" t="str">
        <f t="shared" si="216"/>
        <v>01-Jul-2011</v>
      </c>
      <c r="E3487" s="10">
        <v>0.77777777777777779</v>
      </c>
      <c r="F3487" s="1">
        <v>40725</v>
      </c>
      <c r="G3487" s="10">
        <v>0.84444444444444444</v>
      </c>
      <c r="H3487">
        <v>30</v>
      </c>
      <c r="I3487">
        <v>96</v>
      </c>
      <c r="J3487" t="s">
        <v>8</v>
      </c>
      <c r="K3487" t="s">
        <v>11</v>
      </c>
      <c r="L3487" t="str">
        <f t="shared" si="217"/>
        <v>Evening</v>
      </c>
      <c r="M3487" t="str">
        <f t="shared" si="218"/>
        <v>18</v>
      </c>
      <c r="N3487" t="str">
        <f t="shared" si="219"/>
        <v>20</v>
      </c>
    </row>
    <row r="3488" spans="1:14" x14ac:dyDescent="0.3">
      <c r="A3488">
        <v>1</v>
      </c>
      <c r="B3488">
        <v>8</v>
      </c>
      <c r="C3488" s="1">
        <v>40725</v>
      </c>
      <c r="D3488" s="21" t="str">
        <f t="shared" si="216"/>
        <v>01-Jul-2011</v>
      </c>
      <c r="E3488" s="10">
        <v>0.88194444444444453</v>
      </c>
      <c r="F3488" s="1">
        <v>40725</v>
      </c>
      <c r="G3488" s="10">
        <v>0.97430555555555554</v>
      </c>
      <c r="H3488">
        <v>30</v>
      </c>
      <c r="I3488">
        <v>133</v>
      </c>
      <c r="J3488" t="s">
        <v>8</v>
      </c>
      <c r="K3488" t="s">
        <v>11</v>
      </c>
      <c r="L3488" t="str">
        <f t="shared" si="217"/>
        <v>Evening</v>
      </c>
      <c r="M3488" t="str">
        <f t="shared" si="218"/>
        <v>21</v>
      </c>
      <c r="N3488" t="str">
        <f t="shared" si="219"/>
        <v>23</v>
      </c>
    </row>
    <row r="3489" spans="1:14" x14ac:dyDescent="0.3">
      <c r="A3489">
        <v>1</v>
      </c>
      <c r="B3489">
        <v>8</v>
      </c>
      <c r="C3489" s="1">
        <v>40725</v>
      </c>
      <c r="D3489" s="21" t="str">
        <f t="shared" si="216"/>
        <v>01-Jul-2011</v>
      </c>
      <c r="E3489" s="10">
        <v>0.89513888888888893</v>
      </c>
      <c r="F3489" s="1">
        <v>40725</v>
      </c>
      <c r="G3489" s="10">
        <v>0.95486111111111116</v>
      </c>
      <c r="H3489">
        <v>30</v>
      </c>
      <c r="I3489">
        <v>86</v>
      </c>
      <c r="J3489" t="s">
        <v>8</v>
      </c>
      <c r="K3489" t="s">
        <v>11</v>
      </c>
      <c r="L3489" t="str">
        <f t="shared" si="217"/>
        <v>Evening</v>
      </c>
      <c r="M3489" t="str">
        <f t="shared" si="218"/>
        <v>21</v>
      </c>
      <c r="N3489" t="str">
        <f t="shared" si="219"/>
        <v>22</v>
      </c>
    </row>
    <row r="3490" spans="1:14" x14ac:dyDescent="0.3">
      <c r="A3490">
        <v>1</v>
      </c>
      <c r="B3490">
        <v>6</v>
      </c>
      <c r="C3490" s="1">
        <v>40725</v>
      </c>
      <c r="D3490" s="21" t="str">
        <f t="shared" si="216"/>
        <v>01-Jul-2011</v>
      </c>
      <c r="E3490" s="10">
        <v>0.8965277777777777</v>
      </c>
      <c r="F3490" s="1">
        <v>40725</v>
      </c>
      <c r="G3490" s="10">
        <v>0.97638888888888886</v>
      </c>
      <c r="H3490">
        <v>30</v>
      </c>
      <c r="I3490">
        <v>115</v>
      </c>
      <c r="J3490" t="s">
        <v>8</v>
      </c>
      <c r="K3490" t="s">
        <v>11</v>
      </c>
      <c r="L3490" t="str">
        <f t="shared" si="217"/>
        <v>Evening</v>
      </c>
      <c r="M3490" t="str">
        <f t="shared" si="218"/>
        <v>21</v>
      </c>
      <c r="N3490" t="str">
        <f t="shared" si="219"/>
        <v>23</v>
      </c>
    </row>
    <row r="3491" spans="1:14" x14ac:dyDescent="0.3">
      <c r="A3491">
        <v>1</v>
      </c>
      <c r="B3491">
        <v>8</v>
      </c>
      <c r="C3491" s="1">
        <v>40725</v>
      </c>
      <c r="D3491" s="21" t="str">
        <f t="shared" si="216"/>
        <v>01-Jul-2011</v>
      </c>
      <c r="E3491" s="10">
        <v>0.94930555555555562</v>
      </c>
      <c r="F3491" s="1">
        <v>40725</v>
      </c>
      <c r="G3491" s="10">
        <v>0.97569444444444453</v>
      </c>
      <c r="H3491">
        <v>30</v>
      </c>
      <c r="I3491">
        <v>38</v>
      </c>
      <c r="J3491" t="s">
        <v>8</v>
      </c>
      <c r="K3491" t="s">
        <v>11</v>
      </c>
      <c r="L3491" t="str">
        <f t="shared" si="217"/>
        <v>Night</v>
      </c>
      <c r="M3491" t="str">
        <f t="shared" si="218"/>
        <v>22</v>
      </c>
      <c r="N3491" t="str">
        <f t="shared" si="219"/>
        <v>23</v>
      </c>
    </row>
    <row r="3492" spans="1:14" x14ac:dyDescent="0.3">
      <c r="A3492">
        <v>1</v>
      </c>
      <c r="B3492">
        <v>6</v>
      </c>
      <c r="C3492" s="1">
        <v>40728</v>
      </c>
      <c r="D3492" s="21" t="str">
        <f t="shared" si="216"/>
        <v>04-Jul-2011</v>
      </c>
      <c r="E3492" s="10">
        <v>0.42986111111111108</v>
      </c>
      <c r="F3492" s="1">
        <v>40728</v>
      </c>
      <c r="G3492" s="10">
        <v>0.54652777777777783</v>
      </c>
      <c r="H3492" s="3">
        <v>300</v>
      </c>
      <c r="I3492">
        <v>168</v>
      </c>
      <c r="J3492" t="s">
        <v>8</v>
      </c>
      <c r="K3492" t="s">
        <v>10</v>
      </c>
      <c r="L3492" t="str">
        <f t="shared" si="217"/>
        <v>Morning</v>
      </c>
      <c r="M3492" t="str">
        <f t="shared" si="218"/>
        <v>10</v>
      </c>
      <c r="N3492" t="str">
        <f t="shared" si="219"/>
        <v>13</v>
      </c>
    </row>
    <row r="3493" spans="1:14" x14ac:dyDescent="0.3">
      <c r="A3493">
        <v>1</v>
      </c>
      <c r="B3493">
        <v>5</v>
      </c>
      <c r="C3493" s="1">
        <v>40728</v>
      </c>
      <c r="D3493" s="21" t="str">
        <f t="shared" si="216"/>
        <v>04-Jul-2011</v>
      </c>
      <c r="E3493" s="10">
        <v>0.5444444444444444</v>
      </c>
      <c r="F3493" s="1">
        <v>40728</v>
      </c>
      <c r="G3493" s="10">
        <v>0.60763888888888895</v>
      </c>
      <c r="H3493">
        <v>30</v>
      </c>
      <c r="I3493">
        <v>91</v>
      </c>
      <c r="J3493" t="s">
        <v>8</v>
      </c>
      <c r="K3493" t="s">
        <v>10</v>
      </c>
      <c r="L3493" t="str">
        <f t="shared" si="217"/>
        <v>Morning</v>
      </c>
      <c r="M3493" t="str">
        <f t="shared" si="218"/>
        <v>13</v>
      </c>
      <c r="N3493" t="str">
        <f t="shared" si="219"/>
        <v>14</v>
      </c>
    </row>
    <row r="3494" spans="1:14" x14ac:dyDescent="0.3">
      <c r="A3494">
        <v>1</v>
      </c>
      <c r="B3494">
        <v>5</v>
      </c>
      <c r="C3494" s="1">
        <v>40728</v>
      </c>
      <c r="D3494" s="21" t="str">
        <f t="shared" si="216"/>
        <v>04-Jul-2011</v>
      </c>
      <c r="E3494" s="10">
        <v>0.56805555555555554</v>
      </c>
      <c r="F3494" s="1">
        <v>40728</v>
      </c>
      <c r="G3494" s="10">
        <v>0.67152777777777783</v>
      </c>
      <c r="H3494">
        <v>30</v>
      </c>
      <c r="I3494">
        <v>149</v>
      </c>
      <c r="J3494" t="s">
        <v>8</v>
      </c>
      <c r="K3494" t="s">
        <v>10</v>
      </c>
      <c r="L3494" t="str">
        <f t="shared" si="217"/>
        <v>Morning</v>
      </c>
      <c r="M3494" t="str">
        <f t="shared" si="218"/>
        <v>13</v>
      </c>
      <c r="N3494" t="str">
        <f t="shared" si="219"/>
        <v>16</v>
      </c>
    </row>
    <row r="3495" spans="1:14" x14ac:dyDescent="0.3">
      <c r="A3495">
        <v>1</v>
      </c>
      <c r="B3495">
        <v>5</v>
      </c>
      <c r="C3495" s="1">
        <v>40728</v>
      </c>
      <c r="D3495" s="21" t="str">
        <f t="shared" si="216"/>
        <v>04-Jul-2011</v>
      </c>
      <c r="E3495" s="10">
        <v>0.58124999999999993</v>
      </c>
      <c r="F3495" s="1">
        <v>40728</v>
      </c>
      <c r="G3495" s="10">
        <v>0.73333333333333339</v>
      </c>
      <c r="H3495">
        <v>40</v>
      </c>
      <c r="I3495">
        <v>219</v>
      </c>
      <c r="J3495" t="s">
        <v>8</v>
      </c>
      <c r="K3495" t="s">
        <v>10</v>
      </c>
      <c r="L3495" t="str">
        <f t="shared" si="217"/>
        <v>Morning</v>
      </c>
      <c r="M3495" t="str">
        <f t="shared" si="218"/>
        <v>13</v>
      </c>
      <c r="N3495" t="str">
        <f t="shared" si="219"/>
        <v>17</v>
      </c>
    </row>
    <row r="3496" spans="1:14" x14ac:dyDescent="0.3">
      <c r="A3496">
        <v>1</v>
      </c>
      <c r="B3496">
        <v>6</v>
      </c>
      <c r="C3496" s="1">
        <v>40728</v>
      </c>
      <c r="D3496" s="21" t="str">
        <f t="shared" si="216"/>
        <v>04-Jul-2011</v>
      </c>
      <c r="E3496" s="10">
        <v>0.73749999999999993</v>
      </c>
      <c r="F3496" s="1">
        <v>40728</v>
      </c>
      <c r="G3496" s="10">
        <v>0.75277777777777777</v>
      </c>
      <c r="H3496">
        <v>30</v>
      </c>
      <c r="I3496">
        <v>22</v>
      </c>
      <c r="J3496" t="s">
        <v>8</v>
      </c>
      <c r="K3496" t="s">
        <v>10</v>
      </c>
      <c r="L3496" t="str">
        <f t="shared" si="217"/>
        <v>Afternoon</v>
      </c>
      <c r="M3496" t="str">
        <f t="shared" si="218"/>
        <v>17</v>
      </c>
      <c r="N3496" t="str">
        <f t="shared" si="219"/>
        <v>18</v>
      </c>
    </row>
    <row r="3497" spans="1:14" x14ac:dyDescent="0.3">
      <c r="A3497">
        <v>1</v>
      </c>
      <c r="B3497">
        <v>5</v>
      </c>
      <c r="C3497" s="1">
        <v>40728</v>
      </c>
      <c r="D3497" s="21" t="str">
        <f t="shared" si="216"/>
        <v>04-Jul-2011</v>
      </c>
      <c r="E3497" s="10">
        <v>0.74722222222222223</v>
      </c>
      <c r="F3497" s="1">
        <v>40728</v>
      </c>
      <c r="G3497" s="10">
        <v>0.76388888888888884</v>
      </c>
      <c r="H3497">
        <v>30</v>
      </c>
      <c r="I3497">
        <v>24</v>
      </c>
      <c r="J3497" t="s">
        <v>8</v>
      </c>
      <c r="K3497" t="s">
        <v>10</v>
      </c>
      <c r="L3497" t="str">
        <f t="shared" si="217"/>
        <v>Afternoon</v>
      </c>
      <c r="M3497" t="str">
        <f t="shared" si="218"/>
        <v>17</v>
      </c>
      <c r="N3497" t="str">
        <f t="shared" si="219"/>
        <v>18</v>
      </c>
    </row>
    <row r="3498" spans="1:14" x14ac:dyDescent="0.3">
      <c r="A3498">
        <v>1</v>
      </c>
      <c r="B3498">
        <v>8</v>
      </c>
      <c r="C3498" s="1">
        <v>40729</v>
      </c>
      <c r="D3498" s="21" t="str">
        <f t="shared" si="216"/>
        <v>05-Jul-2011</v>
      </c>
      <c r="E3498" s="10">
        <v>0.53611111111111109</v>
      </c>
      <c r="F3498" s="1">
        <v>40729</v>
      </c>
      <c r="G3498" s="10">
        <v>0.66527777777777775</v>
      </c>
      <c r="H3498">
        <v>40</v>
      </c>
      <c r="I3498">
        <v>186</v>
      </c>
      <c r="J3498" t="s">
        <v>8</v>
      </c>
      <c r="K3498" t="s">
        <v>9</v>
      </c>
      <c r="L3498" t="str">
        <f t="shared" si="217"/>
        <v>Morning</v>
      </c>
      <c r="M3498" t="str">
        <f t="shared" si="218"/>
        <v>12</v>
      </c>
      <c r="N3498" t="str">
        <f t="shared" si="219"/>
        <v>15</v>
      </c>
    </row>
    <row r="3499" spans="1:14" x14ac:dyDescent="0.3">
      <c r="A3499">
        <v>1</v>
      </c>
      <c r="B3499">
        <v>5</v>
      </c>
      <c r="C3499" s="1">
        <v>40729</v>
      </c>
      <c r="D3499" s="21" t="str">
        <f t="shared" si="216"/>
        <v>05-Jul-2011</v>
      </c>
      <c r="E3499" s="10">
        <v>0.6333333333333333</v>
      </c>
      <c r="F3499" s="1">
        <v>40729</v>
      </c>
      <c r="G3499" s="10">
        <v>0.74097222222222225</v>
      </c>
      <c r="H3499">
        <v>30</v>
      </c>
      <c r="I3499">
        <v>155</v>
      </c>
      <c r="J3499" t="s">
        <v>8</v>
      </c>
      <c r="K3499" t="s">
        <v>9</v>
      </c>
      <c r="L3499" t="str">
        <f t="shared" si="217"/>
        <v>Afternoon</v>
      </c>
      <c r="M3499" t="str">
        <f t="shared" si="218"/>
        <v>15</v>
      </c>
      <c r="N3499" t="str">
        <f t="shared" si="219"/>
        <v>17</v>
      </c>
    </row>
    <row r="3500" spans="1:14" x14ac:dyDescent="0.3">
      <c r="A3500">
        <v>1</v>
      </c>
      <c r="B3500">
        <v>5</v>
      </c>
      <c r="C3500" s="1">
        <v>40729</v>
      </c>
      <c r="D3500" s="21" t="str">
        <f t="shared" si="216"/>
        <v>05-Jul-2011</v>
      </c>
      <c r="E3500" s="10">
        <v>0.63611111111111118</v>
      </c>
      <c r="F3500" s="1">
        <v>40729</v>
      </c>
      <c r="G3500" s="10">
        <v>0.74513888888888891</v>
      </c>
      <c r="H3500">
        <v>30</v>
      </c>
      <c r="I3500">
        <v>157</v>
      </c>
      <c r="J3500" t="s">
        <v>8</v>
      </c>
      <c r="K3500" t="s">
        <v>9</v>
      </c>
      <c r="L3500" t="str">
        <f t="shared" si="217"/>
        <v>Afternoon</v>
      </c>
      <c r="M3500" t="str">
        <f t="shared" si="218"/>
        <v>15</v>
      </c>
      <c r="N3500" t="str">
        <f t="shared" si="219"/>
        <v>17</v>
      </c>
    </row>
    <row r="3501" spans="1:14" x14ac:dyDescent="0.3">
      <c r="A3501">
        <v>1</v>
      </c>
      <c r="B3501">
        <v>5</v>
      </c>
      <c r="C3501" s="1">
        <v>40729</v>
      </c>
      <c r="D3501" s="21" t="str">
        <f t="shared" si="216"/>
        <v>05-Jul-2011</v>
      </c>
      <c r="E3501" s="10">
        <v>0.71458333333333324</v>
      </c>
      <c r="F3501" s="1">
        <v>40729</v>
      </c>
      <c r="G3501" s="10">
        <v>0.91388888888888886</v>
      </c>
      <c r="H3501">
        <v>50</v>
      </c>
      <c r="I3501">
        <v>287</v>
      </c>
      <c r="J3501" t="s">
        <v>8</v>
      </c>
      <c r="K3501" t="s">
        <v>9</v>
      </c>
      <c r="L3501" t="str">
        <f t="shared" si="217"/>
        <v>Afternoon</v>
      </c>
      <c r="M3501" t="str">
        <f t="shared" si="218"/>
        <v>17</v>
      </c>
      <c r="N3501" t="str">
        <f t="shared" si="219"/>
        <v>21</v>
      </c>
    </row>
    <row r="3502" spans="1:14" x14ac:dyDescent="0.3">
      <c r="A3502">
        <v>1</v>
      </c>
      <c r="B3502">
        <v>5</v>
      </c>
      <c r="C3502" s="1">
        <v>40729</v>
      </c>
      <c r="D3502" s="21" t="str">
        <f t="shared" si="216"/>
        <v>05-Jul-2011</v>
      </c>
      <c r="E3502" s="10">
        <v>0.7416666666666667</v>
      </c>
      <c r="F3502" s="1">
        <v>40729</v>
      </c>
      <c r="G3502" s="10">
        <v>0.85138888888888886</v>
      </c>
      <c r="H3502">
        <v>30</v>
      </c>
      <c r="I3502">
        <v>158</v>
      </c>
      <c r="J3502" t="s">
        <v>8</v>
      </c>
      <c r="K3502" t="s">
        <v>9</v>
      </c>
      <c r="L3502" t="str">
        <f t="shared" si="217"/>
        <v>Afternoon</v>
      </c>
      <c r="M3502" t="str">
        <f t="shared" si="218"/>
        <v>17</v>
      </c>
      <c r="N3502" t="str">
        <f t="shared" si="219"/>
        <v>20</v>
      </c>
    </row>
    <row r="3503" spans="1:14" x14ac:dyDescent="0.3">
      <c r="A3503">
        <v>1</v>
      </c>
      <c r="B3503">
        <v>6</v>
      </c>
      <c r="C3503" s="1">
        <v>40729</v>
      </c>
      <c r="D3503" s="21" t="str">
        <f t="shared" si="216"/>
        <v>05-Jul-2011</v>
      </c>
      <c r="E3503" s="10">
        <v>0.8833333333333333</v>
      </c>
      <c r="F3503" s="1">
        <v>40729</v>
      </c>
      <c r="G3503" s="10">
        <v>0.91041666666666676</v>
      </c>
      <c r="H3503">
        <v>30</v>
      </c>
      <c r="I3503">
        <v>39</v>
      </c>
      <c r="J3503" t="s">
        <v>8</v>
      </c>
      <c r="K3503" t="s">
        <v>9</v>
      </c>
      <c r="L3503" t="str">
        <f t="shared" si="217"/>
        <v>Evening</v>
      </c>
      <c r="M3503" t="str">
        <f t="shared" si="218"/>
        <v>21</v>
      </c>
      <c r="N3503" t="str">
        <f t="shared" si="219"/>
        <v>21</v>
      </c>
    </row>
    <row r="3504" spans="1:14" x14ac:dyDescent="0.3">
      <c r="A3504">
        <v>1</v>
      </c>
      <c r="B3504">
        <v>6</v>
      </c>
      <c r="C3504" s="1">
        <v>40730</v>
      </c>
      <c r="D3504" s="21" t="str">
        <f t="shared" si="216"/>
        <v>06-Jul-2011</v>
      </c>
      <c r="E3504" s="10">
        <v>0.4604166666666667</v>
      </c>
      <c r="F3504" s="1">
        <v>40730</v>
      </c>
      <c r="G3504" s="10">
        <v>0.56180555555555556</v>
      </c>
      <c r="H3504">
        <v>30</v>
      </c>
      <c r="I3504">
        <v>146</v>
      </c>
      <c r="J3504" t="s">
        <v>8</v>
      </c>
      <c r="K3504" t="s">
        <v>13</v>
      </c>
      <c r="L3504" t="str">
        <f t="shared" si="217"/>
        <v>Morning</v>
      </c>
      <c r="M3504" t="str">
        <f t="shared" si="218"/>
        <v>11</v>
      </c>
      <c r="N3504" t="str">
        <f t="shared" si="219"/>
        <v>13</v>
      </c>
    </row>
    <row r="3505" spans="1:14" x14ac:dyDescent="0.3">
      <c r="A3505">
        <v>1</v>
      </c>
      <c r="B3505">
        <v>5</v>
      </c>
      <c r="C3505" s="1">
        <v>40730</v>
      </c>
      <c r="D3505" s="21" t="str">
        <f t="shared" si="216"/>
        <v>06-Jul-2011</v>
      </c>
      <c r="E3505" s="10">
        <v>0.51944444444444449</v>
      </c>
      <c r="F3505" s="1">
        <v>40730</v>
      </c>
      <c r="G3505" s="10">
        <v>0.63402777777777775</v>
      </c>
      <c r="H3505">
        <v>30</v>
      </c>
      <c r="I3505">
        <v>165</v>
      </c>
      <c r="J3505" t="s">
        <v>8</v>
      </c>
      <c r="K3505" t="s">
        <v>13</v>
      </c>
      <c r="L3505" t="str">
        <f t="shared" si="217"/>
        <v>Morning</v>
      </c>
      <c r="M3505" t="str">
        <f t="shared" si="218"/>
        <v>12</v>
      </c>
      <c r="N3505" t="str">
        <f t="shared" si="219"/>
        <v>15</v>
      </c>
    </row>
    <row r="3506" spans="1:14" x14ac:dyDescent="0.3">
      <c r="A3506">
        <v>1</v>
      </c>
      <c r="B3506">
        <v>5</v>
      </c>
      <c r="C3506" s="1">
        <v>40730</v>
      </c>
      <c r="D3506" s="21" t="str">
        <f t="shared" si="216"/>
        <v>06-Jul-2011</v>
      </c>
      <c r="E3506" s="10">
        <v>0.53888888888888886</v>
      </c>
      <c r="F3506" s="1">
        <v>40730</v>
      </c>
      <c r="G3506" s="10">
        <v>0.70138888888888884</v>
      </c>
      <c r="H3506">
        <v>40</v>
      </c>
      <c r="I3506">
        <v>234</v>
      </c>
      <c r="J3506" t="s">
        <v>8</v>
      </c>
      <c r="K3506" t="s">
        <v>13</v>
      </c>
      <c r="L3506" t="str">
        <f t="shared" si="217"/>
        <v>Morning</v>
      </c>
      <c r="M3506" t="str">
        <f t="shared" si="218"/>
        <v>12</v>
      </c>
      <c r="N3506" t="str">
        <f t="shared" si="219"/>
        <v>16</v>
      </c>
    </row>
    <row r="3507" spans="1:14" x14ac:dyDescent="0.3">
      <c r="A3507">
        <v>1</v>
      </c>
      <c r="B3507">
        <v>5</v>
      </c>
      <c r="C3507" s="1">
        <v>40730</v>
      </c>
      <c r="D3507" s="21" t="str">
        <f t="shared" si="216"/>
        <v>06-Jul-2011</v>
      </c>
      <c r="E3507" s="10">
        <v>0.72083333333333333</v>
      </c>
      <c r="F3507" s="1">
        <v>40730</v>
      </c>
      <c r="G3507" s="10">
        <v>0.84375</v>
      </c>
      <c r="H3507">
        <v>30</v>
      </c>
      <c r="I3507">
        <v>177</v>
      </c>
      <c r="J3507" t="s">
        <v>8</v>
      </c>
      <c r="K3507" t="s">
        <v>13</v>
      </c>
      <c r="L3507" t="str">
        <f t="shared" si="217"/>
        <v>Afternoon</v>
      </c>
      <c r="M3507" t="str">
        <f t="shared" si="218"/>
        <v>17</v>
      </c>
      <c r="N3507" t="str">
        <f t="shared" si="219"/>
        <v>20</v>
      </c>
    </row>
    <row r="3508" spans="1:14" x14ac:dyDescent="0.3">
      <c r="A3508">
        <v>1</v>
      </c>
      <c r="B3508">
        <v>6</v>
      </c>
      <c r="C3508" s="1">
        <v>40730</v>
      </c>
      <c r="D3508" s="21" t="str">
        <f t="shared" si="216"/>
        <v>06-Jul-2011</v>
      </c>
      <c r="E3508" s="10">
        <v>0.72430555555555554</v>
      </c>
      <c r="F3508" s="1">
        <v>40730</v>
      </c>
      <c r="G3508" s="10">
        <v>0.80486111111111114</v>
      </c>
      <c r="H3508">
        <v>30</v>
      </c>
      <c r="I3508">
        <v>116</v>
      </c>
      <c r="J3508" t="s">
        <v>8</v>
      </c>
      <c r="K3508" t="s">
        <v>13</v>
      </c>
      <c r="L3508" t="str">
        <f t="shared" si="217"/>
        <v>Afternoon</v>
      </c>
      <c r="M3508" t="str">
        <f t="shared" si="218"/>
        <v>17</v>
      </c>
      <c r="N3508" t="str">
        <f t="shared" si="219"/>
        <v>19</v>
      </c>
    </row>
    <row r="3509" spans="1:14" x14ac:dyDescent="0.3">
      <c r="A3509">
        <v>1</v>
      </c>
      <c r="B3509">
        <v>8</v>
      </c>
      <c r="C3509" s="1">
        <v>40730</v>
      </c>
      <c r="D3509" s="21" t="str">
        <f t="shared" si="216"/>
        <v>06-Jul-2011</v>
      </c>
      <c r="E3509" s="10">
        <v>0.72986111111111107</v>
      </c>
      <c r="F3509" s="1">
        <v>40730</v>
      </c>
      <c r="G3509" s="10">
        <v>0.86388888888888893</v>
      </c>
      <c r="H3509">
        <v>40</v>
      </c>
      <c r="I3509">
        <v>193</v>
      </c>
      <c r="J3509" t="s">
        <v>8</v>
      </c>
      <c r="K3509" t="s">
        <v>13</v>
      </c>
      <c r="L3509" t="str">
        <f t="shared" si="217"/>
        <v>Afternoon</v>
      </c>
      <c r="M3509" t="str">
        <f t="shared" si="218"/>
        <v>17</v>
      </c>
      <c r="N3509" t="str">
        <f t="shared" si="219"/>
        <v>20</v>
      </c>
    </row>
    <row r="3510" spans="1:14" x14ac:dyDescent="0.3">
      <c r="A3510">
        <v>1</v>
      </c>
      <c r="B3510">
        <v>8</v>
      </c>
      <c r="C3510" s="1">
        <v>40730</v>
      </c>
      <c r="D3510" s="21" t="str">
        <f t="shared" si="216"/>
        <v>06-Jul-2011</v>
      </c>
      <c r="E3510" s="10">
        <v>0.75138888888888899</v>
      </c>
      <c r="F3510" s="1">
        <v>40730</v>
      </c>
      <c r="G3510" s="10">
        <v>0.8305555555555556</v>
      </c>
      <c r="H3510">
        <v>30</v>
      </c>
      <c r="I3510">
        <v>114</v>
      </c>
      <c r="J3510" t="s">
        <v>8</v>
      </c>
      <c r="K3510" t="s">
        <v>13</v>
      </c>
      <c r="L3510" t="str">
        <f t="shared" si="217"/>
        <v>Evening</v>
      </c>
      <c r="M3510" t="str">
        <f t="shared" si="218"/>
        <v>18</v>
      </c>
      <c r="N3510" t="str">
        <f t="shared" si="219"/>
        <v>19</v>
      </c>
    </row>
    <row r="3511" spans="1:14" x14ac:dyDescent="0.3">
      <c r="A3511">
        <v>1</v>
      </c>
      <c r="B3511">
        <v>6</v>
      </c>
      <c r="C3511" s="1">
        <v>40730</v>
      </c>
      <c r="D3511" s="21" t="str">
        <f t="shared" si="216"/>
        <v>06-Jul-2011</v>
      </c>
      <c r="E3511" s="10">
        <v>0.75624999999999998</v>
      </c>
      <c r="F3511" s="1">
        <v>40730</v>
      </c>
      <c r="G3511" s="10">
        <v>0.90208333333333324</v>
      </c>
      <c r="H3511">
        <v>40</v>
      </c>
      <c r="I3511">
        <v>210</v>
      </c>
      <c r="J3511" t="s">
        <v>8</v>
      </c>
      <c r="K3511" t="s">
        <v>13</v>
      </c>
      <c r="L3511" t="str">
        <f t="shared" si="217"/>
        <v>Evening</v>
      </c>
      <c r="M3511" t="str">
        <f t="shared" si="218"/>
        <v>18</v>
      </c>
      <c r="N3511" t="str">
        <f t="shared" si="219"/>
        <v>21</v>
      </c>
    </row>
    <row r="3512" spans="1:14" x14ac:dyDescent="0.3">
      <c r="A3512">
        <v>1</v>
      </c>
      <c r="B3512">
        <v>5</v>
      </c>
      <c r="C3512" s="1">
        <v>40730</v>
      </c>
      <c r="D3512" s="21" t="str">
        <f t="shared" si="216"/>
        <v>06-Jul-2011</v>
      </c>
      <c r="E3512" s="10">
        <v>0.76597222222222217</v>
      </c>
      <c r="F3512" s="1">
        <v>40730</v>
      </c>
      <c r="G3512" s="10">
        <v>0.93541666666666667</v>
      </c>
      <c r="H3512">
        <v>50</v>
      </c>
      <c r="I3512">
        <v>244</v>
      </c>
      <c r="J3512" t="s">
        <v>8</v>
      </c>
      <c r="K3512" t="s">
        <v>13</v>
      </c>
      <c r="L3512" t="str">
        <f t="shared" si="217"/>
        <v>Evening</v>
      </c>
      <c r="M3512" t="str">
        <f t="shared" si="218"/>
        <v>18</v>
      </c>
      <c r="N3512" t="str">
        <f t="shared" si="219"/>
        <v>22</v>
      </c>
    </row>
    <row r="3513" spans="1:14" x14ac:dyDescent="0.3">
      <c r="A3513">
        <v>1</v>
      </c>
      <c r="B3513">
        <v>5</v>
      </c>
      <c r="C3513" s="1">
        <v>40730</v>
      </c>
      <c r="D3513" s="21" t="str">
        <f t="shared" si="216"/>
        <v>06-Jul-2011</v>
      </c>
      <c r="E3513" s="10">
        <v>0.8041666666666667</v>
      </c>
      <c r="F3513" s="1">
        <v>40730</v>
      </c>
      <c r="G3513" s="10">
        <v>0.94236111111111109</v>
      </c>
      <c r="H3513">
        <v>40</v>
      </c>
      <c r="I3513">
        <v>199</v>
      </c>
      <c r="J3513" t="s">
        <v>8</v>
      </c>
      <c r="K3513" t="s">
        <v>13</v>
      </c>
      <c r="L3513" t="str">
        <f t="shared" si="217"/>
        <v>Evening</v>
      </c>
      <c r="M3513" t="str">
        <f t="shared" si="218"/>
        <v>19</v>
      </c>
      <c r="N3513" t="str">
        <f t="shared" si="219"/>
        <v>22</v>
      </c>
    </row>
    <row r="3514" spans="1:14" x14ac:dyDescent="0.3">
      <c r="A3514">
        <v>1</v>
      </c>
      <c r="B3514">
        <v>8</v>
      </c>
      <c r="C3514" s="1">
        <v>40730</v>
      </c>
      <c r="D3514" s="21" t="str">
        <f t="shared" si="216"/>
        <v>06-Jul-2011</v>
      </c>
      <c r="E3514" s="10">
        <v>0.82361111111111107</v>
      </c>
      <c r="F3514" s="1">
        <v>40730</v>
      </c>
      <c r="G3514" s="10">
        <v>0.91249999999999998</v>
      </c>
      <c r="H3514">
        <v>30</v>
      </c>
      <c r="I3514">
        <v>128</v>
      </c>
      <c r="J3514" t="s">
        <v>8</v>
      </c>
      <c r="K3514" t="s">
        <v>13</v>
      </c>
      <c r="L3514" t="str">
        <f t="shared" si="217"/>
        <v>Evening</v>
      </c>
      <c r="M3514" t="str">
        <f t="shared" si="218"/>
        <v>19</v>
      </c>
      <c r="N3514" t="str">
        <f t="shared" si="219"/>
        <v>21</v>
      </c>
    </row>
    <row r="3515" spans="1:14" x14ac:dyDescent="0.3">
      <c r="A3515">
        <v>1</v>
      </c>
      <c r="B3515">
        <v>5</v>
      </c>
      <c r="C3515" s="1">
        <v>40730</v>
      </c>
      <c r="D3515" s="21" t="str">
        <f t="shared" si="216"/>
        <v>06-Jul-2011</v>
      </c>
      <c r="E3515" s="10">
        <v>0.82430555555555562</v>
      </c>
      <c r="F3515" s="1">
        <v>40730</v>
      </c>
      <c r="G3515" s="10">
        <v>0.93402777777777779</v>
      </c>
      <c r="H3515">
        <v>30</v>
      </c>
      <c r="I3515">
        <v>158</v>
      </c>
      <c r="J3515" t="s">
        <v>8</v>
      </c>
      <c r="K3515" t="s">
        <v>13</v>
      </c>
      <c r="L3515" t="str">
        <f t="shared" si="217"/>
        <v>Evening</v>
      </c>
      <c r="M3515" t="str">
        <f t="shared" si="218"/>
        <v>19</v>
      </c>
      <c r="N3515" t="str">
        <f t="shared" si="219"/>
        <v>22</v>
      </c>
    </row>
    <row r="3516" spans="1:14" x14ac:dyDescent="0.3">
      <c r="A3516">
        <v>1</v>
      </c>
      <c r="B3516">
        <v>8</v>
      </c>
      <c r="C3516" s="1">
        <v>40730</v>
      </c>
      <c r="D3516" s="21" t="str">
        <f t="shared" si="216"/>
        <v>06-Jul-2011</v>
      </c>
      <c r="E3516" s="10">
        <v>0.85138888888888886</v>
      </c>
      <c r="F3516" s="1">
        <v>40730</v>
      </c>
      <c r="G3516" s="10">
        <v>0.98263888888888884</v>
      </c>
      <c r="H3516">
        <v>40</v>
      </c>
      <c r="I3516">
        <v>189</v>
      </c>
      <c r="J3516" t="s">
        <v>8</v>
      </c>
      <c r="K3516" t="s">
        <v>13</v>
      </c>
      <c r="L3516" t="str">
        <f t="shared" si="217"/>
        <v>Evening</v>
      </c>
      <c r="M3516" t="str">
        <f t="shared" si="218"/>
        <v>20</v>
      </c>
      <c r="N3516" t="str">
        <f t="shared" si="219"/>
        <v>23</v>
      </c>
    </row>
    <row r="3517" spans="1:14" x14ac:dyDescent="0.3">
      <c r="A3517">
        <v>1</v>
      </c>
      <c r="B3517">
        <v>5</v>
      </c>
      <c r="C3517" s="1">
        <v>40731</v>
      </c>
      <c r="D3517" s="21" t="str">
        <f t="shared" si="216"/>
        <v>07-Jul-2011</v>
      </c>
      <c r="E3517" s="10">
        <v>0.44305555555555554</v>
      </c>
      <c r="F3517" s="1">
        <v>40731</v>
      </c>
      <c r="G3517" s="10">
        <v>0.46319444444444446</v>
      </c>
      <c r="H3517">
        <v>30</v>
      </c>
      <c r="I3517">
        <v>29</v>
      </c>
      <c r="J3517" t="s">
        <v>8</v>
      </c>
      <c r="K3517" t="s">
        <v>12</v>
      </c>
      <c r="L3517" t="str">
        <f t="shared" si="217"/>
        <v>Morning</v>
      </c>
      <c r="M3517" t="str">
        <f t="shared" si="218"/>
        <v>10</v>
      </c>
      <c r="N3517" t="str">
        <f t="shared" si="219"/>
        <v>11</v>
      </c>
    </row>
    <row r="3518" spans="1:14" x14ac:dyDescent="0.3">
      <c r="A3518">
        <v>1</v>
      </c>
      <c r="B3518">
        <v>5</v>
      </c>
      <c r="C3518" s="1">
        <v>40731</v>
      </c>
      <c r="D3518" s="21" t="str">
        <f t="shared" si="216"/>
        <v>07-Jul-2011</v>
      </c>
      <c r="E3518" s="10">
        <v>0.52361111111111114</v>
      </c>
      <c r="F3518" s="1">
        <v>40731</v>
      </c>
      <c r="G3518" s="10">
        <v>0.59722222222222221</v>
      </c>
      <c r="H3518">
        <v>30</v>
      </c>
      <c r="I3518">
        <v>106</v>
      </c>
      <c r="J3518" t="s">
        <v>8</v>
      </c>
      <c r="K3518" t="s">
        <v>12</v>
      </c>
      <c r="L3518" t="str">
        <f t="shared" si="217"/>
        <v>Morning</v>
      </c>
      <c r="M3518" t="str">
        <f t="shared" si="218"/>
        <v>12</v>
      </c>
      <c r="N3518" t="str">
        <f t="shared" si="219"/>
        <v>14</v>
      </c>
    </row>
    <row r="3519" spans="1:14" x14ac:dyDescent="0.3">
      <c r="A3519">
        <v>1</v>
      </c>
      <c r="B3519">
        <v>8</v>
      </c>
      <c r="C3519" s="1">
        <v>40731</v>
      </c>
      <c r="D3519" s="21" t="str">
        <f t="shared" si="216"/>
        <v>07-Jul-2011</v>
      </c>
      <c r="E3519" s="10">
        <v>0.57500000000000007</v>
      </c>
      <c r="F3519" s="1">
        <v>40731</v>
      </c>
      <c r="G3519" s="10">
        <v>0.7368055555555556</v>
      </c>
      <c r="H3519">
        <v>40</v>
      </c>
      <c r="I3519">
        <v>233</v>
      </c>
      <c r="J3519" t="s">
        <v>8</v>
      </c>
      <c r="K3519" t="s">
        <v>12</v>
      </c>
      <c r="L3519" t="str">
        <f t="shared" si="217"/>
        <v>Morning</v>
      </c>
      <c r="M3519" t="str">
        <f t="shared" si="218"/>
        <v>13</v>
      </c>
      <c r="N3519" t="str">
        <f t="shared" si="219"/>
        <v>17</v>
      </c>
    </row>
    <row r="3520" spans="1:14" x14ac:dyDescent="0.3">
      <c r="A3520">
        <v>1</v>
      </c>
      <c r="B3520">
        <v>8</v>
      </c>
      <c r="C3520" s="1">
        <v>40731</v>
      </c>
      <c r="D3520" s="21" t="str">
        <f t="shared" si="216"/>
        <v>07-Jul-2011</v>
      </c>
      <c r="E3520" s="10">
        <v>0.63611111111111118</v>
      </c>
      <c r="F3520" s="1">
        <v>40731</v>
      </c>
      <c r="G3520" s="10">
        <v>0.7319444444444444</v>
      </c>
      <c r="H3520">
        <v>30</v>
      </c>
      <c r="I3520">
        <v>138</v>
      </c>
      <c r="J3520" t="s">
        <v>8</v>
      </c>
      <c r="K3520" t="s">
        <v>12</v>
      </c>
      <c r="L3520" t="str">
        <f t="shared" si="217"/>
        <v>Afternoon</v>
      </c>
      <c r="M3520" t="str">
        <f t="shared" si="218"/>
        <v>15</v>
      </c>
      <c r="N3520" t="str">
        <f t="shared" si="219"/>
        <v>17</v>
      </c>
    </row>
    <row r="3521" spans="1:14" x14ac:dyDescent="0.3">
      <c r="A3521">
        <v>1</v>
      </c>
      <c r="B3521">
        <v>6</v>
      </c>
      <c r="C3521" s="1">
        <v>40731</v>
      </c>
      <c r="D3521" s="21" t="str">
        <f t="shared" si="216"/>
        <v>07-Jul-2011</v>
      </c>
      <c r="E3521" s="10">
        <v>0.74097222222222225</v>
      </c>
      <c r="F3521" s="1">
        <v>40731</v>
      </c>
      <c r="G3521" s="10">
        <v>0.78194444444444444</v>
      </c>
      <c r="H3521">
        <v>30</v>
      </c>
      <c r="I3521">
        <v>59</v>
      </c>
      <c r="J3521" t="s">
        <v>8</v>
      </c>
      <c r="K3521" t="s">
        <v>12</v>
      </c>
      <c r="L3521" t="str">
        <f t="shared" si="217"/>
        <v>Afternoon</v>
      </c>
      <c r="M3521" t="str">
        <f t="shared" si="218"/>
        <v>17</v>
      </c>
      <c r="N3521" t="str">
        <f t="shared" si="219"/>
        <v>18</v>
      </c>
    </row>
    <row r="3522" spans="1:14" x14ac:dyDescent="0.3">
      <c r="A3522">
        <v>1</v>
      </c>
      <c r="B3522">
        <v>5</v>
      </c>
      <c r="C3522" s="1">
        <v>40732</v>
      </c>
      <c r="D3522" s="21" t="str">
        <f t="shared" si="216"/>
        <v>08-Jul-2011</v>
      </c>
      <c r="E3522" s="10">
        <v>0.56111111111111112</v>
      </c>
      <c r="F3522" s="1">
        <v>40732</v>
      </c>
      <c r="G3522" s="10">
        <v>0.68611111111111101</v>
      </c>
      <c r="H3522">
        <v>30</v>
      </c>
      <c r="I3522">
        <v>180</v>
      </c>
      <c r="J3522" t="s">
        <v>8</v>
      </c>
      <c r="K3522" t="s">
        <v>11</v>
      </c>
      <c r="L3522" t="str">
        <f t="shared" si="217"/>
        <v>Morning</v>
      </c>
      <c r="M3522" t="str">
        <f t="shared" si="218"/>
        <v>13</v>
      </c>
      <c r="N3522" t="str">
        <f t="shared" si="219"/>
        <v>16</v>
      </c>
    </row>
    <row r="3523" spans="1:14" x14ac:dyDescent="0.3">
      <c r="A3523">
        <v>1</v>
      </c>
      <c r="B3523">
        <v>5</v>
      </c>
      <c r="C3523" s="1">
        <v>40732</v>
      </c>
      <c r="D3523" s="21" t="str">
        <f t="shared" ref="D3523:D3586" si="220" xml:space="preserve"> TEXT(C3523, "dd-Mmm-yyyy")</f>
        <v>08-Jul-2011</v>
      </c>
      <c r="E3523" s="10">
        <v>0.5625</v>
      </c>
      <c r="F3523" s="1">
        <v>40732</v>
      </c>
      <c r="G3523" s="10">
        <v>0.6777777777777777</v>
      </c>
      <c r="H3523">
        <v>30</v>
      </c>
      <c r="I3523">
        <v>166</v>
      </c>
      <c r="J3523" t="s">
        <v>8</v>
      </c>
      <c r="K3523" t="s">
        <v>11</v>
      </c>
      <c r="L3523" t="str">
        <f t="shared" ref="L3523:L3586" si="221">IF(AND(E3523&gt;$R$6,E3523&lt;=$S$6),"Morning",IF(AND(E3523&gt;$S$6,E3523&lt;=$T$6),"Afternoon", IF(AND(E3523&gt;$T$6,E3523&lt;=$U$6),"Evening", "Night")))</f>
        <v>Morning</v>
      </c>
      <c r="M3523" t="str">
        <f t="shared" ref="M3523:M3586" si="222" xml:space="preserve"> TEXT(E3523, "HH")</f>
        <v>13</v>
      </c>
      <c r="N3523" t="str">
        <f t="shared" ref="N3523:N3586" si="223">TEXT(G3523,"HH")</f>
        <v>16</v>
      </c>
    </row>
    <row r="3524" spans="1:14" x14ac:dyDescent="0.3">
      <c r="A3524">
        <v>1</v>
      </c>
      <c r="B3524">
        <v>8</v>
      </c>
      <c r="C3524" s="1">
        <v>40732</v>
      </c>
      <c r="D3524" s="21" t="str">
        <f t="shared" si="220"/>
        <v>08-Jul-2011</v>
      </c>
      <c r="E3524" s="10">
        <v>0.67708333333333337</v>
      </c>
      <c r="F3524" s="1">
        <v>40732</v>
      </c>
      <c r="G3524" s="10">
        <v>0.76111111111111107</v>
      </c>
      <c r="H3524">
        <v>30</v>
      </c>
      <c r="I3524">
        <v>121</v>
      </c>
      <c r="J3524" t="s">
        <v>8</v>
      </c>
      <c r="K3524" t="s">
        <v>11</v>
      </c>
      <c r="L3524" t="str">
        <f t="shared" si="221"/>
        <v>Afternoon</v>
      </c>
      <c r="M3524" t="str">
        <f t="shared" si="222"/>
        <v>16</v>
      </c>
      <c r="N3524" t="str">
        <f t="shared" si="223"/>
        <v>18</v>
      </c>
    </row>
    <row r="3525" spans="1:14" x14ac:dyDescent="0.3">
      <c r="A3525">
        <v>1</v>
      </c>
      <c r="B3525">
        <v>5</v>
      </c>
      <c r="C3525" s="1">
        <v>40732</v>
      </c>
      <c r="D3525" s="21" t="str">
        <f t="shared" si="220"/>
        <v>08-Jul-2011</v>
      </c>
      <c r="E3525" s="10">
        <v>0.72013888888888899</v>
      </c>
      <c r="F3525" s="1">
        <v>40732</v>
      </c>
      <c r="G3525" s="10">
        <v>0.74375000000000002</v>
      </c>
      <c r="H3525">
        <v>30</v>
      </c>
      <c r="I3525">
        <v>34</v>
      </c>
      <c r="J3525" t="s">
        <v>8</v>
      </c>
      <c r="K3525" t="s">
        <v>11</v>
      </c>
      <c r="L3525" t="str">
        <f t="shared" si="221"/>
        <v>Afternoon</v>
      </c>
      <c r="M3525" t="str">
        <f t="shared" si="222"/>
        <v>17</v>
      </c>
      <c r="N3525" t="str">
        <f t="shared" si="223"/>
        <v>17</v>
      </c>
    </row>
    <row r="3526" spans="1:14" x14ac:dyDescent="0.3">
      <c r="A3526">
        <v>1</v>
      </c>
      <c r="B3526">
        <v>6</v>
      </c>
      <c r="C3526" s="1">
        <v>40732</v>
      </c>
      <c r="D3526" s="21" t="str">
        <f t="shared" si="220"/>
        <v>08-Jul-2011</v>
      </c>
      <c r="E3526" s="10">
        <v>0.73541666666666661</v>
      </c>
      <c r="F3526" s="1">
        <v>40732</v>
      </c>
      <c r="G3526" s="10">
        <v>0.89722222222222225</v>
      </c>
      <c r="H3526">
        <v>40</v>
      </c>
      <c r="I3526">
        <v>233</v>
      </c>
      <c r="J3526" t="s">
        <v>8</v>
      </c>
      <c r="K3526" t="s">
        <v>11</v>
      </c>
      <c r="L3526" t="str">
        <f t="shared" si="221"/>
        <v>Afternoon</v>
      </c>
      <c r="M3526" t="str">
        <f t="shared" si="222"/>
        <v>17</v>
      </c>
      <c r="N3526" t="str">
        <f t="shared" si="223"/>
        <v>21</v>
      </c>
    </row>
    <row r="3527" spans="1:14" x14ac:dyDescent="0.3">
      <c r="A3527">
        <v>1</v>
      </c>
      <c r="B3527">
        <v>6</v>
      </c>
      <c r="C3527" s="1">
        <v>40732</v>
      </c>
      <c r="D3527" s="21" t="str">
        <f t="shared" si="220"/>
        <v>08-Jul-2011</v>
      </c>
      <c r="E3527" s="10">
        <v>0.74861111111111101</v>
      </c>
      <c r="F3527" s="1">
        <v>40732</v>
      </c>
      <c r="G3527" s="10">
        <v>0.90555555555555556</v>
      </c>
      <c r="H3527">
        <v>40</v>
      </c>
      <c r="I3527">
        <v>226</v>
      </c>
      <c r="J3527" t="s">
        <v>8</v>
      </c>
      <c r="K3527" t="s">
        <v>11</v>
      </c>
      <c r="L3527" t="str">
        <f t="shared" si="221"/>
        <v>Afternoon</v>
      </c>
      <c r="M3527" t="str">
        <f t="shared" si="222"/>
        <v>17</v>
      </c>
      <c r="N3527" t="str">
        <f t="shared" si="223"/>
        <v>21</v>
      </c>
    </row>
    <row r="3528" spans="1:14" x14ac:dyDescent="0.3">
      <c r="A3528">
        <v>1</v>
      </c>
      <c r="B3528">
        <v>5</v>
      </c>
      <c r="C3528" s="1">
        <v>40732</v>
      </c>
      <c r="D3528" s="21" t="str">
        <f t="shared" si="220"/>
        <v>08-Jul-2011</v>
      </c>
      <c r="E3528" s="10">
        <v>0.75</v>
      </c>
      <c r="F3528" s="1">
        <v>40732</v>
      </c>
      <c r="G3528" s="10">
        <v>0.81874999999999998</v>
      </c>
      <c r="H3528">
        <v>30</v>
      </c>
      <c r="I3528">
        <v>99</v>
      </c>
      <c r="J3528" t="s">
        <v>8</v>
      </c>
      <c r="K3528" t="s">
        <v>11</v>
      </c>
      <c r="L3528" t="str">
        <f t="shared" si="221"/>
        <v>Afternoon</v>
      </c>
      <c r="M3528" t="str">
        <f t="shared" si="222"/>
        <v>18</v>
      </c>
      <c r="N3528" t="str">
        <f t="shared" si="223"/>
        <v>19</v>
      </c>
    </row>
    <row r="3529" spans="1:14" x14ac:dyDescent="0.3">
      <c r="A3529">
        <v>1</v>
      </c>
      <c r="B3529">
        <v>8</v>
      </c>
      <c r="C3529" s="1">
        <v>40732</v>
      </c>
      <c r="D3529" s="21" t="str">
        <f t="shared" si="220"/>
        <v>08-Jul-2011</v>
      </c>
      <c r="E3529" s="10">
        <v>0.8222222222222223</v>
      </c>
      <c r="F3529" s="1">
        <v>40732</v>
      </c>
      <c r="G3529" s="10">
        <v>0.95138888888888884</v>
      </c>
      <c r="H3529">
        <v>40</v>
      </c>
      <c r="I3529">
        <v>186</v>
      </c>
      <c r="J3529" t="s">
        <v>8</v>
      </c>
      <c r="K3529" t="s">
        <v>11</v>
      </c>
      <c r="L3529" t="str">
        <f t="shared" si="221"/>
        <v>Evening</v>
      </c>
      <c r="M3529" t="str">
        <f t="shared" si="222"/>
        <v>19</v>
      </c>
      <c r="N3529" t="str">
        <f t="shared" si="223"/>
        <v>22</v>
      </c>
    </row>
    <row r="3530" spans="1:14" x14ac:dyDescent="0.3">
      <c r="A3530">
        <v>1</v>
      </c>
      <c r="B3530">
        <v>6</v>
      </c>
      <c r="C3530" s="1">
        <v>40732</v>
      </c>
      <c r="D3530" s="21" t="str">
        <f t="shared" si="220"/>
        <v>08-Jul-2011</v>
      </c>
      <c r="E3530" s="10">
        <v>0.83611111111111114</v>
      </c>
      <c r="F3530" s="1">
        <v>40732</v>
      </c>
      <c r="G3530" s="10">
        <v>0.90763888888888899</v>
      </c>
      <c r="H3530">
        <v>30</v>
      </c>
      <c r="I3530">
        <v>103</v>
      </c>
      <c r="J3530" t="s">
        <v>8</v>
      </c>
      <c r="K3530" t="s">
        <v>11</v>
      </c>
      <c r="L3530" t="str">
        <f t="shared" si="221"/>
        <v>Evening</v>
      </c>
      <c r="M3530" t="str">
        <f t="shared" si="222"/>
        <v>20</v>
      </c>
      <c r="N3530" t="str">
        <f t="shared" si="223"/>
        <v>21</v>
      </c>
    </row>
    <row r="3531" spans="1:14" x14ac:dyDescent="0.3">
      <c r="A3531">
        <v>1</v>
      </c>
      <c r="B3531">
        <v>5</v>
      </c>
      <c r="C3531" s="1">
        <v>40732</v>
      </c>
      <c r="D3531" s="21" t="str">
        <f t="shared" si="220"/>
        <v>08-Jul-2011</v>
      </c>
      <c r="E3531" s="10">
        <v>0.92847222222222225</v>
      </c>
      <c r="F3531" s="1">
        <v>40733</v>
      </c>
      <c r="G3531" s="10">
        <v>8.6805555555555566E-2</v>
      </c>
      <c r="H3531">
        <v>40</v>
      </c>
      <c r="I3531">
        <v>228</v>
      </c>
      <c r="J3531" t="s">
        <v>8</v>
      </c>
      <c r="K3531" t="s">
        <v>11</v>
      </c>
      <c r="L3531" t="str">
        <f t="shared" si="221"/>
        <v>Night</v>
      </c>
      <c r="M3531" t="str">
        <f t="shared" si="222"/>
        <v>22</v>
      </c>
      <c r="N3531" t="str">
        <f t="shared" si="223"/>
        <v>02</v>
      </c>
    </row>
    <row r="3532" spans="1:14" x14ac:dyDescent="0.3">
      <c r="A3532">
        <v>1</v>
      </c>
      <c r="B3532">
        <v>5</v>
      </c>
      <c r="C3532" s="1">
        <v>40735</v>
      </c>
      <c r="D3532" s="21" t="str">
        <f t="shared" si="220"/>
        <v>11-Jul-2011</v>
      </c>
      <c r="E3532" s="10">
        <v>0.33958333333333335</v>
      </c>
      <c r="F3532" s="1">
        <v>40735</v>
      </c>
      <c r="G3532" s="10">
        <v>0.40833333333333338</v>
      </c>
      <c r="H3532">
        <v>30</v>
      </c>
      <c r="I3532">
        <v>99</v>
      </c>
      <c r="J3532" t="s">
        <v>8</v>
      </c>
      <c r="K3532" t="s">
        <v>10</v>
      </c>
      <c r="L3532" t="str">
        <f t="shared" si="221"/>
        <v>Night</v>
      </c>
      <c r="M3532" t="str">
        <f t="shared" si="222"/>
        <v>08</v>
      </c>
      <c r="N3532" t="str">
        <f t="shared" si="223"/>
        <v>09</v>
      </c>
    </row>
    <row r="3533" spans="1:14" x14ac:dyDescent="0.3">
      <c r="A3533">
        <v>1</v>
      </c>
      <c r="B3533">
        <v>5</v>
      </c>
      <c r="C3533" s="1">
        <v>40735</v>
      </c>
      <c r="D3533" s="21" t="str">
        <f t="shared" si="220"/>
        <v>11-Jul-2011</v>
      </c>
      <c r="E3533" s="10">
        <v>0.53263888888888888</v>
      </c>
      <c r="F3533" s="1">
        <v>40735</v>
      </c>
      <c r="G3533" s="10">
        <v>0.71111111111111114</v>
      </c>
      <c r="H3533">
        <v>50</v>
      </c>
      <c r="I3533">
        <v>257</v>
      </c>
      <c r="J3533" t="s">
        <v>8</v>
      </c>
      <c r="K3533" t="s">
        <v>10</v>
      </c>
      <c r="L3533" t="str">
        <f t="shared" si="221"/>
        <v>Morning</v>
      </c>
      <c r="M3533" t="str">
        <f t="shared" si="222"/>
        <v>12</v>
      </c>
      <c r="N3533" t="str">
        <f t="shared" si="223"/>
        <v>17</v>
      </c>
    </row>
    <row r="3534" spans="1:14" x14ac:dyDescent="0.3">
      <c r="A3534">
        <v>1</v>
      </c>
      <c r="B3534">
        <v>5</v>
      </c>
      <c r="C3534" s="1">
        <v>40735</v>
      </c>
      <c r="D3534" s="21" t="str">
        <f t="shared" si="220"/>
        <v>11-Jul-2011</v>
      </c>
      <c r="E3534" s="10">
        <v>0.56388888888888888</v>
      </c>
      <c r="F3534" s="1">
        <v>40735</v>
      </c>
      <c r="G3534" s="10">
        <v>0.62638888888888888</v>
      </c>
      <c r="H3534">
        <v>30</v>
      </c>
      <c r="I3534">
        <v>90</v>
      </c>
      <c r="J3534" t="s">
        <v>8</v>
      </c>
      <c r="K3534" t="s">
        <v>10</v>
      </c>
      <c r="L3534" t="str">
        <f t="shared" si="221"/>
        <v>Morning</v>
      </c>
      <c r="M3534" t="str">
        <f t="shared" si="222"/>
        <v>13</v>
      </c>
      <c r="N3534" t="str">
        <f t="shared" si="223"/>
        <v>15</v>
      </c>
    </row>
    <row r="3535" spans="1:14" x14ac:dyDescent="0.3">
      <c r="A3535">
        <v>1</v>
      </c>
      <c r="B3535">
        <v>8</v>
      </c>
      <c r="C3535" s="1">
        <v>40735</v>
      </c>
      <c r="D3535" s="21" t="str">
        <f t="shared" si="220"/>
        <v>11-Jul-2011</v>
      </c>
      <c r="E3535" s="10">
        <v>0.56944444444444442</v>
      </c>
      <c r="F3535" s="1">
        <v>40735</v>
      </c>
      <c r="G3535" s="10">
        <v>0.6777777777777777</v>
      </c>
      <c r="H3535">
        <v>30</v>
      </c>
      <c r="I3535">
        <v>156</v>
      </c>
      <c r="J3535" t="s">
        <v>8</v>
      </c>
      <c r="K3535" t="s">
        <v>10</v>
      </c>
      <c r="L3535" t="str">
        <f t="shared" si="221"/>
        <v>Morning</v>
      </c>
      <c r="M3535" t="str">
        <f t="shared" si="222"/>
        <v>13</v>
      </c>
      <c r="N3535" t="str">
        <f t="shared" si="223"/>
        <v>16</v>
      </c>
    </row>
    <row r="3536" spans="1:14" x14ac:dyDescent="0.3">
      <c r="A3536">
        <v>1</v>
      </c>
      <c r="B3536">
        <v>5</v>
      </c>
      <c r="C3536" s="1">
        <v>40735</v>
      </c>
      <c r="D3536" s="21" t="str">
        <f t="shared" si="220"/>
        <v>11-Jul-2011</v>
      </c>
      <c r="E3536" s="10">
        <v>0.59861111111111109</v>
      </c>
      <c r="F3536" s="1">
        <v>40735</v>
      </c>
      <c r="G3536" s="10">
        <v>0.7284722222222223</v>
      </c>
      <c r="H3536">
        <v>40</v>
      </c>
      <c r="I3536">
        <v>187</v>
      </c>
      <c r="J3536" t="s">
        <v>8</v>
      </c>
      <c r="K3536" t="s">
        <v>10</v>
      </c>
      <c r="L3536" t="str">
        <f t="shared" si="221"/>
        <v>Afternoon</v>
      </c>
      <c r="M3536" t="str">
        <f t="shared" si="222"/>
        <v>14</v>
      </c>
      <c r="N3536" t="str">
        <f t="shared" si="223"/>
        <v>17</v>
      </c>
    </row>
    <row r="3537" spans="1:14" x14ac:dyDescent="0.3">
      <c r="A3537">
        <v>1</v>
      </c>
      <c r="B3537">
        <v>5</v>
      </c>
      <c r="C3537" s="1">
        <v>40735</v>
      </c>
      <c r="D3537" s="21" t="str">
        <f t="shared" si="220"/>
        <v>11-Jul-2011</v>
      </c>
      <c r="E3537" s="10">
        <v>0.59930555555555554</v>
      </c>
      <c r="F3537" s="1">
        <v>40735</v>
      </c>
      <c r="G3537" s="10">
        <v>0.72083333333333333</v>
      </c>
      <c r="H3537">
        <v>30</v>
      </c>
      <c r="I3537">
        <v>175</v>
      </c>
      <c r="J3537" t="s">
        <v>8</v>
      </c>
      <c r="K3537" t="s">
        <v>10</v>
      </c>
      <c r="L3537" t="str">
        <f t="shared" si="221"/>
        <v>Afternoon</v>
      </c>
      <c r="M3537" t="str">
        <f t="shared" si="222"/>
        <v>14</v>
      </c>
      <c r="N3537" t="str">
        <f t="shared" si="223"/>
        <v>17</v>
      </c>
    </row>
    <row r="3538" spans="1:14" x14ac:dyDescent="0.3">
      <c r="A3538">
        <v>1</v>
      </c>
      <c r="B3538">
        <v>8</v>
      </c>
      <c r="C3538" s="1">
        <v>40735</v>
      </c>
      <c r="D3538" s="21" t="str">
        <f t="shared" si="220"/>
        <v>11-Jul-2011</v>
      </c>
      <c r="E3538" s="10">
        <v>0.63888888888888895</v>
      </c>
      <c r="F3538" s="1">
        <v>40735</v>
      </c>
      <c r="G3538" s="10">
        <v>0.76666666666666661</v>
      </c>
      <c r="H3538">
        <v>40</v>
      </c>
      <c r="I3538">
        <v>184</v>
      </c>
      <c r="J3538" t="s">
        <v>8</v>
      </c>
      <c r="K3538" t="s">
        <v>10</v>
      </c>
      <c r="L3538" t="str">
        <f t="shared" si="221"/>
        <v>Afternoon</v>
      </c>
      <c r="M3538" t="str">
        <f t="shared" si="222"/>
        <v>15</v>
      </c>
      <c r="N3538" t="str">
        <f t="shared" si="223"/>
        <v>18</v>
      </c>
    </row>
    <row r="3539" spans="1:14" x14ac:dyDescent="0.3">
      <c r="A3539">
        <v>1</v>
      </c>
      <c r="B3539">
        <v>5</v>
      </c>
      <c r="C3539" s="1">
        <v>40735</v>
      </c>
      <c r="D3539" s="21" t="str">
        <f t="shared" si="220"/>
        <v>11-Jul-2011</v>
      </c>
      <c r="E3539" s="10">
        <v>0.66041666666666665</v>
      </c>
      <c r="F3539" s="1">
        <v>40735</v>
      </c>
      <c r="G3539" s="10">
        <v>0.74791666666666667</v>
      </c>
      <c r="H3539">
        <v>30</v>
      </c>
      <c r="I3539">
        <v>126</v>
      </c>
      <c r="J3539" t="s">
        <v>8</v>
      </c>
      <c r="K3539" t="s">
        <v>10</v>
      </c>
      <c r="L3539" t="str">
        <f t="shared" si="221"/>
        <v>Afternoon</v>
      </c>
      <c r="M3539" t="str">
        <f t="shared" si="222"/>
        <v>15</v>
      </c>
      <c r="N3539" t="str">
        <f t="shared" si="223"/>
        <v>17</v>
      </c>
    </row>
    <row r="3540" spans="1:14" x14ac:dyDescent="0.3">
      <c r="A3540">
        <v>1</v>
      </c>
      <c r="B3540">
        <v>6</v>
      </c>
      <c r="C3540" s="1">
        <v>40735</v>
      </c>
      <c r="D3540" s="21" t="str">
        <f t="shared" si="220"/>
        <v>11-Jul-2011</v>
      </c>
      <c r="E3540" s="10">
        <v>0.67222222222222217</v>
      </c>
      <c r="F3540" s="1">
        <v>40735</v>
      </c>
      <c r="G3540" s="10">
        <v>0.74236111111111114</v>
      </c>
      <c r="H3540">
        <v>30</v>
      </c>
      <c r="I3540">
        <v>101</v>
      </c>
      <c r="J3540" t="s">
        <v>8</v>
      </c>
      <c r="K3540" t="s">
        <v>10</v>
      </c>
      <c r="L3540" t="str">
        <f t="shared" si="221"/>
        <v>Afternoon</v>
      </c>
      <c r="M3540" t="str">
        <f t="shared" si="222"/>
        <v>16</v>
      </c>
      <c r="N3540" t="str">
        <f t="shared" si="223"/>
        <v>17</v>
      </c>
    </row>
    <row r="3541" spans="1:14" x14ac:dyDescent="0.3">
      <c r="A3541">
        <v>1</v>
      </c>
      <c r="B3541">
        <v>5</v>
      </c>
      <c r="C3541" s="1">
        <v>40736</v>
      </c>
      <c r="D3541" s="21" t="str">
        <f t="shared" si="220"/>
        <v>12-Jul-2011</v>
      </c>
      <c r="E3541" s="10">
        <v>0.4680555555555555</v>
      </c>
      <c r="F3541" s="1">
        <v>40736</v>
      </c>
      <c r="G3541" s="10">
        <v>0.48749999999999999</v>
      </c>
      <c r="H3541">
        <v>30</v>
      </c>
      <c r="I3541">
        <v>28</v>
      </c>
      <c r="J3541" t="s">
        <v>8</v>
      </c>
      <c r="K3541" t="s">
        <v>9</v>
      </c>
      <c r="L3541" t="str">
        <f t="shared" si="221"/>
        <v>Morning</v>
      </c>
      <c r="M3541" t="str">
        <f t="shared" si="222"/>
        <v>11</v>
      </c>
      <c r="N3541" t="str">
        <f t="shared" si="223"/>
        <v>11</v>
      </c>
    </row>
    <row r="3542" spans="1:14" x14ac:dyDescent="0.3">
      <c r="A3542">
        <v>1</v>
      </c>
      <c r="B3542">
        <v>5</v>
      </c>
      <c r="C3542" s="1">
        <v>40736</v>
      </c>
      <c r="D3542" s="21" t="str">
        <f t="shared" si="220"/>
        <v>12-Jul-2011</v>
      </c>
      <c r="E3542" s="10">
        <v>0.58124999999999993</v>
      </c>
      <c r="F3542" s="1">
        <v>40736</v>
      </c>
      <c r="G3542" s="10">
        <v>0.63541666666666663</v>
      </c>
      <c r="H3542">
        <v>30</v>
      </c>
      <c r="I3542">
        <v>78</v>
      </c>
      <c r="J3542" t="s">
        <v>8</v>
      </c>
      <c r="K3542" t="s">
        <v>9</v>
      </c>
      <c r="L3542" t="str">
        <f t="shared" si="221"/>
        <v>Morning</v>
      </c>
      <c r="M3542" t="str">
        <f t="shared" si="222"/>
        <v>13</v>
      </c>
      <c r="N3542" t="str">
        <f t="shared" si="223"/>
        <v>15</v>
      </c>
    </row>
    <row r="3543" spans="1:14" x14ac:dyDescent="0.3">
      <c r="A3543">
        <v>1</v>
      </c>
      <c r="B3543">
        <v>5</v>
      </c>
      <c r="C3543" s="1">
        <v>40736</v>
      </c>
      <c r="D3543" s="21" t="str">
        <f t="shared" si="220"/>
        <v>12-Jul-2011</v>
      </c>
      <c r="E3543" s="10">
        <v>0.64652777777777781</v>
      </c>
      <c r="F3543" s="1">
        <v>40736</v>
      </c>
      <c r="G3543" s="10">
        <v>0.78611111111111109</v>
      </c>
      <c r="H3543">
        <v>40</v>
      </c>
      <c r="I3543">
        <v>201</v>
      </c>
      <c r="J3543" t="s">
        <v>8</v>
      </c>
      <c r="K3543" t="s">
        <v>9</v>
      </c>
      <c r="L3543" t="str">
        <f t="shared" si="221"/>
        <v>Afternoon</v>
      </c>
      <c r="M3543" t="str">
        <f t="shared" si="222"/>
        <v>15</v>
      </c>
      <c r="N3543" t="str">
        <f t="shared" si="223"/>
        <v>18</v>
      </c>
    </row>
    <row r="3544" spans="1:14" x14ac:dyDescent="0.3">
      <c r="A3544">
        <v>1</v>
      </c>
      <c r="B3544">
        <v>8</v>
      </c>
      <c r="C3544" s="1">
        <v>40736</v>
      </c>
      <c r="D3544" s="21" t="str">
        <f t="shared" si="220"/>
        <v>12-Jul-2011</v>
      </c>
      <c r="E3544" s="10">
        <v>0.75138888888888899</v>
      </c>
      <c r="F3544" s="1">
        <v>40736</v>
      </c>
      <c r="G3544" s="10">
        <v>0.81319444444444444</v>
      </c>
      <c r="H3544">
        <v>30</v>
      </c>
      <c r="I3544">
        <v>89</v>
      </c>
      <c r="J3544" t="s">
        <v>8</v>
      </c>
      <c r="K3544" t="s">
        <v>9</v>
      </c>
      <c r="L3544" t="str">
        <f t="shared" si="221"/>
        <v>Evening</v>
      </c>
      <c r="M3544" t="str">
        <f t="shared" si="222"/>
        <v>18</v>
      </c>
      <c r="N3544" t="str">
        <f t="shared" si="223"/>
        <v>19</v>
      </c>
    </row>
    <row r="3545" spans="1:14" x14ac:dyDescent="0.3">
      <c r="A3545">
        <v>1</v>
      </c>
      <c r="B3545">
        <v>5</v>
      </c>
      <c r="C3545" s="1">
        <v>40737</v>
      </c>
      <c r="D3545" s="21" t="str">
        <f t="shared" si="220"/>
        <v>13-Jul-2011</v>
      </c>
      <c r="E3545" s="10">
        <v>0.52430555555555558</v>
      </c>
      <c r="F3545" s="1">
        <v>40737</v>
      </c>
      <c r="G3545" s="10">
        <v>0.74513888888888891</v>
      </c>
      <c r="H3545">
        <v>60</v>
      </c>
      <c r="I3545">
        <v>318</v>
      </c>
      <c r="J3545" t="s">
        <v>8</v>
      </c>
      <c r="K3545" t="s">
        <v>13</v>
      </c>
      <c r="L3545" t="str">
        <f t="shared" si="221"/>
        <v>Morning</v>
      </c>
      <c r="M3545" t="str">
        <f t="shared" si="222"/>
        <v>12</v>
      </c>
      <c r="N3545" t="str">
        <f t="shared" si="223"/>
        <v>17</v>
      </c>
    </row>
    <row r="3546" spans="1:14" x14ac:dyDescent="0.3">
      <c r="A3546">
        <v>1</v>
      </c>
      <c r="B3546">
        <v>5</v>
      </c>
      <c r="C3546" s="1">
        <v>40737</v>
      </c>
      <c r="D3546" s="21" t="str">
        <f t="shared" si="220"/>
        <v>13-Jul-2011</v>
      </c>
      <c r="E3546" s="10">
        <v>0.54305555555555551</v>
      </c>
      <c r="F3546" s="1">
        <v>40737</v>
      </c>
      <c r="G3546" s="10">
        <v>0.59583333333333333</v>
      </c>
      <c r="H3546">
        <v>30</v>
      </c>
      <c r="I3546">
        <v>76</v>
      </c>
      <c r="J3546" t="s">
        <v>8</v>
      </c>
      <c r="K3546" t="s">
        <v>13</v>
      </c>
      <c r="L3546" t="str">
        <f t="shared" si="221"/>
        <v>Morning</v>
      </c>
      <c r="M3546" t="str">
        <f t="shared" si="222"/>
        <v>13</v>
      </c>
      <c r="N3546" t="str">
        <f t="shared" si="223"/>
        <v>14</v>
      </c>
    </row>
    <row r="3547" spans="1:14" x14ac:dyDescent="0.3">
      <c r="A3547">
        <v>1</v>
      </c>
      <c r="B3547">
        <v>5</v>
      </c>
      <c r="C3547" s="1">
        <v>40737</v>
      </c>
      <c r="D3547" s="21" t="str">
        <f t="shared" si="220"/>
        <v>13-Jul-2011</v>
      </c>
      <c r="E3547" s="10">
        <v>0.54375000000000007</v>
      </c>
      <c r="F3547" s="1">
        <v>40737</v>
      </c>
      <c r="G3547" s="10">
        <v>0.65138888888888891</v>
      </c>
      <c r="H3547">
        <v>30</v>
      </c>
      <c r="I3547">
        <v>155</v>
      </c>
      <c r="J3547" t="s">
        <v>8</v>
      </c>
      <c r="K3547" t="s">
        <v>13</v>
      </c>
      <c r="L3547" t="str">
        <f t="shared" si="221"/>
        <v>Morning</v>
      </c>
      <c r="M3547" t="str">
        <f t="shared" si="222"/>
        <v>13</v>
      </c>
      <c r="N3547" t="str">
        <f t="shared" si="223"/>
        <v>15</v>
      </c>
    </row>
    <row r="3548" spans="1:14" x14ac:dyDescent="0.3">
      <c r="A3548">
        <v>1</v>
      </c>
      <c r="B3548">
        <v>8</v>
      </c>
      <c r="C3548" s="1">
        <v>40737</v>
      </c>
      <c r="D3548" s="21" t="str">
        <f t="shared" si="220"/>
        <v>13-Jul-2011</v>
      </c>
      <c r="E3548" s="10">
        <v>0.57500000000000007</v>
      </c>
      <c r="F3548" s="1">
        <v>40737</v>
      </c>
      <c r="G3548" s="10">
        <v>0.73125000000000007</v>
      </c>
      <c r="H3548">
        <v>40</v>
      </c>
      <c r="I3548">
        <v>225</v>
      </c>
      <c r="J3548" t="s">
        <v>8</v>
      </c>
      <c r="K3548" t="s">
        <v>13</v>
      </c>
      <c r="L3548" t="str">
        <f t="shared" si="221"/>
        <v>Morning</v>
      </c>
      <c r="M3548" t="str">
        <f t="shared" si="222"/>
        <v>13</v>
      </c>
      <c r="N3548" t="str">
        <f t="shared" si="223"/>
        <v>17</v>
      </c>
    </row>
    <row r="3549" spans="1:14" x14ac:dyDescent="0.3">
      <c r="A3549">
        <v>1</v>
      </c>
      <c r="B3549">
        <v>6</v>
      </c>
      <c r="C3549" s="1">
        <v>40737</v>
      </c>
      <c r="D3549" s="21" t="str">
        <f t="shared" si="220"/>
        <v>13-Jul-2011</v>
      </c>
      <c r="E3549" s="10">
        <v>0.62708333333333333</v>
      </c>
      <c r="F3549" s="1">
        <v>40737</v>
      </c>
      <c r="G3549" s="10">
        <v>0.7090277777777777</v>
      </c>
      <c r="H3549">
        <v>30</v>
      </c>
      <c r="I3549">
        <v>118</v>
      </c>
      <c r="J3549" t="s">
        <v>8</v>
      </c>
      <c r="K3549" t="s">
        <v>13</v>
      </c>
      <c r="L3549" t="str">
        <f t="shared" si="221"/>
        <v>Afternoon</v>
      </c>
      <c r="M3549" t="str">
        <f t="shared" si="222"/>
        <v>15</v>
      </c>
      <c r="N3549" t="str">
        <f t="shared" si="223"/>
        <v>17</v>
      </c>
    </row>
    <row r="3550" spans="1:14" x14ac:dyDescent="0.3">
      <c r="A3550">
        <v>1</v>
      </c>
      <c r="B3550">
        <v>5</v>
      </c>
      <c r="C3550" s="1">
        <v>40737</v>
      </c>
      <c r="D3550" s="21" t="str">
        <f t="shared" si="220"/>
        <v>13-Jul-2011</v>
      </c>
      <c r="E3550" s="10">
        <v>0.64930555555555558</v>
      </c>
      <c r="F3550" s="1">
        <v>40737</v>
      </c>
      <c r="G3550" s="10">
        <v>0.68611111111111101</v>
      </c>
      <c r="H3550">
        <v>30</v>
      </c>
      <c r="I3550">
        <v>53</v>
      </c>
      <c r="J3550" t="s">
        <v>8</v>
      </c>
      <c r="K3550" t="s">
        <v>13</v>
      </c>
      <c r="L3550" t="str">
        <f t="shared" si="221"/>
        <v>Afternoon</v>
      </c>
      <c r="M3550" t="str">
        <f t="shared" si="222"/>
        <v>15</v>
      </c>
      <c r="N3550" t="str">
        <f t="shared" si="223"/>
        <v>16</v>
      </c>
    </row>
    <row r="3551" spans="1:14" x14ac:dyDescent="0.3">
      <c r="A3551">
        <v>1</v>
      </c>
      <c r="B3551">
        <v>8</v>
      </c>
      <c r="C3551" s="1">
        <v>40737</v>
      </c>
      <c r="D3551" s="21" t="str">
        <f t="shared" si="220"/>
        <v>13-Jul-2011</v>
      </c>
      <c r="E3551" s="10">
        <v>0.70624999999999993</v>
      </c>
      <c r="F3551" s="1">
        <v>40737</v>
      </c>
      <c r="G3551" s="10">
        <v>0.91249999999999998</v>
      </c>
      <c r="H3551">
        <v>50</v>
      </c>
      <c r="I3551">
        <v>297</v>
      </c>
      <c r="J3551" t="s">
        <v>8</v>
      </c>
      <c r="K3551" t="s">
        <v>13</v>
      </c>
      <c r="L3551" t="str">
        <f t="shared" si="221"/>
        <v>Afternoon</v>
      </c>
      <c r="M3551" t="str">
        <f t="shared" si="222"/>
        <v>16</v>
      </c>
      <c r="N3551" t="str">
        <f t="shared" si="223"/>
        <v>21</v>
      </c>
    </row>
    <row r="3552" spans="1:14" x14ac:dyDescent="0.3">
      <c r="A3552">
        <v>1</v>
      </c>
      <c r="B3552">
        <v>8</v>
      </c>
      <c r="C3552" s="1">
        <v>40737</v>
      </c>
      <c r="D3552" s="21" t="str">
        <f t="shared" si="220"/>
        <v>13-Jul-2011</v>
      </c>
      <c r="E3552" s="10">
        <v>0.72152777777777777</v>
      </c>
      <c r="F3552" s="1">
        <v>40737</v>
      </c>
      <c r="G3552" s="10">
        <v>0.90486111111111101</v>
      </c>
      <c r="H3552">
        <v>50</v>
      </c>
      <c r="I3552">
        <v>264</v>
      </c>
      <c r="J3552" t="s">
        <v>8</v>
      </c>
      <c r="K3552" t="s">
        <v>13</v>
      </c>
      <c r="L3552" t="str">
        <f t="shared" si="221"/>
        <v>Afternoon</v>
      </c>
      <c r="M3552" t="str">
        <f t="shared" si="222"/>
        <v>17</v>
      </c>
      <c r="N3552" t="str">
        <f t="shared" si="223"/>
        <v>21</v>
      </c>
    </row>
    <row r="3553" spans="1:14" x14ac:dyDescent="0.3">
      <c r="A3553">
        <v>1</v>
      </c>
      <c r="B3553">
        <v>6</v>
      </c>
      <c r="C3553" s="1">
        <v>40737</v>
      </c>
      <c r="D3553" s="21" t="str">
        <f t="shared" si="220"/>
        <v>13-Jul-2011</v>
      </c>
      <c r="E3553" s="10">
        <v>0.76736111111111116</v>
      </c>
      <c r="F3553" s="1">
        <v>40737</v>
      </c>
      <c r="G3553" s="10">
        <v>0.89027777777777783</v>
      </c>
      <c r="H3553" s="3">
        <v>300</v>
      </c>
      <c r="I3553">
        <v>177</v>
      </c>
      <c r="J3553" t="s">
        <v>8</v>
      </c>
      <c r="K3553" t="s">
        <v>13</v>
      </c>
      <c r="L3553" t="str">
        <f t="shared" si="221"/>
        <v>Evening</v>
      </c>
      <c r="M3553" t="str">
        <f t="shared" si="222"/>
        <v>18</v>
      </c>
      <c r="N3553" t="str">
        <f t="shared" si="223"/>
        <v>21</v>
      </c>
    </row>
    <row r="3554" spans="1:14" x14ac:dyDescent="0.3">
      <c r="A3554">
        <v>1</v>
      </c>
      <c r="B3554">
        <v>6</v>
      </c>
      <c r="C3554" s="1">
        <v>40737</v>
      </c>
      <c r="D3554" s="21" t="str">
        <f t="shared" si="220"/>
        <v>13-Jul-2011</v>
      </c>
      <c r="E3554" s="10">
        <v>0.77430555555555547</v>
      </c>
      <c r="F3554" s="1">
        <v>40737</v>
      </c>
      <c r="G3554" s="10">
        <v>0.85555555555555562</v>
      </c>
      <c r="H3554">
        <v>30</v>
      </c>
      <c r="I3554">
        <v>117</v>
      </c>
      <c r="J3554" t="s">
        <v>8</v>
      </c>
      <c r="K3554" t="s">
        <v>13</v>
      </c>
      <c r="L3554" t="str">
        <f t="shared" si="221"/>
        <v>Evening</v>
      </c>
      <c r="M3554" t="str">
        <f t="shared" si="222"/>
        <v>18</v>
      </c>
      <c r="N3554" t="str">
        <f t="shared" si="223"/>
        <v>20</v>
      </c>
    </row>
    <row r="3555" spans="1:14" x14ac:dyDescent="0.3">
      <c r="A3555">
        <v>1</v>
      </c>
      <c r="B3555">
        <v>5</v>
      </c>
      <c r="C3555" s="1">
        <v>40737</v>
      </c>
      <c r="D3555" s="21" t="str">
        <f t="shared" si="220"/>
        <v>13-Jul-2011</v>
      </c>
      <c r="E3555" s="10">
        <v>0.85416666666666663</v>
      </c>
      <c r="F3555" s="1">
        <v>40737</v>
      </c>
      <c r="G3555" s="10">
        <v>0.95763888888888893</v>
      </c>
      <c r="H3555">
        <v>30</v>
      </c>
      <c r="I3555">
        <v>149</v>
      </c>
      <c r="J3555" t="s">
        <v>8</v>
      </c>
      <c r="K3555" t="s">
        <v>13</v>
      </c>
      <c r="L3555" t="str">
        <f t="shared" si="221"/>
        <v>Evening</v>
      </c>
      <c r="M3555" t="str">
        <f t="shared" si="222"/>
        <v>20</v>
      </c>
      <c r="N3555" t="str">
        <f t="shared" si="223"/>
        <v>22</v>
      </c>
    </row>
    <row r="3556" spans="1:14" x14ac:dyDescent="0.3">
      <c r="A3556">
        <v>1</v>
      </c>
      <c r="B3556">
        <v>5</v>
      </c>
      <c r="C3556" s="1">
        <v>40737</v>
      </c>
      <c r="D3556" s="21" t="str">
        <f t="shared" si="220"/>
        <v>13-Jul-2011</v>
      </c>
      <c r="E3556" s="10">
        <v>0.85763888888888884</v>
      </c>
      <c r="F3556" s="1">
        <v>40737</v>
      </c>
      <c r="G3556" s="10">
        <v>0.92847222222222225</v>
      </c>
      <c r="H3556">
        <v>30</v>
      </c>
      <c r="I3556">
        <v>102</v>
      </c>
      <c r="J3556" t="s">
        <v>8</v>
      </c>
      <c r="K3556" t="s">
        <v>13</v>
      </c>
      <c r="L3556" t="str">
        <f t="shared" si="221"/>
        <v>Evening</v>
      </c>
      <c r="M3556" t="str">
        <f t="shared" si="222"/>
        <v>20</v>
      </c>
      <c r="N3556" t="str">
        <f t="shared" si="223"/>
        <v>22</v>
      </c>
    </row>
    <row r="3557" spans="1:14" x14ac:dyDescent="0.3">
      <c r="A3557">
        <v>1</v>
      </c>
      <c r="B3557">
        <v>5</v>
      </c>
      <c r="C3557" s="1">
        <v>40738</v>
      </c>
      <c r="D3557" s="21" t="str">
        <f t="shared" si="220"/>
        <v>14-Jul-2011</v>
      </c>
      <c r="E3557" s="10">
        <v>0.49722222222222223</v>
      </c>
      <c r="F3557" s="1">
        <v>40738</v>
      </c>
      <c r="G3557" s="10">
        <v>0.55555555555555558</v>
      </c>
      <c r="H3557">
        <v>30</v>
      </c>
      <c r="I3557">
        <v>84</v>
      </c>
      <c r="J3557" t="s">
        <v>8</v>
      </c>
      <c r="K3557" t="s">
        <v>12</v>
      </c>
      <c r="L3557" t="str">
        <f t="shared" si="221"/>
        <v>Morning</v>
      </c>
      <c r="M3557" t="str">
        <f t="shared" si="222"/>
        <v>11</v>
      </c>
      <c r="N3557" t="str">
        <f t="shared" si="223"/>
        <v>13</v>
      </c>
    </row>
    <row r="3558" spans="1:14" x14ac:dyDescent="0.3">
      <c r="A3558">
        <v>1</v>
      </c>
      <c r="B3558">
        <v>5</v>
      </c>
      <c r="C3558" s="1">
        <v>40738</v>
      </c>
      <c r="D3558" s="21" t="str">
        <f t="shared" si="220"/>
        <v>14-Jul-2011</v>
      </c>
      <c r="E3558" s="10">
        <v>0.53541666666666665</v>
      </c>
      <c r="F3558" s="1">
        <v>40738</v>
      </c>
      <c r="G3558" s="10">
        <v>0.7104166666666667</v>
      </c>
      <c r="H3558">
        <v>50</v>
      </c>
      <c r="I3558">
        <v>252</v>
      </c>
      <c r="J3558" t="s">
        <v>8</v>
      </c>
      <c r="K3558" t="s">
        <v>12</v>
      </c>
      <c r="L3558" t="str">
        <f t="shared" si="221"/>
        <v>Morning</v>
      </c>
      <c r="M3558" t="str">
        <f t="shared" si="222"/>
        <v>12</v>
      </c>
      <c r="N3558" t="str">
        <f t="shared" si="223"/>
        <v>17</v>
      </c>
    </row>
    <row r="3559" spans="1:14" x14ac:dyDescent="0.3">
      <c r="A3559">
        <v>1</v>
      </c>
      <c r="B3559">
        <v>5</v>
      </c>
      <c r="C3559" s="1">
        <v>40738</v>
      </c>
      <c r="D3559" s="21" t="str">
        <f t="shared" si="220"/>
        <v>14-Jul-2011</v>
      </c>
      <c r="E3559" s="10">
        <v>0.56111111111111112</v>
      </c>
      <c r="F3559" s="1">
        <v>40738</v>
      </c>
      <c r="G3559" s="10">
        <v>0.62638888888888888</v>
      </c>
      <c r="H3559">
        <v>30</v>
      </c>
      <c r="I3559">
        <v>94</v>
      </c>
      <c r="J3559" t="s">
        <v>8</v>
      </c>
      <c r="K3559" t="s">
        <v>12</v>
      </c>
      <c r="L3559" t="str">
        <f t="shared" si="221"/>
        <v>Morning</v>
      </c>
      <c r="M3559" t="str">
        <f t="shared" si="222"/>
        <v>13</v>
      </c>
      <c r="N3559" t="str">
        <f t="shared" si="223"/>
        <v>15</v>
      </c>
    </row>
    <row r="3560" spans="1:14" x14ac:dyDescent="0.3">
      <c r="A3560">
        <v>1</v>
      </c>
      <c r="B3560">
        <v>6</v>
      </c>
      <c r="C3560" s="1">
        <v>40738</v>
      </c>
      <c r="D3560" s="21" t="str">
        <f t="shared" si="220"/>
        <v>14-Jul-2011</v>
      </c>
      <c r="E3560" s="10">
        <v>0.56805555555555554</v>
      </c>
      <c r="F3560" s="1">
        <v>40738</v>
      </c>
      <c r="G3560" s="10">
        <v>0.63541666666666663</v>
      </c>
      <c r="H3560">
        <v>30</v>
      </c>
      <c r="I3560">
        <v>97</v>
      </c>
      <c r="J3560" t="s">
        <v>8</v>
      </c>
      <c r="K3560" t="s">
        <v>12</v>
      </c>
      <c r="L3560" t="str">
        <f t="shared" si="221"/>
        <v>Morning</v>
      </c>
      <c r="M3560" t="str">
        <f t="shared" si="222"/>
        <v>13</v>
      </c>
      <c r="N3560" t="str">
        <f t="shared" si="223"/>
        <v>15</v>
      </c>
    </row>
    <row r="3561" spans="1:14" x14ac:dyDescent="0.3">
      <c r="A3561">
        <v>1</v>
      </c>
      <c r="B3561">
        <v>6</v>
      </c>
      <c r="C3561" s="1">
        <v>40738</v>
      </c>
      <c r="D3561" s="21" t="str">
        <f t="shared" si="220"/>
        <v>14-Jul-2011</v>
      </c>
      <c r="E3561" s="10">
        <v>0.66597222222222219</v>
      </c>
      <c r="F3561" s="1">
        <v>40738</v>
      </c>
      <c r="G3561" s="10">
        <v>0.76597222222222217</v>
      </c>
      <c r="H3561">
        <v>30</v>
      </c>
      <c r="I3561">
        <v>144</v>
      </c>
      <c r="J3561" t="s">
        <v>8</v>
      </c>
      <c r="K3561" t="s">
        <v>12</v>
      </c>
      <c r="L3561" t="str">
        <f t="shared" si="221"/>
        <v>Afternoon</v>
      </c>
      <c r="M3561" t="str">
        <f t="shared" si="222"/>
        <v>15</v>
      </c>
      <c r="N3561" t="str">
        <f t="shared" si="223"/>
        <v>18</v>
      </c>
    </row>
    <row r="3562" spans="1:14" x14ac:dyDescent="0.3">
      <c r="A3562">
        <v>1</v>
      </c>
      <c r="B3562">
        <v>5</v>
      </c>
      <c r="C3562" s="1">
        <v>40738</v>
      </c>
      <c r="D3562" s="21" t="str">
        <f t="shared" si="220"/>
        <v>14-Jul-2011</v>
      </c>
      <c r="E3562" s="10">
        <v>0.66875000000000007</v>
      </c>
      <c r="F3562" s="1">
        <v>40738</v>
      </c>
      <c r="G3562" s="10">
        <v>0.8027777777777777</v>
      </c>
      <c r="H3562">
        <v>40</v>
      </c>
      <c r="I3562">
        <v>193</v>
      </c>
      <c r="J3562" t="s">
        <v>8</v>
      </c>
      <c r="K3562" t="s">
        <v>12</v>
      </c>
      <c r="L3562" t="str">
        <f t="shared" si="221"/>
        <v>Afternoon</v>
      </c>
      <c r="M3562" t="str">
        <f t="shared" si="222"/>
        <v>16</v>
      </c>
      <c r="N3562" t="str">
        <f t="shared" si="223"/>
        <v>19</v>
      </c>
    </row>
    <row r="3563" spans="1:14" x14ac:dyDescent="0.3">
      <c r="A3563">
        <v>1</v>
      </c>
      <c r="B3563">
        <v>6</v>
      </c>
      <c r="C3563" s="1">
        <v>40738</v>
      </c>
      <c r="D3563" s="21" t="str">
        <f t="shared" si="220"/>
        <v>14-Jul-2011</v>
      </c>
      <c r="E3563" s="10">
        <v>0.68263888888888891</v>
      </c>
      <c r="F3563" s="1">
        <v>40738</v>
      </c>
      <c r="G3563" s="10">
        <v>0.81527777777777777</v>
      </c>
      <c r="H3563">
        <v>40</v>
      </c>
      <c r="I3563">
        <v>191</v>
      </c>
      <c r="J3563" t="s">
        <v>8</v>
      </c>
      <c r="K3563" t="s">
        <v>12</v>
      </c>
      <c r="L3563" t="str">
        <f t="shared" si="221"/>
        <v>Afternoon</v>
      </c>
      <c r="M3563" t="str">
        <f t="shared" si="222"/>
        <v>16</v>
      </c>
      <c r="N3563" t="str">
        <f t="shared" si="223"/>
        <v>19</v>
      </c>
    </row>
    <row r="3564" spans="1:14" x14ac:dyDescent="0.3">
      <c r="A3564">
        <v>1</v>
      </c>
      <c r="B3564">
        <v>6</v>
      </c>
      <c r="C3564" s="1">
        <v>40738</v>
      </c>
      <c r="D3564" s="21" t="str">
        <f t="shared" si="220"/>
        <v>14-Jul-2011</v>
      </c>
      <c r="E3564" s="10">
        <v>0.79236111111111107</v>
      </c>
      <c r="F3564" s="1">
        <v>40738</v>
      </c>
      <c r="G3564" s="10">
        <v>0.8833333333333333</v>
      </c>
      <c r="H3564">
        <v>30</v>
      </c>
      <c r="I3564">
        <v>131</v>
      </c>
      <c r="J3564" t="s">
        <v>8</v>
      </c>
      <c r="K3564" t="s">
        <v>12</v>
      </c>
      <c r="L3564" t="str">
        <f t="shared" si="221"/>
        <v>Evening</v>
      </c>
      <c r="M3564" t="str">
        <f t="shared" si="222"/>
        <v>19</v>
      </c>
      <c r="N3564" t="str">
        <f t="shared" si="223"/>
        <v>21</v>
      </c>
    </row>
    <row r="3565" spans="1:14" x14ac:dyDescent="0.3">
      <c r="A3565">
        <v>1</v>
      </c>
      <c r="B3565">
        <v>8</v>
      </c>
      <c r="C3565" s="1">
        <v>40738</v>
      </c>
      <c r="D3565" s="21" t="str">
        <f t="shared" si="220"/>
        <v>14-Jul-2011</v>
      </c>
      <c r="E3565" s="10">
        <v>0.7993055555555556</v>
      </c>
      <c r="F3565" s="1">
        <v>40738</v>
      </c>
      <c r="G3565" s="10">
        <v>0.85069444444444453</v>
      </c>
      <c r="H3565">
        <v>30</v>
      </c>
      <c r="I3565">
        <v>74</v>
      </c>
      <c r="J3565" t="s">
        <v>8</v>
      </c>
      <c r="K3565" t="s">
        <v>12</v>
      </c>
      <c r="L3565" t="str">
        <f t="shared" si="221"/>
        <v>Evening</v>
      </c>
      <c r="M3565" t="str">
        <f t="shared" si="222"/>
        <v>19</v>
      </c>
      <c r="N3565" t="str">
        <f t="shared" si="223"/>
        <v>20</v>
      </c>
    </row>
    <row r="3566" spans="1:14" x14ac:dyDescent="0.3">
      <c r="A3566">
        <v>1</v>
      </c>
      <c r="B3566">
        <v>6</v>
      </c>
      <c r="C3566" s="1">
        <v>40739</v>
      </c>
      <c r="D3566" s="21" t="str">
        <f t="shared" si="220"/>
        <v>15-Jul-2011</v>
      </c>
      <c r="E3566" s="10">
        <v>0.48680555555555555</v>
      </c>
      <c r="F3566" s="1">
        <v>40739</v>
      </c>
      <c r="G3566" s="10">
        <v>0.53611111111111109</v>
      </c>
      <c r="H3566">
        <v>30</v>
      </c>
      <c r="I3566">
        <v>71</v>
      </c>
      <c r="J3566" t="s">
        <v>8</v>
      </c>
      <c r="K3566" t="s">
        <v>11</v>
      </c>
      <c r="L3566" t="str">
        <f t="shared" si="221"/>
        <v>Morning</v>
      </c>
      <c r="M3566" t="str">
        <f t="shared" si="222"/>
        <v>11</v>
      </c>
      <c r="N3566" t="str">
        <f t="shared" si="223"/>
        <v>12</v>
      </c>
    </row>
    <row r="3567" spans="1:14" x14ac:dyDescent="0.3">
      <c r="A3567">
        <v>1</v>
      </c>
      <c r="B3567">
        <v>6</v>
      </c>
      <c r="C3567" s="1">
        <v>40739</v>
      </c>
      <c r="D3567" s="21" t="str">
        <f t="shared" si="220"/>
        <v>15-Jul-2011</v>
      </c>
      <c r="E3567" s="10">
        <v>0.5083333333333333</v>
      </c>
      <c r="F3567" s="1">
        <v>40739</v>
      </c>
      <c r="G3567" s="10">
        <v>0.65833333333333333</v>
      </c>
      <c r="H3567">
        <v>40</v>
      </c>
      <c r="I3567">
        <v>216</v>
      </c>
      <c r="J3567" t="s">
        <v>8</v>
      </c>
      <c r="K3567" t="s">
        <v>11</v>
      </c>
      <c r="L3567" t="str">
        <f t="shared" si="221"/>
        <v>Morning</v>
      </c>
      <c r="M3567" t="str">
        <f t="shared" si="222"/>
        <v>12</v>
      </c>
      <c r="N3567" t="str">
        <f t="shared" si="223"/>
        <v>15</v>
      </c>
    </row>
    <row r="3568" spans="1:14" x14ac:dyDescent="0.3">
      <c r="A3568">
        <v>1</v>
      </c>
      <c r="B3568">
        <v>6</v>
      </c>
      <c r="C3568" s="1">
        <v>40739</v>
      </c>
      <c r="D3568" s="21" t="str">
        <f t="shared" si="220"/>
        <v>15-Jul-2011</v>
      </c>
      <c r="E3568" s="10">
        <v>0.53749999999999998</v>
      </c>
      <c r="F3568" s="1">
        <v>40739</v>
      </c>
      <c r="G3568" s="10">
        <v>0.62361111111111112</v>
      </c>
      <c r="H3568">
        <v>30</v>
      </c>
      <c r="I3568">
        <v>124</v>
      </c>
      <c r="J3568" t="s">
        <v>8</v>
      </c>
      <c r="K3568" t="s">
        <v>11</v>
      </c>
      <c r="L3568" t="str">
        <f t="shared" si="221"/>
        <v>Morning</v>
      </c>
      <c r="M3568" t="str">
        <f t="shared" si="222"/>
        <v>12</v>
      </c>
      <c r="N3568" t="str">
        <f t="shared" si="223"/>
        <v>14</v>
      </c>
    </row>
    <row r="3569" spans="1:14" x14ac:dyDescent="0.3">
      <c r="A3569">
        <v>1</v>
      </c>
      <c r="B3569">
        <v>5</v>
      </c>
      <c r="C3569" s="1">
        <v>40739</v>
      </c>
      <c r="D3569" s="21" t="str">
        <f t="shared" si="220"/>
        <v>15-Jul-2011</v>
      </c>
      <c r="E3569" s="10">
        <v>0.58333333333333337</v>
      </c>
      <c r="F3569" s="1">
        <v>40739</v>
      </c>
      <c r="G3569" s="10">
        <v>0.72222222222222221</v>
      </c>
      <c r="H3569">
        <v>40</v>
      </c>
      <c r="I3569">
        <v>200</v>
      </c>
      <c r="J3569" t="s">
        <v>8</v>
      </c>
      <c r="K3569" t="s">
        <v>11</v>
      </c>
      <c r="L3569" t="str">
        <f t="shared" si="221"/>
        <v>Morning</v>
      </c>
      <c r="M3569" t="str">
        <f t="shared" si="222"/>
        <v>14</v>
      </c>
      <c r="N3569" t="str">
        <f t="shared" si="223"/>
        <v>17</v>
      </c>
    </row>
    <row r="3570" spans="1:14" x14ac:dyDescent="0.3">
      <c r="A3570">
        <v>1</v>
      </c>
      <c r="B3570">
        <v>6</v>
      </c>
      <c r="C3570" s="1">
        <v>40739</v>
      </c>
      <c r="D3570" s="21" t="str">
        <f t="shared" si="220"/>
        <v>15-Jul-2011</v>
      </c>
      <c r="E3570" s="10">
        <v>0.5854166666666667</v>
      </c>
      <c r="F3570" s="1">
        <v>40739</v>
      </c>
      <c r="G3570" s="10">
        <v>0.64861111111111114</v>
      </c>
      <c r="H3570">
        <v>30</v>
      </c>
      <c r="I3570">
        <v>91</v>
      </c>
      <c r="J3570" t="s">
        <v>8</v>
      </c>
      <c r="K3570" t="s">
        <v>11</v>
      </c>
      <c r="L3570" t="str">
        <f t="shared" si="221"/>
        <v>Afternoon</v>
      </c>
      <c r="M3570" t="str">
        <f t="shared" si="222"/>
        <v>14</v>
      </c>
      <c r="N3570" t="str">
        <f t="shared" si="223"/>
        <v>15</v>
      </c>
    </row>
    <row r="3571" spans="1:14" x14ac:dyDescent="0.3">
      <c r="A3571">
        <v>1</v>
      </c>
      <c r="B3571">
        <v>8</v>
      </c>
      <c r="C3571" s="1">
        <v>40739</v>
      </c>
      <c r="D3571" s="21" t="str">
        <f t="shared" si="220"/>
        <v>15-Jul-2011</v>
      </c>
      <c r="E3571" s="10">
        <v>0.69097222222222221</v>
      </c>
      <c r="F3571" s="1">
        <v>40739</v>
      </c>
      <c r="G3571" s="10">
        <v>0.76180555555555562</v>
      </c>
      <c r="H3571">
        <v>30</v>
      </c>
      <c r="I3571">
        <v>102</v>
      </c>
      <c r="J3571" t="s">
        <v>8</v>
      </c>
      <c r="K3571" t="s">
        <v>11</v>
      </c>
      <c r="L3571" t="str">
        <f t="shared" si="221"/>
        <v>Afternoon</v>
      </c>
      <c r="M3571" t="str">
        <f t="shared" si="222"/>
        <v>16</v>
      </c>
      <c r="N3571" t="str">
        <f t="shared" si="223"/>
        <v>18</v>
      </c>
    </row>
    <row r="3572" spans="1:14" x14ac:dyDescent="0.3">
      <c r="A3572">
        <v>1</v>
      </c>
      <c r="B3572">
        <v>5</v>
      </c>
      <c r="C3572" s="1">
        <v>40739</v>
      </c>
      <c r="D3572" s="21" t="str">
        <f t="shared" si="220"/>
        <v>15-Jul-2011</v>
      </c>
      <c r="E3572" s="10">
        <v>0.6958333333333333</v>
      </c>
      <c r="F3572" s="1">
        <v>40739</v>
      </c>
      <c r="G3572" s="10">
        <v>0.77500000000000002</v>
      </c>
      <c r="H3572">
        <v>30</v>
      </c>
      <c r="I3572">
        <v>114</v>
      </c>
      <c r="J3572" t="s">
        <v>8</v>
      </c>
      <c r="K3572" t="s">
        <v>11</v>
      </c>
      <c r="L3572" t="str">
        <f t="shared" si="221"/>
        <v>Afternoon</v>
      </c>
      <c r="M3572" t="str">
        <f t="shared" si="222"/>
        <v>16</v>
      </c>
      <c r="N3572" t="str">
        <f t="shared" si="223"/>
        <v>18</v>
      </c>
    </row>
    <row r="3573" spans="1:14" x14ac:dyDescent="0.3">
      <c r="A3573">
        <v>1</v>
      </c>
      <c r="B3573">
        <v>6</v>
      </c>
      <c r="C3573" s="1">
        <v>40739</v>
      </c>
      <c r="D3573" s="21" t="str">
        <f t="shared" si="220"/>
        <v>15-Jul-2011</v>
      </c>
      <c r="E3573" s="10">
        <v>0.74930555555555556</v>
      </c>
      <c r="F3573" s="1">
        <v>40739</v>
      </c>
      <c r="G3573" s="10">
        <v>0.78541666666666676</v>
      </c>
      <c r="H3573">
        <v>30</v>
      </c>
      <c r="I3573">
        <v>52</v>
      </c>
      <c r="J3573" t="s">
        <v>8</v>
      </c>
      <c r="K3573" t="s">
        <v>11</v>
      </c>
      <c r="L3573" t="str">
        <f t="shared" si="221"/>
        <v>Afternoon</v>
      </c>
      <c r="M3573" t="str">
        <f t="shared" si="222"/>
        <v>17</v>
      </c>
      <c r="N3573" t="str">
        <f t="shared" si="223"/>
        <v>18</v>
      </c>
    </row>
    <row r="3574" spans="1:14" x14ac:dyDescent="0.3">
      <c r="A3574">
        <v>1</v>
      </c>
      <c r="B3574">
        <v>5</v>
      </c>
      <c r="C3574" s="1">
        <v>40739</v>
      </c>
      <c r="D3574" s="21" t="str">
        <f t="shared" si="220"/>
        <v>15-Jul-2011</v>
      </c>
      <c r="E3574" s="10">
        <v>0.75138888888888899</v>
      </c>
      <c r="F3574" s="1">
        <v>40739</v>
      </c>
      <c r="G3574" s="10">
        <v>0.95416666666666661</v>
      </c>
      <c r="H3574">
        <v>50</v>
      </c>
      <c r="I3574">
        <v>292</v>
      </c>
      <c r="J3574" t="s">
        <v>8</v>
      </c>
      <c r="K3574" t="s">
        <v>11</v>
      </c>
      <c r="L3574" t="str">
        <f t="shared" si="221"/>
        <v>Evening</v>
      </c>
      <c r="M3574" t="str">
        <f t="shared" si="222"/>
        <v>18</v>
      </c>
      <c r="N3574" t="str">
        <f t="shared" si="223"/>
        <v>22</v>
      </c>
    </row>
    <row r="3575" spans="1:14" x14ac:dyDescent="0.3">
      <c r="A3575">
        <v>1</v>
      </c>
      <c r="B3575">
        <v>6</v>
      </c>
      <c r="C3575" s="1">
        <v>40739</v>
      </c>
      <c r="D3575" s="21" t="str">
        <f t="shared" si="220"/>
        <v>15-Jul-2011</v>
      </c>
      <c r="E3575" s="10">
        <v>0.7583333333333333</v>
      </c>
      <c r="F3575" s="1">
        <v>40739</v>
      </c>
      <c r="G3575" s="10">
        <v>0.84166666666666667</v>
      </c>
      <c r="H3575">
        <v>30</v>
      </c>
      <c r="I3575">
        <v>120</v>
      </c>
      <c r="J3575" t="s">
        <v>8</v>
      </c>
      <c r="K3575" t="s">
        <v>11</v>
      </c>
      <c r="L3575" t="str">
        <f t="shared" si="221"/>
        <v>Evening</v>
      </c>
      <c r="M3575" t="str">
        <f t="shared" si="222"/>
        <v>18</v>
      </c>
      <c r="N3575" t="str">
        <f t="shared" si="223"/>
        <v>20</v>
      </c>
    </row>
    <row r="3576" spans="1:14" x14ac:dyDescent="0.3">
      <c r="A3576">
        <v>1</v>
      </c>
      <c r="B3576">
        <v>5</v>
      </c>
      <c r="C3576" s="1">
        <v>40739</v>
      </c>
      <c r="D3576" s="21" t="str">
        <f t="shared" si="220"/>
        <v>15-Jul-2011</v>
      </c>
      <c r="E3576" s="10">
        <v>0.75902777777777775</v>
      </c>
      <c r="F3576" s="1">
        <v>40739</v>
      </c>
      <c r="G3576" s="10">
        <v>0.8354166666666667</v>
      </c>
      <c r="H3576">
        <v>30</v>
      </c>
      <c r="I3576">
        <v>110</v>
      </c>
      <c r="J3576" t="s">
        <v>8</v>
      </c>
      <c r="K3576" t="s">
        <v>11</v>
      </c>
      <c r="L3576" t="str">
        <f t="shared" si="221"/>
        <v>Evening</v>
      </c>
      <c r="M3576" t="str">
        <f t="shared" si="222"/>
        <v>18</v>
      </c>
      <c r="N3576" t="str">
        <f t="shared" si="223"/>
        <v>20</v>
      </c>
    </row>
    <row r="3577" spans="1:14" x14ac:dyDescent="0.3">
      <c r="A3577">
        <v>1</v>
      </c>
      <c r="B3577">
        <v>5</v>
      </c>
      <c r="C3577" s="1">
        <v>40739</v>
      </c>
      <c r="D3577" s="21" t="str">
        <f t="shared" si="220"/>
        <v>15-Jul-2011</v>
      </c>
      <c r="E3577" s="10">
        <v>0.88263888888888886</v>
      </c>
      <c r="F3577" s="1">
        <v>40739</v>
      </c>
      <c r="G3577" s="10">
        <v>0.92986111111111114</v>
      </c>
      <c r="H3577">
        <v>30</v>
      </c>
      <c r="I3577">
        <v>68</v>
      </c>
      <c r="J3577" t="s">
        <v>8</v>
      </c>
      <c r="K3577" t="s">
        <v>11</v>
      </c>
      <c r="L3577" t="str">
        <f t="shared" si="221"/>
        <v>Evening</v>
      </c>
      <c r="M3577" t="str">
        <f t="shared" si="222"/>
        <v>21</v>
      </c>
      <c r="N3577" t="str">
        <f t="shared" si="223"/>
        <v>22</v>
      </c>
    </row>
    <row r="3578" spans="1:14" x14ac:dyDescent="0.3">
      <c r="A3578">
        <v>1</v>
      </c>
      <c r="B3578">
        <v>5</v>
      </c>
      <c r="C3578" s="1">
        <v>40739</v>
      </c>
      <c r="D3578" s="21" t="str">
        <f t="shared" si="220"/>
        <v>15-Jul-2011</v>
      </c>
      <c r="E3578" s="10">
        <v>0.95208333333333339</v>
      </c>
      <c r="F3578" s="1">
        <v>40740</v>
      </c>
      <c r="G3578" s="10">
        <v>0.12291666666666667</v>
      </c>
      <c r="H3578">
        <v>50</v>
      </c>
      <c r="I3578">
        <v>246</v>
      </c>
      <c r="J3578" t="s">
        <v>8</v>
      </c>
      <c r="K3578" t="s">
        <v>11</v>
      </c>
      <c r="L3578" t="str">
        <f t="shared" si="221"/>
        <v>Night</v>
      </c>
      <c r="M3578" t="str">
        <f t="shared" si="222"/>
        <v>22</v>
      </c>
      <c r="N3578" t="str">
        <f t="shared" si="223"/>
        <v>02</v>
      </c>
    </row>
    <row r="3579" spans="1:14" x14ac:dyDescent="0.3">
      <c r="A3579">
        <v>1</v>
      </c>
      <c r="B3579">
        <v>5</v>
      </c>
      <c r="C3579" s="1">
        <v>40742</v>
      </c>
      <c r="D3579" s="21" t="str">
        <f t="shared" si="220"/>
        <v>18-Jul-2011</v>
      </c>
      <c r="E3579" s="10">
        <v>0.62916666666666665</v>
      </c>
      <c r="F3579" s="1">
        <v>40742</v>
      </c>
      <c r="G3579" s="10">
        <v>0.65833333333333333</v>
      </c>
      <c r="H3579">
        <v>30</v>
      </c>
      <c r="I3579">
        <v>42</v>
      </c>
      <c r="J3579" t="s">
        <v>8</v>
      </c>
      <c r="K3579" t="s">
        <v>10</v>
      </c>
      <c r="L3579" t="str">
        <f t="shared" si="221"/>
        <v>Afternoon</v>
      </c>
      <c r="M3579" t="str">
        <f t="shared" si="222"/>
        <v>15</v>
      </c>
      <c r="N3579" t="str">
        <f t="shared" si="223"/>
        <v>15</v>
      </c>
    </row>
    <row r="3580" spans="1:14" x14ac:dyDescent="0.3">
      <c r="A3580">
        <v>1</v>
      </c>
      <c r="B3580">
        <v>5</v>
      </c>
      <c r="C3580" s="1">
        <v>40742</v>
      </c>
      <c r="D3580" s="21" t="str">
        <f t="shared" si="220"/>
        <v>18-Jul-2011</v>
      </c>
      <c r="E3580" s="10">
        <v>0.63402777777777775</v>
      </c>
      <c r="F3580" s="1">
        <v>40742</v>
      </c>
      <c r="G3580" s="10">
        <v>0.75624999999999998</v>
      </c>
      <c r="H3580">
        <v>30</v>
      </c>
      <c r="I3580">
        <v>176</v>
      </c>
      <c r="J3580" t="s">
        <v>8</v>
      </c>
      <c r="K3580" t="s">
        <v>10</v>
      </c>
      <c r="L3580" t="str">
        <f t="shared" si="221"/>
        <v>Afternoon</v>
      </c>
      <c r="M3580" t="str">
        <f t="shared" si="222"/>
        <v>15</v>
      </c>
      <c r="N3580" t="str">
        <f t="shared" si="223"/>
        <v>18</v>
      </c>
    </row>
    <row r="3581" spans="1:14" x14ac:dyDescent="0.3">
      <c r="A3581">
        <v>1</v>
      </c>
      <c r="B3581">
        <v>5</v>
      </c>
      <c r="C3581" s="1">
        <v>40742</v>
      </c>
      <c r="D3581" s="21" t="str">
        <f t="shared" si="220"/>
        <v>18-Jul-2011</v>
      </c>
      <c r="E3581" s="10">
        <v>0.65902777777777777</v>
      </c>
      <c r="F3581" s="1">
        <v>40742</v>
      </c>
      <c r="G3581" s="10">
        <v>0.70347222222222217</v>
      </c>
      <c r="H3581">
        <v>30</v>
      </c>
      <c r="I3581">
        <v>64</v>
      </c>
      <c r="J3581" t="s">
        <v>8</v>
      </c>
      <c r="K3581" t="s">
        <v>10</v>
      </c>
      <c r="L3581" t="str">
        <f t="shared" si="221"/>
        <v>Afternoon</v>
      </c>
      <c r="M3581" t="str">
        <f t="shared" si="222"/>
        <v>15</v>
      </c>
      <c r="N3581" t="str">
        <f t="shared" si="223"/>
        <v>16</v>
      </c>
    </row>
    <row r="3582" spans="1:14" x14ac:dyDescent="0.3">
      <c r="A3582">
        <v>1</v>
      </c>
      <c r="B3582">
        <v>5</v>
      </c>
      <c r="C3582" s="1">
        <v>40742</v>
      </c>
      <c r="D3582" s="21" t="str">
        <f t="shared" si="220"/>
        <v>18-Jul-2011</v>
      </c>
      <c r="E3582" s="10">
        <v>0.71666666666666667</v>
      </c>
      <c r="F3582" s="1">
        <v>40742</v>
      </c>
      <c r="G3582" s="10">
        <v>0.79652777777777783</v>
      </c>
      <c r="H3582">
        <v>30</v>
      </c>
      <c r="I3582">
        <v>115</v>
      </c>
      <c r="J3582" t="s">
        <v>8</v>
      </c>
      <c r="K3582" t="s">
        <v>10</v>
      </c>
      <c r="L3582" t="str">
        <f t="shared" si="221"/>
        <v>Afternoon</v>
      </c>
      <c r="M3582" t="str">
        <f t="shared" si="222"/>
        <v>17</v>
      </c>
      <c r="N3582" t="str">
        <f t="shared" si="223"/>
        <v>19</v>
      </c>
    </row>
    <row r="3583" spans="1:14" x14ac:dyDescent="0.3">
      <c r="A3583">
        <v>1</v>
      </c>
      <c r="B3583">
        <v>8</v>
      </c>
      <c r="C3583" s="1">
        <v>40742</v>
      </c>
      <c r="D3583" s="21" t="str">
        <f t="shared" si="220"/>
        <v>18-Jul-2011</v>
      </c>
      <c r="E3583" s="10">
        <v>0.72013888888888899</v>
      </c>
      <c r="F3583" s="1">
        <v>40742</v>
      </c>
      <c r="G3583" s="10">
        <v>0.79305555555555562</v>
      </c>
      <c r="H3583">
        <v>30</v>
      </c>
      <c r="I3583">
        <v>105</v>
      </c>
      <c r="J3583" t="s">
        <v>8</v>
      </c>
      <c r="K3583" t="s">
        <v>10</v>
      </c>
      <c r="L3583" t="str">
        <f t="shared" si="221"/>
        <v>Afternoon</v>
      </c>
      <c r="M3583" t="str">
        <f t="shared" si="222"/>
        <v>17</v>
      </c>
      <c r="N3583" t="str">
        <f t="shared" si="223"/>
        <v>19</v>
      </c>
    </row>
    <row r="3584" spans="1:14" x14ac:dyDescent="0.3">
      <c r="A3584">
        <v>1</v>
      </c>
      <c r="B3584">
        <v>6</v>
      </c>
      <c r="C3584" s="1">
        <v>40742</v>
      </c>
      <c r="D3584" s="21" t="str">
        <f t="shared" si="220"/>
        <v>18-Jul-2011</v>
      </c>
      <c r="E3584" s="10">
        <v>0.7319444444444444</v>
      </c>
      <c r="F3584" s="1">
        <v>40742</v>
      </c>
      <c r="G3584" s="10">
        <v>0.83263888888888893</v>
      </c>
      <c r="H3584">
        <v>30</v>
      </c>
      <c r="I3584">
        <v>145</v>
      </c>
      <c r="J3584" t="s">
        <v>8</v>
      </c>
      <c r="K3584" t="s">
        <v>10</v>
      </c>
      <c r="L3584" t="str">
        <f t="shared" si="221"/>
        <v>Afternoon</v>
      </c>
      <c r="M3584" t="str">
        <f t="shared" si="222"/>
        <v>17</v>
      </c>
      <c r="N3584" t="str">
        <f t="shared" si="223"/>
        <v>19</v>
      </c>
    </row>
    <row r="3585" spans="1:14" x14ac:dyDescent="0.3">
      <c r="A3585">
        <v>1</v>
      </c>
      <c r="B3585">
        <v>8</v>
      </c>
      <c r="C3585" s="1">
        <v>40742</v>
      </c>
      <c r="D3585" s="21" t="str">
        <f t="shared" si="220"/>
        <v>18-Jul-2011</v>
      </c>
      <c r="E3585" s="10">
        <v>0.77986111111111101</v>
      </c>
      <c r="F3585" s="1">
        <v>40742</v>
      </c>
      <c r="G3585" s="10">
        <v>0.90138888888888891</v>
      </c>
      <c r="H3585">
        <v>30</v>
      </c>
      <c r="I3585">
        <v>175</v>
      </c>
      <c r="J3585" t="s">
        <v>8</v>
      </c>
      <c r="K3585" t="s">
        <v>10</v>
      </c>
      <c r="L3585" t="str">
        <f t="shared" si="221"/>
        <v>Evening</v>
      </c>
      <c r="M3585" t="str">
        <f t="shared" si="222"/>
        <v>18</v>
      </c>
      <c r="N3585" t="str">
        <f t="shared" si="223"/>
        <v>21</v>
      </c>
    </row>
    <row r="3586" spans="1:14" x14ac:dyDescent="0.3">
      <c r="A3586">
        <v>1</v>
      </c>
      <c r="B3586">
        <v>6</v>
      </c>
      <c r="C3586" s="1">
        <v>40742</v>
      </c>
      <c r="D3586" s="21" t="str">
        <f t="shared" si="220"/>
        <v>18-Jul-2011</v>
      </c>
      <c r="E3586" s="10">
        <v>0.78472222222222221</v>
      </c>
      <c r="F3586" s="1">
        <v>40742</v>
      </c>
      <c r="G3586" s="10">
        <v>0.96736111111111101</v>
      </c>
      <c r="H3586">
        <v>50</v>
      </c>
      <c r="I3586">
        <v>263</v>
      </c>
      <c r="J3586" t="s">
        <v>8</v>
      </c>
      <c r="K3586" t="s">
        <v>10</v>
      </c>
      <c r="L3586" t="str">
        <f t="shared" si="221"/>
        <v>Evening</v>
      </c>
      <c r="M3586" t="str">
        <f t="shared" si="222"/>
        <v>18</v>
      </c>
      <c r="N3586" t="str">
        <f t="shared" si="223"/>
        <v>23</v>
      </c>
    </row>
    <row r="3587" spans="1:14" x14ac:dyDescent="0.3">
      <c r="A3587">
        <v>1</v>
      </c>
      <c r="B3587">
        <v>8</v>
      </c>
      <c r="C3587" s="1">
        <v>40742</v>
      </c>
      <c r="D3587" s="21" t="str">
        <f t="shared" ref="D3587:D3650" si="224" xml:space="preserve"> TEXT(C3587, "dd-Mmm-yyyy")</f>
        <v>18-Jul-2011</v>
      </c>
      <c r="E3587" s="10">
        <v>0.8041666666666667</v>
      </c>
      <c r="F3587" s="1">
        <v>40742</v>
      </c>
      <c r="G3587" s="10">
        <v>0.84166666666666667</v>
      </c>
      <c r="H3587">
        <v>30</v>
      </c>
      <c r="I3587">
        <v>54</v>
      </c>
      <c r="J3587" t="s">
        <v>8</v>
      </c>
      <c r="K3587" t="s">
        <v>10</v>
      </c>
      <c r="L3587" t="str">
        <f t="shared" ref="L3587:L3650" si="225">IF(AND(E3587&gt;$R$6,E3587&lt;=$S$6),"Morning",IF(AND(E3587&gt;$S$6,E3587&lt;=$T$6),"Afternoon", IF(AND(E3587&gt;$T$6,E3587&lt;=$U$6),"Evening", "Night")))</f>
        <v>Evening</v>
      </c>
      <c r="M3587" t="str">
        <f t="shared" ref="M3587:M3650" si="226" xml:space="preserve"> TEXT(E3587, "HH")</f>
        <v>19</v>
      </c>
      <c r="N3587" t="str">
        <f t="shared" ref="N3587:N3650" si="227">TEXT(G3587,"HH")</f>
        <v>20</v>
      </c>
    </row>
    <row r="3588" spans="1:14" x14ac:dyDescent="0.3">
      <c r="A3588">
        <v>1</v>
      </c>
      <c r="B3588">
        <v>5</v>
      </c>
      <c r="C3588" s="1">
        <v>40742</v>
      </c>
      <c r="D3588" s="21" t="str">
        <f t="shared" si="224"/>
        <v>18-Jul-2011</v>
      </c>
      <c r="E3588" s="10">
        <v>0.82291666666666663</v>
      </c>
      <c r="F3588" s="1">
        <v>40742</v>
      </c>
      <c r="G3588" s="10">
        <v>0.9145833333333333</v>
      </c>
      <c r="H3588">
        <v>30</v>
      </c>
      <c r="I3588">
        <v>132</v>
      </c>
      <c r="J3588" t="s">
        <v>8</v>
      </c>
      <c r="K3588" t="s">
        <v>10</v>
      </c>
      <c r="L3588" t="str">
        <f t="shared" si="225"/>
        <v>Evening</v>
      </c>
      <c r="M3588" t="str">
        <f t="shared" si="226"/>
        <v>19</v>
      </c>
      <c r="N3588" t="str">
        <f t="shared" si="227"/>
        <v>21</v>
      </c>
    </row>
    <row r="3589" spans="1:14" x14ac:dyDescent="0.3">
      <c r="A3589">
        <v>1</v>
      </c>
      <c r="B3589">
        <v>8</v>
      </c>
      <c r="C3589" s="1">
        <v>40742</v>
      </c>
      <c r="D3589" s="21" t="str">
        <f t="shared" si="224"/>
        <v>18-Jul-2011</v>
      </c>
      <c r="E3589" s="10">
        <v>0.93541666666666667</v>
      </c>
      <c r="F3589" s="1">
        <v>40742</v>
      </c>
      <c r="G3589" s="10">
        <v>0.9472222222222223</v>
      </c>
      <c r="H3589">
        <v>30</v>
      </c>
      <c r="I3589">
        <v>17</v>
      </c>
      <c r="J3589" t="s">
        <v>8</v>
      </c>
      <c r="K3589" t="s">
        <v>10</v>
      </c>
      <c r="L3589" t="str">
        <f t="shared" si="225"/>
        <v>Night</v>
      </c>
      <c r="M3589" t="str">
        <f t="shared" si="226"/>
        <v>22</v>
      </c>
      <c r="N3589" t="str">
        <f t="shared" si="227"/>
        <v>22</v>
      </c>
    </row>
    <row r="3590" spans="1:14" x14ac:dyDescent="0.3">
      <c r="A3590">
        <v>1</v>
      </c>
      <c r="B3590">
        <v>5</v>
      </c>
      <c r="C3590" s="1">
        <v>40743</v>
      </c>
      <c r="D3590" s="21" t="str">
        <f t="shared" si="224"/>
        <v>19-Jul-2011</v>
      </c>
      <c r="E3590" s="10">
        <v>0.4993055555555555</v>
      </c>
      <c r="F3590" s="1">
        <v>40743</v>
      </c>
      <c r="G3590" s="10">
        <v>0.57847222222222217</v>
      </c>
      <c r="H3590">
        <v>30</v>
      </c>
      <c r="I3590">
        <v>114</v>
      </c>
      <c r="J3590" t="s">
        <v>8</v>
      </c>
      <c r="K3590" t="s">
        <v>9</v>
      </c>
      <c r="L3590" t="str">
        <f t="shared" si="225"/>
        <v>Morning</v>
      </c>
      <c r="M3590" t="str">
        <f t="shared" si="226"/>
        <v>11</v>
      </c>
      <c r="N3590" t="str">
        <f t="shared" si="227"/>
        <v>13</v>
      </c>
    </row>
    <row r="3591" spans="1:14" x14ac:dyDescent="0.3">
      <c r="A3591">
        <v>1</v>
      </c>
      <c r="B3591">
        <v>5</v>
      </c>
      <c r="C3591" s="1">
        <v>40743</v>
      </c>
      <c r="D3591" s="21" t="str">
        <f t="shared" si="224"/>
        <v>19-Jul-2011</v>
      </c>
      <c r="E3591" s="10">
        <v>0.51180555555555551</v>
      </c>
      <c r="F3591" s="1">
        <v>40743</v>
      </c>
      <c r="G3591" s="10">
        <v>0.66249999999999998</v>
      </c>
      <c r="H3591">
        <v>40</v>
      </c>
      <c r="I3591">
        <v>217</v>
      </c>
      <c r="J3591" t="s">
        <v>8</v>
      </c>
      <c r="K3591" t="s">
        <v>9</v>
      </c>
      <c r="L3591" t="str">
        <f t="shared" si="225"/>
        <v>Morning</v>
      </c>
      <c r="M3591" t="str">
        <f t="shared" si="226"/>
        <v>12</v>
      </c>
      <c r="N3591" t="str">
        <f t="shared" si="227"/>
        <v>15</v>
      </c>
    </row>
    <row r="3592" spans="1:14" x14ac:dyDescent="0.3">
      <c r="A3592">
        <v>1</v>
      </c>
      <c r="B3592">
        <v>8</v>
      </c>
      <c r="C3592" s="1">
        <v>40743</v>
      </c>
      <c r="D3592" s="21" t="str">
        <f t="shared" si="224"/>
        <v>19-Jul-2011</v>
      </c>
      <c r="E3592" s="10">
        <v>0.54861111111111105</v>
      </c>
      <c r="F3592" s="1">
        <v>40743</v>
      </c>
      <c r="G3592" s="10">
        <v>0.61527777777777781</v>
      </c>
      <c r="H3592">
        <v>30</v>
      </c>
      <c r="I3592">
        <v>96</v>
      </c>
      <c r="J3592" t="s">
        <v>8</v>
      </c>
      <c r="K3592" t="s">
        <v>9</v>
      </c>
      <c r="L3592" t="str">
        <f t="shared" si="225"/>
        <v>Morning</v>
      </c>
      <c r="M3592" t="str">
        <f t="shared" si="226"/>
        <v>13</v>
      </c>
      <c r="N3592" t="str">
        <f t="shared" si="227"/>
        <v>14</v>
      </c>
    </row>
    <row r="3593" spans="1:14" x14ac:dyDescent="0.3">
      <c r="A3593">
        <v>1</v>
      </c>
      <c r="B3593">
        <v>8</v>
      </c>
      <c r="C3593" s="1">
        <v>40743</v>
      </c>
      <c r="D3593" s="21" t="str">
        <f t="shared" si="224"/>
        <v>19-Jul-2011</v>
      </c>
      <c r="E3593" s="10">
        <v>0.56041666666666667</v>
      </c>
      <c r="F3593" s="1">
        <v>40743</v>
      </c>
      <c r="G3593" s="10">
        <v>0.60277777777777775</v>
      </c>
      <c r="H3593">
        <v>30</v>
      </c>
      <c r="I3593">
        <v>61</v>
      </c>
      <c r="J3593" t="s">
        <v>8</v>
      </c>
      <c r="K3593" t="s">
        <v>9</v>
      </c>
      <c r="L3593" t="str">
        <f t="shared" si="225"/>
        <v>Morning</v>
      </c>
      <c r="M3593" t="str">
        <f t="shared" si="226"/>
        <v>13</v>
      </c>
      <c r="N3593" t="str">
        <f t="shared" si="227"/>
        <v>14</v>
      </c>
    </row>
    <row r="3594" spans="1:14" x14ac:dyDescent="0.3">
      <c r="A3594">
        <v>1</v>
      </c>
      <c r="B3594">
        <v>6</v>
      </c>
      <c r="C3594" s="1">
        <v>40743</v>
      </c>
      <c r="D3594" s="21" t="str">
        <f t="shared" si="224"/>
        <v>19-Jul-2011</v>
      </c>
      <c r="E3594" s="10">
        <v>0.57013888888888886</v>
      </c>
      <c r="F3594" s="1">
        <v>40743</v>
      </c>
      <c r="G3594" s="10">
        <v>0.77361111111111114</v>
      </c>
      <c r="H3594">
        <v>50</v>
      </c>
      <c r="I3594">
        <v>293</v>
      </c>
      <c r="J3594" t="s">
        <v>8</v>
      </c>
      <c r="K3594" t="s">
        <v>9</v>
      </c>
      <c r="L3594" t="str">
        <f t="shared" si="225"/>
        <v>Morning</v>
      </c>
      <c r="M3594" t="str">
        <f t="shared" si="226"/>
        <v>13</v>
      </c>
      <c r="N3594" t="str">
        <f t="shared" si="227"/>
        <v>18</v>
      </c>
    </row>
    <row r="3595" spans="1:14" x14ac:dyDescent="0.3">
      <c r="A3595">
        <v>1</v>
      </c>
      <c r="B3595">
        <v>6</v>
      </c>
      <c r="C3595" s="1">
        <v>40743</v>
      </c>
      <c r="D3595" s="21" t="str">
        <f t="shared" si="224"/>
        <v>19-Jul-2011</v>
      </c>
      <c r="E3595" s="10">
        <v>0.58124999999999993</v>
      </c>
      <c r="F3595" s="1">
        <v>40743</v>
      </c>
      <c r="G3595" s="10">
        <v>0.66597222222222219</v>
      </c>
      <c r="H3595">
        <v>30</v>
      </c>
      <c r="I3595">
        <v>122</v>
      </c>
      <c r="J3595" t="s">
        <v>8</v>
      </c>
      <c r="K3595" t="s">
        <v>9</v>
      </c>
      <c r="L3595" t="str">
        <f t="shared" si="225"/>
        <v>Morning</v>
      </c>
      <c r="M3595" t="str">
        <f t="shared" si="226"/>
        <v>13</v>
      </c>
      <c r="N3595" t="str">
        <f t="shared" si="227"/>
        <v>15</v>
      </c>
    </row>
    <row r="3596" spans="1:14" x14ac:dyDescent="0.3">
      <c r="A3596">
        <v>1</v>
      </c>
      <c r="B3596">
        <v>5</v>
      </c>
      <c r="C3596" s="1">
        <v>40743</v>
      </c>
      <c r="D3596" s="21" t="str">
        <f t="shared" si="224"/>
        <v>19-Jul-2011</v>
      </c>
      <c r="E3596" s="10">
        <v>0.61111111111111105</v>
      </c>
      <c r="F3596" s="1">
        <v>40743</v>
      </c>
      <c r="G3596" s="10">
        <v>0.67847222222222225</v>
      </c>
      <c r="H3596">
        <v>30</v>
      </c>
      <c r="I3596">
        <v>97</v>
      </c>
      <c r="J3596" t="s">
        <v>8</v>
      </c>
      <c r="K3596" t="s">
        <v>9</v>
      </c>
      <c r="L3596" t="str">
        <f t="shared" si="225"/>
        <v>Afternoon</v>
      </c>
      <c r="M3596" t="str">
        <f t="shared" si="226"/>
        <v>14</v>
      </c>
      <c r="N3596" t="str">
        <f t="shared" si="227"/>
        <v>16</v>
      </c>
    </row>
    <row r="3597" spans="1:14" x14ac:dyDescent="0.3">
      <c r="A3597">
        <v>1</v>
      </c>
      <c r="B3597">
        <v>5</v>
      </c>
      <c r="C3597" s="1">
        <v>40743</v>
      </c>
      <c r="D3597" s="21" t="str">
        <f t="shared" si="224"/>
        <v>19-Jul-2011</v>
      </c>
      <c r="E3597" s="10">
        <v>0.62986111111111109</v>
      </c>
      <c r="F3597" s="1">
        <v>40743</v>
      </c>
      <c r="G3597" s="10">
        <v>0.66597222222222219</v>
      </c>
      <c r="H3597">
        <v>30</v>
      </c>
      <c r="I3597">
        <v>52</v>
      </c>
      <c r="J3597" t="s">
        <v>8</v>
      </c>
      <c r="K3597" t="s">
        <v>9</v>
      </c>
      <c r="L3597" t="str">
        <f t="shared" si="225"/>
        <v>Afternoon</v>
      </c>
      <c r="M3597" t="str">
        <f t="shared" si="226"/>
        <v>15</v>
      </c>
      <c r="N3597" t="str">
        <f t="shared" si="227"/>
        <v>15</v>
      </c>
    </row>
    <row r="3598" spans="1:14" x14ac:dyDescent="0.3">
      <c r="A3598">
        <v>1</v>
      </c>
      <c r="B3598">
        <v>5</v>
      </c>
      <c r="C3598" s="1">
        <v>40743</v>
      </c>
      <c r="D3598" s="21" t="str">
        <f t="shared" si="224"/>
        <v>19-Jul-2011</v>
      </c>
      <c r="E3598" s="10">
        <v>0.63958333333333328</v>
      </c>
      <c r="F3598" s="1">
        <v>40743</v>
      </c>
      <c r="G3598" s="10">
        <v>0.71458333333333324</v>
      </c>
      <c r="H3598">
        <v>30</v>
      </c>
      <c r="I3598">
        <v>108</v>
      </c>
      <c r="J3598" t="s">
        <v>8</v>
      </c>
      <c r="K3598" t="s">
        <v>9</v>
      </c>
      <c r="L3598" t="str">
        <f t="shared" si="225"/>
        <v>Afternoon</v>
      </c>
      <c r="M3598" t="str">
        <f t="shared" si="226"/>
        <v>15</v>
      </c>
      <c r="N3598" t="str">
        <f t="shared" si="227"/>
        <v>17</v>
      </c>
    </row>
    <row r="3599" spans="1:14" x14ac:dyDescent="0.3">
      <c r="A3599">
        <v>1</v>
      </c>
      <c r="B3599">
        <v>6</v>
      </c>
      <c r="C3599" s="1">
        <v>40743</v>
      </c>
      <c r="D3599" s="21" t="str">
        <f t="shared" si="224"/>
        <v>19-Jul-2011</v>
      </c>
      <c r="E3599" s="10">
        <v>0.71736111111111101</v>
      </c>
      <c r="F3599" s="1">
        <v>40743</v>
      </c>
      <c r="G3599" s="10">
        <v>0.87708333333333333</v>
      </c>
      <c r="H3599">
        <v>40</v>
      </c>
      <c r="I3599">
        <v>230</v>
      </c>
      <c r="J3599" t="s">
        <v>8</v>
      </c>
      <c r="K3599" t="s">
        <v>9</v>
      </c>
      <c r="L3599" t="str">
        <f t="shared" si="225"/>
        <v>Afternoon</v>
      </c>
      <c r="M3599" t="str">
        <f t="shared" si="226"/>
        <v>17</v>
      </c>
      <c r="N3599" t="str">
        <f t="shared" si="227"/>
        <v>21</v>
      </c>
    </row>
    <row r="3600" spans="1:14" x14ac:dyDescent="0.3">
      <c r="A3600">
        <v>1</v>
      </c>
      <c r="B3600">
        <v>6</v>
      </c>
      <c r="C3600" s="1">
        <v>40743</v>
      </c>
      <c r="D3600" s="21" t="str">
        <f t="shared" si="224"/>
        <v>19-Jul-2011</v>
      </c>
      <c r="E3600" s="10">
        <v>0.72430555555555554</v>
      </c>
      <c r="F3600" s="1">
        <v>40743</v>
      </c>
      <c r="G3600" s="10">
        <v>0.87638888888888899</v>
      </c>
      <c r="H3600">
        <v>40</v>
      </c>
      <c r="I3600">
        <v>219</v>
      </c>
      <c r="J3600" t="s">
        <v>8</v>
      </c>
      <c r="K3600" t="s">
        <v>9</v>
      </c>
      <c r="L3600" t="str">
        <f t="shared" si="225"/>
        <v>Afternoon</v>
      </c>
      <c r="M3600" t="str">
        <f t="shared" si="226"/>
        <v>17</v>
      </c>
      <c r="N3600" t="str">
        <f t="shared" si="227"/>
        <v>21</v>
      </c>
    </row>
    <row r="3601" spans="1:14" x14ac:dyDescent="0.3">
      <c r="A3601">
        <v>1</v>
      </c>
      <c r="B3601">
        <v>5</v>
      </c>
      <c r="C3601" s="1">
        <v>40743</v>
      </c>
      <c r="D3601" s="21" t="str">
        <f t="shared" si="224"/>
        <v>19-Jul-2011</v>
      </c>
      <c r="E3601" s="10">
        <v>0.75902777777777775</v>
      </c>
      <c r="F3601" s="1">
        <v>40743</v>
      </c>
      <c r="G3601" s="10">
        <v>0.81874999999999998</v>
      </c>
      <c r="H3601">
        <v>30</v>
      </c>
      <c r="I3601">
        <v>86</v>
      </c>
      <c r="J3601" t="s">
        <v>8</v>
      </c>
      <c r="K3601" t="s">
        <v>9</v>
      </c>
      <c r="L3601" t="str">
        <f t="shared" si="225"/>
        <v>Evening</v>
      </c>
      <c r="M3601" t="str">
        <f t="shared" si="226"/>
        <v>18</v>
      </c>
      <c r="N3601" t="str">
        <f t="shared" si="227"/>
        <v>19</v>
      </c>
    </row>
    <row r="3602" spans="1:14" x14ac:dyDescent="0.3">
      <c r="A3602">
        <v>1</v>
      </c>
      <c r="B3602">
        <v>6</v>
      </c>
      <c r="C3602" s="1">
        <v>40743</v>
      </c>
      <c r="D3602" s="21" t="str">
        <f t="shared" si="224"/>
        <v>19-Jul-2011</v>
      </c>
      <c r="E3602" s="10">
        <v>0.81736111111111109</v>
      </c>
      <c r="F3602" s="1">
        <v>40743</v>
      </c>
      <c r="G3602" s="10">
        <v>0.96319444444444446</v>
      </c>
      <c r="H3602">
        <v>40</v>
      </c>
      <c r="I3602">
        <v>210</v>
      </c>
      <c r="J3602" t="s">
        <v>8</v>
      </c>
      <c r="K3602" t="s">
        <v>9</v>
      </c>
      <c r="L3602" t="str">
        <f t="shared" si="225"/>
        <v>Evening</v>
      </c>
      <c r="M3602" t="str">
        <f t="shared" si="226"/>
        <v>19</v>
      </c>
      <c r="N3602" t="str">
        <f t="shared" si="227"/>
        <v>23</v>
      </c>
    </row>
    <row r="3603" spans="1:14" x14ac:dyDescent="0.3">
      <c r="A3603">
        <v>1</v>
      </c>
      <c r="B3603">
        <v>5</v>
      </c>
      <c r="C3603" s="1">
        <v>40743</v>
      </c>
      <c r="D3603" s="21" t="str">
        <f t="shared" si="224"/>
        <v>19-Jul-2011</v>
      </c>
      <c r="E3603" s="10">
        <v>0.86249999999999993</v>
      </c>
      <c r="F3603" s="1">
        <v>40743</v>
      </c>
      <c r="G3603" s="10">
        <v>0.96944444444444444</v>
      </c>
      <c r="H3603">
        <v>30</v>
      </c>
      <c r="I3603">
        <v>154</v>
      </c>
      <c r="J3603" t="s">
        <v>8</v>
      </c>
      <c r="K3603" t="s">
        <v>9</v>
      </c>
      <c r="L3603" t="str">
        <f t="shared" si="225"/>
        <v>Evening</v>
      </c>
      <c r="M3603" t="str">
        <f t="shared" si="226"/>
        <v>20</v>
      </c>
      <c r="N3603" t="str">
        <f t="shared" si="227"/>
        <v>23</v>
      </c>
    </row>
    <row r="3604" spans="1:14" x14ac:dyDescent="0.3">
      <c r="A3604">
        <v>1</v>
      </c>
      <c r="B3604">
        <v>5</v>
      </c>
      <c r="C3604" s="1">
        <v>40744</v>
      </c>
      <c r="D3604" s="21" t="str">
        <f t="shared" si="224"/>
        <v>20-Jul-2011</v>
      </c>
      <c r="E3604" s="10">
        <v>0.33055555555555555</v>
      </c>
      <c r="F3604" s="1">
        <v>40744</v>
      </c>
      <c r="G3604" s="10">
        <v>0.35416666666666669</v>
      </c>
      <c r="H3604">
        <v>30</v>
      </c>
      <c r="I3604">
        <v>34</v>
      </c>
      <c r="J3604" t="s">
        <v>8</v>
      </c>
      <c r="K3604" t="s">
        <v>13</v>
      </c>
      <c r="L3604" t="str">
        <f t="shared" si="225"/>
        <v>Night</v>
      </c>
      <c r="M3604" t="str">
        <f t="shared" si="226"/>
        <v>07</v>
      </c>
      <c r="N3604" t="str">
        <f t="shared" si="227"/>
        <v>08</v>
      </c>
    </row>
    <row r="3605" spans="1:14" x14ac:dyDescent="0.3">
      <c r="A3605">
        <v>1</v>
      </c>
      <c r="B3605">
        <v>6</v>
      </c>
      <c r="C3605" s="1">
        <v>40744</v>
      </c>
      <c r="D3605" s="21" t="str">
        <f t="shared" si="224"/>
        <v>20-Jul-2011</v>
      </c>
      <c r="E3605" s="10">
        <v>0.54305555555555551</v>
      </c>
      <c r="F3605" s="1">
        <v>40744</v>
      </c>
      <c r="G3605" s="10">
        <v>0.59930555555555554</v>
      </c>
      <c r="H3605">
        <v>30</v>
      </c>
      <c r="I3605">
        <v>81</v>
      </c>
      <c r="J3605" t="s">
        <v>8</v>
      </c>
      <c r="K3605" t="s">
        <v>13</v>
      </c>
      <c r="L3605" t="str">
        <f t="shared" si="225"/>
        <v>Morning</v>
      </c>
      <c r="M3605" t="str">
        <f t="shared" si="226"/>
        <v>13</v>
      </c>
      <c r="N3605" t="str">
        <f t="shared" si="227"/>
        <v>14</v>
      </c>
    </row>
    <row r="3606" spans="1:14" x14ac:dyDescent="0.3">
      <c r="A3606">
        <v>1</v>
      </c>
      <c r="B3606">
        <v>5</v>
      </c>
      <c r="C3606" s="1">
        <v>40744</v>
      </c>
      <c r="D3606" s="21" t="str">
        <f t="shared" si="224"/>
        <v>20-Jul-2011</v>
      </c>
      <c r="E3606" s="10">
        <v>0.66180555555555554</v>
      </c>
      <c r="F3606" s="1">
        <v>40744</v>
      </c>
      <c r="G3606" s="10">
        <v>0.77777777777777779</v>
      </c>
      <c r="H3606">
        <v>30</v>
      </c>
      <c r="I3606">
        <v>167</v>
      </c>
      <c r="J3606" t="s">
        <v>8</v>
      </c>
      <c r="K3606" t="s">
        <v>13</v>
      </c>
      <c r="L3606" t="str">
        <f t="shared" si="225"/>
        <v>Afternoon</v>
      </c>
      <c r="M3606" t="str">
        <f t="shared" si="226"/>
        <v>15</v>
      </c>
      <c r="N3606" t="str">
        <f t="shared" si="227"/>
        <v>18</v>
      </c>
    </row>
    <row r="3607" spans="1:14" x14ac:dyDescent="0.3">
      <c r="A3607">
        <v>1</v>
      </c>
      <c r="B3607">
        <v>6</v>
      </c>
      <c r="C3607" s="1">
        <v>40744</v>
      </c>
      <c r="D3607" s="21" t="str">
        <f t="shared" si="224"/>
        <v>20-Jul-2011</v>
      </c>
      <c r="E3607" s="10">
        <v>0.68194444444444446</v>
      </c>
      <c r="F3607" s="1">
        <v>40744</v>
      </c>
      <c r="G3607" s="10">
        <v>0.86736111111111114</v>
      </c>
      <c r="H3607">
        <v>50</v>
      </c>
      <c r="I3607">
        <v>267</v>
      </c>
      <c r="J3607" t="s">
        <v>8</v>
      </c>
      <c r="K3607" t="s">
        <v>13</v>
      </c>
      <c r="L3607" t="str">
        <f t="shared" si="225"/>
        <v>Afternoon</v>
      </c>
      <c r="M3607" t="str">
        <f t="shared" si="226"/>
        <v>16</v>
      </c>
      <c r="N3607" t="str">
        <f t="shared" si="227"/>
        <v>20</v>
      </c>
    </row>
    <row r="3608" spans="1:14" x14ac:dyDescent="0.3">
      <c r="A3608">
        <v>1</v>
      </c>
      <c r="B3608">
        <v>8</v>
      </c>
      <c r="C3608" s="1">
        <v>40744</v>
      </c>
      <c r="D3608" s="21" t="str">
        <f t="shared" si="224"/>
        <v>20-Jul-2011</v>
      </c>
      <c r="E3608" s="10">
        <v>0.68888888888888899</v>
      </c>
      <c r="F3608" s="1">
        <v>40744</v>
      </c>
      <c r="G3608" s="10">
        <v>0.73055555555555562</v>
      </c>
      <c r="H3608">
        <v>30</v>
      </c>
      <c r="I3608">
        <v>60</v>
      </c>
      <c r="J3608" t="s">
        <v>8</v>
      </c>
      <c r="K3608" t="s">
        <v>13</v>
      </c>
      <c r="L3608" t="str">
        <f t="shared" si="225"/>
        <v>Afternoon</v>
      </c>
      <c r="M3608" t="str">
        <f t="shared" si="226"/>
        <v>16</v>
      </c>
      <c r="N3608" t="str">
        <f t="shared" si="227"/>
        <v>17</v>
      </c>
    </row>
    <row r="3609" spans="1:14" x14ac:dyDescent="0.3">
      <c r="A3609">
        <v>1</v>
      </c>
      <c r="B3609">
        <v>5</v>
      </c>
      <c r="C3609" s="1">
        <v>40744</v>
      </c>
      <c r="D3609" s="21" t="str">
        <f t="shared" si="224"/>
        <v>20-Jul-2011</v>
      </c>
      <c r="E3609" s="10">
        <v>0.70972222222222225</v>
      </c>
      <c r="F3609" s="1">
        <v>40744</v>
      </c>
      <c r="G3609" s="10">
        <v>0.76250000000000007</v>
      </c>
      <c r="H3609">
        <v>30</v>
      </c>
      <c r="I3609">
        <v>76</v>
      </c>
      <c r="J3609" t="s">
        <v>8</v>
      </c>
      <c r="K3609" t="s">
        <v>13</v>
      </c>
      <c r="L3609" t="str">
        <f t="shared" si="225"/>
        <v>Afternoon</v>
      </c>
      <c r="M3609" t="str">
        <f t="shared" si="226"/>
        <v>17</v>
      </c>
      <c r="N3609" t="str">
        <f t="shared" si="227"/>
        <v>18</v>
      </c>
    </row>
    <row r="3610" spans="1:14" x14ac:dyDescent="0.3">
      <c r="A3610">
        <v>1</v>
      </c>
      <c r="B3610">
        <v>6</v>
      </c>
      <c r="C3610" s="1">
        <v>40744</v>
      </c>
      <c r="D3610" s="21" t="str">
        <f t="shared" si="224"/>
        <v>20-Jul-2011</v>
      </c>
      <c r="E3610" s="10">
        <v>0.75208333333333333</v>
      </c>
      <c r="F3610" s="1">
        <v>40744</v>
      </c>
      <c r="G3610" s="10">
        <v>0.87361111111111101</v>
      </c>
      <c r="H3610">
        <v>30</v>
      </c>
      <c r="I3610">
        <v>175</v>
      </c>
      <c r="J3610" t="s">
        <v>8</v>
      </c>
      <c r="K3610" t="s">
        <v>13</v>
      </c>
      <c r="L3610" t="str">
        <f t="shared" si="225"/>
        <v>Evening</v>
      </c>
      <c r="M3610" t="str">
        <f t="shared" si="226"/>
        <v>18</v>
      </c>
      <c r="N3610" t="str">
        <f t="shared" si="227"/>
        <v>20</v>
      </c>
    </row>
    <row r="3611" spans="1:14" x14ac:dyDescent="0.3">
      <c r="A3611">
        <v>1</v>
      </c>
      <c r="B3611">
        <v>5</v>
      </c>
      <c r="C3611" s="1">
        <v>40744</v>
      </c>
      <c r="D3611" s="21" t="str">
        <f t="shared" si="224"/>
        <v>20-Jul-2011</v>
      </c>
      <c r="E3611" s="10">
        <v>0.8027777777777777</v>
      </c>
      <c r="F3611" s="1">
        <v>40744</v>
      </c>
      <c r="G3611" s="10">
        <v>0.86041666666666661</v>
      </c>
      <c r="H3611">
        <v>30</v>
      </c>
      <c r="I3611">
        <v>83</v>
      </c>
      <c r="J3611" t="s">
        <v>8</v>
      </c>
      <c r="K3611" t="s">
        <v>13</v>
      </c>
      <c r="L3611" t="str">
        <f t="shared" si="225"/>
        <v>Evening</v>
      </c>
      <c r="M3611" t="str">
        <f t="shared" si="226"/>
        <v>19</v>
      </c>
      <c r="N3611" t="str">
        <f t="shared" si="227"/>
        <v>20</v>
      </c>
    </row>
    <row r="3612" spans="1:14" x14ac:dyDescent="0.3">
      <c r="A3612">
        <v>1</v>
      </c>
      <c r="B3612">
        <v>6</v>
      </c>
      <c r="C3612" s="1">
        <v>40745</v>
      </c>
      <c r="D3612" s="21" t="str">
        <f t="shared" si="224"/>
        <v>21-Jul-2011</v>
      </c>
      <c r="E3612" s="10">
        <v>0.60833333333333328</v>
      </c>
      <c r="F3612" s="1">
        <v>40745</v>
      </c>
      <c r="G3612" s="10">
        <v>0.68472222222222223</v>
      </c>
      <c r="H3612">
        <v>30</v>
      </c>
      <c r="I3612">
        <v>110</v>
      </c>
      <c r="J3612" t="s">
        <v>8</v>
      </c>
      <c r="K3612" t="s">
        <v>12</v>
      </c>
      <c r="L3612" t="str">
        <f t="shared" si="225"/>
        <v>Afternoon</v>
      </c>
      <c r="M3612" t="str">
        <f t="shared" si="226"/>
        <v>14</v>
      </c>
      <c r="N3612" t="str">
        <f t="shared" si="227"/>
        <v>16</v>
      </c>
    </row>
    <row r="3613" spans="1:14" x14ac:dyDescent="0.3">
      <c r="A3613">
        <v>1</v>
      </c>
      <c r="B3613">
        <v>5</v>
      </c>
      <c r="C3613" s="1">
        <v>40745</v>
      </c>
      <c r="D3613" s="21" t="str">
        <f t="shared" si="224"/>
        <v>21-Jul-2011</v>
      </c>
      <c r="E3613" s="10">
        <v>0.65763888888888888</v>
      </c>
      <c r="F3613" s="1">
        <v>40745</v>
      </c>
      <c r="G3613" s="10">
        <v>0.6972222222222223</v>
      </c>
      <c r="H3613">
        <v>30</v>
      </c>
      <c r="I3613">
        <v>57</v>
      </c>
      <c r="J3613" t="s">
        <v>8</v>
      </c>
      <c r="K3613" t="s">
        <v>12</v>
      </c>
      <c r="L3613" t="str">
        <f t="shared" si="225"/>
        <v>Afternoon</v>
      </c>
      <c r="M3613" t="str">
        <f t="shared" si="226"/>
        <v>15</v>
      </c>
      <c r="N3613" t="str">
        <f t="shared" si="227"/>
        <v>16</v>
      </c>
    </row>
    <row r="3614" spans="1:14" x14ac:dyDescent="0.3">
      <c r="A3614">
        <v>1</v>
      </c>
      <c r="B3614">
        <v>5</v>
      </c>
      <c r="C3614" s="1">
        <v>40745</v>
      </c>
      <c r="D3614" s="21" t="str">
        <f t="shared" si="224"/>
        <v>21-Jul-2011</v>
      </c>
      <c r="E3614" s="10">
        <v>0.66180555555555554</v>
      </c>
      <c r="F3614" s="1">
        <v>40745</v>
      </c>
      <c r="G3614" s="10">
        <v>0.7319444444444444</v>
      </c>
      <c r="H3614">
        <v>30</v>
      </c>
      <c r="I3614">
        <v>101</v>
      </c>
      <c r="J3614" t="s">
        <v>8</v>
      </c>
      <c r="K3614" t="s">
        <v>12</v>
      </c>
      <c r="L3614" t="str">
        <f t="shared" si="225"/>
        <v>Afternoon</v>
      </c>
      <c r="M3614" t="str">
        <f t="shared" si="226"/>
        <v>15</v>
      </c>
      <c r="N3614" t="str">
        <f t="shared" si="227"/>
        <v>17</v>
      </c>
    </row>
    <row r="3615" spans="1:14" x14ac:dyDescent="0.3">
      <c r="A3615">
        <v>1</v>
      </c>
      <c r="B3615">
        <v>5</v>
      </c>
      <c r="C3615" s="1">
        <v>40745</v>
      </c>
      <c r="D3615" s="21" t="str">
        <f t="shared" si="224"/>
        <v>21-Jul-2011</v>
      </c>
      <c r="E3615" s="10">
        <v>0.7270833333333333</v>
      </c>
      <c r="F3615" s="1">
        <v>40745</v>
      </c>
      <c r="G3615" s="10">
        <v>0.73472222222222217</v>
      </c>
      <c r="H3615">
        <v>30</v>
      </c>
      <c r="I3615">
        <v>11</v>
      </c>
      <c r="J3615" t="s">
        <v>8</v>
      </c>
      <c r="K3615" t="s">
        <v>12</v>
      </c>
      <c r="L3615" t="str">
        <f t="shared" si="225"/>
        <v>Afternoon</v>
      </c>
      <c r="M3615" t="str">
        <f t="shared" si="226"/>
        <v>17</v>
      </c>
      <c r="N3615" t="str">
        <f t="shared" si="227"/>
        <v>17</v>
      </c>
    </row>
    <row r="3616" spans="1:14" x14ac:dyDescent="0.3">
      <c r="A3616">
        <v>1</v>
      </c>
      <c r="B3616">
        <v>5</v>
      </c>
      <c r="C3616" s="1">
        <v>40745</v>
      </c>
      <c r="D3616" s="21" t="str">
        <f t="shared" si="224"/>
        <v>21-Jul-2011</v>
      </c>
      <c r="E3616" s="10">
        <v>0.7715277777777777</v>
      </c>
      <c r="F3616" s="1">
        <v>40745</v>
      </c>
      <c r="G3616" s="10">
        <v>0.97986111111111107</v>
      </c>
      <c r="H3616">
        <v>50</v>
      </c>
      <c r="I3616">
        <v>300</v>
      </c>
      <c r="J3616" t="s">
        <v>8</v>
      </c>
      <c r="K3616" t="s">
        <v>12</v>
      </c>
      <c r="L3616" t="str">
        <f t="shared" si="225"/>
        <v>Evening</v>
      </c>
      <c r="M3616" t="str">
        <f t="shared" si="226"/>
        <v>18</v>
      </c>
      <c r="N3616" t="str">
        <f t="shared" si="227"/>
        <v>23</v>
      </c>
    </row>
    <row r="3617" spans="1:14" x14ac:dyDescent="0.3">
      <c r="A3617">
        <v>1</v>
      </c>
      <c r="B3617">
        <v>5</v>
      </c>
      <c r="C3617" s="1">
        <v>40745</v>
      </c>
      <c r="D3617" s="21" t="str">
        <f t="shared" si="224"/>
        <v>21-Jul-2011</v>
      </c>
      <c r="E3617" s="10">
        <v>0.87013888888888891</v>
      </c>
      <c r="F3617" s="1">
        <v>40746</v>
      </c>
      <c r="G3617" s="10">
        <v>3.2638888888888891E-2</v>
      </c>
      <c r="H3617">
        <v>40</v>
      </c>
      <c r="I3617">
        <v>234</v>
      </c>
      <c r="J3617" t="s">
        <v>8</v>
      </c>
      <c r="K3617" t="s">
        <v>12</v>
      </c>
      <c r="L3617" t="str">
        <f t="shared" si="225"/>
        <v>Evening</v>
      </c>
      <c r="M3617" t="str">
        <f t="shared" si="226"/>
        <v>20</v>
      </c>
      <c r="N3617" t="str">
        <f t="shared" si="227"/>
        <v>00</v>
      </c>
    </row>
    <row r="3618" spans="1:14" x14ac:dyDescent="0.3">
      <c r="A3618">
        <v>1</v>
      </c>
      <c r="B3618">
        <v>8</v>
      </c>
      <c r="C3618" s="1">
        <v>40746</v>
      </c>
      <c r="D3618" s="21" t="str">
        <f t="shared" si="224"/>
        <v>22-Jul-2011</v>
      </c>
      <c r="E3618" s="10">
        <v>0.64652777777777781</v>
      </c>
      <c r="F3618" s="1">
        <v>40746</v>
      </c>
      <c r="G3618" s="10">
        <v>0.72569444444444453</v>
      </c>
      <c r="H3618">
        <v>30</v>
      </c>
      <c r="I3618">
        <v>114</v>
      </c>
      <c r="J3618" t="s">
        <v>8</v>
      </c>
      <c r="K3618" t="s">
        <v>11</v>
      </c>
      <c r="L3618" t="str">
        <f t="shared" si="225"/>
        <v>Afternoon</v>
      </c>
      <c r="M3618" t="str">
        <f t="shared" si="226"/>
        <v>15</v>
      </c>
      <c r="N3618" t="str">
        <f t="shared" si="227"/>
        <v>17</v>
      </c>
    </row>
    <row r="3619" spans="1:14" x14ac:dyDescent="0.3">
      <c r="A3619">
        <v>1</v>
      </c>
      <c r="B3619">
        <v>6</v>
      </c>
      <c r="C3619" s="1">
        <v>40746</v>
      </c>
      <c r="D3619" s="21" t="str">
        <f t="shared" si="224"/>
        <v>22-Jul-2011</v>
      </c>
      <c r="E3619" s="10">
        <v>0.72152777777777777</v>
      </c>
      <c r="F3619" s="1">
        <v>40746</v>
      </c>
      <c r="G3619" s="10">
        <v>0.85277777777777775</v>
      </c>
      <c r="H3619">
        <v>40</v>
      </c>
      <c r="I3619">
        <v>189</v>
      </c>
      <c r="J3619" t="s">
        <v>8</v>
      </c>
      <c r="K3619" t="s">
        <v>11</v>
      </c>
      <c r="L3619" t="str">
        <f t="shared" si="225"/>
        <v>Afternoon</v>
      </c>
      <c r="M3619" t="str">
        <f t="shared" si="226"/>
        <v>17</v>
      </c>
      <c r="N3619" t="str">
        <f t="shared" si="227"/>
        <v>20</v>
      </c>
    </row>
    <row r="3620" spans="1:14" x14ac:dyDescent="0.3">
      <c r="A3620">
        <v>1</v>
      </c>
      <c r="B3620">
        <v>5</v>
      </c>
      <c r="C3620" s="1">
        <v>40746</v>
      </c>
      <c r="D3620" s="21" t="str">
        <f t="shared" si="224"/>
        <v>22-Jul-2011</v>
      </c>
      <c r="E3620" s="10">
        <v>0.80069444444444438</v>
      </c>
      <c r="F3620" s="1">
        <v>40746</v>
      </c>
      <c r="G3620" s="10">
        <v>0.93611111111111101</v>
      </c>
      <c r="H3620">
        <v>40</v>
      </c>
      <c r="I3620">
        <v>195</v>
      </c>
      <c r="J3620" t="s">
        <v>8</v>
      </c>
      <c r="K3620" t="s">
        <v>11</v>
      </c>
      <c r="L3620" t="str">
        <f t="shared" si="225"/>
        <v>Evening</v>
      </c>
      <c r="M3620" t="str">
        <f t="shared" si="226"/>
        <v>19</v>
      </c>
      <c r="N3620" t="str">
        <f t="shared" si="227"/>
        <v>22</v>
      </c>
    </row>
    <row r="3621" spans="1:14" x14ac:dyDescent="0.3">
      <c r="A3621">
        <v>1</v>
      </c>
      <c r="B3621">
        <v>5</v>
      </c>
      <c r="C3621" s="1">
        <v>40746</v>
      </c>
      <c r="D3621" s="21" t="str">
        <f t="shared" si="224"/>
        <v>22-Jul-2011</v>
      </c>
      <c r="E3621" s="10">
        <v>0.88958333333333339</v>
      </c>
      <c r="F3621" s="1">
        <v>40746</v>
      </c>
      <c r="G3621" s="10">
        <v>0.91805555555555562</v>
      </c>
      <c r="H3621">
        <v>30</v>
      </c>
      <c r="I3621">
        <v>41</v>
      </c>
      <c r="J3621" t="s">
        <v>8</v>
      </c>
      <c r="K3621" t="s">
        <v>11</v>
      </c>
      <c r="L3621" t="str">
        <f t="shared" si="225"/>
        <v>Evening</v>
      </c>
      <c r="M3621" t="str">
        <f t="shared" si="226"/>
        <v>21</v>
      </c>
      <c r="N3621" t="str">
        <f t="shared" si="227"/>
        <v>22</v>
      </c>
    </row>
    <row r="3622" spans="1:14" x14ac:dyDescent="0.3">
      <c r="A3622">
        <v>1</v>
      </c>
      <c r="B3622">
        <v>8</v>
      </c>
      <c r="C3622" s="1">
        <v>40746</v>
      </c>
      <c r="D3622" s="21" t="str">
        <f t="shared" si="224"/>
        <v>22-Jul-2011</v>
      </c>
      <c r="E3622" s="10">
        <v>0.89444444444444438</v>
      </c>
      <c r="F3622" s="1">
        <v>40746</v>
      </c>
      <c r="G3622" s="10">
        <v>0.92152777777777783</v>
      </c>
      <c r="H3622">
        <v>30</v>
      </c>
      <c r="I3622">
        <v>39</v>
      </c>
      <c r="J3622" t="s">
        <v>8</v>
      </c>
      <c r="K3622" t="s">
        <v>11</v>
      </c>
      <c r="L3622" t="str">
        <f t="shared" si="225"/>
        <v>Evening</v>
      </c>
      <c r="M3622" t="str">
        <f t="shared" si="226"/>
        <v>21</v>
      </c>
      <c r="N3622" t="str">
        <f t="shared" si="227"/>
        <v>22</v>
      </c>
    </row>
    <row r="3623" spans="1:14" x14ac:dyDescent="0.3">
      <c r="A3623">
        <v>1</v>
      </c>
      <c r="B3623">
        <v>5</v>
      </c>
      <c r="C3623" s="1">
        <v>40749</v>
      </c>
      <c r="D3623" s="21" t="str">
        <f t="shared" si="224"/>
        <v>25-Jul-2011</v>
      </c>
      <c r="E3623" s="10">
        <v>0.47500000000000003</v>
      </c>
      <c r="F3623" s="1">
        <v>40749</v>
      </c>
      <c r="G3623" s="10">
        <v>0.48958333333333331</v>
      </c>
      <c r="H3623">
        <v>30</v>
      </c>
      <c r="I3623">
        <v>21</v>
      </c>
      <c r="J3623" t="s">
        <v>8</v>
      </c>
      <c r="K3623" t="s">
        <v>10</v>
      </c>
      <c r="L3623" t="str">
        <f t="shared" si="225"/>
        <v>Morning</v>
      </c>
      <c r="M3623" t="str">
        <f t="shared" si="226"/>
        <v>11</v>
      </c>
      <c r="N3623" t="str">
        <f t="shared" si="227"/>
        <v>11</v>
      </c>
    </row>
    <row r="3624" spans="1:14" x14ac:dyDescent="0.3">
      <c r="A3624">
        <v>1</v>
      </c>
      <c r="B3624">
        <v>5</v>
      </c>
      <c r="C3624" s="1">
        <v>40749</v>
      </c>
      <c r="D3624" s="21" t="str">
        <f t="shared" si="224"/>
        <v>25-Jul-2011</v>
      </c>
      <c r="E3624" s="10">
        <v>0.52708333333333335</v>
      </c>
      <c r="F3624" s="1">
        <v>40749</v>
      </c>
      <c r="G3624" s="10">
        <v>0.60277777777777775</v>
      </c>
      <c r="H3624">
        <v>30</v>
      </c>
      <c r="I3624">
        <v>109</v>
      </c>
      <c r="J3624" t="s">
        <v>8</v>
      </c>
      <c r="K3624" t="s">
        <v>10</v>
      </c>
      <c r="L3624" t="str">
        <f t="shared" si="225"/>
        <v>Morning</v>
      </c>
      <c r="M3624" t="str">
        <f t="shared" si="226"/>
        <v>12</v>
      </c>
      <c r="N3624" t="str">
        <f t="shared" si="227"/>
        <v>14</v>
      </c>
    </row>
    <row r="3625" spans="1:14" x14ac:dyDescent="0.3">
      <c r="A3625">
        <v>1</v>
      </c>
      <c r="B3625">
        <v>8</v>
      </c>
      <c r="C3625" s="1">
        <v>40749</v>
      </c>
      <c r="D3625" s="21" t="str">
        <f t="shared" si="224"/>
        <v>25-Jul-2011</v>
      </c>
      <c r="E3625" s="10">
        <v>0.54027777777777775</v>
      </c>
      <c r="F3625" s="1">
        <v>40749</v>
      </c>
      <c r="G3625" s="10">
        <v>0.69097222222222221</v>
      </c>
      <c r="H3625">
        <v>40</v>
      </c>
      <c r="I3625">
        <v>217</v>
      </c>
      <c r="J3625" t="s">
        <v>8</v>
      </c>
      <c r="K3625" t="s">
        <v>10</v>
      </c>
      <c r="L3625" t="str">
        <f t="shared" si="225"/>
        <v>Morning</v>
      </c>
      <c r="M3625" t="str">
        <f t="shared" si="226"/>
        <v>12</v>
      </c>
      <c r="N3625" t="str">
        <f t="shared" si="227"/>
        <v>16</v>
      </c>
    </row>
    <row r="3626" spans="1:14" x14ac:dyDescent="0.3">
      <c r="A3626">
        <v>1</v>
      </c>
      <c r="B3626">
        <v>8</v>
      </c>
      <c r="C3626" s="1">
        <v>40749</v>
      </c>
      <c r="D3626" s="21" t="str">
        <f t="shared" si="224"/>
        <v>25-Jul-2011</v>
      </c>
      <c r="E3626" s="10">
        <v>0.55763888888888891</v>
      </c>
      <c r="F3626" s="1">
        <v>40749</v>
      </c>
      <c r="G3626" s="10">
        <v>0.66736111111111107</v>
      </c>
      <c r="H3626">
        <v>30</v>
      </c>
      <c r="I3626">
        <v>158</v>
      </c>
      <c r="J3626" t="s">
        <v>8</v>
      </c>
      <c r="K3626" t="s">
        <v>10</v>
      </c>
      <c r="L3626" t="str">
        <f t="shared" si="225"/>
        <v>Morning</v>
      </c>
      <c r="M3626" t="str">
        <f t="shared" si="226"/>
        <v>13</v>
      </c>
      <c r="N3626" t="str">
        <f t="shared" si="227"/>
        <v>16</v>
      </c>
    </row>
    <row r="3627" spans="1:14" x14ac:dyDescent="0.3">
      <c r="A3627">
        <v>1</v>
      </c>
      <c r="B3627">
        <v>5</v>
      </c>
      <c r="C3627" s="1">
        <v>40749</v>
      </c>
      <c r="D3627" s="21" t="str">
        <f t="shared" si="224"/>
        <v>25-Jul-2011</v>
      </c>
      <c r="E3627" s="10">
        <v>0.56874999999999998</v>
      </c>
      <c r="F3627" s="1">
        <v>40749</v>
      </c>
      <c r="G3627" s="10">
        <v>0.68611111111111101</v>
      </c>
      <c r="H3627">
        <v>30</v>
      </c>
      <c r="I3627">
        <v>169</v>
      </c>
      <c r="J3627" t="s">
        <v>8</v>
      </c>
      <c r="K3627" t="s">
        <v>10</v>
      </c>
      <c r="L3627" t="str">
        <f t="shared" si="225"/>
        <v>Morning</v>
      </c>
      <c r="M3627" t="str">
        <f t="shared" si="226"/>
        <v>13</v>
      </c>
      <c r="N3627" t="str">
        <f t="shared" si="227"/>
        <v>16</v>
      </c>
    </row>
    <row r="3628" spans="1:14" x14ac:dyDescent="0.3">
      <c r="A3628">
        <v>1</v>
      </c>
      <c r="B3628">
        <v>6</v>
      </c>
      <c r="C3628" s="1">
        <v>40749</v>
      </c>
      <c r="D3628" s="21" t="str">
        <f t="shared" si="224"/>
        <v>25-Jul-2011</v>
      </c>
      <c r="E3628" s="10">
        <v>0.65277777777777779</v>
      </c>
      <c r="F3628" s="1">
        <v>40749</v>
      </c>
      <c r="G3628" s="10">
        <v>0.69305555555555554</v>
      </c>
      <c r="H3628">
        <v>30</v>
      </c>
      <c r="I3628">
        <v>58</v>
      </c>
      <c r="J3628" t="s">
        <v>8</v>
      </c>
      <c r="K3628" t="s">
        <v>10</v>
      </c>
      <c r="L3628" t="str">
        <f t="shared" si="225"/>
        <v>Afternoon</v>
      </c>
      <c r="M3628" t="str">
        <f t="shared" si="226"/>
        <v>15</v>
      </c>
      <c r="N3628" t="str">
        <f t="shared" si="227"/>
        <v>16</v>
      </c>
    </row>
    <row r="3629" spans="1:14" x14ac:dyDescent="0.3">
      <c r="A3629">
        <v>1</v>
      </c>
      <c r="B3629">
        <v>5</v>
      </c>
      <c r="C3629" s="1">
        <v>40749</v>
      </c>
      <c r="D3629" s="21" t="str">
        <f t="shared" si="224"/>
        <v>25-Jul-2011</v>
      </c>
      <c r="E3629" s="10">
        <v>0.74375000000000002</v>
      </c>
      <c r="F3629" s="1">
        <v>40749</v>
      </c>
      <c r="G3629" s="10">
        <v>0.87222222222222223</v>
      </c>
      <c r="H3629">
        <v>40</v>
      </c>
      <c r="I3629">
        <v>185</v>
      </c>
      <c r="J3629" t="s">
        <v>8</v>
      </c>
      <c r="K3629" t="s">
        <v>10</v>
      </c>
      <c r="L3629" t="str">
        <f t="shared" si="225"/>
        <v>Afternoon</v>
      </c>
      <c r="M3629" t="str">
        <f t="shared" si="226"/>
        <v>17</v>
      </c>
      <c r="N3629" t="str">
        <f t="shared" si="227"/>
        <v>20</v>
      </c>
    </row>
    <row r="3630" spans="1:14" x14ac:dyDescent="0.3">
      <c r="A3630">
        <v>1</v>
      </c>
      <c r="B3630">
        <v>5</v>
      </c>
      <c r="C3630" s="1">
        <v>40749</v>
      </c>
      <c r="D3630" s="21" t="str">
        <f t="shared" si="224"/>
        <v>25-Jul-2011</v>
      </c>
      <c r="E3630" s="10">
        <v>0.75347222222222221</v>
      </c>
      <c r="F3630" s="1">
        <v>40749</v>
      </c>
      <c r="G3630" s="10">
        <v>0.9458333333333333</v>
      </c>
      <c r="H3630">
        <v>50</v>
      </c>
      <c r="I3630">
        <v>277</v>
      </c>
      <c r="J3630" t="s">
        <v>8</v>
      </c>
      <c r="K3630" t="s">
        <v>10</v>
      </c>
      <c r="L3630" t="str">
        <f t="shared" si="225"/>
        <v>Evening</v>
      </c>
      <c r="M3630" t="str">
        <f t="shared" si="226"/>
        <v>18</v>
      </c>
      <c r="N3630" t="str">
        <f t="shared" si="227"/>
        <v>22</v>
      </c>
    </row>
    <row r="3631" spans="1:14" x14ac:dyDescent="0.3">
      <c r="A3631">
        <v>1</v>
      </c>
      <c r="B3631">
        <v>5</v>
      </c>
      <c r="C3631" s="1">
        <v>40749</v>
      </c>
      <c r="D3631" s="21" t="str">
        <f t="shared" si="224"/>
        <v>25-Jul-2011</v>
      </c>
      <c r="E3631" s="10">
        <v>0.87152777777777779</v>
      </c>
      <c r="F3631" s="1">
        <v>40749</v>
      </c>
      <c r="G3631" s="10">
        <v>0.96805555555555556</v>
      </c>
      <c r="H3631">
        <v>30</v>
      </c>
      <c r="I3631">
        <v>139</v>
      </c>
      <c r="J3631" t="s">
        <v>8</v>
      </c>
      <c r="K3631" t="s">
        <v>10</v>
      </c>
      <c r="L3631" t="str">
        <f t="shared" si="225"/>
        <v>Evening</v>
      </c>
      <c r="M3631" t="str">
        <f t="shared" si="226"/>
        <v>20</v>
      </c>
      <c r="N3631" t="str">
        <f t="shared" si="227"/>
        <v>23</v>
      </c>
    </row>
    <row r="3632" spans="1:14" x14ac:dyDescent="0.3">
      <c r="A3632">
        <v>1</v>
      </c>
      <c r="B3632">
        <v>5</v>
      </c>
      <c r="C3632" s="1">
        <v>40750</v>
      </c>
      <c r="D3632" s="21" t="str">
        <f t="shared" si="224"/>
        <v>26-Jul-2011</v>
      </c>
      <c r="E3632" s="10">
        <v>0.46875</v>
      </c>
      <c r="F3632" s="1">
        <v>40750</v>
      </c>
      <c r="G3632" s="10">
        <v>0.51874999999999993</v>
      </c>
      <c r="H3632">
        <v>30</v>
      </c>
      <c r="I3632">
        <v>72</v>
      </c>
      <c r="J3632" t="s">
        <v>8</v>
      </c>
      <c r="K3632" t="s">
        <v>9</v>
      </c>
      <c r="L3632" t="str">
        <f t="shared" si="225"/>
        <v>Morning</v>
      </c>
      <c r="M3632" t="str">
        <f t="shared" si="226"/>
        <v>11</v>
      </c>
      <c r="N3632" t="str">
        <f t="shared" si="227"/>
        <v>12</v>
      </c>
    </row>
    <row r="3633" spans="1:14" x14ac:dyDescent="0.3">
      <c r="A3633">
        <v>1</v>
      </c>
      <c r="B3633">
        <v>5</v>
      </c>
      <c r="C3633" s="1">
        <v>40750</v>
      </c>
      <c r="D3633" s="21" t="str">
        <f t="shared" si="224"/>
        <v>26-Jul-2011</v>
      </c>
      <c r="E3633" s="10">
        <v>0.70000000000000007</v>
      </c>
      <c r="F3633" s="1">
        <v>40750</v>
      </c>
      <c r="G3633" s="10">
        <v>0.9159722222222223</v>
      </c>
      <c r="H3633">
        <v>60</v>
      </c>
      <c r="I3633">
        <v>311</v>
      </c>
      <c r="J3633" t="s">
        <v>8</v>
      </c>
      <c r="K3633" t="s">
        <v>9</v>
      </c>
      <c r="L3633" t="str">
        <f t="shared" si="225"/>
        <v>Afternoon</v>
      </c>
      <c r="M3633" t="str">
        <f t="shared" si="226"/>
        <v>16</v>
      </c>
      <c r="N3633" t="str">
        <f t="shared" si="227"/>
        <v>21</v>
      </c>
    </row>
    <row r="3634" spans="1:14" x14ac:dyDescent="0.3">
      <c r="A3634">
        <v>1</v>
      </c>
      <c r="B3634">
        <v>6</v>
      </c>
      <c r="C3634" s="1">
        <v>40750</v>
      </c>
      <c r="D3634" s="21" t="str">
        <f t="shared" si="224"/>
        <v>26-Jul-2011</v>
      </c>
      <c r="E3634" s="10">
        <v>0.80555555555555547</v>
      </c>
      <c r="F3634" s="1">
        <v>40750</v>
      </c>
      <c r="G3634" s="10">
        <v>0.91527777777777775</v>
      </c>
      <c r="H3634">
        <v>30</v>
      </c>
      <c r="I3634">
        <v>158</v>
      </c>
      <c r="J3634" t="s">
        <v>8</v>
      </c>
      <c r="K3634" t="s">
        <v>9</v>
      </c>
      <c r="L3634" t="str">
        <f t="shared" si="225"/>
        <v>Evening</v>
      </c>
      <c r="M3634" t="str">
        <f t="shared" si="226"/>
        <v>19</v>
      </c>
      <c r="N3634" t="str">
        <f t="shared" si="227"/>
        <v>21</v>
      </c>
    </row>
    <row r="3635" spans="1:14" x14ac:dyDescent="0.3">
      <c r="A3635">
        <v>1</v>
      </c>
      <c r="B3635">
        <v>5</v>
      </c>
      <c r="C3635" s="1">
        <v>40750</v>
      </c>
      <c r="D3635" s="21" t="str">
        <f t="shared" si="224"/>
        <v>26-Jul-2011</v>
      </c>
      <c r="E3635" s="10">
        <v>0.82013888888888886</v>
      </c>
      <c r="F3635" s="1">
        <v>40750</v>
      </c>
      <c r="G3635" s="10">
        <v>0.89722222222222225</v>
      </c>
      <c r="H3635">
        <v>30</v>
      </c>
      <c r="I3635">
        <v>111</v>
      </c>
      <c r="J3635" t="s">
        <v>8</v>
      </c>
      <c r="K3635" t="s">
        <v>9</v>
      </c>
      <c r="L3635" t="str">
        <f t="shared" si="225"/>
        <v>Evening</v>
      </c>
      <c r="M3635" t="str">
        <f t="shared" si="226"/>
        <v>19</v>
      </c>
      <c r="N3635" t="str">
        <f t="shared" si="227"/>
        <v>21</v>
      </c>
    </row>
    <row r="3636" spans="1:14" x14ac:dyDescent="0.3">
      <c r="A3636">
        <v>1</v>
      </c>
      <c r="B3636">
        <v>5</v>
      </c>
      <c r="C3636" s="1">
        <v>40750</v>
      </c>
      <c r="D3636" s="21" t="str">
        <f t="shared" si="224"/>
        <v>26-Jul-2011</v>
      </c>
      <c r="E3636" s="10">
        <v>0.82361111111111107</v>
      </c>
      <c r="F3636" s="1">
        <v>40750</v>
      </c>
      <c r="G3636" s="10">
        <v>0.88541666666666663</v>
      </c>
      <c r="H3636">
        <v>30</v>
      </c>
      <c r="I3636">
        <v>89</v>
      </c>
      <c r="J3636" t="s">
        <v>8</v>
      </c>
      <c r="K3636" t="s">
        <v>9</v>
      </c>
      <c r="L3636" t="str">
        <f t="shared" si="225"/>
        <v>Evening</v>
      </c>
      <c r="M3636" t="str">
        <f t="shared" si="226"/>
        <v>19</v>
      </c>
      <c r="N3636" t="str">
        <f t="shared" si="227"/>
        <v>21</v>
      </c>
    </row>
    <row r="3637" spans="1:14" x14ac:dyDescent="0.3">
      <c r="A3637">
        <v>1</v>
      </c>
      <c r="B3637">
        <v>6</v>
      </c>
      <c r="C3637" s="1">
        <v>40750</v>
      </c>
      <c r="D3637" s="21" t="str">
        <f t="shared" si="224"/>
        <v>26-Jul-2011</v>
      </c>
      <c r="E3637" s="10">
        <v>0.8256944444444444</v>
      </c>
      <c r="F3637" s="1">
        <v>40750</v>
      </c>
      <c r="G3637" s="10">
        <v>0.97569444444444453</v>
      </c>
      <c r="H3637">
        <v>40</v>
      </c>
      <c r="I3637">
        <v>216</v>
      </c>
      <c r="J3637" t="s">
        <v>8</v>
      </c>
      <c r="K3637" t="s">
        <v>9</v>
      </c>
      <c r="L3637" t="str">
        <f t="shared" si="225"/>
        <v>Evening</v>
      </c>
      <c r="M3637" t="str">
        <f t="shared" si="226"/>
        <v>19</v>
      </c>
      <c r="N3637" t="str">
        <f t="shared" si="227"/>
        <v>23</v>
      </c>
    </row>
    <row r="3638" spans="1:14" x14ac:dyDescent="0.3">
      <c r="A3638">
        <v>1</v>
      </c>
      <c r="B3638">
        <v>6</v>
      </c>
      <c r="C3638" s="1">
        <v>40750</v>
      </c>
      <c r="D3638" s="21" t="str">
        <f t="shared" si="224"/>
        <v>26-Jul-2011</v>
      </c>
      <c r="E3638" s="10">
        <v>0.83958333333333324</v>
      </c>
      <c r="F3638" s="1">
        <v>40750</v>
      </c>
      <c r="G3638" s="10">
        <v>0.98402777777777783</v>
      </c>
      <c r="H3638">
        <v>40</v>
      </c>
      <c r="I3638">
        <v>208</v>
      </c>
      <c r="J3638" t="s">
        <v>8</v>
      </c>
      <c r="K3638" t="s">
        <v>9</v>
      </c>
      <c r="L3638" t="str">
        <f t="shared" si="225"/>
        <v>Evening</v>
      </c>
      <c r="M3638" t="str">
        <f t="shared" si="226"/>
        <v>20</v>
      </c>
      <c r="N3638" t="str">
        <f t="shared" si="227"/>
        <v>23</v>
      </c>
    </row>
    <row r="3639" spans="1:14" x14ac:dyDescent="0.3">
      <c r="A3639">
        <v>1</v>
      </c>
      <c r="B3639">
        <v>6</v>
      </c>
      <c r="C3639" s="1">
        <v>40750</v>
      </c>
      <c r="D3639" s="21" t="str">
        <f t="shared" si="224"/>
        <v>26-Jul-2011</v>
      </c>
      <c r="E3639" s="10">
        <v>0.97222222222222221</v>
      </c>
      <c r="F3639" s="1">
        <v>40751</v>
      </c>
      <c r="G3639" s="10">
        <v>7.9861111111111105E-2</v>
      </c>
      <c r="H3639">
        <v>30</v>
      </c>
      <c r="I3639">
        <v>155</v>
      </c>
      <c r="J3639" t="s">
        <v>8</v>
      </c>
      <c r="K3639" t="s">
        <v>9</v>
      </c>
      <c r="L3639" t="str">
        <f t="shared" si="225"/>
        <v>Night</v>
      </c>
      <c r="M3639" t="str">
        <f t="shared" si="226"/>
        <v>23</v>
      </c>
      <c r="N3639" t="str">
        <f t="shared" si="227"/>
        <v>01</v>
      </c>
    </row>
    <row r="3640" spans="1:14" x14ac:dyDescent="0.3">
      <c r="A3640">
        <v>1</v>
      </c>
      <c r="B3640">
        <v>6</v>
      </c>
      <c r="C3640" s="1">
        <v>40750</v>
      </c>
      <c r="D3640" s="21" t="str">
        <f t="shared" si="224"/>
        <v>26-Jul-2011</v>
      </c>
      <c r="E3640" s="10">
        <v>0.97986111111111107</v>
      </c>
      <c r="F3640" s="1">
        <v>40751</v>
      </c>
      <c r="G3640" s="10">
        <v>7.9861111111111105E-2</v>
      </c>
      <c r="H3640">
        <v>30</v>
      </c>
      <c r="I3640">
        <v>144</v>
      </c>
      <c r="J3640" t="s">
        <v>8</v>
      </c>
      <c r="K3640" t="s">
        <v>9</v>
      </c>
      <c r="L3640" t="str">
        <f t="shared" si="225"/>
        <v>Night</v>
      </c>
      <c r="M3640" t="str">
        <f t="shared" si="226"/>
        <v>23</v>
      </c>
      <c r="N3640" t="str">
        <f t="shared" si="227"/>
        <v>01</v>
      </c>
    </row>
    <row r="3641" spans="1:14" x14ac:dyDescent="0.3">
      <c r="A3641">
        <v>1</v>
      </c>
      <c r="B3641">
        <v>6</v>
      </c>
      <c r="C3641" s="1">
        <v>40751</v>
      </c>
      <c r="D3641" s="21" t="str">
        <f t="shared" si="224"/>
        <v>27-Jul-2011</v>
      </c>
      <c r="E3641" s="10">
        <v>0.30138888888888887</v>
      </c>
      <c r="F3641" s="1">
        <v>40751</v>
      </c>
      <c r="G3641" s="10">
        <v>0.37638888888888888</v>
      </c>
      <c r="H3641">
        <v>30</v>
      </c>
      <c r="I3641">
        <v>108</v>
      </c>
      <c r="J3641" t="s">
        <v>8</v>
      </c>
      <c r="K3641" t="s">
        <v>13</v>
      </c>
      <c r="L3641" t="str">
        <f t="shared" si="225"/>
        <v>Night</v>
      </c>
      <c r="M3641" t="str">
        <f t="shared" si="226"/>
        <v>07</v>
      </c>
      <c r="N3641" t="str">
        <f t="shared" si="227"/>
        <v>09</v>
      </c>
    </row>
    <row r="3642" spans="1:14" x14ac:dyDescent="0.3">
      <c r="A3642">
        <v>1</v>
      </c>
      <c r="B3642">
        <v>5</v>
      </c>
      <c r="C3642" s="1">
        <v>40751</v>
      </c>
      <c r="D3642" s="21" t="str">
        <f t="shared" si="224"/>
        <v>27-Jul-2011</v>
      </c>
      <c r="E3642" s="10">
        <v>0.52430555555555558</v>
      </c>
      <c r="F3642" s="1">
        <v>40751</v>
      </c>
      <c r="G3642" s="10">
        <v>0.61319444444444449</v>
      </c>
      <c r="H3642">
        <v>30</v>
      </c>
      <c r="I3642">
        <v>128</v>
      </c>
      <c r="J3642" t="s">
        <v>8</v>
      </c>
      <c r="K3642" t="s">
        <v>13</v>
      </c>
      <c r="L3642" t="str">
        <f t="shared" si="225"/>
        <v>Morning</v>
      </c>
      <c r="M3642" t="str">
        <f t="shared" si="226"/>
        <v>12</v>
      </c>
      <c r="N3642" t="str">
        <f t="shared" si="227"/>
        <v>14</v>
      </c>
    </row>
    <row r="3643" spans="1:14" x14ac:dyDescent="0.3">
      <c r="A3643">
        <v>1</v>
      </c>
      <c r="B3643">
        <v>8</v>
      </c>
      <c r="C3643" s="1">
        <v>40751</v>
      </c>
      <c r="D3643" s="21" t="str">
        <f t="shared" si="224"/>
        <v>27-Jul-2011</v>
      </c>
      <c r="E3643" s="10">
        <v>0.54861111111111105</v>
      </c>
      <c r="F3643" s="1">
        <v>40751</v>
      </c>
      <c r="G3643" s="10">
        <v>0.58958333333333335</v>
      </c>
      <c r="H3643">
        <v>30</v>
      </c>
      <c r="I3643">
        <v>59</v>
      </c>
      <c r="J3643" t="s">
        <v>8</v>
      </c>
      <c r="K3643" t="s">
        <v>13</v>
      </c>
      <c r="L3643" t="str">
        <f t="shared" si="225"/>
        <v>Morning</v>
      </c>
      <c r="M3643" t="str">
        <f t="shared" si="226"/>
        <v>13</v>
      </c>
      <c r="N3643" t="str">
        <f t="shared" si="227"/>
        <v>14</v>
      </c>
    </row>
    <row r="3644" spans="1:14" x14ac:dyDescent="0.3">
      <c r="A3644">
        <v>1</v>
      </c>
      <c r="B3644">
        <v>8</v>
      </c>
      <c r="C3644" s="1">
        <v>40751</v>
      </c>
      <c r="D3644" s="21" t="str">
        <f t="shared" si="224"/>
        <v>27-Jul-2011</v>
      </c>
      <c r="E3644" s="10">
        <v>0.57916666666666672</v>
      </c>
      <c r="F3644" s="1">
        <v>40751</v>
      </c>
      <c r="G3644" s="10">
        <v>0.73888888888888893</v>
      </c>
      <c r="H3644">
        <v>40</v>
      </c>
      <c r="I3644">
        <v>230</v>
      </c>
      <c r="J3644" t="s">
        <v>8</v>
      </c>
      <c r="K3644" t="s">
        <v>13</v>
      </c>
      <c r="L3644" t="str">
        <f t="shared" si="225"/>
        <v>Morning</v>
      </c>
      <c r="M3644" t="str">
        <f t="shared" si="226"/>
        <v>13</v>
      </c>
      <c r="N3644" t="str">
        <f t="shared" si="227"/>
        <v>17</v>
      </c>
    </row>
    <row r="3645" spans="1:14" x14ac:dyDescent="0.3">
      <c r="A3645">
        <v>1</v>
      </c>
      <c r="B3645">
        <v>5</v>
      </c>
      <c r="C3645" s="1">
        <v>40751</v>
      </c>
      <c r="D3645" s="21" t="str">
        <f t="shared" si="224"/>
        <v>27-Jul-2011</v>
      </c>
      <c r="E3645" s="10">
        <v>0.64930555555555558</v>
      </c>
      <c r="F3645" s="1">
        <v>40751</v>
      </c>
      <c r="G3645" s="10">
        <v>0.72569444444444453</v>
      </c>
      <c r="H3645">
        <v>30</v>
      </c>
      <c r="I3645">
        <v>110</v>
      </c>
      <c r="J3645" t="s">
        <v>8</v>
      </c>
      <c r="K3645" t="s">
        <v>13</v>
      </c>
      <c r="L3645" t="str">
        <f t="shared" si="225"/>
        <v>Afternoon</v>
      </c>
      <c r="M3645" t="str">
        <f t="shared" si="226"/>
        <v>15</v>
      </c>
      <c r="N3645" t="str">
        <f t="shared" si="227"/>
        <v>17</v>
      </c>
    </row>
    <row r="3646" spans="1:14" x14ac:dyDescent="0.3">
      <c r="A3646">
        <v>1</v>
      </c>
      <c r="B3646">
        <v>6</v>
      </c>
      <c r="C3646" s="1">
        <v>40751</v>
      </c>
      <c r="D3646" s="21" t="str">
        <f t="shared" si="224"/>
        <v>27-Jul-2011</v>
      </c>
      <c r="E3646" s="10">
        <v>0.76597222222222217</v>
      </c>
      <c r="F3646" s="1">
        <v>40751</v>
      </c>
      <c r="G3646" s="10">
        <v>0.82361111111111107</v>
      </c>
      <c r="H3646">
        <v>30</v>
      </c>
      <c r="I3646">
        <v>83</v>
      </c>
      <c r="J3646" t="s">
        <v>8</v>
      </c>
      <c r="K3646" t="s">
        <v>13</v>
      </c>
      <c r="L3646" t="str">
        <f t="shared" si="225"/>
        <v>Evening</v>
      </c>
      <c r="M3646" t="str">
        <f t="shared" si="226"/>
        <v>18</v>
      </c>
      <c r="N3646" t="str">
        <f t="shared" si="227"/>
        <v>19</v>
      </c>
    </row>
    <row r="3647" spans="1:14" x14ac:dyDescent="0.3">
      <c r="A3647">
        <v>1</v>
      </c>
      <c r="B3647">
        <v>6</v>
      </c>
      <c r="C3647" s="1">
        <v>40751</v>
      </c>
      <c r="D3647" s="21" t="str">
        <f t="shared" si="224"/>
        <v>27-Jul-2011</v>
      </c>
      <c r="E3647" s="10">
        <v>0.84583333333333333</v>
      </c>
      <c r="F3647" s="1">
        <v>40751</v>
      </c>
      <c r="G3647" s="10">
        <v>0.88888888888888884</v>
      </c>
      <c r="H3647">
        <v>30</v>
      </c>
      <c r="I3647">
        <v>62</v>
      </c>
      <c r="J3647" t="s">
        <v>8</v>
      </c>
      <c r="K3647" t="s">
        <v>13</v>
      </c>
      <c r="L3647" t="str">
        <f t="shared" si="225"/>
        <v>Evening</v>
      </c>
      <c r="M3647" t="str">
        <f t="shared" si="226"/>
        <v>20</v>
      </c>
      <c r="N3647" t="str">
        <f t="shared" si="227"/>
        <v>21</v>
      </c>
    </row>
    <row r="3648" spans="1:14" x14ac:dyDescent="0.3">
      <c r="A3648">
        <v>1</v>
      </c>
      <c r="B3648">
        <v>5</v>
      </c>
      <c r="C3648" s="1">
        <v>40751</v>
      </c>
      <c r="D3648" s="21" t="str">
        <f t="shared" si="224"/>
        <v>27-Jul-2011</v>
      </c>
      <c r="E3648" s="10">
        <v>0.89722222222222225</v>
      </c>
      <c r="F3648" s="1">
        <v>40751</v>
      </c>
      <c r="G3648" s="10">
        <v>0.98749999999999993</v>
      </c>
      <c r="H3648">
        <v>30</v>
      </c>
      <c r="I3648">
        <v>130</v>
      </c>
      <c r="J3648" t="s">
        <v>8</v>
      </c>
      <c r="K3648" t="s">
        <v>13</v>
      </c>
      <c r="L3648" t="str">
        <f t="shared" si="225"/>
        <v>Evening</v>
      </c>
      <c r="M3648" t="str">
        <f t="shared" si="226"/>
        <v>21</v>
      </c>
      <c r="N3648" t="str">
        <f t="shared" si="227"/>
        <v>23</v>
      </c>
    </row>
    <row r="3649" spans="1:14" x14ac:dyDescent="0.3">
      <c r="A3649">
        <v>1</v>
      </c>
      <c r="B3649">
        <v>5</v>
      </c>
      <c r="C3649" s="1">
        <v>40751</v>
      </c>
      <c r="D3649" s="21" t="str">
        <f t="shared" si="224"/>
        <v>27-Jul-2011</v>
      </c>
      <c r="E3649" s="10">
        <v>0.9375</v>
      </c>
      <c r="F3649" s="1">
        <v>40751</v>
      </c>
      <c r="G3649" s="10">
        <v>0.97916666666666663</v>
      </c>
      <c r="H3649">
        <v>30</v>
      </c>
      <c r="I3649">
        <v>60</v>
      </c>
      <c r="J3649" t="s">
        <v>8</v>
      </c>
      <c r="K3649" t="s">
        <v>13</v>
      </c>
      <c r="L3649" t="str">
        <f t="shared" si="225"/>
        <v>Night</v>
      </c>
      <c r="M3649" t="str">
        <f t="shared" si="226"/>
        <v>22</v>
      </c>
      <c r="N3649" t="str">
        <f t="shared" si="227"/>
        <v>23</v>
      </c>
    </row>
    <row r="3650" spans="1:14" x14ac:dyDescent="0.3">
      <c r="A3650">
        <v>1</v>
      </c>
      <c r="B3650">
        <v>5</v>
      </c>
      <c r="C3650" s="1">
        <v>40752</v>
      </c>
      <c r="D3650" s="21" t="str">
        <f t="shared" si="224"/>
        <v>28-Jul-2011</v>
      </c>
      <c r="E3650" s="10">
        <v>0.55625000000000002</v>
      </c>
      <c r="F3650" s="1">
        <v>40752</v>
      </c>
      <c r="G3650" s="10">
        <v>0.64652777777777781</v>
      </c>
      <c r="H3650">
        <v>30</v>
      </c>
      <c r="I3650">
        <v>130</v>
      </c>
      <c r="J3650" t="s">
        <v>8</v>
      </c>
      <c r="K3650" t="s">
        <v>12</v>
      </c>
      <c r="L3650" t="str">
        <f t="shared" si="225"/>
        <v>Morning</v>
      </c>
      <c r="M3650" t="str">
        <f t="shared" si="226"/>
        <v>13</v>
      </c>
      <c r="N3650" t="str">
        <f t="shared" si="227"/>
        <v>15</v>
      </c>
    </row>
    <row r="3651" spans="1:14" x14ac:dyDescent="0.3">
      <c r="A3651">
        <v>1</v>
      </c>
      <c r="B3651">
        <v>5</v>
      </c>
      <c r="C3651" s="1">
        <v>40752</v>
      </c>
      <c r="D3651" s="21" t="str">
        <f t="shared" ref="D3651:D3714" si="228" xml:space="preserve"> TEXT(C3651, "dd-Mmm-yyyy")</f>
        <v>28-Jul-2011</v>
      </c>
      <c r="E3651" s="10">
        <v>0.56527777777777777</v>
      </c>
      <c r="F3651" s="1">
        <v>40752</v>
      </c>
      <c r="G3651" s="10">
        <v>0.61041666666666672</v>
      </c>
      <c r="H3651">
        <v>30</v>
      </c>
      <c r="I3651">
        <v>65</v>
      </c>
      <c r="J3651" t="s">
        <v>8</v>
      </c>
      <c r="K3651" t="s">
        <v>12</v>
      </c>
      <c r="L3651" t="str">
        <f t="shared" ref="L3651:L3714" si="229">IF(AND(E3651&gt;$R$6,E3651&lt;=$S$6),"Morning",IF(AND(E3651&gt;$S$6,E3651&lt;=$T$6),"Afternoon", IF(AND(E3651&gt;$T$6,E3651&lt;=$U$6),"Evening", "Night")))</f>
        <v>Morning</v>
      </c>
      <c r="M3651" t="str">
        <f t="shared" ref="M3651:M3714" si="230" xml:space="preserve"> TEXT(E3651, "HH")</f>
        <v>13</v>
      </c>
      <c r="N3651" t="str">
        <f t="shared" ref="N3651:N3714" si="231">TEXT(G3651,"HH")</f>
        <v>14</v>
      </c>
    </row>
    <row r="3652" spans="1:14" x14ac:dyDescent="0.3">
      <c r="A3652">
        <v>1</v>
      </c>
      <c r="B3652">
        <v>5</v>
      </c>
      <c r="C3652" s="1">
        <v>40752</v>
      </c>
      <c r="D3652" s="21" t="str">
        <f t="shared" si="228"/>
        <v>28-Jul-2011</v>
      </c>
      <c r="E3652" s="10">
        <v>0.58611111111111114</v>
      </c>
      <c r="F3652" s="1">
        <v>40752</v>
      </c>
      <c r="G3652" s="10">
        <v>0.75277777777777777</v>
      </c>
      <c r="H3652">
        <v>40</v>
      </c>
      <c r="I3652">
        <v>240</v>
      </c>
      <c r="J3652" t="s">
        <v>8</v>
      </c>
      <c r="K3652" t="s">
        <v>12</v>
      </c>
      <c r="L3652" t="str">
        <f t="shared" si="229"/>
        <v>Afternoon</v>
      </c>
      <c r="M3652" t="str">
        <f t="shared" si="230"/>
        <v>14</v>
      </c>
      <c r="N3652" t="str">
        <f t="shared" si="231"/>
        <v>18</v>
      </c>
    </row>
    <row r="3653" spans="1:14" x14ac:dyDescent="0.3">
      <c r="A3653">
        <v>1</v>
      </c>
      <c r="B3653">
        <v>5</v>
      </c>
      <c r="C3653" s="1">
        <v>40752</v>
      </c>
      <c r="D3653" s="21" t="str">
        <f t="shared" si="228"/>
        <v>28-Jul-2011</v>
      </c>
      <c r="E3653" s="10">
        <v>0.64236111111111105</v>
      </c>
      <c r="F3653" s="1">
        <v>40752</v>
      </c>
      <c r="G3653" s="10">
        <v>0.69930555555555562</v>
      </c>
      <c r="H3653">
        <v>30</v>
      </c>
      <c r="I3653">
        <v>82</v>
      </c>
      <c r="J3653" t="s">
        <v>8</v>
      </c>
      <c r="K3653" t="s">
        <v>12</v>
      </c>
      <c r="L3653" t="str">
        <f t="shared" si="229"/>
        <v>Afternoon</v>
      </c>
      <c r="M3653" t="str">
        <f t="shared" si="230"/>
        <v>15</v>
      </c>
      <c r="N3653" t="str">
        <f t="shared" si="231"/>
        <v>16</v>
      </c>
    </row>
    <row r="3654" spans="1:14" x14ac:dyDescent="0.3">
      <c r="A3654">
        <v>1</v>
      </c>
      <c r="B3654">
        <v>5</v>
      </c>
      <c r="C3654" s="1">
        <v>40752</v>
      </c>
      <c r="D3654" s="21" t="str">
        <f t="shared" si="228"/>
        <v>28-Jul-2011</v>
      </c>
      <c r="E3654" s="10">
        <v>0.87222222222222223</v>
      </c>
      <c r="F3654" s="1">
        <v>40752</v>
      </c>
      <c r="G3654" s="10">
        <v>0.97291666666666676</v>
      </c>
      <c r="H3654">
        <v>30</v>
      </c>
      <c r="I3654">
        <v>145</v>
      </c>
      <c r="J3654" t="s">
        <v>8</v>
      </c>
      <c r="K3654" t="s">
        <v>12</v>
      </c>
      <c r="L3654" t="str">
        <f t="shared" si="229"/>
        <v>Evening</v>
      </c>
      <c r="M3654" t="str">
        <f t="shared" si="230"/>
        <v>20</v>
      </c>
      <c r="N3654" t="str">
        <f t="shared" si="231"/>
        <v>23</v>
      </c>
    </row>
    <row r="3655" spans="1:14" x14ac:dyDescent="0.3">
      <c r="A3655">
        <v>1</v>
      </c>
      <c r="B3655">
        <v>8</v>
      </c>
      <c r="C3655" s="1">
        <v>40752</v>
      </c>
      <c r="D3655" s="21" t="str">
        <f t="shared" si="228"/>
        <v>28-Jul-2011</v>
      </c>
      <c r="E3655" s="10">
        <v>0.88124999999999998</v>
      </c>
      <c r="F3655" s="1">
        <v>40752</v>
      </c>
      <c r="G3655" s="10">
        <v>0.95208333333333339</v>
      </c>
      <c r="H3655">
        <v>30</v>
      </c>
      <c r="I3655">
        <v>102</v>
      </c>
      <c r="J3655" t="s">
        <v>8</v>
      </c>
      <c r="K3655" t="s">
        <v>12</v>
      </c>
      <c r="L3655" t="str">
        <f t="shared" si="229"/>
        <v>Evening</v>
      </c>
      <c r="M3655" t="str">
        <f t="shared" si="230"/>
        <v>21</v>
      </c>
      <c r="N3655" t="str">
        <f t="shared" si="231"/>
        <v>22</v>
      </c>
    </row>
    <row r="3656" spans="1:14" x14ac:dyDescent="0.3">
      <c r="A3656">
        <v>1</v>
      </c>
      <c r="B3656">
        <v>8</v>
      </c>
      <c r="C3656" s="1">
        <v>40753</v>
      </c>
      <c r="D3656" s="21" t="str">
        <f t="shared" si="228"/>
        <v>29-Jul-2011</v>
      </c>
      <c r="E3656" s="10">
        <v>0.4909722222222222</v>
      </c>
      <c r="F3656" s="1">
        <v>40753</v>
      </c>
      <c r="G3656" s="10">
        <v>0.55347222222222225</v>
      </c>
      <c r="H3656">
        <v>30</v>
      </c>
      <c r="I3656">
        <v>90</v>
      </c>
      <c r="J3656" t="s">
        <v>8</v>
      </c>
      <c r="K3656" t="s">
        <v>11</v>
      </c>
      <c r="L3656" t="str">
        <f t="shared" si="229"/>
        <v>Morning</v>
      </c>
      <c r="M3656" t="str">
        <f t="shared" si="230"/>
        <v>11</v>
      </c>
      <c r="N3656" t="str">
        <f t="shared" si="231"/>
        <v>13</v>
      </c>
    </row>
    <row r="3657" spans="1:14" x14ac:dyDescent="0.3">
      <c r="A3657">
        <v>1</v>
      </c>
      <c r="B3657">
        <v>5</v>
      </c>
      <c r="C3657" s="1">
        <v>40753</v>
      </c>
      <c r="D3657" s="21" t="str">
        <f t="shared" si="228"/>
        <v>29-Jul-2011</v>
      </c>
      <c r="E3657" s="10">
        <v>0.5625</v>
      </c>
      <c r="F3657" s="1">
        <v>40753</v>
      </c>
      <c r="G3657" s="10">
        <v>0.6430555555555556</v>
      </c>
      <c r="H3657">
        <v>30</v>
      </c>
      <c r="I3657">
        <v>116</v>
      </c>
      <c r="J3657" t="s">
        <v>8</v>
      </c>
      <c r="K3657" t="s">
        <v>11</v>
      </c>
      <c r="L3657" t="str">
        <f t="shared" si="229"/>
        <v>Morning</v>
      </c>
      <c r="M3657" t="str">
        <f t="shared" si="230"/>
        <v>13</v>
      </c>
      <c r="N3657" t="str">
        <f t="shared" si="231"/>
        <v>15</v>
      </c>
    </row>
    <row r="3658" spans="1:14" x14ac:dyDescent="0.3">
      <c r="A3658">
        <v>1</v>
      </c>
      <c r="B3658">
        <v>6</v>
      </c>
      <c r="C3658" s="1">
        <v>40753</v>
      </c>
      <c r="D3658" s="21" t="str">
        <f t="shared" si="228"/>
        <v>29-Jul-2011</v>
      </c>
      <c r="E3658" s="10">
        <v>0.59513888888888888</v>
      </c>
      <c r="F3658" s="1">
        <v>40753</v>
      </c>
      <c r="G3658" s="10">
        <v>0.7715277777777777</v>
      </c>
      <c r="H3658">
        <v>50</v>
      </c>
      <c r="I3658">
        <v>254</v>
      </c>
      <c r="J3658" t="s">
        <v>8</v>
      </c>
      <c r="K3658" t="s">
        <v>11</v>
      </c>
      <c r="L3658" t="str">
        <f t="shared" si="229"/>
        <v>Afternoon</v>
      </c>
      <c r="M3658" t="str">
        <f t="shared" si="230"/>
        <v>14</v>
      </c>
      <c r="N3658" t="str">
        <f t="shared" si="231"/>
        <v>18</v>
      </c>
    </row>
    <row r="3659" spans="1:14" x14ac:dyDescent="0.3">
      <c r="A3659">
        <v>1</v>
      </c>
      <c r="B3659">
        <v>6</v>
      </c>
      <c r="C3659" s="1">
        <v>40753</v>
      </c>
      <c r="D3659" s="21" t="str">
        <f t="shared" si="228"/>
        <v>29-Jul-2011</v>
      </c>
      <c r="E3659" s="10">
        <v>0.62777777777777777</v>
      </c>
      <c r="F3659" s="1">
        <v>40753</v>
      </c>
      <c r="G3659" s="10">
        <v>0.73125000000000007</v>
      </c>
      <c r="H3659">
        <v>30</v>
      </c>
      <c r="I3659">
        <v>149</v>
      </c>
      <c r="J3659" t="s">
        <v>8</v>
      </c>
      <c r="K3659" t="s">
        <v>11</v>
      </c>
      <c r="L3659" t="str">
        <f t="shared" si="229"/>
        <v>Afternoon</v>
      </c>
      <c r="M3659" t="str">
        <f t="shared" si="230"/>
        <v>15</v>
      </c>
      <c r="N3659" t="str">
        <f t="shared" si="231"/>
        <v>17</v>
      </c>
    </row>
    <row r="3660" spans="1:14" x14ac:dyDescent="0.3">
      <c r="A3660">
        <v>1</v>
      </c>
      <c r="B3660">
        <v>6</v>
      </c>
      <c r="C3660" s="1">
        <v>40753</v>
      </c>
      <c r="D3660" s="21" t="str">
        <f t="shared" si="228"/>
        <v>29-Jul-2011</v>
      </c>
      <c r="E3660" s="10">
        <v>0.64374999999999993</v>
      </c>
      <c r="F3660" s="1">
        <v>40753</v>
      </c>
      <c r="G3660" s="10">
        <v>0.76111111111111107</v>
      </c>
      <c r="H3660">
        <v>30</v>
      </c>
      <c r="I3660">
        <v>169</v>
      </c>
      <c r="J3660" t="s">
        <v>8</v>
      </c>
      <c r="K3660" t="s">
        <v>11</v>
      </c>
      <c r="L3660" t="str">
        <f t="shared" si="229"/>
        <v>Afternoon</v>
      </c>
      <c r="M3660" t="str">
        <f t="shared" si="230"/>
        <v>15</v>
      </c>
      <c r="N3660" t="str">
        <f t="shared" si="231"/>
        <v>18</v>
      </c>
    </row>
    <row r="3661" spans="1:14" x14ac:dyDescent="0.3">
      <c r="A3661">
        <v>1</v>
      </c>
      <c r="B3661">
        <v>6</v>
      </c>
      <c r="C3661" s="1">
        <v>40753</v>
      </c>
      <c r="D3661" s="21" t="str">
        <f t="shared" si="228"/>
        <v>29-Jul-2011</v>
      </c>
      <c r="E3661" s="10">
        <v>0.64930555555555558</v>
      </c>
      <c r="F3661" s="1">
        <v>40753</v>
      </c>
      <c r="G3661" s="10">
        <v>0.72430555555555554</v>
      </c>
      <c r="H3661">
        <v>30</v>
      </c>
      <c r="I3661">
        <v>108</v>
      </c>
      <c r="J3661" t="s">
        <v>8</v>
      </c>
      <c r="K3661" t="s">
        <v>11</v>
      </c>
      <c r="L3661" t="str">
        <f t="shared" si="229"/>
        <v>Afternoon</v>
      </c>
      <c r="M3661" t="str">
        <f t="shared" si="230"/>
        <v>15</v>
      </c>
      <c r="N3661" t="str">
        <f t="shared" si="231"/>
        <v>17</v>
      </c>
    </row>
    <row r="3662" spans="1:14" x14ac:dyDescent="0.3">
      <c r="A3662">
        <v>1</v>
      </c>
      <c r="B3662">
        <v>5</v>
      </c>
      <c r="C3662" s="1">
        <v>40753</v>
      </c>
      <c r="D3662" s="21" t="str">
        <f t="shared" si="228"/>
        <v>29-Jul-2011</v>
      </c>
      <c r="E3662" s="10">
        <v>0.7319444444444444</v>
      </c>
      <c r="F3662" s="1">
        <v>40753</v>
      </c>
      <c r="G3662" s="10">
        <v>0.95000000000000007</v>
      </c>
      <c r="H3662">
        <v>60</v>
      </c>
      <c r="I3662">
        <v>314</v>
      </c>
      <c r="J3662" t="s">
        <v>8</v>
      </c>
      <c r="K3662" t="s">
        <v>11</v>
      </c>
      <c r="L3662" t="str">
        <f t="shared" si="229"/>
        <v>Afternoon</v>
      </c>
      <c r="M3662" t="str">
        <f t="shared" si="230"/>
        <v>17</v>
      </c>
      <c r="N3662" t="str">
        <f t="shared" si="231"/>
        <v>22</v>
      </c>
    </row>
    <row r="3663" spans="1:14" x14ac:dyDescent="0.3">
      <c r="A3663">
        <v>1</v>
      </c>
      <c r="B3663">
        <v>5</v>
      </c>
      <c r="C3663" s="1">
        <v>40753</v>
      </c>
      <c r="D3663" s="21" t="str">
        <f t="shared" si="228"/>
        <v>29-Jul-2011</v>
      </c>
      <c r="E3663" s="10">
        <v>0.73402777777777783</v>
      </c>
      <c r="F3663" s="1">
        <v>40753</v>
      </c>
      <c r="G3663" s="10">
        <v>0.81666666666666676</v>
      </c>
      <c r="H3663">
        <v>30</v>
      </c>
      <c r="I3663">
        <v>119</v>
      </c>
      <c r="J3663" t="s">
        <v>8</v>
      </c>
      <c r="K3663" t="s">
        <v>11</v>
      </c>
      <c r="L3663" t="str">
        <f t="shared" si="229"/>
        <v>Afternoon</v>
      </c>
      <c r="M3663" t="str">
        <f t="shared" si="230"/>
        <v>17</v>
      </c>
      <c r="N3663" t="str">
        <f t="shared" si="231"/>
        <v>19</v>
      </c>
    </row>
    <row r="3664" spans="1:14" x14ac:dyDescent="0.3">
      <c r="A3664">
        <v>1</v>
      </c>
      <c r="B3664">
        <v>5</v>
      </c>
      <c r="C3664" s="1">
        <v>40756</v>
      </c>
      <c r="D3664" s="21" t="str">
        <f t="shared" si="228"/>
        <v>01-Aug-2011</v>
      </c>
      <c r="E3664" s="10">
        <v>0.57152777777777775</v>
      </c>
      <c r="F3664" s="1">
        <v>40756</v>
      </c>
      <c r="G3664" s="10">
        <v>0.64236111111111105</v>
      </c>
      <c r="H3664">
        <v>30</v>
      </c>
      <c r="I3664">
        <v>102</v>
      </c>
      <c r="J3664" t="s">
        <v>8</v>
      </c>
      <c r="K3664" t="s">
        <v>10</v>
      </c>
      <c r="L3664" t="str">
        <f t="shared" si="229"/>
        <v>Morning</v>
      </c>
      <c r="M3664" t="str">
        <f t="shared" si="230"/>
        <v>13</v>
      </c>
      <c r="N3664" t="str">
        <f t="shared" si="231"/>
        <v>15</v>
      </c>
    </row>
    <row r="3665" spans="1:14" x14ac:dyDescent="0.3">
      <c r="A3665">
        <v>1</v>
      </c>
      <c r="B3665">
        <v>8</v>
      </c>
      <c r="C3665" s="1">
        <v>40756</v>
      </c>
      <c r="D3665" s="21" t="str">
        <f t="shared" si="228"/>
        <v>01-Aug-2011</v>
      </c>
      <c r="E3665" s="10">
        <v>0.57916666666666672</v>
      </c>
      <c r="F3665" s="1">
        <v>40756</v>
      </c>
      <c r="G3665" s="10">
        <v>0.7319444444444444</v>
      </c>
      <c r="H3665">
        <v>40</v>
      </c>
      <c r="I3665">
        <v>220</v>
      </c>
      <c r="J3665" t="s">
        <v>8</v>
      </c>
      <c r="K3665" t="s">
        <v>10</v>
      </c>
      <c r="L3665" t="str">
        <f t="shared" si="229"/>
        <v>Morning</v>
      </c>
      <c r="M3665" t="str">
        <f t="shared" si="230"/>
        <v>13</v>
      </c>
      <c r="N3665" t="str">
        <f t="shared" si="231"/>
        <v>17</v>
      </c>
    </row>
    <row r="3666" spans="1:14" x14ac:dyDescent="0.3">
      <c r="A3666">
        <v>1</v>
      </c>
      <c r="B3666">
        <v>8</v>
      </c>
      <c r="C3666" s="1">
        <v>40756</v>
      </c>
      <c r="D3666" s="21" t="str">
        <f t="shared" si="228"/>
        <v>01-Aug-2011</v>
      </c>
      <c r="E3666" s="10">
        <v>0.59166666666666667</v>
      </c>
      <c r="F3666" s="1">
        <v>40756</v>
      </c>
      <c r="G3666" s="10">
        <v>0.72916666666666663</v>
      </c>
      <c r="H3666">
        <v>40</v>
      </c>
      <c r="I3666">
        <v>198</v>
      </c>
      <c r="J3666" t="s">
        <v>8</v>
      </c>
      <c r="K3666" t="s">
        <v>10</v>
      </c>
      <c r="L3666" t="str">
        <f t="shared" si="229"/>
        <v>Afternoon</v>
      </c>
      <c r="M3666" t="str">
        <f t="shared" si="230"/>
        <v>14</v>
      </c>
      <c r="N3666" t="str">
        <f t="shared" si="231"/>
        <v>17</v>
      </c>
    </row>
    <row r="3667" spans="1:14" x14ac:dyDescent="0.3">
      <c r="A3667">
        <v>1</v>
      </c>
      <c r="B3667">
        <v>8</v>
      </c>
      <c r="C3667" s="1">
        <v>40756</v>
      </c>
      <c r="D3667" s="21" t="str">
        <f t="shared" si="228"/>
        <v>01-Aug-2011</v>
      </c>
      <c r="E3667" s="10">
        <v>0.6479166666666667</v>
      </c>
      <c r="F3667" s="1">
        <v>40756</v>
      </c>
      <c r="G3667" s="10">
        <v>0.73333333333333339</v>
      </c>
      <c r="H3667">
        <v>30</v>
      </c>
      <c r="I3667">
        <v>123</v>
      </c>
      <c r="J3667" t="s">
        <v>8</v>
      </c>
      <c r="K3667" t="s">
        <v>10</v>
      </c>
      <c r="L3667" t="str">
        <f t="shared" si="229"/>
        <v>Afternoon</v>
      </c>
      <c r="M3667" t="str">
        <f t="shared" si="230"/>
        <v>15</v>
      </c>
      <c r="N3667" t="str">
        <f t="shared" si="231"/>
        <v>17</v>
      </c>
    </row>
    <row r="3668" spans="1:14" x14ac:dyDescent="0.3">
      <c r="A3668">
        <v>1</v>
      </c>
      <c r="B3668">
        <v>6</v>
      </c>
      <c r="C3668" s="1">
        <v>40756</v>
      </c>
      <c r="D3668" s="21" t="str">
        <f t="shared" si="228"/>
        <v>01-Aug-2011</v>
      </c>
      <c r="E3668" s="10">
        <v>0.64930555555555558</v>
      </c>
      <c r="F3668" s="1">
        <v>40756</v>
      </c>
      <c r="G3668" s="10">
        <v>0.7416666666666667</v>
      </c>
      <c r="H3668">
        <v>30</v>
      </c>
      <c r="I3668">
        <v>133</v>
      </c>
      <c r="J3668" t="s">
        <v>8</v>
      </c>
      <c r="K3668" t="s">
        <v>10</v>
      </c>
      <c r="L3668" t="str">
        <f t="shared" si="229"/>
        <v>Afternoon</v>
      </c>
      <c r="M3668" t="str">
        <f t="shared" si="230"/>
        <v>15</v>
      </c>
      <c r="N3668" t="str">
        <f t="shared" si="231"/>
        <v>17</v>
      </c>
    </row>
    <row r="3669" spans="1:14" x14ac:dyDescent="0.3">
      <c r="A3669">
        <v>1</v>
      </c>
      <c r="B3669">
        <v>6</v>
      </c>
      <c r="C3669" s="1">
        <v>40756</v>
      </c>
      <c r="D3669" s="21" t="str">
        <f t="shared" si="228"/>
        <v>01-Aug-2011</v>
      </c>
      <c r="E3669" s="10">
        <v>0.67083333333333339</v>
      </c>
      <c r="F3669" s="1">
        <v>40756</v>
      </c>
      <c r="G3669" s="10">
        <v>0.78749999999999998</v>
      </c>
      <c r="H3669">
        <v>30</v>
      </c>
      <c r="I3669">
        <v>168</v>
      </c>
      <c r="J3669" t="s">
        <v>8</v>
      </c>
      <c r="K3669" t="s">
        <v>10</v>
      </c>
      <c r="L3669" t="str">
        <f t="shared" si="229"/>
        <v>Afternoon</v>
      </c>
      <c r="M3669" t="str">
        <f t="shared" si="230"/>
        <v>16</v>
      </c>
      <c r="N3669" t="str">
        <f t="shared" si="231"/>
        <v>18</v>
      </c>
    </row>
    <row r="3670" spans="1:14" x14ac:dyDescent="0.3">
      <c r="A3670">
        <v>1</v>
      </c>
      <c r="B3670">
        <v>8</v>
      </c>
      <c r="C3670" s="1">
        <v>40756</v>
      </c>
      <c r="D3670" s="21" t="str">
        <f t="shared" si="228"/>
        <v>01-Aug-2011</v>
      </c>
      <c r="E3670" s="10">
        <v>0.85138888888888886</v>
      </c>
      <c r="F3670" s="1">
        <v>40756</v>
      </c>
      <c r="G3670" s="10">
        <v>0.93125000000000002</v>
      </c>
      <c r="H3670">
        <v>30</v>
      </c>
      <c r="I3670">
        <v>115</v>
      </c>
      <c r="J3670" t="s">
        <v>8</v>
      </c>
      <c r="K3670" t="s">
        <v>10</v>
      </c>
      <c r="L3670" t="str">
        <f t="shared" si="229"/>
        <v>Evening</v>
      </c>
      <c r="M3670" t="str">
        <f t="shared" si="230"/>
        <v>20</v>
      </c>
      <c r="N3670" t="str">
        <f t="shared" si="231"/>
        <v>22</v>
      </c>
    </row>
    <row r="3671" spans="1:14" x14ac:dyDescent="0.3">
      <c r="A3671">
        <v>1</v>
      </c>
      <c r="B3671">
        <v>6</v>
      </c>
      <c r="C3671" s="1">
        <v>40756</v>
      </c>
      <c r="D3671" s="21" t="str">
        <f t="shared" si="228"/>
        <v>01-Aug-2011</v>
      </c>
      <c r="E3671" s="10">
        <v>0.87708333333333333</v>
      </c>
      <c r="F3671" s="1">
        <v>40756</v>
      </c>
      <c r="G3671" s="10">
        <v>0.95972222222222225</v>
      </c>
      <c r="H3671">
        <v>30</v>
      </c>
      <c r="I3671">
        <v>119</v>
      </c>
      <c r="J3671" t="s">
        <v>8</v>
      </c>
      <c r="K3671" t="s">
        <v>10</v>
      </c>
      <c r="L3671" t="str">
        <f t="shared" si="229"/>
        <v>Evening</v>
      </c>
      <c r="M3671" t="str">
        <f t="shared" si="230"/>
        <v>21</v>
      </c>
      <c r="N3671" t="str">
        <f t="shared" si="231"/>
        <v>23</v>
      </c>
    </row>
    <row r="3672" spans="1:14" x14ac:dyDescent="0.3">
      <c r="A3672">
        <v>1</v>
      </c>
      <c r="B3672">
        <v>5</v>
      </c>
      <c r="C3672" s="1">
        <v>40757</v>
      </c>
      <c r="D3672" s="21" t="str">
        <f t="shared" si="228"/>
        <v>02-Aug-2011</v>
      </c>
      <c r="E3672" s="10">
        <v>0.34583333333333338</v>
      </c>
      <c r="F3672" s="1">
        <v>40757</v>
      </c>
      <c r="G3672" s="10">
        <v>0.4381944444444445</v>
      </c>
      <c r="H3672">
        <v>30</v>
      </c>
      <c r="I3672">
        <v>133</v>
      </c>
      <c r="J3672" t="s">
        <v>8</v>
      </c>
      <c r="K3672" t="s">
        <v>9</v>
      </c>
      <c r="L3672" t="str">
        <f t="shared" si="229"/>
        <v>Night</v>
      </c>
      <c r="M3672" t="str">
        <f t="shared" si="230"/>
        <v>08</v>
      </c>
      <c r="N3672" t="str">
        <f t="shared" si="231"/>
        <v>10</v>
      </c>
    </row>
    <row r="3673" spans="1:14" x14ac:dyDescent="0.3">
      <c r="A3673">
        <v>1</v>
      </c>
      <c r="B3673">
        <v>5</v>
      </c>
      <c r="C3673" s="1">
        <v>40757</v>
      </c>
      <c r="D3673" s="21" t="str">
        <f t="shared" si="228"/>
        <v>02-Aug-2011</v>
      </c>
      <c r="E3673" s="10">
        <v>0.43541666666666662</v>
      </c>
      <c r="F3673" s="1">
        <v>40757</v>
      </c>
      <c r="G3673" s="10">
        <v>0.49652777777777773</v>
      </c>
      <c r="H3673">
        <v>30</v>
      </c>
      <c r="I3673">
        <v>88</v>
      </c>
      <c r="J3673" t="s">
        <v>8</v>
      </c>
      <c r="K3673" t="s">
        <v>9</v>
      </c>
      <c r="L3673" t="str">
        <f t="shared" si="229"/>
        <v>Morning</v>
      </c>
      <c r="M3673" t="str">
        <f t="shared" si="230"/>
        <v>10</v>
      </c>
      <c r="N3673" t="str">
        <f t="shared" si="231"/>
        <v>11</v>
      </c>
    </row>
    <row r="3674" spans="1:14" x14ac:dyDescent="0.3">
      <c r="A3674">
        <v>1</v>
      </c>
      <c r="B3674">
        <v>5</v>
      </c>
      <c r="C3674" s="1">
        <v>40757</v>
      </c>
      <c r="D3674" s="21" t="str">
        <f t="shared" si="228"/>
        <v>02-Aug-2011</v>
      </c>
      <c r="E3674" s="10">
        <v>0.46180555555555558</v>
      </c>
      <c r="F3674" s="1">
        <v>40757</v>
      </c>
      <c r="G3674" s="10">
        <v>0.51527777777777783</v>
      </c>
      <c r="H3674">
        <v>30</v>
      </c>
      <c r="I3674">
        <v>77</v>
      </c>
      <c r="J3674" t="s">
        <v>8</v>
      </c>
      <c r="K3674" t="s">
        <v>9</v>
      </c>
      <c r="L3674" t="str">
        <f t="shared" si="229"/>
        <v>Morning</v>
      </c>
      <c r="M3674" t="str">
        <f t="shared" si="230"/>
        <v>11</v>
      </c>
      <c r="N3674" t="str">
        <f t="shared" si="231"/>
        <v>12</v>
      </c>
    </row>
    <row r="3675" spans="1:14" x14ac:dyDescent="0.3">
      <c r="A3675">
        <v>1</v>
      </c>
      <c r="B3675">
        <v>5</v>
      </c>
      <c r="C3675" s="1">
        <v>40757</v>
      </c>
      <c r="D3675" s="21" t="str">
        <f t="shared" si="228"/>
        <v>02-Aug-2011</v>
      </c>
      <c r="E3675" s="10">
        <v>0.52638888888888891</v>
      </c>
      <c r="F3675" s="1">
        <v>40757</v>
      </c>
      <c r="G3675" s="10">
        <v>0.58819444444444446</v>
      </c>
      <c r="H3675">
        <v>30</v>
      </c>
      <c r="I3675">
        <v>89</v>
      </c>
      <c r="J3675" t="s">
        <v>8</v>
      </c>
      <c r="K3675" t="s">
        <v>9</v>
      </c>
      <c r="L3675" t="str">
        <f t="shared" si="229"/>
        <v>Morning</v>
      </c>
      <c r="M3675" t="str">
        <f t="shared" si="230"/>
        <v>12</v>
      </c>
      <c r="N3675" t="str">
        <f t="shared" si="231"/>
        <v>14</v>
      </c>
    </row>
    <row r="3676" spans="1:14" x14ac:dyDescent="0.3">
      <c r="A3676">
        <v>1</v>
      </c>
      <c r="B3676">
        <v>5</v>
      </c>
      <c r="C3676" s="1">
        <v>40757</v>
      </c>
      <c r="D3676" s="21" t="str">
        <f t="shared" si="228"/>
        <v>02-Aug-2011</v>
      </c>
      <c r="E3676" s="10">
        <v>0.61111111111111105</v>
      </c>
      <c r="F3676" s="1">
        <v>40757</v>
      </c>
      <c r="G3676" s="10">
        <v>0.70138888888888884</v>
      </c>
      <c r="H3676">
        <v>30</v>
      </c>
      <c r="I3676">
        <v>130</v>
      </c>
      <c r="J3676" t="s">
        <v>8</v>
      </c>
      <c r="K3676" t="s">
        <v>9</v>
      </c>
      <c r="L3676" t="str">
        <f t="shared" si="229"/>
        <v>Afternoon</v>
      </c>
      <c r="M3676" t="str">
        <f t="shared" si="230"/>
        <v>14</v>
      </c>
      <c r="N3676" t="str">
        <f t="shared" si="231"/>
        <v>16</v>
      </c>
    </row>
    <row r="3677" spans="1:14" x14ac:dyDescent="0.3">
      <c r="A3677">
        <v>1</v>
      </c>
      <c r="B3677">
        <v>5</v>
      </c>
      <c r="C3677" s="1">
        <v>40757</v>
      </c>
      <c r="D3677" s="21" t="str">
        <f t="shared" si="228"/>
        <v>02-Aug-2011</v>
      </c>
      <c r="E3677" s="10">
        <v>0.61875000000000002</v>
      </c>
      <c r="F3677" s="1">
        <v>40757</v>
      </c>
      <c r="G3677" s="10">
        <v>0.66666666666666663</v>
      </c>
      <c r="H3677">
        <v>30</v>
      </c>
      <c r="I3677">
        <v>69</v>
      </c>
      <c r="J3677" t="s">
        <v>8</v>
      </c>
      <c r="K3677" t="s">
        <v>9</v>
      </c>
      <c r="L3677" t="str">
        <f t="shared" si="229"/>
        <v>Afternoon</v>
      </c>
      <c r="M3677" t="str">
        <f t="shared" si="230"/>
        <v>14</v>
      </c>
      <c r="N3677" t="str">
        <f t="shared" si="231"/>
        <v>16</v>
      </c>
    </row>
    <row r="3678" spans="1:14" x14ac:dyDescent="0.3">
      <c r="A3678">
        <v>1</v>
      </c>
      <c r="B3678">
        <v>8</v>
      </c>
      <c r="C3678" s="1">
        <v>40757</v>
      </c>
      <c r="D3678" s="21" t="str">
        <f t="shared" si="228"/>
        <v>02-Aug-2011</v>
      </c>
      <c r="E3678" s="10">
        <v>0.65208333333333335</v>
      </c>
      <c r="F3678" s="1">
        <v>40757</v>
      </c>
      <c r="G3678" s="10">
        <v>0.70000000000000007</v>
      </c>
      <c r="H3678">
        <v>30</v>
      </c>
      <c r="I3678">
        <v>69</v>
      </c>
      <c r="J3678" t="s">
        <v>8</v>
      </c>
      <c r="K3678" t="s">
        <v>9</v>
      </c>
      <c r="L3678" t="str">
        <f t="shared" si="229"/>
        <v>Afternoon</v>
      </c>
      <c r="M3678" t="str">
        <f t="shared" si="230"/>
        <v>15</v>
      </c>
      <c r="N3678" t="str">
        <f t="shared" si="231"/>
        <v>16</v>
      </c>
    </row>
    <row r="3679" spans="1:14" x14ac:dyDescent="0.3">
      <c r="A3679">
        <v>1</v>
      </c>
      <c r="B3679">
        <v>5</v>
      </c>
      <c r="C3679" s="1">
        <v>40757</v>
      </c>
      <c r="D3679" s="21" t="str">
        <f t="shared" si="228"/>
        <v>02-Aug-2011</v>
      </c>
      <c r="E3679" s="10">
        <v>0.79027777777777775</v>
      </c>
      <c r="F3679" s="1">
        <v>40757</v>
      </c>
      <c r="G3679" s="10">
        <v>0.87083333333333324</v>
      </c>
      <c r="H3679">
        <v>30</v>
      </c>
      <c r="I3679">
        <v>116</v>
      </c>
      <c r="J3679" t="s">
        <v>8</v>
      </c>
      <c r="K3679" t="s">
        <v>9</v>
      </c>
      <c r="L3679" t="str">
        <f t="shared" si="229"/>
        <v>Evening</v>
      </c>
      <c r="M3679" t="str">
        <f t="shared" si="230"/>
        <v>18</v>
      </c>
      <c r="N3679" t="str">
        <f t="shared" si="231"/>
        <v>20</v>
      </c>
    </row>
    <row r="3680" spans="1:14" x14ac:dyDescent="0.3">
      <c r="A3680">
        <v>1</v>
      </c>
      <c r="B3680">
        <v>5</v>
      </c>
      <c r="C3680" s="1">
        <v>40757</v>
      </c>
      <c r="D3680" s="21" t="str">
        <f t="shared" si="228"/>
        <v>02-Aug-2011</v>
      </c>
      <c r="E3680" s="10">
        <v>0.85833333333333339</v>
      </c>
      <c r="F3680" s="1">
        <v>40757</v>
      </c>
      <c r="G3680" s="10">
        <v>0.98402777777777783</v>
      </c>
      <c r="H3680">
        <v>40</v>
      </c>
      <c r="I3680">
        <v>181</v>
      </c>
      <c r="J3680" t="s">
        <v>8</v>
      </c>
      <c r="K3680" t="s">
        <v>9</v>
      </c>
      <c r="L3680" t="str">
        <f t="shared" si="229"/>
        <v>Evening</v>
      </c>
      <c r="M3680" t="str">
        <f t="shared" si="230"/>
        <v>20</v>
      </c>
      <c r="N3680" t="str">
        <f t="shared" si="231"/>
        <v>23</v>
      </c>
    </row>
    <row r="3681" spans="1:14" x14ac:dyDescent="0.3">
      <c r="A3681">
        <v>1</v>
      </c>
      <c r="B3681">
        <v>5</v>
      </c>
      <c r="C3681" s="1">
        <v>40757</v>
      </c>
      <c r="D3681" s="21" t="str">
        <f t="shared" si="228"/>
        <v>02-Aug-2011</v>
      </c>
      <c r="E3681" s="10">
        <v>0.86597222222222225</v>
      </c>
      <c r="F3681" s="1">
        <v>40758</v>
      </c>
      <c r="G3681" s="10">
        <v>1.3194444444444444E-2</v>
      </c>
      <c r="H3681">
        <v>40</v>
      </c>
      <c r="I3681">
        <v>212</v>
      </c>
      <c r="J3681" t="s">
        <v>8</v>
      </c>
      <c r="K3681" t="s">
        <v>9</v>
      </c>
      <c r="L3681" t="str">
        <f t="shared" si="229"/>
        <v>Evening</v>
      </c>
      <c r="M3681" t="str">
        <f t="shared" si="230"/>
        <v>20</v>
      </c>
      <c r="N3681" t="str">
        <f t="shared" si="231"/>
        <v>00</v>
      </c>
    </row>
    <row r="3682" spans="1:14" x14ac:dyDescent="0.3">
      <c r="A3682">
        <v>1</v>
      </c>
      <c r="B3682">
        <v>6</v>
      </c>
      <c r="C3682" s="1">
        <v>40758</v>
      </c>
      <c r="D3682" s="21" t="str">
        <f t="shared" si="228"/>
        <v>03-Aug-2011</v>
      </c>
      <c r="E3682" s="10">
        <v>0.52986111111111112</v>
      </c>
      <c r="F3682" s="1">
        <v>40758</v>
      </c>
      <c r="G3682" s="10">
        <v>0.73819444444444438</v>
      </c>
      <c r="H3682">
        <v>50</v>
      </c>
      <c r="I3682">
        <v>300</v>
      </c>
      <c r="J3682" t="s">
        <v>8</v>
      </c>
      <c r="K3682" t="s">
        <v>13</v>
      </c>
      <c r="L3682" t="str">
        <f t="shared" si="229"/>
        <v>Morning</v>
      </c>
      <c r="M3682" t="str">
        <f t="shared" si="230"/>
        <v>12</v>
      </c>
      <c r="N3682" t="str">
        <f t="shared" si="231"/>
        <v>17</v>
      </c>
    </row>
    <row r="3683" spans="1:14" x14ac:dyDescent="0.3">
      <c r="A3683">
        <v>1</v>
      </c>
      <c r="B3683">
        <v>6</v>
      </c>
      <c r="C3683" s="1">
        <v>40758</v>
      </c>
      <c r="D3683" s="21" t="str">
        <f t="shared" si="228"/>
        <v>03-Aug-2011</v>
      </c>
      <c r="E3683" s="10">
        <v>0.5444444444444444</v>
      </c>
      <c r="F3683" s="1">
        <v>40758</v>
      </c>
      <c r="G3683" s="10">
        <v>0.65</v>
      </c>
      <c r="H3683">
        <v>30</v>
      </c>
      <c r="I3683">
        <v>152</v>
      </c>
      <c r="J3683" t="s">
        <v>8</v>
      </c>
      <c r="K3683" t="s">
        <v>13</v>
      </c>
      <c r="L3683" t="str">
        <f t="shared" si="229"/>
        <v>Morning</v>
      </c>
      <c r="M3683" t="str">
        <f t="shared" si="230"/>
        <v>13</v>
      </c>
      <c r="N3683" t="str">
        <f t="shared" si="231"/>
        <v>15</v>
      </c>
    </row>
    <row r="3684" spans="1:14" x14ac:dyDescent="0.3">
      <c r="A3684">
        <v>1</v>
      </c>
      <c r="B3684">
        <v>5</v>
      </c>
      <c r="C3684" s="1">
        <v>40758</v>
      </c>
      <c r="D3684" s="21" t="str">
        <f t="shared" si="228"/>
        <v>03-Aug-2011</v>
      </c>
      <c r="E3684" s="10">
        <v>0.58958333333333335</v>
      </c>
      <c r="F3684" s="1">
        <v>40758</v>
      </c>
      <c r="G3684" s="10">
        <v>0.89027777777777783</v>
      </c>
      <c r="H3684">
        <v>80</v>
      </c>
      <c r="I3684">
        <v>433</v>
      </c>
      <c r="J3684" t="s">
        <v>8</v>
      </c>
      <c r="K3684" t="s">
        <v>13</v>
      </c>
      <c r="L3684" t="str">
        <f t="shared" si="229"/>
        <v>Afternoon</v>
      </c>
      <c r="M3684" t="str">
        <f t="shared" si="230"/>
        <v>14</v>
      </c>
      <c r="N3684" t="str">
        <f t="shared" si="231"/>
        <v>21</v>
      </c>
    </row>
    <row r="3685" spans="1:14" x14ac:dyDescent="0.3">
      <c r="A3685">
        <v>1</v>
      </c>
      <c r="B3685">
        <v>5</v>
      </c>
      <c r="C3685" s="1">
        <v>40758</v>
      </c>
      <c r="D3685" s="21" t="str">
        <f t="shared" si="228"/>
        <v>03-Aug-2011</v>
      </c>
      <c r="E3685" s="10">
        <v>0.67222222222222217</v>
      </c>
      <c r="F3685" s="1">
        <v>40758</v>
      </c>
      <c r="G3685" s="10">
        <v>0.77708333333333324</v>
      </c>
      <c r="H3685">
        <v>30</v>
      </c>
      <c r="I3685">
        <v>151</v>
      </c>
      <c r="J3685" t="s">
        <v>8</v>
      </c>
      <c r="K3685" t="s">
        <v>13</v>
      </c>
      <c r="L3685" t="str">
        <f t="shared" si="229"/>
        <v>Afternoon</v>
      </c>
      <c r="M3685" t="str">
        <f t="shared" si="230"/>
        <v>16</v>
      </c>
      <c r="N3685" t="str">
        <f t="shared" si="231"/>
        <v>18</v>
      </c>
    </row>
    <row r="3686" spans="1:14" x14ac:dyDescent="0.3">
      <c r="A3686">
        <v>1</v>
      </c>
      <c r="B3686">
        <v>6</v>
      </c>
      <c r="C3686" s="1">
        <v>40758</v>
      </c>
      <c r="D3686" s="21" t="str">
        <f t="shared" si="228"/>
        <v>03-Aug-2011</v>
      </c>
      <c r="E3686" s="10">
        <v>0.67499999999999993</v>
      </c>
      <c r="F3686" s="1">
        <v>40758</v>
      </c>
      <c r="G3686" s="10">
        <v>0.78263888888888899</v>
      </c>
      <c r="H3686">
        <v>30</v>
      </c>
      <c r="I3686">
        <v>155</v>
      </c>
      <c r="J3686" t="s">
        <v>8</v>
      </c>
      <c r="K3686" t="s">
        <v>13</v>
      </c>
      <c r="L3686" t="str">
        <f t="shared" si="229"/>
        <v>Afternoon</v>
      </c>
      <c r="M3686" t="str">
        <f t="shared" si="230"/>
        <v>16</v>
      </c>
      <c r="N3686" t="str">
        <f t="shared" si="231"/>
        <v>18</v>
      </c>
    </row>
    <row r="3687" spans="1:14" x14ac:dyDescent="0.3">
      <c r="A3687">
        <v>1</v>
      </c>
      <c r="B3687">
        <v>5</v>
      </c>
      <c r="C3687" s="1">
        <v>40758</v>
      </c>
      <c r="D3687" s="21" t="str">
        <f t="shared" si="228"/>
        <v>03-Aug-2011</v>
      </c>
      <c r="E3687" s="10">
        <v>0.73055555555555562</v>
      </c>
      <c r="F3687" s="1">
        <v>40758</v>
      </c>
      <c r="G3687" s="10">
        <v>0.8520833333333333</v>
      </c>
      <c r="H3687">
        <v>30</v>
      </c>
      <c r="I3687">
        <v>175</v>
      </c>
      <c r="J3687" t="s">
        <v>8</v>
      </c>
      <c r="K3687" t="s">
        <v>13</v>
      </c>
      <c r="L3687" t="str">
        <f t="shared" si="229"/>
        <v>Afternoon</v>
      </c>
      <c r="M3687" t="str">
        <f t="shared" si="230"/>
        <v>17</v>
      </c>
      <c r="N3687" t="str">
        <f t="shared" si="231"/>
        <v>20</v>
      </c>
    </row>
    <row r="3688" spans="1:14" x14ac:dyDescent="0.3">
      <c r="A3688">
        <v>1</v>
      </c>
      <c r="B3688">
        <v>5</v>
      </c>
      <c r="C3688" s="1">
        <v>40759</v>
      </c>
      <c r="D3688" s="21" t="str">
        <f t="shared" si="228"/>
        <v>04-Aug-2011</v>
      </c>
      <c r="E3688" s="10">
        <v>0.48402777777777778</v>
      </c>
      <c r="F3688" s="1">
        <v>40759</v>
      </c>
      <c r="G3688" s="10">
        <v>0.56597222222222221</v>
      </c>
      <c r="H3688">
        <v>30</v>
      </c>
      <c r="I3688">
        <v>118</v>
      </c>
      <c r="J3688" t="s">
        <v>8</v>
      </c>
      <c r="K3688" t="s">
        <v>12</v>
      </c>
      <c r="L3688" t="str">
        <f t="shared" si="229"/>
        <v>Morning</v>
      </c>
      <c r="M3688" t="str">
        <f t="shared" si="230"/>
        <v>11</v>
      </c>
      <c r="N3688" t="str">
        <f t="shared" si="231"/>
        <v>13</v>
      </c>
    </row>
    <row r="3689" spans="1:14" x14ac:dyDescent="0.3">
      <c r="A3689">
        <v>1</v>
      </c>
      <c r="B3689">
        <v>5</v>
      </c>
      <c r="C3689" s="1">
        <v>40759</v>
      </c>
      <c r="D3689" s="21" t="str">
        <f t="shared" si="228"/>
        <v>04-Aug-2011</v>
      </c>
      <c r="E3689" s="10">
        <v>0.50347222222222221</v>
      </c>
      <c r="F3689" s="1">
        <v>40759</v>
      </c>
      <c r="G3689" s="10">
        <v>0.56944444444444442</v>
      </c>
      <c r="H3689">
        <v>30</v>
      </c>
      <c r="I3689">
        <v>95</v>
      </c>
      <c r="J3689" t="s">
        <v>8</v>
      </c>
      <c r="K3689" t="s">
        <v>12</v>
      </c>
      <c r="L3689" t="str">
        <f t="shared" si="229"/>
        <v>Morning</v>
      </c>
      <c r="M3689" t="str">
        <f t="shared" si="230"/>
        <v>12</v>
      </c>
      <c r="N3689" t="str">
        <f t="shared" si="231"/>
        <v>13</v>
      </c>
    </row>
    <row r="3690" spans="1:14" x14ac:dyDescent="0.3">
      <c r="A3690">
        <v>1</v>
      </c>
      <c r="B3690">
        <v>8</v>
      </c>
      <c r="C3690" s="1">
        <v>40759</v>
      </c>
      <c r="D3690" s="21" t="str">
        <f t="shared" si="228"/>
        <v>04-Aug-2011</v>
      </c>
      <c r="E3690" s="10">
        <v>0.62291666666666667</v>
      </c>
      <c r="F3690" s="1">
        <v>40759</v>
      </c>
      <c r="G3690" s="10">
        <v>0.72083333333333333</v>
      </c>
      <c r="H3690">
        <v>30</v>
      </c>
      <c r="I3690">
        <v>141</v>
      </c>
      <c r="J3690" t="s">
        <v>8</v>
      </c>
      <c r="K3690" t="s">
        <v>12</v>
      </c>
      <c r="L3690" t="str">
        <f t="shared" si="229"/>
        <v>Afternoon</v>
      </c>
      <c r="M3690" t="str">
        <f t="shared" si="230"/>
        <v>14</v>
      </c>
      <c r="N3690" t="str">
        <f t="shared" si="231"/>
        <v>17</v>
      </c>
    </row>
    <row r="3691" spans="1:14" x14ac:dyDescent="0.3">
      <c r="A3691">
        <v>1</v>
      </c>
      <c r="B3691">
        <v>5</v>
      </c>
      <c r="C3691" s="1">
        <v>40759</v>
      </c>
      <c r="D3691" s="21" t="str">
        <f t="shared" si="228"/>
        <v>04-Aug-2011</v>
      </c>
      <c r="E3691" s="10">
        <v>0.63194444444444442</v>
      </c>
      <c r="F3691" s="1">
        <v>40759</v>
      </c>
      <c r="G3691" s="10">
        <v>0.66875000000000007</v>
      </c>
      <c r="H3691">
        <v>30</v>
      </c>
      <c r="I3691">
        <v>53</v>
      </c>
      <c r="J3691" t="s">
        <v>8</v>
      </c>
      <c r="K3691" t="s">
        <v>12</v>
      </c>
      <c r="L3691" t="str">
        <f t="shared" si="229"/>
        <v>Afternoon</v>
      </c>
      <c r="M3691" t="str">
        <f t="shared" si="230"/>
        <v>15</v>
      </c>
      <c r="N3691" t="str">
        <f t="shared" si="231"/>
        <v>16</v>
      </c>
    </row>
    <row r="3692" spans="1:14" x14ac:dyDescent="0.3">
      <c r="A3692">
        <v>1</v>
      </c>
      <c r="B3692">
        <v>5</v>
      </c>
      <c r="C3692" s="1">
        <v>40759</v>
      </c>
      <c r="D3692" s="21" t="str">
        <f t="shared" si="228"/>
        <v>04-Aug-2011</v>
      </c>
      <c r="E3692" s="10">
        <v>0.64652777777777781</v>
      </c>
      <c r="F3692" s="1">
        <v>40759</v>
      </c>
      <c r="G3692" s="10">
        <v>0.69166666666666676</v>
      </c>
      <c r="H3692">
        <v>30</v>
      </c>
      <c r="I3692">
        <v>65</v>
      </c>
      <c r="J3692" t="s">
        <v>8</v>
      </c>
      <c r="K3692" t="s">
        <v>12</v>
      </c>
      <c r="L3692" t="str">
        <f t="shared" si="229"/>
        <v>Afternoon</v>
      </c>
      <c r="M3692" t="str">
        <f t="shared" si="230"/>
        <v>15</v>
      </c>
      <c r="N3692" t="str">
        <f t="shared" si="231"/>
        <v>16</v>
      </c>
    </row>
    <row r="3693" spans="1:14" x14ac:dyDescent="0.3">
      <c r="A3693">
        <v>1</v>
      </c>
      <c r="B3693">
        <v>5</v>
      </c>
      <c r="C3693" s="1">
        <v>40759</v>
      </c>
      <c r="D3693" s="21" t="str">
        <f t="shared" si="228"/>
        <v>04-Aug-2011</v>
      </c>
      <c r="E3693" s="10">
        <v>0.68333333333333324</v>
      </c>
      <c r="F3693" s="1">
        <v>40759</v>
      </c>
      <c r="G3693" s="10">
        <v>0.7319444444444444</v>
      </c>
      <c r="H3693">
        <v>30</v>
      </c>
      <c r="I3693">
        <v>70</v>
      </c>
      <c r="J3693" t="s">
        <v>8</v>
      </c>
      <c r="K3693" t="s">
        <v>12</v>
      </c>
      <c r="L3693" t="str">
        <f t="shared" si="229"/>
        <v>Afternoon</v>
      </c>
      <c r="M3693" t="str">
        <f t="shared" si="230"/>
        <v>16</v>
      </c>
      <c r="N3693" t="str">
        <f t="shared" si="231"/>
        <v>17</v>
      </c>
    </row>
    <row r="3694" spans="1:14" x14ac:dyDescent="0.3">
      <c r="A3694">
        <v>1</v>
      </c>
      <c r="B3694">
        <v>5</v>
      </c>
      <c r="C3694" s="1">
        <v>40759</v>
      </c>
      <c r="D3694" s="21" t="str">
        <f t="shared" si="228"/>
        <v>04-Aug-2011</v>
      </c>
      <c r="E3694" s="10">
        <v>0.68541666666666667</v>
      </c>
      <c r="F3694" s="1">
        <v>40759</v>
      </c>
      <c r="G3694" s="10">
        <v>0.74236111111111114</v>
      </c>
      <c r="H3694">
        <v>30</v>
      </c>
      <c r="I3694">
        <v>82</v>
      </c>
      <c r="J3694" t="s">
        <v>8</v>
      </c>
      <c r="K3694" t="s">
        <v>12</v>
      </c>
      <c r="L3694" t="str">
        <f t="shared" si="229"/>
        <v>Afternoon</v>
      </c>
      <c r="M3694" t="str">
        <f t="shared" si="230"/>
        <v>16</v>
      </c>
      <c r="N3694" t="str">
        <f t="shared" si="231"/>
        <v>17</v>
      </c>
    </row>
    <row r="3695" spans="1:14" x14ac:dyDescent="0.3">
      <c r="A3695">
        <v>1</v>
      </c>
      <c r="B3695">
        <v>5</v>
      </c>
      <c r="C3695" s="1">
        <v>40759</v>
      </c>
      <c r="D3695" s="21" t="str">
        <f t="shared" si="228"/>
        <v>04-Aug-2011</v>
      </c>
      <c r="E3695" s="10">
        <v>0.70833333333333337</v>
      </c>
      <c r="F3695" s="1">
        <v>40759</v>
      </c>
      <c r="G3695" s="10">
        <v>0.80208333333333337</v>
      </c>
      <c r="H3695">
        <v>30</v>
      </c>
      <c r="I3695">
        <v>135</v>
      </c>
      <c r="J3695" t="s">
        <v>8</v>
      </c>
      <c r="K3695" t="s">
        <v>12</v>
      </c>
      <c r="L3695" t="str">
        <f t="shared" si="229"/>
        <v>Afternoon</v>
      </c>
      <c r="M3695" t="str">
        <f t="shared" si="230"/>
        <v>17</v>
      </c>
      <c r="N3695" t="str">
        <f t="shared" si="231"/>
        <v>19</v>
      </c>
    </row>
    <row r="3696" spans="1:14" x14ac:dyDescent="0.3">
      <c r="A3696">
        <v>1</v>
      </c>
      <c r="B3696">
        <v>5</v>
      </c>
      <c r="C3696" s="1">
        <v>40759</v>
      </c>
      <c r="D3696" s="21" t="str">
        <f t="shared" si="228"/>
        <v>04-Aug-2011</v>
      </c>
      <c r="E3696" s="10">
        <v>0.70972222222222225</v>
      </c>
      <c r="F3696" s="1">
        <v>40759</v>
      </c>
      <c r="G3696" s="10">
        <v>0.75416666666666676</v>
      </c>
      <c r="H3696">
        <v>30</v>
      </c>
      <c r="I3696">
        <v>64</v>
      </c>
      <c r="J3696" t="s">
        <v>8</v>
      </c>
      <c r="K3696" t="s">
        <v>12</v>
      </c>
      <c r="L3696" t="str">
        <f t="shared" si="229"/>
        <v>Afternoon</v>
      </c>
      <c r="M3696" t="str">
        <f t="shared" si="230"/>
        <v>17</v>
      </c>
      <c r="N3696" t="str">
        <f t="shared" si="231"/>
        <v>18</v>
      </c>
    </row>
    <row r="3697" spans="1:14" x14ac:dyDescent="0.3">
      <c r="A3697">
        <v>1</v>
      </c>
      <c r="B3697">
        <v>5</v>
      </c>
      <c r="C3697" s="1">
        <v>40759</v>
      </c>
      <c r="D3697" s="21" t="str">
        <f t="shared" si="228"/>
        <v>04-Aug-2011</v>
      </c>
      <c r="E3697" s="10">
        <v>0.72152777777777777</v>
      </c>
      <c r="F3697" s="1">
        <v>40759</v>
      </c>
      <c r="G3697" s="10">
        <v>0.8520833333333333</v>
      </c>
      <c r="H3697">
        <v>40</v>
      </c>
      <c r="I3697">
        <v>188</v>
      </c>
      <c r="J3697" t="s">
        <v>8</v>
      </c>
      <c r="K3697" t="s">
        <v>12</v>
      </c>
      <c r="L3697" t="str">
        <f t="shared" si="229"/>
        <v>Afternoon</v>
      </c>
      <c r="M3697" t="str">
        <f t="shared" si="230"/>
        <v>17</v>
      </c>
      <c r="N3697" t="str">
        <f t="shared" si="231"/>
        <v>20</v>
      </c>
    </row>
    <row r="3698" spans="1:14" x14ac:dyDescent="0.3">
      <c r="A3698">
        <v>1</v>
      </c>
      <c r="B3698">
        <v>5</v>
      </c>
      <c r="C3698" s="1">
        <v>40759</v>
      </c>
      <c r="D3698" s="21" t="str">
        <f t="shared" si="228"/>
        <v>04-Aug-2011</v>
      </c>
      <c r="E3698" s="10">
        <v>0.7368055555555556</v>
      </c>
      <c r="F3698" s="1">
        <v>40759</v>
      </c>
      <c r="G3698" s="10">
        <v>0.77847222222222223</v>
      </c>
      <c r="H3698">
        <v>30</v>
      </c>
      <c r="I3698">
        <v>60</v>
      </c>
      <c r="J3698" t="s">
        <v>8</v>
      </c>
      <c r="K3698" t="s">
        <v>12</v>
      </c>
      <c r="L3698" t="str">
        <f t="shared" si="229"/>
        <v>Afternoon</v>
      </c>
      <c r="M3698" t="str">
        <f t="shared" si="230"/>
        <v>17</v>
      </c>
      <c r="N3698" t="str">
        <f t="shared" si="231"/>
        <v>18</v>
      </c>
    </row>
    <row r="3699" spans="1:14" x14ac:dyDescent="0.3">
      <c r="A3699">
        <v>1</v>
      </c>
      <c r="B3699">
        <v>5</v>
      </c>
      <c r="C3699" s="1">
        <v>40759</v>
      </c>
      <c r="D3699" s="21" t="str">
        <f t="shared" si="228"/>
        <v>04-Aug-2011</v>
      </c>
      <c r="E3699" s="10">
        <v>0.73819444444444438</v>
      </c>
      <c r="F3699" s="1">
        <v>40759</v>
      </c>
      <c r="G3699" s="10">
        <v>0.81527777777777777</v>
      </c>
      <c r="H3699">
        <v>30</v>
      </c>
      <c r="I3699">
        <v>111</v>
      </c>
      <c r="J3699" t="s">
        <v>8</v>
      </c>
      <c r="K3699" t="s">
        <v>12</v>
      </c>
      <c r="L3699" t="str">
        <f t="shared" si="229"/>
        <v>Afternoon</v>
      </c>
      <c r="M3699" t="str">
        <f t="shared" si="230"/>
        <v>17</v>
      </c>
      <c r="N3699" t="str">
        <f t="shared" si="231"/>
        <v>19</v>
      </c>
    </row>
    <row r="3700" spans="1:14" x14ac:dyDescent="0.3">
      <c r="A3700">
        <v>1</v>
      </c>
      <c r="B3700">
        <v>5</v>
      </c>
      <c r="C3700" s="1">
        <v>40759</v>
      </c>
      <c r="D3700" s="21" t="str">
        <f t="shared" si="228"/>
        <v>04-Aug-2011</v>
      </c>
      <c r="E3700" s="10">
        <v>0.84652777777777777</v>
      </c>
      <c r="F3700" s="1">
        <v>40759</v>
      </c>
      <c r="G3700" s="10">
        <v>0.91666666666666663</v>
      </c>
      <c r="H3700" s="3">
        <v>300</v>
      </c>
      <c r="I3700">
        <v>101</v>
      </c>
      <c r="J3700" t="s">
        <v>8</v>
      </c>
      <c r="K3700" t="s">
        <v>12</v>
      </c>
      <c r="L3700" t="str">
        <f t="shared" si="229"/>
        <v>Evening</v>
      </c>
      <c r="M3700" t="str">
        <f t="shared" si="230"/>
        <v>20</v>
      </c>
      <c r="N3700" t="str">
        <f t="shared" si="231"/>
        <v>22</v>
      </c>
    </row>
    <row r="3701" spans="1:14" x14ac:dyDescent="0.3">
      <c r="A3701">
        <v>1</v>
      </c>
      <c r="B3701">
        <v>6</v>
      </c>
      <c r="C3701" s="1">
        <v>40759</v>
      </c>
      <c r="D3701" s="21" t="str">
        <f t="shared" si="228"/>
        <v>04-Aug-2011</v>
      </c>
      <c r="E3701" s="10">
        <v>0.93541666666666667</v>
      </c>
      <c r="F3701" s="1">
        <v>40760</v>
      </c>
      <c r="G3701" s="10">
        <v>7.8472222222222221E-2</v>
      </c>
      <c r="H3701">
        <v>40</v>
      </c>
      <c r="I3701">
        <v>206</v>
      </c>
      <c r="J3701" t="s">
        <v>8</v>
      </c>
      <c r="K3701" t="s">
        <v>12</v>
      </c>
      <c r="L3701" t="str">
        <f t="shared" si="229"/>
        <v>Night</v>
      </c>
      <c r="M3701" t="str">
        <f t="shared" si="230"/>
        <v>22</v>
      </c>
      <c r="N3701" t="str">
        <f t="shared" si="231"/>
        <v>01</v>
      </c>
    </row>
    <row r="3702" spans="1:14" x14ac:dyDescent="0.3">
      <c r="A3702">
        <v>1</v>
      </c>
      <c r="B3702">
        <v>6</v>
      </c>
      <c r="C3702" s="1">
        <v>40760</v>
      </c>
      <c r="D3702" s="21" t="str">
        <f t="shared" si="228"/>
        <v>05-Aug-2011</v>
      </c>
      <c r="E3702" s="10">
        <v>0.54861111111111105</v>
      </c>
      <c r="F3702" s="1">
        <v>40760</v>
      </c>
      <c r="G3702" s="10">
        <v>0.5756944444444444</v>
      </c>
      <c r="H3702">
        <v>30</v>
      </c>
      <c r="I3702">
        <v>39</v>
      </c>
      <c r="J3702" t="s">
        <v>8</v>
      </c>
      <c r="K3702" t="s">
        <v>11</v>
      </c>
      <c r="L3702" t="str">
        <f t="shared" si="229"/>
        <v>Morning</v>
      </c>
      <c r="M3702" t="str">
        <f t="shared" si="230"/>
        <v>13</v>
      </c>
      <c r="N3702" t="str">
        <f t="shared" si="231"/>
        <v>13</v>
      </c>
    </row>
    <row r="3703" spans="1:14" x14ac:dyDescent="0.3">
      <c r="A3703">
        <v>1</v>
      </c>
      <c r="B3703">
        <v>5</v>
      </c>
      <c r="C3703" s="1">
        <v>40760</v>
      </c>
      <c r="D3703" s="21" t="str">
        <f t="shared" si="228"/>
        <v>05-Aug-2011</v>
      </c>
      <c r="E3703" s="10">
        <v>0.55277777777777781</v>
      </c>
      <c r="F3703" s="1">
        <v>40760</v>
      </c>
      <c r="G3703" s="10">
        <v>0.59791666666666665</v>
      </c>
      <c r="H3703">
        <v>30</v>
      </c>
      <c r="I3703">
        <v>65</v>
      </c>
      <c r="J3703" t="s">
        <v>8</v>
      </c>
      <c r="K3703" t="s">
        <v>11</v>
      </c>
      <c r="L3703" t="str">
        <f t="shared" si="229"/>
        <v>Morning</v>
      </c>
      <c r="M3703" t="str">
        <f t="shared" si="230"/>
        <v>13</v>
      </c>
      <c r="N3703" t="str">
        <f t="shared" si="231"/>
        <v>14</v>
      </c>
    </row>
    <row r="3704" spans="1:14" x14ac:dyDescent="0.3">
      <c r="A3704">
        <v>1</v>
      </c>
      <c r="B3704">
        <v>5</v>
      </c>
      <c r="C3704" s="1">
        <v>40760</v>
      </c>
      <c r="D3704" s="21" t="str">
        <f t="shared" si="228"/>
        <v>05-Aug-2011</v>
      </c>
      <c r="E3704" s="10">
        <v>0.56597222222222221</v>
      </c>
      <c r="F3704" s="1">
        <v>40760</v>
      </c>
      <c r="G3704" s="10">
        <v>0.6430555555555556</v>
      </c>
      <c r="H3704">
        <v>30</v>
      </c>
      <c r="I3704">
        <v>111</v>
      </c>
      <c r="J3704" t="s">
        <v>8</v>
      </c>
      <c r="K3704" t="s">
        <v>11</v>
      </c>
      <c r="L3704" t="str">
        <f t="shared" si="229"/>
        <v>Morning</v>
      </c>
      <c r="M3704" t="str">
        <f t="shared" si="230"/>
        <v>13</v>
      </c>
      <c r="N3704" t="str">
        <f t="shared" si="231"/>
        <v>15</v>
      </c>
    </row>
    <row r="3705" spans="1:14" x14ac:dyDescent="0.3">
      <c r="A3705">
        <v>1</v>
      </c>
      <c r="B3705">
        <v>8</v>
      </c>
      <c r="C3705" s="1">
        <v>40760</v>
      </c>
      <c r="D3705" s="21" t="str">
        <f t="shared" si="228"/>
        <v>05-Aug-2011</v>
      </c>
      <c r="E3705" s="10">
        <v>0.63055555555555554</v>
      </c>
      <c r="F3705" s="1">
        <v>40760</v>
      </c>
      <c r="G3705" s="10">
        <v>0.67222222222222217</v>
      </c>
      <c r="H3705">
        <v>30</v>
      </c>
      <c r="I3705">
        <v>60</v>
      </c>
      <c r="J3705" t="s">
        <v>8</v>
      </c>
      <c r="K3705" t="s">
        <v>11</v>
      </c>
      <c r="L3705" t="str">
        <f t="shared" si="229"/>
        <v>Afternoon</v>
      </c>
      <c r="M3705" t="str">
        <f t="shared" si="230"/>
        <v>15</v>
      </c>
      <c r="N3705" t="str">
        <f t="shared" si="231"/>
        <v>16</v>
      </c>
    </row>
    <row r="3706" spans="1:14" x14ac:dyDescent="0.3">
      <c r="A3706">
        <v>1</v>
      </c>
      <c r="B3706">
        <v>8</v>
      </c>
      <c r="C3706" s="1">
        <v>40760</v>
      </c>
      <c r="D3706" s="21" t="str">
        <f t="shared" si="228"/>
        <v>05-Aug-2011</v>
      </c>
      <c r="E3706" s="10">
        <v>0.7104166666666667</v>
      </c>
      <c r="F3706" s="1">
        <v>40760</v>
      </c>
      <c r="G3706" s="10">
        <v>0.88750000000000007</v>
      </c>
      <c r="H3706">
        <v>50</v>
      </c>
      <c r="I3706">
        <v>255</v>
      </c>
      <c r="J3706" t="s">
        <v>8</v>
      </c>
      <c r="K3706" t="s">
        <v>11</v>
      </c>
      <c r="L3706" t="str">
        <f t="shared" si="229"/>
        <v>Afternoon</v>
      </c>
      <c r="M3706" t="str">
        <f t="shared" si="230"/>
        <v>17</v>
      </c>
      <c r="N3706" t="str">
        <f t="shared" si="231"/>
        <v>21</v>
      </c>
    </row>
    <row r="3707" spans="1:14" x14ac:dyDescent="0.3">
      <c r="A3707">
        <v>1</v>
      </c>
      <c r="B3707">
        <v>5</v>
      </c>
      <c r="C3707" s="1">
        <v>40760</v>
      </c>
      <c r="D3707" s="21" t="str">
        <f t="shared" si="228"/>
        <v>05-Aug-2011</v>
      </c>
      <c r="E3707" s="10">
        <v>0.72013888888888899</v>
      </c>
      <c r="F3707" s="1">
        <v>40760</v>
      </c>
      <c r="G3707" s="10">
        <v>0.76180555555555562</v>
      </c>
      <c r="H3707">
        <v>30</v>
      </c>
      <c r="I3707">
        <v>60</v>
      </c>
      <c r="J3707" t="s">
        <v>8</v>
      </c>
      <c r="K3707" t="s">
        <v>11</v>
      </c>
      <c r="L3707" t="str">
        <f t="shared" si="229"/>
        <v>Afternoon</v>
      </c>
      <c r="M3707" t="str">
        <f t="shared" si="230"/>
        <v>17</v>
      </c>
      <c r="N3707" t="str">
        <f t="shared" si="231"/>
        <v>18</v>
      </c>
    </row>
    <row r="3708" spans="1:14" x14ac:dyDescent="0.3">
      <c r="A3708">
        <v>1</v>
      </c>
      <c r="B3708">
        <v>8</v>
      </c>
      <c r="C3708" s="1">
        <v>40760</v>
      </c>
      <c r="D3708" s="21" t="str">
        <f t="shared" si="228"/>
        <v>05-Aug-2011</v>
      </c>
      <c r="E3708" s="10">
        <v>0.78125</v>
      </c>
      <c r="F3708" s="1">
        <v>40760</v>
      </c>
      <c r="G3708" s="10">
        <v>0.91249999999999998</v>
      </c>
      <c r="H3708">
        <v>40</v>
      </c>
      <c r="I3708">
        <v>189</v>
      </c>
      <c r="J3708" t="s">
        <v>8</v>
      </c>
      <c r="K3708" t="s">
        <v>11</v>
      </c>
      <c r="L3708" t="str">
        <f t="shared" si="229"/>
        <v>Evening</v>
      </c>
      <c r="M3708" t="str">
        <f t="shared" si="230"/>
        <v>18</v>
      </c>
      <c r="N3708" t="str">
        <f t="shared" si="231"/>
        <v>21</v>
      </c>
    </row>
    <row r="3709" spans="1:14" x14ac:dyDescent="0.3">
      <c r="A3709">
        <v>1</v>
      </c>
      <c r="B3709">
        <v>6</v>
      </c>
      <c r="C3709" s="1">
        <v>40760</v>
      </c>
      <c r="D3709" s="21" t="str">
        <f t="shared" si="228"/>
        <v>05-Aug-2011</v>
      </c>
      <c r="E3709" s="10">
        <v>0.78819444444444453</v>
      </c>
      <c r="F3709" s="1">
        <v>40760</v>
      </c>
      <c r="G3709" s="10">
        <v>0.95208333333333339</v>
      </c>
      <c r="H3709">
        <v>40</v>
      </c>
      <c r="I3709">
        <v>236</v>
      </c>
      <c r="J3709" t="s">
        <v>8</v>
      </c>
      <c r="K3709" t="s">
        <v>11</v>
      </c>
      <c r="L3709" t="str">
        <f t="shared" si="229"/>
        <v>Evening</v>
      </c>
      <c r="M3709" t="str">
        <f t="shared" si="230"/>
        <v>18</v>
      </c>
      <c r="N3709" t="str">
        <f t="shared" si="231"/>
        <v>22</v>
      </c>
    </row>
    <row r="3710" spans="1:14" x14ac:dyDescent="0.3">
      <c r="A3710">
        <v>1</v>
      </c>
      <c r="B3710">
        <v>8</v>
      </c>
      <c r="C3710" s="1">
        <v>40760</v>
      </c>
      <c r="D3710" s="21" t="str">
        <f t="shared" si="228"/>
        <v>05-Aug-2011</v>
      </c>
      <c r="E3710" s="10">
        <v>0.7944444444444444</v>
      </c>
      <c r="F3710" s="1">
        <v>40760</v>
      </c>
      <c r="G3710" s="10">
        <v>0.82916666666666661</v>
      </c>
      <c r="H3710">
        <v>30</v>
      </c>
      <c r="I3710">
        <v>50</v>
      </c>
      <c r="J3710" t="s">
        <v>8</v>
      </c>
      <c r="K3710" t="s">
        <v>11</v>
      </c>
      <c r="L3710" t="str">
        <f t="shared" si="229"/>
        <v>Evening</v>
      </c>
      <c r="M3710" t="str">
        <f t="shared" si="230"/>
        <v>19</v>
      </c>
      <c r="N3710" t="str">
        <f t="shared" si="231"/>
        <v>19</v>
      </c>
    </row>
    <row r="3711" spans="1:14" x14ac:dyDescent="0.3">
      <c r="A3711">
        <v>1</v>
      </c>
      <c r="B3711">
        <v>5</v>
      </c>
      <c r="C3711" s="1">
        <v>40760</v>
      </c>
      <c r="D3711" s="21" t="str">
        <f t="shared" si="228"/>
        <v>05-Aug-2011</v>
      </c>
      <c r="E3711" s="10">
        <v>0.82430555555555562</v>
      </c>
      <c r="F3711" s="1">
        <v>40760</v>
      </c>
      <c r="G3711" s="10">
        <v>0.85138888888888886</v>
      </c>
      <c r="H3711">
        <v>30</v>
      </c>
      <c r="I3711">
        <v>39</v>
      </c>
      <c r="J3711" t="s">
        <v>8</v>
      </c>
      <c r="K3711" t="s">
        <v>11</v>
      </c>
      <c r="L3711" t="str">
        <f t="shared" si="229"/>
        <v>Evening</v>
      </c>
      <c r="M3711" t="str">
        <f t="shared" si="230"/>
        <v>19</v>
      </c>
      <c r="N3711" t="str">
        <f t="shared" si="231"/>
        <v>20</v>
      </c>
    </row>
    <row r="3712" spans="1:14" x14ac:dyDescent="0.3">
      <c r="A3712">
        <v>1</v>
      </c>
      <c r="B3712">
        <v>6</v>
      </c>
      <c r="C3712" s="1">
        <v>40760</v>
      </c>
      <c r="D3712" s="21" t="str">
        <f t="shared" si="228"/>
        <v>05-Aug-2011</v>
      </c>
      <c r="E3712" s="10">
        <v>0.89930555555555547</v>
      </c>
      <c r="F3712" s="1">
        <v>40760</v>
      </c>
      <c r="G3712" s="10">
        <v>0.96111111111111114</v>
      </c>
      <c r="H3712">
        <v>30</v>
      </c>
      <c r="I3712">
        <v>89</v>
      </c>
      <c r="J3712" t="s">
        <v>8</v>
      </c>
      <c r="K3712" t="s">
        <v>11</v>
      </c>
      <c r="L3712" t="str">
        <f t="shared" si="229"/>
        <v>Evening</v>
      </c>
      <c r="M3712" t="str">
        <f t="shared" si="230"/>
        <v>21</v>
      </c>
      <c r="N3712" t="str">
        <f t="shared" si="231"/>
        <v>23</v>
      </c>
    </row>
    <row r="3713" spans="1:14" x14ac:dyDescent="0.3">
      <c r="A3713">
        <v>1</v>
      </c>
      <c r="B3713">
        <v>5</v>
      </c>
      <c r="C3713" s="1">
        <v>40760</v>
      </c>
      <c r="D3713" s="21" t="str">
        <f t="shared" si="228"/>
        <v>05-Aug-2011</v>
      </c>
      <c r="E3713" s="10">
        <v>0.93055555555555547</v>
      </c>
      <c r="F3713" s="1">
        <v>40761</v>
      </c>
      <c r="G3713" s="10">
        <v>7.7083333333333337E-2</v>
      </c>
      <c r="H3713">
        <v>40</v>
      </c>
      <c r="I3713">
        <v>211</v>
      </c>
      <c r="J3713" t="s">
        <v>8</v>
      </c>
      <c r="K3713" t="s">
        <v>11</v>
      </c>
      <c r="L3713" t="str">
        <f t="shared" si="229"/>
        <v>Night</v>
      </c>
      <c r="M3713" t="str">
        <f t="shared" si="230"/>
        <v>22</v>
      </c>
      <c r="N3713" t="str">
        <f t="shared" si="231"/>
        <v>01</v>
      </c>
    </row>
    <row r="3714" spans="1:14" x14ac:dyDescent="0.3">
      <c r="A3714">
        <v>1</v>
      </c>
      <c r="B3714">
        <v>5</v>
      </c>
      <c r="C3714" s="1">
        <v>40763</v>
      </c>
      <c r="D3714" s="21" t="str">
        <f t="shared" si="228"/>
        <v>08-Aug-2011</v>
      </c>
      <c r="E3714" s="10">
        <v>0.72916666666666663</v>
      </c>
      <c r="F3714" s="1">
        <v>40763</v>
      </c>
      <c r="G3714" s="10">
        <v>0.79583333333333339</v>
      </c>
      <c r="H3714">
        <v>30</v>
      </c>
      <c r="I3714">
        <v>96</v>
      </c>
      <c r="J3714" t="s">
        <v>8</v>
      </c>
      <c r="K3714" t="s">
        <v>10</v>
      </c>
      <c r="L3714" t="str">
        <f t="shared" si="229"/>
        <v>Afternoon</v>
      </c>
      <c r="M3714" t="str">
        <f t="shared" si="230"/>
        <v>17</v>
      </c>
      <c r="N3714" t="str">
        <f t="shared" si="231"/>
        <v>19</v>
      </c>
    </row>
    <row r="3715" spans="1:14" x14ac:dyDescent="0.3">
      <c r="A3715">
        <v>1</v>
      </c>
      <c r="B3715">
        <v>5</v>
      </c>
      <c r="C3715" s="1">
        <v>40763</v>
      </c>
      <c r="D3715" s="21" t="str">
        <f t="shared" ref="D3715:D3778" si="232" xml:space="preserve"> TEXT(C3715, "dd-Mmm-yyyy")</f>
        <v>08-Aug-2011</v>
      </c>
      <c r="E3715" s="10">
        <v>0.82708333333333339</v>
      </c>
      <c r="F3715" s="1">
        <v>40763</v>
      </c>
      <c r="G3715" s="10">
        <v>0.92083333333333339</v>
      </c>
      <c r="H3715">
        <v>30</v>
      </c>
      <c r="I3715">
        <v>135</v>
      </c>
      <c r="J3715" t="s">
        <v>8</v>
      </c>
      <c r="K3715" t="s">
        <v>10</v>
      </c>
      <c r="L3715" t="str">
        <f t="shared" ref="L3715:L3778" si="233">IF(AND(E3715&gt;$R$6,E3715&lt;=$S$6),"Morning",IF(AND(E3715&gt;$S$6,E3715&lt;=$T$6),"Afternoon", IF(AND(E3715&gt;$T$6,E3715&lt;=$U$6),"Evening", "Night")))</f>
        <v>Evening</v>
      </c>
      <c r="M3715" t="str">
        <f t="shared" ref="M3715:M3778" si="234" xml:space="preserve"> TEXT(E3715, "HH")</f>
        <v>19</v>
      </c>
      <c r="N3715" t="str">
        <f t="shared" ref="N3715:N3778" si="235">TEXT(G3715,"HH")</f>
        <v>22</v>
      </c>
    </row>
    <row r="3716" spans="1:14" x14ac:dyDescent="0.3">
      <c r="A3716">
        <v>1</v>
      </c>
      <c r="B3716">
        <v>8</v>
      </c>
      <c r="C3716" s="1">
        <v>40764</v>
      </c>
      <c r="D3716" s="21" t="str">
        <f t="shared" si="232"/>
        <v>09-Aug-2011</v>
      </c>
      <c r="E3716" s="10">
        <v>0.47083333333333338</v>
      </c>
      <c r="F3716" s="1">
        <v>40764</v>
      </c>
      <c r="G3716" s="10">
        <v>0.55625000000000002</v>
      </c>
      <c r="H3716">
        <v>30</v>
      </c>
      <c r="I3716">
        <v>123</v>
      </c>
      <c r="J3716" t="s">
        <v>8</v>
      </c>
      <c r="K3716" t="s">
        <v>9</v>
      </c>
      <c r="L3716" t="str">
        <f t="shared" si="233"/>
        <v>Morning</v>
      </c>
      <c r="M3716" t="str">
        <f t="shared" si="234"/>
        <v>11</v>
      </c>
      <c r="N3716" t="str">
        <f t="shared" si="235"/>
        <v>13</v>
      </c>
    </row>
    <row r="3717" spans="1:14" x14ac:dyDescent="0.3">
      <c r="A3717">
        <v>1</v>
      </c>
      <c r="B3717">
        <v>5</v>
      </c>
      <c r="C3717" s="1">
        <v>40764</v>
      </c>
      <c r="D3717" s="21" t="str">
        <f t="shared" si="232"/>
        <v>09-Aug-2011</v>
      </c>
      <c r="E3717" s="10">
        <v>0.47430555555555554</v>
      </c>
      <c r="F3717" s="1">
        <v>40764</v>
      </c>
      <c r="G3717" s="10">
        <v>0.53749999999999998</v>
      </c>
      <c r="H3717">
        <v>30</v>
      </c>
      <c r="I3717">
        <v>91</v>
      </c>
      <c r="J3717" t="s">
        <v>8</v>
      </c>
      <c r="K3717" t="s">
        <v>9</v>
      </c>
      <c r="L3717" t="str">
        <f t="shared" si="233"/>
        <v>Morning</v>
      </c>
      <c r="M3717" t="str">
        <f t="shared" si="234"/>
        <v>11</v>
      </c>
      <c r="N3717" t="str">
        <f t="shared" si="235"/>
        <v>12</v>
      </c>
    </row>
    <row r="3718" spans="1:14" x14ac:dyDescent="0.3">
      <c r="A3718">
        <v>1</v>
      </c>
      <c r="B3718">
        <v>5</v>
      </c>
      <c r="C3718" s="1">
        <v>40764</v>
      </c>
      <c r="D3718" s="21" t="str">
        <f t="shared" si="232"/>
        <v>09-Aug-2011</v>
      </c>
      <c r="E3718" s="10">
        <v>0.50763888888888886</v>
      </c>
      <c r="F3718" s="1">
        <v>40764</v>
      </c>
      <c r="G3718" s="10">
        <v>0.64722222222222225</v>
      </c>
      <c r="H3718">
        <v>40</v>
      </c>
      <c r="I3718">
        <v>201</v>
      </c>
      <c r="J3718" t="s">
        <v>8</v>
      </c>
      <c r="K3718" t="s">
        <v>9</v>
      </c>
      <c r="L3718" t="str">
        <f t="shared" si="233"/>
        <v>Morning</v>
      </c>
      <c r="M3718" t="str">
        <f t="shared" si="234"/>
        <v>12</v>
      </c>
      <c r="N3718" t="str">
        <f t="shared" si="235"/>
        <v>15</v>
      </c>
    </row>
    <row r="3719" spans="1:14" x14ac:dyDescent="0.3">
      <c r="A3719">
        <v>1</v>
      </c>
      <c r="B3719">
        <v>5</v>
      </c>
      <c r="C3719" s="1">
        <v>40764</v>
      </c>
      <c r="D3719" s="21" t="str">
        <f t="shared" si="232"/>
        <v>09-Aug-2011</v>
      </c>
      <c r="E3719" s="10">
        <v>0.51250000000000007</v>
      </c>
      <c r="F3719" s="1">
        <v>40764</v>
      </c>
      <c r="G3719" s="10">
        <v>0.73055555555555562</v>
      </c>
      <c r="H3719">
        <v>60</v>
      </c>
      <c r="I3719">
        <v>314</v>
      </c>
      <c r="J3719" t="s">
        <v>8</v>
      </c>
      <c r="K3719" t="s">
        <v>9</v>
      </c>
      <c r="L3719" t="str">
        <f t="shared" si="233"/>
        <v>Morning</v>
      </c>
      <c r="M3719" t="str">
        <f t="shared" si="234"/>
        <v>12</v>
      </c>
      <c r="N3719" t="str">
        <f t="shared" si="235"/>
        <v>17</v>
      </c>
    </row>
    <row r="3720" spans="1:14" x14ac:dyDescent="0.3">
      <c r="A3720">
        <v>1</v>
      </c>
      <c r="B3720">
        <v>5</v>
      </c>
      <c r="C3720" s="1">
        <v>40764</v>
      </c>
      <c r="D3720" s="21" t="str">
        <f t="shared" si="232"/>
        <v>09-Aug-2011</v>
      </c>
      <c r="E3720" s="10">
        <v>0.56388888888888888</v>
      </c>
      <c r="F3720" s="1">
        <v>40764</v>
      </c>
      <c r="G3720" s="10">
        <v>0.62291666666666667</v>
      </c>
      <c r="H3720">
        <v>30</v>
      </c>
      <c r="I3720">
        <v>85</v>
      </c>
      <c r="J3720" t="s">
        <v>8</v>
      </c>
      <c r="K3720" t="s">
        <v>9</v>
      </c>
      <c r="L3720" t="str">
        <f t="shared" si="233"/>
        <v>Morning</v>
      </c>
      <c r="M3720" t="str">
        <f t="shared" si="234"/>
        <v>13</v>
      </c>
      <c r="N3720" t="str">
        <f t="shared" si="235"/>
        <v>14</v>
      </c>
    </row>
    <row r="3721" spans="1:14" x14ac:dyDescent="0.3">
      <c r="A3721">
        <v>1</v>
      </c>
      <c r="B3721">
        <v>5</v>
      </c>
      <c r="C3721" s="1">
        <v>40764</v>
      </c>
      <c r="D3721" s="21" t="str">
        <f t="shared" si="232"/>
        <v>09-Aug-2011</v>
      </c>
      <c r="E3721" s="10">
        <v>0.64583333333333337</v>
      </c>
      <c r="F3721" s="1">
        <v>40764</v>
      </c>
      <c r="G3721" s="10">
        <v>0.69861111111111107</v>
      </c>
      <c r="H3721">
        <v>30</v>
      </c>
      <c r="I3721">
        <v>76</v>
      </c>
      <c r="J3721" t="s">
        <v>8</v>
      </c>
      <c r="K3721" t="s">
        <v>9</v>
      </c>
      <c r="L3721" t="str">
        <f t="shared" si="233"/>
        <v>Afternoon</v>
      </c>
      <c r="M3721" t="str">
        <f t="shared" si="234"/>
        <v>15</v>
      </c>
      <c r="N3721" t="str">
        <f t="shared" si="235"/>
        <v>16</v>
      </c>
    </row>
    <row r="3722" spans="1:14" x14ac:dyDescent="0.3">
      <c r="A3722">
        <v>1</v>
      </c>
      <c r="B3722">
        <v>5</v>
      </c>
      <c r="C3722" s="1">
        <v>40764</v>
      </c>
      <c r="D3722" s="21" t="str">
        <f t="shared" si="232"/>
        <v>09-Aug-2011</v>
      </c>
      <c r="E3722" s="10">
        <v>0.65902777777777777</v>
      </c>
      <c r="F3722" s="1">
        <v>40764</v>
      </c>
      <c r="G3722" s="10">
        <v>0.74444444444444446</v>
      </c>
      <c r="H3722">
        <v>30</v>
      </c>
      <c r="I3722">
        <v>123</v>
      </c>
      <c r="J3722" t="s">
        <v>8</v>
      </c>
      <c r="K3722" t="s">
        <v>9</v>
      </c>
      <c r="L3722" t="str">
        <f t="shared" si="233"/>
        <v>Afternoon</v>
      </c>
      <c r="M3722" t="str">
        <f t="shared" si="234"/>
        <v>15</v>
      </c>
      <c r="N3722" t="str">
        <f t="shared" si="235"/>
        <v>17</v>
      </c>
    </row>
    <row r="3723" spans="1:14" x14ac:dyDescent="0.3">
      <c r="A3723">
        <v>1</v>
      </c>
      <c r="B3723">
        <v>6</v>
      </c>
      <c r="C3723" s="1">
        <v>40764</v>
      </c>
      <c r="D3723" s="21" t="str">
        <f t="shared" si="232"/>
        <v>09-Aug-2011</v>
      </c>
      <c r="E3723" s="10">
        <v>0.66041666666666665</v>
      </c>
      <c r="F3723" s="1">
        <v>40764</v>
      </c>
      <c r="G3723" s="10">
        <v>0.80902777777777779</v>
      </c>
      <c r="H3723">
        <v>40</v>
      </c>
      <c r="I3723">
        <v>214</v>
      </c>
      <c r="J3723" t="s">
        <v>8</v>
      </c>
      <c r="K3723" t="s">
        <v>9</v>
      </c>
      <c r="L3723" t="str">
        <f t="shared" si="233"/>
        <v>Afternoon</v>
      </c>
      <c r="M3723" t="str">
        <f t="shared" si="234"/>
        <v>15</v>
      </c>
      <c r="N3723" t="str">
        <f t="shared" si="235"/>
        <v>19</v>
      </c>
    </row>
    <row r="3724" spans="1:14" x14ac:dyDescent="0.3">
      <c r="A3724">
        <v>1</v>
      </c>
      <c r="B3724">
        <v>8</v>
      </c>
      <c r="C3724" s="1">
        <v>40764</v>
      </c>
      <c r="D3724" s="21" t="str">
        <f t="shared" si="232"/>
        <v>09-Aug-2011</v>
      </c>
      <c r="E3724" s="10">
        <v>0.80763888888888891</v>
      </c>
      <c r="F3724" s="1">
        <v>40764</v>
      </c>
      <c r="G3724" s="10">
        <v>0.83194444444444438</v>
      </c>
      <c r="H3724">
        <v>30</v>
      </c>
      <c r="I3724">
        <v>35</v>
      </c>
      <c r="J3724" t="s">
        <v>8</v>
      </c>
      <c r="K3724" t="s">
        <v>9</v>
      </c>
      <c r="L3724" t="str">
        <f t="shared" si="233"/>
        <v>Evening</v>
      </c>
      <c r="M3724" t="str">
        <f t="shared" si="234"/>
        <v>19</v>
      </c>
      <c r="N3724" t="str">
        <f t="shared" si="235"/>
        <v>19</v>
      </c>
    </row>
    <row r="3725" spans="1:14" x14ac:dyDescent="0.3">
      <c r="A3725">
        <v>1</v>
      </c>
      <c r="B3725">
        <v>6</v>
      </c>
      <c r="C3725" s="1">
        <v>40764</v>
      </c>
      <c r="D3725" s="21" t="str">
        <f t="shared" si="232"/>
        <v>09-Aug-2011</v>
      </c>
      <c r="E3725" s="10">
        <v>0.8666666666666667</v>
      </c>
      <c r="F3725" s="1">
        <v>40764</v>
      </c>
      <c r="G3725" s="10">
        <v>0.92986111111111114</v>
      </c>
      <c r="H3725">
        <v>30</v>
      </c>
      <c r="I3725">
        <v>91</v>
      </c>
      <c r="J3725" t="s">
        <v>8</v>
      </c>
      <c r="K3725" t="s">
        <v>9</v>
      </c>
      <c r="L3725" t="str">
        <f t="shared" si="233"/>
        <v>Evening</v>
      </c>
      <c r="M3725" t="str">
        <f t="shared" si="234"/>
        <v>20</v>
      </c>
      <c r="N3725" t="str">
        <f t="shared" si="235"/>
        <v>22</v>
      </c>
    </row>
    <row r="3726" spans="1:14" x14ac:dyDescent="0.3">
      <c r="A3726">
        <v>1</v>
      </c>
      <c r="B3726">
        <v>5</v>
      </c>
      <c r="C3726" s="1">
        <v>40764</v>
      </c>
      <c r="D3726" s="21" t="str">
        <f t="shared" si="232"/>
        <v>09-Aug-2011</v>
      </c>
      <c r="E3726" s="10">
        <v>0.89513888888888893</v>
      </c>
      <c r="F3726" s="1">
        <v>40764</v>
      </c>
      <c r="G3726" s="10">
        <v>0.96111111111111114</v>
      </c>
      <c r="H3726">
        <v>30</v>
      </c>
      <c r="I3726">
        <v>95</v>
      </c>
      <c r="J3726" t="s">
        <v>8</v>
      </c>
      <c r="K3726" t="s">
        <v>9</v>
      </c>
      <c r="L3726" t="str">
        <f t="shared" si="233"/>
        <v>Evening</v>
      </c>
      <c r="M3726" t="str">
        <f t="shared" si="234"/>
        <v>21</v>
      </c>
      <c r="N3726" t="str">
        <f t="shared" si="235"/>
        <v>23</v>
      </c>
    </row>
    <row r="3727" spans="1:14" x14ac:dyDescent="0.3">
      <c r="A3727">
        <v>1</v>
      </c>
      <c r="B3727">
        <v>5</v>
      </c>
      <c r="C3727" s="1">
        <v>40765</v>
      </c>
      <c r="D3727" s="21" t="str">
        <f t="shared" si="232"/>
        <v>10-Aug-2011</v>
      </c>
      <c r="E3727" s="10">
        <v>0.3444444444444445</v>
      </c>
      <c r="F3727" s="1">
        <v>40765</v>
      </c>
      <c r="G3727" s="10">
        <v>0.38958333333333334</v>
      </c>
      <c r="H3727">
        <v>30</v>
      </c>
      <c r="I3727">
        <v>65</v>
      </c>
      <c r="J3727" t="s">
        <v>8</v>
      </c>
      <c r="K3727" t="s">
        <v>13</v>
      </c>
      <c r="L3727" t="str">
        <f t="shared" si="233"/>
        <v>Night</v>
      </c>
      <c r="M3727" t="str">
        <f t="shared" si="234"/>
        <v>08</v>
      </c>
      <c r="N3727" t="str">
        <f t="shared" si="235"/>
        <v>09</v>
      </c>
    </row>
    <row r="3728" spans="1:14" x14ac:dyDescent="0.3">
      <c r="A3728">
        <v>1</v>
      </c>
      <c r="B3728">
        <v>5</v>
      </c>
      <c r="C3728" s="1">
        <v>40765</v>
      </c>
      <c r="D3728" s="21" t="str">
        <f t="shared" si="232"/>
        <v>10-Aug-2011</v>
      </c>
      <c r="E3728" s="10">
        <v>0.54513888888888895</v>
      </c>
      <c r="F3728" s="1">
        <v>40765</v>
      </c>
      <c r="G3728" s="10">
        <v>0.61319444444444449</v>
      </c>
      <c r="H3728">
        <v>30</v>
      </c>
      <c r="I3728">
        <v>98</v>
      </c>
      <c r="J3728" t="s">
        <v>8</v>
      </c>
      <c r="K3728" t="s">
        <v>13</v>
      </c>
      <c r="L3728" t="str">
        <f t="shared" si="233"/>
        <v>Morning</v>
      </c>
      <c r="M3728" t="str">
        <f t="shared" si="234"/>
        <v>13</v>
      </c>
      <c r="N3728" t="str">
        <f t="shared" si="235"/>
        <v>14</v>
      </c>
    </row>
    <row r="3729" spans="1:14" x14ac:dyDescent="0.3">
      <c r="A3729">
        <v>1</v>
      </c>
      <c r="B3729">
        <v>5</v>
      </c>
      <c r="C3729" s="1">
        <v>40765</v>
      </c>
      <c r="D3729" s="21" t="str">
        <f t="shared" si="232"/>
        <v>10-Aug-2011</v>
      </c>
      <c r="E3729" s="10">
        <v>0.5756944444444444</v>
      </c>
      <c r="F3729" s="1">
        <v>40765</v>
      </c>
      <c r="G3729" s="10">
        <v>0.68402777777777779</v>
      </c>
      <c r="H3729">
        <v>30</v>
      </c>
      <c r="I3729">
        <v>156</v>
      </c>
      <c r="J3729" t="s">
        <v>8</v>
      </c>
      <c r="K3729" t="s">
        <v>13</v>
      </c>
      <c r="L3729" t="str">
        <f t="shared" si="233"/>
        <v>Morning</v>
      </c>
      <c r="M3729" t="str">
        <f t="shared" si="234"/>
        <v>13</v>
      </c>
      <c r="N3729" t="str">
        <f t="shared" si="235"/>
        <v>16</v>
      </c>
    </row>
    <row r="3730" spans="1:14" x14ac:dyDescent="0.3">
      <c r="A3730">
        <v>1</v>
      </c>
      <c r="B3730">
        <v>8</v>
      </c>
      <c r="C3730" s="1">
        <v>40765</v>
      </c>
      <c r="D3730" s="21" t="str">
        <f t="shared" si="232"/>
        <v>10-Aug-2011</v>
      </c>
      <c r="E3730" s="10">
        <v>0.57986111111111105</v>
      </c>
      <c r="F3730" s="1">
        <v>40765</v>
      </c>
      <c r="G3730" s="10">
        <v>0.6118055555555556</v>
      </c>
      <c r="H3730">
        <v>30</v>
      </c>
      <c r="I3730">
        <v>46</v>
      </c>
      <c r="J3730" t="s">
        <v>8</v>
      </c>
      <c r="K3730" t="s">
        <v>13</v>
      </c>
      <c r="L3730" t="str">
        <f t="shared" si="233"/>
        <v>Morning</v>
      </c>
      <c r="M3730" t="str">
        <f t="shared" si="234"/>
        <v>13</v>
      </c>
      <c r="N3730" t="str">
        <f t="shared" si="235"/>
        <v>14</v>
      </c>
    </row>
    <row r="3731" spans="1:14" x14ac:dyDescent="0.3">
      <c r="A3731">
        <v>1</v>
      </c>
      <c r="B3731">
        <v>6</v>
      </c>
      <c r="C3731" s="1">
        <v>40765</v>
      </c>
      <c r="D3731" s="21" t="str">
        <f t="shared" si="232"/>
        <v>10-Aug-2011</v>
      </c>
      <c r="E3731" s="10">
        <v>0.58263888888888882</v>
      </c>
      <c r="F3731" s="1">
        <v>40765</v>
      </c>
      <c r="G3731" s="10">
        <v>0.69166666666666676</v>
      </c>
      <c r="H3731">
        <v>30</v>
      </c>
      <c r="I3731">
        <v>157</v>
      </c>
      <c r="J3731" t="s">
        <v>8</v>
      </c>
      <c r="K3731" t="s">
        <v>13</v>
      </c>
      <c r="L3731" t="str">
        <f t="shared" si="233"/>
        <v>Morning</v>
      </c>
      <c r="M3731" t="str">
        <f t="shared" si="234"/>
        <v>13</v>
      </c>
      <c r="N3731" t="str">
        <f t="shared" si="235"/>
        <v>16</v>
      </c>
    </row>
    <row r="3732" spans="1:14" x14ac:dyDescent="0.3">
      <c r="A3732">
        <v>1</v>
      </c>
      <c r="B3732">
        <v>6</v>
      </c>
      <c r="C3732" s="1">
        <v>40765</v>
      </c>
      <c r="D3732" s="21" t="str">
        <f t="shared" si="232"/>
        <v>10-Aug-2011</v>
      </c>
      <c r="E3732" s="10">
        <v>0.65972222222222221</v>
      </c>
      <c r="F3732" s="1">
        <v>40765</v>
      </c>
      <c r="G3732" s="10">
        <v>0.6958333333333333</v>
      </c>
      <c r="H3732">
        <v>30</v>
      </c>
      <c r="I3732">
        <v>52</v>
      </c>
      <c r="J3732" t="s">
        <v>8</v>
      </c>
      <c r="K3732" t="s">
        <v>13</v>
      </c>
      <c r="L3732" t="str">
        <f t="shared" si="233"/>
        <v>Afternoon</v>
      </c>
      <c r="M3732" t="str">
        <f t="shared" si="234"/>
        <v>15</v>
      </c>
      <c r="N3732" t="str">
        <f t="shared" si="235"/>
        <v>16</v>
      </c>
    </row>
    <row r="3733" spans="1:14" x14ac:dyDescent="0.3">
      <c r="A3733">
        <v>1</v>
      </c>
      <c r="B3733">
        <v>8</v>
      </c>
      <c r="C3733" s="1">
        <v>40765</v>
      </c>
      <c r="D3733" s="21" t="str">
        <f t="shared" si="232"/>
        <v>10-Aug-2011</v>
      </c>
      <c r="E3733" s="10">
        <v>0.87569444444444444</v>
      </c>
      <c r="F3733" s="1">
        <v>40765</v>
      </c>
      <c r="G3733" s="10">
        <v>0.95416666666666661</v>
      </c>
      <c r="H3733">
        <v>30</v>
      </c>
      <c r="I3733">
        <v>113</v>
      </c>
      <c r="J3733" t="s">
        <v>8</v>
      </c>
      <c r="K3733" t="s">
        <v>13</v>
      </c>
      <c r="L3733" t="str">
        <f t="shared" si="233"/>
        <v>Evening</v>
      </c>
      <c r="M3733" t="str">
        <f t="shared" si="234"/>
        <v>21</v>
      </c>
      <c r="N3733" t="str">
        <f t="shared" si="235"/>
        <v>22</v>
      </c>
    </row>
    <row r="3734" spans="1:14" x14ac:dyDescent="0.3">
      <c r="A3734">
        <v>1</v>
      </c>
      <c r="B3734">
        <v>5</v>
      </c>
      <c r="C3734" s="1">
        <v>40765</v>
      </c>
      <c r="D3734" s="21" t="str">
        <f t="shared" si="232"/>
        <v>10-Aug-2011</v>
      </c>
      <c r="E3734" s="10">
        <v>0.9194444444444444</v>
      </c>
      <c r="F3734" s="1">
        <v>40765</v>
      </c>
      <c r="G3734" s="10">
        <v>0.97291666666666676</v>
      </c>
      <c r="H3734">
        <v>30</v>
      </c>
      <c r="I3734">
        <v>77</v>
      </c>
      <c r="J3734" t="s">
        <v>8</v>
      </c>
      <c r="K3734" t="s">
        <v>13</v>
      </c>
      <c r="L3734" t="str">
        <f t="shared" si="233"/>
        <v>Night</v>
      </c>
      <c r="M3734" t="str">
        <f t="shared" si="234"/>
        <v>22</v>
      </c>
      <c r="N3734" t="str">
        <f t="shared" si="235"/>
        <v>23</v>
      </c>
    </row>
    <row r="3735" spans="1:14" x14ac:dyDescent="0.3">
      <c r="A3735">
        <v>1</v>
      </c>
      <c r="B3735">
        <v>5</v>
      </c>
      <c r="C3735" s="1">
        <v>40766</v>
      </c>
      <c r="D3735" s="21" t="str">
        <f t="shared" si="232"/>
        <v>11-Aug-2011</v>
      </c>
      <c r="E3735" s="10">
        <v>0.29097222222222224</v>
      </c>
      <c r="F3735" s="1">
        <v>40766</v>
      </c>
      <c r="G3735" s="10">
        <v>0.33888888888888885</v>
      </c>
      <c r="H3735">
        <v>30</v>
      </c>
      <c r="I3735">
        <v>69</v>
      </c>
      <c r="J3735" t="s">
        <v>8</v>
      </c>
      <c r="K3735" t="s">
        <v>12</v>
      </c>
      <c r="L3735" t="str">
        <f t="shared" si="233"/>
        <v>Night</v>
      </c>
      <c r="M3735" t="str">
        <f t="shared" si="234"/>
        <v>06</v>
      </c>
      <c r="N3735" t="str">
        <f t="shared" si="235"/>
        <v>08</v>
      </c>
    </row>
    <row r="3736" spans="1:14" x14ac:dyDescent="0.3">
      <c r="A3736">
        <v>1</v>
      </c>
      <c r="B3736">
        <v>5</v>
      </c>
      <c r="C3736" s="1">
        <v>40766</v>
      </c>
      <c r="D3736" s="21" t="str">
        <f t="shared" si="232"/>
        <v>11-Aug-2011</v>
      </c>
      <c r="E3736" s="10">
        <v>0.4368055555555555</v>
      </c>
      <c r="F3736" s="1">
        <v>40766</v>
      </c>
      <c r="G3736" s="10">
        <v>0.46666666666666662</v>
      </c>
      <c r="H3736">
        <v>30</v>
      </c>
      <c r="I3736">
        <v>43</v>
      </c>
      <c r="J3736" t="s">
        <v>8</v>
      </c>
      <c r="K3736" t="s">
        <v>12</v>
      </c>
      <c r="L3736" t="str">
        <f t="shared" si="233"/>
        <v>Morning</v>
      </c>
      <c r="M3736" t="str">
        <f t="shared" si="234"/>
        <v>10</v>
      </c>
      <c r="N3736" t="str">
        <f t="shared" si="235"/>
        <v>11</v>
      </c>
    </row>
    <row r="3737" spans="1:14" x14ac:dyDescent="0.3">
      <c r="A3737">
        <v>1</v>
      </c>
      <c r="B3737">
        <v>5</v>
      </c>
      <c r="C3737" s="1">
        <v>40766</v>
      </c>
      <c r="D3737" s="21" t="str">
        <f t="shared" si="232"/>
        <v>11-Aug-2011</v>
      </c>
      <c r="E3737" s="10">
        <v>0.4916666666666667</v>
      </c>
      <c r="F3737" s="1">
        <v>40766</v>
      </c>
      <c r="G3737" s="10">
        <v>0.56736111111111109</v>
      </c>
      <c r="H3737">
        <v>30</v>
      </c>
      <c r="I3737">
        <v>109</v>
      </c>
      <c r="J3737" t="s">
        <v>8</v>
      </c>
      <c r="K3737" t="s">
        <v>12</v>
      </c>
      <c r="L3737" t="str">
        <f t="shared" si="233"/>
        <v>Morning</v>
      </c>
      <c r="M3737" t="str">
        <f t="shared" si="234"/>
        <v>11</v>
      </c>
      <c r="N3737" t="str">
        <f t="shared" si="235"/>
        <v>13</v>
      </c>
    </row>
    <row r="3738" spans="1:14" x14ac:dyDescent="0.3">
      <c r="A3738">
        <v>1</v>
      </c>
      <c r="B3738">
        <v>8</v>
      </c>
      <c r="C3738" s="1">
        <v>40766</v>
      </c>
      <c r="D3738" s="21" t="str">
        <f t="shared" si="232"/>
        <v>11-Aug-2011</v>
      </c>
      <c r="E3738" s="10">
        <v>0.50347222222222221</v>
      </c>
      <c r="F3738" s="1">
        <v>40766</v>
      </c>
      <c r="G3738" s="10">
        <v>0.7090277777777777</v>
      </c>
      <c r="H3738">
        <v>50</v>
      </c>
      <c r="I3738">
        <v>296</v>
      </c>
      <c r="J3738" t="s">
        <v>8</v>
      </c>
      <c r="K3738" t="s">
        <v>12</v>
      </c>
      <c r="L3738" t="str">
        <f t="shared" si="233"/>
        <v>Morning</v>
      </c>
      <c r="M3738" t="str">
        <f t="shared" si="234"/>
        <v>12</v>
      </c>
      <c r="N3738" t="str">
        <f t="shared" si="235"/>
        <v>17</v>
      </c>
    </row>
    <row r="3739" spans="1:14" x14ac:dyDescent="0.3">
      <c r="A3739">
        <v>1</v>
      </c>
      <c r="B3739">
        <v>8</v>
      </c>
      <c r="C3739" s="1">
        <v>40766</v>
      </c>
      <c r="D3739" s="21" t="str">
        <f t="shared" si="232"/>
        <v>11-Aug-2011</v>
      </c>
      <c r="E3739" s="10">
        <v>0.56041666666666667</v>
      </c>
      <c r="F3739" s="1">
        <v>40766</v>
      </c>
      <c r="G3739" s="10">
        <v>0.70347222222222217</v>
      </c>
      <c r="H3739">
        <v>40</v>
      </c>
      <c r="I3739">
        <v>206</v>
      </c>
      <c r="J3739" t="s">
        <v>8</v>
      </c>
      <c r="K3739" t="s">
        <v>12</v>
      </c>
      <c r="L3739" t="str">
        <f t="shared" si="233"/>
        <v>Morning</v>
      </c>
      <c r="M3739" t="str">
        <f t="shared" si="234"/>
        <v>13</v>
      </c>
      <c r="N3739" t="str">
        <f t="shared" si="235"/>
        <v>16</v>
      </c>
    </row>
    <row r="3740" spans="1:14" x14ac:dyDescent="0.3">
      <c r="A3740">
        <v>1</v>
      </c>
      <c r="B3740">
        <v>5</v>
      </c>
      <c r="C3740" s="1">
        <v>40766</v>
      </c>
      <c r="D3740" s="21" t="str">
        <f t="shared" si="232"/>
        <v>11-Aug-2011</v>
      </c>
      <c r="E3740" s="10">
        <v>0.56527777777777777</v>
      </c>
      <c r="F3740" s="1">
        <v>40766</v>
      </c>
      <c r="G3740" s="10">
        <v>0.68194444444444446</v>
      </c>
      <c r="H3740">
        <v>30</v>
      </c>
      <c r="I3740">
        <v>168</v>
      </c>
      <c r="J3740" t="s">
        <v>8</v>
      </c>
      <c r="K3740" t="s">
        <v>12</v>
      </c>
      <c r="L3740" t="str">
        <f t="shared" si="233"/>
        <v>Morning</v>
      </c>
      <c r="M3740" t="str">
        <f t="shared" si="234"/>
        <v>13</v>
      </c>
      <c r="N3740" t="str">
        <f t="shared" si="235"/>
        <v>16</v>
      </c>
    </row>
    <row r="3741" spans="1:14" x14ac:dyDescent="0.3">
      <c r="A3741">
        <v>1</v>
      </c>
      <c r="B3741">
        <v>5</v>
      </c>
      <c r="C3741" s="1">
        <v>40766</v>
      </c>
      <c r="D3741" s="21" t="str">
        <f t="shared" si="232"/>
        <v>11-Aug-2011</v>
      </c>
      <c r="E3741" s="10">
        <v>0.64374999999999993</v>
      </c>
      <c r="F3741" s="1">
        <v>40766</v>
      </c>
      <c r="G3741" s="10">
        <v>0.8666666666666667</v>
      </c>
      <c r="H3741">
        <v>60</v>
      </c>
      <c r="I3741">
        <v>321</v>
      </c>
      <c r="J3741" t="s">
        <v>8</v>
      </c>
      <c r="K3741" t="s">
        <v>12</v>
      </c>
      <c r="L3741" t="str">
        <f t="shared" si="233"/>
        <v>Afternoon</v>
      </c>
      <c r="M3741" t="str">
        <f t="shared" si="234"/>
        <v>15</v>
      </c>
      <c r="N3741" t="str">
        <f t="shared" si="235"/>
        <v>20</v>
      </c>
    </row>
    <row r="3742" spans="1:14" x14ac:dyDescent="0.3">
      <c r="A3742">
        <v>1</v>
      </c>
      <c r="B3742">
        <v>5</v>
      </c>
      <c r="C3742" s="1">
        <v>40766</v>
      </c>
      <c r="D3742" s="21" t="str">
        <f t="shared" si="232"/>
        <v>11-Aug-2011</v>
      </c>
      <c r="E3742" s="10">
        <v>0.68402777777777779</v>
      </c>
      <c r="F3742" s="1">
        <v>40766</v>
      </c>
      <c r="G3742" s="10">
        <v>0.74236111111111114</v>
      </c>
      <c r="H3742">
        <v>30</v>
      </c>
      <c r="I3742">
        <v>84</v>
      </c>
      <c r="J3742" t="s">
        <v>8</v>
      </c>
      <c r="K3742" t="s">
        <v>12</v>
      </c>
      <c r="L3742" t="str">
        <f t="shared" si="233"/>
        <v>Afternoon</v>
      </c>
      <c r="M3742" t="str">
        <f t="shared" si="234"/>
        <v>16</v>
      </c>
      <c r="N3742" t="str">
        <f t="shared" si="235"/>
        <v>17</v>
      </c>
    </row>
    <row r="3743" spans="1:14" x14ac:dyDescent="0.3">
      <c r="A3743">
        <v>1</v>
      </c>
      <c r="B3743">
        <v>5</v>
      </c>
      <c r="C3743" s="1">
        <v>40766</v>
      </c>
      <c r="D3743" s="21" t="str">
        <f t="shared" si="232"/>
        <v>11-Aug-2011</v>
      </c>
      <c r="E3743" s="10">
        <v>0.72361111111111109</v>
      </c>
      <c r="F3743" s="1">
        <v>40766</v>
      </c>
      <c r="G3743" s="10">
        <v>0.78749999999999998</v>
      </c>
      <c r="H3743">
        <v>30</v>
      </c>
      <c r="I3743">
        <v>92</v>
      </c>
      <c r="J3743" t="s">
        <v>8</v>
      </c>
      <c r="K3743" t="s">
        <v>12</v>
      </c>
      <c r="L3743" t="str">
        <f t="shared" si="233"/>
        <v>Afternoon</v>
      </c>
      <c r="M3743" t="str">
        <f t="shared" si="234"/>
        <v>17</v>
      </c>
      <c r="N3743" t="str">
        <f t="shared" si="235"/>
        <v>18</v>
      </c>
    </row>
    <row r="3744" spans="1:14" x14ac:dyDescent="0.3">
      <c r="A3744">
        <v>1</v>
      </c>
      <c r="B3744">
        <v>8</v>
      </c>
      <c r="C3744" s="1">
        <v>40766</v>
      </c>
      <c r="D3744" s="21" t="str">
        <f t="shared" si="232"/>
        <v>11-Aug-2011</v>
      </c>
      <c r="E3744" s="10">
        <v>0.78333333333333333</v>
      </c>
      <c r="F3744" s="1">
        <v>40766</v>
      </c>
      <c r="G3744" s="10">
        <v>0.9159722222222223</v>
      </c>
      <c r="H3744">
        <v>40</v>
      </c>
      <c r="I3744">
        <v>191</v>
      </c>
      <c r="J3744" t="s">
        <v>8</v>
      </c>
      <c r="K3744" t="s">
        <v>12</v>
      </c>
      <c r="L3744" t="str">
        <f t="shared" si="233"/>
        <v>Evening</v>
      </c>
      <c r="M3744" t="str">
        <f t="shared" si="234"/>
        <v>18</v>
      </c>
      <c r="N3744" t="str">
        <f t="shared" si="235"/>
        <v>21</v>
      </c>
    </row>
    <row r="3745" spans="1:14" x14ac:dyDescent="0.3">
      <c r="A3745">
        <v>1</v>
      </c>
      <c r="B3745">
        <v>5</v>
      </c>
      <c r="C3745" s="1">
        <v>40766</v>
      </c>
      <c r="D3745" s="21" t="str">
        <f t="shared" si="232"/>
        <v>11-Aug-2011</v>
      </c>
      <c r="E3745" s="10">
        <v>0.8125</v>
      </c>
      <c r="F3745" s="1">
        <v>40766</v>
      </c>
      <c r="G3745" s="10">
        <v>0.86597222222222225</v>
      </c>
      <c r="H3745">
        <v>30</v>
      </c>
      <c r="I3745">
        <v>77</v>
      </c>
      <c r="J3745" t="s">
        <v>8</v>
      </c>
      <c r="K3745" t="s">
        <v>12</v>
      </c>
      <c r="L3745" t="str">
        <f t="shared" si="233"/>
        <v>Evening</v>
      </c>
      <c r="M3745" t="str">
        <f t="shared" si="234"/>
        <v>19</v>
      </c>
      <c r="N3745" t="str">
        <f t="shared" si="235"/>
        <v>20</v>
      </c>
    </row>
    <row r="3746" spans="1:14" x14ac:dyDescent="0.3">
      <c r="A3746">
        <v>1</v>
      </c>
      <c r="B3746">
        <v>6</v>
      </c>
      <c r="C3746" s="1">
        <v>40766</v>
      </c>
      <c r="D3746" s="21" t="str">
        <f t="shared" si="232"/>
        <v>11-Aug-2011</v>
      </c>
      <c r="E3746" s="10">
        <v>0.84791666666666676</v>
      </c>
      <c r="F3746" s="1">
        <v>40766</v>
      </c>
      <c r="G3746" s="10">
        <v>0.93194444444444446</v>
      </c>
      <c r="H3746">
        <v>30</v>
      </c>
      <c r="I3746">
        <v>121</v>
      </c>
      <c r="J3746" t="s">
        <v>8</v>
      </c>
      <c r="K3746" t="s">
        <v>12</v>
      </c>
      <c r="L3746" t="str">
        <f t="shared" si="233"/>
        <v>Evening</v>
      </c>
      <c r="M3746" t="str">
        <f t="shared" si="234"/>
        <v>20</v>
      </c>
      <c r="N3746" t="str">
        <f t="shared" si="235"/>
        <v>22</v>
      </c>
    </row>
    <row r="3747" spans="1:14" x14ac:dyDescent="0.3">
      <c r="A3747">
        <v>1</v>
      </c>
      <c r="B3747">
        <v>6</v>
      </c>
      <c r="C3747" s="1">
        <v>40766</v>
      </c>
      <c r="D3747" s="21" t="str">
        <f t="shared" si="232"/>
        <v>11-Aug-2011</v>
      </c>
      <c r="E3747" s="10">
        <v>0.88263888888888886</v>
      </c>
      <c r="F3747" s="1">
        <v>40766</v>
      </c>
      <c r="G3747" s="10">
        <v>0.90069444444444446</v>
      </c>
      <c r="H3747">
        <v>30</v>
      </c>
      <c r="I3747">
        <v>26</v>
      </c>
      <c r="J3747" t="s">
        <v>8</v>
      </c>
      <c r="K3747" t="s">
        <v>12</v>
      </c>
      <c r="L3747" t="str">
        <f t="shared" si="233"/>
        <v>Evening</v>
      </c>
      <c r="M3747" t="str">
        <f t="shared" si="234"/>
        <v>21</v>
      </c>
      <c r="N3747" t="str">
        <f t="shared" si="235"/>
        <v>21</v>
      </c>
    </row>
    <row r="3748" spans="1:14" x14ac:dyDescent="0.3">
      <c r="A3748">
        <v>1</v>
      </c>
      <c r="B3748">
        <v>5</v>
      </c>
      <c r="C3748" s="1">
        <v>40766</v>
      </c>
      <c r="D3748" s="21" t="str">
        <f t="shared" si="232"/>
        <v>11-Aug-2011</v>
      </c>
      <c r="E3748" s="10">
        <v>0.90625</v>
      </c>
      <c r="F3748" s="1">
        <v>40766</v>
      </c>
      <c r="G3748" s="10">
        <v>0.95347222222222217</v>
      </c>
      <c r="H3748">
        <v>30</v>
      </c>
      <c r="I3748">
        <v>68</v>
      </c>
      <c r="J3748" t="s">
        <v>8</v>
      </c>
      <c r="K3748" t="s">
        <v>12</v>
      </c>
      <c r="L3748" t="str">
        <f t="shared" si="233"/>
        <v>Evening</v>
      </c>
      <c r="M3748" t="str">
        <f t="shared" si="234"/>
        <v>21</v>
      </c>
      <c r="N3748" t="str">
        <f t="shared" si="235"/>
        <v>22</v>
      </c>
    </row>
    <row r="3749" spans="1:14" x14ac:dyDescent="0.3">
      <c r="A3749">
        <v>1</v>
      </c>
      <c r="B3749">
        <v>5</v>
      </c>
      <c r="C3749" s="1">
        <v>40766</v>
      </c>
      <c r="D3749" s="21" t="str">
        <f t="shared" si="232"/>
        <v>11-Aug-2011</v>
      </c>
      <c r="E3749" s="10">
        <v>0.91180555555555554</v>
      </c>
      <c r="F3749" s="1">
        <v>40766</v>
      </c>
      <c r="G3749" s="10">
        <v>0.9916666666666667</v>
      </c>
      <c r="H3749">
        <v>30</v>
      </c>
      <c r="I3749">
        <v>115</v>
      </c>
      <c r="J3749" t="s">
        <v>8</v>
      </c>
      <c r="K3749" t="s">
        <v>12</v>
      </c>
      <c r="L3749" t="str">
        <f t="shared" si="233"/>
        <v>Evening</v>
      </c>
      <c r="M3749" t="str">
        <f t="shared" si="234"/>
        <v>21</v>
      </c>
      <c r="N3749" t="str">
        <f t="shared" si="235"/>
        <v>23</v>
      </c>
    </row>
    <row r="3750" spans="1:14" x14ac:dyDescent="0.3">
      <c r="A3750">
        <v>1</v>
      </c>
      <c r="B3750">
        <v>5</v>
      </c>
      <c r="C3750" s="1">
        <v>40767</v>
      </c>
      <c r="D3750" s="21" t="str">
        <f t="shared" si="232"/>
        <v>12-Aug-2011</v>
      </c>
      <c r="E3750" s="10">
        <v>0.33888888888888885</v>
      </c>
      <c r="F3750" s="1">
        <v>40767</v>
      </c>
      <c r="G3750" s="10">
        <v>0.38680555555555557</v>
      </c>
      <c r="H3750">
        <v>30</v>
      </c>
      <c r="I3750">
        <v>69</v>
      </c>
      <c r="J3750" t="s">
        <v>8</v>
      </c>
      <c r="K3750" t="s">
        <v>11</v>
      </c>
      <c r="L3750" t="str">
        <f t="shared" si="233"/>
        <v>Night</v>
      </c>
      <c r="M3750" t="str">
        <f t="shared" si="234"/>
        <v>08</v>
      </c>
      <c r="N3750" t="str">
        <f t="shared" si="235"/>
        <v>09</v>
      </c>
    </row>
    <row r="3751" spans="1:14" x14ac:dyDescent="0.3">
      <c r="A3751">
        <v>1</v>
      </c>
      <c r="B3751">
        <v>5</v>
      </c>
      <c r="C3751" s="1">
        <v>40767</v>
      </c>
      <c r="D3751" s="21" t="str">
        <f t="shared" si="232"/>
        <v>12-Aug-2011</v>
      </c>
      <c r="E3751" s="10">
        <v>0.43333333333333335</v>
      </c>
      <c r="F3751" s="1">
        <v>40767</v>
      </c>
      <c r="G3751" s="10">
        <v>0.5180555555555556</v>
      </c>
      <c r="H3751">
        <v>30</v>
      </c>
      <c r="I3751">
        <v>122</v>
      </c>
      <c r="J3751" t="s">
        <v>8</v>
      </c>
      <c r="K3751" t="s">
        <v>11</v>
      </c>
      <c r="L3751" t="str">
        <f t="shared" si="233"/>
        <v>Morning</v>
      </c>
      <c r="M3751" t="str">
        <f t="shared" si="234"/>
        <v>10</v>
      </c>
      <c r="N3751" t="str">
        <f t="shared" si="235"/>
        <v>12</v>
      </c>
    </row>
    <row r="3752" spans="1:14" x14ac:dyDescent="0.3">
      <c r="A3752">
        <v>1</v>
      </c>
      <c r="B3752">
        <v>8</v>
      </c>
      <c r="C3752" s="1">
        <v>40767</v>
      </c>
      <c r="D3752" s="21" t="str">
        <f t="shared" si="232"/>
        <v>12-Aug-2011</v>
      </c>
      <c r="E3752" s="10">
        <v>0.45069444444444445</v>
      </c>
      <c r="F3752" s="1">
        <v>40767</v>
      </c>
      <c r="G3752" s="10">
        <v>0.4861111111111111</v>
      </c>
      <c r="H3752">
        <v>30</v>
      </c>
      <c r="I3752">
        <v>51</v>
      </c>
      <c r="J3752" t="s">
        <v>8</v>
      </c>
      <c r="K3752" t="s">
        <v>11</v>
      </c>
      <c r="L3752" t="str">
        <f t="shared" si="233"/>
        <v>Morning</v>
      </c>
      <c r="M3752" t="str">
        <f t="shared" si="234"/>
        <v>10</v>
      </c>
      <c r="N3752" t="str">
        <f t="shared" si="235"/>
        <v>11</v>
      </c>
    </row>
    <row r="3753" spans="1:14" x14ac:dyDescent="0.3">
      <c r="A3753">
        <v>1</v>
      </c>
      <c r="B3753">
        <v>6</v>
      </c>
      <c r="C3753" s="1">
        <v>40767</v>
      </c>
      <c r="D3753" s="21" t="str">
        <f t="shared" si="232"/>
        <v>12-Aug-2011</v>
      </c>
      <c r="E3753" s="10">
        <v>0.55833333333333335</v>
      </c>
      <c r="F3753" s="1">
        <v>40767</v>
      </c>
      <c r="G3753" s="10">
        <v>0.72777777777777775</v>
      </c>
      <c r="H3753">
        <v>50</v>
      </c>
      <c r="I3753">
        <v>244</v>
      </c>
      <c r="J3753" t="s">
        <v>8</v>
      </c>
      <c r="K3753" t="s">
        <v>11</v>
      </c>
      <c r="L3753" t="str">
        <f t="shared" si="233"/>
        <v>Morning</v>
      </c>
      <c r="M3753" t="str">
        <f t="shared" si="234"/>
        <v>13</v>
      </c>
      <c r="N3753" t="str">
        <f t="shared" si="235"/>
        <v>17</v>
      </c>
    </row>
    <row r="3754" spans="1:14" x14ac:dyDescent="0.3">
      <c r="A3754">
        <v>1</v>
      </c>
      <c r="B3754">
        <v>5</v>
      </c>
      <c r="C3754" s="1">
        <v>40767</v>
      </c>
      <c r="D3754" s="21" t="str">
        <f t="shared" si="232"/>
        <v>12-Aug-2011</v>
      </c>
      <c r="E3754" s="10">
        <v>0.58472222222222225</v>
      </c>
      <c r="F3754" s="1">
        <v>40767</v>
      </c>
      <c r="G3754" s="10">
        <v>0.66180555555555554</v>
      </c>
      <c r="H3754">
        <v>30</v>
      </c>
      <c r="I3754">
        <v>111</v>
      </c>
      <c r="J3754" t="s">
        <v>8</v>
      </c>
      <c r="K3754" t="s">
        <v>11</v>
      </c>
      <c r="L3754" t="str">
        <f t="shared" si="233"/>
        <v>Afternoon</v>
      </c>
      <c r="M3754" t="str">
        <f t="shared" si="234"/>
        <v>14</v>
      </c>
      <c r="N3754" t="str">
        <f t="shared" si="235"/>
        <v>15</v>
      </c>
    </row>
    <row r="3755" spans="1:14" x14ac:dyDescent="0.3">
      <c r="A3755">
        <v>1</v>
      </c>
      <c r="B3755">
        <v>6</v>
      </c>
      <c r="C3755" s="1">
        <v>40767</v>
      </c>
      <c r="D3755" s="21" t="str">
        <f t="shared" si="232"/>
        <v>12-Aug-2011</v>
      </c>
      <c r="E3755" s="10">
        <v>0.60555555555555551</v>
      </c>
      <c r="F3755" s="1">
        <v>40767</v>
      </c>
      <c r="G3755" s="10">
        <v>0.79305555555555562</v>
      </c>
      <c r="H3755">
        <v>50</v>
      </c>
      <c r="I3755">
        <v>270</v>
      </c>
      <c r="J3755" t="s">
        <v>8</v>
      </c>
      <c r="K3755" t="s">
        <v>11</v>
      </c>
      <c r="L3755" t="str">
        <f t="shared" si="233"/>
        <v>Afternoon</v>
      </c>
      <c r="M3755" t="str">
        <f t="shared" si="234"/>
        <v>14</v>
      </c>
      <c r="N3755" t="str">
        <f t="shared" si="235"/>
        <v>19</v>
      </c>
    </row>
    <row r="3756" spans="1:14" x14ac:dyDescent="0.3">
      <c r="A3756">
        <v>1</v>
      </c>
      <c r="B3756">
        <v>6</v>
      </c>
      <c r="C3756" s="1">
        <v>40767</v>
      </c>
      <c r="D3756" s="21" t="str">
        <f t="shared" si="232"/>
        <v>12-Aug-2011</v>
      </c>
      <c r="E3756" s="10">
        <v>0.60625000000000007</v>
      </c>
      <c r="F3756" s="1">
        <v>40767</v>
      </c>
      <c r="G3756" s="10">
        <v>0.66319444444444442</v>
      </c>
      <c r="H3756">
        <v>30</v>
      </c>
      <c r="I3756">
        <v>82</v>
      </c>
      <c r="J3756" t="s">
        <v>8</v>
      </c>
      <c r="K3756" t="s">
        <v>11</v>
      </c>
      <c r="L3756" t="str">
        <f t="shared" si="233"/>
        <v>Afternoon</v>
      </c>
      <c r="M3756" t="str">
        <f t="shared" si="234"/>
        <v>14</v>
      </c>
      <c r="N3756" t="str">
        <f t="shared" si="235"/>
        <v>15</v>
      </c>
    </row>
    <row r="3757" spans="1:14" x14ac:dyDescent="0.3">
      <c r="A3757">
        <v>1</v>
      </c>
      <c r="B3757">
        <v>5</v>
      </c>
      <c r="C3757" s="1">
        <v>40767</v>
      </c>
      <c r="D3757" s="21" t="str">
        <f t="shared" si="232"/>
        <v>12-Aug-2011</v>
      </c>
      <c r="E3757" s="10">
        <v>0.62638888888888888</v>
      </c>
      <c r="F3757" s="1">
        <v>40767</v>
      </c>
      <c r="G3757" s="10">
        <v>0.63888888888888895</v>
      </c>
      <c r="H3757">
        <v>30</v>
      </c>
      <c r="I3757">
        <v>18</v>
      </c>
      <c r="J3757" t="s">
        <v>8</v>
      </c>
      <c r="K3757" t="s">
        <v>11</v>
      </c>
      <c r="L3757" t="str">
        <f t="shared" si="233"/>
        <v>Afternoon</v>
      </c>
      <c r="M3757" t="str">
        <f t="shared" si="234"/>
        <v>15</v>
      </c>
      <c r="N3757" t="str">
        <f t="shared" si="235"/>
        <v>15</v>
      </c>
    </row>
    <row r="3758" spans="1:14" x14ac:dyDescent="0.3">
      <c r="A3758">
        <v>1</v>
      </c>
      <c r="B3758">
        <v>6</v>
      </c>
      <c r="C3758" s="1">
        <v>40767</v>
      </c>
      <c r="D3758" s="21" t="str">
        <f t="shared" si="232"/>
        <v>12-Aug-2011</v>
      </c>
      <c r="E3758" s="10">
        <v>0.65555555555555556</v>
      </c>
      <c r="F3758" s="1">
        <v>40767</v>
      </c>
      <c r="G3758" s="10">
        <v>0.74861111111111101</v>
      </c>
      <c r="H3758">
        <v>30</v>
      </c>
      <c r="I3758">
        <v>134</v>
      </c>
      <c r="J3758" t="s">
        <v>8</v>
      </c>
      <c r="K3758" t="s">
        <v>11</v>
      </c>
      <c r="L3758" t="str">
        <f t="shared" si="233"/>
        <v>Afternoon</v>
      </c>
      <c r="M3758" t="str">
        <f t="shared" si="234"/>
        <v>15</v>
      </c>
      <c r="N3758" t="str">
        <f t="shared" si="235"/>
        <v>17</v>
      </c>
    </row>
    <row r="3759" spans="1:14" x14ac:dyDescent="0.3">
      <c r="A3759">
        <v>1</v>
      </c>
      <c r="B3759">
        <v>6</v>
      </c>
      <c r="C3759" s="1">
        <v>40767</v>
      </c>
      <c r="D3759" s="21" t="str">
        <f t="shared" si="232"/>
        <v>12-Aug-2011</v>
      </c>
      <c r="E3759" s="10">
        <v>0.7729166666666667</v>
      </c>
      <c r="F3759" s="1">
        <v>40767</v>
      </c>
      <c r="G3759" s="10">
        <v>0.88958333333333339</v>
      </c>
      <c r="H3759">
        <v>30</v>
      </c>
      <c r="I3759">
        <v>168</v>
      </c>
      <c r="J3759" t="s">
        <v>8</v>
      </c>
      <c r="K3759" t="s">
        <v>11</v>
      </c>
      <c r="L3759" t="str">
        <f t="shared" si="233"/>
        <v>Evening</v>
      </c>
      <c r="M3759" t="str">
        <f t="shared" si="234"/>
        <v>18</v>
      </c>
      <c r="N3759" t="str">
        <f t="shared" si="235"/>
        <v>21</v>
      </c>
    </row>
    <row r="3760" spans="1:14" x14ac:dyDescent="0.3">
      <c r="A3760">
        <v>1</v>
      </c>
      <c r="B3760">
        <v>6</v>
      </c>
      <c r="C3760" s="1">
        <v>40767</v>
      </c>
      <c r="D3760" s="21" t="str">
        <f t="shared" si="232"/>
        <v>12-Aug-2011</v>
      </c>
      <c r="E3760" s="10">
        <v>0.84305555555555556</v>
      </c>
      <c r="F3760" s="1">
        <v>40767</v>
      </c>
      <c r="G3760" s="10">
        <v>0.92986111111111114</v>
      </c>
      <c r="H3760">
        <v>30</v>
      </c>
      <c r="I3760">
        <v>125</v>
      </c>
      <c r="J3760" t="s">
        <v>8</v>
      </c>
      <c r="K3760" t="s">
        <v>11</v>
      </c>
      <c r="L3760" t="str">
        <f t="shared" si="233"/>
        <v>Evening</v>
      </c>
      <c r="M3760" t="str">
        <f t="shared" si="234"/>
        <v>20</v>
      </c>
      <c r="N3760" t="str">
        <f t="shared" si="235"/>
        <v>22</v>
      </c>
    </row>
    <row r="3761" spans="1:14" x14ac:dyDescent="0.3">
      <c r="A3761">
        <v>1</v>
      </c>
      <c r="B3761">
        <v>6</v>
      </c>
      <c r="C3761" s="1">
        <v>40767</v>
      </c>
      <c r="D3761" s="21" t="str">
        <f t="shared" si="232"/>
        <v>12-Aug-2011</v>
      </c>
      <c r="E3761" s="10">
        <v>0.87916666666666676</v>
      </c>
      <c r="F3761" s="1">
        <v>40767</v>
      </c>
      <c r="G3761" s="10">
        <v>0.9555555555555556</v>
      </c>
      <c r="H3761">
        <v>30</v>
      </c>
      <c r="I3761">
        <v>110</v>
      </c>
      <c r="J3761" t="s">
        <v>8</v>
      </c>
      <c r="K3761" t="s">
        <v>11</v>
      </c>
      <c r="L3761" t="str">
        <f t="shared" si="233"/>
        <v>Evening</v>
      </c>
      <c r="M3761" t="str">
        <f t="shared" si="234"/>
        <v>21</v>
      </c>
      <c r="N3761" t="str">
        <f t="shared" si="235"/>
        <v>22</v>
      </c>
    </row>
    <row r="3762" spans="1:14" x14ac:dyDescent="0.3">
      <c r="A3762">
        <v>1</v>
      </c>
      <c r="B3762">
        <v>5</v>
      </c>
      <c r="C3762" s="1">
        <v>40767</v>
      </c>
      <c r="D3762" s="21" t="str">
        <f t="shared" si="232"/>
        <v>12-Aug-2011</v>
      </c>
      <c r="E3762" s="10">
        <v>0.9</v>
      </c>
      <c r="F3762" s="1">
        <v>40768</v>
      </c>
      <c r="G3762" s="10">
        <v>2.013888888888889E-2</v>
      </c>
      <c r="H3762">
        <v>30</v>
      </c>
      <c r="I3762">
        <v>173</v>
      </c>
      <c r="J3762" t="s">
        <v>8</v>
      </c>
      <c r="K3762" t="s">
        <v>11</v>
      </c>
      <c r="L3762" t="str">
        <f t="shared" si="233"/>
        <v>Evening</v>
      </c>
      <c r="M3762" t="str">
        <f t="shared" si="234"/>
        <v>21</v>
      </c>
      <c r="N3762" t="str">
        <f t="shared" si="235"/>
        <v>00</v>
      </c>
    </row>
    <row r="3763" spans="1:14" x14ac:dyDescent="0.3">
      <c r="A3763">
        <v>1</v>
      </c>
      <c r="B3763">
        <v>6</v>
      </c>
      <c r="C3763" s="1">
        <v>40767</v>
      </c>
      <c r="D3763" s="21" t="str">
        <f t="shared" si="232"/>
        <v>12-Aug-2011</v>
      </c>
      <c r="E3763" s="10">
        <v>0.93263888888888891</v>
      </c>
      <c r="F3763" s="1">
        <v>40768</v>
      </c>
      <c r="G3763" s="10">
        <v>7.9861111111111105E-2</v>
      </c>
      <c r="H3763">
        <v>40</v>
      </c>
      <c r="I3763">
        <v>212</v>
      </c>
      <c r="J3763" t="s">
        <v>8</v>
      </c>
      <c r="K3763" t="s">
        <v>11</v>
      </c>
      <c r="L3763" t="str">
        <f t="shared" si="233"/>
        <v>Night</v>
      </c>
      <c r="M3763" t="str">
        <f t="shared" si="234"/>
        <v>22</v>
      </c>
      <c r="N3763" t="str">
        <f t="shared" si="235"/>
        <v>01</v>
      </c>
    </row>
    <row r="3764" spans="1:14" x14ac:dyDescent="0.3">
      <c r="A3764">
        <v>1</v>
      </c>
      <c r="B3764">
        <v>5</v>
      </c>
      <c r="C3764" s="1">
        <v>40770</v>
      </c>
      <c r="D3764" s="21" t="str">
        <f t="shared" si="232"/>
        <v>15-Aug-2011</v>
      </c>
      <c r="E3764" s="10">
        <v>0.45833333333333331</v>
      </c>
      <c r="F3764" s="1">
        <v>40770</v>
      </c>
      <c r="G3764" s="10">
        <v>0.52361111111111114</v>
      </c>
      <c r="H3764">
        <v>30</v>
      </c>
      <c r="I3764">
        <v>94</v>
      </c>
      <c r="J3764" t="s">
        <v>8</v>
      </c>
      <c r="K3764" t="s">
        <v>10</v>
      </c>
      <c r="L3764" t="str">
        <f t="shared" si="233"/>
        <v>Morning</v>
      </c>
      <c r="M3764" t="str">
        <f t="shared" si="234"/>
        <v>11</v>
      </c>
      <c r="N3764" t="str">
        <f t="shared" si="235"/>
        <v>12</v>
      </c>
    </row>
    <row r="3765" spans="1:14" x14ac:dyDescent="0.3">
      <c r="A3765">
        <v>1</v>
      </c>
      <c r="B3765">
        <v>5</v>
      </c>
      <c r="C3765" s="1">
        <v>40770</v>
      </c>
      <c r="D3765" s="21" t="str">
        <f t="shared" si="232"/>
        <v>15-Aug-2011</v>
      </c>
      <c r="E3765" s="10">
        <v>0.48749999999999999</v>
      </c>
      <c r="F3765" s="1">
        <v>40770</v>
      </c>
      <c r="G3765" s="10">
        <v>0.55625000000000002</v>
      </c>
      <c r="H3765">
        <v>30</v>
      </c>
      <c r="I3765">
        <v>99</v>
      </c>
      <c r="J3765" t="s">
        <v>8</v>
      </c>
      <c r="K3765" t="s">
        <v>10</v>
      </c>
      <c r="L3765" t="str">
        <f t="shared" si="233"/>
        <v>Morning</v>
      </c>
      <c r="M3765" t="str">
        <f t="shared" si="234"/>
        <v>11</v>
      </c>
      <c r="N3765" t="str">
        <f t="shared" si="235"/>
        <v>13</v>
      </c>
    </row>
    <row r="3766" spans="1:14" x14ac:dyDescent="0.3">
      <c r="A3766">
        <v>1</v>
      </c>
      <c r="B3766">
        <v>8</v>
      </c>
      <c r="C3766" s="1">
        <v>40770</v>
      </c>
      <c r="D3766" s="21" t="str">
        <f t="shared" si="232"/>
        <v>15-Aug-2011</v>
      </c>
      <c r="E3766" s="10">
        <v>0.55833333333333335</v>
      </c>
      <c r="F3766" s="1">
        <v>40770</v>
      </c>
      <c r="G3766" s="10">
        <v>0.65138888888888891</v>
      </c>
      <c r="H3766">
        <v>30</v>
      </c>
      <c r="I3766">
        <v>134</v>
      </c>
      <c r="J3766" t="s">
        <v>8</v>
      </c>
      <c r="K3766" t="s">
        <v>10</v>
      </c>
      <c r="L3766" t="str">
        <f t="shared" si="233"/>
        <v>Morning</v>
      </c>
      <c r="M3766" t="str">
        <f t="shared" si="234"/>
        <v>13</v>
      </c>
      <c r="N3766" t="str">
        <f t="shared" si="235"/>
        <v>15</v>
      </c>
    </row>
    <row r="3767" spans="1:14" x14ac:dyDescent="0.3">
      <c r="A3767">
        <v>1</v>
      </c>
      <c r="B3767">
        <v>8</v>
      </c>
      <c r="C3767" s="1">
        <v>40770</v>
      </c>
      <c r="D3767" s="21" t="str">
        <f t="shared" si="232"/>
        <v>15-Aug-2011</v>
      </c>
      <c r="E3767" s="10">
        <v>0.60138888888888886</v>
      </c>
      <c r="F3767" s="1">
        <v>40770</v>
      </c>
      <c r="G3767" s="10">
        <v>0.7631944444444444</v>
      </c>
      <c r="H3767">
        <v>40</v>
      </c>
      <c r="I3767">
        <v>233</v>
      </c>
      <c r="J3767" t="s">
        <v>8</v>
      </c>
      <c r="K3767" t="s">
        <v>10</v>
      </c>
      <c r="L3767" t="str">
        <f t="shared" si="233"/>
        <v>Afternoon</v>
      </c>
      <c r="M3767" t="str">
        <f t="shared" si="234"/>
        <v>14</v>
      </c>
      <c r="N3767" t="str">
        <f t="shared" si="235"/>
        <v>18</v>
      </c>
    </row>
    <row r="3768" spans="1:14" x14ac:dyDescent="0.3">
      <c r="A3768">
        <v>1</v>
      </c>
      <c r="B3768">
        <v>8</v>
      </c>
      <c r="C3768" s="1">
        <v>40770</v>
      </c>
      <c r="D3768" s="21" t="str">
        <f t="shared" si="232"/>
        <v>15-Aug-2011</v>
      </c>
      <c r="E3768" s="10">
        <v>0.66597222222222219</v>
      </c>
      <c r="F3768" s="1">
        <v>40770</v>
      </c>
      <c r="G3768" s="10">
        <v>0.69374999999999998</v>
      </c>
      <c r="H3768">
        <v>30</v>
      </c>
      <c r="I3768">
        <v>40</v>
      </c>
      <c r="J3768" t="s">
        <v>8</v>
      </c>
      <c r="K3768" t="s">
        <v>10</v>
      </c>
      <c r="L3768" t="str">
        <f t="shared" si="233"/>
        <v>Afternoon</v>
      </c>
      <c r="M3768" t="str">
        <f t="shared" si="234"/>
        <v>15</v>
      </c>
      <c r="N3768" t="str">
        <f t="shared" si="235"/>
        <v>16</v>
      </c>
    </row>
    <row r="3769" spans="1:14" x14ac:dyDescent="0.3">
      <c r="A3769">
        <v>1</v>
      </c>
      <c r="B3769">
        <v>5</v>
      </c>
      <c r="C3769" s="1">
        <v>40770</v>
      </c>
      <c r="D3769" s="21" t="str">
        <f t="shared" si="232"/>
        <v>15-Aug-2011</v>
      </c>
      <c r="E3769" s="10">
        <v>0.67152777777777783</v>
      </c>
      <c r="F3769" s="1">
        <v>40770</v>
      </c>
      <c r="G3769" s="10">
        <v>0.71736111111111101</v>
      </c>
      <c r="H3769">
        <v>30</v>
      </c>
      <c r="I3769">
        <v>66</v>
      </c>
      <c r="J3769" t="s">
        <v>8</v>
      </c>
      <c r="K3769" t="s">
        <v>10</v>
      </c>
      <c r="L3769" t="str">
        <f t="shared" si="233"/>
        <v>Afternoon</v>
      </c>
      <c r="M3769" t="str">
        <f t="shared" si="234"/>
        <v>16</v>
      </c>
      <c r="N3769" t="str">
        <f t="shared" si="235"/>
        <v>17</v>
      </c>
    </row>
    <row r="3770" spans="1:14" x14ac:dyDescent="0.3">
      <c r="A3770">
        <v>1</v>
      </c>
      <c r="B3770">
        <v>6</v>
      </c>
      <c r="C3770" s="1">
        <v>40770</v>
      </c>
      <c r="D3770" s="21" t="str">
        <f t="shared" si="232"/>
        <v>15-Aug-2011</v>
      </c>
      <c r="E3770" s="10">
        <v>0.70208333333333339</v>
      </c>
      <c r="F3770" s="1">
        <v>40770</v>
      </c>
      <c r="G3770" s="10">
        <v>0.79236111111111107</v>
      </c>
      <c r="H3770">
        <v>30</v>
      </c>
      <c r="I3770">
        <v>130</v>
      </c>
      <c r="J3770" t="s">
        <v>8</v>
      </c>
      <c r="K3770" t="s">
        <v>10</v>
      </c>
      <c r="L3770" t="str">
        <f t="shared" si="233"/>
        <v>Afternoon</v>
      </c>
      <c r="M3770" t="str">
        <f t="shared" si="234"/>
        <v>16</v>
      </c>
      <c r="N3770" t="str">
        <f t="shared" si="235"/>
        <v>19</v>
      </c>
    </row>
    <row r="3771" spans="1:14" x14ac:dyDescent="0.3">
      <c r="A3771">
        <v>1</v>
      </c>
      <c r="B3771">
        <v>8</v>
      </c>
      <c r="C3771" s="1">
        <v>40770</v>
      </c>
      <c r="D3771" s="21" t="str">
        <f t="shared" si="232"/>
        <v>15-Aug-2011</v>
      </c>
      <c r="E3771" s="10">
        <v>0.70972222222222225</v>
      </c>
      <c r="F3771" s="1">
        <v>40770</v>
      </c>
      <c r="G3771" s="10">
        <v>0.7895833333333333</v>
      </c>
      <c r="H3771">
        <v>30</v>
      </c>
      <c r="I3771">
        <v>115</v>
      </c>
      <c r="J3771" t="s">
        <v>8</v>
      </c>
      <c r="K3771" t="s">
        <v>10</v>
      </c>
      <c r="L3771" t="str">
        <f t="shared" si="233"/>
        <v>Afternoon</v>
      </c>
      <c r="M3771" t="str">
        <f t="shared" si="234"/>
        <v>17</v>
      </c>
      <c r="N3771" t="str">
        <f t="shared" si="235"/>
        <v>18</v>
      </c>
    </row>
    <row r="3772" spans="1:14" x14ac:dyDescent="0.3">
      <c r="A3772">
        <v>1</v>
      </c>
      <c r="B3772">
        <v>5</v>
      </c>
      <c r="C3772" s="1">
        <v>40770</v>
      </c>
      <c r="D3772" s="21" t="str">
        <f t="shared" si="232"/>
        <v>15-Aug-2011</v>
      </c>
      <c r="E3772" s="10">
        <v>0.80902777777777779</v>
      </c>
      <c r="F3772" s="1">
        <v>40770</v>
      </c>
      <c r="G3772" s="10">
        <v>0.85625000000000007</v>
      </c>
      <c r="H3772">
        <v>30</v>
      </c>
      <c r="I3772">
        <v>68</v>
      </c>
      <c r="J3772" t="s">
        <v>8</v>
      </c>
      <c r="K3772" t="s">
        <v>10</v>
      </c>
      <c r="L3772" t="str">
        <f t="shared" si="233"/>
        <v>Evening</v>
      </c>
      <c r="M3772" t="str">
        <f t="shared" si="234"/>
        <v>19</v>
      </c>
      <c r="N3772" t="str">
        <f t="shared" si="235"/>
        <v>20</v>
      </c>
    </row>
    <row r="3773" spans="1:14" x14ac:dyDescent="0.3">
      <c r="A3773">
        <v>1</v>
      </c>
      <c r="B3773">
        <v>6</v>
      </c>
      <c r="C3773" s="1">
        <v>40770</v>
      </c>
      <c r="D3773" s="21" t="str">
        <f t="shared" si="232"/>
        <v>15-Aug-2011</v>
      </c>
      <c r="E3773" s="10">
        <v>0.84861111111111109</v>
      </c>
      <c r="F3773" s="1">
        <v>40770</v>
      </c>
      <c r="G3773" s="10">
        <v>0.98819444444444438</v>
      </c>
      <c r="H3773">
        <v>40</v>
      </c>
      <c r="I3773">
        <v>201</v>
      </c>
      <c r="J3773" t="s">
        <v>8</v>
      </c>
      <c r="K3773" t="s">
        <v>10</v>
      </c>
      <c r="L3773" t="str">
        <f t="shared" si="233"/>
        <v>Evening</v>
      </c>
      <c r="M3773" t="str">
        <f t="shared" si="234"/>
        <v>20</v>
      </c>
      <c r="N3773" t="str">
        <f t="shared" si="235"/>
        <v>23</v>
      </c>
    </row>
    <row r="3774" spans="1:14" x14ac:dyDescent="0.3">
      <c r="A3774">
        <v>1</v>
      </c>
      <c r="B3774">
        <v>6</v>
      </c>
      <c r="C3774" s="1">
        <v>40770</v>
      </c>
      <c r="D3774" s="21" t="str">
        <f t="shared" si="232"/>
        <v>15-Aug-2011</v>
      </c>
      <c r="E3774" s="10">
        <v>0.90347222222222223</v>
      </c>
      <c r="F3774" s="1">
        <v>40771</v>
      </c>
      <c r="G3774" s="10">
        <v>5.9027777777777783E-2</v>
      </c>
      <c r="H3774">
        <v>40</v>
      </c>
      <c r="I3774">
        <v>224</v>
      </c>
      <c r="J3774" t="s">
        <v>8</v>
      </c>
      <c r="K3774" t="s">
        <v>10</v>
      </c>
      <c r="L3774" t="str">
        <f t="shared" si="233"/>
        <v>Evening</v>
      </c>
      <c r="M3774" t="str">
        <f t="shared" si="234"/>
        <v>21</v>
      </c>
      <c r="N3774" t="str">
        <f t="shared" si="235"/>
        <v>01</v>
      </c>
    </row>
    <row r="3775" spans="1:14" x14ac:dyDescent="0.3">
      <c r="A3775">
        <v>1</v>
      </c>
      <c r="B3775">
        <v>5</v>
      </c>
      <c r="C3775" s="1">
        <v>40770</v>
      </c>
      <c r="D3775" s="21" t="str">
        <f t="shared" si="232"/>
        <v>15-Aug-2011</v>
      </c>
      <c r="E3775" s="10">
        <v>0.92222222222222217</v>
      </c>
      <c r="F3775" s="1">
        <v>40771</v>
      </c>
      <c r="G3775" s="10">
        <v>1.8055555555555557E-2</v>
      </c>
      <c r="H3775">
        <v>30</v>
      </c>
      <c r="I3775">
        <v>138</v>
      </c>
      <c r="J3775" t="s">
        <v>8</v>
      </c>
      <c r="K3775" t="s">
        <v>10</v>
      </c>
      <c r="L3775" t="str">
        <f t="shared" si="233"/>
        <v>Night</v>
      </c>
      <c r="M3775" t="str">
        <f t="shared" si="234"/>
        <v>22</v>
      </c>
      <c r="N3775" t="str">
        <f t="shared" si="235"/>
        <v>00</v>
      </c>
    </row>
    <row r="3776" spans="1:14" x14ac:dyDescent="0.3">
      <c r="A3776">
        <v>1</v>
      </c>
      <c r="B3776">
        <v>8</v>
      </c>
      <c r="C3776" s="1">
        <v>40771</v>
      </c>
      <c r="D3776" s="21" t="str">
        <f t="shared" si="232"/>
        <v>16-Aug-2011</v>
      </c>
      <c r="E3776" s="10">
        <v>0.61249999999999993</v>
      </c>
      <c r="F3776" s="1">
        <v>40771</v>
      </c>
      <c r="G3776" s="10">
        <v>0.64722222222222225</v>
      </c>
      <c r="H3776">
        <v>30</v>
      </c>
      <c r="I3776">
        <v>50</v>
      </c>
      <c r="J3776" t="s">
        <v>8</v>
      </c>
      <c r="K3776" t="s">
        <v>9</v>
      </c>
      <c r="L3776" t="str">
        <f t="shared" si="233"/>
        <v>Afternoon</v>
      </c>
      <c r="M3776" t="str">
        <f t="shared" si="234"/>
        <v>14</v>
      </c>
      <c r="N3776" t="str">
        <f t="shared" si="235"/>
        <v>15</v>
      </c>
    </row>
    <row r="3777" spans="1:14" x14ac:dyDescent="0.3">
      <c r="A3777">
        <v>1</v>
      </c>
      <c r="B3777">
        <v>5</v>
      </c>
      <c r="C3777" s="1">
        <v>40771</v>
      </c>
      <c r="D3777" s="21" t="str">
        <f t="shared" si="232"/>
        <v>16-Aug-2011</v>
      </c>
      <c r="E3777" s="10">
        <v>0.7006944444444444</v>
      </c>
      <c r="F3777" s="1">
        <v>40771</v>
      </c>
      <c r="G3777" s="10">
        <v>0.78402777777777777</v>
      </c>
      <c r="H3777">
        <v>30</v>
      </c>
      <c r="I3777">
        <v>120</v>
      </c>
      <c r="J3777" t="s">
        <v>8</v>
      </c>
      <c r="K3777" t="s">
        <v>9</v>
      </c>
      <c r="L3777" t="str">
        <f t="shared" si="233"/>
        <v>Afternoon</v>
      </c>
      <c r="M3777" t="str">
        <f t="shared" si="234"/>
        <v>16</v>
      </c>
      <c r="N3777" t="str">
        <f t="shared" si="235"/>
        <v>18</v>
      </c>
    </row>
    <row r="3778" spans="1:14" x14ac:dyDescent="0.3">
      <c r="A3778">
        <v>1</v>
      </c>
      <c r="B3778">
        <v>6</v>
      </c>
      <c r="C3778" s="1">
        <v>40771</v>
      </c>
      <c r="D3778" s="21" t="str">
        <f t="shared" si="232"/>
        <v>16-Aug-2011</v>
      </c>
      <c r="E3778" s="10">
        <v>0.76874999999999993</v>
      </c>
      <c r="F3778" s="1">
        <v>40771</v>
      </c>
      <c r="G3778" s="10">
        <v>0.78333333333333333</v>
      </c>
      <c r="H3778">
        <v>30</v>
      </c>
      <c r="I3778">
        <v>21</v>
      </c>
      <c r="J3778" t="s">
        <v>8</v>
      </c>
      <c r="K3778" t="s">
        <v>9</v>
      </c>
      <c r="L3778" t="str">
        <f t="shared" si="233"/>
        <v>Evening</v>
      </c>
      <c r="M3778" t="str">
        <f t="shared" si="234"/>
        <v>18</v>
      </c>
      <c r="N3778" t="str">
        <f t="shared" si="235"/>
        <v>18</v>
      </c>
    </row>
    <row r="3779" spans="1:14" x14ac:dyDescent="0.3">
      <c r="A3779">
        <v>1</v>
      </c>
      <c r="B3779">
        <v>6</v>
      </c>
      <c r="C3779" s="1">
        <v>40772</v>
      </c>
      <c r="D3779" s="21" t="str">
        <f t="shared" ref="D3779:D3842" si="236" xml:space="preserve"> TEXT(C3779, "dd-Mmm-yyyy")</f>
        <v>17-Aug-2011</v>
      </c>
      <c r="E3779" s="10">
        <v>0.5444444444444444</v>
      </c>
      <c r="F3779" s="1">
        <v>40772</v>
      </c>
      <c r="G3779" s="10">
        <v>0.69166666666666676</v>
      </c>
      <c r="H3779">
        <v>40</v>
      </c>
      <c r="I3779">
        <v>212</v>
      </c>
      <c r="J3779" t="s">
        <v>8</v>
      </c>
      <c r="K3779" t="s">
        <v>13</v>
      </c>
      <c r="L3779" t="str">
        <f t="shared" ref="L3779:L3842" si="237">IF(AND(E3779&gt;$R$6,E3779&lt;=$S$6),"Morning",IF(AND(E3779&gt;$S$6,E3779&lt;=$T$6),"Afternoon", IF(AND(E3779&gt;$T$6,E3779&lt;=$U$6),"Evening", "Night")))</f>
        <v>Morning</v>
      </c>
      <c r="M3779" t="str">
        <f t="shared" ref="M3779:M3842" si="238" xml:space="preserve"> TEXT(E3779, "HH")</f>
        <v>13</v>
      </c>
      <c r="N3779" t="str">
        <f t="shared" ref="N3779:N3842" si="239">TEXT(G3779,"HH")</f>
        <v>16</v>
      </c>
    </row>
    <row r="3780" spans="1:14" x14ac:dyDescent="0.3">
      <c r="A3780">
        <v>1</v>
      </c>
      <c r="B3780">
        <v>5</v>
      </c>
      <c r="C3780" s="1">
        <v>40772</v>
      </c>
      <c r="D3780" s="21" t="str">
        <f t="shared" si="236"/>
        <v>17-Aug-2011</v>
      </c>
      <c r="E3780" s="10">
        <v>0.58750000000000002</v>
      </c>
      <c r="F3780" s="1">
        <v>40772</v>
      </c>
      <c r="G3780" s="10">
        <v>0.69444444444444453</v>
      </c>
      <c r="H3780">
        <v>30</v>
      </c>
      <c r="I3780">
        <v>154</v>
      </c>
      <c r="J3780" t="s">
        <v>8</v>
      </c>
      <c r="K3780" t="s">
        <v>13</v>
      </c>
      <c r="L3780" t="str">
        <f t="shared" si="237"/>
        <v>Afternoon</v>
      </c>
      <c r="M3780" t="str">
        <f t="shared" si="238"/>
        <v>14</v>
      </c>
      <c r="N3780" t="str">
        <f t="shared" si="239"/>
        <v>16</v>
      </c>
    </row>
    <row r="3781" spans="1:14" x14ac:dyDescent="0.3">
      <c r="A3781">
        <v>1</v>
      </c>
      <c r="B3781">
        <v>8</v>
      </c>
      <c r="C3781" s="1">
        <v>40772</v>
      </c>
      <c r="D3781" s="21" t="str">
        <f t="shared" si="236"/>
        <v>17-Aug-2011</v>
      </c>
      <c r="E3781" s="10">
        <v>0.71805555555555556</v>
      </c>
      <c r="F3781" s="1">
        <v>40772</v>
      </c>
      <c r="G3781" s="10">
        <v>0.84027777777777779</v>
      </c>
      <c r="H3781">
        <v>30</v>
      </c>
      <c r="I3781">
        <v>176</v>
      </c>
      <c r="J3781" t="s">
        <v>8</v>
      </c>
      <c r="K3781" t="s">
        <v>13</v>
      </c>
      <c r="L3781" t="str">
        <f t="shared" si="237"/>
        <v>Afternoon</v>
      </c>
      <c r="M3781" t="str">
        <f t="shared" si="238"/>
        <v>17</v>
      </c>
      <c r="N3781" t="str">
        <f t="shared" si="239"/>
        <v>20</v>
      </c>
    </row>
    <row r="3782" spans="1:14" x14ac:dyDescent="0.3">
      <c r="A3782">
        <v>1</v>
      </c>
      <c r="B3782">
        <v>6</v>
      </c>
      <c r="C3782" s="1">
        <v>40772</v>
      </c>
      <c r="D3782" s="21" t="str">
        <f t="shared" si="236"/>
        <v>17-Aug-2011</v>
      </c>
      <c r="E3782" s="10">
        <v>0.79027777777777775</v>
      </c>
      <c r="F3782" s="1">
        <v>40772</v>
      </c>
      <c r="G3782" s="10">
        <v>0.87152777777777779</v>
      </c>
      <c r="H3782">
        <v>30</v>
      </c>
      <c r="I3782">
        <v>117</v>
      </c>
      <c r="J3782" t="s">
        <v>8</v>
      </c>
      <c r="K3782" t="s">
        <v>13</v>
      </c>
      <c r="L3782" t="str">
        <f t="shared" si="237"/>
        <v>Evening</v>
      </c>
      <c r="M3782" t="str">
        <f t="shared" si="238"/>
        <v>18</v>
      </c>
      <c r="N3782" t="str">
        <f t="shared" si="239"/>
        <v>20</v>
      </c>
    </row>
    <row r="3783" spans="1:14" x14ac:dyDescent="0.3">
      <c r="A3783">
        <v>1</v>
      </c>
      <c r="B3783">
        <v>8</v>
      </c>
      <c r="C3783" s="1">
        <v>40772</v>
      </c>
      <c r="D3783" s="21" t="str">
        <f t="shared" si="236"/>
        <v>17-Aug-2011</v>
      </c>
      <c r="E3783" s="10">
        <v>0.80208333333333337</v>
      </c>
      <c r="F3783" s="1">
        <v>40772</v>
      </c>
      <c r="G3783" s="10">
        <v>0.84722222222222221</v>
      </c>
      <c r="H3783">
        <v>30</v>
      </c>
      <c r="I3783">
        <v>65</v>
      </c>
      <c r="J3783" t="s">
        <v>8</v>
      </c>
      <c r="K3783" t="s">
        <v>13</v>
      </c>
      <c r="L3783" t="str">
        <f t="shared" si="237"/>
        <v>Evening</v>
      </c>
      <c r="M3783" t="str">
        <f t="shared" si="238"/>
        <v>19</v>
      </c>
      <c r="N3783" t="str">
        <f t="shared" si="239"/>
        <v>20</v>
      </c>
    </row>
    <row r="3784" spans="1:14" x14ac:dyDescent="0.3">
      <c r="A3784">
        <v>1</v>
      </c>
      <c r="B3784">
        <v>5</v>
      </c>
      <c r="C3784" s="1">
        <v>40772</v>
      </c>
      <c r="D3784" s="21" t="str">
        <f t="shared" si="236"/>
        <v>17-Aug-2011</v>
      </c>
      <c r="E3784" s="10">
        <v>0.85277777777777775</v>
      </c>
      <c r="F3784" s="1">
        <v>40772</v>
      </c>
      <c r="G3784" s="10">
        <v>0.91319444444444453</v>
      </c>
      <c r="H3784">
        <v>30</v>
      </c>
      <c r="I3784">
        <v>87</v>
      </c>
      <c r="J3784" t="s">
        <v>8</v>
      </c>
      <c r="K3784" t="s">
        <v>13</v>
      </c>
      <c r="L3784" t="str">
        <f t="shared" si="237"/>
        <v>Evening</v>
      </c>
      <c r="M3784" t="str">
        <f t="shared" si="238"/>
        <v>20</v>
      </c>
      <c r="N3784" t="str">
        <f t="shared" si="239"/>
        <v>21</v>
      </c>
    </row>
    <row r="3785" spans="1:14" x14ac:dyDescent="0.3">
      <c r="A3785">
        <v>1</v>
      </c>
      <c r="B3785">
        <v>6</v>
      </c>
      <c r="C3785" s="1">
        <v>40773</v>
      </c>
      <c r="D3785" s="21" t="str">
        <f t="shared" si="236"/>
        <v>18-Aug-2011</v>
      </c>
      <c r="E3785" s="10">
        <v>0.49027777777777781</v>
      </c>
      <c r="F3785" s="1">
        <v>40773</v>
      </c>
      <c r="G3785" s="10">
        <v>0.56388888888888888</v>
      </c>
      <c r="H3785">
        <v>30</v>
      </c>
      <c r="I3785">
        <v>106</v>
      </c>
      <c r="J3785" t="s">
        <v>8</v>
      </c>
      <c r="K3785" t="s">
        <v>12</v>
      </c>
      <c r="L3785" t="str">
        <f t="shared" si="237"/>
        <v>Morning</v>
      </c>
      <c r="M3785" t="str">
        <f t="shared" si="238"/>
        <v>11</v>
      </c>
      <c r="N3785" t="str">
        <f t="shared" si="239"/>
        <v>13</v>
      </c>
    </row>
    <row r="3786" spans="1:14" x14ac:dyDescent="0.3">
      <c r="A3786">
        <v>1</v>
      </c>
      <c r="B3786">
        <v>6</v>
      </c>
      <c r="C3786" s="1">
        <v>40773</v>
      </c>
      <c r="D3786" s="21" t="str">
        <f t="shared" si="236"/>
        <v>18-Aug-2011</v>
      </c>
      <c r="E3786" s="10">
        <v>0.50138888888888888</v>
      </c>
      <c r="F3786" s="1">
        <v>40773</v>
      </c>
      <c r="G3786" s="10">
        <v>0.55763888888888891</v>
      </c>
      <c r="H3786">
        <v>30</v>
      </c>
      <c r="I3786">
        <v>81</v>
      </c>
      <c r="J3786" t="s">
        <v>8</v>
      </c>
      <c r="K3786" t="s">
        <v>12</v>
      </c>
      <c r="L3786" t="str">
        <f t="shared" si="237"/>
        <v>Morning</v>
      </c>
      <c r="M3786" t="str">
        <f t="shared" si="238"/>
        <v>12</v>
      </c>
      <c r="N3786" t="str">
        <f t="shared" si="239"/>
        <v>13</v>
      </c>
    </row>
    <row r="3787" spans="1:14" x14ac:dyDescent="0.3">
      <c r="A3787">
        <v>1</v>
      </c>
      <c r="B3787">
        <v>5</v>
      </c>
      <c r="C3787" s="1">
        <v>40773</v>
      </c>
      <c r="D3787" s="21" t="str">
        <f t="shared" si="236"/>
        <v>18-Aug-2011</v>
      </c>
      <c r="E3787" s="10">
        <v>0.54861111111111105</v>
      </c>
      <c r="F3787" s="1">
        <v>40773</v>
      </c>
      <c r="G3787" s="10">
        <v>0.59027777777777779</v>
      </c>
      <c r="H3787">
        <v>30</v>
      </c>
      <c r="I3787">
        <v>60</v>
      </c>
      <c r="J3787" t="s">
        <v>8</v>
      </c>
      <c r="K3787" t="s">
        <v>12</v>
      </c>
      <c r="L3787" t="str">
        <f t="shared" si="237"/>
        <v>Morning</v>
      </c>
      <c r="M3787" t="str">
        <f t="shared" si="238"/>
        <v>13</v>
      </c>
      <c r="N3787" t="str">
        <f t="shared" si="239"/>
        <v>14</v>
      </c>
    </row>
    <row r="3788" spans="1:14" x14ac:dyDescent="0.3">
      <c r="A3788">
        <v>1</v>
      </c>
      <c r="B3788">
        <v>5</v>
      </c>
      <c r="C3788" s="1">
        <v>40773</v>
      </c>
      <c r="D3788" s="21" t="str">
        <f t="shared" si="236"/>
        <v>18-Aug-2011</v>
      </c>
      <c r="E3788" s="10">
        <v>0.59791666666666665</v>
      </c>
      <c r="F3788" s="1">
        <v>40773</v>
      </c>
      <c r="G3788" s="10">
        <v>0.67152777777777783</v>
      </c>
      <c r="H3788">
        <v>30</v>
      </c>
      <c r="I3788">
        <v>106</v>
      </c>
      <c r="J3788" t="s">
        <v>8</v>
      </c>
      <c r="K3788" t="s">
        <v>12</v>
      </c>
      <c r="L3788" t="str">
        <f t="shared" si="237"/>
        <v>Afternoon</v>
      </c>
      <c r="M3788" t="str">
        <f t="shared" si="238"/>
        <v>14</v>
      </c>
      <c r="N3788" t="str">
        <f t="shared" si="239"/>
        <v>16</v>
      </c>
    </row>
    <row r="3789" spans="1:14" x14ac:dyDescent="0.3">
      <c r="A3789">
        <v>1</v>
      </c>
      <c r="B3789">
        <v>5</v>
      </c>
      <c r="C3789" s="1">
        <v>40773</v>
      </c>
      <c r="D3789" s="21" t="str">
        <f t="shared" si="236"/>
        <v>18-Aug-2011</v>
      </c>
      <c r="E3789" s="10">
        <v>0.62361111111111112</v>
      </c>
      <c r="F3789" s="1">
        <v>40773</v>
      </c>
      <c r="G3789" s="10">
        <v>0.67222222222222217</v>
      </c>
      <c r="H3789">
        <v>30</v>
      </c>
      <c r="I3789">
        <v>70</v>
      </c>
      <c r="J3789" t="s">
        <v>8</v>
      </c>
      <c r="K3789" t="s">
        <v>12</v>
      </c>
      <c r="L3789" t="str">
        <f t="shared" si="237"/>
        <v>Afternoon</v>
      </c>
      <c r="M3789" t="str">
        <f t="shared" si="238"/>
        <v>14</v>
      </c>
      <c r="N3789" t="str">
        <f t="shared" si="239"/>
        <v>16</v>
      </c>
    </row>
    <row r="3790" spans="1:14" x14ac:dyDescent="0.3">
      <c r="A3790">
        <v>1</v>
      </c>
      <c r="B3790">
        <v>5</v>
      </c>
      <c r="C3790" s="1">
        <v>40773</v>
      </c>
      <c r="D3790" s="21" t="str">
        <f t="shared" si="236"/>
        <v>18-Aug-2011</v>
      </c>
      <c r="E3790" s="10">
        <v>0.7368055555555556</v>
      </c>
      <c r="F3790" s="1">
        <v>40773</v>
      </c>
      <c r="G3790" s="10">
        <v>0.79166666666666663</v>
      </c>
      <c r="H3790">
        <v>30</v>
      </c>
      <c r="I3790">
        <v>79</v>
      </c>
      <c r="J3790" t="s">
        <v>8</v>
      </c>
      <c r="K3790" t="s">
        <v>12</v>
      </c>
      <c r="L3790" t="str">
        <f t="shared" si="237"/>
        <v>Afternoon</v>
      </c>
      <c r="M3790" t="str">
        <f t="shared" si="238"/>
        <v>17</v>
      </c>
      <c r="N3790" t="str">
        <f t="shared" si="239"/>
        <v>19</v>
      </c>
    </row>
    <row r="3791" spans="1:14" x14ac:dyDescent="0.3">
      <c r="A3791">
        <v>1</v>
      </c>
      <c r="B3791">
        <v>8</v>
      </c>
      <c r="C3791" s="1">
        <v>40773</v>
      </c>
      <c r="D3791" s="21" t="str">
        <f t="shared" si="236"/>
        <v>18-Aug-2011</v>
      </c>
      <c r="E3791" s="10">
        <v>0.73819444444444438</v>
      </c>
      <c r="F3791" s="1">
        <v>40773</v>
      </c>
      <c r="G3791" s="10">
        <v>0.78125</v>
      </c>
      <c r="H3791">
        <v>30</v>
      </c>
      <c r="I3791">
        <v>62</v>
      </c>
      <c r="J3791" t="s">
        <v>8</v>
      </c>
      <c r="K3791" t="s">
        <v>12</v>
      </c>
      <c r="L3791" t="str">
        <f t="shared" si="237"/>
        <v>Afternoon</v>
      </c>
      <c r="M3791" t="str">
        <f t="shared" si="238"/>
        <v>17</v>
      </c>
      <c r="N3791" t="str">
        <f t="shared" si="239"/>
        <v>18</v>
      </c>
    </row>
    <row r="3792" spans="1:14" x14ac:dyDescent="0.3">
      <c r="A3792">
        <v>1</v>
      </c>
      <c r="B3792">
        <v>6</v>
      </c>
      <c r="C3792" s="1">
        <v>40773</v>
      </c>
      <c r="D3792" s="21" t="str">
        <f t="shared" si="236"/>
        <v>18-Aug-2011</v>
      </c>
      <c r="E3792" s="10">
        <v>0.82638888888888884</v>
      </c>
      <c r="F3792" s="1">
        <v>40773</v>
      </c>
      <c r="G3792" s="10">
        <v>0.94444444444444453</v>
      </c>
      <c r="H3792">
        <v>30</v>
      </c>
      <c r="I3792">
        <v>170</v>
      </c>
      <c r="J3792" t="s">
        <v>8</v>
      </c>
      <c r="K3792" t="s">
        <v>12</v>
      </c>
      <c r="L3792" t="str">
        <f t="shared" si="237"/>
        <v>Evening</v>
      </c>
      <c r="M3792" t="str">
        <f t="shared" si="238"/>
        <v>19</v>
      </c>
      <c r="N3792" t="str">
        <f t="shared" si="239"/>
        <v>22</v>
      </c>
    </row>
    <row r="3793" spans="1:14" x14ac:dyDescent="0.3">
      <c r="A3793">
        <v>1</v>
      </c>
      <c r="B3793">
        <v>5</v>
      </c>
      <c r="C3793" s="1">
        <v>40774</v>
      </c>
      <c r="D3793" s="21" t="str">
        <f t="shared" si="236"/>
        <v>19-Aug-2011</v>
      </c>
      <c r="E3793" s="10">
        <v>0.50555555555555554</v>
      </c>
      <c r="F3793" s="1">
        <v>40774</v>
      </c>
      <c r="G3793" s="10">
        <v>0.60763888888888895</v>
      </c>
      <c r="H3793">
        <v>30</v>
      </c>
      <c r="I3793">
        <v>147</v>
      </c>
      <c r="J3793" t="s">
        <v>8</v>
      </c>
      <c r="K3793" t="s">
        <v>11</v>
      </c>
      <c r="L3793" t="str">
        <f t="shared" si="237"/>
        <v>Morning</v>
      </c>
      <c r="M3793" t="str">
        <f t="shared" si="238"/>
        <v>12</v>
      </c>
      <c r="N3793" t="str">
        <f t="shared" si="239"/>
        <v>14</v>
      </c>
    </row>
    <row r="3794" spans="1:14" x14ac:dyDescent="0.3">
      <c r="A3794">
        <v>1</v>
      </c>
      <c r="B3794">
        <v>6</v>
      </c>
      <c r="C3794" s="1">
        <v>40774</v>
      </c>
      <c r="D3794" s="21" t="str">
        <f t="shared" si="236"/>
        <v>19-Aug-2011</v>
      </c>
      <c r="E3794" s="10">
        <v>0.52222222222222225</v>
      </c>
      <c r="F3794" s="1">
        <v>40774</v>
      </c>
      <c r="G3794" s="10">
        <v>0.55347222222222225</v>
      </c>
      <c r="H3794">
        <v>30</v>
      </c>
      <c r="I3794">
        <v>45</v>
      </c>
      <c r="J3794" t="s">
        <v>8</v>
      </c>
      <c r="K3794" t="s">
        <v>11</v>
      </c>
      <c r="L3794" t="str">
        <f t="shared" si="237"/>
        <v>Morning</v>
      </c>
      <c r="M3794" t="str">
        <f t="shared" si="238"/>
        <v>12</v>
      </c>
      <c r="N3794" t="str">
        <f t="shared" si="239"/>
        <v>13</v>
      </c>
    </row>
    <row r="3795" spans="1:14" x14ac:dyDescent="0.3">
      <c r="A3795">
        <v>1</v>
      </c>
      <c r="B3795">
        <v>6</v>
      </c>
      <c r="C3795" s="1">
        <v>40774</v>
      </c>
      <c r="D3795" s="21" t="str">
        <f t="shared" si="236"/>
        <v>19-Aug-2011</v>
      </c>
      <c r="E3795" s="10">
        <v>0.6430555555555556</v>
      </c>
      <c r="F3795" s="1">
        <v>40774</v>
      </c>
      <c r="G3795" s="10">
        <v>0.77361111111111114</v>
      </c>
      <c r="H3795">
        <v>40</v>
      </c>
      <c r="I3795">
        <v>188</v>
      </c>
      <c r="J3795" t="s">
        <v>8</v>
      </c>
      <c r="K3795" t="s">
        <v>11</v>
      </c>
      <c r="L3795" t="str">
        <f t="shared" si="237"/>
        <v>Afternoon</v>
      </c>
      <c r="M3795" t="str">
        <f t="shared" si="238"/>
        <v>15</v>
      </c>
      <c r="N3795" t="str">
        <f t="shared" si="239"/>
        <v>18</v>
      </c>
    </row>
    <row r="3796" spans="1:14" x14ac:dyDescent="0.3">
      <c r="A3796">
        <v>1</v>
      </c>
      <c r="B3796">
        <v>5</v>
      </c>
      <c r="C3796" s="1">
        <v>40774</v>
      </c>
      <c r="D3796" s="21" t="str">
        <f t="shared" si="236"/>
        <v>19-Aug-2011</v>
      </c>
      <c r="E3796" s="10">
        <v>0.67361111111111116</v>
      </c>
      <c r="F3796" s="1">
        <v>40774</v>
      </c>
      <c r="G3796" s="10">
        <v>0.8305555555555556</v>
      </c>
      <c r="H3796">
        <v>40</v>
      </c>
      <c r="I3796">
        <v>226</v>
      </c>
      <c r="J3796" t="s">
        <v>8</v>
      </c>
      <c r="K3796" t="s">
        <v>11</v>
      </c>
      <c r="L3796" t="str">
        <f t="shared" si="237"/>
        <v>Afternoon</v>
      </c>
      <c r="M3796" t="str">
        <f t="shared" si="238"/>
        <v>16</v>
      </c>
      <c r="N3796" t="str">
        <f t="shared" si="239"/>
        <v>19</v>
      </c>
    </row>
    <row r="3797" spans="1:14" x14ac:dyDescent="0.3">
      <c r="A3797">
        <v>1</v>
      </c>
      <c r="B3797">
        <v>6</v>
      </c>
      <c r="C3797" s="1">
        <v>40774</v>
      </c>
      <c r="D3797" s="21" t="str">
        <f t="shared" si="236"/>
        <v>19-Aug-2011</v>
      </c>
      <c r="E3797" s="10">
        <v>0.68611111111111101</v>
      </c>
      <c r="F3797" s="1">
        <v>40774</v>
      </c>
      <c r="G3797" s="10">
        <v>0.76180555555555562</v>
      </c>
      <c r="H3797">
        <v>30</v>
      </c>
      <c r="I3797">
        <v>109</v>
      </c>
      <c r="J3797" t="s">
        <v>8</v>
      </c>
      <c r="K3797" t="s">
        <v>11</v>
      </c>
      <c r="L3797" t="str">
        <f t="shared" si="237"/>
        <v>Afternoon</v>
      </c>
      <c r="M3797" t="str">
        <f t="shared" si="238"/>
        <v>16</v>
      </c>
      <c r="N3797" t="str">
        <f t="shared" si="239"/>
        <v>18</v>
      </c>
    </row>
    <row r="3798" spans="1:14" x14ac:dyDescent="0.3">
      <c r="A3798">
        <v>1</v>
      </c>
      <c r="B3798">
        <v>8</v>
      </c>
      <c r="C3798" s="1">
        <v>40774</v>
      </c>
      <c r="D3798" s="21" t="str">
        <f t="shared" si="236"/>
        <v>19-Aug-2011</v>
      </c>
      <c r="E3798" s="10">
        <v>0.70486111111111116</v>
      </c>
      <c r="F3798" s="1">
        <v>40774</v>
      </c>
      <c r="G3798" s="10">
        <v>0.78888888888888886</v>
      </c>
      <c r="H3798">
        <v>30</v>
      </c>
      <c r="I3798">
        <v>121</v>
      </c>
      <c r="J3798" t="s">
        <v>8</v>
      </c>
      <c r="K3798" t="s">
        <v>11</v>
      </c>
      <c r="L3798" t="str">
        <f t="shared" si="237"/>
        <v>Afternoon</v>
      </c>
      <c r="M3798" t="str">
        <f t="shared" si="238"/>
        <v>16</v>
      </c>
      <c r="N3798" t="str">
        <f t="shared" si="239"/>
        <v>18</v>
      </c>
    </row>
    <row r="3799" spans="1:14" x14ac:dyDescent="0.3">
      <c r="A3799">
        <v>1</v>
      </c>
      <c r="B3799">
        <v>5</v>
      </c>
      <c r="C3799" s="1">
        <v>40774</v>
      </c>
      <c r="D3799" s="21" t="str">
        <f t="shared" si="236"/>
        <v>19-Aug-2011</v>
      </c>
      <c r="E3799" s="10">
        <v>0.78611111111111109</v>
      </c>
      <c r="F3799" s="1">
        <v>40774</v>
      </c>
      <c r="G3799" s="10">
        <v>0.8256944444444444</v>
      </c>
      <c r="H3799">
        <v>30</v>
      </c>
      <c r="I3799">
        <v>57</v>
      </c>
      <c r="J3799" t="s">
        <v>8</v>
      </c>
      <c r="K3799" t="s">
        <v>11</v>
      </c>
      <c r="L3799" t="str">
        <f t="shared" si="237"/>
        <v>Evening</v>
      </c>
      <c r="M3799" t="str">
        <f t="shared" si="238"/>
        <v>18</v>
      </c>
      <c r="N3799" t="str">
        <f t="shared" si="239"/>
        <v>19</v>
      </c>
    </row>
    <row r="3800" spans="1:14" x14ac:dyDescent="0.3">
      <c r="A3800">
        <v>1</v>
      </c>
      <c r="B3800">
        <v>6</v>
      </c>
      <c r="C3800" s="1">
        <v>40774</v>
      </c>
      <c r="D3800" s="21" t="str">
        <f t="shared" si="236"/>
        <v>19-Aug-2011</v>
      </c>
      <c r="E3800" s="10">
        <v>0.81041666666666667</v>
      </c>
      <c r="F3800" s="1">
        <v>40774</v>
      </c>
      <c r="G3800" s="10">
        <v>0.89444444444444438</v>
      </c>
      <c r="H3800">
        <v>30</v>
      </c>
      <c r="I3800">
        <v>121</v>
      </c>
      <c r="J3800" t="s">
        <v>8</v>
      </c>
      <c r="K3800" t="s">
        <v>11</v>
      </c>
      <c r="L3800" t="str">
        <f t="shared" si="237"/>
        <v>Evening</v>
      </c>
      <c r="M3800" t="str">
        <f t="shared" si="238"/>
        <v>19</v>
      </c>
      <c r="N3800" t="str">
        <f t="shared" si="239"/>
        <v>21</v>
      </c>
    </row>
    <row r="3801" spans="1:14" x14ac:dyDescent="0.3">
      <c r="A3801">
        <v>1</v>
      </c>
      <c r="B3801">
        <v>5</v>
      </c>
      <c r="C3801" s="1">
        <v>40774</v>
      </c>
      <c r="D3801" s="21" t="str">
        <f t="shared" si="236"/>
        <v>19-Aug-2011</v>
      </c>
      <c r="E3801" s="10">
        <v>0.87638888888888899</v>
      </c>
      <c r="F3801" s="1">
        <v>40774</v>
      </c>
      <c r="G3801" s="10">
        <v>0.94930555555555562</v>
      </c>
      <c r="H3801">
        <v>30</v>
      </c>
      <c r="I3801">
        <v>105</v>
      </c>
      <c r="J3801" t="s">
        <v>8</v>
      </c>
      <c r="K3801" t="s">
        <v>11</v>
      </c>
      <c r="L3801" t="str">
        <f t="shared" si="237"/>
        <v>Evening</v>
      </c>
      <c r="M3801" t="str">
        <f t="shared" si="238"/>
        <v>21</v>
      </c>
      <c r="N3801" t="str">
        <f t="shared" si="239"/>
        <v>22</v>
      </c>
    </row>
    <row r="3802" spans="1:14" x14ac:dyDescent="0.3">
      <c r="A3802">
        <v>1</v>
      </c>
      <c r="B3802">
        <v>5</v>
      </c>
      <c r="C3802" s="1">
        <v>40777</v>
      </c>
      <c r="D3802" s="21" t="str">
        <f t="shared" si="236"/>
        <v>22-Aug-2011</v>
      </c>
      <c r="E3802" s="10">
        <v>0.54791666666666672</v>
      </c>
      <c r="F3802" s="1">
        <v>40777</v>
      </c>
      <c r="G3802" s="10">
        <v>0.6069444444444444</v>
      </c>
      <c r="H3802">
        <v>30</v>
      </c>
      <c r="I3802">
        <v>85</v>
      </c>
      <c r="J3802" t="s">
        <v>8</v>
      </c>
      <c r="K3802" t="s">
        <v>10</v>
      </c>
      <c r="L3802" t="str">
        <f t="shared" si="237"/>
        <v>Morning</v>
      </c>
      <c r="M3802" t="str">
        <f t="shared" si="238"/>
        <v>13</v>
      </c>
      <c r="N3802" t="str">
        <f t="shared" si="239"/>
        <v>14</v>
      </c>
    </row>
    <row r="3803" spans="1:14" x14ac:dyDescent="0.3">
      <c r="A3803">
        <v>1</v>
      </c>
      <c r="B3803">
        <v>8</v>
      </c>
      <c r="C3803" s="1">
        <v>40777</v>
      </c>
      <c r="D3803" s="21" t="str">
        <f t="shared" si="236"/>
        <v>22-Aug-2011</v>
      </c>
      <c r="E3803" s="10">
        <v>0.59652777777777777</v>
      </c>
      <c r="F3803" s="1">
        <v>40777</v>
      </c>
      <c r="G3803" s="10">
        <v>0.65486111111111112</v>
      </c>
      <c r="H3803">
        <v>30</v>
      </c>
      <c r="I3803">
        <v>84</v>
      </c>
      <c r="J3803" t="s">
        <v>8</v>
      </c>
      <c r="K3803" t="s">
        <v>10</v>
      </c>
      <c r="L3803" t="str">
        <f t="shared" si="237"/>
        <v>Afternoon</v>
      </c>
      <c r="M3803" t="str">
        <f t="shared" si="238"/>
        <v>14</v>
      </c>
      <c r="N3803" t="str">
        <f t="shared" si="239"/>
        <v>15</v>
      </c>
    </row>
    <row r="3804" spans="1:14" x14ac:dyDescent="0.3">
      <c r="A3804">
        <v>1</v>
      </c>
      <c r="B3804">
        <v>8</v>
      </c>
      <c r="C3804" s="1">
        <v>40777</v>
      </c>
      <c r="D3804" s="21" t="str">
        <f t="shared" si="236"/>
        <v>22-Aug-2011</v>
      </c>
      <c r="E3804" s="10">
        <v>0.62777777777777777</v>
      </c>
      <c r="F3804" s="1">
        <v>40777</v>
      </c>
      <c r="G3804" s="10">
        <v>0.72013888888888899</v>
      </c>
      <c r="H3804">
        <v>30</v>
      </c>
      <c r="I3804">
        <v>133</v>
      </c>
      <c r="J3804" t="s">
        <v>8</v>
      </c>
      <c r="K3804" t="s">
        <v>10</v>
      </c>
      <c r="L3804" t="str">
        <f t="shared" si="237"/>
        <v>Afternoon</v>
      </c>
      <c r="M3804" t="str">
        <f t="shared" si="238"/>
        <v>15</v>
      </c>
      <c r="N3804" t="str">
        <f t="shared" si="239"/>
        <v>17</v>
      </c>
    </row>
    <row r="3805" spans="1:14" x14ac:dyDescent="0.3">
      <c r="A3805">
        <v>1</v>
      </c>
      <c r="B3805">
        <v>8</v>
      </c>
      <c r="C3805" s="1">
        <v>40777</v>
      </c>
      <c r="D3805" s="21" t="str">
        <f t="shared" si="236"/>
        <v>22-Aug-2011</v>
      </c>
      <c r="E3805" s="10">
        <v>0.63402777777777775</v>
      </c>
      <c r="F3805" s="1">
        <v>40777</v>
      </c>
      <c r="G3805" s="10">
        <v>0.72291666666666676</v>
      </c>
      <c r="H3805">
        <v>30</v>
      </c>
      <c r="I3805">
        <v>128</v>
      </c>
      <c r="J3805" t="s">
        <v>8</v>
      </c>
      <c r="K3805" t="s">
        <v>10</v>
      </c>
      <c r="L3805" t="str">
        <f t="shared" si="237"/>
        <v>Afternoon</v>
      </c>
      <c r="M3805" t="str">
        <f t="shared" si="238"/>
        <v>15</v>
      </c>
      <c r="N3805" t="str">
        <f t="shared" si="239"/>
        <v>17</v>
      </c>
    </row>
    <row r="3806" spans="1:14" x14ac:dyDescent="0.3">
      <c r="A3806">
        <v>1</v>
      </c>
      <c r="B3806">
        <v>5</v>
      </c>
      <c r="C3806" s="1">
        <v>40777</v>
      </c>
      <c r="D3806" s="21" t="str">
        <f t="shared" si="236"/>
        <v>22-Aug-2011</v>
      </c>
      <c r="E3806" s="10">
        <v>0.70694444444444438</v>
      </c>
      <c r="F3806" s="1">
        <v>40777</v>
      </c>
      <c r="G3806" s="10">
        <v>0.79861111111111116</v>
      </c>
      <c r="H3806">
        <v>30</v>
      </c>
      <c r="I3806">
        <v>132</v>
      </c>
      <c r="J3806" t="s">
        <v>8</v>
      </c>
      <c r="K3806" t="s">
        <v>10</v>
      </c>
      <c r="L3806" t="str">
        <f t="shared" si="237"/>
        <v>Afternoon</v>
      </c>
      <c r="M3806" t="str">
        <f t="shared" si="238"/>
        <v>16</v>
      </c>
      <c r="N3806" t="str">
        <f t="shared" si="239"/>
        <v>19</v>
      </c>
    </row>
    <row r="3807" spans="1:14" x14ac:dyDescent="0.3">
      <c r="A3807">
        <v>1</v>
      </c>
      <c r="B3807">
        <v>5</v>
      </c>
      <c r="C3807" s="1">
        <v>40777</v>
      </c>
      <c r="D3807" s="21" t="str">
        <f t="shared" si="236"/>
        <v>22-Aug-2011</v>
      </c>
      <c r="E3807" s="10">
        <v>0.75208333333333333</v>
      </c>
      <c r="F3807" s="1">
        <v>40777</v>
      </c>
      <c r="G3807" s="10">
        <v>0.80972222222222223</v>
      </c>
      <c r="H3807">
        <v>30</v>
      </c>
      <c r="I3807">
        <v>83</v>
      </c>
      <c r="J3807" t="s">
        <v>8</v>
      </c>
      <c r="K3807" t="s">
        <v>10</v>
      </c>
      <c r="L3807" t="str">
        <f t="shared" si="237"/>
        <v>Evening</v>
      </c>
      <c r="M3807" t="str">
        <f t="shared" si="238"/>
        <v>18</v>
      </c>
      <c r="N3807" t="str">
        <f t="shared" si="239"/>
        <v>19</v>
      </c>
    </row>
    <row r="3808" spans="1:14" x14ac:dyDescent="0.3">
      <c r="A3808">
        <v>1</v>
      </c>
      <c r="B3808">
        <v>8</v>
      </c>
      <c r="C3808" s="1">
        <v>40777</v>
      </c>
      <c r="D3808" s="21" t="str">
        <f t="shared" si="236"/>
        <v>22-Aug-2011</v>
      </c>
      <c r="E3808" s="10">
        <v>0.81180555555555556</v>
      </c>
      <c r="F3808" s="1">
        <v>40777</v>
      </c>
      <c r="G3808" s="10">
        <v>0.86875000000000002</v>
      </c>
      <c r="H3808">
        <v>30</v>
      </c>
      <c r="I3808">
        <v>82</v>
      </c>
      <c r="J3808" t="s">
        <v>8</v>
      </c>
      <c r="K3808" t="s">
        <v>10</v>
      </c>
      <c r="L3808" t="str">
        <f t="shared" si="237"/>
        <v>Evening</v>
      </c>
      <c r="M3808" t="str">
        <f t="shared" si="238"/>
        <v>19</v>
      </c>
      <c r="N3808" t="str">
        <f t="shared" si="239"/>
        <v>20</v>
      </c>
    </row>
    <row r="3809" spans="1:14" x14ac:dyDescent="0.3">
      <c r="A3809">
        <v>1</v>
      </c>
      <c r="B3809">
        <v>5</v>
      </c>
      <c r="C3809" s="1">
        <v>40777</v>
      </c>
      <c r="D3809" s="21" t="str">
        <f t="shared" si="236"/>
        <v>22-Aug-2011</v>
      </c>
      <c r="E3809" s="10">
        <v>0.92499999999999993</v>
      </c>
      <c r="F3809" s="1">
        <v>40777</v>
      </c>
      <c r="G3809" s="10">
        <v>0.96319444444444446</v>
      </c>
      <c r="H3809">
        <v>30</v>
      </c>
      <c r="I3809">
        <v>55</v>
      </c>
      <c r="J3809" t="s">
        <v>8</v>
      </c>
      <c r="K3809" t="s">
        <v>10</v>
      </c>
      <c r="L3809" t="str">
        <f t="shared" si="237"/>
        <v>Night</v>
      </c>
      <c r="M3809" t="str">
        <f t="shared" si="238"/>
        <v>22</v>
      </c>
      <c r="N3809" t="str">
        <f t="shared" si="239"/>
        <v>23</v>
      </c>
    </row>
    <row r="3810" spans="1:14" x14ac:dyDescent="0.3">
      <c r="A3810">
        <v>1</v>
      </c>
      <c r="B3810">
        <v>5</v>
      </c>
      <c r="C3810" s="1">
        <v>40778</v>
      </c>
      <c r="D3810" s="21" t="str">
        <f t="shared" si="236"/>
        <v>23-Aug-2011</v>
      </c>
      <c r="E3810" s="10">
        <v>0.62222222222222223</v>
      </c>
      <c r="F3810" s="1">
        <v>40778</v>
      </c>
      <c r="G3810" s="10">
        <v>0.67291666666666661</v>
      </c>
      <c r="H3810">
        <v>30</v>
      </c>
      <c r="I3810">
        <v>73</v>
      </c>
      <c r="J3810" t="s">
        <v>8</v>
      </c>
      <c r="K3810" t="s">
        <v>9</v>
      </c>
      <c r="L3810" t="str">
        <f t="shared" si="237"/>
        <v>Afternoon</v>
      </c>
      <c r="M3810" t="str">
        <f t="shared" si="238"/>
        <v>14</v>
      </c>
      <c r="N3810" t="str">
        <f t="shared" si="239"/>
        <v>16</v>
      </c>
    </row>
    <row r="3811" spans="1:14" x14ac:dyDescent="0.3">
      <c r="A3811">
        <v>1</v>
      </c>
      <c r="B3811">
        <v>5</v>
      </c>
      <c r="C3811" s="1">
        <v>40778</v>
      </c>
      <c r="D3811" s="21" t="str">
        <f t="shared" si="236"/>
        <v>23-Aug-2011</v>
      </c>
      <c r="E3811" s="10">
        <v>0.65416666666666667</v>
      </c>
      <c r="F3811" s="1">
        <v>40778</v>
      </c>
      <c r="G3811" s="10">
        <v>0.73055555555555562</v>
      </c>
      <c r="H3811">
        <v>30</v>
      </c>
      <c r="I3811">
        <v>110</v>
      </c>
      <c r="J3811" t="s">
        <v>8</v>
      </c>
      <c r="K3811" t="s">
        <v>9</v>
      </c>
      <c r="L3811" t="str">
        <f t="shared" si="237"/>
        <v>Afternoon</v>
      </c>
      <c r="M3811" t="str">
        <f t="shared" si="238"/>
        <v>15</v>
      </c>
      <c r="N3811" t="str">
        <f t="shared" si="239"/>
        <v>17</v>
      </c>
    </row>
    <row r="3812" spans="1:14" x14ac:dyDescent="0.3">
      <c r="A3812">
        <v>1</v>
      </c>
      <c r="B3812">
        <v>8</v>
      </c>
      <c r="C3812" s="1">
        <v>40778</v>
      </c>
      <c r="D3812" s="21" t="str">
        <f t="shared" si="236"/>
        <v>23-Aug-2011</v>
      </c>
      <c r="E3812" s="10">
        <v>0.6958333333333333</v>
      </c>
      <c r="F3812" s="1">
        <v>40778</v>
      </c>
      <c r="G3812" s="10">
        <v>0.87083333333333324</v>
      </c>
      <c r="H3812">
        <v>50</v>
      </c>
      <c r="I3812">
        <v>252</v>
      </c>
      <c r="J3812" t="s">
        <v>8</v>
      </c>
      <c r="K3812" t="s">
        <v>9</v>
      </c>
      <c r="L3812" t="str">
        <f t="shared" si="237"/>
        <v>Afternoon</v>
      </c>
      <c r="M3812" t="str">
        <f t="shared" si="238"/>
        <v>16</v>
      </c>
      <c r="N3812" t="str">
        <f t="shared" si="239"/>
        <v>20</v>
      </c>
    </row>
    <row r="3813" spans="1:14" x14ac:dyDescent="0.3">
      <c r="A3813">
        <v>1</v>
      </c>
      <c r="B3813">
        <v>8</v>
      </c>
      <c r="C3813" s="1">
        <v>40778</v>
      </c>
      <c r="D3813" s="21" t="str">
        <f t="shared" si="236"/>
        <v>23-Aug-2011</v>
      </c>
      <c r="E3813" s="10">
        <v>0.7104166666666667</v>
      </c>
      <c r="F3813" s="1">
        <v>40778</v>
      </c>
      <c r="G3813" s="10">
        <v>0.77986111111111101</v>
      </c>
      <c r="H3813">
        <v>30</v>
      </c>
      <c r="I3813">
        <v>100</v>
      </c>
      <c r="J3813" t="s">
        <v>8</v>
      </c>
      <c r="K3813" t="s">
        <v>9</v>
      </c>
      <c r="L3813" t="str">
        <f t="shared" si="237"/>
        <v>Afternoon</v>
      </c>
      <c r="M3813" t="str">
        <f t="shared" si="238"/>
        <v>17</v>
      </c>
      <c r="N3813" t="str">
        <f t="shared" si="239"/>
        <v>18</v>
      </c>
    </row>
    <row r="3814" spans="1:14" x14ac:dyDescent="0.3">
      <c r="A3814">
        <v>1</v>
      </c>
      <c r="B3814">
        <v>6</v>
      </c>
      <c r="C3814" s="1">
        <v>40778</v>
      </c>
      <c r="D3814" s="21" t="str">
        <f t="shared" si="236"/>
        <v>23-Aug-2011</v>
      </c>
      <c r="E3814" s="10">
        <v>0.73819444444444438</v>
      </c>
      <c r="F3814" s="1">
        <v>40778</v>
      </c>
      <c r="G3814" s="10">
        <v>0.78333333333333333</v>
      </c>
      <c r="H3814">
        <v>30</v>
      </c>
      <c r="I3814">
        <v>65</v>
      </c>
      <c r="J3814" t="s">
        <v>8</v>
      </c>
      <c r="K3814" t="s">
        <v>9</v>
      </c>
      <c r="L3814" t="str">
        <f t="shared" si="237"/>
        <v>Afternoon</v>
      </c>
      <c r="M3814" t="str">
        <f t="shared" si="238"/>
        <v>17</v>
      </c>
      <c r="N3814" t="str">
        <f t="shared" si="239"/>
        <v>18</v>
      </c>
    </row>
    <row r="3815" spans="1:14" x14ac:dyDescent="0.3">
      <c r="A3815">
        <v>1</v>
      </c>
      <c r="B3815">
        <v>8</v>
      </c>
      <c r="C3815" s="1">
        <v>40778</v>
      </c>
      <c r="D3815" s="21" t="str">
        <f t="shared" si="236"/>
        <v>23-Aug-2011</v>
      </c>
      <c r="E3815" s="10">
        <v>0.73958333333333337</v>
      </c>
      <c r="F3815" s="1">
        <v>40778</v>
      </c>
      <c r="G3815" s="10">
        <v>0.8847222222222223</v>
      </c>
      <c r="H3815">
        <v>40</v>
      </c>
      <c r="I3815">
        <v>209</v>
      </c>
      <c r="J3815" t="s">
        <v>8</v>
      </c>
      <c r="K3815" t="s">
        <v>9</v>
      </c>
      <c r="L3815" t="str">
        <f t="shared" si="237"/>
        <v>Afternoon</v>
      </c>
      <c r="M3815" t="str">
        <f t="shared" si="238"/>
        <v>17</v>
      </c>
      <c r="N3815" t="str">
        <f t="shared" si="239"/>
        <v>21</v>
      </c>
    </row>
    <row r="3816" spans="1:14" x14ac:dyDescent="0.3">
      <c r="A3816">
        <v>1</v>
      </c>
      <c r="B3816">
        <v>5</v>
      </c>
      <c r="C3816" s="1">
        <v>40778</v>
      </c>
      <c r="D3816" s="21" t="str">
        <f t="shared" si="236"/>
        <v>23-Aug-2011</v>
      </c>
      <c r="E3816" s="10">
        <v>0.83958333333333324</v>
      </c>
      <c r="F3816" s="1">
        <v>40778</v>
      </c>
      <c r="G3816" s="10">
        <v>0.96597222222222223</v>
      </c>
      <c r="H3816">
        <v>40</v>
      </c>
      <c r="I3816">
        <v>182</v>
      </c>
      <c r="J3816" t="s">
        <v>8</v>
      </c>
      <c r="K3816" t="s">
        <v>9</v>
      </c>
      <c r="L3816" t="str">
        <f t="shared" si="237"/>
        <v>Evening</v>
      </c>
      <c r="M3816" t="str">
        <f t="shared" si="238"/>
        <v>20</v>
      </c>
      <c r="N3816" t="str">
        <f t="shared" si="239"/>
        <v>23</v>
      </c>
    </row>
    <row r="3817" spans="1:14" x14ac:dyDescent="0.3">
      <c r="A3817">
        <v>1</v>
      </c>
      <c r="B3817">
        <v>6</v>
      </c>
      <c r="C3817" s="1">
        <v>40779</v>
      </c>
      <c r="D3817" s="21" t="str">
        <f t="shared" si="236"/>
        <v>24-Aug-2011</v>
      </c>
      <c r="E3817" s="10">
        <v>0.5131944444444444</v>
      </c>
      <c r="F3817" s="1">
        <v>40779</v>
      </c>
      <c r="G3817" s="10">
        <v>0.57847222222222217</v>
      </c>
      <c r="H3817">
        <v>30</v>
      </c>
      <c r="I3817">
        <v>94</v>
      </c>
      <c r="J3817" t="s">
        <v>8</v>
      </c>
      <c r="K3817" t="s">
        <v>13</v>
      </c>
      <c r="L3817" t="str">
        <f t="shared" si="237"/>
        <v>Morning</v>
      </c>
      <c r="M3817" t="str">
        <f t="shared" si="238"/>
        <v>12</v>
      </c>
      <c r="N3817" t="str">
        <f t="shared" si="239"/>
        <v>13</v>
      </c>
    </row>
    <row r="3818" spans="1:14" x14ac:dyDescent="0.3">
      <c r="A3818">
        <v>1</v>
      </c>
      <c r="B3818">
        <v>5</v>
      </c>
      <c r="C3818" s="1">
        <v>40779</v>
      </c>
      <c r="D3818" s="21" t="str">
        <f t="shared" si="236"/>
        <v>24-Aug-2011</v>
      </c>
      <c r="E3818" s="10">
        <v>0.69166666666666676</v>
      </c>
      <c r="F3818" s="1">
        <v>40779</v>
      </c>
      <c r="G3818" s="10">
        <v>0.84722222222222221</v>
      </c>
      <c r="H3818">
        <v>40</v>
      </c>
      <c r="I3818">
        <v>224</v>
      </c>
      <c r="J3818" t="s">
        <v>8</v>
      </c>
      <c r="K3818" t="s">
        <v>13</v>
      </c>
      <c r="L3818" t="str">
        <f t="shared" si="237"/>
        <v>Afternoon</v>
      </c>
      <c r="M3818" t="str">
        <f t="shared" si="238"/>
        <v>16</v>
      </c>
      <c r="N3818" t="str">
        <f t="shared" si="239"/>
        <v>20</v>
      </c>
    </row>
    <row r="3819" spans="1:14" x14ac:dyDescent="0.3">
      <c r="A3819">
        <v>1</v>
      </c>
      <c r="B3819">
        <v>6</v>
      </c>
      <c r="C3819" s="1">
        <v>40779</v>
      </c>
      <c r="D3819" s="21" t="str">
        <f t="shared" si="236"/>
        <v>24-Aug-2011</v>
      </c>
      <c r="E3819" s="10">
        <v>0.70277777777777783</v>
      </c>
      <c r="F3819" s="1">
        <v>40779</v>
      </c>
      <c r="G3819" s="10">
        <v>0.74444444444444446</v>
      </c>
      <c r="H3819">
        <v>30</v>
      </c>
      <c r="I3819">
        <v>60</v>
      </c>
      <c r="J3819" t="s">
        <v>8</v>
      </c>
      <c r="K3819" t="s">
        <v>13</v>
      </c>
      <c r="L3819" t="str">
        <f t="shared" si="237"/>
        <v>Afternoon</v>
      </c>
      <c r="M3819" t="str">
        <f t="shared" si="238"/>
        <v>16</v>
      </c>
      <c r="N3819" t="str">
        <f t="shared" si="239"/>
        <v>17</v>
      </c>
    </row>
    <row r="3820" spans="1:14" x14ac:dyDescent="0.3">
      <c r="A3820">
        <v>1</v>
      </c>
      <c r="B3820">
        <v>6</v>
      </c>
      <c r="C3820" s="1">
        <v>40779</v>
      </c>
      <c r="D3820" s="21" t="str">
        <f t="shared" si="236"/>
        <v>24-Aug-2011</v>
      </c>
      <c r="E3820" s="10">
        <v>0.85902777777777783</v>
      </c>
      <c r="F3820" s="1">
        <v>40779</v>
      </c>
      <c r="G3820" s="10">
        <v>0.97013888888888899</v>
      </c>
      <c r="H3820">
        <v>30</v>
      </c>
      <c r="I3820">
        <v>160</v>
      </c>
      <c r="J3820" t="s">
        <v>8</v>
      </c>
      <c r="K3820" t="s">
        <v>13</v>
      </c>
      <c r="L3820" t="str">
        <f t="shared" si="237"/>
        <v>Evening</v>
      </c>
      <c r="M3820" t="str">
        <f t="shared" si="238"/>
        <v>20</v>
      </c>
      <c r="N3820" t="str">
        <f t="shared" si="239"/>
        <v>23</v>
      </c>
    </row>
    <row r="3821" spans="1:14" x14ac:dyDescent="0.3">
      <c r="A3821">
        <v>1</v>
      </c>
      <c r="B3821">
        <v>8</v>
      </c>
      <c r="C3821" s="1">
        <v>40779</v>
      </c>
      <c r="D3821" s="21" t="str">
        <f t="shared" si="236"/>
        <v>24-Aug-2011</v>
      </c>
      <c r="E3821" s="10">
        <v>0.85972222222222217</v>
      </c>
      <c r="F3821" s="1">
        <v>40779</v>
      </c>
      <c r="G3821" s="10">
        <v>0.93611111111111101</v>
      </c>
      <c r="H3821">
        <v>30</v>
      </c>
      <c r="I3821">
        <v>110</v>
      </c>
      <c r="J3821" t="s">
        <v>8</v>
      </c>
      <c r="K3821" t="s">
        <v>13</v>
      </c>
      <c r="L3821" t="str">
        <f t="shared" si="237"/>
        <v>Evening</v>
      </c>
      <c r="M3821" t="str">
        <f t="shared" si="238"/>
        <v>20</v>
      </c>
      <c r="N3821" t="str">
        <f t="shared" si="239"/>
        <v>22</v>
      </c>
    </row>
    <row r="3822" spans="1:14" x14ac:dyDescent="0.3">
      <c r="A3822">
        <v>1</v>
      </c>
      <c r="B3822">
        <v>6</v>
      </c>
      <c r="C3822" s="1">
        <v>40779</v>
      </c>
      <c r="D3822" s="21" t="str">
        <f t="shared" si="236"/>
        <v>24-Aug-2011</v>
      </c>
      <c r="E3822" s="10">
        <v>0.90416666666666667</v>
      </c>
      <c r="F3822" s="1">
        <v>40779</v>
      </c>
      <c r="G3822" s="10">
        <v>0.98402777777777783</v>
      </c>
      <c r="H3822">
        <v>30</v>
      </c>
      <c r="I3822">
        <v>115</v>
      </c>
      <c r="J3822" t="s">
        <v>8</v>
      </c>
      <c r="K3822" t="s">
        <v>13</v>
      </c>
      <c r="L3822" t="str">
        <f t="shared" si="237"/>
        <v>Evening</v>
      </c>
      <c r="M3822" t="str">
        <f t="shared" si="238"/>
        <v>21</v>
      </c>
      <c r="N3822" t="str">
        <f t="shared" si="239"/>
        <v>23</v>
      </c>
    </row>
    <row r="3823" spans="1:14" x14ac:dyDescent="0.3">
      <c r="A3823">
        <v>1</v>
      </c>
      <c r="B3823">
        <v>5</v>
      </c>
      <c r="C3823" s="1">
        <v>40780</v>
      </c>
      <c r="D3823" s="21" t="str">
        <f t="shared" si="236"/>
        <v>25-Aug-2011</v>
      </c>
      <c r="E3823" s="10">
        <v>0.33194444444444443</v>
      </c>
      <c r="F3823" s="1">
        <v>40780</v>
      </c>
      <c r="G3823" s="10">
        <v>0.39583333333333331</v>
      </c>
      <c r="H3823">
        <v>30</v>
      </c>
      <c r="I3823">
        <v>92</v>
      </c>
      <c r="J3823" t="s">
        <v>8</v>
      </c>
      <c r="K3823" t="s">
        <v>12</v>
      </c>
      <c r="L3823" t="str">
        <f t="shared" si="237"/>
        <v>Night</v>
      </c>
      <c r="M3823" t="str">
        <f t="shared" si="238"/>
        <v>07</v>
      </c>
      <c r="N3823" t="str">
        <f t="shared" si="239"/>
        <v>09</v>
      </c>
    </row>
    <row r="3824" spans="1:14" x14ac:dyDescent="0.3">
      <c r="A3824">
        <v>1</v>
      </c>
      <c r="B3824">
        <v>5</v>
      </c>
      <c r="C3824" s="1">
        <v>40780</v>
      </c>
      <c r="D3824" s="21" t="str">
        <f t="shared" si="236"/>
        <v>25-Aug-2011</v>
      </c>
      <c r="E3824" s="10">
        <v>0.34861111111111115</v>
      </c>
      <c r="F3824" s="1">
        <v>40780</v>
      </c>
      <c r="G3824" s="10">
        <v>0.43263888888888885</v>
      </c>
      <c r="H3824">
        <v>30</v>
      </c>
      <c r="I3824">
        <v>121</v>
      </c>
      <c r="J3824" t="s">
        <v>8</v>
      </c>
      <c r="K3824" t="s">
        <v>12</v>
      </c>
      <c r="L3824" t="str">
        <f t="shared" si="237"/>
        <v>Night</v>
      </c>
      <c r="M3824" t="str">
        <f t="shared" si="238"/>
        <v>08</v>
      </c>
      <c r="N3824" t="str">
        <f t="shared" si="239"/>
        <v>10</v>
      </c>
    </row>
    <row r="3825" spans="1:14" x14ac:dyDescent="0.3">
      <c r="A3825">
        <v>1</v>
      </c>
      <c r="B3825">
        <v>5</v>
      </c>
      <c r="C3825" s="1">
        <v>40780</v>
      </c>
      <c r="D3825" s="21" t="str">
        <f t="shared" si="236"/>
        <v>25-Aug-2011</v>
      </c>
      <c r="E3825" s="10">
        <v>0.52083333333333337</v>
      </c>
      <c r="F3825" s="1">
        <v>40780</v>
      </c>
      <c r="G3825" s="10">
        <v>0.59583333333333333</v>
      </c>
      <c r="H3825" s="3">
        <v>300</v>
      </c>
      <c r="I3825">
        <v>108</v>
      </c>
      <c r="J3825" t="s">
        <v>8</v>
      </c>
      <c r="K3825" t="s">
        <v>12</v>
      </c>
      <c r="L3825" t="str">
        <f t="shared" si="237"/>
        <v>Morning</v>
      </c>
      <c r="M3825" t="str">
        <f t="shared" si="238"/>
        <v>12</v>
      </c>
      <c r="N3825" t="str">
        <f t="shared" si="239"/>
        <v>14</v>
      </c>
    </row>
    <row r="3826" spans="1:14" x14ac:dyDescent="0.3">
      <c r="A3826">
        <v>1</v>
      </c>
      <c r="B3826">
        <v>6</v>
      </c>
      <c r="C3826" s="1">
        <v>40780</v>
      </c>
      <c r="D3826" s="21" t="str">
        <f t="shared" si="236"/>
        <v>25-Aug-2011</v>
      </c>
      <c r="E3826" s="10">
        <v>0.52708333333333335</v>
      </c>
      <c r="F3826" s="1">
        <v>40780</v>
      </c>
      <c r="G3826" s="10">
        <v>0.53819444444444442</v>
      </c>
      <c r="H3826">
        <v>30</v>
      </c>
      <c r="I3826">
        <v>16</v>
      </c>
      <c r="J3826" t="s">
        <v>8</v>
      </c>
      <c r="K3826" t="s">
        <v>12</v>
      </c>
      <c r="L3826" t="str">
        <f t="shared" si="237"/>
        <v>Morning</v>
      </c>
      <c r="M3826" t="str">
        <f t="shared" si="238"/>
        <v>12</v>
      </c>
      <c r="N3826" t="str">
        <f t="shared" si="239"/>
        <v>12</v>
      </c>
    </row>
    <row r="3827" spans="1:14" x14ac:dyDescent="0.3">
      <c r="A3827">
        <v>1</v>
      </c>
      <c r="B3827">
        <v>5</v>
      </c>
      <c r="C3827" s="1">
        <v>40780</v>
      </c>
      <c r="D3827" s="21" t="str">
        <f t="shared" si="236"/>
        <v>25-Aug-2011</v>
      </c>
      <c r="E3827" s="10">
        <v>0.55138888888888882</v>
      </c>
      <c r="F3827" s="1">
        <v>40780</v>
      </c>
      <c r="G3827" s="10">
        <v>0.6743055555555556</v>
      </c>
      <c r="H3827">
        <v>30</v>
      </c>
      <c r="I3827">
        <v>177</v>
      </c>
      <c r="J3827" t="s">
        <v>8</v>
      </c>
      <c r="K3827" t="s">
        <v>12</v>
      </c>
      <c r="L3827" t="str">
        <f t="shared" si="237"/>
        <v>Morning</v>
      </c>
      <c r="M3827" t="str">
        <f t="shared" si="238"/>
        <v>13</v>
      </c>
      <c r="N3827" t="str">
        <f t="shared" si="239"/>
        <v>16</v>
      </c>
    </row>
    <row r="3828" spans="1:14" x14ac:dyDescent="0.3">
      <c r="A3828">
        <v>1</v>
      </c>
      <c r="B3828">
        <v>8</v>
      </c>
      <c r="C3828" s="1">
        <v>40780</v>
      </c>
      <c r="D3828" s="21" t="str">
        <f t="shared" si="236"/>
        <v>25-Aug-2011</v>
      </c>
      <c r="E3828" s="10">
        <v>0.55486111111111114</v>
      </c>
      <c r="F3828" s="1">
        <v>40780</v>
      </c>
      <c r="G3828" s="10">
        <v>0.63611111111111118</v>
      </c>
      <c r="H3828">
        <v>30</v>
      </c>
      <c r="I3828">
        <v>117</v>
      </c>
      <c r="J3828" t="s">
        <v>8</v>
      </c>
      <c r="K3828" t="s">
        <v>12</v>
      </c>
      <c r="L3828" t="str">
        <f t="shared" si="237"/>
        <v>Morning</v>
      </c>
      <c r="M3828" t="str">
        <f t="shared" si="238"/>
        <v>13</v>
      </c>
      <c r="N3828" t="str">
        <f t="shared" si="239"/>
        <v>15</v>
      </c>
    </row>
    <row r="3829" spans="1:14" x14ac:dyDescent="0.3">
      <c r="A3829">
        <v>1</v>
      </c>
      <c r="B3829">
        <v>6</v>
      </c>
      <c r="C3829" s="1">
        <v>40780</v>
      </c>
      <c r="D3829" s="21" t="str">
        <f t="shared" si="236"/>
        <v>25-Aug-2011</v>
      </c>
      <c r="E3829" s="10">
        <v>0.70416666666666661</v>
      </c>
      <c r="F3829" s="1">
        <v>40780</v>
      </c>
      <c r="G3829" s="10">
        <v>0.80208333333333337</v>
      </c>
      <c r="H3829">
        <v>30</v>
      </c>
      <c r="I3829">
        <v>141</v>
      </c>
      <c r="J3829" t="s">
        <v>8</v>
      </c>
      <c r="K3829" t="s">
        <v>12</v>
      </c>
      <c r="L3829" t="str">
        <f t="shared" si="237"/>
        <v>Afternoon</v>
      </c>
      <c r="M3829" t="str">
        <f t="shared" si="238"/>
        <v>16</v>
      </c>
      <c r="N3829" t="str">
        <f t="shared" si="239"/>
        <v>19</v>
      </c>
    </row>
    <row r="3830" spans="1:14" x14ac:dyDescent="0.3">
      <c r="A3830">
        <v>1</v>
      </c>
      <c r="B3830">
        <v>5</v>
      </c>
      <c r="C3830" s="1">
        <v>40781</v>
      </c>
      <c r="D3830" s="21" t="str">
        <f t="shared" si="236"/>
        <v>26-Aug-2011</v>
      </c>
      <c r="E3830" s="10">
        <v>0.50138888888888888</v>
      </c>
      <c r="F3830" s="1">
        <v>40781</v>
      </c>
      <c r="G3830" s="10">
        <v>0.6333333333333333</v>
      </c>
      <c r="H3830">
        <v>40</v>
      </c>
      <c r="I3830">
        <v>190</v>
      </c>
      <c r="J3830" t="s">
        <v>8</v>
      </c>
      <c r="K3830" t="s">
        <v>11</v>
      </c>
      <c r="L3830" t="str">
        <f t="shared" si="237"/>
        <v>Morning</v>
      </c>
      <c r="M3830" t="str">
        <f t="shared" si="238"/>
        <v>12</v>
      </c>
      <c r="N3830" t="str">
        <f t="shared" si="239"/>
        <v>15</v>
      </c>
    </row>
    <row r="3831" spans="1:14" x14ac:dyDescent="0.3">
      <c r="A3831">
        <v>1</v>
      </c>
      <c r="B3831">
        <v>5</v>
      </c>
      <c r="C3831" s="1">
        <v>40781</v>
      </c>
      <c r="D3831" s="21" t="str">
        <f t="shared" si="236"/>
        <v>26-Aug-2011</v>
      </c>
      <c r="E3831" s="10">
        <v>0.56874999999999998</v>
      </c>
      <c r="F3831" s="1">
        <v>40781</v>
      </c>
      <c r="G3831" s="10">
        <v>0.69027777777777777</v>
      </c>
      <c r="H3831">
        <v>30</v>
      </c>
      <c r="I3831">
        <v>175</v>
      </c>
      <c r="J3831" t="s">
        <v>8</v>
      </c>
      <c r="K3831" t="s">
        <v>11</v>
      </c>
      <c r="L3831" t="str">
        <f t="shared" si="237"/>
        <v>Morning</v>
      </c>
      <c r="M3831" t="str">
        <f t="shared" si="238"/>
        <v>13</v>
      </c>
      <c r="N3831" t="str">
        <f t="shared" si="239"/>
        <v>16</v>
      </c>
    </row>
    <row r="3832" spans="1:14" x14ac:dyDescent="0.3">
      <c r="A3832">
        <v>1</v>
      </c>
      <c r="B3832">
        <v>5</v>
      </c>
      <c r="C3832" s="1">
        <v>40781</v>
      </c>
      <c r="D3832" s="21" t="str">
        <f t="shared" si="236"/>
        <v>26-Aug-2011</v>
      </c>
      <c r="E3832" s="10">
        <v>0.70138888888888884</v>
      </c>
      <c r="F3832" s="1">
        <v>40781</v>
      </c>
      <c r="G3832" s="10">
        <v>0.72291666666666676</v>
      </c>
      <c r="H3832">
        <v>30</v>
      </c>
      <c r="I3832">
        <v>31</v>
      </c>
      <c r="J3832" t="s">
        <v>8</v>
      </c>
      <c r="K3832" t="s">
        <v>11</v>
      </c>
      <c r="L3832" t="str">
        <f t="shared" si="237"/>
        <v>Afternoon</v>
      </c>
      <c r="M3832" t="str">
        <f t="shared" si="238"/>
        <v>16</v>
      </c>
      <c r="N3832" t="str">
        <f t="shared" si="239"/>
        <v>17</v>
      </c>
    </row>
    <row r="3833" spans="1:14" x14ac:dyDescent="0.3">
      <c r="A3833">
        <v>1</v>
      </c>
      <c r="B3833">
        <v>8</v>
      </c>
      <c r="C3833" s="1">
        <v>40781</v>
      </c>
      <c r="D3833" s="21" t="str">
        <f t="shared" si="236"/>
        <v>26-Aug-2011</v>
      </c>
      <c r="E3833" s="10">
        <v>0.75347222222222221</v>
      </c>
      <c r="F3833" s="1">
        <v>40781</v>
      </c>
      <c r="G3833" s="10">
        <v>0.78541666666666676</v>
      </c>
      <c r="H3833">
        <v>30</v>
      </c>
      <c r="I3833">
        <v>46</v>
      </c>
      <c r="J3833" t="s">
        <v>8</v>
      </c>
      <c r="K3833" t="s">
        <v>11</v>
      </c>
      <c r="L3833" t="str">
        <f t="shared" si="237"/>
        <v>Evening</v>
      </c>
      <c r="M3833" t="str">
        <f t="shared" si="238"/>
        <v>18</v>
      </c>
      <c r="N3833" t="str">
        <f t="shared" si="239"/>
        <v>18</v>
      </c>
    </row>
    <row r="3834" spans="1:14" x14ac:dyDescent="0.3">
      <c r="A3834">
        <v>1</v>
      </c>
      <c r="B3834">
        <v>8</v>
      </c>
      <c r="C3834" s="1">
        <v>40781</v>
      </c>
      <c r="D3834" s="21" t="str">
        <f t="shared" si="236"/>
        <v>26-Aug-2011</v>
      </c>
      <c r="E3834" s="10">
        <v>0.7583333333333333</v>
      </c>
      <c r="F3834" s="1">
        <v>40781</v>
      </c>
      <c r="G3834" s="10">
        <v>0.81944444444444453</v>
      </c>
      <c r="H3834">
        <v>30</v>
      </c>
      <c r="I3834">
        <v>88</v>
      </c>
      <c r="J3834" t="s">
        <v>8</v>
      </c>
      <c r="K3834" t="s">
        <v>11</v>
      </c>
      <c r="L3834" t="str">
        <f t="shared" si="237"/>
        <v>Evening</v>
      </c>
      <c r="M3834" t="str">
        <f t="shared" si="238"/>
        <v>18</v>
      </c>
      <c r="N3834" t="str">
        <f t="shared" si="239"/>
        <v>19</v>
      </c>
    </row>
    <row r="3835" spans="1:14" x14ac:dyDescent="0.3">
      <c r="A3835">
        <v>1</v>
      </c>
      <c r="B3835">
        <v>5</v>
      </c>
      <c r="C3835" s="1">
        <v>40781</v>
      </c>
      <c r="D3835" s="21" t="str">
        <f t="shared" si="236"/>
        <v>26-Aug-2011</v>
      </c>
      <c r="E3835" s="10">
        <v>0.90833333333333333</v>
      </c>
      <c r="F3835" s="1">
        <v>40781</v>
      </c>
      <c r="G3835" s="10">
        <v>0.97013888888888899</v>
      </c>
      <c r="H3835">
        <v>30</v>
      </c>
      <c r="I3835">
        <v>89</v>
      </c>
      <c r="J3835" t="s">
        <v>8</v>
      </c>
      <c r="K3835" t="s">
        <v>11</v>
      </c>
      <c r="L3835" t="str">
        <f t="shared" si="237"/>
        <v>Evening</v>
      </c>
      <c r="M3835" t="str">
        <f t="shared" si="238"/>
        <v>21</v>
      </c>
      <c r="N3835" t="str">
        <f t="shared" si="239"/>
        <v>23</v>
      </c>
    </row>
    <row r="3836" spans="1:14" x14ac:dyDescent="0.3">
      <c r="A3836">
        <v>1</v>
      </c>
      <c r="B3836">
        <v>5</v>
      </c>
      <c r="C3836" s="1">
        <v>40781</v>
      </c>
      <c r="D3836" s="21" t="str">
        <f t="shared" si="236"/>
        <v>26-Aug-2011</v>
      </c>
      <c r="E3836" s="10">
        <v>0.91041666666666676</v>
      </c>
      <c r="F3836" s="1">
        <v>40781</v>
      </c>
      <c r="G3836" s="10">
        <v>0.95208333333333339</v>
      </c>
      <c r="H3836">
        <v>30</v>
      </c>
      <c r="I3836">
        <v>60</v>
      </c>
      <c r="J3836" t="s">
        <v>8</v>
      </c>
      <c r="K3836" t="s">
        <v>11</v>
      </c>
      <c r="L3836" t="str">
        <f t="shared" si="237"/>
        <v>Evening</v>
      </c>
      <c r="M3836" t="str">
        <f t="shared" si="238"/>
        <v>21</v>
      </c>
      <c r="N3836" t="str">
        <f t="shared" si="239"/>
        <v>22</v>
      </c>
    </row>
    <row r="3837" spans="1:14" x14ac:dyDescent="0.3">
      <c r="A3837">
        <v>1</v>
      </c>
      <c r="B3837">
        <v>5</v>
      </c>
      <c r="C3837" s="1">
        <v>40781</v>
      </c>
      <c r="D3837" s="21" t="str">
        <f t="shared" si="236"/>
        <v>26-Aug-2011</v>
      </c>
      <c r="E3837" s="10">
        <v>0.93055555555555547</v>
      </c>
      <c r="F3837" s="1">
        <v>40782</v>
      </c>
      <c r="G3837" s="10">
        <v>3.2638888888888891E-2</v>
      </c>
      <c r="H3837">
        <v>30</v>
      </c>
      <c r="I3837">
        <v>147</v>
      </c>
      <c r="J3837" t="s">
        <v>8</v>
      </c>
      <c r="K3837" t="s">
        <v>11</v>
      </c>
      <c r="L3837" t="str">
        <f t="shared" si="237"/>
        <v>Night</v>
      </c>
      <c r="M3837" t="str">
        <f t="shared" si="238"/>
        <v>22</v>
      </c>
      <c r="N3837" t="str">
        <f t="shared" si="239"/>
        <v>00</v>
      </c>
    </row>
    <row r="3838" spans="1:14" x14ac:dyDescent="0.3">
      <c r="A3838">
        <v>1</v>
      </c>
      <c r="B3838">
        <v>5</v>
      </c>
      <c r="C3838" s="1">
        <v>40784</v>
      </c>
      <c r="D3838" s="21" t="str">
        <f t="shared" si="236"/>
        <v>29-Aug-2011</v>
      </c>
      <c r="E3838" s="10">
        <v>0.46875</v>
      </c>
      <c r="F3838" s="1">
        <v>40784</v>
      </c>
      <c r="G3838" s="10">
        <v>0.47361111111111115</v>
      </c>
      <c r="H3838" s="3">
        <v>300</v>
      </c>
      <c r="I3838">
        <v>7</v>
      </c>
      <c r="J3838" t="s">
        <v>8</v>
      </c>
      <c r="K3838" t="s">
        <v>10</v>
      </c>
      <c r="L3838" t="str">
        <f t="shared" si="237"/>
        <v>Morning</v>
      </c>
      <c r="M3838" t="str">
        <f t="shared" si="238"/>
        <v>11</v>
      </c>
      <c r="N3838" t="str">
        <f t="shared" si="239"/>
        <v>11</v>
      </c>
    </row>
    <row r="3839" spans="1:14" x14ac:dyDescent="0.3">
      <c r="A3839">
        <v>1</v>
      </c>
      <c r="B3839">
        <v>6</v>
      </c>
      <c r="C3839" s="1">
        <v>40784</v>
      </c>
      <c r="D3839" s="21" t="str">
        <f t="shared" si="236"/>
        <v>29-Aug-2011</v>
      </c>
      <c r="E3839" s="10">
        <v>0.61388888888888882</v>
      </c>
      <c r="F3839" s="1">
        <v>40784</v>
      </c>
      <c r="G3839" s="10">
        <v>0.68055555555555547</v>
      </c>
      <c r="H3839">
        <v>30</v>
      </c>
      <c r="I3839">
        <v>96</v>
      </c>
      <c r="J3839" t="s">
        <v>8</v>
      </c>
      <c r="K3839" t="s">
        <v>10</v>
      </c>
      <c r="L3839" t="str">
        <f t="shared" si="237"/>
        <v>Afternoon</v>
      </c>
      <c r="M3839" t="str">
        <f t="shared" si="238"/>
        <v>14</v>
      </c>
      <c r="N3839" t="str">
        <f t="shared" si="239"/>
        <v>16</v>
      </c>
    </row>
    <row r="3840" spans="1:14" x14ac:dyDescent="0.3">
      <c r="A3840">
        <v>1</v>
      </c>
      <c r="B3840">
        <v>6</v>
      </c>
      <c r="C3840" s="1">
        <v>40784</v>
      </c>
      <c r="D3840" s="21" t="str">
        <f t="shared" si="236"/>
        <v>29-Aug-2011</v>
      </c>
      <c r="E3840" s="10">
        <v>0.70347222222222217</v>
      </c>
      <c r="F3840" s="1">
        <v>40784</v>
      </c>
      <c r="G3840" s="10">
        <v>0.73749999999999993</v>
      </c>
      <c r="H3840">
        <v>30</v>
      </c>
      <c r="I3840">
        <v>49</v>
      </c>
      <c r="J3840" t="s">
        <v>8</v>
      </c>
      <c r="K3840" t="s">
        <v>10</v>
      </c>
      <c r="L3840" t="str">
        <f t="shared" si="237"/>
        <v>Afternoon</v>
      </c>
      <c r="M3840" t="str">
        <f t="shared" si="238"/>
        <v>16</v>
      </c>
      <c r="N3840" t="str">
        <f t="shared" si="239"/>
        <v>17</v>
      </c>
    </row>
    <row r="3841" spans="1:14" x14ac:dyDescent="0.3">
      <c r="A3841">
        <v>1</v>
      </c>
      <c r="B3841">
        <v>6</v>
      </c>
      <c r="C3841" s="1">
        <v>40784</v>
      </c>
      <c r="D3841" s="21" t="str">
        <f t="shared" si="236"/>
        <v>29-Aug-2011</v>
      </c>
      <c r="E3841" s="10">
        <v>0.70624999999999993</v>
      </c>
      <c r="F3841" s="1">
        <v>40784</v>
      </c>
      <c r="G3841" s="10">
        <v>0.96944444444444444</v>
      </c>
      <c r="H3841">
        <v>70</v>
      </c>
      <c r="I3841">
        <v>379</v>
      </c>
      <c r="J3841" t="s">
        <v>8</v>
      </c>
      <c r="K3841" t="s">
        <v>10</v>
      </c>
      <c r="L3841" t="str">
        <f t="shared" si="237"/>
        <v>Afternoon</v>
      </c>
      <c r="M3841" t="str">
        <f t="shared" si="238"/>
        <v>16</v>
      </c>
      <c r="N3841" t="str">
        <f t="shared" si="239"/>
        <v>23</v>
      </c>
    </row>
    <row r="3842" spans="1:14" x14ac:dyDescent="0.3">
      <c r="A3842">
        <v>1</v>
      </c>
      <c r="B3842">
        <v>6</v>
      </c>
      <c r="C3842" s="1">
        <v>40784</v>
      </c>
      <c r="D3842" s="21" t="str">
        <f t="shared" si="236"/>
        <v>29-Aug-2011</v>
      </c>
      <c r="E3842" s="10">
        <v>0.75555555555555554</v>
      </c>
      <c r="F3842" s="1">
        <v>40784</v>
      </c>
      <c r="G3842" s="10">
        <v>0.79027777777777775</v>
      </c>
      <c r="H3842">
        <v>30</v>
      </c>
      <c r="I3842">
        <v>50</v>
      </c>
      <c r="J3842" t="s">
        <v>8</v>
      </c>
      <c r="K3842" t="s">
        <v>10</v>
      </c>
      <c r="L3842" t="str">
        <f t="shared" si="237"/>
        <v>Evening</v>
      </c>
      <c r="M3842" t="str">
        <f t="shared" si="238"/>
        <v>18</v>
      </c>
      <c r="N3842" t="str">
        <f t="shared" si="239"/>
        <v>18</v>
      </c>
    </row>
    <row r="3843" spans="1:14" x14ac:dyDescent="0.3">
      <c r="A3843">
        <v>1</v>
      </c>
      <c r="B3843">
        <v>6</v>
      </c>
      <c r="C3843" s="1">
        <v>40784</v>
      </c>
      <c r="D3843" s="21" t="str">
        <f t="shared" ref="D3843:D3906" si="240" xml:space="preserve"> TEXT(C3843, "dd-Mmm-yyyy")</f>
        <v>29-Aug-2011</v>
      </c>
      <c r="E3843" s="10">
        <v>0.78263888888888899</v>
      </c>
      <c r="F3843" s="1">
        <v>40784</v>
      </c>
      <c r="G3843" s="10">
        <v>0.98125000000000007</v>
      </c>
      <c r="H3843">
        <v>50</v>
      </c>
      <c r="I3843">
        <v>286</v>
      </c>
      <c r="J3843" t="s">
        <v>8</v>
      </c>
      <c r="K3843" t="s">
        <v>10</v>
      </c>
      <c r="L3843" t="str">
        <f t="shared" ref="L3843:L3906" si="241">IF(AND(E3843&gt;$R$6,E3843&lt;=$S$6),"Morning",IF(AND(E3843&gt;$S$6,E3843&lt;=$T$6),"Afternoon", IF(AND(E3843&gt;$T$6,E3843&lt;=$U$6),"Evening", "Night")))</f>
        <v>Evening</v>
      </c>
      <c r="M3843" t="str">
        <f t="shared" ref="M3843:M3906" si="242" xml:space="preserve"> TEXT(E3843, "HH")</f>
        <v>18</v>
      </c>
      <c r="N3843" t="str">
        <f t="shared" ref="N3843:N3906" si="243">TEXT(G3843,"HH")</f>
        <v>23</v>
      </c>
    </row>
    <row r="3844" spans="1:14" x14ac:dyDescent="0.3">
      <c r="A3844">
        <v>1</v>
      </c>
      <c r="B3844">
        <v>5</v>
      </c>
      <c r="C3844" s="1">
        <v>40784</v>
      </c>
      <c r="D3844" s="21" t="str">
        <f t="shared" si="240"/>
        <v>29-Aug-2011</v>
      </c>
      <c r="E3844" s="10">
        <v>0.8222222222222223</v>
      </c>
      <c r="F3844" s="1">
        <v>40784</v>
      </c>
      <c r="G3844" s="10">
        <v>0.90833333333333333</v>
      </c>
      <c r="H3844">
        <v>30</v>
      </c>
      <c r="I3844">
        <v>124</v>
      </c>
      <c r="J3844" t="s">
        <v>8</v>
      </c>
      <c r="K3844" t="s">
        <v>10</v>
      </c>
      <c r="L3844" t="str">
        <f t="shared" si="241"/>
        <v>Evening</v>
      </c>
      <c r="M3844" t="str">
        <f t="shared" si="242"/>
        <v>19</v>
      </c>
      <c r="N3844" t="str">
        <f t="shared" si="243"/>
        <v>21</v>
      </c>
    </row>
    <row r="3845" spans="1:14" x14ac:dyDescent="0.3">
      <c r="A3845">
        <v>1</v>
      </c>
      <c r="B3845">
        <v>8</v>
      </c>
      <c r="C3845" s="1">
        <v>40785</v>
      </c>
      <c r="D3845" s="21" t="str">
        <f t="shared" si="240"/>
        <v>30-Aug-2011</v>
      </c>
      <c r="E3845" s="10">
        <v>0.50763888888888886</v>
      </c>
      <c r="F3845" s="1">
        <v>40785</v>
      </c>
      <c r="G3845" s="10">
        <v>0.67986111111111114</v>
      </c>
      <c r="H3845">
        <v>50</v>
      </c>
      <c r="I3845">
        <v>248</v>
      </c>
      <c r="J3845" t="s">
        <v>8</v>
      </c>
      <c r="K3845" t="s">
        <v>9</v>
      </c>
      <c r="L3845" t="str">
        <f t="shared" si="241"/>
        <v>Morning</v>
      </c>
      <c r="M3845" t="str">
        <f t="shared" si="242"/>
        <v>12</v>
      </c>
      <c r="N3845" t="str">
        <f t="shared" si="243"/>
        <v>16</v>
      </c>
    </row>
    <row r="3846" spans="1:14" x14ac:dyDescent="0.3">
      <c r="A3846">
        <v>1</v>
      </c>
      <c r="B3846">
        <v>5</v>
      </c>
      <c r="C3846" s="1">
        <v>40785</v>
      </c>
      <c r="D3846" s="21" t="str">
        <f t="shared" si="240"/>
        <v>30-Aug-2011</v>
      </c>
      <c r="E3846" s="10">
        <v>0.51458333333333328</v>
      </c>
      <c r="F3846" s="1">
        <v>40785</v>
      </c>
      <c r="G3846" s="10">
        <v>0.61527777777777781</v>
      </c>
      <c r="H3846">
        <v>30</v>
      </c>
      <c r="I3846">
        <v>145</v>
      </c>
      <c r="J3846" t="s">
        <v>8</v>
      </c>
      <c r="K3846" t="s">
        <v>9</v>
      </c>
      <c r="L3846" t="str">
        <f t="shared" si="241"/>
        <v>Morning</v>
      </c>
      <c r="M3846" t="str">
        <f t="shared" si="242"/>
        <v>12</v>
      </c>
      <c r="N3846" t="str">
        <f t="shared" si="243"/>
        <v>14</v>
      </c>
    </row>
    <row r="3847" spans="1:14" x14ac:dyDescent="0.3">
      <c r="A3847">
        <v>1</v>
      </c>
      <c r="B3847">
        <v>5</v>
      </c>
      <c r="C3847" s="1">
        <v>40785</v>
      </c>
      <c r="D3847" s="21" t="str">
        <f t="shared" si="240"/>
        <v>30-Aug-2011</v>
      </c>
      <c r="E3847" s="10">
        <v>0.55763888888888891</v>
      </c>
      <c r="F3847" s="1">
        <v>40785</v>
      </c>
      <c r="G3847" s="10">
        <v>0.59097222222222223</v>
      </c>
      <c r="H3847">
        <v>30</v>
      </c>
      <c r="I3847">
        <v>48</v>
      </c>
      <c r="J3847" t="s">
        <v>8</v>
      </c>
      <c r="K3847" t="s">
        <v>9</v>
      </c>
      <c r="L3847" t="str">
        <f t="shared" si="241"/>
        <v>Morning</v>
      </c>
      <c r="M3847" t="str">
        <f t="shared" si="242"/>
        <v>13</v>
      </c>
      <c r="N3847" t="str">
        <f t="shared" si="243"/>
        <v>14</v>
      </c>
    </row>
    <row r="3848" spans="1:14" x14ac:dyDescent="0.3">
      <c r="A3848">
        <v>1</v>
      </c>
      <c r="B3848">
        <v>8</v>
      </c>
      <c r="C3848" s="1">
        <v>40785</v>
      </c>
      <c r="D3848" s="21" t="str">
        <f t="shared" si="240"/>
        <v>30-Aug-2011</v>
      </c>
      <c r="E3848" s="10">
        <v>0.62986111111111109</v>
      </c>
      <c r="F3848" s="1">
        <v>40785</v>
      </c>
      <c r="G3848" s="10">
        <v>0.67708333333333337</v>
      </c>
      <c r="H3848">
        <v>30</v>
      </c>
      <c r="I3848">
        <v>68</v>
      </c>
      <c r="J3848" t="s">
        <v>8</v>
      </c>
      <c r="K3848" t="s">
        <v>9</v>
      </c>
      <c r="L3848" t="str">
        <f t="shared" si="241"/>
        <v>Afternoon</v>
      </c>
      <c r="M3848" t="str">
        <f t="shared" si="242"/>
        <v>15</v>
      </c>
      <c r="N3848" t="str">
        <f t="shared" si="243"/>
        <v>16</v>
      </c>
    </row>
    <row r="3849" spans="1:14" x14ac:dyDescent="0.3">
      <c r="A3849">
        <v>1</v>
      </c>
      <c r="B3849">
        <v>5</v>
      </c>
      <c r="C3849" s="1">
        <v>40785</v>
      </c>
      <c r="D3849" s="21" t="str">
        <f t="shared" si="240"/>
        <v>30-Aug-2011</v>
      </c>
      <c r="E3849" s="10">
        <v>0.64027777777777783</v>
      </c>
      <c r="F3849" s="1">
        <v>40785</v>
      </c>
      <c r="G3849" s="10">
        <v>0.66111111111111109</v>
      </c>
      <c r="H3849">
        <v>30</v>
      </c>
      <c r="I3849">
        <v>30</v>
      </c>
      <c r="J3849" t="s">
        <v>8</v>
      </c>
      <c r="K3849" t="s">
        <v>9</v>
      </c>
      <c r="L3849" t="str">
        <f t="shared" si="241"/>
        <v>Afternoon</v>
      </c>
      <c r="M3849" t="str">
        <f t="shared" si="242"/>
        <v>15</v>
      </c>
      <c r="N3849" t="str">
        <f t="shared" si="243"/>
        <v>15</v>
      </c>
    </row>
    <row r="3850" spans="1:14" x14ac:dyDescent="0.3">
      <c r="A3850">
        <v>1</v>
      </c>
      <c r="B3850">
        <v>6</v>
      </c>
      <c r="C3850" s="1">
        <v>40785</v>
      </c>
      <c r="D3850" s="21" t="str">
        <f t="shared" si="240"/>
        <v>30-Aug-2011</v>
      </c>
      <c r="E3850" s="10">
        <v>0.64374999999999993</v>
      </c>
      <c r="F3850" s="1">
        <v>40785</v>
      </c>
      <c r="G3850" s="10">
        <v>0.84513888888888899</v>
      </c>
      <c r="H3850">
        <v>50</v>
      </c>
      <c r="I3850">
        <v>290</v>
      </c>
      <c r="J3850" t="s">
        <v>8</v>
      </c>
      <c r="K3850" t="s">
        <v>9</v>
      </c>
      <c r="L3850" t="str">
        <f t="shared" si="241"/>
        <v>Afternoon</v>
      </c>
      <c r="M3850" t="str">
        <f t="shared" si="242"/>
        <v>15</v>
      </c>
      <c r="N3850" t="str">
        <f t="shared" si="243"/>
        <v>20</v>
      </c>
    </row>
    <row r="3851" spans="1:14" x14ac:dyDescent="0.3">
      <c r="A3851">
        <v>1</v>
      </c>
      <c r="B3851">
        <v>6</v>
      </c>
      <c r="C3851" s="1">
        <v>40785</v>
      </c>
      <c r="D3851" s="21" t="str">
        <f t="shared" si="240"/>
        <v>30-Aug-2011</v>
      </c>
      <c r="E3851" s="10">
        <v>0.78472222222222221</v>
      </c>
      <c r="F3851" s="1">
        <v>40785</v>
      </c>
      <c r="G3851" s="10">
        <v>0.89166666666666661</v>
      </c>
      <c r="H3851">
        <v>30</v>
      </c>
      <c r="I3851">
        <v>154</v>
      </c>
      <c r="J3851" t="s">
        <v>8</v>
      </c>
      <c r="K3851" t="s">
        <v>9</v>
      </c>
      <c r="L3851" t="str">
        <f t="shared" si="241"/>
        <v>Evening</v>
      </c>
      <c r="M3851" t="str">
        <f t="shared" si="242"/>
        <v>18</v>
      </c>
      <c r="N3851" t="str">
        <f t="shared" si="243"/>
        <v>21</v>
      </c>
    </row>
    <row r="3852" spans="1:14" x14ac:dyDescent="0.3">
      <c r="A3852">
        <v>1</v>
      </c>
      <c r="B3852">
        <v>6</v>
      </c>
      <c r="C3852" s="1">
        <v>40785</v>
      </c>
      <c r="D3852" s="21" t="str">
        <f t="shared" si="240"/>
        <v>30-Aug-2011</v>
      </c>
      <c r="E3852" s="10">
        <v>0.81527777777777777</v>
      </c>
      <c r="F3852" s="1">
        <v>40785</v>
      </c>
      <c r="G3852" s="10">
        <v>0.96597222222222223</v>
      </c>
      <c r="H3852">
        <v>40</v>
      </c>
      <c r="I3852">
        <v>217</v>
      </c>
      <c r="J3852" t="s">
        <v>8</v>
      </c>
      <c r="K3852" t="s">
        <v>9</v>
      </c>
      <c r="L3852" t="str">
        <f t="shared" si="241"/>
        <v>Evening</v>
      </c>
      <c r="M3852" t="str">
        <f t="shared" si="242"/>
        <v>19</v>
      </c>
      <c r="N3852" t="str">
        <f t="shared" si="243"/>
        <v>23</v>
      </c>
    </row>
    <row r="3853" spans="1:14" x14ac:dyDescent="0.3">
      <c r="A3853">
        <v>1</v>
      </c>
      <c r="B3853">
        <v>5</v>
      </c>
      <c r="C3853" s="1">
        <v>40786</v>
      </c>
      <c r="D3853" s="21" t="str">
        <f t="shared" si="240"/>
        <v>31-Aug-2011</v>
      </c>
      <c r="E3853" s="10">
        <v>0.46597222222222223</v>
      </c>
      <c r="F3853" s="1">
        <v>40786</v>
      </c>
      <c r="G3853" s="10">
        <v>0.50694444444444442</v>
      </c>
      <c r="H3853">
        <v>30</v>
      </c>
      <c r="I3853">
        <v>59</v>
      </c>
      <c r="J3853" t="s">
        <v>8</v>
      </c>
      <c r="K3853" t="s">
        <v>13</v>
      </c>
      <c r="L3853" t="str">
        <f t="shared" si="241"/>
        <v>Morning</v>
      </c>
      <c r="M3853" t="str">
        <f t="shared" si="242"/>
        <v>11</v>
      </c>
      <c r="N3853" t="str">
        <f t="shared" si="243"/>
        <v>12</v>
      </c>
    </row>
    <row r="3854" spans="1:14" x14ac:dyDescent="0.3">
      <c r="A3854">
        <v>1</v>
      </c>
      <c r="B3854">
        <v>6</v>
      </c>
      <c r="C3854" s="1">
        <v>40786</v>
      </c>
      <c r="D3854" s="21" t="str">
        <f t="shared" si="240"/>
        <v>31-Aug-2011</v>
      </c>
      <c r="E3854" s="10">
        <v>0.55902777777777779</v>
      </c>
      <c r="F3854" s="1">
        <v>40786</v>
      </c>
      <c r="G3854" s="10">
        <v>0.74583333333333324</v>
      </c>
      <c r="H3854">
        <v>50</v>
      </c>
      <c r="I3854">
        <v>269</v>
      </c>
      <c r="J3854" t="s">
        <v>8</v>
      </c>
      <c r="K3854" t="s">
        <v>13</v>
      </c>
      <c r="L3854" t="str">
        <f t="shared" si="241"/>
        <v>Morning</v>
      </c>
      <c r="M3854" t="str">
        <f t="shared" si="242"/>
        <v>13</v>
      </c>
      <c r="N3854" t="str">
        <f t="shared" si="243"/>
        <v>17</v>
      </c>
    </row>
    <row r="3855" spans="1:14" x14ac:dyDescent="0.3">
      <c r="A3855">
        <v>1</v>
      </c>
      <c r="B3855">
        <v>8</v>
      </c>
      <c r="C3855" s="1">
        <v>40786</v>
      </c>
      <c r="D3855" s="21" t="str">
        <f t="shared" si="240"/>
        <v>31-Aug-2011</v>
      </c>
      <c r="E3855" s="10">
        <v>0.62777777777777777</v>
      </c>
      <c r="F3855" s="1">
        <v>40786</v>
      </c>
      <c r="G3855" s="10">
        <v>0.77430555555555547</v>
      </c>
      <c r="H3855">
        <v>40</v>
      </c>
      <c r="I3855">
        <v>211</v>
      </c>
      <c r="J3855" t="s">
        <v>8</v>
      </c>
      <c r="K3855" t="s">
        <v>13</v>
      </c>
      <c r="L3855" t="str">
        <f t="shared" si="241"/>
        <v>Afternoon</v>
      </c>
      <c r="M3855" t="str">
        <f t="shared" si="242"/>
        <v>15</v>
      </c>
      <c r="N3855" t="str">
        <f t="shared" si="243"/>
        <v>18</v>
      </c>
    </row>
    <row r="3856" spans="1:14" x14ac:dyDescent="0.3">
      <c r="A3856">
        <v>1</v>
      </c>
      <c r="B3856">
        <v>6</v>
      </c>
      <c r="C3856" s="1">
        <v>40786</v>
      </c>
      <c r="D3856" s="21" t="str">
        <f t="shared" si="240"/>
        <v>31-Aug-2011</v>
      </c>
      <c r="E3856" s="10">
        <v>0.64652777777777781</v>
      </c>
      <c r="F3856" s="1">
        <v>40786</v>
      </c>
      <c r="G3856" s="10">
        <v>0.73402777777777783</v>
      </c>
      <c r="H3856">
        <v>30</v>
      </c>
      <c r="I3856">
        <v>126</v>
      </c>
      <c r="J3856" t="s">
        <v>8</v>
      </c>
      <c r="K3856" t="s">
        <v>13</v>
      </c>
      <c r="L3856" t="str">
        <f t="shared" si="241"/>
        <v>Afternoon</v>
      </c>
      <c r="M3856" t="str">
        <f t="shared" si="242"/>
        <v>15</v>
      </c>
      <c r="N3856" t="str">
        <f t="shared" si="243"/>
        <v>17</v>
      </c>
    </row>
    <row r="3857" spans="1:14" x14ac:dyDescent="0.3">
      <c r="A3857">
        <v>1</v>
      </c>
      <c r="B3857">
        <v>8</v>
      </c>
      <c r="C3857" s="1">
        <v>40786</v>
      </c>
      <c r="D3857" s="21" t="str">
        <f t="shared" si="240"/>
        <v>31-Aug-2011</v>
      </c>
      <c r="E3857" s="10">
        <v>0.66041666666666665</v>
      </c>
      <c r="F3857" s="1">
        <v>40786</v>
      </c>
      <c r="G3857" s="10">
        <v>0.72499999999999998</v>
      </c>
      <c r="H3857">
        <v>30</v>
      </c>
      <c r="I3857">
        <v>93</v>
      </c>
      <c r="J3857" t="s">
        <v>8</v>
      </c>
      <c r="K3857" t="s">
        <v>13</v>
      </c>
      <c r="L3857" t="str">
        <f t="shared" si="241"/>
        <v>Afternoon</v>
      </c>
      <c r="M3857" t="str">
        <f t="shared" si="242"/>
        <v>15</v>
      </c>
      <c r="N3857" t="str">
        <f t="shared" si="243"/>
        <v>17</v>
      </c>
    </row>
    <row r="3858" spans="1:14" x14ac:dyDescent="0.3">
      <c r="A3858">
        <v>1</v>
      </c>
      <c r="B3858">
        <v>8</v>
      </c>
      <c r="C3858" s="1">
        <v>40786</v>
      </c>
      <c r="D3858" s="21" t="str">
        <f t="shared" si="240"/>
        <v>31-Aug-2011</v>
      </c>
      <c r="E3858" s="10">
        <v>0.68472222222222223</v>
      </c>
      <c r="F3858" s="1">
        <v>40786</v>
      </c>
      <c r="G3858" s="10">
        <v>0.72361111111111109</v>
      </c>
      <c r="H3858">
        <v>30</v>
      </c>
      <c r="I3858">
        <v>56</v>
      </c>
      <c r="J3858" t="s">
        <v>8</v>
      </c>
      <c r="K3858" t="s">
        <v>13</v>
      </c>
      <c r="L3858" t="str">
        <f t="shared" si="241"/>
        <v>Afternoon</v>
      </c>
      <c r="M3858" t="str">
        <f t="shared" si="242"/>
        <v>16</v>
      </c>
      <c r="N3858" t="str">
        <f t="shared" si="243"/>
        <v>17</v>
      </c>
    </row>
    <row r="3859" spans="1:14" x14ac:dyDescent="0.3">
      <c r="A3859">
        <v>1</v>
      </c>
      <c r="B3859">
        <v>5</v>
      </c>
      <c r="C3859" s="1">
        <v>40786</v>
      </c>
      <c r="D3859" s="21" t="str">
        <f t="shared" si="240"/>
        <v>31-Aug-2011</v>
      </c>
      <c r="E3859" s="10">
        <v>0.69513888888888886</v>
      </c>
      <c r="F3859" s="1">
        <v>40786</v>
      </c>
      <c r="G3859" s="10">
        <v>0.80347222222222225</v>
      </c>
      <c r="H3859">
        <v>30</v>
      </c>
      <c r="I3859">
        <v>156</v>
      </c>
      <c r="J3859" t="s">
        <v>8</v>
      </c>
      <c r="K3859" t="s">
        <v>13</v>
      </c>
      <c r="L3859" t="str">
        <f t="shared" si="241"/>
        <v>Afternoon</v>
      </c>
      <c r="M3859" t="str">
        <f t="shared" si="242"/>
        <v>16</v>
      </c>
      <c r="N3859" t="str">
        <f t="shared" si="243"/>
        <v>19</v>
      </c>
    </row>
    <row r="3860" spans="1:14" x14ac:dyDescent="0.3">
      <c r="A3860">
        <v>1</v>
      </c>
      <c r="B3860">
        <v>5</v>
      </c>
      <c r="C3860" s="1">
        <v>40786</v>
      </c>
      <c r="D3860" s="21" t="str">
        <f t="shared" si="240"/>
        <v>31-Aug-2011</v>
      </c>
      <c r="E3860" s="10">
        <v>0.7055555555555556</v>
      </c>
      <c r="F3860" s="1">
        <v>40786</v>
      </c>
      <c r="G3860" s="10">
        <v>0.81666666666666676</v>
      </c>
      <c r="H3860">
        <v>30</v>
      </c>
      <c r="I3860">
        <v>160</v>
      </c>
      <c r="J3860" t="s">
        <v>8</v>
      </c>
      <c r="K3860" t="s">
        <v>13</v>
      </c>
      <c r="L3860" t="str">
        <f t="shared" si="241"/>
        <v>Afternoon</v>
      </c>
      <c r="M3860" t="str">
        <f t="shared" si="242"/>
        <v>16</v>
      </c>
      <c r="N3860" t="str">
        <f t="shared" si="243"/>
        <v>19</v>
      </c>
    </row>
    <row r="3861" spans="1:14" x14ac:dyDescent="0.3">
      <c r="A3861">
        <v>1</v>
      </c>
      <c r="B3861">
        <v>5</v>
      </c>
      <c r="C3861" s="1">
        <v>40786</v>
      </c>
      <c r="D3861" s="21" t="str">
        <f t="shared" si="240"/>
        <v>31-Aug-2011</v>
      </c>
      <c r="E3861" s="10">
        <v>0.82361111111111107</v>
      </c>
      <c r="F3861" s="1">
        <v>40786</v>
      </c>
      <c r="G3861" s="10">
        <v>0.93472222222222223</v>
      </c>
      <c r="H3861" s="3">
        <v>300</v>
      </c>
      <c r="I3861">
        <v>160</v>
      </c>
      <c r="J3861" t="s">
        <v>8</v>
      </c>
      <c r="K3861" t="s">
        <v>13</v>
      </c>
      <c r="L3861" t="str">
        <f t="shared" si="241"/>
        <v>Evening</v>
      </c>
      <c r="M3861" t="str">
        <f t="shared" si="242"/>
        <v>19</v>
      </c>
      <c r="N3861" t="str">
        <f t="shared" si="243"/>
        <v>22</v>
      </c>
    </row>
    <row r="3862" spans="1:14" x14ac:dyDescent="0.3">
      <c r="A3862">
        <v>1</v>
      </c>
      <c r="B3862">
        <v>5</v>
      </c>
      <c r="C3862" s="1">
        <v>40786</v>
      </c>
      <c r="D3862" s="21" t="str">
        <f t="shared" si="240"/>
        <v>31-Aug-2011</v>
      </c>
      <c r="E3862" s="10">
        <v>0.87152777777777779</v>
      </c>
      <c r="F3862" s="1">
        <v>40786</v>
      </c>
      <c r="G3862" s="10">
        <v>0.99722222222222223</v>
      </c>
      <c r="H3862">
        <v>40</v>
      </c>
      <c r="I3862">
        <v>181</v>
      </c>
      <c r="J3862" t="s">
        <v>8</v>
      </c>
      <c r="K3862" t="s">
        <v>13</v>
      </c>
      <c r="L3862" t="str">
        <f t="shared" si="241"/>
        <v>Evening</v>
      </c>
      <c r="M3862" t="str">
        <f t="shared" si="242"/>
        <v>20</v>
      </c>
      <c r="N3862" t="str">
        <f t="shared" si="243"/>
        <v>23</v>
      </c>
    </row>
    <row r="3863" spans="1:14" x14ac:dyDescent="0.3">
      <c r="A3863">
        <v>1</v>
      </c>
      <c r="B3863">
        <v>8</v>
      </c>
      <c r="C3863" s="1">
        <v>40787</v>
      </c>
      <c r="D3863" s="21" t="str">
        <f t="shared" si="240"/>
        <v>01-Sep-2011</v>
      </c>
      <c r="E3863" s="10">
        <v>0.44166666666666665</v>
      </c>
      <c r="F3863" s="1">
        <v>40787</v>
      </c>
      <c r="G3863" s="10">
        <v>0.63124999999999998</v>
      </c>
      <c r="H3863">
        <v>50</v>
      </c>
      <c r="I3863">
        <v>273</v>
      </c>
      <c r="J3863" t="s">
        <v>8</v>
      </c>
      <c r="K3863" t="s">
        <v>12</v>
      </c>
      <c r="L3863" t="str">
        <f t="shared" si="241"/>
        <v>Morning</v>
      </c>
      <c r="M3863" t="str">
        <f t="shared" si="242"/>
        <v>10</v>
      </c>
      <c r="N3863" t="str">
        <f t="shared" si="243"/>
        <v>15</v>
      </c>
    </row>
    <row r="3864" spans="1:14" x14ac:dyDescent="0.3">
      <c r="A3864">
        <v>1</v>
      </c>
      <c r="B3864">
        <v>5</v>
      </c>
      <c r="C3864" s="1">
        <v>40787</v>
      </c>
      <c r="D3864" s="21" t="str">
        <f t="shared" si="240"/>
        <v>01-Sep-2011</v>
      </c>
      <c r="E3864" s="10">
        <v>0.51597222222222217</v>
      </c>
      <c r="F3864" s="1">
        <v>40787</v>
      </c>
      <c r="G3864" s="10">
        <v>0.6743055555555556</v>
      </c>
      <c r="H3864">
        <v>40</v>
      </c>
      <c r="I3864">
        <v>228</v>
      </c>
      <c r="J3864" t="s">
        <v>8</v>
      </c>
      <c r="K3864" t="s">
        <v>12</v>
      </c>
      <c r="L3864" t="str">
        <f t="shared" si="241"/>
        <v>Morning</v>
      </c>
      <c r="M3864" t="str">
        <f t="shared" si="242"/>
        <v>12</v>
      </c>
      <c r="N3864" t="str">
        <f t="shared" si="243"/>
        <v>16</v>
      </c>
    </row>
    <row r="3865" spans="1:14" x14ac:dyDescent="0.3">
      <c r="A3865">
        <v>1</v>
      </c>
      <c r="B3865">
        <v>6</v>
      </c>
      <c r="C3865" s="1">
        <v>40787</v>
      </c>
      <c r="D3865" s="21" t="str">
        <f t="shared" si="240"/>
        <v>01-Sep-2011</v>
      </c>
      <c r="E3865" s="10">
        <v>0.5395833333333333</v>
      </c>
      <c r="F3865" s="1">
        <v>40787</v>
      </c>
      <c r="G3865" s="10">
        <v>0.72430555555555554</v>
      </c>
      <c r="H3865">
        <v>50</v>
      </c>
      <c r="I3865">
        <v>266</v>
      </c>
      <c r="J3865" t="s">
        <v>8</v>
      </c>
      <c r="K3865" t="s">
        <v>12</v>
      </c>
      <c r="L3865" t="str">
        <f t="shared" si="241"/>
        <v>Morning</v>
      </c>
      <c r="M3865" t="str">
        <f t="shared" si="242"/>
        <v>12</v>
      </c>
      <c r="N3865" t="str">
        <f t="shared" si="243"/>
        <v>17</v>
      </c>
    </row>
    <row r="3866" spans="1:14" x14ac:dyDescent="0.3">
      <c r="A3866">
        <v>1</v>
      </c>
      <c r="B3866">
        <v>8</v>
      </c>
      <c r="C3866" s="1">
        <v>40787</v>
      </c>
      <c r="D3866" s="21" t="str">
        <f t="shared" si="240"/>
        <v>01-Sep-2011</v>
      </c>
      <c r="E3866" s="10">
        <v>0.54097222222222219</v>
      </c>
      <c r="F3866" s="1">
        <v>40787</v>
      </c>
      <c r="G3866" s="10">
        <v>0.55833333333333335</v>
      </c>
      <c r="H3866">
        <v>30</v>
      </c>
      <c r="I3866">
        <v>25</v>
      </c>
      <c r="J3866" t="s">
        <v>8</v>
      </c>
      <c r="K3866" t="s">
        <v>12</v>
      </c>
      <c r="L3866" t="str">
        <f t="shared" si="241"/>
        <v>Morning</v>
      </c>
      <c r="M3866" t="str">
        <f t="shared" si="242"/>
        <v>12</v>
      </c>
      <c r="N3866" t="str">
        <f t="shared" si="243"/>
        <v>13</v>
      </c>
    </row>
    <row r="3867" spans="1:14" x14ac:dyDescent="0.3">
      <c r="A3867">
        <v>1</v>
      </c>
      <c r="B3867">
        <v>6</v>
      </c>
      <c r="C3867" s="1">
        <v>40787</v>
      </c>
      <c r="D3867" s="21" t="str">
        <f t="shared" si="240"/>
        <v>01-Sep-2011</v>
      </c>
      <c r="E3867" s="10">
        <v>0.6</v>
      </c>
      <c r="F3867" s="1">
        <v>40787</v>
      </c>
      <c r="G3867" s="10">
        <v>0.74375000000000002</v>
      </c>
      <c r="H3867">
        <v>40</v>
      </c>
      <c r="I3867">
        <v>207</v>
      </c>
      <c r="J3867" t="s">
        <v>8</v>
      </c>
      <c r="K3867" t="s">
        <v>12</v>
      </c>
      <c r="L3867" t="str">
        <f t="shared" si="241"/>
        <v>Afternoon</v>
      </c>
      <c r="M3867" t="str">
        <f t="shared" si="242"/>
        <v>14</v>
      </c>
      <c r="N3867" t="str">
        <f t="shared" si="243"/>
        <v>17</v>
      </c>
    </row>
    <row r="3868" spans="1:14" x14ac:dyDescent="0.3">
      <c r="A3868">
        <v>1</v>
      </c>
      <c r="B3868">
        <v>5</v>
      </c>
      <c r="C3868" s="1">
        <v>40787</v>
      </c>
      <c r="D3868" s="21" t="str">
        <f t="shared" si="240"/>
        <v>01-Sep-2011</v>
      </c>
      <c r="E3868" s="10">
        <v>0.63263888888888886</v>
      </c>
      <c r="F3868" s="1">
        <v>40787</v>
      </c>
      <c r="G3868" s="10">
        <v>0.83958333333333324</v>
      </c>
      <c r="H3868">
        <v>50</v>
      </c>
      <c r="I3868">
        <v>298</v>
      </c>
      <c r="J3868" t="s">
        <v>8</v>
      </c>
      <c r="K3868" t="s">
        <v>12</v>
      </c>
      <c r="L3868" t="str">
        <f t="shared" si="241"/>
        <v>Afternoon</v>
      </c>
      <c r="M3868" t="str">
        <f t="shared" si="242"/>
        <v>15</v>
      </c>
      <c r="N3868" t="str">
        <f t="shared" si="243"/>
        <v>20</v>
      </c>
    </row>
    <row r="3869" spans="1:14" x14ac:dyDescent="0.3">
      <c r="A3869">
        <v>1</v>
      </c>
      <c r="B3869">
        <v>5</v>
      </c>
      <c r="C3869" s="1">
        <v>40787</v>
      </c>
      <c r="D3869" s="21" t="str">
        <f t="shared" si="240"/>
        <v>01-Sep-2011</v>
      </c>
      <c r="E3869" s="10">
        <v>0.72291666666666676</v>
      </c>
      <c r="F3869" s="1">
        <v>40787</v>
      </c>
      <c r="G3869" s="10">
        <v>0.76874999999999993</v>
      </c>
      <c r="H3869">
        <v>30</v>
      </c>
      <c r="I3869">
        <v>66</v>
      </c>
      <c r="J3869" t="s">
        <v>8</v>
      </c>
      <c r="K3869" t="s">
        <v>12</v>
      </c>
      <c r="L3869" t="str">
        <f t="shared" si="241"/>
        <v>Afternoon</v>
      </c>
      <c r="M3869" t="str">
        <f t="shared" si="242"/>
        <v>17</v>
      </c>
      <c r="N3869" t="str">
        <f t="shared" si="243"/>
        <v>18</v>
      </c>
    </row>
    <row r="3870" spans="1:14" x14ac:dyDescent="0.3">
      <c r="A3870">
        <v>1</v>
      </c>
      <c r="B3870">
        <v>6</v>
      </c>
      <c r="C3870" s="1">
        <v>40787</v>
      </c>
      <c r="D3870" s="21" t="str">
        <f t="shared" si="240"/>
        <v>01-Sep-2011</v>
      </c>
      <c r="E3870" s="10">
        <v>0.78749999999999998</v>
      </c>
      <c r="F3870" s="1">
        <v>40787</v>
      </c>
      <c r="G3870" s="10">
        <v>0.93333333333333324</v>
      </c>
      <c r="H3870">
        <v>40</v>
      </c>
      <c r="I3870">
        <v>210</v>
      </c>
      <c r="J3870" t="s">
        <v>8</v>
      </c>
      <c r="K3870" t="s">
        <v>12</v>
      </c>
      <c r="L3870" t="str">
        <f t="shared" si="241"/>
        <v>Evening</v>
      </c>
      <c r="M3870" t="str">
        <f t="shared" si="242"/>
        <v>18</v>
      </c>
      <c r="N3870" t="str">
        <f t="shared" si="243"/>
        <v>22</v>
      </c>
    </row>
    <row r="3871" spans="1:14" x14ac:dyDescent="0.3">
      <c r="A3871">
        <v>1</v>
      </c>
      <c r="B3871">
        <v>5</v>
      </c>
      <c r="C3871" s="1">
        <v>40787</v>
      </c>
      <c r="D3871" s="21" t="str">
        <f t="shared" si="240"/>
        <v>01-Sep-2011</v>
      </c>
      <c r="E3871" s="10">
        <v>0.81111111111111101</v>
      </c>
      <c r="F3871" s="1">
        <v>40787</v>
      </c>
      <c r="G3871" s="10">
        <v>0.84305555555555556</v>
      </c>
      <c r="H3871">
        <v>30</v>
      </c>
      <c r="I3871">
        <v>46</v>
      </c>
      <c r="J3871" t="s">
        <v>8</v>
      </c>
      <c r="K3871" t="s">
        <v>12</v>
      </c>
      <c r="L3871" t="str">
        <f t="shared" si="241"/>
        <v>Evening</v>
      </c>
      <c r="M3871" t="str">
        <f t="shared" si="242"/>
        <v>19</v>
      </c>
      <c r="N3871" t="str">
        <f t="shared" si="243"/>
        <v>20</v>
      </c>
    </row>
    <row r="3872" spans="1:14" x14ac:dyDescent="0.3">
      <c r="A3872">
        <v>1</v>
      </c>
      <c r="B3872">
        <v>6</v>
      </c>
      <c r="C3872" s="1">
        <v>40787</v>
      </c>
      <c r="D3872" s="21" t="str">
        <f t="shared" si="240"/>
        <v>01-Sep-2011</v>
      </c>
      <c r="E3872" s="10">
        <v>0.82638888888888884</v>
      </c>
      <c r="F3872" s="1">
        <v>40787</v>
      </c>
      <c r="G3872" s="10">
        <v>0.90486111111111101</v>
      </c>
      <c r="H3872">
        <v>30</v>
      </c>
      <c r="I3872">
        <v>113</v>
      </c>
      <c r="J3872" t="s">
        <v>8</v>
      </c>
      <c r="K3872" t="s">
        <v>12</v>
      </c>
      <c r="L3872" t="str">
        <f t="shared" si="241"/>
        <v>Evening</v>
      </c>
      <c r="M3872" t="str">
        <f t="shared" si="242"/>
        <v>19</v>
      </c>
      <c r="N3872" t="str">
        <f t="shared" si="243"/>
        <v>21</v>
      </c>
    </row>
    <row r="3873" spans="1:14" x14ac:dyDescent="0.3">
      <c r="A3873">
        <v>1</v>
      </c>
      <c r="B3873">
        <v>5</v>
      </c>
      <c r="C3873" s="1">
        <v>40787</v>
      </c>
      <c r="D3873" s="21" t="str">
        <f t="shared" si="240"/>
        <v>01-Sep-2011</v>
      </c>
      <c r="E3873" s="10">
        <v>0.83888888888888891</v>
      </c>
      <c r="F3873" s="1">
        <v>40787</v>
      </c>
      <c r="G3873" s="10">
        <v>0.86597222222222225</v>
      </c>
      <c r="H3873">
        <v>30</v>
      </c>
      <c r="I3873">
        <v>39</v>
      </c>
      <c r="J3873" t="s">
        <v>8</v>
      </c>
      <c r="K3873" t="s">
        <v>12</v>
      </c>
      <c r="L3873" t="str">
        <f t="shared" si="241"/>
        <v>Evening</v>
      </c>
      <c r="M3873" t="str">
        <f t="shared" si="242"/>
        <v>20</v>
      </c>
      <c r="N3873" t="str">
        <f t="shared" si="243"/>
        <v>20</v>
      </c>
    </row>
    <row r="3874" spans="1:14" x14ac:dyDescent="0.3">
      <c r="A3874">
        <v>1</v>
      </c>
      <c r="B3874">
        <v>8</v>
      </c>
      <c r="C3874" s="1">
        <v>40787</v>
      </c>
      <c r="D3874" s="21" t="str">
        <f t="shared" si="240"/>
        <v>01-Sep-2011</v>
      </c>
      <c r="E3874" s="10">
        <v>0.92847222222222225</v>
      </c>
      <c r="F3874" s="1">
        <v>40787</v>
      </c>
      <c r="G3874" s="10">
        <v>0.98263888888888884</v>
      </c>
      <c r="H3874">
        <v>30</v>
      </c>
      <c r="I3874">
        <v>78</v>
      </c>
      <c r="J3874" t="s">
        <v>8</v>
      </c>
      <c r="K3874" t="s">
        <v>12</v>
      </c>
      <c r="L3874" t="str">
        <f t="shared" si="241"/>
        <v>Night</v>
      </c>
      <c r="M3874" t="str">
        <f t="shared" si="242"/>
        <v>22</v>
      </c>
      <c r="N3874" t="str">
        <f t="shared" si="243"/>
        <v>23</v>
      </c>
    </row>
    <row r="3875" spans="1:14" x14ac:dyDescent="0.3">
      <c r="A3875">
        <v>1</v>
      </c>
      <c r="B3875">
        <v>5</v>
      </c>
      <c r="C3875" s="1">
        <v>40788</v>
      </c>
      <c r="D3875" s="21" t="str">
        <f t="shared" si="240"/>
        <v>02-Sep-2011</v>
      </c>
      <c r="E3875" s="10">
        <v>0.47222222222222227</v>
      </c>
      <c r="F3875" s="1">
        <v>40788</v>
      </c>
      <c r="G3875" s="10">
        <v>0.51250000000000007</v>
      </c>
      <c r="H3875">
        <v>30</v>
      </c>
      <c r="I3875">
        <v>58</v>
      </c>
      <c r="J3875" t="s">
        <v>8</v>
      </c>
      <c r="K3875" t="s">
        <v>11</v>
      </c>
      <c r="L3875" t="str">
        <f t="shared" si="241"/>
        <v>Morning</v>
      </c>
      <c r="M3875" t="str">
        <f t="shared" si="242"/>
        <v>11</v>
      </c>
      <c r="N3875" t="str">
        <f t="shared" si="243"/>
        <v>12</v>
      </c>
    </row>
    <row r="3876" spans="1:14" x14ac:dyDescent="0.3">
      <c r="A3876">
        <v>1</v>
      </c>
      <c r="B3876">
        <v>5</v>
      </c>
      <c r="C3876" s="1">
        <v>40788</v>
      </c>
      <c r="D3876" s="21" t="str">
        <f t="shared" si="240"/>
        <v>02-Sep-2011</v>
      </c>
      <c r="E3876" s="10">
        <v>0.4861111111111111</v>
      </c>
      <c r="F3876" s="1">
        <v>40788</v>
      </c>
      <c r="G3876" s="10">
        <v>0.59861111111111109</v>
      </c>
      <c r="H3876">
        <v>30</v>
      </c>
      <c r="I3876">
        <v>162</v>
      </c>
      <c r="J3876" t="s">
        <v>8</v>
      </c>
      <c r="K3876" t="s">
        <v>11</v>
      </c>
      <c r="L3876" t="str">
        <f t="shared" si="241"/>
        <v>Morning</v>
      </c>
      <c r="M3876" t="str">
        <f t="shared" si="242"/>
        <v>11</v>
      </c>
      <c r="N3876" t="str">
        <f t="shared" si="243"/>
        <v>14</v>
      </c>
    </row>
    <row r="3877" spans="1:14" x14ac:dyDescent="0.3">
      <c r="A3877">
        <v>1</v>
      </c>
      <c r="B3877">
        <v>5</v>
      </c>
      <c r="C3877" s="1">
        <v>40788</v>
      </c>
      <c r="D3877" s="21" t="str">
        <f t="shared" si="240"/>
        <v>02-Sep-2011</v>
      </c>
      <c r="E3877" s="10">
        <v>0.5083333333333333</v>
      </c>
      <c r="F3877" s="1">
        <v>40788</v>
      </c>
      <c r="G3877" s="10">
        <v>0.53611111111111109</v>
      </c>
      <c r="H3877">
        <v>30</v>
      </c>
      <c r="I3877">
        <v>40</v>
      </c>
      <c r="J3877" t="s">
        <v>8</v>
      </c>
      <c r="K3877" t="s">
        <v>11</v>
      </c>
      <c r="L3877" t="str">
        <f t="shared" si="241"/>
        <v>Morning</v>
      </c>
      <c r="M3877" t="str">
        <f t="shared" si="242"/>
        <v>12</v>
      </c>
      <c r="N3877" t="str">
        <f t="shared" si="243"/>
        <v>12</v>
      </c>
    </row>
    <row r="3878" spans="1:14" x14ac:dyDescent="0.3">
      <c r="A3878">
        <v>1</v>
      </c>
      <c r="B3878">
        <v>5</v>
      </c>
      <c r="C3878" s="1">
        <v>40788</v>
      </c>
      <c r="D3878" s="21" t="str">
        <f t="shared" si="240"/>
        <v>02-Sep-2011</v>
      </c>
      <c r="E3878" s="10">
        <v>0.65416666666666667</v>
      </c>
      <c r="F3878" s="1">
        <v>40788</v>
      </c>
      <c r="G3878" s="10">
        <v>0.71944444444444444</v>
      </c>
      <c r="H3878">
        <v>30</v>
      </c>
      <c r="I3878">
        <v>94</v>
      </c>
      <c r="J3878" t="s">
        <v>8</v>
      </c>
      <c r="K3878" t="s">
        <v>11</v>
      </c>
      <c r="L3878" t="str">
        <f t="shared" si="241"/>
        <v>Afternoon</v>
      </c>
      <c r="M3878" t="str">
        <f t="shared" si="242"/>
        <v>15</v>
      </c>
      <c r="N3878" t="str">
        <f t="shared" si="243"/>
        <v>17</v>
      </c>
    </row>
    <row r="3879" spans="1:14" x14ac:dyDescent="0.3">
      <c r="A3879">
        <v>1</v>
      </c>
      <c r="B3879">
        <v>5</v>
      </c>
      <c r="C3879" s="1">
        <v>40788</v>
      </c>
      <c r="D3879" s="21" t="str">
        <f t="shared" si="240"/>
        <v>02-Sep-2011</v>
      </c>
      <c r="E3879" s="10">
        <v>0.67638888888888893</v>
      </c>
      <c r="F3879" s="1">
        <v>40788</v>
      </c>
      <c r="G3879" s="10">
        <v>0.7104166666666667</v>
      </c>
      <c r="H3879">
        <v>30</v>
      </c>
      <c r="I3879">
        <v>49</v>
      </c>
      <c r="J3879" t="s">
        <v>8</v>
      </c>
      <c r="K3879" t="s">
        <v>11</v>
      </c>
      <c r="L3879" t="str">
        <f t="shared" si="241"/>
        <v>Afternoon</v>
      </c>
      <c r="M3879" t="str">
        <f t="shared" si="242"/>
        <v>16</v>
      </c>
      <c r="N3879" t="str">
        <f t="shared" si="243"/>
        <v>17</v>
      </c>
    </row>
    <row r="3880" spans="1:14" x14ac:dyDescent="0.3">
      <c r="A3880">
        <v>1</v>
      </c>
      <c r="B3880">
        <v>6</v>
      </c>
      <c r="C3880" s="1">
        <v>40788</v>
      </c>
      <c r="D3880" s="21" t="str">
        <f t="shared" si="240"/>
        <v>02-Sep-2011</v>
      </c>
      <c r="E3880" s="10">
        <v>0.8125</v>
      </c>
      <c r="F3880" s="1">
        <v>40788</v>
      </c>
      <c r="G3880" s="10">
        <v>0.9604166666666667</v>
      </c>
      <c r="H3880">
        <v>40</v>
      </c>
      <c r="I3880">
        <v>213</v>
      </c>
      <c r="J3880" t="s">
        <v>8</v>
      </c>
      <c r="K3880" t="s">
        <v>11</v>
      </c>
      <c r="L3880" t="str">
        <f t="shared" si="241"/>
        <v>Evening</v>
      </c>
      <c r="M3880" t="str">
        <f t="shared" si="242"/>
        <v>19</v>
      </c>
      <c r="N3880" t="str">
        <f t="shared" si="243"/>
        <v>23</v>
      </c>
    </row>
    <row r="3881" spans="1:14" x14ac:dyDescent="0.3">
      <c r="A3881">
        <v>1</v>
      </c>
      <c r="B3881">
        <v>6</v>
      </c>
      <c r="C3881" s="1">
        <v>40788</v>
      </c>
      <c r="D3881" s="21" t="str">
        <f t="shared" si="240"/>
        <v>02-Sep-2011</v>
      </c>
      <c r="E3881" s="10">
        <v>0.90486111111111101</v>
      </c>
      <c r="F3881" s="1">
        <v>40789</v>
      </c>
      <c r="G3881" s="10">
        <v>2.9861111111111113E-2</v>
      </c>
      <c r="H3881">
        <v>30</v>
      </c>
      <c r="I3881">
        <v>180</v>
      </c>
      <c r="J3881" t="s">
        <v>8</v>
      </c>
      <c r="K3881" t="s">
        <v>11</v>
      </c>
      <c r="L3881" t="str">
        <f t="shared" si="241"/>
        <v>Evening</v>
      </c>
      <c r="M3881" t="str">
        <f t="shared" si="242"/>
        <v>21</v>
      </c>
      <c r="N3881" t="str">
        <f t="shared" si="243"/>
        <v>00</v>
      </c>
    </row>
    <row r="3882" spans="1:14" x14ac:dyDescent="0.3">
      <c r="A3882">
        <v>1</v>
      </c>
      <c r="B3882">
        <v>5</v>
      </c>
      <c r="C3882" s="1">
        <v>40788</v>
      </c>
      <c r="D3882" s="21" t="str">
        <f t="shared" si="240"/>
        <v>02-Sep-2011</v>
      </c>
      <c r="E3882" s="10">
        <v>0.90833333333333333</v>
      </c>
      <c r="F3882" s="1">
        <v>40788</v>
      </c>
      <c r="G3882" s="10">
        <v>0.96111111111111114</v>
      </c>
      <c r="H3882">
        <v>30</v>
      </c>
      <c r="I3882">
        <v>76</v>
      </c>
      <c r="J3882" t="s">
        <v>8</v>
      </c>
      <c r="K3882" t="s">
        <v>11</v>
      </c>
      <c r="L3882" t="str">
        <f t="shared" si="241"/>
        <v>Evening</v>
      </c>
      <c r="M3882" t="str">
        <f t="shared" si="242"/>
        <v>21</v>
      </c>
      <c r="N3882" t="str">
        <f t="shared" si="243"/>
        <v>23</v>
      </c>
    </row>
    <row r="3883" spans="1:14" x14ac:dyDescent="0.3">
      <c r="A3883">
        <v>1</v>
      </c>
      <c r="B3883">
        <v>5</v>
      </c>
      <c r="C3883" s="1">
        <v>40791</v>
      </c>
      <c r="D3883" s="21" t="str">
        <f t="shared" si="240"/>
        <v>05-Sep-2011</v>
      </c>
      <c r="E3883" s="10">
        <v>0.52916666666666667</v>
      </c>
      <c r="F3883" s="1">
        <v>40791</v>
      </c>
      <c r="G3883" s="10">
        <v>0.57638888888888895</v>
      </c>
      <c r="H3883">
        <v>30</v>
      </c>
      <c r="I3883">
        <v>68</v>
      </c>
      <c r="J3883" t="s">
        <v>8</v>
      </c>
      <c r="K3883" t="s">
        <v>10</v>
      </c>
      <c r="L3883" t="str">
        <f t="shared" si="241"/>
        <v>Morning</v>
      </c>
      <c r="M3883" t="str">
        <f t="shared" si="242"/>
        <v>12</v>
      </c>
      <c r="N3883" t="str">
        <f t="shared" si="243"/>
        <v>13</v>
      </c>
    </row>
    <row r="3884" spans="1:14" x14ac:dyDescent="0.3">
      <c r="A3884">
        <v>1</v>
      </c>
      <c r="B3884">
        <v>8</v>
      </c>
      <c r="C3884" s="1">
        <v>40791</v>
      </c>
      <c r="D3884" s="21" t="str">
        <f t="shared" si="240"/>
        <v>05-Sep-2011</v>
      </c>
      <c r="E3884" s="10">
        <v>0.57777777777777783</v>
      </c>
      <c r="F3884" s="1">
        <v>40791</v>
      </c>
      <c r="G3884" s="10">
        <v>0.62638888888888888</v>
      </c>
      <c r="H3884">
        <v>30</v>
      </c>
      <c r="I3884">
        <v>70</v>
      </c>
      <c r="J3884" t="s">
        <v>8</v>
      </c>
      <c r="K3884" t="s">
        <v>10</v>
      </c>
      <c r="L3884" t="str">
        <f t="shared" si="241"/>
        <v>Morning</v>
      </c>
      <c r="M3884" t="str">
        <f t="shared" si="242"/>
        <v>13</v>
      </c>
      <c r="N3884" t="str">
        <f t="shared" si="243"/>
        <v>15</v>
      </c>
    </row>
    <row r="3885" spans="1:14" x14ac:dyDescent="0.3">
      <c r="A3885">
        <v>1</v>
      </c>
      <c r="B3885">
        <v>8</v>
      </c>
      <c r="C3885" s="1">
        <v>40791</v>
      </c>
      <c r="D3885" s="21" t="str">
        <f t="shared" si="240"/>
        <v>05-Sep-2011</v>
      </c>
      <c r="E3885" s="10">
        <v>0.62638888888888888</v>
      </c>
      <c r="F3885" s="1">
        <v>40791</v>
      </c>
      <c r="G3885" s="10">
        <v>0.81805555555555554</v>
      </c>
      <c r="H3885">
        <v>50</v>
      </c>
      <c r="I3885">
        <v>276</v>
      </c>
      <c r="J3885" t="s">
        <v>8</v>
      </c>
      <c r="K3885" t="s">
        <v>10</v>
      </c>
      <c r="L3885" t="str">
        <f t="shared" si="241"/>
        <v>Afternoon</v>
      </c>
      <c r="M3885" t="str">
        <f t="shared" si="242"/>
        <v>15</v>
      </c>
      <c r="N3885" t="str">
        <f t="shared" si="243"/>
        <v>19</v>
      </c>
    </row>
    <row r="3886" spans="1:14" x14ac:dyDescent="0.3">
      <c r="A3886">
        <v>1</v>
      </c>
      <c r="B3886">
        <v>6</v>
      </c>
      <c r="C3886" s="1">
        <v>40791</v>
      </c>
      <c r="D3886" s="21" t="str">
        <f t="shared" si="240"/>
        <v>05-Sep-2011</v>
      </c>
      <c r="E3886" s="10">
        <v>0.7006944444444444</v>
      </c>
      <c r="F3886" s="1">
        <v>40791</v>
      </c>
      <c r="G3886" s="10">
        <v>0.72291666666666676</v>
      </c>
      <c r="H3886">
        <v>30</v>
      </c>
      <c r="I3886">
        <v>32</v>
      </c>
      <c r="J3886" t="s">
        <v>8</v>
      </c>
      <c r="K3886" t="s">
        <v>10</v>
      </c>
      <c r="L3886" t="str">
        <f t="shared" si="241"/>
        <v>Afternoon</v>
      </c>
      <c r="M3886" t="str">
        <f t="shared" si="242"/>
        <v>16</v>
      </c>
      <c r="N3886" t="str">
        <f t="shared" si="243"/>
        <v>17</v>
      </c>
    </row>
    <row r="3887" spans="1:14" x14ac:dyDescent="0.3">
      <c r="A3887">
        <v>1</v>
      </c>
      <c r="B3887">
        <v>5</v>
      </c>
      <c r="C3887" s="1">
        <v>40791</v>
      </c>
      <c r="D3887" s="21" t="str">
        <f t="shared" si="240"/>
        <v>05-Sep-2011</v>
      </c>
      <c r="E3887" s="10">
        <v>0.7006944444444444</v>
      </c>
      <c r="F3887" s="1">
        <v>40791</v>
      </c>
      <c r="G3887" s="10">
        <v>0.8222222222222223</v>
      </c>
      <c r="H3887">
        <v>30</v>
      </c>
      <c r="I3887">
        <v>175</v>
      </c>
      <c r="J3887" t="s">
        <v>8</v>
      </c>
      <c r="K3887" t="s">
        <v>10</v>
      </c>
      <c r="L3887" t="str">
        <f t="shared" si="241"/>
        <v>Afternoon</v>
      </c>
      <c r="M3887" t="str">
        <f t="shared" si="242"/>
        <v>16</v>
      </c>
      <c r="N3887" t="str">
        <f t="shared" si="243"/>
        <v>19</v>
      </c>
    </row>
    <row r="3888" spans="1:14" x14ac:dyDescent="0.3">
      <c r="A3888">
        <v>1</v>
      </c>
      <c r="B3888">
        <v>6</v>
      </c>
      <c r="C3888" s="1">
        <v>40791</v>
      </c>
      <c r="D3888" s="21" t="str">
        <f t="shared" si="240"/>
        <v>05-Sep-2011</v>
      </c>
      <c r="E3888" s="10">
        <v>0.70486111111111116</v>
      </c>
      <c r="F3888" s="1">
        <v>40791</v>
      </c>
      <c r="G3888" s="10">
        <v>0.85</v>
      </c>
      <c r="H3888">
        <v>40</v>
      </c>
      <c r="I3888">
        <v>209</v>
      </c>
      <c r="J3888" t="s">
        <v>8</v>
      </c>
      <c r="K3888" t="s">
        <v>10</v>
      </c>
      <c r="L3888" t="str">
        <f t="shared" si="241"/>
        <v>Afternoon</v>
      </c>
      <c r="M3888" t="str">
        <f t="shared" si="242"/>
        <v>16</v>
      </c>
      <c r="N3888" t="str">
        <f t="shared" si="243"/>
        <v>20</v>
      </c>
    </row>
    <row r="3889" spans="1:14" x14ac:dyDescent="0.3">
      <c r="A3889">
        <v>1</v>
      </c>
      <c r="B3889">
        <v>5</v>
      </c>
      <c r="C3889" s="1">
        <v>40791</v>
      </c>
      <c r="D3889" s="21" t="str">
        <f t="shared" si="240"/>
        <v>05-Sep-2011</v>
      </c>
      <c r="E3889" s="10">
        <v>0.80208333333333337</v>
      </c>
      <c r="F3889" s="1">
        <v>40791</v>
      </c>
      <c r="G3889" s="10">
        <v>0.9194444444444444</v>
      </c>
      <c r="H3889">
        <v>30</v>
      </c>
      <c r="I3889">
        <v>169</v>
      </c>
      <c r="J3889" t="s">
        <v>8</v>
      </c>
      <c r="K3889" t="s">
        <v>10</v>
      </c>
      <c r="L3889" t="str">
        <f t="shared" si="241"/>
        <v>Evening</v>
      </c>
      <c r="M3889" t="str">
        <f t="shared" si="242"/>
        <v>19</v>
      </c>
      <c r="N3889" t="str">
        <f t="shared" si="243"/>
        <v>22</v>
      </c>
    </row>
    <row r="3890" spans="1:14" x14ac:dyDescent="0.3">
      <c r="A3890">
        <v>1</v>
      </c>
      <c r="B3890">
        <v>5</v>
      </c>
      <c r="C3890" s="1">
        <v>40791</v>
      </c>
      <c r="D3890" s="21" t="str">
        <f t="shared" si="240"/>
        <v>05-Sep-2011</v>
      </c>
      <c r="E3890" s="10">
        <v>0.89027777777777783</v>
      </c>
      <c r="F3890" s="1">
        <v>40791</v>
      </c>
      <c r="G3890" s="10">
        <v>0.98888888888888893</v>
      </c>
      <c r="H3890">
        <v>30</v>
      </c>
      <c r="I3890">
        <v>142</v>
      </c>
      <c r="J3890" t="s">
        <v>8</v>
      </c>
      <c r="K3890" t="s">
        <v>10</v>
      </c>
      <c r="L3890" t="str">
        <f t="shared" si="241"/>
        <v>Evening</v>
      </c>
      <c r="M3890" t="str">
        <f t="shared" si="242"/>
        <v>21</v>
      </c>
      <c r="N3890" t="str">
        <f t="shared" si="243"/>
        <v>23</v>
      </c>
    </row>
    <row r="3891" spans="1:14" x14ac:dyDescent="0.3">
      <c r="A3891">
        <v>1</v>
      </c>
      <c r="B3891">
        <v>5</v>
      </c>
      <c r="C3891" s="1">
        <v>40791</v>
      </c>
      <c r="D3891" s="21" t="str">
        <f t="shared" si="240"/>
        <v>05-Sep-2011</v>
      </c>
      <c r="E3891" s="10">
        <v>0.89930555555555547</v>
      </c>
      <c r="F3891" s="1">
        <v>40792</v>
      </c>
      <c r="G3891" s="10">
        <v>7.013888888888889E-2</v>
      </c>
      <c r="H3891">
        <v>50</v>
      </c>
      <c r="I3891">
        <v>246</v>
      </c>
      <c r="J3891" t="s">
        <v>8</v>
      </c>
      <c r="K3891" t="s">
        <v>10</v>
      </c>
      <c r="L3891" t="str">
        <f t="shared" si="241"/>
        <v>Evening</v>
      </c>
      <c r="M3891" t="str">
        <f t="shared" si="242"/>
        <v>21</v>
      </c>
      <c r="N3891" t="str">
        <f t="shared" si="243"/>
        <v>01</v>
      </c>
    </row>
    <row r="3892" spans="1:14" x14ac:dyDescent="0.3">
      <c r="A3892">
        <v>1</v>
      </c>
      <c r="B3892">
        <v>6</v>
      </c>
      <c r="C3892" s="1">
        <v>40792</v>
      </c>
      <c r="D3892" s="21" t="str">
        <f t="shared" si="240"/>
        <v>06-Sep-2011</v>
      </c>
      <c r="E3892" s="10">
        <v>0.44027777777777777</v>
      </c>
      <c r="F3892" s="1">
        <v>40792</v>
      </c>
      <c r="G3892" s="10">
        <v>0.73541666666666661</v>
      </c>
      <c r="H3892">
        <v>80</v>
      </c>
      <c r="I3892">
        <v>425</v>
      </c>
      <c r="J3892" t="s">
        <v>8</v>
      </c>
      <c r="K3892" t="s">
        <v>9</v>
      </c>
      <c r="L3892" t="str">
        <f t="shared" si="241"/>
        <v>Morning</v>
      </c>
      <c r="M3892" t="str">
        <f t="shared" si="242"/>
        <v>10</v>
      </c>
      <c r="N3892" t="str">
        <f t="shared" si="243"/>
        <v>17</v>
      </c>
    </row>
    <row r="3893" spans="1:14" x14ac:dyDescent="0.3">
      <c r="A3893">
        <v>1</v>
      </c>
      <c r="B3893">
        <v>8</v>
      </c>
      <c r="C3893" s="1">
        <v>40792</v>
      </c>
      <c r="D3893" s="21" t="str">
        <f t="shared" si="240"/>
        <v>06-Sep-2011</v>
      </c>
      <c r="E3893" s="10">
        <v>0.62291666666666667</v>
      </c>
      <c r="F3893" s="1">
        <v>40792</v>
      </c>
      <c r="G3893" s="10">
        <v>0.73263888888888884</v>
      </c>
      <c r="H3893">
        <v>30</v>
      </c>
      <c r="I3893">
        <v>158</v>
      </c>
      <c r="J3893" t="s">
        <v>8</v>
      </c>
      <c r="K3893" t="s">
        <v>9</v>
      </c>
      <c r="L3893" t="str">
        <f t="shared" si="241"/>
        <v>Afternoon</v>
      </c>
      <c r="M3893" t="str">
        <f t="shared" si="242"/>
        <v>14</v>
      </c>
      <c r="N3893" t="str">
        <f t="shared" si="243"/>
        <v>17</v>
      </c>
    </row>
    <row r="3894" spans="1:14" x14ac:dyDescent="0.3">
      <c r="A3894">
        <v>1</v>
      </c>
      <c r="B3894">
        <v>6</v>
      </c>
      <c r="C3894" s="1">
        <v>40792</v>
      </c>
      <c r="D3894" s="21" t="str">
        <f t="shared" si="240"/>
        <v>06-Sep-2011</v>
      </c>
      <c r="E3894" s="10">
        <v>0.71458333333333324</v>
      </c>
      <c r="F3894" s="1">
        <v>40792</v>
      </c>
      <c r="G3894" s="10">
        <v>0.76250000000000007</v>
      </c>
      <c r="H3894">
        <v>30</v>
      </c>
      <c r="I3894">
        <v>69</v>
      </c>
      <c r="J3894" t="s">
        <v>8</v>
      </c>
      <c r="K3894" t="s">
        <v>9</v>
      </c>
      <c r="L3894" t="str">
        <f t="shared" si="241"/>
        <v>Afternoon</v>
      </c>
      <c r="M3894" t="str">
        <f t="shared" si="242"/>
        <v>17</v>
      </c>
      <c r="N3894" t="str">
        <f t="shared" si="243"/>
        <v>18</v>
      </c>
    </row>
    <row r="3895" spans="1:14" x14ac:dyDescent="0.3">
      <c r="A3895">
        <v>1</v>
      </c>
      <c r="B3895">
        <v>6</v>
      </c>
      <c r="C3895" s="1">
        <v>40792</v>
      </c>
      <c r="D3895" s="21" t="str">
        <f t="shared" si="240"/>
        <v>06-Sep-2011</v>
      </c>
      <c r="E3895" s="10">
        <v>0.72291666666666676</v>
      </c>
      <c r="F3895" s="1">
        <v>40792</v>
      </c>
      <c r="G3895" s="10">
        <v>0.74097222222222225</v>
      </c>
      <c r="H3895">
        <v>30</v>
      </c>
      <c r="I3895">
        <v>26</v>
      </c>
      <c r="J3895" t="s">
        <v>8</v>
      </c>
      <c r="K3895" t="s">
        <v>9</v>
      </c>
      <c r="L3895" t="str">
        <f t="shared" si="241"/>
        <v>Afternoon</v>
      </c>
      <c r="M3895" t="str">
        <f t="shared" si="242"/>
        <v>17</v>
      </c>
      <c r="N3895" t="str">
        <f t="shared" si="243"/>
        <v>17</v>
      </c>
    </row>
    <row r="3896" spans="1:14" x14ac:dyDescent="0.3">
      <c r="A3896">
        <v>1</v>
      </c>
      <c r="B3896">
        <v>5</v>
      </c>
      <c r="C3896" s="1">
        <v>40793</v>
      </c>
      <c r="D3896" s="21" t="str">
        <f t="shared" si="240"/>
        <v>07-Sep-2011</v>
      </c>
      <c r="E3896" s="10">
        <v>0.30416666666666664</v>
      </c>
      <c r="F3896" s="1">
        <v>40793</v>
      </c>
      <c r="G3896" s="10">
        <v>0.40208333333333335</v>
      </c>
      <c r="H3896">
        <v>30</v>
      </c>
      <c r="I3896">
        <v>141</v>
      </c>
      <c r="J3896" t="s">
        <v>8</v>
      </c>
      <c r="K3896" t="s">
        <v>13</v>
      </c>
      <c r="L3896" t="str">
        <f t="shared" si="241"/>
        <v>Night</v>
      </c>
      <c r="M3896" t="str">
        <f t="shared" si="242"/>
        <v>07</v>
      </c>
      <c r="N3896" t="str">
        <f t="shared" si="243"/>
        <v>09</v>
      </c>
    </row>
    <row r="3897" spans="1:14" x14ac:dyDescent="0.3">
      <c r="A3897">
        <v>1</v>
      </c>
      <c r="B3897">
        <v>5</v>
      </c>
      <c r="C3897" s="1">
        <v>40793</v>
      </c>
      <c r="D3897" s="21" t="str">
        <f t="shared" si="240"/>
        <v>07-Sep-2011</v>
      </c>
      <c r="E3897" s="10">
        <v>0.56388888888888888</v>
      </c>
      <c r="F3897" s="1">
        <v>40793</v>
      </c>
      <c r="G3897" s="10">
        <v>0.61736111111111114</v>
      </c>
      <c r="H3897">
        <v>30</v>
      </c>
      <c r="I3897">
        <v>77</v>
      </c>
      <c r="J3897" t="s">
        <v>8</v>
      </c>
      <c r="K3897" t="s">
        <v>13</v>
      </c>
      <c r="L3897" t="str">
        <f t="shared" si="241"/>
        <v>Morning</v>
      </c>
      <c r="M3897" t="str">
        <f t="shared" si="242"/>
        <v>13</v>
      </c>
      <c r="N3897" t="str">
        <f t="shared" si="243"/>
        <v>14</v>
      </c>
    </row>
    <row r="3898" spans="1:14" x14ac:dyDescent="0.3">
      <c r="A3898">
        <v>1</v>
      </c>
      <c r="B3898">
        <v>6</v>
      </c>
      <c r="C3898" s="1">
        <v>40793</v>
      </c>
      <c r="D3898" s="21" t="str">
        <f t="shared" si="240"/>
        <v>07-Sep-2011</v>
      </c>
      <c r="E3898" s="10">
        <v>0.57986111111111105</v>
      </c>
      <c r="F3898" s="1">
        <v>40793</v>
      </c>
      <c r="G3898" s="10">
        <v>0.61458333333333337</v>
      </c>
      <c r="H3898">
        <v>30</v>
      </c>
      <c r="I3898">
        <v>50</v>
      </c>
      <c r="J3898" t="s">
        <v>8</v>
      </c>
      <c r="K3898" t="s">
        <v>13</v>
      </c>
      <c r="L3898" t="str">
        <f t="shared" si="241"/>
        <v>Morning</v>
      </c>
      <c r="M3898" t="str">
        <f t="shared" si="242"/>
        <v>13</v>
      </c>
      <c r="N3898" t="str">
        <f t="shared" si="243"/>
        <v>14</v>
      </c>
    </row>
    <row r="3899" spans="1:14" x14ac:dyDescent="0.3">
      <c r="A3899">
        <v>1</v>
      </c>
      <c r="B3899">
        <v>8</v>
      </c>
      <c r="C3899" s="1">
        <v>40793</v>
      </c>
      <c r="D3899" s="21" t="str">
        <f t="shared" si="240"/>
        <v>07-Sep-2011</v>
      </c>
      <c r="E3899" s="10">
        <v>0.63263888888888886</v>
      </c>
      <c r="F3899" s="1">
        <v>40793</v>
      </c>
      <c r="G3899" s="10">
        <v>0.79722222222222217</v>
      </c>
      <c r="H3899">
        <v>40</v>
      </c>
      <c r="I3899">
        <v>237</v>
      </c>
      <c r="J3899" t="s">
        <v>8</v>
      </c>
      <c r="K3899" t="s">
        <v>13</v>
      </c>
      <c r="L3899" t="str">
        <f t="shared" si="241"/>
        <v>Afternoon</v>
      </c>
      <c r="M3899" t="str">
        <f t="shared" si="242"/>
        <v>15</v>
      </c>
      <c r="N3899" t="str">
        <f t="shared" si="243"/>
        <v>19</v>
      </c>
    </row>
    <row r="3900" spans="1:14" x14ac:dyDescent="0.3">
      <c r="A3900">
        <v>1</v>
      </c>
      <c r="B3900">
        <v>8</v>
      </c>
      <c r="C3900" s="1">
        <v>40793</v>
      </c>
      <c r="D3900" s="21" t="str">
        <f t="shared" si="240"/>
        <v>07-Sep-2011</v>
      </c>
      <c r="E3900" s="10">
        <v>0.65</v>
      </c>
      <c r="F3900" s="1">
        <v>40793</v>
      </c>
      <c r="G3900" s="10">
        <v>0.74097222222222225</v>
      </c>
      <c r="H3900">
        <v>30</v>
      </c>
      <c r="I3900">
        <v>131</v>
      </c>
      <c r="J3900" t="s">
        <v>8</v>
      </c>
      <c r="K3900" t="s">
        <v>13</v>
      </c>
      <c r="L3900" t="str">
        <f t="shared" si="241"/>
        <v>Afternoon</v>
      </c>
      <c r="M3900" t="str">
        <f t="shared" si="242"/>
        <v>15</v>
      </c>
      <c r="N3900" t="str">
        <f t="shared" si="243"/>
        <v>17</v>
      </c>
    </row>
    <row r="3901" spans="1:14" x14ac:dyDescent="0.3">
      <c r="A3901">
        <v>1</v>
      </c>
      <c r="B3901">
        <v>5</v>
      </c>
      <c r="C3901" s="1">
        <v>40793</v>
      </c>
      <c r="D3901" s="21" t="str">
        <f t="shared" si="240"/>
        <v>07-Sep-2011</v>
      </c>
      <c r="E3901" s="10">
        <v>0.65555555555555556</v>
      </c>
      <c r="F3901" s="1">
        <v>40793</v>
      </c>
      <c r="G3901" s="10">
        <v>0.68888888888888899</v>
      </c>
      <c r="H3901">
        <v>30</v>
      </c>
      <c r="I3901">
        <v>48</v>
      </c>
      <c r="J3901" t="s">
        <v>8</v>
      </c>
      <c r="K3901" t="s">
        <v>13</v>
      </c>
      <c r="L3901" t="str">
        <f t="shared" si="241"/>
        <v>Afternoon</v>
      </c>
      <c r="M3901" t="str">
        <f t="shared" si="242"/>
        <v>15</v>
      </c>
      <c r="N3901" t="str">
        <f t="shared" si="243"/>
        <v>16</v>
      </c>
    </row>
    <row r="3902" spans="1:14" x14ac:dyDescent="0.3">
      <c r="A3902">
        <v>1</v>
      </c>
      <c r="B3902">
        <v>8</v>
      </c>
      <c r="C3902" s="1">
        <v>40793</v>
      </c>
      <c r="D3902" s="21" t="str">
        <f t="shared" si="240"/>
        <v>07-Sep-2011</v>
      </c>
      <c r="E3902" s="10">
        <v>0.84444444444444444</v>
      </c>
      <c r="F3902" s="1">
        <v>40793</v>
      </c>
      <c r="G3902" s="10">
        <v>0.94166666666666676</v>
      </c>
      <c r="H3902">
        <v>30</v>
      </c>
      <c r="I3902">
        <v>140</v>
      </c>
      <c r="J3902" t="s">
        <v>8</v>
      </c>
      <c r="K3902" t="s">
        <v>13</v>
      </c>
      <c r="L3902" t="str">
        <f t="shared" si="241"/>
        <v>Evening</v>
      </c>
      <c r="M3902" t="str">
        <f t="shared" si="242"/>
        <v>20</v>
      </c>
      <c r="N3902" t="str">
        <f t="shared" si="243"/>
        <v>22</v>
      </c>
    </row>
    <row r="3903" spans="1:14" x14ac:dyDescent="0.3">
      <c r="A3903">
        <v>1</v>
      </c>
      <c r="B3903">
        <v>6</v>
      </c>
      <c r="C3903" s="1">
        <v>40794</v>
      </c>
      <c r="D3903" s="21" t="str">
        <f t="shared" si="240"/>
        <v>08-Sep-2011</v>
      </c>
      <c r="E3903" s="10">
        <v>0.71527777777777779</v>
      </c>
      <c r="F3903" s="1">
        <v>40794</v>
      </c>
      <c r="G3903" s="10">
        <v>0.84236111111111101</v>
      </c>
      <c r="H3903">
        <v>40</v>
      </c>
      <c r="I3903">
        <v>183</v>
      </c>
      <c r="J3903" t="s">
        <v>8</v>
      </c>
      <c r="K3903" t="s">
        <v>12</v>
      </c>
      <c r="L3903" t="str">
        <f t="shared" si="241"/>
        <v>Afternoon</v>
      </c>
      <c r="M3903" t="str">
        <f t="shared" si="242"/>
        <v>17</v>
      </c>
      <c r="N3903" t="str">
        <f t="shared" si="243"/>
        <v>20</v>
      </c>
    </row>
    <row r="3904" spans="1:14" x14ac:dyDescent="0.3">
      <c r="A3904">
        <v>1</v>
      </c>
      <c r="B3904">
        <v>6</v>
      </c>
      <c r="C3904" s="1">
        <v>40794</v>
      </c>
      <c r="D3904" s="21" t="str">
        <f t="shared" si="240"/>
        <v>08-Sep-2011</v>
      </c>
      <c r="E3904" s="10">
        <v>0.71805555555555556</v>
      </c>
      <c r="F3904" s="1">
        <v>40794</v>
      </c>
      <c r="G3904" s="10">
        <v>0.72222222222222221</v>
      </c>
      <c r="H3904">
        <v>30</v>
      </c>
      <c r="I3904">
        <v>6</v>
      </c>
      <c r="J3904" t="s">
        <v>8</v>
      </c>
      <c r="K3904" t="s">
        <v>12</v>
      </c>
      <c r="L3904" t="str">
        <f t="shared" si="241"/>
        <v>Afternoon</v>
      </c>
      <c r="M3904" t="str">
        <f t="shared" si="242"/>
        <v>17</v>
      </c>
      <c r="N3904" t="str">
        <f t="shared" si="243"/>
        <v>17</v>
      </c>
    </row>
    <row r="3905" spans="1:14" x14ac:dyDescent="0.3">
      <c r="A3905">
        <v>1</v>
      </c>
      <c r="B3905">
        <v>5</v>
      </c>
      <c r="C3905" s="1">
        <v>40794</v>
      </c>
      <c r="D3905" s="21" t="str">
        <f t="shared" si="240"/>
        <v>08-Sep-2011</v>
      </c>
      <c r="E3905" s="10">
        <v>0.7368055555555556</v>
      </c>
      <c r="F3905" s="1">
        <v>40794</v>
      </c>
      <c r="G3905" s="10">
        <v>0.89027777777777783</v>
      </c>
      <c r="H3905">
        <v>40</v>
      </c>
      <c r="I3905">
        <v>221</v>
      </c>
      <c r="J3905" t="s">
        <v>8</v>
      </c>
      <c r="K3905" t="s">
        <v>12</v>
      </c>
      <c r="L3905" t="str">
        <f t="shared" si="241"/>
        <v>Afternoon</v>
      </c>
      <c r="M3905" t="str">
        <f t="shared" si="242"/>
        <v>17</v>
      </c>
      <c r="N3905" t="str">
        <f t="shared" si="243"/>
        <v>21</v>
      </c>
    </row>
    <row r="3906" spans="1:14" x14ac:dyDescent="0.3">
      <c r="A3906">
        <v>1</v>
      </c>
      <c r="B3906">
        <v>8</v>
      </c>
      <c r="C3906" s="1">
        <v>40794</v>
      </c>
      <c r="D3906" s="21" t="str">
        <f t="shared" si="240"/>
        <v>08-Sep-2011</v>
      </c>
      <c r="E3906" s="10">
        <v>0.74791666666666667</v>
      </c>
      <c r="F3906" s="1">
        <v>40794</v>
      </c>
      <c r="G3906" s="10">
        <v>0.77222222222222225</v>
      </c>
      <c r="H3906">
        <v>30</v>
      </c>
      <c r="I3906">
        <v>35</v>
      </c>
      <c r="J3906" t="s">
        <v>8</v>
      </c>
      <c r="K3906" t="s">
        <v>12</v>
      </c>
      <c r="L3906" t="str">
        <f t="shared" si="241"/>
        <v>Afternoon</v>
      </c>
      <c r="M3906" t="str">
        <f t="shared" si="242"/>
        <v>17</v>
      </c>
      <c r="N3906" t="str">
        <f t="shared" si="243"/>
        <v>18</v>
      </c>
    </row>
    <row r="3907" spans="1:14" x14ac:dyDescent="0.3">
      <c r="A3907">
        <v>1</v>
      </c>
      <c r="B3907">
        <v>5</v>
      </c>
      <c r="C3907" s="1">
        <v>40794</v>
      </c>
      <c r="D3907" s="21" t="str">
        <f t="shared" ref="D3907:D3970" si="244" xml:space="preserve"> TEXT(C3907, "dd-Mmm-yyyy")</f>
        <v>08-Sep-2011</v>
      </c>
      <c r="E3907" s="10">
        <v>0.75694444444444453</v>
      </c>
      <c r="F3907" s="1">
        <v>40794</v>
      </c>
      <c r="G3907" s="10">
        <v>0.80347222222222225</v>
      </c>
      <c r="H3907">
        <v>30</v>
      </c>
      <c r="I3907">
        <v>67</v>
      </c>
      <c r="J3907" t="s">
        <v>8</v>
      </c>
      <c r="K3907" t="s">
        <v>12</v>
      </c>
      <c r="L3907" t="str">
        <f t="shared" ref="L3907:L3970" si="245">IF(AND(E3907&gt;$R$6,E3907&lt;=$S$6),"Morning",IF(AND(E3907&gt;$S$6,E3907&lt;=$T$6),"Afternoon", IF(AND(E3907&gt;$T$6,E3907&lt;=$U$6),"Evening", "Night")))</f>
        <v>Evening</v>
      </c>
      <c r="M3907" t="str">
        <f t="shared" ref="M3907:M3970" si="246" xml:space="preserve"> TEXT(E3907, "HH")</f>
        <v>18</v>
      </c>
      <c r="N3907" t="str">
        <f t="shared" ref="N3907:N3970" si="247">TEXT(G3907,"HH")</f>
        <v>19</v>
      </c>
    </row>
    <row r="3908" spans="1:14" x14ac:dyDescent="0.3">
      <c r="A3908">
        <v>1</v>
      </c>
      <c r="B3908">
        <v>8</v>
      </c>
      <c r="C3908" s="1">
        <v>40794</v>
      </c>
      <c r="D3908" s="21" t="str">
        <f t="shared" si="244"/>
        <v>08-Sep-2011</v>
      </c>
      <c r="E3908" s="10">
        <v>0.76597222222222217</v>
      </c>
      <c r="F3908" s="1">
        <v>40794</v>
      </c>
      <c r="G3908" s="10">
        <v>0.83333333333333337</v>
      </c>
      <c r="H3908">
        <v>30</v>
      </c>
      <c r="I3908">
        <v>97</v>
      </c>
      <c r="J3908" t="s">
        <v>8</v>
      </c>
      <c r="K3908" t="s">
        <v>12</v>
      </c>
      <c r="L3908" t="str">
        <f t="shared" si="245"/>
        <v>Evening</v>
      </c>
      <c r="M3908" t="str">
        <f t="shared" si="246"/>
        <v>18</v>
      </c>
      <c r="N3908" t="str">
        <f t="shared" si="247"/>
        <v>20</v>
      </c>
    </row>
    <row r="3909" spans="1:14" x14ac:dyDescent="0.3">
      <c r="A3909">
        <v>1</v>
      </c>
      <c r="B3909">
        <v>6</v>
      </c>
      <c r="C3909" s="1">
        <v>40794</v>
      </c>
      <c r="D3909" s="21" t="str">
        <f t="shared" si="244"/>
        <v>08-Sep-2011</v>
      </c>
      <c r="E3909" s="10">
        <v>0.80694444444444446</v>
      </c>
      <c r="F3909" s="1">
        <v>40794</v>
      </c>
      <c r="G3909" s="10">
        <v>0.92499999999999993</v>
      </c>
      <c r="H3909" s="3">
        <v>300</v>
      </c>
      <c r="I3909">
        <v>170</v>
      </c>
      <c r="J3909" t="s">
        <v>8</v>
      </c>
      <c r="K3909" t="s">
        <v>12</v>
      </c>
      <c r="L3909" t="str">
        <f t="shared" si="245"/>
        <v>Evening</v>
      </c>
      <c r="M3909" t="str">
        <f t="shared" si="246"/>
        <v>19</v>
      </c>
      <c r="N3909" t="str">
        <f t="shared" si="247"/>
        <v>22</v>
      </c>
    </row>
    <row r="3910" spans="1:14" x14ac:dyDescent="0.3">
      <c r="A3910">
        <v>1</v>
      </c>
      <c r="B3910">
        <v>8</v>
      </c>
      <c r="C3910" s="1">
        <v>40794</v>
      </c>
      <c r="D3910" s="21" t="str">
        <f t="shared" si="244"/>
        <v>08-Sep-2011</v>
      </c>
      <c r="E3910" s="10">
        <v>0.83263888888888893</v>
      </c>
      <c r="F3910" s="1">
        <v>40794</v>
      </c>
      <c r="G3910" s="10">
        <v>0.86458333333333337</v>
      </c>
      <c r="H3910">
        <v>30</v>
      </c>
      <c r="I3910">
        <v>46</v>
      </c>
      <c r="J3910" t="s">
        <v>8</v>
      </c>
      <c r="K3910" t="s">
        <v>12</v>
      </c>
      <c r="L3910" t="str">
        <f t="shared" si="245"/>
        <v>Evening</v>
      </c>
      <c r="M3910" t="str">
        <f t="shared" si="246"/>
        <v>19</v>
      </c>
      <c r="N3910" t="str">
        <f t="shared" si="247"/>
        <v>20</v>
      </c>
    </row>
    <row r="3911" spans="1:14" x14ac:dyDescent="0.3">
      <c r="A3911">
        <v>1</v>
      </c>
      <c r="B3911">
        <v>8</v>
      </c>
      <c r="C3911" s="1">
        <v>40794</v>
      </c>
      <c r="D3911" s="21" t="str">
        <f t="shared" si="244"/>
        <v>08-Sep-2011</v>
      </c>
      <c r="E3911" s="10">
        <v>0.8354166666666667</v>
      </c>
      <c r="F3911" s="1">
        <v>40794</v>
      </c>
      <c r="G3911" s="10">
        <v>0.87569444444444444</v>
      </c>
      <c r="H3911">
        <v>30</v>
      </c>
      <c r="I3911">
        <v>58</v>
      </c>
      <c r="J3911" t="s">
        <v>8</v>
      </c>
      <c r="K3911" t="s">
        <v>12</v>
      </c>
      <c r="L3911" t="str">
        <f t="shared" si="245"/>
        <v>Evening</v>
      </c>
      <c r="M3911" t="str">
        <f t="shared" si="246"/>
        <v>20</v>
      </c>
      <c r="N3911" t="str">
        <f t="shared" si="247"/>
        <v>21</v>
      </c>
    </row>
    <row r="3912" spans="1:14" x14ac:dyDescent="0.3">
      <c r="A3912">
        <v>1</v>
      </c>
      <c r="B3912">
        <v>8</v>
      </c>
      <c r="C3912" s="1">
        <v>40794</v>
      </c>
      <c r="D3912" s="21" t="str">
        <f t="shared" si="244"/>
        <v>08-Sep-2011</v>
      </c>
      <c r="E3912" s="10">
        <v>0.83819444444444446</v>
      </c>
      <c r="F3912" s="1">
        <v>40794</v>
      </c>
      <c r="G3912" s="10">
        <v>0.91249999999999998</v>
      </c>
      <c r="H3912">
        <v>30</v>
      </c>
      <c r="I3912">
        <v>107</v>
      </c>
      <c r="J3912" t="s">
        <v>8</v>
      </c>
      <c r="K3912" t="s">
        <v>12</v>
      </c>
      <c r="L3912" t="str">
        <f t="shared" si="245"/>
        <v>Evening</v>
      </c>
      <c r="M3912" t="str">
        <f t="shared" si="246"/>
        <v>20</v>
      </c>
      <c r="N3912" t="str">
        <f t="shared" si="247"/>
        <v>21</v>
      </c>
    </row>
    <row r="3913" spans="1:14" x14ac:dyDescent="0.3">
      <c r="A3913">
        <v>1</v>
      </c>
      <c r="B3913">
        <v>6</v>
      </c>
      <c r="C3913" s="1">
        <v>40794</v>
      </c>
      <c r="D3913" s="21" t="str">
        <f t="shared" si="244"/>
        <v>08-Sep-2011</v>
      </c>
      <c r="E3913" s="10">
        <v>0.8881944444444444</v>
      </c>
      <c r="F3913" s="1">
        <v>40794</v>
      </c>
      <c r="G3913" s="10">
        <v>0.97013888888888899</v>
      </c>
      <c r="H3913">
        <v>30</v>
      </c>
      <c r="I3913">
        <v>118</v>
      </c>
      <c r="J3913" t="s">
        <v>8</v>
      </c>
      <c r="K3913" t="s">
        <v>12</v>
      </c>
      <c r="L3913" t="str">
        <f t="shared" si="245"/>
        <v>Evening</v>
      </c>
      <c r="M3913" t="str">
        <f t="shared" si="246"/>
        <v>21</v>
      </c>
      <c r="N3913" t="str">
        <f t="shared" si="247"/>
        <v>23</v>
      </c>
    </row>
    <row r="3914" spans="1:14" x14ac:dyDescent="0.3">
      <c r="A3914">
        <v>1</v>
      </c>
      <c r="B3914">
        <v>5</v>
      </c>
      <c r="C3914" s="1">
        <v>40794</v>
      </c>
      <c r="D3914" s="21" t="str">
        <f t="shared" si="244"/>
        <v>08-Sep-2011</v>
      </c>
      <c r="E3914" s="10">
        <v>0.94791666666666663</v>
      </c>
      <c r="F3914" s="1">
        <v>40795</v>
      </c>
      <c r="G3914" s="10">
        <v>3.6111111111111115E-2</v>
      </c>
      <c r="H3914">
        <v>30</v>
      </c>
      <c r="I3914">
        <v>127</v>
      </c>
      <c r="J3914" t="s">
        <v>8</v>
      </c>
      <c r="K3914" t="s">
        <v>12</v>
      </c>
      <c r="L3914" t="str">
        <f t="shared" si="245"/>
        <v>Night</v>
      </c>
      <c r="M3914" t="str">
        <f t="shared" si="246"/>
        <v>22</v>
      </c>
      <c r="N3914" t="str">
        <f t="shared" si="247"/>
        <v>00</v>
      </c>
    </row>
    <row r="3915" spans="1:14" x14ac:dyDescent="0.3">
      <c r="A3915">
        <v>1</v>
      </c>
      <c r="B3915">
        <v>6</v>
      </c>
      <c r="C3915" s="1">
        <v>40795</v>
      </c>
      <c r="D3915" s="21" t="str">
        <f t="shared" si="244"/>
        <v>09-Sep-2011</v>
      </c>
      <c r="E3915" s="10">
        <v>0.36458333333333331</v>
      </c>
      <c r="F3915" s="1">
        <v>40795</v>
      </c>
      <c r="G3915" s="10">
        <v>0.7104166666666667</v>
      </c>
      <c r="H3915">
        <v>90</v>
      </c>
      <c r="I3915">
        <v>498</v>
      </c>
      <c r="J3915" t="s">
        <v>8</v>
      </c>
      <c r="K3915" t="s">
        <v>11</v>
      </c>
      <c r="L3915" t="str">
        <f t="shared" si="245"/>
        <v>Night</v>
      </c>
      <c r="M3915" t="str">
        <f t="shared" si="246"/>
        <v>08</v>
      </c>
      <c r="N3915" t="str">
        <f t="shared" si="247"/>
        <v>17</v>
      </c>
    </row>
    <row r="3916" spans="1:14" x14ac:dyDescent="0.3">
      <c r="A3916">
        <v>1</v>
      </c>
      <c r="B3916">
        <v>8</v>
      </c>
      <c r="C3916" s="1">
        <v>40795</v>
      </c>
      <c r="D3916" s="21" t="str">
        <f t="shared" si="244"/>
        <v>09-Sep-2011</v>
      </c>
      <c r="E3916" s="10">
        <v>0.39027777777777778</v>
      </c>
      <c r="F3916" s="1">
        <v>40795</v>
      </c>
      <c r="G3916" s="10">
        <v>0.47291666666666665</v>
      </c>
      <c r="H3916">
        <v>30</v>
      </c>
      <c r="I3916">
        <v>119</v>
      </c>
      <c r="J3916" t="s">
        <v>8</v>
      </c>
      <c r="K3916" t="s">
        <v>11</v>
      </c>
      <c r="L3916" t="str">
        <f t="shared" si="245"/>
        <v>Night</v>
      </c>
      <c r="M3916" t="str">
        <f t="shared" si="246"/>
        <v>09</v>
      </c>
      <c r="N3916" t="str">
        <f t="shared" si="247"/>
        <v>11</v>
      </c>
    </row>
    <row r="3917" spans="1:14" x14ac:dyDescent="0.3">
      <c r="A3917">
        <v>1</v>
      </c>
      <c r="B3917">
        <v>8</v>
      </c>
      <c r="C3917" s="1">
        <v>40795</v>
      </c>
      <c r="D3917" s="21" t="str">
        <f t="shared" si="244"/>
        <v>09-Sep-2011</v>
      </c>
      <c r="E3917" s="10">
        <v>0.39930555555555558</v>
      </c>
      <c r="F3917" s="1">
        <v>40795</v>
      </c>
      <c r="G3917" s="10">
        <v>0.6069444444444444</v>
      </c>
      <c r="H3917">
        <v>50</v>
      </c>
      <c r="I3917">
        <v>299</v>
      </c>
      <c r="J3917" t="s">
        <v>8</v>
      </c>
      <c r="K3917" t="s">
        <v>11</v>
      </c>
      <c r="L3917" t="str">
        <f t="shared" si="245"/>
        <v>Night</v>
      </c>
      <c r="M3917" t="str">
        <f t="shared" si="246"/>
        <v>09</v>
      </c>
      <c r="N3917" t="str">
        <f t="shared" si="247"/>
        <v>14</v>
      </c>
    </row>
    <row r="3918" spans="1:14" x14ac:dyDescent="0.3">
      <c r="A3918">
        <v>1</v>
      </c>
      <c r="B3918">
        <v>5</v>
      </c>
      <c r="C3918" s="1">
        <v>40795</v>
      </c>
      <c r="D3918" s="21" t="str">
        <f t="shared" si="244"/>
        <v>09-Sep-2011</v>
      </c>
      <c r="E3918" s="10">
        <v>0.54583333333333328</v>
      </c>
      <c r="F3918" s="1">
        <v>40795</v>
      </c>
      <c r="G3918" s="10">
        <v>0.61597222222222225</v>
      </c>
      <c r="H3918">
        <v>30</v>
      </c>
      <c r="I3918">
        <v>101</v>
      </c>
      <c r="J3918" t="s">
        <v>8</v>
      </c>
      <c r="K3918" t="s">
        <v>11</v>
      </c>
      <c r="L3918" t="str">
        <f t="shared" si="245"/>
        <v>Morning</v>
      </c>
      <c r="M3918" t="str">
        <f t="shared" si="246"/>
        <v>13</v>
      </c>
      <c r="N3918" t="str">
        <f t="shared" si="247"/>
        <v>14</v>
      </c>
    </row>
    <row r="3919" spans="1:14" x14ac:dyDescent="0.3">
      <c r="A3919">
        <v>1</v>
      </c>
      <c r="B3919">
        <v>5</v>
      </c>
      <c r="C3919" s="1">
        <v>40795</v>
      </c>
      <c r="D3919" s="21" t="str">
        <f t="shared" si="244"/>
        <v>09-Sep-2011</v>
      </c>
      <c r="E3919" s="10">
        <v>0.58194444444444449</v>
      </c>
      <c r="F3919" s="1">
        <v>40795</v>
      </c>
      <c r="G3919" s="10">
        <v>0.59305555555555556</v>
      </c>
      <c r="H3919">
        <v>30</v>
      </c>
      <c r="I3919">
        <v>16</v>
      </c>
      <c r="J3919" t="s">
        <v>8</v>
      </c>
      <c r="K3919" t="s">
        <v>11</v>
      </c>
      <c r="L3919" t="str">
        <f t="shared" si="245"/>
        <v>Morning</v>
      </c>
      <c r="M3919" t="str">
        <f t="shared" si="246"/>
        <v>13</v>
      </c>
      <c r="N3919" t="str">
        <f t="shared" si="247"/>
        <v>14</v>
      </c>
    </row>
    <row r="3920" spans="1:14" x14ac:dyDescent="0.3">
      <c r="A3920">
        <v>1</v>
      </c>
      <c r="B3920">
        <v>8</v>
      </c>
      <c r="C3920" s="1">
        <v>40795</v>
      </c>
      <c r="D3920" s="21" t="str">
        <f t="shared" si="244"/>
        <v>09-Sep-2011</v>
      </c>
      <c r="E3920" s="10">
        <v>0.69791666666666663</v>
      </c>
      <c r="F3920" s="1">
        <v>40795</v>
      </c>
      <c r="G3920" s="10">
        <v>0.73749999999999993</v>
      </c>
      <c r="H3920">
        <v>30</v>
      </c>
      <c r="I3920">
        <v>57</v>
      </c>
      <c r="J3920" t="s">
        <v>8</v>
      </c>
      <c r="K3920" t="s">
        <v>11</v>
      </c>
      <c r="L3920" t="str">
        <f t="shared" si="245"/>
        <v>Afternoon</v>
      </c>
      <c r="M3920" t="str">
        <f t="shared" si="246"/>
        <v>16</v>
      </c>
      <c r="N3920" t="str">
        <f t="shared" si="247"/>
        <v>17</v>
      </c>
    </row>
    <row r="3921" spans="1:14" x14ac:dyDescent="0.3">
      <c r="A3921">
        <v>1</v>
      </c>
      <c r="B3921">
        <v>8</v>
      </c>
      <c r="C3921" s="1">
        <v>40795</v>
      </c>
      <c r="D3921" s="21" t="str">
        <f t="shared" si="244"/>
        <v>09-Sep-2011</v>
      </c>
      <c r="E3921" s="10">
        <v>0.77083333333333337</v>
      </c>
      <c r="F3921" s="1">
        <v>40795</v>
      </c>
      <c r="G3921" s="10">
        <v>0.87430555555555556</v>
      </c>
      <c r="H3921">
        <v>30</v>
      </c>
      <c r="I3921">
        <v>149</v>
      </c>
      <c r="J3921" t="s">
        <v>8</v>
      </c>
      <c r="K3921" t="s">
        <v>11</v>
      </c>
      <c r="L3921" t="str">
        <f t="shared" si="245"/>
        <v>Evening</v>
      </c>
      <c r="M3921" t="str">
        <f t="shared" si="246"/>
        <v>18</v>
      </c>
      <c r="N3921" t="str">
        <f t="shared" si="247"/>
        <v>20</v>
      </c>
    </row>
    <row r="3922" spans="1:14" x14ac:dyDescent="0.3">
      <c r="A3922">
        <v>1</v>
      </c>
      <c r="B3922">
        <v>5</v>
      </c>
      <c r="C3922" s="1">
        <v>40798</v>
      </c>
      <c r="D3922" s="21" t="str">
        <f t="shared" si="244"/>
        <v>12-Sep-2011</v>
      </c>
      <c r="E3922" s="10">
        <v>0.3430555555555555</v>
      </c>
      <c r="F3922" s="1">
        <v>40798</v>
      </c>
      <c r="G3922" s="10">
        <v>0.39652777777777781</v>
      </c>
      <c r="H3922">
        <v>30</v>
      </c>
      <c r="I3922">
        <v>77</v>
      </c>
      <c r="J3922" t="s">
        <v>8</v>
      </c>
      <c r="K3922" t="s">
        <v>10</v>
      </c>
      <c r="L3922" t="str">
        <f t="shared" si="245"/>
        <v>Night</v>
      </c>
      <c r="M3922" t="str">
        <f t="shared" si="246"/>
        <v>08</v>
      </c>
      <c r="N3922" t="str">
        <f t="shared" si="247"/>
        <v>09</v>
      </c>
    </row>
    <row r="3923" spans="1:14" x14ac:dyDescent="0.3">
      <c r="A3923">
        <v>1</v>
      </c>
      <c r="B3923">
        <v>5</v>
      </c>
      <c r="C3923" s="1">
        <v>40798</v>
      </c>
      <c r="D3923" s="21" t="str">
        <f t="shared" si="244"/>
        <v>12-Sep-2011</v>
      </c>
      <c r="E3923" s="10">
        <v>0.4368055555555555</v>
      </c>
      <c r="F3923" s="1">
        <v>40798</v>
      </c>
      <c r="G3923" s="10">
        <v>0.50069444444444444</v>
      </c>
      <c r="H3923">
        <v>30</v>
      </c>
      <c r="I3923">
        <v>92</v>
      </c>
      <c r="J3923" t="s">
        <v>8</v>
      </c>
      <c r="K3923" t="s">
        <v>10</v>
      </c>
      <c r="L3923" t="str">
        <f t="shared" si="245"/>
        <v>Morning</v>
      </c>
      <c r="M3923" t="str">
        <f t="shared" si="246"/>
        <v>10</v>
      </c>
      <c r="N3923" t="str">
        <f t="shared" si="247"/>
        <v>12</v>
      </c>
    </row>
    <row r="3924" spans="1:14" x14ac:dyDescent="0.3">
      <c r="A3924">
        <v>1</v>
      </c>
      <c r="B3924">
        <v>5</v>
      </c>
      <c r="C3924" s="1">
        <v>40798</v>
      </c>
      <c r="D3924" s="21" t="str">
        <f t="shared" si="244"/>
        <v>12-Sep-2011</v>
      </c>
      <c r="E3924" s="10">
        <v>0.48472222222222222</v>
      </c>
      <c r="F3924" s="1">
        <v>40798</v>
      </c>
      <c r="G3924" s="10">
        <v>0.59722222222222221</v>
      </c>
      <c r="H3924">
        <v>30</v>
      </c>
      <c r="I3924">
        <v>162</v>
      </c>
      <c r="J3924" t="s">
        <v>8</v>
      </c>
      <c r="K3924" t="s">
        <v>10</v>
      </c>
      <c r="L3924" t="str">
        <f t="shared" si="245"/>
        <v>Morning</v>
      </c>
      <c r="M3924" t="str">
        <f t="shared" si="246"/>
        <v>11</v>
      </c>
      <c r="N3924" t="str">
        <f t="shared" si="247"/>
        <v>14</v>
      </c>
    </row>
    <row r="3925" spans="1:14" x14ac:dyDescent="0.3">
      <c r="A3925">
        <v>1</v>
      </c>
      <c r="B3925">
        <v>8</v>
      </c>
      <c r="C3925" s="1">
        <v>40798</v>
      </c>
      <c r="D3925" s="21" t="str">
        <f t="shared" si="244"/>
        <v>12-Sep-2011</v>
      </c>
      <c r="E3925" s="10">
        <v>0.49652777777777773</v>
      </c>
      <c r="F3925" s="1">
        <v>40798</v>
      </c>
      <c r="G3925" s="10">
        <v>0.68541666666666667</v>
      </c>
      <c r="H3925">
        <v>50</v>
      </c>
      <c r="I3925">
        <v>272</v>
      </c>
      <c r="J3925" t="s">
        <v>14</v>
      </c>
      <c r="K3925" t="s">
        <v>10</v>
      </c>
      <c r="L3925" t="str">
        <f t="shared" si="245"/>
        <v>Morning</v>
      </c>
      <c r="M3925" t="str">
        <f t="shared" si="246"/>
        <v>11</v>
      </c>
      <c r="N3925" t="str">
        <f t="shared" si="247"/>
        <v>16</v>
      </c>
    </row>
    <row r="3926" spans="1:14" x14ac:dyDescent="0.3">
      <c r="A3926">
        <v>1</v>
      </c>
      <c r="B3926">
        <v>5</v>
      </c>
      <c r="C3926" s="1">
        <v>40798</v>
      </c>
      <c r="D3926" s="21" t="str">
        <f t="shared" si="244"/>
        <v>12-Sep-2011</v>
      </c>
      <c r="E3926" s="10">
        <v>0.57152777777777775</v>
      </c>
      <c r="F3926" s="1">
        <v>40798</v>
      </c>
      <c r="G3926" s="10">
        <v>0.83194444444444438</v>
      </c>
      <c r="H3926" s="3">
        <v>300</v>
      </c>
      <c r="I3926">
        <v>375</v>
      </c>
      <c r="J3926" t="s">
        <v>8</v>
      </c>
      <c r="K3926" t="s">
        <v>10</v>
      </c>
      <c r="L3926" t="str">
        <f t="shared" si="245"/>
        <v>Morning</v>
      </c>
      <c r="M3926" t="str">
        <f t="shared" si="246"/>
        <v>13</v>
      </c>
      <c r="N3926" t="str">
        <f t="shared" si="247"/>
        <v>19</v>
      </c>
    </row>
    <row r="3927" spans="1:14" x14ac:dyDescent="0.3">
      <c r="A3927">
        <v>1</v>
      </c>
      <c r="B3927">
        <v>8</v>
      </c>
      <c r="C3927" s="1">
        <v>40798</v>
      </c>
      <c r="D3927" s="21" t="str">
        <f t="shared" si="244"/>
        <v>12-Sep-2011</v>
      </c>
      <c r="E3927" s="10">
        <v>0.57986111111111105</v>
      </c>
      <c r="F3927" s="1">
        <v>40798</v>
      </c>
      <c r="G3927" s="10">
        <v>0.69166666666666676</v>
      </c>
      <c r="H3927">
        <v>30</v>
      </c>
      <c r="I3927">
        <v>161</v>
      </c>
      <c r="J3927" t="s">
        <v>8</v>
      </c>
      <c r="K3927" t="s">
        <v>10</v>
      </c>
      <c r="L3927" t="str">
        <f t="shared" si="245"/>
        <v>Morning</v>
      </c>
      <c r="M3927" t="str">
        <f t="shared" si="246"/>
        <v>13</v>
      </c>
      <c r="N3927" t="str">
        <f t="shared" si="247"/>
        <v>16</v>
      </c>
    </row>
    <row r="3928" spans="1:14" x14ac:dyDescent="0.3">
      <c r="A3928">
        <v>1</v>
      </c>
      <c r="B3928">
        <v>6</v>
      </c>
      <c r="C3928" s="1">
        <v>40798</v>
      </c>
      <c r="D3928" s="21" t="str">
        <f t="shared" si="244"/>
        <v>12-Sep-2011</v>
      </c>
      <c r="E3928" s="10">
        <v>0.58611111111111114</v>
      </c>
      <c r="F3928" s="1">
        <v>40798</v>
      </c>
      <c r="G3928" s="10">
        <v>0.71736111111111101</v>
      </c>
      <c r="H3928">
        <v>40</v>
      </c>
      <c r="I3928">
        <v>189</v>
      </c>
      <c r="J3928" t="s">
        <v>8</v>
      </c>
      <c r="K3928" t="s">
        <v>10</v>
      </c>
      <c r="L3928" t="str">
        <f t="shared" si="245"/>
        <v>Afternoon</v>
      </c>
      <c r="M3928" t="str">
        <f t="shared" si="246"/>
        <v>14</v>
      </c>
      <c r="N3928" t="str">
        <f t="shared" si="247"/>
        <v>17</v>
      </c>
    </row>
    <row r="3929" spans="1:14" x14ac:dyDescent="0.3">
      <c r="A3929">
        <v>1</v>
      </c>
      <c r="B3929">
        <v>6</v>
      </c>
      <c r="C3929" s="1">
        <v>40798</v>
      </c>
      <c r="D3929" s="21" t="str">
        <f t="shared" si="244"/>
        <v>12-Sep-2011</v>
      </c>
      <c r="E3929" s="10">
        <v>0.59097222222222223</v>
      </c>
      <c r="F3929" s="1">
        <v>40798</v>
      </c>
      <c r="G3929" s="10">
        <v>0.72430555555555554</v>
      </c>
      <c r="H3929">
        <v>40</v>
      </c>
      <c r="I3929">
        <v>192</v>
      </c>
      <c r="J3929" t="s">
        <v>8</v>
      </c>
      <c r="K3929" t="s">
        <v>10</v>
      </c>
      <c r="L3929" t="str">
        <f t="shared" si="245"/>
        <v>Afternoon</v>
      </c>
      <c r="M3929" t="str">
        <f t="shared" si="246"/>
        <v>14</v>
      </c>
      <c r="N3929" t="str">
        <f t="shared" si="247"/>
        <v>17</v>
      </c>
    </row>
    <row r="3930" spans="1:14" x14ac:dyDescent="0.3">
      <c r="A3930">
        <v>1</v>
      </c>
      <c r="B3930">
        <v>5</v>
      </c>
      <c r="C3930" s="1">
        <v>40798</v>
      </c>
      <c r="D3930" s="21" t="str">
        <f t="shared" si="244"/>
        <v>12-Sep-2011</v>
      </c>
      <c r="E3930" s="10">
        <v>0.66875000000000007</v>
      </c>
      <c r="F3930" s="1">
        <v>40798</v>
      </c>
      <c r="G3930" s="10">
        <v>0.72291666666666676</v>
      </c>
      <c r="H3930">
        <v>30</v>
      </c>
      <c r="I3930">
        <v>78</v>
      </c>
      <c r="J3930" t="s">
        <v>8</v>
      </c>
      <c r="K3930" t="s">
        <v>10</v>
      </c>
      <c r="L3930" t="str">
        <f t="shared" si="245"/>
        <v>Afternoon</v>
      </c>
      <c r="M3930" t="str">
        <f t="shared" si="246"/>
        <v>16</v>
      </c>
      <c r="N3930" t="str">
        <f t="shared" si="247"/>
        <v>17</v>
      </c>
    </row>
    <row r="3931" spans="1:14" x14ac:dyDescent="0.3">
      <c r="A3931">
        <v>1</v>
      </c>
      <c r="B3931">
        <v>8</v>
      </c>
      <c r="C3931" s="1">
        <v>40798</v>
      </c>
      <c r="D3931" s="21" t="str">
        <f t="shared" si="244"/>
        <v>12-Sep-2011</v>
      </c>
      <c r="E3931" s="10">
        <v>0.71597222222222223</v>
      </c>
      <c r="F3931" s="1">
        <v>40798</v>
      </c>
      <c r="G3931" s="10">
        <v>0.83680555555555547</v>
      </c>
      <c r="H3931">
        <v>30</v>
      </c>
      <c r="I3931">
        <v>174</v>
      </c>
      <c r="J3931" t="s">
        <v>8</v>
      </c>
      <c r="K3931" t="s">
        <v>10</v>
      </c>
      <c r="L3931" t="str">
        <f t="shared" si="245"/>
        <v>Afternoon</v>
      </c>
      <c r="M3931" t="str">
        <f t="shared" si="246"/>
        <v>17</v>
      </c>
      <c r="N3931" t="str">
        <f t="shared" si="247"/>
        <v>20</v>
      </c>
    </row>
    <row r="3932" spans="1:14" x14ac:dyDescent="0.3">
      <c r="A3932">
        <v>1</v>
      </c>
      <c r="B3932">
        <v>5</v>
      </c>
      <c r="C3932" s="1">
        <v>40798</v>
      </c>
      <c r="D3932" s="21" t="str">
        <f t="shared" si="244"/>
        <v>12-Sep-2011</v>
      </c>
      <c r="E3932" s="10">
        <v>0.79305555555555562</v>
      </c>
      <c r="F3932" s="1">
        <v>40798</v>
      </c>
      <c r="G3932" s="10">
        <v>0.85625000000000007</v>
      </c>
      <c r="H3932">
        <v>30</v>
      </c>
      <c r="I3932">
        <v>91</v>
      </c>
      <c r="J3932" t="s">
        <v>8</v>
      </c>
      <c r="K3932" t="s">
        <v>10</v>
      </c>
      <c r="L3932" t="str">
        <f t="shared" si="245"/>
        <v>Evening</v>
      </c>
      <c r="M3932" t="str">
        <f t="shared" si="246"/>
        <v>19</v>
      </c>
      <c r="N3932" t="str">
        <f t="shared" si="247"/>
        <v>20</v>
      </c>
    </row>
    <row r="3933" spans="1:14" x14ac:dyDescent="0.3">
      <c r="A3933">
        <v>1</v>
      </c>
      <c r="B3933">
        <v>6</v>
      </c>
      <c r="C3933" s="1">
        <v>40798</v>
      </c>
      <c r="D3933" s="21" t="str">
        <f t="shared" si="244"/>
        <v>12-Sep-2011</v>
      </c>
      <c r="E3933" s="10">
        <v>0.92847222222222225</v>
      </c>
      <c r="F3933" s="1">
        <v>40798</v>
      </c>
      <c r="G3933" s="10">
        <v>0.98402777777777783</v>
      </c>
      <c r="H3933">
        <v>30</v>
      </c>
      <c r="I3933">
        <v>80</v>
      </c>
      <c r="J3933" t="s">
        <v>8</v>
      </c>
      <c r="K3933" t="s">
        <v>10</v>
      </c>
      <c r="L3933" t="str">
        <f t="shared" si="245"/>
        <v>Night</v>
      </c>
      <c r="M3933" t="str">
        <f t="shared" si="246"/>
        <v>22</v>
      </c>
      <c r="N3933" t="str">
        <f t="shared" si="247"/>
        <v>23</v>
      </c>
    </row>
    <row r="3934" spans="1:14" x14ac:dyDescent="0.3">
      <c r="A3934">
        <v>1</v>
      </c>
      <c r="B3934">
        <v>5</v>
      </c>
      <c r="C3934" s="1">
        <v>40799</v>
      </c>
      <c r="D3934" s="21" t="str">
        <f t="shared" si="244"/>
        <v>13-Sep-2011</v>
      </c>
      <c r="E3934" s="10">
        <v>0.31736111111111115</v>
      </c>
      <c r="F3934" s="1">
        <v>40799</v>
      </c>
      <c r="G3934" s="10">
        <v>0.43055555555555558</v>
      </c>
      <c r="H3934">
        <v>30</v>
      </c>
      <c r="I3934">
        <v>163</v>
      </c>
      <c r="J3934" t="s">
        <v>8</v>
      </c>
      <c r="K3934" t="s">
        <v>9</v>
      </c>
      <c r="L3934" t="str">
        <f t="shared" si="245"/>
        <v>Night</v>
      </c>
      <c r="M3934" t="str">
        <f t="shared" si="246"/>
        <v>07</v>
      </c>
      <c r="N3934" t="str">
        <f t="shared" si="247"/>
        <v>10</v>
      </c>
    </row>
    <row r="3935" spans="1:14" x14ac:dyDescent="0.3">
      <c r="A3935">
        <v>1</v>
      </c>
      <c r="B3935">
        <v>5</v>
      </c>
      <c r="C3935" s="1">
        <v>40799</v>
      </c>
      <c r="D3935" s="21" t="str">
        <f t="shared" si="244"/>
        <v>13-Sep-2011</v>
      </c>
      <c r="E3935" s="10">
        <v>0.48958333333333331</v>
      </c>
      <c r="F3935" s="1">
        <v>40799</v>
      </c>
      <c r="G3935" s="10">
        <v>0.52777777777777779</v>
      </c>
      <c r="H3935">
        <v>30</v>
      </c>
      <c r="I3935">
        <v>55</v>
      </c>
      <c r="J3935" t="s">
        <v>8</v>
      </c>
      <c r="K3935" t="s">
        <v>9</v>
      </c>
      <c r="L3935" t="str">
        <f t="shared" si="245"/>
        <v>Morning</v>
      </c>
      <c r="M3935" t="str">
        <f t="shared" si="246"/>
        <v>11</v>
      </c>
      <c r="N3935" t="str">
        <f t="shared" si="247"/>
        <v>12</v>
      </c>
    </row>
    <row r="3936" spans="1:14" x14ac:dyDescent="0.3">
      <c r="A3936">
        <v>1</v>
      </c>
      <c r="B3936">
        <v>8</v>
      </c>
      <c r="C3936" s="1">
        <v>40799</v>
      </c>
      <c r="D3936" s="21" t="str">
        <f t="shared" si="244"/>
        <v>13-Sep-2011</v>
      </c>
      <c r="E3936" s="10">
        <v>0.50555555555555554</v>
      </c>
      <c r="F3936" s="1">
        <v>40799</v>
      </c>
      <c r="G3936" s="10">
        <v>0.59305555555555556</v>
      </c>
      <c r="H3936">
        <v>30</v>
      </c>
      <c r="I3936">
        <v>126</v>
      </c>
      <c r="J3936" t="s">
        <v>8</v>
      </c>
      <c r="K3936" t="s">
        <v>9</v>
      </c>
      <c r="L3936" t="str">
        <f t="shared" si="245"/>
        <v>Morning</v>
      </c>
      <c r="M3936" t="str">
        <f t="shared" si="246"/>
        <v>12</v>
      </c>
      <c r="N3936" t="str">
        <f t="shared" si="247"/>
        <v>14</v>
      </c>
    </row>
    <row r="3937" spans="1:14" x14ac:dyDescent="0.3">
      <c r="A3937">
        <v>1</v>
      </c>
      <c r="B3937">
        <v>5</v>
      </c>
      <c r="C3937" s="1">
        <v>40799</v>
      </c>
      <c r="D3937" s="21" t="str">
        <f t="shared" si="244"/>
        <v>13-Sep-2011</v>
      </c>
      <c r="E3937" s="10">
        <v>0.53541666666666665</v>
      </c>
      <c r="F3937" s="1">
        <v>40799</v>
      </c>
      <c r="G3937" s="10">
        <v>0.64861111111111114</v>
      </c>
      <c r="H3937">
        <v>30</v>
      </c>
      <c r="I3937">
        <v>163</v>
      </c>
      <c r="J3937" t="s">
        <v>8</v>
      </c>
      <c r="K3937" t="s">
        <v>9</v>
      </c>
      <c r="L3937" t="str">
        <f t="shared" si="245"/>
        <v>Morning</v>
      </c>
      <c r="M3937" t="str">
        <f t="shared" si="246"/>
        <v>12</v>
      </c>
      <c r="N3937" t="str">
        <f t="shared" si="247"/>
        <v>15</v>
      </c>
    </row>
    <row r="3938" spans="1:14" x14ac:dyDescent="0.3">
      <c r="A3938">
        <v>1</v>
      </c>
      <c r="B3938">
        <v>5</v>
      </c>
      <c r="C3938" s="1">
        <v>40799</v>
      </c>
      <c r="D3938" s="21" t="str">
        <f t="shared" si="244"/>
        <v>13-Sep-2011</v>
      </c>
      <c r="E3938" s="10">
        <v>0.71597222222222223</v>
      </c>
      <c r="F3938" s="1">
        <v>40799</v>
      </c>
      <c r="G3938" s="10">
        <v>0.76041666666666663</v>
      </c>
      <c r="H3938">
        <v>30</v>
      </c>
      <c r="I3938">
        <v>64</v>
      </c>
      <c r="J3938" t="s">
        <v>8</v>
      </c>
      <c r="K3938" t="s">
        <v>9</v>
      </c>
      <c r="L3938" t="str">
        <f t="shared" si="245"/>
        <v>Afternoon</v>
      </c>
      <c r="M3938" t="str">
        <f t="shared" si="246"/>
        <v>17</v>
      </c>
      <c r="N3938" t="str">
        <f t="shared" si="247"/>
        <v>18</v>
      </c>
    </row>
    <row r="3939" spans="1:14" x14ac:dyDescent="0.3">
      <c r="A3939">
        <v>1</v>
      </c>
      <c r="B3939">
        <v>8</v>
      </c>
      <c r="C3939" s="1">
        <v>40799</v>
      </c>
      <c r="D3939" s="21" t="str">
        <f t="shared" si="244"/>
        <v>13-Sep-2011</v>
      </c>
      <c r="E3939" s="10">
        <v>0.79236111111111107</v>
      </c>
      <c r="F3939" s="1">
        <v>40799</v>
      </c>
      <c r="G3939" s="10">
        <v>0.80555555555555547</v>
      </c>
      <c r="H3939" s="3">
        <v>300</v>
      </c>
      <c r="I3939">
        <v>19</v>
      </c>
      <c r="J3939" t="s">
        <v>14</v>
      </c>
      <c r="K3939" t="s">
        <v>9</v>
      </c>
      <c r="L3939" t="str">
        <f t="shared" si="245"/>
        <v>Evening</v>
      </c>
      <c r="M3939" t="str">
        <f t="shared" si="246"/>
        <v>19</v>
      </c>
      <c r="N3939" t="str">
        <f t="shared" si="247"/>
        <v>19</v>
      </c>
    </row>
    <row r="3940" spans="1:14" x14ac:dyDescent="0.3">
      <c r="A3940">
        <v>1</v>
      </c>
      <c r="B3940">
        <v>5</v>
      </c>
      <c r="C3940" s="1">
        <v>40800</v>
      </c>
      <c r="D3940" s="21" t="str">
        <f t="shared" si="244"/>
        <v>14-Sep-2011</v>
      </c>
      <c r="E3940" s="10">
        <v>0.45833333333333331</v>
      </c>
      <c r="F3940" s="1">
        <v>40800</v>
      </c>
      <c r="G3940" s="10">
        <v>0.61944444444444446</v>
      </c>
      <c r="H3940">
        <v>40</v>
      </c>
      <c r="I3940">
        <v>232</v>
      </c>
      <c r="J3940" t="s">
        <v>8</v>
      </c>
      <c r="K3940" t="s">
        <v>13</v>
      </c>
      <c r="L3940" t="str">
        <f t="shared" si="245"/>
        <v>Morning</v>
      </c>
      <c r="M3940" t="str">
        <f t="shared" si="246"/>
        <v>11</v>
      </c>
      <c r="N3940" t="str">
        <f t="shared" si="247"/>
        <v>14</v>
      </c>
    </row>
    <row r="3941" spans="1:14" x14ac:dyDescent="0.3">
      <c r="A3941">
        <v>1</v>
      </c>
      <c r="B3941">
        <v>8</v>
      </c>
      <c r="C3941" s="1">
        <v>40800</v>
      </c>
      <c r="D3941" s="21" t="str">
        <f t="shared" si="244"/>
        <v>14-Sep-2011</v>
      </c>
      <c r="E3941" s="10">
        <v>0.50902777777777775</v>
      </c>
      <c r="F3941" s="1">
        <v>40800</v>
      </c>
      <c r="G3941" s="10">
        <v>0.51736111111111105</v>
      </c>
      <c r="H3941">
        <v>30</v>
      </c>
      <c r="I3941">
        <v>12</v>
      </c>
      <c r="J3941" t="s">
        <v>8</v>
      </c>
      <c r="K3941" t="s">
        <v>13</v>
      </c>
      <c r="L3941" t="str">
        <f t="shared" si="245"/>
        <v>Morning</v>
      </c>
      <c r="M3941" t="str">
        <f t="shared" si="246"/>
        <v>12</v>
      </c>
      <c r="N3941" t="str">
        <f t="shared" si="247"/>
        <v>12</v>
      </c>
    </row>
    <row r="3942" spans="1:14" x14ac:dyDescent="0.3">
      <c r="A3942">
        <v>1</v>
      </c>
      <c r="B3942">
        <v>8</v>
      </c>
      <c r="C3942" s="1">
        <v>40800</v>
      </c>
      <c r="D3942" s="21" t="str">
        <f t="shared" si="244"/>
        <v>14-Sep-2011</v>
      </c>
      <c r="E3942" s="10">
        <v>0.64583333333333337</v>
      </c>
      <c r="F3942" s="1">
        <v>40800</v>
      </c>
      <c r="G3942" s="10">
        <v>0.7944444444444444</v>
      </c>
      <c r="H3942">
        <v>40</v>
      </c>
      <c r="I3942">
        <v>214</v>
      </c>
      <c r="J3942" t="s">
        <v>8</v>
      </c>
      <c r="K3942" t="s">
        <v>13</v>
      </c>
      <c r="L3942" t="str">
        <f t="shared" si="245"/>
        <v>Afternoon</v>
      </c>
      <c r="M3942" t="str">
        <f t="shared" si="246"/>
        <v>15</v>
      </c>
      <c r="N3942" t="str">
        <f t="shared" si="247"/>
        <v>19</v>
      </c>
    </row>
    <row r="3943" spans="1:14" x14ac:dyDescent="0.3">
      <c r="A3943">
        <v>1</v>
      </c>
      <c r="B3943">
        <v>6</v>
      </c>
      <c r="C3943" s="1">
        <v>40800</v>
      </c>
      <c r="D3943" s="21" t="str">
        <f t="shared" si="244"/>
        <v>14-Sep-2011</v>
      </c>
      <c r="E3943" s="10">
        <v>0.76597222222222217</v>
      </c>
      <c r="F3943" s="1">
        <v>40800</v>
      </c>
      <c r="G3943" s="10">
        <v>0.8979166666666667</v>
      </c>
      <c r="H3943">
        <v>40</v>
      </c>
      <c r="I3943">
        <v>190</v>
      </c>
      <c r="J3943" t="s">
        <v>8</v>
      </c>
      <c r="K3943" t="s">
        <v>13</v>
      </c>
      <c r="L3943" t="str">
        <f t="shared" si="245"/>
        <v>Evening</v>
      </c>
      <c r="M3943" t="str">
        <f t="shared" si="246"/>
        <v>18</v>
      </c>
      <c r="N3943" t="str">
        <f t="shared" si="247"/>
        <v>21</v>
      </c>
    </row>
    <row r="3944" spans="1:14" x14ac:dyDescent="0.3">
      <c r="A3944">
        <v>1</v>
      </c>
      <c r="B3944">
        <v>5</v>
      </c>
      <c r="C3944" s="1">
        <v>40800</v>
      </c>
      <c r="D3944" s="21" t="str">
        <f t="shared" si="244"/>
        <v>14-Sep-2011</v>
      </c>
      <c r="E3944" s="10">
        <v>0.79305555555555562</v>
      </c>
      <c r="F3944" s="1">
        <v>40800</v>
      </c>
      <c r="G3944" s="10">
        <v>0.85972222222222217</v>
      </c>
      <c r="H3944">
        <v>30</v>
      </c>
      <c r="I3944">
        <v>96</v>
      </c>
      <c r="J3944" t="s">
        <v>8</v>
      </c>
      <c r="K3944" t="s">
        <v>13</v>
      </c>
      <c r="L3944" t="str">
        <f t="shared" si="245"/>
        <v>Evening</v>
      </c>
      <c r="M3944" t="str">
        <f t="shared" si="246"/>
        <v>19</v>
      </c>
      <c r="N3944" t="str">
        <f t="shared" si="247"/>
        <v>20</v>
      </c>
    </row>
    <row r="3945" spans="1:14" x14ac:dyDescent="0.3">
      <c r="A3945">
        <v>1</v>
      </c>
      <c r="B3945">
        <v>8</v>
      </c>
      <c r="C3945" s="1">
        <v>40800</v>
      </c>
      <c r="D3945" s="21" t="str">
        <f t="shared" si="244"/>
        <v>14-Sep-2011</v>
      </c>
      <c r="E3945" s="10">
        <v>0.84097222222222223</v>
      </c>
      <c r="F3945" s="1">
        <v>40800</v>
      </c>
      <c r="G3945" s="10">
        <v>0.90138888888888891</v>
      </c>
      <c r="H3945">
        <v>30</v>
      </c>
      <c r="I3945">
        <v>87</v>
      </c>
      <c r="J3945" t="s">
        <v>8</v>
      </c>
      <c r="K3945" t="s">
        <v>13</v>
      </c>
      <c r="L3945" t="str">
        <f t="shared" si="245"/>
        <v>Evening</v>
      </c>
      <c r="M3945" t="str">
        <f t="shared" si="246"/>
        <v>20</v>
      </c>
      <c r="N3945" t="str">
        <f t="shared" si="247"/>
        <v>21</v>
      </c>
    </row>
    <row r="3946" spans="1:14" x14ac:dyDescent="0.3">
      <c r="A3946">
        <v>1</v>
      </c>
      <c r="B3946">
        <v>5</v>
      </c>
      <c r="C3946" s="1">
        <v>40801</v>
      </c>
      <c r="D3946" s="21" t="str">
        <f t="shared" si="244"/>
        <v>15-Sep-2011</v>
      </c>
      <c r="E3946" s="10">
        <v>0.3298611111111111</v>
      </c>
      <c r="F3946" s="1">
        <v>40801</v>
      </c>
      <c r="G3946" s="10">
        <v>0.42777777777777781</v>
      </c>
      <c r="H3946">
        <v>30</v>
      </c>
      <c r="I3946">
        <v>141</v>
      </c>
      <c r="J3946" t="s">
        <v>8</v>
      </c>
      <c r="K3946" t="s">
        <v>12</v>
      </c>
      <c r="L3946" t="str">
        <f t="shared" si="245"/>
        <v>Night</v>
      </c>
      <c r="M3946" t="str">
        <f t="shared" si="246"/>
        <v>07</v>
      </c>
      <c r="N3946" t="str">
        <f t="shared" si="247"/>
        <v>10</v>
      </c>
    </row>
    <row r="3947" spans="1:14" x14ac:dyDescent="0.3">
      <c r="A3947">
        <v>1</v>
      </c>
      <c r="B3947">
        <v>8</v>
      </c>
      <c r="C3947" s="1">
        <v>40801</v>
      </c>
      <c r="D3947" s="21" t="str">
        <f t="shared" si="244"/>
        <v>15-Sep-2011</v>
      </c>
      <c r="E3947" s="10">
        <v>0.46249999999999997</v>
      </c>
      <c r="F3947" s="1">
        <v>40801</v>
      </c>
      <c r="G3947" s="10">
        <v>0.61458333333333337</v>
      </c>
      <c r="H3947" s="3">
        <v>300</v>
      </c>
      <c r="I3947">
        <v>219</v>
      </c>
      <c r="J3947" t="s">
        <v>8</v>
      </c>
      <c r="K3947" t="s">
        <v>12</v>
      </c>
      <c r="L3947" t="str">
        <f t="shared" si="245"/>
        <v>Morning</v>
      </c>
      <c r="M3947" t="str">
        <f t="shared" si="246"/>
        <v>11</v>
      </c>
      <c r="N3947" t="str">
        <f t="shared" si="247"/>
        <v>14</v>
      </c>
    </row>
    <row r="3948" spans="1:14" x14ac:dyDescent="0.3">
      <c r="A3948">
        <v>1</v>
      </c>
      <c r="B3948">
        <v>5</v>
      </c>
      <c r="C3948" s="1">
        <v>40801</v>
      </c>
      <c r="D3948" s="21" t="str">
        <f t="shared" si="244"/>
        <v>15-Sep-2011</v>
      </c>
      <c r="E3948" s="10">
        <v>0.5854166666666667</v>
      </c>
      <c r="F3948" s="1">
        <v>40801</v>
      </c>
      <c r="G3948" s="10">
        <v>0.66249999999999998</v>
      </c>
      <c r="H3948">
        <v>30</v>
      </c>
      <c r="I3948">
        <v>111</v>
      </c>
      <c r="J3948" t="s">
        <v>8</v>
      </c>
      <c r="K3948" t="s">
        <v>12</v>
      </c>
      <c r="L3948" t="str">
        <f t="shared" si="245"/>
        <v>Afternoon</v>
      </c>
      <c r="M3948" t="str">
        <f t="shared" si="246"/>
        <v>14</v>
      </c>
      <c r="N3948" t="str">
        <f t="shared" si="247"/>
        <v>15</v>
      </c>
    </row>
    <row r="3949" spans="1:14" x14ac:dyDescent="0.3">
      <c r="A3949">
        <v>1</v>
      </c>
      <c r="B3949">
        <v>5</v>
      </c>
      <c r="C3949" s="1">
        <v>40805</v>
      </c>
      <c r="D3949" s="21" t="str">
        <f t="shared" si="244"/>
        <v>19-Sep-2011</v>
      </c>
      <c r="E3949" s="10">
        <v>0.39374999999999999</v>
      </c>
      <c r="F3949" s="1">
        <v>40805</v>
      </c>
      <c r="G3949" s="10">
        <v>0.51388888888888895</v>
      </c>
      <c r="H3949">
        <v>30</v>
      </c>
      <c r="I3949">
        <v>173</v>
      </c>
      <c r="J3949" t="s">
        <v>8</v>
      </c>
      <c r="K3949" t="s">
        <v>10</v>
      </c>
      <c r="L3949" t="str">
        <f t="shared" si="245"/>
        <v>Night</v>
      </c>
      <c r="M3949" t="str">
        <f t="shared" si="246"/>
        <v>09</v>
      </c>
      <c r="N3949" t="str">
        <f t="shared" si="247"/>
        <v>12</v>
      </c>
    </row>
    <row r="3950" spans="1:14" x14ac:dyDescent="0.3">
      <c r="A3950">
        <v>1</v>
      </c>
      <c r="B3950">
        <v>5</v>
      </c>
      <c r="C3950" s="1">
        <v>40805</v>
      </c>
      <c r="D3950" s="21" t="str">
        <f t="shared" si="244"/>
        <v>19-Sep-2011</v>
      </c>
      <c r="E3950" s="10">
        <v>0.54652777777777783</v>
      </c>
      <c r="F3950" s="1">
        <v>40805</v>
      </c>
      <c r="G3950" s="10">
        <v>0.69930555555555562</v>
      </c>
      <c r="H3950">
        <v>40</v>
      </c>
      <c r="I3950">
        <v>220</v>
      </c>
      <c r="J3950" t="s">
        <v>8</v>
      </c>
      <c r="K3950" t="s">
        <v>10</v>
      </c>
      <c r="L3950" t="str">
        <f t="shared" si="245"/>
        <v>Morning</v>
      </c>
      <c r="M3950" t="str">
        <f t="shared" si="246"/>
        <v>13</v>
      </c>
      <c r="N3950" t="str">
        <f t="shared" si="247"/>
        <v>16</v>
      </c>
    </row>
    <row r="3951" spans="1:14" x14ac:dyDescent="0.3">
      <c r="A3951">
        <v>1</v>
      </c>
      <c r="B3951">
        <v>6</v>
      </c>
      <c r="C3951" s="1">
        <v>40805</v>
      </c>
      <c r="D3951" s="21" t="str">
        <f t="shared" si="244"/>
        <v>19-Sep-2011</v>
      </c>
      <c r="E3951" s="10">
        <v>0.57847222222222217</v>
      </c>
      <c r="F3951" s="1">
        <v>40805</v>
      </c>
      <c r="G3951" s="10">
        <v>0.6791666666666667</v>
      </c>
      <c r="H3951">
        <v>30</v>
      </c>
      <c r="I3951">
        <v>145</v>
      </c>
      <c r="J3951" t="s">
        <v>8</v>
      </c>
      <c r="K3951" t="s">
        <v>10</v>
      </c>
      <c r="L3951" t="str">
        <f t="shared" si="245"/>
        <v>Morning</v>
      </c>
      <c r="M3951" t="str">
        <f t="shared" si="246"/>
        <v>13</v>
      </c>
      <c r="N3951" t="str">
        <f t="shared" si="247"/>
        <v>16</v>
      </c>
    </row>
    <row r="3952" spans="1:14" x14ac:dyDescent="0.3">
      <c r="A3952">
        <v>1</v>
      </c>
      <c r="B3952">
        <v>5</v>
      </c>
      <c r="C3952" s="1">
        <v>40805</v>
      </c>
      <c r="D3952" s="21" t="str">
        <f t="shared" si="244"/>
        <v>19-Sep-2011</v>
      </c>
      <c r="E3952" s="10">
        <v>0.61111111111111105</v>
      </c>
      <c r="F3952" s="1">
        <v>40805</v>
      </c>
      <c r="G3952" s="10">
        <v>0.64374999999999993</v>
      </c>
      <c r="H3952">
        <v>30</v>
      </c>
      <c r="I3952">
        <v>47</v>
      </c>
      <c r="J3952" t="s">
        <v>8</v>
      </c>
      <c r="K3952" t="s">
        <v>10</v>
      </c>
      <c r="L3952" t="str">
        <f t="shared" si="245"/>
        <v>Afternoon</v>
      </c>
      <c r="M3952" t="str">
        <f t="shared" si="246"/>
        <v>14</v>
      </c>
      <c r="N3952" t="str">
        <f t="shared" si="247"/>
        <v>15</v>
      </c>
    </row>
    <row r="3953" spans="1:14" x14ac:dyDescent="0.3">
      <c r="A3953">
        <v>1</v>
      </c>
      <c r="B3953">
        <v>5</v>
      </c>
      <c r="C3953" s="1">
        <v>40805</v>
      </c>
      <c r="D3953" s="21" t="str">
        <f t="shared" si="244"/>
        <v>19-Sep-2011</v>
      </c>
      <c r="E3953" s="10">
        <v>0.71527777777777779</v>
      </c>
      <c r="F3953" s="1">
        <v>40805</v>
      </c>
      <c r="G3953" s="10">
        <v>0.7631944444444444</v>
      </c>
      <c r="H3953">
        <v>30</v>
      </c>
      <c r="I3953">
        <v>69</v>
      </c>
      <c r="J3953" t="s">
        <v>8</v>
      </c>
      <c r="K3953" t="s">
        <v>10</v>
      </c>
      <c r="L3953" t="str">
        <f t="shared" si="245"/>
        <v>Afternoon</v>
      </c>
      <c r="M3953" t="str">
        <f t="shared" si="246"/>
        <v>17</v>
      </c>
      <c r="N3953" t="str">
        <f t="shared" si="247"/>
        <v>18</v>
      </c>
    </row>
    <row r="3954" spans="1:14" x14ac:dyDescent="0.3">
      <c r="A3954">
        <v>1</v>
      </c>
      <c r="B3954">
        <v>5</v>
      </c>
      <c r="C3954" s="1">
        <v>40805</v>
      </c>
      <c r="D3954" s="21" t="str">
        <f t="shared" si="244"/>
        <v>19-Sep-2011</v>
      </c>
      <c r="E3954" s="10">
        <v>0.75763888888888886</v>
      </c>
      <c r="F3954" s="1">
        <v>40805</v>
      </c>
      <c r="G3954" s="10">
        <v>0.81041666666666667</v>
      </c>
      <c r="H3954">
        <v>30</v>
      </c>
      <c r="I3954">
        <v>76</v>
      </c>
      <c r="J3954" t="s">
        <v>8</v>
      </c>
      <c r="K3954" t="s">
        <v>10</v>
      </c>
      <c r="L3954" t="str">
        <f t="shared" si="245"/>
        <v>Evening</v>
      </c>
      <c r="M3954" t="str">
        <f t="shared" si="246"/>
        <v>18</v>
      </c>
      <c r="N3954" t="str">
        <f t="shared" si="247"/>
        <v>19</v>
      </c>
    </row>
    <row r="3955" spans="1:14" x14ac:dyDescent="0.3">
      <c r="A3955">
        <v>1</v>
      </c>
      <c r="B3955">
        <v>5</v>
      </c>
      <c r="C3955" s="1">
        <v>40805</v>
      </c>
      <c r="D3955" s="21" t="str">
        <f t="shared" si="244"/>
        <v>19-Sep-2011</v>
      </c>
      <c r="E3955" s="10">
        <v>0.76874999999999993</v>
      </c>
      <c r="F3955" s="1">
        <v>40805</v>
      </c>
      <c r="G3955" s="10">
        <v>0.8305555555555556</v>
      </c>
      <c r="H3955">
        <v>30</v>
      </c>
      <c r="I3955">
        <v>89</v>
      </c>
      <c r="J3955" t="s">
        <v>8</v>
      </c>
      <c r="K3955" t="s">
        <v>10</v>
      </c>
      <c r="L3955" t="str">
        <f t="shared" si="245"/>
        <v>Evening</v>
      </c>
      <c r="M3955" t="str">
        <f t="shared" si="246"/>
        <v>18</v>
      </c>
      <c r="N3955" t="str">
        <f t="shared" si="247"/>
        <v>19</v>
      </c>
    </row>
    <row r="3956" spans="1:14" x14ac:dyDescent="0.3">
      <c r="A3956">
        <v>1</v>
      </c>
      <c r="B3956">
        <v>5</v>
      </c>
      <c r="C3956" s="1">
        <v>40805</v>
      </c>
      <c r="D3956" s="21" t="str">
        <f t="shared" si="244"/>
        <v>19-Sep-2011</v>
      </c>
      <c r="E3956" s="10">
        <v>0.78541666666666676</v>
      </c>
      <c r="F3956" s="1">
        <v>40805</v>
      </c>
      <c r="G3956" s="10">
        <v>0.84583333333333333</v>
      </c>
      <c r="H3956">
        <v>30</v>
      </c>
      <c r="I3956">
        <v>87</v>
      </c>
      <c r="J3956" t="s">
        <v>8</v>
      </c>
      <c r="K3956" t="s">
        <v>10</v>
      </c>
      <c r="L3956" t="str">
        <f t="shared" si="245"/>
        <v>Evening</v>
      </c>
      <c r="M3956" t="str">
        <f t="shared" si="246"/>
        <v>18</v>
      </c>
      <c r="N3956" t="str">
        <f t="shared" si="247"/>
        <v>20</v>
      </c>
    </row>
    <row r="3957" spans="1:14" x14ac:dyDescent="0.3">
      <c r="A3957">
        <v>1</v>
      </c>
      <c r="B3957">
        <v>5</v>
      </c>
      <c r="C3957" s="1">
        <v>40805</v>
      </c>
      <c r="D3957" s="21" t="str">
        <f t="shared" si="244"/>
        <v>19-Sep-2011</v>
      </c>
      <c r="E3957" s="10">
        <v>0.79236111111111107</v>
      </c>
      <c r="F3957" s="1">
        <v>40805</v>
      </c>
      <c r="G3957" s="10">
        <v>0.96944444444444444</v>
      </c>
      <c r="H3957">
        <v>50</v>
      </c>
      <c r="I3957">
        <v>255</v>
      </c>
      <c r="J3957" t="s">
        <v>8</v>
      </c>
      <c r="K3957" t="s">
        <v>10</v>
      </c>
      <c r="L3957" t="str">
        <f t="shared" si="245"/>
        <v>Evening</v>
      </c>
      <c r="M3957" t="str">
        <f t="shared" si="246"/>
        <v>19</v>
      </c>
      <c r="N3957" t="str">
        <f t="shared" si="247"/>
        <v>23</v>
      </c>
    </row>
    <row r="3958" spans="1:14" x14ac:dyDescent="0.3">
      <c r="A3958">
        <v>1</v>
      </c>
      <c r="B3958">
        <v>5</v>
      </c>
      <c r="C3958" s="1">
        <v>40805</v>
      </c>
      <c r="D3958" s="21" t="str">
        <f t="shared" si="244"/>
        <v>19-Sep-2011</v>
      </c>
      <c r="E3958" s="10">
        <v>0.84166666666666667</v>
      </c>
      <c r="F3958" s="1">
        <v>40805</v>
      </c>
      <c r="G3958" s="10">
        <v>0.96180555555555547</v>
      </c>
      <c r="H3958">
        <v>30</v>
      </c>
      <c r="I3958">
        <v>173</v>
      </c>
      <c r="J3958" t="s">
        <v>8</v>
      </c>
      <c r="K3958" t="s">
        <v>10</v>
      </c>
      <c r="L3958" t="str">
        <f t="shared" si="245"/>
        <v>Evening</v>
      </c>
      <c r="M3958" t="str">
        <f t="shared" si="246"/>
        <v>20</v>
      </c>
      <c r="N3958" t="str">
        <f t="shared" si="247"/>
        <v>23</v>
      </c>
    </row>
    <row r="3959" spans="1:14" x14ac:dyDescent="0.3">
      <c r="A3959">
        <v>1</v>
      </c>
      <c r="B3959">
        <v>5</v>
      </c>
      <c r="C3959" s="1">
        <v>40806</v>
      </c>
      <c r="D3959" s="21" t="str">
        <f t="shared" si="244"/>
        <v>20-Sep-2011</v>
      </c>
      <c r="E3959" s="10">
        <v>0.38263888888888892</v>
      </c>
      <c r="F3959" s="1">
        <v>40806</v>
      </c>
      <c r="G3959" s="10">
        <v>0.45902777777777781</v>
      </c>
      <c r="H3959">
        <v>30</v>
      </c>
      <c r="I3959">
        <v>110</v>
      </c>
      <c r="J3959" t="s">
        <v>8</v>
      </c>
      <c r="K3959" t="s">
        <v>9</v>
      </c>
      <c r="L3959" t="str">
        <f t="shared" si="245"/>
        <v>Night</v>
      </c>
      <c r="M3959" t="str">
        <f t="shared" si="246"/>
        <v>09</v>
      </c>
      <c r="N3959" t="str">
        <f t="shared" si="247"/>
        <v>11</v>
      </c>
    </row>
    <row r="3960" spans="1:14" x14ac:dyDescent="0.3">
      <c r="A3960">
        <v>1</v>
      </c>
      <c r="B3960">
        <v>6</v>
      </c>
      <c r="C3960" s="1">
        <v>40806</v>
      </c>
      <c r="D3960" s="21" t="str">
        <f t="shared" si="244"/>
        <v>20-Sep-2011</v>
      </c>
      <c r="E3960" s="10">
        <v>0.64861111111111114</v>
      </c>
      <c r="F3960" s="1">
        <v>40806</v>
      </c>
      <c r="G3960" s="10">
        <v>0.67152777777777783</v>
      </c>
      <c r="H3960">
        <v>30</v>
      </c>
      <c r="I3960">
        <v>33</v>
      </c>
      <c r="J3960" t="s">
        <v>8</v>
      </c>
      <c r="K3960" t="s">
        <v>9</v>
      </c>
      <c r="L3960" t="str">
        <f t="shared" si="245"/>
        <v>Afternoon</v>
      </c>
      <c r="M3960" t="str">
        <f t="shared" si="246"/>
        <v>15</v>
      </c>
      <c r="N3960" t="str">
        <f t="shared" si="247"/>
        <v>16</v>
      </c>
    </row>
    <row r="3961" spans="1:14" x14ac:dyDescent="0.3">
      <c r="A3961">
        <v>1</v>
      </c>
      <c r="B3961">
        <v>5</v>
      </c>
      <c r="C3961" s="1">
        <v>40806</v>
      </c>
      <c r="D3961" s="21" t="str">
        <f t="shared" si="244"/>
        <v>20-Sep-2011</v>
      </c>
      <c r="E3961" s="10">
        <v>0.78680555555555554</v>
      </c>
      <c r="F3961" s="1">
        <v>40806</v>
      </c>
      <c r="G3961" s="10">
        <v>0.93958333333333333</v>
      </c>
      <c r="H3961">
        <v>40</v>
      </c>
      <c r="I3961">
        <v>220</v>
      </c>
      <c r="J3961" t="s">
        <v>8</v>
      </c>
      <c r="K3961" t="s">
        <v>9</v>
      </c>
      <c r="L3961" t="str">
        <f t="shared" si="245"/>
        <v>Evening</v>
      </c>
      <c r="M3961" t="str">
        <f t="shared" si="246"/>
        <v>18</v>
      </c>
      <c r="N3961" t="str">
        <f t="shared" si="247"/>
        <v>22</v>
      </c>
    </row>
    <row r="3962" spans="1:14" x14ac:dyDescent="0.3">
      <c r="A3962">
        <v>1</v>
      </c>
      <c r="B3962">
        <v>6</v>
      </c>
      <c r="C3962" s="1">
        <v>40806</v>
      </c>
      <c r="D3962" s="21" t="str">
        <f t="shared" si="244"/>
        <v>20-Sep-2011</v>
      </c>
      <c r="E3962" s="10">
        <v>0.82708333333333339</v>
      </c>
      <c r="F3962" s="1">
        <v>40806</v>
      </c>
      <c r="G3962" s="10">
        <v>0.87152777777777779</v>
      </c>
      <c r="H3962">
        <v>30</v>
      </c>
      <c r="I3962">
        <v>64</v>
      </c>
      <c r="J3962" t="s">
        <v>8</v>
      </c>
      <c r="K3962" t="s">
        <v>9</v>
      </c>
      <c r="L3962" t="str">
        <f t="shared" si="245"/>
        <v>Evening</v>
      </c>
      <c r="M3962" t="str">
        <f t="shared" si="246"/>
        <v>19</v>
      </c>
      <c r="N3962" t="str">
        <f t="shared" si="247"/>
        <v>20</v>
      </c>
    </row>
    <row r="3963" spans="1:14" x14ac:dyDescent="0.3">
      <c r="A3963">
        <v>1</v>
      </c>
      <c r="B3963">
        <v>5</v>
      </c>
      <c r="C3963" s="1">
        <v>40806</v>
      </c>
      <c r="D3963" s="21" t="str">
        <f t="shared" si="244"/>
        <v>20-Sep-2011</v>
      </c>
      <c r="E3963" s="10">
        <v>0.8520833333333333</v>
      </c>
      <c r="F3963" s="1">
        <v>40806</v>
      </c>
      <c r="G3963" s="10">
        <v>0.94374999999999998</v>
      </c>
      <c r="H3963">
        <v>30</v>
      </c>
      <c r="I3963">
        <v>132</v>
      </c>
      <c r="J3963" t="s">
        <v>8</v>
      </c>
      <c r="K3963" t="s">
        <v>9</v>
      </c>
      <c r="L3963" t="str">
        <f t="shared" si="245"/>
        <v>Evening</v>
      </c>
      <c r="M3963" t="str">
        <f t="shared" si="246"/>
        <v>20</v>
      </c>
      <c r="N3963" t="str">
        <f t="shared" si="247"/>
        <v>22</v>
      </c>
    </row>
    <row r="3964" spans="1:14" x14ac:dyDescent="0.3">
      <c r="A3964">
        <v>1</v>
      </c>
      <c r="B3964">
        <v>6</v>
      </c>
      <c r="C3964" s="1">
        <v>40806</v>
      </c>
      <c r="D3964" s="21" t="str">
        <f t="shared" si="244"/>
        <v>20-Sep-2011</v>
      </c>
      <c r="E3964" s="10">
        <v>0.9458333333333333</v>
      </c>
      <c r="F3964" s="1">
        <v>40807</v>
      </c>
      <c r="G3964" s="10">
        <v>4.1666666666666666E-3</v>
      </c>
      <c r="H3964">
        <v>30</v>
      </c>
      <c r="I3964">
        <v>84</v>
      </c>
      <c r="J3964" t="s">
        <v>8</v>
      </c>
      <c r="K3964" t="s">
        <v>9</v>
      </c>
      <c r="L3964" t="str">
        <f t="shared" si="245"/>
        <v>Night</v>
      </c>
      <c r="M3964" t="str">
        <f t="shared" si="246"/>
        <v>22</v>
      </c>
      <c r="N3964" t="str">
        <f t="shared" si="247"/>
        <v>00</v>
      </c>
    </row>
    <row r="3965" spans="1:14" x14ac:dyDescent="0.3">
      <c r="A3965">
        <v>1</v>
      </c>
      <c r="B3965">
        <v>8</v>
      </c>
      <c r="C3965" s="1">
        <v>40807</v>
      </c>
      <c r="D3965" s="21" t="str">
        <f t="shared" si="244"/>
        <v>21-Sep-2011</v>
      </c>
      <c r="E3965" s="10">
        <v>0.53263888888888888</v>
      </c>
      <c r="F3965" s="1">
        <v>40807</v>
      </c>
      <c r="G3965" s="10">
        <v>0.59791666666666665</v>
      </c>
      <c r="H3965">
        <v>30</v>
      </c>
      <c r="I3965">
        <v>94</v>
      </c>
      <c r="J3965" t="s">
        <v>8</v>
      </c>
      <c r="K3965" t="s">
        <v>13</v>
      </c>
      <c r="L3965" t="str">
        <f t="shared" si="245"/>
        <v>Morning</v>
      </c>
      <c r="M3965" t="str">
        <f t="shared" si="246"/>
        <v>12</v>
      </c>
      <c r="N3965" t="str">
        <f t="shared" si="247"/>
        <v>14</v>
      </c>
    </row>
    <row r="3966" spans="1:14" x14ac:dyDescent="0.3">
      <c r="A3966">
        <v>1</v>
      </c>
      <c r="B3966">
        <v>6</v>
      </c>
      <c r="C3966" s="1">
        <v>40807</v>
      </c>
      <c r="D3966" s="21" t="str">
        <f t="shared" si="244"/>
        <v>21-Sep-2011</v>
      </c>
      <c r="E3966" s="10">
        <v>0.5541666666666667</v>
      </c>
      <c r="F3966" s="1">
        <v>40807</v>
      </c>
      <c r="G3966" s="10">
        <v>0.59305555555555556</v>
      </c>
      <c r="H3966">
        <v>30</v>
      </c>
      <c r="I3966">
        <v>56</v>
      </c>
      <c r="J3966" t="s">
        <v>8</v>
      </c>
      <c r="K3966" t="s">
        <v>13</v>
      </c>
      <c r="L3966" t="str">
        <f t="shared" si="245"/>
        <v>Morning</v>
      </c>
      <c r="M3966" t="str">
        <f t="shared" si="246"/>
        <v>13</v>
      </c>
      <c r="N3966" t="str">
        <f t="shared" si="247"/>
        <v>14</v>
      </c>
    </row>
    <row r="3967" spans="1:14" x14ac:dyDescent="0.3">
      <c r="A3967">
        <v>1</v>
      </c>
      <c r="B3967">
        <v>5</v>
      </c>
      <c r="C3967" s="1">
        <v>40807</v>
      </c>
      <c r="D3967" s="21" t="str">
        <f t="shared" si="244"/>
        <v>21-Sep-2011</v>
      </c>
      <c r="E3967" s="10">
        <v>0.58263888888888882</v>
      </c>
      <c r="F3967" s="1">
        <v>40807</v>
      </c>
      <c r="G3967" s="10">
        <v>0.67083333333333339</v>
      </c>
      <c r="H3967">
        <v>30</v>
      </c>
      <c r="I3967">
        <v>127</v>
      </c>
      <c r="J3967" t="s">
        <v>8</v>
      </c>
      <c r="K3967" t="s">
        <v>13</v>
      </c>
      <c r="L3967" t="str">
        <f t="shared" si="245"/>
        <v>Morning</v>
      </c>
      <c r="M3967" t="str">
        <f t="shared" si="246"/>
        <v>13</v>
      </c>
      <c r="N3967" t="str">
        <f t="shared" si="247"/>
        <v>16</v>
      </c>
    </row>
    <row r="3968" spans="1:14" x14ac:dyDescent="0.3">
      <c r="A3968">
        <v>1</v>
      </c>
      <c r="B3968">
        <v>6</v>
      </c>
      <c r="C3968" s="1">
        <v>40807</v>
      </c>
      <c r="D3968" s="21" t="str">
        <f t="shared" si="244"/>
        <v>21-Sep-2011</v>
      </c>
      <c r="E3968" s="10">
        <v>0.59652777777777777</v>
      </c>
      <c r="F3968" s="1">
        <v>40807</v>
      </c>
      <c r="G3968" s="10">
        <v>0.71944444444444444</v>
      </c>
      <c r="H3968">
        <v>30</v>
      </c>
      <c r="I3968">
        <v>177</v>
      </c>
      <c r="J3968" t="s">
        <v>8</v>
      </c>
      <c r="K3968" t="s">
        <v>13</v>
      </c>
      <c r="L3968" t="str">
        <f t="shared" si="245"/>
        <v>Afternoon</v>
      </c>
      <c r="M3968" t="str">
        <f t="shared" si="246"/>
        <v>14</v>
      </c>
      <c r="N3968" t="str">
        <f t="shared" si="247"/>
        <v>17</v>
      </c>
    </row>
    <row r="3969" spans="1:14" x14ac:dyDescent="0.3">
      <c r="A3969">
        <v>1</v>
      </c>
      <c r="B3969">
        <v>6</v>
      </c>
      <c r="C3969" s="1">
        <v>40807</v>
      </c>
      <c r="D3969" s="21" t="str">
        <f t="shared" si="244"/>
        <v>21-Sep-2011</v>
      </c>
      <c r="E3969" s="10">
        <v>0.65069444444444446</v>
      </c>
      <c r="F3969" s="1">
        <v>40807</v>
      </c>
      <c r="G3969" s="10">
        <v>0.67847222222222225</v>
      </c>
      <c r="H3969">
        <v>30</v>
      </c>
      <c r="I3969">
        <v>40</v>
      </c>
      <c r="J3969" t="s">
        <v>8</v>
      </c>
      <c r="K3969" t="s">
        <v>13</v>
      </c>
      <c r="L3969" t="str">
        <f t="shared" si="245"/>
        <v>Afternoon</v>
      </c>
      <c r="M3969" t="str">
        <f t="shared" si="246"/>
        <v>15</v>
      </c>
      <c r="N3969" t="str">
        <f t="shared" si="247"/>
        <v>16</v>
      </c>
    </row>
    <row r="3970" spans="1:14" x14ac:dyDescent="0.3">
      <c r="A3970">
        <v>1</v>
      </c>
      <c r="B3970">
        <v>6</v>
      </c>
      <c r="C3970" s="1">
        <v>40807</v>
      </c>
      <c r="D3970" s="21" t="str">
        <f t="shared" si="244"/>
        <v>21-Sep-2011</v>
      </c>
      <c r="E3970" s="10">
        <v>0.67499999999999993</v>
      </c>
      <c r="F3970" s="1">
        <v>40807</v>
      </c>
      <c r="G3970" s="10">
        <v>0.72152777777777777</v>
      </c>
      <c r="H3970">
        <v>30</v>
      </c>
      <c r="I3970">
        <v>67</v>
      </c>
      <c r="J3970" t="s">
        <v>8</v>
      </c>
      <c r="K3970" t="s">
        <v>13</v>
      </c>
      <c r="L3970" t="str">
        <f t="shared" si="245"/>
        <v>Afternoon</v>
      </c>
      <c r="M3970" t="str">
        <f t="shared" si="246"/>
        <v>16</v>
      </c>
      <c r="N3970" t="str">
        <f t="shared" si="247"/>
        <v>17</v>
      </c>
    </row>
    <row r="3971" spans="1:14" x14ac:dyDescent="0.3">
      <c r="A3971">
        <v>1</v>
      </c>
      <c r="B3971">
        <v>6</v>
      </c>
      <c r="C3971" s="1">
        <v>40807</v>
      </c>
      <c r="D3971" s="21" t="str">
        <f t="shared" ref="D3971:D4034" si="248" xml:space="preserve"> TEXT(C3971, "dd-Mmm-yyyy")</f>
        <v>21-Sep-2011</v>
      </c>
      <c r="E3971" s="10">
        <v>0.73819444444444438</v>
      </c>
      <c r="F3971" s="1">
        <v>40807</v>
      </c>
      <c r="G3971" s="10">
        <v>0.82013888888888886</v>
      </c>
      <c r="H3971">
        <v>30</v>
      </c>
      <c r="I3971">
        <v>118</v>
      </c>
      <c r="J3971" t="s">
        <v>8</v>
      </c>
      <c r="K3971" t="s">
        <v>13</v>
      </c>
      <c r="L3971" t="str">
        <f t="shared" ref="L3971:L4034" si="249">IF(AND(E3971&gt;$R$6,E3971&lt;=$S$6),"Morning",IF(AND(E3971&gt;$S$6,E3971&lt;=$T$6),"Afternoon", IF(AND(E3971&gt;$T$6,E3971&lt;=$U$6),"Evening", "Night")))</f>
        <v>Afternoon</v>
      </c>
      <c r="M3971" t="str">
        <f t="shared" ref="M3971:M4034" si="250" xml:space="preserve"> TEXT(E3971, "HH")</f>
        <v>17</v>
      </c>
      <c r="N3971" t="str">
        <f t="shared" ref="N3971:N4034" si="251">TEXT(G3971,"HH")</f>
        <v>19</v>
      </c>
    </row>
    <row r="3972" spans="1:14" x14ac:dyDescent="0.3">
      <c r="A3972">
        <v>1</v>
      </c>
      <c r="B3972">
        <v>6</v>
      </c>
      <c r="C3972" s="1">
        <v>40807</v>
      </c>
      <c r="D3972" s="21" t="str">
        <f t="shared" si="248"/>
        <v>21-Sep-2011</v>
      </c>
      <c r="E3972" s="10">
        <v>0.73888888888888893</v>
      </c>
      <c r="F3972" s="1">
        <v>40807</v>
      </c>
      <c r="G3972" s="10">
        <v>0.84930555555555554</v>
      </c>
      <c r="H3972">
        <v>30</v>
      </c>
      <c r="I3972">
        <v>159</v>
      </c>
      <c r="J3972" t="s">
        <v>8</v>
      </c>
      <c r="K3972" t="s">
        <v>13</v>
      </c>
      <c r="L3972" t="str">
        <f t="shared" si="249"/>
        <v>Afternoon</v>
      </c>
      <c r="M3972" t="str">
        <f t="shared" si="250"/>
        <v>17</v>
      </c>
      <c r="N3972" t="str">
        <f t="shared" si="251"/>
        <v>20</v>
      </c>
    </row>
    <row r="3973" spans="1:14" x14ac:dyDescent="0.3">
      <c r="A3973">
        <v>1</v>
      </c>
      <c r="B3973">
        <v>6</v>
      </c>
      <c r="C3973" s="1">
        <v>40807</v>
      </c>
      <c r="D3973" s="21" t="str">
        <f t="shared" si="248"/>
        <v>21-Sep-2011</v>
      </c>
      <c r="E3973" s="10">
        <v>0.78333333333333333</v>
      </c>
      <c r="F3973" s="1">
        <v>40807</v>
      </c>
      <c r="G3973" s="10">
        <v>0.89027777777777783</v>
      </c>
      <c r="H3973">
        <v>30</v>
      </c>
      <c r="I3973">
        <v>154</v>
      </c>
      <c r="J3973" t="s">
        <v>8</v>
      </c>
      <c r="K3973" t="s">
        <v>13</v>
      </c>
      <c r="L3973" t="str">
        <f t="shared" si="249"/>
        <v>Evening</v>
      </c>
      <c r="M3973" t="str">
        <f t="shared" si="250"/>
        <v>18</v>
      </c>
      <c r="N3973" t="str">
        <f t="shared" si="251"/>
        <v>21</v>
      </c>
    </row>
    <row r="3974" spans="1:14" x14ac:dyDescent="0.3">
      <c r="A3974">
        <v>1</v>
      </c>
      <c r="B3974">
        <v>5</v>
      </c>
      <c r="C3974" s="1">
        <v>40807</v>
      </c>
      <c r="D3974" s="21" t="str">
        <f t="shared" si="248"/>
        <v>21-Sep-2011</v>
      </c>
      <c r="E3974" s="10">
        <v>0.80972222222222223</v>
      </c>
      <c r="F3974" s="1">
        <v>40807</v>
      </c>
      <c r="G3974" s="10">
        <v>0.87291666666666667</v>
      </c>
      <c r="H3974">
        <v>30</v>
      </c>
      <c r="I3974">
        <v>91</v>
      </c>
      <c r="J3974" t="s">
        <v>8</v>
      </c>
      <c r="K3974" t="s">
        <v>13</v>
      </c>
      <c r="L3974" t="str">
        <f t="shared" si="249"/>
        <v>Evening</v>
      </c>
      <c r="M3974" t="str">
        <f t="shared" si="250"/>
        <v>19</v>
      </c>
      <c r="N3974" t="str">
        <f t="shared" si="251"/>
        <v>20</v>
      </c>
    </row>
    <row r="3975" spans="1:14" x14ac:dyDescent="0.3">
      <c r="A3975">
        <v>1</v>
      </c>
      <c r="B3975">
        <v>5</v>
      </c>
      <c r="C3975" s="1">
        <v>40807</v>
      </c>
      <c r="D3975" s="21" t="str">
        <f t="shared" si="248"/>
        <v>21-Sep-2011</v>
      </c>
      <c r="E3975" s="10">
        <v>0.89444444444444438</v>
      </c>
      <c r="F3975" s="1">
        <v>40808</v>
      </c>
      <c r="G3975" s="10">
        <v>1.7361111111111112E-2</v>
      </c>
      <c r="H3975">
        <v>30</v>
      </c>
      <c r="I3975">
        <v>177</v>
      </c>
      <c r="J3975" t="s">
        <v>8</v>
      </c>
      <c r="K3975" t="s">
        <v>13</v>
      </c>
      <c r="L3975" t="str">
        <f t="shared" si="249"/>
        <v>Evening</v>
      </c>
      <c r="M3975" t="str">
        <f t="shared" si="250"/>
        <v>21</v>
      </c>
      <c r="N3975" t="str">
        <f t="shared" si="251"/>
        <v>00</v>
      </c>
    </row>
    <row r="3976" spans="1:14" x14ac:dyDescent="0.3">
      <c r="A3976">
        <v>1</v>
      </c>
      <c r="B3976">
        <v>5</v>
      </c>
      <c r="C3976" s="1">
        <v>40808</v>
      </c>
      <c r="D3976" s="21" t="str">
        <f t="shared" si="248"/>
        <v>22-Sep-2011</v>
      </c>
      <c r="E3976" s="10">
        <v>0.30902777777777779</v>
      </c>
      <c r="F3976" s="1">
        <v>40808</v>
      </c>
      <c r="G3976" s="10">
        <v>0.4284722222222222</v>
      </c>
      <c r="H3976">
        <v>30</v>
      </c>
      <c r="I3976">
        <v>172</v>
      </c>
      <c r="J3976" t="s">
        <v>8</v>
      </c>
      <c r="K3976" t="s">
        <v>12</v>
      </c>
      <c r="L3976" t="str">
        <f t="shared" si="249"/>
        <v>Night</v>
      </c>
      <c r="M3976" t="str">
        <f t="shared" si="250"/>
        <v>07</v>
      </c>
      <c r="N3976" t="str">
        <f t="shared" si="251"/>
        <v>10</v>
      </c>
    </row>
    <row r="3977" spans="1:14" x14ac:dyDescent="0.3">
      <c r="A3977">
        <v>1</v>
      </c>
      <c r="B3977">
        <v>5</v>
      </c>
      <c r="C3977" s="1">
        <v>40808</v>
      </c>
      <c r="D3977" s="21" t="str">
        <f t="shared" si="248"/>
        <v>22-Sep-2011</v>
      </c>
      <c r="E3977" s="10">
        <v>0.39513888888888887</v>
      </c>
      <c r="F3977" s="1">
        <v>40808</v>
      </c>
      <c r="G3977" s="10">
        <v>0.46458333333333335</v>
      </c>
      <c r="H3977">
        <v>30</v>
      </c>
      <c r="I3977">
        <v>100</v>
      </c>
      <c r="J3977" t="s">
        <v>8</v>
      </c>
      <c r="K3977" t="s">
        <v>12</v>
      </c>
      <c r="L3977" t="str">
        <f t="shared" si="249"/>
        <v>Night</v>
      </c>
      <c r="M3977" t="str">
        <f t="shared" si="250"/>
        <v>09</v>
      </c>
      <c r="N3977" t="str">
        <f t="shared" si="251"/>
        <v>11</v>
      </c>
    </row>
    <row r="3978" spans="1:14" x14ac:dyDescent="0.3">
      <c r="A3978">
        <v>1</v>
      </c>
      <c r="B3978">
        <v>8</v>
      </c>
      <c r="C3978" s="1">
        <v>40808</v>
      </c>
      <c r="D3978" s="21" t="str">
        <f t="shared" si="248"/>
        <v>22-Sep-2011</v>
      </c>
      <c r="E3978" s="10">
        <v>0.48402777777777778</v>
      </c>
      <c r="F3978" s="1">
        <v>40808</v>
      </c>
      <c r="G3978" s="10">
        <v>0.53263888888888888</v>
      </c>
      <c r="H3978">
        <v>30</v>
      </c>
      <c r="I3978">
        <v>70</v>
      </c>
      <c r="J3978" t="s">
        <v>8</v>
      </c>
      <c r="K3978" t="s">
        <v>12</v>
      </c>
      <c r="L3978" t="str">
        <f t="shared" si="249"/>
        <v>Morning</v>
      </c>
      <c r="M3978" t="str">
        <f t="shared" si="250"/>
        <v>11</v>
      </c>
      <c r="N3978" t="str">
        <f t="shared" si="251"/>
        <v>12</v>
      </c>
    </row>
    <row r="3979" spans="1:14" x14ac:dyDescent="0.3">
      <c r="A3979">
        <v>1</v>
      </c>
      <c r="B3979">
        <v>6</v>
      </c>
      <c r="C3979" s="1">
        <v>40808</v>
      </c>
      <c r="D3979" s="21" t="str">
        <f t="shared" si="248"/>
        <v>22-Sep-2011</v>
      </c>
      <c r="E3979" s="10">
        <v>0.54722222222222217</v>
      </c>
      <c r="F3979" s="1">
        <v>40808</v>
      </c>
      <c r="G3979" s="10">
        <v>0.57916666666666672</v>
      </c>
      <c r="H3979">
        <v>30</v>
      </c>
      <c r="I3979">
        <v>46</v>
      </c>
      <c r="J3979" t="s">
        <v>8</v>
      </c>
      <c r="K3979" t="s">
        <v>12</v>
      </c>
      <c r="L3979" t="str">
        <f t="shared" si="249"/>
        <v>Morning</v>
      </c>
      <c r="M3979" t="str">
        <f t="shared" si="250"/>
        <v>13</v>
      </c>
      <c r="N3979" t="str">
        <f t="shared" si="251"/>
        <v>13</v>
      </c>
    </row>
    <row r="3980" spans="1:14" x14ac:dyDescent="0.3">
      <c r="A3980">
        <v>1</v>
      </c>
      <c r="B3980">
        <v>5</v>
      </c>
      <c r="C3980" s="1">
        <v>40808</v>
      </c>
      <c r="D3980" s="21" t="str">
        <f t="shared" si="248"/>
        <v>22-Sep-2011</v>
      </c>
      <c r="E3980" s="10">
        <v>0.55486111111111114</v>
      </c>
      <c r="F3980" s="1">
        <v>40808</v>
      </c>
      <c r="G3980" s="10">
        <v>0.62013888888888891</v>
      </c>
      <c r="H3980">
        <v>30</v>
      </c>
      <c r="I3980">
        <v>94</v>
      </c>
      <c r="J3980" t="s">
        <v>8</v>
      </c>
      <c r="K3980" t="s">
        <v>12</v>
      </c>
      <c r="L3980" t="str">
        <f t="shared" si="249"/>
        <v>Morning</v>
      </c>
      <c r="M3980" t="str">
        <f t="shared" si="250"/>
        <v>13</v>
      </c>
      <c r="N3980" t="str">
        <f t="shared" si="251"/>
        <v>14</v>
      </c>
    </row>
    <row r="3981" spans="1:14" x14ac:dyDescent="0.3">
      <c r="A3981">
        <v>1</v>
      </c>
      <c r="B3981">
        <v>5</v>
      </c>
      <c r="C3981" s="1">
        <v>40808</v>
      </c>
      <c r="D3981" s="21" t="str">
        <f t="shared" si="248"/>
        <v>22-Sep-2011</v>
      </c>
      <c r="E3981" s="10">
        <v>0.62986111111111109</v>
      </c>
      <c r="F3981" s="1">
        <v>40808</v>
      </c>
      <c r="G3981" s="10">
        <v>0.78819444444444453</v>
      </c>
      <c r="H3981">
        <v>40</v>
      </c>
      <c r="I3981">
        <v>228</v>
      </c>
      <c r="J3981" t="s">
        <v>8</v>
      </c>
      <c r="K3981" t="s">
        <v>12</v>
      </c>
      <c r="L3981" t="str">
        <f t="shared" si="249"/>
        <v>Afternoon</v>
      </c>
      <c r="M3981" t="str">
        <f t="shared" si="250"/>
        <v>15</v>
      </c>
      <c r="N3981" t="str">
        <f t="shared" si="251"/>
        <v>18</v>
      </c>
    </row>
    <row r="3982" spans="1:14" x14ac:dyDescent="0.3">
      <c r="A3982">
        <v>1</v>
      </c>
      <c r="B3982">
        <v>5</v>
      </c>
      <c r="C3982" s="1">
        <v>40808</v>
      </c>
      <c r="D3982" s="21" t="str">
        <f t="shared" si="248"/>
        <v>22-Sep-2011</v>
      </c>
      <c r="E3982" s="10">
        <v>0.71875</v>
      </c>
      <c r="F3982" s="1">
        <v>40808</v>
      </c>
      <c r="G3982" s="10">
        <v>0.83263888888888893</v>
      </c>
      <c r="H3982">
        <v>30</v>
      </c>
      <c r="I3982">
        <v>164</v>
      </c>
      <c r="J3982" t="s">
        <v>8</v>
      </c>
      <c r="K3982" t="s">
        <v>12</v>
      </c>
      <c r="L3982" t="str">
        <f t="shared" si="249"/>
        <v>Afternoon</v>
      </c>
      <c r="M3982" t="str">
        <f t="shared" si="250"/>
        <v>17</v>
      </c>
      <c r="N3982" t="str">
        <f t="shared" si="251"/>
        <v>19</v>
      </c>
    </row>
    <row r="3983" spans="1:14" x14ac:dyDescent="0.3">
      <c r="A3983">
        <v>1</v>
      </c>
      <c r="B3983">
        <v>8</v>
      </c>
      <c r="C3983" s="1">
        <v>40808</v>
      </c>
      <c r="D3983" s="21" t="str">
        <f t="shared" si="248"/>
        <v>22-Sep-2011</v>
      </c>
      <c r="E3983" s="10">
        <v>0.79722222222222217</v>
      </c>
      <c r="F3983" s="1">
        <v>40808</v>
      </c>
      <c r="G3983" s="10">
        <v>0.87986111111111109</v>
      </c>
      <c r="H3983">
        <v>30</v>
      </c>
      <c r="I3983">
        <v>119</v>
      </c>
      <c r="J3983" t="s">
        <v>8</v>
      </c>
      <c r="K3983" t="s">
        <v>12</v>
      </c>
      <c r="L3983" t="str">
        <f t="shared" si="249"/>
        <v>Evening</v>
      </c>
      <c r="M3983" t="str">
        <f t="shared" si="250"/>
        <v>19</v>
      </c>
      <c r="N3983" t="str">
        <f t="shared" si="251"/>
        <v>21</v>
      </c>
    </row>
    <row r="3984" spans="1:14" x14ac:dyDescent="0.3">
      <c r="A3984">
        <v>1</v>
      </c>
      <c r="B3984">
        <v>6</v>
      </c>
      <c r="C3984" s="1">
        <v>40809</v>
      </c>
      <c r="D3984" s="21" t="str">
        <f t="shared" si="248"/>
        <v>23-Sep-2011</v>
      </c>
      <c r="E3984" s="10">
        <v>0.50902777777777775</v>
      </c>
      <c r="F3984" s="1">
        <v>40809</v>
      </c>
      <c r="G3984" s="10">
        <v>0.54722222222222217</v>
      </c>
      <c r="H3984">
        <v>30</v>
      </c>
      <c r="I3984">
        <v>55</v>
      </c>
      <c r="J3984" t="s">
        <v>8</v>
      </c>
      <c r="K3984" t="s">
        <v>11</v>
      </c>
      <c r="L3984" t="str">
        <f t="shared" si="249"/>
        <v>Morning</v>
      </c>
      <c r="M3984" t="str">
        <f t="shared" si="250"/>
        <v>12</v>
      </c>
      <c r="N3984" t="str">
        <f t="shared" si="251"/>
        <v>13</v>
      </c>
    </row>
    <row r="3985" spans="1:14" x14ac:dyDescent="0.3">
      <c r="A3985">
        <v>1</v>
      </c>
      <c r="B3985">
        <v>8</v>
      </c>
      <c r="C3985" s="1">
        <v>40809</v>
      </c>
      <c r="D3985" s="21" t="str">
        <f t="shared" si="248"/>
        <v>23-Sep-2011</v>
      </c>
      <c r="E3985" s="10">
        <v>0.52013888888888882</v>
      </c>
      <c r="F3985" s="1">
        <v>40809</v>
      </c>
      <c r="G3985" s="10">
        <v>0.59305555555555556</v>
      </c>
      <c r="H3985">
        <v>30</v>
      </c>
      <c r="I3985">
        <v>105</v>
      </c>
      <c r="J3985" t="s">
        <v>8</v>
      </c>
      <c r="K3985" t="s">
        <v>11</v>
      </c>
      <c r="L3985" t="str">
        <f t="shared" si="249"/>
        <v>Morning</v>
      </c>
      <c r="M3985" t="str">
        <f t="shared" si="250"/>
        <v>12</v>
      </c>
      <c r="N3985" t="str">
        <f t="shared" si="251"/>
        <v>14</v>
      </c>
    </row>
    <row r="3986" spans="1:14" x14ac:dyDescent="0.3">
      <c r="A3986">
        <v>1</v>
      </c>
      <c r="B3986">
        <v>8</v>
      </c>
      <c r="C3986" s="1">
        <v>40809</v>
      </c>
      <c r="D3986" s="21" t="str">
        <f t="shared" si="248"/>
        <v>23-Sep-2011</v>
      </c>
      <c r="E3986" s="10">
        <v>0.55277777777777781</v>
      </c>
      <c r="F3986" s="1">
        <v>40809</v>
      </c>
      <c r="G3986" s="10">
        <v>0.73541666666666661</v>
      </c>
      <c r="H3986">
        <v>50</v>
      </c>
      <c r="I3986">
        <v>263</v>
      </c>
      <c r="J3986" t="s">
        <v>8</v>
      </c>
      <c r="K3986" t="s">
        <v>11</v>
      </c>
      <c r="L3986" t="str">
        <f t="shared" si="249"/>
        <v>Morning</v>
      </c>
      <c r="M3986" t="str">
        <f t="shared" si="250"/>
        <v>13</v>
      </c>
      <c r="N3986" t="str">
        <f t="shared" si="251"/>
        <v>17</v>
      </c>
    </row>
    <row r="3987" spans="1:14" x14ac:dyDescent="0.3">
      <c r="A3987">
        <v>1</v>
      </c>
      <c r="B3987">
        <v>5</v>
      </c>
      <c r="C3987" s="1">
        <v>40809</v>
      </c>
      <c r="D3987" s="21" t="str">
        <f t="shared" si="248"/>
        <v>23-Sep-2011</v>
      </c>
      <c r="E3987" s="10">
        <v>0.63194444444444442</v>
      </c>
      <c r="F3987" s="1">
        <v>40809</v>
      </c>
      <c r="G3987" s="10">
        <v>0.76180555555555562</v>
      </c>
      <c r="H3987">
        <v>40</v>
      </c>
      <c r="I3987">
        <v>187</v>
      </c>
      <c r="J3987" t="s">
        <v>8</v>
      </c>
      <c r="K3987" t="s">
        <v>11</v>
      </c>
      <c r="L3987" t="str">
        <f t="shared" si="249"/>
        <v>Afternoon</v>
      </c>
      <c r="M3987" t="str">
        <f t="shared" si="250"/>
        <v>15</v>
      </c>
      <c r="N3987" t="str">
        <f t="shared" si="251"/>
        <v>18</v>
      </c>
    </row>
    <row r="3988" spans="1:14" x14ac:dyDescent="0.3">
      <c r="A3988">
        <v>1</v>
      </c>
      <c r="B3988">
        <v>6</v>
      </c>
      <c r="C3988" s="1">
        <v>40809</v>
      </c>
      <c r="D3988" s="21" t="str">
        <f t="shared" si="248"/>
        <v>23-Sep-2011</v>
      </c>
      <c r="E3988" s="10">
        <v>0.66180555555555554</v>
      </c>
      <c r="F3988" s="1">
        <v>40809</v>
      </c>
      <c r="G3988" s="10">
        <v>0.75555555555555554</v>
      </c>
      <c r="H3988">
        <v>30</v>
      </c>
      <c r="I3988">
        <v>135</v>
      </c>
      <c r="J3988" t="s">
        <v>8</v>
      </c>
      <c r="K3988" t="s">
        <v>11</v>
      </c>
      <c r="L3988" t="str">
        <f t="shared" si="249"/>
        <v>Afternoon</v>
      </c>
      <c r="M3988" t="str">
        <f t="shared" si="250"/>
        <v>15</v>
      </c>
      <c r="N3988" t="str">
        <f t="shared" si="251"/>
        <v>18</v>
      </c>
    </row>
    <row r="3989" spans="1:14" x14ac:dyDescent="0.3">
      <c r="A3989">
        <v>1</v>
      </c>
      <c r="B3989">
        <v>5</v>
      </c>
      <c r="C3989" s="1">
        <v>40809</v>
      </c>
      <c r="D3989" s="21" t="str">
        <f t="shared" si="248"/>
        <v>23-Sep-2011</v>
      </c>
      <c r="E3989" s="10">
        <v>0.70833333333333337</v>
      </c>
      <c r="F3989" s="1">
        <v>40809</v>
      </c>
      <c r="G3989" s="10">
        <v>0.7680555555555556</v>
      </c>
      <c r="H3989">
        <v>30</v>
      </c>
      <c r="I3989">
        <v>86</v>
      </c>
      <c r="J3989" t="s">
        <v>8</v>
      </c>
      <c r="K3989" t="s">
        <v>11</v>
      </c>
      <c r="L3989" t="str">
        <f t="shared" si="249"/>
        <v>Afternoon</v>
      </c>
      <c r="M3989" t="str">
        <f t="shared" si="250"/>
        <v>17</v>
      </c>
      <c r="N3989" t="str">
        <f t="shared" si="251"/>
        <v>18</v>
      </c>
    </row>
    <row r="3990" spans="1:14" x14ac:dyDescent="0.3">
      <c r="A3990">
        <v>1</v>
      </c>
      <c r="B3990">
        <v>6</v>
      </c>
      <c r="C3990" s="1">
        <v>40809</v>
      </c>
      <c r="D3990" s="21" t="str">
        <f t="shared" si="248"/>
        <v>23-Sep-2011</v>
      </c>
      <c r="E3990" s="10">
        <v>0.7090277777777777</v>
      </c>
      <c r="F3990" s="1">
        <v>40809</v>
      </c>
      <c r="G3990" s="10">
        <v>0.78680555555555554</v>
      </c>
      <c r="H3990">
        <v>30</v>
      </c>
      <c r="I3990">
        <v>112</v>
      </c>
      <c r="J3990" t="s">
        <v>8</v>
      </c>
      <c r="K3990" t="s">
        <v>11</v>
      </c>
      <c r="L3990" t="str">
        <f t="shared" si="249"/>
        <v>Afternoon</v>
      </c>
      <c r="M3990" t="str">
        <f t="shared" si="250"/>
        <v>17</v>
      </c>
      <c r="N3990" t="str">
        <f t="shared" si="251"/>
        <v>18</v>
      </c>
    </row>
    <row r="3991" spans="1:14" x14ac:dyDescent="0.3">
      <c r="A3991">
        <v>1</v>
      </c>
      <c r="B3991">
        <v>8</v>
      </c>
      <c r="C3991" s="1">
        <v>40809</v>
      </c>
      <c r="D3991" s="21" t="str">
        <f t="shared" si="248"/>
        <v>23-Sep-2011</v>
      </c>
      <c r="E3991" s="10">
        <v>0.72222222222222221</v>
      </c>
      <c r="F3991" s="1">
        <v>40809</v>
      </c>
      <c r="G3991" s="10">
        <v>0.80694444444444446</v>
      </c>
      <c r="H3991">
        <v>30</v>
      </c>
      <c r="I3991">
        <v>122</v>
      </c>
      <c r="J3991" t="s">
        <v>8</v>
      </c>
      <c r="K3991" t="s">
        <v>11</v>
      </c>
      <c r="L3991" t="str">
        <f t="shared" si="249"/>
        <v>Afternoon</v>
      </c>
      <c r="M3991" t="str">
        <f t="shared" si="250"/>
        <v>17</v>
      </c>
      <c r="N3991" t="str">
        <f t="shared" si="251"/>
        <v>19</v>
      </c>
    </row>
    <row r="3992" spans="1:14" x14ac:dyDescent="0.3">
      <c r="A3992">
        <v>1</v>
      </c>
      <c r="B3992">
        <v>5</v>
      </c>
      <c r="C3992" s="1">
        <v>40809</v>
      </c>
      <c r="D3992" s="21" t="str">
        <f t="shared" si="248"/>
        <v>23-Sep-2011</v>
      </c>
      <c r="E3992" s="10">
        <v>0.72499999999999998</v>
      </c>
      <c r="F3992" s="1">
        <v>40809</v>
      </c>
      <c r="G3992" s="10">
        <v>0.90694444444444444</v>
      </c>
      <c r="H3992">
        <v>50</v>
      </c>
      <c r="I3992">
        <v>262</v>
      </c>
      <c r="J3992" t="s">
        <v>8</v>
      </c>
      <c r="K3992" t="s">
        <v>11</v>
      </c>
      <c r="L3992" t="str">
        <f t="shared" si="249"/>
        <v>Afternoon</v>
      </c>
      <c r="M3992" t="str">
        <f t="shared" si="250"/>
        <v>17</v>
      </c>
      <c r="N3992" t="str">
        <f t="shared" si="251"/>
        <v>21</v>
      </c>
    </row>
    <row r="3993" spans="1:14" x14ac:dyDescent="0.3">
      <c r="A3993">
        <v>1</v>
      </c>
      <c r="B3993">
        <v>5</v>
      </c>
      <c r="C3993" s="1">
        <v>40809</v>
      </c>
      <c r="D3993" s="21" t="str">
        <f t="shared" si="248"/>
        <v>23-Sep-2011</v>
      </c>
      <c r="E3993" s="10">
        <v>0.86111111111111116</v>
      </c>
      <c r="F3993" s="1">
        <v>40810</v>
      </c>
      <c r="G3993" s="10">
        <v>4.5833333333333337E-2</v>
      </c>
      <c r="H3993">
        <v>50</v>
      </c>
      <c r="I3993">
        <v>266</v>
      </c>
      <c r="J3993" t="s">
        <v>8</v>
      </c>
      <c r="K3993" t="s">
        <v>11</v>
      </c>
      <c r="L3993" t="str">
        <f t="shared" si="249"/>
        <v>Evening</v>
      </c>
      <c r="M3993" t="str">
        <f t="shared" si="250"/>
        <v>20</v>
      </c>
      <c r="N3993" t="str">
        <f t="shared" si="251"/>
        <v>01</v>
      </c>
    </row>
    <row r="3994" spans="1:14" x14ac:dyDescent="0.3">
      <c r="A3994">
        <v>1</v>
      </c>
      <c r="B3994">
        <v>5</v>
      </c>
      <c r="C3994" s="1">
        <v>40809</v>
      </c>
      <c r="D3994" s="21" t="str">
        <f t="shared" si="248"/>
        <v>23-Sep-2011</v>
      </c>
      <c r="E3994" s="10">
        <v>0.88055555555555554</v>
      </c>
      <c r="F3994" s="1">
        <v>40809</v>
      </c>
      <c r="G3994" s="10">
        <v>0.95972222222222225</v>
      </c>
      <c r="H3994">
        <v>30</v>
      </c>
      <c r="I3994">
        <v>114</v>
      </c>
      <c r="J3994" t="s">
        <v>8</v>
      </c>
      <c r="K3994" t="s">
        <v>11</v>
      </c>
      <c r="L3994" t="str">
        <f t="shared" si="249"/>
        <v>Evening</v>
      </c>
      <c r="M3994" t="str">
        <f t="shared" si="250"/>
        <v>21</v>
      </c>
      <c r="N3994" t="str">
        <f t="shared" si="251"/>
        <v>23</v>
      </c>
    </row>
    <row r="3995" spans="1:14" x14ac:dyDescent="0.3">
      <c r="A3995">
        <v>1</v>
      </c>
      <c r="B3995">
        <v>5</v>
      </c>
      <c r="C3995" s="1">
        <v>40812</v>
      </c>
      <c r="D3995" s="21" t="str">
        <f t="shared" si="248"/>
        <v>26-Sep-2011</v>
      </c>
      <c r="E3995" s="10">
        <v>0.60277777777777775</v>
      </c>
      <c r="F3995" s="1">
        <v>40812</v>
      </c>
      <c r="G3995" s="10">
        <v>0.8256944444444444</v>
      </c>
      <c r="H3995">
        <v>60</v>
      </c>
      <c r="I3995">
        <v>321</v>
      </c>
      <c r="J3995" t="s">
        <v>8</v>
      </c>
      <c r="K3995" t="s">
        <v>10</v>
      </c>
      <c r="L3995" t="str">
        <f t="shared" si="249"/>
        <v>Afternoon</v>
      </c>
      <c r="M3995" t="str">
        <f t="shared" si="250"/>
        <v>14</v>
      </c>
      <c r="N3995" t="str">
        <f t="shared" si="251"/>
        <v>19</v>
      </c>
    </row>
    <row r="3996" spans="1:14" x14ac:dyDescent="0.3">
      <c r="A3996">
        <v>1</v>
      </c>
      <c r="B3996">
        <v>5</v>
      </c>
      <c r="C3996" s="1">
        <v>40812</v>
      </c>
      <c r="D3996" s="21" t="str">
        <f t="shared" si="248"/>
        <v>26-Sep-2011</v>
      </c>
      <c r="E3996" s="10">
        <v>0.67499999999999993</v>
      </c>
      <c r="F3996" s="1">
        <v>40812</v>
      </c>
      <c r="G3996" s="10">
        <v>0.72013888888888899</v>
      </c>
      <c r="H3996">
        <v>30</v>
      </c>
      <c r="I3996">
        <v>65</v>
      </c>
      <c r="J3996" t="s">
        <v>8</v>
      </c>
      <c r="K3996" t="s">
        <v>10</v>
      </c>
      <c r="L3996" t="str">
        <f t="shared" si="249"/>
        <v>Afternoon</v>
      </c>
      <c r="M3996" t="str">
        <f t="shared" si="250"/>
        <v>16</v>
      </c>
      <c r="N3996" t="str">
        <f t="shared" si="251"/>
        <v>17</v>
      </c>
    </row>
    <row r="3997" spans="1:14" x14ac:dyDescent="0.3">
      <c r="A3997">
        <v>1</v>
      </c>
      <c r="B3997">
        <v>5</v>
      </c>
      <c r="C3997" s="1">
        <v>40812</v>
      </c>
      <c r="D3997" s="21" t="str">
        <f t="shared" si="248"/>
        <v>26-Sep-2011</v>
      </c>
      <c r="E3997" s="10">
        <v>0.74513888888888891</v>
      </c>
      <c r="F3997" s="1">
        <v>40812</v>
      </c>
      <c r="G3997" s="10">
        <v>0.84861111111111109</v>
      </c>
      <c r="H3997">
        <v>30</v>
      </c>
      <c r="I3997">
        <v>149</v>
      </c>
      <c r="J3997" t="s">
        <v>8</v>
      </c>
      <c r="K3997" t="s">
        <v>10</v>
      </c>
      <c r="L3997" t="str">
        <f t="shared" si="249"/>
        <v>Afternoon</v>
      </c>
      <c r="M3997" t="str">
        <f t="shared" si="250"/>
        <v>17</v>
      </c>
      <c r="N3997" t="str">
        <f t="shared" si="251"/>
        <v>20</v>
      </c>
    </row>
    <row r="3998" spans="1:14" x14ac:dyDescent="0.3">
      <c r="A3998">
        <v>1</v>
      </c>
      <c r="B3998">
        <v>6</v>
      </c>
      <c r="C3998" s="1">
        <v>40812</v>
      </c>
      <c r="D3998" s="21" t="str">
        <f t="shared" si="248"/>
        <v>26-Sep-2011</v>
      </c>
      <c r="E3998" s="10">
        <v>0.82430555555555562</v>
      </c>
      <c r="F3998" s="1">
        <v>40812</v>
      </c>
      <c r="G3998" s="10">
        <v>0.93194444444444446</v>
      </c>
      <c r="H3998">
        <v>30</v>
      </c>
      <c r="I3998">
        <v>155</v>
      </c>
      <c r="J3998" t="s">
        <v>8</v>
      </c>
      <c r="K3998" t="s">
        <v>10</v>
      </c>
      <c r="L3998" t="str">
        <f t="shared" si="249"/>
        <v>Evening</v>
      </c>
      <c r="M3998" t="str">
        <f t="shared" si="250"/>
        <v>19</v>
      </c>
      <c r="N3998" t="str">
        <f t="shared" si="251"/>
        <v>22</v>
      </c>
    </row>
    <row r="3999" spans="1:14" x14ac:dyDescent="0.3">
      <c r="A3999">
        <v>1</v>
      </c>
      <c r="B3999">
        <v>8</v>
      </c>
      <c r="C3999" s="1">
        <v>40813</v>
      </c>
      <c r="D3999" s="21" t="str">
        <f t="shared" si="248"/>
        <v>27-Sep-2011</v>
      </c>
      <c r="E3999" s="10">
        <v>0.61458333333333337</v>
      </c>
      <c r="F3999" s="1">
        <v>40813</v>
      </c>
      <c r="G3999" s="10">
        <v>0.66597222222222219</v>
      </c>
      <c r="H3999">
        <v>30</v>
      </c>
      <c r="I3999">
        <v>74</v>
      </c>
      <c r="J3999" t="s">
        <v>8</v>
      </c>
      <c r="K3999" t="s">
        <v>9</v>
      </c>
      <c r="L3999" t="str">
        <f t="shared" si="249"/>
        <v>Afternoon</v>
      </c>
      <c r="M3999" t="str">
        <f t="shared" si="250"/>
        <v>14</v>
      </c>
      <c r="N3999" t="str">
        <f t="shared" si="251"/>
        <v>15</v>
      </c>
    </row>
    <row r="4000" spans="1:14" x14ac:dyDescent="0.3">
      <c r="A4000">
        <v>1</v>
      </c>
      <c r="B4000">
        <v>6</v>
      </c>
      <c r="C4000" s="1">
        <v>40813</v>
      </c>
      <c r="D4000" s="21" t="str">
        <f t="shared" si="248"/>
        <v>27-Sep-2011</v>
      </c>
      <c r="E4000" s="10">
        <v>0.64513888888888882</v>
      </c>
      <c r="F4000" s="1">
        <v>40813</v>
      </c>
      <c r="G4000" s="10">
        <v>0.7090277777777777</v>
      </c>
      <c r="H4000">
        <v>30</v>
      </c>
      <c r="I4000">
        <v>92</v>
      </c>
      <c r="J4000" t="s">
        <v>8</v>
      </c>
      <c r="K4000" t="s">
        <v>9</v>
      </c>
      <c r="L4000" t="str">
        <f t="shared" si="249"/>
        <v>Afternoon</v>
      </c>
      <c r="M4000" t="str">
        <f t="shared" si="250"/>
        <v>15</v>
      </c>
      <c r="N4000" t="str">
        <f t="shared" si="251"/>
        <v>17</v>
      </c>
    </row>
    <row r="4001" spans="1:14" x14ac:dyDescent="0.3">
      <c r="A4001">
        <v>1</v>
      </c>
      <c r="B4001">
        <v>6</v>
      </c>
      <c r="C4001" s="1">
        <v>40813</v>
      </c>
      <c r="D4001" s="21" t="str">
        <f t="shared" si="248"/>
        <v>27-Sep-2011</v>
      </c>
      <c r="E4001" s="10">
        <v>0.66041666666666665</v>
      </c>
      <c r="F4001" s="1">
        <v>40813</v>
      </c>
      <c r="G4001" s="10">
        <v>0.78541666666666676</v>
      </c>
      <c r="H4001">
        <v>30</v>
      </c>
      <c r="I4001">
        <v>180</v>
      </c>
      <c r="J4001" t="s">
        <v>8</v>
      </c>
      <c r="K4001" t="s">
        <v>9</v>
      </c>
      <c r="L4001" t="str">
        <f t="shared" si="249"/>
        <v>Afternoon</v>
      </c>
      <c r="M4001" t="str">
        <f t="shared" si="250"/>
        <v>15</v>
      </c>
      <c r="N4001" t="str">
        <f t="shared" si="251"/>
        <v>18</v>
      </c>
    </row>
    <row r="4002" spans="1:14" x14ac:dyDescent="0.3">
      <c r="A4002">
        <v>1</v>
      </c>
      <c r="B4002">
        <v>6</v>
      </c>
      <c r="C4002" s="1">
        <v>40813</v>
      </c>
      <c r="D4002" s="21" t="str">
        <f t="shared" si="248"/>
        <v>27-Sep-2011</v>
      </c>
      <c r="E4002" s="10">
        <v>0.84444444444444444</v>
      </c>
      <c r="F4002" s="1">
        <v>40813</v>
      </c>
      <c r="G4002" s="10">
        <v>0.9902777777777777</v>
      </c>
      <c r="H4002">
        <v>40</v>
      </c>
      <c r="I4002">
        <v>210</v>
      </c>
      <c r="J4002" t="s">
        <v>8</v>
      </c>
      <c r="K4002" t="s">
        <v>9</v>
      </c>
      <c r="L4002" t="str">
        <f t="shared" si="249"/>
        <v>Evening</v>
      </c>
      <c r="M4002" t="str">
        <f t="shared" si="250"/>
        <v>20</v>
      </c>
      <c r="N4002" t="str">
        <f t="shared" si="251"/>
        <v>23</v>
      </c>
    </row>
    <row r="4003" spans="1:14" x14ac:dyDescent="0.3">
      <c r="A4003">
        <v>1</v>
      </c>
      <c r="B4003">
        <v>5</v>
      </c>
      <c r="C4003" s="1">
        <v>40813</v>
      </c>
      <c r="D4003" s="21" t="str">
        <f t="shared" si="248"/>
        <v>27-Sep-2011</v>
      </c>
      <c r="E4003" s="10">
        <v>0.90555555555555556</v>
      </c>
      <c r="F4003" s="1">
        <v>40813</v>
      </c>
      <c r="G4003" s="10">
        <v>0.97222222222222221</v>
      </c>
      <c r="H4003">
        <v>30</v>
      </c>
      <c r="I4003">
        <v>96</v>
      </c>
      <c r="J4003" t="s">
        <v>8</v>
      </c>
      <c r="K4003" t="s">
        <v>9</v>
      </c>
      <c r="L4003" t="str">
        <f t="shared" si="249"/>
        <v>Evening</v>
      </c>
      <c r="M4003" t="str">
        <f t="shared" si="250"/>
        <v>21</v>
      </c>
      <c r="N4003" t="str">
        <f t="shared" si="251"/>
        <v>23</v>
      </c>
    </row>
    <row r="4004" spans="1:14" x14ac:dyDescent="0.3">
      <c r="A4004">
        <v>1</v>
      </c>
      <c r="B4004">
        <v>5</v>
      </c>
      <c r="C4004" s="1">
        <v>40813</v>
      </c>
      <c r="D4004" s="21" t="str">
        <f t="shared" si="248"/>
        <v>27-Sep-2011</v>
      </c>
      <c r="E4004" s="10">
        <v>0.90763888888888899</v>
      </c>
      <c r="F4004" s="1">
        <v>40813</v>
      </c>
      <c r="G4004" s="10">
        <v>0.91041666666666676</v>
      </c>
      <c r="H4004">
        <v>30</v>
      </c>
      <c r="I4004">
        <v>4</v>
      </c>
      <c r="J4004" t="s">
        <v>8</v>
      </c>
      <c r="K4004" t="s">
        <v>9</v>
      </c>
      <c r="L4004" t="str">
        <f t="shared" si="249"/>
        <v>Evening</v>
      </c>
      <c r="M4004" t="str">
        <f t="shared" si="250"/>
        <v>21</v>
      </c>
      <c r="N4004" t="str">
        <f t="shared" si="251"/>
        <v>21</v>
      </c>
    </row>
    <row r="4005" spans="1:14" x14ac:dyDescent="0.3">
      <c r="A4005">
        <v>1</v>
      </c>
      <c r="B4005">
        <v>6</v>
      </c>
      <c r="C4005" s="1">
        <v>40814</v>
      </c>
      <c r="D4005" s="21" t="str">
        <f t="shared" si="248"/>
        <v>28-Sep-2011</v>
      </c>
      <c r="E4005" s="10">
        <v>0.51874999999999993</v>
      </c>
      <c r="F4005" s="1">
        <v>40814</v>
      </c>
      <c r="G4005" s="10">
        <v>0.56388888888888888</v>
      </c>
      <c r="H4005">
        <v>30</v>
      </c>
      <c r="I4005">
        <v>65</v>
      </c>
      <c r="J4005" t="s">
        <v>8</v>
      </c>
      <c r="K4005" t="s">
        <v>13</v>
      </c>
      <c r="L4005" t="str">
        <f t="shared" si="249"/>
        <v>Morning</v>
      </c>
      <c r="M4005" t="str">
        <f t="shared" si="250"/>
        <v>12</v>
      </c>
      <c r="N4005" t="str">
        <f t="shared" si="251"/>
        <v>13</v>
      </c>
    </row>
    <row r="4006" spans="1:14" x14ac:dyDescent="0.3">
      <c r="A4006">
        <v>1</v>
      </c>
      <c r="B4006">
        <v>5</v>
      </c>
      <c r="C4006" s="1">
        <v>40814</v>
      </c>
      <c r="D4006" s="21" t="str">
        <f t="shared" si="248"/>
        <v>28-Sep-2011</v>
      </c>
      <c r="E4006" s="10">
        <v>0.59652777777777777</v>
      </c>
      <c r="F4006" s="1">
        <v>40814</v>
      </c>
      <c r="G4006" s="10">
        <v>0.62638888888888888</v>
      </c>
      <c r="H4006">
        <v>30</v>
      </c>
      <c r="I4006">
        <v>43</v>
      </c>
      <c r="J4006" t="s">
        <v>8</v>
      </c>
      <c r="K4006" t="s">
        <v>13</v>
      </c>
      <c r="L4006" t="str">
        <f t="shared" si="249"/>
        <v>Afternoon</v>
      </c>
      <c r="M4006" t="str">
        <f t="shared" si="250"/>
        <v>14</v>
      </c>
      <c r="N4006" t="str">
        <f t="shared" si="251"/>
        <v>15</v>
      </c>
    </row>
    <row r="4007" spans="1:14" x14ac:dyDescent="0.3">
      <c r="A4007">
        <v>1</v>
      </c>
      <c r="B4007">
        <v>5</v>
      </c>
      <c r="C4007" s="1">
        <v>40814</v>
      </c>
      <c r="D4007" s="21" t="str">
        <f t="shared" si="248"/>
        <v>28-Sep-2011</v>
      </c>
      <c r="E4007" s="10">
        <v>0.60277777777777775</v>
      </c>
      <c r="F4007" s="1">
        <v>40814</v>
      </c>
      <c r="G4007" s="10">
        <v>0.78125</v>
      </c>
      <c r="H4007">
        <v>50</v>
      </c>
      <c r="I4007">
        <v>257</v>
      </c>
      <c r="J4007" t="s">
        <v>8</v>
      </c>
      <c r="K4007" t="s">
        <v>13</v>
      </c>
      <c r="L4007" t="str">
        <f t="shared" si="249"/>
        <v>Afternoon</v>
      </c>
      <c r="M4007" t="str">
        <f t="shared" si="250"/>
        <v>14</v>
      </c>
      <c r="N4007" t="str">
        <f t="shared" si="251"/>
        <v>18</v>
      </c>
    </row>
    <row r="4008" spans="1:14" x14ac:dyDescent="0.3">
      <c r="A4008">
        <v>1</v>
      </c>
      <c r="B4008">
        <v>5</v>
      </c>
      <c r="C4008" s="1">
        <v>40814</v>
      </c>
      <c r="D4008" s="21" t="str">
        <f t="shared" si="248"/>
        <v>28-Sep-2011</v>
      </c>
      <c r="E4008" s="10">
        <v>0.64166666666666672</v>
      </c>
      <c r="F4008" s="1">
        <v>40814</v>
      </c>
      <c r="G4008" s="10">
        <v>0.66527777777777775</v>
      </c>
      <c r="H4008">
        <v>30</v>
      </c>
      <c r="I4008">
        <v>34</v>
      </c>
      <c r="J4008" t="s">
        <v>8</v>
      </c>
      <c r="K4008" t="s">
        <v>13</v>
      </c>
      <c r="L4008" t="str">
        <f t="shared" si="249"/>
        <v>Afternoon</v>
      </c>
      <c r="M4008" t="str">
        <f t="shared" si="250"/>
        <v>15</v>
      </c>
      <c r="N4008" t="str">
        <f t="shared" si="251"/>
        <v>15</v>
      </c>
    </row>
    <row r="4009" spans="1:14" x14ac:dyDescent="0.3">
      <c r="A4009">
        <v>1</v>
      </c>
      <c r="B4009">
        <v>6</v>
      </c>
      <c r="C4009" s="1">
        <v>40814</v>
      </c>
      <c r="D4009" s="21" t="str">
        <f t="shared" si="248"/>
        <v>28-Sep-2011</v>
      </c>
      <c r="E4009" s="10">
        <v>0.65694444444444444</v>
      </c>
      <c r="F4009" s="1">
        <v>40814</v>
      </c>
      <c r="G4009" s="10">
        <v>0.71944444444444444</v>
      </c>
      <c r="H4009">
        <v>30</v>
      </c>
      <c r="I4009">
        <v>90</v>
      </c>
      <c r="J4009" t="s">
        <v>8</v>
      </c>
      <c r="K4009" t="s">
        <v>13</v>
      </c>
      <c r="L4009" t="str">
        <f t="shared" si="249"/>
        <v>Afternoon</v>
      </c>
      <c r="M4009" t="str">
        <f t="shared" si="250"/>
        <v>15</v>
      </c>
      <c r="N4009" t="str">
        <f t="shared" si="251"/>
        <v>17</v>
      </c>
    </row>
    <row r="4010" spans="1:14" x14ac:dyDescent="0.3">
      <c r="A4010">
        <v>1</v>
      </c>
      <c r="B4010">
        <v>5</v>
      </c>
      <c r="C4010" s="1">
        <v>40814</v>
      </c>
      <c r="D4010" s="21" t="str">
        <f t="shared" si="248"/>
        <v>28-Sep-2011</v>
      </c>
      <c r="E4010" s="10">
        <v>0.70763888888888893</v>
      </c>
      <c r="F4010" s="1">
        <v>40814</v>
      </c>
      <c r="G4010" s="10">
        <v>0.80972222222222223</v>
      </c>
      <c r="H4010">
        <v>30</v>
      </c>
      <c r="I4010">
        <v>147</v>
      </c>
      <c r="J4010" t="s">
        <v>8</v>
      </c>
      <c r="K4010" t="s">
        <v>13</v>
      </c>
      <c r="L4010" t="str">
        <f t="shared" si="249"/>
        <v>Afternoon</v>
      </c>
      <c r="M4010" t="str">
        <f t="shared" si="250"/>
        <v>16</v>
      </c>
      <c r="N4010" t="str">
        <f t="shared" si="251"/>
        <v>19</v>
      </c>
    </row>
    <row r="4011" spans="1:14" x14ac:dyDescent="0.3">
      <c r="A4011">
        <v>1</v>
      </c>
      <c r="B4011">
        <v>5</v>
      </c>
      <c r="C4011" s="1">
        <v>40814</v>
      </c>
      <c r="D4011" s="21" t="str">
        <f t="shared" si="248"/>
        <v>28-Sep-2011</v>
      </c>
      <c r="E4011" s="10">
        <v>0.74722222222222223</v>
      </c>
      <c r="F4011" s="1">
        <v>40814</v>
      </c>
      <c r="G4011" s="10">
        <v>0.87083333333333324</v>
      </c>
      <c r="H4011">
        <v>30</v>
      </c>
      <c r="I4011">
        <v>178</v>
      </c>
      <c r="J4011" t="s">
        <v>8</v>
      </c>
      <c r="K4011" t="s">
        <v>13</v>
      </c>
      <c r="L4011" t="str">
        <f t="shared" si="249"/>
        <v>Afternoon</v>
      </c>
      <c r="M4011" t="str">
        <f t="shared" si="250"/>
        <v>17</v>
      </c>
      <c r="N4011" t="str">
        <f t="shared" si="251"/>
        <v>20</v>
      </c>
    </row>
    <row r="4012" spans="1:14" x14ac:dyDescent="0.3">
      <c r="A4012">
        <v>1</v>
      </c>
      <c r="B4012">
        <v>5</v>
      </c>
      <c r="C4012" s="1">
        <v>40814</v>
      </c>
      <c r="D4012" s="21" t="str">
        <f t="shared" si="248"/>
        <v>28-Sep-2011</v>
      </c>
      <c r="E4012" s="10">
        <v>0.78194444444444444</v>
      </c>
      <c r="F4012" s="1">
        <v>40814</v>
      </c>
      <c r="G4012" s="10">
        <v>0.7944444444444444</v>
      </c>
      <c r="H4012">
        <v>30</v>
      </c>
      <c r="I4012">
        <v>18</v>
      </c>
      <c r="J4012" t="s">
        <v>8</v>
      </c>
      <c r="K4012" t="s">
        <v>13</v>
      </c>
      <c r="L4012" t="str">
        <f t="shared" si="249"/>
        <v>Evening</v>
      </c>
      <c r="M4012" t="str">
        <f t="shared" si="250"/>
        <v>18</v>
      </c>
      <c r="N4012" t="str">
        <f t="shared" si="251"/>
        <v>19</v>
      </c>
    </row>
    <row r="4013" spans="1:14" x14ac:dyDescent="0.3">
      <c r="A4013">
        <v>1</v>
      </c>
      <c r="B4013">
        <v>5</v>
      </c>
      <c r="C4013" s="1">
        <v>40815</v>
      </c>
      <c r="D4013" s="21" t="str">
        <f t="shared" si="248"/>
        <v>29-Sep-2011</v>
      </c>
      <c r="E4013" s="10">
        <v>0.4458333333333333</v>
      </c>
      <c r="F4013" s="1">
        <v>40815</v>
      </c>
      <c r="G4013" s="10">
        <v>0.48680555555555555</v>
      </c>
      <c r="H4013">
        <v>30</v>
      </c>
      <c r="I4013">
        <v>59</v>
      </c>
      <c r="J4013" t="s">
        <v>8</v>
      </c>
      <c r="K4013" t="s">
        <v>12</v>
      </c>
      <c r="L4013" t="str">
        <f t="shared" si="249"/>
        <v>Morning</v>
      </c>
      <c r="M4013" t="str">
        <f t="shared" si="250"/>
        <v>10</v>
      </c>
      <c r="N4013" t="str">
        <f t="shared" si="251"/>
        <v>11</v>
      </c>
    </row>
    <row r="4014" spans="1:14" x14ac:dyDescent="0.3">
      <c r="A4014">
        <v>1</v>
      </c>
      <c r="B4014">
        <v>8</v>
      </c>
      <c r="C4014" s="1">
        <v>40815</v>
      </c>
      <c r="D4014" s="21" t="str">
        <f t="shared" si="248"/>
        <v>29-Sep-2011</v>
      </c>
      <c r="E4014" s="10">
        <v>0.57777777777777783</v>
      </c>
      <c r="F4014" s="1">
        <v>40815</v>
      </c>
      <c r="G4014" s="10">
        <v>0.60347222222222219</v>
      </c>
      <c r="H4014">
        <v>30</v>
      </c>
      <c r="I4014">
        <v>37</v>
      </c>
      <c r="J4014" t="s">
        <v>8</v>
      </c>
      <c r="K4014" t="s">
        <v>12</v>
      </c>
      <c r="L4014" t="str">
        <f t="shared" si="249"/>
        <v>Morning</v>
      </c>
      <c r="M4014" t="str">
        <f t="shared" si="250"/>
        <v>13</v>
      </c>
      <c r="N4014" t="str">
        <f t="shared" si="251"/>
        <v>14</v>
      </c>
    </row>
    <row r="4015" spans="1:14" x14ac:dyDescent="0.3">
      <c r="A4015">
        <v>1</v>
      </c>
      <c r="B4015">
        <v>8</v>
      </c>
      <c r="C4015" s="1">
        <v>40815</v>
      </c>
      <c r="D4015" s="21" t="str">
        <f t="shared" si="248"/>
        <v>29-Sep-2011</v>
      </c>
      <c r="E4015" s="10">
        <v>0.61041666666666672</v>
      </c>
      <c r="F4015" s="1">
        <v>40815</v>
      </c>
      <c r="G4015" s="10">
        <v>0.78819444444444453</v>
      </c>
      <c r="H4015">
        <v>50</v>
      </c>
      <c r="I4015">
        <v>256</v>
      </c>
      <c r="J4015" t="s">
        <v>8</v>
      </c>
      <c r="K4015" t="s">
        <v>12</v>
      </c>
      <c r="L4015" t="str">
        <f t="shared" si="249"/>
        <v>Afternoon</v>
      </c>
      <c r="M4015" t="str">
        <f t="shared" si="250"/>
        <v>14</v>
      </c>
      <c r="N4015" t="str">
        <f t="shared" si="251"/>
        <v>18</v>
      </c>
    </row>
    <row r="4016" spans="1:14" x14ac:dyDescent="0.3">
      <c r="A4016">
        <v>1</v>
      </c>
      <c r="B4016">
        <v>5</v>
      </c>
      <c r="C4016" s="1">
        <v>40815</v>
      </c>
      <c r="D4016" s="21" t="str">
        <f t="shared" si="248"/>
        <v>29-Sep-2011</v>
      </c>
      <c r="E4016" s="10">
        <v>0.7368055555555556</v>
      </c>
      <c r="F4016" s="1">
        <v>40815</v>
      </c>
      <c r="G4016" s="10">
        <v>0.8354166666666667</v>
      </c>
      <c r="H4016">
        <v>30</v>
      </c>
      <c r="I4016">
        <v>142</v>
      </c>
      <c r="J4016" t="s">
        <v>8</v>
      </c>
      <c r="K4016" t="s">
        <v>12</v>
      </c>
      <c r="L4016" t="str">
        <f t="shared" si="249"/>
        <v>Afternoon</v>
      </c>
      <c r="M4016" t="str">
        <f t="shared" si="250"/>
        <v>17</v>
      </c>
      <c r="N4016" t="str">
        <f t="shared" si="251"/>
        <v>20</v>
      </c>
    </row>
    <row r="4017" spans="1:14" x14ac:dyDescent="0.3">
      <c r="A4017">
        <v>1</v>
      </c>
      <c r="B4017">
        <v>5</v>
      </c>
      <c r="C4017" s="1">
        <v>40815</v>
      </c>
      <c r="D4017" s="21" t="str">
        <f t="shared" si="248"/>
        <v>29-Sep-2011</v>
      </c>
      <c r="E4017" s="10">
        <v>0.83958333333333324</v>
      </c>
      <c r="F4017" s="1">
        <v>40815</v>
      </c>
      <c r="G4017" s="10">
        <v>0.92083333333333339</v>
      </c>
      <c r="H4017">
        <v>30</v>
      </c>
      <c r="I4017">
        <v>117</v>
      </c>
      <c r="J4017" t="s">
        <v>8</v>
      </c>
      <c r="K4017" t="s">
        <v>12</v>
      </c>
      <c r="L4017" t="str">
        <f t="shared" si="249"/>
        <v>Evening</v>
      </c>
      <c r="M4017" t="str">
        <f t="shared" si="250"/>
        <v>20</v>
      </c>
      <c r="N4017" t="str">
        <f t="shared" si="251"/>
        <v>22</v>
      </c>
    </row>
    <row r="4018" spans="1:14" x14ac:dyDescent="0.3">
      <c r="A4018">
        <v>1</v>
      </c>
      <c r="B4018">
        <v>6</v>
      </c>
      <c r="C4018" s="1">
        <v>40815</v>
      </c>
      <c r="D4018" s="21" t="str">
        <f t="shared" si="248"/>
        <v>29-Sep-2011</v>
      </c>
      <c r="E4018" s="10">
        <v>0.88263888888888886</v>
      </c>
      <c r="F4018" s="1">
        <v>40815</v>
      </c>
      <c r="G4018" s="10">
        <v>0.98611111111111116</v>
      </c>
      <c r="H4018">
        <v>30</v>
      </c>
      <c r="I4018">
        <v>149</v>
      </c>
      <c r="J4018" t="s">
        <v>8</v>
      </c>
      <c r="K4018" t="s">
        <v>12</v>
      </c>
      <c r="L4018" t="str">
        <f t="shared" si="249"/>
        <v>Evening</v>
      </c>
      <c r="M4018" t="str">
        <f t="shared" si="250"/>
        <v>21</v>
      </c>
      <c r="N4018" t="str">
        <f t="shared" si="251"/>
        <v>23</v>
      </c>
    </row>
    <row r="4019" spans="1:14" x14ac:dyDescent="0.3">
      <c r="A4019">
        <v>1</v>
      </c>
      <c r="B4019">
        <v>6</v>
      </c>
      <c r="C4019" s="1">
        <v>40816</v>
      </c>
      <c r="D4019" s="21" t="str">
        <f t="shared" si="248"/>
        <v>30-Sep-2011</v>
      </c>
      <c r="E4019" s="10">
        <v>0.50277777777777777</v>
      </c>
      <c r="F4019" s="1">
        <v>40816</v>
      </c>
      <c r="G4019" s="10">
        <v>0.62152777777777779</v>
      </c>
      <c r="H4019">
        <v>30</v>
      </c>
      <c r="I4019">
        <v>171</v>
      </c>
      <c r="J4019" t="s">
        <v>8</v>
      </c>
      <c r="K4019" t="s">
        <v>11</v>
      </c>
      <c r="L4019" t="str">
        <f t="shared" si="249"/>
        <v>Morning</v>
      </c>
      <c r="M4019" t="str">
        <f t="shared" si="250"/>
        <v>12</v>
      </c>
      <c r="N4019" t="str">
        <f t="shared" si="251"/>
        <v>14</v>
      </c>
    </row>
    <row r="4020" spans="1:14" x14ac:dyDescent="0.3">
      <c r="A4020">
        <v>1</v>
      </c>
      <c r="B4020">
        <v>5</v>
      </c>
      <c r="C4020" s="1">
        <v>40816</v>
      </c>
      <c r="D4020" s="21" t="str">
        <f t="shared" si="248"/>
        <v>30-Sep-2011</v>
      </c>
      <c r="E4020" s="10">
        <v>0.57916666666666672</v>
      </c>
      <c r="F4020" s="1">
        <v>40816</v>
      </c>
      <c r="G4020" s="10">
        <v>0.62430555555555556</v>
      </c>
      <c r="H4020">
        <v>30</v>
      </c>
      <c r="I4020">
        <v>65</v>
      </c>
      <c r="J4020" t="s">
        <v>8</v>
      </c>
      <c r="K4020" t="s">
        <v>11</v>
      </c>
      <c r="L4020" t="str">
        <f t="shared" si="249"/>
        <v>Morning</v>
      </c>
      <c r="M4020" t="str">
        <f t="shared" si="250"/>
        <v>13</v>
      </c>
      <c r="N4020" t="str">
        <f t="shared" si="251"/>
        <v>14</v>
      </c>
    </row>
    <row r="4021" spans="1:14" x14ac:dyDescent="0.3">
      <c r="A4021">
        <v>1</v>
      </c>
      <c r="B4021">
        <v>8</v>
      </c>
      <c r="C4021" s="1">
        <v>40816</v>
      </c>
      <c r="D4021" s="21" t="str">
        <f t="shared" si="248"/>
        <v>30-Sep-2011</v>
      </c>
      <c r="E4021" s="10">
        <v>0.64930555555555558</v>
      </c>
      <c r="F4021" s="1">
        <v>40816</v>
      </c>
      <c r="G4021" s="10">
        <v>0.75555555555555554</v>
      </c>
      <c r="H4021">
        <v>30</v>
      </c>
      <c r="I4021">
        <v>153</v>
      </c>
      <c r="J4021" t="s">
        <v>8</v>
      </c>
      <c r="K4021" t="s">
        <v>11</v>
      </c>
      <c r="L4021" t="str">
        <f t="shared" si="249"/>
        <v>Afternoon</v>
      </c>
      <c r="M4021" t="str">
        <f t="shared" si="250"/>
        <v>15</v>
      </c>
      <c r="N4021" t="str">
        <f t="shared" si="251"/>
        <v>18</v>
      </c>
    </row>
    <row r="4022" spans="1:14" x14ac:dyDescent="0.3">
      <c r="A4022">
        <v>1</v>
      </c>
      <c r="B4022">
        <v>6</v>
      </c>
      <c r="C4022" s="1">
        <v>40816</v>
      </c>
      <c r="D4022" s="21" t="str">
        <f t="shared" si="248"/>
        <v>30-Sep-2011</v>
      </c>
      <c r="E4022" s="10">
        <v>0.75902777777777775</v>
      </c>
      <c r="F4022" s="1">
        <v>40816</v>
      </c>
      <c r="G4022" s="10">
        <v>0.83680555555555547</v>
      </c>
      <c r="H4022">
        <v>30</v>
      </c>
      <c r="I4022">
        <v>112</v>
      </c>
      <c r="J4022" t="s">
        <v>8</v>
      </c>
      <c r="K4022" t="s">
        <v>11</v>
      </c>
      <c r="L4022" t="str">
        <f t="shared" si="249"/>
        <v>Evening</v>
      </c>
      <c r="M4022" t="str">
        <f t="shared" si="250"/>
        <v>18</v>
      </c>
      <c r="N4022" t="str">
        <f t="shared" si="251"/>
        <v>20</v>
      </c>
    </row>
    <row r="4023" spans="1:14" x14ac:dyDescent="0.3">
      <c r="A4023">
        <v>1</v>
      </c>
      <c r="B4023">
        <v>5</v>
      </c>
      <c r="C4023" s="1">
        <v>40816</v>
      </c>
      <c r="D4023" s="21" t="str">
        <f t="shared" si="248"/>
        <v>30-Sep-2011</v>
      </c>
      <c r="E4023" s="10">
        <v>0.79305555555555562</v>
      </c>
      <c r="F4023" s="1">
        <v>40816</v>
      </c>
      <c r="G4023" s="10">
        <v>0.85763888888888884</v>
      </c>
      <c r="H4023">
        <v>30</v>
      </c>
      <c r="I4023">
        <v>93</v>
      </c>
      <c r="J4023" t="s">
        <v>8</v>
      </c>
      <c r="K4023" t="s">
        <v>11</v>
      </c>
      <c r="L4023" t="str">
        <f t="shared" si="249"/>
        <v>Evening</v>
      </c>
      <c r="M4023" t="str">
        <f t="shared" si="250"/>
        <v>19</v>
      </c>
      <c r="N4023" t="str">
        <f t="shared" si="251"/>
        <v>20</v>
      </c>
    </row>
    <row r="4024" spans="1:14" x14ac:dyDescent="0.3">
      <c r="A4024">
        <v>1</v>
      </c>
      <c r="B4024">
        <v>8</v>
      </c>
      <c r="C4024" s="1">
        <v>40816</v>
      </c>
      <c r="D4024" s="21" t="str">
        <f t="shared" si="248"/>
        <v>30-Sep-2011</v>
      </c>
      <c r="E4024" s="10">
        <v>0.82916666666666661</v>
      </c>
      <c r="F4024" s="1">
        <v>40816</v>
      </c>
      <c r="G4024" s="10">
        <v>0.88888888888888884</v>
      </c>
      <c r="H4024">
        <v>30</v>
      </c>
      <c r="I4024">
        <v>86</v>
      </c>
      <c r="J4024" t="s">
        <v>8</v>
      </c>
      <c r="K4024" t="s">
        <v>11</v>
      </c>
      <c r="L4024" t="str">
        <f t="shared" si="249"/>
        <v>Evening</v>
      </c>
      <c r="M4024" t="str">
        <f t="shared" si="250"/>
        <v>19</v>
      </c>
      <c r="N4024" t="str">
        <f t="shared" si="251"/>
        <v>21</v>
      </c>
    </row>
    <row r="4025" spans="1:14" x14ac:dyDescent="0.3">
      <c r="A4025">
        <v>1</v>
      </c>
      <c r="B4025">
        <v>5</v>
      </c>
      <c r="C4025" s="1">
        <v>40816</v>
      </c>
      <c r="D4025" s="21" t="str">
        <f t="shared" si="248"/>
        <v>30-Sep-2011</v>
      </c>
      <c r="E4025" s="10">
        <v>0.90763888888888899</v>
      </c>
      <c r="F4025" s="1">
        <v>40817</v>
      </c>
      <c r="G4025" s="10">
        <v>5.2083333333333336E-2</v>
      </c>
      <c r="H4025">
        <v>40</v>
      </c>
      <c r="I4025">
        <v>208</v>
      </c>
      <c r="J4025" t="s">
        <v>8</v>
      </c>
      <c r="K4025" t="s">
        <v>11</v>
      </c>
      <c r="L4025" t="str">
        <f t="shared" si="249"/>
        <v>Evening</v>
      </c>
      <c r="M4025" t="str">
        <f t="shared" si="250"/>
        <v>21</v>
      </c>
      <c r="N4025" t="str">
        <f t="shared" si="251"/>
        <v>01</v>
      </c>
    </row>
    <row r="4026" spans="1:14" x14ac:dyDescent="0.3">
      <c r="A4026">
        <v>1</v>
      </c>
      <c r="B4026">
        <v>8</v>
      </c>
      <c r="C4026" s="1">
        <v>40819</v>
      </c>
      <c r="D4026" s="21" t="str">
        <f t="shared" si="248"/>
        <v>03-Oct-2011</v>
      </c>
      <c r="E4026" s="10">
        <v>0.56597222222222221</v>
      </c>
      <c r="F4026" s="1">
        <v>40819</v>
      </c>
      <c r="G4026" s="10">
        <v>0.60972222222222217</v>
      </c>
      <c r="H4026">
        <v>30</v>
      </c>
      <c r="I4026">
        <v>63</v>
      </c>
      <c r="J4026" t="s">
        <v>8</v>
      </c>
      <c r="K4026" t="s">
        <v>10</v>
      </c>
      <c r="L4026" t="str">
        <f t="shared" si="249"/>
        <v>Morning</v>
      </c>
      <c r="M4026" t="str">
        <f t="shared" si="250"/>
        <v>13</v>
      </c>
      <c r="N4026" t="str">
        <f t="shared" si="251"/>
        <v>14</v>
      </c>
    </row>
    <row r="4027" spans="1:14" x14ac:dyDescent="0.3">
      <c r="A4027">
        <v>1</v>
      </c>
      <c r="B4027">
        <v>5</v>
      </c>
      <c r="C4027" s="1">
        <v>40819</v>
      </c>
      <c r="D4027" s="21" t="str">
        <f t="shared" si="248"/>
        <v>03-Oct-2011</v>
      </c>
      <c r="E4027" s="10">
        <v>0.66180555555555554</v>
      </c>
      <c r="F4027" s="1">
        <v>40819</v>
      </c>
      <c r="G4027" s="10">
        <v>0.7583333333333333</v>
      </c>
      <c r="H4027">
        <v>30</v>
      </c>
      <c r="I4027">
        <v>139</v>
      </c>
      <c r="J4027" t="s">
        <v>8</v>
      </c>
      <c r="K4027" t="s">
        <v>10</v>
      </c>
      <c r="L4027" t="str">
        <f t="shared" si="249"/>
        <v>Afternoon</v>
      </c>
      <c r="M4027" t="str">
        <f t="shared" si="250"/>
        <v>15</v>
      </c>
      <c r="N4027" t="str">
        <f t="shared" si="251"/>
        <v>18</v>
      </c>
    </row>
    <row r="4028" spans="1:14" x14ac:dyDescent="0.3">
      <c r="A4028">
        <v>1</v>
      </c>
      <c r="B4028">
        <v>6</v>
      </c>
      <c r="C4028" s="1">
        <v>40819</v>
      </c>
      <c r="D4028" s="21" t="str">
        <f t="shared" si="248"/>
        <v>03-Oct-2011</v>
      </c>
      <c r="E4028" s="10">
        <v>0.68680555555555556</v>
      </c>
      <c r="F4028" s="1">
        <v>40819</v>
      </c>
      <c r="G4028" s="10">
        <v>0.77638888888888891</v>
      </c>
      <c r="H4028">
        <v>30</v>
      </c>
      <c r="I4028">
        <v>129</v>
      </c>
      <c r="J4028" t="s">
        <v>8</v>
      </c>
      <c r="K4028" t="s">
        <v>10</v>
      </c>
      <c r="L4028" t="str">
        <f t="shared" si="249"/>
        <v>Afternoon</v>
      </c>
      <c r="M4028" t="str">
        <f t="shared" si="250"/>
        <v>16</v>
      </c>
      <c r="N4028" t="str">
        <f t="shared" si="251"/>
        <v>18</v>
      </c>
    </row>
    <row r="4029" spans="1:14" x14ac:dyDescent="0.3">
      <c r="A4029">
        <v>1</v>
      </c>
      <c r="B4029">
        <v>6</v>
      </c>
      <c r="C4029" s="1">
        <v>40819</v>
      </c>
      <c r="D4029" s="21" t="str">
        <f t="shared" si="248"/>
        <v>03-Oct-2011</v>
      </c>
      <c r="E4029" s="10">
        <v>0.8520833333333333</v>
      </c>
      <c r="F4029" s="1">
        <v>40819</v>
      </c>
      <c r="G4029" s="10">
        <v>0.88888888888888884</v>
      </c>
      <c r="H4029">
        <v>30</v>
      </c>
      <c r="I4029">
        <v>53</v>
      </c>
      <c r="J4029" t="s">
        <v>8</v>
      </c>
      <c r="K4029" t="s">
        <v>10</v>
      </c>
      <c r="L4029" t="str">
        <f t="shared" si="249"/>
        <v>Evening</v>
      </c>
      <c r="M4029" t="str">
        <f t="shared" si="250"/>
        <v>20</v>
      </c>
      <c r="N4029" t="str">
        <f t="shared" si="251"/>
        <v>21</v>
      </c>
    </row>
    <row r="4030" spans="1:14" x14ac:dyDescent="0.3">
      <c r="A4030">
        <v>1</v>
      </c>
      <c r="B4030">
        <v>5</v>
      </c>
      <c r="C4030" s="1">
        <v>40820</v>
      </c>
      <c r="D4030" s="21" t="str">
        <f t="shared" si="248"/>
        <v>04-Oct-2011</v>
      </c>
      <c r="E4030" s="10">
        <v>0.42569444444444443</v>
      </c>
      <c r="F4030" s="1">
        <v>40820</v>
      </c>
      <c r="G4030" s="10">
        <v>0.51180555555555551</v>
      </c>
      <c r="H4030">
        <v>30</v>
      </c>
      <c r="I4030">
        <v>124</v>
      </c>
      <c r="J4030" t="s">
        <v>8</v>
      </c>
      <c r="K4030" t="s">
        <v>9</v>
      </c>
      <c r="L4030" t="str">
        <f t="shared" si="249"/>
        <v>Morning</v>
      </c>
      <c r="M4030" t="str">
        <f t="shared" si="250"/>
        <v>10</v>
      </c>
      <c r="N4030" t="str">
        <f t="shared" si="251"/>
        <v>12</v>
      </c>
    </row>
    <row r="4031" spans="1:14" x14ac:dyDescent="0.3">
      <c r="A4031">
        <v>1</v>
      </c>
      <c r="B4031">
        <v>6</v>
      </c>
      <c r="C4031" s="1">
        <v>40820</v>
      </c>
      <c r="D4031" s="21" t="str">
        <f t="shared" si="248"/>
        <v>04-Oct-2011</v>
      </c>
      <c r="E4031" s="10">
        <v>0.59305555555555556</v>
      </c>
      <c r="F4031" s="1">
        <v>40820</v>
      </c>
      <c r="G4031" s="10">
        <v>0.71250000000000002</v>
      </c>
      <c r="H4031">
        <v>30</v>
      </c>
      <c r="I4031">
        <v>172</v>
      </c>
      <c r="J4031" t="s">
        <v>8</v>
      </c>
      <c r="K4031" t="s">
        <v>9</v>
      </c>
      <c r="L4031" t="str">
        <f t="shared" si="249"/>
        <v>Afternoon</v>
      </c>
      <c r="M4031" t="str">
        <f t="shared" si="250"/>
        <v>14</v>
      </c>
      <c r="N4031" t="str">
        <f t="shared" si="251"/>
        <v>17</v>
      </c>
    </row>
    <row r="4032" spans="1:14" x14ac:dyDescent="0.3">
      <c r="A4032">
        <v>1</v>
      </c>
      <c r="B4032">
        <v>8</v>
      </c>
      <c r="C4032" s="1">
        <v>40820</v>
      </c>
      <c r="D4032" s="21" t="str">
        <f t="shared" si="248"/>
        <v>04-Oct-2011</v>
      </c>
      <c r="E4032" s="10">
        <v>0.73819444444444438</v>
      </c>
      <c r="F4032" s="1">
        <v>40820</v>
      </c>
      <c r="G4032" s="10">
        <v>0.76180555555555562</v>
      </c>
      <c r="H4032">
        <v>30</v>
      </c>
      <c r="I4032">
        <v>34</v>
      </c>
      <c r="J4032" t="s">
        <v>8</v>
      </c>
      <c r="K4032" t="s">
        <v>9</v>
      </c>
      <c r="L4032" t="str">
        <f t="shared" si="249"/>
        <v>Afternoon</v>
      </c>
      <c r="M4032" t="str">
        <f t="shared" si="250"/>
        <v>17</v>
      </c>
      <c r="N4032" t="str">
        <f t="shared" si="251"/>
        <v>18</v>
      </c>
    </row>
    <row r="4033" spans="1:14" x14ac:dyDescent="0.3">
      <c r="A4033">
        <v>1</v>
      </c>
      <c r="B4033">
        <v>5</v>
      </c>
      <c r="C4033" s="1">
        <v>40820</v>
      </c>
      <c r="D4033" s="21" t="str">
        <f t="shared" si="248"/>
        <v>04-Oct-2011</v>
      </c>
      <c r="E4033" s="10">
        <v>0.74097222222222225</v>
      </c>
      <c r="F4033" s="1">
        <v>40820</v>
      </c>
      <c r="G4033" s="10">
        <v>0.87569444444444444</v>
      </c>
      <c r="H4033">
        <v>40</v>
      </c>
      <c r="I4033">
        <v>194</v>
      </c>
      <c r="J4033" t="s">
        <v>8</v>
      </c>
      <c r="K4033" t="s">
        <v>9</v>
      </c>
      <c r="L4033" t="str">
        <f t="shared" si="249"/>
        <v>Afternoon</v>
      </c>
      <c r="M4033" t="str">
        <f t="shared" si="250"/>
        <v>17</v>
      </c>
      <c r="N4033" t="str">
        <f t="shared" si="251"/>
        <v>21</v>
      </c>
    </row>
    <row r="4034" spans="1:14" x14ac:dyDescent="0.3">
      <c r="A4034">
        <v>1</v>
      </c>
      <c r="B4034">
        <v>8</v>
      </c>
      <c r="C4034" s="1">
        <v>40820</v>
      </c>
      <c r="D4034" s="21" t="str">
        <f t="shared" si="248"/>
        <v>04-Oct-2011</v>
      </c>
      <c r="E4034" s="10">
        <v>0.83472222222222225</v>
      </c>
      <c r="F4034" s="1">
        <v>40820</v>
      </c>
      <c r="G4034" s="10">
        <v>0.93680555555555556</v>
      </c>
      <c r="H4034">
        <v>30</v>
      </c>
      <c r="I4034">
        <v>147</v>
      </c>
      <c r="J4034" t="s">
        <v>8</v>
      </c>
      <c r="K4034" t="s">
        <v>9</v>
      </c>
      <c r="L4034" t="str">
        <f t="shared" si="249"/>
        <v>Evening</v>
      </c>
      <c r="M4034" t="str">
        <f t="shared" si="250"/>
        <v>20</v>
      </c>
      <c r="N4034" t="str">
        <f t="shared" si="251"/>
        <v>22</v>
      </c>
    </row>
    <row r="4035" spans="1:14" x14ac:dyDescent="0.3">
      <c r="A4035">
        <v>1</v>
      </c>
      <c r="B4035">
        <v>5</v>
      </c>
      <c r="C4035" s="1">
        <v>40820</v>
      </c>
      <c r="D4035" s="21" t="str">
        <f t="shared" ref="D4035:D4098" si="252" xml:space="preserve"> TEXT(C4035, "dd-Mmm-yyyy")</f>
        <v>04-Oct-2011</v>
      </c>
      <c r="E4035" s="10">
        <v>0.86944444444444446</v>
      </c>
      <c r="F4035" s="1">
        <v>40820</v>
      </c>
      <c r="G4035" s="10">
        <v>0.98263888888888884</v>
      </c>
      <c r="H4035">
        <v>30</v>
      </c>
      <c r="I4035">
        <v>163</v>
      </c>
      <c r="J4035" t="s">
        <v>8</v>
      </c>
      <c r="K4035" t="s">
        <v>9</v>
      </c>
      <c r="L4035" t="str">
        <f t="shared" ref="L4035:L4098" si="253">IF(AND(E4035&gt;$R$6,E4035&lt;=$S$6),"Morning",IF(AND(E4035&gt;$S$6,E4035&lt;=$T$6),"Afternoon", IF(AND(E4035&gt;$T$6,E4035&lt;=$U$6),"Evening", "Night")))</f>
        <v>Evening</v>
      </c>
      <c r="M4035" t="str">
        <f t="shared" ref="M4035:M4098" si="254" xml:space="preserve"> TEXT(E4035, "HH")</f>
        <v>20</v>
      </c>
      <c r="N4035" t="str">
        <f t="shared" ref="N4035:N4098" si="255">TEXT(G4035,"HH")</f>
        <v>23</v>
      </c>
    </row>
    <row r="4036" spans="1:14" x14ac:dyDescent="0.3">
      <c r="A4036">
        <v>1</v>
      </c>
      <c r="B4036">
        <v>6</v>
      </c>
      <c r="C4036" s="1">
        <v>40821</v>
      </c>
      <c r="D4036" s="21" t="str">
        <f t="shared" si="252"/>
        <v>05-Oct-2011</v>
      </c>
      <c r="E4036" s="10">
        <v>0.45</v>
      </c>
      <c r="F4036" s="1">
        <v>40821</v>
      </c>
      <c r="G4036" s="10">
        <v>0.78333333333333333</v>
      </c>
      <c r="H4036">
        <v>80</v>
      </c>
      <c r="I4036">
        <v>480</v>
      </c>
      <c r="J4036" t="s">
        <v>8</v>
      </c>
      <c r="K4036" t="s">
        <v>13</v>
      </c>
      <c r="L4036" t="str">
        <f t="shared" si="253"/>
        <v>Morning</v>
      </c>
      <c r="M4036" t="str">
        <f t="shared" si="254"/>
        <v>10</v>
      </c>
      <c r="N4036" t="str">
        <f t="shared" si="255"/>
        <v>18</v>
      </c>
    </row>
    <row r="4037" spans="1:14" x14ac:dyDescent="0.3">
      <c r="A4037">
        <v>1</v>
      </c>
      <c r="B4037">
        <v>6</v>
      </c>
      <c r="C4037" s="1">
        <v>40821</v>
      </c>
      <c r="D4037" s="21" t="str">
        <f t="shared" si="252"/>
        <v>05-Oct-2011</v>
      </c>
      <c r="E4037" s="10">
        <v>0.59791666666666665</v>
      </c>
      <c r="F4037" s="1">
        <v>40821</v>
      </c>
      <c r="G4037" s="10">
        <v>0.65486111111111112</v>
      </c>
      <c r="H4037">
        <v>30</v>
      </c>
      <c r="I4037">
        <v>82</v>
      </c>
      <c r="J4037" t="s">
        <v>8</v>
      </c>
      <c r="K4037" t="s">
        <v>13</v>
      </c>
      <c r="L4037" t="str">
        <f t="shared" si="253"/>
        <v>Afternoon</v>
      </c>
      <c r="M4037" t="str">
        <f t="shared" si="254"/>
        <v>14</v>
      </c>
      <c r="N4037" t="str">
        <f t="shared" si="255"/>
        <v>15</v>
      </c>
    </row>
    <row r="4038" spans="1:14" x14ac:dyDescent="0.3">
      <c r="A4038">
        <v>1</v>
      </c>
      <c r="B4038">
        <v>5</v>
      </c>
      <c r="C4038" s="1">
        <v>40821</v>
      </c>
      <c r="D4038" s="21" t="str">
        <f t="shared" si="252"/>
        <v>05-Oct-2011</v>
      </c>
      <c r="E4038" s="10">
        <v>0.61527777777777781</v>
      </c>
      <c r="F4038" s="1">
        <v>40821</v>
      </c>
      <c r="G4038" s="10">
        <v>0.80555555555555547</v>
      </c>
      <c r="H4038">
        <v>50</v>
      </c>
      <c r="I4038">
        <v>274</v>
      </c>
      <c r="J4038" t="s">
        <v>8</v>
      </c>
      <c r="K4038" t="s">
        <v>13</v>
      </c>
      <c r="L4038" t="str">
        <f t="shared" si="253"/>
        <v>Afternoon</v>
      </c>
      <c r="M4038" t="str">
        <f t="shared" si="254"/>
        <v>14</v>
      </c>
      <c r="N4038" t="str">
        <f t="shared" si="255"/>
        <v>19</v>
      </c>
    </row>
    <row r="4039" spans="1:14" x14ac:dyDescent="0.3">
      <c r="A4039">
        <v>1</v>
      </c>
      <c r="B4039">
        <v>6</v>
      </c>
      <c r="C4039" s="1">
        <v>40821</v>
      </c>
      <c r="D4039" s="21" t="str">
        <f t="shared" si="252"/>
        <v>05-Oct-2011</v>
      </c>
      <c r="E4039" s="10">
        <v>0.65</v>
      </c>
      <c r="F4039" s="1">
        <v>40821</v>
      </c>
      <c r="G4039" s="10">
        <v>0.72152777777777777</v>
      </c>
      <c r="H4039">
        <v>30</v>
      </c>
      <c r="I4039">
        <v>103</v>
      </c>
      <c r="J4039" t="s">
        <v>8</v>
      </c>
      <c r="K4039" t="s">
        <v>13</v>
      </c>
      <c r="L4039" t="str">
        <f t="shared" si="253"/>
        <v>Afternoon</v>
      </c>
      <c r="M4039" t="str">
        <f t="shared" si="254"/>
        <v>15</v>
      </c>
      <c r="N4039" t="str">
        <f t="shared" si="255"/>
        <v>17</v>
      </c>
    </row>
    <row r="4040" spans="1:14" x14ac:dyDescent="0.3">
      <c r="A4040">
        <v>1</v>
      </c>
      <c r="B4040">
        <v>5</v>
      </c>
      <c r="C4040" s="1">
        <v>40821</v>
      </c>
      <c r="D4040" s="21" t="str">
        <f t="shared" si="252"/>
        <v>05-Oct-2011</v>
      </c>
      <c r="E4040" s="10">
        <v>0.67083333333333339</v>
      </c>
      <c r="F4040" s="1">
        <v>40821</v>
      </c>
      <c r="G4040" s="10">
        <v>0.79791666666666661</v>
      </c>
      <c r="H4040">
        <v>40</v>
      </c>
      <c r="I4040">
        <v>183</v>
      </c>
      <c r="J4040" t="s">
        <v>8</v>
      </c>
      <c r="K4040" t="s">
        <v>13</v>
      </c>
      <c r="L4040" t="str">
        <f t="shared" si="253"/>
        <v>Afternoon</v>
      </c>
      <c r="M4040" t="str">
        <f t="shared" si="254"/>
        <v>16</v>
      </c>
      <c r="N4040" t="str">
        <f t="shared" si="255"/>
        <v>19</v>
      </c>
    </row>
    <row r="4041" spans="1:14" x14ac:dyDescent="0.3">
      <c r="A4041">
        <v>1</v>
      </c>
      <c r="B4041">
        <v>6</v>
      </c>
      <c r="C4041" s="1">
        <v>40821</v>
      </c>
      <c r="D4041" s="21" t="str">
        <f t="shared" si="252"/>
        <v>05-Oct-2011</v>
      </c>
      <c r="E4041" s="10">
        <v>0.69305555555555554</v>
      </c>
      <c r="F4041" s="1">
        <v>40821</v>
      </c>
      <c r="G4041" s="10">
        <v>0.77916666666666667</v>
      </c>
      <c r="H4041">
        <v>30</v>
      </c>
      <c r="I4041">
        <v>124</v>
      </c>
      <c r="J4041" t="s">
        <v>8</v>
      </c>
      <c r="K4041" t="s">
        <v>13</v>
      </c>
      <c r="L4041" t="str">
        <f t="shared" si="253"/>
        <v>Afternoon</v>
      </c>
      <c r="M4041" t="str">
        <f t="shared" si="254"/>
        <v>16</v>
      </c>
      <c r="N4041" t="str">
        <f t="shared" si="255"/>
        <v>18</v>
      </c>
    </row>
    <row r="4042" spans="1:14" x14ac:dyDescent="0.3">
      <c r="A4042">
        <v>1</v>
      </c>
      <c r="B4042">
        <v>5</v>
      </c>
      <c r="C4042" s="1">
        <v>40821</v>
      </c>
      <c r="D4042" s="21" t="str">
        <f t="shared" si="252"/>
        <v>05-Oct-2011</v>
      </c>
      <c r="E4042" s="10">
        <v>0.71805555555555556</v>
      </c>
      <c r="F4042" s="1">
        <v>40821</v>
      </c>
      <c r="G4042" s="10">
        <v>0.74930555555555556</v>
      </c>
      <c r="H4042">
        <v>30</v>
      </c>
      <c r="I4042">
        <v>45</v>
      </c>
      <c r="J4042" t="s">
        <v>8</v>
      </c>
      <c r="K4042" t="s">
        <v>13</v>
      </c>
      <c r="L4042" t="str">
        <f t="shared" si="253"/>
        <v>Afternoon</v>
      </c>
      <c r="M4042" t="str">
        <f t="shared" si="254"/>
        <v>17</v>
      </c>
      <c r="N4042" t="str">
        <f t="shared" si="255"/>
        <v>17</v>
      </c>
    </row>
    <row r="4043" spans="1:14" x14ac:dyDescent="0.3">
      <c r="A4043">
        <v>1</v>
      </c>
      <c r="B4043">
        <v>6</v>
      </c>
      <c r="C4043" s="1">
        <v>40821</v>
      </c>
      <c r="D4043" s="21" t="str">
        <f t="shared" si="252"/>
        <v>05-Oct-2011</v>
      </c>
      <c r="E4043" s="10">
        <v>0.75694444444444453</v>
      </c>
      <c r="F4043" s="1">
        <v>40821</v>
      </c>
      <c r="G4043" s="10">
        <v>0.8666666666666667</v>
      </c>
      <c r="H4043">
        <v>30</v>
      </c>
      <c r="I4043">
        <v>158</v>
      </c>
      <c r="J4043" t="s">
        <v>8</v>
      </c>
      <c r="K4043" t="s">
        <v>13</v>
      </c>
      <c r="L4043" t="str">
        <f t="shared" si="253"/>
        <v>Evening</v>
      </c>
      <c r="M4043" t="str">
        <f t="shared" si="254"/>
        <v>18</v>
      </c>
      <c r="N4043" t="str">
        <f t="shared" si="255"/>
        <v>20</v>
      </c>
    </row>
    <row r="4044" spans="1:14" x14ac:dyDescent="0.3">
      <c r="A4044">
        <v>1</v>
      </c>
      <c r="B4044">
        <v>8</v>
      </c>
      <c r="C4044" s="1">
        <v>40821</v>
      </c>
      <c r="D4044" s="21" t="str">
        <f t="shared" si="252"/>
        <v>05-Oct-2011</v>
      </c>
      <c r="E4044" s="10">
        <v>0.7583333333333333</v>
      </c>
      <c r="F4044" s="1">
        <v>40821</v>
      </c>
      <c r="G4044" s="10">
        <v>0.87847222222222221</v>
      </c>
      <c r="H4044">
        <v>30</v>
      </c>
      <c r="I4044">
        <v>173</v>
      </c>
      <c r="J4044" t="s">
        <v>8</v>
      </c>
      <c r="K4044" t="s">
        <v>13</v>
      </c>
      <c r="L4044" t="str">
        <f t="shared" si="253"/>
        <v>Evening</v>
      </c>
      <c r="M4044" t="str">
        <f t="shared" si="254"/>
        <v>18</v>
      </c>
      <c r="N4044" t="str">
        <f t="shared" si="255"/>
        <v>21</v>
      </c>
    </row>
    <row r="4045" spans="1:14" x14ac:dyDescent="0.3">
      <c r="A4045">
        <v>1</v>
      </c>
      <c r="B4045">
        <v>6</v>
      </c>
      <c r="C4045" s="1">
        <v>40821</v>
      </c>
      <c r="D4045" s="21" t="str">
        <f t="shared" si="252"/>
        <v>05-Oct-2011</v>
      </c>
      <c r="E4045" s="10">
        <v>0.8041666666666667</v>
      </c>
      <c r="F4045" s="1">
        <v>40821</v>
      </c>
      <c r="G4045" s="10">
        <v>0.95486111111111116</v>
      </c>
      <c r="H4045">
        <v>40</v>
      </c>
      <c r="I4045">
        <v>217</v>
      </c>
      <c r="J4045" t="s">
        <v>8</v>
      </c>
      <c r="K4045" t="s">
        <v>13</v>
      </c>
      <c r="L4045" t="str">
        <f t="shared" si="253"/>
        <v>Evening</v>
      </c>
      <c r="M4045" t="str">
        <f t="shared" si="254"/>
        <v>19</v>
      </c>
      <c r="N4045" t="str">
        <f t="shared" si="255"/>
        <v>22</v>
      </c>
    </row>
    <row r="4046" spans="1:14" x14ac:dyDescent="0.3">
      <c r="A4046">
        <v>1</v>
      </c>
      <c r="B4046">
        <v>5</v>
      </c>
      <c r="C4046" s="1">
        <v>40821</v>
      </c>
      <c r="D4046" s="21" t="str">
        <f t="shared" si="252"/>
        <v>05-Oct-2011</v>
      </c>
      <c r="E4046" s="10">
        <v>0.84166666666666667</v>
      </c>
      <c r="F4046" s="1">
        <v>40821</v>
      </c>
      <c r="G4046" s="10">
        <v>0.90555555555555556</v>
      </c>
      <c r="H4046">
        <v>30</v>
      </c>
      <c r="I4046">
        <v>92</v>
      </c>
      <c r="J4046" t="s">
        <v>8</v>
      </c>
      <c r="K4046" t="s">
        <v>13</v>
      </c>
      <c r="L4046" t="str">
        <f t="shared" si="253"/>
        <v>Evening</v>
      </c>
      <c r="M4046" t="str">
        <f t="shared" si="254"/>
        <v>20</v>
      </c>
      <c r="N4046" t="str">
        <f t="shared" si="255"/>
        <v>21</v>
      </c>
    </row>
    <row r="4047" spans="1:14" x14ac:dyDescent="0.3">
      <c r="A4047">
        <v>1</v>
      </c>
      <c r="B4047">
        <v>5</v>
      </c>
      <c r="C4047" s="1">
        <v>40821</v>
      </c>
      <c r="D4047" s="21" t="str">
        <f t="shared" si="252"/>
        <v>05-Oct-2011</v>
      </c>
      <c r="E4047" s="10">
        <v>0.84236111111111101</v>
      </c>
      <c r="F4047" s="1">
        <v>40821</v>
      </c>
      <c r="G4047" s="10">
        <v>0.90208333333333324</v>
      </c>
      <c r="H4047">
        <v>30</v>
      </c>
      <c r="I4047">
        <v>86</v>
      </c>
      <c r="J4047" t="s">
        <v>8</v>
      </c>
      <c r="K4047" t="s">
        <v>13</v>
      </c>
      <c r="L4047" t="str">
        <f t="shared" si="253"/>
        <v>Evening</v>
      </c>
      <c r="M4047" t="str">
        <f t="shared" si="254"/>
        <v>20</v>
      </c>
      <c r="N4047" t="str">
        <f t="shared" si="255"/>
        <v>21</v>
      </c>
    </row>
    <row r="4048" spans="1:14" x14ac:dyDescent="0.3">
      <c r="A4048">
        <v>1</v>
      </c>
      <c r="B4048">
        <v>5</v>
      </c>
      <c r="C4048" s="1">
        <v>40821</v>
      </c>
      <c r="D4048" s="21" t="str">
        <f t="shared" si="252"/>
        <v>05-Oct-2011</v>
      </c>
      <c r="E4048" s="10">
        <v>0.88750000000000007</v>
      </c>
      <c r="F4048" s="1">
        <v>40821</v>
      </c>
      <c r="G4048" s="10">
        <v>0.99652777777777779</v>
      </c>
      <c r="H4048">
        <v>30</v>
      </c>
      <c r="I4048">
        <v>157</v>
      </c>
      <c r="J4048" t="s">
        <v>8</v>
      </c>
      <c r="K4048" t="s">
        <v>13</v>
      </c>
      <c r="L4048" t="str">
        <f t="shared" si="253"/>
        <v>Evening</v>
      </c>
      <c r="M4048" t="str">
        <f t="shared" si="254"/>
        <v>21</v>
      </c>
      <c r="N4048" t="str">
        <f t="shared" si="255"/>
        <v>23</v>
      </c>
    </row>
    <row r="4049" spans="1:14" x14ac:dyDescent="0.3">
      <c r="A4049">
        <v>1</v>
      </c>
      <c r="B4049">
        <v>6</v>
      </c>
      <c r="C4049" s="1">
        <v>40822</v>
      </c>
      <c r="D4049" s="21" t="str">
        <f t="shared" si="252"/>
        <v>06-Oct-2011</v>
      </c>
      <c r="E4049" s="10">
        <v>0.41250000000000003</v>
      </c>
      <c r="F4049" s="1">
        <v>40822</v>
      </c>
      <c r="G4049" s="10">
        <v>0.53263888888888888</v>
      </c>
      <c r="H4049">
        <v>30</v>
      </c>
      <c r="I4049">
        <v>173</v>
      </c>
      <c r="J4049" t="s">
        <v>8</v>
      </c>
      <c r="K4049" t="s">
        <v>12</v>
      </c>
      <c r="L4049" t="str">
        <f t="shared" si="253"/>
        <v>Night</v>
      </c>
      <c r="M4049" t="str">
        <f t="shared" si="254"/>
        <v>09</v>
      </c>
      <c r="N4049" t="str">
        <f t="shared" si="255"/>
        <v>12</v>
      </c>
    </row>
    <row r="4050" spans="1:14" x14ac:dyDescent="0.3">
      <c r="A4050">
        <v>1</v>
      </c>
      <c r="B4050">
        <v>8</v>
      </c>
      <c r="C4050" s="1">
        <v>40822</v>
      </c>
      <c r="D4050" s="21" t="str">
        <f t="shared" si="252"/>
        <v>06-Oct-2011</v>
      </c>
      <c r="E4050" s="10">
        <v>0.47361111111111115</v>
      </c>
      <c r="F4050" s="1">
        <v>40822</v>
      </c>
      <c r="G4050" s="10">
        <v>0.52986111111111112</v>
      </c>
      <c r="H4050">
        <v>30</v>
      </c>
      <c r="I4050">
        <v>81</v>
      </c>
      <c r="J4050" t="s">
        <v>8</v>
      </c>
      <c r="K4050" t="s">
        <v>12</v>
      </c>
      <c r="L4050" t="str">
        <f t="shared" si="253"/>
        <v>Morning</v>
      </c>
      <c r="M4050" t="str">
        <f t="shared" si="254"/>
        <v>11</v>
      </c>
      <c r="N4050" t="str">
        <f t="shared" si="255"/>
        <v>12</v>
      </c>
    </row>
    <row r="4051" spans="1:14" x14ac:dyDescent="0.3">
      <c r="A4051">
        <v>1</v>
      </c>
      <c r="B4051">
        <v>5</v>
      </c>
      <c r="C4051" s="1">
        <v>40822</v>
      </c>
      <c r="D4051" s="21" t="str">
        <f t="shared" si="252"/>
        <v>06-Oct-2011</v>
      </c>
      <c r="E4051" s="10">
        <v>0.50624999999999998</v>
      </c>
      <c r="F4051" s="1">
        <v>40822</v>
      </c>
      <c r="G4051" s="10">
        <v>0.6</v>
      </c>
      <c r="H4051">
        <v>30</v>
      </c>
      <c r="I4051">
        <v>135</v>
      </c>
      <c r="J4051" t="s">
        <v>8</v>
      </c>
      <c r="K4051" t="s">
        <v>12</v>
      </c>
      <c r="L4051" t="str">
        <f t="shared" si="253"/>
        <v>Morning</v>
      </c>
      <c r="M4051" t="str">
        <f t="shared" si="254"/>
        <v>12</v>
      </c>
      <c r="N4051" t="str">
        <f t="shared" si="255"/>
        <v>14</v>
      </c>
    </row>
    <row r="4052" spans="1:14" x14ac:dyDescent="0.3">
      <c r="A4052">
        <v>1</v>
      </c>
      <c r="B4052">
        <v>8</v>
      </c>
      <c r="C4052" s="1">
        <v>40822</v>
      </c>
      <c r="D4052" s="21" t="str">
        <f t="shared" si="252"/>
        <v>06-Oct-2011</v>
      </c>
      <c r="E4052" s="10">
        <v>0.55138888888888882</v>
      </c>
      <c r="F4052" s="1">
        <v>40822</v>
      </c>
      <c r="G4052" s="10">
        <v>0.62152777777777779</v>
      </c>
      <c r="H4052">
        <v>30</v>
      </c>
      <c r="I4052">
        <v>101</v>
      </c>
      <c r="J4052" t="s">
        <v>8</v>
      </c>
      <c r="K4052" t="s">
        <v>12</v>
      </c>
      <c r="L4052" t="str">
        <f t="shared" si="253"/>
        <v>Morning</v>
      </c>
      <c r="M4052" t="str">
        <f t="shared" si="254"/>
        <v>13</v>
      </c>
      <c r="N4052" t="str">
        <f t="shared" si="255"/>
        <v>14</v>
      </c>
    </row>
    <row r="4053" spans="1:14" x14ac:dyDescent="0.3">
      <c r="A4053">
        <v>1</v>
      </c>
      <c r="B4053">
        <v>5</v>
      </c>
      <c r="C4053" s="1">
        <v>40823</v>
      </c>
      <c r="D4053" s="21" t="str">
        <f t="shared" si="252"/>
        <v>07-Oct-2011</v>
      </c>
      <c r="E4053" s="10">
        <v>0.50208333333333333</v>
      </c>
      <c r="F4053" s="1">
        <v>40823</v>
      </c>
      <c r="G4053" s="10">
        <v>0.62152777777777779</v>
      </c>
      <c r="H4053">
        <v>30</v>
      </c>
      <c r="I4053">
        <v>172</v>
      </c>
      <c r="J4053" t="s">
        <v>8</v>
      </c>
      <c r="K4053" t="s">
        <v>11</v>
      </c>
      <c r="L4053" t="str">
        <f t="shared" si="253"/>
        <v>Morning</v>
      </c>
      <c r="M4053" t="str">
        <f t="shared" si="254"/>
        <v>12</v>
      </c>
      <c r="N4053" t="str">
        <f t="shared" si="255"/>
        <v>14</v>
      </c>
    </row>
    <row r="4054" spans="1:14" x14ac:dyDescent="0.3">
      <c r="A4054">
        <v>1</v>
      </c>
      <c r="B4054">
        <v>6</v>
      </c>
      <c r="C4054" s="1">
        <v>40823</v>
      </c>
      <c r="D4054" s="21" t="str">
        <f t="shared" si="252"/>
        <v>07-Oct-2011</v>
      </c>
      <c r="E4054" s="10">
        <v>0.59861111111111109</v>
      </c>
      <c r="F4054" s="1">
        <v>40823</v>
      </c>
      <c r="G4054" s="10">
        <v>0.69027777777777777</v>
      </c>
      <c r="H4054">
        <v>30</v>
      </c>
      <c r="I4054">
        <v>132</v>
      </c>
      <c r="J4054" t="s">
        <v>8</v>
      </c>
      <c r="K4054" t="s">
        <v>11</v>
      </c>
      <c r="L4054" t="str">
        <f t="shared" si="253"/>
        <v>Afternoon</v>
      </c>
      <c r="M4054" t="str">
        <f t="shared" si="254"/>
        <v>14</v>
      </c>
      <c r="N4054" t="str">
        <f t="shared" si="255"/>
        <v>16</v>
      </c>
    </row>
    <row r="4055" spans="1:14" x14ac:dyDescent="0.3">
      <c r="A4055">
        <v>1</v>
      </c>
      <c r="B4055">
        <v>6</v>
      </c>
      <c r="C4055" s="1">
        <v>40823</v>
      </c>
      <c r="D4055" s="21" t="str">
        <f t="shared" si="252"/>
        <v>07-Oct-2011</v>
      </c>
      <c r="E4055" s="10">
        <v>0.69444444444444453</v>
      </c>
      <c r="F4055" s="1">
        <v>40823</v>
      </c>
      <c r="G4055" s="10">
        <v>0.8208333333333333</v>
      </c>
      <c r="H4055">
        <v>40</v>
      </c>
      <c r="I4055">
        <v>182</v>
      </c>
      <c r="J4055" t="s">
        <v>8</v>
      </c>
      <c r="K4055" t="s">
        <v>11</v>
      </c>
      <c r="L4055" t="str">
        <f t="shared" si="253"/>
        <v>Afternoon</v>
      </c>
      <c r="M4055" t="str">
        <f t="shared" si="254"/>
        <v>16</v>
      </c>
      <c r="N4055" t="str">
        <f t="shared" si="255"/>
        <v>19</v>
      </c>
    </row>
    <row r="4056" spans="1:14" x14ac:dyDescent="0.3">
      <c r="A4056">
        <v>1</v>
      </c>
      <c r="B4056">
        <v>8</v>
      </c>
      <c r="C4056" s="1">
        <v>40823</v>
      </c>
      <c r="D4056" s="21" t="str">
        <f t="shared" si="252"/>
        <v>07-Oct-2011</v>
      </c>
      <c r="E4056" s="10">
        <v>0.77430555555555547</v>
      </c>
      <c r="F4056" s="1">
        <v>40823</v>
      </c>
      <c r="G4056" s="10">
        <v>0.89444444444444438</v>
      </c>
      <c r="H4056">
        <v>30</v>
      </c>
      <c r="I4056">
        <v>173</v>
      </c>
      <c r="J4056" t="s">
        <v>8</v>
      </c>
      <c r="K4056" t="s">
        <v>11</v>
      </c>
      <c r="L4056" t="str">
        <f t="shared" si="253"/>
        <v>Evening</v>
      </c>
      <c r="M4056" t="str">
        <f t="shared" si="254"/>
        <v>18</v>
      </c>
      <c r="N4056" t="str">
        <f t="shared" si="255"/>
        <v>21</v>
      </c>
    </row>
    <row r="4057" spans="1:14" x14ac:dyDescent="0.3">
      <c r="A4057">
        <v>1</v>
      </c>
      <c r="B4057">
        <v>5</v>
      </c>
      <c r="C4057" s="1">
        <v>40823</v>
      </c>
      <c r="D4057" s="21" t="str">
        <f t="shared" si="252"/>
        <v>07-Oct-2011</v>
      </c>
      <c r="E4057" s="10">
        <v>0.79375000000000007</v>
      </c>
      <c r="F4057" s="1">
        <v>40823</v>
      </c>
      <c r="G4057" s="10">
        <v>0.89027777777777783</v>
      </c>
      <c r="H4057">
        <v>30</v>
      </c>
      <c r="I4057">
        <v>139</v>
      </c>
      <c r="J4057" t="s">
        <v>8</v>
      </c>
      <c r="K4057" t="s">
        <v>11</v>
      </c>
      <c r="L4057" t="str">
        <f t="shared" si="253"/>
        <v>Evening</v>
      </c>
      <c r="M4057" t="str">
        <f t="shared" si="254"/>
        <v>19</v>
      </c>
      <c r="N4057" t="str">
        <f t="shared" si="255"/>
        <v>21</v>
      </c>
    </row>
    <row r="4058" spans="1:14" x14ac:dyDescent="0.3">
      <c r="A4058">
        <v>1</v>
      </c>
      <c r="B4058">
        <v>5</v>
      </c>
      <c r="C4058" s="1">
        <v>40823</v>
      </c>
      <c r="D4058" s="21" t="str">
        <f t="shared" si="252"/>
        <v>07-Oct-2011</v>
      </c>
      <c r="E4058" s="10">
        <v>0.90277777777777779</v>
      </c>
      <c r="F4058" s="1">
        <v>40824</v>
      </c>
      <c r="G4058" s="10">
        <v>6.2499999999999995E-3</v>
      </c>
      <c r="H4058">
        <v>30</v>
      </c>
      <c r="I4058">
        <v>149</v>
      </c>
      <c r="J4058" t="s">
        <v>8</v>
      </c>
      <c r="K4058" t="s">
        <v>11</v>
      </c>
      <c r="L4058" t="str">
        <f t="shared" si="253"/>
        <v>Evening</v>
      </c>
      <c r="M4058" t="str">
        <f t="shared" si="254"/>
        <v>21</v>
      </c>
      <c r="N4058" t="str">
        <f t="shared" si="255"/>
        <v>00</v>
      </c>
    </row>
    <row r="4059" spans="1:14" x14ac:dyDescent="0.3">
      <c r="A4059">
        <v>1</v>
      </c>
      <c r="B4059">
        <v>6</v>
      </c>
      <c r="C4059" s="1">
        <v>40823</v>
      </c>
      <c r="D4059" s="21" t="str">
        <f t="shared" si="252"/>
        <v>07-Oct-2011</v>
      </c>
      <c r="E4059" s="10">
        <v>0.9277777777777777</v>
      </c>
      <c r="F4059" s="1">
        <v>40824</v>
      </c>
      <c r="G4059" s="10">
        <v>3.6805555555555557E-2</v>
      </c>
      <c r="H4059">
        <v>30</v>
      </c>
      <c r="I4059">
        <v>157</v>
      </c>
      <c r="J4059" t="s">
        <v>8</v>
      </c>
      <c r="K4059" t="s">
        <v>11</v>
      </c>
      <c r="L4059" t="str">
        <f t="shared" si="253"/>
        <v>Night</v>
      </c>
      <c r="M4059" t="str">
        <f t="shared" si="254"/>
        <v>22</v>
      </c>
      <c r="N4059" t="str">
        <f t="shared" si="255"/>
        <v>00</v>
      </c>
    </row>
    <row r="4060" spans="1:14" x14ac:dyDescent="0.3">
      <c r="A4060">
        <v>1</v>
      </c>
      <c r="B4060">
        <v>8</v>
      </c>
      <c r="C4060" s="1">
        <v>40827</v>
      </c>
      <c r="D4060" s="21" t="str">
        <f t="shared" si="252"/>
        <v>11-Oct-2011</v>
      </c>
      <c r="E4060" s="10">
        <v>0.51527777777777783</v>
      </c>
      <c r="F4060" s="1">
        <v>40827</v>
      </c>
      <c r="G4060" s="10">
        <v>0.56944444444444442</v>
      </c>
      <c r="H4060">
        <v>30</v>
      </c>
      <c r="I4060">
        <v>78</v>
      </c>
      <c r="J4060" t="s">
        <v>8</v>
      </c>
      <c r="K4060" t="s">
        <v>9</v>
      </c>
      <c r="L4060" t="str">
        <f t="shared" si="253"/>
        <v>Morning</v>
      </c>
      <c r="M4060" t="str">
        <f t="shared" si="254"/>
        <v>12</v>
      </c>
      <c r="N4060" t="str">
        <f t="shared" si="255"/>
        <v>13</v>
      </c>
    </row>
    <row r="4061" spans="1:14" x14ac:dyDescent="0.3">
      <c r="A4061">
        <v>1</v>
      </c>
      <c r="B4061">
        <v>8</v>
      </c>
      <c r="C4061" s="1">
        <v>40827</v>
      </c>
      <c r="D4061" s="21" t="str">
        <f t="shared" si="252"/>
        <v>11-Oct-2011</v>
      </c>
      <c r="E4061" s="10">
        <v>0.61388888888888882</v>
      </c>
      <c r="F4061" s="1">
        <v>40827</v>
      </c>
      <c r="G4061" s="10">
        <v>0.72916666666666663</v>
      </c>
      <c r="H4061">
        <v>30</v>
      </c>
      <c r="I4061">
        <v>166</v>
      </c>
      <c r="J4061" t="s">
        <v>8</v>
      </c>
      <c r="K4061" t="s">
        <v>9</v>
      </c>
      <c r="L4061" t="str">
        <f t="shared" si="253"/>
        <v>Afternoon</v>
      </c>
      <c r="M4061" t="str">
        <f t="shared" si="254"/>
        <v>14</v>
      </c>
      <c r="N4061" t="str">
        <f t="shared" si="255"/>
        <v>17</v>
      </c>
    </row>
    <row r="4062" spans="1:14" x14ac:dyDescent="0.3">
      <c r="A4062">
        <v>1</v>
      </c>
      <c r="B4062">
        <v>6</v>
      </c>
      <c r="C4062" s="1">
        <v>40827</v>
      </c>
      <c r="D4062" s="21" t="str">
        <f t="shared" si="252"/>
        <v>11-Oct-2011</v>
      </c>
      <c r="E4062" s="10">
        <v>0.7402777777777777</v>
      </c>
      <c r="F4062" s="1">
        <v>40827</v>
      </c>
      <c r="G4062" s="10">
        <v>0.8965277777777777</v>
      </c>
      <c r="H4062">
        <v>40</v>
      </c>
      <c r="I4062">
        <v>225</v>
      </c>
      <c r="J4062" t="s">
        <v>8</v>
      </c>
      <c r="K4062" t="s">
        <v>9</v>
      </c>
      <c r="L4062" t="str">
        <f t="shared" si="253"/>
        <v>Afternoon</v>
      </c>
      <c r="M4062" t="str">
        <f t="shared" si="254"/>
        <v>17</v>
      </c>
      <c r="N4062" t="str">
        <f t="shared" si="255"/>
        <v>21</v>
      </c>
    </row>
    <row r="4063" spans="1:14" x14ac:dyDescent="0.3">
      <c r="A4063">
        <v>1</v>
      </c>
      <c r="B4063">
        <v>5</v>
      </c>
      <c r="C4063" s="1">
        <v>40827</v>
      </c>
      <c r="D4063" s="21" t="str">
        <f t="shared" si="252"/>
        <v>11-Oct-2011</v>
      </c>
      <c r="E4063" s="10">
        <v>0.76874999999999993</v>
      </c>
      <c r="F4063" s="1">
        <v>40827</v>
      </c>
      <c r="G4063" s="10">
        <v>0.79513888888888884</v>
      </c>
      <c r="H4063">
        <v>30</v>
      </c>
      <c r="I4063">
        <v>38</v>
      </c>
      <c r="J4063" t="s">
        <v>8</v>
      </c>
      <c r="K4063" t="s">
        <v>9</v>
      </c>
      <c r="L4063" t="str">
        <f t="shared" si="253"/>
        <v>Evening</v>
      </c>
      <c r="M4063" t="str">
        <f t="shared" si="254"/>
        <v>18</v>
      </c>
      <c r="N4063" t="str">
        <f t="shared" si="255"/>
        <v>19</v>
      </c>
    </row>
    <row r="4064" spans="1:14" x14ac:dyDescent="0.3">
      <c r="A4064">
        <v>1</v>
      </c>
      <c r="B4064">
        <v>8</v>
      </c>
      <c r="C4064" s="1">
        <v>40827</v>
      </c>
      <c r="D4064" s="21" t="str">
        <f t="shared" si="252"/>
        <v>11-Oct-2011</v>
      </c>
      <c r="E4064" s="10">
        <v>0.8340277777777777</v>
      </c>
      <c r="F4064" s="1">
        <v>40827</v>
      </c>
      <c r="G4064" s="10">
        <v>0.88750000000000007</v>
      </c>
      <c r="H4064">
        <v>30</v>
      </c>
      <c r="I4064">
        <v>77</v>
      </c>
      <c r="J4064" t="s">
        <v>8</v>
      </c>
      <c r="K4064" t="s">
        <v>9</v>
      </c>
      <c r="L4064" t="str">
        <f t="shared" si="253"/>
        <v>Evening</v>
      </c>
      <c r="M4064" t="str">
        <f t="shared" si="254"/>
        <v>20</v>
      </c>
      <c r="N4064" t="str">
        <f t="shared" si="255"/>
        <v>21</v>
      </c>
    </row>
    <row r="4065" spans="1:14" x14ac:dyDescent="0.3">
      <c r="A4065">
        <v>1</v>
      </c>
      <c r="B4065">
        <v>5</v>
      </c>
      <c r="C4065" s="1">
        <v>40827</v>
      </c>
      <c r="D4065" s="21" t="str">
        <f t="shared" si="252"/>
        <v>11-Oct-2011</v>
      </c>
      <c r="E4065" s="10">
        <v>0.86111111111111116</v>
      </c>
      <c r="F4065" s="1">
        <v>40827</v>
      </c>
      <c r="G4065" s="10">
        <v>0.98611111111111116</v>
      </c>
      <c r="H4065">
        <v>30</v>
      </c>
      <c r="I4065">
        <v>180</v>
      </c>
      <c r="J4065" t="s">
        <v>8</v>
      </c>
      <c r="K4065" t="s">
        <v>9</v>
      </c>
      <c r="L4065" t="str">
        <f t="shared" si="253"/>
        <v>Evening</v>
      </c>
      <c r="M4065" t="str">
        <f t="shared" si="254"/>
        <v>20</v>
      </c>
      <c r="N4065" t="str">
        <f t="shared" si="255"/>
        <v>23</v>
      </c>
    </row>
    <row r="4066" spans="1:14" x14ac:dyDescent="0.3">
      <c r="A4066">
        <v>1</v>
      </c>
      <c r="B4066">
        <v>5</v>
      </c>
      <c r="C4066" s="1">
        <v>40828</v>
      </c>
      <c r="D4066" s="21" t="str">
        <f t="shared" si="252"/>
        <v>12-Oct-2011</v>
      </c>
      <c r="E4066" s="10">
        <v>0.33680555555555558</v>
      </c>
      <c r="F4066" s="1">
        <v>40828</v>
      </c>
      <c r="G4066" s="10">
        <v>0.4236111111111111</v>
      </c>
      <c r="H4066">
        <v>30</v>
      </c>
      <c r="I4066">
        <v>125</v>
      </c>
      <c r="J4066" t="s">
        <v>8</v>
      </c>
      <c r="K4066" t="s">
        <v>13</v>
      </c>
      <c r="L4066" t="str">
        <f t="shared" si="253"/>
        <v>Night</v>
      </c>
      <c r="M4066" t="str">
        <f t="shared" si="254"/>
        <v>08</v>
      </c>
      <c r="N4066" t="str">
        <f t="shared" si="255"/>
        <v>10</v>
      </c>
    </row>
    <row r="4067" spans="1:14" x14ac:dyDescent="0.3">
      <c r="A4067">
        <v>1</v>
      </c>
      <c r="B4067">
        <v>5</v>
      </c>
      <c r="C4067" s="1">
        <v>40828</v>
      </c>
      <c r="D4067" s="21" t="str">
        <f t="shared" si="252"/>
        <v>12-Oct-2011</v>
      </c>
      <c r="E4067" s="10">
        <v>0.46388888888888885</v>
      </c>
      <c r="F4067" s="1">
        <v>40828</v>
      </c>
      <c r="G4067" s="10">
        <v>0.54027777777777775</v>
      </c>
      <c r="H4067">
        <v>30</v>
      </c>
      <c r="I4067">
        <v>110</v>
      </c>
      <c r="J4067" t="s">
        <v>8</v>
      </c>
      <c r="K4067" t="s">
        <v>13</v>
      </c>
      <c r="L4067" t="str">
        <f t="shared" si="253"/>
        <v>Morning</v>
      </c>
      <c r="M4067" t="str">
        <f t="shared" si="254"/>
        <v>11</v>
      </c>
      <c r="N4067" t="str">
        <f t="shared" si="255"/>
        <v>12</v>
      </c>
    </row>
    <row r="4068" spans="1:14" x14ac:dyDescent="0.3">
      <c r="A4068">
        <v>1</v>
      </c>
      <c r="B4068">
        <v>5</v>
      </c>
      <c r="C4068" s="1">
        <v>40828</v>
      </c>
      <c r="D4068" s="21" t="str">
        <f t="shared" si="252"/>
        <v>12-Oct-2011</v>
      </c>
      <c r="E4068" s="10">
        <v>0.55138888888888882</v>
      </c>
      <c r="F4068" s="1">
        <v>40828</v>
      </c>
      <c r="G4068" s="10">
        <v>0.59722222222222221</v>
      </c>
      <c r="H4068">
        <v>30</v>
      </c>
      <c r="I4068">
        <v>66</v>
      </c>
      <c r="J4068" t="s">
        <v>8</v>
      </c>
      <c r="K4068" t="s">
        <v>13</v>
      </c>
      <c r="L4068" t="str">
        <f t="shared" si="253"/>
        <v>Morning</v>
      </c>
      <c r="M4068" t="str">
        <f t="shared" si="254"/>
        <v>13</v>
      </c>
      <c r="N4068" t="str">
        <f t="shared" si="255"/>
        <v>14</v>
      </c>
    </row>
    <row r="4069" spans="1:14" x14ac:dyDescent="0.3">
      <c r="A4069">
        <v>1</v>
      </c>
      <c r="B4069">
        <v>6</v>
      </c>
      <c r="C4069" s="1">
        <v>40828</v>
      </c>
      <c r="D4069" s="21" t="str">
        <f t="shared" si="252"/>
        <v>12-Oct-2011</v>
      </c>
      <c r="E4069" s="10">
        <v>0.55277777777777781</v>
      </c>
      <c r="F4069" s="1">
        <v>40828</v>
      </c>
      <c r="G4069" s="10">
        <v>0.60833333333333328</v>
      </c>
      <c r="H4069">
        <v>30</v>
      </c>
      <c r="I4069">
        <v>80</v>
      </c>
      <c r="J4069" t="s">
        <v>8</v>
      </c>
      <c r="K4069" t="s">
        <v>13</v>
      </c>
      <c r="L4069" t="str">
        <f t="shared" si="253"/>
        <v>Morning</v>
      </c>
      <c r="M4069" t="str">
        <f t="shared" si="254"/>
        <v>13</v>
      </c>
      <c r="N4069" t="str">
        <f t="shared" si="255"/>
        <v>14</v>
      </c>
    </row>
    <row r="4070" spans="1:14" x14ac:dyDescent="0.3">
      <c r="A4070">
        <v>1</v>
      </c>
      <c r="B4070">
        <v>6</v>
      </c>
      <c r="C4070" s="1">
        <v>40828</v>
      </c>
      <c r="D4070" s="21" t="str">
        <f t="shared" si="252"/>
        <v>12-Oct-2011</v>
      </c>
      <c r="E4070" s="10">
        <v>0.61527777777777781</v>
      </c>
      <c r="F4070" s="1">
        <v>40828</v>
      </c>
      <c r="G4070" s="10">
        <v>0.70138888888888884</v>
      </c>
      <c r="H4070">
        <v>30</v>
      </c>
      <c r="I4070">
        <v>124</v>
      </c>
      <c r="J4070" t="s">
        <v>8</v>
      </c>
      <c r="K4070" t="s">
        <v>13</v>
      </c>
      <c r="L4070" t="str">
        <f t="shared" si="253"/>
        <v>Afternoon</v>
      </c>
      <c r="M4070" t="str">
        <f t="shared" si="254"/>
        <v>14</v>
      </c>
      <c r="N4070" t="str">
        <f t="shared" si="255"/>
        <v>16</v>
      </c>
    </row>
    <row r="4071" spans="1:14" x14ac:dyDescent="0.3">
      <c r="A4071">
        <v>1</v>
      </c>
      <c r="B4071">
        <v>6</v>
      </c>
      <c r="C4071" s="1">
        <v>40828</v>
      </c>
      <c r="D4071" s="21" t="str">
        <f t="shared" si="252"/>
        <v>12-Oct-2011</v>
      </c>
      <c r="E4071" s="10">
        <v>0.61944444444444446</v>
      </c>
      <c r="F4071" s="1">
        <v>40828</v>
      </c>
      <c r="G4071" s="10">
        <v>0.72499999999999998</v>
      </c>
      <c r="H4071">
        <v>30</v>
      </c>
      <c r="I4071">
        <v>152</v>
      </c>
      <c r="J4071" t="s">
        <v>8</v>
      </c>
      <c r="K4071" t="s">
        <v>13</v>
      </c>
      <c r="L4071" t="str">
        <f t="shared" si="253"/>
        <v>Afternoon</v>
      </c>
      <c r="M4071" t="str">
        <f t="shared" si="254"/>
        <v>14</v>
      </c>
      <c r="N4071" t="str">
        <f t="shared" si="255"/>
        <v>17</v>
      </c>
    </row>
    <row r="4072" spans="1:14" x14ac:dyDescent="0.3">
      <c r="A4072">
        <v>1</v>
      </c>
      <c r="B4072">
        <v>5</v>
      </c>
      <c r="C4072" s="1">
        <v>40828</v>
      </c>
      <c r="D4072" s="21" t="str">
        <f t="shared" si="252"/>
        <v>12-Oct-2011</v>
      </c>
      <c r="E4072" s="10">
        <v>0.63958333333333328</v>
      </c>
      <c r="F4072" s="1">
        <v>40829</v>
      </c>
      <c r="G4072" s="10">
        <v>6.1805555555555558E-2</v>
      </c>
      <c r="H4072">
        <v>110</v>
      </c>
      <c r="I4072">
        <v>608</v>
      </c>
      <c r="J4072" t="s">
        <v>8</v>
      </c>
      <c r="K4072" t="s">
        <v>13</v>
      </c>
      <c r="L4072" t="str">
        <f t="shared" si="253"/>
        <v>Afternoon</v>
      </c>
      <c r="M4072" t="str">
        <f t="shared" si="254"/>
        <v>15</v>
      </c>
      <c r="N4072" t="str">
        <f t="shared" si="255"/>
        <v>01</v>
      </c>
    </row>
    <row r="4073" spans="1:14" x14ac:dyDescent="0.3">
      <c r="A4073">
        <v>1</v>
      </c>
      <c r="B4073">
        <v>6</v>
      </c>
      <c r="C4073" s="1">
        <v>40828</v>
      </c>
      <c r="D4073" s="21" t="str">
        <f t="shared" si="252"/>
        <v>12-Oct-2011</v>
      </c>
      <c r="E4073" s="10">
        <v>0.68472222222222223</v>
      </c>
      <c r="F4073" s="1">
        <v>40828</v>
      </c>
      <c r="G4073" s="10">
        <v>0.75763888888888886</v>
      </c>
      <c r="H4073">
        <v>30</v>
      </c>
      <c r="I4073">
        <v>105</v>
      </c>
      <c r="J4073" t="s">
        <v>8</v>
      </c>
      <c r="K4073" t="s">
        <v>13</v>
      </c>
      <c r="L4073" t="str">
        <f t="shared" si="253"/>
        <v>Afternoon</v>
      </c>
      <c r="M4073" t="str">
        <f t="shared" si="254"/>
        <v>16</v>
      </c>
      <c r="N4073" t="str">
        <f t="shared" si="255"/>
        <v>18</v>
      </c>
    </row>
    <row r="4074" spans="1:14" x14ac:dyDescent="0.3">
      <c r="A4074">
        <v>1</v>
      </c>
      <c r="B4074">
        <v>8</v>
      </c>
      <c r="C4074" s="1">
        <v>40828</v>
      </c>
      <c r="D4074" s="21" t="str">
        <f t="shared" si="252"/>
        <v>12-Oct-2011</v>
      </c>
      <c r="E4074" s="10">
        <v>0.70486111111111116</v>
      </c>
      <c r="F4074" s="1">
        <v>40828</v>
      </c>
      <c r="G4074" s="10">
        <v>0.82013888888888886</v>
      </c>
      <c r="H4074">
        <v>30</v>
      </c>
      <c r="I4074">
        <v>166</v>
      </c>
      <c r="J4074" t="s">
        <v>8</v>
      </c>
      <c r="K4074" t="s">
        <v>13</v>
      </c>
      <c r="L4074" t="str">
        <f t="shared" si="253"/>
        <v>Afternoon</v>
      </c>
      <c r="M4074" t="str">
        <f t="shared" si="254"/>
        <v>16</v>
      </c>
      <c r="N4074" t="str">
        <f t="shared" si="255"/>
        <v>19</v>
      </c>
    </row>
    <row r="4075" spans="1:14" x14ac:dyDescent="0.3">
      <c r="A4075">
        <v>1</v>
      </c>
      <c r="B4075">
        <v>5</v>
      </c>
      <c r="C4075" s="1">
        <v>40828</v>
      </c>
      <c r="D4075" s="21" t="str">
        <f t="shared" si="252"/>
        <v>12-Oct-2011</v>
      </c>
      <c r="E4075" s="10">
        <v>0.7368055555555556</v>
      </c>
      <c r="F4075" s="1">
        <v>40828</v>
      </c>
      <c r="G4075" s="10">
        <v>0.84652777777777777</v>
      </c>
      <c r="H4075">
        <v>30</v>
      </c>
      <c r="I4075">
        <v>158</v>
      </c>
      <c r="J4075" t="s">
        <v>8</v>
      </c>
      <c r="K4075" t="s">
        <v>13</v>
      </c>
      <c r="L4075" t="str">
        <f t="shared" si="253"/>
        <v>Afternoon</v>
      </c>
      <c r="M4075" t="str">
        <f t="shared" si="254"/>
        <v>17</v>
      </c>
      <c r="N4075" t="str">
        <f t="shared" si="255"/>
        <v>20</v>
      </c>
    </row>
    <row r="4076" spans="1:14" x14ac:dyDescent="0.3">
      <c r="A4076">
        <v>1</v>
      </c>
      <c r="B4076">
        <v>6</v>
      </c>
      <c r="C4076" s="1">
        <v>40828</v>
      </c>
      <c r="D4076" s="21" t="str">
        <f t="shared" si="252"/>
        <v>12-Oct-2011</v>
      </c>
      <c r="E4076" s="10">
        <v>0.7715277777777777</v>
      </c>
      <c r="F4076" s="1">
        <v>40828</v>
      </c>
      <c r="G4076" s="10">
        <v>0.82847222222222217</v>
      </c>
      <c r="H4076">
        <v>30</v>
      </c>
      <c r="I4076">
        <v>82</v>
      </c>
      <c r="J4076" t="s">
        <v>8</v>
      </c>
      <c r="K4076" t="s">
        <v>13</v>
      </c>
      <c r="L4076" t="str">
        <f t="shared" si="253"/>
        <v>Evening</v>
      </c>
      <c r="M4076" t="str">
        <f t="shared" si="254"/>
        <v>18</v>
      </c>
      <c r="N4076" t="str">
        <f t="shared" si="255"/>
        <v>19</v>
      </c>
    </row>
    <row r="4077" spans="1:14" x14ac:dyDescent="0.3">
      <c r="A4077">
        <v>1</v>
      </c>
      <c r="B4077">
        <v>5</v>
      </c>
      <c r="C4077" s="1">
        <v>40828</v>
      </c>
      <c r="D4077" s="21" t="str">
        <f t="shared" si="252"/>
        <v>12-Oct-2011</v>
      </c>
      <c r="E4077" s="10">
        <v>0.8354166666666667</v>
      </c>
      <c r="F4077" s="1">
        <v>40828</v>
      </c>
      <c r="G4077" s="10">
        <v>0.8833333333333333</v>
      </c>
      <c r="H4077">
        <v>30</v>
      </c>
      <c r="I4077">
        <v>69</v>
      </c>
      <c r="J4077" t="s">
        <v>8</v>
      </c>
      <c r="K4077" t="s">
        <v>13</v>
      </c>
      <c r="L4077" t="str">
        <f t="shared" si="253"/>
        <v>Evening</v>
      </c>
      <c r="M4077" t="str">
        <f t="shared" si="254"/>
        <v>20</v>
      </c>
      <c r="N4077" t="str">
        <f t="shared" si="255"/>
        <v>21</v>
      </c>
    </row>
    <row r="4078" spans="1:14" x14ac:dyDescent="0.3">
      <c r="A4078">
        <v>1</v>
      </c>
      <c r="B4078">
        <v>5</v>
      </c>
      <c r="C4078" s="1">
        <v>40829</v>
      </c>
      <c r="D4078" s="21" t="str">
        <f t="shared" si="252"/>
        <v>13-Oct-2011</v>
      </c>
      <c r="E4078" s="10">
        <v>0.26666666666666666</v>
      </c>
      <c r="F4078" s="1">
        <v>40829</v>
      </c>
      <c r="G4078" s="10">
        <v>0.31875000000000003</v>
      </c>
      <c r="H4078">
        <v>30</v>
      </c>
      <c r="I4078">
        <v>75</v>
      </c>
      <c r="J4078" t="s">
        <v>8</v>
      </c>
      <c r="K4078" t="s">
        <v>12</v>
      </c>
      <c r="L4078" t="str">
        <f t="shared" si="253"/>
        <v>Night</v>
      </c>
      <c r="M4078" t="str">
        <f t="shared" si="254"/>
        <v>06</v>
      </c>
      <c r="N4078" t="str">
        <f t="shared" si="255"/>
        <v>07</v>
      </c>
    </row>
    <row r="4079" spans="1:14" x14ac:dyDescent="0.3">
      <c r="A4079">
        <v>1</v>
      </c>
      <c r="B4079">
        <v>5</v>
      </c>
      <c r="C4079" s="1">
        <v>40829</v>
      </c>
      <c r="D4079" s="21" t="str">
        <f t="shared" si="252"/>
        <v>13-Oct-2011</v>
      </c>
      <c r="E4079" s="10">
        <v>0.2986111111111111</v>
      </c>
      <c r="F4079" s="1">
        <v>40829</v>
      </c>
      <c r="G4079" s="10">
        <v>0.40833333333333338</v>
      </c>
      <c r="H4079">
        <v>30</v>
      </c>
      <c r="I4079">
        <v>158</v>
      </c>
      <c r="J4079" t="s">
        <v>8</v>
      </c>
      <c r="K4079" t="s">
        <v>12</v>
      </c>
      <c r="L4079" t="str">
        <f t="shared" si="253"/>
        <v>Night</v>
      </c>
      <c r="M4079" t="str">
        <f t="shared" si="254"/>
        <v>07</v>
      </c>
      <c r="N4079" t="str">
        <f t="shared" si="255"/>
        <v>09</v>
      </c>
    </row>
    <row r="4080" spans="1:14" x14ac:dyDescent="0.3">
      <c r="A4080">
        <v>1</v>
      </c>
      <c r="B4080">
        <v>5</v>
      </c>
      <c r="C4080" s="1">
        <v>40829</v>
      </c>
      <c r="D4080" s="21" t="str">
        <f t="shared" si="252"/>
        <v>13-Oct-2011</v>
      </c>
      <c r="E4080" s="10">
        <v>0.58750000000000002</v>
      </c>
      <c r="F4080" s="1">
        <v>40829</v>
      </c>
      <c r="G4080" s="10">
        <v>0.64236111111111105</v>
      </c>
      <c r="H4080">
        <v>30</v>
      </c>
      <c r="I4080">
        <v>79</v>
      </c>
      <c r="J4080" t="s">
        <v>8</v>
      </c>
      <c r="K4080" t="s">
        <v>12</v>
      </c>
      <c r="L4080" t="str">
        <f t="shared" si="253"/>
        <v>Afternoon</v>
      </c>
      <c r="M4080" t="str">
        <f t="shared" si="254"/>
        <v>14</v>
      </c>
      <c r="N4080" t="str">
        <f t="shared" si="255"/>
        <v>15</v>
      </c>
    </row>
    <row r="4081" spans="1:14" x14ac:dyDescent="0.3">
      <c r="A4081">
        <v>1</v>
      </c>
      <c r="B4081">
        <v>6</v>
      </c>
      <c r="C4081" s="1">
        <v>40829</v>
      </c>
      <c r="D4081" s="21" t="str">
        <f t="shared" si="252"/>
        <v>13-Oct-2011</v>
      </c>
      <c r="E4081" s="10">
        <v>0.62708333333333333</v>
      </c>
      <c r="F4081" s="1">
        <v>40829</v>
      </c>
      <c r="G4081" s="10">
        <v>0.75624999999999998</v>
      </c>
      <c r="H4081">
        <v>40</v>
      </c>
      <c r="I4081">
        <v>186</v>
      </c>
      <c r="J4081" t="s">
        <v>8</v>
      </c>
      <c r="K4081" t="s">
        <v>12</v>
      </c>
      <c r="L4081" t="str">
        <f t="shared" si="253"/>
        <v>Afternoon</v>
      </c>
      <c r="M4081" t="str">
        <f t="shared" si="254"/>
        <v>15</v>
      </c>
      <c r="N4081" t="str">
        <f t="shared" si="255"/>
        <v>18</v>
      </c>
    </row>
    <row r="4082" spans="1:14" x14ac:dyDescent="0.3">
      <c r="A4082">
        <v>1</v>
      </c>
      <c r="B4082">
        <v>5</v>
      </c>
      <c r="C4082" s="1">
        <v>40829</v>
      </c>
      <c r="D4082" s="21" t="str">
        <f t="shared" si="252"/>
        <v>13-Oct-2011</v>
      </c>
      <c r="E4082" s="10">
        <v>0.6333333333333333</v>
      </c>
      <c r="F4082" s="1">
        <v>40829</v>
      </c>
      <c r="G4082" s="10">
        <v>0.69097222222222221</v>
      </c>
      <c r="H4082">
        <v>30</v>
      </c>
      <c r="I4082">
        <v>83</v>
      </c>
      <c r="J4082" t="s">
        <v>8</v>
      </c>
      <c r="K4082" t="s">
        <v>12</v>
      </c>
      <c r="L4082" t="str">
        <f t="shared" si="253"/>
        <v>Afternoon</v>
      </c>
      <c r="M4082" t="str">
        <f t="shared" si="254"/>
        <v>15</v>
      </c>
      <c r="N4082" t="str">
        <f t="shared" si="255"/>
        <v>16</v>
      </c>
    </row>
    <row r="4083" spans="1:14" x14ac:dyDescent="0.3">
      <c r="A4083">
        <v>1</v>
      </c>
      <c r="B4083">
        <v>5</v>
      </c>
      <c r="C4083" s="1">
        <v>40829</v>
      </c>
      <c r="D4083" s="21" t="str">
        <f t="shared" si="252"/>
        <v>13-Oct-2011</v>
      </c>
      <c r="E4083" s="10">
        <v>0.66666666666666663</v>
      </c>
      <c r="F4083" s="1">
        <v>40829</v>
      </c>
      <c r="G4083" s="10">
        <v>0.74375000000000002</v>
      </c>
      <c r="H4083">
        <v>30</v>
      </c>
      <c r="I4083">
        <v>111</v>
      </c>
      <c r="J4083" t="s">
        <v>8</v>
      </c>
      <c r="K4083" t="s">
        <v>12</v>
      </c>
      <c r="L4083" t="str">
        <f t="shared" si="253"/>
        <v>Afternoon</v>
      </c>
      <c r="M4083" t="str">
        <f t="shared" si="254"/>
        <v>16</v>
      </c>
      <c r="N4083" t="str">
        <f t="shared" si="255"/>
        <v>17</v>
      </c>
    </row>
    <row r="4084" spans="1:14" x14ac:dyDescent="0.3">
      <c r="A4084">
        <v>1</v>
      </c>
      <c r="B4084">
        <v>6</v>
      </c>
      <c r="C4084" s="1">
        <v>40829</v>
      </c>
      <c r="D4084" s="21" t="str">
        <f t="shared" si="252"/>
        <v>13-Oct-2011</v>
      </c>
      <c r="E4084" s="10">
        <v>0.7090277777777777</v>
      </c>
      <c r="F4084" s="1">
        <v>40829</v>
      </c>
      <c r="G4084" s="10">
        <v>0.73819444444444438</v>
      </c>
      <c r="H4084">
        <v>30</v>
      </c>
      <c r="I4084">
        <v>42</v>
      </c>
      <c r="J4084" t="s">
        <v>8</v>
      </c>
      <c r="K4084" t="s">
        <v>12</v>
      </c>
      <c r="L4084" t="str">
        <f t="shared" si="253"/>
        <v>Afternoon</v>
      </c>
      <c r="M4084" t="str">
        <f t="shared" si="254"/>
        <v>17</v>
      </c>
      <c r="N4084" t="str">
        <f t="shared" si="255"/>
        <v>17</v>
      </c>
    </row>
    <row r="4085" spans="1:14" x14ac:dyDescent="0.3">
      <c r="A4085">
        <v>1</v>
      </c>
      <c r="B4085">
        <v>6</v>
      </c>
      <c r="C4085" s="1">
        <v>40829</v>
      </c>
      <c r="D4085" s="21" t="str">
        <f t="shared" si="252"/>
        <v>13-Oct-2011</v>
      </c>
      <c r="E4085" s="10">
        <v>0.7090277777777777</v>
      </c>
      <c r="F4085" s="1">
        <v>40829</v>
      </c>
      <c r="G4085" s="10">
        <v>0.7631944444444444</v>
      </c>
      <c r="H4085">
        <v>30</v>
      </c>
      <c r="I4085">
        <v>78</v>
      </c>
      <c r="J4085" t="s">
        <v>8</v>
      </c>
      <c r="K4085" t="s">
        <v>12</v>
      </c>
      <c r="L4085" t="str">
        <f t="shared" si="253"/>
        <v>Afternoon</v>
      </c>
      <c r="M4085" t="str">
        <f t="shared" si="254"/>
        <v>17</v>
      </c>
      <c r="N4085" t="str">
        <f t="shared" si="255"/>
        <v>18</v>
      </c>
    </row>
    <row r="4086" spans="1:14" x14ac:dyDescent="0.3">
      <c r="A4086">
        <v>1</v>
      </c>
      <c r="B4086">
        <v>8</v>
      </c>
      <c r="C4086" s="1">
        <v>40829</v>
      </c>
      <c r="D4086" s="21" t="str">
        <f t="shared" si="252"/>
        <v>13-Oct-2011</v>
      </c>
      <c r="E4086" s="10">
        <v>0.72916666666666663</v>
      </c>
      <c r="F4086" s="1">
        <v>40829</v>
      </c>
      <c r="G4086" s="10">
        <v>0.8208333333333333</v>
      </c>
      <c r="H4086">
        <v>30</v>
      </c>
      <c r="I4086">
        <v>132</v>
      </c>
      <c r="J4086" t="s">
        <v>8</v>
      </c>
      <c r="K4086" t="s">
        <v>12</v>
      </c>
      <c r="L4086" t="str">
        <f t="shared" si="253"/>
        <v>Afternoon</v>
      </c>
      <c r="M4086" t="str">
        <f t="shared" si="254"/>
        <v>17</v>
      </c>
      <c r="N4086" t="str">
        <f t="shared" si="255"/>
        <v>19</v>
      </c>
    </row>
    <row r="4087" spans="1:14" x14ac:dyDescent="0.3">
      <c r="A4087">
        <v>1</v>
      </c>
      <c r="B4087">
        <v>6</v>
      </c>
      <c r="C4087" s="1">
        <v>40829</v>
      </c>
      <c r="D4087" s="21" t="str">
        <f t="shared" si="252"/>
        <v>13-Oct-2011</v>
      </c>
      <c r="E4087" s="10">
        <v>0.75416666666666676</v>
      </c>
      <c r="F4087" s="1">
        <v>40829</v>
      </c>
      <c r="G4087" s="10">
        <v>0.82361111111111107</v>
      </c>
      <c r="H4087">
        <v>30</v>
      </c>
      <c r="I4087">
        <v>100</v>
      </c>
      <c r="J4087" t="s">
        <v>8</v>
      </c>
      <c r="K4087" t="s">
        <v>12</v>
      </c>
      <c r="L4087" t="str">
        <f t="shared" si="253"/>
        <v>Evening</v>
      </c>
      <c r="M4087" t="str">
        <f t="shared" si="254"/>
        <v>18</v>
      </c>
      <c r="N4087" t="str">
        <f t="shared" si="255"/>
        <v>19</v>
      </c>
    </row>
    <row r="4088" spans="1:14" x14ac:dyDescent="0.3">
      <c r="A4088">
        <v>1</v>
      </c>
      <c r="B4088">
        <v>6</v>
      </c>
      <c r="C4088" s="1">
        <v>40829</v>
      </c>
      <c r="D4088" s="21" t="str">
        <f t="shared" si="252"/>
        <v>13-Oct-2011</v>
      </c>
      <c r="E4088" s="10">
        <v>0.76527777777777783</v>
      </c>
      <c r="F4088" s="1">
        <v>40829</v>
      </c>
      <c r="G4088" s="10">
        <v>0.86944444444444446</v>
      </c>
      <c r="H4088">
        <v>30</v>
      </c>
      <c r="I4088">
        <v>150</v>
      </c>
      <c r="J4088" t="s">
        <v>8</v>
      </c>
      <c r="K4088" t="s">
        <v>12</v>
      </c>
      <c r="L4088" t="str">
        <f t="shared" si="253"/>
        <v>Evening</v>
      </c>
      <c r="M4088" t="str">
        <f t="shared" si="254"/>
        <v>18</v>
      </c>
      <c r="N4088" t="str">
        <f t="shared" si="255"/>
        <v>20</v>
      </c>
    </row>
    <row r="4089" spans="1:14" x14ac:dyDescent="0.3">
      <c r="A4089">
        <v>1</v>
      </c>
      <c r="B4089">
        <v>6</v>
      </c>
      <c r="C4089" s="1">
        <v>40829</v>
      </c>
      <c r="D4089" s="21" t="str">
        <f t="shared" si="252"/>
        <v>13-Oct-2011</v>
      </c>
      <c r="E4089" s="10">
        <v>0.81597222222222221</v>
      </c>
      <c r="F4089" s="1">
        <v>40829</v>
      </c>
      <c r="G4089" s="10">
        <v>0.89166666666666661</v>
      </c>
      <c r="H4089">
        <v>30</v>
      </c>
      <c r="I4089">
        <v>109</v>
      </c>
      <c r="J4089" t="s">
        <v>8</v>
      </c>
      <c r="K4089" t="s">
        <v>12</v>
      </c>
      <c r="L4089" t="str">
        <f t="shared" si="253"/>
        <v>Evening</v>
      </c>
      <c r="M4089" t="str">
        <f t="shared" si="254"/>
        <v>19</v>
      </c>
      <c r="N4089" t="str">
        <f t="shared" si="255"/>
        <v>21</v>
      </c>
    </row>
    <row r="4090" spans="1:14" x14ac:dyDescent="0.3">
      <c r="A4090">
        <v>1</v>
      </c>
      <c r="B4090">
        <v>5</v>
      </c>
      <c r="C4090" s="1">
        <v>40830</v>
      </c>
      <c r="D4090" s="21" t="str">
        <f t="shared" si="252"/>
        <v>14-Oct-2011</v>
      </c>
      <c r="E4090" s="10">
        <v>0.37777777777777777</v>
      </c>
      <c r="F4090" s="1">
        <v>40830</v>
      </c>
      <c r="G4090" s="10">
        <v>0.44930555555555557</v>
      </c>
      <c r="H4090">
        <v>30</v>
      </c>
      <c r="I4090">
        <v>103</v>
      </c>
      <c r="J4090" t="s">
        <v>8</v>
      </c>
      <c r="K4090" t="s">
        <v>11</v>
      </c>
      <c r="L4090" t="str">
        <f t="shared" si="253"/>
        <v>Night</v>
      </c>
      <c r="M4090" t="str">
        <f t="shared" si="254"/>
        <v>09</v>
      </c>
      <c r="N4090" t="str">
        <f t="shared" si="255"/>
        <v>10</v>
      </c>
    </row>
    <row r="4091" spans="1:14" x14ac:dyDescent="0.3">
      <c r="A4091">
        <v>1</v>
      </c>
      <c r="B4091">
        <v>5</v>
      </c>
      <c r="C4091" s="1">
        <v>40830</v>
      </c>
      <c r="D4091" s="21" t="str">
        <f t="shared" si="252"/>
        <v>14-Oct-2011</v>
      </c>
      <c r="E4091" s="10">
        <v>0.46666666666666662</v>
      </c>
      <c r="F4091" s="1">
        <v>40830</v>
      </c>
      <c r="G4091" s="10">
        <v>0.60486111111111118</v>
      </c>
      <c r="H4091">
        <v>40</v>
      </c>
      <c r="I4091">
        <v>199</v>
      </c>
      <c r="J4091" t="s">
        <v>8</v>
      </c>
      <c r="K4091" t="s">
        <v>11</v>
      </c>
      <c r="L4091" t="str">
        <f t="shared" si="253"/>
        <v>Morning</v>
      </c>
      <c r="M4091" t="str">
        <f t="shared" si="254"/>
        <v>11</v>
      </c>
      <c r="N4091" t="str">
        <f t="shared" si="255"/>
        <v>14</v>
      </c>
    </row>
    <row r="4092" spans="1:14" x14ac:dyDescent="0.3">
      <c r="A4092">
        <v>1</v>
      </c>
      <c r="B4092">
        <v>8</v>
      </c>
      <c r="C4092" s="1">
        <v>40830</v>
      </c>
      <c r="D4092" s="21" t="str">
        <f t="shared" si="252"/>
        <v>14-Oct-2011</v>
      </c>
      <c r="E4092" s="10">
        <v>0.5395833333333333</v>
      </c>
      <c r="F4092" s="1">
        <v>40830</v>
      </c>
      <c r="G4092" s="10">
        <v>0.57916666666666672</v>
      </c>
      <c r="H4092">
        <v>30</v>
      </c>
      <c r="I4092">
        <v>57</v>
      </c>
      <c r="J4092" t="s">
        <v>8</v>
      </c>
      <c r="K4092" t="s">
        <v>11</v>
      </c>
      <c r="L4092" t="str">
        <f t="shared" si="253"/>
        <v>Morning</v>
      </c>
      <c r="M4092" t="str">
        <f t="shared" si="254"/>
        <v>12</v>
      </c>
      <c r="N4092" t="str">
        <f t="shared" si="255"/>
        <v>13</v>
      </c>
    </row>
    <row r="4093" spans="1:14" x14ac:dyDescent="0.3">
      <c r="A4093">
        <v>1</v>
      </c>
      <c r="B4093">
        <v>5</v>
      </c>
      <c r="C4093" s="1">
        <v>40830</v>
      </c>
      <c r="D4093" s="21" t="str">
        <f t="shared" si="252"/>
        <v>14-Oct-2011</v>
      </c>
      <c r="E4093" s="10">
        <v>0.5444444444444444</v>
      </c>
      <c r="F4093" s="1">
        <v>40830</v>
      </c>
      <c r="G4093" s="10">
        <v>0.61041666666666672</v>
      </c>
      <c r="H4093">
        <v>30</v>
      </c>
      <c r="I4093">
        <v>95</v>
      </c>
      <c r="J4093" t="s">
        <v>8</v>
      </c>
      <c r="K4093" t="s">
        <v>11</v>
      </c>
      <c r="L4093" t="str">
        <f t="shared" si="253"/>
        <v>Morning</v>
      </c>
      <c r="M4093" t="str">
        <f t="shared" si="254"/>
        <v>13</v>
      </c>
      <c r="N4093" t="str">
        <f t="shared" si="255"/>
        <v>14</v>
      </c>
    </row>
    <row r="4094" spans="1:14" x14ac:dyDescent="0.3">
      <c r="A4094">
        <v>1</v>
      </c>
      <c r="B4094">
        <v>6</v>
      </c>
      <c r="C4094" s="1">
        <v>40830</v>
      </c>
      <c r="D4094" s="21" t="str">
        <f t="shared" si="252"/>
        <v>14-Oct-2011</v>
      </c>
      <c r="E4094" s="10">
        <v>0.69027777777777777</v>
      </c>
      <c r="F4094" s="1">
        <v>40830</v>
      </c>
      <c r="G4094" s="10">
        <v>0.82986111111111116</v>
      </c>
      <c r="H4094">
        <v>40</v>
      </c>
      <c r="I4094">
        <v>201</v>
      </c>
      <c r="J4094" t="s">
        <v>8</v>
      </c>
      <c r="K4094" t="s">
        <v>11</v>
      </c>
      <c r="L4094" t="str">
        <f t="shared" si="253"/>
        <v>Afternoon</v>
      </c>
      <c r="M4094" t="str">
        <f t="shared" si="254"/>
        <v>16</v>
      </c>
      <c r="N4094" t="str">
        <f t="shared" si="255"/>
        <v>19</v>
      </c>
    </row>
    <row r="4095" spans="1:14" x14ac:dyDescent="0.3">
      <c r="A4095">
        <v>1</v>
      </c>
      <c r="B4095">
        <v>5</v>
      </c>
      <c r="C4095" s="1">
        <v>40830</v>
      </c>
      <c r="D4095" s="21" t="str">
        <f t="shared" si="252"/>
        <v>14-Oct-2011</v>
      </c>
      <c r="E4095" s="10">
        <v>0.72638888888888886</v>
      </c>
      <c r="F4095" s="1">
        <v>40830</v>
      </c>
      <c r="G4095" s="10">
        <v>0.96180555555555547</v>
      </c>
      <c r="H4095">
        <v>60</v>
      </c>
      <c r="I4095">
        <v>339</v>
      </c>
      <c r="J4095" t="s">
        <v>8</v>
      </c>
      <c r="K4095" t="s">
        <v>11</v>
      </c>
      <c r="L4095" t="str">
        <f t="shared" si="253"/>
        <v>Afternoon</v>
      </c>
      <c r="M4095" t="str">
        <f t="shared" si="254"/>
        <v>17</v>
      </c>
      <c r="N4095" t="str">
        <f t="shared" si="255"/>
        <v>23</v>
      </c>
    </row>
    <row r="4096" spans="1:14" x14ac:dyDescent="0.3">
      <c r="A4096">
        <v>1</v>
      </c>
      <c r="B4096">
        <v>6</v>
      </c>
      <c r="C4096" s="1">
        <v>40830</v>
      </c>
      <c r="D4096" s="21" t="str">
        <f t="shared" si="252"/>
        <v>14-Oct-2011</v>
      </c>
      <c r="E4096" s="10">
        <v>0.80486111111111114</v>
      </c>
      <c r="F4096" s="1">
        <v>40830</v>
      </c>
      <c r="G4096" s="10">
        <v>0.89861111111111114</v>
      </c>
      <c r="H4096">
        <v>30</v>
      </c>
      <c r="I4096">
        <v>135</v>
      </c>
      <c r="J4096" t="s">
        <v>8</v>
      </c>
      <c r="K4096" t="s">
        <v>11</v>
      </c>
      <c r="L4096" t="str">
        <f t="shared" si="253"/>
        <v>Evening</v>
      </c>
      <c r="M4096" t="str">
        <f t="shared" si="254"/>
        <v>19</v>
      </c>
      <c r="N4096" t="str">
        <f t="shared" si="255"/>
        <v>21</v>
      </c>
    </row>
    <row r="4097" spans="1:14" x14ac:dyDescent="0.3">
      <c r="A4097">
        <v>1</v>
      </c>
      <c r="B4097">
        <v>6</v>
      </c>
      <c r="C4097" s="1">
        <v>40830</v>
      </c>
      <c r="D4097" s="21" t="str">
        <f t="shared" si="252"/>
        <v>14-Oct-2011</v>
      </c>
      <c r="E4097" s="10">
        <v>0.89513888888888893</v>
      </c>
      <c r="F4097" s="1">
        <v>40830</v>
      </c>
      <c r="G4097" s="10">
        <v>0.95486111111111116</v>
      </c>
      <c r="H4097">
        <v>30</v>
      </c>
      <c r="I4097">
        <v>86</v>
      </c>
      <c r="J4097" t="s">
        <v>8</v>
      </c>
      <c r="K4097" t="s">
        <v>11</v>
      </c>
      <c r="L4097" t="str">
        <f t="shared" si="253"/>
        <v>Evening</v>
      </c>
      <c r="M4097" t="str">
        <f t="shared" si="254"/>
        <v>21</v>
      </c>
      <c r="N4097" t="str">
        <f t="shared" si="255"/>
        <v>22</v>
      </c>
    </row>
    <row r="4098" spans="1:14" x14ac:dyDescent="0.3">
      <c r="A4098">
        <v>1</v>
      </c>
      <c r="B4098">
        <v>5</v>
      </c>
      <c r="C4098" s="1">
        <v>40830</v>
      </c>
      <c r="D4098" s="21" t="str">
        <f t="shared" si="252"/>
        <v>14-Oct-2011</v>
      </c>
      <c r="E4098" s="10">
        <v>0.95763888888888893</v>
      </c>
      <c r="F4098" s="1">
        <v>40831</v>
      </c>
      <c r="G4098" s="10">
        <v>6.0416666666666667E-2</v>
      </c>
      <c r="H4098">
        <v>30</v>
      </c>
      <c r="I4098">
        <v>148</v>
      </c>
      <c r="J4098" t="s">
        <v>8</v>
      </c>
      <c r="K4098" t="s">
        <v>11</v>
      </c>
      <c r="L4098" t="str">
        <f t="shared" si="253"/>
        <v>Night</v>
      </c>
      <c r="M4098" t="str">
        <f t="shared" si="254"/>
        <v>22</v>
      </c>
      <c r="N4098" t="str">
        <f t="shared" si="255"/>
        <v>01</v>
      </c>
    </row>
    <row r="4099" spans="1:14" x14ac:dyDescent="0.3">
      <c r="A4099">
        <v>1</v>
      </c>
      <c r="B4099">
        <v>6</v>
      </c>
      <c r="C4099" s="1">
        <v>40833</v>
      </c>
      <c r="D4099" s="21" t="str">
        <f t="shared" ref="D4099:D4162" si="256" xml:space="preserve"> TEXT(C4099, "dd-Mmm-yyyy")</f>
        <v>17-Oct-2011</v>
      </c>
      <c r="E4099" s="10">
        <v>0.6166666666666667</v>
      </c>
      <c r="F4099" s="1">
        <v>40833</v>
      </c>
      <c r="G4099" s="10">
        <v>0.74722222222222223</v>
      </c>
      <c r="H4099">
        <v>40</v>
      </c>
      <c r="I4099">
        <v>188</v>
      </c>
      <c r="J4099" t="s">
        <v>8</v>
      </c>
      <c r="K4099" t="s">
        <v>10</v>
      </c>
      <c r="L4099" t="str">
        <f t="shared" ref="L4099:L4162" si="257">IF(AND(E4099&gt;$R$6,E4099&lt;=$S$6),"Morning",IF(AND(E4099&gt;$S$6,E4099&lt;=$T$6),"Afternoon", IF(AND(E4099&gt;$T$6,E4099&lt;=$U$6),"Evening", "Night")))</f>
        <v>Afternoon</v>
      </c>
      <c r="M4099" t="str">
        <f t="shared" ref="M4099:M4162" si="258" xml:space="preserve"> TEXT(E4099, "HH")</f>
        <v>14</v>
      </c>
      <c r="N4099" t="str">
        <f t="shared" ref="N4099:N4162" si="259">TEXT(G4099,"HH")</f>
        <v>17</v>
      </c>
    </row>
    <row r="4100" spans="1:14" x14ac:dyDescent="0.3">
      <c r="A4100">
        <v>1</v>
      </c>
      <c r="B4100">
        <v>8</v>
      </c>
      <c r="C4100" s="1">
        <v>40833</v>
      </c>
      <c r="D4100" s="21" t="str">
        <f t="shared" si="256"/>
        <v>17-Oct-2011</v>
      </c>
      <c r="E4100" s="10">
        <v>0.67708333333333337</v>
      </c>
      <c r="F4100" s="1">
        <v>40833</v>
      </c>
      <c r="G4100" s="10">
        <v>0.74652777777777779</v>
      </c>
      <c r="H4100">
        <v>30</v>
      </c>
      <c r="I4100">
        <v>100</v>
      </c>
      <c r="J4100" t="s">
        <v>8</v>
      </c>
      <c r="K4100" t="s">
        <v>10</v>
      </c>
      <c r="L4100" t="str">
        <f t="shared" si="257"/>
        <v>Afternoon</v>
      </c>
      <c r="M4100" t="str">
        <f t="shared" si="258"/>
        <v>16</v>
      </c>
      <c r="N4100" t="str">
        <f t="shared" si="259"/>
        <v>17</v>
      </c>
    </row>
    <row r="4101" spans="1:14" x14ac:dyDescent="0.3">
      <c r="A4101">
        <v>1</v>
      </c>
      <c r="B4101">
        <v>8</v>
      </c>
      <c r="C4101" s="1">
        <v>40833</v>
      </c>
      <c r="D4101" s="21" t="str">
        <f t="shared" si="256"/>
        <v>17-Oct-2011</v>
      </c>
      <c r="E4101" s="10">
        <v>0.70138888888888884</v>
      </c>
      <c r="F4101" s="1">
        <v>40833</v>
      </c>
      <c r="G4101" s="10">
        <v>0.75347222222222221</v>
      </c>
      <c r="H4101">
        <v>30</v>
      </c>
      <c r="I4101">
        <v>75</v>
      </c>
      <c r="J4101" t="s">
        <v>8</v>
      </c>
      <c r="K4101" t="s">
        <v>10</v>
      </c>
      <c r="L4101" t="str">
        <f t="shared" si="257"/>
        <v>Afternoon</v>
      </c>
      <c r="M4101" t="str">
        <f t="shared" si="258"/>
        <v>16</v>
      </c>
      <c r="N4101" t="str">
        <f t="shared" si="259"/>
        <v>18</v>
      </c>
    </row>
    <row r="4102" spans="1:14" x14ac:dyDescent="0.3">
      <c r="A4102">
        <v>1</v>
      </c>
      <c r="B4102">
        <v>5</v>
      </c>
      <c r="C4102" s="1">
        <v>40833</v>
      </c>
      <c r="D4102" s="21" t="str">
        <f t="shared" si="256"/>
        <v>17-Oct-2011</v>
      </c>
      <c r="E4102" s="10">
        <v>0.77500000000000002</v>
      </c>
      <c r="F4102" s="1">
        <v>40833</v>
      </c>
      <c r="G4102" s="10">
        <v>0.9902777777777777</v>
      </c>
      <c r="H4102">
        <v>60</v>
      </c>
      <c r="I4102">
        <v>310</v>
      </c>
      <c r="J4102" t="s">
        <v>8</v>
      </c>
      <c r="K4102" t="s">
        <v>10</v>
      </c>
      <c r="L4102" t="str">
        <f t="shared" si="257"/>
        <v>Evening</v>
      </c>
      <c r="M4102" t="str">
        <f t="shared" si="258"/>
        <v>18</v>
      </c>
      <c r="N4102" t="str">
        <f t="shared" si="259"/>
        <v>23</v>
      </c>
    </row>
    <row r="4103" spans="1:14" x14ac:dyDescent="0.3">
      <c r="A4103">
        <v>1</v>
      </c>
      <c r="B4103">
        <v>8</v>
      </c>
      <c r="C4103" s="1">
        <v>40833</v>
      </c>
      <c r="D4103" s="21" t="str">
        <f t="shared" si="256"/>
        <v>17-Oct-2011</v>
      </c>
      <c r="E4103" s="10">
        <v>0.81319444444444444</v>
      </c>
      <c r="F4103" s="1">
        <v>40833</v>
      </c>
      <c r="G4103" s="10">
        <v>0.88194444444444453</v>
      </c>
      <c r="H4103">
        <v>30</v>
      </c>
      <c r="I4103">
        <v>99</v>
      </c>
      <c r="J4103" t="s">
        <v>8</v>
      </c>
      <c r="K4103" t="s">
        <v>10</v>
      </c>
      <c r="L4103" t="str">
        <f t="shared" si="257"/>
        <v>Evening</v>
      </c>
      <c r="M4103" t="str">
        <f t="shared" si="258"/>
        <v>19</v>
      </c>
      <c r="N4103" t="str">
        <f t="shared" si="259"/>
        <v>21</v>
      </c>
    </row>
    <row r="4104" spans="1:14" x14ac:dyDescent="0.3">
      <c r="A4104">
        <v>1</v>
      </c>
      <c r="B4104">
        <v>5</v>
      </c>
      <c r="C4104" s="1">
        <v>40833</v>
      </c>
      <c r="D4104" s="21" t="str">
        <f t="shared" si="256"/>
        <v>17-Oct-2011</v>
      </c>
      <c r="E4104" s="10">
        <v>0.8305555555555556</v>
      </c>
      <c r="F4104" s="1">
        <v>40833</v>
      </c>
      <c r="G4104" s="10">
        <v>0.95138888888888884</v>
      </c>
      <c r="H4104">
        <v>30</v>
      </c>
      <c r="I4104">
        <v>174</v>
      </c>
      <c r="J4104" t="s">
        <v>8</v>
      </c>
      <c r="K4104" t="s">
        <v>10</v>
      </c>
      <c r="L4104" t="str">
        <f t="shared" si="257"/>
        <v>Evening</v>
      </c>
      <c r="M4104" t="str">
        <f t="shared" si="258"/>
        <v>19</v>
      </c>
      <c r="N4104" t="str">
        <f t="shared" si="259"/>
        <v>22</v>
      </c>
    </row>
    <row r="4105" spans="1:14" x14ac:dyDescent="0.3">
      <c r="A4105">
        <v>1</v>
      </c>
      <c r="B4105">
        <v>8</v>
      </c>
      <c r="C4105" s="1">
        <v>40833</v>
      </c>
      <c r="D4105" s="21" t="str">
        <f t="shared" si="256"/>
        <v>17-Oct-2011</v>
      </c>
      <c r="E4105" s="10">
        <v>0.85138888888888886</v>
      </c>
      <c r="F4105" s="1">
        <v>40833</v>
      </c>
      <c r="G4105" s="10">
        <v>0.95416666666666661</v>
      </c>
      <c r="H4105">
        <v>30</v>
      </c>
      <c r="I4105">
        <v>148</v>
      </c>
      <c r="J4105" t="s">
        <v>8</v>
      </c>
      <c r="K4105" t="s">
        <v>10</v>
      </c>
      <c r="L4105" t="str">
        <f t="shared" si="257"/>
        <v>Evening</v>
      </c>
      <c r="M4105" t="str">
        <f t="shared" si="258"/>
        <v>20</v>
      </c>
      <c r="N4105" t="str">
        <f t="shared" si="259"/>
        <v>22</v>
      </c>
    </row>
    <row r="4106" spans="1:14" x14ac:dyDescent="0.3">
      <c r="A4106">
        <v>1</v>
      </c>
      <c r="B4106">
        <v>5</v>
      </c>
      <c r="C4106" s="1">
        <v>40834</v>
      </c>
      <c r="D4106" s="21" t="str">
        <f t="shared" si="256"/>
        <v>18-Oct-2011</v>
      </c>
      <c r="E4106" s="10">
        <v>0.4069444444444445</v>
      </c>
      <c r="F4106" s="1">
        <v>40834</v>
      </c>
      <c r="G4106" s="10">
        <v>0.45069444444444445</v>
      </c>
      <c r="H4106">
        <v>30</v>
      </c>
      <c r="I4106">
        <v>63</v>
      </c>
      <c r="J4106" t="s">
        <v>8</v>
      </c>
      <c r="K4106" t="s">
        <v>9</v>
      </c>
      <c r="L4106" t="str">
        <f t="shared" si="257"/>
        <v>Night</v>
      </c>
      <c r="M4106" t="str">
        <f t="shared" si="258"/>
        <v>09</v>
      </c>
      <c r="N4106" t="str">
        <f t="shared" si="259"/>
        <v>10</v>
      </c>
    </row>
    <row r="4107" spans="1:14" x14ac:dyDescent="0.3">
      <c r="A4107">
        <v>1</v>
      </c>
      <c r="B4107">
        <v>6</v>
      </c>
      <c r="C4107" s="1">
        <v>40834</v>
      </c>
      <c r="D4107" s="21" t="str">
        <f t="shared" si="256"/>
        <v>18-Oct-2011</v>
      </c>
      <c r="E4107" s="10">
        <v>0.53888888888888886</v>
      </c>
      <c r="F4107" s="1">
        <v>40834</v>
      </c>
      <c r="G4107" s="10">
        <v>0.54305555555555551</v>
      </c>
      <c r="H4107">
        <v>30</v>
      </c>
      <c r="I4107">
        <v>6</v>
      </c>
      <c r="J4107" t="s">
        <v>8</v>
      </c>
      <c r="K4107" t="s">
        <v>9</v>
      </c>
      <c r="L4107" t="str">
        <f t="shared" si="257"/>
        <v>Morning</v>
      </c>
      <c r="M4107" t="str">
        <f t="shared" si="258"/>
        <v>12</v>
      </c>
      <c r="N4107" t="str">
        <f t="shared" si="259"/>
        <v>13</v>
      </c>
    </row>
    <row r="4108" spans="1:14" x14ac:dyDescent="0.3">
      <c r="A4108">
        <v>1</v>
      </c>
      <c r="B4108">
        <v>8</v>
      </c>
      <c r="C4108" s="1">
        <v>40834</v>
      </c>
      <c r="D4108" s="21" t="str">
        <f t="shared" si="256"/>
        <v>18-Oct-2011</v>
      </c>
      <c r="E4108" s="10">
        <v>0.58402777777777781</v>
      </c>
      <c r="F4108" s="1">
        <v>40834</v>
      </c>
      <c r="G4108" s="10">
        <v>0.64166666666666672</v>
      </c>
      <c r="H4108">
        <v>30</v>
      </c>
      <c r="I4108">
        <v>83</v>
      </c>
      <c r="J4108" t="s">
        <v>8</v>
      </c>
      <c r="K4108" t="s">
        <v>9</v>
      </c>
      <c r="L4108" t="str">
        <f t="shared" si="257"/>
        <v>Afternoon</v>
      </c>
      <c r="M4108" t="str">
        <f t="shared" si="258"/>
        <v>14</v>
      </c>
      <c r="N4108" t="str">
        <f t="shared" si="259"/>
        <v>15</v>
      </c>
    </row>
    <row r="4109" spans="1:14" x14ac:dyDescent="0.3">
      <c r="A4109">
        <v>1</v>
      </c>
      <c r="B4109">
        <v>6</v>
      </c>
      <c r="C4109" s="1">
        <v>40834</v>
      </c>
      <c r="D4109" s="21" t="str">
        <f t="shared" si="256"/>
        <v>18-Oct-2011</v>
      </c>
      <c r="E4109" s="10">
        <v>0.59097222222222223</v>
      </c>
      <c r="F4109" s="1">
        <v>40834</v>
      </c>
      <c r="G4109" s="10">
        <v>0.76666666666666661</v>
      </c>
      <c r="H4109">
        <v>50</v>
      </c>
      <c r="I4109">
        <v>253</v>
      </c>
      <c r="J4109" t="s">
        <v>8</v>
      </c>
      <c r="K4109" t="s">
        <v>9</v>
      </c>
      <c r="L4109" t="str">
        <f t="shared" si="257"/>
        <v>Afternoon</v>
      </c>
      <c r="M4109" t="str">
        <f t="shared" si="258"/>
        <v>14</v>
      </c>
      <c r="N4109" t="str">
        <f t="shared" si="259"/>
        <v>18</v>
      </c>
    </row>
    <row r="4110" spans="1:14" x14ac:dyDescent="0.3">
      <c r="A4110">
        <v>1</v>
      </c>
      <c r="B4110">
        <v>5</v>
      </c>
      <c r="C4110" s="1">
        <v>40834</v>
      </c>
      <c r="D4110" s="21" t="str">
        <f t="shared" si="256"/>
        <v>18-Oct-2011</v>
      </c>
      <c r="E4110" s="10">
        <v>0.60625000000000007</v>
      </c>
      <c r="F4110" s="1">
        <v>40834</v>
      </c>
      <c r="G4110" s="10">
        <v>0.71250000000000002</v>
      </c>
      <c r="H4110">
        <v>30</v>
      </c>
      <c r="I4110">
        <v>153</v>
      </c>
      <c r="J4110" t="s">
        <v>8</v>
      </c>
      <c r="K4110" t="s">
        <v>9</v>
      </c>
      <c r="L4110" t="str">
        <f t="shared" si="257"/>
        <v>Afternoon</v>
      </c>
      <c r="M4110" t="str">
        <f t="shared" si="258"/>
        <v>14</v>
      </c>
      <c r="N4110" t="str">
        <f t="shared" si="259"/>
        <v>17</v>
      </c>
    </row>
    <row r="4111" spans="1:14" x14ac:dyDescent="0.3">
      <c r="A4111">
        <v>1</v>
      </c>
      <c r="B4111">
        <v>6</v>
      </c>
      <c r="C4111" s="1">
        <v>40834</v>
      </c>
      <c r="D4111" s="21" t="str">
        <f t="shared" si="256"/>
        <v>18-Oct-2011</v>
      </c>
      <c r="E4111" s="10">
        <v>0.61458333333333337</v>
      </c>
      <c r="F4111" s="1">
        <v>40834</v>
      </c>
      <c r="G4111" s="10">
        <v>0.81805555555555554</v>
      </c>
      <c r="H4111">
        <v>50</v>
      </c>
      <c r="I4111">
        <v>293</v>
      </c>
      <c r="J4111" t="s">
        <v>8</v>
      </c>
      <c r="K4111" t="s">
        <v>9</v>
      </c>
      <c r="L4111" t="str">
        <f t="shared" si="257"/>
        <v>Afternoon</v>
      </c>
      <c r="M4111" t="str">
        <f t="shared" si="258"/>
        <v>14</v>
      </c>
      <c r="N4111" t="str">
        <f t="shared" si="259"/>
        <v>19</v>
      </c>
    </row>
    <row r="4112" spans="1:14" x14ac:dyDescent="0.3">
      <c r="A4112">
        <v>1</v>
      </c>
      <c r="B4112">
        <v>5</v>
      </c>
      <c r="C4112" s="1">
        <v>40834</v>
      </c>
      <c r="D4112" s="21" t="str">
        <f t="shared" si="256"/>
        <v>18-Oct-2011</v>
      </c>
      <c r="E4112" s="10">
        <v>0.68333333333333324</v>
      </c>
      <c r="F4112" s="1">
        <v>40834</v>
      </c>
      <c r="G4112" s="10">
        <v>0.77708333333333324</v>
      </c>
      <c r="H4112">
        <v>30</v>
      </c>
      <c r="I4112">
        <v>135</v>
      </c>
      <c r="J4112" t="s">
        <v>8</v>
      </c>
      <c r="K4112" t="s">
        <v>9</v>
      </c>
      <c r="L4112" t="str">
        <f t="shared" si="257"/>
        <v>Afternoon</v>
      </c>
      <c r="M4112" t="str">
        <f t="shared" si="258"/>
        <v>16</v>
      </c>
      <c r="N4112" t="str">
        <f t="shared" si="259"/>
        <v>18</v>
      </c>
    </row>
    <row r="4113" spans="1:14" x14ac:dyDescent="0.3">
      <c r="A4113">
        <v>1</v>
      </c>
      <c r="B4113">
        <v>5</v>
      </c>
      <c r="C4113" s="1">
        <v>40834</v>
      </c>
      <c r="D4113" s="21" t="str">
        <f t="shared" si="256"/>
        <v>18-Oct-2011</v>
      </c>
      <c r="E4113" s="10">
        <v>0.76527777777777783</v>
      </c>
      <c r="F4113" s="1">
        <v>40834</v>
      </c>
      <c r="G4113" s="10">
        <v>0.79375000000000007</v>
      </c>
      <c r="H4113">
        <v>30</v>
      </c>
      <c r="I4113">
        <v>41</v>
      </c>
      <c r="J4113" t="s">
        <v>8</v>
      </c>
      <c r="K4113" t="s">
        <v>9</v>
      </c>
      <c r="L4113" t="str">
        <f t="shared" si="257"/>
        <v>Evening</v>
      </c>
      <c r="M4113" t="str">
        <f t="shared" si="258"/>
        <v>18</v>
      </c>
      <c r="N4113" t="str">
        <f t="shared" si="259"/>
        <v>19</v>
      </c>
    </row>
    <row r="4114" spans="1:14" x14ac:dyDescent="0.3">
      <c r="A4114">
        <v>1</v>
      </c>
      <c r="B4114">
        <v>6</v>
      </c>
      <c r="C4114" s="1">
        <v>40834</v>
      </c>
      <c r="D4114" s="21" t="str">
        <f t="shared" si="256"/>
        <v>18-Oct-2011</v>
      </c>
      <c r="E4114" s="10">
        <v>0.79305555555555562</v>
      </c>
      <c r="F4114" s="1">
        <v>40834</v>
      </c>
      <c r="G4114" s="10">
        <v>0.89513888888888893</v>
      </c>
      <c r="H4114">
        <v>30</v>
      </c>
      <c r="I4114">
        <v>147</v>
      </c>
      <c r="J4114" t="s">
        <v>8</v>
      </c>
      <c r="K4114" t="s">
        <v>9</v>
      </c>
      <c r="L4114" t="str">
        <f t="shared" si="257"/>
        <v>Evening</v>
      </c>
      <c r="M4114" t="str">
        <f t="shared" si="258"/>
        <v>19</v>
      </c>
      <c r="N4114" t="str">
        <f t="shared" si="259"/>
        <v>21</v>
      </c>
    </row>
    <row r="4115" spans="1:14" x14ac:dyDescent="0.3">
      <c r="A4115">
        <v>1</v>
      </c>
      <c r="B4115">
        <v>8</v>
      </c>
      <c r="C4115" s="1">
        <v>40834</v>
      </c>
      <c r="D4115" s="21" t="str">
        <f t="shared" si="256"/>
        <v>18-Oct-2011</v>
      </c>
      <c r="E4115" s="10">
        <v>0.80138888888888893</v>
      </c>
      <c r="F4115" s="1">
        <v>40834</v>
      </c>
      <c r="G4115" s="10">
        <v>0.90555555555555556</v>
      </c>
      <c r="H4115">
        <v>30</v>
      </c>
      <c r="I4115">
        <v>150</v>
      </c>
      <c r="J4115" t="s">
        <v>8</v>
      </c>
      <c r="K4115" t="s">
        <v>9</v>
      </c>
      <c r="L4115" t="str">
        <f t="shared" si="257"/>
        <v>Evening</v>
      </c>
      <c r="M4115" t="str">
        <f t="shared" si="258"/>
        <v>19</v>
      </c>
      <c r="N4115" t="str">
        <f t="shared" si="259"/>
        <v>21</v>
      </c>
    </row>
    <row r="4116" spans="1:14" x14ac:dyDescent="0.3">
      <c r="A4116">
        <v>1</v>
      </c>
      <c r="B4116">
        <v>5</v>
      </c>
      <c r="C4116" s="1">
        <v>40834</v>
      </c>
      <c r="D4116" s="21" t="str">
        <f t="shared" si="256"/>
        <v>18-Oct-2011</v>
      </c>
      <c r="E4116" s="10">
        <v>0.80763888888888891</v>
      </c>
      <c r="F4116" s="1">
        <v>40834</v>
      </c>
      <c r="G4116" s="10">
        <v>0.8618055555555556</v>
      </c>
      <c r="H4116">
        <v>30</v>
      </c>
      <c r="I4116">
        <v>78</v>
      </c>
      <c r="J4116" t="s">
        <v>8</v>
      </c>
      <c r="K4116" t="s">
        <v>9</v>
      </c>
      <c r="L4116" t="str">
        <f t="shared" si="257"/>
        <v>Evening</v>
      </c>
      <c r="M4116" t="str">
        <f t="shared" si="258"/>
        <v>19</v>
      </c>
      <c r="N4116" t="str">
        <f t="shared" si="259"/>
        <v>20</v>
      </c>
    </row>
    <row r="4117" spans="1:14" x14ac:dyDescent="0.3">
      <c r="A4117">
        <v>1</v>
      </c>
      <c r="B4117">
        <v>6</v>
      </c>
      <c r="C4117" s="1">
        <v>40834</v>
      </c>
      <c r="D4117" s="21" t="str">
        <f t="shared" si="256"/>
        <v>18-Oct-2011</v>
      </c>
      <c r="E4117" s="10">
        <v>0.98055555555555562</v>
      </c>
      <c r="F4117" s="1">
        <v>40834</v>
      </c>
      <c r="G4117" s="10">
        <v>0.99930555555555556</v>
      </c>
      <c r="H4117">
        <v>30</v>
      </c>
      <c r="I4117">
        <v>27</v>
      </c>
      <c r="J4117" t="s">
        <v>8</v>
      </c>
      <c r="K4117" t="s">
        <v>9</v>
      </c>
      <c r="L4117" t="str">
        <f t="shared" si="257"/>
        <v>Night</v>
      </c>
      <c r="M4117" t="str">
        <f t="shared" si="258"/>
        <v>23</v>
      </c>
      <c r="N4117" t="str">
        <f t="shared" si="259"/>
        <v>23</v>
      </c>
    </row>
    <row r="4118" spans="1:14" x14ac:dyDescent="0.3">
      <c r="A4118">
        <v>1</v>
      </c>
      <c r="B4118">
        <v>5</v>
      </c>
      <c r="C4118" s="1">
        <v>40835</v>
      </c>
      <c r="D4118" s="21" t="str">
        <f t="shared" si="256"/>
        <v>19-Oct-2011</v>
      </c>
      <c r="E4118" s="10">
        <v>0.43194444444444446</v>
      </c>
      <c r="F4118" s="1">
        <v>40835</v>
      </c>
      <c r="G4118" s="10">
        <v>0.51666666666666672</v>
      </c>
      <c r="H4118">
        <v>30</v>
      </c>
      <c r="I4118">
        <v>122</v>
      </c>
      <c r="J4118" t="s">
        <v>8</v>
      </c>
      <c r="K4118" t="s">
        <v>13</v>
      </c>
      <c r="L4118" t="str">
        <f t="shared" si="257"/>
        <v>Morning</v>
      </c>
      <c r="M4118" t="str">
        <f t="shared" si="258"/>
        <v>10</v>
      </c>
      <c r="N4118" t="str">
        <f t="shared" si="259"/>
        <v>12</v>
      </c>
    </row>
    <row r="4119" spans="1:14" x14ac:dyDescent="0.3">
      <c r="A4119">
        <v>1</v>
      </c>
      <c r="B4119">
        <v>5</v>
      </c>
      <c r="C4119" s="1">
        <v>40835</v>
      </c>
      <c r="D4119" s="21" t="str">
        <f t="shared" si="256"/>
        <v>19-Oct-2011</v>
      </c>
      <c r="E4119" s="10">
        <v>0.60625000000000007</v>
      </c>
      <c r="F4119" s="1">
        <v>40835</v>
      </c>
      <c r="G4119" s="10">
        <v>0.6166666666666667</v>
      </c>
      <c r="H4119">
        <v>30</v>
      </c>
      <c r="I4119">
        <v>15</v>
      </c>
      <c r="J4119" t="s">
        <v>8</v>
      </c>
      <c r="K4119" t="s">
        <v>13</v>
      </c>
      <c r="L4119" t="str">
        <f t="shared" si="257"/>
        <v>Afternoon</v>
      </c>
      <c r="M4119" t="str">
        <f t="shared" si="258"/>
        <v>14</v>
      </c>
      <c r="N4119" t="str">
        <f t="shared" si="259"/>
        <v>14</v>
      </c>
    </row>
    <row r="4120" spans="1:14" x14ac:dyDescent="0.3">
      <c r="A4120">
        <v>1</v>
      </c>
      <c r="B4120">
        <v>6</v>
      </c>
      <c r="C4120" s="1">
        <v>40835</v>
      </c>
      <c r="D4120" s="21" t="str">
        <f t="shared" si="256"/>
        <v>19-Oct-2011</v>
      </c>
      <c r="E4120" s="10">
        <v>0.64236111111111105</v>
      </c>
      <c r="F4120" s="1">
        <v>40835</v>
      </c>
      <c r="G4120" s="10">
        <v>0.81874999999999998</v>
      </c>
      <c r="H4120">
        <v>50</v>
      </c>
      <c r="I4120">
        <v>254</v>
      </c>
      <c r="J4120" t="s">
        <v>8</v>
      </c>
      <c r="K4120" t="s">
        <v>13</v>
      </c>
      <c r="L4120" t="str">
        <f t="shared" si="257"/>
        <v>Afternoon</v>
      </c>
      <c r="M4120" t="str">
        <f t="shared" si="258"/>
        <v>15</v>
      </c>
      <c r="N4120" t="str">
        <f t="shared" si="259"/>
        <v>19</v>
      </c>
    </row>
    <row r="4121" spans="1:14" x14ac:dyDescent="0.3">
      <c r="A4121">
        <v>1</v>
      </c>
      <c r="B4121">
        <v>5</v>
      </c>
      <c r="C4121" s="1">
        <v>40835</v>
      </c>
      <c r="D4121" s="21" t="str">
        <f t="shared" si="256"/>
        <v>19-Oct-2011</v>
      </c>
      <c r="E4121" s="10">
        <v>0.75902777777777775</v>
      </c>
      <c r="F4121" s="1">
        <v>40835</v>
      </c>
      <c r="G4121" s="10">
        <v>0.85416666666666663</v>
      </c>
      <c r="H4121">
        <v>30</v>
      </c>
      <c r="I4121">
        <v>137</v>
      </c>
      <c r="J4121" t="s">
        <v>8</v>
      </c>
      <c r="K4121" t="s">
        <v>13</v>
      </c>
      <c r="L4121" t="str">
        <f t="shared" si="257"/>
        <v>Evening</v>
      </c>
      <c r="M4121" t="str">
        <f t="shared" si="258"/>
        <v>18</v>
      </c>
      <c r="N4121" t="str">
        <f t="shared" si="259"/>
        <v>20</v>
      </c>
    </row>
    <row r="4122" spans="1:14" x14ac:dyDescent="0.3">
      <c r="A4122">
        <v>1</v>
      </c>
      <c r="B4122">
        <v>5</v>
      </c>
      <c r="C4122" s="1">
        <v>40835</v>
      </c>
      <c r="D4122" s="21" t="str">
        <f t="shared" si="256"/>
        <v>19-Oct-2011</v>
      </c>
      <c r="E4122" s="10">
        <v>0.77500000000000002</v>
      </c>
      <c r="F4122" s="1">
        <v>40835</v>
      </c>
      <c r="G4122" s="10">
        <v>0.82430555555555562</v>
      </c>
      <c r="H4122">
        <v>30</v>
      </c>
      <c r="I4122">
        <v>71</v>
      </c>
      <c r="J4122" t="s">
        <v>8</v>
      </c>
      <c r="K4122" t="s">
        <v>13</v>
      </c>
      <c r="L4122" t="str">
        <f t="shared" si="257"/>
        <v>Evening</v>
      </c>
      <c r="M4122" t="str">
        <f t="shared" si="258"/>
        <v>18</v>
      </c>
      <c r="N4122" t="str">
        <f t="shared" si="259"/>
        <v>19</v>
      </c>
    </row>
    <row r="4123" spans="1:14" x14ac:dyDescent="0.3">
      <c r="A4123">
        <v>1</v>
      </c>
      <c r="B4123">
        <v>5</v>
      </c>
      <c r="C4123" s="1">
        <v>40836</v>
      </c>
      <c r="D4123" s="21" t="str">
        <f t="shared" si="256"/>
        <v>20-Oct-2011</v>
      </c>
      <c r="E4123" s="10">
        <v>0.38958333333333334</v>
      </c>
      <c r="F4123" s="1">
        <v>40836</v>
      </c>
      <c r="G4123" s="10">
        <v>0.51180555555555551</v>
      </c>
      <c r="H4123">
        <v>30</v>
      </c>
      <c r="I4123">
        <v>176</v>
      </c>
      <c r="J4123" t="s">
        <v>8</v>
      </c>
      <c r="K4123" t="s">
        <v>12</v>
      </c>
      <c r="L4123" t="str">
        <f t="shared" si="257"/>
        <v>Night</v>
      </c>
      <c r="M4123" t="str">
        <f t="shared" si="258"/>
        <v>09</v>
      </c>
      <c r="N4123" t="str">
        <f t="shared" si="259"/>
        <v>12</v>
      </c>
    </row>
    <row r="4124" spans="1:14" x14ac:dyDescent="0.3">
      <c r="A4124">
        <v>1</v>
      </c>
      <c r="B4124">
        <v>6</v>
      </c>
      <c r="C4124" s="1">
        <v>40836</v>
      </c>
      <c r="D4124" s="21" t="str">
        <f t="shared" si="256"/>
        <v>20-Oct-2011</v>
      </c>
      <c r="E4124" s="10">
        <v>0.48541666666666666</v>
      </c>
      <c r="F4124" s="1">
        <v>40836</v>
      </c>
      <c r="G4124" s="10">
        <v>0.54305555555555551</v>
      </c>
      <c r="H4124">
        <v>30</v>
      </c>
      <c r="I4124">
        <v>83</v>
      </c>
      <c r="J4124" t="s">
        <v>8</v>
      </c>
      <c r="K4124" t="s">
        <v>12</v>
      </c>
      <c r="L4124" t="str">
        <f t="shared" si="257"/>
        <v>Morning</v>
      </c>
      <c r="M4124" t="str">
        <f t="shared" si="258"/>
        <v>11</v>
      </c>
      <c r="N4124" t="str">
        <f t="shared" si="259"/>
        <v>13</v>
      </c>
    </row>
    <row r="4125" spans="1:14" x14ac:dyDescent="0.3">
      <c r="A4125">
        <v>1</v>
      </c>
      <c r="B4125">
        <v>6</v>
      </c>
      <c r="C4125" s="1">
        <v>40836</v>
      </c>
      <c r="D4125" s="21" t="str">
        <f t="shared" si="256"/>
        <v>20-Oct-2011</v>
      </c>
      <c r="E4125" s="10">
        <v>0.51180555555555551</v>
      </c>
      <c r="F4125" s="1">
        <v>40836</v>
      </c>
      <c r="G4125" s="10">
        <v>0.57916666666666672</v>
      </c>
      <c r="H4125">
        <v>30</v>
      </c>
      <c r="I4125">
        <v>97</v>
      </c>
      <c r="J4125" t="s">
        <v>8</v>
      </c>
      <c r="K4125" t="s">
        <v>12</v>
      </c>
      <c r="L4125" t="str">
        <f t="shared" si="257"/>
        <v>Morning</v>
      </c>
      <c r="M4125" t="str">
        <f t="shared" si="258"/>
        <v>12</v>
      </c>
      <c r="N4125" t="str">
        <f t="shared" si="259"/>
        <v>13</v>
      </c>
    </row>
    <row r="4126" spans="1:14" x14ac:dyDescent="0.3">
      <c r="A4126">
        <v>1</v>
      </c>
      <c r="B4126">
        <v>5</v>
      </c>
      <c r="C4126" s="1">
        <v>40836</v>
      </c>
      <c r="D4126" s="21" t="str">
        <f t="shared" si="256"/>
        <v>20-Oct-2011</v>
      </c>
      <c r="E4126" s="10">
        <v>0.51458333333333328</v>
      </c>
      <c r="F4126" s="1">
        <v>40836</v>
      </c>
      <c r="G4126" s="10">
        <v>0.63194444444444442</v>
      </c>
      <c r="H4126">
        <v>30</v>
      </c>
      <c r="I4126">
        <v>169</v>
      </c>
      <c r="J4126" t="s">
        <v>8</v>
      </c>
      <c r="K4126" t="s">
        <v>12</v>
      </c>
      <c r="L4126" t="str">
        <f t="shared" si="257"/>
        <v>Morning</v>
      </c>
      <c r="M4126" t="str">
        <f t="shared" si="258"/>
        <v>12</v>
      </c>
      <c r="N4126" t="str">
        <f t="shared" si="259"/>
        <v>15</v>
      </c>
    </row>
    <row r="4127" spans="1:14" x14ac:dyDescent="0.3">
      <c r="A4127">
        <v>1</v>
      </c>
      <c r="B4127">
        <v>6</v>
      </c>
      <c r="C4127" s="1">
        <v>40836</v>
      </c>
      <c r="D4127" s="21" t="str">
        <f t="shared" si="256"/>
        <v>20-Oct-2011</v>
      </c>
      <c r="E4127" s="10">
        <v>0.51874999999999993</v>
      </c>
      <c r="F4127" s="1">
        <v>40836</v>
      </c>
      <c r="G4127" s="10">
        <v>0.57291666666666663</v>
      </c>
      <c r="H4127">
        <v>30</v>
      </c>
      <c r="I4127">
        <v>78</v>
      </c>
      <c r="J4127" t="s">
        <v>8</v>
      </c>
      <c r="K4127" t="s">
        <v>12</v>
      </c>
      <c r="L4127" t="str">
        <f t="shared" si="257"/>
        <v>Morning</v>
      </c>
      <c r="M4127" t="str">
        <f t="shared" si="258"/>
        <v>12</v>
      </c>
      <c r="N4127" t="str">
        <f t="shared" si="259"/>
        <v>13</v>
      </c>
    </row>
    <row r="4128" spans="1:14" x14ac:dyDescent="0.3">
      <c r="A4128">
        <v>1</v>
      </c>
      <c r="B4128">
        <v>6</v>
      </c>
      <c r="C4128" s="1">
        <v>40836</v>
      </c>
      <c r="D4128" s="21" t="str">
        <f t="shared" si="256"/>
        <v>20-Oct-2011</v>
      </c>
      <c r="E4128" s="10">
        <v>0.53472222222222221</v>
      </c>
      <c r="F4128" s="1">
        <v>40836</v>
      </c>
      <c r="G4128" s="10">
        <v>0.55069444444444449</v>
      </c>
      <c r="H4128">
        <v>30</v>
      </c>
      <c r="I4128">
        <v>23</v>
      </c>
      <c r="J4128" t="s">
        <v>8</v>
      </c>
      <c r="K4128" t="s">
        <v>12</v>
      </c>
      <c r="L4128" t="str">
        <f t="shared" si="257"/>
        <v>Morning</v>
      </c>
      <c r="M4128" t="str">
        <f t="shared" si="258"/>
        <v>12</v>
      </c>
      <c r="N4128" t="str">
        <f t="shared" si="259"/>
        <v>13</v>
      </c>
    </row>
    <row r="4129" spans="1:14" x14ac:dyDescent="0.3">
      <c r="A4129">
        <v>1</v>
      </c>
      <c r="B4129">
        <v>6</v>
      </c>
      <c r="C4129" s="1">
        <v>40836</v>
      </c>
      <c r="D4129" s="21" t="str">
        <f t="shared" si="256"/>
        <v>20-Oct-2011</v>
      </c>
      <c r="E4129" s="10">
        <v>0.54861111111111105</v>
      </c>
      <c r="F4129" s="1">
        <v>40836</v>
      </c>
      <c r="G4129" s="10">
        <v>0.7055555555555556</v>
      </c>
      <c r="H4129">
        <v>40</v>
      </c>
      <c r="I4129">
        <v>226</v>
      </c>
      <c r="J4129" t="s">
        <v>8</v>
      </c>
      <c r="K4129" t="s">
        <v>12</v>
      </c>
      <c r="L4129" t="str">
        <f t="shared" si="257"/>
        <v>Morning</v>
      </c>
      <c r="M4129" t="str">
        <f t="shared" si="258"/>
        <v>13</v>
      </c>
      <c r="N4129" t="str">
        <f t="shared" si="259"/>
        <v>16</v>
      </c>
    </row>
    <row r="4130" spans="1:14" x14ac:dyDescent="0.3">
      <c r="A4130">
        <v>1</v>
      </c>
      <c r="B4130">
        <v>5</v>
      </c>
      <c r="C4130" s="1">
        <v>40836</v>
      </c>
      <c r="D4130" s="21" t="str">
        <f t="shared" si="256"/>
        <v>20-Oct-2011</v>
      </c>
      <c r="E4130" s="10">
        <v>0.58750000000000002</v>
      </c>
      <c r="F4130" s="1">
        <v>40836</v>
      </c>
      <c r="G4130" s="10">
        <v>0.77430555555555547</v>
      </c>
      <c r="H4130">
        <v>50</v>
      </c>
      <c r="I4130">
        <v>269</v>
      </c>
      <c r="J4130" t="s">
        <v>8</v>
      </c>
      <c r="K4130" t="s">
        <v>12</v>
      </c>
      <c r="L4130" t="str">
        <f t="shared" si="257"/>
        <v>Afternoon</v>
      </c>
      <c r="M4130" t="str">
        <f t="shared" si="258"/>
        <v>14</v>
      </c>
      <c r="N4130" t="str">
        <f t="shared" si="259"/>
        <v>18</v>
      </c>
    </row>
    <row r="4131" spans="1:14" x14ac:dyDescent="0.3">
      <c r="A4131">
        <v>1</v>
      </c>
      <c r="B4131">
        <v>5</v>
      </c>
      <c r="C4131" s="1">
        <v>40836</v>
      </c>
      <c r="D4131" s="21" t="str">
        <f t="shared" si="256"/>
        <v>20-Oct-2011</v>
      </c>
      <c r="E4131" s="10">
        <v>0.6020833333333333</v>
      </c>
      <c r="F4131" s="1">
        <v>40836</v>
      </c>
      <c r="G4131" s="10">
        <v>0.77847222222222223</v>
      </c>
      <c r="H4131">
        <v>50</v>
      </c>
      <c r="I4131">
        <v>254</v>
      </c>
      <c r="J4131" t="s">
        <v>8</v>
      </c>
      <c r="K4131" t="s">
        <v>12</v>
      </c>
      <c r="L4131" t="str">
        <f t="shared" si="257"/>
        <v>Afternoon</v>
      </c>
      <c r="M4131" t="str">
        <f t="shared" si="258"/>
        <v>14</v>
      </c>
      <c r="N4131" t="str">
        <f t="shared" si="259"/>
        <v>18</v>
      </c>
    </row>
    <row r="4132" spans="1:14" x14ac:dyDescent="0.3">
      <c r="A4132">
        <v>1</v>
      </c>
      <c r="B4132">
        <v>8</v>
      </c>
      <c r="C4132" s="1">
        <v>40836</v>
      </c>
      <c r="D4132" s="21" t="str">
        <f t="shared" si="256"/>
        <v>20-Oct-2011</v>
      </c>
      <c r="E4132" s="10">
        <v>0.61875000000000002</v>
      </c>
      <c r="F4132" s="1">
        <v>40836</v>
      </c>
      <c r="G4132" s="10">
        <v>0.6479166666666667</v>
      </c>
      <c r="H4132" s="3">
        <v>300</v>
      </c>
      <c r="I4132">
        <v>42</v>
      </c>
      <c r="J4132" t="s">
        <v>8</v>
      </c>
      <c r="K4132" t="s">
        <v>12</v>
      </c>
      <c r="L4132" t="str">
        <f t="shared" si="257"/>
        <v>Afternoon</v>
      </c>
      <c r="M4132" t="str">
        <f t="shared" si="258"/>
        <v>14</v>
      </c>
      <c r="N4132" t="str">
        <f t="shared" si="259"/>
        <v>15</v>
      </c>
    </row>
    <row r="4133" spans="1:14" x14ac:dyDescent="0.3">
      <c r="A4133">
        <v>1</v>
      </c>
      <c r="B4133">
        <v>6</v>
      </c>
      <c r="C4133" s="1">
        <v>40836</v>
      </c>
      <c r="D4133" s="21" t="str">
        <f t="shared" si="256"/>
        <v>20-Oct-2011</v>
      </c>
      <c r="E4133" s="10">
        <v>0.64444444444444449</v>
      </c>
      <c r="F4133" s="1">
        <v>40836</v>
      </c>
      <c r="G4133" s="10">
        <v>0.7368055555555556</v>
      </c>
      <c r="H4133">
        <v>30</v>
      </c>
      <c r="I4133">
        <v>133</v>
      </c>
      <c r="J4133" t="s">
        <v>8</v>
      </c>
      <c r="K4133" t="s">
        <v>12</v>
      </c>
      <c r="L4133" t="str">
        <f t="shared" si="257"/>
        <v>Afternoon</v>
      </c>
      <c r="M4133" t="str">
        <f t="shared" si="258"/>
        <v>15</v>
      </c>
      <c r="N4133" t="str">
        <f t="shared" si="259"/>
        <v>17</v>
      </c>
    </row>
    <row r="4134" spans="1:14" x14ac:dyDescent="0.3">
      <c r="A4134">
        <v>1</v>
      </c>
      <c r="B4134">
        <v>8</v>
      </c>
      <c r="C4134" s="1">
        <v>40836</v>
      </c>
      <c r="D4134" s="21" t="str">
        <f t="shared" si="256"/>
        <v>20-Oct-2011</v>
      </c>
      <c r="E4134" s="10">
        <v>0.66666666666666663</v>
      </c>
      <c r="F4134" s="1">
        <v>40836</v>
      </c>
      <c r="G4134" s="10">
        <v>0.6958333333333333</v>
      </c>
      <c r="H4134">
        <v>30</v>
      </c>
      <c r="I4134">
        <v>42</v>
      </c>
      <c r="J4134" t="s">
        <v>8</v>
      </c>
      <c r="K4134" t="s">
        <v>12</v>
      </c>
      <c r="L4134" t="str">
        <f t="shared" si="257"/>
        <v>Afternoon</v>
      </c>
      <c r="M4134" t="str">
        <f t="shared" si="258"/>
        <v>16</v>
      </c>
      <c r="N4134" t="str">
        <f t="shared" si="259"/>
        <v>16</v>
      </c>
    </row>
    <row r="4135" spans="1:14" x14ac:dyDescent="0.3">
      <c r="A4135">
        <v>1</v>
      </c>
      <c r="B4135">
        <v>6</v>
      </c>
      <c r="C4135" s="1">
        <v>40836</v>
      </c>
      <c r="D4135" s="21" t="str">
        <f t="shared" si="256"/>
        <v>20-Oct-2011</v>
      </c>
      <c r="E4135" s="10">
        <v>0.67152777777777783</v>
      </c>
      <c r="F4135" s="1">
        <v>40836</v>
      </c>
      <c r="G4135" s="10">
        <v>0.83472222222222225</v>
      </c>
      <c r="H4135">
        <v>40</v>
      </c>
      <c r="I4135">
        <v>235</v>
      </c>
      <c r="J4135" t="s">
        <v>8</v>
      </c>
      <c r="K4135" t="s">
        <v>12</v>
      </c>
      <c r="L4135" t="str">
        <f t="shared" si="257"/>
        <v>Afternoon</v>
      </c>
      <c r="M4135" t="str">
        <f t="shared" si="258"/>
        <v>16</v>
      </c>
      <c r="N4135" t="str">
        <f t="shared" si="259"/>
        <v>20</v>
      </c>
    </row>
    <row r="4136" spans="1:14" x14ac:dyDescent="0.3">
      <c r="A4136">
        <v>1</v>
      </c>
      <c r="B4136">
        <v>5</v>
      </c>
      <c r="C4136" s="1">
        <v>40836</v>
      </c>
      <c r="D4136" s="21" t="str">
        <f t="shared" si="256"/>
        <v>20-Oct-2011</v>
      </c>
      <c r="E4136" s="10">
        <v>0.68125000000000002</v>
      </c>
      <c r="F4136" s="1">
        <v>40836</v>
      </c>
      <c r="G4136" s="10">
        <v>0.77708333333333324</v>
      </c>
      <c r="H4136">
        <v>30</v>
      </c>
      <c r="I4136">
        <v>138</v>
      </c>
      <c r="J4136" t="s">
        <v>8</v>
      </c>
      <c r="K4136" t="s">
        <v>12</v>
      </c>
      <c r="L4136" t="str">
        <f t="shared" si="257"/>
        <v>Afternoon</v>
      </c>
      <c r="M4136" t="str">
        <f t="shared" si="258"/>
        <v>16</v>
      </c>
      <c r="N4136" t="str">
        <f t="shared" si="259"/>
        <v>18</v>
      </c>
    </row>
    <row r="4137" spans="1:14" x14ac:dyDescent="0.3">
      <c r="A4137">
        <v>1</v>
      </c>
      <c r="B4137">
        <v>6</v>
      </c>
      <c r="C4137" s="1">
        <v>40836</v>
      </c>
      <c r="D4137" s="21" t="str">
        <f t="shared" si="256"/>
        <v>20-Oct-2011</v>
      </c>
      <c r="E4137" s="10">
        <v>0.77430555555555547</v>
      </c>
      <c r="F4137" s="1">
        <v>40836</v>
      </c>
      <c r="G4137" s="10">
        <v>0.86041666666666661</v>
      </c>
      <c r="H4137">
        <v>30</v>
      </c>
      <c r="I4137">
        <v>124</v>
      </c>
      <c r="J4137" t="s">
        <v>8</v>
      </c>
      <c r="K4137" t="s">
        <v>12</v>
      </c>
      <c r="L4137" t="str">
        <f t="shared" si="257"/>
        <v>Evening</v>
      </c>
      <c r="M4137" t="str">
        <f t="shared" si="258"/>
        <v>18</v>
      </c>
      <c r="N4137" t="str">
        <f t="shared" si="259"/>
        <v>20</v>
      </c>
    </row>
    <row r="4138" spans="1:14" x14ac:dyDescent="0.3">
      <c r="A4138">
        <v>1</v>
      </c>
      <c r="B4138">
        <v>5</v>
      </c>
      <c r="C4138" s="1">
        <v>40836</v>
      </c>
      <c r="D4138" s="21" t="str">
        <f t="shared" si="256"/>
        <v>20-Oct-2011</v>
      </c>
      <c r="E4138" s="10">
        <v>0.83194444444444438</v>
      </c>
      <c r="F4138" s="1">
        <v>40836</v>
      </c>
      <c r="G4138" s="10">
        <v>0.86944444444444446</v>
      </c>
      <c r="H4138">
        <v>30</v>
      </c>
      <c r="I4138">
        <v>54</v>
      </c>
      <c r="J4138" t="s">
        <v>8</v>
      </c>
      <c r="K4138" t="s">
        <v>12</v>
      </c>
      <c r="L4138" t="str">
        <f t="shared" si="257"/>
        <v>Evening</v>
      </c>
      <c r="M4138" t="str">
        <f t="shared" si="258"/>
        <v>19</v>
      </c>
      <c r="N4138" t="str">
        <f t="shared" si="259"/>
        <v>20</v>
      </c>
    </row>
    <row r="4139" spans="1:14" x14ac:dyDescent="0.3">
      <c r="A4139">
        <v>1</v>
      </c>
      <c r="B4139">
        <v>5</v>
      </c>
      <c r="C4139" s="1">
        <v>40836</v>
      </c>
      <c r="D4139" s="21" t="str">
        <f t="shared" si="256"/>
        <v>20-Oct-2011</v>
      </c>
      <c r="E4139" s="10">
        <v>0.92499999999999993</v>
      </c>
      <c r="F4139" s="1">
        <v>40836</v>
      </c>
      <c r="G4139" s="10">
        <v>0.97013888888888899</v>
      </c>
      <c r="H4139">
        <v>30</v>
      </c>
      <c r="I4139">
        <v>65</v>
      </c>
      <c r="J4139" t="s">
        <v>8</v>
      </c>
      <c r="K4139" t="s">
        <v>12</v>
      </c>
      <c r="L4139" t="str">
        <f t="shared" si="257"/>
        <v>Night</v>
      </c>
      <c r="M4139" t="str">
        <f t="shared" si="258"/>
        <v>22</v>
      </c>
      <c r="N4139" t="str">
        <f t="shared" si="259"/>
        <v>23</v>
      </c>
    </row>
    <row r="4140" spans="1:14" x14ac:dyDescent="0.3">
      <c r="A4140">
        <v>1</v>
      </c>
      <c r="B4140">
        <v>5</v>
      </c>
      <c r="C4140" s="1">
        <v>40836</v>
      </c>
      <c r="D4140" s="21" t="str">
        <f t="shared" si="256"/>
        <v>20-Oct-2011</v>
      </c>
      <c r="E4140" s="10">
        <v>0.97152777777777777</v>
      </c>
      <c r="F4140" s="1">
        <v>40837</v>
      </c>
      <c r="G4140" s="10">
        <v>0.10833333333333334</v>
      </c>
      <c r="H4140">
        <v>40</v>
      </c>
      <c r="I4140">
        <v>197</v>
      </c>
      <c r="J4140" t="s">
        <v>8</v>
      </c>
      <c r="K4140" t="s">
        <v>12</v>
      </c>
      <c r="L4140" t="str">
        <f t="shared" si="257"/>
        <v>Night</v>
      </c>
      <c r="M4140" t="str">
        <f t="shared" si="258"/>
        <v>23</v>
      </c>
      <c r="N4140" t="str">
        <f t="shared" si="259"/>
        <v>02</v>
      </c>
    </row>
    <row r="4141" spans="1:14" x14ac:dyDescent="0.3">
      <c r="A4141">
        <v>1</v>
      </c>
      <c r="B4141">
        <v>5</v>
      </c>
      <c r="C4141" s="1">
        <v>40837</v>
      </c>
      <c r="D4141" s="21" t="str">
        <f t="shared" si="256"/>
        <v>21-Oct-2011</v>
      </c>
      <c r="E4141" s="10">
        <v>0.29375000000000001</v>
      </c>
      <c r="F4141" s="1">
        <v>40837</v>
      </c>
      <c r="G4141" s="10">
        <v>0.41319444444444442</v>
      </c>
      <c r="H4141">
        <v>30</v>
      </c>
      <c r="I4141">
        <v>172</v>
      </c>
      <c r="J4141" t="s">
        <v>8</v>
      </c>
      <c r="K4141" t="s">
        <v>11</v>
      </c>
      <c r="L4141" t="str">
        <f t="shared" si="257"/>
        <v>Night</v>
      </c>
      <c r="M4141" t="str">
        <f t="shared" si="258"/>
        <v>07</v>
      </c>
      <c r="N4141" t="str">
        <f t="shared" si="259"/>
        <v>09</v>
      </c>
    </row>
    <row r="4142" spans="1:14" x14ac:dyDescent="0.3">
      <c r="A4142">
        <v>1</v>
      </c>
      <c r="B4142">
        <v>5</v>
      </c>
      <c r="C4142" s="1">
        <v>40837</v>
      </c>
      <c r="D4142" s="21" t="str">
        <f t="shared" si="256"/>
        <v>21-Oct-2011</v>
      </c>
      <c r="E4142" s="10">
        <v>0.47500000000000003</v>
      </c>
      <c r="F4142" s="1">
        <v>40837</v>
      </c>
      <c r="G4142" s="10">
        <v>0.59444444444444444</v>
      </c>
      <c r="H4142">
        <v>30</v>
      </c>
      <c r="I4142">
        <v>172</v>
      </c>
      <c r="J4142" t="s">
        <v>8</v>
      </c>
      <c r="K4142" t="s">
        <v>11</v>
      </c>
      <c r="L4142" t="str">
        <f t="shared" si="257"/>
        <v>Morning</v>
      </c>
      <c r="M4142" t="str">
        <f t="shared" si="258"/>
        <v>11</v>
      </c>
      <c r="N4142" t="str">
        <f t="shared" si="259"/>
        <v>14</v>
      </c>
    </row>
    <row r="4143" spans="1:14" x14ac:dyDescent="0.3">
      <c r="A4143">
        <v>1</v>
      </c>
      <c r="B4143">
        <v>6</v>
      </c>
      <c r="C4143" s="1">
        <v>40837</v>
      </c>
      <c r="D4143" s="21" t="str">
        <f t="shared" si="256"/>
        <v>21-Oct-2011</v>
      </c>
      <c r="E4143" s="10">
        <v>0.51527777777777783</v>
      </c>
      <c r="F4143" s="1">
        <v>40837</v>
      </c>
      <c r="G4143" s="10">
        <v>0.64513888888888882</v>
      </c>
      <c r="H4143">
        <v>40</v>
      </c>
      <c r="I4143">
        <v>187</v>
      </c>
      <c r="J4143" t="s">
        <v>8</v>
      </c>
      <c r="K4143" t="s">
        <v>11</v>
      </c>
      <c r="L4143" t="str">
        <f t="shared" si="257"/>
        <v>Morning</v>
      </c>
      <c r="M4143" t="str">
        <f t="shared" si="258"/>
        <v>12</v>
      </c>
      <c r="N4143" t="str">
        <f t="shared" si="259"/>
        <v>15</v>
      </c>
    </row>
    <row r="4144" spans="1:14" x14ac:dyDescent="0.3">
      <c r="A4144">
        <v>1</v>
      </c>
      <c r="B4144">
        <v>5</v>
      </c>
      <c r="C4144" s="1">
        <v>40837</v>
      </c>
      <c r="D4144" s="21" t="str">
        <f t="shared" si="256"/>
        <v>21-Oct-2011</v>
      </c>
      <c r="E4144" s="10">
        <v>0.55347222222222225</v>
      </c>
      <c r="F4144" s="1">
        <v>40837</v>
      </c>
      <c r="G4144" s="10">
        <v>0.59305555555555556</v>
      </c>
      <c r="H4144">
        <v>30</v>
      </c>
      <c r="I4144">
        <v>57</v>
      </c>
      <c r="J4144" t="s">
        <v>8</v>
      </c>
      <c r="K4144" t="s">
        <v>11</v>
      </c>
      <c r="L4144" t="str">
        <f t="shared" si="257"/>
        <v>Morning</v>
      </c>
      <c r="M4144" t="str">
        <f t="shared" si="258"/>
        <v>13</v>
      </c>
      <c r="N4144" t="str">
        <f t="shared" si="259"/>
        <v>14</v>
      </c>
    </row>
    <row r="4145" spans="1:14" x14ac:dyDescent="0.3">
      <c r="A4145">
        <v>1</v>
      </c>
      <c r="B4145">
        <v>5</v>
      </c>
      <c r="C4145" s="1">
        <v>40837</v>
      </c>
      <c r="D4145" s="21" t="str">
        <f t="shared" si="256"/>
        <v>21-Oct-2011</v>
      </c>
      <c r="E4145" s="10">
        <v>0.61319444444444449</v>
      </c>
      <c r="F4145" s="1">
        <v>40837</v>
      </c>
      <c r="G4145" s="10">
        <v>0.73263888888888884</v>
      </c>
      <c r="H4145">
        <v>30</v>
      </c>
      <c r="I4145">
        <v>172</v>
      </c>
      <c r="J4145" t="s">
        <v>8</v>
      </c>
      <c r="K4145" t="s">
        <v>11</v>
      </c>
      <c r="L4145" t="str">
        <f t="shared" si="257"/>
        <v>Afternoon</v>
      </c>
      <c r="M4145" t="str">
        <f t="shared" si="258"/>
        <v>14</v>
      </c>
      <c r="N4145" t="str">
        <f t="shared" si="259"/>
        <v>17</v>
      </c>
    </row>
    <row r="4146" spans="1:14" x14ac:dyDescent="0.3">
      <c r="A4146">
        <v>1</v>
      </c>
      <c r="B4146">
        <v>6</v>
      </c>
      <c r="C4146" s="1">
        <v>40837</v>
      </c>
      <c r="D4146" s="21" t="str">
        <f t="shared" si="256"/>
        <v>21-Oct-2011</v>
      </c>
      <c r="E4146" s="10">
        <v>0.61458333333333337</v>
      </c>
      <c r="F4146" s="1">
        <v>40837</v>
      </c>
      <c r="G4146" s="10">
        <v>0.82013888888888886</v>
      </c>
      <c r="H4146">
        <v>50</v>
      </c>
      <c r="I4146">
        <v>296</v>
      </c>
      <c r="J4146" t="s">
        <v>8</v>
      </c>
      <c r="K4146" t="s">
        <v>11</v>
      </c>
      <c r="L4146" t="str">
        <f t="shared" si="257"/>
        <v>Afternoon</v>
      </c>
      <c r="M4146" t="str">
        <f t="shared" si="258"/>
        <v>14</v>
      </c>
      <c r="N4146" t="str">
        <f t="shared" si="259"/>
        <v>19</v>
      </c>
    </row>
    <row r="4147" spans="1:14" x14ac:dyDescent="0.3">
      <c r="A4147">
        <v>1</v>
      </c>
      <c r="B4147">
        <v>6</v>
      </c>
      <c r="C4147" s="1">
        <v>40837</v>
      </c>
      <c r="D4147" s="21" t="str">
        <f t="shared" si="256"/>
        <v>21-Oct-2011</v>
      </c>
      <c r="E4147" s="10">
        <v>0.79166666666666663</v>
      </c>
      <c r="F4147" s="1">
        <v>40837</v>
      </c>
      <c r="G4147" s="10">
        <v>0.91875000000000007</v>
      </c>
      <c r="H4147">
        <v>40</v>
      </c>
      <c r="I4147">
        <v>183</v>
      </c>
      <c r="J4147" t="s">
        <v>8</v>
      </c>
      <c r="K4147" t="s">
        <v>11</v>
      </c>
      <c r="L4147" t="str">
        <f t="shared" si="257"/>
        <v>Evening</v>
      </c>
      <c r="M4147" t="str">
        <f t="shared" si="258"/>
        <v>19</v>
      </c>
      <c r="N4147" t="str">
        <f t="shared" si="259"/>
        <v>22</v>
      </c>
    </row>
    <row r="4148" spans="1:14" x14ac:dyDescent="0.3">
      <c r="A4148">
        <v>1</v>
      </c>
      <c r="B4148">
        <v>5</v>
      </c>
      <c r="C4148" s="1">
        <v>40837</v>
      </c>
      <c r="D4148" s="21" t="str">
        <f t="shared" si="256"/>
        <v>21-Oct-2011</v>
      </c>
      <c r="E4148" s="10">
        <v>0.92291666666666661</v>
      </c>
      <c r="F4148" s="1">
        <v>40837</v>
      </c>
      <c r="G4148" s="10">
        <v>0.95347222222222217</v>
      </c>
      <c r="H4148">
        <v>30</v>
      </c>
      <c r="I4148">
        <v>44</v>
      </c>
      <c r="J4148" t="s">
        <v>8</v>
      </c>
      <c r="K4148" t="s">
        <v>11</v>
      </c>
      <c r="L4148" t="str">
        <f t="shared" si="257"/>
        <v>Night</v>
      </c>
      <c r="M4148" t="str">
        <f t="shared" si="258"/>
        <v>22</v>
      </c>
      <c r="N4148" t="str">
        <f t="shared" si="259"/>
        <v>22</v>
      </c>
    </row>
    <row r="4149" spans="1:14" x14ac:dyDescent="0.3">
      <c r="A4149">
        <v>1</v>
      </c>
      <c r="B4149">
        <v>5</v>
      </c>
      <c r="C4149" s="1">
        <v>40840</v>
      </c>
      <c r="D4149" s="21" t="str">
        <f t="shared" si="256"/>
        <v>24-Oct-2011</v>
      </c>
      <c r="E4149" s="10">
        <v>0.43888888888888888</v>
      </c>
      <c r="F4149" s="1">
        <v>40840</v>
      </c>
      <c r="G4149" s="10">
        <v>0.48125000000000001</v>
      </c>
      <c r="H4149">
        <v>30</v>
      </c>
      <c r="I4149">
        <v>61</v>
      </c>
      <c r="J4149" t="s">
        <v>8</v>
      </c>
      <c r="K4149" t="s">
        <v>10</v>
      </c>
      <c r="L4149" t="str">
        <f t="shared" si="257"/>
        <v>Morning</v>
      </c>
      <c r="M4149" t="str">
        <f t="shared" si="258"/>
        <v>10</v>
      </c>
      <c r="N4149" t="str">
        <f t="shared" si="259"/>
        <v>11</v>
      </c>
    </row>
    <row r="4150" spans="1:14" x14ac:dyDescent="0.3">
      <c r="A4150">
        <v>1</v>
      </c>
      <c r="B4150">
        <v>8</v>
      </c>
      <c r="C4150" s="1">
        <v>40840</v>
      </c>
      <c r="D4150" s="21" t="str">
        <f t="shared" si="256"/>
        <v>24-Oct-2011</v>
      </c>
      <c r="E4150" s="10">
        <v>0.61041666666666672</v>
      </c>
      <c r="F4150" s="1">
        <v>40840</v>
      </c>
      <c r="G4150" s="10">
        <v>0.65</v>
      </c>
      <c r="H4150">
        <v>30</v>
      </c>
      <c r="I4150">
        <v>57</v>
      </c>
      <c r="J4150" t="s">
        <v>8</v>
      </c>
      <c r="K4150" t="s">
        <v>10</v>
      </c>
      <c r="L4150" t="str">
        <f t="shared" si="257"/>
        <v>Afternoon</v>
      </c>
      <c r="M4150" t="str">
        <f t="shared" si="258"/>
        <v>14</v>
      </c>
      <c r="N4150" t="str">
        <f t="shared" si="259"/>
        <v>15</v>
      </c>
    </row>
    <row r="4151" spans="1:14" x14ac:dyDescent="0.3">
      <c r="A4151">
        <v>1</v>
      </c>
      <c r="B4151">
        <v>5</v>
      </c>
      <c r="C4151" s="1">
        <v>40840</v>
      </c>
      <c r="D4151" s="21" t="str">
        <f t="shared" si="256"/>
        <v>24-Oct-2011</v>
      </c>
      <c r="E4151" s="10">
        <v>0.7597222222222223</v>
      </c>
      <c r="F4151" s="1">
        <v>40840</v>
      </c>
      <c r="G4151" s="10">
        <v>0.91111111111111109</v>
      </c>
      <c r="H4151">
        <v>40</v>
      </c>
      <c r="I4151">
        <v>218</v>
      </c>
      <c r="J4151" t="s">
        <v>8</v>
      </c>
      <c r="K4151" t="s">
        <v>10</v>
      </c>
      <c r="L4151" t="str">
        <f t="shared" si="257"/>
        <v>Evening</v>
      </c>
      <c r="M4151" t="str">
        <f t="shared" si="258"/>
        <v>18</v>
      </c>
      <c r="N4151" t="str">
        <f t="shared" si="259"/>
        <v>21</v>
      </c>
    </row>
    <row r="4152" spans="1:14" x14ac:dyDescent="0.3">
      <c r="A4152">
        <v>1</v>
      </c>
      <c r="B4152">
        <v>6</v>
      </c>
      <c r="C4152" s="1">
        <v>40840</v>
      </c>
      <c r="D4152" s="21" t="str">
        <f t="shared" si="256"/>
        <v>24-Oct-2011</v>
      </c>
      <c r="E4152" s="10">
        <v>0.78819444444444453</v>
      </c>
      <c r="F4152" s="1">
        <v>40840</v>
      </c>
      <c r="G4152" s="10">
        <v>0.86597222222222225</v>
      </c>
      <c r="H4152">
        <v>30</v>
      </c>
      <c r="I4152">
        <v>112</v>
      </c>
      <c r="J4152" t="s">
        <v>8</v>
      </c>
      <c r="K4152" t="s">
        <v>10</v>
      </c>
      <c r="L4152" t="str">
        <f t="shared" si="257"/>
        <v>Evening</v>
      </c>
      <c r="M4152" t="str">
        <f t="shared" si="258"/>
        <v>18</v>
      </c>
      <c r="N4152" t="str">
        <f t="shared" si="259"/>
        <v>20</v>
      </c>
    </row>
    <row r="4153" spans="1:14" x14ac:dyDescent="0.3">
      <c r="A4153">
        <v>1</v>
      </c>
      <c r="B4153">
        <v>6</v>
      </c>
      <c r="C4153" s="1">
        <v>40840</v>
      </c>
      <c r="D4153" s="21" t="str">
        <f t="shared" si="256"/>
        <v>24-Oct-2011</v>
      </c>
      <c r="E4153" s="10">
        <v>0.81805555555555554</v>
      </c>
      <c r="F4153" s="1">
        <v>40840</v>
      </c>
      <c r="G4153" s="10">
        <v>0.8847222222222223</v>
      </c>
      <c r="H4153">
        <v>30</v>
      </c>
      <c r="I4153">
        <v>96</v>
      </c>
      <c r="J4153" t="s">
        <v>8</v>
      </c>
      <c r="K4153" t="s">
        <v>10</v>
      </c>
      <c r="L4153" t="str">
        <f t="shared" si="257"/>
        <v>Evening</v>
      </c>
      <c r="M4153" t="str">
        <f t="shared" si="258"/>
        <v>19</v>
      </c>
      <c r="N4153" t="str">
        <f t="shared" si="259"/>
        <v>21</v>
      </c>
    </row>
    <row r="4154" spans="1:14" x14ac:dyDescent="0.3">
      <c r="A4154">
        <v>1</v>
      </c>
      <c r="B4154">
        <v>8</v>
      </c>
      <c r="C4154" s="1">
        <v>40840</v>
      </c>
      <c r="D4154" s="21" t="str">
        <f t="shared" si="256"/>
        <v>24-Oct-2011</v>
      </c>
      <c r="E4154" s="10">
        <v>0.84375</v>
      </c>
      <c r="F4154" s="1">
        <v>40840</v>
      </c>
      <c r="G4154" s="10">
        <v>0.9277777777777777</v>
      </c>
      <c r="H4154">
        <v>30</v>
      </c>
      <c r="I4154">
        <v>121</v>
      </c>
      <c r="J4154" t="s">
        <v>8</v>
      </c>
      <c r="K4154" t="s">
        <v>10</v>
      </c>
      <c r="L4154" t="str">
        <f t="shared" si="257"/>
        <v>Evening</v>
      </c>
      <c r="M4154" t="str">
        <f t="shared" si="258"/>
        <v>20</v>
      </c>
      <c r="N4154" t="str">
        <f t="shared" si="259"/>
        <v>22</v>
      </c>
    </row>
    <row r="4155" spans="1:14" x14ac:dyDescent="0.3">
      <c r="A4155">
        <v>1</v>
      </c>
      <c r="B4155">
        <v>8</v>
      </c>
      <c r="C4155" s="1">
        <v>40840</v>
      </c>
      <c r="D4155" s="21" t="str">
        <f t="shared" si="256"/>
        <v>24-Oct-2011</v>
      </c>
      <c r="E4155" s="10">
        <v>0.8652777777777777</v>
      </c>
      <c r="F4155" s="1">
        <v>40840</v>
      </c>
      <c r="G4155" s="10">
        <v>0.91180555555555554</v>
      </c>
      <c r="H4155">
        <v>30</v>
      </c>
      <c r="I4155">
        <v>67</v>
      </c>
      <c r="J4155" t="s">
        <v>8</v>
      </c>
      <c r="K4155" t="s">
        <v>10</v>
      </c>
      <c r="L4155" t="str">
        <f t="shared" si="257"/>
        <v>Evening</v>
      </c>
      <c r="M4155" t="str">
        <f t="shared" si="258"/>
        <v>20</v>
      </c>
      <c r="N4155" t="str">
        <f t="shared" si="259"/>
        <v>21</v>
      </c>
    </row>
    <row r="4156" spans="1:14" x14ac:dyDescent="0.3">
      <c r="A4156">
        <v>1</v>
      </c>
      <c r="B4156">
        <v>5</v>
      </c>
      <c r="C4156" s="1">
        <v>40840</v>
      </c>
      <c r="D4156" s="21" t="str">
        <f t="shared" si="256"/>
        <v>24-Oct-2011</v>
      </c>
      <c r="E4156" s="10">
        <v>0.86805555555555547</v>
      </c>
      <c r="F4156" s="1">
        <v>40840</v>
      </c>
      <c r="G4156" s="10">
        <v>0.99236111111111114</v>
      </c>
      <c r="H4156">
        <v>30</v>
      </c>
      <c r="I4156">
        <v>179</v>
      </c>
      <c r="J4156" t="s">
        <v>8</v>
      </c>
      <c r="K4156" t="s">
        <v>10</v>
      </c>
      <c r="L4156" t="str">
        <f t="shared" si="257"/>
        <v>Evening</v>
      </c>
      <c r="M4156" t="str">
        <f t="shared" si="258"/>
        <v>20</v>
      </c>
      <c r="N4156" t="str">
        <f t="shared" si="259"/>
        <v>23</v>
      </c>
    </row>
    <row r="4157" spans="1:14" x14ac:dyDescent="0.3">
      <c r="A4157">
        <v>1</v>
      </c>
      <c r="B4157">
        <v>8</v>
      </c>
      <c r="C4157" s="1">
        <v>40840</v>
      </c>
      <c r="D4157" s="21" t="str">
        <f t="shared" si="256"/>
        <v>24-Oct-2011</v>
      </c>
      <c r="E4157" s="10">
        <v>0.90972222222222221</v>
      </c>
      <c r="F4157" s="1">
        <v>40840</v>
      </c>
      <c r="G4157" s="10">
        <v>0.95972222222222225</v>
      </c>
      <c r="H4157">
        <v>30</v>
      </c>
      <c r="I4157">
        <v>72</v>
      </c>
      <c r="J4157" t="s">
        <v>8</v>
      </c>
      <c r="K4157" t="s">
        <v>10</v>
      </c>
      <c r="L4157" t="str">
        <f t="shared" si="257"/>
        <v>Evening</v>
      </c>
      <c r="M4157" t="str">
        <f t="shared" si="258"/>
        <v>21</v>
      </c>
      <c r="N4157" t="str">
        <f t="shared" si="259"/>
        <v>23</v>
      </c>
    </row>
    <row r="4158" spans="1:14" x14ac:dyDescent="0.3">
      <c r="A4158">
        <v>1</v>
      </c>
      <c r="B4158">
        <v>5</v>
      </c>
      <c r="C4158" s="1">
        <v>40841</v>
      </c>
      <c r="D4158" s="21" t="str">
        <f t="shared" si="256"/>
        <v>25-Oct-2011</v>
      </c>
      <c r="E4158" s="10">
        <v>0.4284722222222222</v>
      </c>
      <c r="F4158" s="1">
        <v>40841</v>
      </c>
      <c r="G4158" s="10">
        <v>0.52569444444444446</v>
      </c>
      <c r="H4158">
        <v>30</v>
      </c>
      <c r="I4158">
        <v>140</v>
      </c>
      <c r="J4158" t="s">
        <v>8</v>
      </c>
      <c r="K4158" t="s">
        <v>9</v>
      </c>
      <c r="L4158" t="str">
        <f t="shared" si="257"/>
        <v>Morning</v>
      </c>
      <c r="M4158" t="str">
        <f t="shared" si="258"/>
        <v>10</v>
      </c>
      <c r="N4158" t="str">
        <f t="shared" si="259"/>
        <v>12</v>
      </c>
    </row>
    <row r="4159" spans="1:14" x14ac:dyDescent="0.3">
      <c r="A4159">
        <v>1</v>
      </c>
      <c r="B4159">
        <v>5</v>
      </c>
      <c r="C4159" s="1">
        <v>40841</v>
      </c>
      <c r="D4159" s="21" t="str">
        <f t="shared" si="256"/>
        <v>25-Oct-2011</v>
      </c>
      <c r="E4159" s="10">
        <v>0.52152777777777781</v>
      </c>
      <c r="F4159" s="1">
        <v>40841</v>
      </c>
      <c r="G4159" s="10">
        <v>0.56527777777777777</v>
      </c>
      <c r="H4159">
        <v>30</v>
      </c>
      <c r="I4159">
        <v>63</v>
      </c>
      <c r="J4159" t="s">
        <v>8</v>
      </c>
      <c r="K4159" t="s">
        <v>9</v>
      </c>
      <c r="L4159" t="str">
        <f t="shared" si="257"/>
        <v>Morning</v>
      </c>
      <c r="M4159" t="str">
        <f t="shared" si="258"/>
        <v>12</v>
      </c>
      <c r="N4159" t="str">
        <f t="shared" si="259"/>
        <v>13</v>
      </c>
    </row>
    <row r="4160" spans="1:14" x14ac:dyDescent="0.3">
      <c r="A4160">
        <v>1</v>
      </c>
      <c r="B4160">
        <v>5</v>
      </c>
      <c r="C4160" s="1">
        <v>40841</v>
      </c>
      <c r="D4160" s="21" t="str">
        <f t="shared" si="256"/>
        <v>25-Oct-2011</v>
      </c>
      <c r="E4160" s="10">
        <v>0.54166666666666663</v>
      </c>
      <c r="F4160" s="1">
        <v>40841</v>
      </c>
      <c r="G4160" s="10">
        <v>0.62291666666666667</v>
      </c>
      <c r="H4160">
        <v>30</v>
      </c>
      <c r="I4160">
        <v>117</v>
      </c>
      <c r="J4160" t="s">
        <v>8</v>
      </c>
      <c r="K4160" t="s">
        <v>9</v>
      </c>
      <c r="L4160" t="str">
        <f t="shared" si="257"/>
        <v>Morning</v>
      </c>
      <c r="M4160" t="str">
        <f t="shared" si="258"/>
        <v>13</v>
      </c>
      <c r="N4160" t="str">
        <f t="shared" si="259"/>
        <v>14</v>
      </c>
    </row>
    <row r="4161" spans="1:14" x14ac:dyDescent="0.3">
      <c r="A4161">
        <v>1</v>
      </c>
      <c r="B4161">
        <v>8</v>
      </c>
      <c r="C4161" s="1">
        <v>40841</v>
      </c>
      <c r="D4161" s="21" t="str">
        <f t="shared" si="256"/>
        <v>25-Oct-2011</v>
      </c>
      <c r="E4161" s="10">
        <v>0.56388888888888888</v>
      </c>
      <c r="F4161" s="1">
        <v>40841</v>
      </c>
      <c r="G4161" s="10">
        <v>0.62013888888888891</v>
      </c>
      <c r="H4161">
        <v>30</v>
      </c>
      <c r="I4161">
        <v>81</v>
      </c>
      <c r="J4161" t="s">
        <v>8</v>
      </c>
      <c r="K4161" t="s">
        <v>9</v>
      </c>
      <c r="L4161" t="str">
        <f t="shared" si="257"/>
        <v>Morning</v>
      </c>
      <c r="M4161" t="str">
        <f t="shared" si="258"/>
        <v>13</v>
      </c>
      <c r="N4161" t="str">
        <f t="shared" si="259"/>
        <v>14</v>
      </c>
    </row>
    <row r="4162" spans="1:14" x14ac:dyDescent="0.3">
      <c r="A4162">
        <v>1</v>
      </c>
      <c r="B4162">
        <v>5</v>
      </c>
      <c r="C4162" s="1">
        <v>40841</v>
      </c>
      <c r="D4162" s="21" t="str">
        <f t="shared" si="256"/>
        <v>25-Oct-2011</v>
      </c>
      <c r="E4162" s="10">
        <v>0.59305555555555556</v>
      </c>
      <c r="F4162" s="1">
        <v>40841</v>
      </c>
      <c r="G4162" s="10">
        <v>0.67708333333333337</v>
      </c>
      <c r="H4162">
        <v>30</v>
      </c>
      <c r="I4162">
        <v>121</v>
      </c>
      <c r="J4162" t="s">
        <v>8</v>
      </c>
      <c r="K4162" t="s">
        <v>9</v>
      </c>
      <c r="L4162" t="str">
        <f t="shared" si="257"/>
        <v>Afternoon</v>
      </c>
      <c r="M4162" t="str">
        <f t="shared" si="258"/>
        <v>14</v>
      </c>
      <c r="N4162" t="str">
        <f t="shared" si="259"/>
        <v>16</v>
      </c>
    </row>
    <row r="4163" spans="1:14" x14ac:dyDescent="0.3">
      <c r="A4163">
        <v>1</v>
      </c>
      <c r="B4163">
        <v>5</v>
      </c>
      <c r="C4163" s="1">
        <v>40841</v>
      </c>
      <c r="D4163" s="21" t="str">
        <f t="shared" ref="D4163:D4226" si="260" xml:space="preserve"> TEXT(C4163, "dd-Mmm-yyyy")</f>
        <v>25-Oct-2011</v>
      </c>
      <c r="E4163" s="10">
        <v>0.65694444444444444</v>
      </c>
      <c r="F4163" s="1">
        <v>40841</v>
      </c>
      <c r="G4163" s="10">
        <v>0.78333333333333333</v>
      </c>
      <c r="H4163">
        <v>40</v>
      </c>
      <c r="I4163">
        <v>182</v>
      </c>
      <c r="J4163" t="s">
        <v>8</v>
      </c>
      <c r="K4163" t="s">
        <v>9</v>
      </c>
      <c r="L4163" t="str">
        <f t="shared" ref="L4163:L4226" si="261">IF(AND(E4163&gt;$R$6,E4163&lt;=$S$6),"Morning",IF(AND(E4163&gt;$S$6,E4163&lt;=$T$6),"Afternoon", IF(AND(E4163&gt;$T$6,E4163&lt;=$U$6),"Evening", "Night")))</f>
        <v>Afternoon</v>
      </c>
      <c r="M4163" t="str">
        <f t="shared" ref="M4163:M4226" si="262" xml:space="preserve"> TEXT(E4163, "HH")</f>
        <v>15</v>
      </c>
      <c r="N4163" t="str">
        <f t="shared" ref="N4163:N4226" si="263">TEXT(G4163,"HH")</f>
        <v>18</v>
      </c>
    </row>
    <row r="4164" spans="1:14" x14ac:dyDescent="0.3">
      <c r="A4164">
        <v>1</v>
      </c>
      <c r="B4164">
        <v>8</v>
      </c>
      <c r="C4164" s="1">
        <v>40841</v>
      </c>
      <c r="D4164" s="21" t="str">
        <f t="shared" si="260"/>
        <v>25-Oct-2011</v>
      </c>
      <c r="E4164" s="10">
        <v>0.71388888888888891</v>
      </c>
      <c r="F4164" s="1">
        <v>40841</v>
      </c>
      <c r="G4164" s="10">
        <v>0.79027777777777775</v>
      </c>
      <c r="H4164">
        <v>30</v>
      </c>
      <c r="I4164">
        <v>110</v>
      </c>
      <c r="J4164" t="s">
        <v>8</v>
      </c>
      <c r="K4164" t="s">
        <v>9</v>
      </c>
      <c r="L4164" t="str">
        <f t="shared" si="261"/>
        <v>Afternoon</v>
      </c>
      <c r="M4164" t="str">
        <f t="shared" si="262"/>
        <v>17</v>
      </c>
      <c r="N4164" t="str">
        <f t="shared" si="263"/>
        <v>18</v>
      </c>
    </row>
    <row r="4165" spans="1:14" x14ac:dyDescent="0.3">
      <c r="A4165">
        <v>1</v>
      </c>
      <c r="B4165">
        <v>6</v>
      </c>
      <c r="C4165" s="1">
        <v>40841</v>
      </c>
      <c r="D4165" s="21" t="str">
        <f t="shared" si="260"/>
        <v>25-Oct-2011</v>
      </c>
      <c r="E4165" s="10">
        <v>0.75138888888888899</v>
      </c>
      <c r="F4165" s="1">
        <v>40841</v>
      </c>
      <c r="G4165" s="10">
        <v>0.8618055555555556</v>
      </c>
      <c r="H4165">
        <v>30</v>
      </c>
      <c r="I4165">
        <v>159</v>
      </c>
      <c r="J4165" t="s">
        <v>8</v>
      </c>
      <c r="K4165" t="s">
        <v>9</v>
      </c>
      <c r="L4165" t="str">
        <f t="shared" si="261"/>
        <v>Evening</v>
      </c>
      <c r="M4165" t="str">
        <f t="shared" si="262"/>
        <v>18</v>
      </c>
      <c r="N4165" t="str">
        <f t="shared" si="263"/>
        <v>20</v>
      </c>
    </row>
    <row r="4166" spans="1:14" x14ac:dyDescent="0.3">
      <c r="A4166">
        <v>1</v>
      </c>
      <c r="B4166">
        <v>5</v>
      </c>
      <c r="C4166" s="1">
        <v>40842</v>
      </c>
      <c r="D4166" s="21" t="str">
        <f t="shared" si="260"/>
        <v>26-Oct-2011</v>
      </c>
      <c r="E4166" s="10">
        <v>0.47361111111111115</v>
      </c>
      <c r="F4166" s="1">
        <v>40842</v>
      </c>
      <c r="G4166" s="10">
        <v>0.50763888888888886</v>
      </c>
      <c r="H4166">
        <v>30</v>
      </c>
      <c r="I4166">
        <v>49</v>
      </c>
      <c r="J4166" t="s">
        <v>8</v>
      </c>
      <c r="K4166" t="s">
        <v>13</v>
      </c>
      <c r="L4166" t="str">
        <f t="shared" si="261"/>
        <v>Morning</v>
      </c>
      <c r="M4166" t="str">
        <f t="shared" si="262"/>
        <v>11</v>
      </c>
      <c r="N4166" t="str">
        <f t="shared" si="263"/>
        <v>12</v>
      </c>
    </row>
    <row r="4167" spans="1:14" x14ac:dyDescent="0.3">
      <c r="A4167">
        <v>1</v>
      </c>
      <c r="B4167">
        <v>6</v>
      </c>
      <c r="C4167" s="1">
        <v>40842</v>
      </c>
      <c r="D4167" s="21" t="str">
        <f t="shared" si="260"/>
        <v>26-Oct-2011</v>
      </c>
      <c r="E4167" s="10">
        <v>0.58611111111111114</v>
      </c>
      <c r="F4167" s="1">
        <v>40842</v>
      </c>
      <c r="G4167" s="10">
        <v>0.6645833333333333</v>
      </c>
      <c r="H4167">
        <v>30</v>
      </c>
      <c r="I4167">
        <v>113</v>
      </c>
      <c r="J4167" t="s">
        <v>8</v>
      </c>
      <c r="K4167" t="s">
        <v>13</v>
      </c>
      <c r="L4167" t="str">
        <f t="shared" si="261"/>
        <v>Afternoon</v>
      </c>
      <c r="M4167" t="str">
        <f t="shared" si="262"/>
        <v>14</v>
      </c>
      <c r="N4167" t="str">
        <f t="shared" si="263"/>
        <v>15</v>
      </c>
    </row>
    <row r="4168" spans="1:14" x14ac:dyDescent="0.3">
      <c r="A4168">
        <v>1</v>
      </c>
      <c r="B4168">
        <v>8</v>
      </c>
      <c r="C4168" s="1">
        <v>40842</v>
      </c>
      <c r="D4168" s="21" t="str">
        <f t="shared" si="260"/>
        <v>26-Oct-2011</v>
      </c>
      <c r="E4168" s="10">
        <v>0.6020833333333333</v>
      </c>
      <c r="F4168" s="1">
        <v>40842</v>
      </c>
      <c r="G4168" s="10">
        <v>0.6777777777777777</v>
      </c>
      <c r="H4168">
        <v>30</v>
      </c>
      <c r="I4168">
        <v>109</v>
      </c>
      <c r="J4168" t="s">
        <v>8</v>
      </c>
      <c r="K4168" t="s">
        <v>13</v>
      </c>
      <c r="L4168" t="str">
        <f t="shared" si="261"/>
        <v>Afternoon</v>
      </c>
      <c r="M4168" t="str">
        <f t="shared" si="262"/>
        <v>14</v>
      </c>
      <c r="N4168" t="str">
        <f t="shared" si="263"/>
        <v>16</v>
      </c>
    </row>
    <row r="4169" spans="1:14" x14ac:dyDescent="0.3">
      <c r="A4169">
        <v>1</v>
      </c>
      <c r="B4169">
        <v>6</v>
      </c>
      <c r="C4169" s="1">
        <v>40842</v>
      </c>
      <c r="D4169" s="21" t="str">
        <f t="shared" si="260"/>
        <v>26-Oct-2011</v>
      </c>
      <c r="E4169" s="10">
        <v>0.65069444444444446</v>
      </c>
      <c r="F4169" s="1">
        <v>40842</v>
      </c>
      <c r="G4169" s="10">
        <v>0.69791666666666663</v>
      </c>
      <c r="H4169">
        <v>30</v>
      </c>
      <c r="I4169">
        <v>68</v>
      </c>
      <c r="J4169" t="s">
        <v>8</v>
      </c>
      <c r="K4169" t="s">
        <v>13</v>
      </c>
      <c r="L4169" t="str">
        <f t="shared" si="261"/>
        <v>Afternoon</v>
      </c>
      <c r="M4169" t="str">
        <f t="shared" si="262"/>
        <v>15</v>
      </c>
      <c r="N4169" t="str">
        <f t="shared" si="263"/>
        <v>16</v>
      </c>
    </row>
    <row r="4170" spans="1:14" x14ac:dyDescent="0.3">
      <c r="A4170">
        <v>1</v>
      </c>
      <c r="B4170">
        <v>5</v>
      </c>
      <c r="C4170" s="1">
        <v>40842</v>
      </c>
      <c r="D4170" s="21" t="str">
        <f t="shared" si="260"/>
        <v>26-Oct-2011</v>
      </c>
      <c r="E4170" s="10">
        <v>0.72083333333333333</v>
      </c>
      <c r="F4170" s="1">
        <v>40842</v>
      </c>
      <c r="G4170" s="10">
        <v>0.90972222222222221</v>
      </c>
      <c r="H4170">
        <v>50</v>
      </c>
      <c r="I4170">
        <v>272</v>
      </c>
      <c r="J4170" t="s">
        <v>8</v>
      </c>
      <c r="K4170" t="s">
        <v>13</v>
      </c>
      <c r="L4170" t="str">
        <f t="shared" si="261"/>
        <v>Afternoon</v>
      </c>
      <c r="M4170" t="str">
        <f t="shared" si="262"/>
        <v>17</v>
      </c>
      <c r="N4170" t="str">
        <f t="shared" si="263"/>
        <v>21</v>
      </c>
    </row>
    <row r="4171" spans="1:14" x14ac:dyDescent="0.3">
      <c r="A4171">
        <v>1</v>
      </c>
      <c r="B4171">
        <v>5</v>
      </c>
      <c r="C4171" s="1">
        <v>40843</v>
      </c>
      <c r="D4171" s="21" t="str">
        <f t="shared" si="260"/>
        <v>27-Oct-2011</v>
      </c>
      <c r="E4171" s="10">
        <v>0.45069444444444445</v>
      </c>
      <c r="F4171" s="1">
        <v>40843</v>
      </c>
      <c r="G4171" s="10">
        <v>0.50138888888888888</v>
      </c>
      <c r="H4171">
        <v>30</v>
      </c>
      <c r="I4171">
        <v>73</v>
      </c>
      <c r="J4171" t="s">
        <v>8</v>
      </c>
      <c r="K4171" t="s">
        <v>12</v>
      </c>
      <c r="L4171" t="str">
        <f t="shared" si="261"/>
        <v>Morning</v>
      </c>
      <c r="M4171" t="str">
        <f t="shared" si="262"/>
        <v>10</v>
      </c>
      <c r="N4171" t="str">
        <f t="shared" si="263"/>
        <v>12</v>
      </c>
    </row>
    <row r="4172" spans="1:14" x14ac:dyDescent="0.3">
      <c r="A4172">
        <v>1</v>
      </c>
      <c r="B4172">
        <v>6</v>
      </c>
      <c r="C4172" s="1">
        <v>40843</v>
      </c>
      <c r="D4172" s="21" t="str">
        <f t="shared" si="260"/>
        <v>27-Oct-2011</v>
      </c>
      <c r="E4172" s="10">
        <v>0.66388888888888886</v>
      </c>
      <c r="F4172" s="1">
        <v>40843</v>
      </c>
      <c r="G4172" s="10">
        <v>0.74722222222222223</v>
      </c>
      <c r="H4172">
        <v>30</v>
      </c>
      <c r="I4172">
        <v>120</v>
      </c>
      <c r="J4172" t="s">
        <v>8</v>
      </c>
      <c r="K4172" t="s">
        <v>12</v>
      </c>
      <c r="L4172" t="str">
        <f t="shared" si="261"/>
        <v>Afternoon</v>
      </c>
      <c r="M4172" t="str">
        <f t="shared" si="262"/>
        <v>15</v>
      </c>
      <c r="N4172" t="str">
        <f t="shared" si="263"/>
        <v>17</v>
      </c>
    </row>
    <row r="4173" spans="1:14" x14ac:dyDescent="0.3">
      <c r="A4173">
        <v>1</v>
      </c>
      <c r="B4173">
        <v>5</v>
      </c>
      <c r="C4173" s="1">
        <v>40843</v>
      </c>
      <c r="D4173" s="21" t="str">
        <f t="shared" si="260"/>
        <v>27-Oct-2011</v>
      </c>
      <c r="E4173" s="10">
        <v>0.6791666666666667</v>
      </c>
      <c r="F4173" s="1">
        <v>40843</v>
      </c>
      <c r="G4173" s="10">
        <v>0.75694444444444453</v>
      </c>
      <c r="H4173">
        <v>30</v>
      </c>
      <c r="I4173">
        <v>112</v>
      </c>
      <c r="J4173" t="s">
        <v>8</v>
      </c>
      <c r="K4173" t="s">
        <v>12</v>
      </c>
      <c r="L4173" t="str">
        <f t="shared" si="261"/>
        <v>Afternoon</v>
      </c>
      <c r="M4173" t="str">
        <f t="shared" si="262"/>
        <v>16</v>
      </c>
      <c r="N4173" t="str">
        <f t="shared" si="263"/>
        <v>18</v>
      </c>
    </row>
    <row r="4174" spans="1:14" x14ac:dyDescent="0.3">
      <c r="A4174">
        <v>1</v>
      </c>
      <c r="B4174">
        <v>6</v>
      </c>
      <c r="C4174" s="1">
        <v>40843</v>
      </c>
      <c r="D4174" s="21" t="str">
        <f t="shared" si="260"/>
        <v>27-Oct-2011</v>
      </c>
      <c r="E4174" s="10">
        <v>0.70624999999999993</v>
      </c>
      <c r="F4174" s="1">
        <v>40843</v>
      </c>
      <c r="G4174" s="10">
        <v>0.91666666666666663</v>
      </c>
      <c r="H4174">
        <v>60</v>
      </c>
      <c r="I4174">
        <v>303</v>
      </c>
      <c r="J4174" t="s">
        <v>8</v>
      </c>
      <c r="K4174" t="s">
        <v>12</v>
      </c>
      <c r="L4174" t="str">
        <f t="shared" si="261"/>
        <v>Afternoon</v>
      </c>
      <c r="M4174" t="str">
        <f t="shared" si="262"/>
        <v>16</v>
      </c>
      <c r="N4174" t="str">
        <f t="shared" si="263"/>
        <v>22</v>
      </c>
    </row>
    <row r="4175" spans="1:14" x14ac:dyDescent="0.3">
      <c r="A4175">
        <v>1</v>
      </c>
      <c r="B4175">
        <v>6</v>
      </c>
      <c r="C4175" s="1">
        <v>40843</v>
      </c>
      <c r="D4175" s="21" t="str">
        <f t="shared" si="260"/>
        <v>27-Oct-2011</v>
      </c>
      <c r="E4175" s="10">
        <v>0.74722222222222223</v>
      </c>
      <c r="F4175" s="1">
        <v>40843</v>
      </c>
      <c r="G4175" s="10">
        <v>0.8520833333333333</v>
      </c>
      <c r="H4175">
        <v>30</v>
      </c>
      <c r="I4175">
        <v>151</v>
      </c>
      <c r="J4175" t="s">
        <v>8</v>
      </c>
      <c r="K4175" t="s">
        <v>12</v>
      </c>
      <c r="L4175" t="str">
        <f t="shared" si="261"/>
        <v>Afternoon</v>
      </c>
      <c r="M4175" t="str">
        <f t="shared" si="262"/>
        <v>17</v>
      </c>
      <c r="N4175" t="str">
        <f t="shared" si="263"/>
        <v>20</v>
      </c>
    </row>
    <row r="4176" spans="1:14" x14ac:dyDescent="0.3">
      <c r="A4176">
        <v>1</v>
      </c>
      <c r="B4176">
        <v>6</v>
      </c>
      <c r="C4176" s="1">
        <v>40843</v>
      </c>
      <c r="D4176" s="21" t="str">
        <f t="shared" si="260"/>
        <v>27-Oct-2011</v>
      </c>
      <c r="E4176" s="10">
        <v>0.75</v>
      </c>
      <c r="F4176" s="1">
        <v>40843</v>
      </c>
      <c r="G4176" s="10">
        <v>0.77500000000000002</v>
      </c>
      <c r="H4176">
        <v>30</v>
      </c>
      <c r="I4176">
        <v>36</v>
      </c>
      <c r="J4176" t="s">
        <v>8</v>
      </c>
      <c r="K4176" t="s">
        <v>12</v>
      </c>
      <c r="L4176" t="str">
        <f t="shared" si="261"/>
        <v>Afternoon</v>
      </c>
      <c r="M4176" t="str">
        <f t="shared" si="262"/>
        <v>18</v>
      </c>
      <c r="N4176" t="str">
        <f t="shared" si="263"/>
        <v>18</v>
      </c>
    </row>
    <row r="4177" spans="1:14" x14ac:dyDescent="0.3">
      <c r="A4177">
        <v>1</v>
      </c>
      <c r="B4177">
        <v>5</v>
      </c>
      <c r="C4177" s="1">
        <v>40843</v>
      </c>
      <c r="D4177" s="21" t="str">
        <f t="shared" si="260"/>
        <v>27-Oct-2011</v>
      </c>
      <c r="E4177" s="10">
        <v>0.75208333333333333</v>
      </c>
      <c r="F4177" s="1">
        <v>40843</v>
      </c>
      <c r="G4177" s="10">
        <v>0.96180555555555547</v>
      </c>
      <c r="H4177">
        <v>60</v>
      </c>
      <c r="I4177">
        <v>302</v>
      </c>
      <c r="J4177" t="s">
        <v>8</v>
      </c>
      <c r="K4177" t="s">
        <v>12</v>
      </c>
      <c r="L4177" t="str">
        <f t="shared" si="261"/>
        <v>Evening</v>
      </c>
      <c r="M4177" t="str">
        <f t="shared" si="262"/>
        <v>18</v>
      </c>
      <c r="N4177" t="str">
        <f t="shared" si="263"/>
        <v>23</v>
      </c>
    </row>
    <row r="4178" spans="1:14" x14ac:dyDescent="0.3">
      <c r="A4178">
        <v>1</v>
      </c>
      <c r="B4178">
        <v>8</v>
      </c>
      <c r="C4178" s="1">
        <v>40843</v>
      </c>
      <c r="D4178" s="21" t="str">
        <f t="shared" si="260"/>
        <v>27-Oct-2011</v>
      </c>
      <c r="E4178" s="10">
        <v>0.80625000000000002</v>
      </c>
      <c r="F4178" s="1">
        <v>40843</v>
      </c>
      <c r="G4178" s="10">
        <v>0.87152777777777779</v>
      </c>
      <c r="H4178">
        <v>30</v>
      </c>
      <c r="I4178">
        <v>94</v>
      </c>
      <c r="J4178" t="s">
        <v>8</v>
      </c>
      <c r="K4178" t="s">
        <v>12</v>
      </c>
      <c r="L4178" t="str">
        <f t="shared" si="261"/>
        <v>Evening</v>
      </c>
      <c r="M4178" t="str">
        <f t="shared" si="262"/>
        <v>19</v>
      </c>
      <c r="N4178" t="str">
        <f t="shared" si="263"/>
        <v>20</v>
      </c>
    </row>
    <row r="4179" spans="1:14" x14ac:dyDescent="0.3">
      <c r="A4179">
        <v>1</v>
      </c>
      <c r="B4179">
        <v>8</v>
      </c>
      <c r="C4179" s="1">
        <v>40843</v>
      </c>
      <c r="D4179" s="21" t="str">
        <f t="shared" si="260"/>
        <v>27-Oct-2011</v>
      </c>
      <c r="E4179" s="10">
        <v>0.83124999999999993</v>
      </c>
      <c r="F4179" s="1">
        <v>40843</v>
      </c>
      <c r="G4179" s="10">
        <v>0.95138888888888884</v>
      </c>
      <c r="H4179">
        <v>30</v>
      </c>
      <c r="I4179">
        <v>173</v>
      </c>
      <c r="J4179" t="s">
        <v>8</v>
      </c>
      <c r="K4179" t="s">
        <v>12</v>
      </c>
      <c r="L4179" t="str">
        <f t="shared" si="261"/>
        <v>Evening</v>
      </c>
      <c r="M4179" t="str">
        <f t="shared" si="262"/>
        <v>19</v>
      </c>
      <c r="N4179" t="str">
        <f t="shared" si="263"/>
        <v>22</v>
      </c>
    </row>
    <row r="4180" spans="1:14" x14ac:dyDescent="0.3">
      <c r="A4180">
        <v>1</v>
      </c>
      <c r="B4180">
        <v>5</v>
      </c>
      <c r="C4180" s="1">
        <v>40844</v>
      </c>
      <c r="D4180" s="21" t="str">
        <f t="shared" si="260"/>
        <v>28-Oct-2011</v>
      </c>
      <c r="E4180" s="10">
        <v>0.45763888888888887</v>
      </c>
      <c r="F4180" s="1">
        <v>40844</v>
      </c>
      <c r="G4180" s="10">
        <v>0.70694444444444438</v>
      </c>
      <c r="H4180">
        <v>60</v>
      </c>
      <c r="I4180">
        <v>359</v>
      </c>
      <c r="J4180" t="s">
        <v>8</v>
      </c>
      <c r="K4180" t="s">
        <v>11</v>
      </c>
      <c r="L4180" t="str">
        <f t="shared" si="261"/>
        <v>Morning</v>
      </c>
      <c r="M4180" t="str">
        <f t="shared" si="262"/>
        <v>10</v>
      </c>
      <c r="N4180" t="str">
        <f t="shared" si="263"/>
        <v>16</v>
      </c>
    </row>
    <row r="4181" spans="1:14" x14ac:dyDescent="0.3">
      <c r="A4181">
        <v>1</v>
      </c>
      <c r="B4181">
        <v>6</v>
      </c>
      <c r="C4181" s="1">
        <v>40844</v>
      </c>
      <c r="D4181" s="21" t="str">
        <f t="shared" si="260"/>
        <v>28-Oct-2011</v>
      </c>
      <c r="E4181" s="10">
        <v>0.48402777777777778</v>
      </c>
      <c r="F4181" s="1">
        <v>40844</v>
      </c>
      <c r="G4181" s="10">
        <v>0.5444444444444444</v>
      </c>
      <c r="H4181">
        <v>30</v>
      </c>
      <c r="I4181">
        <v>87</v>
      </c>
      <c r="J4181" t="s">
        <v>8</v>
      </c>
      <c r="K4181" t="s">
        <v>11</v>
      </c>
      <c r="L4181" t="str">
        <f t="shared" si="261"/>
        <v>Morning</v>
      </c>
      <c r="M4181" t="str">
        <f t="shared" si="262"/>
        <v>11</v>
      </c>
      <c r="N4181" t="str">
        <f t="shared" si="263"/>
        <v>13</v>
      </c>
    </row>
    <row r="4182" spans="1:14" x14ac:dyDescent="0.3">
      <c r="A4182">
        <v>1</v>
      </c>
      <c r="B4182">
        <v>5</v>
      </c>
      <c r="C4182" s="1">
        <v>40844</v>
      </c>
      <c r="D4182" s="21" t="str">
        <f t="shared" si="260"/>
        <v>28-Oct-2011</v>
      </c>
      <c r="E4182" s="10">
        <v>0.65069444444444446</v>
      </c>
      <c r="F4182" s="1">
        <v>40844</v>
      </c>
      <c r="G4182" s="10">
        <v>0.7090277777777777</v>
      </c>
      <c r="H4182">
        <v>30</v>
      </c>
      <c r="I4182">
        <v>84</v>
      </c>
      <c r="J4182" t="s">
        <v>8</v>
      </c>
      <c r="K4182" t="s">
        <v>11</v>
      </c>
      <c r="L4182" t="str">
        <f t="shared" si="261"/>
        <v>Afternoon</v>
      </c>
      <c r="M4182" t="str">
        <f t="shared" si="262"/>
        <v>15</v>
      </c>
      <c r="N4182" t="str">
        <f t="shared" si="263"/>
        <v>17</v>
      </c>
    </row>
    <row r="4183" spans="1:14" x14ac:dyDescent="0.3">
      <c r="A4183">
        <v>1</v>
      </c>
      <c r="B4183">
        <v>5</v>
      </c>
      <c r="C4183" s="1">
        <v>40844</v>
      </c>
      <c r="D4183" s="21" t="str">
        <f t="shared" si="260"/>
        <v>28-Oct-2011</v>
      </c>
      <c r="E4183" s="10">
        <v>0.79166666666666663</v>
      </c>
      <c r="F4183" s="1">
        <v>40844</v>
      </c>
      <c r="G4183" s="10">
        <v>0.92638888888888893</v>
      </c>
      <c r="H4183">
        <v>40</v>
      </c>
      <c r="I4183">
        <v>194</v>
      </c>
      <c r="J4183" t="s">
        <v>8</v>
      </c>
      <c r="K4183" t="s">
        <v>11</v>
      </c>
      <c r="L4183" t="str">
        <f t="shared" si="261"/>
        <v>Evening</v>
      </c>
      <c r="M4183" t="str">
        <f t="shared" si="262"/>
        <v>19</v>
      </c>
      <c r="N4183" t="str">
        <f t="shared" si="263"/>
        <v>22</v>
      </c>
    </row>
    <row r="4184" spans="1:14" x14ac:dyDescent="0.3">
      <c r="A4184">
        <v>1</v>
      </c>
      <c r="B4184">
        <v>5</v>
      </c>
      <c r="C4184" s="1">
        <v>40844</v>
      </c>
      <c r="D4184" s="21" t="str">
        <f t="shared" si="260"/>
        <v>28-Oct-2011</v>
      </c>
      <c r="E4184" s="10">
        <v>0.82361111111111107</v>
      </c>
      <c r="F4184" s="1">
        <v>40844</v>
      </c>
      <c r="G4184" s="10">
        <v>0.9506944444444444</v>
      </c>
      <c r="H4184">
        <v>40</v>
      </c>
      <c r="I4184">
        <v>183</v>
      </c>
      <c r="J4184" t="s">
        <v>8</v>
      </c>
      <c r="K4184" t="s">
        <v>11</v>
      </c>
      <c r="L4184" t="str">
        <f t="shared" si="261"/>
        <v>Evening</v>
      </c>
      <c r="M4184" t="str">
        <f t="shared" si="262"/>
        <v>19</v>
      </c>
      <c r="N4184" t="str">
        <f t="shared" si="263"/>
        <v>22</v>
      </c>
    </row>
    <row r="4185" spans="1:14" x14ac:dyDescent="0.3">
      <c r="A4185">
        <v>1</v>
      </c>
      <c r="B4185">
        <v>8</v>
      </c>
      <c r="C4185" s="1">
        <v>40844</v>
      </c>
      <c r="D4185" s="21" t="str">
        <f t="shared" si="260"/>
        <v>28-Oct-2011</v>
      </c>
      <c r="E4185" s="10">
        <v>0.8256944444444444</v>
      </c>
      <c r="F4185" s="1">
        <v>40844</v>
      </c>
      <c r="G4185" s="10">
        <v>0.87361111111111101</v>
      </c>
      <c r="H4185">
        <v>30</v>
      </c>
      <c r="I4185">
        <v>69</v>
      </c>
      <c r="J4185" t="s">
        <v>8</v>
      </c>
      <c r="K4185" t="s">
        <v>11</v>
      </c>
      <c r="L4185" t="str">
        <f t="shared" si="261"/>
        <v>Evening</v>
      </c>
      <c r="M4185" t="str">
        <f t="shared" si="262"/>
        <v>19</v>
      </c>
      <c r="N4185" t="str">
        <f t="shared" si="263"/>
        <v>20</v>
      </c>
    </row>
    <row r="4186" spans="1:14" x14ac:dyDescent="0.3">
      <c r="A4186">
        <v>1</v>
      </c>
      <c r="B4186">
        <v>5</v>
      </c>
      <c r="C4186" s="1">
        <v>40844</v>
      </c>
      <c r="D4186" s="21" t="str">
        <f t="shared" si="260"/>
        <v>28-Oct-2011</v>
      </c>
      <c r="E4186" s="10">
        <v>0.83333333333333337</v>
      </c>
      <c r="F4186" s="1">
        <v>40844</v>
      </c>
      <c r="G4186" s="10">
        <v>0.92499999999999993</v>
      </c>
      <c r="H4186">
        <v>30</v>
      </c>
      <c r="I4186">
        <v>132</v>
      </c>
      <c r="J4186" t="s">
        <v>8</v>
      </c>
      <c r="K4186" t="s">
        <v>11</v>
      </c>
      <c r="L4186" t="str">
        <f t="shared" si="261"/>
        <v>Evening</v>
      </c>
      <c r="M4186" t="str">
        <f t="shared" si="262"/>
        <v>20</v>
      </c>
      <c r="N4186" t="str">
        <f t="shared" si="263"/>
        <v>22</v>
      </c>
    </row>
    <row r="4187" spans="1:14" x14ac:dyDescent="0.3">
      <c r="A4187">
        <v>1</v>
      </c>
      <c r="B4187">
        <v>6</v>
      </c>
      <c r="C4187" s="1">
        <v>40844</v>
      </c>
      <c r="D4187" s="21" t="str">
        <f t="shared" si="260"/>
        <v>28-Oct-2011</v>
      </c>
      <c r="E4187" s="10">
        <v>0.83680555555555547</v>
      </c>
      <c r="F4187" s="1">
        <v>40844</v>
      </c>
      <c r="G4187" s="10">
        <v>0.92569444444444438</v>
      </c>
      <c r="H4187">
        <v>30</v>
      </c>
      <c r="I4187">
        <v>128</v>
      </c>
      <c r="J4187" t="s">
        <v>8</v>
      </c>
      <c r="K4187" t="s">
        <v>11</v>
      </c>
      <c r="L4187" t="str">
        <f t="shared" si="261"/>
        <v>Evening</v>
      </c>
      <c r="M4187" t="str">
        <f t="shared" si="262"/>
        <v>20</v>
      </c>
      <c r="N4187" t="str">
        <f t="shared" si="263"/>
        <v>22</v>
      </c>
    </row>
    <row r="4188" spans="1:14" x14ac:dyDescent="0.3">
      <c r="A4188">
        <v>1</v>
      </c>
      <c r="B4188">
        <v>5</v>
      </c>
      <c r="C4188" s="1">
        <v>40847</v>
      </c>
      <c r="D4188" s="21" t="str">
        <f t="shared" si="260"/>
        <v>31-Oct-2011</v>
      </c>
      <c r="E4188" s="10">
        <v>0.53541666666666665</v>
      </c>
      <c r="F4188" s="1">
        <v>40847</v>
      </c>
      <c r="G4188" s="10">
        <v>0.63750000000000007</v>
      </c>
      <c r="H4188">
        <v>30</v>
      </c>
      <c r="I4188">
        <v>147</v>
      </c>
      <c r="J4188" t="s">
        <v>8</v>
      </c>
      <c r="K4188" t="s">
        <v>10</v>
      </c>
      <c r="L4188" t="str">
        <f t="shared" si="261"/>
        <v>Morning</v>
      </c>
      <c r="M4188" t="str">
        <f t="shared" si="262"/>
        <v>12</v>
      </c>
      <c r="N4188" t="str">
        <f t="shared" si="263"/>
        <v>15</v>
      </c>
    </row>
    <row r="4189" spans="1:14" x14ac:dyDescent="0.3">
      <c r="A4189">
        <v>1</v>
      </c>
      <c r="B4189">
        <v>5</v>
      </c>
      <c r="C4189" s="1">
        <v>40847</v>
      </c>
      <c r="D4189" s="21" t="str">
        <f t="shared" si="260"/>
        <v>31-Oct-2011</v>
      </c>
      <c r="E4189" s="10">
        <v>0.56597222222222221</v>
      </c>
      <c r="F4189" s="1">
        <v>40847</v>
      </c>
      <c r="G4189" s="10">
        <v>0.68194444444444446</v>
      </c>
      <c r="H4189">
        <v>30</v>
      </c>
      <c r="I4189">
        <v>167</v>
      </c>
      <c r="J4189" t="s">
        <v>8</v>
      </c>
      <c r="K4189" t="s">
        <v>10</v>
      </c>
      <c r="L4189" t="str">
        <f t="shared" si="261"/>
        <v>Morning</v>
      </c>
      <c r="M4189" t="str">
        <f t="shared" si="262"/>
        <v>13</v>
      </c>
      <c r="N4189" t="str">
        <f t="shared" si="263"/>
        <v>16</v>
      </c>
    </row>
    <row r="4190" spans="1:14" x14ac:dyDescent="0.3">
      <c r="A4190">
        <v>1</v>
      </c>
      <c r="B4190">
        <v>8</v>
      </c>
      <c r="C4190" s="1">
        <v>40847</v>
      </c>
      <c r="D4190" s="21" t="str">
        <f t="shared" si="260"/>
        <v>31-Oct-2011</v>
      </c>
      <c r="E4190" s="10">
        <v>0.57638888888888895</v>
      </c>
      <c r="F4190" s="1">
        <v>40847</v>
      </c>
      <c r="G4190" s="10">
        <v>0.73125000000000007</v>
      </c>
      <c r="H4190">
        <v>40</v>
      </c>
      <c r="I4190">
        <v>223</v>
      </c>
      <c r="J4190" t="s">
        <v>8</v>
      </c>
      <c r="K4190" t="s">
        <v>10</v>
      </c>
      <c r="L4190" t="str">
        <f t="shared" si="261"/>
        <v>Morning</v>
      </c>
      <c r="M4190" t="str">
        <f t="shared" si="262"/>
        <v>13</v>
      </c>
      <c r="N4190" t="str">
        <f t="shared" si="263"/>
        <v>17</v>
      </c>
    </row>
    <row r="4191" spans="1:14" x14ac:dyDescent="0.3">
      <c r="A4191">
        <v>1</v>
      </c>
      <c r="B4191">
        <v>6</v>
      </c>
      <c r="C4191" s="1">
        <v>40847</v>
      </c>
      <c r="D4191" s="21" t="str">
        <f t="shared" si="260"/>
        <v>31-Oct-2011</v>
      </c>
      <c r="E4191" s="10">
        <v>0.70347222222222217</v>
      </c>
      <c r="F4191" s="1">
        <v>40847</v>
      </c>
      <c r="G4191" s="10">
        <v>0.78263888888888899</v>
      </c>
      <c r="H4191">
        <v>30</v>
      </c>
      <c r="I4191">
        <v>114</v>
      </c>
      <c r="J4191" t="s">
        <v>8</v>
      </c>
      <c r="K4191" t="s">
        <v>10</v>
      </c>
      <c r="L4191" t="str">
        <f t="shared" si="261"/>
        <v>Afternoon</v>
      </c>
      <c r="M4191" t="str">
        <f t="shared" si="262"/>
        <v>16</v>
      </c>
      <c r="N4191" t="str">
        <f t="shared" si="263"/>
        <v>18</v>
      </c>
    </row>
    <row r="4192" spans="1:14" x14ac:dyDescent="0.3">
      <c r="A4192">
        <v>1</v>
      </c>
      <c r="B4192">
        <v>6</v>
      </c>
      <c r="C4192" s="1">
        <v>40847</v>
      </c>
      <c r="D4192" s="21" t="str">
        <f t="shared" si="260"/>
        <v>31-Oct-2011</v>
      </c>
      <c r="E4192" s="10">
        <v>0.70624999999999993</v>
      </c>
      <c r="F4192" s="1">
        <v>40847</v>
      </c>
      <c r="G4192" s="10">
        <v>0.76250000000000007</v>
      </c>
      <c r="H4192">
        <v>30</v>
      </c>
      <c r="I4192">
        <v>81</v>
      </c>
      <c r="J4192" t="s">
        <v>8</v>
      </c>
      <c r="K4192" t="s">
        <v>10</v>
      </c>
      <c r="L4192" t="str">
        <f t="shared" si="261"/>
        <v>Afternoon</v>
      </c>
      <c r="M4192" t="str">
        <f t="shared" si="262"/>
        <v>16</v>
      </c>
      <c r="N4192" t="str">
        <f t="shared" si="263"/>
        <v>18</v>
      </c>
    </row>
    <row r="4193" spans="1:14" x14ac:dyDescent="0.3">
      <c r="A4193">
        <v>1</v>
      </c>
      <c r="B4193">
        <v>5</v>
      </c>
      <c r="C4193" s="1">
        <v>40847</v>
      </c>
      <c r="D4193" s="21" t="str">
        <f t="shared" si="260"/>
        <v>31-Oct-2011</v>
      </c>
      <c r="E4193" s="10">
        <v>0.83124999999999993</v>
      </c>
      <c r="F4193" s="1">
        <v>40847</v>
      </c>
      <c r="G4193" s="10">
        <v>0.89097222222222217</v>
      </c>
      <c r="H4193">
        <v>30</v>
      </c>
      <c r="I4193">
        <v>86</v>
      </c>
      <c r="J4193" t="s">
        <v>8</v>
      </c>
      <c r="K4193" t="s">
        <v>10</v>
      </c>
      <c r="L4193" t="str">
        <f t="shared" si="261"/>
        <v>Evening</v>
      </c>
      <c r="M4193" t="str">
        <f t="shared" si="262"/>
        <v>19</v>
      </c>
      <c r="N4193" t="str">
        <f t="shared" si="263"/>
        <v>21</v>
      </c>
    </row>
    <row r="4194" spans="1:14" x14ac:dyDescent="0.3">
      <c r="A4194">
        <v>1</v>
      </c>
      <c r="B4194">
        <v>5</v>
      </c>
      <c r="C4194" s="1">
        <v>40847</v>
      </c>
      <c r="D4194" s="21" t="str">
        <f t="shared" si="260"/>
        <v>31-Oct-2011</v>
      </c>
      <c r="E4194" s="10">
        <v>0.87291666666666667</v>
      </c>
      <c r="F4194" s="1">
        <v>40847</v>
      </c>
      <c r="G4194" s="10">
        <v>0.95416666666666661</v>
      </c>
      <c r="H4194">
        <v>30</v>
      </c>
      <c r="I4194">
        <v>117</v>
      </c>
      <c r="J4194" t="s">
        <v>8</v>
      </c>
      <c r="K4194" t="s">
        <v>10</v>
      </c>
      <c r="L4194" t="str">
        <f t="shared" si="261"/>
        <v>Evening</v>
      </c>
      <c r="M4194" t="str">
        <f t="shared" si="262"/>
        <v>20</v>
      </c>
      <c r="N4194" t="str">
        <f t="shared" si="263"/>
        <v>22</v>
      </c>
    </row>
    <row r="4195" spans="1:14" x14ac:dyDescent="0.3">
      <c r="A4195">
        <v>1</v>
      </c>
      <c r="B4195">
        <v>5</v>
      </c>
      <c r="C4195" s="1">
        <v>40847</v>
      </c>
      <c r="D4195" s="21" t="str">
        <f t="shared" si="260"/>
        <v>31-Oct-2011</v>
      </c>
      <c r="E4195" s="10">
        <v>0.89236111111111116</v>
      </c>
      <c r="F4195" s="1">
        <v>40847</v>
      </c>
      <c r="G4195" s="10">
        <v>0.95694444444444438</v>
      </c>
      <c r="H4195">
        <v>30</v>
      </c>
      <c r="I4195">
        <v>93</v>
      </c>
      <c r="J4195" t="s">
        <v>8</v>
      </c>
      <c r="K4195" t="s">
        <v>10</v>
      </c>
      <c r="L4195" t="str">
        <f t="shared" si="261"/>
        <v>Evening</v>
      </c>
      <c r="M4195" t="str">
        <f t="shared" si="262"/>
        <v>21</v>
      </c>
      <c r="N4195" t="str">
        <f t="shared" si="263"/>
        <v>22</v>
      </c>
    </row>
    <row r="4196" spans="1:14" x14ac:dyDescent="0.3">
      <c r="A4196">
        <v>1</v>
      </c>
      <c r="B4196">
        <v>5</v>
      </c>
      <c r="C4196" s="1">
        <v>40848</v>
      </c>
      <c r="D4196" s="21" t="str">
        <f t="shared" si="260"/>
        <v>01-Nov-2011</v>
      </c>
      <c r="E4196" s="10">
        <v>0.49027777777777781</v>
      </c>
      <c r="F4196" s="1">
        <v>40848</v>
      </c>
      <c r="G4196" s="10">
        <v>0.5805555555555556</v>
      </c>
      <c r="H4196">
        <v>30</v>
      </c>
      <c r="I4196">
        <v>130</v>
      </c>
      <c r="J4196" t="s">
        <v>8</v>
      </c>
      <c r="K4196" t="s">
        <v>9</v>
      </c>
      <c r="L4196" t="str">
        <f t="shared" si="261"/>
        <v>Morning</v>
      </c>
      <c r="M4196" t="str">
        <f t="shared" si="262"/>
        <v>11</v>
      </c>
      <c r="N4196" t="str">
        <f t="shared" si="263"/>
        <v>13</v>
      </c>
    </row>
    <row r="4197" spans="1:14" x14ac:dyDescent="0.3">
      <c r="A4197">
        <v>1</v>
      </c>
      <c r="B4197">
        <v>8</v>
      </c>
      <c r="C4197" s="1">
        <v>40848</v>
      </c>
      <c r="D4197" s="21" t="str">
        <f t="shared" si="260"/>
        <v>01-Nov-2011</v>
      </c>
      <c r="E4197" s="10">
        <v>0.50138888888888888</v>
      </c>
      <c r="F4197" s="1">
        <v>40848</v>
      </c>
      <c r="G4197" s="10">
        <v>0.70208333333333339</v>
      </c>
      <c r="H4197">
        <v>50</v>
      </c>
      <c r="I4197">
        <v>289</v>
      </c>
      <c r="J4197" t="s">
        <v>8</v>
      </c>
      <c r="K4197" t="s">
        <v>9</v>
      </c>
      <c r="L4197" t="str">
        <f t="shared" si="261"/>
        <v>Morning</v>
      </c>
      <c r="M4197" t="str">
        <f t="shared" si="262"/>
        <v>12</v>
      </c>
      <c r="N4197" t="str">
        <f t="shared" si="263"/>
        <v>16</v>
      </c>
    </row>
    <row r="4198" spans="1:14" x14ac:dyDescent="0.3">
      <c r="A4198">
        <v>1</v>
      </c>
      <c r="B4198">
        <v>8</v>
      </c>
      <c r="C4198" s="1">
        <v>40848</v>
      </c>
      <c r="D4198" s="21" t="str">
        <f t="shared" si="260"/>
        <v>01-Nov-2011</v>
      </c>
      <c r="E4198" s="10">
        <v>0.60416666666666663</v>
      </c>
      <c r="F4198" s="1">
        <v>40848</v>
      </c>
      <c r="G4198" s="10">
        <v>0.6381944444444444</v>
      </c>
      <c r="H4198">
        <v>30</v>
      </c>
      <c r="I4198">
        <v>49</v>
      </c>
      <c r="J4198" t="s">
        <v>8</v>
      </c>
      <c r="K4198" t="s">
        <v>9</v>
      </c>
      <c r="L4198" t="str">
        <f t="shared" si="261"/>
        <v>Afternoon</v>
      </c>
      <c r="M4198" t="str">
        <f t="shared" si="262"/>
        <v>14</v>
      </c>
      <c r="N4198" t="str">
        <f t="shared" si="263"/>
        <v>15</v>
      </c>
    </row>
    <row r="4199" spans="1:14" x14ac:dyDescent="0.3">
      <c r="A4199">
        <v>1</v>
      </c>
      <c r="B4199">
        <v>6</v>
      </c>
      <c r="C4199" s="1">
        <v>40848</v>
      </c>
      <c r="D4199" s="21" t="str">
        <f t="shared" si="260"/>
        <v>01-Nov-2011</v>
      </c>
      <c r="E4199" s="10">
        <v>0.77083333333333337</v>
      </c>
      <c r="F4199" s="1">
        <v>40848</v>
      </c>
      <c r="G4199" s="10">
        <v>0.84861111111111109</v>
      </c>
      <c r="H4199">
        <v>30</v>
      </c>
      <c r="I4199">
        <v>112</v>
      </c>
      <c r="J4199" t="s">
        <v>8</v>
      </c>
      <c r="K4199" t="s">
        <v>9</v>
      </c>
      <c r="L4199" t="str">
        <f t="shared" si="261"/>
        <v>Evening</v>
      </c>
      <c r="M4199" t="str">
        <f t="shared" si="262"/>
        <v>18</v>
      </c>
      <c r="N4199" t="str">
        <f t="shared" si="263"/>
        <v>20</v>
      </c>
    </row>
    <row r="4200" spans="1:14" x14ac:dyDescent="0.3">
      <c r="A4200">
        <v>1</v>
      </c>
      <c r="B4200">
        <v>5</v>
      </c>
      <c r="C4200" s="1">
        <v>40849</v>
      </c>
      <c r="D4200" s="21" t="str">
        <f t="shared" si="260"/>
        <v>02-Nov-2011</v>
      </c>
      <c r="E4200" s="10">
        <v>0.38055555555555554</v>
      </c>
      <c r="F4200" s="1">
        <v>40849</v>
      </c>
      <c r="G4200" s="10">
        <v>0.4465277777777778</v>
      </c>
      <c r="H4200">
        <v>30</v>
      </c>
      <c r="I4200">
        <v>95</v>
      </c>
      <c r="J4200" t="s">
        <v>8</v>
      </c>
      <c r="K4200" t="s">
        <v>13</v>
      </c>
      <c r="L4200" t="str">
        <f t="shared" si="261"/>
        <v>Night</v>
      </c>
      <c r="M4200" t="str">
        <f t="shared" si="262"/>
        <v>09</v>
      </c>
      <c r="N4200" t="str">
        <f t="shared" si="263"/>
        <v>10</v>
      </c>
    </row>
    <row r="4201" spans="1:14" x14ac:dyDescent="0.3">
      <c r="A4201">
        <v>1</v>
      </c>
      <c r="B4201">
        <v>8</v>
      </c>
      <c r="C4201" s="1">
        <v>40849</v>
      </c>
      <c r="D4201" s="21" t="str">
        <f t="shared" si="260"/>
        <v>02-Nov-2011</v>
      </c>
      <c r="E4201" s="10">
        <v>0.54861111111111105</v>
      </c>
      <c r="F4201" s="1">
        <v>40849</v>
      </c>
      <c r="G4201" s="10">
        <v>0.59027777777777779</v>
      </c>
      <c r="H4201">
        <v>30</v>
      </c>
      <c r="I4201">
        <v>60</v>
      </c>
      <c r="J4201" t="s">
        <v>8</v>
      </c>
      <c r="K4201" t="s">
        <v>13</v>
      </c>
      <c r="L4201" t="str">
        <f t="shared" si="261"/>
        <v>Morning</v>
      </c>
      <c r="M4201" t="str">
        <f t="shared" si="262"/>
        <v>13</v>
      </c>
      <c r="N4201" t="str">
        <f t="shared" si="263"/>
        <v>14</v>
      </c>
    </row>
    <row r="4202" spans="1:14" x14ac:dyDescent="0.3">
      <c r="A4202">
        <v>1</v>
      </c>
      <c r="B4202">
        <v>6</v>
      </c>
      <c r="C4202" s="1">
        <v>40850</v>
      </c>
      <c r="D4202" s="21" t="str">
        <f t="shared" si="260"/>
        <v>03-Nov-2011</v>
      </c>
      <c r="E4202" s="10">
        <v>0.76180555555555562</v>
      </c>
      <c r="F4202" s="1">
        <v>40850</v>
      </c>
      <c r="G4202" s="10">
        <v>0.81527777777777777</v>
      </c>
      <c r="H4202">
        <v>30</v>
      </c>
      <c r="I4202">
        <v>77</v>
      </c>
      <c r="J4202" t="s">
        <v>8</v>
      </c>
      <c r="K4202" t="s">
        <v>12</v>
      </c>
      <c r="L4202" t="str">
        <f t="shared" si="261"/>
        <v>Evening</v>
      </c>
      <c r="M4202" t="str">
        <f t="shared" si="262"/>
        <v>18</v>
      </c>
      <c r="N4202" t="str">
        <f t="shared" si="263"/>
        <v>19</v>
      </c>
    </row>
    <row r="4203" spans="1:14" x14ac:dyDescent="0.3">
      <c r="A4203">
        <v>1</v>
      </c>
      <c r="B4203">
        <v>8</v>
      </c>
      <c r="C4203" s="1">
        <v>40850</v>
      </c>
      <c r="D4203" s="21" t="str">
        <f t="shared" si="260"/>
        <v>03-Nov-2011</v>
      </c>
      <c r="E4203" s="10">
        <v>0.76666666666666661</v>
      </c>
      <c r="F4203" s="1">
        <v>40850</v>
      </c>
      <c r="G4203" s="10">
        <v>0.90416666666666667</v>
      </c>
      <c r="H4203">
        <v>40</v>
      </c>
      <c r="I4203">
        <v>198</v>
      </c>
      <c r="J4203" t="s">
        <v>8</v>
      </c>
      <c r="K4203" t="s">
        <v>12</v>
      </c>
      <c r="L4203" t="str">
        <f t="shared" si="261"/>
        <v>Evening</v>
      </c>
      <c r="M4203" t="str">
        <f t="shared" si="262"/>
        <v>18</v>
      </c>
      <c r="N4203" t="str">
        <f t="shared" si="263"/>
        <v>21</v>
      </c>
    </row>
    <row r="4204" spans="1:14" x14ac:dyDescent="0.3">
      <c r="A4204">
        <v>1</v>
      </c>
      <c r="B4204">
        <v>5</v>
      </c>
      <c r="C4204" s="1">
        <v>40850</v>
      </c>
      <c r="D4204" s="21" t="str">
        <f t="shared" si="260"/>
        <v>03-Nov-2011</v>
      </c>
      <c r="E4204" s="10">
        <v>0.79861111111111116</v>
      </c>
      <c r="F4204" s="1">
        <v>40850</v>
      </c>
      <c r="G4204" s="10">
        <v>0.93333333333333324</v>
      </c>
      <c r="H4204">
        <v>40</v>
      </c>
      <c r="I4204">
        <v>194</v>
      </c>
      <c r="J4204" t="s">
        <v>8</v>
      </c>
      <c r="K4204" t="s">
        <v>12</v>
      </c>
      <c r="L4204" t="str">
        <f t="shared" si="261"/>
        <v>Evening</v>
      </c>
      <c r="M4204" t="str">
        <f t="shared" si="262"/>
        <v>19</v>
      </c>
      <c r="N4204" t="str">
        <f t="shared" si="263"/>
        <v>22</v>
      </c>
    </row>
    <row r="4205" spans="1:14" x14ac:dyDescent="0.3">
      <c r="A4205">
        <v>1</v>
      </c>
      <c r="B4205">
        <v>6</v>
      </c>
      <c r="C4205" s="1">
        <v>40850</v>
      </c>
      <c r="D4205" s="21" t="str">
        <f t="shared" si="260"/>
        <v>03-Nov-2011</v>
      </c>
      <c r="E4205" s="10">
        <v>0.80069444444444438</v>
      </c>
      <c r="F4205" s="1">
        <v>40850</v>
      </c>
      <c r="G4205" s="10">
        <v>0.89166666666666661</v>
      </c>
      <c r="H4205">
        <v>30</v>
      </c>
      <c r="I4205">
        <v>131</v>
      </c>
      <c r="J4205" t="s">
        <v>8</v>
      </c>
      <c r="K4205" t="s">
        <v>12</v>
      </c>
      <c r="L4205" t="str">
        <f t="shared" si="261"/>
        <v>Evening</v>
      </c>
      <c r="M4205" t="str">
        <f t="shared" si="262"/>
        <v>19</v>
      </c>
      <c r="N4205" t="str">
        <f t="shared" si="263"/>
        <v>21</v>
      </c>
    </row>
    <row r="4206" spans="1:14" x14ac:dyDescent="0.3">
      <c r="A4206">
        <v>1</v>
      </c>
      <c r="B4206">
        <v>8</v>
      </c>
      <c r="C4206" s="1">
        <v>40850</v>
      </c>
      <c r="D4206" s="21" t="str">
        <f t="shared" si="260"/>
        <v>03-Nov-2011</v>
      </c>
      <c r="E4206" s="10">
        <v>0.8652777777777777</v>
      </c>
      <c r="F4206" s="1">
        <v>40850</v>
      </c>
      <c r="G4206" s="10">
        <v>0.97986111111111107</v>
      </c>
      <c r="H4206">
        <v>30</v>
      </c>
      <c r="I4206">
        <v>165</v>
      </c>
      <c r="J4206" t="s">
        <v>8</v>
      </c>
      <c r="K4206" t="s">
        <v>12</v>
      </c>
      <c r="L4206" t="str">
        <f t="shared" si="261"/>
        <v>Evening</v>
      </c>
      <c r="M4206" t="str">
        <f t="shared" si="262"/>
        <v>20</v>
      </c>
      <c r="N4206" t="str">
        <f t="shared" si="263"/>
        <v>23</v>
      </c>
    </row>
    <row r="4207" spans="1:14" x14ac:dyDescent="0.3">
      <c r="A4207">
        <v>1</v>
      </c>
      <c r="B4207">
        <v>5</v>
      </c>
      <c r="C4207" s="1">
        <v>40851</v>
      </c>
      <c r="D4207" s="21" t="str">
        <f t="shared" si="260"/>
        <v>04-Nov-2011</v>
      </c>
      <c r="E4207" s="10">
        <v>0.57430555555555551</v>
      </c>
      <c r="F4207" s="1">
        <v>40851</v>
      </c>
      <c r="G4207" s="10">
        <v>0.61944444444444446</v>
      </c>
      <c r="H4207">
        <v>30</v>
      </c>
      <c r="I4207">
        <v>65</v>
      </c>
      <c r="J4207" t="s">
        <v>8</v>
      </c>
      <c r="K4207" t="s">
        <v>11</v>
      </c>
      <c r="L4207" t="str">
        <f t="shared" si="261"/>
        <v>Morning</v>
      </c>
      <c r="M4207" t="str">
        <f t="shared" si="262"/>
        <v>13</v>
      </c>
      <c r="N4207" t="str">
        <f t="shared" si="263"/>
        <v>14</v>
      </c>
    </row>
    <row r="4208" spans="1:14" x14ac:dyDescent="0.3">
      <c r="A4208">
        <v>1</v>
      </c>
      <c r="B4208">
        <v>6</v>
      </c>
      <c r="C4208" s="1">
        <v>40851</v>
      </c>
      <c r="D4208" s="21" t="str">
        <f t="shared" si="260"/>
        <v>04-Nov-2011</v>
      </c>
      <c r="E4208" s="10">
        <v>0.58958333333333335</v>
      </c>
      <c r="F4208" s="1">
        <v>40851</v>
      </c>
      <c r="G4208" s="10">
        <v>0.73402777777777783</v>
      </c>
      <c r="H4208">
        <v>40</v>
      </c>
      <c r="I4208">
        <v>208</v>
      </c>
      <c r="J4208" t="s">
        <v>8</v>
      </c>
      <c r="K4208" t="s">
        <v>11</v>
      </c>
      <c r="L4208" t="str">
        <f t="shared" si="261"/>
        <v>Afternoon</v>
      </c>
      <c r="M4208" t="str">
        <f t="shared" si="262"/>
        <v>14</v>
      </c>
      <c r="N4208" t="str">
        <f t="shared" si="263"/>
        <v>17</v>
      </c>
    </row>
    <row r="4209" spans="1:14" x14ac:dyDescent="0.3">
      <c r="A4209">
        <v>1</v>
      </c>
      <c r="B4209">
        <v>5</v>
      </c>
      <c r="C4209" s="1">
        <v>40851</v>
      </c>
      <c r="D4209" s="21" t="str">
        <f t="shared" si="260"/>
        <v>04-Nov-2011</v>
      </c>
      <c r="E4209" s="10">
        <v>0.59652777777777777</v>
      </c>
      <c r="F4209" s="1">
        <v>40851</v>
      </c>
      <c r="G4209" s="10">
        <v>0.7680555555555556</v>
      </c>
      <c r="H4209">
        <v>50</v>
      </c>
      <c r="I4209">
        <v>247</v>
      </c>
      <c r="J4209" t="s">
        <v>8</v>
      </c>
      <c r="K4209" t="s">
        <v>11</v>
      </c>
      <c r="L4209" t="str">
        <f t="shared" si="261"/>
        <v>Afternoon</v>
      </c>
      <c r="M4209" t="str">
        <f t="shared" si="262"/>
        <v>14</v>
      </c>
      <c r="N4209" t="str">
        <f t="shared" si="263"/>
        <v>18</v>
      </c>
    </row>
    <row r="4210" spans="1:14" x14ac:dyDescent="0.3">
      <c r="A4210">
        <v>1</v>
      </c>
      <c r="B4210">
        <v>6</v>
      </c>
      <c r="C4210" s="1">
        <v>40851</v>
      </c>
      <c r="D4210" s="21" t="str">
        <f t="shared" si="260"/>
        <v>04-Nov-2011</v>
      </c>
      <c r="E4210" s="10">
        <v>0.63472222222222219</v>
      </c>
      <c r="F4210" s="1">
        <v>40851</v>
      </c>
      <c r="G4210" s="10">
        <v>0.68055555555555547</v>
      </c>
      <c r="H4210">
        <v>30</v>
      </c>
      <c r="I4210">
        <v>66</v>
      </c>
      <c r="J4210" t="s">
        <v>8</v>
      </c>
      <c r="K4210" t="s">
        <v>11</v>
      </c>
      <c r="L4210" t="str">
        <f t="shared" si="261"/>
        <v>Afternoon</v>
      </c>
      <c r="M4210" t="str">
        <f t="shared" si="262"/>
        <v>15</v>
      </c>
      <c r="N4210" t="str">
        <f t="shared" si="263"/>
        <v>16</v>
      </c>
    </row>
    <row r="4211" spans="1:14" x14ac:dyDescent="0.3">
      <c r="A4211">
        <v>1</v>
      </c>
      <c r="B4211">
        <v>6</v>
      </c>
      <c r="C4211" s="1">
        <v>40851</v>
      </c>
      <c r="D4211" s="21" t="str">
        <f t="shared" si="260"/>
        <v>04-Nov-2011</v>
      </c>
      <c r="E4211" s="10">
        <v>0.68472222222222223</v>
      </c>
      <c r="F4211" s="1">
        <v>40851</v>
      </c>
      <c r="G4211" s="10">
        <v>0.73263888888888884</v>
      </c>
      <c r="H4211">
        <v>30</v>
      </c>
      <c r="I4211">
        <v>69</v>
      </c>
      <c r="J4211" t="s">
        <v>8</v>
      </c>
      <c r="K4211" t="s">
        <v>11</v>
      </c>
      <c r="L4211" t="str">
        <f t="shared" si="261"/>
        <v>Afternoon</v>
      </c>
      <c r="M4211" t="str">
        <f t="shared" si="262"/>
        <v>16</v>
      </c>
      <c r="N4211" t="str">
        <f t="shared" si="263"/>
        <v>17</v>
      </c>
    </row>
    <row r="4212" spans="1:14" x14ac:dyDescent="0.3">
      <c r="A4212">
        <v>1</v>
      </c>
      <c r="B4212">
        <v>6</v>
      </c>
      <c r="C4212" s="1">
        <v>40851</v>
      </c>
      <c r="D4212" s="21" t="str">
        <f t="shared" si="260"/>
        <v>04-Nov-2011</v>
      </c>
      <c r="E4212" s="10">
        <v>0.74930555555555556</v>
      </c>
      <c r="F4212" s="1">
        <v>40851</v>
      </c>
      <c r="G4212" s="10">
        <v>0.8652777777777777</v>
      </c>
      <c r="H4212">
        <v>30</v>
      </c>
      <c r="I4212">
        <v>167</v>
      </c>
      <c r="J4212" t="s">
        <v>8</v>
      </c>
      <c r="K4212" t="s">
        <v>11</v>
      </c>
      <c r="L4212" t="str">
        <f t="shared" si="261"/>
        <v>Afternoon</v>
      </c>
      <c r="M4212" t="str">
        <f t="shared" si="262"/>
        <v>17</v>
      </c>
      <c r="N4212" t="str">
        <f t="shared" si="263"/>
        <v>20</v>
      </c>
    </row>
    <row r="4213" spans="1:14" x14ac:dyDescent="0.3">
      <c r="A4213">
        <v>1</v>
      </c>
      <c r="B4213">
        <v>5</v>
      </c>
      <c r="C4213" s="1">
        <v>40851</v>
      </c>
      <c r="D4213" s="21" t="str">
        <f t="shared" si="260"/>
        <v>04-Nov-2011</v>
      </c>
      <c r="E4213" s="10">
        <v>0.85</v>
      </c>
      <c r="F4213" s="1">
        <v>40851</v>
      </c>
      <c r="G4213" s="10">
        <v>0.92013888888888884</v>
      </c>
      <c r="H4213">
        <v>30</v>
      </c>
      <c r="I4213">
        <v>101</v>
      </c>
      <c r="J4213" t="s">
        <v>14</v>
      </c>
      <c r="K4213" t="s">
        <v>11</v>
      </c>
      <c r="L4213" t="str">
        <f t="shared" si="261"/>
        <v>Evening</v>
      </c>
      <c r="M4213" t="str">
        <f t="shared" si="262"/>
        <v>20</v>
      </c>
      <c r="N4213" t="str">
        <f t="shared" si="263"/>
        <v>22</v>
      </c>
    </row>
    <row r="4214" spans="1:14" x14ac:dyDescent="0.3">
      <c r="A4214">
        <v>1</v>
      </c>
      <c r="B4214">
        <v>8</v>
      </c>
      <c r="C4214" s="1">
        <v>40851</v>
      </c>
      <c r="D4214" s="21" t="str">
        <f t="shared" si="260"/>
        <v>04-Nov-2011</v>
      </c>
      <c r="E4214" s="10">
        <v>0.85763888888888884</v>
      </c>
      <c r="F4214" s="1">
        <v>40851</v>
      </c>
      <c r="G4214" s="10">
        <v>0.89930555555555547</v>
      </c>
      <c r="H4214">
        <v>30</v>
      </c>
      <c r="I4214">
        <v>60</v>
      </c>
      <c r="J4214" t="s">
        <v>8</v>
      </c>
      <c r="K4214" t="s">
        <v>11</v>
      </c>
      <c r="L4214" t="str">
        <f t="shared" si="261"/>
        <v>Evening</v>
      </c>
      <c r="M4214" t="str">
        <f t="shared" si="262"/>
        <v>20</v>
      </c>
      <c r="N4214" t="str">
        <f t="shared" si="263"/>
        <v>21</v>
      </c>
    </row>
    <row r="4215" spans="1:14" x14ac:dyDescent="0.3">
      <c r="A4215">
        <v>1</v>
      </c>
      <c r="B4215">
        <v>8</v>
      </c>
      <c r="C4215" s="1">
        <v>40851</v>
      </c>
      <c r="D4215" s="21" t="str">
        <f t="shared" si="260"/>
        <v>04-Nov-2011</v>
      </c>
      <c r="E4215" s="10">
        <v>0.88541666666666663</v>
      </c>
      <c r="F4215" s="1">
        <v>40851</v>
      </c>
      <c r="G4215" s="10">
        <v>0.9868055555555556</v>
      </c>
      <c r="H4215">
        <v>30</v>
      </c>
      <c r="I4215">
        <v>146</v>
      </c>
      <c r="J4215" t="s">
        <v>8</v>
      </c>
      <c r="K4215" t="s">
        <v>11</v>
      </c>
      <c r="L4215" t="str">
        <f t="shared" si="261"/>
        <v>Evening</v>
      </c>
      <c r="M4215" t="str">
        <f t="shared" si="262"/>
        <v>21</v>
      </c>
      <c r="N4215" t="str">
        <f t="shared" si="263"/>
        <v>23</v>
      </c>
    </row>
    <row r="4216" spans="1:14" x14ac:dyDescent="0.3">
      <c r="A4216">
        <v>1</v>
      </c>
      <c r="B4216">
        <v>8</v>
      </c>
      <c r="C4216" s="1">
        <v>40854</v>
      </c>
      <c r="D4216" s="21" t="str">
        <f t="shared" si="260"/>
        <v>07-Nov-2011</v>
      </c>
      <c r="E4216" s="10">
        <v>0.46249999999999997</v>
      </c>
      <c r="F4216" s="1">
        <v>40854</v>
      </c>
      <c r="G4216" s="10">
        <v>0.51458333333333328</v>
      </c>
      <c r="H4216">
        <v>30</v>
      </c>
      <c r="I4216">
        <v>75</v>
      </c>
      <c r="J4216" t="s">
        <v>8</v>
      </c>
      <c r="K4216" t="s">
        <v>10</v>
      </c>
      <c r="L4216" t="str">
        <f t="shared" si="261"/>
        <v>Morning</v>
      </c>
      <c r="M4216" t="str">
        <f t="shared" si="262"/>
        <v>11</v>
      </c>
      <c r="N4216" t="str">
        <f t="shared" si="263"/>
        <v>12</v>
      </c>
    </row>
    <row r="4217" spans="1:14" x14ac:dyDescent="0.3">
      <c r="A4217">
        <v>1</v>
      </c>
      <c r="B4217">
        <v>5</v>
      </c>
      <c r="C4217" s="1">
        <v>40854</v>
      </c>
      <c r="D4217" s="21" t="str">
        <f t="shared" si="260"/>
        <v>07-Nov-2011</v>
      </c>
      <c r="E4217" s="10">
        <v>0.4770833333333333</v>
      </c>
      <c r="F4217" s="1">
        <v>40854</v>
      </c>
      <c r="G4217" s="10">
        <v>0.56388888888888888</v>
      </c>
      <c r="H4217">
        <v>30</v>
      </c>
      <c r="I4217">
        <v>125</v>
      </c>
      <c r="J4217" t="s">
        <v>8</v>
      </c>
      <c r="K4217" t="s">
        <v>10</v>
      </c>
      <c r="L4217" t="str">
        <f t="shared" si="261"/>
        <v>Morning</v>
      </c>
      <c r="M4217" t="str">
        <f t="shared" si="262"/>
        <v>11</v>
      </c>
      <c r="N4217" t="str">
        <f t="shared" si="263"/>
        <v>13</v>
      </c>
    </row>
    <row r="4218" spans="1:14" x14ac:dyDescent="0.3">
      <c r="A4218">
        <v>1</v>
      </c>
      <c r="B4218">
        <v>8</v>
      </c>
      <c r="C4218" s="1">
        <v>40854</v>
      </c>
      <c r="D4218" s="21" t="str">
        <f t="shared" si="260"/>
        <v>07-Nov-2011</v>
      </c>
      <c r="E4218" s="10">
        <v>0.5083333333333333</v>
      </c>
      <c r="F4218" s="1">
        <v>40854</v>
      </c>
      <c r="G4218" s="10">
        <v>0.62916666666666665</v>
      </c>
      <c r="H4218" s="3">
        <v>300</v>
      </c>
      <c r="I4218">
        <v>174</v>
      </c>
      <c r="J4218" t="s">
        <v>8</v>
      </c>
      <c r="K4218" t="s">
        <v>10</v>
      </c>
      <c r="L4218" t="str">
        <f t="shared" si="261"/>
        <v>Morning</v>
      </c>
      <c r="M4218" t="str">
        <f t="shared" si="262"/>
        <v>12</v>
      </c>
      <c r="N4218" t="str">
        <f t="shared" si="263"/>
        <v>15</v>
      </c>
    </row>
    <row r="4219" spans="1:14" x14ac:dyDescent="0.3">
      <c r="A4219">
        <v>1</v>
      </c>
      <c r="B4219">
        <v>5</v>
      </c>
      <c r="C4219" s="1">
        <v>40854</v>
      </c>
      <c r="D4219" s="21" t="str">
        <f t="shared" si="260"/>
        <v>07-Nov-2011</v>
      </c>
      <c r="E4219" s="10">
        <v>0.54166666666666663</v>
      </c>
      <c r="F4219" s="1">
        <v>40854</v>
      </c>
      <c r="G4219" s="10">
        <v>0.63958333333333328</v>
      </c>
      <c r="H4219">
        <v>30</v>
      </c>
      <c r="I4219">
        <v>141</v>
      </c>
      <c r="J4219" t="s">
        <v>8</v>
      </c>
      <c r="K4219" t="s">
        <v>10</v>
      </c>
      <c r="L4219" t="str">
        <f t="shared" si="261"/>
        <v>Morning</v>
      </c>
      <c r="M4219" t="str">
        <f t="shared" si="262"/>
        <v>13</v>
      </c>
      <c r="N4219" t="str">
        <f t="shared" si="263"/>
        <v>15</v>
      </c>
    </row>
    <row r="4220" spans="1:14" x14ac:dyDescent="0.3">
      <c r="A4220">
        <v>1</v>
      </c>
      <c r="B4220">
        <v>5</v>
      </c>
      <c r="C4220" s="1">
        <v>40854</v>
      </c>
      <c r="D4220" s="21" t="str">
        <f t="shared" si="260"/>
        <v>07-Nov-2011</v>
      </c>
      <c r="E4220" s="10">
        <v>0.62013888888888891</v>
      </c>
      <c r="F4220" s="1">
        <v>40854</v>
      </c>
      <c r="G4220" s="10">
        <v>0.66875000000000007</v>
      </c>
      <c r="H4220">
        <v>30</v>
      </c>
      <c r="I4220">
        <v>70</v>
      </c>
      <c r="J4220" t="s">
        <v>8</v>
      </c>
      <c r="K4220" t="s">
        <v>10</v>
      </c>
      <c r="L4220" t="str">
        <f t="shared" si="261"/>
        <v>Afternoon</v>
      </c>
      <c r="M4220" t="str">
        <f t="shared" si="262"/>
        <v>14</v>
      </c>
      <c r="N4220" t="str">
        <f t="shared" si="263"/>
        <v>16</v>
      </c>
    </row>
    <row r="4221" spans="1:14" x14ac:dyDescent="0.3">
      <c r="A4221">
        <v>1</v>
      </c>
      <c r="B4221">
        <v>8</v>
      </c>
      <c r="C4221" s="1">
        <v>40854</v>
      </c>
      <c r="D4221" s="21" t="str">
        <f t="shared" si="260"/>
        <v>07-Nov-2011</v>
      </c>
      <c r="E4221" s="10">
        <v>0.62430555555555556</v>
      </c>
      <c r="F4221" s="1">
        <v>40854</v>
      </c>
      <c r="G4221" s="10">
        <v>0.7909722222222223</v>
      </c>
      <c r="H4221">
        <v>40</v>
      </c>
      <c r="I4221">
        <v>240</v>
      </c>
      <c r="J4221" t="s">
        <v>8</v>
      </c>
      <c r="K4221" t="s">
        <v>10</v>
      </c>
      <c r="L4221" t="str">
        <f t="shared" si="261"/>
        <v>Afternoon</v>
      </c>
      <c r="M4221" t="str">
        <f t="shared" si="262"/>
        <v>14</v>
      </c>
      <c r="N4221" t="str">
        <f t="shared" si="263"/>
        <v>18</v>
      </c>
    </row>
    <row r="4222" spans="1:14" x14ac:dyDescent="0.3">
      <c r="A4222">
        <v>1</v>
      </c>
      <c r="B4222">
        <v>6</v>
      </c>
      <c r="C4222" s="1">
        <v>40854</v>
      </c>
      <c r="D4222" s="21" t="str">
        <f t="shared" si="260"/>
        <v>07-Nov-2011</v>
      </c>
      <c r="E4222" s="10">
        <v>0.64513888888888882</v>
      </c>
      <c r="F4222" s="1">
        <v>40854</v>
      </c>
      <c r="G4222" s="10">
        <v>0.68333333333333324</v>
      </c>
      <c r="H4222">
        <v>30</v>
      </c>
      <c r="I4222">
        <v>55</v>
      </c>
      <c r="J4222" t="s">
        <v>8</v>
      </c>
      <c r="K4222" t="s">
        <v>10</v>
      </c>
      <c r="L4222" t="str">
        <f t="shared" si="261"/>
        <v>Afternoon</v>
      </c>
      <c r="M4222" t="str">
        <f t="shared" si="262"/>
        <v>15</v>
      </c>
      <c r="N4222" t="str">
        <f t="shared" si="263"/>
        <v>16</v>
      </c>
    </row>
    <row r="4223" spans="1:14" x14ac:dyDescent="0.3">
      <c r="A4223">
        <v>1</v>
      </c>
      <c r="B4223">
        <v>8</v>
      </c>
      <c r="C4223" s="1">
        <v>40854</v>
      </c>
      <c r="D4223" s="21" t="str">
        <f t="shared" si="260"/>
        <v>07-Nov-2011</v>
      </c>
      <c r="E4223" s="10">
        <v>0.82638888888888884</v>
      </c>
      <c r="F4223" s="1">
        <v>40854</v>
      </c>
      <c r="G4223" s="10">
        <v>0.87638888888888899</v>
      </c>
      <c r="H4223">
        <v>30</v>
      </c>
      <c r="I4223">
        <v>72</v>
      </c>
      <c r="J4223" t="s">
        <v>8</v>
      </c>
      <c r="K4223" t="s">
        <v>10</v>
      </c>
      <c r="L4223" t="str">
        <f t="shared" si="261"/>
        <v>Evening</v>
      </c>
      <c r="M4223" t="str">
        <f t="shared" si="262"/>
        <v>19</v>
      </c>
      <c r="N4223" t="str">
        <f t="shared" si="263"/>
        <v>21</v>
      </c>
    </row>
    <row r="4224" spans="1:14" x14ac:dyDescent="0.3">
      <c r="A4224">
        <v>1</v>
      </c>
      <c r="B4224">
        <v>5</v>
      </c>
      <c r="C4224" s="1">
        <v>40854</v>
      </c>
      <c r="D4224" s="21" t="str">
        <f t="shared" si="260"/>
        <v>07-Nov-2011</v>
      </c>
      <c r="E4224" s="10">
        <v>0.86249999999999993</v>
      </c>
      <c r="F4224" s="1">
        <v>40854</v>
      </c>
      <c r="G4224" s="10">
        <v>0.96180555555555547</v>
      </c>
      <c r="H4224">
        <v>30</v>
      </c>
      <c r="I4224">
        <v>143</v>
      </c>
      <c r="J4224" t="s">
        <v>8</v>
      </c>
      <c r="K4224" t="s">
        <v>10</v>
      </c>
      <c r="L4224" t="str">
        <f t="shared" si="261"/>
        <v>Evening</v>
      </c>
      <c r="M4224" t="str">
        <f t="shared" si="262"/>
        <v>20</v>
      </c>
      <c r="N4224" t="str">
        <f t="shared" si="263"/>
        <v>23</v>
      </c>
    </row>
    <row r="4225" spans="1:14" x14ac:dyDescent="0.3">
      <c r="A4225">
        <v>1</v>
      </c>
      <c r="B4225">
        <v>5</v>
      </c>
      <c r="C4225" s="1">
        <v>40855</v>
      </c>
      <c r="D4225" s="21" t="str">
        <f t="shared" si="260"/>
        <v>08-Nov-2011</v>
      </c>
      <c r="E4225" s="10">
        <v>0.3</v>
      </c>
      <c r="F4225" s="1">
        <v>40855</v>
      </c>
      <c r="G4225" s="10">
        <v>0.40138888888888885</v>
      </c>
      <c r="H4225">
        <v>30</v>
      </c>
      <c r="I4225">
        <v>146</v>
      </c>
      <c r="J4225" t="s">
        <v>8</v>
      </c>
      <c r="K4225" t="s">
        <v>9</v>
      </c>
      <c r="L4225" t="str">
        <f t="shared" si="261"/>
        <v>Night</v>
      </c>
      <c r="M4225" t="str">
        <f t="shared" si="262"/>
        <v>07</v>
      </c>
      <c r="N4225" t="str">
        <f t="shared" si="263"/>
        <v>09</v>
      </c>
    </row>
    <row r="4226" spans="1:14" x14ac:dyDescent="0.3">
      <c r="A4226">
        <v>1</v>
      </c>
      <c r="B4226">
        <v>5</v>
      </c>
      <c r="C4226" s="1">
        <v>40855</v>
      </c>
      <c r="D4226" s="21" t="str">
        <f t="shared" si="260"/>
        <v>08-Nov-2011</v>
      </c>
      <c r="E4226" s="10">
        <v>0.47083333333333338</v>
      </c>
      <c r="F4226" s="1">
        <v>40855</v>
      </c>
      <c r="G4226" s="10">
        <v>0.50763888888888886</v>
      </c>
      <c r="H4226">
        <v>30</v>
      </c>
      <c r="I4226">
        <v>53</v>
      </c>
      <c r="J4226" t="s">
        <v>8</v>
      </c>
      <c r="K4226" t="s">
        <v>9</v>
      </c>
      <c r="L4226" t="str">
        <f t="shared" si="261"/>
        <v>Morning</v>
      </c>
      <c r="M4226" t="str">
        <f t="shared" si="262"/>
        <v>11</v>
      </c>
      <c r="N4226" t="str">
        <f t="shared" si="263"/>
        <v>12</v>
      </c>
    </row>
    <row r="4227" spans="1:14" x14ac:dyDescent="0.3">
      <c r="A4227">
        <v>1</v>
      </c>
      <c r="B4227">
        <v>5</v>
      </c>
      <c r="C4227" s="1">
        <v>40855</v>
      </c>
      <c r="D4227" s="21" t="str">
        <f t="shared" ref="D4227:D4290" si="264" xml:space="preserve"> TEXT(C4227, "dd-Mmm-yyyy")</f>
        <v>08-Nov-2011</v>
      </c>
      <c r="E4227" s="10">
        <v>0.53194444444444444</v>
      </c>
      <c r="F4227" s="1">
        <v>40855</v>
      </c>
      <c r="G4227" s="10">
        <v>0.55208333333333337</v>
      </c>
      <c r="H4227">
        <v>30</v>
      </c>
      <c r="I4227">
        <v>29</v>
      </c>
      <c r="J4227" t="s">
        <v>8</v>
      </c>
      <c r="K4227" t="s">
        <v>9</v>
      </c>
      <c r="L4227" t="str">
        <f t="shared" ref="L4227:L4290" si="265">IF(AND(E4227&gt;$R$6,E4227&lt;=$S$6),"Morning",IF(AND(E4227&gt;$S$6,E4227&lt;=$T$6),"Afternoon", IF(AND(E4227&gt;$T$6,E4227&lt;=$U$6),"Evening", "Night")))</f>
        <v>Morning</v>
      </c>
      <c r="M4227" t="str">
        <f t="shared" ref="M4227:M4290" si="266" xml:space="preserve"> TEXT(E4227, "HH")</f>
        <v>12</v>
      </c>
      <c r="N4227" t="str">
        <f t="shared" ref="N4227:N4290" si="267">TEXT(G4227,"HH")</f>
        <v>13</v>
      </c>
    </row>
    <row r="4228" spans="1:14" x14ac:dyDescent="0.3">
      <c r="A4228">
        <v>1</v>
      </c>
      <c r="B4228">
        <v>5</v>
      </c>
      <c r="C4228" s="1">
        <v>40855</v>
      </c>
      <c r="D4228" s="21" t="str">
        <f t="shared" si="264"/>
        <v>08-Nov-2011</v>
      </c>
      <c r="E4228" s="10">
        <v>0.67847222222222225</v>
      </c>
      <c r="F4228" s="1">
        <v>40855</v>
      </c>
      <c r="G4228" s="10">
        <v>0.79513888888888884</v>
      </c>
      <c r="H4228">
        <v>30</v>
      </c>
      <c r="I4228">
        <v>168</v>
      </c>
      <c r="J4228" t="s">
        <v>8</v>
      </c>
      <c r="K4228" t="s">
        <v>9</v>
      </c>
      <c r="L4228" t="str">
        <f t="shared" si="265"/>
        <v>Afternoon</v>
      </c>
      <c r="M4228" t="str">
        <f t="shared" si="266"/>
        <v>16</v>
      </c>
      <c r="N4228" t="str">
        <f t="shared" si="267"/>
        <v>19</v>
      </c>
    </row>
    <row r="4229" spans="1:14" x14ac:dyDescent="0.3">
      <c r="A4229">
        <v>1</v>
      </c>
      <c r="B4229">
        <v>8</v>
      </c>
      <c r="C4229" s="1">
        <v>40855</v>
      </c>
      <c r="D4229" s="21" t="str">
        <f t="shared" si="264"/>
        <v>08-Nov-2011</v>
      </c>
      <c r="E4229" s="10">
        <v>0.70624999999999993</v>
      </c>
      <c r="F4229" s="1">
        <v>40855</v>
      </c>
      <c r="G4229" s="10">
        <v>0.77916666666666667</v>
      </c>
      <c r="H4229">
        <v>30</v>
      </c>
      <c r="I4229">
        <v>105</v>
      </c>
      <c r="J4229" t="s">
        <v>8</v>
      </c>
      <c r="K4229" t="s">
        <v>9</v>
      </c>
      <c r="L4229" t="str">
        <f t="shared" si="265"/>
        <v>Afternoon</v>
      </c>
      <c r="M4229" t="str">
        <f t="shared" si="266"/>
        <v>16</v>
      </c>
      <c r="N4229" t="str">
        <f t="shared" si="267"/>
        <v>18</v>
      </c>
    </row>
    <row r="4230" spans="1:14" x14ac:dyDescent="0.3">
      <c r="A4230">
        <v>1</v>
      </c>
      <c r="B4230">
        <v>6</v>
      </c>
      <c r="C4230" s="1">
        <v>40855</v>
      </c>
      <c r="D4230" s="21" t="str">
        <f t="shared" si="264"/>
        <v>08-Nov-2011</v>
      </c>
      <c r="E4230" s="10">
        <v>0.7993055555555556</v>
      </c>
      <c r="F4230" s="1">
        <v>40855</v>
      </c>
      <c r="G4230" s="10">
        <v>0.86597222222222225</v>
      </c>
      <c r="H4230">
        <v>30</v>
      </c>
      <c r="I4230">
        <v>96</v>
      </c>
      <c r="J4230" t="s">
        <v>8</v>
      </c>
      <c r="K4230" t="s">
        <v>9</v>
      </c>
      <c r="L4230" t="str">
        <f t="shared" si="265"/>
        <v>Evening</v>
      </c>
      <c r="M4230" t="str">
        <f t="shared" si="266"/>
        <v>19</v>
      </c>
      <c r="N4230" t="str">
        <f t="shared" si="267"/>
        <v>20</v>
      </c>
    </row>
    <row r="4231" spans="1:14" x14ac:dyDescent="0.3">
      <c r="A4231">
        <v>1</v>
      </c>
      <c r="B4231">
        <v>5</v>
      </c>
      <c r="C4231" s="1">
        <v>40855</v>
      </c>
      <c r="D4231" s="21" t="str">
        <f t="shared" si="264"/>
        <v>08-Nov-2011</v>
      </c>
      <c r="E4231" s="10">
        <v>0.80833333333333324</v>
      </c>
      <c r="F4231" s="1">
        <v>40855</v>
      </c>
      <c r="G4231" s="10">
        <v>0.94444444444444453</v>
      </c>
      <c r="H4231">
        <v>40</v>
      </c>
      <c r="I4231">
        <v>196</v>
      </c>
      <c r="J4231" t="s">
        <v>8</v>
      </c>
      <c r="K4231" t="s">
        <v>9</v>
      </c>
      <c r="L4231" t="str">
        <f t="shared" si="265"/>
        <v>Evening</v>
      </c>
      <c r="M4231" t="str">
        <f t="shared" si="266"/>
        <v>19</v>
      </c>
      <c r="N4231" t="str">
        <f t="shared" si="267"/>
        <v>22</v>
      </c>
    </row>
    <row r="4232" spans="1:14" x14ac:dyDescent="0.3">
      <c r="A4232">
        <v>1</v>
      </c>
      <c r="B4232">
        <v>5</v>
      </c>
      <c r="C4232" s="1">
        <v>40856</v>
      </c>
      <c r="D4232" s="21" t="str">
        <f t="shared" si="264"/>
        <v>09-Nov-2011</v>
      </c>
      <c r="E4232" s="10">
        <v>0.53819444444444442</v>
      </c>
      <c r="F4232" s="1">
        <v>40856</v>
      </c>
      <c r="G4232" s="10">
        <v>0.5708333333333333</v>
      </c>
      <c r="H4232">
        <v>30</v>
      </c>
      <c r="I4232">
        <v>47</v>
      </c>
      <c r="J4232" t="s">
        <v>8</v>
      </c>
      <c r="K4232" t="s">
        <v>13</v>
      </c>
      <c r="L4232" t="str">
        <f t="shared" si="265"/>
        <v>Morning</v>
      </c>
      <c r="M4232" t="str">
        <f t="shared" si="266"/>
        <v>12</v>
      </c>
      <c r="N4232" t="str">
        <f t="shared" si="267"/>
        <v>13</v>
      </c>
    </row>
    <row r="4233" spans="1:14" x14ac:dyDescent="0.3">
      <c r="A4233">
        <v>1</v>
      </c>
      <c r="B4233">
        <v>5</v>
      </c>
      <c r="C4233" s="1">
        <v>40856</v>
      </c>
      <c r="D4233" s="21" t="str">
        <f t="shared" si="264"/>
        <v>09-Nov-2011</v>
      </c>
      <c r="E4233" s="10">
        <v>0.6333333333333333</v>
      </c>
      <c r="F4233" s="1">
        <v>40856</v>
      </c>
      <c r="G4233" s="10">
        <v>0.6694444444444444</v>
      </c>
      <c r="H4233">
        <v>30</v>
      </c>
      <c r="I4233">
        <v>52</v>
      </c>
      <c r="J4233" t="s">
        <v>8</v>
      </c>
      <c r="K4233" t="s">
        <v>13</v>
      </c>
      <c r="L4233" t="str">
        <f t="shared" si="265"/>
        <v>Afternoon</v>
      </c>
      <c r="M4233" t="str">
        <f t="shared" si="266"/>
        <v>15</v>
      </c>
      <c r="N4233" t="str">
        <f t="shared" si="267"/>
        <v>16</v>
      </c>
    </row>
    <row r="4234" spans="1:14" x14ac:dyDescent="0.3">
      <c r="A4234">
        <v>1</v>
      </c>
      <c r="B4234">
        <v>5</v>
      </c>
      <c r="C4234" s="1">
        <v>40856</v>
      </c>
      <c r="D4234" s="21" t="str">
        <f t="shared" si="264"/>
        <v>09-Nov-2011</v>
      </c>
      <c r="E4234" s="10">
        <v>0.66249999999999998</v>
      </c>
      <c r="F4234" s="1">
        <v>40856</v>
      </c>
      <c r="G4234" s="10">
        <v>0.73333333333333339</v>
      </c>
      <c r="H4234">
        <v>30</v>
      </c>
      <c r="I4234">
        <v>102</v>
      </c>
      <c r="J4234" t="s">
        <v>8</v>
      </c>
      <c r="K4234" t="s">
        <v>13</v>
      </c>
      <c r="L4234" t="str">
        <f t="shared" si="265"/>
        <v>Afternoon</v>
      </c>
      <c r="M4234" t="str">
        <f t="shared" si="266"/>
        <v>15</v>
      </c>
      <c r="N4234" t="str">
        <f t="shared" si="267"/>
        <v>17</v>
      </c>
    </row>
    <row r="4235" spans="1:14" x14ac:dyDescent="0.3">
      <c r="A4235">
        <v>1</v>
      </c>
      <c r="B4235">
        <v>5</v>
      </c>
      <c r="C4235" s="1">
        <v>40856</v>
      </c>
      <c r="D4235" s="21" t="str">
        <f t="shared" si="264"/>
        <v>09-Nov-2011</v>
      </c>
      <c r="E4235" s="10">
        <v>0.8354166666666667</v>
      </c>
      <c r="F4235" s="1">
        <v>40856</v>
      </c>
      <c r="G4235" s="10">
        <v>0.91041666666666676</v>
      </c>
      <c r="H4235">
        <v>30</v>
      </c>
      <c r="I4235">
        <v>108</v>
      </c>
      <c r="J4235" t="s">
        <v>8</v>
      </c>
      <c r="K4235" t="s">
        <v>13</v>
      </c>
      <c r="L4235" t="str">
        <f t="shared" si="265"/>
        <v>Evening</v>
      </c>
      <c r="M4235" t="str">
        <f t="shared" si="266"/>
        <v>20</v>
      </c>
      <c r="N4235" t="str">
        <f t="shared" si="267"/>
        <v>21</v>
      </c>
    </row>
    <row r="4236" spans="1:14" x14ac:dyDescent="0.3">
      <c r="A4236">
        <v>1</v>
      </c>
      <c r="B4236">
        <v>5</v>
      </c>
      <c r="C4236" s="1">
        <v>40856</v>
      </c>
      <c r="D4236" s="21" t="str">
        <f t="shared" si="264"/>
        <v>09-Nov-2011</v>
      </c>
      <c r="E4236" s="10">
        <v>0.87430555555555556</v>
      </c>
      <c r="F4236" s="1">
        <v>40856</v>
      </c>
      <c r="G4236" s="10">
        <v>0.9472222222222223</v>
      </c>
      <c r="H4236">
        <v>30</v>
      </c>
      <c r="I4236">
        <v>105</v>
      </c>
      <c r="J4236" t="s">
        <v>8</v>
      </c>
      <c r="K4236" t="s">
        <v>13</v>
      </c>
      <c r="L4236" t="str">
        <f t="shared" si="265"/>
        <v>Evening</v>
      </c>
      <c r="M4236" t="str">
        <f t="shared" si="266"/>
        <v>20</v>
      </c>
      <c r="N4236" t="str">
        <f t="shared" si="267"/>
        <v>22</v>
      </c>
    </row>
    <row r="4237" spans="1:14" x14ac:dyDescent="0.3">
      <c r="A4237">
        <v>1</v>
      </c>
      <c r="B4237">
        <v>8</v>
      </c>
      <c r="C4237" s="1">
        <v>40857</v>
      </c>
      <c r="D4237" s="21" t="str">
        <f t="shared" si="264"/>
        <v>10-Nov-2011</v>
      </c>
      <c r="E4237" s="10">
        <v>0.55555555555555558</v>
      </c>
      <c r="F4237" s="1">
        <v>40857</v>
      </c>
      <c r="G4237" s="10">
        <v>0.71250000000000002</v>
      </c>
      <c r="H4237">
        <v>40</v>
      </c>
      <c r="I4237">
        <v>226</v>
      </c>
      <c r="J4237" t="s">
        <v>8</v>
      </c>
      <c r="K4237" t="s">
        <v>12</v>
      </c>
      <c r="L4237" t="str">
        <f t="shared" si="265"/>
        <v>Morning</v>
      </c>
      <c r="M4237" t="str">
        <f t="shared" si="266"/>
        <v>13</v>
      </c>
      <c r="N4237" t="str">
        <f t="shared" si="267"/>
        <v>17</v>
      </c>
    </row>
    <row r="4238" spans="1:14" x14ac:dyDescent="0.3">
      <c r="A4238">
        <v>1</v>
      </c>
      <c r="B4238">
        <v>5</v>
      </c>
      <c r="C4238" s="1">
        <v>40857</v>
      </c>
      <c r="D4238" s="21" t="str">
        <f t="shared" si="264"/>
        <v>10-Nov-2011</v>
      </c>
      <c r="E4238" s="10">
        <v>0.57638888888888895</v>
      </c>
      <c r="F4238" s="1">
        <v>40857</v>
      </c>
      <c r="G4238" s="10">
        <v>0.71180555555555547</v>
      </c>
      <c r="H4238">
        <v>40</v>
      </c>
      <c r="I4238">
        <v>195</v>
      </c>
      <c r="J4238" t="s">
        <v>8</v>
      </c>
      <c r="K4238" t="s">
        <v>12</v>
      </c>
      <c r="L4238" t="str">
        <f t="shared" si="265"/>
        <v>Morning</v>
      </c>
      <c r="M4238" t="str">
        <f t="shared" si="266"/>
        <v>13</v>
      </c>
      <c r="N4238" t="str">
        <f t="shared" si="267"/>
        <v>17</v>
      </c>
    </row>
    <row r="4239" spans="1:14" x14ac:dyDescent="0.3">
      <c r="A4239">
        <v>1</v>
      </c>
      <c r="B4239">
        <v>5</v>
      </c>
      <c r="C4239" s="1">
        <v>40857</v>
      </c>
      <c r="D4239" s="21" t="str">
        <f t="shared" si="264"/>
        <v>10-Nov-2011</v>
      </c>
      <c r="E4239" s="10">
        <v>0.62013888888888891</v>
      </c>
      <c r="F4239" s="1">
        <v>40857</v>
      </c>
      <c r="G4239" s="10">
        <v>0.92013888888888884</v>
      </c>
      <c r="H4239">
        <v>80</v>
      </c>
      <c r="I4239">
        <v>432</v>
      </c>
      <c r="J4239" t="s">
        <v>8</v>
      </c>
      <c r="K4239" t="s">
        <v>12</v>
      </c>
      <c r="L4239" t="str">
        <f t="shared" si="265"/>
        <v>Afternoon</v>
      </c>
      <c r="M4239" t="str">
        <f t="shared" si="266"/>
        <v>14</v>
      </c>
      <c r="N4239" t="str">
        <f t="shared" si="267"/>
        <v>22</v>
      </c>
    </row>
    <row r="4240" spans="1:14" x14ac:dyDescent="0.3">
      <c r="A4240">
        <v>1</v>
      </c>
      <c r="B4240">
        <v>5</v>
      </c>
      <c r="C4240" s="1">
        <v>40857</v>
      </c>
      <c r="D4240" s="21" t="str">
        <f t="shared" si="264"/>
        <v>10-Nov-2011</v>
      </c>
      <c r="E4240" s="10">
        <v>0.63888888888888895</v>
      </c>
      <c r="F4240" s="1">
        <v>40857</v>
      </c>
      <c r="G4240" s="10">
        <v>0.74444444444444446</v>
      </c>
      <c r="H4240">
        <v>30</v>
      </c>
      <c r="I4240">
        <v>152</v>
      </c>
      <c r="J4240" t="s">
        <v>8</v>
      </c>
      <c r="K4240" t="s">
        <v>12</v>
      </c>
      <c r="L4240" t="str">
        <f t="shared" si="265"/>
        <v>Afternoon</v>
      </c>
      <c r="M4240" t="str">
        <f t="shared" si="266"/>
        <v>15</v>
      </c>
      <c r="N4240" t="str">
        <f t="shared" si="267"/>
        <v>17</v>
      </c>
    </row>
    <row r="4241" spans="1:14" x14ac:dyDescent="0.3">
      <c r="A4241">
        <v>1</v>
      </c>
      <c r="B4241">
        <v>8</v>
      </c>
      <c r="C4241" s="1">
        <v>40857</v>
      </c>
      <c r="D4241" s="21" t="str">
        <f t="shared" si="264"/>
        <v>10-Nov-2011</v>
      </c>
      <c r="E4241" s="10">
        <v>0.70277777777777783</v>
      </c>
      <c r="F4241" s="1">
        <v>40857</v>
      </c>
      <c r="G4241" s="10">
        <v>0.9770833333333333</v>
      </c>
      <c r="H4241">
        <v>70</v>
      </c>
      <c r="I4241">
        <v>395</v>
      </c>
      <c r="J4241" t="s">
        <v>8</v>
      </c>
      <c r="K4241" t="s">
        <v>12</v>
      </c>
      <c r="L4241" t="str">
        <f t="shared" si="265"/>
        <v>Afternoon</v>
      </c>
      <c r="M4241" t="str">
        <f t="shared" si="266"/>
        <v>16</v>
      </c>
      <c r="N4241" t="str">
        <f t="shared" si="267"/>
        <v>23</v>
      </c>
    </row>
    <row r="4242" spans="1:14" x14ac:dyDescent="0.3">
      <c r="A4242">
        <v>1</v>
      </c>
      <c r="B4242">
        <v>6</v>
      </c>
      <c r="C4242" s="1">
        <v>40857</v>
      </c>
      <c r="D4242" s="21" t="str">
        <f t="shared" si="264"/>
        <v>10-Nov-2011</v>
      </c>
      <c r="E4242" s="10">
        <v>0.76597222222222217</v>
      </c>
      <c r="F4242" s="1">
        <v>40857</v>
      </c>
      <c r="G4242" s="10">
        <v>0.81041666666666667</v>
      </c>
      <c r="H4242">
        <v>30</v>
      </c>
      <c r="I4242">
        <v>64</v>
      </c>
      <c r="J4242" t="s">
        <v>8</v>
      </c>
      <c r="K4242" t="s">
        <v>12</v>
      </c>
      <c r="L4242" t="str">
        <f t="shared" si="265"/>
        <v>Evening</v>
      </c>
      <c r="M4242" t="str">
        <f t="shared" si="266"/>
        <v>18</v>
      </c>
      <c r="N4242" t="str">
        <f t="shared" si="267"/>
        <v>19</v>
      </c>
    </row>
    <row r="4243" spans="1:14" x14ac:dyDescent="0.3">
      <c r="A4243">
        <v>1</v>
      </c>
      <c r="B4243">
        <v>8</v>
      </c>
      <c r="C4243" s="1">
        <v>40857</v>
      </c>
      <c r="D4243" s="21" t="str">
        <f t="shared" si="264"/>
        <v>10-Nov-2011</v>
      </c>
      <c r="E4243" s="10">
        <v>0.82847222222222217</v>
      </c>
      <c r="F4243" s="1">
        <v>40857</v>
      </c>
      <c r="G4243" s="10">
        <v>0.88541666666666663</v>
      </c>
      <c r="H4243">
        <v>30</v>
      </c>
      <c r="I4243">
        <v>82</v>
      </c>
      <c r="J4243" t="s">
        <v>8</v>
      </c>
      <c r="K4243" t="s">
        <v>12</v>
      </c>
      <c r="L4243" t="str">
        <f t="shared" si="265"/>
        <v>Evening</v>
      </c>
      <c r="M4243" t="str">
        <f t="shared" si="266"/>
        <v>19</v>
      </c>
      <c r="N4243" t="str">
        <f t="shared" si="267"/>
        <v>21</v>
      </c>
    </row>
    <row r="4244" spans="1:14" x14ac:dyDescent="0.3">
      <c r="A4244">
        <v>1</v>
      </c>
      <c r="B4244">
        <v>8</v>
      </c>
      <c r="C4244" s="1">
        <v>40857</v>
      </c>
      <c r="D4244" s="21" t="str">
        <f t="shared" si="264"/>
        <v>10-Nov-2011</v>
      </c>
      <c r="E4244" s="10">
        <v>0.84652777777777777</v>
      </c>
      <c r="F4244" s="1">
        <v>40857</v>
      </c>
      <c r="G4244" s="10">
        <v>0.97499999999999998</v>
      </c>
      <c r="H4244">
        <v>40</v>
      </c>
      <c r="I4244">
        <v>185</v>
      </c>
      <c r="J4244" t="s">
        <v>8</v>
      </c>
      <c r="K4244" t="s">
        <v>12</v>
      </c>
      <c r="L4244" t="str">
        <f t="shared" si="265"/>
        <v>Evening</v>
      </c>
      <c r="M4244" t="str">
        <f t="shared" si="266"/>
        <v>20</v>
      </c>
      <c r="N4244" t="str">
        <f t="shared" si="267"/>
        <v>23</v>
      </c>
    </row>
    <row r="4245" spans="1:14" x14ac:dyDescent="0.3">
      <c r="A4245">
        <v>1</v>
      </c>
      <c r="B4245">
        <v>8</v>
      </c>
      <c r="C4245" s="1">
        <v>40858</v>
      </c>
      <c r="D4245" s="21" t="str">
        <f t="shared" si="264"/>
        <v>11-Nov-2011</v>
      </c>
      <c r="E4245" s="10">
        <v>0.45833333333333331</v>
      </c>
      <c r="F4245" s="1">
        <v>40858</v>
      </c>
      <c r="G4245" s="10">
        <v>0.53055555555555556</v>
      </c>
      <c r="H4245">
        <v>30</v>
      </c>
      <c r="I4245">
        <v>104</v>
      </c>
      <c r="J4245" t="s">
        <v>8</v>
      </c>
      <c r="K4245" t="s">
        <v>11</v>
      </c>
      <c r="L4245" t="str">
        <f t="shared" si="265"/>
        <v>Morning</v>
      </c>
      <c r="M4245" t="str">
        <f t="shared" si="266"/>
        <v>11</v>
      </c>
      <c r="N4245" t="str">
        <f t="shared" si="267"/>
        <v>12</v>
      </c>
    </row>
    <row r="4246" spans="1:14" x14ac:dyDescent="0.3">
      <c r="A4246">
        <v>1</v>
      </c>
      <c r="B4246">
        <v>5</v>
      </c>
      <c r="C4246" s="1">
        <v>40858</v>
      </c>
      <c r="D4246" s="21" t="str">
        <f t="shared" si="264"/>
        <v>11-Nov-2011</v>
      </c>
      <c r="E4246" s="10">
        <v>0.48680555555555555</v>
      </c>
      <c r="F4246" s="1">
        <v>40858</v>
      </c>
      <c r="G4246" s="10">
        <v>0.59513888888888888</v>
      </c>
      <c r="H4246">
        <v>30</v>
      </c>
      <c r="I4246">
        <v>156</v>
      </c>
      <c r="J4246" t="s">
        <v>8</v>
      </c>
      <c r="K4246" t="s">
        <v>11</v>
      </c>
      <c r="L4246" t="str">
        <f t="shared" si="265"/>
        <v>Morning</v>
      </c>
      <c r="M4246" t="str">
        <f t="shared" si="266"/>
        <v>11</v>
      </c>
      <c r="N4246" t="str">
        <f t="shared" si="267"/>
        <v>14</v>
      </c>
    </row>
    <row r="4247" spans="1:14" x14ac:dyDescent="0.3">
      <c r="A4247">
        <v>1</v>
      </c>
      <c r="B4247">
        <v>8</v>
      </c>
      <c r="C4247" s="1">
        <v>40858</v>
      </c>
      <c r="D4247" s="21" t="str">
        <f t="shared" si="264"/>
        <v>11-Nov-2011</v>
      </c>
      <c r="E4247" s="10">
        <v>0.4993055555555555</v>
      </c>
      <c r="F4247" s="1">
        <v>40858</v>
      </c>
      <c r="G4247" s="10">
        <v>0.70208333333333339</v>
      </c>
      <c r="H4247">
        <v>50</v>
      </c>
      <c r="I4247">
        <v>292</v>
      </c>
      <c r="J4247" t="s">
        <v>8</v>
      </c>
      <c r="K4247" t="s">
        <v>11</v>
      </c>
      <c r="L4247" t="str">
        <f t="shared" si="265"/>
        <v>Morning</v>
      </c>
      <c r="M4247" t="str">
        <f t="shared" si="266"/>
        <v>11</v>
      </c>
      <c r="N4247" t="str">
        <f t="shared" si="267"/>
        <v>16</v>
      </c>
    </row>
    <row r="4248" spans="1:14" x14ac:dyDescent="0.3">
      <c r="A4248">
        <v>1</v>
      </c>
      <c r="B4248">
        <v>5</v>
      </c>
      <c r="C4248" s="1">
        <v>40858</v>
      </c>
      <c r="D4248" s="21" t="str">
        <f t="shared" si="264"/>
        <v>11-Nov-2011</v>
      </c>
      <c r="E4248" s="10">
        <v>0.52222222222222225</v>
      </c>
      <c r="F4248" s="1">
        <v>40858</v>
      </c>
      <c r="G4248" s="10">
        <v>0.65277777777777779</v>
      </c>
      <c r="H4248">
        <v>40</v>
      </c>
      <c r="I4248">
        <v>188</v>
      </c>
      <c r="J4248" t="s">
        <v>8</v>
      </c>
      <c r="K4248" t="s">
        <v>11</v>
      </c>
      <c r="L4248" t="str">
        <f t="shared" si="265"/>
        <v>Morning</v>
      </c>
      <c r="M4248" t="str">
        <f t="shared" si="266"/>
        <v>12</v>
      </c>
      <c r="N4248" t="str">
        <f t="shared" si="267"/>
        <v>15</v>
      </c>
    </row>
    <row r="4249" spans="1:14" x14ac:dyDescent="0.3">
      <c r="A4249">
        <v>1</v>
      </c>
      <c r="B4249">
        <v>6</v>
      </c>
      <c r="C4249" s="1">
        <v>40858</v>
      </c>
      <c r="D4249" s="21" t="str">
        <f t="shared" si="264"/>
        <v>11-Nov-2011</v>
      </c>
      <c r="E4249" s="10">
        <v>0.54236111111111118</v>
      </c>
      <c r="F4249" s="1">
        <v>40858</v>
      </c>
      <c r="G4249" s="10">
        <v>0.69791666666666663</v>
      </c>
      <c r="H4249">
        <v>40</v>
      </c>
      <c r="I4249">
        <v>224</v>
      </c>
      <c r="J4249" t="s">
        <v>8</v>
      </c>
      <c r="K4249" t="s">
        <v>11</v>
      </c>
      <c r="L4249" t="str">
        <f t="shared" si="265"/>
        <v>Morning</v>
      </c>
      <c r="M4249" t="str">
        <f t="shared" si="266"/>
        <v>13</v>
      </c>
      <c r="N4249" t="str">
        <f t="shared" si="267"/>
        <v>16</v>
      </c>
    </row>
    <row r="4250" spans="1:14" x14ac:dyDescent="0.3">
      <c r="A4250">
        <v>1</v>
      </c>
      <c r="B4250">
        <v>6</v>
      </c>
      <c r="C4250" s="1">
        <v>40858</v>
      </c>
      <c r="D4250" s="21" t="str">
        <f t="shared" si="264"/>
        <v>11-Nov-2011</v>
      </c>
      <c r="E4250" s="10">
        <v>0.54999999999999993</v>
      </c>
      <c r="F4250" s="1">
        <v>40858</v>
      </c>
      <c r="G4250" s="10">
        <v>0.63194444444444442</v>
      </c>
      <c r="H4250">
        <v>30</v>
      </c>
      <c r="I4250">
        <v>118</v>
      </c>
      <c r="J4250" t="s">
        <v>8</v>
      </c>
      <c r="K4250" t="s">
        <v>11</v>
      </c>
      <c r="L4250" t="str">
        <f t="shared" si="265"/>
        <v>Morning</v>
      </c>
      <c r="M4250" t="str">
        <f t="shared" si="266"/>
        <v>13</v>
      </c>
      <c r="N4250" t="str">
        <f t="shared" si="267"/>
        <v>15</v>
      </c>
    </row>
    <row r="4251" spans="1:14" x14ac:dyDescent="0.3">
      <c r="A4251">
        <v>1</v>
      </c>
      <c r="B4251">
        <v>5</v>
      </c>
      <c r="C4251" s="1">
        <v>40858</v>
      </c>
      <c r="D4251" s="21" t="str">
        <f t="shared" si="264"/>
        <v>11-Nov-2011</v>
      </c>
      <c r="E4251" s="10">
        <v>0.66597222222222219</v>
      </c>
      <c r="F4251" s="1">
        <v>40858</v>
      </c>
      <c r="G4251" s="10">
        <v>0.92222222222222217</v>
      </c>
      <c r="H4251">
        <v>70</v>
      </c>
      <c r="I4251">
        <v>369</v>
      </c>
      <c r="J4251" t="s">
        <v>8</v>
      </c>
      <c r="K4251" t="s">
        <v>11</v>
      </c>
      <c r="L4251" t="str">
        <f t="shared" si="265"/>
        <v>Afternoon</v>
      </c>
      <c r="M4251" t="str">
        <f t="shared" si="266"/>
        <v>15</v>
      </c>
      <c r="N4251" t="str">
        <f t="shared" si="267"/>
        <v>22</v>
      </c>
    </row>
    <row r="4252" spans="1:14" x14ac:dyDescent="0.3">
      <c r="A4252">
        <v>1</v>
      </c>
      <c r="B4252">
        <v>8</v>
      </c>
      <c r="C4252" s="1">
        <v>40858</v>
      </c>
      <c r="D4252" s="21" t="str">
        <f t="shared" si="264"/>
        <v>11-Nov-2011</v>
      </c>
      <c r="E4252" s="10">
        <v>0.68333333333333324</v>
      </c>
      <c r="F4252" s="1">
        <v>40858</v>
      </c>
      <c r="G4252" s="10">
        <v>0.84236111111111101</v>
      </c>
      <c r="H4252">
        <v>40</v>
      </c>
      <c r="I4252">
        <v>229</v>
      </c>
      <c r="J4252" t="s">
        <v>8</v>
      </c>
      <c r="K4252" t="s">
        <v>11</v>
      </c>
      <c r="L4252" t="str">
        <f t="shared" si="265"/>
        <v>Afternoon</v>
      </c>
      <c r="M4252" t="str">
        <f t="shared" si="266"/>
        <v>16</v>
      </c>
      <c r="N4252" t="str">
        <f t="shared" si="267"/>
        <v>20</v>
      </c>
    </row>
    <row r="4253" spans="1:14" x14ac:dyDescent="0.3">
      <c r="A4253">
        <v>1</v>
      </c>
      <c r="B4253">
        <v>6</v>
      </c>
      <c r="C4253" s="1">
        <v>40858</v>
      </c>
      <c r="D4253" s="21" t="str">
        <f t="shared" si="264"/>
        <v>11-Nov-2011</v>
      </c>
      <c r="E4253" s="10">
        <v>0.71875</v>
      </c>
      <c r="F4253" s="1">
        <v>40858</v>
      </c>
      <c r="G4253" s="10">
        <v>0.81527777777777777</v>
      </c>
      <c r="H4253">
        <v>30</v>
      </c>
      <c r="I4253">
        <v>139</v>
      </c>
      <c r="J4253" t="s">
        <v>8</v>
      </c>
      <c r="K4253" t="s">
        <v>11</v>
      </c>
      <c r="L4253" t="str">
        <f t="shared" si="265"/>
        <v>Afternoon</v>
      </c>
      <c r="M4253" t="str">
        <f t="shared" si="266"/>
        <v>17</v>
      </c>
      <c r="N4253" t="str">
        <f t="shared" si="267"/>
        <v>19</v>
      </c>
    </row>
    <row r="4254" spans="1:14" x14ac:dyDescent="0.3">
      <c r="A4254">
        <v>1</v>
      </c>
      <c r="B4254">
        <v>5</v>
      </c>
      <c r="C4254" s="1">
        <v>40858</v>
      </c>
      <c r="D4254" s="21" t="str">
        <f t="shared" si="264"/>
        <v>11-Nov-2011</v>
      </c>
      <c r="E4254" s="10">
        <v>0.72569444444444453</v>
      </c>
      <c r="F4254" s="1">
        <v>40858</v>
      </c>
      <c r="G4254" s="10">
        <v>0.84930555555555554</v>
      </c>
      <c r="H4254">
        <v>30</v>
      </c>
      <c r="I4254">
        <v>178</v>
      </c>
      <c r="J4254" t="s">
        <v>8</v>
      </c>
      <c r="K4254" t="s">
        <v>11</v>
      </c>
      <c r="L4254" t="str">
        <f t="shared" si="265"/>
        <v>Afternoon</v>
      </c>
      <c r="M4254" t="str">
        <f t="shared" si="266"/>
        <v>17</v>
      </c>
      <c r="N4254" t="str">
        <f t="shared" si="267"/>
        <v>20</v>
      </c>
    </row>
    <row r="4255" spans="1:14" x14ac:dyDescent="0.3">
      <c r="A4255">
        <v>1</v>
      </c>
      <c r="B4255">
        <v>6</v>
      </c>
      <c r="C4255" s="1">
        <v>40858</v>
      </c>
      <c r="D4255" s="21" t="str">
        <f t="shared" si="264"/>
        <v>11-Nov-2011</v>
      </c>
      <c r="E4255" s="10">
        <v>0.82500000000000007</v>
      </c>
      <c r="F4255" s="1">
        <v>40858</v>
      </c>
      <c r="G4255" s="10">
        <v>0.92847222222222225</v>
      </c>
      <c r="H4255">
        <v>30</v>
      </c>
      <c r="I4255">
        <v>149</v>
      </c>
      <c r="J4255" t="s">
        <v>8</v>
      </c>
      <c r="K4255" t="s">
        <v>11</v>
      </c>
      <c r="L4255" t="str">
        <f t="shared" si="265"/>
        <v>Evening</v>
      </c>
      <c r="M4255" t="str">
        <f t="shared" si="266"/>
        <v>19</v>
      </c>
      <c r="N4255" t="str">
        <f t="shared" si="267"/>
        <v>22</v>
      </c>
    </row>
    <row r="4256" spans="1:14" x14ac:dyDescent="0.3">
      <c r="A4256">
        <v>1</v>
      </c>
      <c r="B4256">
        <v>8</v>
      </c>
      <c r="C4256" s="1">
        <v>40858</v>
      </c>
      <c r="D4256" s="21" t="str">
        <f t="shared" si="264"/>
        <v>11-Nov-2011</v>
      </c>
      <c r="E4256" s="10">
        <v>0.82847222222222217</v>
      </c>
      <c r="F4256" s="1">
        <v>40858</v>
      </c>
      <c r="G4256" s="10">
        <v>0.86875000000000002</v>
      </c>
      <c r="H4256">
        <v>30</v>
      </c>
      <c r="I4256">
        <v>58</v>
      </c>
      <c r="J4256" t="s">
        <v>8</v>
      </c>
      <c r="K4256" t="s">
        <v>11</v>
      </c>
      <c r="L4256" t="str">
        <f t="shared" si="265"/>
        <v>Evening</v>
      </c>
      <c r="M4256" t="str">
        <f t="shared" si="266"/>
        <v>19</v>
      </c>
      <c r="N4256" t="str">
        <f t="shared" si="267"/>
        <v>20</v>
      </c>
    </row>
    <row r="4257" spans="1:14" x14ac:dyDescent="0.3">
      <c r="A4257">
        <v>1</v>
      </c>
      <c r="B4257">
        <v>8</v>
      </c>
      <c r="C4257" s="1">
        <v>40858</v>
      </c>
      <c r="D4257" s="21" t="str">
        <f t="shared" si="264"/>
        <v>11-Nov-2011</v>
      </c>
      <c r="E4257" s="10">
        <v>0.83124999999999993</v>
      </c>
      <c r="F4257" s="1">
        <v>40858</v>
      </c>
      <c r="G4257" s="10">
        <v>0.87777777777777777</v>
      </c>
      <c r="H4257">
        <v>30</v>
      </c>
      <c r="I4257">
        <v>67</v>
      </c>
      <c r="J4257" t="s">
        <v>8</v>
      </c>
      <c r="K4257" t="s">
        <v>11</v>
      </c>
      <c r="L4257" t="str">
        <f t="shared" si="265"/>
        <v>Evening</v>
      </c>
      <c r="M4257" t="str">
        <f t="shared" si="266"/>
        <v>19</v>
      </c>
      <c r="N4257" t="str">
        <f t="shared" si="267"/>
        <v>21</v>
      </c>
    </row>
    <row r="4258" spans="1:14" x14ac:dyDescent="0.3">
      <c r="A4258">
        <v>1</v>
      </c>
      <c r="B4258">
        <v>5</v>
      </c>
      <c r="C4258" s="1">
        <v>40858</v>
      </c>
      <c r="D4258" s="21" t="str">
        <f t="shared" si="264"/>
        <v>11-Nov-2011</v>
      </c>
      <c r="E4258" s="10">
        <v>0.84861111111111109</v>
      </c>
      <c r="F4258" s="1">
        <v>40858</v>
      </c>
      <c r="G4258" s="10">
        <v>0.93611111111111101</v>
      </c>
      <c r="H4258">
        <v>30</v>
      </c>
      <c r="I4258">
        <v>126</v>
      </c>
      <c r="J4258" t="s">
        <v>8</v>
      </c>
      <c r="K4258" t="s">
        <v>11</v>
      </c>
      <c r="L4258" t="str">
        <f t="shared" si="265"/>
        <v>Evening</v>
      </c>
      <c r="M4258" t="str">
        <f t="shared" si="266"/>
        <v>20</v>
      </c>
      <c r="N4258" t="str">
        <f t="shared" si="267"/>
        <v>22</v>
      </c>
    </row>
    <row r="4259" spans="1:14" x14ac:dyDescent="0.3">
      <c r="A4259">
        <v>1</v>
      </c>
      <c r="B4259">
        <v>5</v>
      </c>
      <c r="C4259" s="1">
        <v>40858</v>
      </c>
      <c r="D4259" s="21" t="str">
        <f t="shared" si="264"/>
        <v>11-Nov-2011</v>
      </c>
      <c r="E4259" s="10">
        <v>0.88888888888888884</v>
      </c>
      <c r="F4259" s="1">
        <v>40859</v>
      </c>
      <c r="G4259" s="10">
        <v>3.472222222222222E-3</v>
      </c>
      <c r="H4259">
        <v>30</v>
      </c>
      <c r="I4259">
        <v>165</v>
      </c>
      <c r="J4259" t="s">
        <v>8</v>
      </c>
      <c r="K4259" t="s">
        <v>11</v>
      </c>
      <c r="L4259" t="str">
        <f t="shared" si="265"/>
        <v>Evening</v>
      </c>
      <c r="M4259" t="str">
        <f t="shared" si="266"/>
        <v>21</v>
      </c>
      <c r="N4259" t="str">
        <f t="shared" si="267"/>
        <v>00</v>
      </c>
    </row>
    <row r="4260" spans="1:14" x14ac:dyDescent="0.3">
      <c r="A4260">
        <v>1</v>
      </c>
      <c r="B4260">
        <v>6</v>
      </c>
      <c r="C4260" s="1">
        <v>40858</v>
      </c>
      <c r="D4260" s="21" t="str">
        <f t="shared" si="264"/>
        <v>11-Nov-2011</v>
      </c>
      <c r="E4260" s="10">
        <v>0.91666666666666663</v>
      </c>
      <c r="F4260" s="1">
        <v>40859</v>
      </c>
      <c r="G4260" s="10">
        <v>2.361111111111111E-2</v>
      </c>
      <c r="H4260">
        <v>30</v>
      </c>
      <c r="I4260">
        <v>154</v>
      </c>
      <c r="J4260" t="s">
        <v>8</v>
      </c>
      <c r="K4260" t="s">
        <v>11</v>
      </c>
      <c r="L4260" t="str">
        <f t="shared" si="265"/>
        <v>Evening</v>
      </c>
      <c r="M4260" t="str">
        <f t="shared" si="266"/>
        <v>22</v>
      </c>
      <c r="N4260" t="str">
        <f t="shared" si="267"/>
        <v>00</v>
      </c>
    </row>
    <row r="4261" spans="1:14" x14ac:dyDescent="0.3">
      <c r="A4261">
        <v>1</v>
      </c>
      <c r="B4261">
        <v>5</v>
      </c>
      <c r="C4261" s="1">
        <v>40861</v>
      </c>
      <c r="D4261" s="21" t="str">
        <f t="shared" si="264"/>
        <v>14-Nov-2011</v>
      </c>
      <c r="E4261" s="10">
        <v>0.42777777777777781</v>
      </c>
      <c r="F4261" s="1">
        <v>40861</v>
      </c>
      <c r="G4261" s="10">
        <v>0.56319444444444444</v>
      </c>
      <c r="H4261">
        <v>40</v>
      </c>
      <c r="I4261">
        <v>195</v>
      </c>
      <c r="J4261" t="s">
        <v>8</v>
      </c>
      <c r="K4261" t="s">
        <v>10</v>
      </c>
      <c r="L4261" t="str">
        <f t="shared" si="265"/>
        <v>Morning</v>
      </c>
      <c r="M4261" t="str">
        <f t="shared" si="266"/>
        <v>10</v>
      </c>
      <c r="N4261" t="str">
        <f t="shared" si="267"/>
        <v>13</v>
      </c>
    </row>
    <row r="4262" spans="1:14" x14ac:dyDescent="0.3">
      <c r="A4262">
        <v>1</v>
      </c>
      <c r="B4262">
        <v>8</v>
      </c>
      <c r="C4262" s="1">
        <v>40861</v>
      </c>
      <c r="D4262" s="21" t="str">
        <f t="shared" si="264"/>
        <v>14-Nov-2011</v>
      </c>
      <c r="E4262" s="10">
        <v>0.5131944444444444</v>
      </c>
      <c r="F4262" s="1">
        <v>40861</v>
      </c>
      <c r="G4262" s="10">
        <v>0.59375</v>
      </c>
      <c r="H4262">
        <v>30</v>
      </c>
      <c r="I4262">
        <v>116</v>
      </c>
      <c r="J4262" t="s">
        <v>8</v>
      </c>
      <c r="K4262" t="s">
        <v>10</v>
      </c>
      <c r="L4262" t="str">
        <f t="shared" si="265"/>
        <v>Morning</v>
      </c>
      <c r="M4262" t="str">
        <f t="shared" si="266"/>
        <v>12</v>
      </c>
      <c r="N4262" t="str">
        <f t="shared" si="267"/>
        <v>14</v>
      </c>
    </row>
    <row r="4263" spans="1:14" x14ac:dyDescent="0.3">
      <c r="A4263">
        <v>1</v>
      </c>
      <c r="B4263">
        <v>5</v>
      </c>
      <c r="C4263" s="1">
        <v>40861</v>
      </c>
      <c r="D4263" s="21" t="str">
        <f t="shared" si="264"/>
        <v>14-Nov-2011</v>
      </c>
      <c r="E4263" s="10">
        <v>0.52777777777777779</v>
      </c>
      <c r="F4263" s="1">
        <v>40861</v>
      </c>
      <c r="G4263" s="10">
        <v>0.64444444444444449</v>
      </c>
      <c r="H4263">
        <v>30</v>
      </c>
      <c r="I4263">
        <v>168</v>
      </c>
      <c r="J4263" t="s">
        <v>8</v>
      </c>
      <c r="K4263" t="s">
        <v>10</v>
      </c>
      <c r="L4263" t="str">
        <f t="shared" si="265"/>
        <v>Morning</v>
      </c>
      <c r="M4263" t="str">
        <f t="shared" si="266"/>
        <v>12</v>
      </c>
      <c r="N4263" t="str">
        <f t="shared" si="267"/>
        <v>15</v>
      </c>
    </row>
    <row r="4264" spans="1:14" x14ac:dyDescent="0.3">
      <c r="A4264">
        <v>1</v>
      </c>
      <c r="B4264">
        <v>5</v>
      </c>
      <c r="C4264" s="1">
        <v>40861</v>
      </c>
      <c r="D4264" s="21" t="str">
        <f t="shared" si="264"/>
        <v>14-Nov-2011</v>
      </c>
      <c r="E4264" s="10">
        <v>0.59583333333333333</v>
      </c>
      <c r="F4264" s="1">
        <v>40861</v>
      </c>
      <c r="G4264" s="10">
        <v>0.82013888888888886</v>
      </c>
      <c r="H4264">
        <v>60</v>
      </c>
      <c r="I4264">
        <v>323</v>
      </c>
      <c r="J4264" t="s">
        <v>8</v>
      </c>
      <c r="K4264" t="s">
        <v>10</v>
      </c>
      <c r="L4264" t="str">
        <f t="shared" si="265"/>
        <v>Afternoon</v>
      </c>
      <c r="M4264" t="str">
        <f t="shared" si="266"/>
        <v>14</v>
      </c>
      <c r="N4264" t="str">
        <f t="shared" si="267"/>
        <v>19</v>
      </c>
    </row>
    <row r="4265" spans="1:14" x14ac:dyDescent="0.3">
      <c r="A4265">
        <v>1</v>
      </c>
      <c r="B4265">
        <v>6</v>
      </c>
      <c r="C4265" s="1">
        <v>40861</v>
      </c>
      <c r="D4265" s="21" t="str">
        <f t="shared" si="264"/>
        <v>14-Nov-2011</v>
      </c>
      <c r="E4265" s="10">
        <v>0.59722222222222221</v>
      </c>
      <c r="F4265" s="1">
        <v>40861</v>
      </c>
      <c r="G4265" s="10">
        <v>0.77430555555555547</v>
      </c>
      <c r="H4265">
        <v>50</v>
      </c>
      <c r="I4265">
        <v>255</v>
      </c>
      <c r="J4265" t="s">
        <v>8</v>
      </c>
      <c r="K4265" t="s">
        <v>10</v>
      </c>
      <c r="L4265" t="str">
        <f t="shared" si="265"/>
        <v>Afternoon</v>
      </c>
      <c r="M4265" t="str">
        <f t="shared" si="266"/>
        <v>14</v>
      </c>
      <c r="N4265" t="str">
        <f t="shared" si="267"/>
        <v>18</v>
      </c>
    </row>
    <row r="4266" spans="1:14" x14ac:dyDescent="0.3">
      <c r="A4266">
        <v>1</v>
      </c>
      <c r="B4266">
        <v>5</v>
      </c>
      <c r="C4266" s="1">
        <v>40861</v>
      </c>
      <c r="D4266" s="21" t="str">
        <f t="shared" si="264"/>
        <v>14-Nov-2011</v>
      </c>
      <c r="E4266" s="10">
        <v>0.60625000000000007</v>
      </c>
      <c r="F4266" s="1">
        <v>40861</v>
      </c>
      <c r="G4266" s="10">
        <v>0.70347222222222217</v>
      </c>
      <c r="H4266">
        <v>30</v>
      </c>
      <c r="I4266">
        <v>140</v>
      </c>
      <c r="J4266" t="s">
        <v>8</v>
      </c>
      <c r="K4266" t="s">
        <v>10</v>
      </c>
      <c r="L4266" t="str">
        <f t="shared" si="265"/>
        <v>Afternoon</v>
      </c>
      <c r="M4266" t="str">
        <f t="shared" si="266"/>
        <v>14</v>
      </c>
      <c r="N4266" t="str">
        <f t="shared" si="267"/>
        <v>16</v>
      </c>
    </row>
    <row r="4267" spans="1:14" x14ac:dyDescent="0.3">
      <c r="A4267">
        <v>1</v>
      </c>
      <c r="B4267">
        <v>8</v>
      </c>
      <c r="C4267" s="1">
        <v>40861</v>
      </c>
      <c r="D4267" s="21" t="str">
        <f t="shared" si="264"/>
        <v>14-Nov-2011</v>
      </c>
      <c r="E4267" s="10">
        <v>0.60902777777777783</v>
      </c>
      <c r="F4267" s="1">
        <v>40861</v>
      </c>
      <c r="G4267" s="10">
        <v>0.70694444444444438</v>
      </c>
      <c r="H4267">
        <v>30</v>
      </c>
      <c r="I4267">
        <v>141</v>
      </c>
      <c r="J4267" t="s">
        <v>8</v>
      </c>
      <c r="K4267" t="s">
        <v>10</v>
      </c>
      <c r="L4267" t="str">
        <f t="shared" si="265"/>
        <v>Afternoon</v>
      </c>
      <c r="M4267" t="str">
        <f t="shared" si="266"/>
        <v>14</v>
      </c>
      <c r="N4267" t="str">
        <f t="shared" si="267"/>
        <v>16</v>
      </c>
    </row>
    <row r="4268" spans="1:14" x14ac:dyDescent="0.3">
      <c r="A4268">
        <v>1</v>
      </c>
      <c r="B4268">
        <v>6</v>
      </c>
      <c r="C4268" s="1">
        <v>40861</v>
      </c>
      <c r="D4268" s="21" t="str">
        <f t="shared" si="264"/>
        <v>14-Nov-2011</v>
      </c>
      <c r="E4268" s="10">
        <v>0.62847222222222221</v>
      </c>
      <c r="F4268" s="1">
        <v>40861</v>
      </c>
      <c r="G4268" s="10">
        <v>0.82500000000000007</v>
      </c>
      <c r="H4268">
        <v>50</v>
      </c>
      <c r="I4268">
        <v>283</v>
      </c>
      <c r="J4268" t="s">
        <v>8</v>
      </c>
      <c r="K4268" t="s">
        <v>10</v>
      </c>
      <c r="L4268" t="str">
        <f t="shared" si="265"/>
        <v>Afternoon</v>
      </c>
      <c r="M4268" t="str">
        <f t="shared" si="266"/>
        <v>15</v>
      </c>
      <c r="N4268" t="str">
        <f t="shared" si="267"/>
        <v>19</v>
      </c>
    </row>
    <row r="4269" spans="1:14" x14ac:dyDescent="0.3">
      <c r="A4269">
        <v>1</v>
      </c>
      <c r="B4269">
        <v>5</v>
      </c>
      <c r="C4269" s="1">
        <v>40861</v>
      </c>
      <c r="D4269" s="21" t="str">
        <f t="shared" si="264"/>
        <v>14-Nov-2011</v>
      </c>
      <c r="E4269" s="10">
        <v>0.70138888888888884</v>
      </c>
      <c r="F4269" s="1">
        <v>40861</v>
      </c>
      <c r="G4269" s="10">
        <v>0.80694444444444446</v>
      </c>
      <c r="H4269">
        <v>30</v>
      </c>
      <c r="I4269">
        <v>152</v>
      </c>
      <c r="J4269" t="s">
        <v>8</v>
      </c>
      <c r="K4269" t="s">
        <v>10</v>
      </c>
      <c r="L4269" t="str">
        <f t="shared" si="265"/>
        <v>Afternoon</v>
      </c>
      <c r="M4269" t="str">
        <f t="shared" si="266"/>
        <v>16</v>
      </c>
      <c r="N4269" t="str">
        <f t="shared" si="267"/>
        <v>19</v>
      </c>
    </row>
    <row r="4270" spans="1:14" x14ac:dyDescent="0.3">
      <c r="A4270">
        <v>1</v>
      </c>
      <c r="B4270">
        <v>5</v>
      </c>
      <c r="C4270" s="1">
        <v>40861</v>
      </c>
      <c r="D4270" s="21" t="str">
        <f t="shared" si="264"/>
        <v>14-Nov-2011</v>
      </c>
      <c r="E4270" s="10">
        <v>0.71111111111111114</v>
      </c>
      <c r="F4270" s="1">
        <v>40861</v>
      </c>
      <c r="G4270" s="10">
        <v>0.73958333333333337</v>
      </c>
      <c r="H4270">
        <v>30</v>
      </c>
      <c r="I4270">
        <v>41</v>
      </c>
      <c r="J4270" t="s">
        <v>8</v>
      </c>
      <c r="K4270" t="s">
        <v>10</v>
      </c>
      <c r="L4270" t="str">
        <f t="shared" si="265"/>
        <v>Afternoon</v>
      </c>
      <c r="M4270" t="str">
        <f t="shared" si="266"/>
        <v>17</v>
      </c>
      <c r="N4270" t="str">
        <f t="shared" si="267"/>
        <v>17</v>
      </c>
    </row>
    <row r="4271" spans="1:14" x14ac:dyDescent="0.3">
      <c r="A4271">
        <v>1</v>
      </c>
      <c r="B4271">
        <v>8</v>
      </c>
      <c r="C4271" s="1">
        <v>40861</v>
      </c>
      <c r="D4271" s="21" t="str">
        <f t="shared" si="264"/>
        <v>14-Nov-2011</v>
      </c>
      <c r="E4271" s="10">
        <v>0.7270833333333333</v>
      </c>
      <c r="F4271" s="1">
        <v>40861</v>
      </c>
      <c r="G4271" s="10">
        <v>0.76250000000000007</v>
      </c>
      <c r="H4271">
        <v>30</v>
      </c>
      <c r="I4271">
        <v>51</v>
      </c>
      <c r="J4271" t="s">
        <v>8</v>
      </c>
      <c r="K4271" t="s">
        <v>10</v>
      </c>
      <c r="L4271" t="str">
        <f t="shared" si="265"/>
        <v>Afternoon</v>
      </c>
      <c r="M4271" t="str">
        <f t="shared" si="266"/>
        <v>17</v>
      </c>
      <c r="N4271" t="str">
        <f t="shared" si="267"/>
        <v>18</v>
      </c>
    </row>
    <row r="4272" spans="1:14" x14ac:dyDescent="0.3">
      <c r="A4272">
        <v>1</v>
      </c>
      <c r="B4272">
        <v>5</v>
      </c>
      <c r="C4272" s="1">
        <v>40861</v>
      </c>
      <c r="D4272" s="21" t="str">
        <f t="shared" si="264"/>
        <v>14-Nov-2011</v>
      </c>
      <c r="E4272" s="10">
        <v>0.73055555555555562</v>
      </c>
      <c r="F4272" s="1">
        <v>40861</v>
      </c>
      <c r="G4272" s="10">
        <v>0.75624999999999998</v>
      </c>
      <c r="H4272">
        <v>30</v>
      </c>
      <c r="I4272">
        <v>37</v>
      </c>
      <c r="J4272" t="s">
        <v>8</v>
      </c>
      <c r="K4272" t="s">
        <v>10</v>
      </c>
      <c r="L4272" t="str">
        <f t="shared" si="265"/>
        <v>Afternoon</v>
      </c>
      <c r="M4272" t="str">
        <f t="shared" si="266"/>
        <v>17</v>
      </c>
      <c r="N4272" t="str">
        <f t="shared" si="267"/>
        <v>18</v>
      </c>
    </row>
    <row r="4273" spans="1:14" x14ac:dyDescent="0.3">
      <c r="A4273">
        <v>1</v>
      </c>
      <c r="B4273">
        <v>5</v>
      </c>
      <c r="C4273" s="1">
        <v>40861</v>
      </c>
      <c r="D4273" s="21" t="str">
        <f t="shared" si="264"/>
        <v>14-Nov-2011</v>
      </c>
      <c r="E4273" s="10">
        <v>0.73402777777777783</v>
      </c>
      <c r="F4273" s="1">
        <v>40861</v>
      </c>
      <c r="G4273" s="10">
        <v>0.86875000000000002</v>
      </c>
      <c r="H4273">
        <v>40</v>
      </c>
      <c r="I4273">
        <v>194</v>
      </c>
      <c r="J4273" t="s">
        <v>8</v>
      </c>
      <c r="K4273" t="s">
        <v>10</v>
      </c>
      <c r="L4273" t="str">
        <f t="shared" si="265"/>
        <v>Afternoon</v>
      </c>
      <c r="M4273" t="str">
        <f t="shared" si="266"/>
        <v>17</v>
      </c>
      <c r="N4273" t="str">
        <f t="shared" si="267"/>
        <v>20</v>
      </c>
    </row>
    <row r="4274" spans="1:14" x14ac:dyDescent="0.3">
      <c r="A4274">
        <v>1</v>
      </c>
      <c r="B4274">
        <v>8</v>
      </c>
      <c r="C4274" s="1">
        <v>40861</v>
      </c>
      <c r="D4274" s="21" t="str">
        <f t="shared" si="264"/>
        <v>14-Nov-2011</v>
      </c>
      <c r="E4274" s="10">
        <v>0.75</v>
      </c>
      <c r="F4274" s="1">
        <v>40861</v>
      </c>
      <c r="G4274" s="10">
        <v>0.84166666666666667</v>
      </c>
      <c r="H4274">
        <v>30</v>
      </c>
      <c r="I4274">
        <v>132</v>
      </c>
      <c r="J4274" t="s">
        <v>8</v>
      </c>
      <c r="K4274" t="s">
        <v>10</v>
      </c>
      <c r="L4274" t="str">
        <f t="shared" si="265"/>
        <v>Afternoon</v>
      </c>
      <c r="M4274" t="str">
        <f t="shared" si="266"/>
        <v>18</v>
      </c>
      <c r="N4274" t="str">
        <f t="shared" si="267"/>
        <v>20</v>
      </c>
    </row>
    <row r="4275" spans="1:14" x14ac:dyDescent="0.3">
      <c r="A4275">
        <v>1</v>
      </c>
      <c r="B4275">
        <v>5</v>
      </c>
      <c r="C4275" s="1">
        <v>40861</v>
      </c>
      <c r="D4275" s="21" t="str">
        <f t="shared" si="264"/>
        <v>14-Nov-2011</v>
      </c>
      <c r="E4275" s="10">
        <v>0.90763888888888899</v>
      </c>
      <c r="F4275" s="1">
        <v>40861</v>
      </c>
      <c r="G4275" s="10">
        <v>0.91249999999999998</v>
      </c>
      <c r="H4275" s="3">
        <v>300</v>
      </c>
      <c r="I4275">
        <v>7</v>
      </c>
      <c r="J4275" t="s">
        <v>8</v>
      </c>
      <c r="K4275" t="s">
        <v>10</v>
      </c>
      <c r="L4275" t="str">
        <f t="shared" si="265"/>
        <v>Evening</v>
      </c>
      <c r="M4275" t="str">
        <f t="shared" si="266"/>
        <v>21</v>
      </c>
      <c r="N4275" t="str">
        <f t="shared" si="267"/>
        <v>21</v>
      </c>
    </row>
    <row r="4276" spans="1:14" x14ac:dyDescent="0.3">
      <c r="A4276">
        <v>1</v>
      </c>
      <c r="B4276">
        <v>6</v>
      </c>
      <c r="C4276" s="1">
        <v>40862</v>
      </c>
      <c r="D4276" s="21" t="str">
        <f t="shared" si="264"/>
        <v>15-Nov-2011</v>
      </c>
      <c r="E4276" s="10">
        <v>0.55486111111111114</v>
      </c>
      <c r="F4276" s="1">
        <v>40862</v>
      </c>
      <c r="G4276" s="10">
        <v>0.59166666666666667</v>
      </c>
      <c r="H4276">
        <v>30</v>
      </c>
      <c r="I4276">
        <v>53</v>
      </c>
      <c r="J4276" t="s">
        <v>8</v>
      </c>
      <c r="K4276" t="s">
        <v>9</v>
      </c>
      <c r="L4276" t="str">
        <f t="shared" si="265"/>
        <v>Morning</v>
      </c>
      <c r="M4276" t="str">
        <f t="shared" si="266"/>
        <v>13</v>
      </c>
      <c r="N4276" t="str">
        <f t="shared" si="267"/>
        <v>14</v>
      </c>
    </row>
    <row r="4277" spans="1:14" x14ac:dyDescent="0.3">
      <c r="A4277">
        <v>1</v>
      </c>
      <c r="B4277">
        <v>8</v>
      </c>
      <c r="C4277" s="1">
        <v>40862</v>
      </c>
      <c r="D4277" s="21" t="str">
        <f t="shared" si="264"/>
        <v>15-Nov-2011</v>
      </c>
      <c r="E4277" s="10">
        <v>0.62291666666666667</v>
      </c>
      <c r="F4277" s="1">
        <v>40862</v>
      </c>
      <c r="G4277" s="10">
        <v>0.7319444444444444</v>
      </c>
      <c r="H4277">
        <v>30</v>
      </c>
      <c r="I4277">
        <v>157</v>
      </c>
      <c r="J4277" t="s">
        <v>8</v>
      </c>
      <c r="K4277" t="s">
        <v>9</v>
      </c>
      <c r="L4277" t="str">
        <f t="shared" si="265"/>
        <v>Afternoon</v>
      </c>
      <c r="M4277" t="str">
        <f t="shared" si="266"/>
        <v>14</v>
      </c>
      <c r="N4277" t="str">
        <f t="shared" si="267"/>
        <v>17</v>
      </c>
    </row>
    <row r="4278" spans="1:14" x14ac:dyDescent="0.3">
      <c r="A4278">
        <v>1</v>
      </c>
      <c r="B4278">
        <v>5</v>
      </c>
      <c r="C4278" s="1">
        <v>40862</v>
      </c>
      <c r="D4278" s="21" t="str">
        <f t="shared" si="264"/>
        <v>15-Nov-2011</v>
      </c>
      <c r="E4278" s="10">
        <v>0.65694444444444444</v>
      </c>
      <c r="F4278" s="1">
        <v>40862</v>
      </c>
      <c r="G4278" s="10">
        <v>0.82013888888888886</v>
      </c>
      <c r="H4278">
        <v>40</v>
      </c>
      <c r="I4278">
        <v>235</v>
      </c>
      <c r="J4278" t="s">
        <v>8</v>
      </c>
      <c r="K4278" t="s">
        <v>9</v>
      </c>
      <c r="L4278" t="str">
        <f t="shared" si="265"/>
        <v>Afternoon</v>
      </c>
      <c r="M4278" t="str">
        <f t="shared" si="266"/>
        <v>15</v>
      </c>
      <c r="N4278" t="str">
        <f t="shared" si="267"/>
        <v>19</v>
      </c>
    </row>
    <row r="4279" spans="1:14" x14ac:dyDescent="0.3">
      <c r="A4279">
        <v>1</v>
      </c>
      <c r="B4279">
        <v>5</v>
      </c>
      <c r="C4279" s="1">
        <v>40862</v>
      </c>
      <c r="D4279" s="21" t="str">
        <f t="shared" si="264"/>
        <v>15-Nov-2011</v>
      </c>
      <c r="E4279" s="10">
        <v>0.66319444444444442</v>
      </c>
      <c r="F4279" s="1">
        <v>40862</v>
      </c>
      <c r="G4279" s="10">
        <v>0.69305555555555554</v>
      </c>
      <c r="H4279">
        <v>30</v>
      </c>
      <c r="I4279">
        <v>43</v>
      </c>
      <c r="J4279" t="s">
        <v>8</v>
      </c>
      <c r="K4279" t="s">
        <v>9</v>
      </c>
      <c r="L4279" t="str">
        <f t="shared" si="265"/>
        <v>Afternoon</v>
      </c>
      <c r="M4279" t="str">
        <f t="shared" si="266"/>
        <v>15</v>
      </c>
      <c r="N4279" t="str">
        <f t="shared" si="267"/>
        <v>16</v>
      </c>
    </row>
    <row r="4280" spans="1:14" x14ac:dyDescent="0.3">
      <c r="A4280">
        <v>1</v>
      </c>
      <c r="B4280">
        <v>8</v>
      </c>
      <c r="C4280" s="1">
        <v>40862</v>
      </c>
      <c r="D4280" s="21" t="str">
        <f t="shared" si="264"/>
        <v>15-Nov-2011</v>
      </c>
      <c r="E4280" s="10">
        <v>0.66805555555555562</v>
      </c>
      <c r="F4280" s="1">
        <v>40862</v>
      </c>
      <c r="G4280" s="10">
        <v>0.72430555555555554</v>
      </c>
      <c r="H4280">
        <v>30</v>
      </c>
      <c r="I4280">
        <v>81</v>
      </c>
      <c r="J4280" t="s">
        <v>8</v>
      </c>
      <c r="K4280" t="s">
        <v>9</v>
      </c>
      <c r="L4280" t="str">
        <f t="shared" si="265"/>
        <v>Afternoon</v>
      </c>
      <c r="M4280" t="str">
        <f t="shared" si="266"/>
        <v>16</v>
      </c>
      <c r="N4280" t="str">
        <f t="shared" si="267"/>
        <v>17</v>
      </c>
    </row>
    <row r="4281" spans="1:14" x14ac:dyDescent="0.3">
      <c r="A4281">
        <v>1</v>
      </c>
      <c r="B4281">
        <v>6</v>
      </c>
      <c r="C4281" s="1">
        <v>40862</v>
      </c>
      <c r="D4281" s="21" t="str">
        <f t="shared" si="264"/>
        <v>15-Nov-2011</v>
      </c>
      <c r="E4281" s="10">
        <v>0.8340277777777777</v>
      </c>
      <c r="F4281" s="1">
        <v>40862</v>
      </c>
      <c r="G4281" s="10">
        <v>0.88194444444444453</v>
      </c>
      <c r="H4281">
        <v>30</v>
      </c>
      <c r="I4281">
        <v>69</v>
      </c>
      <c r="J4281" t="s">
        <v>8</v>
      </c>
      <c r="K4281" t="s">
        <v>9</v>
      </c>
      <c r="L4281" t="str">
        <f t="shared" si="265"/>
        <v>Evening</v>
      </c>
      <c r="M4281" t="str">
        <f t="shared" si="266"/>
        <v>20</v>
      </c>
      <c r="N4281" t="str">
        <f t="shared" si="267"/>
        <v>21</v>
      </c>
    </row>
    <row r="4282" spans="1:14" x14ac:dyDescent="0.3">
      <c r="A4282">
        <v>1</v>
      </c>
      <c r="B4282">
        <v>8</v>
      </c>
      <c r="C4282" s="1">
        <v>40863</v>
      </c>
      <c r="D4282" s="21" t="str">
        <f t="shared" si="264"/>
        <v>16-Nov-2011</v>
      </c>
      <c r="E4282" s="10">
        <v>0.56111111111111112</v>
      </c>
      <c r="F4282" s="1">
        <v>40863</v>
      </c>
      <c r="G4282" s="10">
        <v>0.72569444444444453</v>
      </c>
      <c r="H4282">
        <v>40</v>
      </c>
      <c r="I4282">
        <v>237</v>
      </c>
      <c r="J4282" t="s">
        <v>8</v>
      </c>
      <c r="K4282" t="s">
        <v>13</v>
      </c>
      <c r="L4282" t="str">
        <f t="shared" si="265"/>
        <v>Morning</v>
      </c>
      <c r="M4282" t="str">
        <f t="shared" si="266"/>
        <v>13</v>
      </c>
      <c r="N4282" t="str">
        <f t="shared" si="267"/>
        <v>17</v>
      </c>
    </row>
    <row r="4283" spans="1:14" x14ac:dyDescent="0.3">
      <c r="A4283">
        <v>1</v>
      </c>
      <c r="B4283">
        <v>8</v>
      </c>
      <c r="C4283" s="1">
        <v>40863</v>
      </c>
      <c r="D4283" s="21" t="str">
        <f t="shared" si="264"/>
        <v>16-Nov-2011</v>
      </c>
      <c r="E4283" s="10">
        <v>0.57638888888888895</v>
      </c>
      <c r="F4283" s="1">
        <v>40863</v>
      </c>
      <c r="G4283" s="10">
        <v>0.62083333333333335</v>
      </c>
      <c r="H4283">
        <v>30</v>
      </c>
      <c r="I4283">
        <v>64</v>
      </c>
      <c r="J4283" t="s">
        <v>8</v>
      </c>
      <c r="K4283" t="s">
        <v>13</v>
      </c>
      <c r="L4283" t="str">
        <f t="shared" si="265"/>
        <v>Morning</v>
      </c>
      <c r="M4283" t="str">
        <f t="shared" si="266"/>
        <v>13</v>
      </c>
      <c r="N4283" t="str">
        <f t="shared" si="267"/>
        <v>14</v>
      </c>
    </row>
    <row r="4284" spans="1:14" x14ac:dyDescent="0.3">
      <c r="A4284">
        <v>1</v>
      </c>
      <c r="B4284">
        <v>8</v>
      </c>
      <c r="C4284" s="1">
        <v>40863</v>
      </c>
      <c r="D4284" s="21" t="str">
        <f t="shared" si="264"/>
        <v>16-Nov-2011</v>
      </c>
      <c r="E4284" s="10">
        <v>0.63958333333333328</v>
      </c>
      <c r="F4284" s="1">
        <v>40863</v>
      </c>
      <c r="G4284" s="10">
        <v>0.74097222222222225</v>
      </c>
      <c r="H4284">
        <v>30</v>
      </c>
      <c r="I4284">
        <v>146</v>
      </c>
      <c r="J4284" t="s">
        <v>8</v>
      </c>
      <c r="K4284" t="s">
        <v>13</v>
      </c>
      <c r="L4284" t="str">
        <f t="shared" si="265"/>
        <v>Afternoon</v>
      </c>
      <c r="M4284" t="str">
        <f t="shared" si="266"/>
        <v>15</v>
      </c>
      <c r="N4284" t="str">
        <f t="shared" si="267"/>
        <v>17</v>
      </c>
    </row>
    <row r="4285" spans="1:14" x14ac:dyDescent="0.3">
      <c r="A4285">
        <v>1</v>
      </c>
      <c r="B4285">
        <v>6</v>
      </c>
      <c r="C4285" s="1">
        <v>40863</v>
      </c>
      <c r="D4285" s="21" t="str">
        <f t="shared" si="264"/>
        <v>16-Nov-2011</v>
      </c>
      <c r="E4285" s="10">
        <v>0.69374999999999998</v>
      </c>
      <c r="F4285" s="1">
        <v>40863</v>
      </c>
      <c r="G4285" s="10">
        <v>0.74097222222222225</v>
      </c>
      <c r="H4285">
        <v>30</v>
      </c>
      <c r="I4285">
        <v>68</v>
      </c>
      <c r="J4285" t="s">
        <v>8</v>
      </c>
      <c r="K4285" t="s">
        <v>13</v>
      </c>
      <c r="L4285" t="str">
        <f t="shared" si="265"/>
        <v>Afternoon</v>
      </c>
      <c r="M4285" t="str">
        <f t="shared" si="266"/>
        <v>16</v>
      </c>
      <c r="N4285" t="str">
        <f t="shared" si="267"/>
        <v>17</v>
      </c>
    </row>
    <row r="4286" spans="1:14" x14ac:dyDescent="0.3">
      <c r="A4286">
        <v>1</v>
      </c>
      <c r="B4286">
        <v>6</v>
      </c>
      <c r="C4286" s="1">
        <v>40863</v>
      </c>
      <c r="D4286" s="21" t="str">
        <f t="shared" si="264"/>
        <v>16-Nov-2011</v>
      </c>
      <c r="E4286" s="10">
        <v>0.73819444444444438</v>
      </c>
      <c r="F4286" s="1">
        <v>40863</v>
      </c>
      <c r="G4286" s="10">
        <v>0.8125</v>
      </c>
      <c r="H4286">
        <v>30</v>
      </c>
      <c r="I4286">
        <v>107</v>
      </c>
      <c r="J4286" t="s">
        <v>8</v>
      </c>
      <c r="K4286" t="s">
        <v>13</v>
      </c>
      <c r="L4286" t="str">
        <f t="shared" si="265"/>
        <v>Afternoon</v>
      </c>
      <c r="M4286" t="str">
        <f t="shared" si="266"/>
        <v>17</v>
      </c>
      <c r="N4286" t="str">
        <f t="shared" si="267"/>
        <v>19</v>
      </c>
    </row>
    <row r="4287" spans="1:14" x14ac:dyDescent="0.3">
      <c r="A4287">
        <v>1</v>
      </c>
      <c r="B4287">
        <v>6</v>
      </c>
      <c r="C4287" s="1">
        <v>40863</v>
      </c>
      <c r="D4287" s="21" t="str">
        <f t="shared" si="264"/>
        <v>16-Nov-2011</v>
      </c>
      <c r="E4287" s="10">
        <v>0.78402777777777777</v>
      </c>
      <c r="F4287" s="1">
        <v>40863</v>
      </c>
      <c r="G4287" s="10">
        <v>0.86111111111111116</v>
      </c>
      <c r="H4287">
        <v>30</v>
      </c>
      <c r="I4287">
        <v>111</v>
      </c>
      <c r="J4287" t="s">
        <v>8</v>
      </c>
      <c r="K4287" t="s">
        <v>13</v>
      </c>
      <c r="L4287" t="str">
        <f t="shared" si="265"/>
        <v>Evening</v>
      </c>
      <c r="M4287" t="str">
        <f t="shared" si="266"/>
        <v>18</v>
      </c>
      <c r="N4287" t="str">
        <f t="shared" si="267"/>
        <v>20</v>
      </c>
    </row>
    <row r="4288" spans="1:14" x14ac:dyDescent="0.3">
      <c r="A4288">
        <v>1</v>
      </c>
      <c r="B4288">
        <v>5</v>
      </c>
      <c r="C4288" s="1">
        <v>40863</v>
      </c>
      <c r="D4288" s="21" t="str">
        <f t="shared" si="264"/>
        <v>16-Nov-2011</v>
      </c>
      <c r="E4288" s="10">
        <v>0.89027777777777783</v>
      </c>
      <c r="F4288" s="1">
        <v>40863</v>
      </c>
      <c r="G4288" s="10">
        <v>0.98333333333333339</v>
      </c>
      <c r="H4288">
        <v>30</v>
      </c>
      <c r="I4288">
        <v>134</v>
      </c>
      <c r="J4288" t="s">
        <v>8</v>
      </c>
      <c r="K4288" t="s">
        <v>13</v>
      </c>
      <c r="L4288" t="str">
        <f t="shared" si="265"/>
        <v>Evening</v>
      </c>
      <c r="M4288" t="str">
        <f t="shared" si="266"/>
        <v>21</v>
      </c>
      <c r="N4288" t="str">
        <f t="shared" si="267"/>
        <v>23</v>
      </c>
    </row>
    <row r="4289" spans="1:14" x14ac:dyDescent="0.3">
      <c r="A4289">
        <v>1</v>
      </c>
      <c r="B4289">
        <v>5</v>
      </c>
      <c r="C4289" s="1">
        <v>40864</v>
      </c>
      <c r="D4289" s="21" t="str">
        <f t="shared" si="264"/>
        <v>17-Nov-2011</v>
      </c>
      <c r="E4289" s="10">
        <v>0.29583333333333334</v>
      </c>
      <c r="F4289" s="1">
        <v>40864</v>
      </c>
      <c r="G4289" s="10">
        <v>0.37083333333333335</v>
      </c>
      <c r="H4289">
        <v>30</v>
      </c>
      <c r="I4289">
        <v>108</v>
      </c>
      <c r="J4289" t="s">
        <v>8</v>
      </c>
      <c r="K4289" t="s">
        <v>12</v>
      </c>
      <c r="L4289" t="str">
        <f t="shared" si="265"/>
        <v>Night</v>
      </c>
      <c r="M4289" t="str">
        <f t="shared" si="266"/>
        <v>07</v>
      </c>
      <c r="N4289" t="str">
        <f t="shared" si="267"/>
        <v>08</v>
      </c>
    </row>
    <row r="4290" spans="1:14" x14ac:dyDescent="0.3">
      <c r="A4290">
        <v>1</v>
      </c>
      <c r="B4290">
        <v>5</v>
      </c>
      <c r="C4290" s="1">
        <v>40864</v>
      </c>
      <c r="D4290" s="21" t="str">
        <f t="shared" si="264"/>
        <v>17-Nov-2011</v>
      </c>
      <c r="E4290" s="10">
        <v>0.32361111111111113</v>
      </c>
      <c r="F4290" s="1">
        <v>40864</v>
      </c>
      <c r="G4290" s="10">
        <v>0.4291666666666667</v>
      </c>
      <c r="H4290">
        <v>30</v>
      </c>
      <c r="I4290">
        <v>152</v>
      </c>
      <c r="J4290" t="s">
        <v>8</v>
      </c>
      <c r="K4290" t="s">
        <v>12</v>
      </c>
      <c r="L4290" t="str">
        <f t="shared" si="265"/>
        <v>Night</v>
      </c>
      <c r="M4290" t="str">
        <f t="shared" si="266"/>
        <v>07</v>
      </c>
      <c r="N4290" t="str">
        <f t="shared" si="267"/>
        <v>10</v>
      </c>
    </row>
    <row r="4291" spans="1:14" x14ac:dyDescent="0.3">
      <c r="A4291">
        <v>1</v>
      </c>
      <c r="B4291">
        <v>5</v>
      </c>
      <c r="C4291" s="1">
        <v>40864</v>
      </c>
      <c r="D4291" s="21" t="str">
        <f t="shared" ref="D4291:D4354" si="268" xml:space="preserve"> TEXT(C4291, "dd-Mmm-yyyy")</f>
        <v>17-Nov-2011</v>
      </c>
      <c r="E4291" s="10">
        <v>0.47638888888888892</v>
      </c>
      <c r="F4291" s="1">
        <v>40864</v>
      </c>
      <c r="G4291" s="10">
        <v>0.60138888888888886</v>
      </c>
      <c r="H4291">
        <v>30</v>
      </c>
      <c r="I4291">
        <v>180</v>
      </c>
      <c r="J4291" t="s">
        <v>8</v>
      </c>
      <c r="K4291" t="s">
        <v>12</v>
      </c>
      <c r="L4291" t="str">
        <f t="shared" ref="L4291:L4354" si="269">IF(AND(E4291&gt;$R$6,E4291&lt;=$S$6),"Morning",IF(AND(E4291&gt;$S$6,E4291&lt;=$T$6),"Afternoon", IF(AND(E4291&gt;$T$6,E4291&lt;=$U$6),"Evening", "Night")))</f>
        <v>Morning</v>
      </c>
      <c r="M4291" t="str">
        <f t="shared" ref="M4291:M4354" si="270" xml:space="preserve"> TEXT(E4291, "HH")</f>
        <v>11</v>
      </c>
      <c r="N4291" t="str">
        <f t="shared" ref="N4291:N4354" si="271">TEXT(G4291,"HH")</f>
        <v>14</v>
      </c>
    </row>
    <row r="4292" spans="1:14" x14ac:dyDescent="0.3">
      <c r="A4292">
        <v>1</v>
      </c>
      <c r="B4292">
        <v>5</v>
      </c>
      <c r="C4292" s="1">
        <v>40864</v>
      </c>
      <c r="D4292" s="21" t="str">
        <f t="shared" si="268"/>
        <v>17-Nov-2011</v>
      </c>
      <c r="E4292" s="10">
        <v>0.62361111111111112</v>
      </c>
      <c r="F4292" s="1">
        <v>40864</v>
      </c>
      <c r="G4292" s="10">
        <v>0.72986111111111107</v>
      </c>
      <c r="H4292">
        <v>30</v>
      </c>
      <c r="I4292">
        <v>153</v>
      </c>
      <c r="J4292" t="s">
        <v>8</v>
      </c>
      <c r="K4292" t="s">
        <v>12</v>
      </c>
      <c r="L4292" t="str">
        <f t="shared" si="269"/>
        <v>Afternoon</v>
      </c>
      <c r="M4292" t="str">
        <f t="shared" si="270"/>
        <v>14</v>
      </c>
      <c r="N4292" t="str">
        <f t="shared" si="271"/>
        <v>17</v>
      </c>
    </row>
    <row r="4293" spans="1:14" x14ac:dyDescent="0.3">
      <c r="A4293">
        <v>1</v>
      </c>
      <c r="B4293">
        <v>5</v>
      </c>
      <c r="C4293" s="1">
        <v>40864</v>
      </c>
      <c r="D4293" s="21" t="str">
        <f t="shared" si="268"/>
        <v>17-Nov-2011</v>
      </c>
      <c r="E4293" s="10">
        <v>0.68402777777777779</v>
      </c>
      <c r="F4293" s="1">
        <v>40864</v>
      </c>
      <c r="G4293" s="10">
        <v>0.72152777777777777</v>
      </c>
      <c r="H4293">
        <v>30</v>
      </c>
      <c r="I4293">
        <v>54</v>
      </c>
      <c r="J4293" t="s">
        <v>8</v>
      </c>
      <c r="K4293" t="s">
        <v>12</v>
      </c>
      <c r="L4293" t="str">
        <f t="shared" si="269"/>
        <v>Afternoon</v>
      </c>
      <c r="M4293" t="str">
        <f t="shared" si="270"/>
        <v>16</v>
      </c>
      <c r="N4293" t="str">
        <f t="shared" si="271"/>
        <v>17</v>
      </c>
    </row>
    <row r="4294" spans="1:14" x14ac:dyDescent="0.3">
      <c r="A4294">
        <v>1</v>
      </c>
      <c r="B4294">
        <v>6</v>
      </c>
      <c r="C4294" s="1">
        <v>40864</v>
      </c>
      <c r="D4294" s="21" t="str">
        <f t="shared" si="268"/>
        <v>17-Nov-2011</v>
      </c>
      <c r="E4294" s="10">
        <v>0.78680555555555554</v>
      </c>
      <c r="F4294" s="1">
        <v>40864</v>
      </c>
      <c r="G4294" s="10">
        <v>0.84930555555555554</v>
      </c>
      <c r="H4294">
        <v>30</v>
      </c>
      <c r="I4294">
        <v>90</v>
      </c>
      <c r="J4294" t="s">
        <v>8</v>
      </c>
      <c r="K4294" t="s">
        <v>12</v>
      </c>
      <c r="L4294" t="str">
        <f t="shared" si="269"/>
        <v>Evening</v>
      </c>
      <c r="M4294" t="str">
        <f t="shared" si="270"/>
        <v>18</v>
      </c>
      <c r="N4294" t="str">
        <f t="shared" si="271"/>
        <v>20</v>
      </c>
    </row>
    <row r="4295" spans="1:14" x14ac:dyDescent="0.3">
      <c r="A4295">
        <v>1</v>
      </c>
      <c r="B4295">
        <v>6</v>
      </c>
      <c r="C4295" s="1">
        <v>40864</v>
      </c>
      <c r="D4295" s="21" t="str">
        <f t="shared" si="268"/>
        <v>17-Nov-2011</v>
      </c>
      <c r="E4295" s="10">
        <v>0.85486111111111107</v>
      </c>
      <c r="F4295" s="1">
        <v>40864</v>
      </c>
      <c r="G4295" s="10">
        <v>0.98333333333333339</v>
      </c>
      <c r="H4295">
        <v>40</v>
      </c>
      <c r="I4295">
        <v>185</v>
      </c>
      <c r="J4295" t="s">
        <v>8</v>
      </c>
      <c r="K4295" t="s">
        <v>12</v>
      </c>
      <c r="L4295" t="str">
        <f t="shared" si="269"/>
        <v>Evening</v>
      </c>
      <c r="M4295" t="str">
        <f t="shared" si="270"/>
        <v>20</v>
      </c>
      <c r="N4295" t="str">
        <f t="shared" si="271"/>
        <v>23</v>
      </c>
    </row>
    <row r="4296" spans="1:14" x14ac:dyDescent="0.3">
      <c r="A4296">
        <v>1</v>
      </c>
      <c r="B4296">
        <v>6</v>
      </c>
      <c r="C4296" s="1">
        <v>40864</v>
      </c>
      <c r="D4296" s="21" t="str">
        <f t="shared" si="268"/>
        <v>17-Nov-2011</v>
      </c>
      <c r="E4296" s="10">
        <v>0.92847222222222225</v>
      </c>
      <c r="F4296" s="1">
        <v>40864</v>
      </c>
      <c r="G4296" s="10">
        <v>0.98333333333333339</v>
      </c>
      <c r="H4296">
        <v>30</v>
      </c>
      <c r="I4296">
        <v>79</v>
      </c>
      <c r="J4296" t="s">
        <v>8</v>
      </c>
      <c r="K4296" t="s">
        <v>12</v>
      </c>
      <c r="L4296" t="str">
        <f t="shared" si="269"/>
        <v>Night</v>
      </c>
      <c r="M4296" t="str">
        <f t="shared" si="270"/>
        <v>22</v>
      </c>
      <c r="N4296" t="str">
        <f t="shared" si="271"/>
        <v>23</v>
      </c>
    </row>
    <row r="4297" spans="1:14" x14ac:dyDescent="0.3">
      <c r="A4297">
        <v>1</v>
      </c>
      <c r="B4297">
        <v>8</v>
      </c>
      <c r="C4297" s="1">
        <v>40865</v>
      </c>
      <c r="D4297" s="21" t="str">
        <f t="shared" si="268"/>
        <v>18-Nov-2011</v>
      </c>
      <c r="E4297" s="10">
        <v>0.58472222222222225</v>
      </c>
      <c r="F4297" s="1">
        <v>40865</v>
      </c>
      <c r="G4297" s="10">
        <v>0.65069444444444446</v>
      </c>
      <c r="H4297">
        <v>30</v>
      </c>
      <c r="I4297">
        <v>95</v>
      </c>
      <c r="J4297" t="s">
        <v>8</v>
      </c>
      <c r="K4297" t="s">
        <v>11</v>
      </c>
      <c r="L4297" t="str">
        <f t="shared" si="269"/>
        <v>Afternoon</v>
      </c>
      <c r="M4297" t="str">
        <f t="shared" si="270"/>
        <v>14</v>
      </c>
      <c r="N4297" t="str">
        <f t="shared" si="271"/>
        <v>15</v>
      </c>
    </row>
    <row r="4298" spans="1:14" x14ac:dyDescent="0.3">
      <c r="A4298">
        <v>1</v>
      </c>
      <c r="B4298">
        <v>6</v>
      </c>
      <c r="C4298" s="1">
        <v>40865</v>
      </c>
      <c r="D4298" s="21" t="str">
        <f t="shared" si="268"/>
        <v>18-Nov-2011</v>
      </c>
      <c r="E4298" s="10">
        <v>0.62083333333333335</v>
      </c>
      <c r="F4298" s="1">
        <v>40865</v>
      </c>
      <c r="G4298" s="10">
        <v>0.68611111111111101</v>
      </c>
      <c r="H4298">
        <v>30</v>
      </c>
      <c r="I4298">
        <v>94</v>
      </c>
      <c r="J4298" t="s">
        <v>8</v>
      </c>
      <c r="K4298" t="s">
        <v>11</v>
      </c>
      <c r="L4298" t="str">
        <f t="shared" si="269"/>
        <v>Afternoon</v>
      </c>
      <c r="M4298" t="str">
        <f t="shared" si="270"/>
        <v>14</v>
      </c>
      <c r="N4298" t="str">
        <f t="shared" si="271"/>
        <v>16</v>
      </c>
    </row>
    <row r="4299" spans="1:14" x14ac:dyDescent="0.3">
      <c r="A4299">
        <v>1</v>
      </c>
      <c r="B4299">
        <v>5</v>
      </c>
      <c r="C4299" s="1">
        <v>40865</v>
      </c>
      <c r="D4299" s="21" t="str">
        <f t="shared" si="268"/>
        <v>18-Nov-2011</v>
      </c>
      <c r="E4299" s="10">
        <v>0.62361111111111112</v>
      </c>
      <c r="F4299" s="1">
        <v>40865</v>
      </c>
      <c r="G4299" s="10">
        <v>0.66319444444444442</v>
      </c>
      <c r="H4299">
        <v>30</v>
      </c>
      <c r="I4299">
        <v>57</v>
      </c>
      <c r="J4299" t="s">
        <v>8</v>
      </c>
      <c r="K4299" t="s">
        <v>11</v>
      </c>
      <c r="L4299" t="str">
        <f t="shared" si="269"/>
        <v>Afternoon</v>
      </c>
      <c r="M4299" t="str">
        <f t="shared" si="270"/>
        <v>14</v>
      </c>
      <c r="N4299" t="str">
        <f t="shared" si="271"/>
        <v>15</v>
      </c>
    </row>
    <row r="4300" spans="1:14" x14ac:dyDescent="0.3">
      <c r="A4300">
        <v>1</v>
      </c>
      <c r="B4300">
        <v>5</v>
      </c>
      <c r="C4300" s="1">
        <v>40865</v>
      </c>
      <c r="D4300" s="21" t="str">
        <f t="shared" si="268"/>
        <v>18-Nov-2011</v>
      </c>
      <c r="E4300" s="10">
        <v>0.68680555555555556</v>
      </c>
      <c r="F4300" s="1">
        <v>40865</v>
      </c>
      <c r="G4300" s="10">
        <v>0.75069444444444444</v>
      </c>
      <c r="H4300">
        <v>30</v>
      </c>
      <c r="I4300">
        <v>92</v>
      </c>
      <c r="J4300" t="s">
        <v>8</v>
      </c>
      <c r="K4300" t="s">
        <v>11</v>
      </c>
      <c r="L4300" t="str">
        <f t="shared" si="269"/>
        <v>Afternoon</v>
      </c>
      <c r="M4300" t="str">
        <f t="shared" si="270"/>
        <v>16</v>
      </c>
      <c r="N4300" t="str">
        <f t="shared" si="271"/>
        <v>18</v>
      </c>
    </row>
    <row r="4301" spans="1:14" x14ac:dyDescent="0.3">
      <c r="A4301">
        <v>1</v>
      </c>
      <c r="B4301">
        <v>8</v>
      </c>
      <c r="C4301" s="1">
        <v>40865</v>
      </c>
      <c r="D4301" s="21" t="str">
        <f t="shared" si="268"/>
        <v>18-Nov-2011</v>
      </c>
      <c r="E4301" s="10">
        <v>0.69374999999999998</v>
      </c>
      <c r="F4301" s="1">
        <v>40865</v>
      </c>
      <c r="G4301" s="10">
        <v>0.77083333333333337</v>
      </c>
      <c r="H4301">
        <v>30</v>
      </c>
      <c r="I4301">
        <v>111</v>
      </c>
      <c r="J4301" t="s">
        <v>8</v>
      </c>
      <c r="K4301" t="s">
        <v>11</v>
      </c>
      <c r="L4301" t="str">
        <f t="shared" si="269"/>
        <v>Afternoon</v>
      </c>
      <c r="M4301" t="str">
        <f t="shared" si="270"/>
        <v>16</v>
      </c>
      <c r="N4301" t="str">
        <f t="shared" si="271"/>
        <v>18</v>
      </c>
    </row>
    <row r="4302" spans="1:14" x14ac:dyDescent="0.3">
      <c r="A4302">
        <v>1</v>
      </c>
      <c r="B4302">
        <v>6</v>
      </c>
      <c r="C4302" s="1">
        <v>40865</v>
      </c>
      <c r="D4302" s="21" t="str">
        <f t="shared" si="268"/>
        <v>18-Nov-2011</v>
      </c>
      <c r="E4302" s="10">
        <v>0.79861111111111116</v>
      </c>
      <c r="F4302" s="1">
        <v>40865</v>
      </c>
      <c r="G4302" s="10">
        <v>0.98402777777777783</v>
      </c>
      <c r="H4302">
        <v>50</v>
      </c>
      <c r="I4302">
        <v>267</v>
      </c>
      <c r="J4302" t="s">
        <v>8</v>
      </c>
      <c r="K4302" t="s">
        <v>11</v>
      </c>
      <c r="L4302" t="str">
        <f t="shared" si="269"/>
        <v>Evening</v>
      </c>
      <c r="M4302" t="str">
        <f t="shared" si="270"/>
        <v>19</v>
      </c>
      <c r="N4302" t="str">
        <f t="shared" si="271"/>
        <v>23</v>
      </c>
    </row>
    <row r="4303" spans="1:14" x14ac:dyDescent="0.3">
      <c r="A4303">
        <v>1</v>
      </c>
      <c r="B4303">
        <v>6</v>
      </c>
      <c r="C4303" s="1">
        <v>40865</v>
      </c>
      <c r="D4303" s="21" t="str">
        <f t="shared" si="268"/>
        <v>18-Nov-2011</v>
      </c>
      <c r="E4303" s="10">
        <v>0.84444444444444444</v>
      </c>
      <c r="F4303" s="1">
        <v>40865</v>
      </c>
      <c r="G4303" s="10">
        <v>0.93263888888888891</v>
      </c>
      <c r="H4303">
        <v>30</v>
      </c>
      <c r="I4303">
        <v>127</v>
      </c>
      <c r="J4303" t="s">
        <v>8</v>
      </c>
      <c r="K4303" t="s">
        <v>11</v>
      </c>
      <c r="L4303" t="str">
        <f t="shared" si="269"/>
        <v>Evening</v>
      </c>
      <c r="M4303" t="str">
        <f t="shared" si="270"/>
        <v>20</v>
      </c>
      <c r="N4303" t="str">
        <f t="shared" si="271"/>
        <v>22</v>
      </c>
    </row>
    <row r="4304" spans="1:14" x14ac:dyDescent="0.3">
      <c r="A4304">
        <v>1</v>
      </c>
      <c r="B4304">
        <v>6</v>
      </c>
      <c r="C4304" s="1">
        <v>40868</v>
      </c>
      <c r="D4304" s="21" t="str">
        <f t="shared" si="268"/>
        <v>21-Nov-2011</v>
      </c>
      <c r="E4304" s="10">
        <v>0.63194444444444442</v>
      </c>
      <c r="F4304" s="1">
        <v>40868</v>
      </c>
      <c r="G4304" s="10">
        <v>0.65694444444444444</v>
      </c>
      <c r="H4304">
        <v>30</v>
      </c>
      <c r="I4304">
        <v>36</v>
      </c>
      <c r="J4304" t="s">
        <v>8</v>
      </c>
      <c r="K4304" t="s">
        <v>10</v>
      </c>
      <c r="L4304" t="str">
        <f t="shared" si="269"/>
        <v>Afternoon</v>
      </c>
      <c r="M4304" t="str">
        <f t="shared" si="270"/>
        <v>15</v>
      </c>
      <c r="N4304" t="str">
        <f t="shared" si="271"/>
        <v>15</v>
      </c>
    </row>
    <row r="4305" spans="1:14" x14ac:dyDescent="0.3">
      <c r="A4305">
        <v>1</v>
      </c>
      <c r="B4305">
        <v>6</v>
      </c>
      <c r="C4305" s="1">
        <v>40868</v>
      </c>
      <c r="D4305" s="21" t="str">
        <f t="shared" si="268"/>
        <v>21-Nov-2011</v>
      </c>
      <c r="E4305" s="10">
        <v>0.6743055555555556</v>
      </c>
      <c r="F4305" s="1">
        <v>40868</v>
      </c>
      <c r="G4305" s="10">
        <v>0.74444444444444446</v>
      </c>
      <c r="H4305">
        <v>30</v>
      </c>
      <c r="I4305">
        <v>101</v>
      </c>
      <c r="J4305" t="s">
        <v>8</v>
      </c>
      <c r="K4305" t="s">
        <v>10</v>
      </c>
      <c r="L4305" t="str">
        <f t="shared" si="269"/>
        <v>Afternoon</v>
      </c>
      <c r="M4305" t="str">
        <f t="shared" si="270"/>
        <v>16</v>
      </c>
      <c r="N4305" t="str">
        <f t="shared" si="271"/>
        <v>17</v>
      </c>
    </row>
    <row r="4306" spans="1:14" x14ac:dyDescent="0.3">
      <c r="A4306">
        <v>1</v>
      </c>
      <c r="B4306">
        <v>8</v>
      </c>
      <c r="C4306" s="1">
        <v>40868</v>
      </c>
      <c r="D4306" s="21" t="str">
        <f t="shared" si="268"/>
        <v>21-Nov-2011</v>
      </c>
      <c r="E4306" s="10">
        <v>0.72986111111111107</v>
      </c>
      <c r="F4306" s="1">
        <v>40868</v>
      </c>
      <c r="G4306" s="10">
        <v>0.77916666666666667</v>
      </c>
      <c r="H4306">
        <v>30</v>
      </c>
      <c r="I4306">
        <v>71</v>
      </c>
      <c r="J4306" t="s">
        <v>8</v>
      </c>
      <c r="K4306" t="s">
        <v>10</v>
      </c>
      <c r="L4306" t="str">
        <f t="shared" si="269"/>
        <v>Afternoon</v>
      </c>
      <c r="M4306" t="str">
        <f t="shared" si="270"/>
        <v>17</v>
      </c>
      <c r="N4306" t="str">
        <f t="shared" si="271"/>
        <v>18</v>
      </c>
    </row>
    <row r="4307" spans="1:14" x14ac:dyDescent="0.3">
      <c r="A4307">
        <v>1</v>
      </c>
      <c r="B4307">
        <v>5</v>
      </c>
      <c r="C4307" s="1">
        <v>40868</v>
      </c>
      <c r="D4307" s="21" t="str">
        <f t="shared" si="268"/>
        <v>21-Nov-2011</v>
      </c>
      <c r="E4307" s="10">
        <v>0.78749999999999998</v>
      </c>
      <c r="F4307" s="1">
        <v>40868</v>
      </c>
      <c r="G4307" s="10">
        <v>0.89513888888888893</v>
      </c>
      <c r="H4307">
        <v>30</v>
      </c>
      <c r="I4307">
        <v>155</v>
      </c>
      <c r="J4307" t="s">
        <v>8</v>
      </c>
      <c r="K4307" t="s">
        <v>10</v>
      </c>
      <c r="L4307" t="str">
        <f t="shared" si="269"/>
        <v>Evening</v>
      </c>
      <c r="M4307" t="str">
        <f t="shared" si="270"/>
        <v>18</v>
      </c>
      <c r="N4307" t="str">
        <f t="shared" si="271"/>
        <v>21</v>
      </c>
    </row>
    <row r="4308" spans="1:14" x14ac:dyDescent="0.3">
      <c r="A4308">
        <v>1</v>
      </c>
      <c r="B4308">
        <v>5</v>
      </c>
      <c r="C4308" s="1">
        <v>40868</v>
      </c>
      <c r="D4308" s="21" t="str">
        <f t="shared" si="268"/>
        <v>21-Nov-2011</v>
      </c>
      <c r="E4308" s="10">
        <v>0.80763888888888891</v>
      </c>
      <c r="F4308" s="1">
        <v>40868</v>
      </c>
      <c r="G4308" s="10">
        <v>0.87777777777777777</v>
      </c>
      <c r="H4308">
        <v>30</v>
      </c>
      <c r="I4308">
        <v>101</v>
      </c>
      <c r="J4308" t="s">
        <v>8</v>
      </c>
      <c r="K4308" t="s">
        <v>10</v>
      </c>
      <c r="L4308" t="str">
        <f t="shared" si="269"/>
        <v>Evening</v>
      </c>
      <c r="M4308" t="str">
        <f t="shared" si="270"/>
        <v>19</v>
      </c>
      <c r="N4308" t="str">
        <f t="shared" si="271"/>
        <v>21</v>
      </c>
    </row>
    <row r="4309" spans="1:14" x14ac:dyDescent="0.3">
      <c r="A4309">
        <v>1</v>
      </c>
      <c r="B4309">
        <v>5</v>
      </c>
      <c r="C4309" s="1">
        <v>40869</v>
      </c>
      <c r="D4309" s="21" t="str">
        <f t="shared" si="268"/>
        <v>22-Nov-2011</v>
      </c>
      <c r="E4309" s="10">
        <v>0.39652777777777781</v>
      </c>
      <c r="F4309" s="1">
        <v>40869</v>
      </c>
      <c r="G4309" s="10">
        <v>0.45069444444444445</v>
      </c>
      <c r="H4309">
        <v>30</v>
      </c>
      <c r="I4309">
        <v>78</v>
      </c>
      <c r="J4309" t="s">
        <v>8</v>
      </c>
      <c r="K4309" t="s">
        <v>9</v>
      </c>
      <c r="L4309" t="str">
        <f t="shared" si="269"/>
        <v>Night</v>
      </c>
      <c r="M4309" t="str">
        <f t="shared" si="270"/>
        <v>09</v>
      </c>
      <c r="N4309" t="str">
        <f t="shared" si="271"/>
        <v>10</v>
      </c>
    </row>
    <row r="4310" spans="1:14" x14ac:dyDescent="0.3">
      <c r="A4310">
        <v>1</v>
      </c>
      <c r="B4310">
        <v>5</v>
      </c>
      <c r="C4310" s="1">
        <v>40869</v>
      </c>
      <c r="D4310" s="21" t="str">
        <f t="shared" si="268"/>
        <v>22-Nov-2011</v>
      </c>
      <c r="E4310" s="10">
        <v>0.5541666666666667</v>
      </c>
      <c r="F4310" s="1">
        <v>40869</v>
      </c>
      <c r="G4310" s="10">
        <v>0.65069444444444446</v>
      </c>
      <c r="H4310">
        <v>30</v>
      </c>
      <c r="I4310">
        <v>139</v>
      </c>
      <c r="J4310" t="s">
        <v>8</v>
      </c>
      <c r="K4310" t="s">
        <v>9</v>
      </c>
      <c r="L4310" t="str">
        <f t="shared" si="269"/>
        <v>Morning</v>
      </c>
      <c r="M4310" t="str">
        <f t="shared" si="270"/>
        <v>13</v>
      </c>
      <c r="N4310" t="str">
        <f t="shared" si="271"/>
        <v>15</v>
      </c>
    </row>
    <row r="4311" spans="1:14" x14ac:dyDescent="0.3">
      <c r="A4311">
        <v>1</v>
      </c>
      <c r="B4311">
        <v>6</v>
      </c>
      <c r="C4311" s="1">
        <v>40869</v>
      </c>
      <c r="D4311" s="21" t="str">
        <f t="shared" si="268"/>
        <v>22-Nov-2011</v>
      </c>
      <c r="E4311" s="10">
        <v>0.8027777777777777</v>
      </c>
      <c r="F4311" s="1">
        <v>40869</v>
      </c>
      <c r="G4311" s="10">
        <v>0.87916666666666676</v>
      </c>
      <c r="H4311">
        <v>30</v>
      </c>
      <c r="I4311">
        <v>110</v>
      </c>
      <c r="J4311" t="s">
        <v>8</v>
      </c>
      <c r="K4311" t="s">
        <v>9</v>
      </c>
      <c r="L4311" t="str">
        <f t="shared" si="269"/>
        <v>Evening</v>
      </c>
      <c r="M4311" t="str">
        <f t="shared" si="270"/>
        <v>19</v>
      </c>
      <c r="N4311" t="str">
        <f t="shared" si="271"/>
        <v>21</v>
      </c>
    </row>
    <row r="4312" spans="1:14" x14ac:dyDescent="0.3">
      <c r="A4312">
        <v>1</v>
      </c>
      <c r="B4312">
        <v>5</v>
      </c>
      <c r="C4312" s="1">
        <v>40869</v>
      </c>
      <c r="D4312" s="21" t="str">
        <f t="shared" si="268"/>
        <v>22-Nov-2011</v>
      </c>
      <c r="E4312" s="10">
        <v>0.81180555555555556</v>
      </c>
      <c r="F4312" s="1">
        <v>40869</v>
      </c>
      <c r="G4312" s="10">
        <v>0.84513888888888899</v>
      </c>
      <c r="H4312">
        <v>30</v>
      </c>
      <c r="I4312">
        <v>48</v>
      </c>
      <c r="J4312" t="s">
        <v>8</v>
      </c>
      <c r="K4312" t="s">
        <v>9</v>
      </c>
      <c r="L4312" t="str">
        <f t="shared" si="269"/>
        <v>Evening</v>
      </c>
      <c r="M4312" t="str">
        <f t="shared" si="270"/>
        <v>19</v>
      </c>
      <c r="N4312" t="str">
        <f t="shared" si="271"/>
        <v>20</v>
      </c>
    </row>
    <row r="4313" spans="1:14" x14ac:dyDescent="0.3">
      <c r="A4313">
        <v>1</v>
      </c>
      <c r="B4313">
        <v>6</v>
      </c>
      <c r="C4313" s="1">
        <v>40869</v>
      </c>
      <c r="D4313" s="21" t="str">
        <f t="shared" si="268"/>
        <v>22-Nov-2011</v>
      </c>
      <c r="E4313" s="10">
        <v>0.84375</v>
      </c>
      <c r="F4313" s="1">
        <v>40870</v>
      </c>
      <c r="G4313" s="10">
        <v>2.7083333333333334E-2</v>
      </c>
      <c r="H4313">
        <v>50</v>
      </c>
      <c r="I4313">
        <v>264</v>
      </c>
      <c r="J4313" t="s">
        <v>8</v>
      </c>
      <c r="K4313" t="s">
        <v>9</v>
      </c>
      <c r="L4313" t="str">
        <f t="shared" si="269"/>
        <v>Evening</v>
      </c>
      <c r="M4313" t="str">
        <f t="shared" si="270"/>
        <v>20</v>
      </c>
      <c r="N4313" t="str">
        <f t="shared" si="271"/>
        <v>00</v>
      </c>
    </row>
    <row r="4314" spans="1:14" x14ac:dyDescent="0.3">
      <c r="A4314">
        <v>1</v>
      </c>
      <c r="B4314">
        <v>5</v>
      </c>
      <c r="C4314" s="1">
        <v>40870</v>
      </c>
      <c r="D4314" s="21" t="str">
        <f t="shared" si="268"/>
        <v>23-Nov-2011</v>
      </c>
      <c r="E4314" s="10">
        <v>0.4458333333333333</v>
      </c>
      <c r="F4314" s="1">
        <v>40870</v>
      </c>
      <c r="G4314" s="10">
        <v>0.46666666666666662</v>
      </c>
      <c r="H4314">
        <v>30</v>
      </c>
      <c r="I4314">
        <v>30</v>
      </c>
      <c r="J4314" t="s">
        <v>8</v>
      </c>
      <c r="K4314" t="s">
        <v>13</v>
      </c>
      <c r="L4314" t="str">
        <f t="shared" si="269"/>
        <v>Morning</v>
      </c>
      <c r="M4314" t="str">
        <f t="shared" si="270"/>
        <v>10</v>
      </c>
      <c r="N4314" t="str">
        <f t="shared" si="271"/>
        <v>11</v>
      </c>
    </row>
    <row r="4315" spans="1:14" x14ac:dyDescent="0.3">
      <c r="A4315">
        <v>1</v>
      </c>
      <c r="B4315">
        <v>6</v>
      </c>
      <c r="C4315" s="1">
        <v>40870</v>
      </c>
      <c r="D4315" s="21" t="str">
        <f t="shared" si="268"/>
        <v>23-Nov-2011</v>
      </c>
      <c r="E4315" s="10">
        <v>0.49791666666666662</v>
      </c>
      <c r="F4315" s="1">
        <v>40870</v>
      </c>
      <c r="G4315" s="10">
        <v>0.57361111111111118</v>
      </c>
      <c r="H4315">
        <v>30</v>
      </c>
      <c r="I4315">
        <v>109</v>
      </c>
      <c r="J4315" t="s">
        <v>8</v>
      </c>
      <c r="K4315" t="s">
        <v>13</v>
      </c>
      <c r="L4315" t="str">
        <f t="shared" si="269"/>
        <v>Morning</v>
      </c>
      <c r="M4315" t="str">
        <f t="shared" si="270"/>
        <v>11</v>
      </c>
      <c r="N4315" t="str">
        <f t="shared" si="271"/>
        <v>13</v>
      </c>
    </row>
    <row r="4316" spans="1:14" x14ac:dyDescent="0.3">
      <c r="A4316">
        <v>1</v>
      </c>
      <c r="B4316">
        <v>5</v>
      </c>
      <c r="C4316" s="1">
        <v>40870</v>
      </c>
      <c r="D4316" s="21" t="str">
        <f t="shared" si="268"/>
        <v>23-Nov-2011</v>
      </c>
      <c r="E4316" s="10">
        <v>0.50555555555555554</v>
      </c>
      <c r="F4316" s="1">
        <v>40870</v>
      </c>
      <c r="G4316" s="10">
        <v>0.50972222222222219</v>
      </c>
      <c r="H4316">
        <v>30</v>
      </c>
      <c r="I4316">
        <v>6</v>
      </c>
      <c r="J4316" t="s">
        <v>8</v>
      </c>
      <c r="K4316" t="s">
        <v>13</v>
      </c>
      <c r="L4316" t="str">
        <f t="shared" si="269"/>
        <v>Morning</v>
      </c>
      <c r="M4316" t="str">
        <f t="shared" si="270"/>
        <v>12</v>
      </c>
      <c r="N4316" t="str">
        <f t="shared" si="271"/>
        <v>12</v>
      </c>
    </row>
    <row r="4317" spans="1:14" x14ac:dyDescent="0.3">
      <c r="A4317">
        <v>1</v>
      </c>
      <c r="B4317">
        <v>5</v>
      </c>
      <c r="C4317" s="1">
        <v>40870</v>
      </c>
      <c r="D4317" s="21" t="str">
        <f t="shared" si="268"/>
        <v>23-Nov-2011</v>
      </c>
      <c r="E4317" s="10">
        <v>0.51597222222222217</v>
      </c>
      <c r="F4317" s="1">
        <v>40870</v>
      </c>
      <c r="G4317" s="10">
        <v>0.52986111111111112</v>
      </c>
      <c r="H4317">
        <v>30</v>
      </c>
      <c r="I4317">
        <v>20</v>
      </c>
      <c r="J4317" t="s">
        <v>8</v>
      </c>
      <c r="K4317" t="s">
        <v>13</v>
      </c>
      <c r="L4317" t="str">
        <f t="shared" si="269"/>
        <v>Morning</v>
      </c>
      <c r="M4317" t="str">
        <f t="shared" si="270"/>
        <v>12</v>
      </c>
      <c r="N4317" t="str">
        <f t="shared" si="271"/>
        <v>12</v>
      </c>
    </row>
    <row r="4318" spans="1:14" x14ac:dyDescent="0.3">
      <c r="A4318">
        <v>1</v>
      </c>
      <c r="B4318">
        <v>5</v>
      </c>
      <c r="C4318" s="1">
        <v>40870</v>
      </c>
      <c r="D4318" s="21" t="str">
        <f t="shared" si="268"/>
        <v>23-Nov-2011</v>
      </c>
      <c r="E4318" s="10">
        <v>0.58194444444444449</v>
      </c>
      <c r="F4318" s="1">
        <v>40870</v>
      </c>
      <c r="G4318" s="10">
        <v>0.69305555555555554</v>
      </c>
      <c r="H4318">
        <v>30</v>
      </c>
      <c r="I4318">
        <v>160</v>
      </c>
      <c r="J4318" t="s">
        <v>8</v>
      </c>
      <c r="K4318" t="s">
        <v>13</v>
      </c>
      <c r="L4318" t="str">
        <f t="shared" si="269"/>
        <v>Morning</v>
      </c>
      <c r="M4318" t="str">
        <f t="shared" si="270"/>
        <v>13</v>
      </c>
      <c r="N4318" t="str">
        <f t="shared" si="271"/>
        <v>16</v>
      </c>
    </row>
    <row r="4319" spans="1:14" x14ac:dyDescent="0.3">
      <c r="A4319">
        <v>1</v>
      </c>
      <c r="B4319">
        <v>5</v>
      </c>
      <c r="C4319" s="1">
        <v>40870</v>
      </c>
      <c r="D4319" s="21" t="str">
        <f t="shared" si="268"/>
        <v>23-Nov-2011</v>
      </c>
      <c r="E4319" s="10">
        <v>0.67569444444444438</v>
      </c>
      <c r="F4319" s="1">
        <v>40870</v>
      </c>
      <c r="G4319" s="10">
        <v>0.74652777777777779</v>
      </c>
      <c r="H4319">
        <v>30</v>
      </c>
      <c r="I4319">
        <v>102</v>
      </c>
      <c r="J4319" t="s">
        <v>8</v>
      </c>
      <c r="K4319" t="s">
        <v>13</v>
      </c>
      <c r="L4319" t="str">
        <f t="shared" si="269"/>
        <v>Afternoon</v>
      </c>
      <c r="M4319" t="str">
        <f t="shared" si="270"/>
        <v>16</v>
      </c>
      <c r="N4319" t="str">
        <f t="shared" si="271"/>
        <v>17</v>
      </c>
    </row>
    <row r="4320" spans="1:14" x14ac:dyDescent="0.3">
      <c r="A4320">
        <v>1</v>
      </c>
      <c r="B4320">
        <v>5</v>
      </c>
      <c r="C4320" s="1">
        <v>40870</v>
      </c>
      <c r="D4320" s="21" t="str">
        <f t="shared" si="268"/>
        <v>23-Nov-2011</v>
      </c>
      <c r="E4320" s="10">
        <v>0.72291666666666676</v>
      </c>
      <c r="F4320" s="1">
        <v>40870</v>
      </c>
      <c r="G4320" s="10">
        <v>0.78611111111111109</v>
      </c>
      <c r="H4320">
        <v>30</v>
      </c>
      <c r="I4320">
        <v>91</v>
      </c>
      <c r="J4320" t="s">
        <v>8</v>
      </c>
      <c r="K4320" t="s">
        <v>13</v>
      </c>
      <c r="L4320" t="str">
        <f t="shared" si="269"/>
        <v>Afternoon</v>
      </c>
      <c r="M4320" t="str">
        <f t="shared" si="270"/>
        <v>17</v>
      </c>
      <c r="N4320" t="str">
        <f t="shared" si="271"/>
        <v>18</v>
      </c>
    </row>
    <row r="4321" spans="1:14" x14ac:dyDescent="0.3">
      <c r="A4321">
        <v>1</v>
      </c>
      <c r="B4321">
        <v>5</v>
      </c>
      <c r="C4321" s="1">
        <v>40871</v>
      </c>
      <c r="D4321" s="21" t="str">
        <f t="shared" si="268"/>
        <v>24-Nov-2011</v>
      </c>
      <c r="E4321" s="10">
        <v>0.39930555555555558</v>
      </c>
      <c r="F4321" s="1">
        <v>40871</v>
      </c>
      <c r="G4321" s="10">
        <v>0.51111111111111118</v>
      </c>
      <c r="H4321">
        <v>30</v>
      </c>
      <c r="I4321">
        <v>161</v>
      </c>
      <c r="J4321" t="s">
        <v>8</v>
      </c>
      <c r="K4321" t="s">
        <v>12</v>
      </c>
      <c r="L4321" t="str">
        <f t="shared" si="269"/>
        <v>Night</v>
      </c>
      <c r="M4321" t="str">
        <f t="shared" si="270"/>
        <v>09</v>
      </c>
      <c r="N4321" t="str">
        <f t="shared" si="271"/>
        <v>12</v>
      </c>
    </row>
    <row r="4322" spans="1:14" x14ac:dyDescent="0.3">
      <c r="A4322">
        <v>1</v>
      </c>
      <c r="B4322">
        <v>5</v>
      </c>
      <c r="C4322" s="1">
        <v>40871</v>
      </c>
      <c r="D4322" s="21" t="str">
        <f t="shared" si="268"/>
        <v>24-Nov-2011</v>
      </c>
      <c r="E4322" s="10">
        <v>0.48541666666666666</v>
      </c>
      <c r="F4322" s="1">
        <v>40871</v>
      </c>
      <c r="G4322" s="10">
        <v>0.62430555555555556</v>
      </c>
      <c r="H4322">
        <v>40</v>
      </c>
      <c r="I4322">
        <v>200</v>
      </c>
      <c r="J4322" t="s">
        <v>8</v>
      </c>
      <c r="K4322" t="s">
        <v>12</v>
      </c>
      <c r="L4322" t="str">
        <f t="shared" si="269"/>
        <v>Morning</v>
      </c>
      <c r="M4322" t="str">
        <f t="shared" si="270"/>
        <v>11</v>
      </c>
      <c r="N4322" t="str">
        <f t="shared" si="271"/>
        <v>14</v>
      </c>
    </row>
    <row r="4323" spans="1:14" x14ac:dyDescent="0.3">
      <c r="A4323">
        <v>1</v>
      </c>
      <c r="B4323">
        <v>5</v>
      </c>
      <c r="C4323" s="1">
        <v>40871</v>
      </c>
      <c r="D4323" s="21" t="str">
        <f t="shared" si="268"/>
        <v>24-Nov-2011</v>
      </c>
      <c r="E4323" s="10">
        <v>0.48958333333333331</v>
      </c>
      <c r="F4323" s="1">
        <v>40871</v>
      </c>
      <c r="G4323" s="10">
        <v>0.64583333333333337</v>
      </c>
      <c r="H4323">
        <v>40</v>
      </c>
      <c r="I4323">
        <v>225</v>
      </c>
      <c r="J4323" t="s">
        <v>8</v>
      </c>
      <c r="K4323" t="s">
        <v>12</v>
      </c>
      <c r="L4323" t="str">
        <f t="shared" si="269"/>
        <v>Morning</v>
      </c>
      <c r="M4323" t="str">
        <f t="shared" si="270"/>
        <v>11</v>
      </c>
      <c r="N4323" t="str">
        <f t="shared" si="271"/>
        <v>15</v>
      </c>
    </row>
    <row r="4324" spans="1:14" x14ac:dyDescent="0.3">
      <c r="A4324">
        <v>1</v>
      </c>
      <c r="B4324">
        <v>6</v>
      </c>
      <c r="C4324" s="1">
        <v>40871</v>
      </c>
      <c r="D4324" s="21" t="str">
        <f t="shared" si="268"/>
        <v>24-Nov-2011</v>
      </c>
      <c r="E4324" s="10">
        <v>0.71388888888888891</v>
      </c>
      <c r="F4324" s="1">
        <v>40871</v>
      </c>
      <c r="G4324" s="10">
        <v>0.73263888888888884</v>
      </c>
      <c r="H4324">
        <v>30</v>
      </c>
      <c r="I4324">
        <v>27</v>
      </c>
      <c r="J4324" t="s">
        <v>8</v>
      </c>
      <c r="K4324" t="s">
        <v>12</v>
      </c>
      <c r="L4324" t="str">
        <f t="shared" si="269"/>
        <v>Afternoon</v>
      </c>
      <c r="M4324" t="str">
        <f t="shared" si="270"/>
        <v>17</v>
      </c>
      <c r="N4324" t="str">
        <f t="shared" si="271"/>
        <v>17</v>
      </c>
    </row>
    <row r="4325" spans="1:14" x14ac:dyDescent="0.3">
      <c r="A4325">
        <v>1</v>
      </c>
      <c r="B4325">
        <v>5</v>
      </c>
      <c r="C4325" s="1">
        <v>40871</v>
      </c>
      <c r="D4325" s="21" t="str">
        <f t="shared" si="268"/>
        <v>24-Nov-2011</v>
      </c>
      <c r="E4325" s="10">
        <v>0.73541666666666661</v>
      </c>
      <c r="F4325" s="1">
        <v>40871</v>
      </c>
      <c r="G4325" s="10">
        <v>0.76458333333333339</v>
      </c>
      <c r="H4325">
        <v>30</v>
      </c>
      <c r="I4325">
        <v>42</v>
      </c>
      <c r="J4325" t="s">
        <v>8</v>
      </c>
      <c r="K4325" t="s">
        <v>12</v>
      </c>
      <c r="L4325" t="str">
        <f t="shared" si="269"/>
        <v>Afternoon</v>
      </c>
      <c r="M4325" t="str">
        <f t="shared" si="270"/>
        <v>17</v>
      </c>
      <c r="N4325" t="str">
        <f t="shared" si="271"/>
        <v>18</v>
      </c>
    </row>
    <row r="4326" spans="1:14" x14ac:dyDescent="0.3">
      <c r="A4326">
        <v>1</v>
      </c>
      <c r="B4326">
        <v>6</v>
      </c>
      <c r="C4326" s="1">
        <v>40871</v>
      </c>
      <c r="D4326" s="21" t="str">
        <f t="shared" si="268"/>
        <v>24-Nov-2011</v>
      </c>
      <c r="E4326" s="10">
        <v>0.75416666666666676</v>
      </c>
      <c r="F4326" s="1">
        <v>40871</v>
      </c>
      <c r="G4326" s="10">
        <v>0.87777777777777777</v>
      </c>
      <c r="H4326">
        <v>30</v>
      </c>
      <c r="I4326">
        <v>178</v>
      </c>
      <c r="J4326" t="s">
        <v>8</v>
      </c>
      <c r="K4326" t="s">
        <v>12</v>
      </c>
      <c r="L4326" t="str">
        <f t="shared" si="269"/>
        <v>Evening</v>
      </c>
      <c r="M4326" t="str">
        <f t="shared" si="270"/>
        <v>18</v>
      </c>
      <c r="N4326" t="str">
        <f t="shared" si="271"/>
        <v>21</v>
      </c>
    </row>
    <row r="4327" spans="1:14" x14ac:dyDescent="0.3">
      <c r="A4327">
        <v>1</v>
      </c>
      <c r="B4327">
        <v>5</v>
      </c>
      <c r="C4327" s="1">
        <v>40871</v>
      </c>
      <c r="D4327" s="21" t="str">
        <f t="shared" si="268"/>
        <v>24-Nov-2011</v>
      </c>
      <c r="E4327" s="10">
        <v>0.75624999999999998</v>
      </c>
      <c r="F4327" s="1">
        <v>40871</v>
      </c>
      <c r="G4327" s="10">
        <v>0.9</v>
      </c>
      <c r="H4327">
        <v>40</v>
      </c>
      <c r="I4327">
        <v>207</v>
      </c>
      <c r="J4327" t="s">
        <v>8</v>
      </c>
      <c r="K4327" t="s">
        <v>12</v>
      </c>
      <c r="L4327" t="str">
        <f t="shared" si="269"/>
        <v>Evening</v>
      </c>
      <c r="M4327" t="str">
        <f t="shared" si="270"/>
        <v>18</v>
      </c>
      <c r="N4327" t="str">
        <f t="shared" si="271"/>
        <v>21</v>
      </c>
    </row>
    <row r="4328" spans="1:14" x14ac:dyDescent="0.3">
      <c r="A4328">
        <v>1</v>
      </c>
      <c r="B4328">
        <v>8</v>
      </c>
      <c r="C4328" s="1">
        <v>40871</v>
      </c>
      <c r="D4328" s="21" t="str">
        <f t="shared" si="268"/>
        <v>24-Nov-2011</v>
      </c>
      <c r="E4328" s="10">
        <v>0.86458333333333337</v>
      </c>
      <c r="F4328" s="1">
        <v>40871</v>
      </c>
      <c r="G4328" s="10">
        <v>0.95138888888888884</v>
      </c>
      <c r="H4328">
        <v>30</v>
      </c>
      <c r="I4328">
        <v>125</v>
      </c>
      <c r="J4328" t="s">
        <v>8</v>
      </c>
      <c r="K4328" t="s">
        <v>12</v>
      </c>
      <c r="L4328" t="str">
        <f t="shared" si="269"/>
        <v>Evening</v>
      </c>
      <c r="M4328" t="str">
        <f t="shared" si="270"/>
        <v>20</v>
      </c>
      <c r="N4328" t="str">
        <f t="shared" si="271"/>
        <v>22</v>
      </c>
    </row>
    <row r="4329" spans="1:14" x14ac:dyDescent="0.3">
      <c r="A4329">
        <v>1</v>
      </c>
      <c r="B4329">
        <v>8</v>
      </c>
      <c r="C4329" s="1">
        <v>40871</v>
      </c>
      <c r="D4329" s="21" t="str">
        <f t="shared" si="268"/>
        <v>24-Nov-2011</v>
      </c>
      <c r="E4329" s="10">
        <v>0.8666666666666667</v>
      </c>
      <c r="F4329" s="1">
        <v>40871</v>
      </c>
      <c r="G4329" s="10">
        <v>0.94861111111111107</v>
      </c>
      <c r="H4329">
        <v>30</v>
      </c>
      <c r="I4329">
        <v>118</v>
      </c>
      <c r="J4329" t="s">
        <v>8</v>
      </c>
      <c r="K4329" t="s">
        <v>12</v>
      </c>
      <c r="L4329" t="str">
        <f t="shared" si="269"/>
        <v>Evening</v>
      </c>
      <c r="M4329" t="str">
        <f t="shared" si="270"/>
        <v>20</v>
      </c>
      <c r="N4329" t="str">
        <f t="shared" si="271"/>
        <v>22</v>
      </c>
    </row>
    <row r="4330" spans="1:14" x14ac:dyDescent="0.3">
      <c r="A4330">
        <v>1</v>
      </c>
      <c r="B4330">
        <v>5</v>
      </c>
      <c r="C4330" s="1">
        <v>40871</v>
      </c>
      <c r="D4330" s="21" t="str">
        <f t="shared" si="268"/>
        <v>24-Nov-2011</v>
      </c>
      <c r="E4330" s="10">
        <v>0.87361111111111101</v>
      </c>
      <c r="F4330" s="1">
        <v>40871</v>
      </c>
      <c r="G4330" s="10">
        <v>0.95000000000000007</v>
      </c>
      <c r="H4330">
        <v>30</v>
      </c>
      <c r="I4330">
        <v>110</v>
      </c>
      <c r="J4330" t="s">
        <v>8</v>
      </c>
      <c r="K4330" t="s">
        <v>12</v>
      </c>
      <c r="L4330" t="str">
        <f t="shared" si="269"/>
        <v>Evening</v>
      </c>
      <c r="M4330" t="str">
        <f t="shared" si="270"/>
        <v>20</v>
      </c>
      <c r="N4330" t="str">
        <f t="shared" si="271"/>
        <v>22</v>
      </c>
    </row>
    <row r="4331" spans="1:14" x14ac:dyDescent="0.3">
      <c r="A4331">
        <v>1</v>
      </c>
      <c r="B4331">
        <v>5</v>
      </c>
      <c r="C4331" s="1">
        <v>40872</v>
      </c>
      <c r="D4331" s="21" t="str">
        <f t="shared" si="268"/>
        <v>25-Nov-2011</v>
      </c>
      <c r="E4331" s="10">
        <v>0.52777777777777779</v>
      </c>
      <c r="F4331" s="1">
        <v>40872</v>
      </c>
      <c r="G4331" s="10">
        <v>0.55555555555555558</v>
      </c>
      <c r="H4331">
        <v>30</v>
      </c>
      <c r="I4331">
        <v>40</v>
      </c>
      <c r="J4331" t="s">
        <v>14</v>
      </c>
      <c r="K4331" t="s">
        <v>11</v>
      </c>
      <c r="L4331" t="str">
        <f t="shared" si="269"/>
        <v>Morning</v>
      </c>
      <c r="M4331" t="str">
        <f t="shared" si="270"/>
        <v>12</v>
      </c>
      <c r="N4331" t="str">
        <f t="shared" si="271"/>
        <v>13</v>
      </c>
    </row>
    <row r="4332" spans="1:14" x14ac:dyDescent="0.3">
      <c r="A4332">
        <v>1</v>
      </c>
      <c r="B4332">
        <v>8</v>
      </c>
      <c r="C4332" s="1">
        <v>40872</v>
      </c>
      <c r="D4332" s="21" t="str">
        <f t="shared" si="268"/>
        <v>25-Nov-2011</v>
      </c>
      <c r="E4332" s="10">
        <v>0.53611111111111109</v>
      </c>
      <c r="F4332" s="1">
        <v>40872</v>
      </c>
      <c r="G4332" s="10">
        <v>0.57500000000000007</v>
      </c>
      <c r="H4332">
        <v>30</v>
      </c>
      <c r="I4332">
        <v>56</v>
      </c>
      <c r="J4332" t="s">
        <v>8</v>
      </c>
      <c r="K4332" t="s">
        <v>11</v>
      </c>
      <c r="L4332" t="str">
        <f t="shared" si="269"/>
        <v>Morning</v>
      </c>
      <c r="M4332" t="str">
        <f t="shared" si="270"/>
        <v>12</v>
      </c>
      <c r="N4332" t="str">
        <f t="shared" si="271"/>
        <v>13</v>
      </c>
    </row>
    <row r="4333" spans="1:14" x14ac:dyDescent="0.3">
      <c r="A4333">
        <v>1</v>
      </c>
      <c r="B4333">
        <v>5</v>
      </c>
      <c r="C4333" s="1">
        <v>40872</v>
      </c>
      <c r="D4333" s="21" t="str">
        <f t="shared" si="268"/>
        <v>25-Nov-2011</v>
      </c>
      <c r="E4333" s="10">
        <v>0.5625</v>
      </c>
      <c r="F4333" s="1">
        <v>40872</v>
      </c>
      <c r="G4333" s="10">
        <v>0.68958333333333333</v>
      </c>
      <c r="H4333">
        <v>40</v>
      </c>
      <c r="I4333">
        <v>183</v>
      </c>
      <c r="J4333" t="s">
        <v>14</v>
      </c>
      <c r="K4333" t="s">
        <v>11</v>
      </c>
      <c r="L4333" t="str">
        <f t="shared" si="269"/>
        <v>Morning</v>
      </c>
      <c r="M4333" t="str">
        <f t="shared" si="270"/>
        <v>13</v>
      </c>
      <c r="N4333" t="str">
        <f t="shared" si="271"/>
        <v>16</v>
      </c>
    </row>
    <row r="4334" spans="1:14" x14ac:dyDescent="0.3">
      <c r="A4334">
        <v>1</v>
      </c>
      <c r="B4334">
        <v>5</v>
      </c>
      <c r="C4334" s="1">
        <v>40872</v>
      </c>
      <c r="D4334" s="21" t="str">
        <f t="shared" si="268"/>
        <v>25-Nov-2011</v>
      </c>
      <c r="E4334" s="10">
        <v>0.72430555555555554</v>
      </c>
      <c r="F4334" s="1">
        <v>40872</v>
      </c>
      <c r="G4334" s="10">
        <v>0.79861111111111116</v>
      </c>
      <c r="H4334">
        <v>30</v>
      </c>
      <c r="I4334">
        <v>107</v>
      </c>
      <c r="J4334" t="s">
        <v>8</v>
      </c>
      <c r="K4334" t="s">
        <v>11</v>
      </c>
      <c r="L4334" t="str">
        <f t="shared" si="269"/>
        <v>Afternoon</v>
      </c>
      <c r="M4334" t="str">
        <f t="shared" si="270"/>
        <v>17</v>
      </c>
      <c r="N4334" t="str">
        <f t="shared" si="271"/>
        <v>19</v>
      </c>
    </row>
    <row r="4335" spans="1:14" x14ac:dyDescent="0.3">
      <c r="A4335">
        <v>1</v>
      </c>
      <c r="B4335">
        <v>8</v>
      </c>
      <c r="C4335" s="1">
        <v>40872</v>
      </c>
      <c r="D4335" s="21" t="str">
        <f t="shared" si="268"/>
        <v>25-Nov-2011</v>
      </c>
      <c r="E4335" s="10">
        <v>0.73819444444444438</v>
      </c>
      <c r="F4335" s="1">
        <v>40872</v>
      </c>
      <c r="G4335" s="10">
        <v>0.78541666666666676</v>
      </c>
      <c r="H4335">
        <v>30</v>
      </c>
      <c r="I4335">
        <v>68</v>
      </c>
      <c r="J4335" t="s">
        <v>8</v>
      </c>
      <c r="K4335" t="s">
        <v>11</v>
      </c>
      <c r="L4335" t="str">
        <f t="shared" si="269"/>
        <v>Afternoon</v>
      </c>
      <c r="M4335" t="str">
        <f t="shared" si="270"/>
        <v>17</v>
      </c>
      <c r="N4335" t="str">
        <f t="shared" si="271"/>
        <v>18</v>
      </c>
    </row>
    <row r="4336" spans="1:14" x14ac:dyDescent="0.3">
      <c r="A4336">
        <v>1</v>
      </c>
      <c r="B4336">
        <v>5</v>
      </c>
      <c r="C4336" s="1">
        <v>40872</v>
      </c>
      <c r="D4336" s="21" t="str">
        <f t="shared" si="268"/>
        <v>25-Nov-2011</v>
      </c>
      <c r="E4336" s="10">
        <v>0.74236111111111114</v>
      </c>
      <c r="F4336" s="1">
        <v>40872</v>
      </c>
      <c r="G4336" s="10">
        <v>0.80486111111111114</v>
      </c>
      <c r="H4336">
        <v>30</v>
      </c>
      <c r="I4336">
        <v>90</v>
      </c>
      <c r="J4336" t="s">
        <v>8</v>
      </c>
      <c r="K4336" t="s">
        <v>11</v>
      </c>
      <c r="L4336" t="str">
        <f t="shared" si="269"/>
        <v>Afternoon</v>
      </c>
      <c r="M4336" t="str">
        <f t="shared" si="270"/>
        <v>17</v>
      </c>
      <c r="N4336" t="str">
        <f t="shared" si="271"/>
        <v>19</v>
      </c>
    </row>
    <row r="4337" spans="1:14" x14ac:dyDescent="0.3">
      <c r="A4337">
        <v>1</v>
      </c>
      <c r="B4337">
        <v>5</v>
      </c>
      <c r="C4337" s="1">
        <v>40872</v>
      </c>
      <c r="D4337" s="21" t="str">
        <f t="shared" si="268"/>
        <v>25-Nov-2011</v>
      </c>
      <c r="E4337" s="10">
        <v>0.75347222222222221</v>
      </c>
      <c r="F4337" s="1">
        <v>40872</v>
      </c>
      <c r="G4337" s="10">
        <v>0.81805555555555554</v>
      </c>
      <c r="H4337">
        <v>30</v>
      </c>
      <c r="I4337">
        <v>93</v>
      </c>
      <c r="J4337" t="s">
        <v>8</v>
      </c>
      <c r="K4337" t="s">
        <v>11</v>
      </c>
      <c r="L4337" t="str">
        <f t="shared" si="269"/>
        <v>Evening</v>
      </c>
      <c r="M4337" t="str">
        <f t="shared" si="270"/>
        <v>18</v>
      </c>
      <c r="N4337" t="str">
        <f t="shared" si="271"/>
        <v>19</v>
      </c>
    </row>
    <row r="4338" spans="1:14" x14ac:dyDescent="0.3">
      <c r="A4338">
        <v>1</v>
      </c>
      <c r="B4338">
        <v>5</v>
      </c>
      <c r="C4338" s="1">
        <v>40872</v>
      </c>
      <c r="D4338" s="21" t="str">
        <f t="shared" si="268"/>
        <v>25-Nov-2011</v>
      </c>
      <c r="E4338" s="10">
        <v>0.79791666666666661</v>
      </c>
      <c r="F4338" s="1">
        <v>40872</v>
      </c>
      <c r="G4338" s="10">
        <v>0.93819444444444444</v>
      </c>
      <c r="H4338">
        <v>40</v>
      </c>
      <c r="I4338">
        <v>202</v>
      </c>
      <c r="J4338" t="s">
        <v>8</v>
      </c>
      <c r="K4338" t="s">
        <v>11</v>
      </c>
      <c r="L4338" t="str">
        <f t="shared" si="269"/>
        <v>Evening</v>
      </c>
      <c r="M4338" t="str">
        <f t="shared" si="270"/>
        <v>19</v>
      </c>
      <c r="N4338" t="str">
        <f t="shared" si="271"/>
        <v>22</v>
      </c>
    </row>
    <row r="4339" spans="1:14" x14ac:dyDescent="0.3">
      <c r="A4339">
        <v>1</v>
      </c>
      <c r="B4339">
        <v>8</v>
      </c>
      <c r="C4339" s="1">
        <v>40872</v>
      </c>
      <c r="D4339" s="21" t="str">
        <f t="shared" si="268"/>
        <v>25-Nov-2011</v>
      </c>
      <c r="E4339" s="10">
        <v>0.80833333333333324</v>
      </c>
      <c r="F4339" s="1">
        <v>40872</v>
      </c>
      <c r="G4339" s="10">
        <v>0.8833333333333333</v>
      </c>
      <c r="H4339">
        <v>30</v>
      </c>
      <c r="I4339">
        <v>108</v>
      </c>
      <c r="J4339" t="s">
        <v>8</v>
      </c>
      <c r="K4339" t="s">
        <v>11</v>
      </c>
      <c r="L4339" t="str">
        <f t="shared" si="269"/>
        <v>Evening</v>
      </c>
      <c r="M4339" t="str">
        <f t="shared" si="270"/>
        <v>19</v>
      </c>
      <c r="N4339" t="str">
        <f t="shared" si="271"/>
        <v>21</v>
      </c>
    </row>
    <row r="4340" spans="1:14" x14ac:dyDescent="0.3">
      <c r="A4340">
        <v>1</v>
      </c>
      <c r="B4340">
        <v>6</v>
      </c>
      <c r="C4340" s="1">
        <v>40872</v>
      </c>
      <c r="D4340" s="21" t="str">
        <f t="shared" si="268"/>
        <v>25-Nov-2011</v>
      </c>
      <c r="E4340" s="10">
        <v>0.81874999999999998</v>
      </c>
      <c r="F4340" s="1">
        <v>40873</v>
      </c>
      <c r="G4340" s="10">
        <v>8.4027777777777771E-2</v>
      </c>
      <c r="H4340">
        <v>70</v>
      </c>
      <c r="I4340">
        <v>382</v>
      </c>
      <c r="J4340" t="s">
        <v>8</v>
      </c>
      <c r="K4340" t="s">
        <v>11</v>
      </c>
      <c r="L4340" t="str">
        <f t="shared" si="269"/>
        <v>Evening</v>
      </c>
      <c r="M4340" t="str">
        <f t="shared" si="270"/>
        <v>19</v>
      </c>
      <c r="N4340" t="str">
        <f t="shared" si="271"/>
        <v>02</v>
      </c>
    </row>
    <row r="4341" spans="1:14" x14ac:dyDescent="0.3">
      <c r="A4341">
        <v>1</v>
      </c>
      <c r="B4341">
        <v>5</v>
      </c>
      <c r="C4341" s="1">
        <v>40872</v>
      </c>
      <c r="D4341" s="21" t="str">
        <f t="shared" si="268"/>
        <v>25-Nov-2011</v>
      </c>
      <c r="E4341" s="10">
        <v>0.82291666666666663</v>
      </c>
      <c r="F4341" s="1">
        <v>40872</v>
      </c>
      <c r="G4341" s="10">
        <v>0.90416666666666667</v>
      </c>
      <c r="H4341">
        <v>30</v>
      </c>
      <c r="I4341">
        <v>117</v>
      </c>
      <c r="J4341" t="s">
        <v>8</v>
      </c>
      <c r="K4341" t="s">
        <v>11</v>
      </c>
      <c r="L4341" t="str">
        <f t="shared" si="269"/>
        <v>Evening</v>
      </c>
      <c r="M4341" t="str">
        <f t="shared" si="270"/>
        <v>19</v>
      </c>
      <c r="N4341" t="str">
        <f t="shared" si="271"/>
        <v>21</v>
      </c>
    </row>
    <row r="4342" spans="1:14" x14ac:dyDescent="0.3">
      <c r="A4342">
        <v>1</v>
      </c>
      <c r="B4342">
        <v>6</v>
      </c>
      <c r="C4342" s="1">
        <v>40872</v>
      </c>
      <c r="D4342" s="21" t="str">
        <f t="shared" si="268"/>
        <v>25-Nov-2011</v>
      </c>
      <c r="E4342" s="10">
        <v>0.8305555555555556</v>
      </c>
      <c r="F4342" s="1">
        <v>40872</v>
      </c>
      <c r="G4342" s="10">
        <v>0.9902777777777777</v>
      </c>
      <c r="H4342">
        <v>40</v>
      </c>
      <c r="I4342">
        <v>230</v>
      </c>
      <c r="J4342" t="s">
        <v>8</v>
      </c>
      <c r="K4342" t="s">
        <v>11</v>
      </c>
      <c r="L4342" t="str">
        <f t="shared" si="269"/>
        <v>Evening</v>
      </c>
      <c r="M4342" t="str">
        <f t="shared" si="270"/>
        <v>19</v>
      </c>
      <c r="N4342" t="str">
        <f t="shared" si="271"/>
        <v>23</v>
      </c>
    </row>
    <row r="4343" spans="1:14" x14ac:dyDescent="0.3">
      <c r="A4343">
        <v>1</v>
      </c>
      <c r="B4343">
        <v>6</v>
      </c>
      <c r="C4343" s="1">
        <v>40872</v>
      </c>
      <c r="D4343" s="21" t="str">
        <f t="shared" si="268"/>
        <v>25-Nov-2011</v>
      </c>
      <c r="E4343" s="10">
        <v>0.83958333333333324</v>
      </c>
      <c r="F4343" s="1">
        <v>40872</v>
      </c>
      <c r="G4343" s="10">
        <v>0.96319444444444446</v>
      </c>
      <c r="H4343">
        <v>30</v>
      </c>
      <c r="I4343">
        <v>178</v>
      </c>
      <c r="J4343" t="s">
        <v>8</v>
      </c>
      <c r="K4343" t="s">
        <v>11</v>
      </c>
      <c r="L4343" t="str">
        <f t="shared" si="269"/>
        <v>Evening</v>
      </c>
      <c r="M4343" t="str">
        <f t="shared" si="270"/>
        <v>20</v>
      </c>
      <c r="N4343" t="str">
        <f t="shared" si="271"/>
        <v>23</v>
      </c>
    </row>
    <row r="4344" spans="1:14" x14ac:dyDescent="0.3">
      <c r="A4344">
        <v>1</v>
      </c>
      <c r="B4344">
        <v>5</v>
      </c>
      <c r="C4344" s="1">
        <v>40872</v>
      </c>
      <c r="D4344" s="21" t="str">
        <f t="shared" si="268"/>
        <v>25-Nov-2011</v>
      </c>
      <c r="E4344" s="10">
        <v>0.87152777777777779</v>
      </c>
      <c r="F4344" s="1">
        <v>40872</v>
      </c>
      <c r="G4344" s="10">
        <v>0.9784722222222223</v>
      </c>
      <c r="H4344">
        <v>30</v>
      </c>
      <c r="I4344">
        <v>154</v>
      </c>
      <c r="J4344" t="s">
        <v>8</v>
      </c>
      <c r="K4344" t="s">
        <v>11</v>
      </c>
      <c r="L4344" t="str">
        <f t="shared" si="269"/>
        <v>Evening</v>
      </c>
      <c r="M4344" t="str">
        <f t="shared" si="270"/>
        <v>20</v>
      </c>
      <c r="N4344" t="str">
        <f t="shared" si="271"/>
        <v>23</v>
      </c>
    </row>
    <row r="4345" spans="1:14" x14ac:dyDescent="0.3">
      <c r="A4345">
        <v>1</v>
      </c>
      <c r="B4345">
        <v>6</v>
      </c>
      <c r="C4345" s="1">
        <v>40872</v>
      </c>
      <c r="D4345" s="21" t="str">
        <f t="shared" si="268"/>
        <v>25-Nov-2011</v>
      </c>
      <c r="E4345" s="10">
        <v>0.94374999999999998</v>
      </c>
      <c r="F4345" s="1">
        <v>40873</v>
      </c>
      <c r="G4345" s="10">
        <v>7.5694444444444439E-2</v>
      </c>
      <c r="H4345">
        <v>40</v>
      </c>
      <c r="I4345">
        <v>190</v>
      </c>
      <c r="J4345" t="s">
        <v>8</v>
      </c>
      <c r="K4345" t="s">
        <v>11</v>
      </c>
      <c r="L4345" t="str">
        <f t="shared" si="269"/>
        <v>Night</v>
      </c>
      <c r="M4345" t="str">
        <f t="shared" si="270"/>
        <v>22</v>
      </c>
      <c r="N4345" t="str">
        <f t="shared" si="271"/>
        <v>01</v>
      </c>
    </row>
    <row r="4346" spans="1:14" x14ac:dyDescent="0.3">
      <c r="A4346">
        <v>1</v>
      </c>
      <c r="B4346">
        <v>5</v>
      </c>
      <c r="C4346" s="1">
        <v>40872</v>
      </c>
      <c r="D4346" s="21" t="str">
        <f t="shared" si="268"/>
        <v>25-Nov-2011</v>
      </c>
      <c r="E4346" s="10">
        <v>0.96180555555555547</v>
      </c>
      <c r="F4346" s="1">
        <v>40873</v>
      </c>
      <c r="G4346" s="10">
        <v>7.3611111111111113E-2</v>
      </c>
      <c r="H4346">
        <v>30</v>
      </c>
      <c r="I4346">
        <v>161</v>
      </c>
      <c r="J4346" t="s">
        <v>8</v>
      </c>
      <c r="K4346" t="s">
        <v>11</v>
      </c>
      <c r="L4346" t="str">
        <f t="shared" si="269"/>
        <v>Night</v>
      </c>
      <c r="M4346" t="str">
        <f t="shared" si="270"/>
        <v>23</v>
      </c>
      <c r="N4346" t="str">
        <f t="shared" si="271"/>
        <v>01</v>
      </c>
    </row>
    <row r="4347" spans="1:14" x14ac:dyDescent="0.3">
      <c r="A4347">
        <v>1</v>
      </c>
      <c r="B4347">
        <v>8</v>
      </c>
      <c r="C4347" s="1">
        <v>40875</v>
      </c>
      <c r="D4347" s="21" t="str">
        <f t="shared" si="268"/>
        <v>28-Nov-2011</v>
      </c>
      <c r="E4347" s="10">
        <v>0.47083333333333338</v>
      </c>
      <c r="F4347" s="1">
        <v>40875</v>
      </c>
      <c r="G4347" s="10">
        <v>0.67083333333333339</v>
      </c>
      <c r="H4347">
        <v>50</v>
      </c>
      <c r="I4347">
        <v>288</v>
      </c>
      <c r="J4347" t="s">
        <v>8</v>
      </c>
      <c r="K4347" t="s">
        <v>10</v>
      </c>
      <c r="L4347" t="str">
        <f t="shared" si="269"/>
        <v>Morning</v>
      </c>
      <c r="M4347" t="str">
        <f t="shared" si="270"/>
        <v>11</v>
      </c>
      <c r="N4347" t="str">
        <f t="shared" si="271"/>
        <v>16</v>
      </c>
    </row>
    <row r="4348" spans="1:14" x14ac:dyDescent="0.3">
      <c r="A4348">
        <v>1</v>
      </c>
      <c r="B4348">
        <v>5</v>
      </c>
      <c r="C4348" s="1">
        <v>40875</v>
      </c>
      <c r="D4348" s="21" t="str">
        <f t="shared" si="268"/>
        <v>28-Nov-2011</v>
      </c>
      <c r="E4348" s="10">
        <v>0.51944444444444449</v>
      </c>
      <c r="F4348" s="1">
        <v>40875</v>
      </c>
      <c r="G4348" s="10">
        <v>0.57291666666666663</v>
      </c>
      <c r="H4348">
        <v>30</v>
      </c>
      <c r="I4348">
        <v>77</v>
      </c>
      <c r="J4348" t="s">
        <v>8</v>
      </c>
      <c r="K4348" t="s">
        <v>10</v>
      </c>
      <c r="L4348" t="str">
        <f t="shared" si="269"/>
        <v>Morning</v>
      </c>
      <c r="M4348" t="str">
        <f t="shared" si="270"/>
        <v>12</v>
      </c>
      <c r="N4348" t="str">
        <f t="shared" si="271"/>
        <v>13</v>
      </c>
    </row>
    <row r="4349" spans="1:14" x14ac:dyDescent="0.3">
      <c r="A4349">
        <v>1</v>
      </c>
      <c r="B4349">
        <v>6</v>
      </c>
      <c r="C4349" s="1">
        <v>40875</v>
      </c>
      <c r="D4349" s="21" t="str">
        <f t="shared" si="268"/>
        <v>28-Nov-2011</v>
      </c>
      <c r="E4349" s="10">
        <v>0.60833333333333328</v>
      </c>
      <c r="F4349" s="1">
        <v>40875</v>
      </c>
      <c r="G4349" s="10">
        <v>0.68055555555555547</v>
      </c>
      <c r="H4349">
        <v>30</v>
      </c>
      <c r="I4349">
        <v>104</v>
      </c>
      <c r="J4349" t="s">
        <v>8</v>
      </c>
      <c r="K4349" t="s">
        <v>10</v>
      </c>
      <c r="L4349" t="str">
        <f t="shared" si="269"/>
        <v>Afternoon</v>
      </c>
      <c r="M4349" t="str">
        <f t="shared" si="270"/>
        <v>14</v>
      </c>
      <c r="N4349" t="str">
        <f t="shared" si="271"/>
        <v>16</v>
      </c>
    </row>
    <row r="4350" spans="1:14" x14ac:dyDescent="0.3">
      <c r="A4350">
        <v>1</v>
      </c>
      <c r="B4350">
        <v>8</v>
      </c>
      <c r="C4350" s="1">
        <v>40875</v>
      </c>
      <c r="D4350" s="21" t="str">
        <f t="shared" si="268"/>
        <v>28-Nov-2011</v>
      </c>
      <c r="E4350" s="10">
        <v>0.61805555555555558</v>
      </c>
      <c r="F4350" s="1">
        <v>40875</v>
      </c>
      <c r="G4350" s="10">
        <v>0.81874999999999998</v>
      </c>
      <c r="H4350">
        <v>50</v>
      </c>
      <c r="I4350">
        <v>289</v>
      </c>
      <c r="J4350" t="s">
        <v>8</v>
      </c>
      <c r="K4350" t="s">
        <v>10</v>
      </c>
      <c r="L4350" t="str">
        <f t="shared" si="269"/>
        <v>Afternoon</v>
      </c>
      <c r="M4350" t="str">
        <f t="shared" si="270"/>
        <v>14</v>
      </c>
      <c r="N4350" t="str">
        <f t="shared" si="271"/>
        <v>19</v>
      </c>
    </row>
    <row r="4351" spans="1:14" x14ac:dyDescent="0.3">
      <c r="A4351">
        <v>1</v>
      </c>
      <c r="B4351">
        <v>5</v>
      </c>
      <c r="C4351" s="1">
        <v>40875</v>
      </c>
      <c r="D4351" s="21" t="str">
        <f t="shared" si="268"/>
        <v>28-Nov-2011</v>
      </c>
      <c r="E4351" s="10">
        <v>0.75486111111111109</v>
      </c>
      <c r="F4351" s="1">
        <v>40875</v>
      </c>
      <c r="G4351" s="10">
        <v>0.90277777777777779</v>
      </c>
      <c r="H4351">
        <v>40</v>
      </c>
      <c r="I4351">
        <v>213</v>
      </c>
      <c r="J4351" t="s">
        <v>8</v>
      </c>
      <c r="K4351" t="s">
        <v>10</v>
      </c>
      <c r="L4351" t="str">
        <f t="shared" si="269"/>
        <v>Evening</v>
      </c>
      <c r="M4351" t="str">
        <f t="shared" si="270"/>
        <v>18</v>
      </c>
      <c r="N4351" t="str">
        <f t="shared" si="271"/>
        <v>21</v>
      </c>
    </row>
    <row r="4352" spans="1:14" x14ac:dyDescent="0.3">
      <c r="A4352">
        <v>1</v>
      </c>
      <c r="B4352">
        <v>8</v>
      </c>
      <c r="C4352" s="1">
        <v>40875</v>
      </c>
      <c r="D4352" s="21" t="str">
        <f t="shared" si="268"/>
        <v>28-Nov-2011</v>
      </c>
      <c r="E4352" s="10">
        <v>0.76736111111111116</v>
      </c>
      <c r="F4352" s="1">
        <v>40875</v>
      </c>
      <c r="G4352" s="10">
        <v>0.84097222222222223</v>
      </c>
      <c r="H4352">
        <v>30</v>
      </c>
      <c r="I4352">
        <v>106</v>
      </c>
      <c r="J4352" t="s">
        <v>8</v>
      </c>
      <c r="K4352" t="s">
        <v>10</v>
      </c>
      <c r="L4352" t="str">
        <f t="shared" si="269"/>
        <v>Evening</v>
      </c>
      <c r="M4352" t="str">
        <f t="shared" si="270"/>
        <v>18</v>
      </c>
      <c r="N4352" t="str">
        <f t="shared" si="271"/>
        <v>20</v>
      </c>
    </row>
    <row r="4353" spans="1:14" x14ac:dyDescent="0.3">
      <c r="A4353">
        <v>1</v>
      </c>
      <c r="B4353">
        <v>5</v>
      </c>
      <c r="C4353" s="1">
        <v>40876</v>
      </c>
      <c r="D4353" s="21" t="str">
        <f t="shared" si="268"/>
        <v>29-Nov-2011</v>
      </c>
      <c r="E4353" s="10">
        <v>0.44236111111111115</v>
      </c>
      <c r="F4353" s="1">
        <v>40876</v>
      </c>
      <c r="G4353" s="10">
        <v>0.51250000000000007</v>
      </c>
      <c r="H4353">
        <v>30</v>
      </c>
      <c r="I4353">
        <v>101</v>
      </c>
      <c r="J4353" t="s">
        <v>8</v>
      </c>
      <c r="K4353" t="s">
        <v>9</v>
      </c>
      <c r="L4353" t="str">
        <f t="shared" si="269"/>
        <v>Morning</v>
      </c>
      <c r="M4353" t="str">
        <f t="shared" si="270"/>
        <v>10</v>
      </c>
      <c r="N4353" t="str">
        <f t="shared" si="271"/>
        <v>12</v>
      </c>
    </row>
    <row r="4354" spans="1:14" x14ac:dyDescent="0.3">
      <c r="A4354">
        <v>1</v>
      </c>
      <c r="B4354">
        <v>5</v>
      </c>
      <c r="C4354" s="1">
        <v>40876</v>
      </c>
      <c r="D4354" s="21" t="str">
        <f t="shared" si="268"/>
        <v>29-Nov-2011</v>
      </c>
      <c r="E4354" s="10">
        <v>0.50208333333333333</v>
      </c>
      <c r="F4354" s="1">
        <v>40876</v>
      </c>
      <c r="G4354" s="10">
        <v>0.52083333333333337</v>
      </c>
      <c r="H4354">
        <v>30</v>
      </c>
      <c r="I4354">
        <v>27</v>
      </c>
      <c r="J4354" t="s">
        <v>8</v>
      </c>
      <c r="K4354" t="s">
        <v>9</v>
      </c>
      <c r="L4354" t="str">
        <f t="shared" si="269"/>
        <v>Morning</v>
      </c>
      <c r="M4354" t="str">
        <f t="shared" si="270"/>
        <v>12</v>
      </c>
      <c r="N4354" t="str">
        <f t="shared" si="271"/>
        <v>12</v>
      </c>
    </row>
    <row r="4355" spans="1:14" x14ac:dyDescent="0.3">
      <c r="A4355">
        <v>1</v>
      </c>
      <c r="B4355">
        <v>8</v>
      </c>
      <c r="C4355" s="1">
        <v>40876</v>
      </c>
      <c r="D4355" s="21" t="str">
        <f t="shared" ref="D4355:D4418" si="272" xml:space="preserve"> TEXT(C4355, "dd-Mmm-yyyy")</f>
        <v>29-Nov-2011</v>
      </c>
      <c r="E4355" s="10">
        <v>0.59305555555555556</v>
      </c>
      <c r="F4355" s="1">
        <v>40876</v>
      </c>
      <c r="G4355" s="10">
        <v>0.62847222222222221</v>
      </c>
      <c r="H4355">
        <v>30</v>
      </c>
      <c r="I4355">
        <v>51</v>
      </c>
      <c r="J4355" t="s">
        <v>8</v>
      </c>
      <c r="K4355" t="s">
        <v>9</v>
      </c>
      <c r="L4355" t="str">
        <f t="shared" ref="L4355:L4418" si="273">IF(AND(E4355&gt;$R$6,E4355&lt;=$S$6),"Morning",IF(AND(E4355&gt;$S$6,E4355&lt;=$T$6),"Afternoon", IF(AND(E4355&gt;$T$6,E4355&lt;=$U$6),"Evening", "Night")))</f>
        <v>Afternoon</v>
      </c>
      <c r="M4355" t="str">
        <f t="shared" ref="M4355:M4418" si="274" xml:space="preserve"> TEXT(E4355, "HH")</f>
        <v>14</v>
      </c>
      <c r="N4355" t="str">
        <f t="shared" ref="N4355:N4418" si="275">TEXT(G4355,"HH")</f>
        <v>15</v>
      </c>
    </row>
    <row r="4356" spans="1:14" x14ac:dyDescent="0.3">
      <c r="A4356">
        <v>1</v>
      </c>
      <c r="B4356">
        <v>6</v>
      </c>
      <c r="C4356" s="1">
        <v>40876</v>
      </c>
      <c r="D4356" s="21" t="str">
        <f t="shared" si="272"/>
        <v>29-Nov-2011</v>
      </c>
      <c r="E4356" s="10">
        <v>0.70208333333333339</v>
      </c>
      <c r="F4356" s="1">
        <v>40876</v>
      </c>
      <c r="G4356" s="10">
        <v>0.79791666666666661</v>
      </c>
      <c r="H4356">
        <v>30</v>
      </c>
      <c r="I4356">
        <v>138</v>
      </c>
      <c r="J4356" t="s">
        <v>8</v>
      </c>
      <c r="K4356" t="s">
        <v>9</v>
      </c>
      <c r="L4356" t="str">
        <f t="shared" si="273"/>
        <v>Afternoon</v>
      </c>
      <c r="M4356" t="str">
        <f t="shared" si="274"/>
        <v>16</v>
      </c>
      <c r="N4356" t="str">
        <f t="shared" si="275"/>
        <v>19</v>
      </c>
    </row>
    <row r="4357" spans="1:14" x14ac:dyDescent="0.3">
      <c r="A4357">
        <v>1</v>
      </c>
      <c r="B4357">
        <v>8</v>
      </c>
      <c r="C4357" s="1">
        <v>40876</v>
      </c>
      <c r="D4357" s="21" t="str">
        <f t="shared" si="272"/>
        <v>29-Nov-2011</v>
      </c>
      <c r="E4357" s="10">
        <v>0.78402777777777777</v>
      </c>
      <c r="F4357" s="1">
        <v>40876</v>
      </c>
      <c r="G4357" s="10">
        <v>0.93194444444444446</v>
      </c>
      <c r="H4357">
        <v>40</v>
      </c>
      <c r="I4357">
        <v>213</v>
      </c>
      <c r="J4357" t="s">
        <v>8</v>
      </c>
      <c r="K4357" t="s">
        <v>9</v>
      </c>
      <c r="L4357" t="str">
        <f t="shared" si="273"/>
        <v>Evening</v>
      </c>
      <c r="M4357" t="str">
        <f t="shared" si="274"/>
        <v>18</v>
      </c>
      <c r="N4357" t="str">
        <f t="shared" si="275"/>
        <v>22</v>
      </c>
    </row>
    <row r="4358" spans="1:14" x14ac:dyDescent="0.3">
      <c r="A4358">
        <v>1</v>
      </c>
      <c r="B4358">
        <v>5</v>
      </c>
      <c r="C4358" s="1">
        <v>40876</v>
      </c>
      <c r="D4358" s="21" t="str">
        <f t="shared" si="272"/>
        <v>29-Nov-2011</v>
      </c>
      <c r="E4358" s="10">
        <v>0.78611111111111109</v>
      </c>
      <c r="F4358" s="1">
        <v>40877</v>
      </c>
      <c r="G4358" s="10">
        <v>1.0416666666666666E-2</v>
      </c>
      <c r="H4358">
        <v>60</v>
      </c>
      <c r="I4358">
        <v>323</v>
      </c>
      <c r="J4358" t="s">
        <v>8</v>
      </c>
      <c r="K4358" t="s">
        <v>9</v>
      </c>
      <c r="L4358" t="str">
        <f t="shared" si="273"/>
        <v>Evening</v>
      </c>
      <c r="M4358" t="str">
        <f t="shared" si="274"/>
        <v>18</v>
      </c>
      <c r="N4358" t="str">
        <f t="shared" si="275"/>
        <v>00</v>
      </c>
    </row>
    <row r="4359" spans="1:14" x14ac:dyDescent="0.3">
      <c r="A4359">
        <v>1</v>
      </c>
      <c r="B4359">
        <v>8</v>
      </c>
      <c r="C4359" s="1">
        <v>40876</v>
      </c>
      <c r="D4359" s="21" t="str">
        <f t="shared" si="272"/>
        <v>29-Nov-2011</v>
      </c>
      <c r="E4359" s="10">
        <v>0.84513888888888899</v>
      </c>
      <c r="F4359" s="1">
        <v>40876</v>
      </c>
      <c r="G4359" s="10">
        <v>0.94513888888888886</v>
      </c>
      <c r="H4359">
        <v>30</v>
      </c>
      <c r="I4359">
        <v>144</v>
      </c>
      <c r="J4359" t="s">
        <v>8</v>
      </c>
      <c r="K4359" t="s">
        <v>9</v>
      </c>
      <c r="L4359" t="str">
        <f t="shared" si="273"/>
        <v>Evening</v>
      </c>
      <c r="M4359" t="str">
        <f t="shared" si="274"/>
        <v>20</v>
      </c>
      <c r="N4359" t="str">
        <f t="shared" si="275"/>
        <v>22</v>
      </c>
    </row>
    <row r="4360" spans="1:14" x14ac:dyDescent="0.3">
      <c r="A4360">
        <v>1</v>
      </c>
      <c r="B4360">
        <v>6</v>
      </c>
      <c r="C4360" s="1">
        <v>40876</v>
      </c>
      <c r="D4360" s="21" t="str">
        <f t="shared" si="272"/>
        <v>29-Nov-2011</v>
      </c>
      <c r="E4360" s="10">
        <v>0.84652777777777777</v>
      </c>
      <c r="F4360" s="1">
        <v>40876</v>
      </c>
      <c r="G4360" s="10">
        <v>0.95277777777777783</v>
      </c>
      <c r="H4360">
        <v>30</v>
      </c>
      <c r="I4360">
        <v>153</v>
      </c>
      <c r="J4360" t="s">
        <v>8</v>
      </c>
      <c r="K4360" t="s">
        <v>9</v>
      </c>
      <c r="L4360" t="str">
        <f t="shared" si="273"/>
        <v>Evening</v>
      </c>
      <c r="M4360" t="str">
        <f t="shared" si="274"/>
        <v>20</v>
      </c>
      <c r="N4360" t="str">
        <f t="shared" si="275"/>
        <v>22</v>
      </c>
    </row>
    <row r="4361" spans="1:14" x14ac:dyDescent="0.3">
      <c r="A4361">
        <v>1</v>
      </c>
      <c r="B4361">
        <v>5</v>
      </c>
      <c r="C4361" s="1">
        <v>40876</v>
      </c>
      <c r="D4361" s="21" t="str">
        <f t="shared" si="272"/>
        <v>29-Nov-2011</v>
      </c>
      <c r="E4361" s="10">
        <v>0.85972222222222217</v>
      </c>
      <c r="F4361" s="1">
        <v>40876</v>
      </c>
      <c r="G4361" s="10">
        <v>0.98055555555555562</v>
      </c>
      <c r="H4361">
        <v>30</v>
      </c>
      <c r="I4361">
        <v>174</v>
      </c>
      <c r="J4361" t="s">
        <v>8</v>
      </c>
      <c r="K4361" t="s">
        <v>9</v>
      </c>
      <c r="L4361" t="str">
        <f t="shared" si="273"/>
        <v>Evening</v>
      </c>
      <c r="M4361" t="str">
        <f t="shared" si="274"/>
        <v>20</v>
      </c>
      <c r="N4361" t="str">
        <f t="shared" si="275"/>
        <v>23</v>
      </c>
    </row>
    <row r="4362" spans="1:14" x14ac:dyDescent="0.3">
      <c r="A4362">
        <v>1</v>
      </c>
      <c r="B4362">
        <v>5</v>
      </c>
      <c r="C4362" s="1">
        <v>40877</v>
      </c>
      <c r="D4362" s="21" t="str">
        <f t="shared" si="272"/>
        <v>30-Nov-2011</v>
      </c>
      <c r="E4362" s="10">
        <v>0.44444444444444442</v>
      </c>
      <c r="F4362" s="1">
        <v>40877</v>
      </c>
      <c r="G4362" s="10">
        <v>0.47430555555555554</v>
      </c>
      <c r="H4362">
        <v>30</v>
      </c>
      <c r="I4362">
        <v>43</v>
      </c>
      <c r="J4362" t="s">
        <v>8</v>
      </c>
      <c r="K4362" t="s">
        <v>13</v>
      </c>
      <c r="L4362" t="str">
        <f t="shared" si="273"/>
        <v>Morning</v>
      </c>
      <c r="M4362" t="str">
        <f t="shared" si="274"/>
        <v>10</v>
      </c>
      <c r="N4362" t="str">
        <f t="shared" si="275"/>
        <v>11</v>
      </c>
    </row>
    <row r="4363" spans="1:14" x14ac:dyDescent="0.3">
      <c r="A4363">
        <v>1</v>
      </c>
      <c r="B4363">
        <v>6</v>
      </c>
      <c r="C4363" s="1">
        <v>40877</v>
      </c>
      <c r="D4363" s="21" t="str">
        <f t="shared" si="272"/>
        <v>30-Nov-2011</v>
      </c>
      <c r="E4363" s="10">
        <v>0.69374999999999998</v>
      </c>
      <c r="F4363" s="1">
        <v>40877</v>
      </c>
      <c r="G4363" s="10">
        <v>0.72013888888888899</v>
      </c>
      <c r="H4363">
        <v>30</v>
      </c>
      <c r="I4363">
        <v>38</v>
      </c>
      <c r="J4363" t="s">
        <v>8</v>
      </c>
      <c r="K4363" t="s">
        <v>13</v>
      </c>
      <c r="L4363" t="str">
        <f t="shared" si="273"/>
        <v>Afternoon</v>
      </c>
      <c r="M4363" t="str">
        <f t="shared" si="274"/>
        <v>16</v>
      </c>
      <c r="N4363" t="str">
        <f t="shared" si="275"/>
        <v>17</v>
      </c>
    </row>
    <row r="4364" spans="1:14" x14ac:dyDescent="0.3">
      <c r="A4364">
        <v>1</v>
      </c>
      <c r="B4364">
        <v>8</v>
      </c>
      <c r="C4364" s="1">
        <v>40877</v>
      </c>
      <c r="D4364" s="21" t="str">
        <f t="shared" si="272"/>
        <v>30-Nov-2011</v>
      </c>
      <c r="E4364" s="10">
        <v>0.78541666666666676</v>
      </c>
      <c r="F4364" s="1">
        <v>40877</v>
      </c>
      <c r="G4364" s="10">
        <v>0.87847222222222221</v>
      </c>
      <c r="H4364">
        <v>30</v>
      </c>
      <c r="I4364">
        <v>134</v>
      </c>
      <c r="J4364" t="s">
        <v>8</v>
      </c>
      <c r="K4364" t="s">
        <v>13</v>
      </c>
      <c r="L4364" t="str">
        <f t="shared" si="273"/>
        <v>Evening</v>
      </c>
      <c r="M4364" t="str">
        <f t="shared" si="274"/>
        <v>18</v>
      </c>
      <c r="N4364" t="str">
        <f t="shared" si="275"/>
        <v>21</v>
      </c>
    </row>
    <row r="4365" spans="1:14" x14ac:dyDescent="0.3">
      <c r="A4365">
        <v>1</v>
      </c>
      <c r="B4365">
        <v>8</v>
      </c>
      <c r="C4365" s="1">
        <v>40877</v>
      </c>
      <c r="D4365" s="21" t="str">
        <f t="shared" si="272"/>
        <v>30-Nov-2011</v>
      </c>
      <c r="E4365" s="10">
        <v>0.82291666666666663</v>
      </c>
      <c r="F4365" s="1">
        <v>40877</v>
      </c>
      <c r="G4365" s="10">
        <v>0.96319444444444446</v>
      </c>
      <c r="H4365">
        <v>40</v>
      </c>
      <c r="I4365">
        <v>202</v>
      </c>
      <c r="J4365" t="s">
        <v>8</v>
      </c>
      <c r="K4365" t="s">
        <v>13</v>
      </c>
      <c r="L4365" t="str">
        <f t="shared" si="273"/>
        <v>Evening</v>
      </c>
      <c r="M4365" t="str">
        <f t="shared" si="274"/>
        <v>19</v>
      </c>
      <c r="N4365" t="str">
        <f t="shared" si="275"/>
        <v>23</v>
      </c>
    </row>
    <row r="4366" spans="1:14" x14ac:dyDescent="0.3">
      <c r="A4366">
        <v>1</v>
      </c>
      <c r="B4366">
        <v>5</v>
      </c>
      <c r="C4366" s="1">
        <v>40878</v>
      </c>
      <c r="D4366" s="21" t="str">
        <f t="shared" si="272"/>
        <v>01-Dec-2011</v>
      </c>
      <c r="E4366" s="10">
        <v>0.52222222222222225</v>
      </c>
      <c r="F4366" s="1">
        <v>40878</v>
      </c>
      <c r="G4366" s="10">
        <v>0.65763888888888888</v>
      </c>
      <c r="H4366">
        <v>40</v>
      </c>
      <c r="I4366">
        <v>195</v>
      </c>
      <c r="J4366" t="s">
        <v>8</v>
      </c>
      <c r="K4366" t="s">
        <v>12</v>
      </c>
      <c r="L4366" t="str">
        <f t="shared" si="273"/>
        <v>Morning</v>
      </c>
      <c r="M4366" t="str">
        <f t="shared" si="274"/>
        <v>12</v>
      </c>
      <c r="N4366" t="str">
        <f t="shared" si="275"/>
        <v>15</v>
      </c>
    </row>
    <row r="4367" spans="1:14" x14ac:dyDescent="0.3">
      <c r="A4367">
        <v>1</v>
      </c>
      <c r="B4367">
        <v>5</v>
      </c>
      <c r="C4367" s="1">
        <v>40878</v>
      </c>
      <c r="D4367" s="21" t="str">
        <f t="shared" si="272"/>
        <v>01-Dec-2011</v>
      </c>
      <c r="E4367" s="10">
        <v>0.60625000000000007</v>
      </c>
      <c r="F4367" s="1">
        <v>40878</v>
      </c>
      <c r="G4367" s="10">
        <v>0.74583333333333324</v>
      </c>
      <c r="H4367">
        <v>40</v>
      </c>
      <c r="I4367">
        <v>201</v>
      </c>
      <c r="J4367" t="s">
        <v>8</v>
      </c>
      <c r="K4367" t="s">
        <v>12</v>
      </c>
      <c r="L4367" t="str">
        <f t="shared" si="273"/>
        <v>Afternoon</v>
      </c>
      <c r="M4367" t="str">
        <f t="shared" si="274"/>
        <v>14</v>
      </c>
      <c r="N4367" t="str">
        <f t="shared" si="275"/>
        <v>17</v>
      </c>
    </row>
    <row r="4368" spans="1:14" x14ac:dyDescent="0.3">
      <c r="A4368">
        <v>1</v>
      </c>
      <c r="B4368">
        <v>8</v>
      </c>
      <c r="C4368" s="1">
        <v>40878</v>
      </c>
      <c r="D4368" s="21" t="str">
        <f t="shared" si="272"/>
        <v>01-Dec-2011</v>
      </c>
      <c r="E4368" s="10">
        <v>0.62708333333333333</v>
      </c>
      <c r="F4368" s="1">
        <v>40878</v>
      </c>
      <c r="G4368" s="10">
        <v>0.8041666666666667</v>
      </c>
      <c r="H4368">
        <v>50</v>
      </c>
      <c r="I4368">
        <v>255</v>
      </c>
      <c r="J4368" t="s">
        <v>8</v>
      </c>
      <c r="K4368" t="s">
        <v>12</v>
      </c>
      <c r="L4368" t="str">
        <f t="shared" si="273"/>
        <v>Afternoon</v>
      </c>
      <c r="M4368" t="str">
        <f t="shared" si="274"/>
        <v>15</v>
      </c>
      <c r="N4368" t="str">
        <f t="shared" si="275"/>
        <v>19</v>
      </c>
    </row>
    <row r="4369" spans="1:14" x14ac:dyDescent="0.3">
      <c r="A4369">
        <v>1</v>
      </c>
      <c r="B4369">
        <v>8</v>
      </c>
      <c r="C4369" s="1">
        <v>40878</v>
      </c>
      <c r="D4369" s="21" t="str">
        <f t="shared" si="272"/>
        <v>01-Dec-2011</v>
      </c>
      <c r="E4369" s="10">
        <v>0.64930555555555558</v>
      </c>
      <c r="F4369" s="1">
        <v>40878</v>
      </c>
      <c r="G4369" s="10">
        <v>0.72361111111111109</v>
      </c>
      <c r="H4369">
        <v>30</v>
      </c>
      <c r="I4369">
        <v>107</v>
      </c>
      <c r="J4369" t="s">
        <v>8</v>
      </c>
      <c r="K4369" t="s">
        <v>12</v>
      </c>
      <c r="L4369" t="str">
        <f t="shared" si="273"/>
        <v>Afternoon</v>
      </c>
      <c r="M4369" t="str">
        <f t="shared" si="274"/>
        <v>15</v>
      </c>
      <c r="N4369" t="str">
        <f t="shared" si="275"/>
        <v>17</v>
      </c>
    </row>
    <row r="4370" spans="1:14" x14ac:dyDescent="0.3">
      <c r="A4370">
        <v>1</v>
      </c>
      <c r="B4370">
        <v>5</v>
      </c>
      <c r="C4370" s="1">
        <v>40878</v>
      </c>
      <c r="D4370" s="21" t="str">
        <f t="shared" si="272"/>
        <v>01-Dec-2011</v>
      </c>
      <c r="E4370" s="10">
        <v>0.68125000000000002</v>
      </c>
      <c r="F4370" s="1">
        <v>40878</v>
      </c>
      <c r="G4370" s="10">
        <v>0.70624999999999993</v>
      </c>
      <c r="H4370">
        <v>30</v>
      </c>
      <c r="I4370">
        <v>36</v>
      </c>
      <c r="J4370" t="s">
        <v>8</v>
      </c>
      <c r="K4370" t="s">
        <v>12</v>
      </c>
      <c r="L4370" t="str">
        <f t="shared" si="273"/>
        <v>Afternoon</v>
      </c>
      <c r="M4370" t="str">
        <f t="shared" si="274"/>
        <v>16</v>
      </c>
      <c r="N4370" t="str">
        <f t="shared" si="275"/>
        <v>16</v>
      </c>
    </row>
    <row r="4371" spans="1:14" x14ac:dyDescent="0.3">
      <c r="A4371">
        <v>1</v>
      </c>
      <c r="B4371">
        <v>8</v>
      </c>
      <c r="C4371" s="1">
        <v>40878</v>
      </c>
      <c r="D4371" s="21" t="str">
        <f t="shared" si="272"/>
        <v>01-Dec-2011</v>
      </c>
      <c r="E4371" s="10">
        <v>0.74652777777777779</v>
      </c>
      <c r="F4371" s="1">
        <v>40878</v>
      </c>
      <c r="G4371" s="10">
        <v>0.86805555555555547</v>
      </c>
      <c r="H4371">
        <v>30</v>
      </c>
      <c r="I4371">
        <v>175</v>
      </c>
      <c r="J4371" t="s">
        <v>8</v>
      </c>
      <c r="K4371" t="s">
        <v>12</v>
      </c>
      <c r="L4371" t="str">
        <f t="shared" si="273"/>
        <v>Afternoon</v>
      </c>
      <c r="M4371" t="str">
        <f t="shared" si="274"/>
        <v>17</v>
      </c>
      <c r="N4371" t="str">
        <f t="shared" si="275"/>
        <v>20</v>
      </c>
    </row>
    <row r="4372" spans="1:14" x14ac:dyDescent="0.3">
      <c r="A4372">
        <v>1</v>
      </c>
      <c r="B4372">
        <v>5</v>
      </c>
      <c r="C4372" s="1">
        <v>40878</v>
      </c>
      <c r="D4372" s="21" t="str">
        <f t="shared" si="272"/>
        <v>01-Dec-2011</v>
      </c>
      <c r="E4372" s="10">
        <v>0.78819444444444453</v>
      </c>
      <c r="F4372" s="1">
        <v>40878</v>
      </c>
      <c r="G4372" s="10">
        <v>0.87569444444444444</v>
      </c>
      <c r="H4372">
        <v>30</v>
      </c>
      <c r="I4372">
        <v>126</v>
      </c>
      <c r="J4372" t="s">
        <v>8</v>
      </c>
      <c r="K4372" t="s">
        <v>12</v>
      </c>
      <c r="L4372" t="str">
        <f t="shared" si="273"/>
        <v>Evening</v>
      </c>
      <c r="M4372" t="str">
        <f t="shared" si="274"/>
        <v>18</v>
      </c>
      <c r="N4372" t="str">
        <f t="shared" si="275"/>
        <v>21</v>
      </c>
    </row>
    <row r="4373" spans="1:14" x14ac:dyDescent="0.3">
      <c r="A4373">
        <v>1</v>
      </c>
      <c r="B4373">
        <v>5</v>
      </c>
      <c r="C4373" s="1">
        <v>40878</v>
      </c>
      <c r="D4373" s="21" t="str">
        <f t="shared" si="272"/>
        <v>01-Dec-2011</v>
      </c>
      <c r="E4373" s="10">
        <v>0.7895833333333333</v>
      </c>
      <c r="F4373" s="1">
        <v>40879</v>
      </c>
      <c r="G4373" s="10">
        <v>6.9444444444444434E-2</v>
      </c>
      <c r="H4373">
        <v>70</v>
      </c>
      <c r="I4373">
        <v>403</v>
      </c>
      <c r="J4373" t="s">
        <v>8</v>
      </c>
      <c r="K4373" t="s">
        <v>12</v>
      </c>
      <c r="L4373" t="str">
        <f t="shared" si="273"/>
        <v>Evening</v>
      </c>
      <c r="M4373" t="str">
        <f t="shared" si="274"/>
        <v>18</v>
      </c>
      <c r="N4373" t="str">
        <f t="shared" si="275"/>
        <v>01</v>
      </c>
    </row>
    <row r="4374" spans="1:14" x14ac:dyDescent="0.3">
      <c r="A4374">
        <v>1</v>
      </c>
      <c r="B4374">
        <v>5</v>
      </c>
      <c r="C4374" s="1">
        <v>40878</v>
      </c>
      <c r="D4374" s="21" t="str">
        <f t="shared" si="272"/>
        <v>01-Dec-2011</v>
      </c>
      <c r="E4374" s="10">
        <v>0.875</v>
      </c>
      <c r="F4374" s="1">
        <v>40878</v>
      </c>
      <c r="G4374" s="10">
        <v>0.9</v>
      </c>
      <c r="H4374">
        <v>30</v>
      </c>
      <c r="I4374">
        <v>36</v>
      </c>
      <c r="J4374" t="s">
        <v>8</v>
      </c>
      <c r="K4374" t="s">
        <v>12</v>
      </c>
      <c r="L4374" t="str">
        <f t="shared" si="273"/>
        <v>Evening</v>
      </c>
      <c r="M4374" t="str">
        <f t="shared" si="274"/>
        <v>21</v>
      </c>
      <c r="N4374" t="str">
        <f t="shared" si="275"/>
        <v>21</v>
      </c>
    </row>
    <row r="4375" spans="1:14" x14ac:dyDescent="0.3">
      <c r="A4375">
        <v>1</v>
      </c>
      <c r="B4375">
        <v>5</v>
      </c>
      <c r="C4375" s="1">
        <v>40879</v>
      </c>
      <c r="D4375" s="21" t="str">
        <f t="shared" si="272"/>
        <v>02-Dec-2011</v>
      </c>
      <c r="E4375" s="10">
        <v>0.3</v>
      </c>
      <c r="F4375" s="1">
        <v>40879</v>
      </c>
      <c r="G4375" s="10">
        <v>0.33958333333333335</v>
      </c>
      <c r="H4375">
        <v>30</v>
      </c>
      <c r="I4375">
        <v>57</v>
      </c>
      <c r="J4375" t="s">
        <v>8</v>
      </c>
      <c r="K4375" t="s">
        <v>11</v>
      </c>
      <c r="L4375" t="str">
        <f t="shared" si="273"/>
        <v>Night</v>
      </c>
      <c r="M4375" t="str">
        <f t="shared" si="274"/>
        <v>07</v>
      </c>
      <c r="N4375" t="str">
        <f t="shared" si="275"/>
        <v>08</v>
      </c>
    </row>
    <row r="4376" spans="1:14" x14ac:dyDescent="0.3">
      <c r="A4376">
        <v>1</v>
      </c>
      <c r="B4376">
        <v>5</v>
      </c>
      <c r="C4376" s="1">
        <v>40879</v>
      </c>
      <c r="D4376" s="21" t="str">
        <f t="shared" si="272"/>
        <v>02-Dec-2011</v>
      </c>
      <c r="E4376" s="10">
        <v>0.45833333333333331</v>
      </c>
      <c r="F4376" s="1">
        <v>40879</v>
      </c>
      <c r="G4376" s="10">
        <v>0.46597222222222223</v>
      </c>
      <c r="H4376">
        <v>30</v>
      </c>
      <c r="I4376">
        <v>11</v>
      </c>
      <c r="J4376" t="s">
        <v>8</v>
      </c>
      <c r="K4376" t="s">
        <v>11</v>
      </c>
      <c r="L4376" t="str">
        <f t="shared" si="273"/>
        <v>Morning</v>
      </c>
      <c r="M4376" t="str">
        <f t="shared" si="274"/>
        <v>11</v>
      </c>
      <c r="N4376" t="str">
        <f t="shared" si="275"/>
        <v>11</v>
      </c>
    </row>
    <row r="4377" spans="1:14" x14ac:dyDescent="0.3">
      <c r="A4377">
        <v>1</v>
      </c>
      <c r="B4377">
        <v>5</v>
      </c>
      <c r="C4377" s="1">
        <v>40879</v>
      </c>
      <c r="D4377" s="21" t="str">
        <f t="shared" si="272"/>
        <v>02-Dec-2011</v>
      </c>
      <c r="E4377" s="10">
        <v>0.54375000000000007</v>
      </c>
      <c r="F4377" s="1">
        <v>40879</v>
      </c>
      <c r="G4377" s="10">
        <v>0.58958333333333335</v>
      </c>
      <c r="H4377">
        <v>30</v>
      </c>
      <c r="I4377">
        <v>66</v>
      </c>
      <c r="J4377" t="s">
        <v>8</v>
      </c>
      <c r="K4377" t="s">
        <v>11</v>
      </c>
      <c r="L4377" t="str">
        <f t="shared" si="273"/>
        <v>Morning</v>
      </c>
      <c r="M4377" t="str">
        <f t="shared" si="274"/>
        <v>13</v>
      </c>
      <c r="N4377" t="str">
        <f t="shared" si="275"/>
        <v>14</v>
      </c>
    </row>
    <row r="4378" spans="1:14" x14ac:dyDescent="0.3">
      <c r="A4378">
        <v>1</v>
      </c>
      <c r="B4378">
        <v>6</v>
      </c>
      <c r="C4378" s="1">
        <v>40879</v>
      </c>
      <c r="D4378" s="21" t="str">
        <f t="shared" si="272"/>
        <v>02-Dec-2011</v>
      </c>
      <c r="E4378" s="10">
        <v>0.64930555555555558</v>
      </c>
      <c r="F4378" s="1">
        <v>40879</v>
      </c>
      <c r="G4378" s="10">
        <v>0.71736111111111101</v>
      </c>
      <c r="H4378">
        <v>30</v>
      </c>
      <c r="I4378">
        <v>98</v>
      </c>
      <c r="J4378" t="s">
        <v>8</v>
      </c>
      <c r="K4378" t="s">
        <v>11</v>
      </c>
      <c r="L4378" t="str">
        <f t="shared" si="273"/>
        <v>Afternoon</v>
      </c>
      <c r="M4378" t="str">
        <f t="shared" si="274"/>
        <v>15</v>
      </c>
      <c r="N4378" t="str">
        <f t="shared" si="275"/>
        <v>17</v>
      </c>
    </row>
    <row r="4379" spans="1:14" x14ac:dyDescent="0.3">
      <c r="A4379">
        <v>1</v>
      </c>
      <c r="B4379">
        <v>6</v>
      </c>
      <c r="C4379" s="1">
        <v>40879</v>
      </c>
      <c r="D4379" s="21" t="str">
        <f t="shared" si="272"/>
        <v>02-Dec-2011</v>
      </c>
      <c r="E4379" s="10">
        <v>0.71527777777777779</v>
      </c>
      <c r="F4379" s="1">
        <v>40879</v>
      </c>
      <c r="G4379" s="10">
        <v>0.75138888888888899</v>
      </c>
      <c r="H4379">
        <v>30</v>
      </c>
      <c r="I4379">
        <v>52</v>
      </c>
      <c r="J4379" t="s">
        <v>8</v>
      </c>
      <c r="K4379" t="s">
        <v>11</v>
      </c>
      <c r="L4379" t="str">
        <f t="shared" si="273"/>
        <v>Afternoon</v>
      </c>
      <c r="M4379" t="str">
        <f t="shared" si="274"/>
        <v>17</v>
      </c>
      <c r="N4379" t="str">
        <f t="shared" si="275"/>
        <v>18</v>
      </c>
    </row>
    <row r="4380" spans="1:14" x14ac:dyDescent="0.3">
      <c r="A4380">
        <v>1</v>
      </c>
      <c r="B4380">
        <v>5</v>
      </c>
      <c r="C4380" s="1">
        <v>40879</v>
      </c>
      <c r="D4380" s="21" t="str">
        <f t="shared" si="272"/>
        <v>02-Dec-2011</v>
      </c>
      <c r="E4380" s="10">
        <v>0.71805555555555556</v>
      </c>
      <c r="F4380" s="1">
        <v>40879</v>
      </c>
      <c r="G4380" s="10">
        <v>0.8930555555555556</v>
      </c>
      <c r="H4380">
        <v>50</v>
      </c>
      <c r="I4380">
        <v>252</v>
      </c>
      <c r="J4380" t="s">
        <v>8</v>
      </c>
      <c r="K4380" t="s">
        <v>11</v>
      </c>
      <c r="L4380" t="str">
        <f t="shared" si="273"/>
        <v>Afternoon</v>
      </c>
      <c r="M4380" t="str">
        <f t="shared" si="274"/>
        <v>17</v>
      </c>
      <c r="N4380" t="str">
        <f t="shared" si="275"/>
        <v>21</v>
      </c>
    </row>
    <row r="4381" spans="1:14" x14ac:dyDescent="0.3">
      <c r="A4381">
        <v>1</v>
      </c>
      <c r="B4381">
        <v>5</v>
      </c>
      <c r="C4381" s="1">
        <v>40879</v>
      </c>
      <c r="D4381" s="21" t="str">
        <f t="shared" si="272"/>
        <v>02-Dec-2011</v>
      </c>
      <c r="E4381" s="10">
        <v>0.82013888888888886</v>
      </c>
      <c r="F4381" s="1">
        <v>40879</v>
      </c>
      <c r="G4381" s="10">
        <v>0.95138888888888884</v>
      </c>
      <c r="H4381">
        <v>40</v>
      </c>
      <c r="I4381">
        <v>189</v>
      </c>
      <c r="J4381" t="s">
        <v>8</v>
      </c>
      <c r="K4381" t="s">
        <v>11</v>
      </c>
      <c r="L4381" t="str">
        <f t="shared" si="273"/>
        <v>Evening</v>
      </c>
      <c r="M4381" t="str">
        <f t="shared" si="274"/>
        <v>19</v>
      </c>
      <c r="N4381" t="str">
        <f t="shared" si="275"/>
        <v>22</v>
      </c>
    </row>
    <row r="4382" spans="1:14" x14ac:dyDescent="0.3">
      <c r="A4382">
        <v>1</v>
      </c>
      <c r="B4382">
        <v>6</v>
      </c>
      <c r="C4382" s="1">
        <v>40879</v>
      </c>
      <c r="D4382" s="21" t="str">
        <f t="shared" si="272"/>
        <v>02-Dec-2011</v>
      </c>
      <c r="E4382" s="10">
        <v>0.84027777777777779</v>
      </c>
      <c r="F4382" s="1">
        <v>40880</v>
      </c>
      <c r="G4382" s="10">
        <v>3.1944444444444449E-2</v>
      </c>
      <c r="H4382">
        <v>50</v>
      </c>
      <c r="I4382">
        <v>276</v>
      </c>
      <c r="J4382" t="s">
        <v>8</v>
      </c>
      <c r="K4382" t="s">
        <v>11</v>
      </c>
      <c r="L4382" t="str">
        <f t="shared" si="273"/>
        <v>Evening</v>
      </c>
      <c r="M4382" t="str">
        <f t="shared" si="274"/>
        <v>20</v>
      </c>
      <c r="N4382" t="str">
        <f t="shared" si="275"/>
        <v>00</v>
      </c>
    </row>
    <row r="4383" spans="1:14" x14ac:dyDescent="0.3">
      <c r="A4383">
        <v>1</v>
      </c>
      <c r="B4383">
        <v>5</v>
      </c>
      <c r="C4383" s="1">
        <v>40879</v>
      </c>
      <c r="D4383" s="21" t="str">
        <f t="shared" si="272"/>
        <v>02-Dec-2011</v>
      </c>
      <c r="E4383" s="10">
        <v>0.88055555555555554</v>
      </c>
      <c r="F4383" s="1">
        <v>40879</v>
      </c>
      <c r="G4383" s="10">
        <v>0.96388888888888891</v>
      </c>
      <c r="H4383">
        <v>30</v>
      </c>
      <c r="I4383">
        <v>120</v>
      </c>
      <c r="J4383" t="s">
        <v>8</v>
      </c>
      <c r="K4383" t="s">
        <v>11</v>
      </c>
      <c r="L4383" t="str">
        <f t="shared" si="273"/>
        <v>Evening</v>
      </c>
      <c r="M4383" t="str">
        <f t="shared" si="274"/>
        <v>21</v>
      </c>
      <c r="N4383" t="str">
        <f t="shared" si="275"/>
        <v>23</v>
      </c>
    </row>
    <row r="4384" spans="1:14" x14ac:dyDescent="0.3">
      <c r="A4384">
        <v>1</v>
      </c>
      <c r="B4384">
        <v>6</v>
      </c>
      <c r="C4384" s="1">
        <v>40879</v>
      </c>
      <c r="D4384" s="21" t="str">
        <f t="shared" si="272"/>
        <v>02-Dec-2011</v>
      </c>
      <c r="E4384" s="10">
        <v>0.96666666666666667</v>
      </c>
      <c r="F4384" s="1">
        <v>40880</v>
      </c>
      <c r="G4384" s="10">
        <v>7.5694444444444439E-2</v>
      </c>
      <c r="H4384">
        <v>30</v>
      </c>
      <c r="I4384">
        <v>157</v>
      </c>
      <c r="J4384" t="s">
        <v>8</v>
      </c>
      <c r="K4384" t="s">
        <v>11</v>
      </c>
      <c r="L4384" t="str">
        <f t="shared" si="273"/>
        <v>Night</v>
      </c>
      <c r="M4384" t="str">
        <f t="shared" si="274"/>
        <v>23</v>
      </c>
      <c r="N4384" t="str">
        <f t="shared" si="275"/>
        <v>01</v>
      </c>
    </row>
    <row r="4385" spans="1:14" x14ac:dyDescent="0.3">
      <c r="A4385">
        <v>1</v>
      </c>
      <c r="B4385">
        <v>8</v>
      </c>
      <c r="C4385" s="1">
        <v>40883</v>
      </c>
      <c r="D4385" s="21" t="str">
        <f t="shared" si="272"/>
        <v>06-Dec-2011</v>
      </c>
      <c r="E4385" s="10">
        <v>0.56180555555555556</v>
      </c>
      <c r="F4385" s="1">
        <v>40883</v>
      </c>
      <c r="G4385" s="10">
        <v>0.65069444444444446</v>
      </c>
      <c r="H4385">
        <v>30</v>
      </c>
      <c r="I4385">
        <v>128</v>
      </c>
      <c r="J4385" t="s">
        <v>8</v>
      </c>
      <c r="K4385" t="s">
        <v>9</v>
      </c>
      <c r="L4385" t="str">
        <f t="shared" si="273"/>
        <v>Morning</v>
      </c>
      <c r="M4385" t="str">
        <f t="shared" si="274"/>
        <v>13</v>
      </c>
      <c r="N4385" t="str">
        <f t="shared" si="275"/>
        <v>15</v>
      </c>
    </row>
    <row r="4386" spans="1:14" x14ac:dyDescent="0.3">
      <c r="A4386">
        <v>1</v>
      </c>
      <c r="B4386">
        <v>5</v>
      </c>
      <c r="C4386" s="1">
        <v>40883</v>
      </c>
      <c r="D4386" s="21" t="str">
        <f t="shared" si="272"/>
        <v>06-Dec-2011</v>
      </c>
      <c r="E4386" s="10">
        <v>0.5625</v>
      </c>
      <c r="F4386" s="1">
        <v>40883</v>
      </c>
      <c r="G4386" s="10">
        <v>0.65694444444444444</v>
      </c>
      <c r="H4386">
        <v>30</v>
      </c>
      <c r="I4386">
        <v>136</v>
      </c>
      <c r="J4386" t="s">
        <v>8</v>
      </c>
      <c r="K4386" t="s">
        <v>9</v>
      </c>
      <c r="L4386" t="str">
        <f t="shared" si="273"/>
        <v>Morning</v>
      </c>
      <c r="M4386" t="str">
        <f t="shared" si="274"/>
        <v>13</v>
      </c>
      <c r="N4386" t="str">
        <f t="shared" si="275"/>
        <v>15</v>
      </c>
    </row>
    <row r="4387" spans="1:14" x14ac:dyDescent="0.3">
      <c r="A4387">
        <v>1</v>
      </c>
      <c r="B4387">
        <v>5</v>
      </c>
      <c r="C4387" s="1">
        <v>40883</v>
      </c>
      <c r="D4387" s="21" t="str">
        <f t="shared" si="272"/>
        <v>06-Dec-2011</v>
      </c>
      <c r="E4387" s="10">
        <v>0.62430555555555556</v>
      </c>
      <c r="F4387" s="1">
        <v>40883</v>
      </c>
      <c r="G4387" s="10">
        <v>0.75277777777777777</v>
      </c>
      <c r="H4387">
        <v>40</v>
      </c>
      <c r="I4387">
        <v>185</v>
      </c>
      <c r="J4387" t="s">
        <v>8</v>
      </c>
      <c r="K4387" t="s">
        <v>9</v>
      </c>
      <c r="L4387" t="str">
        <f t="shared" si="273"/>
        <v>Afternoon</v>
      </c>
      <c r="M4387" t="str">
        <f t="shared" si="274"/>
        <v>14</v>
      </c>
      <c r="N4387" t="str">
        <f t="shared" si="275"/>
        <v>18</v>
      </c>
    </row>
    <row r="4388" spans="1:14" x14ac:dyDescent="0.3">
      <c r="A4388">
        <v>1</v>
      </c>
      <c r="B4388">
        <v>8</v>
      </c>
      <c r="C4388" s="1">
        <v>40883</v>
      </c>
      <c r="D4388" s="21" t="str">
        <f t="shared" si="272"/>
        <v>06-Dec-2011</v>
      </c>
      <c r="E4388" s="10">
        <v>0.69305555555555554</v>
      </c>
      <c r="F4388" s="1">
        <v>40883</v>
      </c>
      <c r="G4388" s="10">
        <v>0.82013888888888886</v>
      </c>
      <c r="H4388">
        <v>40</v>
      </c>
      <c r="I4388">
        <v>183</v>
      </c>
      <c r="J4388" t="s">
        <v>8</v>
      </c>
      <c r="K4388" t="s">
        <v>9</v>
      </c>
      <c r="L4388" t="str">
        <f t="shared" si="273"/>
        <v>Afternoon</v>
      </c>
      <c r="M4388" t="str">
        <f t="shared" si="274"/>
        <v>16</v>
      </c>
      <c r="N4388" t="str">
        <f t="shared" si="275"/>
        <v>19</v>
      </c>
    </row>
    <row r="4389" spans="1:14" x14ac:dyDescent="0.3">
      <c r="A4389">
        <v>1</v>
      </c>
      <c r="B4389">
        <v>8</v>
      </c>
      <c r="C4389" s="1">
        <v>40883</v>
      </c>
      <c r="D4389" s="21" t="str">
        <f t="shared" si="272"/>
        <v>06-Dec-2011</v>
      </c>
      <c r="E4389" s="10">
        <v>0.72638888888888886</v>
      </c>
      <c r="F4389" s="1">
        <v>40883</v>
      </c>
      <c r="G4389" s="10">
        <v>0.8041666666666667</v>
      </c>
      <c r="H4389">
        <v>30</v>
      </c>
      <c r="I4389">
        <v>112</v>
      </c>
      <c r="J4389" t="s">
        <v>8</v>
      </c>
      <c r="K4389" t="s">
        <v>9</v>
      </c>
      <c r="L4389" t="str">
        <f t="shared" si="273"/>
        <v>Afternoon</v>
      </c>
      <c r="M4389" t="str">
        <f t="shared" si="274"/>
        <v>17</v>
      </c>
      <c r="N4389" t="str">
        <f t="shared" si="275"/>
        <v>19</v>
      </c>
    </row>
    <row r="4390" spans="1:14" x14ac:dyDescent="0.3">
      <c r="A4390">
        <v>1</v>
      </c>
      <c r="B4390">
        <v>5</v>
      </c>
      <c r="C4390" s="1">
        <v>40883</v>
      </c>
      <c r="D4390" s="21" t="str">
        <f t="shared" si="272"/>
        <v>06-Dec-2011</v>
      </c>
      <c r="E4390" s="10">
        <v>0.78333333333333333</v>
      </c>
      <c r="F4390" s="1">
        <v>40883</v>
      </c>
      <c r="G4390" s="10">
        <v>0.93402777777777779</v>
      </c>
      <c r="H4390">
        <v>40</v>
      </c>
      <c r="I4390">
        <v>217</v>
      </c>
      <c r="J4390" t="s">
        <v>8</v>
      </c>
      <c r="K4390" t="s">
        <v>9</v>
      </c>
      <c r="L4390" t="str">
        <f t="shared" si="273"/>
        <v>Evening</v>
      </c>
      <c r="M4390" t="str">
        <f t="shared" si="274"/>
        <v>18</v>
      </c>
      <c r="N4390" t="str">
        <f t="shared" si="275"/>
        <v>22</v>
      </c>
    </row>
    <row r="4391" spans="1:14" x14ac:dyDescent="0.3">
      <c r="A4391">
        <v>1</v>
      </c>
      <c r="B4391">
        <v>5</v>
      </c>
      <c r="C4391" s="1">
        <v>40883</v>
      </c>
      <c r="D4391" s="21" t="str">
        <f t="shared" si="272"/>
        <v>06-Dec-2011</v>
      </c>
      <c r="E4391" s="10">
        <v>0.83263888888888893</v>
      </c>
      <c r="F4391" s="1">
        <v>40883</v>
      </c>
      <c r="G4391" s="10">
        <v>0.97430555555555554</v>
      </c>
      <c r="H4391">
        <v>40</v>
      </c>
      <c r="I4391">
        <v>204</v>
      </c>
      <c r="J4391" t="s">
        <v>8</v>
      </c>
      <c r="K4391" t="s">
        <v>9</v>
      </c>
      <c r="L4391" t="str">
        <f t="shared" si="273"/>
        <v>Evening</v>
      </c>
      <c r="M4391" t="str">
        <f t="shared" si="274"/>
        <v>19</v>
      </c>
      <c r="N4391" t="str">
        <f t="shared" si="275"/>
        <v>23</v>
      </c>
    </row>
    <row r="4392" spans="1:14" x14ac:dyDescent="0.3">
      <c r="A4392">
        <v>1</v>
      </c>
      <c r="B4392">
        <v>6</v>
      </c>
      <c r="C4392" s="1">
        <v>40883</v>
      </c>
      <c r="D4392" s="21" t="str">
        <f t="shared" si="272"/>
        <v>06-Dec-2011</v>
      </c>
      <c r="E4392" s="10">
        <v>0.85902777777777783</v>
      </c>
      <c r="F4392" s="1">
        <v>40883</v>
      </c>
      <c r="G4392" s="10">
        <v>0.97777777777777775</v>
      </c>
      <c r="H4392">
        <v>30</v>
      </c>
      <c r="I4392">
        <v>171</v>
      </c>
      <c r="J4392" t="s">
        <v>8</v>
      </c>
      <c r="K4392" t="s">
        <v>9</v>
      </c>
      <c r="L4392" t="str">
        <f t="shared" si="273"/>
        <v>Evening</v>
      </c>
      <c r="M4392" t="str">
        <f t="shared" si="274"/>
        <v>20</v>
      </c>
      <c r="N4392" t="str">
        <f t="shared" si="275"/>
        <v>23</v>
      </c>
    </row>
    <row r="4393" spans="1:14" x14ac:dyDescent="0.3">
      <c r="A4393">
        <v>1</v>
      </c>
      <c r="B4393">
        <v>5</v>
      </c>
      <c r="C4393" s="1">
        <v>40884</v>
      </c>
      <c r="D4393" s="21" t="str">
        <f t="shared" si="272"/>
        <v>07-Dec-2011</v>
      </c>
      <c r="E4393" s="10">
        <v>0.71388888888888891</v>
      </c>
      <c r="F4393" s="1">
        <v>40884</v>
      </c>
      <c r="G4393" s="10">
        <v>0.8833333333333333</v>
      </c>
      <c r="H4393">
        <v>50</v>
      </c>
      <c r="I4393">
        <v>244</v>
      </c>
      <c r="J4393" t="s">
        <v>8</v>
      </c>
      <c r="K4393" t="s">
        <v>13</v>
      </c>
      <c r="L4393" t="str">
        <f t="shared" si="273"/>
        <v>Afternoon</v>
      </c>
      <c r="M4393" t="str">
        <f t="shared" si="274"/>
        <v>17</v>
      </c>
      <c r="N4393" t="str">
        <f t="shared" si="275"/>
        <v>21</v>
      </c>
    </row>
    <row r="4394" spans="1:14" x14ac:dyDescent="0.3">
      <c r="A4394">
        <v>1</v>
      </c>
      <c r="B4394">
        <v>8</v>
      </c>
      <c r="C4394" s="1">
        <v>40884</v>
      </c>
      <c r="D4394" s="21" t="str">
        <f t="shared" si="272"/>
        <v>07-Dec-2011</v>
      </c>
      <c r="E4394" s="10">
        <v>0.72777777777777775</v>
      </c>
      <c r="F4394" s="1">
        <v>40884</v>
      </c>
      <c r="G4394" s="10">
        <v>0.78472222222222221</v>
      </c>
      <c r="H4394">
        <v>30</v>
      </c>
      <c r="I4394">
        <v>82</v>
      </c>
      <c r="J4394" t="s">
        <v>8</v>
      </c>
      <c r="K4394" t="s">
        <v>13</v>
      </c>
      <c r="L4394" t="str">
        <f t="shared" si="273"/>
        <v>Afternoon</v>
      </c>
      <c r="M4394" t="str">
        <f t="shared" si="274"/>
        <v>17</v>
      </c>
      <c r="N4394" t="str">
        <f t="shared" si="275"/>
        <v>18</v>
      </c>
    </row>
    <row r="4395" spans="1:14" x14ac:dyDescent="0.3">
      <c r="A4395">
        <v>1</v>
      </c>
      <c r="B4395">
        <v>5</v>
      </c>
      <c r="C4395" s="1">
        <v>40884</v>
      </c>
      <c r="D4395" s="21" t="str">
        <f t="shared" si="272"/>
        <v>07-Dec-2011</v>
      </c>
      <c r="E4395" s="10">
        <v>0.79236111111111107</v>
      </c>
      <c r="F4395" s="1">
        <v>40884</v>
      </c>
      <c r="G4395" s="10">
        <v>0.90833333333333333</v>
      </c>
      <c r="H4395">
        <v>30</v>
      </c>
      <c r="I4395">
        <v>167</v>
      </c>
      <c r="J4395" t="s">
        <v>8</v>
      </c>
      <c r="K4395" t="s">
        <v>13</v>
      </c>
      <c r="L4395" t="str">
        <f t="shared" si="273"/>
        <v>Evening</v>
      </c>
      <c r="M4395" t="str">
        <f t="shared" si="274"/>
        <v>19</v>
      </c>
      <c r="N4395" t="str">
        <f t="shared" si="275"/>
        <v>21</v>
      </c>
    </row>
    <row r="4396" spans="1:14" x14ac:dyDescent="0.3">
      <c r="A4396">
        <v>1</v>
      </c>
      <c r="B4396">
        <v>5</v>
      </c>
      <c r="C4396" s="1">
        <v>40885</v>
      </c>
      <c r="D4396" s="21" t="str">
        <f t="shared" si="272"/>
        <v>08-Dec-2011</v>
      </c>
      <c r="E4396" s="10">
        <v>0.92152777777777783</v>
      </c>
      <c r="F4396" s="1">
        <v>40886</v>
      </c>
      <c r="G4396" s="10">
        <v>2.013888888888889E-2</v>
      </c>
      <c r="H4396">
        <v>30</v>
      </c>
      <c r="I4396">
        <v>142</v>
      </c>
      <c r="J4396" t="s">
        <v>8</v>
      </c>
      <c r="K4396" t="s">
        <v>12</v>
      </c>
      <c r="L4396" t="str">
        <f t="shared" si="273"/>
        <v>Night</v>
      </c>
      <c r="M4396" t="str">
        <f t="shared" si="274"/>
        <v>22</v>
      </c>
      <c r="N4396" t="str">
        <f t="shared" si="275"/>
        <v>00</v>
      </c>
    </row>
    <row r="4397" spans="1:14" x14ac:dyDescent="0.3">
      <c r="A4397">
        <v>1</v>
      </c>
      <c r="B4397">
        <v>5</v>
      </c>
      <c r="C4397" s="1">
        <v>40886</v>
      </c>
      <c r="D4397" s="21" t="str">
        <f t="shared" si="272"/>
        <v>09-Dec-2011</v>
      </c>
      <c r="E4397" s="10">
        <v>0.3347222222222222</v>
      </c>
      <c r="F4397" s="1">
        <v>40886</v>
      </c>
      <c r="G4397" s="10">
        <v>0.54097222222222219</v>
      </c>
      <c r="H4397">
        <v>50</v>
      </c>
      <c r="I4397">
        <v>297</v>
      </c>
      <c r="J4397" t="s">
        <v>8</v>
      </c>
      <c r="K4397" t="s">
        <v>11</v>
      </c>
      <c r="L4397" t="str">
        <f t="shared" si="273"/>
        <v>Night</v>
      </c>
      <c r="M4397" t="str">
        <f t="shared" si="274"/>
        <v>08</v>
      </c>
      <c r="N4397" t="str">
        <f t="shared" si="275"/>
        <v>12</v>
      </c>
    </row>
    <row r="4398" spans="1:14" x14ac:dyDescent="0.3">
      <c r="A4398">
        <v>1</v>
      </c>
      <c r="B4398">
        <v>5</v>
      </c>
      <c r="C4398" s="1">
        <v>40886</v>
      </c>
      <c r="D4398" s="21" t="str">
        <f t="shared" si="272"/>
        <v>09-Dec-2011</v>
      </c>
      <c r="E4398" s="10">
        <v>0.48194444444444445</v>
      </c>
      <c r="F4398" s="1">
        <v>40886</v>
      </c>
      <c r="G4398" s="10">
        <v>0.56111111111111112</v>
      </c>
      <c r="H4398">
        <v>30</v>
      </c>
      <c r="I4398">
        <v>114</v>
      </c>
      <c r="J4398" t="s">
        <v>8</v>
      </c>
      <c r="K4398" t="s">
        <v>11</v>
      </c>
      <c r="L4398" t="str">
        <f t="shared" si="273"/>
        <v>Morning</v>
      </c>
      <c r="M4398" t="str">
        <f t="shared" si="274"/>
        <v>11</v>
      </c>
      <c r="N4398" t="str">
        <f t="shared" si="275"/>
        <v>13</v>
      </c>
    </row>
    <row r="4399" spans="1:14" x14ac:dyDescent="0.3">
      <c r="A4399">
        <v>1</v>
      </c>
      <c r="B4399">
        <v>8</v>
      </c>
      <c r="C4399" s="1">
        <v>40886</v>
      </c>
      <c r="D4399" s="21" t="str">
        <f t="shared" si="272"/>
        <v>09-Dec-2011</v>
      </c>
      <c r="E4399" s="10">
        <v>0.50902777777777775</v>
      </c>
      <c r="F4399" s="1">
        <v>40886</v>
      </c>
      <c r="G4399" s="10">
        <v>0.60763888888888895</v>
      </c>
      <c r="H4399">
        <v>30</v>
      </c>
      <c r="I4399">
        <v>142</v>
      </c>
      <c r="J4399" t="s">
        <v>8</v>
      </c>
      <c r="K4399" t="s">
        <v>11</v>
      </c>
      <c r="L4399" t="str">
        <f t="shared" si="273"/>
        <v>Morning</v>
      </c>
      <c r="M4399" t="str">
        <f t="shared" si="274"/>
        <v>12</v>
      </c>
      <c r="N4399" t="str">
        <f t="shared" si="275"/>
        <v>14</v>
      </c>
    </row>
    <row r="4400" spans="1:14" x14ac:dyDescent="0.3">
      <c r="A4400">
        <v>1</v>
      </c>
      <c r="B4400">
        <v>5</v>
      </c>
      <c r="C4400" s="1">
        <v>40886</v>
      </c>
      <c r="D4400" s="21" t="str">
        <f t="shared" si="272"/>
        <v>09-Dec-2011</v>
      </c>
      <c r="E4400" s="10">
        <v>0.50972222222222219</v>
      </c>
      <c r="F4400" s="1">
        <v>40886</v>
      </c>
      <c r="G4400" s="10">
        <v>0.54027777777777775</v>
      </c>
      <c r="H4400">
        <v>30</v>
      </c>
      <c r="I4400">
        <v>44</v>
      </c>
      <c r="J4400" t="s">
        <v>8</v>
      </c>
      <c r="K4400" t="s">
        <v>11</v>
      </c>
      <c r="L4400" t="str">
        <f t="shared" si="273"/>
        <v>Morning</v>
      </c>
      <c r="M4400" t="str">
        <f t="shared" si="274"/>
        <v>12</v>
      </c>
      <c r="N4400" t="str">
        <f t="shared" si="275"/>
        <v>12</v>
      </c>
    </row>
    <row r="4401" spans="1:14" x14ac:dyDescent="0.3">
      <c r="A4401">
        <v>1</v>
      </c>
      <c r="B4401">
        <v>8</v>
      </c>
      <c r="C4401" s="1">
        <v>40886</v>
      </c>
      <c r="D4401" s="21" t="str">
        <f t="shared" si="272"/>
        <v>09-Dec-2011</v>
      </c>
      <c r="E4401" s="10">
        <v>0.6791666666666667</v>
      </c>
      <c r="F4401" s="1">
        <v>40886</v>
      </c>
      <c r="G4401" s="10">
        <v>0.77361111111111114</v>
      </c>
      <c r="H4401">
        <v>30</v>
      </c>
      <c r="I4401">
        <v>136</v>
      </c>
      <c r="J4401" t="s">
        <v>8</v>
      </c>
      <c r="K4401" t="s">
        <v>11</v>
      </c>
      <c r="L4401" t="str">
        <f t="shared" si="273"/>
        <v>Afternoon</v>
      </c>
      <c r="M4401" t="str">
        <f t="shared" si="274"/>
        <v>16</v>
      </c>
      <c r="N4401" t="str">
        <f t="shared" si="275"/>
        <v>18</v>
      </c>
    </row>
    <row r="4402" spans="1:14" x14ac:dyDescent="0.3">
      <c r="A4402">
        <v>1</v>
      </c>
      <c r="B4402">
        <v>5</v>
      </c>
      <c r="C4402" s="1">
        <v>40886</v>
      </c>
      <c r="D4402" s="21" t="str">
        <f t="shared" si="272"/>
        <v>09-Dec-2011</v>
      </c>
      <c r="E4402" s="10">
        <v>0.74930555555555556</v>
      </c>
      <c r="F4402" s="1">
        <v>40886</v>
      </c>
      <c r="G4402" s="10">
        <v>0.84861111111111109</v>
      </c>
      <c r="H4402">
        <v>30</v>
      </c>
      <c r="I4402">
        <v>143</v>
      </c>
      <c r="J4402" t="s">
        <v>14</v>
      </c>
      <c r="K4402" t="s">
        <v>11</v>
      </c>
      <c r="L4402" t="str">
        <f t="shared" si="273"/>
        <v>Afternoon</v>
      </c>
      <c r="M4402" t="str">
        <f t="shared" si="274"/>
        <v>17</v>
      </c>
      <c r="N4402" t="str">
        <f t="shared" si="275"/>
        <v>20</v>
      </c>
    </row>
    <row r="4403" spans="1:14" x14ac:dyDescent="0.3">
      <c r="A4403">
        <v>1</v>
      </c>
      <c r="B4403">
        <v>8</v>
      </c>
      <c r="C4403" s="1">
        <v>40886</v>
      </c>
      <c r="D4403" s="21" t="str">
        <f t="shared" si="272"/>
        <v>09-Dec-2011</v>
      </c>
      <c r="E4403" s="10">
        <v>0.79652777777777783</v>
      </c>
      <c r="F4403" s="1">
        <v>40886</v>
      </c>
      <c r="G4403" s="10">
        <v>0.93611111111111101</v>
      </c>
      <c r="H4403">
        <v>40</v>
      </c>
      <c r="I4403">
        <v>201</v>
      </c>
      <c r="J4403" t="s">
        <v>8</v>
      </c>
      <c r="K4403" t="s">
        <v>11</v>
      </c>
      <c r="L4403" t="str">
        <f t="shared" si="273"/>
        <v>Evening</v>
      </c>
      <c r="M4403" t="str">
        <f t="shared" si="274"/>
        <v>19</v>
      </c>
      <c r="N4403" t="str">
        <f t="shared" si="275"/>
        <v>22</v>
      </c>
    </row>
    <row r="4404" spans="1:14" x14ac:dyDescent="0.3">
      <c r="A4404">
        <v>1</v>
      </c>
      <c r="B4404">
        <v>8</v>
      </c>
      <c r="C4404" s="1">
        <v>40886</v>
      </c>
      <c r="D4404" s="21" t="str">
        <f t="shared" si="272"/>
        <v>09-Dec-2011</v>
      </c>
      <c r="E4404" s="10">
        <v>0.7993055555555556</v>
      </c>
      <c r="F4404" s="1">
        <v>40886</v>
      </c>
      <c r="G4404" s="10">
        <v>0.92847222222222225</v>
      </c>
      <c r="H4404">
        <v>40</v>
      </c>
      <c r="I4404">
        <v>186</v>
      </c>
      <c r="J4404" t="s">
        <v>8</v>
      </c>
      <c r="K4404" t="s">
        <v>11</v>
      </c>
      <c r="L4404" t="str">
        <f t="shared" si="273"/>
        <v>Evening</v>
      </c>
      <c r="M4404" t="str">
        <f t="shared" si="274"/>
        <v>19</v>
      </c>
      <c r="N4404" t="str">
        <f t="shared" si="275"/>
        <v>22</v>
      </c>
    </row>
    <row r="4405" spans="1:14" x14ac:dyDescent="0.3">
      <c r="A4405">
        <v>1</v>
      </c>
      <c r="B4405">
        <v>5</v>
      </c>
      <c r="C4405" s="1">
        <v>40886</v>
      </c>
      <c r="D4405" s="21" t="str">
        <f t="shared" si="272"/>
        <v>09-Dec-2011</v>
      </c>
      <c r="E4405" s="10">
        <v>0.80833333333333324</v>
      </c>
      <c r="F4405" s="1">
        <v>40886</v>
      </c>
      <c r="G4405" s="10">
        <v>0.88194444444444453</v>
      </c>
      <c r="H4405">
        <v>30</v>
      </c>
      <c r="I4405">
        <v>106</v>
      </c>
      <c r="J4405" t="s">
        <v>14</v>
      </c>
      <c r="K4405" t="s">
        <v>11</v>
      </c>
      <c r="L4405" t="str">
        <f t="shared" si="273"/>
        <v>Evening</v>
      </c>
      <c r="M4405" t="str">
        <f t="shared" si="274"/>
        <v>19</v>
      </c>
      <c r="N4405" t="str">
        <f t="shared" si="275"/>
        <v>21</v>
      </c>
    </row>
    <row r="4406" spans="1:14" x14ac:dyDescent="0.3">
      <c r="A4406">
        <v>1</v>
      </c>
      <c r="B4406">
        <v>5</v>
      </c>
      <c r="C4406" s="1">
        <v>40886</v>
      </c>
      <c r="D4406" s="21" t="str">
        <f t="shared" si="272"/>
        <v>09-Dec-2011</v>
      </c>
      <c r="E4406" s="10">
        <v>0.84305555555555556</v>
      </c>
      <c r="F4406" s="1">
        <v>40886</v>
      </c>
      <c r="G4406" s="10">
        <v>0.92291666666666661</v>
      </c>
      <c r="H4406">
        <v>30</v>
      </c>
      <c r="I4406">
        <v>115</v>
      </c>
      <c r="J4406" t="s">
        <v>8</v>
      </c>
      <c r="K4406" t="s">
        <v>11</v>
      </c>
      <c r="L4406" t="str">
        <f t="shared" si="273"/>
        <v>Evening</v>
      </c>
      <c r="M4406" t="str">
        <f t="shared" si="274"/>
        <v>20</v>
      </c>
      <c r="N4406" t="str">
        <f t="shared" si="275"/>
        <v>22</v>
      </c>
    </row>
    <row r="4407" spans="1:14" x14ac:dyDescent="0.3">
      <c r="A4407">
        <v>1</v>
      </c>
      <c r="B4407">
        <v>5</v>
      </c>
      <c r="C4407" s="1">
        <v>40886</v>
      </c>
      <c r="D4407" s="21" t="str">
        <f t="shared" si="272"/>
        <v>09-Dec-2011</v>
      </c>
      <c r="E4407" s="10">
        <v>0.87083333333333324</v>
      </c>
      <c r="F4407" s="1">
        <v>40886</v>
      </c>
      <c r="G4407" s="10">
        <v>0.99861111111111101</v>
      </c>
      <c r="H4407">
        <v>40</v>
      </c>
      <c r="I4407">
        <v>184</v>
      </c>
      <c r="J4407" t="s">
        <v>8</v>
      </c>
      <c r="K4407" t="s">
        <v>11</v>
      </c>
      <c r="L4407" t="str">
        <f t="shared" si="273"/>
        <v>Evening</v>
      </c>
      <c r="M4407" t="str">
        <f t="shared" si="274"/>
        <v>20</v>
      </c>
      <c r="N4407" t="str">
        <f t="shared" si="275"/>
        <v>23</v>
      </c>
    </row>
    <row r="4408" spans="1:14" x14ac:dyDescent="0.3">
      <c r="A4408">
        <v>1</v>
      </c>
      <c r="B4408">
        <v>5</v>
      </c>
      <c r="C4408" s="1">
        <v>40886</v>
      </c>
      <c r="D4408" s="21" t="str">
        <f t="shared" si="272"/>
        <v>09-Dec-2011</v>
      </c>
      <c r="E4408" s="10">
        <v>0.91180555555555554</v>
      </c>
      <c r="F4408" s="1">
        <v>40886</v>
      </c>
      <c r="G4408" s="10">
        <v>0.93402777777777779</v>
      </c>
      <c r="H4408">
        <v>30</v>
      </c>
      <c r="I4408">
        <v>32</v>
      </c>
      <c r="J4408" t="s">
        <v>8</v>
      </c>
      <c r="K4408" t="s">
        <v>11</v>
      </c>
      <c r="L4408" t="str">
        <f t="shared" si="273"/>
        <v>Evening</v>
      </c>
      <c r="M4408" t="str">
        <f t="shared" si="274"/>
        <v>21</v>
      </c>
      <c r="N4408" t="str">
        <f t="shared" si="275"/>
        <v>22</v>
      </c>
    </row>
    <row r="4409" spans="1:14" x14ac:dyDescent="0.3">
      <c r="A4409">
        <v>1</v>
      </c>
      <c r="B4409">
        <v>5</v>
      </c>
      <c r="C4409" s="1">
        <v>40886</v>
      </c>
      <c r="D4409" s="21" t="str">
        <f t="shared" si="272"/>
        <v>09-Dec-2011</v>
      </c>
      <c r="E4409" s="10">
        <v>0.93333333333333324</v>
      </c>
      <c r="F4409" s="1">
        <v>40887</v>
      </c>
      <c r="G4409" s="10">
        <v>6.1111111111111116E-2</v>
      </c>
      <c r="H4409">
        <v>40</v>
      </c>
      <c r="I4409">
        <v>184</v>
      </c>
      <c r="J4409" t="s">
        <v>8</v>
      </c>
      <c r="K4409" t="s">
        <v>11</v>
      </c>
      <c r="L4409" t="str">
        <f t="shared" si="273"/>
        <v>Night</v>
      </c>
      <c r="M4409" t="str">
        <f t="shared" si="274"/>
        <v>22</v>
      </c>
      <c r="N4409" t="str">
        <f t="shared" si="275"/>
        <v>01</v>
      </c>
    </row>
    <row r="4410" spans="1:14" x14ac:dyDescent="0.3">
      <c r="A4410">
        <v>1</v>
      </c>
      <c r="B4410">
        <v>5</v>
      </c>
      <c r="C4410" s="1">
        <v>40886</v>
      </c>
      <c r="D4410" s="21" t="str">
        <f t="shared" si="272"/>
        <v>09-Dec-2011</v>
      </c>
      <c r="E4410" s="10">
        <v>0.94444444444444453</v>
      </c>
      <c r="F4410" s="1">
        <v>40887</v>
      </c>
      <c r="G4410" s="10">
        <v>0.11388888888888889</v>
      </c>
      <c r="H4410">
        <v>50</v>
      </c>
      <c r="I4410">
        <v>244</v>
      </c>
      <c r="J4410" t="s">
        <v>8</v>
      </c>
      <c r="K4410" t="s">
        <v>11</v>
      </c>
      <c r="L4410" t="str">
        <f t="shared" si="273"/>
        <v>Night</v>
      </c>
      <c r="M4410" t="str">
        <f t="shared" si="274"/>
        <v>22</v>
      </c>
      <c r="N4410" t="str">
        <f t="shared" si="275"/>
        <v>02</v>
      </c>
    </row>
    <row r="4411" spans="1:14" x14ac:dyDescent="0.3">
      <c r="A4411">
        <v>1</v>
      </c>
      <c r="B4411">
        <v>5</v>
      </c>
      <c r="C4411" s="1">
        <v>40889</v>
      </c>
      <c r="D4411" s="21" t="str">
        <f t="shared" si="272"/>
        <v>12-Dec-2011</v>
      </c>
      <c r="E4411" s="10">
        <v>0.35138888888888892</v>
      </c>
      <c r="F4411" s="1">
        <v>40889</v>
      </c>
      <c r="G4411" s="10">
        <v>0.41805555555555557</v>
      </c>
      <c r="H4411">
        <v>30</v>
      </c>
      <c r="I4411">
        <v>96</v>
      </c>
      <c r="J4411" t="s">
        <v>14</v>
      </c>
      <c r="K4411" t="s">
        <v>10</v>
      </c>
      <c r="L4411" t="str">
        <f t="shared" si="273"/>
        <v>Night</v>
      </c>
      <c r="M4411" t="str">
        <f t="shared" si="274"/>
        <v>08</v>
      </c>
      <c r="N4411" t="str">
        <f t="shared" si="275"/>
        <v>10</v>
      </c>
    </row>
    <row r="4412" spans="1:14" x14ac:dyDescent="0.3">
      <c r="A4412">
        <v>1</v>
      </c>
      <c r="B4412">
        <v>8</v>
      </c>
      <c r="C4412" s="1">
        <v>40889</v>
      </c>
      <c r="D4412" s="21" t="str">
        <f t="shared" si="272"/>
        <v>12-Dec-2011</v>
      </c>
      <c r="E4412" s="10">
        <v>0.5493055555555556</v>
      </c>
      <c r="F4412" s="1">
        <v>40889</v>
      </c>
      <c r="G4412" s="10">
        <v>0.58680555555555558</v>
      </c>
      <c r="H4412">
        <v>30</v>
      </c>
      <c r="I4412">
        <v>54</v>
      </c>
      <c r="J4412" t="s">
        <v>8</v>
      </c>
      <c r="K4412" t="s">
        <v>10</v>
      </c>
      <c r="L4412" t="str">
        <f t="shared" si="273"/>
        <v>Morning</v>
      </c>
      <c r="M4412" t="str">
        <f t="shared" si="274"/>
        <v>13</v>
      </c>
      <c r="N4412" t="str">
        <f t="shared" si="275"/>
        <v>14</v>
      </c>
    </row>
    <row r="4413" spans="1:14" x14ac:dyDescent="0.3">
      <c r="A4413">
        <v>1</v>
      </c>
      <c r="B4413">
        <v>8</v>
      </c>
      <c r="C4413" s="1">
        <v>40889</v>
      </c>
      <c r="D4413" s="21" t="str">
        <f t="shared" si="272"/>
        <v>12-Dec-2011</v>
      </c>
      <c r="E4413" s="10">
        <v>0.66319444444444442</v>
      </c>
      <c r="F4413" s="1">
        <v>40889</v>
      </c>
      <c r="G4413" s="10">
        <v>0.86249999999999993</v>
      </c>
      <c r="H4413">
        <v>50</v>
      </c>
      <c r="I4413">
        <v>287</v>
      </c>
      <c r="J4413" t="s">
        <v>8</v>
      </c>
      <c r="K4413" t="s">
        <v>10</v>
      </c>
      <c r="L4413" t="str">
        <f t="shared" si="273"/>
        <v>Afternoon</v>
      </c>
      <c r="M4413" t="str">
        <f t="shared" si="274"/>
        <v>15</v>
      </c>
      <c r="N4413" t="str">
        <f t="shared" si="275"/>
        <v>20</v>
      </c>
    </row>
    <row r="4414" spans="1:14" x14ac:dyDescent="0.3">
      <c r="A4414">
        <v>1</v>
      </c>
      <c r="B4414">
        <v>5</v>
      </c>
      <c r="C4414" s="1">
        <v>40889</v>
      </c>
      <c r="D4414" s="21" t="str">
        <f t="shared" si="272"/>
        <v>12-Dec-2011</v>
      </c>
      <c r="E4414" s="10">
        <v>0.67152777777777783</v>
      </c>
      <c r="F4414" s="1">
        <v>40889</v>
      </c>
      <c r="G4414" s="10">
        <v>0.79236111111111107</v>
      </c>
      <c r="H4414">
        <v>30</v>
      </c>
      <c r="I4414">
        <v>174</v>
      </c>
      <c r="J4414" t="s">
        <v>14</v>
      </c>
      <c r="K4414" t="s">
        <v>10</v>
      </c>
      <c r="L4414" t="str">
        <f t="shared" si="273"/>
        <v>Afternoon</v>
      </c>
      <c r="M4414" t="str">
        <f t="shared" si="274"/>
        <v>16</v>
      </c>
      <c r="N4414" t="str">
        <f t="shared" si="275"/>
        <v>19</v>
      </c>
    </row>
    <row r="4415" spans="1:14" x14ac:dyDescent="0.3">
      <c r="A4415">
        <v>1</v>
      </c>
      <c r="B4415">
        <v>8</v>
      </c>
      <c r="C4415" s="1">
        <v>40889</v>
      </c>
      <c r="D4415" s="21" t="str">
        <f t="shared" si="272"/>
        <v>12-Dec-2011</v>
      </c>
      <c r="E4415" s="10">
        <v>0.70972222222222225</v>
      </c>
      <c r="F4415" s="1">
        <v>40889</v>
      </c>
      <c r="G4415" s="10">
        <v>0.79305555555555562</v>
      </c>
      <c r="H4415">
        <v>30</v>
      </c>
      <c r="I4415">
        <v>120</v>
      </c>
      <c r="J4415" t="s">
        <v>8</v>
      </c>
      <c r="K4415" t="s">
        <v>10</v>
      </c>
      <c r="L4415" t="str">
        <f t="shared" si="273"/>
        <v>Afternoon</v>
      </c>
      <c r="M4415" t="str">
        <f t="shared" si="274"/>
        <v>17</v>
      </c>
      <c r="N4415" t="str">
        <f t="shared" si="275"/>
        <v>19</v>
      </c>
    </row>
    <row r="4416" spans="1:14" x14ac:dyDescent="0.3">
      <c r="A4416">
        <v>1</v>
      </c>
      <c r="B4416">
        <v>8</v>
      </c>
      <c r="C4416" s="1">
        <v>40889</v>
      </c>
      <c r="D4416" s="21" t="str">
        <f t="shared" si="272"/>
        <v>12-Dec-2011</v>
      </c>
      <c r="E4416" s="10">
        <v>0.73055555555555562</v>
      </c>
      <c r="F4416" s="1">
        <v>40889</v>
      </c>
      <c r="G4416" s="10">
        <v>0.85138888888888886</v>
      </c>
      <c r="H4416">
        <v>30</v>
      </c>
      <c r="I4416">
        <v>174</v>
      </c>
      <c r="J4416" t="s">
        <v>8</v>
      </c>
      <c r="K4416" t="s">
        <v>10</v>
      </c>
      <c r="L4416" t="str">
        <f t="shared" si="273"/>
        <v>Afternoon</v>
      </c>
      <c r="M4416" t="str">
        <f t="shared" si="274"/>
        <v>17</v>
      </c>
      <c r="N4416" t="str">
        <f t="shared" si="275"/>
        <v>20</v>
      </c>
    </row>
    <row r="4417" spans="1:14" x14ac:dyDescent="0.3">
      <c r="A4417">
        <v>1</v>
      </c>
      <c r="B4417">
        <v>5</v>
      </c>
      <c r="C4417" s="1">
        <v>40889</v>
      </c>
      <c r="D4417" s="21" t="str">
        <f t="shared" si="272"/>
        <v>12-Dec-2011</v>
      </c>
      <c r="E4417" s="10">
        <v>0.73402777777777783</v>
      </c>
      <c r="F4417" s="1">
        <v>40889</v>
      </c>
      <c r="G4417" s="10">
        <v>0.7993055555555556</v>
      </c>
      <c r="H4417">
        <v>30</v>
      </c>
      <c r="I4417">
        <v>94</v>
      </c>
      <c r="J4417" t="s">
        <v>8</v>
      </c>
      <c r="K4417" t="s">
        <v>10</v>
      </c>
      <c r="L4417" t="str">
        <f t="shared" si="273"/>
        <v>Afternoon</v>
      </c>
      <c r="M4417" t="str">
        <f t="shared" si="274"/>
        <v>17</v>
      </c>
      <c r="N4417" t="str">
        <f t="shared" si="275"/>
        <v>19</v>
      </c>
    </row>
    <row r="4418" spans="1:14" x14ac:dyDescent="0.3">
      <c r="A4418">
        <v>1</v>
      </c>
      <c r="B4418">
        <v>5</v>
      </c>
      <c r="C4418" s="1">
        <v>40889</v>
      </c>
      <c r="D4418" s="21" t="str">
        <f t="shared" si="272"/>
        <v>12-Dec-2011</v>
      </c>
      <c r="E4418" s="10">
        <v>0.73819444444444438</v>
      </c>
      <c r="F4418" s="1">
        <v>40889</v>
      </c>
      <c r="G4418" s="10">
        <v>0.89236111111111116</v>
      </c>
      <c r="H4418">
        <v>40</v>
      </c>
      <c r="I4418">
        <v>222</v>
      </c>
      <c r="J4418" t="s">
        <v>8</v>
      </c>
      <c r="K4418" t="s">
        <v>10</v>
      </c>
      <c r="L4418" t="str">
        <f t="shared" si="273"/>
        <v>Afternoon</v>
      </c>
      <c r="M4418" t="str">
        <f t="shared" si="274"/>
        <v>17</v>
      </c>
      <c r="N4418" t="str">
        <f t="shared" si="275"/>
        <v>21</v>
      </c>
    </row>
    <row r="4419" spans="1:14" x14ac:dyDescent="0.3">
      <c r="A4419">
        <v>1</v>
      </c>
      <c r="B4419">
        <v>8</v>
      </c>
      <c r="C4419" s="1">
        <v>40889</v>
      </c>
      <c r="D4419" s="21" t="str">
        <f t="shared" ref="D4419:D4482" si="276" xml:space="preserve"> TEXT(C4419, "dd-Mmm-yyyy")</f>
        <v>12-Dec-2011</v>
      </c>
      <c r="E4419" s="10">
        <v>0.83124999999999993</v>
      </c>
      <c r="F4419" s="1">
        <v>40889</v>
      </c>
      <c r="G4419" s="10">
        <v>0.89861111111111114</v>
      </c>
      <c r="H4419">
        <v>30</v>
      </c>
      <c r="I4419">
        <v>97</v>
      </c>
      <c r="J4419" t="s">
        <v>14</v>
      </c>
      <c r="K4419" t="s">
        <v>10</v>
      </c>
      <c r="L4419" t="str">
        <f t="shared" ref="L4419:L4482" si="277">IF(AND(E4419&gt;$R$6,E4419&lt;=$S$6),"Morning",IF(AND(E4419&gt;$S$6,E4419&lt;=$T$6),"Afternoon", IF(AND(E4419&gt;$T$6,E4419&lt;=$U$6),"Evening", "Night")))</f>
        <v>Evening</v>
      </c>
      <c r="M4419" t="str">
        <f t="shared" ref="M4419:M4482" si="278" xml:space="preserve"> TEXT(E4419, "HH")</f>
        <v>19</v>
      </c>
      <c r="N4419" t="str">
        <f t="shared" ref="N4419:N4482" si="279">TEXT(G4419,"HH")</f>
        <v>21</v>
      </c>
    </row>
    <row r="4420" spans="1:14" x14ac:dyDescent="0.3">
      <c r="A4420">
        <v>1</v>
      </c>
      <c r="B4420">
        <v>5</v>
      </c>
      <c r="C4420" s="1">
        <v>40889</v>
      </c>
      <c r="D4420" s="21" t="str">
        <f t="shared" si="276"/>
        <v>12-Dec-2011</v>
      </c>
      <c r="E4420" s="10">
        <v>0.84513888888888899</v>
      </c>
      <c r="F4420" s="1">
        <v>40889</v>
      </c>
      <c r="G4420" s="10">
        <v>0.94444444444444453</v>
      </c>
      <c r="H4420">
        <v>30</v>
      </c>
      <c r="I4420">
        <v>143</v>
      </c>
      <c r="J4420" t="s">
        <v>8</v>
      </c>
      <c r="K4420" t="s">
        <v>10</v>
      </c>
      <c r="L4420" t="str">
        <f t="shared" si="277"/>
        <v>Evening</v>
      </c>
      <c r="M4420" t="str">
        <f t="shared" si="278"/>
        <v>20</v>
      </c>
      <c r="N4420" t="str">
        <f t="shared" si="279"/>
        <v>22</v>
      </c>
    </row>
    <row r="4421" spans="1:14" x14ac:dyDescent="0.3">
      <c r="A4421">
        <v>1</v>
      </c>
      <c r="B4421">
        <v>5</v>
      </c>
      <c r="C4421" s="1">
        <v>40889</v>
      </c>
      <c r="D4421" s="21" t="str">
        <f t="shared" si="276"/>
        <v>12-Dec-2011</v>
      </c>
      <c r="E4421" s="10">
        <v>0.91805555555555562</v>
      </c>
      <c r="F4421" s="1">
        <v>40889</v>
      </c>
      <c r="G4421" s="10">
        <v>0.95624999999999993</v>
      </c>
      <c r="H4421">
        <v>30</v>
      </c>
      <c r="I4421">
        <v>55</v>
      </c>
      <c r="J4421" t="s">
        <v>8</v>
      </c>
      <c r="K4421" t="s">
        <v>10</v>
      </c>
      <c r="L4421" t="str">
        <f t="shared" si="277"/>
        <v>Night</v>
      </c>
      <c r="M4421" t="str">
        <f t="shared" si="278"/>
        <v>22</v>
      </c>
      <c r="N4421" t="str">
        <f t="shared" si="279"/>
        <v>22</v>
      </c>
    </row>
    <row r="4422" spans="1:14" x14ac:dyDescent="0.3">
      <c r="A4422">
        <v>1</v>
      </c>
      <c r="B4422">
        <v>8</v>
      </c>
      <c r="C4422" s="1">
        <v>40890</v>
      </c>
      <c r="D4422" s="21" t="str">
        <f t="shared" si="276"/>
        <v>13-Dec-2011</v>
      </c>
      <c r="E4422" s="10">
        <v>0.61805555555555558</v>
      </c>
      <c r="F4422" s="1">
        <v>40890</v>
      </c>
      <c r="G4422" s="10">
        <v>0.67222222222222217</v>
      </c>
      <c r="H4422">
        <v>30</v>
      </c>
      <c r="I4422">
        <v>78</v>
      </c>
      <c r="J4422" t="s">
        <v>14</v>
      </c>
      <c r="K4422" t="s">
        <v>9</v>
      </c>
      <c r="L4422" t="str">
        <f t="shared" si="277"/>
        <v>Afternoon</v>
      </c>
      <c r="M4422" t="str">
        <f t="shared" si="278"/>
        <v>14</v>
      </c>
      <c r="N4422" t="str">
        <f t="shared" si="279"/>
        <v>16</v>
      </c>
    </row>
    <row r="4423" spans="1:14" x14ac:dyDescent="0.3">
      <c r="A4423">
        <v>1</v>
      </c>
      <c r="B4423">
        <v>8</v>
      </c>
      <c r="C4423" s="1">
        <v>40890</v>
      </c>
      <c r="D4423" s="21" t="str">
        <f t="shared" si="276"/>
        <v>13-Dec-2011</v>
      </c>
      <c r="E4423" s="10">
        <v>0.63888888888888895</v>
      </c>
      <c r="F4423" s="1">
        <v>40890</v>
      </c>
      <c r="G4423" s="10">
        <v>0.68541666666666667</v>
      </c>
      <c r="H4423">
        <v>30</v>
      </c>
      <c r="I4423">
        <v>67</v>
      </c>
      <c r="J4423" t="s">
        <v>8</v>
      </c>
      <c r="K4423" t="s">
        <v>9</v>
      </c>
      <c r="L4423" t="str">
        <f t="shared" si="277"/>
        <v>Afternoon</v>
      </c>
      <c r="M4423" t="str">
        <f t="shared" si="278"/>
        <v>15</v>
      </c>
      <c r="N4423" t="str">
        <f t="shared" si="279"/>
        <v>16</v>
      </c>
    </row>
    <row r="4424" spans="1:14" x14ac:dyDescent="0.3">
      <c r="A4424">
        <v>1</v>
      </c>
      <c r="B4424">
        <v>8</v>
      </c>
      <c r="C4424" s="1">
        <v>40890</v>
      </c>
      <c r="D4424" s="21" t="str">
        <f t="shared" si="276"/>
        <v>13-Dec-2011</v>
      </c>
      <c r="E4424" s="10">
        <v>0.68958333333333333</v>
      </c>
      <c r="F4424" s="1">
        <v>40890</v>
      </c>
      <c r="G4424" s="10">
        <v>0.74930555555555556</v>
      </c>
      <c r="H4424">
        <v>30</v>
      </c>
      <c r="I4424">
        <v>86</v>
      </c>
      <c r="J4424" t="s">
        <v>8</v>
      </c>
      <c r="K4424" t="s">
        <v>9</v>
      </c>
      <c r="L4424" t="str">
        <f t="shared" si="277"/>
        <v>Afternoon</v>
      </c>
      <c r="M4424" t="str">
        <f t="shared" si="278"/>
        <v>16</v>
      </c>
      <c r="N4424" t="str">
        <f t="shared" si="279"/>
        <v>17</v>
      </c>
    </row>
    <row r="4425" spans="1:14" x14ac:dyDescent="0.3">
      <c r="A4425">
        <v>1</v>
      </c>
      <c r="B4425">
        <v>8</v>
      </c>
      <c r="C4425" s="1">
        <v>40890</v>
      </c>
      <c r="D4425" s="21" t="str">
        <f t="shared" si="276"/>
        <v>13-Dec-2011</v>
      </c>
      <c r="E4425" s="10">
        <v>0.71180555555555547</v>
      </c>
      <c r="F4425" s="1">
        <v>40890</v>
      </c>
      <c r="G4425" s="10">
        <v>0.81041666666666667</v>
      </c>
      <c r="H4425">
        <v>30</v>
      </c>
      <c r="I4425">
        <v>142</v>
      </c>
      <c r="J4425" t="s">
        <v>8</v>
      </c>
      <c r="K4425" t="s">
        <v>9</v>
      </c>
      <c r="L4425" t="str">
        <f t="shared" si="277"/>
        <v>Afternoon</v>
      </c>
      <c r="M4425" t="str">
        <f t="shared" si="278"/>
        <v>17</v>
      </c>
      <c r="N4425" t="str">
        <f t="shared" si="279"/>
        <v>19</v>
      </c>
    </row>
    <row r="4426" spans="1:14" x14ac:dyDescent="0.3">
      <c r="A4426">
        <v>1</v>
      </c>
      <c r="B4426">
        <v>5</v>
      </c>
      <c r="C4426" s="1">
        <v>40890</v>
      </c>
      <c r="D4426" s="21" t="str">
        <f t="shared" si="276"/>
        <v>13-Dec-2011</v>
      </c>
      <c r="E4426" s="10">
        <v>0.72916666666666663</v>
      </c>
      <c r="F4426" s="1">
        <v>40890</v>
      </c>
      <c r="G4426" s="10">
        <v>0.86875000000000002</v>
      </c>
      <c r="H4426">
        <v>40</v>
      </c>
      <c r="I4426">
        <v>201</v>
      </c>
      <c r="J4426" t="s">
        <v>8</v>
      </c>
      <c r="K4426" t="s">
        <v>9</v>
      </c>
      <c r="L4426" t="str">
        <f t="shared" si="277"/>
        <v>Afternoon</v>
      </c>
      <c r="M4426" t="str">
        <f t="shared" si="278"/>
        <v>17</v>
      </c>
      <c r="N4426" t="str">
        <f t="shared" si="279"/>
        <v>20</v>
      </c>
    </row>
    <row r="4427" spans="1:14" x14ac:dyDescent="0.3">
      <c r="A4427">
        <v>1</v>
      </c>
      <c r="B4427">
        <v>6</v>
      </c>
      <c r="C4427" s="1">
        <v>40890</v>
      </c>
      <c r="D4427" s="21" t="str">
        <f t="shared" si="276"/>
        <v>13-Dec-2011</v>
      </c>
      <c r="E4427" s="10">
        <v>0.87291666666666667</v>
      </c>
      <c r="F4427" s="1">
        <v>40890</v>
      </c>
      <c r="G4427" s="10">
        <v>0.92986111111111114</v>
      </c>
      <c r="H4427">
        <v>30</v>
      </c>
      <c r="I4427">
        <v>82</v>
      </c>
      <c r="J4427" t="s">
        <v>14</v>
      </c>
      <c r="K4427" t="s">
        <v>9</v>
      </c>
      <c r="L4427" t="str">
        <f t="shared" si="277"/>
        <v>Evening</v>
      </c>
      <c r="M4427" t="str">
        <f t="shared" si="278"/>
        <v>20</v>
      </c>
      <c r="N4427" t="str">
        <f t="shared" si="279"/>
        <v>22</v>
      </c>
    </row>
    <row r="4428" spans="1:14" x14ac:dyDescent="0.3">
      <c r="A4428">
        <v>1</v>
      </c>
      <c r="B4428">
        <v>5</v>
      </c>
      <c r="C4428" s="1">
        <v>40890</v>
      </c>
      <c r="D4428" s="21" t="str">
        <f t="shared" si="276"/>
        <v>13-Dec-2011</v>
      </c>
      <c r="E4428" s="10">
        <v>0.88055555555555554</v>
      </c>
      <c r="F4428" s="1">
        <v>40890</v>
      </c>
      <c r="G4428" s="10">
        <v>0.9291666666666667</v>
      </c>
      <c r="H4428">
        <v>30</v>
      </c>
      <c r="I4428">
        <v>70</v>
      </c>
      <c r="J4428" t="s">
        <v>8</v>
      </c>
      <c r="K4428" t="s">
        <v>9</v>
      </c>
      <c r="L4428" t="str">
        <f t="shared" si="277"/>
        <v>Evening</v>
      </c>
      <c r="M4428" t="str">
        <f t="shared" si="278"/>
        <v>21</v>
      </c>
      <c r="N4428" t="str">
        <f t="shared" si="279"/>
        <v>22</v>
      </c>
    </row>
    <row r="4429" spans="1:14" x14ac:dyDescent="0.3">
      <c r="A4429">
        <v>1</v>
      </c>
      <c r="B4429">
        <v>5</v>
      </c>
      <c r="C4429" s="1">
        <v>40890</v>
      </c>
      <c r="D4429" s="21" t="str">
        <f t="shared" si="276"/>
        <v>13-Dec-2011</v>
      </c>
      <c r="E4429" s="10">
        <v>0.89930555555555547</v>
      </c>
      <c r="F4429" s="1">
        <v>40890</v>
      </c>
      <c r="G4429" s="10">
        <v>0.93263888888888891</v>
      </c>
      <c r="H4429">
        <v>30</v>
      </c>
      <c r="I4429">
        <v>48</v>
      </c>
      <c r="J4429" t="s">
        <v>14</v>
      </c>
      <c r="K4429" t="s">
        <v>9</v>
      </c>
      <c r="L4429" t="str">
        <f t="shared" si="277"/>
        <v>Evening</v>
      </c>
      <c r="M4429" t="str">
        <f t="shared" si="278"/>
        <v>21</v>
      </c>
      <c r="N4429" t="str">
        <f t="shared" si="279"/>
        <v>22</v>
      </c>
    </row>
    <row r="4430" spans="1:14" x14ac:dyDescent="0.3">
      <c r="A4430">
        <v>1</v>
      </c>
      <c r="B4430">
        <v>5</v>
      </c>
      <c r="C4430" s="1">
        <v>40891</v>
      </c>
      <c r="D4430" s="21" t="str">
        <f t="shared" si="276"/>
        <v>14-Dec-2011</v>
      </c>
      <c r="E4430" s="10">
        <v>0.50555555555555554</v>
      </c>
      <c r="F4430" s="1">
        <v>40891</v>
      </c>
      <c r="G4430" s="10">
        <v>0.52777777777777779</v>
      </c>
      <c r="H4430">
        <v>30</v>
      </c>
      <c r="I4430">
        <v>32</v>
      </c>
      <c r="J4430" t="s">
        <v>8</v>
      </c>
      <c r="K4430" t="s">
        <v>13</v>
      </c>
      <c r="L4430" t="str">
        <f t="shared" si="277"/>
        <v>Morning</v>
      </c>
      <c r="M4430" t="str">
        <f t="shared" si="278"/>
        <v>12</v>
      </c>
      <c r="N4430" t="str">
        <f t="shared" si="279"/>
        <v>12</v>
      </c>
    </row>
    <row r="4431" spans="1:14" x14ac:dyDescent="0.3">
      <c r="A4431">
        <v>1</v>
      </c>
      <c r="B4431">
        <v>5</v>
      </c>
      <c r="C4431" s="1">
        <v>40891</v>
      </c>
      <c r="D4431" s="21" t="str">
        <f t="shared" si="276"/>
        <v>14-Dec-2011</v>
      </c>
      <c r="E4431" s="10">
        <v>0.53055555555555556</v>
      </c>
      <c r="F4431" s="1">
        <v>40891</v>
      </c>
      <c r="G4431" s="10">
        <v>0.56666666666666665</v>
      </c>
      <c r="H4431">
        <v>30</v>
      </c>
      <c r="I4431">
        <v>52</v>
      </c>
      <c r="J4431" t="s">
        <v>8</v>
      </c>
      <c r="K4431" t="s">
        <v>13</v>
      </c>
      <c r="L4431" t="str">
        <f t="shared" si="277"/>
        <v>Morning</v>
      </c>
      <c r="M4431" t="str">
        <f t="shared" si="278"/>
        <v>12</v>
      </c>
      <c r="N4431" t="str">
        <f t="shared" si="279"/>
        <v>13</v>
      </c>
    </row>
    <row r="4432" spans="1:14" x14ac:dyDescent="0.3">
      <c r="A4432">
        <v>1</v>
      </c>
      <c r="B4432">
        <v>5</v>
      </c>
      <c r="C4432" s="1">
        <v>40891</v>
      </c>
      <c r="D4432" s="21" t="str">
        <f t="shared" si="276"/>
        <v>14-Dec-2011</v>
      </c>
      <c r="E4432" s="10">
        <v>0.68055555555555547</v>
      </c>
      <c r="F4432" s="1">
        <v>40891</v>
      </c>
      <c r="G4432" s="10">
        <v>0.8666666666666667</v>
      </c>
      <c r="H4432">
        <v>50</v>
      </c>
      <c r="I4432">
        <v>268</v>
      </c>
      <c r="J4432" t="s">
        <v>8</v>
      </c>
      <c r="K4432" t="s">
        <v>13</v>
      </c>
      <c r="L4432" t="str">
        <f t="shared" si="277"/>
        <v>Afternoon</v>
      </c>
      <c r="M4432" t="str">
        <f t="shared" si="278"/>
        <v>16</v>
      </c>
      <c r="N4432" t="str">
        <f t="shared" si="279"/>
        <v>20</v>
      </c>
    </row>
    <row r="4433" spans="1:14" x14ac:dyDescent="0.3">
      <c r="A4433">
        <v>1</v>
      </c>
      <c r="B4433">
        <v>5</v>
      </c>
      <c r="C4433" s="1">
        <v>40891</v>
      </c>
      <c r="D4433" s="21" t="str">
        <f t="shared" si="276"/>
        <v>14-Dec-2011</v>
      </c>
      <c r="E4433" s="10">
        <v>0.69652777777777775</v>
      </c>
      <c r="F4433" s="1">
        <v>40891</v>
      </c>
      <c r="G4433" s="10">
        <v>0.74583333333333324</v>
      </c>
      <c r="H4433">
        <v>30</v>
      </c>
      <c r="I4433">
        <v>71</v>
      </c>
      <c r="J4433" t="s">
        <v>8</v>
      </c>
      <c r="K4433" t="s">
        <v>13</v>
      </c>
      <c r="L4433" t="str">
        <f t="shared" si="277"/>
        <v>Afternoon</v>
      </c>
      <c r="M4433" t="str">
        <f t="shared" si="278"/>
        <v>16</v>
      </c>
      <c r="N4433" t="str">
        <f t="shared" si="279"/>
        <v>17</v>
      </c>
    </row>
    <row r="4434" spans="1:14" x14ac:dyDescent="0.3">
      <c r="A4434">
        <v>1</v>
      </c>
      <c r="B4434">
        <v>8</v>
      </c>
      <c r="C4434" s="1">
        <v>40891</v>
      </c>
      <c r="D4434" s="21" t="str">
        <f t="shared" si="276"/>
        <v>14-Dec-2011</v>
      </c>
      <c r="E4434" s="10">
        <v>0.69652777777777775</v>
      </c>
      <c r="F4434" s="1">
        <v>40891</v>
      </c>
      <c r="G4434" s="10">
        <v>0.76250000000000007</v>
      </c>
      <c r="H4434">
        <v>30</v>
      </c>
      <c r="I4434">
        <v>95</v>
      </c>
      <c r="J4434" t="s">
        <v>8</v>
      </c>
      <c r="K4434" t="s">
        <v>13</v>
      </c>
      <c r="L4434" t="str">
        <f t="shared" si="277"/>
        <v>Afternoon</v>
      </c>
      <c r="M4434" t="str">
        <f t="shared" si="278"/>
        <v>16</v>
      </c>
      <c r="N4434" t="str">
        <f t="shared" si="279"/>
        <v>18</v>
      </c>
    </row>
    <row r="4435" spans="1:14" x14ac:dyDescent="0.3">
      <c r="A4435">
        <v>1</v>
      </c>
      <c r="B4435">
        <v>6</v>
      </c>
      <c r="C4435" s="1">
        <v>40891</v>
      </c>
      <c r="D4435" s="21" t="str">
        <f t="shared" si="276"/>
        <v>14-Dec-2011</v>
      </c>
      <c r="E4435" s="10">
        <v>0.90416666666666667</v>
      </c>
      <c r="F4435" s="1">
        <v>40891</v>
      </c>
      <c r="G4435" s="10">
        <v>0.95000000000000007</v>
      </c>
      <c r="H4435">
        <v>30</v>
      </c>
      <c r="I4435">
        <v>66</v>
      </c>
      <c r="J4435" t="s">
        <v>14</v>
      </c>
      <c r="K4435" t="s">
        <v>13</v>
      </c>
      <c r="L4435" t="str">
        <f t="shared" si="277"/>
        <v>Evening</v>
      </c>
      <c r="M4435" t="str">
        <f t="shared" si="278"/>
        <v>21</v>
      </c>
      <c r="N4435" t="str">
        <f t="shared" si="279"/>
        <v>22</v>
      </c>
    </row>
    <row r="4436" spans="1:14" x14ac:dyDescent="0.3">
      <c r="A4436">
        <v>1</v>
      </c>
      <c r="B4436">
        <v>5</v>
      </c>
      <c r="C4436" s="1">
        <v>40891</v>
      </c>
      <c r="D4436" s="21" t="str">
        <f t="shared" si="276"/>
        <v>14-Dec-2011</v>
      </c>
      <c r="E4436" s="10">
        <v>0.97569444444444453</v>
      </c>
      <c r="F4436" s="1">
        <v>40892</v>
      </c>
      <c r="G4436" s="10">
        <v>1.4583333333333332E-2</v>
      </c>
      <c r="H4436">
        <v>30</v>
      </c>
      <c r="I4436">
        <v>56</v>
      </c>
      <c r="J4436" t="s">
        <v>8</v>
      </c>
      <c r="K4436" t="s">
        <v>13</v>
      </c>
      <c r="L4436" t="str">
        <f t="shared" si="277"/>
        <v>Night</v>
      </c>
      <c r="M4436" t="str">
        <f t="shared" si="278"/>
        <v>23</v>
      </c>
      <c r="N4436" t="str">
        <f t="shared" si="279"/>
        <v>00</v>
      </c>
    </row>
    <row r="4437" spans="1:14" x14ac:dyDescent="0.3">
      <c r="A4437">
        <v>1</v>
      </c>
      <c r="B4437">
        <v>8</v>
      </c>
      <c r="C4437" s="1">
        <v>40892</v>
      </c>
      <c r="D4437" s="21" t="str">
        <f t="shared" si="276"/>
        <v>15-Dec-2011</v>
      </c>
      <c r="E4437" s="10">
        <v>0.60416666666666663</v>
      </c>
      <c r="F4437" s="1">
        <v>40892</v>
      </c>
      <c r="G4437" s="10">
        <v>0.69166666666666676</v>
      </c>
      <c r="H4437">
        <v>30</v>
      </c>
      <c r="I4437">
        <v>126</v>
      </c>
      <c r="J4437" t="s">
        <v>8</v>
      </c>
      <c r="K4437" t="s">
        <v>12</v>
      </c>
      <c r="L4437" t="str">
        <f t="shared" si="277"/>
        <v>Afternoon</v>
      </c>
      <c r="M4437" t="str">
        <f t="shared" si="278"/>
        <v>14</v>
      </c>
      <c r="N4437" t="str">
        <f t="shared" si="279"/>
        <v>16</v>
      </c>
    </row>
    <row r="4438" spans="1:14" x14ac:dyDescent="0.3">
      <c r="A4438">
        <v>1</v>
      </c>
      <c r="B4438">
        <v>5</v>
      </c>
      <c r="C4438" s="1">
        <v>40892</v>
      </c>
      <c r="D4438" s="21" t="str">
        <f t="shared" si="276"/>
        <v>15-Dec-2011</v>
      </c>
      <c r="E4438" s="10">
        <v>0.66736111111111107</v>
      </c>
      <c r="F4438" s="1">
        <v>40892</v>
      </c>
      <c r="G4438" s="10">
        <v>0.7715277777777777</v>
      </c>
      <c r="H4438">
        <v>30</v>
      </c>
      <c r="I4438">
        <v>150</v>
      </c>
      <c r="J4438" t="s">
        <v>8</v>
      </c>
      <c r="K4438" t="s">
        <v>12</v>
      </c>
      <c r="L4438" t="str">
        <f t="shared" si="277"/>
        <v>Afternoon</v>
      </c>
      <c r="M4438" t="str">
        <f t="shared" si="278"/>
        <v>16</v>
      </c>
      <c r="N4438" t="str">
        <f t="shared" si="279"/>
        <v>18</v>
      </c>
    </row>
    <row r="4439" spans="1:14" x14ac:dyDescent="0.3">
      <c r="A4439">
        <v>1</v>
      </c>
      <c r="B4439">
        <v>5</v>
      </c>
      <c r="C4439" s="1">
        <v>40892</v>
      </c>
      <c r="D4439" s="21" t="str">
        <f t="shared" si="276"/>
        <v>15-Dec-2011</v>
      </c>
      <c r="E4439" s="10">
        <v>0.74722222222222223</v>
      </c>
      <c r="F4439" s="1">
        <v>40892</v>
      </c>
      <c r="G4439" s="10">
        <v>0.77708333333333324</v>
      </c>
      <c r="H4439">
        <v>30</v>
      </c>
      <c r="I4439">
        <v>43</v>
      </c>
      <c r="J4439" t="s">
        <v>8</v>
      </c>
      <c r="K4439" t="s">
        <v>12</v>
      </c>
      <c r="L4439" t="str">
        <f t="shared" si="277"/>
        <v>Afternoon</v>
      </c>
      <c r="M4439" t="str">
        <f t="shared" si="278"/>
        <v>17</v>
      </c>
      <c r="N4439" t="str">
        <f t="shared" si="279"/>
        <v>18</v>
      </c>
    </row>
    <row r="4440" spans="1:14" x14ac:dyDescent="0.3">
      <c r="A4440">
        <v>1</v>
      </c>
      <c r="B4440">
        <v>5</v>
      </c>
      <c r="C4440" s="1">
        <v>40892</v>
      </c>
      <c r="D4440" s="21" t="str">
        <f t="shared" si="276"/>
        <v>15-Dec-2011</v>
      </c>
      <c r="E4440" s="10">
        <v>0.80833333333333324</v>
      </c>
      <c r="F4440" s="1">
        <v>40892</v>
      </c>
      <c r="G4440" s="10">
        <v>0.97430555555555554</v>
      </c>
      <c r="H4440">
        <v>40</v>
      </c>
      <c r="I4440">
        <v>239</v>
      </c>
      <c r="J4440" t="s">
        <v>14</v>
      </c>
      <c r="K4440" t="s">
        <v>12</v>
      </c>
      <c r="L4440" t="str">
        <f t="shared" si="277"/>
        <v>Evening</v>
      </c>
      <c r="M4440" t="str">
        <f t="shared" si="278"/>
        <v>19</v>
      </c>
      <c r="N4440" t="str">
        <f t="shared" si="279"/>
        <v>23</v>
      </c>
    </row>
    <row r="4441" spans="1:14" x14ac:dyDescent="0.3">
      <c r="A4441">
        <v>1</v>
      </c>
      <c r="B4441">
        <v>5</v>
      </c>
      <c r="C4441" s="1">
        <v>40892</v>
      </c>
      <c r="D4441" s="21" t="str">
        <f t="shared" si="276"/>
        <v>15-Dec-2011</v>
      </c>
      <c r="E4441" s="10">
        <v>0.8354166666666667</v>
      </c>
      <c r="F4441" s="1">
        <v>40892</v>
      </c>
      <c r="G4441" s="10">
        <v>0.9506944444444444</v>
      </c>
      <c r="H4441">
        <v>30</v>
      </c>
      <c r="I4441">
        <v>166</v>
      </c>
      <c r="J4441" t="s">
        <v>8</v>
      </c>
      <c r="K4441" t="s">
        <v>12</v>
      </c>
      <c r="L4441" t="str">
        <f t="shared" si="277"/>
        <v>Evening</v>
      </c>
      <c r="M4441" t="str">
        <f t="shared" si="278"/>
        <v>20</v>
      </c>
      <c r="N4441" t="str">
        <f t="shared" si="279"/>
        <v>22</v>
      </c>
    </row>
    <row r="4442" spans="1:14" x14ac:dyDescent="0.3">
      <c r="A4442">
        <v>1</v>
      </c>
      <c r="B4442">
        <v>5</v>
      </c>
      <c r="C4442" s="1">
        <v>40892</v>
      </c>
      <c r="D4442" s="21" t="str">
        <f t="shared" si="276"/>
        <v>15-Dec-2011</v>
      </c>
      <c r="E4442" s="10">
        <v>0.87361111111111101</v>
      </c>
      <c r="F4442" s="1">
        <v>40892</v>
      </c>
      <c r="G4442" s="10">
        <v>0.90208333333333324</v>
      </c>
      <c r="H4442">
        <v>30</v>
      </c>
      <c r="I4442">
        <v>41</v>
      </c>
      <c r="J4442" t="s">
        <v>8</v>
      </c>
      <c r="K4442" t="s">
        <v>12</v>
      </c>
      <c r="L4442" t="str">
        <f t="shared" si="277"/>
        <v>Evening</v>
      </c>
      <c r="M4442" t="str">
        <f t="shared" si="278"/>
        <v>20</v>
      </c>
      <c r="N4442" t="str">
        <f t="shared" si="279"/>
        <v>21</v>
      </c>
    </row>
    <row r="4443" spans="1:14" x14ac:dyDescent="0.3">
      <c r="A4443">
        <v>1</v>
      </c>
      <c r="B4443">
        <v>5</v>
      </c>
      <c r="C4443" s="1">
        <v>40893</v>
      </c>
      <c r="D4443" s="21" t="str">
        <f t="shared" si="276"/>
        <v>16-Dec-2011</v>
      </c>
      <c r="E4443" s="10">
        <v>0.52638888888888891</v>
      </c>
      <c r="F4443" s="1">
        <v>40893</v>
      </c>
      <c r="G4443" s="10">
        <v>0.61597222222222225</v>
      </c>
      <c r="H4443">
        <v>30</v>
      </c>
      <c r="I4443">
        <v>129</v>
      </c>
      <c r="J4443" t="s">
        <v>8</v>
      </c>
      <c r="K4443" t="s">
        <v>11</v>
      </c>
      <c r="L4443" t="str">
        <f t="shared" si="277"/>
        <v>Morning</v>
      </c>
      <c r="M4443" t="str">
        <f t="shared" si="278"/>
        <v>12</v>
      </c>
      <c r="N4443" t="str">
        <f t="shared" si="279"/>
        <v>14</v>
      </c>
    </row>
    <row r="4444" spans="1:14" x14ac:dyDescent="0.3">
      <c r="A4444">
        <v>1</v>
      </c>
      <c r="B4444">
        <v>5</v>
      </c>
      <c r="C4444" s="1">
        <v>40893</v>
      </c>
      <c r="D4444" s="21" t="str">
        <f t="shared" si="276"/>
        <v>16-Dec-2011</v>
      </c>
      <c r="E4444" s="10">
        <v>0.56111111111111112</v>
      </c>
      <c r="F4444" s="1">
        <v>40893</v>
      </c>
      <c r="G4444" s="10">
        <v>0.71388888888888891</v>
      </c>
      <c r="H4444">
        <v>40</v>
      </c>
      <c r="I4444">
        <v>220</v>
      </c>
      <c r="J4444" t="s">
        <v>8</v>
      </c>
      <c r="K4444" t="s">
        <v>11</v>
      </c>
      <c r="L4444" t="str">
        <f t="shared" si="277"/>
        <v>Morning</v>
      </c>
      <c r="M4444" t="str">
        <f t="shared" si="278"/>
        <v>13</v>
      </c>
      <c r="N4444" t="str">
        <f t="shared" si="279"/>
        <v>17</v>
      </c>
    </row>
    <row r="4445" spans="1:14" x14ac:dyDescent="0.3">
      <c r="A4445">
        <v>1</v>
      </c>
      <c r="B4445">
        <v>5</v>
      </c>
      <c r="C4445" s="1">
        <v>40893</v>
      </c>
      <c r="D4445" s="21" t="str">
        <f t="shared" si="276"/>
        <v>16-Dec-2011</v>
      </c>
      <c r="E4445" s="10">
        <v>0.5625</v>
      </c>
      <c r="F4445" s="1">
        <v>40893</v>
      </c>
      <c r="G4445" s="10">
        <v>0.74652777777777779</v>
      </c>
      <c r="H4445">
        <v>50</v>
      </c>
      <c r="I4445">
        <v>265</v>
      </c>
      <c r="J4445" t="s">
        <v>8</v>
      </c>
      <c r="K4445" t="s">
        <v>11</v>
      </c>
      <c r="L4445" t="str">
        <f t="shared" si="277"/>
        <v>Morning</v>
      </c>
      <c r="M4445" t="str">
        <f t="shared" si="278"/>
        <v>13</v>
      </c>
      <c r="N4445" t="str">
        <f t="shared" si="279"/>
        <v>17</v>
      </c>
    </row>
    <row r="4446" spans="1:14" x14ac:dyDescent="0.3">
      <c r="A4446">
        <v>1</v>
      </c>
      <c r="B4446">
        <v>5</v>
      </c>
      <c r="C4446" s="1">
        <v>40893</v>
      </c>
      <c r="D4446" s="21" t="str">
        <f t="shared" si="276"/>
        <v>16-Dec-2011</v>
      </c>
      <c r="E4446" s="10">
        <v>0.62083333333333335</v>
      </c>
      <c r="F4446" s="1">
        <v>40893</v>
      </c>
      <c r="G4446" s="10">
        <v>0.68611111111111101</v>
      </c>
      <c r="H4446">
        <v>30</v>
      </c>
      <c r="I4446">
        <v>94</v>
      </c>
      <c r="J4446" t="s">
        <v>8</v>
      </c>
      <c r="K4446" t="s">
        <v>11</v>
      </c>
      <c r="L4446" t="str">
        <f t="shared" si="277"/>
        <v>Afternoon</v>
      </c>
      <c r="M4446" t="str">
        <f t="shared" si="278"/>
        <v>14</v>
      </c>
      <c r="N4446" t="str">
        <f t="shared" si="279"/>
        <v>16</v>
      </c>
    </row>
    <row r="4447" spans="1:14" x14ac:dyDescent="0.3">
      <c r="A4447">
        <v>1</v>
      </c>
      <c r="B4447">
        <v>5</v>
      </c>
      <c r="C4447" s="1">
        <v>40893</v>
      </c>
      <c r="D4447" s="21" t="str">
        <f t="shared" si="276"/>
        <v>16-Dec-2011</v>
      </c>
      <c r="E4447" s="10">
        <v>0.65</v>
      </c>
      <c r="F4447" s="1">
        <v>40893</v>
      </c>
      <c r="G4447" s="10">
        <v>0.79236111111111107</v>
      </c>
      <c r="H4447">
        <v>40</v>
      </c>
      <c r="I4447">
        <v>205</v>
      </c>
      <c r="J4447" t="s">
        <v>8</v>
      </c>
      <c r="K4447" t="s">
        <v>11</v>
      </c>
      <c r="L4447" t="str">
        <f t="shared" si="277"/>
        <v>Afternoon</v>
      </c>
      <c r="M4447" t="str">
        <f t="shared" si="278"/>
        <v>15</v>
      </c>
      <c r="N4447" t="str">
        <f t="shared" si="279"/>
        <v>19</v>
      </c>
    </row>
    <row r="4448" spans="1:14" x14ac:dyDescent="0.3">
      <c r="A4448">
        <v>1</v>
      </c>
      <c r="B4448">
        <v>8</v>
      </c>
      <c r="C4448" s="1">
        <v>40893</v>
      </c>
      <c r="D4448" s="21" t="str">
        <f t="shared" si="276"/>
        <v>16-Dec-2011</v>
      </c>
      <c r="E4448" s="10">
        <v>0.66875000000000007</v>
      </c>
      <c r="F4448" s="1">
        <v>40893</v>
      </c>
      <c r="G4448" s="10">
        <v>0.87638888888888899</v>
      </c>
      <c r="H4448">
        <v>50</v>
      </c>
      <c r="I4448">
        <v>299</v>
      </c>
      <c r="J4448" t="s">
        <v>8</v>
      </c>
      <c r="K4448" t="s">
        <v>11</v>
      </c>
      <c r="L4448" t="str">
        <f t="shared" si="277"/>
        <v>Afternoon</v>
      </c>
      <c r="M4448" t="str">
        <f t="shared" si="278"/>
        <v>16</v>
      </c>
      <c r="N4448" t="str">
        <f t="shared" si="279"/>
        <v>21</v>
      </c>
    </row>
    <row r="4449" spans="1:14" x14ac:dyDescent="0.3">
      <c r="A4449">
        <v>1</v>
      </c>
      <c r="B4449">
        <v>8</v>
      </c>
      <c r="C4449" s="1">
        <v>40893</v>
      </c>
      <c r="D4449" s="21" t="str">
        <f t="shared" si="276"/>
        <v>16-Dec-2011</v>
      </c>
      <c r="E4449" s="10">
        <v>0.72222222222222221</v>
      </c>
      <c r="F4449" s="1">
        <v>40893</v>
      </c>
      <c r="G4449" s="10">
        <v>0.82430555555555562</v>
      </c>
      <c r="H4449">
        <v>30</v>
      </c>
      <c r="I4449">
        <v>147</v>
      </c>
      <c r="J4449" t="s">
        <v>8</v>
      </c>
      <c r="K4449" t="s">
        <v>11</v>
      </c>
      <c r="L4449" t="str">
        <f t="shared" si="277"/>
        <v>Afternoon</v>
      </c>
      <c r="M4449" t="str">
        <f t="shared" si="278"/>
        <v>17</v>
      </c>
      <c r="N4449" t="str">
        <f t="shared" si="279"/>
        <v>19</v>
      </c>
    </row>
    <row r="4450" spans="1:14" x14ac:dyDescent="0.3">
      <c r="A4450">
        <v>1</v>
      </c>
      <c r="B4450">
        <v>5</v>
      </c>
      <c r="C4450" s="1">
        <v>40893</v>
      </c>
      <c r="D4450" s="21" t="str">
        <f t="shared" si="276"/>
        <v>16-Dec-2011</v>
      </c>
      <c r="E4450" s="10">
        <v>0.76250000000000007</v>
      </c>
      <c r="F4450" s="1">
        <v>40893</v>
      </c>
      <c r="G4450" s="10">
        <v>0.99583333333333324</v>
      </c>
      <c r="H4450">
        <v>60</v>
      </c>
      <c r="I4450">
        <v>336</v>
      </c>
      <c r="J4450" t="s">
        <v>8</v>
      </c>
      <c r="K4450" t="s">
        <v>11</v>
      </c>
      <c r="L4450" t="str">
        <f t="shared" si="277"/>
        <v>Evening</v>
      </c>
      <c r="M4450" t="str">
        <f t="shared" si="278"/>
        <v>18</v>
      </c>
      <c r="N4450" t="str">
        <f t="shared" si="279"/>
        <v>23</v>
      </c>
    </row>
    <row r="4451" spans="1:14" x14ac:dyDescent="0.3">
      <c r="A4451">
        <v>1</v>
      </c>
      <c r="B4451">
        <v>5</v>
      </c>
      <c r="C4451" s="1">
        <v>40893</v>
      </c>
      <c r="D4451" s="21" t="str">
        <f t="shared" si="276"/>
        <v>16-Dec-2011</v>
      </c>
      <c r="E4451" s="10">
        <v>0.77430555555555547</v>
      </c>
      <c r="F4451" s="1">
        <v>40893</v>
      </c>
      <c r="G4451" s="10">
        <v>0.87291666666666667</v>
      </c>
      <c r="H4451">
        <v>30</v>
      </c>
      <c r="I4451">
        <v>142</v>
      </c>
      <c r="J4451" t="s">
        <v>14</v>
      </c>
      <c r="K4451" t="s">
        <v>11</v>
      </c>
      <c r="L4451" t="str">
        <f t="shared" si="277"/>
        <v>Evening</v>
      </c>
      <c r="M4451" t="str">
        <f t="shared" si="278"/>
        <v>18</v>
      </c>
      <c r="N4451" t="str">
        <f t="shared" si="279"/>
        <v>20</v>
      </c>
    </row>
    <row r="4452" spans="1:14" x14ac:dyDescent="0.3">
      <c r="A4452">
        <v>1</v>
      </c>
      <c r="B4452">
        <v>5</v>
      </c>
      <c r="C4452" s="1">
        <v>40893</v>
      </c>
      <c r="D4452" s="21" t="str">
        <f t="shared" si="276"/>
        <v>16-Dec-2011</v>
      </c>
      <c r="E4452" s="10">
        <v>0.82847222222222217</v>
      </c>
      <c r="F4452" s="1">
        <v>40893</v>
      </c>
      <c r="G4452" s="10">
        <v>0.9916666666666667</v>
      </c>
      <c r="H4452">
        <v>40</v>
      </c>
      <c r="I4452">
        <v>235</v>
      </c>
      <c r="J4452" t="s">
        <v>8</v>
      </c>
      <c r="K4452" t="s">
        <v>11</v>
      </c>
      <c r="L4452" t="str">
        <f t="shared" si="277"/>
        <v>Evening</v>
      </c>
      <c r="M4452" t="str">
        <f t="shared" si="278"/>
        <v>19</v>
      </c>
      <c r="N4452" t="str">
        <f t="shared" si="279"/>
        <v>23</v>
      </c>
    </row>
    <row r="4453" spans="1:14" x14ac:dyDescent="0.3">
      <c r="A4453">
        <v>1</v>
      </c>
      <c r="B4453">
        <v>5</v>
      </c>
      <c r="C4453" s="1">
        <v>40896</v>
      </c>
      <c r="D4453" s="21" t="str">
        <f t="shared" si="276"/>
        <v>19-Dec-2011</v>
      </c>
      <c r="E4453" s="10">
        <v>0.39097222222222222</v>
      </c>
      <c r="F4453" s="1">
        <v>40896</v>
      </c>
      <c r="G4453" s="10">
        <v>0.4909722222222222</v>
      </c>
      <c r="H4453">
        <v>30</v>
      </c>
      <c r="I4453">
        <v>144</v>
      </c>
      <c r="J4453" t="s">
        <v>8</v>
      </c>
      <c r="K4453" t="s">
        <v>10</v>
      </c>
      <c r="L4453" t="str">
        <f t="shared" si="277"/>
        <v>Night</v>
      </c>
      <c r="M4453" t="str">
        <f t="shared" si="278"/>
        <v>09</v>
      </c>
      <c r="N4453" t="str">
        <f t="shared" si="279"/>
        <v>11</v>
      </c>
    </row>
    <row r="4454" spans="1:14" x14ac:dyDescent="0.3">
      <c r="A4454">
        <v>1</v>
      </c>
      <c r="B4454">
        <v>8</v>
      </c>
      <c r="C4454" s="1">
        <v>40896</v>
      </c>
      <c r="D4454" s="21" t="str">
        <f t="shared" si="276"/>
        <v>19-Dec-2011</v>
      </c>
      <c r="E4454" s="10">
        <v>0.5805555555555556</v>
      </c>
      <c r="F4454" s="1">
        <v>40896</v>
      </c>
      <c r="G4454" s="10">
        <v>0.6972222222222223</v>
      </c>
      <c r="H4454">
        <v>30</v>
      </c>
      <c r="I4454">
        <v>168</v>
      </c>
      <c r="J4454" t="s">
        <v>8</v>
      </c>
      <c r="K4454" t="s">
        <v>10</v>
      </c>
      <c r="L4454" t="str">
        <f t="shared" si="277"/>
        <v>Morning</v>
      </c>
      <c r="M4454" t="str">
        <f t="shared" si="278"/>
        <v>13</v>
      </c>
      <c r="N4454" t="str">
        <f t="shared" si="279"/>
        <v>16</v>
      </c>
    </row>
    <row r="4455" spans="1:14" x14ac:dyDescent="0.3">
      <c r="A4455">
        <v>1</v>
      </c>
      <c r="B4455">
        <v>5</v>
      </c>
      <c r="C4455" s="1">
        <v>40896</v>
      </c>
      <c r="D4455" s="21" t="str">
        <f t="shared" si="276"/>
        <v>19-Dec-2011</v>
      </c>
      <c r="E4455" s="10">
        <v>0.59583333333333333</v>
      </c>
      <c r="F4455" s="1">
        <v>40896</v>
      </c>
      <c r="G4455" s="10">
        <v>0.68680555555555556</v>
      </c>
      <c r="H4455">
        <v>30</v>
      </c>
      <c r="I4455">
        <v>131</v>
      </c>
      <c r="J4455" t="s">
        <v>8</v>
      </c>
      <c r="K4455" t="s">
        <v>10</v>
      </c>
      <c r="L4455" t="str">
        <f t="shared" si="277"/>
        <v>Afternoon</v>
      </c>
      <c r="M4455" t="str">
        <f t="shared" si="278"/>
        <v>14</v>
      </c>
      <c r="N4455" t="str">
        <f t="shared" si="279"/>
        <v>16</v>
      </c>
    </row>
    <row r="4456" spans="1:14" x14ac:dyDescent="0.3">
      <c r="A4456">
        <v>1</v>
      </c>
      <c r="B4456">
        <v>5</v>
      </c>
      <c r="C4456" s="1">
        <v>40896</v>
      </c>
      <c r="D4456" s="21" t="str">
        <f t="shared" si="276"/>
        <v>19-Dec-2011</v>
      </c>
      <c r="E4456" s="10">
        <v>0.62708333333333333</v>
      </c>
      <c r="F4456" s="1">
        <v>40896</v>
      </c>
      <c r="G4456" s="10">
        <v>0.70347222222222217</v>
      </c>
      <c r="H4456">
        <v>30</v>
      </c>
      <c r="I4456">
        <v>110</v>
      </c>
      <c r="J4456" t="s">
        <v>8</v>
      </c>
      <c r="K4456" t="s">
        <v>10</v>
      </c>
      <c r="L4456" t="str">
        <f t="shared" si="277"/>
        <v>Afternoon</v>
      </c>
      <c r="M4456" t="str">
        <f t="shared" si="278"/>
        <v>15</v>
      </c>
      <c r="N4456" t="str">
        <f t="shared" si="279"/>
        <v>16</v>
      </c>
    </row>
    <row r="4457" spans="1:14" x14ac:dyDescent="0.3">
      <c r="A4457">
        <v>1</v>
      </c>
      <c r="B4457">
        <v>5</v>
      </c>
      <c r="C4457" s="1">
        <v>40896</v>
      </c>
      <c r="D4457" s="21" t="str">
        <f t="shared" si="276"/>
        <v>19-Dec-2011</v>
      </c>
      <c r="E4457" s="10">
        <v>0.68194444444444446</v>
      </c>
      <c r="F4457" s="1">
        <v>40896</v>
      </c>
      <c r="G4457" s="10">
        <v>0.78055555555555556</v>
      </c>
      <c r="H4457">
        <v>30</v>
      </c>
      <c r="I4457">
        <v>142</v>
      </c>
      <c r="J4457" t="s">
        <v>8</v>
      </c>
      <c r="K4457" t="s">
        <v>10</v>
      </c>
      <c r="L4457" t="str">
        <f t="shared" si="277"/>
        <v>Afternoon</v>
      </c>
      <c r="M4457" t="str">
        <f t="shared" si="278"/>
        <v>16</v>
      </c>
      <c r="N4457" t="str">
        <f t="shared" si="279"/>
        <v>18</v>
      </c>
    </row>
    <row r="4458" spans="1:14" x14ac:dyDescent="0.3">
      <c r="A4458">
        <v>1</v>
      </c>
      <c r="B4458">
        <v>5</v>
      </c>
      <c r="C4458" s="1">
        <v>40896</v>
      </c>
      <c r="D4458" s="21" t="str">
        <f t="shared" si="276"/>
        <v>19-Dec-2011</v>
      </c>
      <c r="E4458" s="10">
        <v>0.68472222222222223</v>
      </c>
      <c r="F4458" s="1">
        <v>40896</v>
      </c>
      <c r="G4458" s="10">
        <v>0.75069444444444444</v>
      </c>
      <c r="H4458">
        <v>30</v>
      </c>
      <c r="I4458">
        <v>95</v>
      </c>
      <c r="J4458" t="s">
        <v>8</v>
      </c>
      <c r="K4458" t="s">
        <v>10</v>
      </c>
      <c r="L4458" t="str">
        <f t="shared" si="277"/>
        <v>Afternoon</v>
      </c>
      <c r="M4458" t="str">
        <f t="shared" si="278"/>
        <v>16</v>
      </c>
      <c r="N4458" t="str">
        <f t="shared" si="279"/>
        <v>18</v>
      </c>
    </row>
    <row r="4459" spans="1:14" x14ac:dyDescent="0.3">
      <c r="A4459">
        <v>1</v>
      </c>
      <c r="B4459">
        <v>5</v>
      </c>
      <c r="C4459" s="1">
        <v>40896</v>
      </c>
      <c r="D4459" s="21" t="str">
        <f t="shared" si="276"/>
        <v>19-Dec-2011</v>
      </c>
      <c r="E4459" s="10">
        <v>0.7270833333333333</v>
      </c>
      <c r="F4459" s="1">
        <v>40896</v>
      </c>
      <c r="G4459" s="10">
        <v>0.88888888888888884</v>
      </c>
      <c r="H4459">
        <v>40</v>
      </c>
      <c r="I4459">
        <v>233</v>
      </c>
      <c r="J4459" t="s">
        <v>8</v>
      </c>
      <c r="K4459" t="s">
        <v>10</v>
      </c>
      <c r="L4459" t="str">
        <f t="shared" si="277"/>
        <v>Afternoon</v>
      </c>
      <c r="M4459" t="str">
        <f t="shared" si="278"/>
        <v>17</v>
      </c>
      <c r="N4459" t="str">
        <f t="shared" si="279"/>
        <v>21</v>
      </c>
    </row>
    <row r="4460" spans="1:14" x14ac:dyDescent="0.3">
      <c r="A4460">
        <v>1</v>
      </c>
      <c r="B4460">
        <v>5</v>
      </c>
      <c r="C4460" s="1">
        <v>40896</v>
      </c>
      <c r="D4460" s="21" t="str">
        <f t="shared" si="276"/>
        <v>19-Dec-2011</v>
      </c>
      <c r="E4460" s="10">
        <v>0.75694444444444453</v>
      </c>
      <c r="F4460" s="1">
        <v>40896</v>
      </c>
      <c r="G4460" s="10">
        <v>0.82291666666666663</v>
      </c>
      <c r="H4460">
        <v>30</v>
      </c>
      <c r="I4460">
        <v>95</v>
      </c>
      <c r="J4460" t="s">
        <v>8</v>
      </c>
      <c r="K4460" t="s">
        <v>10</v>
      </c>
      <c r="L4460" t="str">
        <f t="shared" si="277"/>
        <v>Evening</v>
      </c>
      <c r="M4460" t="str">
        <f t="shared" si="278"/>
        <v>18</v>
      </c>
      <c r="N4460" t="str">
        <f t="shared" si="279"/>
        <v>19</v>
      </c>
    </row>
    <row r="4461" spans="1:14" x14ac:dyDescent="0.3">
      <c r="A4461">
        <v>1</v>
      </c>
      <c r="B4461">
        <v>8</v>
      </c>
      <c r="C4461" s="1">
        <v>40896</v>
      </c>
      <c r="D4461" s="21" t="str">
        <f t="shared" si="276"/>
        <v>19-Dec-2011</v>
      </c>
      <c r="E4461" s="10">
        <v>0.76597222222222217</v>
      </c>
      <c r="F4461" s="1">
        <v>40896</v>
      </c>
      <c r="G4461" s="10">
        <v>0.8027777777777777</v>
      </c>
      <c r="H4461">
        <v>30</v>
      </c>
      <c r="I4461">
        <v>53</v>
      </c>
      <c r="J4461" t="s">
        <v>8</v>
      </c>
      <c r="K4461" t="s">
        <v>10</v>
      </c>
      <c r="L4461" t="str">
        <f t="shared" si="277"/>
        <v>Evening</v>
      </c>
      <c r="M4461" t="str">
        <f t="shared" si="278"/>
        <v>18</v>
      </c>
      <c r="N4461" t="str">
        <f t="shared" si="279"/>
        <v>19</v>
      </c>
    </row>
    <row r="4462" spans="1:14" x14ac:dyDescent="0.3">
      <c r="A4462">
        <v>1</v>
      </c>
      <c r="B4462">
        <v>8</v>
      </c>
      <c r="C4462" s="1">
        <v>40896</v>
      </c>
      <c r="D4462" s="21" t="str">
        <f t="shared" si="276"/>
        <v>19-Dec-2011</v>
      </c>
      <c r="E4462" s="10">
        <v>0.79652777777777783</v>
      </c>
      <c r="F4462" s="1">
        <v>40896</v>
      </c>
      <c r="G4462" s="10">
        <v>0.86388888888888893</v>
      </c>
      <c r="H4462">
        <v>30</v>
      </c>
      <c r="I4462">
        <v>97</v>
      </c>
      <c r="J4462" t="s">
        <v>8</v>
      </c>
      <c r="K4462" t="s">
        <v>10</v>
      </c>
      <c r="L4462" t="str">
        <f t="shared" si="277"/>
        <v>Evening</v>
      </c>
      <c r="M4462" t="str">
        <f t="shared" si="278"/>
        <v>19</v>
      </c>
      <c r="N4462" t="str">
        <f t="shared" si="279"/>
        <v>20</v>
      </c>
    </row>
    <row r="4463" spans="1:14" x14ac:dyDescent="0.3">
      <c r="A4463">
        <v>1</v>
      </c>
      <c r="B4463">
        <v>8</v>
      </c>
      <c r="C4463" s="1">
        <v>40896</v>
      </c>
      <c r="D4463" s="21" t="str">
        <f t="shared" si="276"/>
        <v>19-Dec-2011</v>
      </c>
      <c r="E4463" s="10">
        <v>0.8340277777777777</v>
      </c>
      <c r="F4463" s="1">
        <v>40896</v>
      </c>
      <c r="G4463" s="10">
        <v>0.96111111111111114</v>
      </c>
      <c r="H4463">
        <v>40</v>
      </c>
      <c r="I4463">
        <v>183</v>
      </c>
      <c r="J4463" t="s">
        <v>8</v>
      </c>
      <c r="K4463" t="s">
        <v>10</v>
      </c>
      <c r="L4463" t="str">
        <f t="shared" si="277"/>
        <v>Evening</v>
      </c>
      <c r="M4463" t="str">
        <f t="shared" si="278"/>
        <v>20</v>
      </c>
      <c r="N4463" t="str">
        <f t="shared" si="279"/>
        <v>23</v>
      </c>
    </row>
    <row r="4464" spans="1:14" x14ac:dyDescent="0.3">
      <c r="A4464">
        <v>1</v>
      </c>
      <c r="B4464">
        <v>6</v>
      </c>
      <c r="C4464" s="1">
        <v>40896</v>
      </c>
      <c r="D4464" s="21" t="str">
        <f t="shared" si="276"/>
        <v>19-Dec-2011</v>
      </c>
      <c r="E4464" s="10">
        <v>0.8881944444444444</v>
      </c>
      <c r="F4464" s="1">
        <v>40897</v>
      </c>
      <c r="G4464" s="10">
        <v>4.2361111111111106E-2</v>
      </c>
      <c r="H4464">
        <v>40</v>
      </c>
      <c r="I4464">
        <v>222</v>
      </c>
      <c r="J4464" t="s">
        <v>8</v>
      </c>
      <c r="K4464" t="s">
        <v>10</v>
      </c>
      <c r="L4464" t="str">
        <f t="shared" si="277"/>
        <v>Evening</v>
      </c>
      <c r="M4464" t="str">
        <f t="shared" si="278"/>
        <v>21</v>
      </c>
      <c r="N4464" t="str">
        <f t="shared" si="279"/>
        <v>01</v>
      </c>
    </row>
    <row r="4465" spans="1:14" x14ac:dyDescent="0.3">
      <c r="A4465">
        <v>1</v>
      </c>
      <c r="B4465">
        <v>5</v>
      </c>
      <c r="C4465" s="1">
        <v>40897</v>
      </c>
      <c r="D4465" s="21" t="str">
        <f t="shared" si="276"/>
        <v>20-Dec-2011</v>
      </c>
      <c r="E4465" s="10">
        <v>0.47291666666666665</v>
      </c>
      <c r="F4465" s="1">
        <v>40897</v>
      </c>
      <c r="G4465" s="10">
        <v>0.50555555555555554</v>
      </c>
      <c r="H4465">
        <v>30</v>
      </c>
      <c r="I4465">
        <v>47</v>
      </c>
      <c r="J4465" t="s">
        <v>8</v>
      </c>
      <c r="K4465" t="s">
        <v>9</v>
      </c>
      <c r="L4465" t="str">
        <f t="shared" si="277"/>
        <v>Morning</v>
      </c>
      <c r="M4465" t="str">
        <f t="shared" si="278"/>
        <v>11</v>
      </c>
      <c r="N4465" t="str">
        <f t="shared" si="279"/>
        <v>12</v>
      </c>
    </row>
    <row r="4466" spans="1:14" x14ac:dyDescent="0.3">
      <c r="A4466">
        <v>1</v>
      </c>
      <c r="B4466">
        <v>5</v>
      </c>
      <c r="C4466" s="1">
        <v>40897</v>
      </c>
      <c r="D4466" s="21" t="str">
        <f t="shared" si="276"/>
        <v>20-Dec-2011</v>
      </c>
      <c r="E4466" s="10">
        <v>0.58263888888888882</v>
      </c>
      <c r="F4466" s="1">
        <v>40897</v>
      </c>
      <c r="G4466" s="10">
        <v>0.64027777777777783</v>
      </c>
      <c r="H4466">
        <v>30</v>
      </c>
      <c r="I4466">
        <v>83</v>
      </c>
      <c r="J4466" t="s">
        <v>8</v>
      </c>
      <c r="K4466" t="s">
        <v>9</v>
      </c>
      <c r="L4466" t="str">
        <f t="shared" si="277"/>
        <v>Morning</v>
      </c>
      <c r="M4466" t="str">
        <f t="shared" si="278"/>
        <v>13</v>
      </c>
      <c r="N4466" t="str">
        <f t="shared" si="279"/>
        <v>15</v>
      </c>
    </row>
    <row r="4467" spans="1:14" x14ac:dyDescent="0.3">
      <c r="A4467">
        <v>1</v>
      </c>
      <c r="B4467">
        <v>5</v>
      </c>
      <c r="C4467" s="1">
        <v>40897</v>
      </c>
      <c r="D4467" s="21" t="str">
        <f t="shared" si="276"/>
        <v>20-Dec-2011</v>
      </c>
      <c r="E4467" s="10">
        <v>0.6777777777777777</v>
      </c>
      <c r="F4467" s="1">
        <v>40897</v>
      </c>
      <c r="G4467" s="10">
        <v>0.75486111111111109</v>
      </c>
      <c r="H4467">
        <v>30</v>
      </c>
      <c r="I4467">
        <v>111</v>
      </c>
      <c r="J4467" t="s">
        <v>8</v>
      </c>
      <c r="K4467" t="s">
        <v>9</v>
      </c>
      <c r="L4467" t="str">
        <f t="shared" si="277"/>
        <v>Afternoon</v>
      </c>
      <c r="M4467" t="str">
        <f t="shared" si="278"/>
        <v>16</v>
      </c>
      <c r="N4467" t="str">
        <f t="shared" si="279"/>
        <v>18</v>
      </c>
    </row>
    <row r="4468" spans="1:14" x14ac:dyDescent="0.3">
      <c r="A4468">
        <v>1</v>
      </c>
      <c r="B4468">
        <v>6</v>
      </c>
      <c r="C4468" s="1">
        <v>40897</v>
      </c>
      <c r="D4468" s="21" t="str">
        <f t="shared" si="276"/>
        <v>20-Dec-2011</v>
      </c>
      <c r="E4468" s="10">
        <v>0.74722222222222223</v>
      </c>
      <c r="F4468" s="1">
        <v>40897</v>
      </c>
      <c r="G4468" s="10">
        <v>0.84444444444444444</v>
      </c>
      <c r="H4468">
        <v>30</v>
      </c>
      <c r="I4468">
        <v>140</v>
      </c>
      <c r="J4468" t="s">
        <v>8</v>
      </c>
      <c r="K4468" t="s">
        <v>9</v>
      </c>
      <c r="L4468" t="str">
        <f t="shared" si="277"/>
        <v>Afternoon</v>
      </c>
      <c r="M4468" t="str">
        <f t="shared" si="278"/>
        <v>17</v>
      </c>
      <c r="N4468" t="str">
        <f t="shared" si="279"/>
        <v>20</v>
      </c>
    </row>
    <row r="4469" spans="1:14" x14ac:dyDescent="0.3">
      <c r="A4469">
        <v>1</v>
      </c>
      <c r="B4469">
        <v>8</v>
      </c>
      <c r="C4469" s="1">
        <v>40897</v>
      </c>
      <c r="D4469" s="21" t="str">
        <f t="shared" si="276"/>
        <v>20-Dec-2011</v>
      </c>
      <c r="E4469" s="10">
        <v>0.74930555555555556</v>
      </c>
      <c r="F4469" s="1">
        <v>40897</v>
      </c>
      <c r="G4469" s="10">
        <v>0.8881944444444444</v>
      </c>
      <c r="H4469">
        <v>40</v>
      </c>
      <c r="I4469">
        <v>200</v>
      </c>
      <c r="J4469" t="s">
        <v>8</v>
      </c>
      <c r="K4469" t="s">
        <v>9</v>
      </c>
      <c r="L4469" t="str">
        <f t="shared" si="277"/>
        <v>Afternoon</v>
      </c>
      <c r="M4469" t="str">
        <f t="shared" si="278"/>
        <v>17</v>
      </c>
      <c r="N4469" t="str">
        <f t="shared" si="279"/>
        <v>21</v>
      </c>
    </row>
    <row r="4470" spans="1:14" x14ac:dyDescent="0.3">
      <c r="A4470">
        <v>1</v>
      </c>
      <c r="B4470">
        <v>5</v>
      </c>
      <c r="C4470" s="1">
        <v>40897</v>
      </c>
      <c r="D4470" s="21" t="str">
        <f t="shared" si="276"/>
        <v>20-Dec-2011</v>
      </c>
      <c r="E4470" s="10">
        <v>0.82777777777777783</v>
      </c>
      <c r="F4470" s="1">
        <v>40897</v>
      </c>
      <c r="G4470" s="10">
        <v>0.91111111111111109</v>
      </c>
      <c r="H4470">
        <v>30</v>
      </c>
      <c r="I4470">
        <v>120</v>
      </c>
      <c r="J4470" t="s">
        <v>8</v>
      </c>
      <c r="K4470" t="s">
        <v>9</v>
      </c>
      <c r="L4470" t="str">
        <f t="shared" si="277"/>
        <v>Evening</v>
      </c>
      <c r="M4470" t="str">
        <f t="shared" si="278"/>
        <v>19</v>
      </c>
      <c r="N4470" t="str">
        <f t="shared" si="279"/>
        <v>21</v>
      </c>
    </row>
    <row r="4471" spans="1:14" x14ac:dyDescent="0.3">
      <c r="A4471">
        <v>1</v>
      </c>
      <c r="B4471">
        <v>6</v>
      </c>
      <c r="C4471" s="1">
        <v>40897</v>
      </c>
      <c r="D4471" s="21" t="str">
        <f t="shared" si="276"/>
        <v>20-Dec-2011</v>
      </c>
      <c r="E4471" s="10">
        <v>0.8340277777777777</v>
      </c>
      <c r="F4471" s="1">
        <v>40897</v>
      </c>
      <c r="G4471" s="10">
        <v>0.94305555555555554</v>
      </c>
      <c r="H4471">
        <v>30</v>
      </c>
      <c r="I4471">
        <v>157</v>
      </c>
      <c r="J4471" t="s">
        <v>8</v>
      </c>
      <c r="K4471" t="s">
        <v>9</v>
      </c>
      <c r="L4471" t="str">
        <f t="shared" si="277"/>
        <v>Evening</v>
      </c>
      <c r="M4471" t="str">
        <f t="shared" si="278"/>
        <v>20</v>
      </c>
      <c r="N4471" t="str">
        <f t="shared" si="279"/>
        <v>22</v>
      </c>
    </row>
    <row r="4472" spans="1:14" x14ac:dyDescent="0.3">
      <c r="A4472">
        <v>1</v>
      </c>
      <c r="B4472">
        <v>5</v>
      </c>
      <c r="C4472" s="1">
        <v>40897</v>
      </c>
      <c r="D4472" s="21" t="str">
        <f t="shared" si="276"/>
        <v>20-Dec-2011</v>
      </c>
      <c r="E4472" s="10">
        <v>0.87152777777777779</v>
      </c>
      <c r="F4472" s="1">
        <v>40897</v>
      </c>
      <c r="G4472" s="10">
        <v>0.94444444444444453</v>
      </c>
      <c r="H4472">
        <v>30</v>
      </c>
      <c r="I4472">
        <v>105</v>
      </c>
      <c r="J4472" t="s">
        <v>8</v>
      </c>
      <c r="K4472" t="s">
        <v>9</v>
      </c>
      <c r="L4472" t="str">
        <f t="shared" si="277"/>
        <v>Evening</v>
      </c>
      <c r="M4472" t="str">
        <f t="shared" si="278"/>
        <v>20</v>
      </c>
      <c r="N4472" t="str">
        <f t="shared" si="279"/>
        <v>22</v>
      </c>
    </row>
    <row r="4473" spans="1:14" x14ac:dyDescent="0.3">
      <c r="A4473">
        <v>1</v>
      </c>
      <c r="B4473">
        <v>5</v>
      </c>
      <c r="C4473" s="1">
        <v>40897</v>
      </c>
      <c r="D4473" s="21" t="str">
        <f t="shared" si="276"/>
        <v>20-Dec-2011</v>
      </c>
      <c r="E4473" s="10">
        <v>0.88194444444444453</v>
      </c>
      <c r="F4473" s="1">
        <v>40897</v>
      </c>
      <c r="G4473" s="10">
        <v>0.93402777777777779</v>
      </c>
      <c r="H4473">
        <v>30</v>
      </c>
      <c r="I4473">
        <v>75</v>
      </c>
      <c r="J4473" t="s">
        <v>8</v>
      </c>
      <c r="K4473" t="s">
        <v>9</v>
      </c>
      <c r="L4473" t="str">
        <f t="shared" si="277"/>
        <v>Evening</v>
      </c>
      <c r="M4473" t="str">
        <f t="shared" si="278"/>
        <v>21</v>
      </c>
      <c r="N4473" t="str">
        <f t="shared" si="279"/>
        <v>22</v>
      </c>
    </row>
    <row r="4474" spans="1:14" x14ac:dyDescent="0.3">
      <c r="A4474">
        <v>1</v>
      </c>
      <c r="B4474">
        <v>6</v>
      </c>
      <c r="C4474" s="1">
        <v>40897</v>
      </c>
      <c r="D4474" s="21" t="str">
        <f t="shared" si="276"/>
        <v>20-Dec-2011</v>
      </c>
      <c r="E4474" s="10">
        <v>0.90625</v>
      </c>
      <c r="F4474" s="1">
        <v>40898</v>
      </c>
      <c r="G4474" s="10">
        <v>2.8472222222222222E-2</v>
      </c>
      <c r="H4474">
        <v>30</v>
      </c>
      <c r="I4474">
        <v>176</v>
      </c>
      <c r="J4474" t="s">
        <v>8</v>
      </c>
      <c r="K4474" t="s">
        <v>9</v>
      </c>
      <c r="L4474" t="str">
        <f t="shared" si="277"/>
        <v>Evening</v>
      </c>
      <c r="M4474" t="str">
        <f t="shared" si="278"/>
        <v>21</v>
      </c>
      <c r="N4474" t="str">
        <f t="shared" si="279"/>
        <v>00</v>
      </c>
    </row>
    <row r="4475" spans="1:14" x14ac:dyDescent="0.3">
      <c r="A4475">
        <v>1</v>
      </c>
      <c r="B4475">
        <v>5</v>
      </c>
      <c r="C4475" s="1">
        <v>40897</v>
      </c>
      <c r="D4475" s="21" t="str">
        <f t="shared" si="276"/>
        <v>20-Dec-2011</v>
      </c>
      <c r="E4475" s="10">
        <v>0.9159722222222223</v>
      </c>
      <c r="F4475" s="1">
        <v>40898</v>
      </c>
      <c r="G4475" s="10">
        <v>7.1527777777777787E-2</v>
      </c>
      <c r="H4475">
        <v>40</v>
      </c>
      <c r="I4475">
        <v>224</v>
      </c>
      <c r="J4475" t="s">
        <v>8</v>
      </c>
      <c r="K4475" t="s">
        <v>9</v>
      </c>
      <c r="L4475" t="str">
        <f t="shared" si="277"/>
        <v>Evening</v>
      </c>
      <c r="M4475" t="str">
        <f t="shared" si="278"/>
        <v>21</v>
      </c>
      <c r="N4475" t="str">
        <f t="shared" si="279"/>
        <v>01</v>
      </c>
    </row>
    <row r="4476" spans="1:14" x14ac:dyDescent="0.3">
      <c r="A4476">
        <v>1</v>
      </c>
      <c r="B4476">
        <v>5</v>
      </c>
      <c r="C4476" s="1">
        <v>40898</v>
      </c>
      <c r="D4476" s="21" t="str">
        <f t="shared" si="276"/>
        <v>21-Dec-2011</v>
      </c>
      <c r="E4476" s="10">
        <v>0.34027777777777773</v>
      </c>
      <c r="F4476" s="1">
        <v>40898</v>
      </c>
      <c r="G4476" s="10">
        <v>0.44027777777777777</v>
      </c>
      <c r="H4476">
        <v>30</v>
      </c>
      <c r="I4476">
        <v>144</v>
      </c>
      <c r="J4476" t="s">
        <v>8</v>
      </c>
      <c r="K4476" t="s">
        <v>13</v>
      </c>
      <c r="L4476" t="str">
        <f t="shared" si="277"/>
        <v>Night</v>
      </c>
      <c r="M4476" t="str">
        <f t="shared" si="278"/>
        <v>08</v>
      </c>
      <c r="N4476" t="str">
        <f t="shared" si="279"/>
        <v>10</v>
      </c>
    </row>
    <row r="4477" spans="1:14" x14ac:dyDescent="0.3">
      <c r="A4477">
        <v>1</v>
      </c>
      <c r="B4477">
        <v>5</v>
      </c>
      <c r="C4477" s="1">
        <v>40898</v>
      </c>
      <c r="D4477" s="21" t="str">
        <f t="shared" si="276"/>
        <v>21-Dec-2011</v>
      </c>
      <c r="E4477" s="10">
        <v>0.46458333333333335</v>
      </c>
      <c r="F4477" s="1">
        <v>40898</v>
      </c>
      <c r="G4477" s="10">
        <v>0.50416666666666665</v>
      </c>
      <c r="H4477">
        <v>30</v>
      </c>
      <c r="I4477">
        <v>57</v>
      </c>
      <c r="J4477" t="s">
        <v>8</v>
      </c>
      <c r="K4477" t="s">
        <v>13</v>
      </c>
      <c r="L4477" t="str">
        <f t="shared" si="277"/>
        <v>Morning</v>
      </c>
      <c r="M4477" t="str">
        <f t="shared" si="278"/>
        <v>11</v>
      </c>
      <c r="N4477" t="str">
        <f t="shared" si="279"/>
        <v>12</v>
      </c>
    </row>
    <row r="4478" spans="1:14" x14ac:dyDescent="0.3">
      <c r="A4478">
        <v>1</v>
      </c>
      <c r="B4478">
        <v>8</v>
      </c>
      <c r="C4478" s="1">
        <v>40898</v>
      </c>
      <c r="D4478" s="21" t="str">
        <f t="shared" si="276"/>
        <v>21-Dec-2011</v>
      </c>
      <c r="E4478" s="10">
        <v>0.54652777777777783</v>
      </c>
      <c r="F4478" s="1">
        <v>40898</v>
      </c>
      <c r="G4478" s="10">
        <v>0.61388888888888882</v>
      </c>
      <c r="H4478">
        <v>30</v>
      </c>
      <c r="I4478">
        <v>97</v>
      </c>
      <c r="J4478" t="s">
        <v>8</v>
      </c>
      <c r="K4478" t="s">
        <v>13</v>
      </c>
      <c r="L4478" t="str">
        <f t="shared" si="277"/>
        <v>Morning</v>
      </c>
      <c r="M4478" t="str">
        <f t="shared" si="278"/>
        <v>13</v>
      </c>
      <c r="N4478" t="str">
        <f t="shared" si="279"/>
        <v>14</v>
      </c>
    </row>
    <row r="4479" spans="1:14" x14ac:dyDescent="0.3">
      <c r="A4479">
        <v>1</v>
      </c>
      <c r="B4479">
        <v>5</v>
      </c>
      <c r="C4479" s="1">
        <v>40898</v>
      </c>
      <c r="D4479" s="21" t="str">
        <f t="shared" si="276"/>
        <v>21-Dec-2011</v>
      </c>
      <c r="E4479" s="10">
        <v>0.55347222222222225</v>
      </c>
      <c r="F4479" s="1">
        <v>40898</v>
      </c>
      <c r="G4479" s="10">
        <v>0.78194444444444444</v>
      </c>
      <c r="H4479">
        <v>60</v>
      </c>
      <c r="I4479">
        <v>329</v>
      </c>
      <c r="J4479" t="s">
        <v>8</v>
      </c>
      <c r="K4479" t="s">
        <v>13</v>
      </c>
      <c r="L4479" t="str">
        <f t="shared" si="277"/>
        <v>Morning</v>
      </c>
      <c r="M4479" t="str">
        <f t="shared" si="278"/>
        <v>13</v>
      </c>
      <c r="N4479" t="str">
        <f t="shared" si="279"/>
        <v>18</v>
      </c>
    </row>
    <row r="4480" spans="1:14" x14ac:dyDescent="0.3">
      <c r="A4480">
        <v>1</v>
      </c>
      <c r="B4480">
        <v>6</v>
      </c>
      <c r="C4480" s="1">
        <v>40898</v>
      </c>
      <c r="D4480" s="21" t="str">
        <f t="shared" si="276"/>
        <v>21-Dec-2011</v>
      </c>
      <c r="E4480" s="10">
        <v>0.59097222222222223</v>
      </c>
      <c r="F4480" s="1">
        <v>40898</v>
      </c>
      <c r="G4480" s="10">
        <v>0.70972222222222225</v>
      </c>
      <c r="H4480">
        <v>30</v>
      </c>
      <c r="I4480">
        <v>171</v>
      </c>
      <c r="J4480" t="s">
        <v>8</v>
      </c>
      <c r="K4480" t="s">
        <v>13</v>
      </c>
      <c r="L4480" t="str">
        <f t="shared" si="277"/>
        <v>Afternoon</v>
      </c>
      <c r="M4480" t="str">
        <f t="shared" si="278"/>
        <v>14</v>
      </c>
      <c r="N4480" t="str">
        <f t="shared" si="279"/>
        <v>17</v>
      </c>
    </row>
    <row r="4481" spans="1:14" x14ac:dyDescent="0.3">
      <c r="A4481">
        <v>1</v>
      </c>
      <c r="B4481">
        <v>6</v>
      </c>
      <c r="C4481" s="1">
        <v>40898</v>
      </c>
      <c r="D4481" s="21" t="str">
        <f t="shared" si="276"/>
        <v>21-Dec-2011</v>
      </c>
      <c r="E4481" s="10">
        <v>0.64166666666666672</v>
      </c>
      <c r="F4481" s="1">
        <v>40898</v>
      </c>
      <c r="G4481" s="10">
        <v>0.65138888888888891</v>
      </c>
      <c r="H4481">
        <v>30</v>
      </c>
      <c r="I4481">
        <v>14</v>
      </c>
      <c r="J4481" t="s">
        <v>8</v>
      </c>
      <c r="K4481" t="s">
        <v>13</v>
      </c>
      <c r="L4481" t="str">
        <f t="shared" si="277"/>
        <v>Afternoon</v>
      </c>
      <c r="M4481" t="str">
        <f t="shared" si="278"/>
        <v>15</v>
      </c>
      <c r="N4481" t="str">
        <f t="shared" si="279"/>
        <v>15</v>
      </c>
    </row>
    <row r="4482" spans="1:14" x14ac:dyDescent="0.3">
      <c r="A4482">
        <v>1</v>
      </c>
      <c r="B4482">
        <v>6</v>
      </c>
      <c r="C4482" s="1">
        <v>40898</v>
      </c>
      <c r="D4482" s="21" t="str">
        <f t="shared" si="276"/>
        <v>21-Dec-2011</v>
      </c>
      <c r="E4482" s="10">
        <v>0.6430555555555556</v>
      </c>
      <c r="F4482" s="1">
        <v>40898</v>
      </c>
      <c r="G4482" s="10">
        <v>0.73541666666666661</v>
      </c>
      <c r="H4482">
        <v>30</v>
      </c>
      <c r="I4482">
        <v>133</v>
      </c>
      <c r="J4482" t="s">
        <v>8</v>
      </c>
      <c r="K4482" t="s">
        <v>13</v>
      </c>
      <c r="L4482" t="str">
        <f t="shared" si="277"/>
        <v>Afternoon</v>
      </c>
      <c r="M4482" t="str">
        <f t="shared" si="278"/>
        <v>15</v>
      </c>
      <c r="N4482" t="str">
        <f t="shared" si="279"/>
        <v>17</v>
      </c>
    </row>
    <row r="4483" spans="1:14" x14ac:dyDescent="0.3">
      <c r="A4483">
        <v>1</v>
      </c>
      <c r="B4483">
        <v>5</v>
      </c>
      <c r="C4483" s="1">
        <v>40898</v>
      </c>
      <c r="D4483" s="21" t="str">
        <f t="shared" ref="D4483:D4546" si="280" xml:space="preserve"> TEXT(C4483, "dd-Mmm-yyyy")</f>
        <v>21-Dec-2011</v>
      </c>
      <c r="E4483" s="10">
        <v>0.65763888888888888</v>
      </c>
      <c r="F4483" s="1">
        <v>40898</v>
      </c>
      <c r="G4483" s="10">
        <v>0.77013888888888893</v>
      </c>
      <c r="H4483">
        <v>30</v>
      </c>
      <c r="I4483">
        <v>162</v>
      </c>
      <c r="J4483" t="s">
        <v>8</v>
      </c>
      <c r="K4483" t="s">
        <v>13</v>
      </c>
      <c r="L4483" t="str">
        <f t="shared" ref="L4483:L4546" si="281">IF(AND(E4483&gt;$R$6,E4483&lt;=$S$6),"Morning",IF(AND(E4483&gt;$S$6,E4483&lt;=$T$6),"Afternoon", IF(AND(E4483&gt;$T$6,E4483&lt;=$U$6),"Evening", "Night")))</f>
        <v>Afternoon</v>
      </c>
      <c r="M4483" t="str">
        <f t="shared" ref="M4483:M4546" si="282" xml:space="preserve"> TEXT(E4483, "HH")</f>
        <v>15</v>
      </c>
      <c r="N4483" t="str">
        <f t="shared" ref="N4483:N4546" si="283">TEXT(G4483,"HH")</f>
        <v>18</v>
      </c>
    </row>
    <row r="4484" spans="1:14" x14ac:dyDescent="0.3">
      <c r="A4484">
        <v>1</v>
      </c>
      <c r="B4484">
        <v>8</v>
      </c>
      <c r="C4484" s="1">
        <v>40898</v>
      </c>
      <c r="D4484" s="21" t="str">
        <f t="shared" si="280"/>
        <v>21-Dec-2011</v>
      </c>
      <c r="E4484" s="10">
        <v>0.71875</v>
      </c>
      <c r="F4484" s="1">
        <v>40898</v>
      </c>
      <c r="G4484" s="10">
        <v>0.75902777777777775</v>
      </c>
      <c r="H4484">
        <v>30</v>
      </c>
      <c r="I4484">
        <v>58</v>
      </c>
      <c r="J4484" t="s">
        <v>8</v>
      </c>
      <c r="K4484" t="s">
        <v>13</v>
      </c>
      <c r="L4484" t="str">
        <f t="shared" si="281"/>
        <v>Afternoon</v>
      </c>
      <c r="M4484" t="str">
        <f t="shared" si="282"/>
        <v>17</v>
      </c>
      <c r="N4484" t="str">
        <f t="shared" si="283"/>
        <v>18</v>
      </c>
    </row>
    <row r="4485" spans="1:14" x14ac:dyDescent="0.3">
      <c r="A4485">
        <v>1</v>
      </c>
      <c r="B4485">
        <v>8</v>
      </c>
      <c r="C4485" s="1">
        <v>40898</v>
      </c>
      <c r="D4485" s="21" t="str">
        <f t="shared" si="280"/>
        <v>21-Dec-2011</v>
      </c>
      <c r="E4485" s="10">
        <v>0.75347222222222221</v>
      </c>
      <c r="F4485" s="1">
        <v>40898</v>
      </c>
      <c r="G4485" s="10">
        <v>0.89444444444444438</v>
      </c>
      <c r="H4485">
        <v>40</v>
      </c>
      <c r="I4485">
        <v>203</v>
      </c>
      <c r="J4485" t="s">
        <v>8</v>
      </c>
      <c r="K4485" t="s">
        <v>13</v>
      </c>
      <c r="L4485" t="str">
        <f t="shared" si="281"/>
        <v>Evening</v>
      </c>
      <c r="M4485" t="str">
        <f t="shared" si="282"/>
        <v>18</v>
      </c>
      <c r="N4485" t="str">
        <f t="shared" si="283"/>
        <v>21</v>
      </c>
    </row>
    <row r="4486" spans="1:14" x14ac:dyDescent="0.3">
      <c r="A4486">
        <v>1</v>
      </c>
      <c r="B4486">
        <v>8</v>
      </c>
      <c r="C4486" s="1">
        <v>40898</v>
      </c>
      <c r="D4486" s="21" t="str">
        <f t="shared" si="280"/>
        <v>21-Dec-2011</v>
      </c>
      <c r="E4486" s="10">
        <v>0.75416666666666676</v>
      </c>
      <c r="F4486" s="1">
        <v>40898</v>
      </c>
      <c r="G4486" s="10">
        <v>0.84375</v>
      </c>
      <c r="H4486">
        <v>30</v>
      </c>
      <c r="I4486">
        <v>129</v>
      </c>
      <c r="J4486" t="s">
        <v>8</v>
      </c>
      <c r="K4486" t="s">
        <v>13</v>
      </c>
      <c r="L4486" t="str">
        <f t="shared" si="281"/>
        <v>Evening</v>
      </c>
      <c r="M4486" t="str">
        <f t="shared" si="282"/>
        <v>18</v>
      </c>
      <c r="N4486" t="str">
        <f t="shared" si="283"/>
        <v>20</v>
      </c>
    </row>
    <row r="4487" spans="1:14" x14ac:dyDescent="0.3">
      <c r="A4487">
        <v>1</v>
      </c>
      <c r="B4487">
        <v>6</v>
      </c>
      <c r="C4487" s="1">
        <v>40898</v>
      </c>
      <c r="D4487" s="21" t="str">
        <f t="shared" si="280"/>
        <v>21-Dec-2011</v>
      </c>
      <c r="E4487" s="10">
        <v>0.78680555555555554</v>
      </c>
      <c r="F4487" s="1">
        <v>40898</v>
      </c>
      <c r="G4487" s="10">
        <v>0.98958333333333337</v>
      </c>
      <c r="H4487">
        <v>50</v>
      </c>
      <c r="I4487">
        <v>292</v>
      </c>
      <c r="J4487" t="s">
        <v>8</v>
      </c>
      <c r="K4487" t="s">
        <v>13</v>
      </c>
      <c r="L4487" t="str">
        <f t="shared" si="281"/>
        <v>Evening</v>
      </c>
      <c r="M4487" t="str">
        <f t="shared" si="282"/>
        <v>18</v>
      </c>
      <c r="N4487" t="str">
        <f t="shared" si="283"/>
        <v>23</v>
      </c>
    </row>
    <row r="4488" spans="1:14" x14ac:dyDescent="0.3">
      <c r="A4488">
        <v>1</v>
      </c>
      <c r="B4488">
        <v>5</v>
      </c>
      <c r="C4488" s="1">
        <v>40898</v>
      </c>
      <c r="D4488" s="21" t="str">
        <f t="shared" si="280"/>
        <v>21-Dec-2011</v>
      </c>
      <c r="E4488" s="10">
        <v>0.80694444444444446</v>
      </c>
      <c r="F4488" s="1">
        <v>40898</v>
      </c>
      <c r="G4488" s="10">
        <v>0.81597222222222221</v>
      </c>
      <c r="H4488">
        <v>30</v>
      </c>
      <c r="I4488">
        <v>13</v>
      </c>
      <c r="J4488" t="s">
        <v>8</v>
      </c>
      <c r="K4488" t="s">
        <v>13</v>
      </c>
      <c r="L4488" t="str">
        <f t="shared" si="281"/>
        <v>Evening</v>
      </c>
      <c r="M4488" t="str">
        <f t="shared" si="282"/>
        <v>19</v>
      </c>
      <c r="N4488" t="str">
        <f t="shared" si="283"/>
        <v>19</v>
      </c>
    </row>
    <row r="4489" spans="1:14" x14ac:dyDescent="0.3">
      <c r="A4489">
        <v>1</v>
      </c>
      <c r="B4489">
        <v>6</v>
      </c>
      <c r="C4489" s="1">
        <v>40898</v>
      </c>
      <c r="D4489" s="21" t="str">
        <f t="shared" si="280"/>
        <v>21-Dec-2011</v>
      </c>
      <c r="E4489" s="10">
        <v>0.85416666666666663</v>
      </c>
      <c r="F4489" s="1">
        <v>40898</v>
      </c>
      <c r="G4489" s="10">
        <v>0.9145833333333333</v>
      </c>
      <c r="H4489">
        <v>30</v>
      </c>
      <c r="I4489">
        <v>87</v>
      </c>
      <c r="J4489" t="s">
        <v>8</v>
      </c>
      <c r="K4489" t="s">
        <v>13</v>
      </c>
      <c r="L4489" t="str">
        <f t="shared" si="281"/>
        <v>Evening</v>
      </c>
      <c r="M4489" t="str">
        <f t="shared" si="282"/>
        <v>20</v>
      </c>
      <c r="N4489" t="str">
        <f t="shared" si="283"/>
        <v>21</v>
      </c>
    </row>
    <row r="4490" spans="1:14" x14ac:dyDescent="0.3">
      <c r="A4490">
        <v>1</v>
      </c>
      <c r="B4490">
        <v>5</v>
      </c>
      <c r="C4490" s="1">
        <v>40899</v>
      </c>
      <c r="D4490" s="21" t="str">
        <f t="shared" si="280"/>
        <v>22-Dec-2011</v>
      </c>
      <c r="E4490" s="10">
        <v>0.33055555555555555</v>
      </c>
      <c r="F4490" s="1">
        <v>40899</v>
      </c>
      <c r="G4490" s="10">
        <v>0.3833333333333333</v>
      </c>
      <c r="H4490">
        <v>30</v>
      </c>
      <c r="I4490">
        <v>76</v>
      </c>
      <c r="J4490" t="s">
        <v>8</v>
      </c>
      <c r="K4490" t="s">
        <v>12</v>
      </c>
      <c r="L4490" t="str">
        <f t="shared" si="281"/>
        <v>Night</v>
      </c>
      <c r="M4490" t="str">
        <f t="shared" si="282"/>
        <v>07</v>
      </c>
      <c r="N4490" t="str">
        <f t="shared" si="283"/>
        <v>09</v>
      </c>
    </row>
    <row r="4491" spans="1:14" x14ac:dyDescent="0.3">
      <c r="A4491">
        <v>1</v>
      </c>
      <c r="B4491">
        <v>8</v>
      </c>
      <c r="C4491" s="1">
        <v>40899</v>
      </c>
      <c r="D4491" s="21" t="str">
        <f t="shared" si="280"/>
        <v>22-Dec-2011</v>
      </c>
      <c r="E4491" s="10">
        <v>0.64097222222222217</v>
      </c>
      <c r="F4491" s="1">
        <v>40899</v>
      </c>
      <c r="G4491" s="10">
        <v>0.82708333333333339</v>
      </c>
      <c r="H4491">
        <v>50</v>
      </c>
      <c r="I4491">
        <v>268</v>
      </c>
      <c r="J4491" t="s">
        <v>8</v>
      </c>
      <c r="K4491" t="s">
        <v>12</v>
      </c>
      <c r="L4491" t="str">
        <f t="shared" si="281"/>
        <v>Afternoon</v>
      </c>
      <c r="M4491" t="str">
        <f t="shared" si="282"/>
        <v>15</v>
      </c>
      <c r="N4491" t="str">
        <f t="shared" si="283"/>
        <v>19</v>
      </c>
    </row>
    <row r="4492" spans="1:14" x14ac:dyDescent="0.3">
      <c r="A4492">
        <v>1</v>
      </c>
      <c r="B4492">
        <v>8</v>
      </c>
      <c r="C4492" s="1">
        <v>40899</v>
      </c>
      <c r="D4492" s="21" t="str">
        <f t="shared" si="280"/>
        <v>22-Dec-2011</v>
      </c>
      <c r="E4492" s="10">
        <v>0.6791666666666667</v>
      </c>
      <c r="F4492" s="1">
        <v>40899</v>
      </c>
      <c r="G4492" s="10">
        <v>0.76458333333333339</v>
      </c>
      <c r="H4492">
        <v>30</v>
      </c>
      <c r="I4492">
        <v>123</v>
      </c>
      <c r="J4492" t="s">
        <v>8</v>
      </c>
      <c r="K4492" t="s">
        <v>12</v>
      </c>
      <c r="L4492" t="str">
        <f t="shared" si="281"/>
        <v>Afternoon</v>
      </c>
      <c r="M4492" t="str">
        <f t="shared" si="282"/>
        <v>16</v>
      </c>
      <c r="N4492" t="str">
        <f t="shared" si="283"/>
        <v>18</v>
      </c>
    </row>
    <row r="4493" spans="1:14" x14ac:dyDescent="0.3">
      <c r="A4493">
        <v>1</v>
      </c>
      <c r="B4493">
        <v>6</v>
      </c>
      <c r="C4493" s="1">
        <v>40899</v>
      </c>
      <c r="D4493" s="21" t="str">
        <f t="shared" si="280"/>
        <v>22-Dec-2011</v>
      </c>
      <c r="E4493" s="10">
        <v>0.68194444444444446</v>
      </c>
      <c r="F4493" s="1">
        <v>40899</v>
      </c>
      <c r="G4493" s="10">
        <v>0.70486111111111116</v>
      </c>
      <c r="H4493">
        <v>30</v>
      </c>
      <c r="I4493">
        <v>33</v>
      </c>
      <c r="J4493" t="s">
        <v>8</v>
      </c>
      <c r="K4493" t="s">
        <v>12</v>
      </c>
      <c r="L4493" t="str">
        <f t="shared" si="281"/>
        <v>Afternoon</v>
      </c>
      <c r="M4493" t="str">
        <f t="shared" si="282"/>
        <v>16</v>
      </c>
      <c r="N4493" t="str">
        <f t="shared" si="283"/>
        <v>16</v>
      </c>
    </row>
    <row r="4494" spans="1:14" x14ac:dyDescent="0.3">
      <c r="A4494">
        <v>1</v>
      </c>
      <c r="B4494">
        <v>6</v>
      </c>
      <c r="C4494" s="1">
        <v>40899</v>
      </c>
      <c r="D4494" s="21" t="str">
        <f t="shared" si="280"/>
        <v>22-Dec-2011</v>
      </c>
      <c r="E4494" s="10">
        <v>0.7284722222222223</v>
      </c>
      <c r="F4494" s="1">
        <v>40899</v>
      </c>
      <c r="G4494" s="10">
        <v>0.78194444444444444</v>
      </c>
      <c r="H4494">
        <v>30</v>
      </c>
      <c r="I4494">
        <v>77</v>
      </c>
      <c r="J4494" t="s">
        <v>8</v>
      </c>
      <c r="K4494" t="s">
        <v>12</v>
      </c>
      <c r="L4494" t="str">
        <f t="shared" si="281"/>
        <v>Afternoon</v>
      </c>
      <c r="M4494" t="str">
        <f t="shared" si="282"/>
        <v>17</v>
      </c>
      <c r="N4494" t="str">
        <f t="shared" si="283"/>
        <v>18</v>
      </c>
    </row>
    <row r="4495" spans="1:14" x14ac:dyDescent="0.3">
      <c r="A4495">
        <v>1</v>
      </c>
      <c r="B4495">
        <v>5</v>
      </c>
      <c r="C4495" s="1">
        <v>40899</v>
      </c>
      <c r="D4495" s="21" t="str">
        <f t="shared" si="280"/>
        <v>22-Dec-2011</v>
      </c>
      <c r="E4495" s="10">
        <v>0.75347222222222221</v>
      </c>
      <c r="F4495" s="1">
        <v>40899</v>
      </c>
      <c r="G4495" s="10">
        <v>0.93958333333333333</v>
      </c>
      <c r="H4495">
        <v>50</v>
      </c>
      <c r="I4495">
        <v>268</v>
      </c>
      <c r="J4495" t="s">
        <v>8</v>
      </c>
      <c r="K4495" t="s">
        <v>12</v>
      </c>
      <c r="L4495" t="str">
        <f t="shared" si="281"/>
        <v>Evening</v>
      </c>
      <c r="M4495" t="str">
        <f t="shared" si="282"/>
        <v>18</v>
      </c>
      <c r="N4495" t="str">
        <f t="shared" si="283"/>
        <v>22</v>
      </c>
    </row>
    <row r="4496" spans="1:14" x14ac:dyDescent="0.3">
      <c r="A4496">
        <v>1</v>
      </c>
      <c r="B4496">
        <v>5</v>
      </c>
      <c r="C4496" s="1">
        <v>40899</v>
      </c>
      <c r="D4496" s="21" t="str">
        <f t="shared" si="280"/>
        <v>22-Dec-2011</v>
      </c>
      <c r="E4496" s="10">
        <v>0.78472222222222221</v>
      </c>
      <c r="F4496" s="1">
        <v>40899</v>
      </c>
      <c r="G4496" s="10">
        <v>0.8652777777777777</v>
      </c>
      <c r="H4496">
        <v>30</v>
      </c>
      <c r="I4496">
        <v>116</v>
      </c>
      <c r="J4496" t="s">
        <v>8</v>
      </c>
      <c r="K4496" t="s">
        <v>12</v>
      </c>
      <c r="L4496" t="str">
        <f t="shared" si="281"/>
        <v>Evening</v>
      </c>
      <c r="M4496" t="str">
        <f t="shared" si="282"/>
        <v>18</v>
      </c>
      <c r="N4496" t="str">
        <f t="shared" si="283"/>
        <v>20</v>
      </c>
    </row>
    <row r="4497" spans="1:14" x14ac:dyDescent="0.3">
      <c r="A4497">
        <v>1</v>
      </c>
      <c r="B4497">
        <v>6</v>
      </c>
      <c r="C4497" s="1">
        <v>40899</v>
      </c>
      <c r="D4497" s="21" t="str">
        <f t="shared" si="280"/>
        <v>22-Dec-2011</v>
      </c>
      <c r="E4497" s="10">
        <v>0.83124999999999993</v>
      </c>
      <c r="F4497" s="1">
        <v>40899</v>
      </c>
      <c r="G4497" s="10">
        <v>0.9506944444444444</v>
      </c>
      <c r="H4497">
        <v>30</v>
      </c>
      <c r="I4497">
        <v>172</v>
      </c>
      <c r="J4497" t="s">
        <v>8</v>
      </c>
      <c r="K4497" t="s">
        <v>12</v>
      </c>
      <c r="L4497" t="str">
        <f t="shared" si="281"/>
        <v>Evening</v>
      </c>
      <c r="M4497" t="str">
        <f t="shared" si="282"/>
        <v>19</v>
      </c>
      <c r="N4497" t="str">
        <f t="shared" si="283"/>
        <v>22</v>
      </c>
    </row>
    <row r="4498" spans="1:14" x14ac:dyDescent="0.3">
      <c r="A4498">
        <v>1</v>
      </c>
      <c r="B4498">
        <v>5</v>
      </c>
      <c r="C4498" s="1">
        <v>40899</v>
      </c>
      <c r="D4498" s="21" t="str">
        <f t="shared" si="280"/>
        <v>22-Dec-2011</v>
      </c>
      <c r="E4498" s="10">
        <v>0.89513888888888893</v>
      </c>
      <c r="F4498" s="1">
        <v>40900</v>
      </c>
      <c r="G4498" s="10">
        <v>6.7361111111111108E-2</v>
      </c>
      <c r="H4498">
        <v>50</v>
      </c>
      <c r="I4498">
        <v>248</v>
      </c>
      <c r="J4498" t="s">
        <v>8</v>
      </c>
      <c r="K4498" t="s">
        <v>12</v>
      </c>
      <c r="L4498" t="str">
        <f t="shared" si="281"/>
        <v>Evening</v>
      </c>
      <c r="M4498" t="str">
        <f t="shared" si="282"/>
        <v>21</v>
      </c>
      <c r="N4498" t="str">
        <f t="shared" si="283"/>
        <v>01</v>
      </c>
    </row>
    <row r="4499" spans="1:14" x14ac:dyDescent="0.3">
      <c r="A4499">
        <v>1</v>
      </c>
      <c r="B4499">
        <v>6</v>
      </c>
      <c r="C4499" s="1">
        <v>40900</v>
      </c>
      <c r="D4499" s="21" t="str">
        <f t="shared" si="280"/>
        <v>23-Dec-2011</v>
      </c>
      <c r="E4499" s="10">
        <v>0.41597222222222219</v>
      </c>
      <c r="F4499" s="1">
        <v>40900</v>
      </c>
      <c r="G4499" s="10">
        <v>0.9</v>
      </c>
      <c r="H4499" s="3">
        <v>300</v>
      </c>
      <c r="I4499">
        <v>697</v>
      </c>
      <c r="J4499" t="s">
        <v>8</v>
      </c>
      <c r="K4499" t="s">
        <v>11</v>
      </c>
      <c r="L4499" t="str">
        <f t="shared" si="281"/>
        <v>Night</v>
      </c>
      <c r="M4499" t="str">
        <f t="shared" si="282"/>
        <v>09</v>
      </c>
      <c r="N4499" t="str">
        <f t="shared" si="283"/>
        <v>21</v>
      </c>
    </row>
    <row r="4500" spans="1:14" x14ac:dyDescent="0.3">
      <c r="A4500">
        <v>1</v>
      </c>
      <c r="B4500">
        <v>6</v>
      </c>
      <c r="C4500" s="1">
        <v>40900</v>
      </c>
      <c r="D4500" s="21" t="str">
        <f t="shared" si="280"/>
        <v>23-Dec-2011</v>
      </c>
      <c r="E4500" s="10">
        <v>0.47847222222222219</v>
      </c>
      <c r="F4500" s="1">
        <v>40900</v>
      </c>
      <c r="G4500" s="10">
        <v>0.59583333333333333</v>
      </c>
      <c r="H4500">
        <v>30</v>
      </c>
      <c r="I4500">
        <v>169</v>
      </c>
      <c r="J4500" t="s">
        <v>8</v>
      </c>
      <c r="K4500" t="s">
        <v>11</v>
      </c>
      <c r="L4500" t="str">
        <f t="shared" si="281"/>
        <v>Morning</v>
      </c>
      <c r="M4500" t="str">
        <f t="shared" si="282"/>
        <v>11</v>
      </c>
      <c r="N4500" t="str">
        <f t="shared" si="283"/>
        <v>14</v>
      </c>
    </row>
    <row r="4501" spans="1:14" x14ac:dyDescent="0.3">
      <c r="A4501">
        <v>1</v>
      </c>
      <c r="B4501">
        <v>8</v>
      </c>
      <c r="C4501" s="1">
        <v>40900</v>
      </c>
      <c r="D4501" s="21" t="str">
        <f t="shared" si="280"/>
        <v>23-Dec-2011</v>
      </c>
      <c r="E4501" s="10">
        <v>0.51111111111111118</v>
      </c>
      <c r="F4501" s="1">
        <v>40900</v>
      </c>
      <c r="G4501" s="10">
        <v>0.56319444444444444</v>
      </c>
      <c r="H4501">
        <v>30</v>
      </c>
      <c r="I4501">
        <v>75</v>
      </c>
      <c r="J4501" t="s">
        <v>8</v>
      </c>
      <c r="K4501" t="s">
        <v>11</v>
      </c>
      <c r="L4501" t="str">
        <f t="shared" si="281"/>
        <v>Morning</v>
      </c>
      <c r="M4501" t="str">
        <f t="shared" si="282"/>
        <v>12</v>
      </c>
      <c r="N4501" t="str">
        <f t="shared" si="283"/>
        <v>13</v>
      </c>
    </row>
    <row r="4502" spans="1:14" x14ac:dyDescent="0.3">
      <c r="A4502">
        <v>1</v>
      </c>
      <c r="B4502">
        <v>5</v>
      </c>
      <c r="C4502" s="1">
        <v>40900</v>
      </c>
      <c r="D4502" s="21" t="str">
        <f t="shared" si="280"/>
        <v>23-Dec-2011</v>
      </c>
      <c r="E4502" s="10">
        <v>0.55763888888888891</v>
      </c>
      <c r="F4502" s="1">
        <v>40900</v>
      </c>
      <c r="G4502" s="10">
        <v>0.62430555555555556</v>
      </c>
      <c r="H4502">
        <v>30</v>
      </c>
      <c r="I4502">
        <v>96</v>
      </c>
      <c r="J4502" t="s">
        <v>8</v>
      </c>
      <c r="K4502" t="s">
        <v>11</v>
      </c>
      <c r="L4502" t="str">
        <f t="shared" si="281"/>
        <v>Morning</v>
      </c>
      <c r="M4502" t="str">
        <f t="shared" si="282"/>
        <v>13</v>
      </c>
      <c r="N4502" t="str">
        <f t="shared" si="283"/>
        <v>14</v>
      </c>
    </row>
    <row r="4503" spans="1:14" x14ac:dyDescent="0.3">
      <c r="A4503">
        <v>1</v>
      </c>
      <c r="B4503">
        <v>5</v>
      </c>
      <c r="C4503" s="1">
        <v>40900</v>
      </c>
      <c r="D4503" s="21" t="str">
        <f t="shared" si="280"/>
        <v>23-Dec-2011</v>
      </c>
      <c r="E4503" s="10">
        <v>0.56874999999999998</v>
      </c>
      <c r="F4503" s="1">
        <v>40900</v>
      </c>
      <c r="G4503" s="10">
        <v>0.74444444444444446</v>
      </c>
      <c r="H4503">
        <v>50</v>
      </c>
      <c r="I4503">
        <v>253</v>
      </c>
      <c r="J4503" t="s">
        <v>8</v>
      </c>
      <c r="K4503" t="s">
        <v>11</v>
      </c>
      <c r="L4503" t="str">
        <f t="shared" si="281"/>
        <v>Morning</v>
      </c>
      <c r="M4503" t="str">
        <f t="shared" si="282"/>
        <v>13</v>
      </c>
      <c r="N4503" t="str">
        <f t="shared" si="283"/>
        <v>17</v>
      </c>
    </row>
    <row r="4504" spans="1:14" x14ac:dyDescent="0.3">
      <c r="A4504">
        <v>1</v>
      </c>
      <c r="B4504">
        <v>5</v>
      </c>
      <c r="C4504" s="1">
        <v>40900</v>
      </c>
      <c r="D4504" s="21" t="str">
        <f t="shared" si="280"/>
        <v>23-Dec-2011</v>
      </c>
      <c r="E4504" s="10">
        <v>0.5708333333333333</v>
      </c>
      <c r="F4504" s="1">
        <v>40900</v>
      </c>
      <c r="G4504" s="10">
        <v>0.67986111111111114</v>
      </c>
      <c r="H4504">
        <v>30</v>
      </c>
      <c r="I4504">
        <v>157</v>
      </c>
      <c r="J4504" t="s">
        <v>8</v>
      </c>
      <c r="K4504" t="s">
        <v>11</v>
      </c>
      <c r="L4504" t="str">
        <f t="shared" si="281"/>
        <v>Morning</v>
      </c>
      <c r="M4504" t="str">
        <f t="shared" si="282"/>
        <v>13</v>
      </c>
      <c r="N4504" t="str">
        <f t="shared" si="283"/>
        <v>16</v>
      </c>
    </row>
    <row r="4505" spans="1:14" x14ac:dyDescent="0.3">
      <c r="A4505">
        <v>1</v>
      </c>
      <c r="B4505">
        <v>6</v>
      </c>
      <c r="C4505" s="1">
        <v>40900</v>
      </c>
      <c r="D4505" s="21" t="str">
        <f t="shared" si="280"/>
        <v>23-Dec-2011</v>
      </c>
      <c r="E4505" s="10">
        <v>0.57222222222222219</v>
      </c>
      <c r="F4505" s="1">
        <v>40900</v>
      </c>
      <c r="G4505" s="10">
        <v>0.79722222222222217</v>
      </c>
      <c r="H4505">
        <v>60</v>
      </c>
      <c r="I4505">
        <v>324</v>
      </c>
      <c r="J4505" t="s">
        <v>8</v>
      </c>
      <c r="K4505" t="s">
        <v>11</v>
      </c>
      <c r="L4505" t="str">
        <f t="shared" si="281"/>
        <v>Morning</v>
      </c>
      <c r="M4505" t="str">
        <f t="shared" si="282"/>
        <v>13</v>
      </c>
      <c r="N4505" t="str">
        <f t="shared" si="283"/>
        <v>19</v>
      </c>
    </row>
    <row r="4506" spans="1:14" x14ac:dyDescent="0.3">
      <c r="A4506">
        <v>1</v>
      </c>
      <c r="B4506">
        <v>6</v>
      </c>
      <c r="C4506" s="1">
        <v>40900</v>
      </c>
      <c r="D4506" s="21" t="str">
        <f t="shared" si="280"/>
        <v>23-Dec-2011</v>
      </c>
      <c r="E4506" s="10">
        <v>0.74861111111111101</v>
      </c>
      <c r="F4506" s="1">
        <v>40900</v>
      </c>
      <c r="G4506" s="10">
        <v>0.81180555555555556</v>
      </c>
      <c r="H4506">
        <v>30</v>
      </c>
      <c r="I4506">
        <v>91</v>
      </c>
      <c r="J4506" t="s">
        <v>8</v>
      </c>
      <c r="K4506" t="s">
        <v>11</v>
      </c>
      <c r="L4506" t="str">
        <f t="shared" si="281"/>
        <v>Afternoon</v>
      </c>
      <c r="M4506" t="str">
        <f t="shared" si="282"/>
        <v>17</v>
      </c>
      <c r="N4506" t="str">
        <f t="shared" si="283"/>
        <v>19</v>
      </c>
    </row>
    <row r="4507" spans="1:14" x14ac:dyDescent="0.3">
      <c r="A4507">
        <v>1</v>
      </c>
      <c r="B4507">
        <v>5</v>
      </c>
      <c r="C4507" s="1">
        <v>40900</v>
      </c>
      <c r="D4507" s="21" t="str">
        <f t="shared" si="280"/>
        <v>23-Dec-2011</v>
      </c>
      <c r="E4507" s="10">
        <v>0.76666666666666661</v>
      </c>
      <c r="F4507" s="1">
        <v>40900</v>
      </c>
      <c r="G4507" s="10">
        <v>0.91111111111111109</v>
      </c>
      <c r="H4507">
        <v>40</v>
      </c>
      <c r="I4507">
        <v>208</v>
      </c>
      <c r="J4507" t="s">
        <v>8</v>
      </c>
      <c r="K4507" t="s">
        <v>11</v>
      </c>
      <c r="L4507" t="str">
        <f t="shared" si="281"/>
        <v>Evening</v>
      </c>
      <c r="M4507" t="str">
        <f t="shared" si="282"/>
        <v>18</v>
      </c>
      <c r="N4507" t="str">
        <f t="shared" si="283"/>
        <v>21</v>
      </c>
    </row>
    <row r="4508" spans="1:14" x14ac:dyDescent="0.3">
      <c r="A4508">
        <v>1</v>
      </c>
      <c r="B4508">
        <v>8</v>
      </c>
      <c r="C4508" s="1">
        <v>40900</v>
      </c>
      <c r="D4508" s="21" t="str">
        <f t="shared" si="280"/>
        <v>23-Dec-2011</v>
      </c>
      <c r="E4508" s="10">
        <v>0.7895833333333333</v>
      </c>
      <c r="F4508" s="1">
        <v>40900</v>
      </c>
      <c r="G4508" s="10">
        <v>0.85416666666666663</v>
      </c>
      <c r="H4508">
        <v>30</v>
      </c>
      <c r="I4508">
        <v>93</v>
      </c>
      <c r="J4508" t="s">
        <v>8</v>
      </c>
      <c r="K4508" t="s">
        <v>11</v>
      </c>
      <c r="L4508" t="str">
        <f t="shared" si="281"/>
        <v>Evening</v>
      </c>
      <c r="M4508" t="str">
        <f t="shared" si="282"/>
        <v>18</v>
      </c>
      <c r="N4508" t="str">
        <f t="shared" si="283"/>
        <v>20</v>
      </c>
    </row>
    <row r="4509" spans="1:14" x14ac:dyDescent="0.3">
      <c r="A4509">
        <v>1</v>
      </c>
      <c r="B4509">
        <v>5</v>
      </c>
      <c r="C4509" s="1">
        <v>40900</v>
      </c>
      <c r="D4509" s="21" t="str">
        <f t="shared" si="280"/>
        <v>23-Dec-2011</v>
      </c>
      <c r="E4509" s="10">
        <v>0.82986111111111116</v>
      </c>
      <c r="F4509" s="1">
        <v>40900</v>
      </c>
      <c r="G4509" s="10">
        <v>0.9819444444444444</v>
      </c>
      <c r="H4509">
        <v>40</v>
      </c>
      <c r="I4509">
        <v>219</v>
      </c>
      <c r="J4509" t="s">
        <v>8</v>
      </c>
      <c r="K4509" t="s">
        <v>11</v>
      </c>
      <c r="L4509" t="str">
        <f t="shared" si="281"/>
        <v>Evening</v>
      </c>
      <c r="M4509" t="str">
        <f t="shared" si="282"/>
        <v>19</v>
      </c>
      <c r="N4509" t="str">
        <f t="shared" si="283"/>
        <v>23</v>
      </c>
    </row>
    <row r="4510" spans="1:14" x14ac:dyDescent="0.3">
      <c r="A4510">
        <v>1</v>
      </c>
      <c r="B4510">
        <v>6</v>
      </c>
      <c r="C4510" s="1">
        <v>40903</v>
      </c>
      <c r="D4510" s="21" t="str">
        <f t="shared" si="280"/>
        <v>26-Dec-2011</v>
      </c>
      <c r="E4510" s="10">
        <v>0.50416666666666665</v>
      </c>
      <c r="F4510" s="1">
        <v>40903</v>
      </c>
      <c r="G4510" s="10">
        <v>0.77569444444444446</v>
      </c>
      <c r="H4510">
        <v>70</v>
      </c>
      <c r="I4510">
        <v>391</v>
      </c>
      <c r="J4510" t="s">
        <v>8</v>
      </c>
      <c r="K4510" t="s">
        <v>10</v>
      </c>
      <c r="L4510" t="str">
        <f t="shared" si="281"/>
        <v>Morning</v>
      </c>
      <c r="M4510" t="str">
        <f t="shared" si="282"/>
        <v>12</v>
      </c>
      <c r="N4510" t="str">
        <f t="shared" si="283"/>
        <v>18</v>
      </c>
    </row>
    <row r="4511" spans="1:14" x14ac:dyDescent="0.3">
      <c r="A4511">
        <v>1</v>
      </c>
      <c r="B4511">
        <v>5</v>
      </c>
      <c r="C4511" s="1">
        <v>40903</v>
      </c>
      <c r="D4511" s="21" t="str">
        <f t="shared" si="280"/>
        <v>26-Dec-2011</v>
      </c>
      <c r="E4511" s="10">
        <v>0.51597222222222217</v>
      </c>
      <c r="F4511" s="1">
        <v>40903</v>
      </c>
      <c r="G4511" s="10">
        <v>0.63680555555555551</v>
      </c>
      <c r="H4511">
        <v>30</v>
      </c>
      <c r="I4511">
        <v>174</v>
      </c>
      <c r="J4511" t="s">
        <v>8</v>
      </c>
      <c r="K4511" t="s">
        <v>10</v>
      </c>
      <c r="L4511" t="str">
        <f t="shared" si="281"/>
        <v>Morning</v>
      </c>
      <c r="M4511" t="str">
        <f t="shared" si="282"/>
        <v>12</v>
      </c>
      <c r="N4511" t="str">
        <f t="shared" si="283"/>
        <v>15</v>
      </c>
    </row>
    <row r="4512" spans="1:14" x14ac:dyDescent="0.3">
      <c r="A4512">
        <v>1</v>
      </c>
      <c r="B4512">
        <v>6</v>
      </c>
      <c r="C4512" s="1">
        <v>40903</v>
      </c>
      <c r="D4512" s="21" t="str">
        <f t="shared" si="280"/>
        <v>26-Dec-2011</v>
      </c>
      <c r="E4512" s="10">
        <v>0.54583333333333328</v>
      </c>
      <c r="F4512" s="1">
        <v>40903</v>
      </c>
      <c r="G4512" s="10">
        <v>0.67291666666666661</v>
      </c>
      <c r="H4512">
        <v>40</v>
      </c>
      <c r="I4512">
        <v>183</v>
      </c>
      <c r="J4512" t="s">
        <v>8</v>
      </c>
      <c r="K4512" t="s">
        <v>10</v>
      </c>
      <c r="L4512" t="str">
        <f t="shared" si="281"/>
        <v>Morning</v>
      </c>
      <c r="M4512" t="str">
        <f t="shared" si="282"/>
        <v>13</v>
      </c>
      <c r="N4512" t="str">
        <f t="shared" si="283"/>
        <v>16</v>
      </c>
    </row>
    <row r="4513" spans="1:14" x14ac:dyDescent="0.3">
      <c r="A4513">
        <v>1</v>
      </c>
      <c r="B4513">
        <v>8</v>
      </c>
      <c r="C4513" s="1">
        <v>40903</v>
      </c>
      <c r="D4513" s="21" t="str">
        <f t="shared" si="280"/>
        <v>26-Dec-2011</v>
      </c>
      <c r="E4513" s="10">
        <v>0.56597222222222221</v>
      </c>
      <c r="F4513" s="1">
        <v>40903</v>
      </c>
      <c r="G4513" s="10">
        <v>0.7284722222222223</v>
      </c>
      <c r="H4513">
        <v>40</v>
      </c>
      <c r="I4513">
        <v>234</v>
      </c>
      <c r="J4513" t="s">
        <v>8</v>
      </c>
      <c r="K4513" t="s">
        <v>10</v>
      </c>
      <c r="L4513" t="str">
        <f t="shared" si="281"/>
        <v>Morning</v>
      </c>
      <c r="M4513" t="str">
        <f t="shared" si="282"/>
        <v>13</v>
      </c>
      <c r="N4513" t="str">
        <f t="shared" si="283"/>
        <v>17</v>
      </c>
    </row>
    <row r="4514" spans="1:14" x14ac:dyDescent="0.3">
      <c r="A4514">
        <v>1</v>
      </c>
      <c r="B4514">
        <v>5</v>
      </c>
      <c r="C4514" s="1">
        <v>40903</v>
      </c>
      <c r="D4514" s="21" t="str">
        <f t="shared" si="280"/>
        <v>26-Dec-2011</v>
      </c>
      <c r="E4514" s="10">
        <v>0.6166666666666667</v>
      </c>
      <c r="F4514" s="1">
        <v>40903</v>
      </c>
      <c r="G4514" s="10">
        <v>0.74375000000000002</v>
      </c>
      <c r="H4514">
        <v>40</v>
      </c>
      <c r="I4514">
        <v>183</v>
      </c>
      <c r="J4514" t="s">
        <v>8</v>
      </c>
      <c r="K4514" t="s">
        <v>10</v>
      </c>
      <c r="L4514" t="str">
        <f t="shared" si="281"/>
        <v>Afternoon</v>
      </c>
      <c r="M4514" t="str">
        <f t="shared" si="282"/>
        <v>14</v>
      </c>
      <c r="N4514" t="str">
        <f t="shared" si="283"/>
        <v>17</v>
      </c>
    </row>
    <row r="4515" spans="1:14" x14ac:dyDescent="0.3">
      <c r="A4515">
        <v>1</v>
      </c>
      <c r="B4515">
        <v>8</v>
      </c>
      <c r="C4515" s="1">
        <v>40903</v>
      </c>
      <c r="D4515" s="21" t="str">
        <f t="shared" si="280"/>
        <v>26-Dec-2011</v>
      </c>
      <c r="E4515" s="10">
        <v>0.61736111111111114</v>
      </c>
      <c r="F4515" s="1">
        <v>40903</v>
      </c>
      <c r="G4515" s="10">
        <v>0.68958333333333333</v>
      </c>
      <c r="H4515" s="3">
        <v>300</v>
      </c>
      <c r="I4515">
        <v>104</v>
      </c>
      <c r="J4515" t="s">
        <v>8</v>
      </c>
      <c r="K4515" t="s">
        <v>10</v>
      </c>
      <c r="L4515" t="str">
        <f t="shared" si="281"/>
        <v>Afternoon</v>
      </c>
      <c r="M4515" t="str">
        <f t="shared" si="282"/>
        <v>14</v>
      </c>
      <c r="N4515" t="str">
        <f t="shared" si="283"/>
        <v>16</v>
      </c>
    </row>
    <row r="4516" spans="1:14" x14ac:dyDescent="0.3">
      <c r="A4516">
        <v>1</v>
      </c>
      <c r="B4516">
        <v>8</v>
      </c>
      <c r="C4516" s="1">
        <v>40903</v>
      </c>
      <c r="D4516" s="21" t="str">
        <f t="shared" si="280"/>
        <v>26-Dec-2011</v>
      </c>
      <c r="E4516" s="10">
        <v>0.65347222222222223</v>
      </c>
      <c r="F4516" s="1">
        <v>40903</v>
      </c>
      <c r="G4516" s="10">
        <v>0.72152777777777777</v>
      </c>
      <c r="H4516">
        <v>30</v>
      </c>
      <c r="I4516">
        <v>98</v>
      </c>
      <c r="J4516" t="s">
        <v>8</v>
      </c>
      <c r="K4516" t="s">
        <v>10</v>
      </c>
      <c r="L4516" t="str">
        <f t="shared" si="281"/>
        <v>Afternoon</v>
      </c>
      <c r="M4516" t="str">
        <f t="shared" si="282"/>
        <v>15</v>
      </c>
      <c r="N4516" t="str">
        <f t="shared" si="283"/>
        <v>17</v>
      </c>
    </row>
    <row r="4517" spans="1:14" x14ac:dyDescent="0.3">
      <c r="A4517">
        <v>1</v>
      </c>
      <c r="B4517">
        <v>8</v>
      </c>
      <c r="C4517" s="1">
        <v>40903</v>
      </c>
      <c r="D4517" s="21" t="str">
        <f t="shared" si="280"/>
        <v>26-Dec-2011</v>
      </c>
      <c r="E4517" s="10">
        <v>0.72152777777777777</v>
      </c>
      <c r="F4517" s="1">
        <v>40903</v>
      </c>
      <c r="G4517" s="10">
        <v>0.74791666666666667</v>
      </c>
      <c r="H4517">
        <v>30</v>
      </c>
      <c r="I4517">
        <v>38</v>
      </c>
      <c r="J4517" t="s">
        <v>8</v>
      </c>
      <c r="K4517" t="s">
        <v>10</v>
      </c>
      <c r="L4517" t="str">
        <f t="shared" si="281"/>
        <v>Afternoon</v>
      </c>
      <c r="M4517" t="str">
        <f t="shared" si="282"/>
        <v>17</v>
      </c>
      <c r="N4517" t="str">
        <f t="shared" si="283"/>
        <v>17</v>
      </c>
    </row>
    <row r="4518" spans="1:14" x14ac:dyDescent="0.3">
      <c r="A4518">
        <v>1</v>
      </c>
      <c r="B4518">
        <v>8</v>
      </c>
      <c r="C4518" s="1">
        <v>40903</v>
      </c>
      <c r="D4518" s="21" t="str">
        <f t="shared" si="280"/>
        <v>26-Dec-2011</v>
      </c>
      <c r="E4518" s="10">
        <v>0.7416666666666667</v>
      </c>
      <c r="F4518" s="1">
        <v>40903</v>
      </c>
      <c r="G4518" s="10">
        <v>0.82152777777777775</v>
      </c>
      <c r="H4518">
        <v>30</v>
      </c>
      <c r="I4518">
        <v>115</v>
      </c>
      <c r="J4518" t="s">
        <v>8</v>
      </c>
      <c r="K4518" t="s">
        <v>10</v>
      </c>
      <c r="L4518" t="str">
        <f t="shared" si="281"/>
        <v>Afternoon</v>
      </c>
      <c r="M4518" t="str">
        <f t="shared" si="282"/>
        <v>17</v>
      </c>
      <c r="N4518" t="str">
        <f t="shared" si="283"/>
        <v>19</v>
      </c>
    </row>
    <row r="4519" spans="1:14" x14ac:dyDescent="0.3">
      <c r="A4519">
        <v>1</v>
      </c>
      <c r="B4519">
        <v>6</v>
      </c>
      <c r="C4519" s="1">
        <v>40903</v>
      </c>
      <c r="D4519" s="21" t="str">
        <f t="shared" si="280"/>
        <v>26-Dec-2011</v>
      </c>
      <c r="E4519" s="10">
        <v>0.79791666666666661</v>
      </c>
      <c r="F4519" s="1">
        <v>40903</v>
      </c>
      <c r="G4519" s="10">
        <v>0.90138888888888891</v>
      </c>
      <c r="H4519">
        <v>30</v>
      </c>
      <c r="I4519">
        <v>149</v>
      </c>
      <c r="J4519" t="s">
        <v>8</v>
      </c>
      <c r="K4519" t="s">
        <v>10</v>
      </c>
      <c r="L4519" t="str">
        <f t="shared" si="281"/>
        <v>Evening</v>
      </c>
      <c r="M4519" t="str">
        <f t="shared" si="282"/>
        <v>19</v>
      </c>
      <c r="N4519" t="str">
        <f t="shared" si="283"/>
        <v>21</v>
      </c>
    </row>
    <row r="4520" spans="1:14" x14ac:dyDescent="0.3">
      <c r="A4520">
        <v>1</v>
      </c>
      <c r="B4520">
        <v>5</v>
      </c>
      <c r="C4520" s="1">
        <v>40903</v>
      </c>
      <c r="D4520" s="21" t="str">
        <f t="shared" si="280"/>
        <v>26-Dec-2011</v>
      </c>
      <c r="E4520" s="10">
        <v>0.82708333333333339</v>
      </c>
      <c r="F4520" s="1">
        <v>40903</v>
      </c>
      <c r="G4520" s="10">
        <v>0.97152777777777777</v>
      </c>
      <c r="H4520">
        <v>40</v>
      </c>
      <c r="I4520">
        <v>208</v>
      </c>
      <c r="J4520" t="s">
        <v>8</v>
      </c>
      <c r="K4520" t="s">
        <v>10</v>
      </c>
      <c r="L4520" t="str">
        <f t="shared" si="281"/>
        <v>Evening</v>
      </c>
      <c r="M4520" t="str">
        <f t="shared" si="282"/>
        <v>19</v>
      </c>
      <c r="N4520" t="str">
        <f t="shared" si="283"/>
        <v>23</v>
      </c>
    </row>
    <row r="4521" spans="1:14" x14ac:dyDescent="0.3">
      <c r="A4521">
        <v>1</v>
      </c>
      <c r="B4521">
        <v>5</v>
      </c>
      <c r="C4521" s="1">
        <v>40903</v>
      </c>
      <c r="D4521" s="21" t="str">
        <f t="shared" si="280"/>
        <v>26-Dec-2011</v>
      </c>
      <c r="E4521" s="10">
        <v>0.94861111111111107</v>
      </c>
      <c r="F4521" s="1">
        <v>40904</v>
      </c>
      <c r="G4521" s="10">
        <v>7.2916666666666671E-2</v>
      </c>
      <c r="H4521">
        <v>30</v>
      </c>
      <c r="I4521">
        <v>179</v>
      </c>
      <c r="J4521" t="s">
        <v>8</v>
      </c>
      <c r="K4521" t="s">
        <v>10</v>
      </c>
      <c r="L4521" t="str">
        <f t="shared" si="281"/>
        <v>Night</v>
      </c>
      <c r="M4521" t="str">
        <f t="shared" si="282"/>
        <v>22</v>
      </c>
      <c r="N4521" t="str">
        <f t="shared" si="283"/>
        <v>01</v>
      </c>
    </row>
    <row r="4522" spans="1:14" x14ac:dyDescent="0.3">
      <c r="A4522">
        <v>1</v>
      </c>
      <c r="B4522">
        <v>6</v>
      </c>
      <c r="C4522" s="1">
        <v>40904</v>
      </c>
      <c r="D4522" s="21" t="str">
        <f t="shared" si="280"/>
        <v>27-Dec-2011</v>
      </c>
      <c r="E4522" s="10">
        <v>0.40138888888888885</v>
      </c>
      <c r="F4522" s="1">
        <v>40904</v>
      </c>
      <c r="G4522" s="10">
        <v>0.79652777777777783</v>
      </c>
      <c r="H4522" s="3">
        <v>300</v>
      </c>
      <c r="I4522">
        <v>569</v>
      </c>
      <c r="J4522" t="s">
        <v>8</v>
      </c>
      <c r="K4522" t="s">
        <v>9</v>
      </c>
      <c r="L4522" t="str">
        <f t="shared" si="281"/>
        <v>Night</v>
      </c>
      <c r="M4522" t="str">
        <f t="shared" si="282"/>
        <v>09</v>
      </c>
      <c r="N4522" t="str">
        <f t="shared" si="283"/>
        <v>19</v>
      </c>
    </row>
    <row r="4523" spans="1:14" x14ac:dyDescent="0.3">
      <c r="A4523">
        <v>1</v>
      </c>
      <c r="B4523">
        <v>5</v>
      </c>
      <c r="C4523" s="1">
        <v>40904</v>
      </c>
      <c r="D4523" s="21" t="str">
        <f t="shared" si="280"/>
        <v>27-Dec-2011</v>
      </c>
      <c r="E4523" s="10">
        <v>0.58263888888888882</v>
      </c>
      <c r="F4523" s="1">
        <v>40904</v>
      </c>
      <c r="G4523" s="10">
        <v>0.73125000000000007</v>
      </c>
      <c r="H4523">
        <v>40</v>
      </c>
      <c r="I4523">
        <v>214</v>
      </c>
      <c r="J4523" t="s">
        <v>8</v>
      </c>
      <c r="K4523" t="s">
        <v>9</v>
      </c>
      <c r="L4523" t="str">
        <f t="shared" si="281"/>
        <v>Morning</v>
      </c>
      <c r="M4523" t="str">
        <f t="shared" si="282"/>
        <v>13</v>
      </c>
      <c r="N4523" t="str">
        <f t="shared" si="283"/>
        <v>17</v>
      </c>
    </row>
    <row r="4524" spans="1:14" x14ac:dyDescent="0.3">
      <c r="A4524">
        <v>1</v>
      </c>
      <c r="B4524">
        <v>8</v>
      </c>
      <c r="C4524" s="1">
        <v>40904</v>
      </c>
      <c r="D4524" s="21" t="str">
        <f t="shared" si="280"/>
        <v>27-Dec-2011</v>
      </c>
      <c r="E4524" s="10">
        <v>0.58472222222222225</v>
      </c>
      <c r="F4524" s="1">
        <v>40904</v>
      </c>
      <c r="G4524" s="10">
        <v>0.62569444444444444</v>
      </c>
      <c r="H4524">
        <v>30</v>
      </c>
      <c r="I4524">
        <v>59</v>
      </c>
      <c r="J4524" t="s">
        <v>8</v>
      </c>
      <c r="K4524" t="s">
        <v>9</v>
      </c>
      <c r="L4524" t="str">
        <f t="shared" si="281"/>
        <v>Afternoon</v>
      </c>
      <c r="M4524" t="str">
        <f t="shared" si="282"/>
        <v>14</v>
      </c>
      <c r="N4524" t="str">
        <f t="shared" si="283"/>
        <v>15</v>
      </c>
    </row>
    <row r="4525" spans="1:14" x14ac:dyDescent="0.3">
      <c r="A4525">
        <v>1</v>
      </c>
      <c r="B4525">
        <v>5</v>
      </c>
      <c r="C4525" s="1">
        <v>40904</v>
      </c>
      <c r="D4525" s="21" t="str">
        <f t="shared" si="280"/>
        <v>27-Dec-2011</v>
      </c>
      <c r="E4525" s="10">
        <v>0.60625000000000007</v>
      </c>
      <c r="F4525" s="1">
        <v>40904</v>
      </c>
      <c r="G4525" s="10">
        <v>0.75416666666666676</v>
      </c>
      <c r="H4525">
        <v>40</v>
      </c>
      <c r="I4525">
        <v>213</v>
      </c>
      <c r="J4525" t="s">
        <v>8</v>
      </c>
      <c r="K4525" t="s">
        <v>9</v>
      </c>
      <c r="L4525" t="str">
        <f t="shared" si="281"/>
        <v>Afternoon</v>
      </c>
      <c r="M4525" t="str">
        <f t="shared" si="282"/>
        <v>14</v>
      </c>
      <c r="N4525" t="str">
        <f t="shared" si="283"/>
        <v>18</v>
      </c>
    </row>
    <row r="4526" spans="1:14" x14ac:dyDescent="0.3">
      <c r="A4526">
        <v>1</v>
      </c>
      <c r="B4526">
        <v>5</v>
      </c>
      <c r="C4526" s="1">
        <v>40904</v>
      </c>
      <c r="D4526" s="21" t="str">
        <f t="shared" si="280"/>
        <v>27-Dec-2011</v>
      </c>
      <c r="E4526" s="10">
        <v>0.67222222222222217</v>
      </c>
      <c r="F4526" s="1">
        <v>40904</v>
      </c>
      <c r="G4526" s="10">
        <v>0.6777777777777777</v>
      </c>
      <c r="H4526">
        <v>30</v>
      </c>
      <c r="I4526">
        <v>8</v>
      </c>
      <c r="J4526" t="s">
        <v>8</v>
      </c>
      <c r="K4526" t="s">
        <v>9</v>
      </c>
      <c r="L4526" t="str">
        <f t="shared" si="281"/>
        <v>Afternoon</v>
      </c>
      <c r="M4526" t="str">
        <f t="shared" si="282"/>
        <v>16</v>
      </c>
      <c r="N4526" t="str">
        <f t="shared" si="283"/>
        <v>16</v>
      </c>
    </row>
    <row r="4527" spans="1:14" x14ac:dyDescent="0.3">
      <c r="A4527">
        <v>1</v>
      </c>
      <c r="B4527">
        <v>6</v>
      </c>
      <c r="C4527" s="1">
        <v>40904</v>
      </c>
      <c r="D4527" s="21" t="str">
        <f t="shared" si="280"/>
        <v>27-Dec-2011</v>
      </c>
      <c r="E4527" s="10">
        <v>0.75277777777777777</v>
      </c>
      <c r="F4527" s="1">
        <v>40904</v>
      </c>
      <c r="G4527" s="10">
        <v>0.85625000000000007</v>
      </c>
      <c r="H4527">
        <v>30</v>
      </c>
      <c r="I4527">
        <v>149</v>
      </c>
      <c r="J4527" t="s">
        <v>8</v>
      </c>
      <c r="K4527" t="s">
        <v>9</v>
      </c>
      <c r="L4527" t="str">
        <f t="shared" si="281"/>
        <v>Evening</v>
      </c>
      <c r="M4527" t="str">
        <f t="shared" si="282"/>
        <v>18</v>
      </c>
      <c r="N4527" t="str">
        <f t="shared" si="283"/>
        <v>20</v>
      </c>
    </row>
    <row r="4528" spans="1:14" x14ac:dyDescent="0.3">
      <c r="A4528">
        <v>1</v>
      </c>
      <c r="B4528">
        <v>5</v>
      </c>
      <c r="C4528" s="1">
        <v>40904</v>
      </c>
      <c r="D4528" s="21" t="str">
        <f t="shared" si="280"/>
        <v>27-Dec-2011</v>
      </c>
      <c r="E4528" s="10">
        <v>0.78749999999999998</v>
      </c>
      <c r="F4528" s="1">
        <v>40904</v>
      </c>
      <c r="G4528" s="10">
        <v>0.79999999999999993</v>
      </c>
      <c r="H4528">
        <v>30</v>
      </c>
      <c r="I4528">
        <v>18</v>
      </c>
      <c r="J4528" t="s">
        <v>8</v>
      </c>
      <c r="K4528" t="s">
        <v>9</v>
      </c>
      <c r="L4528" t="str">
        <f t="shared" si="281"/>
        <v>Evening</v>
      </c>
      <c r="M4528" t="str">
        <f t="shared" si="282"/>
        <v>18</v>
      </c>
      <c r="N4528" t="str">
        <f t="shared" si="283"/>
        <v>19</v>
      </c>
    </row>
    <row r="4529" spans="1:14" x14ac:dyDescent="0.3">
      <c r="A4529">
        <v>1</v>
      </c>
      <c r="B4529">
        <v>6</v>
      </c>
      <c r="C4529" s="1">
        <v>40904</v>
      </c>
      <c r="D4529" s="21" t="str">
        <f t="shared" si="280"/>
        <v>27-Dec-2011</v>
      </c>
      <c r="E4529" s="10">
        <v>0.7895833333333333</v>
      </c>
      <c r="F4529" s="1">
        <v>40904</v>
      </c>
      <c r="G4529" s="10">
        <v>0.80555555555555547</v>
      </c>
      <c r="H4529">
        <v>30</v>
      </c>
      <c r="I4529">
        <v>23</v>
      </c>
      <c r="J4529" t="s">
        <v>8</v>
      </c>
      <c r="K4529" t="s">
        <v>9</v>
      </c>
      <c r="L4529" t="str">
        <f t="shared" si="281"/>
        <v>Evening</v>
      </c>
      <c r="M4529" t="str">
        <f t="shared" si="282"/>
        <v>18</v>
      </c>
      <c r="N4529" t="str">
        <f t="shared" si="283"/>
        <v>19</v>
      </c>
    </row>
    <row r="4530" spans="1:14" x14ac:dyDescent="0.3">
      <c r="A4530">
        <v>1</v>
      </c>
      <c r="B4530">
        <v>6</v>
      </c>
      <c r="C4530" s="1">
        <v>40904</v>
      </c>
      <c r="D4530" s="21" t="str">
        <f t="shared" si="280"/>
        <v>27-Dec-2011</v>
      </c>
      <c r="E4530" s="10">
        <v>0.8208333333333333</v>
      </c>
      <c r="F4530" s="1">
        <v>40904</v>
      </c>
      <c r="G4530" s="10">
        <v>0.8520833333333333</v>
      </c>
      <c r="H4530">
        <v>30</v>
      </c>
      <c r="I4530">
        <v>45</v>
      </c>
      <c r="J4530" t="s">
        <v>8</v>
      </c>
      <c r="K4530" t="s">
        <v>9</v>
      </c>
      <c r="L4530" t="str">
        <f t="shared" si="281"/>
        <v>Evening</v>
      </c>
      <c r="M4530" t="str">
        <f t="shared" si="282"/>
        <v>19</v>
      </c>
      <c r="N4530" t="str">
        <f t="shared" si="283"/>
        <v>20</v>
      </c>
    </row>
    <row r="4531" spans="1:14" x14ac:dyDescent="0.3">
      <c r="A4531">
        <v>1</v>
      </c>
      <c r="B4531">
        <v>5</v>
      </c>
      <c r="C4531" s="1">
        <v>40904</v>
      </c>
      <c r="D4531" s="21" t="str">
        <f t="shared" si="280"/>
        <v>27-Dec-2011</v>
      </c>
      <c r="E4531" s="10">
        <v>0.85416666666666663</v>
      </c>
      <c r="F4531" s="1">
        <v>40904</v>
      </c>
      <c r="G4531" s="10">
        <v>0.94791666666666663</v>
      </c>
      <c r="H4531">
        <v>30</v>
      </c>
      <c r="I4531">
        <v>135</v>
      </c>
      <c r="J4531" t="s">
        <v>8</v>
      </c>
      <c r="K4531" t="s">
        <v>9</v>
      </c>
      <c r="L4531" t="str">
        <f t="shared" si="281"/>
        <v>Evening</v>
      </c>
      <c r="M4531" t="str">
        <f t="shared" si="282"/>
        <v>20</v>
      </c>
      <c r="N4531" t="str">
        <f t="shared" si="283"/>
        <v>22</v>
      </c>
    </row>
    <row r="4532" spans="1:14" x14ac:dyDescent="0.3">
      <c r="A4532">
        <v>1</v>
      </c>
      <c r="B4532">
        <v>8</v>
      </c>
      <c r="C4532" s="1">
        <v>40904</v>
      </c>
      <c r="D4532" s="21" t="str">
        <f t="shared" si="280"/>
        <v>27-Dec-2011</v>
      </c>
      <c r="E4532" s="10">
        <v>0.9243055555555556</v>
      </c>
      <c r="F4532" s="1">
        <v>40905</v>
      </c>
      <c r="G4532" s="10">
        <v>5.7638888888888885E-2</v>
      </c>
      <c r="H4532">
        <v>40</v>
      </c>
      <c r="I4532">
        <v>192</v>
      </c>
      <c r="J4532" t="s">
        <v>8</v>
      </c>
      <c r="K4532" t="s">
        <v>9</v>
      </c>
      <c r="L4532" t="str">
        <f t="shared" si="281"/>
        <v>Night</v>
      </c>
      <c r="M4532" t="str">
        <f t="shared" si="282"/>
        <v>22</v>
      </c>
      <c r="N4532" t="str">
        <f t="shared" si="283"/>
        <v>01</v>
      </c>
    </row>
    <row r="4533" spans="1:14" x14ac:dyDescent="0.3">
      <c r="A4533">
        <v>1</v>
      </c>
      <c r="B4533">
        <v>8</v>
      </c>
      <c r="C4533" s="1">
        <v>40905</v>
      </c>
      <c r="D4533" s="21" t="str">
        <f t="shared" si="280"/>
        <v>28-Dec-2011</v>
      </c>
      <c r="E4533" s="10">
        <v>0.60486111111111118</v>
      </c>
      <c r="F4533" s="1">
        <v>40905</v>
      </c>
      <c r="G4533" s="10">
        <v>0.65347222222222223</v>
      </c>
      <c r="H4533">
        <v>30</v>
      </c>
      <c r="I4533">
        <v>70</v>
      </c>
      <c r="J4533" t="s">
        <v>8</v>
      </c>
      <c r="K4533" t="s">
        <v>13</v>
      </c>
      <c r="L4533" t="str">
        <f t="shared" si="281"/>
        <v>Afternoon</v>
      </c>
      <c r="M4533" t="str">
        <f t="shared" si="282"/>
        <v>14</v>
      </c>
      <c r="N4533" t="str">
        <f t="shared" si="283"/>
        <v>15</v>
      </c>
    </row>
    <row r="4534" spans="1:14" x14ac:dyDescent="0.3">
      <c r="A4534">
        <v>1</v>
      </c>
      <c r="B4534">
        <v>6</v>
      </c>
      <c r="C4534" s="1">
        <v>40905</v>
      </c>
      <c r="D4534" s="21" t="str">
        <f t="shared" si="280"/>
        <v>28-Dec-2011</v>
      </c>
      <c r="E4534" s="10">
        <v>0.62083333333333335</v>
      </c>
      <c r="F4534" s="1">
        <v>40905</v>
      </c>
      <c r="G4534" s="10">
        <v>0.75624999999999998</v>
      </c>
      <c r="H4534">
        <v>40</v>
      </c>
      <c r="I4534">
        <v>195</v>
      </c>
      <c r="J4534" t="s">
        <v>8</v>
      </c>
      <c r="K4534" t="s">
        <v>13</v>
      </c>
      <c r="L4534" t="str">
        <f t="shared" si="281"/>
        <v>Afternoon</v>
      </c>
      <c r="M4534" t="str">
        <f t="shared" si="282"/>
        <v>14</v>
      </c>
      <c r="N4534" t="str">
        <f t="shared" si="283"/>
        <v>18</v>
      </c>
    </row>
    <row r="4535" spans="1:14" x14ac:dyDescent="0.3">
      <c r="A4535">
        <v>1</v>
      </c>
      <c r="B4535">
        <v>6</v>
      </c>
      <c r="C4535" s="1">
        <v>40905</v>
      </c>
      <c r="D4535" s="21" t="str">
        <f t="shared" si="280"/>
        <v>28-Dec-2011</v>
      </c>
      <c r="E4535" s="10">
        <v>0.66180555555555554</v>
      </c>
      <c r="F4535" s="1">
        <v>40905</v>
      </c>
      <c r="G4535" s="10">
        <v>0.7597222222222223</v>
      </c>
      <c r="H4535">
        <v>30</v>
      </c>
      <c r="I4535">
        <v>141</v>
      </c>
      <c r="J4535" t="s">
        <v>8</v>
      </c>
      <c r="K4535" t="s">
        <v>13</v>
      </c>
      <c r="L4535" t="str">
        <f t="shared" si="281"/>
        <v>Afternoon</v>
      </c>
      <c r="M4535" t="str">
        <f t="shared" si="282"/>
        <v>15</v>
      </c>
      <c r="N4535" t="str">
        <f t="shared" si="283"/>
        <v>18</v>
      </c>
    </row>
    <row r="4536" spans="1:14" x14ac:dyDescent="0.3">
      <c r="A4536">
        <v>1</v>
      </c>
      <c r="B4536">
        <v>8</v>
      </c>
      <c r="C4536" s="1">
        <v>40905</v>
      </c>
      <c r="D4536" s="21" t="str">
        <f t="shared" si="280"/>
        <v>28-Dec-2011</v>
      </c>
      <c r="E4536" s="10">
        <v>0.69097222222222221</v>
      </c>
      <c r="F4536" s="1">
        <v>40905</v>
      </c>
      <c r="G4536" s="10">
        <v>0.79791666666666661</v>
      </c>
      <c r="H4536">
        <v>30</v>
      </c>
      <c r="I4536">
        <v>154</v>
      </c>
      <c r="J4536" t="s">
        <v>8</v>
      </c>
      <c r="K4536" t="s">
        <v>13</v>
      </c>
      <c r="L4536" t="str">
        <f t="shared" si="281"/>
        <v>Afternoon</v>
      </c>
      <c r="M4536" t="str">
        <f t="shared" si="282"/>
        <v>16</v>
      </c>
      <c r="N4536" t="str">
        <f t="shared" si="283"/>
        <v>19</v>
      </c>
    </row>
    <row r="4537" spans="1:14" x14ac:dyDescent="0.3">
      <c r="A4537">
        <v>1</v>
      </c>
      <c r="B4537">
        <v>5</v>
      </c>
      <c r="C4537" s="1">
        <v>40905</v>
      </c>
      <c r="D4537" s="21" t="str">
        <f t="shared" si="280"/>
        <v>28-Dec-2011</v>
      </c>
      <c r="E4537" s="10">
        <v>0.75347222222222221</v>
      </c>
      <c r="F4537" s="1">
        <v>40905</v>
      </c>
      <c r="G4537" s="10">
        <v>0.87708333333333333</v>
      </c>
      <c r="H4537">
        <v>30</v>
      </c>
      <c r="I4537">
        <v>178</v>
      </c>
      <c r="J4537" t="s">
        <v>14</v>
      </c>
      <c r="K4537" t="s">
        <v>13</v>
      </c>
      <c r="L4537" t="str">
        <f t="shared" si="281"/>
        <v>Evening</v>
      </c>
      <c r="M4537" t="str">
        <f t="shared" si="282"/>
        <v>18</v>
      </c>
      <c r="N4537" t="str">
        <f t="shared" si="283"/>
        <v>21</v>
      </c>
    </row>
    <row r="4538" spans="1:14" x14ac:dyDescent="0.3">
      <c r="A4538">
        <v>1</v>
      </c>
      <c r="B4538">
        <v>8</v>
      </c>
      <c r="C4538" s="1">
        <v>40905</v>
      </c>
      <c r="D4538" s="21" t="str">
        <f t="shared" si="280"/>
        <v>28-Dec-2011</v>
      </c>
      <c r="E4538" s="10">
        <v>0.79027777777777775</v>
      </c>
      <c r="F4538" s="1">
        <v>40905</v>
      </c>
      <c r="G4538" s="10">
        <v>0.95833333333333337</v>
      </c>
      <c r="H4538">
        <v>50</v>
      </c>
      <c r="I4538">
        <v>242</v>
      </c>
      <c r="J4538" t="s">
        <v>8</v>
      </c>
      <c r="K4538" t="s">
        <v>13</v>
      </c>
      <c r="L4538" t="str">
        <f t="shared" si="281"/>
        <v>Evening</v>
      </c>
      <c r="M4538" t="str">
        <f t="shared" si="282"/>
        <v>18</v>
      </c>
      <c r="N4538" t="str">
        <f t="shared" si="283"/>
        <v>23</v>
      </c>
    </row>
    <row r="4539" spans="1:14" x14ac:dyDescent="0.3">
      <c r="A4539">
        <v>1</v>
      </c>
      <c r="B4539">
        <v>8</v>
      </c>
      <c r="C4539" s="1">
        <v>40905</v>
      </c>
      <c r="D4539" s="21" t="str">
        <f t="shared" si="280"/>
        <v>28-Dec-2011</v>
      </c>
      <c r="E4539" s="10">
        <v>0.82708333333333339</v>
      </c>
      <c r="F4539" s="1">
        <v>40905</v>
      </c>
      <c r="G4539" s="10">
        <v>0.93680555555555556</v>
      </c>
      <c r="H4539">
        <v>30</v>
      </c>
      <c r="I4539">
        <v>158</v>
      </c>
      <c r="J4539" t="s">
        <v>8</v>
      </c>
      <c r="K4539" t="s">
        <v>13</v>
      </c>
      <c r="L4539" t="str">
        <f t="shared" si="281"/>
        <v>Evening</v>
      </c>
      <c r="M4539" t="str">
        <f t="shared" si="282"/>
        <v>19</v>
      </c>
      <c r="N4539" t="str">
        <f t="shared" si="283"/>
        <v>22</v>
      </c>
    </row>
    <row r="4540" spans="1:14" x14ac:dyDescent="0.3">
      <c r="A4540">
        <v>1</v>
      </c>
      <c r="B4540">
        <v>5</v>
      </c>
      <c r="C4540" s="1">
        <v>40905</v>
      </c>
      <c r="D4540" s="21" t="str">
        <f t="shared" si="280"/>
        <v>28-Dec-2011</v>
      </c>
      <c r="E4540" s="10">
        <v>0.87638888888888899</v>
      </c>
      <c r="F4540" s="1">
        <v>40905</v>
      </c>
      <c r="G4540" s="10">
        <v>0.94791666666666663</v>
      </c>
      <c r="H4540">
        <v>30</v>
      </c>
      <c r="I4540">
        <v>103</v>
      </c>
      <c r="J4540" t="s">
        <v>8</v>
      </c>
      <c r="K4540" t="s">
        <v>13</v>
      </c>
      <c r="L4540" t="str">
        <f t="shared" si="281"/>
        <v>Evening</v>
      </c>
      <c r="M4540" t="str">
        <f t="shared" si="282"/>
        <v>21</v>
      </c>
      <c r="N4540" t="str">
        <f t="shared" si="283"/>
        <v>22</v>
      </c>
    </row>
    <row r="4541" spans="1:14" x14ac:dyDescent="0.3">
      <c r="A4541">
        <v>1</v>
      </c>
      <c r="B4541">
        <v>5</v>
      </c>
      <c r="C4541" s="1">
        <v>40906</v>
      </c>
      <c r="D4541" s="21" t="str">
        <f t="shared" si="280"/>
        <v>29-Dec-2011</v>
      </c>
      <c r="E4541" s="10">
        <v>0.50555555555555554</v>
      </c>
      <c r="F4541" s="1">
        <v>40906</v>
      </c>
      <c r="G4541" s="10">
        <v>0.54861111111111105</v>
      </c>
      <c r="H4541">
        <v>30</v>
      </c>
      <c r="I4541">
        <v>62</v>
      </c>
      <c r="J4541" t="s">
        <v>8</v>
      </c>
      <c r="K4541" t="s">
        <v>12</v>
      </c>
      <c r="L4541" t="str">
        <f t="shared" si="281"/>
        <v>Morning</v>
      </c>
      <c r="M4541" t="str">
        <f t="shared" si="282"/>
        <v>12</v>
      </c>
      <c r="N4541" t="str">
        <f t="shared" si="283"/>
        <v>13</v>
      </c>
    </row>
    <row r="4542" spans="1:14" x14ac:dyDescent="0.3">
      <c r="A4542">
        <v>1</v>
      </c>
      <c r="B4542">
        <v>6</v>
      </c>
      <c r="C4542" s="1">
        <v>40906</v>
      </c>
      <c r="D4542" s="21" t="str">
        <f t="shared" si="280"/>
        <v>29-Dec-2011</v>
      </c>
      <c r="E4542" s="10">
        <v>0.52500000000000002</v>
      </c>
      <c r="F4542" s="1">
        <v>40906</v>
      </c>
      <c r="G4542" s="10">
        <v>0.5395833333333333</v>
      </c>
      <c r="H4542">
        <v>30</v>
      </c>
      <c r="I4542">
        <v>21</v>
      </c>
      <c r="J4542" t="s">
        <v>8</v>
      </c>
      <c r="K4542" t="s">
        <v>12</v>
      </c>
      <c r="L4542" t="str">
        <f t="shared" si="281"/>
        <v>Morning</v>
      </c>
      <c r="M4542" t="str">
        <f t="shared" si="282"/>
        <v>12</v>
      </c>
      <c r="N4542" t="str">
        <f t="shared" si="283"/>
        <v>12</v>
      </c>
    </row>
    <row r="4543" spans="1:14" x14ac:dyDescent="0.3">
      <c r="A4543">
        <v>1</v>
      </c>
      <c r="B4543">
        <v>8</v>
      </c>
      <c r="C4543" s="1">
        <v>40906</v>
      </c>
      <c r="D4543" s="21" t="str">
        <f t="shared" si="280"/>
        <v>29-Dec-2011</v>
      </c>
      <c r="E4543" s="10">
        <v>0.60555555555555551</v>
      </c>
      <c r="F4543" s="1">
        <v>40906</v>
      </c>
      <c r="G4543" s="10">
        <v>0.65069444444444446</v>
      </c>
      <c r="H4543">
        <v>30</v>
      </c>
      <c r="I4543">
        <v>65</v>
      </c>
      <c r="J4543" t="s">
        <v>8</v>
      </c>
      <c r="K4543" t="s">
        <v>12</v>
      </c>
      <c r="L4543" t="str">
        <f t="shared" si="281"/>
        <v>Afternoon</v>
      </c>
      <c r="M4543" t="str">
        <f t="shared" si="282"/>
        <v>14</v>
      </c>
      <c r="N4543" t="str">
        <f t="shared" si="283"/>
        <v>15</v>
      </c>
    </row>
    <row r="4544" spans="1:14" x14ac:dyDescent="0.3">
      <c r="A4544">
        <v>1</v>
      </c>
      <c r="B4544">
        <v>6</v>
      </c>
      <c r="C4544" s="1">
        <v>40906</v>
      </c>
      <c r="D4544" s="21" t="str">
        <f t="shared" si="280"/>
        <v>29-Dec-2011</v>
      </c>
      <c r="E4544" s="10">
        <v>0.60902777777777783</v>
      </c>
      <c r="F4544" s="1">
        <v>40906</v>
      </c>
      <c r="G4544" s="10">
        <v>0.78888888888888886</v>
      </c>
      <c r="H4544">
        <v>50</v>
      </c>
      <c r="I4544">
        <v>259</v>
      </c>
      <c r="J4544" t="s">
        <v>8</v>
      </c>
      <c r="K4544" t="s">
        <v>12</v>
      </c>
      <c r="L4544" t="str">
        <f t="shared" si="281"/>
        <v>Afternoon</v>
      </c>
      <c r="M4544" t="str">
        <f t="shared" si="282"/>
        <v>14</v>
      </c>
      <c r="N4544" t="str">
        <f t="shared" si="283"/>
        <v>18</v>
      </c>
    </row>
    <row r="4545" spans="1:14" x14ac:dyDescent="0.3">
      <c r="A4545">
        <v>1</v>
      </c>
      <c r="B4545">
        <v>8</v>
      </c>
      <c r="C4545" s="1">
        <v>40906</v>
      </c>
      <c r="D4545" s="21" t="str">
        <f t="shared" si="280"/>
        <v>29-Dec-2011</v>
      </c>
      <c r="E4545" s="10">
        <v>0.61944444444444446</v>
      </c>
      <c r="F4545" s="1">
        <v>40906</v>
      </c>
      <c r="G4545" s="10">
        <v>0.71250000000000002</v>
      </c>
      <c r="H4545">
        <v>30</v>
      </c>
      <c r="I4545">
        <v>134</v>
      </c>
      <c r="J4545" t="s">
        <v>8</v>
      </c>
      <c r="K4545" t="s">
        <v>12</v>
      </c>
      <c r="L4545" t="str">
        <f t="shared" si="281"/>
        <v>Afternoon</v>
      </c>
      <c r="M4545" t="str">
        <f t="shared" si="282"/>
        <v>14</v>
      </c>
      <c r="N4545" t="str">
        <f t="shared" si="283"/>
        <v>17</v>
      </c>
    </row>
    <row r="4546" spans="1:14" x14ac:dyDescent="0.3">
      <c r="A4546">
        <v>1</v>
      </c>
      <c r="B4546">
        <v>5</v>
      </c>
      <c r="C4546" s="1">
        <v>40906</v>
      </c>
      <c r="D4546" s="21" t="str">
        <f t="shared" si="280"/>
        <v>29-Dec-2011</v>
      </c>
      <c r="E4546" s="10">
        <v>0.6430555555555556</v>
      </c>
      <c r="F4546" s="1">
        <v>40906</v>
      </c>
      <c r="G4546" s="10">
        <v>0.71458333333333324</v>
      </c>
      <c r="H4546">
        <v>30</v>
      </c>
      <c r="I4546">
        <v>103</v>
      </c>
      <c r="J4546" t="s">
        <v>8</v>
      </c>
      <c r="K4546" t="s">
        <v>12</v>
      </c>
      <c r="L4546" t="str">
        <f t="shared" si="281"/>
        <v>Afternoon</v>
      </c>
      <c r="M4546" t="str">
        <f t="shared" si="282"/>
        <v>15</v>
      </c>
      <c r="N4546" t="str">
        <f t="shared" si="283"/>
        <v>17</v>
      </c>
    </row>
    <row r="4547" spans="1:14" x14ac:dyDescent="0.3">
      <c r="A4547">
        <v>1</v>
      </c>
      <c r="B4547">
        <v>8</v>
      </c>
      <c r="C4547" s="1">
        <v>40906</v>
      </c>
      <c r="D4547" s="21" t="str">
        <f t="shared" ref="D4547:D4610" si="284" xml:space="preserve"> TEXT(C4547, "dd-Mmm-yyyy")</f>
        <v>29-Dec-2011</v>
      </c>
      <c r="E4547" s="10">
        <v>0.7055555555555556</v>
      </c>
      <c r="F4547" s="1">
        <v>40906</v>
      </c>
      <c r="G4547" s="10">
        <v>0.78749999999999998</v>
      </c>
      <c r="H4547">
        <v>30</v>
      </c>
      <c r="I4547">
        <v>118</v>
      </c>
      <c r="J4547" t="s">
        <v>8</v>
      </c>
      <c r="K4547" t="s">
        <v>12</v>
      </c>
      <c r="L4547" t="str">
        <f t="shared" ref="L4547:L4610" si="285">IF(AND(E4547&gt;$R$6,E4547&lt;=$S$6),"Morning",IF(AND(E4547&gt;$S$6,E4547&lt;=$T$6),"Afternoon", IF(AND(E4547&gt;$T$6,E4547&lt;=$U$6),"Evening", "Night")))</f>
        <v>Afternoon</v>
      </c>
      <c r="M4547" t="str">
        <f t="shared" ref="M4547:M4610" si="286" xml:space="preserve"> TEXT(E4547, "HH")</f>
        <v>16</v>
      </c>
      <c r="N4547" t="str">
        <f t="shared" ref="N4547:N4610" si="287">TEXT(G4547,"HH")</f>
        <v>18</v>
      </c>
    </row>
    <row r="4548" spans="1:14" x14ac:dyDescent="0.3">
      <c r="A4548">
        <v>1</v>
      </c>
      <c r="B4548">
        <v>6</v>
      </c>
      <c r="C4548" s="1">
        <v>40906</v>
      </c>
      <c r="D4548" s="21" t="str">
        <f t="shared" si="284"/>
        <v>29-Dec-2011</v>
      </c>
      <c r="E4548" s="10">
        <v>0.75347222222222221</v>
      </c>
      <c r="F4548" s="1">
        <v>40906</v>
      </c>
      <c r="G4548" s="10">
        <v>0.81527777777777777</v>
      </c>
      <c r="H4548">
        <v>30</v>
      </c>
      <c r="I4548">
        <v>89</v>
      </c>
      <c r="J4548" t="s">
        <v>8</v>
      </c>
      <c r="K4548" t="s">
        <v>12</v>
      </c>
      <c r="L4548" t="str">
        <f t="shared" si="285"/>
        <v>Evening</v>
      </c>
      <c r="M4548" t="str">
        <f t="shared" si="286"/>
        <v>18</v>
      </c>
      <c r="N4548" t="str">
        <f t="shared" si="287"/>
        <v>19</v>
      </c>
    </row>
    <row r="4549" spans="1:14" x14ac:dyDescent="0.3">
      <c r="A4549">
        <v>1</v>
      </c>
      <c r="B4549">
        <v>5</v>
      </c>
      <c r="C4549" s="1">
        <v>40906</v>
      </c>
      <c r="D4549" s="21" t="str">
        <f t="shared" si="284"/>
        <v>29-Dec-2011</v>
      </c>
      <c r="E4549" s="10">
        <v>0.77361111111111114</v>
      </c>
      <c r="F4549" s="1">
        <v>40906</v>
      </c>
      <c r="G4549" s="10">
        <v>0.87777777777777777</v>
      </c>
      <c r="H4549">
        <v>30</v>
      </c>
      <c r="I4549">
        <v>150</v>
      </c>
      <c r="J4549" t="s">
        <v>8</v>
      </c>
      <c r="K4549" t="s">
        <v>12</v>
      </c>
      <c r="L4549" t="str">
        <f t="shared" si="285"/>
        <v>Evening</v>
      </c>
      <c r="M4549" t="str">
        <f t="shared" si="286"/>
        <v>18</v>
      </c>
      <c r="N4549" t="str">
        <f t="shared" si="287"/>
        <v>21</v>
      </c>
    </row>
    <row r="4550" spans="1:14" x14ac:dyDescent="0.3">
      <c r="A4550">
        <v>1</v>
      </c>
      <c r="B4550">
        <v>8</v>
      </c>
      <c r="C4550" s="1">
        <v>40906</v>
      </c>
      <c r="D4550" s="21" t="str">
        <f t="shared" si="284"/>
        <v>29-Dec-2011</v>
      </c>
      <c r="E4550" s="10">
        <v>0.78611111111111109</v>
      </c>
      <c r="F4550" s="1">
        <v>40906</v>
      </c>
      <c r="G4550" s="10">
        <v>0.81944444444444453</v>
      </c>
      <c r="H4550">
        <v>30</v>
      </c>
      <c r="I4550">
        <v>48</v>
      </c>
      <c r="J4550" t="s">
        <v>8</v>
      </c>
      <c r="K4550" t="s">
        <v>12</v>
      </c>
      <c r="L4550" t="str">
        <f t="shared" si="285"/>
        <v>Evening</v>
      </c>
      <c r="M4550" t="str">
        <f t="shared" si="286"/>
        <v>18</v>
      </c>
      <c r="N4550" t="str">
        <f t="shared" si="287"/>
        <v>19</v>
      </c>
    </row>
    <row r="4551" spans="1:14" x14ac:dyDescent="0.3">
      <c r="A4551">
        <v>1</v>
      </c>
      <c r="B4551">
        <v>5</v>
      </c>
      <c r="C4551" s="1">
        <v>40906</v>
      </c>
      <c r="D4551" s="21" t="str">
        <f t="shared" si="284"/>
        <v>29-Dec-2011</v>
      </c>
      <c r="E4551" s="10">
        <v>0.79791666666666661</v>
      </c>
      <c r="F4551" s="1">
        <v>40906</v>
      </c>
      <c r="G4551" s="10">
        <v>0.82361111111111107</v>
      </c>
      <c r="H4551">
        <v>30</v>
      </c>
      <c r="I4551">
        <v>37</v>
      </c>
      <c r="J4551" t="s">
        <v>8</v>
      </c>
      <c r="K4551" t="s">
        <v>12</v>
      </c>
      <c r="L4551" t="str">
        <f t="shared" si="285"/>
        <v>Evening</v>
      </c>
      <c r="M4551" t="str">
        <f t="shared" si="286"/>
        <v>19</v>
      </c>
      <c r="N4551" t="str">
        <f t="shared" si="287"/>
        <v>19</v>
      </c>
    </row>
    <row r="4552" spans="1:14" x14ac:dyDescent="0.3">
      <c r="A4552">
        <v>1</v>
      </c>
      <c r="B4552">
        <v>5</v>
      </c>
      <c r="C4552" s="1">
        <v>40906</v>
      </c>
      <c r="D4552" s="21" t="str">
        <f t="shared" si="284"/>
        <v>29-Dec-2011</v>
      </c>
      <c r="E4552" s="10">
        <v>0.81597222222222221</v>
      </c>
      <c r="F4552" s="1">
        <v>40906</v>
      </c>
      <c r="G4552" s="10">
        <v>0.91736111111111107</v>
      </c>
      <c r="H4552">
        <v>30</v>
      </c>
      <c r="I4552">
        <v>146</v>
      </c>
      <c r="J4552" t="s">
        <v>8</v>
      </c>
      <c r="K4552" t="s">
        <v>12</v>
      </c>
      <c r="L4552" t="str">
        <f t="shared" si="285"/>
        <v>Evening</v>
      </c>
      <c r="M4552" t="str">
        <f t="shared" si="286"/>
        <v>19</v>
      </c>
      <c r="N4552" t="str">
        <f t="shared" si="287"/>
        <v>22</v>
      </c>
    </row>
    <row r="4553" spans="1:14" x14ac:dyDescent="0.3">
      <c r="A4553">
        <v>1</v>
      </c>
      <c r="B4553">
        <v>8</v>
      </c>
      <c r="C4553" s="1">
        <v>40906</v>
      </c>
      <c r="D4553" s="21" t="str">
        <f t="shared" si="284"/>
        <v>29-Dec-2011</v>
      </c>
      <c r="E4553" s="10">
        <v>0.82847222222222217</v>
      </c>
      <c r="F4553" s="1">
        <v>40906</v>
      </c>
      <c r="G4553" s="10">
        <v>0.90069444444444446</v>
      </c>
      <c r="H4553">
        <v>30</v>
      </c>
      <c r="I4553">
        <v>104</v>
      </c>
      <c r="J4553" t="s">
        <v>8</v>
      </c>
      <c r="K4553" t="s">
        <v>12</v>
      </c>
      <c r="L4553" t="str">
        <f t="shared" si="285"/>
        <v>Evening</v>
      </c>
      <c r="M4553" t="str">
        <f t="shared" si="286"/>
        <v>19</v>
      </c>
      <c r="N4553" t="str">
        <f t="shared" si="287"/>
        <v>21</v>
      </c>
    </row>
    <row r="4554" spans="1:14" x14ac:dyDescent="0.3">
      <c r="A4554">
        <v>1</v>
      </c>
      <c r="B4554">
        <v>8</v>
      </c>
      <c r="C4554" s="1">
        <v>40907</v>
      </c>
      <c r="D4554" s="21" t="str">
        <f t="shared" si="284"/>
        <v>30-Dec-2011</v>
      </c>
      <c r="E4554" s="10">
        <v>0.57986111111111105</v>
      </c>
      <c r="F4554" s="1">
        <v>40907</v>
      </c>
      <c r="G4554" s="10">
        <v>0.84861111111111109</v>
      </c>
      <c r="H4554">
        <v>70</v>
      </c>
      <c r="I4554">
        <v>387</v>
      </c>
      <c r="J4554" t="s">
        <v>8</v>
      </c>
      <c r="K4554" t="s">
        <v>11</v>
      </c>
      <c r="L4554" t="str">
        <f t="shared" si="285"/>
        <v>Morning</v>
      </c>
      <c r="M4554" t="str">
        <f t="shared" si="286"/>
        <v>13</v>
      </c>
      <c r="N4554" t="str">
        <f t="shared" si="287"/>
        <v>20</v>
      </c>
    </row>
    <row r="4555" spans="1:14" x14ac:dyDescent="0.3">
      <c r="A4555">
        <v>1</v>
      </c>
      <c r="B4555">
        <v>5</v>
      </c>
      <c r="C4555" s="1">
        <v>40907</v>
      </c>
      <c r="D4555" s="21" t="str">
        <f t="shared" si="284"/>
        <v>30-Dec-2011</v>
      </c>
      <c r="E4555" s="10">
        <v>0.58472222222222225</v>
      </c>
      <c r="F4555" s="1">
        <v>40907</v>
      </c>
      <c r="G4555" s="10">
        <v>0.78819444444444453</v>
      </c>
      <c r="H4555">
        <v>50</v>
      </c>
      <c r="I4555">
        <v>293</v>
      </c>
      <c r="J4555" t="s">
        <v>8</v>
      </c>
      <c r="K4555" t="s">
        <v>11</v>
      </c>
      <c r="L4555" t="str">
        <f t="shared" si="285"/>
        <v>Afternoon</v>
      </c>
      <c r="M4555" t="str">
        <f t="shared" si="286"/>
        <v>14</v>
      </c>
      <c r="N4555" t="str">
        <f t="shared" si="287"/>
        <v>18</v>
      </c>
    </row>
    <row r="4556" spans="1:14" x14ac:dyDescent="0.3">
      <c r="A4556">
        <v>1</v>
      </c>
      <c r="B4556">
        <v>5</v>
      </c>
      <c r="C4556" s="1">
        <v>40907</v>
      </c>
      <c r="D4556" s="21" t="str">
        <f t="shared" si="284"/>
        <v>30-Dec-2011</v>
      </c>
      <c r="E4556" s="10">
        <v>0.62569444444444444</v>
      </c>
      <c r="F4556" s="1">
        <v>40907</v>
      </c>
      <c r="G4556" s="10">
        <v>0.77916666666666667</v>
      </c>
      <c r="H4556">
        <v>40</v>
      </c>
      <c r="I4556">
        <v>221</v>
      </c>
      <c r="J4556" t="s">
        <v>8</v>
      </c>
      <c r="K4556" t="s">
        <v>11</v>
      </c>
      <c r="L4556" t="str">
        <f t="shared" si="285"/>
        <v>Afternoon</v>
      </c>
      <c r="M4556" t="str">
        <f t="shared" si="286"/>
        <v>15</v>
      </c>
      <c r="N4556" t="str">
        <f t="shared" si="287"/>
        <v>18</v>
      </c>
    </row>
    <row r="4557" spans="1:14" x14ac:dyDescent="0.3">
      <c r="A4557">
        <v>1</v>
      </c>
      <c r="B4557">
        <v>5</v>
      </c>
      <c r="C4557" s="1">
        <v>40907</v>
      </c>
      <c r="D4557" s="21" t="str">
        <f t="shared" si="284"/>
        <v>30-Dec-2011</v>
      </c>
      <c r="E4557" s="10">
        <v>0.62916666666666665</v>
      </c>
      <c r="F4557" s="1">
        <v>40907</v>
      </c>
      <c r="G4557" s="10">
        <v>0.70277777777777783</v>
      </c>
      <c r="H4557">
        <v>30</v>
      </c>
      <c r="I4557">
        <v>106</v>
      </c>
      <c r="J4557" t="s">
        <v>8</v>
      </c>
      <c r="K4557" t="s">
        <v>11</v>
      </c>
      <c r="L4557" t="str">
        <f t="shared" si="285"/>
        <v>Afternoon</v>
      </c>
      <c r="M4557" t="str">
        <f t="shared" si="286"/>
        <v>15</v>
      </c>
      <c r="N4557" t="str">
        <f t="shared" si="287"/>
        <v>16</v>
      </c>
    </row>
    <row r="4558" spans="1:14" x14ac:dyDescent="0.3">
      <c r="A4558">
        <v>1</v>
      </c>
      <c r="B4558">
        <v>6</v>
      </c>
      <c r="C4558" s="1">
        <v>40907</v>
      </c>
      <c r="D4558" s="21" t="str">
        <f t="shared" si="284"/>
        <v>30-Dec-2011</v>
      </c>
      <c r="E4558" s="10">
        <v>0.63263888888888886</v>
      </c>
      <c r="F4558" s="1">
        <v>40907</v>
      </c>
      <c r="G4558" s="10">
        <v>0.67361111111111116</v>
      </c>
      <c r="H4558">
        <v>30</v>
      </c>
      <c r="I4558">
        <v>59</v>
      </c>
      <c r="J4558" t="s">
        <v>8</v>
      </c>
      <c r="K4558" t="s">
        <v>11</v>
      </c>
      <c r="L4558" t="str">
        <f t="shared" si="285"/>
        <v>Afternoon</v>
      </c>
      <c r="M4558" t="str">
        <f t="shared" si="286"/>
        <v>15</v>
      </c>
      <c r="N4558" t="str">
        <f t="shared" si="287"/>
        <v>16</v>
      </c>
    </row>
    <row r="4559" spans="1:14" x14ac:dyDescent="0.3">
      <c r="A4559">
        <v>1</v>
      </c>
      <c r="B4559">
        <v>8</v>
      </c>
      <c r="C4559" s="1">
        <v>40907</v>
      </c>
      <c r="D4559" s="21" t="str">
        <f t="shared" si="284"/>
        <v>30-Dec-2011</v>
      </c>
      <c r="E4559" s="10">
        <v>0.65277777777777779</v>
      </c>
      <c r="F4559" s="1">
        <v>40907</v>
      </c>
      <c r="G4559" s="10">
        <v>0.7284722222222223</v>
      </c>
      <c r="H4559">
        <v>30</v>
      </c>
      <c r="I4559">
        <v>109</v>
      </c>
      <c r="J4559" t="s">
        <v>8</v>
      </c>
      <c r="K4559" t="s">
        <v>11</v>
      </c>
      <c r="L4559" t="str">
        <f t="shared" si="285"/>
        <v>Afternoon</v>
      </c>
      <c r="M4559" t="str">
        <f t="shared" si="286"/>
        <v>15</v>
      </c>
      <c r="N4559" t="str">
        <f t="shared" si="287"/>
        <v>17</v>
      </c>
    </row>
    <row r="4560" spans="1:14" x14ac:dyDescent="0.3">
      <c r="A4560">
        <v>1</v>
      </c>
      <c r="B4560">
        <v>8</v>
      </c>
      <c r="C4560" s="1">
        <v>40907</v>
      </c>
      <c r="D4560" s="21" t="str">
        <f t="shared" si="284"/>
        <v>30-Dec-2011</v>
      </c>
      <c r="E4560" s="10">
        <v>0.67222222222222217</v>
      </c>
      <c r="F4560" s="1">
        <v>40907</v>
      </c>
      <c r="G4560" s="10">
        <v>0.75416666666666676</v>
      </c>
      <c r="H4560">
        <v>30</v>
      </c>
      <c r="I4560">
        <v>118</v>
      </c>
      <c r="J4560" t="s">
        <v>8</v>
      </c>
      <c r="K4560" t="s">
        <v>11</v>
      </c>
      <c r="L4560" t="str">
        <f t="shared" si="285"/>
        <v>Afternoon</v>
      </c>
      <c r="M4560" t="str">
        <f t="shared" si="286"/>
        <v>16</v>
      </c>
      <c r="N4560" t="str">
        <f t="shared" si="287"/>
        <v>18</v>
      </c>
    </row>
    <row r="4561" spans="1:14" x14ac:dyDescent="0.3">
      <c r="A4561">
        <v>1</v>
      </c>
      <c r="B4561">
        <v>8</v>
      </c>
      <c r="C4561" s="1">
        <v>40907</v>
      </c>
      <c r="D4561" s="21" t="str">
        <f t="shared" si="284"/>
        <v>30-Dec-2011</v>
      </c>
      <c r="E4561" s="10">
        <v>0.69236111111111109</v>
      </c>
      <c r="F4561" s="1">
        <v>40907</v>
      </c>
      <c r="G4561" s="10">
        <v>0.76597222222222217</v>
      </c>
      <c r="H4561">
        <v>30</v>
      </c>
      <c r="I4561">
        <v>106</v>
      </c>
      <c r="J4561" t="s">
        <v>8</v>
      </c>
      <c r="K4561" t="s">
        <v>11</v>
      </c>
      <c r="L4561" t="str">
        <f t="shared" si="285"/>
        <v>Afternoon</v>
      </c>
      <c r="M4561" t="str">
        <f t="shared" si="286"/>
        <v>16</v>
      </c>
      <c r="N4561" t="str">
        <f t="shared" si="287"/>
        <v>18</v>
      </c>
    </row>
    <row r="4562" spans="1:14" x14ac:dyDescent="0.3">
      <c r="A4562">
        <v>1</v>
      </c>
      <c r="B4562">
        <v>5</v>
      </c>
      <c r="C4562" s="1">
        <v>40907</v>
      </c>
      <c r="D4562" s="21" t="str">
        <f t="shared" si="284"/>
        <v>30-Dec-2011</v>
      </c>
      <c r="E4562" s="10">
        <v>0.6972222222222223</v>
      </c>
      <c r="F4562" s="1">
        <v>40907</v>
      </c>
      <c r="G4562" s="10">
        <v>0.78402777777777777</v>
      </c>
      <c r="H4562">
        <v>30</v>
      </c>
      <c r="I4562">
        <v>125</v>
      </c>
      <c r="J4562" t="s">
        <v>8</v>
      </c>
      <c r="K4562" t="s">
        <v>11</v>
      </c>
      <c r="L4562" t="str">
        <f t="shared" si="285"/>
        <v>Afternoon</v>
      </c>
      <c r="M4562" t="str">
        <f t="shared" si="286"/>
        <v>16</v>
      </c>
      <c r="N4562" t="str">
        <f t="shared" si="287"/>
        <v>18</v>
      </c>
    </row>
    <row r="4563" spans="1:14" x14ac:dyDescent="0.3">
      <c r="A4563">
        <v>1</v>
      </c>
      <c r="B4563">
        <v>5</v>
      </c>
      <c r="C4563" s="1">
        <v>40907</v>
      </c>
      <c r="D4563" s="21" t="str">
        <f t="shared" si="284"/>
        <v>30-Dec-2011</v>
      </c>
      <c r="E4563" s="10">
        <v>0.77638888888888891</v>
      </c>
      <c r="F4563" s="1">
        <v>40907</v>
      </c>
      <c r="G4563" s="10">
        <v>0.82361111111111107</v>
      </c>
      <c r="H4563">
        <v>30</v>
      </c>
      <c r="I4563">
        <v>68</v>
      </c>
      <c r="J4563" t="s">
        <v>8</v>
      </c>
      <c r="K4563" t="s">
        <v>11</v>
      </c>
      <c r="L4563" t="str">
        <f t="shared" si="285"/>
        <v>Evening</v>
      </c>
      <c r="M4563" t="str">
        <f t="shared" si="286"/>
        <v>18</v>
      </c>
      <c r="N4563" t="str">
        <f t="shared" si="287"/>
        <v>19</v>
      </c>
    </row>
    <row r="4564" spans="1:14" x14ac:dyDescent="0.3">
      <c r="A4564">
        <v>1</v>
      </c>
      <c r="B4564">
        <v>5</v>
      </c>
      <c r="C4564" s="1">
        <v>40907</v>
      </c>
      <c r="D4564" s="21" t="str">
        <f t="shared" si="284"/>
        <v>30-Dec-2011</v>
      </c>
      <c r="E4564" s="10">
        <v>0.79166666666666663</v>
      </c>
      <c r="F4564" s="1">
        <v>40907</v>
      </c>
      <c r="G4564" s="10">
        <v>0.93888888888888899</v>
      </c>
      <c r="H4564">
        <v>40</v>
      </c>
      <c r="I4564">
        <v>212</v>
      </c>
      <c r="J4564" t="s">
        <v>8</v>
      </c>
      <c r="K4564" t="s">
        <v>11</v>
      </c>
      <c r="L4564" t="str">
        <f t="shared" si="285"/>
        <v>Evening</v>
      </c>
      <c r="M4564" t="str">
        <f t="shared" si="286"/>
        <v>19</v>
      </c>
      <c r="N4564" t="str">
        <f t="shared" si="287"/>
        <v>22</v>
      </c>
    </row>
    <row r="4565" spans="1:14" x14ac:dyDescent="0.3">
      <c r="A4565">
        <v>1</v>
      </c>
      <c r="B4565">
        <v>8</v>
      </c>
      <c r="C4565" s="1">
        <v>40907</v>
      </c>
      <c r="D4565" s="21" t="str">
        <f t="shared" si="284"/>
        <v>30-Dec-2011</v>
      </c>
      <c r="E4565" s="10">
        <v>0.82013888888888886</v>
      </c>
      <c r="F4565" s="1">
        <v>40907</v>
      </c>
      <c r="G4565" s="10">
        <v>0.91666666666666663</v>
      </c>
      <c r="H4565">
        <v>30</v>
      </c>
      <c r="I4565">
        <v>139</v>
      </c>
      <c r="J4565" t="s">
        <v>8</v>
      </c>
      <c r="K4565" t="s">
        <v>11</v>
      </c>
      <c r="L4565" t="str">
        <f t="shared" si="285"/>
        <v>Evening</v>
      </c>
      <c r="M4565" t="str">
        <f t="shared" si="286"/>
        <v>19</v>
      </c>
      <c r="N4565" t="str">
        <f t="shared" si="287"/>
        <v>22</v>
      </c>
    </row>
    <row r="4566" spans="1:14" x14ac:dyDescent="0.3">
      <c r="A4566">
        <v>1</v>
      </c>
      <c r="B4566">
        <v>5</v>
      </c>
      <c r="C4566" s="1">
        <v>40907</v>
      </c>
      <c r="D4566" s="21" t="str">
        <f t="shared" si="284"/>
        <v>30-Dec-2011</v>
      </c>
      <c r="E4566" s="10">
        <v>0.83680555555555547</v>
      </c>
      <c r="F4566" s="1">
        <v>40907</v>
      </c>
      <c r="G4566" s="10">
        <v>0.91805555555555562</v>
      </c>
      <c r="H4566">
        <v>30</v>
      </c>
      <c r="I4566">
        <v>117</v>
      </c>
      <c r="J4566" t="s">
        <v>8</v>
      </c>
      <c r="K4566" t="s">
        <v>11</v>
      </c>
      <c r="L4566" t="str">
        <f t="shared" si="285"/>
        <v>Evening</v>
      </c>
      <c r="M4566" t="str">
        <f t="shared" si="286"/>
        <v>20</v>
      </c>
      <c r="N4566" t="str">
        <f t="shared" si="287"/>
        <v>22</v>
      </c>
    </row>
    <row r="4567" spans="1:14" x14ac:dyDescent="0.3">
      <c r="A4567">
        <v>1</v>
      </c>
      <c r="B4567">
        <v>6</v>
      </c>
      <c r="C4567" s="1">
        <v>40907</v>
      </c>
      <c r="D4567" s="21" t="str">
        <f t="shared" si="284"/>
        <v>30-Dec-2011</v>
      </c>
      <c r="E4567" s="10">
        <v>0.84583333333333333</v>
      </c>
      <c r="F4567" s="1">
        <v>40907</v>
      </c>
      <c r="G4567" s="10">
        <v>0.98125000000000007</v>
      </c>
      <c r="H4567">
        <v>40</v>
      </c>
      <c r="I4567">
        <v>195</v>
      </c>
      <c r="J4567" t="s">
        <v>8</v>
      </c>
      <c r="K4567" t="s">
        <v>11</v>
      </c>
      <c r="L4567" t="str">
        <f t="shared" si="285"/>
        <v>Evening</v>
      </c>
      <c r="M4567" t="str">
        <f t="shared" si="286"/>
        <v>20</v>
      </c>
      <c r="N4567" t="str">
        <f t="shared" si="287"/>
        <v>23</v>
      </c>
    </row>
    <row r="4568" spans="1:14" x14ac:dyDescent="0.3">
      <c r="A4568">
        <v>1</v>
      </c>
      <c r="B4568">
        <v>5</v>
      </c>
      <c r="C4568" s="1">
        <v>40907</v>
      </c>
      <c r="D4568" s="21" t="str">
        <f t="shared" si="284"/>
        <v>30-Dec-2011</v>
      </c>
      <c r="E4568" s="10">
        <v>0.86388888888888893</v>
      </c>
      <c r="F4568" s="1">
        <v>40907</v>
      </c>
      <c r="G4568" s="10">
        <v>0.9159722222222223</v>
      </c>
      <c r="H4568">
        <v>30</v>
      </c>
      <c r="I4568">
        <v>75</v>
      </c>
      <c r="J4568" t="s">
        <v>8</v>
      </c>
      <c r="K4568" t="s">
        <v>11</v>
      </c>
      <c r="L4568" t="str">
        <f t="shared" si="285"/>
        <v>Evening</v>
      </c>
      <c r="M4568" t="str">
        <f t="shared" si="286"/>
        <v>20</v>
      </c>
      <c r="N4568" t="str">
        <f t="shared" si="287"/>
        <v>21</v>
      </c>
    </row>
    <row r="4569" spans="1:14" x14ac:dyDescent="0.3">
      <c r="A4569">
        <v>1</v>
      </c>
      <c r="B4569">
        <v>6</v>
      </c>
      <c r="C4569" s="1">
        <v>40907</v>
      </c>
      <c r="D4569" s="21" t="str">
        <f t="shared" si="284"/>
        <v>30-Dec-2011</v>
      </c>
      <c r="E4569" s="10">
        <v>0.87361111111111101</v>
      </c>
      <c r="F4569" s="1">
        <v>40907</v>
      </c>
      <c r="G4569" s="10">
        <v>0.93472222222222223</v>
      </c>
      <c r="H4569">
        <v>30</v>
      </c>
      <c r="I4569">
        <v>88</v>
      </c>
      <c r="J4569" t="s">
        <v>8</v>
      </c>
      <c r="K4569" t="s">
        <v>11</v>
      </c>
      <c r="L4569" t="str">
        <f t="shared" si="285"/>
        <v>Evening</v>
      </c>
      <c r="M4569" t="str">
        <f t="shared" si="286"/>
        <v>20</v>
      </c>
      <c r="N4569" t="str">
        <f t="shared" si="287"/>
        <v>22</v>
      </c>
    </row>
    <row r="4570" spans="1:14" x14ac:dyDescent="0.3">
      <c r="A4570">
        <v>1</v>
      </c>
      <c r="B4570">
        <v>5</v>
      </c>
      <c r="C4570" s="1">
        <v>40907</v>
      </c>
      <c r="D4570" s="21" t="str">
        <f t="shared" si="284"/>
        <v>30-Dec-2011</v>
      </c>
      <c r="E4570" s="10">
        <v>0.9159722222222223</v>
      </c>
      <c r="F4570" s="1">
        <v>40907</v>
      </c>
      <c r="G4570" s="10">
        <v>0.95694444444444438</v>
      </c>
      <c r="H4570">
        <v>30</v>
      </c>
      <c r="I4570">
        <v>59</v>
      </c>
      <c r="J4570" t="s">
        <v>8</v>
      </c>
      <c r="K4570" t="s">
        <v>11</v>
      </c>
      <c r="L4570" t="str">
        <f t="shared" si="285"/>
        <v>Evening</v>
      </c>
      <c r="M4570" t="str">
        <f t="shared" si="286"/>
        <v>21</v>
      </c>
      <c r="N4570" t="str">
        <f t="shared" si="287"/>
        <v>22</v>
      </c>
    </row>
    <row r="4571" spans="1:14" x14ac:dyDescent="0.3">
      <c r="A4571">
        <v>1</v>
      </c>
      <c r="B4571">
        <v>5</v>
      </c>
      <c r="C4571" s="1">
        <v>40907</v>
      </c>
      <c r="D4571" s="21" t="str">
        <f t="shared" si="284"/>
        <v>30-Dec-2011</v>
      </c>
      <c r="E4571" s="10">
        <v>0.92499999999999993</v>
      </c>
      <c r="F4571" s="1">
        <v>40907</v>
      </c>
      <c r="G4571" s="10">
        <v>0.95208333333333339</v>
      </c>
      <c r="H4571">
        <v>30</v>
      </c>
      <c r="I4571">
        <v>39</v>
      </c>
      <c r="J4571" t="s">
        <v>8</v>
      </c>
      <c r="K4571" t="s">
        <v>11</v>
      </c>
      <c r="L4571" t="str">
        <f t="shared" si="285"/>
        <v>Night</v>
      </c>
      <c r="M4571" t="str">
        <f t="shared" si="286"/>
        <v>22</v>
      </c>
      <c r="N4571" t="str">
        <f t="shared" si="287"/>
        <v>22</v>
      </c>
    </row>
    <row r="4572" spans="1:14" x14ac:dyDescent="0.3">
      <c r="A4572">
        <v>1</v>
      </c>
      <c r="B4572">
        <v>8</v>
      </c>
      <c r="C4572" s="1">
        <v>40910</v>
      </c>
      <c r="D4572" s="21" t="str">
        <f t="shared" si="284"/>
        <v>02-Jan-2012</v>
      </c>
      <c r="E4572" s="10">
        <v>0.48333333333333334</v>
      </c>
      <c r="F4572" s="1">
        <v>40910</v>
      </c>
      <c r="G4572" s="10">
        <v>0.55972222222222223</v>
      </c>
      <c r="H4572">
        <v>30</v>
      </c>
      <c r="I4572">
        <v>110</v>
      </c>
      <c r="J4572" t="s">
        <v>8</v>
      </c>
      <c r="K4572" t="s">
        <v>10</v>
      </c>
      <c r="L4572" t="str">
        <f t="shared" si="285"/>
        <v>Morning</v>
      </c>
      <c r="M4572" t="str">
        <f t="shared" si="286"/>
        <v>11</v>
      </c>
      <c r="N4572" t="str">
        <f t="shared" si="287"/>
        <v>13</v>
      </c>
    </row>
    <row r="4573" spans="1:14" x14ac:dyDescent="0.3">
      <c r="A4573">
        <v>1</v>
      </c>
      <c r="B4573">
        <v>5</v>
      </c>
      <c r="C4573" s="1">
        <v>40910</v>
      </c>
      <c r="D4573" s="21" t="str">
        <f t="shared" si="284"/>
        <v>02-Jan-2012</v>
      </c>
      <c r="E4573" s="10">
        <v>0.48819444444444443</v>
      </c>
      <c r="F4573" s="1">
        <v>40910</v>
      </c>
      <c r="G4573" s="10">
        <v>0.64583333333333337</v>
      </c>
      <c r="H4573">
        <v>40</v>
      </c>
      <c r="I4573">
        <v>227</v>
      </c>
      <c r="J4573" t="s">
        <v>8</v>
      </c>
      <c r="K4573" t="s">
        <v>10</v>
      </c>
      <c r="L4573" t="str">
        <f t="shared" si="285"/>
        <v>Morning</v>
      </c>
      <c r="M4573" t="str">
        <f t="shared" si="286"/>
        <v>11</v>
      </c>
      <c r="N4573" t="str">
        <f t="shared" si="287"/>
        <v>15</v>
      </c>
    </row>
    <row r="4574" spans="1:14" x14ac:dyDescent="0.3">
      <c r="A4574">
        <v>1</v>
      </c>
      <c r="B4574">
        <v>5</v>
      </c>
      <c r="C4574" s="1">
        <v>40910</v>
      </c>
      <c r="D4574" s="21" t="str">
        <f t="shared" si="284"/>
        <v>02-Jan-2012</v>
      </c>
      <c r="E4574" s="10">
        <v>0.57291666666666663</v>
      </c>
      <c r="F4574" s="1">
        <v>40910</v>
      </c>
      <c r="G4574" s="10">
        <v>0.73125000000000007</v>
      </c>
      <c r="H4574">
        <v>40</v>
      </c>
      <c r="I4574">
        <v>228</v>
      </c>
      <c r="J4574" t="s">
        <v>8</v>
      </c>
      <c r="K4574" t="s">
        <v>10</v>
      </c>
      <c r="L4574" t="str">
        <f t="shared" si="285"/>
        <v>Morning</v>
      </c>
      <c r="M4574" t="str">
        <f t="shared" si="286"/>
        <v>13</v>
      </c>
      <c r="N4574" t="str">
        <f t="shared" si="287"/>
        <v>17</v>
      </c>
    </row>
    <row r="4575" spans="1:14" x14ac:dyDescent="0.3">
      <c r="A4575">
        <v>1</v>
      </c>
      <c r="B4575">
        <v>8</v>
      </c>
      <c r="C4575" s="1">
        <v>40910</v>
      </c>
      <c r="D4575" s="21" t="str">
        <f t="shared" si="284"/>
        <v>02-Jan-2012</v>
      </c>
      <c r="E4575" s="10">
        <v>0.67291666666666661</v>
      </c>
      <c r="F4575" s="1">
        <v>40910</v>
      </c>
      <c r="G4575" s="10">
        <v>0.76458333333333339</v>
      </c>
      <c r="H4575">
        <v>30</v>
      </c>
      <c r="I4575">
        <v>132</v>
      </c>
      <c r="J4575" t="s">
        <v>8</v>
      </c>
      <c r="K4575" t="s">
        <v>10</v>
      </c>
      <c r="L4575" t="str">
        <f t="shared" si="285"/>
        <v>Afternoon</v>
      </c>
      <c r="M4575" t="str">
        <f t="shared" si="286"/>
        <v>16</v>
      </c>
      <c r="N4575" t="str">
        <f t="shared" si="287"/>
        <v>18</v>
      </c>
    </row>
    <row r="4576" spans="1:14" x14ac:dyDescent="0.3">
      <c r="A4576">
        <v>1</v>
      </c>
      <c r="B4576">
        <v>6</v>
      </c>
      <c r="C4576" s="1">
        <v>40910</v>
      </c>
      <c r="D4576" s="21" t="str">
        <f t="shared" si="284"/>
        <v>02-Jan-2012</v>
      </c>
      <c r="E4576" s="10">
        <v>0.68888888888888899</v>
      </c>
      <c r="F4576" s="1">
        <v>40910</v>
      </c>
      <c r="G4576" s="10">
        <v>0.7270833333333333</v>
      </c>
      <c r="H4576">
        <v>30</v>
      </c>
      <c r="I4576">
        <v>55</v>
      </c>
      <c r="J4576" t="s">
        <v>8</v>
      </c>
      <c r="K4576" t="s">
        <v>10</v>
      </c>
      <c r="L4576" t="str">
        <f t="shared" si="285"/>
        <v>Afternoon</v>
      </c>
      <c r="M4576" t="str">
        <f t="shared" si="286"/>
        <v>16</v>
      </c>
      <c r="N4576" t="str">
        <f t="shared" si="287"/>
        <v>17</v>
      </c>
    </row>
    <row r="4577" spans="1:14" x14ac:dyDescent="0.3">
      <c r="A4577">
        <v>1</v>
      </c>
      <c r="B4577">
        <v>8</v>
      </c>
      <c r="C4577" s="1">
        <v>40910</v>
      </c>
      <c r="D4577" s="21" t="str">
        <f t="shared" si="284"/>
        <v>02-Jan-2012</v>
      </c>
      <c r="E4577" s="10">
        <v>0.73541666666666661</v>
      </c>
      <c r="F4577" s="1">
        <v>40910</v>
      </c>
      <c r="G4577" s="10">
        <v>0.76250000000000007</v>
      </c>
      <c r="H4577">
        <v>30</v>
      </c>
      <c r="I4577">
        <v>39</v>
      </c>
      <c r="J4577" t="s">
        <v>8</v>
      </c>
      <c r="K4577" t="s">
        <v>10</v>
      </c>
      <c r="L4577" t="str">
        <f t="shared" si="285"/>
        <v>Afternoon</v>
      </c>
      <c r="M4577" t="str">
        <f t="shared" si="286"/>
        <v>17</v>
      </c>
      <c r="N4577" t="str">
        <f t="shared" si="287"/>
        <v>18</v>
      </c>
    </row>
    <row r="4578" spans="1:14" x14ac:dyDescent="0.3">
      <c r="A4578">
        <v>1</v>
      </c>
      <c r="B4578">
        <v>8</v>
      </c>
      <c r="C4578" s="1">
        <v>40910</v>
      </c>
      <c r="D4578" s="21" t="str">
        <f t="shared" si="284"/>
        <v>02-Jan-2012</v>
      </c>
      <c r="E4578" s="10">
        <v>0.74722222222222223</v>
      </c>
      <c r="F4578" s="1">
        <v>40910</v>
      </c>
      <c r="G4578" s="10">
        <v>0.78888888888888886</v>
      </c>
      <c r="H4578">
        <v>30</v>
      </c>
      <c r="I4578">
        <v>60</v>
      </c>
      <c r="J4578" t="s">
        <v>8</v>
      </c>
      <c r="K4578" t="s">
        <v>10</v>
      </c>
      <c r="L4578" t="str">
        <f t="shared" si="285"/>
        <v>Afternoon</v>
      </c>
      <c r="M4578" t="str">
        <f t="shared" si="286"/>
        <v>17</v>
      </c>
      <c r="N4578" t="str">
        <f t="shared" si="287"/>
        <v>18</v>
      </c>
    </row>
    <row r="4579" spans="1:14" x14ac:dyDescent="0.3">
      <c r="A4579">
        <v>1</v>
      </c>
      <c r="B4579">
        <v>6</v>
      </c>
      <c r="C4579" s="1">
        <v>40910</v>
      </c>
      <c r="D4579" s="21" t="str">
        <f t="shared" si="284"/>
        <v>02-Jan-2012</v>
      </c>
      <c r="E4579" s="10">
        <v>0.76527777777777783</v>
      </c>
      <c r="F4579" s="1">
        <v>40910</v>
      </c>
      <c r="G4579" s="10">
        <v>0.83611111111111114</v>
      </c>
      <c r="H4579">
        <v>30</v>
      </c>
      <c r="I4579">
        <v>102</v>
      </c>
      <c r="J4579" t="s">
        <v>8</v>
      </c>
      <c r="K4579" t="s">
        <v>10</v>
      </c>
      <c r="L4579" t="str">
        <f t="shared" si="285"/>
        <v>Evening</v>
      </c>
      <c r="M4579" t="str">
        <f t="shared" si="286"/>
        <v>18</v>
      </c>
      <c r="N4579" t="str">
        <f t="shared" si="287"/>
        <v>20</v>
      </c>
    </row>
    <row r="4580" spans="1:14" x14ac:dyDescent="0.3">
      <c r="A4580">
        <v>1</v>
      </c>
      <c r="B4580">
        <v>8</v>
      </c>
      <c r="C4580" s="1">
        <v>40910</v>
      </c>
      <c r="D4580" s="21" t="str">
        <f t="shared" si="284"/>
        <v>02-Jan-2012</v>
      </c>
      <c r="E4580" s="10">
        <v>0.77569444444444446</v>
      </c>
      <c r="F4580" s="1">
        <v>40910</v>
      </c>
      <c r="G4580" s="10">
        <v>0.92013888888888884</v>
      </c>
      <c r="H4580">
        <v>40</v>
      </c>
      <c r="I4580">
        <v>208</v>
      </c>
      <c r="J4580" t="s">
        <v>8</v>
      </c>
      <c r="K4580" t="s">
        <v>10</v>
      </c>
      <c r="L4580" t="str">
        <f t="shared" si="285"/>
        <v>Evening</v>
      </c>
      <c r="M4580" t="str">
        <f t="shared" si="286"/>
        <v>18</v>
      </c>
      <c r="N4580" t="str">
        <f t="shared" si="287"/>
        <v>22</v>
      </c>
    </row>
    <row r="4581" spans="1:14" x14ac:dyDescent="0.3">
      <c r="A4581">
        <v>1</v>
      </c>
      <c r="B4581">
        <v>8</v>
      </c>
      <c r="C4581" s="1">
        <v>40910</v>
      </c>
      <c r="D4581" s="21" t="str">
        <f t="shared" si="284"/>
        <v>02-Jan-2012</v>
      </c>
      <c r="E4581" s="10">
        <v>0.80902777777777779</v>
      </c>
      <c r="F4581" s="1">
        <v>40910</v>
      </c>
      <c r="G4581" s="10">
        <v>0.88680555555555562</v>
      </c>
      <c r="H4581">
        <v>30</v>
      </c>
      <c r="I4581">
        <v>112</v>
      </c>
      <c r="J4581" t="s">
        <v>8</v>
      </c>
      <c r="K4581" t="s">
        <v>10</v>
      </c>
      <c r="L4581" t="str">
        <f t="shared" si="285"/>
        <v>Evening</v>
      </c>
      <c r="M4581" t="str">
        <f t="shared" si="286"/>
        <v>19</v>
      </c>
      <c r="N4581" t="str">
        <f t="shared" si="287"/>
        <v>21</v>
      </c>
    </row>
    <row r="4582" spans="1:14" x14ac:dyDescent="0.3">
      <c r="A4582">
        <v>1</v>
      </c>
      <c r="B4582">
        <v>8</v>
      </c>
      <c r="C4582" s="1">
        <v>40910</v>
      </c>
      <c r="D4582" s="21" t="str">
        <f t="shared" si="284"/>
        <v>02-Jan-2012</v>
      </c>
      <c r="E4582" s="10">
        <v>0.86111111111111116</v>
      </c>
      <c r="F4582" s="1">
        <v>40910</v>
      </c>
      <c r="G4582" s="10">
        <v>0.95208333333333339</v>
      </c>
      <c r="H4582">
        <v>30</v>
      </c>
      <c r="I4582">
        <v>131</v>
      </c>
      <c r="J4582" t="s">
        <v>8</v>
      </c>
      <c r="K4582" t="s">
        <v>10</v>
      </c>
      <c r="L4582" t="str">
        <f t="shared" si="285"/>
        <v>Evening</v>
      </c>
      <c r="M4582" t="str">
        <f t="shared" si="286"/>
        <v>20</v>
      </c>
      <c r="N4582" t="str">
        <f t="shared" si="287"/>
        <v>22</v>
      </c>
    </row>
    <row r="4583" spans="1:14" x14ac:dyDescent="0.3">
      <c r="A4583">
        <v>1</v>
      </c>
      <c r="B4583">
        <v>5</v>
      </c>
      <c r="C4583" s="1">
        <v>40911</v>
      </c>
      <c r="D4583" s="21" t="str">
        <f t="shared" si="284"/>
        <v>03-Jan-2012</v>
      </c>
      <c r="E4583" s="10">
        <v>0.58124999999999993</v>
      </c>
      <c r="F4583" s="1">
        <v>40911</v>
      </c>
      <c r="G4583" s="10">
        <v>0.75</v>
      </c>
      <c r="H4583">
        <v>50</v>
      </c>
      <c r="I4583">
        <v>243</v>
      </c>
      <c r="J4583" t="s">
        <v>8</v>
      </c>
      <c r="K4583" t="s">
        <v>9</v>
      </c>
      <c r="L4583" t="str">
        <f t="shared" si="285"/>
        <v>Morning</v>
      </c>
      <c r="M4583" t="str">
        <f t="shared" si="286"/>
        <v>13</v>
      </c>
      <c r="N4583" t="str">
        <f t="shared" si="287"/>
        <v>18</v>
      </c>
    </row>
    <row r="4584" spans="1:14" x14ac:dyDescent="0.3">
      <c r="A4584">
        <v>1</v>
      </c>
      <c r="B4584">
        <v>8</v>
      </c>
      <c r="C4584" s="1">
        <v>40911</v>
      </c>
      <c r="D4584" s="21" t="str">
        <f t="shared" si="284"/>
        <v>03-Jan-2012</v>
      </c>
      <c r="E4584" s="10">
        <v>0.58333333333333337</v>
      </c>
      <c r="F4584" s="1">
        <v>40911</v>
      </c>
      <c r="G4584" s="10">
        <v>0.73402777777777783</v>
      </c>
      <c r="H4584">
        <v>40</v>
      </c>
      <c r="I4584">
        <v>217</v>
      </c>
      <c r="J4584" t="s">
        <v>8</v>
      </c>
      <c r="K4584" t="s">
        <v>9</v>
      </c>
      <c r="L4584" t="str">
        <f t="shared" si="285"/>
        <v>Morning</v>
      </c>
      <c r="M4584" t="str">
        <f t="shared" si="286"/>
        <v>14</v>
      </c>
      <c r="N4584" t="str">
        <f t="shared" si="287"/>
        <v>17</v>
      </c>
    </row>
    <row r="4585" spans="1:14" x14ac:dyDescent="0.3">
      <c r="A4585">
        <v>1</v>
      </c>
      <c r="B4585">
        <v>5</v>
      </c>
      <c r="C4585" s="1">
        <v>40911</v>
      </c>
      <c r="D4585" s="21" t="str">
        <f t="shared" si="284"/>
        <v>03-Jan-2012</v>
      </c>
      <c r="E4585" s="10">
        <v>0.59583333333333333</v>
      </c>
      <c r="F4585" s="1">
        <v>40911</v>
      </c>
      <c r="G4585" s="10">
        <v>0.67569444444444438</v>
      </c>
      <c r="H4585">
        <v>30</v>
      </c>
      <c r="I4585">
        <v>115</v>
      </c>
      <c r="J4585" t="s">
        <v>8</v>
      </c>
      <c r="K4585" t="s">
        <v>9</v>
      </c>
      <c r="L4585" t="str">
        <f t="shared" si="285"/>
        <v>Afternoon</v>
      </c>
      <c r="M4585" t="str">
        <f t="shared" si="286"/>
        <v>14</v>
      </c>
      <c r="N4585" t="str">
        <f t="shared" si="287"/>
        <v>16</v>
      </c>
    </row>
    <row r="4586" spans="1:14" x14ac:dyDescent="0.3">
      <c r="A4586">
        <v>1</v>
      </c>
      <c r="B4586">
        <v>6</v>
      </c>
      <c r="C4586" s="1">
        <v>40911</v>
      </c>
      <c r="D4586" s="21" t="str">
        <f t="shared" si="284"/>
        <v>03-Jan-2012</v>
      </c>
      <c r="E4586" s="10">
        <v>0.65694444444444444</v>
      </c>
      <c r="F4586" s="1">
        <v>40911</v>
      </c>
      <c r="G4586" s="10">
        <v>0.7319444444444444</v>
      </c>
      <c r="H4586">
        <v>30</v>
      </c>
      <c r="I4586">
        <v>108</v>
      </c>
      <c r="J4586" t="s">
        <v>8</v>
      </c>
      <c r="K4586" t="s">
        <v>9</v>
      </c>
      <c r="L4586" t="str">
        <f t="shared" si="285"/>
        <v>Afternoon</v>
      </c>
      <c r="M4586" t="str">
        <f t="shared" si="286"/>
        <v>15</v>
      </c>
      <c r="N4586" t="str">
        <f t="shared" si="287"/>
        <v>17</v>
      </c>
    </row>
    <row r="4587" spans="1:14" x14ac:dyDescent="0.3">
      <c r="A4587">
        <v>1</v>
      </c>
      <c r="B4587">
        <v>5</v>
      </c>
      <c r="C4587" s="1">
        <v>40911</v>
      </c>
      <c r="D4587" s="21" t="str">
        <f t="shared" si="284"/>
        <v>03-Jan-2012</v>
      </c>
      <c r="E4587" s="10">
        <v>0.72152777777777777</v>
      </c>
      <c r="F4587" s="1">
        <v>40911</v>
      </c>
      <c r="G4587" s="10">
        <v>0.74236111111111114</v>
      </c>
      <c r="H4587">
        <v>30</v>
      </c>
      <c r="I4587">
        <v>30</v>
      </c>
      <c r="J4587" t="s">
        <v>8</v>
      </c>
      <c r="K4587" t="s">
        <v>9</v>
      </c>
      <c r="L4587" t="str">
        <f t="shared" si="285"/>
        <v>Afternoon</v>
      </c>
      <c r="M4587" t="str">
        <f t="shared" si="286"/>
        <v>17</v>
      </c>
      <c r="N4587" t="str">
        <f t="shared" si="287"/>
        <v>17</v>
      </c>
    </row>
    <row r="4588" spans="1:14" x14ac:dyDescent="0.3">
      <c r="A4588">
        <v>1</v>
      </c>
      <c r="B4588">
        <v>6</v>
      </c>
      <c r="C4588" s="1">
        <v>40911</v>
      </c>
      <c r="D4588" s="21" t="str">
        <f t="shared" si="284"/>
        <v>03-Jan-2012</v>
      </c>
      <c r="E4588" s="10">
        <v>0.92708333333333337</v>
      </c>
      <c r="F4588" s="1">
        <v>40911</v>
      </c>
      <c r="G4588" s="10">
        <v>0.96875</v>
      </c>
      <c r="H4588">
        <v>30</v>
      </c>
      <c r="I4588">
        <v>60</v>
      </c>
      <c r="J4588" t="s">
        <v>8</v>
      </c>
      <c r="K4588" t="s">
        <v>9</v>
      </c>
      <c r="L4588" t="str">
        <f t="shared" si="285"/>
        <v>Night</v>
      </c>
      <c r="M4588" t="str">
        <f t="shared" si="286"/>
        <v>22</v>
      </c>
      <c r="N4588" t="str">
        <f t="shared" si="287"/>
        <v>23</v>
      </c>
    </row>
    <row r="4589" spans="1:14" x14ac:dyDescent="0.3">
      <c r="A4589">
        <v>1</v>
      </c>
      <c r="B4589">
        <v>5</v>
      </c>
      <c r="C4589" s="1">
        <v>40912</v>
      </c>
      <c r="D4589" s="21" t="str">
        <f t="shared" si="284"/>
        <v>04-Jan-2012</v>
      </c>
      <c r="E4589" s="10">
        <v>0.53333333333333333</v>
      </c>
      <c r="F4589" s="1">
        <v>40912</v>
      </c>
      <c r="G4589" s="10">
        <v>0.69513888888888886</v>
      </c>
      <c r="H4589">
        <v>40</v>
      </c>
      <c r="I4589">
        <v>233</v>
      </c>
      <c r="J4589" t="s">
        <v>8</v>
      </c>
      <c r="K4589" t="s">
        <v>13</v>
      </c>
      <c r="L4589" t="str">
        <f t="shared" si="285"/>
        <v>Morning</v>
      </c>
      <c r="M4589" t="str">
        <f t="shared" si="286"/>
        <v>12</v>
      </c>
      <c r="N4589" t="str">
        <f t="shared" si="287"/>
        <v>16</v>
      </c>
    </row>
    <row r="4590" spans="1:14" x14ac:dyDescent="0.3">
      <c r="A4590">
        <v>1</v>
      </c>
      <c r="B4590">
        <v>8</v>
      </c>
      <c r="C4590" s="1">
        <v>40912</v>
      </c>
      <c r="D4590" s="21" t="str">
        <f t="shared" si="284"/>
        <v>04-Jan-2012</v>
      </c>
      <c r="E4590" s="10">
        <v>0.64583333333333337</v>
      </c>
      <c r="F4590" s="1">
        <v>40912</v>
      </c>
      <c r="G4590" s="10">
        <v>0.65972222222222221</v>
      </c>
      <c r="H4590">
        <v>30</v>
      </c>
      <c r="I4590">
        <v>20</v>
      </c>
      <c r="J4590" t="s">
        <v>8</v>
      </c>
      <c r="K4590" t="s">
        <v>13</v>
      </c>
      <c r="L4590" t="str">
        <f t="shared" si="285"/>
        <v>Afternoon</v>
      </c>
      <c r="M4590" t="str">
        <f t="shared" si="286"/>
        <v>15</v>
      </c>
      <c r="N4590" t="str">
        <f t="shared" si="287"/>
        <v>15</v>
      </c>
    </row>
    <row r="4591" spans="1:14" x14ac:dyDescent="0.3">
      <c r="A4591">
        <v>1</v>
      </c>
      <c r="B4591">
        <v>6</v>
      </c>
      <c r="C4591" s="1">
        <v>40912</v>
      </c>
      <c r="D4591" s="21" t="str">
        <f t="shared" si="284"/>
        <v>04-Jan-2012</v>
      </c>
      <c r="E4591" s="10">
        <v>0.66319444444444442</v>
      </c>
      <c r="F4591" s="1">
        <v>40912</v>
      </c>
      <c r="G4591" s="10">
        <v>0.76458333333333339</v>
      </c>
      <c r="H4591">
        <v>30</v>
      </c>
      <c r="I4591">
        <v>146</v>
      </c>
      <c r="J4591" t="s">
        <v>8</v>
      </c>
      <c r="K4591" t="s">
        <v>13</v>
      </c>
      <c r="L4591" t="str">
        <f t="shared" si="285"/>
        <v>Afternoon</v>
      </c>
      <c r="M4591" t="str">
        <f t="shared" si="286"/>
        <v>15</v>
      </c>
      <c r="N4591" t="str">
        <f t="shared" si="287"/>
        <v>18</v>
      </c>
    </row>
    <row r="4592" spans="1:14" x14ac:dyDescent="0.3">
      <c r="A4592">
        <v>1</v>
      </c>
      <c r="B4592">
        <v>5</v>
      </c>
      <c r="C4592" s="1">
        <v>40912</v>
      </c>
      <c r="D4592" s="21" t="str">
        <f t="shared" si="284"/>
        <v>04-Jan-2012</v>
      </c>
      <c r="E4592" s="10">
        <v>0.67083333333333339</v>
      </c>
      <c r="F4592" s="1">
        <v>40912</v>
      </c>
      <c r="G4592" s="10">
        <v>0.73958333333333337</v>
      </c>
      <c r="H4592">
        <v>30</v>
      </c>
      <c r="I4592">
        <v>99</v>
      </c>
      <c r="J4592" t="s">
        <v>8</v>
      </c>
      <c r="K4592" t="s">
        <v>13</v>
      </c>
      <c r="L4592" t="str">
        <f t="shared" si="285"/>
        <v>Afternoon</v>
      </c>
      <c r="M4592" t="str">
        <f t="shared" si="286"/>
        <v>16</v>
      </c>
      <c r="N4592" t="str">
        <f t="shared" si="287"/>
        <v>17</v>
      </c>
    </row>
    <row r="4593" spans="1:14" x14ac:dyDescent="0.3">
      <c r="A4593">
        <v>1</v>
      </c>
      <c r="B4593">
        <v>6</v>
      </c>
      <c r="C4593" s="1">
        <v>40912</v>
      </c>
      <c r="D4593" s="21" t="str">
        <f t="shared" si="284"/>
        <v>04-Jan-2012</v>
      </c>
      <c r="E4593" s="10">
        <v>0.73958333333333337</v>
      </c>
      <c r="F4593" s="1">
        <v>40912</v>
      </c>
      <c r="G4593" s="10">
        <v>0.79722222222222217</v>
      </c>
      <c r="H4593">
        <v>30</v>
      </c>
      <c r="I4593">
        <v>83</v>
      </c>
      <c r="J4593" t="s">
        <v>8</v>
      </c>
      <c r="K4593" t="s">
        <v>13</v>
      </c>
      <c r="L4593" t="str">
        <f t="shared" si="285"/>
        <v>Afternoon</v>
      </c>
      <c r="M4593" t="str">
        <f t="shared" si="286"/>
        <v>17</v>
      </c>
      <c r="N4593" t="str">
        <f t="shared" si="287"/>
        <v>19</v>
      </c>
    </row>
    <row r="4594" spans="1:14" x14ac:dyDescent="0.3">
      <c r="A4594">
        <v>1</v>
      </c>
      <c r="B4594">
        <v>8</v>
      </c>
      <c r="C4594" s="1">
        <v>40912</v>
      </c>
      <c r="D4594" s="21" t="str">
        <f t="shared" si="284"/>
        <v>04-Jan-2012</v>
      </c>
      <c r="E4594" s="10">
        <v>0.75347222222222221</v>
      </c>
      <c r="F4594" s="1">
        <v>40912</v>
      </c>
      <c r="G4594" s="10">
        <v>0.82777777777777783</v>
      </c>
      <c r="H4594">
        <v>30</v>
      </c>
      <c r="I4594">
        <v>107</v>
      </c>
      <c r="J4594" t="s">
        <v>8</v>
      </c>
      <c r="K4594" t="s">
        <v>13</v>
      </c>
      <c r="L4594" t="str">
        <f t="shared" si="285"/>
        <v>Evening</v>
      </c>
      <c r="M4594" t="str">
        <f t="shared" si="286"/>
        <v>18</v>
      </c>
      <c r="N4594" t="str">
        <f t="shared" si="287"/>
        <v>19</v>
      </c>
    </row>
    <row r="4595" spans="1:14" x14ac:dyDescent="0.3">
      <c r="A4595">
        <v>1</v>
      </c>
      <c r="B4595">
        <v>5</v>
      </c>
      <c r="C4595" s="1">
        <v>40912</v>
      </c>
      <c r="D4595" s="21" t="str">
        <f t="shared" si="284"/>
        <v>04-Jan-2012</v>
      </c>
      <c r="E4595" s="10">
        <v>0.76736111111111116</v>
      </c>
      <c r="F4595" s="1">
        <v>40912</v>
      </c>
      <c r="G4595" s="10">
        <v>0.90208333333333324</v>
      </c>
      <c r="H4595">
        <v>40</v>
      </c>
      <c r="I4595">
        <v>194</v>
      </c>
      <c r="J4595" t="s">
        <v>8</v>
      </c>
      <c r="K4595" t="s">
        <v>13</v>
      </c>
      <c r="L4595" t="str">
        <f t="shared" si="285"/>
        <v>Evening</v>
      </c>
      <c r="M4595" t="str">
        <f t="shared" si="286"/>
        <v>18</v>
      </c>
      <c r="N4595" t="str">
        <f t="shared" si="287"/>
        <v>21</v>
      </c>
    </row>
    <row r="4596" spans="1:14" x14ac:dyDescent="0.3">
      <c r="A4596">
        <v>1</v>
      </c>
      <c r="B4596">
        <v>5</v>
      </c>
      <c r="C4596" s="1">
        <v>40913</v>
      </c>
      <c r="D4596" s="21" t="str">
        <f t="shared" si="284"/>
        <v>05-Jan-2012</v>
      </c>
      <c r="E4596" s="10">
        <v>0.45208333333333334</v>
      </c>
      <c r="F4596" s="1">
        <v>40913</v>
      </c>
      <c r="G4596" s="10">
        <v>0.51458333333333328</v>
      </c>
      <c r="H4596">
        <v>30</v>
      </c>
      <c r="I4596">
        <v>90</v>
      </c>
      <c r="J4596" t="s">
        <v>8</v>
      </c>
      <c r="K4596" t="s">
        <v>12</v>
      </c>
      <c r="L4596" t="str">
        <f t="shared" si="285"/>
        <v>Morning</v>
      </c>
      <c r="M4596" t="str">
        <f t="shared" si="286"/>
        <v>10</v>
      </c>
      <c r="N4596" t="str">
        <f t="shared" si="287"/>
        <v>12</v>
      </c>
    </row>
    <row r="4597" spans="1:14" x14ac:dyDescent="0.3">
      <c r="A4597">
        <v>1</v>
      </c>
      <c r="B4597">
        <v>8</v>
      </c>
      <c r="C4597" s="1">
        <v>40913</v>
      </c>
      <c r="D4597" s="21" t="str">
        <f t="shared" si="284"/>
        <v>05-Jan-2012</v>
      </c>
      <c r="E4597" s="10">
        <v>0.50486111111111109</v>
      </c>
      <c r="F4597" s="1">
        <v>40913</v>
      </c>
      <c r="G4597" s="10">
        <v>0.60138888888888886</v>
      </c>
      <c r="H4597">
        <v>30</v>
      </c>
      <c r="I4597">
        <v>139</v>
      </c>
      <c r="J4597" t="s">
        <v>8</v>
      </c>
      <c r="K4597" t="s">
        <v>12</v>
      </c>
      <c r="L4597" t="str">
        <f t="shared" si="285"/>
        <v>Morning</v>
      </c>
      <c r="M4597" t="str">
        <f t="shared" si="286"/>
        <v>12</v>
      </c>
      <c r="N4597" t="str">
        <f t="shared" si="287"/>
        <v>14</v>
      </c>
    </row>
    <row r="4598" spans="1:14" x14ac:dyDescent="0.3">
      <c r="A4598">
        <v>1</v>
      </c>
      <c r="B4598">
        <v>5</v>
      </c>
      <c r="C4598" s="1">
        <v>40913</v>
      </c>
      <c r="D4598" s="21" t="str">
        <f t="shared" si="284"/>
        <v>05-Jan-2012</v>
      </c>
      <c r="E4598" s="10">
        <v>0.50972222222222219</v>
      </c>
      <c r="F4598" s="1">
        <v>40913</v>
      </c>
      <c r="G4598" s="10">
        <v>0.82638888888888884</v>
      </c>
      <c r="H4598">
        <v>80</v>
      </c>
      <c r="I4598">
        <v>456</v>
      </c>
      <c r="J4598" t="s">
        <v>8</v>
      </c>
      <c r="K4598" t="s">
        <v>12</v>
      </c>
      <c r="L4598" t="str">
        <f t="shared" si="285"/>
        <v>Morning</v>
      </c>
      <c r="M4598" t="str">
        <f t="shared" si="286"/>
        <v>12</v>
      </c>
      <c r="N4598" t="str">
        <f t="shared" si="287"/>
        <v>19</v>
      </c>
    </row>
    <row r="4599" spans="1:14" x14ac:dyDescent="0.3">
      <c r="A4599">
        <v>1</v>
      </c>
      <c r="B4599">
        <v>5</v>
      </c>
      <c r="C4599" s="1">
        <v>40913</v>
      </c>
      <c r="D4599" s="21" t="str">
        <f t="shared" si="284"/>
        <v>05-Jan-2012</v>
      </c>
      <c r="E4599" s="10">
        <v>0.54236111111111118</v>
      </c>
      <c r="F4599" s="1">
        <v>40913</v>
      </c>
      <c r="G4599" s="10">
        <v>0.62777777777777777</v>
      </c>
      <c r="H4599">
        <v>30</v>
      </c>
      <c r="I4599">
        <v>123</v>
      </c>
      <c r="J4599" t="s">
        <v>8</v>
      </c>
      <c r="K4599" t="s">
        <v>12</v>
      </c>
      <c r="L4599" t="str">
        <f t="shared" si="285"/>
        <v>Morning</v>
      </c>
      <c r="M4599" t="str">
        <f t="shared" si="286"/>
        <v>13</v>
      </c>
      <c r="N4599" t="str">
        <f t="shared" si="287"/>
        <v>15</v>
      </c>
    </row>
    <row r="4600" spans="1:14" x14ac:dyDescent="0.3">
      <c r="A4600">
        <v>1</v>
      </c>
      <c r="B4600">
        <v>5</v>
      </c>
      <c r="C4600" s="1">
        <v>40913</v>
      </c>
      <c r="D4600" s="21" t="str">
        <f t="shared" si="284"/>
        <v>05-Jan-2012</v>
      </c>
      <c r="E4600" s="10">
        <v>0.55277777777777781</v>
      </c>
      <c r="F4600" s="1">
        <v>40913</v>
      </c>
      <c r="G4600" s="10">
        <v>0.59791666666666665</v>
      </c>
      <c r="H4600">
        <v>30</v>
      </c>
      <c r="I4600">
        <v>65</v>
      </c>
      <c r="J4600" t="s">
        <v>8</v>
      </c>
      <c r="K4600" t="s">
        <v>12</v>
      </c>
      <c r="L4600" t="str">
        <f t="shared" si="285"/>
        <v>Morning</v>
      </c>
      <c r="M4600" t="str">
        <f t="shared" si="286"/>
        <v>13</v>
      </c>
      <c r="N4600" t="str">
        <f t="shared" si="287"/>
        <v>14</v>
      </c>
    </row>
    <row r="4601" spans="1:14" x14ac:dyDescent="0.3">
      <c r="A4601">
        <v>1</v>
      </c>
      <c r="B4601">
        <v>6</v>
      </c>
      <c r="C4601" s="1">
        <v>40913</v>
      </c>
      <c r="D4601" s="21" t="str">
        <f t="shared" si="284"/>
        <v>05-Jan-2012</v>
      </c>
      <c r="E4601" s="10">
        <v>0.60416666666666663</v>
      </c>
      <c r="F4601" s="1">
        <v>40913</v>
      </c>
      <c r="G4601" s="10">
        <v>0.64027777777777783</v>
      </c>
      <c r="H4601">
        <v>30</v>
      </c>
      <c r="I4601">
        <v>52</v>
      </c>
      <c r="J4601" t="s">
        <v>8</v>
      </c>
      <c r="K4601" t="s">
        <v>12</v>
      </c>
      <c r="L4601" t="str">
        <f t="shared" si="285"/>
        <v>Afternoon</v>
      </c>
      <c r="M4601" t="str">
        <f t="shared" si="286"/>
        <v>14</v>
      </c>
      <c r="N4601" t="str">
        <f t="shared" si="287"/>
        <v>15</v>
      </c>
    </row>
    <row r="4602" spans="1:14" x14ac:dyDescent="0.3">
      <c r="A4602">
        <v>1</v>
      </c>
      <c r="B4602">
        <v>6</v>
      </c>
      <c r="C4602" s="1">
        <v>40913</v>
      </c>
      <c r="D4602" s="21" t="str">
        <f t="shared" si="284"/>
        <v>05-Jan-2012</v>
      </c>
      <c r="E4602" s="10">
        <v>0.6694444444444444</v>
      </c>
      <c r="F4602" s="1">
        <v>40913</v>
      </c>
      <c r="G4602" s="10">
        <v>0.7680555555555556</v>
      </c>
      <c r="H4602">
        <v>30</v>
      </c>
      <c r="I4602">
        <v>142</v>
      </c>
      <c r="J4602" t="s">
        <v>8</v>
      </c>
      <c r="K4602" t="s">
        <v>12</v>
      </c>
      <c r="L4602" t="str">
        <f t="shared" si="285"/>
        <v>Afternoon</v>
      </c>
      <c r="M4602" t="str">
        <f t="shared" si="286"/>
        <v>16</v>
      </c>
      <c r="N4602" t="str">
        <f t="shared" si="287"/>
        <v>18</v>
      </c>
    </row>
    <row r="4603" spans="1:14" x14ac:dyDescent="0.3">
      <c r="A4603">
        <v>1</v>
      </c>
      <c r="B4603">
        <v>6</v>
      </c>
      <c r="C4603" s="1">
        <v>40913</v>
      </c>
      <c r="D4603" s="21" t="str">
        <f t="shared" si="284"/>
        <v>05-Jan-2012</v>
      </c>
      <c r="E4603" s="10">
        <v>0.67847222222222225</v>
      </c>
      <c r="F4603" s="1">
        <v>40913</v>
      </c>
      <c r="G4603" s="10">
        <v>0.83124999999999993</v>
      </c>
      <c r="H4603">
        <v>40</v>
      </c>
      <c r="I4603">
        <v>220</v>
      </c>
      <c r="J4603" t="s">
        <v>8</v>
      </c>
      <c r="K4603" t="s">
        <v>12</v>
      </c>
      <c r="L4603" t="str">
        <f t="shared" si="285"/>
        <v>Afternoon</v>
      </c>
      <c r="M4603" t="str">
        <f t="shared" si="286"/>
        <v>16</v>
      </c>
      <c r="N4603" t="str">
        <f t="shared" si="287"/>
        <v>19</v>
      </c>
    </row>
    <row r="4604" spans="1:14" x14ac:dyDescent="0.3">
      <c r="A4604">
        <v>1</v>
      </c>
      <c r="B4604">
        <v>5</v>
      </c>
      <c r="C4604" s="1">
        <v>40914</v>
      </c>
      <c r="D4604" s="21" t="str">
        <f t="shared" si="284"/>
        <v>06-Jan-2012</v>
      </c>
      <c r="E4604" s="10">
        <v>0.33888888888888885</v>
      </c>
      <c r="F4604" s="1">
        <v>40914</v>
      </c>
      <c r="G4604" s="10">
        <v>0.47222222222222227</v>
      </c>
      <c r="H4604">
        <v>40</v>
      </c>
      <c r="I4604">
        <v>192</v>
      </c>
      <c r="J4604" t="s">
        <v>8</v>
      </c>
      <c r="K4604" t="s">
        <v>11</v>
      </c>
      <c r="L4604" t="str">
        <f t="shared" si="285"/>
        <v>Night</v>
      </c>
      <c r="M4604" t="str">
        <f t="shared" si="286"/>
        <v>08</v>
      </c>
      <c r="N4604" t="str">
        <f t="shared" si="287"/>
        <v>11</v>
      </c>
    </row>
    <row r="4605" spans="1:14" x14ac:dyDescent="0.3">
      <c r="A4605">
        <v>1</v>
      </c>
      <c r="B4605">
        <v>8</v>
      </c>
      <c r="C4605" s="1">
        <v>40914</v>
      </c>
      <c r="D4605" s="21" t="str">
        <f t="shared" si="284"/>
        <v>06-Jan-2012</v>
      </c>
      <c r="E4605" s="10">
        <v>0.58958333333333335</v>
      </c>
      <c r="F4605" s="1">
        <v>40914</v>
      </c>
      <c r="G4605" s="10">
        <v>0.86458333333333337</v>
      </c>
      <c r="H4605">
        <v>70</v>
      </c>
      <c r="I4605">
        <v>396</v>
      </c>
      <c r="J4605" t="s">
        <v>8</v>
      </c>
      <c r="K4605" t="s">
        <v>11</v>
      </c>
      <c r="L4605" t="str">
        <f t="shared" si="285"/>
        <v>Afternoon</v>
      </c>
      <c r="M4605" t="str">
        <f t="shared" si="286"/>
        <v>14</v>
      </c>
      <c r="N4605" t="str">
        <f t="shared" si="287"/>
        <v>20</v>
      </c>
    </row>
    <row r="4606" spans="1:14" x14ac:dyDescent="0.3">
      <c r="A4606">
        <v>1</v>
      </c>
      <c r="B4606">
        <v>6</v>
      </c>
      <c r="C4606" s="1">
        <v>40914</v>
      </c>
      <c r="D4606" s="21" t="str">
        <f t="shared" si="284"/>
        <v>06-Jan-2012</v>
      </c>
      <c r="E4606" s="10">
        <v>0.6333333333333333</v>
      </c>
      <c r="F4606" s="1">
        <v>40914</v>
      </c>
      <c r="G4606" s="10">
        <v>0.70138888888888884</v>
      </c>
      <c r="H4606">
        <v>30</v>
      </c>
      <c r="I4606">
        <v>98</v>
      </c>
      <c r="J4606" t="s">
        <v>8</v>
      </c>
      <c r="K4606" t="s">
        <v>11</v>
      </c>
      <c r="L4606" t="str">
        <f t="shared" si="285"/>
        <v>Afternoon</v>
      </c>
      <c r="M4606" t="str">
        <f t="shared" si="286"/>
        <v>15</v>
      </c>
      <c r="N4606" t="str">
        <f t="shared" si="287"/>
        <v>16</v>
      </c>
    </row>
    <row r="4607" spans="1:14" x14ac:dyDescent="0.3">
      <c r="A4607">
        <v>1</v>
      </c>
      <c r="B4607">
        <v>6</v>
      </c>
      <c r="C4607" s="1">
        <v>40914</v>
      </c>
      <c r="D4607" s="21" t="str">
        <f t="shared" si="284"/>
        <v>06-Jan-2012</v>
      </c>
      <c r="E4607" s="10">
        <v>0.66875000000000007</v>
      </c>
      <c r="F4607" s="1">
        <v>40914</v>
      </c>
      <c r="G4607" s="10">
        <v>0.81041666666666667</v>
      </c>
      <c r="H4607">
        <v>40</v>
      </c>
      <c r="I4607">
        <v>204</v>
      </c>
      <c r="J4607" t="s">
        <v>8</v>
      </c>
      <c r="K4607" t="s">
        <v>11</v>
      </c>
      <c r="L4607" t="str">
        <f t="shared" si="285"/>
        <v>Afternoon</v>
      </c>
      <c r="M4607" t="str">
        <f t="shared" si="286"/>
        <v>16</v>
      </c>
      <c r="N4607" t="str">
        <f t="shared" si="287"/>
        <v>19</v>
      </c>
    </row>
    <row r="4608" spans="1:14" x14ac:dyDescent="0.3">
      <c r="A4608">
        <v>1</v>
      </c>
      <c r="B4608">
        <v>6</v>
      </c>
      <c r="C4608" s="1">
        <v>40914</v>
      </c>
      <c r="D4608" s="21" t="str">
        <f t="shared" si="284"/>
        <v>06-Jan-2012</v>
      </c>
      <c r="E4608" s="10">
        <v>0.69791666666666663</v>
      </c>
      <c r="F4608" s="1">
        <v>40914</v>
      </c>
      <c r="G4608" s="10">
        <v>0.72499999999999998</v>
      </c>
      <c r="H4608">
        <v>30</v>
      </c>
      <c r="I4608">
        <v>39</v>
      </c>
      <c r="J4608" t="s">
        <v>8</v>
      </c>
      <c r="K4608" t="s">
        <v>11</v>
      </c>
      <c r="L4608" t="str">
        <f t="shared" si="285"/>
        <v>Afternoon</v>
      </c>
      <c r="M4608" t="str">
        <f t="shared" si="286"/>
        <v>16</v>
      </c>
      <c r="N4608" t="str">
        <f t="shared" si="287"/>
        <v>17</v>
      </c>
    </row>
    <row r="4609" spans="1:14" x14ac:dyDescent="0.3">
      <c r="A4609">
        <v>1</v>
      </c>
      <c r="B4609">
        <v>8</v>
      </c>
      <c r="C4609" s="1">
        <v>40914</v>
      </c>
      <c r="D4609" s="21" t="str">
        <f t="shared" si="284"/>
        <v>06-Jan-2012</v>
      </c>
      <c r="E4609" s="10">
        <v>0.70972222222222225</v>
      </c>
      <c r="F4609" s="1">
        <v>40914</v>
      </c>
      <c r="G4609" s="10">
        <v>0.7402777777777777</v>
      </c>
      <c r="H4609">
        <v>30</v>
      </c>
      <c r="I4609">
        <v>44</v>
      </c>
      <c r="J4609" t="s">
        <v>8</v>
      </c>
      <c r="K4609" t="s">
        <v>11</v>
      </c>
      <c r="L4609" t="str">
        <f t="shared" si="285"/>
        <v>Afternoon</v>
      </c>
      <c r="M4609" t="str">
        <f t="shared" si="286"/>
        <v>17</v>
      </c>
      <c r="N4609" t="str">
        <f t="shared" si="287"/>
        <v>17</v>
      </c>
    </row>
    <row r="4610" spans="1:14" x14ac:dyDescent="0.3">
      <c r="A4610">
        <v>1</v>
      </c>
      <c r="B4610">
        <v>6</v>
      </c>
      <c r="C4610" s="1">
        <v>40914</v>
      </c>
      <c r="D4610" s="21" t="str">
        <f t="shared" si="284"/>
        <v>06-Jan-2012</v>
      </c>
      <c r="E4610" s="10">
        <v>0.76041666666666663</v>
      </c>
      <c r="F4610" s="1">
        <v>40914</v>
      </c>
      <c r="G4610" s="10">
        <v>0.87569444444444444</v>
      </c>
      <c r="H4610">
        <v>30</v>
      </c>
      <c r="I4610">
        <v>166</v>
      </c>
      <c r="J4610" t="s">
        <v>8</v>
      </c>
      <c r="K4610" t="s">
        <v>11</v>
      </c>
      <c r="L4610" t="str">
        <f t="shared" si="285"/>
        <v>Evening</v>
      </c>
      <c r="M4610" t="str">
        <f t="shared" si="286"/>
        <v>18</v>
      </c>
      <c r="N4610" t="str">
        <f t="shared" si="287"/>
        <v>21</v>
      </c>
    </row>
    <row r="4611" spans="1:14" x14ac:dyDescent="0.3">
      <c r="A4611">
        <v>1</v>
      </c>
      <c r="B4611">
        <v>6</v>
      </c>
      <c r="C4611" s="1">
        <v>40914</v>
      </c>
      <c r="D4611" s="21" t="str">
        <f t="shared" ref="D4611:D4674" si="288" xml:space="preserve"> TEXT(C4611, "dd-Mmm-yyyy")</f>
        <v>06-Jan-2012</v>
      </c>
      <c r="E4611" s="10">
        <v>0.7680555555555556</v>
      </c>
      <c r="F4611" s="1">
        <v>40914</v>
      </c>
      <c r="G4611" s="10">
        <v>0.81736111111111109</v>
      </c>
      <c r="H4611">
        <v>30</v>
      </c>
      <c r="I4611">
        <v>71</v>
      </c>
      <c r="J4611" t="s">
        <v>8</v>
      </c>
      <c r="K4611" t="s">
        <v>11</v>
      </c>
      <c r="L4611" t="str">
        <f t="shared" ref="L4611:L4674" si="289">IF(AND(E4611&gt;$R$6,E4611&lt;=$S$6),"Morning",IF(AND(E4611&gt;$S$6,E4611&lt;=$T$6),"Afternoon", IF(AND(E4611&gt;$T$6,E4611&lt;=$U$6),"Evening", "Night")))</f>
        <v>Evening</v>
      </c>
      <c r="M4611" t="str">
        <f t="shared" ref="M4611:M4674" si="290" xml:space="preserve"> TEXT(E4611, "HH")</f>
        <v>18</v>
      </c>
      <c r="N4611" t="str">
        <f t="shared" ref="N4611:N4674" si="291">TEXT(G4611,"HH")</f>
        <v>19</v>
      </c>
    </row>
    <row r="4612" spans="1:14" x14ac:dyDescent="0.3">
      <c r="A4612">
        <v>1</v>
      </c>
      <c r="B4612">
        <v>5</v>
      </c>
      <c r="C4612" s="1">
        <v>40914</v>
      </c>
      <c r="D4612" s="21" t="str">
        <f t="shared" si="288"/>
        <v>06-Jan-2012</v>
      </c>
      <c r="E4612" s="10">
        <v>0.80069444444444438</v>
      </c>
      <c r="F4612" s="1">
        <v>40914</v>
      </c>
      <c r="G4612" s="10">
        <v>0.86736111111111114</v>
      </c>
      <c r="H4612">
        <v>30</v>
      </c>
      <c r="I4612">
        <v>96</v>
      </c>
      <c r="J4612" t="s">
        <v>8</v>
      </c>
      <c r="K4612" t="s">
        <v>11</v>
      </c>
      <c r="L4612" t="str">
        <f t="shared" si="289"/>
        <v>Evening</v>
      </c>
      <c r="M4612" t="str">
        <f t="shared" si="290"/>
        <v>19</v>
      </c>
      <c r="N4612" t="str">
        <f t="shared" si="291"/>
        <v>20</v>
      </c>
    </row>
    <row r="4613" spans="1:14" x14ac:dyDescent="0.3">
      <c r="A4613">
        <v>1</v>
      </c>
      <c r="B4613">
        <v>8</v>
      </c>
      <c r="C4613" s="1">
        <v>40914</v>
      </c>
      <c r="D4613" s="21" t="str">
        <f t="shared" si="288"/>
        <v>06-Jan-2012</v>
      </c>
      <c r="E4613" s="10">
        <v>0.80069444444444438</v>
      </c>
      <c r="F4613" s="1">
        <v>40914</v>
      </c>
      <c r="G4613" s="10">
        <v>0.98402777777777783</v>
      </c>
      <c r="H4613">
        <v>50</v>
      </c>
      <c r="I4613">
        <v>264</v>
      </c>
      <c r="J4613" t="s">
        <v>8</v>
      </c>
      <c r="K4613" t="s">
        <v>11</v>
      </c>
      <c r="L4613" t="str">
        <f t="shared" si="289"/>
        <v>Evening</v>
      </c>
      <c r="M4613" t="str">
        <f t="shared" si="290"/>
        <v>19</v>
      </c>
      <c r="N4613" t="str">
        <f t="shared" si="291"/>
        <v>23</v>
      </c>
    </row>
    <row r="4614" spans="1:14" x14ac:dyDescent="0.3">
      <c r="A4614">
        <v>1</v>
      </c>
      <c r="B4614">
        <v>5</v>
      </c>
      <c r="C4614" s="1">
        <v>40914</v>
      </c>
      <c r="D4614" s="21" t="str">
        <f t="shared" si="288"/>
        <v>06-Jan-2012</v>
      </c>
      <c r="E4614" s="10">
        <v>0.84027777777777779</v>
      </c>
      <c r="F4614" s="1">
        <v>40914</v>
      </c>
      <c r="G4614" s="10">
        <v>0.9458333333333333</v>
      </c>
      <c r="H4614">
        <v>30</v>
      </c>
      <c r="I4614">
        <v>152</v>
      </c>
      <c r="J4614" t="s">
        <v>8</v>
      </c>
      <c r="K4614" t="s">
        <v>11</v>
      </c>
      <c r="L4614" t="str">
        <f t="shared" si="289"/>
        <v>Evening</v>
      </c>
      <c r="M4614" t="str">
        <f t="shared" si="290"/>
        <v>20</v>
      </c>
      <c r="N4614" t="str">
        <f t="shared" si="291"/>
        <v>22</v>
      </c>
    </row>
    <row r="4615" spans="1:14" x14ac:dyDescent="0.3">
      <c r="A4615">
        <v>1</v>
      </c>
      <c r="B4615">
        <v>8</v>
      </c>
      <c r="C4615" s="1">
        <v>40914</v>
      </c>
      <c r="D4615" s="21" t="str">
        <f t="shared" si="288"/>
        <v>06-Jan-2012</v>
      </c>
      <c r="E4615" s="10">
        <v>0.89374999999999993</v>
      </c>
      <c r="F4615" s="1">
        <v>40915</v>
      </c>
      <c r="G4615" s="10">
        <v>3.3333333333333333E-2</v>
      </c>
      <c r="H4615">
        <v>40</v>
      </c>
      <c r="I4615">
        <v>201</v>
      </c>
      <c r="J4615" t="s">
        <v>8</v>
      </c>
      <c r="K4615" t="s">
        <v>11</v>
      </c>
      <c r="L4615" t="str">
        <f t="shared" si="289"/>
        <v>Evening</v>
      </c>
      <c r="M4615" t="str">
        <f t="shared" si="290"/>
        <v>21</v>
      </c>
      <c r="N4615" t="str">
        <f t="shared" si="291"/>
        <v>00</v>
      </c>
    </row>
    <row r="4616" spans="1:14" x14ac:dyDescent="0.3">
      <c r="A4616">
        <v>1</v>
      </c>
      <c r="B4616">
        <v>5</v>
      </c>
      <c r="C4616" s="1">
        <v>40914</v>
      </c>
      <c r="D4616" s="21" t="str">
        <f t="shared" si="288"/>
        <v>06-Jan-2012</v>
      </c>
      <c r="E4616" s="10">
        <v>0.9590277777777777</v>
      </c>
      <c r="F4616" s="1">
        <v>40915</v>
      </c>
      <c r="G4616" s="10">
        <v>4.3750000000000004E-2</v>
      </c>
      <c r="H4616">
        <v>30</v>
      </c>
      <c r="I4616">
        <v>122</v>
      </c>
      <c r="J4616" t="s">
        <v>8</v>
      </c>
      <c r="K4616" t="s">
        <v>11</v>
      </c>
      <c r="L4616" t="str">
        <f t="shared" si="289"/>
        <v>Night</v>
      </c>
      <c r="M4616" t="str">
        <f t="shared" si="290"/>
        <v>23</v>
      </c>
      <c r="N4616" t="str">
        <f t="shared" si="291"/>
        <v>01</v>
      </c>
    </row>
    <row r="4617" spans="1:14" x14ac:dyDescent="0.3">
      <c r="A4617">
        <v>1</v>
      </c>
      <c r="B4617">
        <v>5</v>
      </c>
      <c r="C4617" s="1">
        <v>40917</v>
      </c>
      <c r="D4617" s="21" t="str">
        <f t="shared" si="288"/>
        <v>09-Jan-2012</v>
      </c>
      <c r="E4617" s="10">
        <v>0.51874999999999993</v>
      </c>
      <c r="F4617" s="1">
        <v>40917</v>
      </c>
      <c r="G4617" s="10">
        <v>0.6166666666666667</v>
      </c>
      <c r="H4617">
        <v>30</v>
      </c>
      <c r="I4617">
        <v>141</v>
      </c>
      <c r="J4617" t="s">
        <v>8</v>
      </c>
      <c r="K4617" t="s">
        <v>10</v>
      </c>
      <c r="L4617" t="str">
        <f t="shared" si="289"/>
        <v>Morning</v>
      </c>
      <c r="M4617" t="str">
        <f t="shared" si="290"/>
        <v>12</v>
      </c>
      <c r="N4617" t="str">
        <f t="shared" si="291"/>
        <v>14</v>
      </c>
    </row>
    <row r="4618" spans="1:14" x14ac:dyDescent="0.3">
      <c r="A4618">
        <v>1</v>
      </c>
      <c r="B4618">
        <v>8</v>
      </c>
      <c r="C4618" s="1">
        <v>40917</v>
      </c>
      <c r="D4618" s="21" t="str">
        <f t="shared" si="288"/>
        <v>09-Jan-2012</v>
      </c>
      <c r="E4618" s="10">
        <v>0.53125</v>
      </c>
      <c r="F4618" s="1">
        <v>40917</v>
      </c>
      <c r="G4618" s="10">
        <v>0.64444444444444449</v>
      </c>
      <c r="H4618">
        <v>30</v>
      </c>
      <c r="I4618">
        <v>163</v>
      </c>
      <c r="J4618" t="s">
        <v>8</v>
      </c>
      <c r="K4618" t="s">
        <v>10</v>
      </c>
      <c r="L4618" t="str">
        <f t="shared" si="289"/>
        <v>Morning</v>
      </c>
      <c r="M4618" t="str">
        <f t="shared" si="290"/>
        <v>12</v>
      </c>
      <c r="N4618" t="str">
        <f t="shared" si="291"/>
        <v>15</v>
      </c>
    </row>
    <row r="4619" spans="1:14" x14ac:dyDescent="0.3">
      <c r="A4619">
        <v>1</v>
      </c>
      <c r="B4619">
        <v>5</v>
      </c>
      <c r="C4619" s="1">
        <v>40917</v>
      </c>
      <c r="D4619" s="21" t="str">
        <f t="shared" si="288"/>
        <v>09-Jan-2012</v>
      </c>
      <c r="E4619" s="10">
        <v>0.5395833333333333</v>
      </c>
      <c r="F4619" s="1">
        <v>40917</v>
      </c>
      <c r="G4619" s="10">
        <v>0.60555555555555551</v>
      </c>
      <c r="H4619">
        <v>30</v>
      </c>
      <c r="I4619">
        <v>95</v>
      </c>
      <c r="J4619" t="s">
        <v>8</v>
      </c>
      <c r="K4619" t="s">
        <v>10</v>
      </c>
      <c r="L4619" t="str">
        <f t="shared" si="289"/>
        <v>Morning</v>
      </c>
      <c r="M4619" t="str">
        <f t="shared" si="290"/>
        <v>12</v>
      </c>
      <c r="N4619" t="str">
        <f t="shared" si="291"/>
        <v>14</v>
      </c>
    </row>
    <row r="4620" spans="1:14" x14ac:dyDescent="0.3">
      <c r="A4620">
        <v>1</v>
      </c>
      <c r="B4620">
        <v>8</v>
      </c>
      <c r="C4620" s="1">
        <v>40917</v>
      </c>
      <c r="D4620" s="21" t="str">
        <f t="shared" si="288"/>
        <v>09-Jan-2012</v>
      </c>
      <c r="E4620" s="10">
        <v>0.55347222222222225</v>
      </c>
      <c r="F4620" s="1">
        <v>40917</v>
      </c>
      <c r="G4620" s="10">
        <v>0.63958333333333328</v>
      </c>
      <c r="H4620">
        <v>30</v>
      </c>
      <c r="I4620">
        <v>124</v>
      </c>
      <c r="J4620" t="s">
        <v>8</v>
      </c>
      <c r="K4620" t="s">
        <v>10</v>
      </c>
      <c r="L4620" t="str">
        <f t="shared" si="289"/>
        <v>Morning</v>
      </c>
      <c r="M4620" t="str">
        <f t="shared" si="290"/>
        <v>13</v>
      </c>
      <c r="N4620" t="str">
        <f t="shared" si="291"/>
        <v>15</v>
      </c>
    </row>
    <row r="4621" spans="1:14" x14ac:dyDescent="0.3">
      <c r="A4621">
        <v>1</v>
      </c>
      <c r="B4621">
        <v>5</v>
      </c>
      <c r="C4621" s="1">
        <v>40917</v>
      </c>
      <c r="D4621" s="21" t="str">
        <f t="shared" si="288"/>
        <v>09-Jan-2012</v>
      </c>
      <c r="E4621" s="10">
        <v>0.55347222222222225</v>
      </c>
      <c r="F4621" s="1">
        <v>40917</v>
      </c>
      <c r="G4621" s="10">
        <v>0.70972222222222225</v>
      </c>
      <c r="H4621">
        <v>40</v>
      </c>
      <c r="I4621">
        <v>225</v>
      </c>
      <c r="J4621" t="s">
        <v>8</v>
      </c>
      <c r="K4621" t="s">
        <v>10</v>
      </c>
      <c r="L4621" t="str">
        <f t="shared" si="289"/>
        <v>Morning</v>
      </c>
      <c r="M4621" t="str">
        <f t="shared" si="290"/>
        <v>13</v>
      </c>
      <c r="N4621" t="str">
        <f t="shared" si="291"/>
        <v>17</v>
      </c>
    </row>
    <row r="4622" spans="1:14" x14ac:dyDescent="0.3">
      <c r="A4622">
        <v>1</v>
      </c>
      <c r="B4622">
        <v>5</v>
      </c>
      <c r="C4622" s="1">
        <v>40917</v>
      </c>
      <c r="D4622" s="21" t="str">
        <f t="shared" si="288"/>
        <v>09-Jan-2012</v>
      </c>
      <c r="E4622" s="10">
        <v>0.66180555555555554</v>
      </c>
      <c r="F4622" s="1">
        <v>40917</v>
      </c>
      <c r="G4622" s="10">
        <v>0.86597222222222225</v>
      </c>
      <c r="H4622">
        <v>50</v>
      </c>
      <c r="I4622">
        <v>294</v>
      </c>
      <c r="J4622" t="s">
        <v>8</v>
      </c>
      <c r="K4622" t="s">
        <v>10</v>
      </c>
      <c r="L4622" t="str">
        <f t="shared" si="289"/>
        <v>Afternoon</v>
      </c>
      <c r="M4622" t="str">
        <f t="shared" si="290"/>
        <v>15</v>
      </c>
      <c r="N4622" t="str">
        <f t="shared" si="291"/>
        <v>20</v>
      </c>
    </row>
    <row r="4623" spans="1:14" x14ac:dyDescent="0.3">
      <c r="A4623">
        <v>1</v>
      </c>
      <c r="B4623">
        <v>5</v>
      </c>
      <c r="C4623" s="1">
        <v>40917</v>
      </c>
      <c r="D4623" s="21" t="str">
        <f t="shared" si="288"/>
        <v>09-Jan-2012</v>
      </c>
      <c r="E4623" s="10">
        <v>0.70208333333333339</v>
      </c>
      <c r="F4623" s="1">
        <v>40917</v>
      </c>
      <c r="G4623" s="10">
        <v>0.77986111111111101</v>
      </c>
      <c r="H4623">
        <v>30</v>
      </c>
      <c r="I4623">
        <v>112</v>
      </c>
      <c r="J4623" t="s">
        <v>8</v>
      </c>
      <c r="K4623" t="s">
        <v>10</v>
      </c>
      <c r="L4623" t="str">
        <f t="shared" si="289"/>
        <v>Afternoon</v>
      </c>
      <c r="M4623" t="str">
        <f t="shared" si="290"/>
        <v>16</v>
      </c>
      <c r="N4623" t="str">
        <f t="shared" si="291"/>
        <v>18</v>
      </c>
    </row>
    <row r="4624" spans="1:14" x14ac:dyDescent="0.3">
      <c r="A4624">
        <v>1</v>
      </c>
      <c r="B4624">
        <v>5</v>
      </c>
      <c r="C4624" s="1">
        <v>40917</v>
      </c>
      <c r="D4624" s="21" t="str">
        <f t="shared" si="288"/>
        <v>09-Jan-2012</v>
      </c>
      <c r="E4624" s="10">
        <v>0.71805555555555556</v>
      </c>
      <c r="F4624" s="1">
        <v>40917</v>
      </c>
      <c r="G4624" s="10">
        <v>0.81874999999999998</v>
      </c>
      <c r="H4624">
        <v>30</v>
      </c>
      <c r="I4624">
        <v>145</v>
      </c>
      <c r="J4624" t="s">
        <v>8</v>
      </c>
      <c r="K4624" t="s">
        <v>10</v>
      </c>
      <c r="L4624" t="str">
        <f t="shared" si="289"/>
        <v>Afternoon</v>
      </c>
      <c r="M4624" t="str">
        <f t="shared" si="290"/>
        <v>17</v>
      </c>
      <c r="N4624" t="str">
        <f t="shared" si="291"/>
        <v>19</v>
      </c>
    </row>
    <row r="4625" spans="1:14" x14ac:dyDescent="0.3">
      <c r="A4625">
        <v>1</v>
      </c>
      <c r="B4625">
        <v>5</v>
      </c>
      <c r="C4625" s="1">
        <v>40917</v>
      </c>
      <c r="D4625" s="21" t="str">
        <f t="shared" si="288"/>
        <v>09-Jan-2012</v>
      </c>
      <c r="E4625" s="10">
        <v>0.73055555555555562</v>
      </c>
      <c r="F4625" s="1">
        <v>40917</v>
      </c>
      <c r="G4625" s="10">
        <v>0.77916666666666667</v>
      </c>
      <c r="H4625">
        <v>30</v>
      </c>
      <c r="I4625">
        <v>70</v>
      </c>
      <c r="J4625" t="s">
        <v>8</v>
      </c>
      <c r="K4625" t="s">
        <v>10</v>
      </c>
      <c r="L4625" t="str">
        <f t="shared" si="289"/>
        <v>Afternoon</v>
      </c>
      <c r="M4625" t="str">
        <f t="shared" si="290"/>
        <v>17</v>
      </c>
      <c r="N4625" t="str">
        <f t="shared" si="291"/>
        <v>18</v>
      </c>
    </row>
    <row r="4626" spans="1:14" x14ac:dyDescent="0.3">
      <c r="A4626">
        <v>1</v>
      </c>
      <c r="B4626">
        <v>5</v>
      </c>
      <c r="C4626" s="1">
        <v>40917</v>
      </c>
      <c r="D4626" s="21" t="str">
        <f t="shared" si="288"/>
        <v>09-Jan-2012</v>
      </c>
      <c r="E4626" s="10">
        <v>0.73055555555555562</v>
      </c>
      <c r="F4626" s="1">
        <v>40917</v>
      </c>
      <c r="G4626" s="10">
        <v>0.78472222222222221</v>
      </c>
      <c r="H4626">
        <v>30</v>
      </c>
      <c r="I4626">
        <v>78</v>
      </c>
      <c r="J4626" t="s">
        <v>8</v>
      </c>
      <c r="K4626" t="s">
        <v>10</v>
      </c>
      <c r="L4626" t="str">
        <f t="shared" si="289"/>
        <v>Afternoon</v>
      </c>
      <c r="M4626" t="str">
        <f t="shared" si="290"/>
        <v>17</v>
      </c>
      <c r="N4626" t="str">
        <f t="shared" si="291"/>
        <v>18</v>
      </c>
    </row>
    <row r="4627" spans="1:14" x14ac:dyDescent="0.3">
      <c r="A4627">
        <v>1</v>
      </c>
      <c r="B4627">
        <v>5</v>
      </c>
      <c r="C4627" s="1">
        <v>40917</v>
      </c>
      <c r="D4627" s="21" t="str">
        <f t="shared" si="288"/>
        <v>09-Jan-2012</v>
      </c>
      <c r="E4627" s="10">
        <v>0.79652777777777783</v>
      </c>
      <c r="F4627" s="1">
        <v>40917</v>
      </c>
      <c r="G4627" s="10">
        <v>0.84583333333333333</v>
      </c>
      <c r="H4627">
        <v>30</v>
      </c>
      <c r="I4627">
        <v>71</v>
      </c>
      <c r="J4627" t="s">
        <v>8</v>
      </c>
      <c r="K4627" t="s">
        <v>10</v>
      </c>
      <c r="L4627" t="str">
        <f t="shared" si="289"/>
        <v>Evening</v>
      </c>
      <c r="M4627" t="str">
        <f t="shared" si="290"/>
        <v>19</v>
      </c>
      <c r="N4627" t="str">
        <f t="shared" si="291"/>
        <v>20</v>
      </c>
    </row>
    <row r="4628" spans="1:14" x14ac:dyDescent="0.3">
      <c r="A4628">
        <v>1</v>
      </c>
      <c r="B4628">
        <v>8</v>
      </c>
      <c r="C4628" s="1">
        <v>40917</v>
      </c>
      <c r="D4628" s="21" t="str">
        <f t="shared" si="288"/>
        <v>09-Jan-2012</v>
      </c>
      <c r="E4628" s="10">
        <v>0.81874999999999998</v>
      </c>
      <c r="F4628" s="1">
        <v>40917</v>
      </c>
      <c r="G4628" s="10">
        <v>0.9194444444444444</v>
      </c>
      <c r="H4628">
        <v>30</v>
      </c>
      <c r="I4628">
        <v>145</v>
      </c>
      <c r="J4628" t="s">
        <v>8</v>
      </c>
      <c r="K4628" t="s">
        <v>10</v>
      </c>
      <c r="L4628" t="str">
        <f t="shared" si="289"/>
        <v>Evening</v>
      </c>
      <c r="M4628" t="str">
        <f t="shared" si="290"/>
        <v>19</v>
      </c>
      <c r="N4628" t="str">
        <f t="shared" si="291"/>
        <v>22</v>
      </c>
    </row>
    <row r="4629" spans="1:14" x14ac:dyDescent="0.3">
      <c r="A4629">
        <v>1</v>
      </c>
      <c r="B4629">
        <v>5</v>
      </c>
      <c r="C4629" s="1">
        <v>40917</v>
      </c>
      <c r="D4629" s="21" t="str">
        <f t="shared" si="288"/>
        <v>09-Jan-2012</v>
      </c>
      <c r="E4629" s="10">
        <v>0.85</v>
      </c>
      <c r="F4629" s="1">
        <v>40918</v>
      </c>
      <c r="G4629" s="10">
        <v>0.31597222222222221</v>
      </c>
      <c r="H4629" s="3">
        <v>300</v>
      </c>
      <c r="I4629">
        <v>671</v>
      </c>
      <c r="J4629" t="s">
        <v>8</v>
      </c>
      <c r="K4629" t="s">
        <v>10</v>
      </c>
      <c r="L4629" t="str">
        <f t="shared" si="289"/>
        <v>Evening</v>
      </c>
      <c r="M4629" t="str">
        <f t="shared" si="290"/>
        <v>20</v>
      </c>
      <c r="N4629" t="str">
        <f t="shared" si="291"/>
        <v>07</v>
      </c>
    </row>
    <row r="4630" spans="1:14" x14ac:dyDescent="0.3">
      <c r="A4630">
        <v>1</v>
      </c>
      <c r="B4630">
        <v>5</v>
      </c>
      <c r="C4630" s="1">
        <v>40918</v>
      </c>
      <c r="D4630" s="21" t="str">
        <f t="shared" si="288"/>
        <v>10-Jan-2012</v>
      </c>
      <c r="E4630" s="10">
        <v>0.28750000000000003</v>
      </c>
      <c r="F4630" s="1">
        <v>40918</v>
      </c>
      <c r="G4630" s="10">
        <v>0.38750000000000001</v>
      </c>
      <c r="H4630">
        <v>30</v>
      </c>
      <c r="I4630">
        <v>144</v>
      </c>
      <c r="J4630" t="s">
        <v>8</v>
      </c>
      <c r="K4630" t="s">
        <v>9</v>
      </c>
      <c r="L4630" t="str">
        <f t="shared" si="289"/>
        <v>Night</v>
      </c>
      <c r="M4630" t="str">
        <f t="shared" si="290"/>
        <v>06</v>
      </c>
      <c r="N4630" t="str">
        <f t="shared" si="291"/>
        <v>09</v>
      </c>
    </row>
    <row r="4631" spans="1:14" x14ac:dyDescent="0.3">
      <c r="A4631">
        <v>1</v>
      </c>
      <c r="B4631">
        <v>5</v>
      </c>
      <c r="C4631" s="1">
        <v>40918</v>
      </c>
      <c r="D4631" s="21" t="str">
        <f t="shared" si="288"/>
        <v>10-Jan-2012</v>
      </c>
      <c r="E4631" s="10">
        <v>0.3</v>
      </c>
      <c r="F4631" s="1">
        <v>40918</v>
      </c>
      <c r="G4631" s="10">
        <v>0.33194444444444443</v>
      </c>
      <c r="H4631">
        <v>30</v>
      </c>
      <c r="I4631">
        <v>46</v>
      </c>
      <c r="J4631" t="s">
        <v>8</v>
      </c>
      <c r="K4631" t="s">
        <v>9</v>
      </c>
      <c r="L4631" t="str">
        <f t="shared" si="289"/>
        <v>Night</v>
      </c>
      <c r="M4631" t="str">
        <f t="shared" si="290"/>
        <v>07</v>
      </c>
      <c r="N4631" t="str">
        <f t="shared" si="291"/>
        <v>07</v>
      </c>
    </row>
    <row r="4632" spans="1:14" x14ac:dyDescent="0.3">
      <c r="A4632">
        <v>1</v>
      </c>
      <c r="B4632">
        <v>5</v>
      </c>
      <c r="C4632" s="1">
        <v>40918</v>
      </c>
      <c r="D4632" s="21" t="str">
        <f t="shared" si="288"/>
        <v>10-Jan-2012</v>
      </c>
      <c r="E4632" s="10">
        <v>0.5180555555555556</v>
      </c>
      <c r="F4632" s="1">
        <v>40918</v>
      </c>
      <c r="G4632" s="10">
        <v>0.53125</v>
      </c>
      <c r="H4632">
        <v>30</v>
      </c>
      <c r="I4632">
        <v>19</v>
      </c>
      <c r="J4632" t="s">
        <v>8</v>
      </c>
      <c r="K4632" t="s">
        <v>9</v>
      </c>
      <c r="L4632" t="str">
        <f t="shared" si="289"/>
        <v>Morning</v>
      </c>
      <c r="M4632" t="str">
        <f t="shared" si="290"/>
        <v>12</v>
      </c>
      <c r="N4632" t="str">
        <f t="shared" si="291"/>
        <v>12</v>
      </c>
    </row>
    <row r="4633" spans="1:14" x14ac:dyDescent="0.3">
      <c r="A4633">
        <v>1</v>
      </c>
      <c r="B4633">
        <v>5</v>
      </c>
      <c r="C4633" s="1">
        <v>40918</v>
      </c>
      <c r="D4633" s="21" t="str">
        <f t="shared" si="288"/>
        <v>10-Jan-2012</v>
      </c>
      <c r="E4633" s="10">
        <v>0.57291666666666663</v>
      </c>
      <c r="F4633" s="1">
        <v>40918</v>
      </c>
      <c r="G4633" s="10">
        <v>0.71319444444444446</v>
      </c>
      <c r="H4633">
        <v>40</v>
      </c>
      <c r="I4633">
        <v>202</v>
      </c>
      <c r="J4633" t="s">
        <v>8</v>
      </c>
      <c r="K4633" t="s">
        <v>9</v>
      </c>
      <c r="L4633" t="str">
        <f t="shared" si="289"/>
        <v>Morning</v>
      </c>
      <c r="M4633" t="str">
        <f t="shared" si="290"/>
        <v>13</v>
      </c>
      <c r="N4633" t="str">
        <f t="shared" si="291"/>
        <v>17</v>
      </c>
    </row>
    <row r="4634" spans="1:14" x14ac:dyDescent="0.3">
      <c r="A4634">
        <v>1</v>
      </c>
      <c r="B4634">
        <v>6</v>
      </c>
      <c r="C4634" s="1">
        <v>40918</v>
      </c>
      <c r="D4634" s="21" t="str">
        <f t="shared" si="288"/>
        <v>10-Jan-2012</v>
      </c>
      <c r="E4634" s="10">
        <v>0.65972222222222221</v>
      </c>
      <c r="F4634" s="1">
        <v>40918</v>
      </c>
      <c r="G4634" s="10">
        <v>0.76597222222222217</v>
      </c>
      <c r="H4634">
        <v>30</v>
      </c>
      <c r="I4634">
        <v>153</v>
      </c>
      <c r="J4634" t="s">
        <v>8</v>
      </c>
      <c r="K4634" t="s">
        <v>9</v>
      </c>
      <c r="L4634" t="str">
        <f t="shared" si="289"/>
        <v>Afternoon</v>
      </c>
      <c r="M4634" t="str">
        <f t="shared" si="290"/>
        <v>15</v>
      </c>
      <c r="N4634" t="str">
        <f t="shared" si="291"/>
        <v>18</v>
      </c>
    </row>
    <row r="4635" spans="1:14" x14ac:dyDescent="0.3">
      <c r="A4635">
        <v>1</v>
      </c>
      <c r="B4635">
        <v>8</v>
      </c>
      <c r="C4635" s="1">
        <v>40918</v>
      </c>
      <c r="D4635" s="21" t="str">
        <f t="shared" si="288"/>
        <v>10-Jan-2012</v>
      </c>
      <c r="E4635" s="10">
        <v>0.67638888888888893</v>
      </c>
      <c r="F4635" s="1">
        <v>40918</v>
      </c>
      <c r="G4635" s="10">
        <v>0.79791666666666661</v>
      </c>
      <c r="H4635">
        <v>30</v>
      </c>
      <c r="I4635">
        <v>175</v>
      </c>
      <c r="J4635" t="s">
        <v>8</v>
      </c>
      <c r="K4635" t="s">
        <v>9</v>
      </c>
      <c r="L4635" t="str">
        <f t="shared" si="289"/>
        <v>Afternoon</v>
      </c>
      <c r="M4635" t="str">
        <f t="shared" si="290"/>
        <v>16</v>
      </c>
      <c r="N4635" t="str">
        <f t="shared" si="291"/>
        <v>19</v>
      </c>
    </row>
    <row r="4636" spans="1:14" x14ac:dyDescent="0.3">
      <c r="A4636">
        <v>1</v>
      </c>
      <c r="B4636">
        <v>8</v>
      </c>
      <c r="C4636" s="1">
        <v>40918</v>
      </c>
      <c r="D4636" s="21" t="str">
        <f t="shared" si="288"/>
        <v>10-Jan-2012</v>
      </c>
      <c r="E4636" s="10">
        <v>0.70833333333333337</v>
      </c>
      <c r="F4636" s="1">
        <v>40918</v>
      </c>
      <c r="G4636" s="10">
        <v>0.81597222222222221</v>
      </c>
      <c r="H4636">
        <v>30</v>
      </c>
      <c r="I4636">
        <v>155</v>
      </c>
      <c r="J4636" t="s">
        <v>8</v>
      </c>
      <c r="K4636" t="s">
        <v>9</v>
      </c>
      <c r="L4636" t="str">
        <f t="shared" si="289"/>
        <v>Afternoon</v>
      </c>
      <c r="M4636" t="str">
        <f t="shared" si="290"/>
        <v>17</v>
      </c>
      <c r="N4636" t="str">
        <f t="shared" si="291"/>
        <v>19</v>
      </c>
    </row>
    <row r="4637" spans="1:14" x14ac:dyDescent="0.3">
      <c r="A4637">
        <v>1</v>
      </c>
      <c r="B4637">
        <v>6</v>
      </c>
      <c r="C4637" s="1">
        <v>40918</v>
      </c>
      <c r="D4637" s="21" t="str">
        <f t="shared" si="288"/>
        <v>10-Jan-2012</v>
      </c>
      <c r="E4637" s="10">
        <v>0.7090277777777777</v>
      </c>
      <c r="F4637" s="1">
        <v>40918</v>
      </c>
      <c r="G4637" s="10">
        <v>0.74930555555555556</v>
      </c>
      <c r="H4637">
        <v>30</v>
      </c>
      <c r="I4637">
        <v>58</v>
      </c>
      <c r="J4637" t="s">
        <v>8</v>
      </c>
      <c r="K4637" t="s">
        <v>9</v>
      </c>
      <c r="L4637" t="str">
        <f t="shared" si="289"/>
        <v>Afternoon</v>
      </c>
      <c r="M4637" t="str">
        <f t="shared" si="290"/>
        <v>17</v>
      </c>
      <c r="N4637" t="str">
        <f t="shared" si="291"/>
        <v>17</v>
      </c>
    </row>
    <row r="4638" spans="1:14" x14ac:dyDescent="0.3">
      <c r="A4638">
        <v>1</v>
      </c>
      <c r="B4638">
        <v>8</v>
      </c>
      <c r="C4638" s="1">
        <v>40918</v>
      </c>
      <c r="D4638" s="21" t="str">
        <f t="shared" si="288"/>
        <v>10-Jan-2012</v>
      </c>
      <c r="E4638" s="10">
        <v>0.73125000000000007</v>
      </c>
      <c r="F4638" s="1">
        <v>40918</v>
      </c>
      <c r="G4638" s="10">
        <v>0.8208333333333333</v>
      </c>
      <c r="H4638">
        <v>30</v>
      </c>
      <c r="I4638">
        <v>129</v>
      </c>
      <c r="J4638" t="s">
        <v>8</v>
      </c>
      <c r="K4638" t="s">
        <v>9</v>
      </c>
      <c r="L4638" t="str">
        <f t="shared" si="289"/>
        <v>Afternoon</v>
      </c>
      <c r="M4638" t="str">
        <f t="shared" si="290"/>
        <v>17</v>
      </c>
      <c r="N4638" t="str">
        <f t="shared" si="291"/>
        <v>19</v>
      </c>
    </row>
    <row r="4639" spans="1:14" x14ac:dyDescent="0.3">
      <c r="A4639">
        <v>1</v>
      </c>
      <c r="B4639">
        <v>8</v>
      </c>
      <c r="C4639" s="1">
        <v>40918</v>
      </c>
      <c r="D4639" s="21" t="str">
        <f t="shared" si="288"/>
        <v>10-Jan-2012</v>
      </c>
      <c r="E4639" s="10">
        <v>0.78402777777777777</v>
      </c>
      <c r="F4639" s="1">
        <v>40918</v>
      </c>
      <c r="G4639" s="10">
        <v>0.89027777777777783</v>
      </c>
      <c r="H4639">
        <v>30</v>
      </c>
      <c r="I4639">
        <v>153</v>
      </c>
      <c r="J4639" t="s">
        <v>8</v>
      </c>
      <c r="K4639" t="s">
        <v>9</v>
      </c>
      <c r="L4639" t="str">
        <f t="shared" si="289"/>
        <v>Evening</v>
      </c>
      <c r="M4639" t="str">
        <f t="shared" si="290"/>
        <v>18</v>
      </c>
      <c r="N4639" t="str">
        <f t="shared" si="291"/>
        <v>21</v>
      </c>
    </row>
    <row r="4640" spans="1:14" x14ac:dyDescent="0.3">
      <c r="A4640">
        <v>1</v>
      </c>
      <c r="B4640">
        <v>5</v>
      </c>
      <c r="C4640" s="1">
        <v>40918</v>
      </c>
      <c r="D4640" s="21" t="str">
        <f t="shared" si="288"/>
        <v>10-Jan-2012</v>
      </c>
      <c r="E4640" s="10">
        <v>0.81874999999999998</v>
      </c>
      <c r="F4640" s="1">
        <v>40918</v>
      </c>
      <c r="G4640" s="10">
        <v>0.84861111111111109</v>
      </c>
      <c r="H4640">
        <v>30</v>
      </c>
      <c r="I4640">
        <v>43</v>
      </c>
      <c r="J4640" t="s">
        <v>8</v>
      </c>
      <c r="K4640" t="s">
        <v>9</v>
      </c>
      <c r="L4640" t="str">
        <f t="shared" si="289"/>
        <v>Evening</v>
      </c>
      <c r="M4640" t="str">
        <f t="shared" si="290"/>
        <v>19</v>
      </c>
      <c r="N4640" t="str">
        <f t="shared" si="291"/>
        <v>20</v>
      </c>
    </row>
    <row r="4641" spans="1:14" x14ac:dyDescent="0.3">
      <c r="A4641">
        <v>1</v>
      </c>
      <c r="B4641">
        <v>6</v>
      </c>
      <c r="C4641" s="1">
        <v>40918</v>
      </c>
      <c r="D4641" s="21" t="str">
        <f t="shared" si="288"/>
        <v>10-Jan-2012</v>
      </c>
      <c r="E4641" s="10">
        <v>0.90277777777777779</v>
      </c>
      <c r="F4641" s="1">
        <v>40918</v>
      </c>
      <c r="G4641" s="10">
        <v>0.96805555555555556</v>
      </c>
      <c r="H4641">
        <v>30</v>
      </c>
      <c r="I4641">
        <v>94</v>
      </c>
      <c r="J4641" t="s">
        <v>8</v>
      </c>
      <c r="K4641" t="s">
        <v>9</v>
      </c>
      <c r="L4641" t="str">
        <f t="shared" si="289"/>
        <v>Evening</v>
      </c>
      <c r="M4641" t="str">
        <f t="shared" si="290"/>
        <v>21</v>
      </c>
      <c r="N4641" t="str">
        <f t="shared" si="291"/>
        <v>23</v>
      </c>
    </row>
    <row r="4642" spans="1:14" x14ac:dyDescent="0.3">
      <c r="A4642">
        <v>1</v>
      </c>
      <c r="B4642">
        <v>5</v>
      </c>
      <c r="C4642" s="1">
        <v>40918</v>
      </c>
      <c r="D4642" s="21" t="str">
        <f t="shared" si="288"/>
        <v>10-Jan-2012</v>
      </c>
      <c r="E4642" s="10">
        <v>0.90486111111111101</v>
      </c>
      <c r="F4642" s="1">
        <v>40918</v>
      </c>
      <c r="G4642" s="10">
        <v>0.94305555555555554</v>
      </c>
      <c r="H4642">
        <v>30</v>
      </c>
      <c r="I4642">
        <v>55</v>
      </c>
      <c r="J4642" t="s">
        <v>8</v>
      </c>
      <c r="K4642" t="s">
        <v>9</v>
      </c>
      <c r="L4642" t="str">
        <f t="shared" si="289"/>
        <v>Evening</v>
      </c>
      <c r="M4642" t="str">
        <f t="shared" si="290"/>
        <v>21</v>
      </c>
      <c r="N4642" t="str">
        <f t="shared" si="291"/>
        <v>22</v>
      </c>
    </row>
    <row r="4643" spans="1:14" x14ac:dyDescent="0.3">
      <c r="A4643">
        <v>1</v>
      </c>
      <c r="B4643">
        <v>5</v>
      </c>
      <c r="C4643" s="1">
        <v>40918</v>
      </c>
      <c r="D4643" s="21" t="str">
        <f t="shared" si="288"/>
        <v>10-Jan-2012</v>
      </c>
      <c r="E4643" s="10">
        <v>0.92499999999999993</v>
      </c>
      <c r="F4643" s="1">
        <v>40918</v>
      </c>
      <c r="G4643" s="10">
        <v>0.9868055555555556</v>
      </c>
      <c r="H4643">
        <v>30</v>
      </c>
      <c r="I4643">
        <v>89</v>
      </c>
      <c r="J4643" t="s">
        <v>8</v>
      </c>
      <c r="K4643" t="s">
        <v>9</v>
      </c>
      <c r="L4643" t="str">
        <f t="shared" si="289"/>
        <v>Night</v>
      </c>
      <c r="M4643" t="str">
        <f t="shared" si="290"/>
        <v>22</v>
      </c>
      <c r="N4643" t="str">
        <f t="shared" si="291"/>
        <v>23</v>
      </c>
    </row>
    <row r="4644" spans="1:14" x14ac:dyDescent="0.3">
      <c r="A4644">
        <v>1</v>
      </c>
      <c r="B4644">
        <v>5</v>
      </c>
      <c r="C4644" s="1">
        <v>40919</v>
      </c>
      <c r="D4644" s="21" t="str">
        <f t="shared" si="288"/>
        <v>11-Jan-2012</v>
      </c>
      <c r="E4644" s="10">
        <v>0.33749999999999997</v>
      </c>
      <c r="F4644" s="1">
        <v>40919</v>
      </c>
      <c r="G4644" s="10">
        <v>0.42499999999999999</v>
      </c>
      <c r="H4644">
        <v>30</v>
      </c>
      <c r="I4644">
        <v>126</v>
      </c>
      <c r="J4644" t="s">
        <v>8</v>
      </c>
      <c r="K4644" t="s">
        <v>13</v>
      </c>
      <c r="L4644" t="str">
        <f t="shared" si="289"/>
        <v>Night</v>
      </c>
      <c r="M4644" t="str">
        <f t="shared" si="290"/>
        <v>08</v>
      </c>
      <c r="N4644" t="str">
        <f t="shared" si="291"/>
        <v>10</v>
      </c>
    </row>
    <row r="4645" spans="1:14" x14ac:dyDescent="0.3">
      <c r="A4645">
        <v>1</v>
      </c>
      <c r="B4645">
        <v>5</v>
      </c>
      <c r="C4645" s="1">
        <v>40919</v>
      </c>
      <c r="D4645" s="21" t="str">
        <f t="shared" si="288"/>
        <v>11-Jan-2012</v>
      </c>
      <c r="E4645" s="10">
        <v>0.39027777777777778</v>
      </c>
      <c r="F4645" s="1">
        <v>40919</v>
      </c>
      <c r="G4645" s="10">
        <v>0.47430555555555554</v>
      </c>
      <c r="H4645">
        <v>30</v>
      </c>
      <c r="I4645">
        <v>121</v>
      </c>
      <c r="J4645" t="s">
        <v>8</v>
      </c>
      <c r="K4645" t="s">
        <v>13</v>
      </c>
      <c r="L4645" t="str">
        <f t="shared" si="289"/>
        <v>Night</v>
      </c>
      <c r="M4645" t="str">
        <f t="shared" si="290"/>
        <v>09</v>
      </c>
      <c r="N4645" t="str">
        <f t="shared" si="291"/>
        <v>11</v>
      </c>
    </row>
    <row r="4646" spans="1:14" x14ac:dyDescent="0.3">
      <c r="A4646">
        <v>1</v>
      </c>
      <c r="B4646">
        <v>5</v>
      </c>
      <c r="C4646" s="1">
        <v>40919</v>
      </c>
      <c r="D4646" s="21" t="str">
        <f t="shared" si="288"/>
        <v>11-Jan-2012</v>
      </c>
      <c r="E4646" s="10">
        <v>0.48888888888888887</v>
      </c>
      <c r="F4646" s="1">
        <v>40919</v>
      </c>
      <c r="G4646" s="10">
        <v>0.50069444444444444</v>
      </c>
      <c r="H4646">
        <v>30</v>
      </c>
      <c r="I4646">
        <v>17</v>
      </c>
      <c r="J4646" t="s">
        <v>8</v>
      </c>
      <c r="K4646" t="s">
        <v>13</v>
      </c>
      <c r="L4646" t="str">
        <f t="shared" si="289"/>
        <v>Morning</v>
      </c>
      <c r="M4646" t="str">
        <f t="shared" si="290"/>
        <v>11</v>
      </c>
      <c r="N4646" t="str">
        <f t="shared" si="291"/>
        <v>12</v>
      </c>
    </row>
    <row r="4647" spans="1:14" x14ac:dyDescent="0.3">
      <c r="A4647">
        <v>1</v>
      </c>
      <c r="B4647">
        <v>6</v>
      </c>
      <c r="C4647" s="1">
        <v>40919</v>
      </c>
      <c r="D4647" s="21" t="str">
        <f t="shared" si="288"/>
        <v>11-Jan-2012</v>
      </c>
      <c r="E4647" s="10">
        <v>0.5083333333333333</v>
      </c>
      <c r="F4647" s="1">
        <v>40919</v>
      </c>
      <c r="G4647" s="10">
        <v>0.60416666666666663</v>
      </c>
      <c r="H4647">
        <v>30</v>
      </c>
      <c r="I4647">
        <v>138</v>
      </c>
      <c r="J4647" t="s">
        <v>8</v>
      </c>
      <c r="K4647" t="s">
        <v>13</v>
      </c>
      <c r="L4647" t="str">
        <f t="shared" si="289"/>
        <v>Morning</v>
      </c>
      <c r="M4647" t="str">
        <f t="shared" si="290"/>
        <v>12</v>
      </c>
      <c r="N4647" t="str">
        <f t="shared" si="291"/>
        <v>14</v>
      </c>
    </row>
    <row r="4648" spans="1:14" x14ac:dyDescent="0.3">
      <c r="A4648">
        <v>1</v>
      </c>
      <c r="B4648">
        <v>8</v>
      </c>
      <c r="C4648" s="1">
        <v>40919</v>
      </c>
      <c r="D4648" s="21" t="str">
        <f t="shared" si="288"/>
        <v>11-Jan-2012</v>
      </c>
      <c r="E4648" s="10">
        <v>0.53749999999999998</v>
      </c>
      <c r="F4648" s="1">
        <v>40919</v>
      </c>
      <c r="G4648" s="10">
        <v>0.71388888888888891</v>
      </c>
      <c r="H4648">
        <v>50</v>
      </c>
      <c r="I4648">
        <v>254</v>
      </c>
      <c r="J4648" t="s">
        <v>8</v>
      </c>
      <c r="K4648" t="s">
        <v>13</v>
      </c>
      <c r="L4648" t="str">
        <f t="shared" si="289"/>
        <v>Morning</v>
      </c>
      <c r="M4648" t="str">
        <f t="shared" si="290"/>
        <v>12</v>
      </c>
      <c r="N4648" t="str">
        <f t="shared" si="291"/>
        <v>17</v>
      </c>
    </row>
    <row r="4649" spans="1:14" x14ac:dyDescent="0.3">
      <c r="A4649">
        <v>1</v>
      </c>
      <c r="B4649">
        <v>5</v>
      </c>
      <c r="C4649" s="1">
        <v>40919</v>
      </c>
      <c r="D4649" s="21" t="str">
        <f t="shared" si="288"/>
        <v>11-Jan-2012</v>
      </c>
      <c r="E4649" s="10">
        <v>0.59097222222222223</v>
      </c>
      <c r="F4649" s="1">
        <v>40919</v>
      </c>
      <c r="G4649" s="10">
        <v>0.61458333333333337</v>
      </c>
      <c r="H4649">
        <v>30</v>
      </c>
      <c r="I4649">
        <v>34</v>
      </c>
      <c r="J4649" t="s">
        <v>8</v>
      </c>
      <c r="K4649" t="s">
        <v>13</v>
      </c>
      <c r="L4649" t="str">
        <f t="shared" si="289"/>
        <v>Afternoon</v>
      </c>
      <c r="M4649" t="str">
        <f t="shared" si="290"/>
        <v>14</v>
      </c>
      <c r="N4649" t="str">
        <f t="shared" si="291"/>
        <v>14</v>
      </c>
    </row>
    <row r="4650" spans="1:14" x14ac:dyDescent="0.3">
      <c r="A4650">
        <v>1</v>
      </c>
      <c r="B4650">
        <v>5</v>
      </c>
      <c r="C4650" s="1">
        <v>40919</v>
      </c>
      <c r="D4650" s="21" t="str">
        <f t="shared" si="288"/>
        <v>11-Jan-2012</v>
      </c>
      <c r="E4650" s="10">
        <v>0.625</v>
      </c>
      <c r="F4650" s="1">
        <v>40919</v>
      </c>
      <c r="G4650" s="10">
        <v>0.68263888888888891</v>
      </c>
      <c r="H4650">
        <v>30</v>
      </c>
      <c r="I4650">
        <v>83</v>
      </c>
      <c r="J4650" t="s">
        <v>8</v>
      </c>
      <c r="K4650" t="s">
        <v>13</v>
      </c>
      <c r="L4650" t="str">
        <f t="shared" si="289"/>
        <v>Afternoon</v>
      </c>
      <c r="M4650" t="str">
        <f t="shared" si="290"/>
        <v>15</v>
      </c>
      <c r="N4650" t="str">
        <f t="shared" si="291"/>
        <v>16</v>
      </c>
    </row>
    <row r="4651" spans="1:14" x14ac:dyDescent="0.3">
      <c r="A4651">
        <v>1</v>
      </c>
      <c r="B4651">
        <v>5</v>
      </c>
      <c r="C4651" s="1">
        <v>40919</v>
      </c>
      <c r="D4651" s="21" t="str">
        <f t="shared" si="288"/>
        <v>11-Jan-2012</v>
      </c>
      <c r="E4651" s="10">
        <v>0.68611111111111101</v>
      </c>
      <c r="F4651" s="1">
        <v>40919</v>
      </c>
      <c r="G4651" s="10">
        <v>0.82777777777777783</v>
      </c>
      <c r="H4651">
        <v>40</v>
      </c>
      <c r="I4651">
        <v>204</v>
      </c>
      <c r="J4651" t="s">
        <v>8</v>
      </c>
      <c r="K4651" t="s">
        <v>13</v>
      </c>
      <c r="L4651" t="str">
        <f t="shared" si="289"/>
        <v>Afternoon</v>
      </c>
      <c r="M4651" t="str">
        <f t="shared" si="290"/>
        <v>16</v>
      </c>
      <c r="N4651" t="str">
        <f t="shared" si="291"/>
        <v>19</v>
      </c>
    </row>
    <row r="4652" spans="1:14" x14ac:dyDescent="0.3">
      <c r="A4652">
        <v>1</v>
      </c>
      <c r="B4652">
        <v>6</v>
      </c>
      <c r="C4652" s="1">
        <v>40919</v>
      </c>
      <c r="D4652" s="21" t="str">
        <f t="shared" si="288"/>
        <v>11-Jan-2012</v>
      </c>
      <c r="E4652" s="10">
        <v>0.69305555555555554</v>
      </c>
      <c r="F4652" s="1">
        <v>40919</v>
      </c>
      <c r="G4652" s="10">
        <v>0.82152777777777775</v>
      </c>
      <c r="H4652">
        <v>40</v>
      </c>
      <c r="I4652">
        <v>185</v>
      </c>
      <c r="J4652" t="s">
        <v>8</v>
      </c>
      <c r="K4652" t="s">
        <v>13</v>
      </c>
      <c r="L4652" t="str">
        <f t="shared" si="289"/>
        <v>Afternoon</v>
      </c>
      <c r="M4652" t="str">
        <f t="shared" si="290"/>
        <v>16</v>
      </c>
      <c r="N4652" t="str">
        <f t="shared" si="291"/>
        <v>19</v>
      </c>
    </row>
    <row r="4653" spans="1:14" x14ac:dyDescent="0.3">
      <c r="A4653">
        <v>1</v>
      </c>
      <c r="B4653">
        <v>5</v>
      </c>
      <c r="C4653" s="1">
        <v>40919</v>
      </c>
      <c r="D4653" s="21" t="str">
        <f t="shared" si="288"/>
        <v>11-Jan-2012</v>
      </c>
      <c r="E4653" s="10">
        <v>0.71388888888888891</v>
      </c>
      <c r="F4653" s="1">
        <v>40919</v>
      </c>
      <c r="G4653" s="10">
        <v>0.76180555555555562</v>
      </c>
      <c r="H4653">
        <v>30</v>
      </c>
      <c r="I4653">
        <v>69</v>
      </c>
      <c r="J4653" t="s">
        <v>8</v>
      </c>
      <c r="K4653" t="s">
        <v>13</v>
      </c>
      <c r="L4653" t="str">
        <f t="shared" si="289"/>
        <v>Afternoon</v>
      </c>
      <c r="M4653" t="str">
        <f t="shared" si="290"/>
        <v>17</v>
      </c>
      <c r="N4653" t="str">
        <f t="shared" si="291"/>
        <v>18</v>
      </c>
    </row>
    <row r="4654" spans="1:14" x14ac:dyDescent="0.3">
      <c r="A4654">
        <v>1</v>
      </c>
      <c r="B4654">
        <v>5</v>
      </c>
      <c r="C4654" s="1">
        <v>40919</v>
      </c>
      <c r="D4654" s="21" t="str">
        <f t="shared" si="288"/>
        <v>11-Jan-2012</v>
      </c>
      <c r="E4654" s="10">
        <v>0.71736111111111101</v>
      </c>
      <c r="F4654" s="1">
        <v>40919</v>
      </c>
      <c r="G4654" s="10">
        <v>0.78680555555555554</v>
      </c>
      <c r="H4654">
        <v>30</v>
      </c>
      <c r="I4654">
        <v>100</v>
      </c>
      <c r="J4654" t="s">
        <v>8</v>
      </c>
      <c r="K4654" t="s">
        <v>13</v>
      </c>
      <c r="L4654" t="str">
        <f t="shared" si="289"/>
        <v>Afternoon</v>
      </c>
      <c r="M4654" t="str">
        <f t="shared" si="290"/>
        <v>17</v>
      </c>
      <c r="N4654" t="str">
        <f t="shared" si="291"/>
        <v>18</v>
      </c>
    </row>
    <row r="4655" spans="1:14" x14ac:dyDescent="0.3">
      <c r="A4655">
        <v>1</v>
      </c>
      <c r="B4655">
        <v>5</v>
      </c>
      <c r="C4655" s="1">
        <v>40919</v>
      </c>
      <c r="D4655" s="21" t="str">
        <f t="shared" si="288"/>
        <v>11-Jan-2012</v>
      </c>
      <c r="E4655" s="10">
        <v>0.74375000000000002</v>
      </c>
      <c r="F4655" s="1">
        <v>40919</v>
      </c>
      <c r="G4655" s="10">
        <v>0.79791666666666661</v>
      </c>
      <c r="H4655">
        <v>30</v>
      </c>
      <c r="I4655">
        <v>78</v>
      </c>
      <c r="J4655" t="s">
        <v>8</v>
      </c>
      <c r="K4655" t="s">
        <v>13</v>
      </c>
      <c r="L4655" t="str">
        <f t="shared" si="289"/>
        <v>Afternoon</v>
      </c>
      <c r="M4655" t="str">
        <f t="shared" si="290"/>
        <v>17</v>
      </c>
      <c r="N4655" t="str">
        <f t="shared" si="291"/>
        <v>19</v>
      </c>
    </row>
    <row r="4656" spans="1:14" x14ac:dyDescent="0.3">
      <c r="A4656">
        <v>1</v>
      </c>
      <c r="B4656">
        <v>5</v>
      </c>
      <c r="C4656" s="1">
        <v>40919</v>
      </c>
      <c r="D4656" s="21" t="str">
        <f t="shared" si="288"/>
        <v>11-Jan-2012</v>
      </c>
      <c r="E4656" s="10">
        <v>0.78333333333333333</v>
      </c>
      <c r="F4656" s="1">
        <v>40919</v>
      </c>
      <c r="G4656" s="10">
        <v>0.94305555555555554</v>
      </c>
      <c r="H4656">
        <v>40</v>
      </c>
      <c r="I4656">
        <v>230</v>
      </c>
      <c r="J4656" t="s">
        <v>8</v>
      </c>
      <c r="K4656" t="s">
        <v>13</v>
      </c>
      <c r="L4656" t="str">
        <f t="shared" si="289"/>
        <v>Evening</v>
      </c>
      <c r="M4656" t="str">
        <f t="shared" si="290"/>
        <v>18</v>
      </c>
      <c r="N4656" t="str">
        <f t="shared" si="291"/>
        <v>22</v>
      </c>
    </row>
    <row r="4657" spans="1:14" x14ac:dyDescent="0.3">
      <c r="A4657">
        <v>1</v>
      </c>
      <c r="B4657">
        <v>5</v>
      </c>
      <c r="C4657" s="1">
        <v>40919</v>
      </c>
      <c r="D4657" s="21" t="str">
        <f t="shared" si="288"/>
        <v>11-Jan-2012</v>
      </c>
      <c r="E4657" s="10">
        <v>0.7909722222222223</v>
      </c>
      <c r="F4657" s="1">
        <v>40919</v>
      </c>
      <c r="G4657" s="10">
        <v>0.88194444444444453</v>
      </c>
      <c r="H4657">
        <v>30</v>
      </c>
      <c r="I4657">
        <v>131</v>
      </c>
      <c r="J4657" t="s">
        <v>8</v>
      </c>
      <c r="K4657" t="s">
        <v>13</v>
      </c>
      <c r="L4657" t="str">
        <f t="shared" si="289"/>
        <v>Evening</v>
      </c>
      <c r="M4657" t="str">
        <f t="shared" si="290"/>
        <v>18</v>
      </c>
      <c r="N4657" t="str">
        <f t="shared" si="291"/>
        <v>21</v>
      </c>
    </row>
    <row r="4658" spans="1:14" x14ac:dyDescent="0.3">
      <c r="A4658">
        <v>1</v>
      </c>
      <c r="B4658">
        <v>8</v>
      </c>
      <c r="C4658" s="1">
        <v>40919</v>
      </c>
      <c r="D4658" s="21" t="str">
        <f t="shared" si="288"/>
        <v>11-Jan-2012</v>
      </c>
      <c r="E4658" s="10">
        <v>0.80486111111111114</v>
      </c>
      <c r="F4658" s="1">
        <v>40919</v>
      </c>
      <c r="G4658" s="10">
        <v>0.87361111111111101</v>
      </c>
      <c r="H4658">
        <v>30</v>
      </c>
      <c r="I4658">
        <v>99</v>
      </c>
      <c r="J4658" t="s">
        <v>8</v>
      </c>
      <c r="K4658" t="s">
        <v>13</v>
      </c>
      <c r="L4658" t="str">
        <f t="shared" si="289"/>
        <v>Evening</v>
      </c>
      <c r="M4658" t="str">
        <f t="shared" si="290"/>
        <v>19</v>
      </c>
      <c r="N4658" t="str">
        <f t="shared" si="291"/>
        <v>20</v>
      </c>
    </row>
    <row r="4659" spans="1:14" x14ac:dyDescent="0.3">
      <c r="A4659">
        <v>1</v>
      </c>
      <c r="B4659">
        <v>6</v>
      </c>
      <c r="C4659" s="1">
        <v>40920</v>
      </c>
      <c r="D4659" s="21" t="str">
        <f t="shared" si="288"/>
        <v>12-Jan-2012</v>
      </c>
      <c r="E4659" s="10">
        <v>0.54166666666666663</v>
      </c>
      <c r="F4659" s="1">
        <v>40920</v>
      </c>
      <c r="G4659" s="10">
        <v>0.60625000000000007</v>
      </c>
      <c r="H4659">
        <v>30</v>
      </c>
      <c r="I4659">
        <v>93</v>
      </c>
      <c r="J4659" t="s">
        <v>8</v>
      </c>
      <c r="K4659" t="s">
        <v>12</v>
      </c>
      <c r="L4659" t="str">
        <f t="shared" si="289"/>
        <v>Morning</v>
      </c>
      <c r="M4659" t="str">
        <f t="shared" si="290"/>
        <v>13</v>
      </c>
      <c r="N4659" t="str">
        <f t="shared" si="291"/>
        <v>14</v>
      </c>
    </row>
    <row r="4660" spans="1:14" x14ac:dyDescent="0.3">
      <c r="A4660">
        <v>1</v>
      </c>
      <c r="B4660">
        <v>8</v>
      </c>
      <c r="C4660" s="1">
        <v>40920</v>
      </c>
      <c r="D4660" s="21" t="str">
        <f t="shared" si="288"/>
        <v>12-Jan-2012</v>
      </c>
      <c r="E4660" s="10">
        <v>0.57916666666666672</v>
      </c>
      <c r="F4660" s="1">
        <v>40920</v>
      </c>
      <c r="G4660" s="10">
        <v>0.71527777777777779</v>
      </c>
      <c r="H4660">
        <v>40</v>
      </c>
      <c r="I4660">
        <v>196</v>
      </c>
      <c r="J4660" t="s">
        <v>8</v>
      </c>
      <c r="K4660" t="s">
        <v>12</v>
      </c>
      <c r="L4660" t="str">
        <f t="shared" si="289"/>
        <v>Morning</v>
      </c>
      <c r="M4660" t="str">
        <f t="shared" si="290"/>
        <v>13</v>
      </c>
      <c r="N4660" t="str">
        <f t="shared" si="291"/>
        <v>17</v>
      </c>
    </row>
    <row r="4661" spans="1:14" x14ac:dyDescent="0.3">
      <c r="A4661">
        <v>1</v>
      </c>
      <c r="B4661">
        <v>8</v>
      </c>
      <c r="C4661" s="1">
        <v>40920</v>
      </c>
      <c r="D4661" s="21" t="str">
        <f t="shared" si="288"/>
        <v>12-Jan-2012</v>
      </c>
      <c r="E4661" s="10">
        <v>0.64374999999999993</v>
      </c>
      <c r="F4661" s="1">
        <v>40920</v>
      </c>
      <c r="G4661" s="10">
        <v>0.67847222222222225</v>
      </c>
      <c r="H4661">
        <v>30</v>
      </c>
      <c r="I4661">
        <v>50</v>
      </c>
      <c r="J4661" t="s">
        <v>8</v>
      </c>
      <c r="K4661" t="s">
        <v>12</v>
      </c>
      <c r="L4661" t="str">
        <f t="shared" si="289"/>
        <v>Afternoon</v>
      </c>
      <c r="M4661" t="str">
        <f t="shared" si="290"/>
        <v>15</v>
      </c>
      <c r="N4661" t="str">
        <f t="shared" si="291"/>
        <v>16</v>
      </c>
    </row>
    <row r="4662" spans="1:14" x14ac:dyDescent="0.3">
      <c r="A4662">
        <v>1</v>
      </c>
      <c r="B4662">
        <v>6</v>
      </c>
      <c r="C4662" s="1">
        <v>40920</v>
      </c>
      <c r="D4662" s="21" t="str">
        <f t="shared" si="288"/>
        <v>12-Jan-2012</v>
      </c>
      <c r="E4662" s="10">
        <v>0.64930555555555558</v>
      </c>
      <c r="F4662" s="1">
        <v>40920</v>
      </c>
      <c r="G4662" s="10">
        <v>0.74861111111111101</v>
      </c>
      <c r="H4662">
        <v>30</v>
      </c>
      <c r="I4662">
        <v>143</v>
      </c>
      <c r="J4662" t="s">
        <v>8</v>
      </c>
      <c r="K4662" t="s">
        <v>12</v>
      </c>
      <c r="L4662" t="str">
        <f t="shared" si="289"/>
        <v>Afternoon</v>
      </c>
      <c r="M4662" t="str">
        <f t="shared" si="290"/>
        <v>15</v>
      </c>
      <c r="N4662" t="str">
        <f t="shared" si="291"/>
        <v>17</v>
      </c>
    </row>
    <row r="4663" spans="1:14" x14ac:dyDescent="0.3">
      <c r="A4663">
        <v>1</v>
      </c>
      <c r="B4663">
        <v>8</v>
      </c>
      <c r="C4663" s="1">
        <v>40920</v>
      </c>
      <c r="D4663" s="21" t="str">
        <f t="shared" si="288"/>
        <v>12-Jan-2012</v>
      </c>
      <c r="E4663" s="10">
        <v>0.66249999999999998</v>
      </c>
      <c r="F4663" s="1">
        <v>40920</v>
      </c>
      <c r="G4663" s="10">
        <v>0.76111111111111107</v>
      </c>
      <c r="H4663">
        <v>30</v>
      </c>
      <c r="I4663">
        <v>142</v>
      </c>
      <c r="J4663" t="s">
        <v>8</v>
      </c>
      <c r="K4663" t="s">
        <v>12</v>
      </c>
      <c r="L4663" t="str">
        <f t="shared" si="289"/>
        <v>Afternoon</v>
      </c>
      <c r="M4663" t="str">
        <f t="shared" si="290"/>
        <v>15</v>
      </c>
      <c r="N4663" t="str">
        <f t="shared" si="291"/>
        <v>18</v>
      </c>
    </row>
    <row r="4664" spans="1:14" x14ac:dyDescent="0.3">
      <c r="A4664">
        <v>1</v>
      </c>
      <c r="B4664">
        <v>5</v>
      </c>
      <c r="C4664" s="1">
        <v>40921</v>
      </c>
      <c r="D4664" s="21" t="str">
        <f t="shared" si="288"/>
        <v>13-Jan-2012</v>
      </c>
      <c r="E4664" s="10">
        <v>0.30833333333333335</v>
      </c>
      <c r="F4664" s="1">
        <v>40921</v>
      </c>
      <c r="G4664" s="10">
        <v>0.39374999999999999</v>
      </c>
      <c r="H4664">
        <v>30</v>
      </c>
      <c r="I4664">
        <v>123</v>
      </c>
      <c r="J4664" t="s">
        <v>8</v>
      </c>
      <c r="K4664" t="s">
        <v>11</v>
      </c>
      <c r="L4664" t="str">
        <f t="shared" si="289"/>
        <v>Night</v>
      </c>
      <c r="M4664" t="str">
        <f t="shared" si="290"/>
        <v>07</v>
      </c>
      <c r="N4664" t="str">
        <f t="shared" si="291"/>
        <v>09</v>
      </c>
    </row>
    <row r="4665" spans="1:14" x14ac:dyDescent="0.3">
      <c r="A4665">
        <v>1</v>
      </c>
      <c r="B4665">
        <v>5</v>
      </c>
      <c r="C4665" s="1">
        <v>40921</v>
      </c>
      <c r="D4665" s="21" t="str">
        <f t="shared" si="288"/>
        <v>13-Jan-2012</v>
      </c>
      <c r="E4665" s="10">
        <v>0.53749999999999998</v>
      </c>
      <c r="F4665" s="1">
        <v>40921</v>
      </c>
      <c r="G4665" s="10">
        <v>0.72361111111111109</v>
      </c>
      <c r="H4665">
        <v>50</v>
      </c>
      <c r="I4665">
        <v>268</v>
      </c>
      <c r="J4665" t="s">
        <v>8</v>
      </c>
      <c r="K4665" t="s">
        <v>11</v>
      </c>
      <c r="L4665" t="str">
        <f t="shared" si="289"/>
        <v>Morning</v>
      </c>
      <c r="M4665" t="str">
        <f t="shared" si="290"/>
        <v>12</v>
      </c>
      <c r="N4665" t="str">
        <f t="shared" si="291"/>
        <v>17</v>
      </c>
    </row>
    <row r="4666" spans="1:14" x14ac:dyDescent="0.3">
      <c r="A4666">
        <v>1</v>
      </c>
      <c r="B4666">
        <v>6</v>
      </c>
      <c r="C4666" s="1">
        <v>40921</v>
      </c>
      <c r="D4666" s="21" t="str">
        <f t="shared" si="288"/>
        <v>13-Jan-2012</v>
      </c>
      <c r="E4666" s="10">
        <v>0.58680555555555558</v>
      </c>
      <c r="F4666" s="1">
        <v>40921</v>
      </c>
      <c r="G4666" s="10">
        <v>0.72569444444444453</v>
      </c>
      <c r="H4666">
        <v>40</v>
      </c>
      <c r="I4666">
        <v>200</v>
      </c>
      <c r="J4666" t="s">
        <v>8</v>
      </c>
      <c r="K4666" t="s">
        <v>11</v>
      </c>
      <c r="L4666" t="str">
        <f t="shared" si="289"/>
        <v>Afternoon</v>
      </c>
      <c r="M4666" t="str">
        <f t="shared" si="290"/>
        <v>14</v>
      </c>
      <c r="N4666" t="str">
        <f t="shared" si="291"/>
        <v>17</v>
      </c>
    </row>
    <row r="4667" spans="1:14" x14ac:dyDescent="0.3">
      <c r="A4667">
        <v>1</v>
      </c>
      <c r="B4667">
        <v>8</v>
      </c>
      <c r="C4667" s="1">
        <v>40921</v>
      </c>
      <c r="D4667" s="21" t="str">
        <f t="shared" si="288"/>
        <v>13-Jan-2012</v>
      </c>
      <c r="E4667" s="10">
        <v>0.64722222222222225</v>
      </c>
      <c r="F4667" s="1">
        <v>40921</v>
      </c>
      <c r="G4667" s="10">
        <v>0.68402777777777779</v>
      </c>
      <c r="H4667">
        <v>30</v>
      </c>
      <c r="I4667">
        <v>53</v>
      </c>
      <c r="J4667" t="s">
        <v>8</v>
      </c>
      <c r="K4667" t="s">
        <v>11</v>
      </c>
      <c r="L4667" t="str">
        <f t="shared" si="289"/>
        <v>Afternoon</v>
      </c>
      <c r="M4667" t="str">
        <f t="shared" si="290"/>
        <v>15</v>
      </c>
      <c r="N4667" t="str">
        <f t="shared" si="291"/>
        <v>16</v>
      </c>
    </row>
    <row r="4668" spans="1:14" x14ac:dyDescent="0.3">
      <c r="A4668">
        <v>1</v>
      </c>
      <c r="B4668">
        <v>6</v>
      </c>
      <c r="C4668" s="1">
        <v>40921</v>
      </c>
      <c r="D4668" s="21" t="str">
        <f t="shared" si="288"/>
        <v>13-Jan-2012</v>
      </c>
      <c r="E4668" s="10">
        <v>0.77847222222222223</v>
      </c>
      <c r="F4668" s="1">
        <v>40921</v>
      </c>
      <c r="G4668" s="10">
        <v>0.79791666666666661</v>
      </c>
      <c r="H4668">
        <v>30</v>
      </c>
      <c r="I4668">
        <v>28</v>
      </c>
      <c r="J4668" t="s">
        <v>8</v>
      </c>
      <c r="K4668" t="s">
        <v>11</v>
      </c>
      <c r="L4668" t="str">
        <f t="shared" si="289"/>
        <v>Evening</v>
      </c>
      <c r="M4668" t="str">
        <f t="shared" si="290"/>
        <v>18</v>
      </c>
      <c r="N4668" t="str">
        <f t="shared" si="291"/>
        <v>19</v>
      </c>
    </row>
    <row r="4669" spans="1:14" x14ac:dyDescent="0.3">
      <c r="A4669">
        <v>1</v>
      </c>
      <c r="B4669">
        <v>8</v>
      </c>
      <c r="C4669" s="1">
        <v>40921</v>
      </c>
      <c r="D4669" s="21" t="str">
        <f t="shared" si="288"/>
        <v>13-Jan-2012</v>
      </c>
      <c r="E4669" s="10">
        <v>0.82847222222222217</v>
      </c>
      <c r="F4669" s="1">
        <v>40921</v>
      </c>
      <c r="G4669" s="10">
        <v>0.96597222222222223</v>
      </c>
      <c r="H4669">
        <v>40</v>
      </c>
      <c r="I4669">
        <v>198</v>
      </c>
      <c r="J4669" t="s">
        <v>8</v>
      </c>
      <c r="K4669" t="s">
        <v>11</v>
      </c>
      <c r="L4669" t="str">
        <f t="shared" si="289"/>
        <v>Evening</v>
      </c>
      <c r="M4669" t="str">
        <f t="shared" si="290"/>
        <v>19</v>
      </c>
      <c r="N4669" t="str">
        <f t="shared" si="291"/>
        <v>23</v>
      </c>
    </row>
    <row r="4670" spans="1:14" x14ac:dyDescent="0.3">
      <c r="A4670">
        <v>1</v>
      </c>
      <c r="B4670">
        <v>5</v>
      </c>
      <c r="C4670" s="1">
        <v>40921</v>
      </c>
      <c r="D4670" s="21" t="str">
        <f t="shared" si="288"/>
        <v>13-Jan-2012</v>
      </c>
      <c r="E4670" s="10">
        <v>0.95277777777777783</v>
      </c>
      <c r="F4670" s="1">
        <v>40922</v>
      </c>
      <c r="G4670" s="10">
        <v>9.7222222222222224E-2</v>
      </c>
      <c r="H4670">
        <v>40</v>
      </c>
      <c r="I4670">
        <v>208</v>
      </c>
      <c r="J4670" t="s">
        <v>8</v>
      </c>
      <c r="K4670" t="s">
        <v>11</v>
      </c>
      <c r="L4670" t="str">
        <f t="shared" si="289"/>
        <v>Night</v>
      </c>
      <c r="M4670" t="str">
        <f t="shared" si="290"/>
        <v>22</v>
      </c>
      <c r="N4670" t="str">
        <f t="shared" si="291"/>
        <v>02</v>
      </c>
    </row>
    <row r="4671" spans="1:14" x14ac:dyDescent="0.3">
      <c r="A4671">
        <v>1</v>
      </c>
      <c r="B4671">
        <v>5</v>
      </c>
      <c r="C4671" s="1">
        <v>40924</v>
      </c>
      <c r="D4671" s="21" t="str">
        <f t="shared" si="288"/>
        <v>16-Jan-2012</v>
      </c>
      <c r="E4671" s="10">
        <v>0.30972222222222223</v>
      </c>
      <c r="F4671" s="1">
        <v>40924</v>
      </c>
      <c r="G4671" s="10">
        <v>0.37152777777777773</v>
      </c>
      <c r="H4671">
        <v>30</v>
      </c>
      <c r="I4671">
        <v>89</v>
      </c>
      <c r="J4671" t="s">
        <v>8</v>
      </c>
      <c r="K4671" t="s">
        <v>10</v>
      </c>
      <c r="L4671" t="str">
        <f t="shared" si="289"/>
        <v>Night</v>
      </c>
      <c r="M4671" t="str">
        <f t="shared" si="290"/>
        <v>07</v>
      </c>
      <c r="N4671" t="str">
        <f t="shared" si="291"/>
        <v>08</v>
      </c>
    </row>
    <row r="4672" spans="1:14" x14ac:dyDescent="0.3">
      <c r="A4672">
        <v>1</v>
      </c>
      <c r="B4672">
        <v>5</v>
      </c>
      <c r="C4672" s="1">
        <v>40924</v>
      </c>
      <c r="D4672" s="21" t="str">
        <f t="shared" si="288"/>
        <v>16-Jan-2012</v>
      </c>
      <c r="E4672" s="10">
        <v>0.4909722222222222</v>
      </c>
      <c r="F4672" s="1">
        <v>40924</v>
      </c>
      <c r="G4672" s="10">
        <v>0.62083333333333335</v>
      </c>
      <c r="H4672">
        <v>40</v>
      </c>
      <c r="I4672">
        <v>187</v>
      </c>
      <c r="J4672" t="s">
        <v>8</v>
      </c>
      <c r="K4672" t="s">
        <v>10</v>
      </c>
      <c r="L4672" t="str">
        <f t="shared" si="289"/>
        <v>Morning</v>
      </c>
      <c r="M4672" t="str">
        <f t="shared" si="290"/>
        <v>11</v>
      </c>
      <c r="N4672" t="str">
        <f t="shared" si="291"/>
        <v>14</v>
      </c>
    </row>
    <row r="4673" spans="1:14" x14ac:dyDescent="0.3">
      <c r="A4673">
        <v>1</v>
      </c>
      <c r="B4673">
        <v>8</v>
      </c>
      <c r="C4673" s="1">
        <v>40924</v>
      </c>
      <c r="D4673" s="21" t="str">
        <f t="shared" si="288"/>
        <v>16-Jan-2012</v>
      </c>
      <c r="E4673" s="10">
        <v>0.55625000000000002</v>
      </c>
      <c r="F4673" s="1">
        <v>40924</v>
      </c>
      <c r="G4673" s="10">
        <v>0.59791666666666665</v>
      </c>
      <c r="H4673">
        <v>30</v>
      </c>
      <c r="I4673">
        <v>60</v>
      </c>
      <c r="J4673" t="s">
        <v>8</v>
      </c>
      <c r="K4673" t="s">
        <v>10</v>
      </c>
      <c r="L4673" t="str">
        <f t="shared" si="289"/>
        <v>Morning</v>
      </c>
      <c r="M4673" t="str">
        <f t="shared" si="290"/>
        <v>13</v>
      </c>
      <c r="N4673" t="str">
        <f t="shared" si="291"/>
        <v>14</v>
      </c>
    </row>
    <row r="4674" spans="1:14" x14ac:dyDescent="0.3">
      <c r="A4674">
        <v>1</v>
      </c>
      <c r="B4674">
        <v>8</v>
      </c>
      <c r="C4674" s="1">
        <v>40924</v>
      </c>
      <c r="D4674" s="21" t="str">
        <f t="shared" si="288"/>
        <v>16-Jan-2012</v>
      </c>
      <c r="E4674" s="10">
        <v>0.64236111111111105</v>
      </c>
      <c r="F4674" s="1">
        <v>40924</v>
      </c>
      <c r="G4674" s="10">
        <v>0.65694444444444444</v>
      </c>
      <c r="H4674">
        <v>30</v>
      </c>
      <c r="I4674">
        <v>21</v>
      </c>
      <c r="J4674" t="s">
        <v>8</v>
      </c>
      <c r="K4674" t="s">
        <v>10</v>
      </c>
      <c r="L4674" t="str">
        <f t="shared" si="289"/>
        <v>Afternoon</v>
      </c>
      <c r="M4674" t="str">
        <f t="shared" si="290"/>
        <v>15</v>
      </c>
      <c r="N4674" t="str">
        <f t="shared" si="291"/>
        <v>15</v>
      </c>
    </row>
    <row r="4675" spans="1:14" x14ac:dyDescent="0.3">
      <c r="A4675">
        <v>1</v>
      </c>
      <c r="B4675">
        <v>8</v>
      </c>
      <c r="C4675" s="1">
        <v>40924</v>
      </c>
      <c r="D4675" s="21" t="str">
        <f t="shared" ref="D4675:D4738" si="292" xml:space="preserve"> TEXT(C4675, "dd-Mmm-yyyy")</f>
        <v>16-Jan-2012</v>
      </c>
      <c r="E4675" s="10">
        <v>0.68611111111111101</v>
      </c>
      <c r="F4675" s="1">
        <v>40924</v>
      </c>
      <c r="G4675" s="10">
        <v>0.81736111111111109</v>
      </c>
      <c r="H4675">
        <v>40</v>
      </c>
      <c r="I4675">
        <v>189</v>
      </c>
      <c r="J4675" t="s">
        <v>8</v>
      </c>
      <c r="K4675" t="s">
        <v>10</v>
      </c>
      <c r="L4675" t="str">
        <f t="shared" ref="L4675:L4738" si="293">IF(AND(E4675&gt;$R$6,E4675&lt;=$S$6),"Morning",IF(AND(E4675&gt;$S$6,E4675&lt;=$T$6),"Afternoon", IF(AND(E4675&gt;$T$6,E4675&lt;=$U$6),"Evening", "Night")))</f>
        <v>Afternoon</v>
      </c>
      <c r="M4675" t="str">
        <f t="shared" ref="M4675:M4738" si="294" xml:space="preserve"> TEXT(E4675, "HH")</f>
        <v>16</v>
      </c>
      <c r="N4675" t="str">
        <f t="shared" ref="N4675:N4738" si="295">TEXT(G4675,"HH")</f>
        <v>19</v>
      </c>
    </row>
    <row r="4676" spans="1:14" x14ac:dyDescent="0.3">
      <c r="A4676">
        <v>1</v>
      </c>
      <c r="B4676">
        <v>5</v>
      </c>
      <c r="C4676" s="1">
        <v>40924</v>
      </c>
      <c r="D4676" s="21" t="str">
        <f t="shared" si="292"/>
        <v>16-Jan-2012</v>
      </c>
      <c r="E4676" s="10">
        <v>0.69027777777777777</v>
      </c>
      <c r="F4676" s="1">
        <v>40924</v>
      </c>
      <c r="G4676" s="10">
        <v>0.85972222222222217</v>
      </c>
      <c r="H4676">
        <v>50</v>
      </c>
      <c r="I4676">
        <v>244</v>
      </c>
      <c r="J4676" t="s">
        <v>8</v>
      </c>
      <c r="K4676" t="s">
        <v>10</v>
      </c>
      <c r="L4676" t="str">
        <f t="shared" si="293"/>
        <v>Afternoon</v>
      </c>
      <c r="M4676" t="str">
        <f t="shared" si="294"/>
        <v>16</v>
      </c>
      <c r="N4676" t="str">
        <f t="shared" si="295"/>
        <v>20</v>
      </c>
    </row>
    <row r="4677" spans="1:14" x14ac:dyDescent="0.3">
      <c r="A4677">
        <v>1</v>
      </c>
      <c r="B4677">
        <v>5</v>
      </c>
      <c r="C4677" s="1">
        <v>40924</v>
      </c>
      <c r="D4677" s="21" t="str">
        <f t="shared" si="292"/>
        <v>16-Jan-2012</v>
      </c>
      <c r="E4677" s="10">
        <v>0.72916666666666663</v>
      </c>
      <c r="F4677" s="1">
        <v>40924</v>
      </c>
      <c r="G4677" s="10">
        <v>0.80972222222222223</v>
      </c>
      <c r="H4677">
        <v>30</v>
      </c>
      <c r="I4677">
        <v>116</v>
      </c>
      <c r="J4677" t="s">
        <v>8</v>
      </c>
      <c r="K4677" t="s">
        <v>10</v>
      </c>
      <c r="L4677" t="str">
        <f t="shared" si="293"/>
        <v>Afternoon</v>
      </c>
      <c r="M4677" t="str">
        <f t="shared" si="294"/>
        <v>17</v>
      </c>
      <c r="N4677" t="str">
        <f t="shared" si="295"/>
        <v>19</v>
      </c>
    </row>
    <row r="4678" spans="1:14" x14ac:dyDescent="0.3">
      <c r="A4678">
        <v>1</v>
      </c>
      <c r="B4678">
        <v>6</v>
      </c>
      <c r="C4678" s="1">
        <v>40924</v>
      </c>
      <c r="D4678" s="21" t="str">
        <f t="shared" si="292"/>
        <v>16-Jan-2012</v>
      </c>
      <c r="E4678" s="10">
        <v>0.80555555555555547</v>
      </c>
      <c r="F4678" s="1">
        <v>40924</v>
      </c>
      <c r="G4678" s="10">
        <v>0.85972222222222217</v>
      </c>
      <c r="H4678">
        <v>30</v>
      </c>
      <c r="I4678">
        <v>78</v>
      </c>
      <c r="J4678" t="s">
        <v>8</v>
      </c>
      <c r="K4678" t="s">
        <v>10</v>
      </c>
      <c r="L4678" t="str">
        <f t="shared" si="293"/>
        <v>Evening</v>
      </c>
      <c r="M4678" t="str">
        <f t="shared" si="294"/>
        <v>19</v>
      </c>
      <c r="N4678" t="str">
        <f t="shared" si="295"/>
        <v>20</v>
      </c>
    </row>
    <row r="4679" spans="1:14" x14ac:dyDescent="0.3">
      <c r="A4679">
        <v>1</v>
      </c>
      <c r="B4679">
        <v>5</v>
      </c>
      <c r="C4679" s="1">
        <v>40924</v>
      </c>
      <c r="D4679" s="21" t="str">
        <f t="shared" si="292"/>
        <v>16-Jan-2012</v>
      </c>
      <c r="E4679" s="10">
        <v>0.84305555555555556</v>
      </c>
      <c r="F4679" s="1">
        <v>40924</v>
      </c>
      <c r="G4679" s="10">
        <v>0.95972222222222225</v>
      </c>
      <c r="H4679">
        <v>30</v>
      </c>
      <c r="I4679">
        <v>168</v>
      </c>
      <c r="J4679" t="s">
        <v>8</v>
      </c>
      <c r="K4679" t="s">
        <v>10</v>
      </c>
      <c r="L4679" t="str">
        <f t="shared" si="293"/>
        <v>Evening</v>
      </c>
      <c r="M4679" t="str">
        <f t="shared" si="294"/>
        <v>20</v>
      </c>
      <c r="N4679" t="str">
        <f t="shared" si="295"/>
        <v>23</v>
      </c>
    </row>
    <row r="4680" spans="1:14" x14ac:dyDescent="0.3">
      <c r="A4680">
        <v>1</v>
      </c>
      <c r="B4680">
        <v>6</v>
      </c>
      <c r="C4680" s="1">
        <v>40924</v>
      </c>
      <c r="D4680" s="21" t="str">
        <f t="shared" si="292"/>
        <v>16-Jan-2012</v>
      </c>
      <c r="E4680" s="10">
        <v>0.87916666666666676</v>
      </c>
      <c r="F4680" s="1">
        <v>40924</v>
      </c>
      <c r="G4680" s="10">
        <v>0.9243055555555556</v>
      </c>
      <c r="H4680">
        <v>30</v>
      </c>
      <c r="I4680">
        <v>65</v>
      </c>
      <c r="J4680" t="s">
        <v>8</v>
      </c>
      <c r="K4680" t="s">
        <v>10</v>
      </c>
      <c r="L4680" t="str">
        <f t="shared" si="293"/>
        <v>Evening</v>
      </c>
      <c r="M4680" t="str">
        <f t="shared" si="294"/>
        <v>21</v>
      </c>
      <c r="N4680" t="str">
        <f t="shared" si="295"/>
        <v>22</v>
      </c>
    </row>
    <row r="4681" spans="1:14" x14ac:dyDescent="0.3">
      <c r="A4681">
        <v>1</v>
      </c>
      <c r="B4681">
        <v>5</v>
      </c>
      <c r="C4681" s="1">
        <v>40925</v>
      </c>
      <c r="D4681" s="21" t="str">
        <f t="shared" si="292"/>
        <v>17-Jan-2012</v>
      </c>
      <c r="E4681" s="10">
        <v>0.3444444444444445</v>
      </c>
      <c r="F4681" s="1">
        <v>40925</v>
      </c>
      <c r="G4681" s="10">
        <v>0.4291666666666667</v>
      </c>
      <c r="H4681">
        <v>30</v>
      </c>
      <c r="I4681">
        <v>122</v>
      </c>
      <c r="J4681" t="s">
        <v>8</v>
      </c>
      <c r="K4681" t="s">
        <v>9</v>
      </c>
      <c r="L4681" t="str">
        <f t="shared" si="293"/>
        <v>Night</v>
      </c>
      <c r="M4681" t="str">
        <f t="shared" si="294"/>
        <v>08</v>
      </c>
      <c r="N4681" t="str">
        <f t="shared" si="295"/>
        <v>10</v>
      </c>
    </row>
    <row r="4682" spans="1:14" x14ac:dyDescent="0.3">
      <c r="A4682">
        <v>1</v>
      </c>
      <c r="B4682">
        <v>5</v>
      </c>
      <c r="C4682" s="1">
        <v>40925</v>
      </c>
      <c r="D4682" s="21" t="str">
        <f t="shared" si="292"/>
        <v>17-Jan-2012</v>
      </c>
      <c r="E4682" s="10">
        <v>0.38472222222222219</v>
      </c>
      <c r="F4682" s="1">
        <v>40925</v>
      </c>
      <c r="G4682" s="10">
        <v>0.50694444444444442</v>
      </c>
      <c r="H4682">
        <v>30</v>
      </c>
      <c r="I4682">
        <v>176</v>
      </c>
      <c r="J4682" t="s">
        <v>8</v>
      </c>
      <c r="K4682" t="s">
        <v>9</v>
      </c>
      <c r="L4682" t="str">
        <f t="shared" si="293"/>
        <v>Night</v>
      </c>
      <c r="M4682" t="str">
        <f t="shared" si="294"/>
        <v>09</v>
      </c>
      <c r="N4682" t="str">
        <f t="shared" si="295"/>
        <v>12</v>
      </c>
    </row>
    <row r="4683" spans="1:14" x14ac:dyDescent="0.3">
      <c r="A4683">
        <v>1</v>
      </c>
      <c r="B4683">
        <v>8</v>
      </c>
      <c r="C4683" s="1">
        <v>40925</v>
      </c>
      <c r="D4683" s="21" t="str">
        <f t="shared" si="292"/>
        <v>17-Jan-2012</v>
      </c>
      <c r="E4683" s="10">
        <v>0.5395833333333333</v>
      </c>
      <c r="F4683" s="1">
        <v>40925</v>
      </c>
      <c r="G4683" s="10">
        <v>0.58333333333333337</v>
      </c>
      <c r="H4683" s="3">
        <v>300</v>
      </c>
      <c r="I4683">
        <v>63</v>
      </c>
      <c r="J4683" t="s">
        <v>8</v>
      </c>
      <c r="K4683" t="s">
        <v>9</v>
      </c>
      <c r="L4683" t="str">
        <f t="shared" si="293"/>
        <v>Morning</v>
      </c>
      <c r="M4683" t="str">
        <f t="shared" si="294"/>
        <v>12</v>
      </c>
      <c r="N4683" t="str">
        <f t="shared" si="295"/>
        <v>14</v>
      </c>
    </row>
    <row r="4684" spans="1:14" x14ac:dyDescent="0.3">
      <c r="A4684">
        <v>1</v>
      </c>
      <c r="B4684">
        <v>6</v>
      </c>
      <c r="C4684" s="1">
        <v>40925</v>
      </c>
      <c r="D4684" s="21" t="str">
        <f t="shared" si="292"/>
        <v>17-Jan-2012</v>
      </c>
      <c r="E4684" s="10">
        <v>0.625</v>
      </c>
      <c r="F4684" s="1">
        <v>40925</v>
      </c>
      <c r="G4684" s="10">
        <v>0.73749999999999993</v>
      </c>
      <c r="H4684">
        <v>30</v>
      </c>
      <c r="I4684">
        <v>162</v>
      </c>
      <c r="J4684" t="s">
        <v>8</v>
      </c>
      <c r="K4684" t="s">
        <v>9</v>
      </c>
      <c r="L4684" t="str">
        <f t="shared" si="293"/>
        <v>Afternoon</v>
      </c>
      <c r="M4684" t="str">
        <f t="shared" si="294"/>
        <v>15</v>
      </c>
      <c r="N4684" t="str">
        <f t="shared" si="295"/>
        <v>17</v>
      </c>
    </row>
    <row r="4685" spans="1:14" x14ac:dyDescent="0.3">
      <c r="A4685">
        <v>1</v>
      </c>
      <c r="B4685">
        <v>5</v>
      </c>
      <c r="C4685" s="1">
        <v>40925</v>
      </c>
      <c r="D4685" s="21" t="str">
        <f t="shared" si="292"/>
        <v>17-Jan-2012</v>
      </c>
      <c r="E4685" s="10">
        <v>0.65416666666666667</v>
      </c>
      <c r="F4685" s="1">
        <v>40925</v>
      </c>
      <c r="G4685" s="10">
        <v>0.78680555555555554</v>
      </c>
      <c r="H4685">
        <v>40</v>
      </c>
      <c r="I4685">
        <v>191</v>
      </c>
      <c r="J4685" t="s">
        <v>8</v>
      </c>
      <c r="K4685" t="s">
        <v>9</v>
      </c>
      <c r="L4685" t="str">
        <f t="shared" si="293"/>
        <v>Afternoon</v>
      </c>
      <c r="M4685" t="str">
        <f t="shared" si="294"/>
        <v>15</v>
      </c>
      <c r="N4685" t="str">
        <f t="shared" si="295"/>
        <v>18</v>
      </c>
    </row>
    <row r="4686" spans="1:14" x14ac:dyDescent="0.3">
      <c r="A4686">
        <v>1</v>
      </c>
      <c r="B4686">
        <v>5</v>
      </c>
      <c r="C4686" s="1">
        <v>40925</v>
      </c>
      <c r="D4686" s="21" t="str">
        <f t="shared" si="292"/>
        <v>17-Jan-2012</v>
      </c>
      <c r="E4686" s="10">
        <v>0.73541666666666661</v>
      </c>
      <c r="F4686" s="1">
        <v>40925</v>
      </c>
      <c r="G4686" s="10">
        <v>0.76666666666666661</v>
      </c>
      <c r="H4686">
        <v>30</v>
      </c>
      <c r="I4686">
        <v>45</v>
      </c>
      <c r="J4686" t="s">
        <v>8</v>
      </c>
      <c r="K4686" t="s">
        <v>9</v>
      </c>
      <c r="L4686" t="str">
        <f t="shared" si="293"/>
        <v>Afternoon</v>
      </c>
      <c r="M4686" t="str">
        <f t="shared" si="294"/>
        <v>17</v>
      </c>
      <c r="N4686" t="str">
        <f t="shared" si="295"/>
        <v>18</v>
      </c>
    </row>
    <row r="4687" spans="1:14" x14ac:dyDescent="0.3">
      <c r="A4687">
        <v>1</v>
      </c>
      <c r="B4687">
        <v>8</v>
      </c>
      <c r="C4687" s="1">
        <v>40925</v>
      </c>
      <c r="D4687" s="21" t="str">
        <f t="shared" si="292"/>
        <v>17-Jan-2012</v>
      </c>
      <c r="E4687" s="10">
        <v>0.79583333333333339</v>
      </c>
      <c r="F4687" s="1">
        <v>40925</v>
      </c>
      <c r="G4687" s="10">
        <v>0.91041666666666676</v>
      </c>
      <c r="H4687">
        <v>30</v>
      </c>
      <c r="I4687">
        <v>165</v>
      </c>
      <c r="J4687" t="s">
        <v>8</v>
      </c>
      <c r="K4687" t="s">
        <v>9</v>
      </c>
      <c r="L4687" t="str">
        <f t="shared" si="293"/>
        <v>Evening</v>
      </c>
      <c r="M4687" t="str">
        <f t="shared" si="294"/>
        <v>19</v>
      </c>
      <c r="N4687" t="str">
        <f t="shared" si="295"/>
        <v>21</v>
      </c>
    </row>
    <row r="4688" spans="1:14" x14ac:dyDescent="0.3">
      <c r="A4688">
        <v>1</v>
      </c>
      <c r="B4688">
        <v>8</v>
      </c>
      <c r="C4688" s="1">
        <v>40925</v>
      </c>
      <c r="D4688" s="21" t="str">
        <f t="shared" si="292"/>
        <v>17-Jan-2012</v>
      </c>
      <c r="E4688" s="10">
        <v>0.87569444444444444</v>
      </c>
      <c r="F4688" s="1">
        <v>40925</v>
      </c>
      <c r="G4688" s="10">
        <v>0.96527777777777779</v>
      </c>
      <c r="H4688">
        <v>30</v>
      </c>
      <c r="I4688">
        <v>129</v>
      </c>
      <c r="J4688" t="s">
        <v>14</v>
      </c>
      <c r="K4688" t="s">
        <v>9</v>
      </c>
      <c r="L4688" t="str">
        <f t="shared" si="293"/>
        <v>Evening</v>
      </c>
      <c r="M4688" t="str">
        <f t="shared" si="294"/>
        <v>21</v>
      </c>
      <c r="N4688" t="str">
        <f t="shared" si="295"/>
        <v>23</v>
      </c>
    </row>
    <row r="4689" spans="1:14" x14ac:dyDescent="0.3">
      <c r="A4689">
        <v>1</v>
      </c>
      <c r="B4689">
        <v>5</v>
      </c>
      <c r="C4689" s="1">
        <v>40926</v>
      </c>
      <c r="D4689" s="21" t="str">
        <f t="shared" si="292"/>
        <v>18-Jan-2012</v>
      </c>
      <c r="E4689" s="10">
        <v>0.34861111111111115</v>
      </c>
      <c r="F4689" s="1">
        <v>40926</v>
      </c>
      <c r="G4689" s="10">
        <v>0.40138888888888885</v>
      </c>
      <c r="H4689">
        <v>30</v>
      </c>
      <c r="I4689">
        <v>76</v>
      </c>
      <c r="J4689" t="s">
        <v>8</v>
      </c>
      <c r="K4689" t="s">
        <v>13</v>
      </c>
      <c r="L4689" t="str">
        <f t="shared" si="293"/>
        <v>Night</v>
      </c>
      <c r="M4689" t="str">
        <f t="shared" si="294"/>
        <v>08</v>
      </c>
      <c r="N4689" t="str">
        <f t="shared" si="295"/>
        <v>09</v>
      </c>
    </row>
    <row r="4690" spans="1:14" x14ac:dyDescent="0.3">
      <c r="A4690">
        <v>1</v>
      </c>
      <c r="B4690">
        <v>5</v>
      </c>
      <c r="C4690" s="1">
        <v>40926</v>
      </c>
      <c r="D4690" s="21" t="str">
        <f t="shared" si="292"/>
        <v>18-Jan-2012</v>
      </c>
      <c r="E4690" s="10">
        <v>0.39097222222222222</v>
      </c>
      <c r="F4690" s="1">
        <v>40926</v>
      </c>
      <c r="G4690" s="10">
        <v>0.44791666666666669</v>
      </c>
      <c r="H4690">
        <v>30</v>
      </c>
      <c r="I4690">
        <v>82</v>
      </c>
      <c r="J4690" t="s">
        <v>8</v>
      </c>
      <c r="K4690" t="s">
        <v>13</v>
      </c>
      <c r="L4690" t="str">
        <f t="shared" si="293"/>
        <v>Night</v>
      </c>
      <c r="M4690" t="str">
        <f t="shared" si="294"/>
        <v>09</v>
      </c>
      <c r="N4690" t="str">
        <f t="shared" si="295"/>
        <v>10</v>
      </c>
    </row>
    <row r="4691" spans="1:14" x14ac:dyDescent="0.3">
      <c r="A4691">
        <v>1</v>
      </c>
      <c r="B4691">
        <v>5</v>
      </c>
      <c r="C4691" s="1">
        <v>40926</v>
      </c>
      <c r="D4691" s="21" t="str">
        <f t="shared" si="292"/>
        <v>18-Jan-2012</v>
      </c>
      <c r="E4691" s="10">
        <v>0.42291666666666666</v>
      </c>
      <c r="F4691" s="1">
        <v>40926</v>
      </c>
      <c r="G4691" s="10">
        <v>0.45</v>
      </c>
      <c r="H4691">
        <v>30</v>
      </c>
      <c r="I4691">
        <v>39</v>
      </c>
      <c r="J4691" t="s">
        <v>8</v>
      </c>
      <c r="K4691" t="s">
        <v>13</v>
      </c>
      <c r="L4691" t="str">
        <f t="shared" si="293"/>
        <v>Morning</v>
      </c>
      <c r="M4691" t="str">
        <f t="shared" si="294"/>
        <v>10</v>
      </c>
      <c r="N4691" t="str">
        <f t="shared" si="295"/>
        <v>10</v>
      </c>
    </row>
    <row r="4692" spans="1:14" x14ac:dyDescent="0.3">
      <c r="A4692">
        <v>1</v>
      </c>
      <c r="B4692">
        <v>5</v>
      </c>
      <c r="C4692" s="1">
        <v>40926</v>
      </c>
      <c r="D4692" s="21" t="str">
        <f t="shared" si="292"/>
        <v>18-Jan-2012</v>
      </c>
      <c r="E4692" s="10">
        <v>0.51250000000000007</v>
      </c>
      <c r="F4692" s="1">
        <v>40926</v>
      </c>
      <c r="G4692" s="10">
        <v>0.65277777777777779</v>
      </c>
      <c r="H4692">
        <v>40</v>
      </c>
      <c r="I4692">
        <v>202</v>
      </c>
      <c r="J4692" t="s">
        <v>8</v>
      </c>
      <c r="K4692" t="s">
        <v>13</v>
      </c>
      <c r="L4692" t="str">
        <f t="shared" si="293"/>
        <v>Morning</v>
      </c>
      <c r="M4692" t="str">
        <f t="shared" si="294"/>
        <v>12</v>
      </c>
      <c r="N4692" t="str">
        <f t="shared" si="295"/>
        <v>15</v>
      </c>
    </row>
    <row r="4693" spans="1:14" x14ac:dyDescent="0.3">
      <c r="A4693">
        <v>1</v>
      </c>
      <c r="B4693">
        <v>6</v>
      </c>
      <c r="C4693" s="1">
        <v>40926</v>
      </c>
      <c r="D4693" s="21" t="str">
        <f t="shared" si="292"/>
        <v>18-Jan-2012</v>
      </c>
      <c r="E4693" s="10">
        <v>0.56388888888888888</v>
      </c>
      <c r="F4693" s="1">
        <v>40926</v>
      </c>
      <c r="G4693" s="10">
        <v>0.68541666666666667</v>
      </c>
      <c r="H4693">
        <v>30</v>
      </c>
      <c r="I4693">
        <v>175</v>
      </c>
      <c r="J4693" t="s">
        <v>8</v>
      </c>
      <c r="K4693" t="s">
        <v>13</v>
      </c>
      <c r="L4693" t="str">
        <f t="shared" si="293"/>
        <v>Morning</v>
      </c>
      <c r="M4693" t="str">
        <f t="shared" si="294"/>
        <v>13</v>
      </c>
      <c r="N4693" t="str">
        <f t="shared" si="295"/>
        <v>16</v>
      </c>
    </row>
    <row r="4694" spans="1:14" x14ac:dyDescent="0.3">
      <c r="A4694">
        <v>1</v>
      </c>
      <c r="B4694">
        <v>6</v>
      </c>
      <c r="C4694" s="1">
        <v>40926</v>
      </c>
      <c r="D4694" s="21" t="str">
        <f t="shared" si="292"/>
        <v>18-Jan-2012</v>
      </c>
      <c r="E4694" s="10">
        <v>0.57361111111111118</v>
      </c>
      <c r="F4694" s="1">
        <v>40926</v>
      </c>
      <c r="G4694" s="10">
        <v>0.7104166666666667</v>
      </c>
      <c r="H4694">
        <v>40</v>
      </c>
      <c r="I4694">
        <v>197</v>
      </c>
      <c r="J4694" t="s">
        <v>8</v>
      </c>
      <c r="K4694" t="s">
        <v>13</v>
      </c>
      <c r="L4694" t="str">
        <f t="shared" si="293"/>
        <v>Morning</v>
      </c>
      <c r="M4694" t="str">
        <f t="shared" si="294"/>
        <v>13</v>
      </c>
      <c r="N4694" t="str">
        <f t="shared" si="295"/>
        <v>17</v>
      </c>
    </row>
    <row r="4695" spans="1:14" x14ac:dyDescent="0.3">
      <c r="A4695">
        <v>1</v>
      </c>
      <c r="B4695">
        <v>6</v>
      </c>
      <c r="C4695" s="1">
        <v>40926</v>
      </c>
      <c r="D4695" s="21" t="str">
        <f t="shared" si="292"/>
        <v>18-Jan-2012</v>
      </c>
      <c r="E4695" s="10">
        <v>0.62777777777777777</v>
      </c>
      <c r="F4695" s="1">
        <v>40926</v>
      </c>
      <c r="G4695" s="10">
        <v>0.75208333333333333</v>
      </c>
      <c r="H4695">
        <v>30</v>
      </c>
      <c r="I4695">
        <v>179</v>
      </c>
      <c r="J4695" t="s">
        <v>8</v>
      </c>
      <c r="K4695" t="s">
        <v>13</v>
      </c>
      <c r="L4695" t="str">
        <f t="shared" si="293"/>
        <v>Afternoon</v>
      </c>
      <c r="M4695" t="str">
        <f t="shared" si="294"/>
        <v>15</v>
      </c>
      <c r="N4695" t="str">
        <f t="shared" si="295"/>
        <v>18</v>
      </c>
    </row>
    <row r="4696" spans="1:14" x14ac:dyDescent="0.3">
      <c r="A4696">
        <v>1</v>
      </c>
      <c r="B4696">
        <v>5</v>
      </c>
      <c r="C4696" s="1">
        <v>40926</v>
      </c>
      <c r="D4696" s="21" t="str">
        <f t="shared" si="292"/>
        <v>18-Jan-2012</v>
      </c>
      <c r="E4696" s="10">
        <v>0.65138888888888891</v>
      </c>
      <c r="F4696" s="1">
        <v>40926</v>
      </c>
      <c r="G4696" s="10">
        <v>0.81874999999999998</v>
      </c>
      <c r="H4696">
        <v>50</v>
      </c>
      <c r="I4696">
        <v>241</v>
      </c>
      <c r="J4696" t="s">
        <v>8</v>
      </c>
      <c r="K4696" t="s">
        <v>13</v>
      </c>
      <c r="L4696" t="str">
        <f t="shared" si="293"/>
        <v>Afternoon</v>
      </c>
      <c r="M4696" t="str">
        <f t="shared" si="294"/>
        <v>15</v>
      </c>
      <c r="N4696" t="str">
        <f t="shared" si="295"/>
        <v>19</v>
      </c>
    </row>
    <row r="4697" spans="1:14" x14ac:dyDescent="0.3">
      <c r="A4697">
        <v>1</v>
      </c>
      <c r="B4697">
        <v>5</v>
      </c>
      <c r="C4697" s="1">
        <v>40926</v>
      </c>
      <c r="D4697" s="21" t="str">
        <f t="shared" si="292"/>
        <v>18-Jan-2012</v>
      </c>
      <c r="E4697" s="10">
        <v>0.65763888888888888</v>
      </c>
      <c r="F4697" s="1">
        <v>40926</v>
      </c>
      <c r="G4697" s="10">
        <v>0.74930555555555556</v>
      </c>
      <c r="H4697">
        <v>30</v>
      </c>
      <c r="I4697">
        <v>132</v>
      </c>
      <c r="J4697" t="s">
        <v>8</v>
      </c>
      <c r="K4697" t="s">
        <v>13</v>
      </c>
      <c r="L4697" t="str">
        <f t="shared" si="293"/>
        <v>Afternoon</v>
      </c>
      <c r="M4697" t="str">
        <f t="shared" si="294"/>
        <v>15</v>
      </c>
      <c r="N4697" t="str">
        <f t="shared" si="295"/>
        <v>17</v>
      </c>
    </row>
    <row r="4698" spans="1:14" x14ac:dyDescent="0.3">
      <c r="A4698">
        <v>1</v>
      </c>
      <c r="B4698">
        <v>5</v>
      </c>
      <c r="C4698" s="1">
        <v>40926</v>
      </c>
      <c r="D4698" s="21" t="str">
        <f t="shared" si="292"/>
        <v>18-Jan-2012</v>
      </c>
      <c r="E4698" s="10">
        <v>0.67986111111111114</v>
      </c>
      <c r="F4698" s="1">
        <v>40926</v>
      </c>
      <c r="G4698" s="10">
        <v>0.8041666666666667</v>
      </c>
      <c r="H4698">
        <v>30</v>
      </c>
      <c r="I4698">
        <v>179</v>
      </c>
      <c r="J4698" t="s">
        <v>8</v>
      </c>
      <c r="K4698" t="s">
        <v>13</v>
      </c>
      <c r="L4698" t="str">
        <f t="shared" si="293"/>
        <v>Afternoon</v>
      </c>
      <c r="M4698" t="str">
        <f t="shared" si="294"/>
        <v>16</v>
      </c>
      <c r="N4698" t="str">
        <f t="shared" si="295"/>
        <v>19</v>
      </c>
    </row>
    <row r="4699" spans="1:14" x14ac:dyDescent="0.3">
      <c r="A4699">
        <v>1</v>
      </c>
      <c r="B4699">
        <v>6</v>
      </c>
      <c r="C4699" s="1">
        <v>40926</v>
      </c>
      <c r="D4699" s="21" t="str">
        <f t="shared" si="292"/>
        <v>18-Jan-2012</v>
      </c>
      <c r="E4699" s="10">
        <v>0.75763888888888886</v>
      </c>
      <c r="F4699" s="1">
        <v>40926</v>
      </c>
      <c r="G4699" s="10">
        <v>0.8340277777777777</v>
      </c>
      <c r="H4699">
        <v>30</v>
      </c>
      <c r="I4699">
        <v>110</v>
      </c>
      <c r="J4699" t="s">
        <v>8</v>
      </c>
      <c r="K4699" t="s">
        <v>13</v>
      </c>
      <c r="L4699" t="str">
        <f t="shared" si="293"/>
        <v>Evening</v>
      </c>
      <c r="M4699" t="str">
        <f t="shared" si="294"/>
        <v>18</v>
      </c>
      <c r="N4699" t="str">
        <f t="shared" si="295"/>
        <v>20</v>
      </c>
    </row>
    <row r="4700" spans="1:14" x14ac:dyDescent="0.3">
      <c r="A4700">
        <v>1</v>
      </c>
      <c r="B4700">
        <v>6</v>
      </c>
      <c r="C4700" s="1">
        <v>40926</v>
      </c>
      <c r="D4700" s="21" t="str">
        <f t="shared" si="292"/>
        <v>18-Jan-2012</v>
      </c>
      <c r="E4700" s="10">
        <v>0.84652777777777777</v>
      </c>
      <c r="F4700" s="1">
        <v>40926</v>
      </c>
      <c r="G4700" s="10">
        <v>0.96736111111111101</v>
      </c>
      <c r="H4700">
        <v>30</v>
      </c>
      <c r="I4700">
        <v>174</v>
      </c>
      <c r="J4700" t="s">
        <v>8</v>
      </c>
      <c r="K4700" t="s">
        <v>13</v>
      </c>
      <c r="L4700" t="str">
        <f t="shared" si="293"/>
        <v>Evening</v>
      </c>
      <c r="M4700" t="str">
        <f t="shared" si="294"/>
        <v>20</v>
      </c>
      <c r="N4700" t="str">
        <f t="shared" si="295"/>
        <v>23</v>
      </c>
    </row>
    <row r="4701" spans="1:14" x14ac:dyDescent="0.3">
      <c r="A4701">
        <v>1</v>
      </c>
      <c r="B4701">
        <v>8</v>
      </c>
      <c r="C4701" s="1">
        <v>40926</v>
      </c>
      <c r="D4701" s="21" t="str">
        <f t="shared" si="292"/>
        <v>18-Jan-2012</v>
      </c>
      <c r="E4701" s="10">
        <v>0.86249999999999993</v>
      </c>
      <c r="F4701" s="1">
        <v>40926</v>
      </c>
      <c r="G4701" s="10">
        <v>0.93680555555555556</v>
      </c>
      <c r="H4701">
        <v>30</v>
      </c>
      <c r="I4701">
        <v>107</v>
      </c>
      <c r="J4701" t="s">
        <v>8</v>
      </c>
      <c r="K4701" t="s">
        <v>13</v>
      </c>
      <c r="L4701" t="str">
        <f t="shared" si="293"/>
        <v>Evening</v>
      </c>
      <c r="M4701" t="str">
        <f t="shared" si="294"/>
        <v>20</v>
      </c>
      <c r="N4701" t="str">
        <f t="shared" si="295"/>
        <v>22</v>
      </c>
    </row>
    <row r="4702" spans="1:14" x14ac:dyDescent="0.3">
      <c r="A4702">
        <v>1</v>
      </c>
      <c r="B4702">
        <v>5</v>
      </c>
      <c r="C4702" s="1">
        <v>40926</v>
      </c>
      <c r="D4702" s="21" t="str">
        <f t="shared" si="292"/>
        <v>18-Jan-2012</v>
      </c>
      <c r="E4702" s="10">
        <v>0.86736111111111114</v>
      </c>
      <c r="F4702" s="1">
        <v>40926</v>
      </c>
      <c r="G4702" s="10">
        <v>0.96805555555555556</v>
      </c>
      <c r="H4702">
        <v>30</v>
      </c>
      <c r="I4702">
        <v>145</v>
      </c>
      <c r="J4702" t="s">
        <v>8</v>
      </c>
      <c r="K4702" t="s">
        <v>13</v>
      </c>
      <c r="L4702" t="str">
        <f t="shared" si="293"/>
        <v>Evening</v>
      </c>
      <c r="M4702" t="str">
        <f t="shared" si="294"/>
        <v>20</v>
      </c>
      <c r="N4702" t="str">
        <f t="shared" si="295"/>
        <v>23</v>
      </c>
    </row>
    <row r="4703" spans="1:14" x14ac:dyDescent="0.3">
      <c r="A4703">
        <v>1</v>
      </c>
      <c r="B4703">
        <v>5</v>
      </c>
      <c r="C4703" s="1">
        <v>40926</v>
      </c>
      <c r="D4703" s="21" t="str">
        <f t="shared" si="292"/>
        <v>18-Jan-2012</v>
      </c>
      <c r="E4703" s="10">
        <v>0.87777777777777777</v>
      </c>
      <c r="F4703" s="1">
        <v>40926</v>
      </c>
      <c r="G4703" s="10">
        <v>0.96458333333333324</v>
      </c>
      <c r="H4703">
        <v>30</v>
      </c>
      <c r="I4703">
        <v>125</v>
      </c>
      <c r="J4703" t="s">
        <v>8</v>
      </c>
      <c r="K4703" t="s">
        <v>13</v>
      </c>
      <c r="L4703" t="str">
        <f t="shared" si="293"/>
        <v>Evening</v>
      </c>
      <c r="M4703" t="str">
        <f t="shared" si="294"/>
        <v>21</v>
      </c>
      <c r="N4703" t="str">
        <f t="shared" si="295"/>
        <v>23</v>
      </c>
    </row>
    <row r="4704" spans="1:14" x14ac:dyDescent="0.3">
      <c r="A4704">
        <v>1</v>
      </c>
      <c r="B4704">
        <v>5</v>
      </c>
      <c r="C4704" s="1">
        <v>40926</v>
      </c>
      <c r="D4704" s="21" t="str">
        <f t="shared" si="292"/>
        <v>18-Jan-2012</v>
      </c>
      <c r="E4704" s="10">
        <v>0.89722222222222225</v>
      </c>
      <c r="F4704" s="1">
        <v>40926</v>
      </c>
      <c r="G4704" s="10">
        <v>0.99791666666666667</v>
      </c>
      <c r="H4704">
        <v>30</v>
      </c>
      <c r="I4704">
        <v>145</v>
      </c>
      <c r="J4704" t="s">
        <v>8</v>
      </c>
      <c r="K4704" t="s">
        <v>13</v>
      </c>
      <c r="L4704" t="str">
        <f t="shared" si="293"/>
        <v>Evening</v>
      </c>
      <c r="M4704" t="str">
        <f t="shared" si="294"/>
        <v>21</v>
      </c>
      <c r="N4704" t="str">
        <f t="shared" si="295"/>
        <v>23</v>
      </c>
    </row>
    <row r="4705" spans="1:14" x14ac:dyDescent="0.3">
      <c r="A4705">
        <v>1</v>
      </c>
      <c r="B4705">
        <v>5</v>
      </c>
      <c r="C4705" s="1">
        <v>40927</v>
      </c>
      <c r="D4705" s="21" t="str">
        <f t="shared" si="292"/>
        <v>19-Jan-2012</v>
      </c>
      <c r="E4705" s="10">
        <v>0.3743055555555555</v>
      </c>
      <c r="F4705" s="1">
        <v>40927</v>
      </c>
      <c r="G4705" s="10">
        <v>0.46319444444444446</v>
      </c>
      <c r="H4705">
        <v>30</v>
      </c>
      <c r="I4705">
        <v>128</v>
      </c>
      <c r="J4705" t="s">
        <v>8</v>
      </c>
      <c r="K4705" t="s">
        <v>12</v>
      </c>
      <c r="L4705" t="str">
        <f t="shared" si="293"/>
        <v>Night</v>
      </c>
      <c r="M4705" t="str">
        <f t="shared" si="294"/>
        <v>08</v>
      </c>
      <c r="N4705" t="str">
        <f t="shared" si="295"/>
        <v>11</v>
      </c>
    </row>
    <row r="4706" spans="1:14" x14ac:dyDescent="0.3">
      <c r="A4706">
        <v>1</v>
      </c>
      <c r="B4706">
        <v>5</v>
      </c>
      <c r="C4706" s="1">
        <v>40927</v>
      </c>
      <c r="D4706" s="21" t="str">
        <f t="shared" si="292"/>
        <v>19-Jan-2012</v>
      </c>
      <c r="E4706" s="10">
        <v>0.43541666666666662</v>
      </c>
      <c r="F4706" s="1">
        <v>40927</v>
      </c>
      <c r="G4706" s="10">
        <v>0.61875000000000002</v>
      </c>
      <c r="H4706">
        <v>50</v>
      </c>
      <c r="I4706">
        <v>264</v>
      </c>
      <c r="J4706" t="s">
        <v>8</v>
      </c>
      <c r="K4706" t="s">
        <v>12</v>
      </c>
      <c r="L4706" t="str">
        <f t="shared" si="293"/>
        <v>Morning</v>
      </c>
      <c r="M4706" t="str">
        <f t="shared" si="294"/>
        <v>10</v>
      </c>
      <c r="N4706" t="str">
        <f t="shared" si="295"/>
        <v>14</v>
      </c>
    </row>
    <row r="4707" spans="1:14" x14ac:dyDescent="0.3">
      <c r="A4707">
        <v>1</v>
      </c>
      <c r="B4707">
        <v>6</v>
      </c>
      <c r="C4707" s="1">
        <v>40927</v>
      </c>
      <c r="D4707" s="21" t="str">
        <f t="shared" si="292"/>
        <v>19-Jan-2012</v>
      </c>
      <c r="E4707" s="10">
        <v>0.51388888888888895</v>
      </c>
      <c r="F4707" s="1">
        <v>40927</v>
      </c>
      <c r="G4707" s="10">
        <v>0.57430555555555551</v>
      </c>
      <c r="H4707">
        <v>30</v>
      </c>
      <c r="I4707">
        <v>87</v>
      </c>
      <c r="J4707" t="s">
        <v>8</v>
      </c>
      <c r="K4707" t="s">
        <v>12</v>
      </c>
      <c r="L4707" t="str">
        <f t="shared" si="293"/>
        <v>Morning</v>
      </c>
      <c r="M4707" t="str">
        <f t="shared" si="294"/>
        <v>12</v>
      </c>
      <c r="N4707" t="str">
        <f t="shared" si="295"/>
        <v>13</v>
      </c>
    </row>
    <row r="4708" spans="1:14" x14ac:dyDescent="0.3">
      <c r="A4708">
        <v>1</v>
      </c>
      <c r="B4708">
        <v>6</v>
      </c>
      <c r="C4708" s="1">
        <v>40927</v>
      </c>
      <c r="D4708" s="21" t="str">
        <f t="shared" si="292"/>
        <v>19-Jan-2012</v>
      </c>
      <c r="E4708" s="10">
        <v>0.52083333333333337</v>
      </c>
      <c r="F4708" s="1">
        <v>40927</v>
      </c>
      <c r="G4708" s="10">
        <v>0.67708333333333337</v>
      </c>
      <c r="H4708">
        <v>40</v>
      </c>
      <c r="I4708">
        <v>225</v>
      </c>
      <c r="J4708" t="s">
        <v>8</v>
      </c>
      <c r="K4708" t="s">
        <v>12</v>
      </c>
      <c r="L4708" t="str">
        <f t="shared" si="293"/>
        <v>Morning</v>
      </c>
      <c r="M4708" t="str">
        <f t="shared" si="294"/>
        <v>12</v>
      </c>
      <c r="N4708" t="str">
        <f t="shared" si="295"/>
        <v>16</v>
      </c>
    </row>
    <row r="4709" spans="1:14" x14ac:dyDescent="0.3">
      <c r="A4709">
        <v>1</v>
      </c>
      <c r="B4709">
        <v>6</v>
      </c>
      <c r="C4709" s="1">
        <v>40927</v>
      </c>
      <c r="D4709" s="21" t="str">
        <f t="shared" si="292"/>
        <v>19-Jan-2012</v>
      </c>
      <c r="E4709" s="10">
        <v>0.67083333333333339</v>
      </c>
      <c r="F4709" s="1">
        <v>40927</v>
      </c>
      <c r="G4709" s="10">
        <v>0.72152777777777777</v>
      </c>
      <c r="H4709">
        <v>30</v>
      </c>
      <c r="I4709">
        <v>73</v>
      </c>
      <c r="J4709" t="s">
        <v>8</v>
      </c>
      <c r="K4709" t="s">
        <v>12</v>
      </c>
      <c r="L4709" t="str">
        <f t="shared" si="293"/>
        <v>Afternoon</v>
      </c>
      <c r="M4709" t="str">
        <f t="shared" si="294"/>
        <v>16</v>
      </c>
      <c r="N4709" t="str">
        <f t="shared" si="295"/>
        <v>17</v>
      </c>
    </row>
    <row r="4710" spans="1:14" x14ac:dyDescent="0.3">
      <c r="A4710">
        <v>1</v>
      </c>
      <c r="B4710">
        <v>8</v>
      </c>
      <c r="C4710" s="1">
        <v>40927</v>
      </c>
      <c r="D4710" s="21" t="str">
        <f t="shared" si="292"/>
        <v>19-Jan-2012</v>
      </c>
      <c r="E4710" s="10">
        <v>0.68541666666666667</v>
      </c>
      <c r="F4710" s="1">
        <v>40927</v>
      </c>
      <c r="G4710" s="10">
        <v>0.73333333333333339</v>
      </c>
      <c r="H4710">
        <v>30</v>
      </c>
      <c r="I4710">
        <v>69</v>
      </c>
      <c r="J4710" t="s">
        <v>8</v>
      </c>
      <c r="K4710" t="s">
        <v>12</v>
      </c>
      <c r="L4710" t="str">
        <f t="shared" si="293"/>
        <v>Afternoon</v>
      </c>
      <c r="M4710" t="str">
        <f t="shared" si="294"/>
        <v>16</v>
      </c>
      <c r="N4710" t="str">
        <f t="shared" si="295"/>
        <v>17</v>
      </c>
    </row>
    <row r="4711" spans="1:14" x14ac:dyDescent="0.3">
      <c r="A4711">
        <v>1</v>
      </c>
      <c r="B4711">
        <v>8</v>
      </c>
      <c r="C4711" s="1">
        <v>40927</v>
      </c>
      <c r="D4711" s="21" t="str">
        <f t="shared" si="292"/>
        <v>19-Jan-2012</v>
      </c>
      <c r="E4711" s="10">
        <v>0.71458333333333324</v>
      </c>
      <c r="F4711" s="1">
        <v>40927</v>
      </c>
      <c r="G4711" s="10">
        <v>0.73888888888888893</v>
      </c>
      <c r="H4711">
        <v>30</v>
      </c>
      <c r="I4711">
        <v>35</v>
      </c>
      <c r="J4711" t="s">
        <v>8</v>
      </c>
      <c r="K4711" t="s">
        <v>12</v>
      </c>
      <c r="L4711" t="str">
        <f t="shared" si="293"/>
        <v>Afternoon</v>
      </c>
      <c r="M4711" t="str">
        <f t="shared" si="294"/>
        <v>17</v>
      </c>
      <c r="N4711" t="str">
        <f t="shared" si="295"/>
        <v>17</v>
      </c>
    </row>
    <row r="4712" spans="1:14" x14ac:dyDescent="0.3">
      <c r="A4712">
        <v>1</v>
      </c>
      <c r="B4712">
        <v>5</v>
      </c>
      <c r="C4712" s="1">
        <v>40927</v>
      </c>
      <c r="D4712" s="21" t="str">
        <f t="shared" si="292"/>
        <v>19-Jan-2012</v>
      </c>
      <c r="E4712" s="10">
        <v>0.75347222222222221</v>
      </c>
      <c r="F4712" s="1">
        <v>40927</v>
      </c>
      <c r="G4712" s="10">
        <v>0.76666666666666661</v>
      </c>
      <c r="H4712">
        <v>30</v>
      </c>
      <c r="I4712">
        <v>19</v>
      </c>
      <c r="J4712" t="s">
        <v>8</v>
      </c>
      <c r="K4712" t="s">
        <v>12</v>
      </c>
      <c r="L4712" t="str">
        <f t="shared" si="293"/>
        <v>Evening</v>
      </c>
      <c r="M4712" t="str">
        <f t="shared" si="294"/>
        <v>18</v>
      </c>
      <c r="N4712" t="str">
        <f t="shared" si="295"/>
        <v>18</v>
      </c>
    </row>
    <row r="4713" spans="1:14" x14ac:dyDescent="0.3">
      <c r="A4713">
        <v>1</v>
      </c>
      <c r="B4713">
        <v>8</v>
      </c>
      <c r="C4713" s="1">
        <v>40927</v>
      </c>
      <c r="D4713" s="21" t="str">
        <f t="shared" si="292"/>
        <v>19-Jan-2012</v>
      </c>
      <c r="E4713" s="10">
        <v>0.8041666666666667</v>
      </c>
      <c r="F4713" s="1">
        <v>40927</v>
      </c>
      <c r="G4713" s="10">
        <v>0.8222222222222223</v>
      </c>
      <c r="H4713">
        <v>30</v>
      </c>
      <c r="I4713">
        <v>26</v>
      </c>
      <c r="J4713" t="s">
        <v>8</v>
      </c>
      <c r="K4713" t="s">
        <v>12</v>
      </c>
      <c r="L4713" t="str">
        <f t="shared" si="293"/>
        <v>Evening</v>
      </c>
      <c r="M4713" t="str">
        <f t="shared" si="294"/>
        <v>19</v>
      </c>
      <c r="N4713" t="str">
        <f t="shared" si="295"/>
        <v>19</v>
      </c>
    </row>
    <row r="4714" spans="1:14" x14ac:dyDescent="0.3">
      <c r="A4714">
        <v>1</v>
      </c>
      <c r="B4714">
        <v>6</v>
      </c>
      <c r="C4714" s="1">
        <v>40927</v>
      </c>
      <c r="D4714" s="21" t="str">
        <f t="shared" si="292"/>
        <v>19-Jan-2012</v>
      </c>
      <c r="E4714" s="10">
        <v>0.81319444444444444</v>
      </c>
      <c r="F4714" s="1">
        <v>40927</v>
      </c>
      <c r="G4714" s="10">
        <v>0.93333333333333324</v>
      </c>
      <c r="H4714">
        <v>30</v>
      </c>
      <c r="I4714">
        <v>173</v>
      </c>
      <c r="J4714" t="s">
        <v>8</v>
      </c>
      <c r="K4714" t="s">
        <v>12</v>
      </c>
      <c r="L4714" t="str">
        <f t="shared" si="293"/>
        <v>Evening</v>
      </c>
      <c r="M4714" t="str">
        <f t="shared" si="294"/>
        <v>19</v>
      </c>
      <c r="N4714" t="str">
        <f t="shared" si="295"/>
        <v>22</v>
      </c>
    </row>
    <row r="4715" spans="1:14" x14ac:dyDescent="0.3">
      <c r="A4715">
        <v>1</v>
      </c>
      <c r="B4715">
        <v>6</v>
      </c>
      <c r="C4715" s="1">
        <v>40927</v>
      </c>
      <c r="D4715" s="21" t="str">
        <f t="shared" si="292"/>
        <v>19-Jan-2012</v>
      </c>
      <c r="E4715" s="10">
        <v>0.81527777777777777</v>
      </c>
      <c r="F4715" s="1">
        <v>40927</v>
      </c>
      <c r="G4715" s="10">
        <v>0.86249999999999993</v>
      </c>
      <c r="H4715">
        <v>30</v>
      </c>
      <c r="I4715">
        <v>68</v>
      </c>
      <c r="J4715" t="s">
        <v>8</v>
      </c>
      <c r="K4715" t="s">
        <v>12</v>
      </c>
      <c r="L4715" t="str">
        <f t="shared" si="293"/>
        <v>Evening</v>
      </c>
      <c r="M4715" t="str">
        <f t="shared" si="294"/>
        <v>19</v>
      </c>
      <c r="N4715" t="str">
        <f t="shared" si="295"/>
        <v>20</v>
      </c>
    </row>
    <row r="4716" spans="1:14" x14ac:dyDescent="0.3">
      <c r="A4716">
        <v>1</v>
      </c>
      <c r="B4716">
        <v>5</v>
      </c>
      <c r="C4716" s="1">
        <v>40927</v>
      </c>
      <c r="D4716" s="21" t="str">
        <f t="shared" si="292"/>
        <v>19-Jan-2012</v>
      </c>
      <c r="E4716" s="10">
        <v>0.82430555555555562</v>
      </c>
      <c r="F4716" s="1">
        <v>40927</v>
      </c>
      <c r="G4716" s="10">
        <v>0.89374999999999993</v>
      </c>
      <c r="H4716">
        <v>30</v>
      </c>
      <c r="I4716">
        <v>100</v>
      </c>
      <c r="J4716" t="s">
        <v>8</v>
      </c>
      <c r="K4716" t="s">
        <v>12</v>
      </c>
      <c r="L4716" t="str">
        <f t="shared" si="293"/>
        <v>Evening</v>
      </c>
      <c r="M4716" t="str">
        <f t="shared" si="294"/>
        <v>19</v>
      </c>
      <c r="N4716" t="str">
        <f t="shared" si="295"/>
        <v>21</v>
      </c>
    </row>
    <row r="4717" spans="1:14" x14ac:dyDescent="0.3">
      <c r="A4717">
        <v>1</v>
      </c>
      <c r="B4717">
        <v>5</v>
      </c>
      <c r="C4717" s="1">
        <v>40928</v>
      </c>
      <c r="D4717" s="21" t="str">
        <f t="shared" si="292"/>
        <v>20-Jan-2012</v>
      </c>
      <c r="E4717" s="10">
        <v>0.35069444444444442</v>
      </c>
      <c r="F4717" s="1">
        <v>40928</v>
      </c>
      <c r="G4717" s="10">
        <v>0.45347222222222222</v>
      </c>
      <c r="H4717">
        <v>30</v>
      </c>
      <c r="I4717">
        <v>148</v>
      </c>
      <c r="J4717" t="s">
        <v>8</v>
      </c>
      <c r="K4717" t="s">
        <v>11</v>
      </c>
      <c r="L4717" t="str">
        <f t="shared" si="293"/>
        <v>Night</v>
      </c>
      <c r="M4717" t="str">
        <f t="shared" si="294"/>
        <v>08</v>
      </c>
      <c r="N4717" t="str">
        <f t="shared" si="295"/>
        <v>10</v>
      </c>
    </row>
    <row r="4718" spans="1:14" x14ac:dyDescent="0.3">
      <c r="A4718">
        <v>1</v>
      </c>
      <c r="B4718">
        <v>8</v>
      </c>
      <c r="C4718" s="1">
        <v>40928</v>
      </c>
      <c r="D4718" s="21" t="str">
        <f t="shared" si="292"/>
        <v>20-Jan-2012</v>
      </c>
      <c r="E4718" s="10">
        <v>0.4604166666666667</v>
      </c>
      <c r="F4718" s="1">
        <v>40928</v>
      </c>
      <c r="G4718" s="10">
        <v>0.6069444444444444</v>
      </c>
      <c r="H4718">
        <v>40</v>
      </c>
      <c r="I4718">
        <v>211</v>
      </c>
      <c r="J4718" t="s">
        <v>8</v>
      </c>
      <c r="K4718" t="s">
        <v>11</v>
      </c>
      <c r="L4718" t="str">
        <f t="shared" si="293"/>
        <v>Morning</v>
      </c>
      <c r="M4718" t="str">
        <f t="shared" si="294"/>
        <v>11</v>
      </c>
      <c r="N4718" t="str">
        <f t="shared" si="295"/>
        <v>14</v>
      </c>
    </row>
    <row r="4719" spans="1:14" x14ac:dyDescent="0.3">
      <c r="A4719">
        <v>1</v>
      </c>
      <c r="B4719">
        <v>8</v>
      </c>
      <c r="C4719" s="1">
        <v>40928</v>
      </c>
      <c r="D4719" s="21" t="str">
        <f t="shared" si="292"/>
        <v>20-Jan-2012</v>
      </c>
      <c r="E4719" s="10">
        <v>0.65138888888888891</v>
      </c>
      <c r="F4719" s="1">
        <v>40928</v>
      </c>
      <c r="G4719" s="10">
        <v>0.66875000000000007</v>
      </c>
      <c r="H4719">
        <v>30</v>
      </c>
      <c r="I4719">
        <v>25</v>
      </c>
      <c r="J4719" t="s">
        <v>8</v>
      </c>
      <c r="K4719" t="s">
        <v>11</v>
      </c>
      <c r="L4719" t="str">
        <f t="shared" si="293"/>
        <v>Afternoon</v>
      </c>
      <c r="M4719" t="str">
        <f t="shared" si="294"/>
        <v>15</v>
      </c>
      <c r="N4719" t="str">
        <f t="shared" si="295"/>
        <v>16</v>
      </c>
    </row>
    <row r="4720" spans="1:14" x14ac:dyDescent="0.3">
      <c r="A4720">
        <v>1</v>
      </c>
      <c r="B4720">
        <v>5</v>
      </c>
      <c r="C4720" s="1">
        <v>40928</v>
      </c>
      <c r="D4720" s="21" t="str">
        <f t="shared" si="292"/>
        <v>20-Jan-2012</v>
      </c>
      <c r="E4720" s="10">
        <v>0.71944444444444444</v>
      </c>
      <c r="F4720" s="1">
        <v>40928</v>
      </c>
      <c r="G4720" s="10">
        <v>0.76736111111111116</v>
      </c>
      <c r="H4720">
        <v>30</v>
      </c>
      <c r="I4720">
        <v>69</v>
      </c>
      <c r="J4720" t="s">
        <v>8</v>
      </c>
      <c r="K4720" t="s">
        <v>11</v>
      </c>
      <c r="L4720" t="str">
        <f t="shared" si="293"/>
        <v>Afternoon</v>
      </c>
      <c r="M4720" t="str">
        <f t="shared" si="294"/>
        <v>17</v>
      </c>
      <c r="N4720" t="str">
        <f t="shared" si="295"/>
        <v>18</v>
      </c>
    </row>
    <row r="4721" spans="1:14" x14ac:dyDescent="0.3">
      <c r="A4721">
        <v>1</v>
      </c>
      <c r="B4721">
        <v>8</v>
      </c>
      <c r="C4721" s="1">
        <v>40928</v>
      </c>
      <c r="D4721" s="21" t="str">
        <f t="shared" si="292"/>
        <v>20-Jan-2012</v>
      </c>
      <c r="E4721" s="10">
        <v>0.74305555555555547</v>
      </c>
      <c r="F4721" s="1">
        <v>40928</v>
      </c>
      <c r="G4721" s="10">
        <v>0.79375000000000007</v>
      </c>
      <c r="H4721">
        <v>30</v>
      </c>
      <c r="I4721">
        <v>73</v>
      </c>
      <c r="J4721" t="s">
        <v>8</v>
      </c>
      <c r="K4721" t="s">
        <v>11</v>
      </c>
      <c r="L4721" t="str">
        <f t="shared" si="293"/>
        <v>Afternoon</v>
      </c>
      <c r="M4721" t="str">
        <f t="shared" si="294"/>
        <v>17</v>
      </c>
      <c r="N4721" t="str">
        <f t="shared" si="295"/>
        <v>19</v>
      </c>
    </row>
    <row r="4722" spans="1:14" x14ac:dyDescent="0.3">
      <c r="A4722">
        <v>1</v>
      </c>
      <c r="B4722">
        <v>8</v>
      </c>
      <c r="C4722" s="1">
        <v>40928</v>
      </c>
      <c r="D4722" s="21" t="str">
        <f t="shared" si="292"/>
        <v>20-Jan-2012</v>
      </c>
      <c r="E4722" s="10">
        <v>0.77013888888888893</v>
      </c>
      <c r="F4722" s="1">
        <v>40928</v>
      </c>
      <c r="G4722" s="10">
        <v>0.8618055555555556</v>
      </c>
      <c r="H4722">
        <v>30</v>
      </c>
      <c r="I4722">
        <v>132</v>
      </c>
      <c r="J4722" t="s">
        <v>8</v>
      </c>
      <c r="K4722" t="s">
        <v>11</v>
      </c>
      <c r="L4722" t="str">
        <f t="shared" si="293"/>
        <v>Evening</v>
      </c>
      <c r="M4722" t="str">
        <f t="shared" si="294"/>
        <v>18</v>
      </c>
      <c r="N4722" t="str">
        <f t="shared" si="295"/>
        <v>20</v>
      </c>
    </row>
    <row r="4723" spans="1:14" x14ac:dyDescent="0.3">
      <c r="A4723">
        <v>1</v>
      </c>
      <c r="B4723">
        <v>6</v>
      </c>
      <c r="C4723" s="1">
        <v>40928</v>
      </c>
      <c r="D4723" s="21" t="str">
        <f t="shared" si="292"/>
        <v>20-Jan-2012</v>
      </c>
      <c r="E4723" s="10">
        <v>0.82361111111111107</v>
      </c>
      <c r="F4723" s="1">
        <v>40928</v>
      </c>
      <c r="G4723" s="10">
        <v>0.8965277777777777</v>
      </c>
      <c r="H4723">
        <v>30</v>
      </c>
      <c r="I4723">
        <v>105</v>
      </c>
      <c r="J4723" t="s">
        <v>8</v>
      </c>
      <c r="K4723" t="s">
        <v>11</v>
      </c>
      <c r="L4723" t="str">
        <f t="shared" si="293"/>
        <v>Evening</v>
      </c>
      <c r="M4723" t="str">
        <f t="shared" si="294"/>
        <v>19</v>
      </c>
      <c r="N4723" t="str">
        <f t="shared" si="295"/>
        <v>21</v>
      </c>
    </row>
    <row r="4724" spans="1:14" x14ac:dyDescent="0.3">
      <c r="A4724">
        <v>1</v>
      </c>
      <c r="B4724">
        <v>5</v>
      </c>
      <c r="C4724" s="1">
        <v>40931</v>
      </c>
      <c r="D4724" s="21" t="str">
        <f t="shared" si="292"/>
        <v>23-Jan-2012</v>
      </c>
      <c r="E4724" s="10">
        <v>0.47916666666666669</v>
      </c>
      <c r="F4724" s="1">
        <v>40931</v>
      </c>
      <c r="G4724" s="10">
        <v>0.53333333333333333</v>
      </c>
      <c r="H4724">
        <v>30</v>
      </c>
      <c r="I4724">
        <v>78</v>
      </c>
      <c r="J4724" t="s">
        <v>14</v>
      </c>
      <c r="K4724" t="s">
        <v>10</v>
      </c>
      <c r="L4724" t="str">
        <f t="shared" si="293"/>
        <v>Morning</v>
      </c>
      <c r="M4724" t="str">
        <f t="shared" si="294"/>
        <v>11</v>
      </c>
      <c r="N4724" t="str">
        <f t="shared" si="295"/>
        <v>12</v>
      </c>
    </row>
    <row r="4725" spans="1:14" x14ac:dyDescent="0.3">
      <c r="A4725">
        <v>1</v>
      </c>
      <c r="B4725">
        <v>6</v>
      </c>
      <c r="C4725" s="1">
        <v>40931</v>
      </c>
      <c r="D4725" s="21" t="str">
        <f t="shared" si="292"/>
        <v>23-Jan-2012</v>
      </c>
      <c r="E4725" s="10">
        <v>0.55347222222222225</v>
      </c>
      <c r="F4725" s="1">
        <v>40931</v>
      </c>
      <c r="G4725" s="10">
        <v>0.68888888888888899</v>
      </c>
      <c r="H4725">
        <v>40</v>
      </c>
      <c r="I4725">
        <v>195</v>
      </c>
      <c r="J4725" t="s">
        <v>8</v>
      </c>
      <c r="K4725" t="s">
        <v>10</v>
      </c>
      <c r="L4725" t="str">
        <f t="shared" si="293"/>
        <v>Morning</v>
      </c>
      <c r="M4725" t="str">
        <f t="shared" si="294"/>
        <v>13</v>
      </c>
      <c r="N4725" t="str">
        <f t="shared" si="295"/>
        <v>16</v>
      </c>
    </row>
    <row r="4726" spans="1:14" x14ac:dyDescent="0.3">
      <c r="A4726">
        <v>1</v>
      </c>
      <c r="B4726">
        <v>6</v>
      </c>
      <c r="C4726" s="1">
        <v>40931</v>
      </c>
      <c r="D4726" s="21" t="str">
        <f t="shared" si="292"/>
        <v>23-Jan-2012</v>
      </c>
      <c r="E4726" s="10">
        <v>0.56388888888888888</v>
      </c>
      <c r="F4726" s="1">
        <v>40931</v>
      </c>
      <c r="G4726" s="10">
        <v>0.64861111111111114</v>
      </c>
      <c r="H4726">
        <v>30</v>
      </c>
      <c r="I4726">
        <v>122</v>
      </c>
      <c r="J4726" t="s">
        <v>8</v>
      </c>
      <c r="K4726" t="s">
        <v>10</v>
      </c>
      <c r="L4726" t="str">
        <f t="shared" si="293"/>
        <v>Morning</v>
      </c>
      <c r="M4726" t="str">
        <f t="shared" si="294"/>
        <v>13</v>
      </c>
      <c r="N4726" t="str">
        <f t="shared" si="295"/>
        <v>15</v>
      </c>
    </row>
    <row r="4727" spans="1:14" x14ac:dyDescent="0.3">
      <c r="A4727">
        <v>1</v>
      </c>
      <c r="B4727">
        <v>5</v>
      </c>
      <c r="C4727" s="1">
        <v>40931</v>
      </c>
      <c r="D4727" s="21" t="str">
        <f t="shared" si="292"/>
        <v>23-Jan-2012</v>
      </c>
      <c r="E4727" s="10">
        <v>0.60069444444444442</v>
      </c>
      <c r="F4727" s="1">
        <v>40931</v>
      </c>
      <c r="G4727" s="10">
        <v>0.68888888888888899</v>
      </c>
      <c r="H4727">
        <v>30</v>
      </c>
      <c r="I4727">
        <v>127</v>
      </c>
      <c r="J4727" t="s">
        <v>8</v>
      </c>
      <c r="K4727" t="s">
        <v>10</v>
      </c>
      <c r="L4727" t="str">
        <f t="shared" si="293"/>
        <v>Afternoon</v>
      </c>
      <c r="M4727" t="str">
        <f t="shared" si="294"/>
        <v>14</v>
      </c>
      <c r="N4727" t="str">
        <f t="shared" si="295"/>
        <v>16</v>
      </c>
    </row>
    <row r="4728" spans="1:14" x14ac:dyDescent="0.3">
      <c r="A4728">
        <v>1</v>
      </c>
      <c r="B4728">
        <v>6</v>
      </c>
      <c r="C4728" s="1">
        <v>40931</v>
      </c>
      <c r="D4728" s="21" t="str">
        <f t="shared" si="292"/>
        <v>23-Jan-2012</v>
      </c>
      <c r="E4728" s="10">
        <v>0.70624999999999993</v>
      </c>
      <c r="F4728" s="1">
        <v>40931</v>
      </c>
      <c r="G4728" s="10">
        <v>0.76111111111111107</v>
      </c>
      <c r="H4728">
        <v>30</v>
      </c>
      <c r="I4728">
        <v>79</v>
      </c>
      <c r="J4728" t="s">
        <v>8</v>
      </c>
      <c r="K4728" t="s">
        <v>10</v>
      </c>
      <c r="L4728" t="str">
        <f t="shared" si="293"/>
        <v>Afternoon</v>
      </c>
      <c r="M4728" t="str">
        <f t="shared" si="294"/>
        <v>16</v>
      </c>
      <c r="N4728" t="str">
        <f t="shared" si="295"/>
        <v>18</v>
      </c>
    </row>
    <row r="4729" spans="1:14" x14ac:dyDescent="0.3">
      <c r="A4729">
        <v>1</v>
      </c>
      <c r="B4729">
        <v>5</v>
      </c>
      <c r="C4729" s="1">
        <v>40931</v>
      </c>
      <c r="D4729" s="21" t="str">
        <f t="shared" si="292"/>
        <v>23-Jan-2012</v>
      </c>
      <c r="E4729" s="10">
        <v>0.80555555555555547</v>
      </c>
      <c r="F4729" s="1">
        <v>40931</v>
      </c>
      <c r="G4729" s="10">
        <v>0.87916666666666676</v>
      </c>
      <c r="H4729">
        <v>30</v>
      </c>
      <c r="I4729">
        <v>106</v>
      </c>
      <c r="J4729" t="s">
        <v>8</v>
      </c>
      <c r="K4729" t="s">
        <v>10</v>
      </c>
      <c r="L4729" t="str">
        <f t="shared" si="293"/>
        <v>Evening</v>
      </c>
      <c r="M4729" t="str">
        <f t="shared" si="294"/>
        <v>19</v>
      </c>
      <c r="N4729" t="str">
        <f t="shared" si="295"/>
        <v>21</v>
      </c>
    </row>
    <row r="4730" spans="1:14" x14ac:dyDescent="0.3">
      <c r="A4730">
        <v>1</v>
      </c>
      <c r="B4730">
        <v>6</v>
      </c>
      <c r="C4730" s="1">
        <v>40932</v>
      </c>
      <c r="D4730" s="21" t="str">
        <f t="shared" si="292"/>
        <v>24-Jan-2012</v>
      </c>
      <c r="E4730" s="10">
        <v>0.4777777777777778</v>
      </c>
      <c r="F4730" s="1">
        <v>40932</v>
      </c>
      <c r="G4730" s="10">
        <v>0.63611111111111118</v>
      </c>
      <c r="H4730">
        <v>40</v>
      </c>
      <c r="I4730">
        <v>228</v>
      </c>
      <c r="J4730" t="s">
        <v>8</v>
      </c>
      <c r="K4730" t="s">
        <v>9</v>
      </c>
      <c r="L4730" t="str">
        <f t="shared" si="293"/>
        <v>Morning</v>
      </c>
      <c r="M4730" t="str">
        <f t="shared" si="294"/>
        <v>11</v>
      </c>
      <c r="N4730" t="str">
        <f t="shared" si="295"/>
        <v>15</v>
      </c>
    </row>
    <row r="4731" spans="1:14" x14ac:dyDescent="0.3">
      <c r="A4731">
        <v>1</v>
      </c>
      <c r="B4731">
        <v>5</v>
      </c>
      <c r="C4731" s="1">
        <v>40932</v>
      </c>
      <c r="D4731" s="21" t="str">
        <f t="shared" si="292"/>
        <v>24-Jan-2012</v>
      </c>
      <c r="E4731" s="10">
        <v>0.52569444444444446</v>
      </c>
      <c r="F4731" s="1">
        <v>40932</v>
      </c>
      <c r="G4731" s="10">
        <v>0.63680555555555551</v>
      </c>
      <c r="H4731">
        <v>30</v>
      </c>
      <c r="I4731">
        <v>160</v>
      </c>
      <c r="J4731" t="s">
        <v>8</v>
      </c>
      <c r="K4731" t="s">
        <v>9</v>
      </c>
      <c r="L4731" t="str">
        <f t="shared" si="293"/>
        <v>Morning</v>
      </c>
      <c r="M4731" t="str">
        <f t="shared" si="294"/>
        <v>12</v>
      </c>
      <c r="N4731" t="str">
        <f t="shared" si="295"/>
        <v>15</v>
      </c>
    </row>
    <row r="4732" spans="1:14" x14ac:dyDescent="0.3">
      <c r="A4732">
        <v>1</v>
      </c>
      <c r="B4732">
        <v>5</v>
      </c>
      <c r="C4732" s="1">
        <v>40932</v>
      </c>
      <c r="D4732" s="21" t="str">
        <f t="shared" si="292"/>
        <v>24-Jan-2012</v>
      </c>
      <c r="E4732" s="10">
        <v>0.61736111111111114</v>
      </c>
      <c r="F4732" s="1">
        <v>40932</v>
      </c>
      <c r="G4732" s="10">
        <v>0.68680555555555556</v>
      </c>
      <c r="H4732">
        <v>30</v>
      </c>
      <c r="I4732">
        <v>100</v>
      </c>
      <c r="J4732" t="s">
        <v>8</v>
      </c>
      <c r="K4732" t="s">
        <v>9</v>
      </c>
      <c r="L4732" t="str">
        <f t="shared" si="293"/>
        <v>Afternoon</v>
      </c>
      <c r="M4732" t="str">
        <f t="shared" si="294"/>
        <v>14</v>
      </c>
      <c r="N4732" t="str">
        <f t="shared" si="295"/>
        <v>16</v>
      </c>
    </row>
    <row r="4733" spans="1:14" x14ac:dyDescent="0.3">
      <c r="A4733">
        <v>1</v>
      </c>
      <c r="B4733">
        <v>5</v>
      </c>
      <c r="C4733" s="1">
        <v>40932</v>
      </c>
      <c r="D4733" s="21" t="str">
        <f t="shared" si="292"/>
        <v>24-Jan-2012</v>
      </c>
      <c r="E4733" s="10">
        <v>0.73749999999999993</v>
      </c>
      <c r="F4733" s="1">
        <v>40932</v>
      </c>
      <c r="G4733" s="10">
        <v>0.84305555555555556</v>
      </c>
      <c r="H4733">
        <v>30</v>
      </c>
      <c r="I4733">
        <v>152</v>
      </c>
      <c r="J4733" t="s">
        <v>8</v>
      </c>
      <c r="K4733" t="s">
        <v>9</v>
      </c>
      <c r="L4733" t="str">
        <f t="shared" si="293"/>
        <v>Afternoon</v>
      </c>
      <c r="M4733" t="str">
        <f t="shared" si="294"/>
        <v>17</v>
      </c>
      <c r="N4733" t="str">
        <f t="shared" si="295"/>
        <v>20</v>
      </c>
    </row>
    <row r="4734" spans="1:14" x14ac:dyDescent="0.3">
      <c r="A4734">
        <v>1</v>
      </c>
      <c r="B4734">
        <v>5</v>
      </c>
      <c r="C4734" s="1">
        <v>40932</v>
      </c>
      <c r="D4734" s="21" t="str">
        <f t="shared" si="292"/>
        <v>24-Jan-2012</v>
      </c>
      <c r="E4734" s="10">
        <v>0.77916666666666667</v>
      </c>
      <c r="F4734" s="1">
        <v>40932</v>
      </c>
      <c r="G4734" s="10">
        <v>0.85625000000000007</v>
      </c>
      <c r="H4734">
        <v>30</v>
      </c>
      <c r="I4734">
        <v>111</v>
      </c>
      <c r="J4734" t="s">
        <v>8</v>
      </c>
      <c r="K4734" t="s">
        <v>9</v>
      </c>
      <c r="L4734" t="str">
        <f t="shared" si="293"/>
        <v>Evening</v>
      </c>
      <c r="M4734" t="str">
        <f t="shared" si="294"/>
        <v>18</v>
      </c>
      <c r="N4734" t="str">
        <f t="shared" si="295"/>
        <v>20</v>
      </c>
    </row>
    <row r="4735" spans="1:14" x14ac:dyDescent="0.3">
      <c r="A4735">
        <v>1</v>
      </c>
      <c r="B4735">
        <v>8</v>
      </c>
      <c r="C4735" s="1">
        <v>40932</v>
      </c>
      <c r="D4735" s="21" t="str">
        <f t="shared" si="292"/>
        <v>24-Jan-2012</v>
      </c>
      <c r="E4735" s="10">
        <v>0.81597222222222221</v>
      </c>
      <c r="F4735" s="1">
        <v>40932</v>
      </c>
      <c r="G4735" s="10">
        <v>0.83333333333333337</v>
      </c>
      <c r="H4735">
        <v>30</v>
      </c>
      <c r="I4735">
        <v>25</v>
      </c>
      <c r="J4735" t="s">
        <v>8</v>
      </c>
      <c r="K4735" t="s">
        <v>9</v>
      </c>
      <c r="L4735" t="str">
        <f t="shared" si="293"/>
        <v>Evening</v>
      </c>
      <c r="M4735" t="str">
        <f t="shared" si="294"/>
        <v>19</v>
      </c>
      <c r="N4735" t="str">
        <f t="shared" si="295"/>
        <v>20</v>
      </c>
    </row>
    <row r="4736" spans="1:14" x14ac:dyDescent="0.3">
      <c r="A4736">
        <v>1</v>
      </c>
      <c r="B4736">
        <v>5</v>
      </c>
      <c r="C4736" s="1">
        <v>40932</v>
      </c>
      <c r="D4736" s="21" t="str">
        <f t="shared" si="292"/>
        <v>24-Jan-2012</v>
      </c>
      <c r="E4736" s="10">
        <v>0.82638888888888884</v>
      </c>
      <c r="F4736" s="1">
        <v>40932</v>
      </c>
      <c r="G4736" s="10">
        <v>0.89097222222222217</v>
      </c>
      <c r="H4736">
        <v>30</v>
      </c>
      <c r="I4736">
        <v>93</v>
      </c>
      <c r="J4736" t="s">
        <v>8</v>
      </c>
      <c r="K4736" t="s">
        <v>9</v>
      </c>
      <c r="L4736" t="str">
        <f t="shared" si="293"/>
        <v>Evening</v>
      </c>
      <c r="M4736" t="str">
        <f t="shared" si="294"/>
        <v>19</v>
      </c>
      <c r="N4736" t="str">
        <f t="shared" si="295"/>
        <v>21</v>
      </c>
    </row>
    <row r="4737" spans="1:14" x14ac:dyDescent="0.3">
      <c r="A4737">
        <v>1</v>
      </c>
      <c r="B4737">
        <v>6</v>
      </c>
      <c r="C4737" s="1">
        <v>40932</v>
      </c>
      <c r="D4737" s="21" t="str">
        <f t="shared" si="292"/>
        <v>24-Jan-2012</v>
      </c>
      <c r="E4737" s="10">
        <v>0.88958333333333339</v>
      </c>
      <c r="F4737" s="1">
        <v>40932</v>
      </c>
      <c r="G4737" s="10">
        <v>0.91180555555555554</v>
      </c>
      <c r="H4737">
        <v>30</v>
      </c>
      <c r="I4737">
        <v>32</v>
      </c>
      <c r="J4737" t="s">
        <v>8</v>
      </c>
      <c r="K4737" t="s">
        <v>9</v>
      </c>
      <c r="L4737" t="str">
        <f t="shared" si="293"/>
        <v>Evening</v>
      </c>
      <c r="M4737" t="str">
        <f t="shared" si="294"/>
        <v>21</v>
      </c>
      <c r="N4737" t="str">
        <f t="shared" si="295"/>
        <v>21</v>
      </c>
    </row>
    <row r="4738" spans="1:14" x14ac:dyDescent="0.3">
      <c r="A4738">
        <v>1</v>
      </c>
      <c r="B4738">
        <v>5</v>
      </c>
      <c r="C4738" s="1">
        <v>40932</v>
      </c>
      <c r="D4738" s="21" t="str">
        <f t="shared" si="292"/>
        <v>24-Jan-2012</v>
      </c>
      <c r="E4738" s="10">
        <v>0.9291666666666667</v>
      </c>
      <c r="F4738" s="1">
        <v>40933</v>
      </c>
      <c r="G4738" s="10">
        <v>1.8749999999999999E-2</v>
      </c>
      <c r="H4738">
        <v>30</v>
      </c>
      <c r="I4738">
        <v>129</v>
      </c>
      <c r="J4738" t="s">
        <v>8</v>
      </c>
      <c r="K4738" t="s">
        <v>9</v>
      </c>
      <c r="L4738" t="str">
        <f t="shared" si="293"/>
        <v>Night</v>
      </c>
      <c r="M4738" t="str">
        <f t="shared" si="294"/>
        <v>22</v>
      </c>
      <c r="N4738" t="str">
        <f t="shared" si="295"/>
        <v>00</v>
      </c>
    </row>
    <row r="4739" spans="1:14" x14ac:dyDescent="0.3">
      <c r="A4739">
        <v>1</v>
      </c>
      <c r="B4739">
        <v>6</v>
      </c>
      <c r="C4739" s="1">
        <v>40933</v>
      </c>
      <c r="D4739" s="21" t="str">
        <f t="shared" ref="D4739:D4802" si="296" xml:space="preserve"> TEXT(C4739, "dd-Mmm-yyyy")</f>
        <v>25-Jan-2012</v>
      </c>
      <c r="E4739" s="10">
        <v>0.57638888888888895</v>
      </c>
      <c r="F4739" s="1">
        <v>40933</v>
      </c>
      <c r="G4739" s="10">
        <v>0.6166666666666667</v>
      </c>
      <c r="H4739">
        <v>30</v>
      </c>
      <c r="I4739">
        <v>58</v>
      </c>
      <c r="J4739" t="s">
        <v>8</v>
      </c>
      <c r="K4739" t="s">
        <v>13</v>
      </c>
      <c r="L4739" t="str">
        <f t="shared" ref="L4739:L4802" si="297">IF(AND(E4739&gt;$R$6,E4739&lt;=$S$6),"Morning",IF(AND(E4739&gt;$S$6,E4739&lt;=$T$6),"Afternoon", IF(AND(E4739&gt;$T$6,E4739&lt;=$U$6),"Evening", "Night")))</f>
        <v>Morning</v>
      </c>
      <c r="M4739" t="str">
        <f t="shared" ref="M4739:M4802" si="298" xml:space="preserve"> TEXT(E4739, "HH")</f>
        <v>13</v>
      </c>
      <c r="N4739" t="str">
        <f t="shared" ref="N4739:N4802" si="299">TEXT(G4739,"HH")</f>
        <v>14</v>
      </c>
    </row>
    <row r="4740" spans="1:14" x14ac:dyDescent="0.3">
      <c r="A4740">
        <v>1</v>
      </c>
      <c r="B4740">
        <v>8</v>
      </c>
      <c r="C4740" s="1">
        <v>40933</v>
      </c>
      <c r="D4740" s="21" t="str">
        <f t="shared" si="296"/>
        <v>25-Jan-2012</v>
      </c>
      <c r="E4740" s="10">
        <v>0.60277777777777775</v>
      </c>
      <c r="F4740" s="1">
        <v>40933</v>
      </c>
      <c r="G4740" s="10">
        <v>0.75</v>
      </c>
      <c r="H4740">
        <v>40</v>
      </c>
      <c r="I4740">
        <v>212</v>
      </c>
      <c r="J4740" t="s">
        <v>8</v>
      </c>
      <c r="K4740" t="s">
        <v>13</v>
      </c>
      <c r="L4740" t="str">
        <f t="shared" si="297"/>
        <v>Afternoon</v>
      </c>
      <c r="M4740" t="str">
        <f t="shared" si="298"/>
        <v>14</v>
      </c>
      <c r="N4740" t="str">
        <f t="shared" si="299"/>
        <v>18</v>
      </c>
    </row>
    <row r="4741" spans="1:14" x14ac:dyDescent="0.3">
      <c r="A4741">
        <v>1</v>
      </c>
      <c r="B4741">
        <v>8</v>
      </c>
      <c r="C4741" s="1">
        <v>40933</v>
      </c>
      <c r="D4741" s="21" t="str">
        <f t="shared" si="296"/>
        <v>25-Jan-2012</v>
      </c>
      <c r="E4741" s="10">
        <v>0.66875000000000007</v>
      </c>
      <c r="F4741" s="1">
        <v>40933</v>
      </c>
      <c r="G4741" s="10">
        <v>0.88611111111111107</v>
      </c>
      <c r="H4741">
        <v>60</v>
      </c>
      <c r="I4741">
        <v>313</v>
      </c>
      <c r="J4741" t="s">
        <v>8</v>
      </c>
      <c r="K4741" t="s">
        <v>13</v>
      </c>
      <c r="L4741" t="str">
        <f t="shared" si="297"/>
        <v>Afternoon</v>
      </c>
      <c r="M4741" t="str">
        <f t="shared" si="298"/>
        <v>16</v>
      </c>
      <c r="N4741" t="str">
        <f t="shared" si="299"/>
        <v>21</v>
      </c>
    </row>
    <row r="4742" spans="1:14" x14ac:dyDescent="0.3">
      <c r="A4742">
        <v>1</v>
      </c>
      <c r="B4742">
        <v>8</v>
      </c>
      <c r="C4742" s="1">
        <v>40933</v>
      </c>
      <c r="D4742" s="21" t="str">
        <f t="shared" si="296"/>
        <v>25-Jan-2012</v>
      </c>
      <c r="E4742" s="10">
        <v>0.69374999999999998</v>
      </c>
      <c r="F4742" s="1">
        <v>40933</v>
      </c>
      <c r="G4742" s="10">
        <v>0.75486111111111109</v>
      </c>
      <c r="H4742">
        <v>30</v>
      </c>
      <c r="I4742">
        <v>88</v>
      </c>
      <c r="J4742" t="s">
        <v>8</v>
      </c>
      <c r="K4742" t="s">
        <v>13</v>
      </c>
      <c r="L4742" t="str">
        <f t="shared" si="297"/>
        <v>Afternoon</v>
      </c>
      <c r="M4742" t="str">
        <f t="shared" si="298"/>
        <v>16</v>
      </c>
      <c r="N4742" t="str">
        <f t="shared" si="299"/>
        <v>18</v>
      </c>
    </row>
    <row r="4743" spans="1:14" x14ac:dyDescent="0.3">
      <c r="A4743">
        <v>1</v>
      </c>
      <c r="B4743">
        <v>6</v>
      </c>
      <c r="C4743" s="1">
        <v>40933</v>
      </c>
      <c r="D4743" s="21" t="str">
        <f t="shared" si="296"/>
        <v>25-Jan-2012</v>
      </c>
      <c r="E4743" s="10">
        <v>0.69791666666666663</v>
      </c>
      <c r="F4743" s="1">
        <v>40933</v>
      </c>
      <c r="G4743" s="10">
        <v>0.78611111111111109</v>
      </c>
      <c r="H4743">
        <v>30</v>
      </c>
      <c r="I4743">
        <v>127</v>
      </c>
      <c r="J4743" t="s">
        <v>8</v>
      </c>
      <c r="K4743" t="s">
        <v>13</v>
      </c>
      <c r="L4743" t="str">
        <f t="shared" si="297"/>
        <v>Afternoon</v>
      </c>
      <c r="M4743" t="str">
        <f t="shared" si="298"/>
        <v>16</v>
      </c>
      <c r="N4743" t="str">
        <f t="shared" si="299"/>
        <v>18</v>
      </c>
    </row>
    <row r="4744" spans="1:14" x14ac:dyDescent="0.3">
      <c r="A4744">
        <v>1</v>
      </c>
      <c r="B4744">
        <v>8</v>
      </c>
      <c r="C4744" s="1">
        <v>40933</v>
      </c>
      <c r="D4744" s="21" t="str">
        <f t="shared" si="296"/>
        <v>25-Jan-2012</v>
      </c>
      <c r="E4744" s="10">
        <v>0.70277777777777783</v>
      </c>
      <c r="F4744" s="1">
        <v>40933</v>
      </c>
      <c r="G4744" s="10">
        <v>0.7284722222222223</v>
      </c>
      <c r="H4744">
        <v>30</v>
      </c>
      <c r="I4744">
        <v>37</v>
      </c>
      <c r="J4744" t="s">
        <v>8</v>
      </c>
      <c r="K4744" t="s">
        <v>13</v>
      </c>
      <c r="L4744" t="str">
        <f t="shared" si="297"/>
        <v>Afternoon</v>
      </c>
      <c r="M4744" t="str">
        <f t="shared" si="298"/>
        <v>16</v>
      </c>
      <c r="N4744" t="str">
        <f t="shared" si="299"/>
        <v>17</v>
      </c>
    </row>
    <row r="4745" spans="1:14" x14ac:dyDescent="0.3">
      <c r="A4745">
        <v>1</v>
      </c>
      <c r="B4745">
        <v>6</v>
      </c>
      <c r="C4745" s="1">
        <v>40933</v>
      </c>
      <c r="D4745" s="21" t="str">
        <f t="shared" si="296"/>
        <v>25-Jan-2012</v>
      </c>
      <c r="E4745" s="10">
        <v>0.72986111111111107</v>
      </c>
      <c r="F4745" s="1">
        <v>40933</v>
      </c>
      <c r="G4745" s="10">
        <v>0.78263888888888899</v>
      </c>
      <c r="H4745">
        <v>30</v>
      </c>
      <c r="I4745">
        <v>76</v>
      </c>
      <c r="J4745" t="s">
        <v>8</v>
      </c>
      <c r="K4745" t="s">
        <v>13</v>
      </c>
      <c r="L4745" t="str">
        <f t="shared" si="297"/>
        <v>Afternoon</v>
      </c>
      <c r="M4745" t="str">
        <f t="shared" si="298"/>
        <v>17</v>
      </c>
      <c r="N4745" t="str">
        <f t="shared" si="299"/>
        <v>18</v>
      </c>
    </row>
    <row r="4746" spans="1:14" x14ac:dyDescent="0.3">
      <c r="A4746">
        <v>1</v>
      </c>
      <c r="B4746">
        <v>5</v>
      </c>
      <c r="C4746" s="1">
        <v>40933</v>
      </c>
      <c r="D4746" s="21" t="str">
        <f t="shared" si="296"/>
        <v>25-Jan-2012</v>
      </c>
      <c r="E4746" s="10">
        <v>0.74513888888888891</v>
      </c>
      <c r="F4746" s="1">
        <v>40933</v>
      </c>
      <c r="G4746" s="10">
        <v>0.89027777777777783</v>
      </c>
      <c r="H4746">
        <v>40</v>
      </c>
      <c r="I4746">
        <v>209</v>
      </c>
      <c r="J4746" t="s">
        <v>8</v>
      </c>
      <c r="K4746" t="s">
        <v>13</v>
      </c>
      <c r="L4746" t="str">
        <f t="shared" si="297"/>
        <v>Afternoon</v>
      </c>
      <c r="M4746" t="str">
        <f t="shared" si="298"/>
        <v>17</v>
      </c>
      <c r="N4746" t="str">
        <f t="shared" si="299"/>
        <v>21</v>
      </c>
    </row>
    <row r="4747" spans="1:14" x14ac:dyDescent="0.3">
      <c r="A4747">
        <v>1</v>
      </c>
      <c r="B4747">
        <v>5</v>
      </c>
      <c r="C4747" s="1">
        <v>40933</v>
      </c>
      <c r="D4747" s="21" t="str">
        <f t="shared" si="296"/>
        <v>25-Jan-2012</v>
      </c>
      <c r="E4747" s="10">
        <v>0.75277777777777777</v>
      </c>
      <c r="F4747" s="1">
        <v>40933</v>
      </c>
      <c r="G4747" s="10">
        <v>0.7895833333333333</v>
      </c>
      <c r="H4747">
        <v>30</v>
      </c>
      <c r="I4747">
        <v>53</v>
      </c>
      <c r="J4747" t="s">
        <v>8</v>
      </c>
      <c r="K4747" t="s">
        <v>13</v>
      </c>
      <c r="L4747" t="str">
        <f t="shared" si="297"/>
        <v>Evening</v>
      </c>
      <c r="M4747" t="str">
        <f t="shared" si="298"/>
        <v>18</v>
      </c>
      <c r="N4747" t="str">
        <f t="shared" si="299"/>
        <v>18</v>
      </c>
    </row>
    <row r="4748" spans="1:14" x14ac:dyDescent="0.3">
      <c r="A4748">
        <v>1</v>
      </c>
      <c r="B4748">
        <v>6</v>
      </c>
      <c r="C4748" s="1">
        <v>40933</v>
      </c>
      <c r="D4748" s="21" t="str">
        <f t="shared" si="296"/>
        <v>25-Jan-2012</v>
      </c>
      <c r="E4748" s="10">
        <v>0.75763888888888886</v>
      </c>
      <c r="F4748" s="1">
        <v>40933</v>
      </c>
      <c r="G4748" s="10">
        <v>0.8027777777777777</v>
      </c>
      <c r="H4748">
        <v>30</v>
      </c>
      <c r="I4748">
        <v>65</v>
      </c>
      <c r="J4748" t="s">
        <v>8</v>
      </c>
      <c r="K4748" t="s">
        <v>13</v>
      </c>
      <c r="L4748" t="str">
        <f t="shared" si="297"/>
        <v>Evening</v>
      </c>
      <c r="M4748" t="str">
        <f t="shared" si="298"/>
        <v>18</v>
      </c>
      <c r="N4748" t="str">
        <f t="shared" si="299"/>
        <v>19</v>
      </c>
    </row>
    <row r="4749" spans="1:14" x14ac:dyDescent="0.3">
      <c r="A4749">
        <v>1</v>
      </c>
      <c r="B4749">
        <v>5</v>
      </c>
      <c r="C4749" s="1">
        <v>40933</v>
      </c>
      <c r="D4749" s="21" t="str">
        <f t="shared" si="296"/>
        <v>25-Jan-2012</v>
      </c>
      <c r="E4749" s="10">
        <v>0.8618055555555556</v>
      </c>
      <c r="F4749" s="1">
        <v>40933</v>
      </c>
      <c r="G4749" s="10">
        <v>0.94791666666666663</v>
      </c>
      <c r="H4749">
        <v>30</v>
      </c>
      <c r="I4749">
        <v>124</v>
      </c>
      <c r="J4749" t="s">
        <v>8</v>
      </c>
      <c r="K4749" t="s">
        <v>13</v>
      </c>
      <c r="L4749" t="str">
        <f t="shared" si="297"/>
        <v>Evening</v>
      </c>
      <c r="M4749" t="str">
        <f t="shared" si="298"/>
        <v>20</v>
      </c>
      <c r="N4749" t="str">
        <f t="shared" si="299"/>
        <v>22</v>
      </c>
    </row>
    <row r="4750" spans="1:14" x14ac:dyDescent="0.3">
      <c r="A4750">
        <v>1</v>
      </c>
      <c r="B4750">
        <v>5</v>
      </c>
      <c r="C4750" s="1">
        <v>40933</v>
      </c>
      <c r="D4750" s="21" t="str">
        <f t="shared" si="296"/>
        <v>25-Jan-2012</v>
      </c>
      <c r="E4750" s="10">
        <v>0.88611111111111107</v>
      </c>
      <c r="F4750" s="1">
        <v>40934</v>
      </c>
      <c r="G4750" s="10">
        <v>1.5972222222222224E-2</v>
      </c>
      <c r="H4750">
        <v>40</v>
      </c>
      <c r="I4750">
        <v>187</v>
      </c>
      <c r="J4750" t="s">
        <v>8</v>
      </c>
      <c r="K4750" t="s">
        <v>13</v>
      </c>
      <c r="L4750" t="str">
        <f t="shared" si="297"/>
        <v>Evening</v>
      </c>
      <c r="M4750" t="str">
        <f t="shared" si="298"/>
        <v>21</v>
      </c>
      <c r="N4750" t="str">
        <f t="shared" si="299"/>
        <v>00</v>
      </c>
    </row>
    <row r="4751" spans="1:14" x14ac:dyDescent="0.3">
      <c r="A4751">
        <v>1</v>
      </c>
      <c r="B4751">
        <v>5</v>
      </c>
      <c r="C4751" s="1">
        <v>40934</v>
      </c>
      <c r="D4751" s="21" t="str">
        <f t="shared" si="296"/>
        <v>26-Jan-2012</v>
      </c>
      <c r="E4751" s="10">
        <v>0.52708333333333335</v>
      </c>
      <c r="F4751" s="1">
        <v>40934</v>
      </c>
      <c r="G4751" s="10">
        <v>0.75416666666666676</v>
      </c>
      <c r="H4751">
        <v>60</v>
      </c>
      <c r="I4751">
        <v>327</v>
      </c>
      <c r="J4751" t="s">
        <v>8</v>
      </c>
      <c r="K4751" t="s">
        <v>12</v>
      </c>
      <c r="L4751" t="str">
        <f t="shared" si="297"/>
        <v>Morning</v>
      </c>
      <c r="M4751" t="str">
        <f t="shared" si="298"/>
        <v>12</v>
      </c>
      <c r="N4751" t="str">
        <f t="shared" si="299"/>
        <v>18</v>
      </c>
    </row>
    <row r="4752" spans="1:14" x14ac:dyDescent="0.3">
      <c r="A4752">
        <v>1</v>
      </c>
      <c r="B4752">
        <v>5</v>
      </c>
      <c r="C4752" s="1">
        <v>40934</v>
      </c>
      <c r="D4752" s="21" t="str">
        <f t="shared" si="296"/>
        <v>26-Jan-2012</v>
      </c>
      <c r="E4752" s="10">
        <v>0.54166666666666663</v>
      </c>
      <c r="F4752" s="1">
        <v>40934</v>
      </c>
      <c r="G4752" s="10">
        <v>0.65902777777777777</v>
      </c>
      <c r="H4752">
        <v>30</v>
      </c>
      <c r="I4752">
        <v>169</v>
      </c>
      <c r="J4752" t="s">
        <v>8</v>
      </c>
      <c r="K4752" t="s">
        <v>12</v>
      </c>
      <c r="L4752" t="str">
        <f t="shared" si="297"/>
        <v>Morning</v>
      </c>
      <c r="M4752" t="str">
        <f t="shared" si="298"/>
        <v>13</v>
      </c>
      <c r="N4752" t="str">
        <f t="shared" si="299"/>
        <v>15</v>
      </c>
    </row>
    <row r="4753" spans="1:14" x14ac:dyDescent="0.3">
      <c r="A4753">
        <v>1</v>
      </c>
      <c r="B4753">
        <v>5</v>
      </c>
      <c r="C4753" s="1">
        <v>40934</v>
      </c>
      <c r="D4753" s="21" t="str">
        <f t="shared" si="296"/>
        <v>26-Jan-2012</v>
      </c>
      <c r="E4753" s="10">
        <v>0.54305555555555551</v>
      </c>
      <c r="F4753" s="1">
        <v>40934</v>
      </c>
      <c r="G4753" s="10">
        <v>0.62847222222222221</v>
      </c>
      <c r="H4753">
        <v>30</v>
      </c>
      <c r="I4753">
        <v>123</v>
      </c>
      <c r="J4753" t="s">
        <v>8</v>
      </c>
      <c r="K4753" t="s">
        <v>12</v>
      </c>
      <c r="L4753" t="str">
        <f t="shared" si="297"/>
        <v>Morning</v>
      </c>
      <c r="M4753" t="str">
        <f t="shared" si="298"/>
        <v>13</v>
      </c>
      <c r="N4753" t="str">
        <f t="shared" si="299"/>
        <v>15</v>
      </c>
    </row>
    <row r="4754" spans="1:14" x14ac:dyDescent="0.3">
      <c r="A4754">
        <v>1</v>
      </c>
      <c r="B4754">
        <v>5</v>
      </c>
      <c r="C4754" s="1">
        <v>40934</v>
      </c>
      <c r="D4754" s="21" t="str">
        <f t="shared" si="296"/>
        <v>26-Jan-2012</v>
      </c>
      <c r="E4754" s="10">
        <v>0.5541666666666667</v>
      </c>
      <c r="F4754" s="1">
        <v>40934</v>
      </c>
      <c r="G4754" s="10">
        <v>0.69652777777777775</v>
      </c>
      <c r="H4754">
        <v>40</v>
      </c>
      <c r="I4754">
        <v>205</v>
      </c>
      <c r="J4754" t="s">
        <v>8</v>
      </c>
      <c r="K4754" t="s">
        <v>12</v>
      </c>
      <c r="L4754" t="str">
        <f t="shared" si="297"/>
        <v>Morning</v>
      </c>
      <c r="M4754" t="str">
        <f t="shared" si="298"/>
        <v>13</v>
      </c>
      <c r="N4754" t="str">
        <f t="shared" si="299"/>
        <v>16</v>
      </c>
    </row>
    <row r="4755" spans="1:14" x14ac:dyDescent="0.3">
      <c r="A4755">
        <v>1</v>
      </c>
      <c r="B4755">
        <v>8</v>
      </c>
      <c r="C4755" s="1">
        <v>40934</v>
      </c>
      <c r="D4755" s="21" t="str">
        <f t="shared" si="296"/>
        <v>26-Jan-2012</v>
      </c>
      <c r="E4755" s="10">
        <v>0.5756944444444444</v>
      </c>
      <c r="F4755" s="1">
        <v>40934</v>
      </c>
      <c r="G4755" s="10">
        <v>0.65902777777777777</v>
      </c>
      <c r="H4755">
        <v>30</v>
      </c>
      <c r="I4755">
        <v>120</v>
      </c>
      <c r="J4755" t="s">
        <v>8</v>
      </c>
      <c r="K4755" t="s">
        <v>12</v>
      </c>
      <c r="L4755" t="str">
        <f t="shared" si="297"/>
        <v>Morning</v>
      </c>
      <c r="M4755" t="str">
        <f t="shared" si="298"/>
        <v>13</v>
      </c>
      <c r="N4755" t="str">
        <f t="shared" si="299"/>
        <v>15</v>
      </c>
    </row>
    <row r="4756" spans="1:14" x14ac:dyDescent="0.3">
      <c r="A4756">
        <v>1</v>
      </c>
      <c r="B4756">
        <v>5</v>
      </c>
      <c r="C4756" s="1">
        <v>40934</v>
      </c>
      <c r="D4756" s="21" t="str">
        <f t="shared" si="296"/>
        <v>26-Jan-2012</v>
      </c>
      <c r="E4756" s="10">
        <v>0.59027777777777779</v>
      </c>
      <c r="F4756" s="1">
        <v>40934</v>
      </c>
      <c r="G4756" s="10">
        <v>0.71597222222222223</v>
      </c>
      <c r="H4756">
        <v>40</v>
      </c>
      <c r="I4756">
        <v>181</v>
      </c>
      <c r="J4756" t="s">
        <v>8</v>
      </c>
      <c r="K4756" t="s">
        <v>12</v>
      </c>
      <c r="L4756" t="str">
        <f t="shared" si="297"/>
        <v>Afternoon</v>
      </c>
      <c r="M4756" t="str">
        <f t="shared" si="298"/>
        <v>14</v>
      </c>
      <c r="N4756" t="str">
        <f t="shared" si="299"/>
        <v>17</v>
      </c>
    </row>
    <row r="4757" spans="1:14" x14ac:dyDescent="0.3">
      <c r="A4757">
        <v>1</v>
      </c>
      <c r="B4757">
        <v>5</v>
      </c>
      <c r="C4757" s="1">
        <v>40934</v>
      </c>
      <c r="D4757" s="21" t="str">
        <f t="shared" si="296"/>
        <v>26-Jan-2012</v>
      </c>
      <c r="E4757" s="10">
        <v>0.60416666666666663</v>
      </c>
      <c r="F4757" s="1">
        <v>40934</v>
      </c>
      <c r="G4757" s="10">
        <v>0.74652777777777779</v>
      </c>
      <c r="H4757">
        <v>40</v>
      </c>
      <c r="I4757">
        <v>205</v>
      </c>
      <c r="J4757" t="s">
        <v>8</v>
      </c>
      <c r="K4757" t="s">
        <v>12</v>
      </c>
      <c r="L4757" t="str">
        <f t="shared" si="297"/>
        <v>Afternoon</v>
      </c>
      <c r="M4757" t="str">
        <f t="shared" si="298"/>
        <v>14</v>
      </c>
      <c r="N4757" t="str">
        <f t="shared" si="299"/>
        <v>17</v>
      </c>
    </row>
    <row r="4758" spans="1:14" x14ac:dyDescent="0.3">
      <c r="A4758">
        <v>1</v>
      </c>
      <c r="B4758">
        <v>5</v>
      </c>
      <c r="C4758" s="1">
        <v>40934</v>
      </c>
      <c r="D4758" s="21" t="str">
        <f t="shared" si="296"/>
        <v>26-Jan-2012</v>
      </c>
      <c r="E4758" s="10">
        <v>0.71666666666666667</v>
      </c>
      <c r="F4758" s="1">
        <v>40934</v>
      </c>
      <c r="G4758" s="10">
        <v>0.83333333333333337</v>
      </c>
      <c r="H4758">
        <v>30</v>
      </c>
      <c r="I4758">
        <v>168</v>
      </c>
      <c r="J4758" t="s">
        <v>8</v>
      </c>
      <c r="K4758" t="s">
        <v>12</v>
      </c>
      <c r="L4758" t="str">
        <f t="shared" si="297"/>
        <v>Afternoon</v>
      </c>
      <c r="M4758" t="str">
        <f t="shared" si="298"/>
        <v>17</v>
      </c>
      <c r="N4758" t="str">
        <f t="shared" si="299"/>
        <v>20</v>
      </c>
    </row>
    <row r="4759" spans="1:14" x14ac:dyDescent="0.3">
      <c r="A4759">
        <v>1</v>
      </c>
      <c r="B4759">
        <v>5</v>
      </c>
      <c r="C4759" s="1">
        <v>40934</v>
      </c>
      <c r="D4759" s="21" t="str">
        <f t="shared" si="296"/>
        <v>26-Jan-2012</v>
      </c>
      <c r="E4759" s="10">
        <v>0.7680555555555556</v>
      </c>
      <c r="F4759" s="1">
        <v>40934</v>
      </c>
      <c r="G4759" s="10">
        <v>0.83680555555555547</v>
      </c>
      <c r="H4759">
        <v>30</v>
      </c>
      <c r="I4759">
        <v>99</v>
      </c>
      <c r="J4759" t="s">
        <v>8</v>
      </c>
      <c r="K4759" t="s">
        <v>12</v>
      </c>
      <c r="L4759" t="str">
        <f t="shared" si="297"/>
        <v>Evening</v>
      </c>
      <c r="M4759" t="str">
        <f t="shared" si="298"/>
        <v>18</v>
      </c>
      <c r="N4759" t="str">
        <f t="shared" si="299"/>
        <v>20</v>
      </c>
    </row>
    <row r="4760" spans="1:14" x14ac:dyDescent="0.3">
      <c r="A4760">
        <v>1</v>
      </c>
      <c r="B4760">
        <v>5</v>
      </c>
      <c r="C4760" s="1">
        <v>40935</v>
      </c>
      <c r="D4760" s="21" t="str">
        <f t="shared" si="296"/>
        <v>27-Jan-2012</v>
      </c>
      <c r="E4760" s="10">
        <v>0.43055555555555558</v>
      </c>
      <c r="F4760" s="1">
        <v>40935</v>
      </c>
      <c r="G4760" s="10">
        <v>0.48888888888888887</v>
      </c>
      <c r="H4760">
        <v>30</v>
      </c>
      <c r="I4760">
        <v>84</v>
      </c>
      <c r="J4760" t="s">
        <v>8</v>
      </c>
      <c r="K4760" t="s">
        <v>11</v>
      </c>
      <c r="L4760" t="str">
        <f t="shared" si="297"/>
        <v>Morning</v>
      </c>
      <c r="M4760" t="str">
        <f t="shared" si="298"/>
        <v>10</v>
      </c>
      <c r="N4760" t="str">
        <f t="shared" si="299"/>
        <v>11</v>
      </c>
    </row>
    <row r="4761" spans="1:14" x14ac:dyDescent="0.3">
      <c r="A4761">
        <v>1</v>
      </c>
      <c r="B4761">
        <v>5</v>
      </c>
      <c r="C4761" s="1">
        <v>40935</v>
      </c>
      <c r="D4761" s="21" t="str">
        <f t="shared" si="296"/>
        <v>27-Jan-2012</v>
      </c>
      <c r="E4761" s="10">
        <v>0.53611111111111109</v>
      </c>
      <c r="F4761" s="1">
        <v>40935</v>
      </c>
      <c r="G4761" s="10">
        <v>0.6069444444444444</v>
      </c>
      <c r="H4761">
        <v>30</v>
      </c>
      <c r="I4761">
        <v>102</v>
      </c>
      <c r="J4761" t="s">
        <v>8</v>
      </c>
      <c r="K4761" t="s">
        <v>11</v>
      </c>
      <c r="L4761" t="str">
        <f t="shared" si="297"/>
        <v>Morning</v>
      </c>
      <c r="M4761" t="str">
        <f t="shared" si="298"/>
        <v>12</v>
      </c>
      <c r="N4761" t="str">
        <f t="shared" si="299"/>
        <v>14</v>
      </c>
    </row>
    <row r="4762" spans="1:14" x14ac:dyDescent="0.3">
      <c r="A4762">
        <v>1</v>
      </c>
      <c r="B4762">
        <v>8</v>
      </c>
      <c r="C4762" s="1">
        <v>40935</v>
      </c>
      <c r="D4762" s="21" t="str">
        <f t="shared" si="296"/>
        <v>27-Jan-2012</v>
      </c>
      <c r="E4762" s="10">
        <v>0.57152777777777775</v>
      </c>
      <c r="F4762" s="1">
        <v>40935</v>
      </c>
      <c r="G4762" s="10">
        <v>0.65416666666666667</v>
      </c>
      <c r="H4762">
        <v>30</v>
      </c>
      <c r="I4762">
        <v>119</v>
      </c>
      <c r="J4762" t="s">
        <v>8</v>
      </c>
      <c r="K4762" t="s">
        <v>11</v>
      </c>
      <c r="L4762" t="str">
        <f t="shared" si="297"/>
        <v>Morning</v>
      </c>
      <c r="M4762" t="str">
        <f t="shared" si="298"/>
        <v>13</v>
      </c>
      <c r="N4762" t="str">
        <f t="shared" si="299"/>
        <v>15</v>
      </c>
    </row>
    <row r="4763" spans="1:14" x14ac:dyDescent="0.3">
      <c r="A4763">
        <v>1</v>
      </c>
      <c r="B4763">
        <v>5</v>
      </c>
      <c r="C4763" s="1">
        <v>40935</v>
      </c>
      <c r="D4763" s="21" t="str">
        <f t="shared" si="296"/>
        <v>27-Jan-2012</v>
      </c>
      <c r="E4763" s="10">
        <v>0.60277777777777775</v>
      </c>
      <c r="F4763" s="1">
        <v>40935</v>
      </c>
      <c r="G4763" s="10">
        <v>0.64930555555555558</v>
      </c>
      <c r="H4763">
        <v>30</v>
      </c>
      <c r="I4763">
        <v>67</v>
      </c>
      <c r="J4763" t="s">
        <v>8</v>
      </c>
      <c r="K4763" t="s">
        <v>11</v>
      </c>
      <c r="L4763" t="str">
        <f t="shared" si="297"/>
        <v>Afternoon</v>
      </c>
      <c r="M4763" t="str">
        <f t="shared" si="298"/>
        <v>14</v>
      </c>
      <c r="N4763" t="str">
        <f t="shared" si="299"/>
        <v>15</v>
      </c>
    </row>
    <row r="4764" spans="1:14" x14ac:dyDescent="0.3">
      <c r="A4764">
        <v>1</v>
      </c>
      <c r="B4764">
        <v>5</v>
      </c>
      <c r="C4764" s="1">
        <v>40935</v>
      </c>
      <c r="D4764" s="21" t="str">
        <f t="shared" si="296"/>
        <v>27-Jan-2012</v>
      </c>
      <c r="E4764" s="10">
        <v>0.63888888888888895</v>
      </c>
      <c r="F4764" s="1">
        <v>40935</v>
      </c>
      <c r="G4764" s="10">
        <v>0.7090277777777777</v>
      </c>
      <c r="H4764">
        <v>30</v>
      </c>
      <c r="I4764">
        <v>101</v>
      </c>
      <c r="J4764" t="s">
        <v>8</v>
      </c>
      <c r="K4764" t="s">
        <v>11</v>
      </c>
      <c r="L4764" t="str">
        <f t="shared" si="297"/>
        <v>Afternoon</v>
      </c>
      <c r="M4764" t="str">
        <f t="shared" si="298"/>
        <v>15</v>
      </c>
      <c r="N4764" t="str">
        <f t="shared" si="299"/>
        <v>17</v>
      </c>
    </row>
    <row r="4765" spans="1:14" x14ac:dyDescent="0.3">
      <c r="A4765">
        <v>1</v>
      </c>
      <c r="B4765">
        <v>8</v>
      </c>
      <c r="C4765" s="1">
        <v>40935</v>
      </c>
      <c r="D4765" s="21" t="str">
        <f t="shared" si="296"/>
        <v>27-Jan-2012</v>
      </c>
      <c r="E4765" s="10">
        <v>0.66249999999999998</v>
      </c>
      <c r="F4765" s="1">
        <v>40935</v>
      </c>
      <c r="G4765" s="10">
        <v>0.69166666666666676</v>
      </c>
      <c r="H4765">
        <v>30</v>
      </c>
      <c r="I4765">
        <v>42</v>
      </c>
      <c r="J4765" t="s">
        <v>8</v>
      </c>
      <c r="K4765" t="s">
        <v>11</v>
      </c>
      <c r="L4765" t="str">
        <f t="shared" si="297"/>
        <v>Afternoon</v>
      </c>
      <c r="M4765" t="str">
        <f t="shared" si="298"/>
        <v>15</v>
      </c>
      <c r="N4765" t="str">
        <f t="shared" si="299"/>
        <v>16</v>
      </c>
    </row>
    <row r="4766" spans="1:14" x14ac:dyDescent="0.3">
      <c r="A4766">
        <v>1</v>
      </c>
      <c r="B4766">
        <v>5</v>
      </c>
      <c r="C4766" s="1">
        <v>40938</v>
      </c>
      <c r="D4766" s="21" t="str">
        <f t="shared" si="296"/>
        <v>30-Jan-2012</v>
      </c>
      <c r="E4766" s="10">
        <v>0.52569444444444446</v>
      </c>
      <c r="F4766" s="1">
        <v>40938</v>
      </c>
      <c r="G4766" s="10">
        <v>0.54166666666666663</v>
      </c>
      <c r="H4766">
        <v>30</v>
      </c>
      <c r="I4766">
        <v>23</v>
      </c>
      <c r="J4766" t="s">
        <v>8</v>
      </c>
      <c r="K4766" t="s">
        <v>10</v>
      </c>
      <c r="L4766" t="str">
        <f t="shared" si="297"/>
        <v>Morning</v>
      </c>
      <c r="M4766" t="str">
        <f t="shared" si="298"/>
        <v>12</v>
      </c>
      <c r="N4766" t="str">
        <f t="shared" si="299"/>
        <v>13</v>
      </c>
    </row>
    <row r="4767" spans="1:14" x14ac:dyDescent="0.3">
      <c r="A4767">
        <v>1</v>
      </c>
      <c r="B4767">
        <v>5</v>
      </c>
      <c r="C4767" s="1">
        <v>40938</v>
      </c>
      <c r="D4767" s="21" t="str">
        <f t="shared" si="296"/>
        <v>30-Jan-2012</v>
      </c>
      <c r="E4767" s="10">
        <v>0.56944444444444442</v>
      </c>
      <c r="F4767" s="1">
        <v>40938</v>
      </c>
      <c r="G4767" s="10">
        <v>0.63402777777777775</v>
      </c>
      <c r="H4767">
        <v>30</v>
      </c>
      <c r="I4767">
        <v>93</v>
      </c>
      <c r="J4767" t="s">
        <v>8</v>
      </c>
      <c r="K4767" t="s">
        <v>10</v>
      </c>
      <c r="L4767" t="str">
        <f t="shared" si="297"/>
        <v>Morning</v>
      </c>
      <c r="M4767" t="str">
        <f t="shared" si="298"/>
        <v>13</v>
      </c>
      <c r="N4767" t="str">
        <f t="shared" si="299"/>
        <v>15</v>
      </c>
    </row>
    <row r="4768" spans="1:14" x14ac:dyDescent="0.3">
      <c r="A4768">
        <v>1</v>
      </c>
      <c r="B4768">
        <v>5</v>
      </c>
      <c r="C4768" s="1">
        <v>40938</v>
      </c>
      <c r="D4768" s="21" t="str">
        <f t="shared" si="296"/>
        <v>30-Jan-2012</v>
      </c>
      <c r="E4768" s="10">
        <v>0.60138888888888886</v>
      </c>
      <c r="F4768" s="1">
        <v>40938</v>
      </c>
      <c r="G4768" s="10">
        <v>0.6694444444444444</v>
      </c>
      <c r="H4768">
        <v>30</v>
      </c>
      <c r="I4768">
        <v>98</v>
      </c>
      <c r="J4768" t="s">
        <v>8</v>
      </c>
      <c r="K4768" t="s">
        <v>10</v>
      </c>
      <c r="L4768" t="str">
        <f t="shared" si="297"/>
        <v>Afternoon</v>
      </c>
      <c r="M4768" t="str">
        <f t="shared" si="298"/>
        <v>14</v>
      </c>
      <c r="N4768" t="str">
        <f t="shared" si="299"/>
        <v>16</v>
      </c>
    </row>
    <row r="4769" spans="1:14" x14ac:dyDescent="0.3">
      <c r="A4769">
        <v>1</v>
      </c>
      <c r="B4769">
        <v>5</v>
      </c>
      <c r="C4769" s="1">
        <v>40938</v>
      </c>
      <c r="D4769" s="21" t="str">
        <f t="shared" si="296"/>
        <v>30-Jan-2012</v>
      </c>
      <c r="E4769" s="10">
        <v>0.68333333333333324</v>
      </c>
      <c r="F4769" s="1">
        <v>40938</v>
      </c>
      <c r="G4769" s="10">
        <v>0.73402777777777783</v>
      </c>
      <c r="H4769">
        <v>30</v>
      </c>
      <c r="I4769">
        <v>73</v>
      </c>
      <c r="J4769" t="s">
        <v>8</v>
      </c>
      <c r="K4769" t="s">
        <v>10</v>
      </c>
      <c r="L4769" t="str">
        <f t="shared" si="297"/>
        <v>Afternoon</v>
      </c>
      <c r="M4769" t="str">
        <f t="shared" si="298"/>
        <v>16</v>
      </c>
      <c r="N4769" t="str">
        <f t="shared" si="299"/>
        <v>17</v>
      </c>
    </row>
    <row r="4770" spans="1:14" x14ac:dyDescent="0.3">
      <c r="A4770">
        <v>1</v>
      </c>
      <c r="B4770">
        <v>5</v>
      </c>
      <c r="C4770" s="1">
        <v>40938</v>
      </c>
      <c r="D4770" s="21" t="str">
        <f t="shared" si="296"/>
        <v>30-Jan-2012</v>
      </c>
      <c r="E4770" s="10">
        <v>0.84166666666666667</v>
      </c>
      <c r="F4770" s="1">
        <v>40938</v>
      </c>
      <c r="G4770" s="10">
        <v>0.92499999999999993</v>
      </c>
      <c r="H4770">
        <v>30</v>
      </c>
      <c r="I4770">
        <v>120</v>
      </c>
      <c r="J4770" t="s">
        <v>8</v>
      </c>
      <c r="K4770" t="s">
        <v>10</v>
      </c>
      <c r="L4770" t="str">
        <f t="shared" si="297"/>
        <v>Evening</v>
      </c>
      <c r="M4770" t="str">
        <f t="shared" si="298"/>
        <v>20</v>
      </c>
      <c r="N4770" t="str">
        <f t="shared" si="299"/>
        <v>22</v>
      </c>
    </row>
    <row r="4771" spans="1:14" x14ac:dyDescent="0.3">
      <c r="A4771">
        <v>1</v>
      </c>
      <c r="B4771">
        <v>5</v>
      </c>
      <c r="C4771" s="1">
        <v>40938</v>
      </c>
      <c r="D4771" s="21" t="str">
        <f t="shared" si="296"/>
        <v>30-Jan-2012</v>
      </c>
      <c r="E4771" s="10">
        <v>0.89930555555555547</v>
      </c>
      <c r="F4771" s="1">
        <v>40939</v>
      </c>
      <c r="G4771" s="10">
        <v>9.0277777777777776E-2</v>
      </c>
      <c r="H4771">
        <v>50</v>
      </c>
      <c r="I4771">
        <v>275</v>
      </c>
      <c r="J4771" t="s">
        <v>8</v>
      </c>
      <c r="K4771" t="s">
        <v>10</v>
      </c>
      <c r="L4771" t="str">
        <f t="shared" si="297"/>
        <v>Evening</v>
      </c>
      <c r="M4771" t="str">
        <f t="shared" si="298"/>
        <v>21</v>
      </c>
      <c r="N4771" t="str">
        <f t="shared" si="299"/>
        <v>02</v>
      </c>
    </row>
    <row r="4772" spans="1:14" x14ac:dyDescent="0.3">
      <c r="A4772">
        <v>1</v>
      </c>
      <c r="B4772">
        <v>5</v>
      </c>
      <c r="C4772" s="1">
        <v>40939</v>
      </c>
      <c r="D4772" s="21" t="str">
        <f t="shared" si="296"/>
        <v>31-Jan-2012</v>
      </c>
      <c r="E4772" s="10">
        <v>0.34375</v>
      </c>
      <c r="F4772" s="1">
        <v>40939</v>
      </c>
      <c r="G4772" s="10">
        <v>0.46458333333333335</v>
      </c>
      <c r="H4772">
        <v>30</v>
      </c>
      <c r="I4772">
        <v>174</v>
      </c>
      <c r="J4772" t="s">
        <v>14</v>
      </c>
      <c r="K4772" t="s">
        <v>9</v>
      </c>
      <c r="L4772" t="str">
        <f t="shared" si="297"/>
        <v>Night</v>
      </c>
      <c r="M4772" t="str">
        <f t="shared" si="298"/>
        <v>08</v>
      </c>
      <c r="N4772" t="str">
        <f t="shared" si="299"/>
        <v>11</v>
      </c>
    </row>
    <row r="4773" spans="1:14" x14ac:dyDescent="0.3">
      <c r="A4773">
        <v>1</v>
      </c>
      <c r="B4773">
        <v>5</v>
      </c>
      <c r="C4773" s="1">
        <v>40939</v>
      </c>
      <c r="D4773" s="21" t="str">
        <f t="shared" si="296"/>
        <v>31-Jan-2012</v>
      </c>
      <c r="E4773" s="10">
        <v>0.48541666666666666</v>
      </c>
      <c r="F4773" s="1">
        <v>40939</v>
      </c>
      <c r="G4773" s="10">
        <v>0.55833333333333335</v>
      </c>
      <c r="H4773">
        <v>30</v>
      </c>
      <c r="I4773">
        <v>105</v>
      </c>
      <c r="J4773" t="s">
        <v>8</v>
      </c>
      <c r="K4773" t="s">
        <v>9</v>
      </c>
      <c r="L4773" t="str">
        <f t="shared" si="297"/>
        <v>Morning</v>
      </c>
      <c r="M4773" t="str">
        <f t="shared" si="298"/>
        <v>11</v>
      </c>
      <c r="N4773" t="str">
        <f t="shared" si="299"/>
        <v>13</v>
      </c>
    </row>
    <row r="4774" spans="1:14" x14ac:dyDescent="0.3">
      <c r="A4774">
        <v>1</v>
      </c>
      <c r="B4774">
        <v>5</v>
      </c>
      <c r="C4774" s="1">
        <v>40939</v>
      </c>
      <c r="D4774" s="21" t="str">
        <f t="shared" si="296"/>
        <v>31-Jan-2012</v>
      </c>
      <c r="E4774" s="10">
        <v>0.63750000000000007</v>
      </c>
      <c r="F4774" s="1">
        <v>40939</v>
      </c>
      <c r="G4774" s="10">
        <v>0.73541666666666661</v>
      </c>
      <c r="H4774">
        <v>30</v>
      </c>
      <c r="I4774">
        <v>141</v>
      </c>
      <c r="J4774" t="s">
        <v>8</v>
      </c>
      <c r="K4774" t="s">
        <v>9</v>
      </c>
      <c r="L4774" t="str">
        <f t="shared" si="297"/>
        <v>Afternoon</v>
      </c>
      <c r="M4774" t="str">
        <f t="shared" si="298"/>
        <v>15</v>
      </c>
      <c r="N4774" t="str">
        <f t="shared" si="299"/>
        <v>17</v>
      </c>
    </row>
    <row r="4775" spans="1:14" x14ac:dyDescent="0.3">
      <c r="A4775">
        <v>1</v>
      </c>
      <c r="B4775">
        <v>5</v>
      </c>
      <c r="C4775" s="1">
        <v>40939</v>
      </c>
      <c r="D4775" s="21" t="str">
        <f t="shared" si="296"/>
        <v>31-Jan-2012</v>
      </c>
      <c r="E4775" s="10">
        <v>0.68263888888888891</v>
      </c>
      <c r="F4775" s="1">
        <v>40939</v>
      </c>
      <c r="G4775" s="10">
        <v>0.7006944444444444</v>
      </c>
      <c r="H4775">
        <v>30</v>
      </c>
      <c r="I4775">
        <v>26</v>
      </c>
      <c r="J4775" t="s">
        <v>8</v>
      </c>
      <c r="K4775" t="s">
        <v>9</v>
      </c>
      <c r="L4775" t="str">
        <f t="shared" si="297"/>
        <v>Afternoon</v>
      </c>
      <c r="M4775" t="str">
        <f t="shared" si="298"/>
        <v>16</v>
      </c>
      <c r="N4775" t="str">
        <f t="shared" si="299"/>
        <v>16</v>
      </c>
    </row>
    <row r="4776" spans="1:14" x14ac:dyDescent="0.3">
      <c r="A4776">
        <v>1</v>
      </c>
      <c r="B4776">
        <v>5</v>
      </c>
      <c r="C4776" s="1">
        <v>40939</v>
      </c>
      <c r="D4776" s="21" t="str">
        <f t="shared" si="296"/>
        <v>31-Jan-2012</v>
      </c>
      <c r="E4776" s="10">
        <v>0.68402777777777779</v>
      </c>
      <c r="F4776" s="1">
        <v>40939</v>
      </c>
      <c r="G4776" s="10">
        <v>0.7284722222222223</v>
      </c>
      <c r="H4776">
        <v>30</v>
      </c>
      <c r="I4776">
        <v>64</v>
      </c>
      <c r="J4776" t="s">
        <v>8</v>
      </c>
      <c r="K4776" t="s">
        <v>9</v>
      </c>
      <c r="L4776" t="str">
        <f t="shared" si="297"/>
        <v>Afternoon</v>
      </c>
      <c r="M4776" t="str">
        <f t="shared" si="298"/>
        <v>16</v>
      </c>
      <c r="N4776" t="str">
        <f t="shared" si="299"/>
        <v>17</v>
      </c>
    </row>
    <row r="4777" spans="1:14" x14ac:dyDescent="0.3">
      <c r="A4777">
        <v>1</v>
      </c>
      <c r="B4777">
        <v>5</v>
      </c>
      <c r="C4777" s="1">
        <v>40939</v>
      </c>
      <c r="D4777" s="21" t="str">
        <f t="shared" si="296"/>
        <v>31-Jan-2012</v>
      </c>
      <c r="E4777" s="10">
        <v>0.73749999999999993</v>
      </c>
      <c r="F4777" s="1">
        <v>40939</v>
      </c>
      <c r="G4777" s="10">
        <v>0.85138888888888886</v>
      </c>
      <c r="H4777">
        <v>30</v>
      </c>
      <c r="I4777">
        <v>164</v>
      </c>
      <c r="J4777" t="s">
        <v>8</v>
      </c>
      <c r="K4777" t="s">
        <v>9</v>
      </c>
      <c r="L4777" t="str">
        <f t="shared" si="297"/>
        <v>Afternoon</v>
      </c>
      <c r="M4777" t="str">
        <f t="shared" si="298"/>
        <v>17</v>
      </c>
      <c r="N4777" t="str">
        <f t="shared" si="299"/>
        <v>20</v>
      </c>
    </row>
    <row r="4778" spans="1:14" x14ac:dyDescent="0.3">
      <c r="A4778">
        <v>1</v>
      </c>
      <c r="B4778">
        <v>5</v>
      </c>
      <c r="C4778" s="1">
        <v>40939</v>
      </c>
      <c r="D4778" s="21" t="str">
        <f t="shared" si="296"/>
        <v>31-Jan-2012</v>
      </c>
      <c r="E4778" s="10">
        <v>0.78749999999999998</v>
      </c>
      <c r="F4778" s="1">
        <v>40940</v>
      </c>
      <c r="G4778" s="10">
        <v>0</v>
      </c>
      <c r="H4778">
        <v>60</v>
      </c>
      <c r="I4778">
        <v>306</v>
      </c>
      <c r="J4778" t="s">
        <v>8</v>
      </c>
      <c r="K4778" t="s">
        <v>9</v>
      </c>
      <c r="L4778" t="str">
        <f t="shared" si="297"/>
        <v>Evening</v>
      </c>
      <c r="M4778" t="str">
        <f t="shared" si="298"/>
        <v>18</v>
      </c>
      <c r="N4778" t="str">
        <f t="shared" si="299"/>
        <v>00</v>
      </c>
    </row>
    <row r="4779" spans="1:14" x14ac:dyDescent="0.3">
      <c r="A4779">
        <v>1</v>
      </c>
      <c r="B4779">
        <v>8</v>
      </c>
      <c r="C4779" s="1">
        <v>40939</v>
      </c>
      <c r="D4779" s="21" t="str">
        <f t="shared" si="296"/>
        <v>31-Jan-2012</v>
      </c>
      <c r="E4779" s="10">
        <v>0.80138888888888893</v>
      </c>
      <c r="F4779" s="1">
        <v>40939</v>
      </c>
      <c r="G4779" s="10">
        <v>0.82361111111111107</v>
      </c>
      <c r="H4779">
        <v>30</v>
      </c>
      <c r="I4779">
        <v>32</v>
      </c>
      <c r="J4779" t="s">
        <v>8</v>
      </c>
      <c r="K4779" t="s">
        <v>9</v>
      </c>
      <c r="L4779" t="str">
        <f t="shared" si="297"/>
        <v>Evening</v>
      </c>
      <c r="M4779" t="str">
        <f t="shared" si="298"/>
        <v>19</v>
      </c>
      <c r="N4779" t="str">
        <f t="shared" si="299"/>
        <v>19</v>
      </c>
    </row>
    <row r="4780" spans="1:14" x14ac:dyDescent="0.3">
      <c r="A4780">
        <v>1</v>
      </c>
      <c r="B4780">
        <v>5</v>
      </c>
      <c r="C4780" s="1">
        <v>40939</v>
      </c>
      <c r="D4780" s="21" t="str">
        <f t="shared" si="296"/>
        <v>31-Jan-2012</v>
      </c>
      <c r="E4780" s="10">
        <v>0.90138888888888891</v>
      </c>
      <c r="F4780" s="1">
        <v>40940</v>
      </c>
      <c r="G4780" s="10">
        <v>0.31388888888888888</v>
      </c>
      <c r="H4780" s="3">
        <v>300</v>
      </c>
      <c r="I4780">
        <v>594</v>
      </c>
      <c r="J4780" t="s">
        <v>8</v>
      </c>
      <c r="K4780" t="s">
        <v>9</v>
      </c>
      <c r="L4780" t="str">
        <f t="shared" si="297"/>
        <v>Evening</v>
      </c>
      <c r="M4780" t="str">
        <f t="shared" si="298"/>
        <v>21</v>
      </c>
      <c r="N4780" t="str">
        <f t="shared" si="299"/>
        <v>07</v>
      </c>
    </row>
    <row r="4781" spans="1:14" x14ac:dyDescent="0.3">
      <c r="A4781">
        <v>1</v>
      </c>
      <c r="B4781">
        <v>5</v>
      </c>
      <c r="C4781" s="1">
        <v>40940</v>
      </c>
      <c r="D4781" s="21" t="str">
        <f t="shared" si="296"/>
        <v>01-Feb-2012</v>
      </c>
      <c r="E4781" s="10">
        <v>0.43472222222222223</v>
      </c>
      <c r="F4781" s="1">
        <v>40940</v>
      </c>
      <c r="G4781" s="10">
        <v>0.51736111111111105</v>
      </c>
      <c r="H4781">
        <v>30</v>
      </c>
      <c r="I4781">
        <v>119</v>
      </c>
      <c r="J4781" t="s">
        <v>8</v>
      </c>
      <c r="K4781" t="s">
        <v>13</v>
      </c>
      <c r="L4781" t="str">
        <f t="shared" si="297"/>
        <v>Morning</v>
      </c>
      <c r="M4781" t="str">
        <f t="shared" si="298"/>
        <v>10</v>
      </c>
      <c r="N4781" t="str">
        <f t="shared" si="299"/>
        <v>12</v>
      </c>
    </row>
    <row r="4782" spans="1:14" x14ac:dyDescent="0.3">
      <c r="A4782">
        <v>1</v>
      </c>
      <c r="B4782">
        <v>5</v>
      </c>
      <c r="C4782" s="1">
        <v>40940</v>
      </c>
      <c r="D4782" s="21" t="str">
        <f t="shared" si="296"/>
        <v>01-Feb-2012</v>
      </c>
      <c r="E4782" s="10">
        <v>0.4694444444444445</v>
      </c>
      <c r="F4782" s="1">
        <v>40940</v>
      </c>
      <c r="G4782" s="10">
        <v>0.5708333333333333</v>
      </c>
      <c r="H4782">
        <v>30</v>
      </c>
      <c r="I4782">
        <v>146</v>
      </c>
      <c r="J4782" t="s">
        <v>8</v>
      </c>
      <c r="K4782" t="s">
        <v>13</v>
      </c>
      <c r="L4782" t="str">
        <f t="shared" si="297"/>
        <v>Morning</v>
      </c>
      <c r="M4782" t="str">
        <f t="shared" si="298"/>
        <v>11</v>
      </c>
      <c r="N4782" t="str">
        <f t="shared" si="299"/>
        <v>13</v>
      </c>
    </row>
    <row r="4783" spans="1:14" x14ac:dyDescent="0.3">
      <c r="A4783">
        <v>1</v>
      </c>
      <c r="B4783">
        <v>5</v>
      </c>
      <c r="C4783" s="1">
        <v>40940</v>
      </c>
      <c r="D4783" s="21" t="str">
        <f t="shared" si="296"/>
        <v>01-Feb-2012</v>
      </c>
      <c r="E4783" s="10">
        <v>0.59305555555555556</v>
      </c>
      <c r="F4783" s="1">
        <v>40940</v>
      </c>
      <c r="G4783" s="10">
        <v>0.60972222222222217</v>
      </c>
      <c r="H4783">
        <v>30</v>
      </c>
      <c r="I4783">
        <v>24</v>
      </c>
      <c r="J4783" t="s">
        <v>8</v>
      </c>
      <c r="K4783" t="s">
        <v>13</v>
      </c>
      <c r="L4783" t="str">
        <f t="shared" si="297"/>
        <v>Afternoon</v>
      </c>
      <c r="M4783" t="str">
        <f t="shared" si="298"/>
        <v>14</v>
      </c>
      <c r="N4783" t="str">
        <f t="shared" si="299"/>
        <v>14</v>
      </c>
    </row>
    <row r="4784" spans="1:14" x14ac:dyDescent="0.3">
      <c r="A4784">
        <v>1</v>
      </c>
      <c r="B4784">
        <v>5</v>
      </c>
      <c r="C4784" s="1">
        <v>40940</v>
      </c>
      <c r="D4784" s="21" t="str">
        <f t="shared" si="296"/>
        <v>01-Feb-2012</v>
      </c>
      <c r="E4784" s="10">
        <v>0.72777777777777775</v>
      </c>
      <c r="F4784" s="1">
        <v>40940</v>
      </c>
      <c r="G4784" s="10">
        <v>0.78819444444444453</v>
      </c>
      <c r="H4784">
        <v>30</v>
      </c>
      <c r="I4784">
        <v>87</v>
      </c>
      <c r="J4784" t="s">
        <v>8</v>
      </c>
      <c r="K4784" t="s">
        <v>13</v>
      </c>
      <c r="L4784" t="str">
        <f t="shared" si="297"/>
        <v>Afternoon</v>
      </c>
      <c r="M4784" t="str">
        <f t="shared" si="298"/>
        <v>17</v>
      </c>
      <c r="N4784" t="str">
        <f t="shared" si="299"/>
        <v>18</v>
      </c>
    </row>
    <row r="4785" spans="1:14" x14ac:dyDescent="0.3">
      <c r="A4785">
        <v>1</v>
      </c>
      <c r="B4785">
        <v>5</v>
      </c>
      <c r="C4785" s="1">
        <v>40941</v>
      </c>
      <c r="D4785" s="21" t="str">
        <f t="shared" si="296"/>
        <v>02-Feb-2012</v>
      </c>
      <c r="E4785" s="10">
        <v>5.5555555555555558E-3</v>
      </c>
      <c r="F4785" s="1">
        <v>40941</v>
      </c>
      <c r="G4785" s="10">
        <v>3.5416666666666666E-2</v>
      </c>
      <c r="H4785">
        <v>30</v>
      </c>
      <c r="I4785">
        <v>43</v>
      </c>
      <c r="J4785" t="s">
        <v>8</v>
      </c>
      <c r="K4785" t="s">
        <v>12</v>
      </c>
      <c r="L4785" t="str">
        <f t="shared" si="297"/>
        <v>Night</v>
      </c>
      <c r="M4785" t="str">
        <f t="shared" si="298"/>
        <v>00</v>
      </c>
      <c r="N4785" t="str">
        <f t="shared" si="299"/>
        <v>00</v>
      </c>
    </row>
    <row r="4786" spans="1:14" x14ac:dyDescent="0.3">
      <c r="A4786">
        <v>1</v>
      </c>
      <c r="B4786">
        <v>5</v>
      </c>
      <c r="C4786" s="1">
        <v>40941</v>
      </c>
      <c r="D4786" s="21" t="str">
        <f t="shared" si="296"/>
        <v>02-Feb-2012</v>
      </c>
      <c r="E4786" s="10">
        <v>0.31597222222222221</v>
      </c>
      <c r="F4786" s="1">
        <v>40941</v>
      </c>
      <c r="G4786" s="10">
        <v>0.40138888888888885</v>
      </c>
      <c r="H4786">
        <v>30</v>
      </c>
      <c r="I4786">
        <v>123</v>
      </c>
      <c r="J4786" t="s">
        <v>8</v>
      </c>
      <c r="K4786" t="s">
        <v>12</v>
      </c>
      <c r="L4786" t="str">
        <f t="shared" si="297"/>
        <v>Night</v>
      </c>
      <c r="M4786" t="str">
        <f t="shared" si="298"/>
        <v>07</v>
      </c>
      <c r="N4786" t="str">
        <f t="shared" si="299"/>
        <v>09</v>
      </c>
    </row>
    <row r="4787" spans="1:14" x14ac:dyDescent="0.3">
      <c r="A4787">
        <v>1</v>
      </c>
      <c r="B4787">
        <v>5</v>
      </c>
      <c r="C4787" s="1">
        <v>40941</v>
      </c>
      <c r="D4787" s="21" t="str">
        <f t="shared" si="296"/>
        <v>02-Feb-2012</v>
      </c>
      <c r="E4787" s="10">
        <v>0.71597222222222223</v>
      </c>
      <c r="F4787" s="1">
        <v>40941</v>
      </c>
      <c r="G4787" s="10">
        <v>0.7993055555555556</v>
      </c>
      <c r="H4787">
        <v>30</v>
      </c>
      <c r="I4787">
        <v>120</v>
      </c>
      <c r="J4787" t="s">
        <v>8</v>
      </c>
      <c r="K4787" t="s">
        <v>12</v>
      </c>
      <c r="L4787" t="str">
        <f t="shared" si="297"/>
        <v>Afternoon</v>
      </c>
      <c r="M4787" t="str">
        <f t="shared" si="298"/>
        <v>17</v>
      </c>
      <c r="N4787" t="str">
        <f t="shared" si="299"/>
        <v>19</v>
      </c>
    </row>
    <row r="4788" spans="1:14" x14ac:dyDescent="0.3">
      <c r="A4788">
        <v>1</v>
      </c>
      <c r="B4788">
        <v>5</v>
      </c>
      <c r="C4788" s="1">
        <v>40942</v>
      </c>
      <c r="D4788" s="21" t="str">
        <f t="shared" si="296"/>
        <v>03-Feb-2012</v>
      </c>
      <c r="E4788" s="10">
        <v>0.31597222222222221</v>
      </c>
      <c r="F4788" s="1">
        <v>40942</v>
      </c>
      <c r="G4788" s="10">
        <v>0.38194444444444442</v>
      </c>
      <c r="H4788">
        <v>30</v>
      </c>
      <c r="I4788">
        <v>95</v>
      </c>
      <c r="J4788" t="s">
        <v>8</v>
      </c>
      <c r="K4788" t="s">
        <v>11</v>
      </c>
      <c r="L4788" t="str">
        <f t="shared" si="297"/>
        <v>Night</v>
      </c>
      <c r="M4788" t="str">
        <f t="shared" si="298"/>
        <v>07</v>
      </c>
      <c r="N4788" t="str">
        <f t="shared" si="299"/>
        <v>09</v>
      </c>
    </row>
    <row r="4789" spans="1:14" x14ac:dyDescent="0.3">
      <c r="A4789">
        <v>1</v>
      </c>
      <c r="B4789">
        <v>5</v>
      </c>
      <c r="C4789" s="1">
        <v>40942</v>
      </c>
      <c r="D4789" s="21" t="str">
        <f t="shared" si="296"/>
        <v>03-Feb-2012</v>
      </c>
      <c r="E4789" s="10">
        <v>0.4145833333333333</v>
      </c>
      <c r="F4789" s="1">
        <v>40942</v>
      </c>
      <c r="G4789" s="10">
        <v>0.53333333333333333</v>
      </c>
      <c r="H4789">
        <v>30</v>
      </c>
      <c r="I4789">
        <v>171</v>
      </c>
      <c r="J4789" t="s">
        <v>8</v>
      </c>
      <c r="K4789" t="s">
        <v>11</v>
      </c>
      <c r="L4789" t="str">
        <f t="shared" si="297"/>
        <v>Night</v>
      </c>
      <c r="M4789" t="str">
        <f t="shared" si="298"/>
        <v>09</v>
      </c>
      <c r="N4789" t="str">
        <f t="shared" si="299"/>
        <v>12</v>
      </c>
    </row>
    <row r="4790" spans="1:14" x14ac:dyDescent="0.3">
      <c r="A4790">
        <v>1</v>
      </c>
      <c r="B4790">
        <v>5</v>
      </c>
      <c r="C4790" s="1">
        <v>40942</v>
      </c>
      <c r="D4790" s="21" t="str">
        <f t="shared" si="296"/>
        <v>03-Feb-2012</v>
      </c>
      <c r="E4790" s="10">
        <v>0.52916666666666667</v>
      </c>
      <c r="F4790" s="1">
        <v>40942</v>
      </c>
      <c r="G4790" s="10">
        <v>0.63611111111111118</v>
      </c>
      <c r="H4790">
        <v>30</v>
      </c>
      <c r="I4790">
        <v>154</v>
      </c>
      <c r="J4790" t="s">
        <v>8</v>
      </c>
      <c r="K4790" t="s">
        <v>11</v>
      </c>
      <c r="L4790" t="str">
        <f t="shared" si="297"/>
        <v>Morning</v>
      </c>
      <c r="M4790" t="str">
        <f t="shared" si="298"/>
        <v>12</v>
      </c>
      <c r="N4790" t="str">
        <f t="shared" si="299"/>
        <v>15</v>
      </c>
    </row>
    <row r="4791" spans="1:14" x14ac:dyDescent="0.3">
      <c r="A4791">
        <v>1</v>
      </c>
      <c r="B4791">
        <v>5</v>
      </c>
      <c r="C4791" s="1">
        <v>40942</v>
      </c>
      <c r="D4791" s="21" t="str">
        <f t="shared" si="296"/>
        <v>03-Feb-2012</v>
      </c>
      <c r="E4791" s="10">
        <v>0.57916666666666672</v>
      </c>
      <c r="F4791" s="1">
        <v>40942</v>
      </c>
      <c r="G4791" s="10">
        <v>0.62847222222222221</v>
      </c>
      <c r="H4791">
        <v>30</v>
      </c>
      <c r="I4791">
        <v>71</v>
      </c>
      <c r="J4791" t="s">
        <v>8</v>
      </c>
      <c r="K4791" t="s">
        <v>11</v>
      </c>
      <c r="L4791" t="str">
        <f t="shared" si="297"/>
        <v>Morning</v>
      </c>
      <c r="M4791" t="str">
        <f t="shared" si="298"/>
        <v>13</v>
      </c>
      <c r="N4791" t="str">
        <f t="shared" si="299"/>
        <v>15</v>
      </c>
    </row>
    <row r="4792" spans="1:14" x14ac:dyDescent="0.3">
      <c r="A4792">
        <v>1</v>
      </c>
      <c r="B4792">
        <v>5</v>
      </c>
      <c r="C4792" s="1">
        <v>40942</v>
      </c>
      <c r="D4792" s="21" t="str">
        <f t="shared" si="296"/>
        <v>03-Feb-2012</v>
      </c>
      <c r="E4792" s="10">
        <v>0.59166666666666667</v>
      </c>
      <c r="F4792" s="1">
        <v>40942</v>
      </c>
      <c r="G4792" s="10">
        <v>0.74861111111111101</v>
      </c>
      <c r="H4792">
        <v>40</v>
      </c>
      <c r="I4792">
        <v>226</v>
      </c>
      <c r="J4792" t="s">
        <v>8</v>
      </c>
      <c r="K4792" t="s">
        <v>11</v>
      </c>
      <c r="L4792" t="str">
        <f t="shared" si="297"/>
        <v>Afternoon</v>
      </c>
      <c r="M4792" t="str">
        <f t="shared" si="298"/>
        <v>14</v>
      </c>
      <c r="N4792" t="str">
        <f t="shared" si="299"/>
        <v>17</v>
      </c>
    </row>
    <row r="4793" spans="1:14" x14ac:dyDescent="0.3">
      <c r="A4793">
        <v>1</v>
      </c>
      <c r="B4793">
        <v>5</v>
      </c>
      <c r="C4793" s="1">
        <v>40942</v>
      </c>
      <c r="D4793" s="21" t="str">
        <f t="shared" si="296"/>
        <v>03-Feb-2012</v>
      </c>
      <c r="E4793" s="10">
        <v>0.61875000000000002</v>
      </c>
      <c r="F4793" s="1">
        <v>40942</v>
      </c>
      <c r="G4793" s="10">
        <v>0.66527777777777775</v>
      </c>
      <c r="H4793">
        <v>30</v>
      </c>
      <c r="I4793">
        <v>67</v>
      </c>
      <c r="J4793" t="s">
        <v>8</v>
      </c>
      <c r="K4793" t="s">
        <v>11</v>
      </c>
      <c r="L4793" t="str">
        <f t="shared" si="297"/>
        <v>Afternoon</v>
      </c>
      <c r="M4793" t="str">
        <f t="shared" si="298"/>
        <v>14</v>
      </c>
      <c r="N4793" t="str">
        <f t="shared" si="299"/>
        <v>15</v>
      </c>
    </row>
    <row r="4794" spans="1:14" x14ac:dyDescent="0.3">
      <c r="A4794">
        <v>1</v>
      </c>
      <c r="B4794">
        <v>8</v>
      </c>
      <c r="C4794" s="1">
        <v>40942</v>
      </c>
      <c r="D4794" s="21" t="str">
        <f t="shared" si="296"/>
        <v>03-Feb-2012</v>
      </c>
      <c r="E4794" s="10">
        <v>0.62430555555555556</v>
      </c>
      <c r="F4794" s="1">
        <v>40942</v>
      </c>
      <c r="G4794" s="10">
        <v>0.6791666666666667</v>
      </c>
      <c r="H4794">
        <v>30</v>
      </c>
      <c r="I4794">
        <v>79</v>
      </c>
      <c r="J4794" t="s">
        <v>8</v>
      </c>
      <c r="K4794" t="s">
        <v>11</v>
      </c>
      <c r="L4794" t="str">
        <f t="shared" si="297"/>
        <v>Afternoon</v>
      </c>
      <c r="M4794" t="str">
        <f t="shared" si="298"/>
        <v>14</v>
      </c>
      <c r="N4794" t="str">
        <f t="shared" si="299"/>
        <v>16</v>
      </c>
    </row>
    <row r="4795" spans="1:14" x14ac:dyDescent="0.3">
      <c r="A4795">
        <v>1</v>
      </c>
      <c r="B4795">
        <v>5</v>
      </c>
      <c r="C4795" s="1">
        <v>40942</v>
      </c>
      <c r="D4795" s="21" t="str">
        <f t="shared" si="296"/>
        <v>03-Feb-2012</v>
      </c>
      <c r="E4795" s="10">
        <v>0.64930555555555558</v>
      </c>
      <c r="F4795" s="1">
        <v>40942</v>
      </c>
      <c r="G4795" s="10">
        <v>0.72638888888888886</v>
      </c>
      <c r="H4795">
        <v>30</v>
      </c>
      <c r="I4795">
        <v>111</v>
      </c>
      <c r="J4795" t="s">
        <v>8</v>
      </c>
      <c r="K4795" t="s">
        <v>11</v>
      </c>
      <c r="L4795" t="str">
        <f t="shared" si="297"/>
        <v>Afternoon</v>
      </c>
      <c r="M4795" t="str">
        <f t="shared" si="298"/>
        <v>15</v>
      </c>
      <c r="N4795" t="str">
        <f t="shared" si="299"/>
        <v>17</v>
      </c>
    </row>
    <row r="4796" spans="1:14" x14ac:dyDescent="0.3">
      <c r="A4796">
        <v>1</v>
      </c>
      <c r="B4796">
        <v>5</v>
      </c>
      <c r="C4796" s="1">
        <v>40945</v>
      </c>
      <c r="D4796" s="21" t="str">
        <f t="shared" si="296"/>
        <v>06-Feb-2012</v>
      </c>
      <c r="E4796" s="10">
        <v>0.3263888888888889</v>
      </c>
      <c r="F4796" s="1">
        <v>40945</v>
      </c>
      <c r="G4796" s="10">
        <v>0.45416666666666666</v>
      </c>
      <c r="H4796">
        <v>40</v>
      </c>
      <c r="I4796">
        <v>184</v>
      </c>
      <c r="J4796" t="s">
        <v>8</v>
      </c>
      <c r="K4796" t="s">
        <v>10</v>
      </c>
      <c r="L4796" t="str">
        <f t="shared" si="297"/>
        <v>Night</v>
      </c>
      <c r="M4796" t="str">
        <f t="shared" si="298"/>
        <v>07</v>
      </c>
      <c r="N4796" t="str">
        <f t="shared" si="299"/>
        <v>10</v>
      </c>
    </row>
    <row r="4797" spans="1:14" x14ac:dyDescent="0.3">
      <c r="A4797">
        <v>1</v>
      </c>
      <c r="B4797">
        <v>5</v>
      </c>
      <c r="C4797" s="1">
        <v>40945</v>
      </c>
      <c r="D4797" s="21" t="str">
        <f t="shared" si="296"/>
        <v>06-Feb-2012</v>
      </c>
      <c r="E4797" s="10">
        <v>0.35486111111111113</v>
      </c>
      <c r="F4797" s="1">
        <v>40945</v>
      </c>
      <c r="G4797" s="10">
        <v>0.47361111111111115</v>
      </c>
      <c r="H4797">
        <v>30</v>
      </c>
      <c r="I4797">
        <v>171</v>
      </c>
      <c r="J4797" t="s">
        <v>8</v>
      </c>
      <c r="K4797" t="s">
        <v>10</v>
      </c>
      <c r="L4797" t="str">
        <f t="shared" si="297"/>
        <v>Night</v>
      </c>
      <c r="M4797" t="str">
        <f t="shared" si="298"/>
        <v>08</v>
      </c>
      <c r="N4797" t="str">
        <f t="shared" si="299"/>
        <v>11</v>
      </c>
    </row>
    <row r="4798" spans="1:14" x14ac:dyDescent="0.3">
      <c r="A4798">
        <v>1</v>
      </c>
      <c r="B4798">
        <v>5</v>
      </c>
      <c r="C4798" s="1">
        <v>40945</v>
      </c>
      <c r="D4798" s="21" t="str">
        <f t="shared" si="296"/>
        <v>06-Feb-2012</v>
      </c>
      <c r="E4798" s="10">
        <v>0.67222222222222217</v>
      </c>
      <c r="F4798" s="1">
        <v>40945</v>
      </c>
      <c r="G4798" s="10">
        <v>0.72013888888888899</v>
      </c>
      <c r="H4798">
        <v>30</v>
      </c>
      <c r="I4798">
        <v>69</v>
      </c>
      <c r="J4798" t="s">
        <v>8</v>
      </c>
      <c r="K4798" t="s">
        <v>10</v>
      </c>
      <c r="L4798" t="str">
        <f t="shared" si="297"/>
        <v>Afternoon</v>
      </c>
      <c r="M4798" t="str">
        <f t="shared" si="298"/>
        <v>16</v>
      </c>
      <c r="N4798" t="str">
        <f t="shared" si="299"/>
        <v>17</v>
      </c>
    </row>
    <row r="4799" spans="1:14" x14ac:dyDescent="0.3">
      <c r="A4799">
        <v>1</v>
      </c>
      <c r="B4799">
        <v>8</v>
      </c>
      <c r="C4799" s="1">
        <v>40945</v>
      </c>
      <c r="D4799" s="21" t="str">
        <f t="shared" si="296"/>
        <v>06-Feb-2012</v>
      </c>
      <c r="E4799" s="10">
        <v>0.82638888888888884</v>
      </c>
      <c r="F4799" s="1">
        <v>40945</v>
      </c>
      <c r="G4799" s="10">
        <v>0.95416666666666661</v>
      </c>
      <c r="H4799">
        <v>40</v>
      </c>
      <c r="I4799">
        <v>184</v>
      </c>
      <c r="J4799" t="s">
        <v>8</v>
      </c>
      <c r="K4799" t="s">
        <v>10</v>
      </c>
      <c r="L4799" t="str">
        <f t="shared" si="297"/>
        <v>Evening</v>
      </c>
      <c r="M4799" t="str">
        <f t="shared" si="298"/>
        <v>19</v>
      </c>
      <c r="N4799" t="str">
        <f t="shared" si="299"/>
        <v>22</v>
      </c>
    </row>
    <row r="4800" spans="1:14" x14ac:dyDescent="0.3">
      <c r="A4800">
        <v>1</v>
      </c>
      <c r="B4800">
        <v>5</v>
      </c>
      <c r="C4800" s="1">
        <v>40945</v>
      </c>
      <c r="D4800" s="21" t="str">
        <f t="shared" si="296"/>
        <v>06-Feb-2012</v>
      </c>
      <c r="E4800" s="10">
        <v>0.9243055555555556</v>
      </c>
      <c r="F4800" s="1">
        <v>40945</v>
      </c>
      <c r="G4800" s="10">
        <v>0.99444444444444446</v>
      </c>
      <c r="H4800">
        <v>30</v>
      </c>
      <c r="I4800">
        <v>101</v>
      </c>
      <c r="J4800" t="s">
        <v>8</v>
      </c>
      <c r="K4800" t="s">
        <v>10</v>
      </c>
      <c r="L4800" t="str">
        <f t="shared" si="297"/>
        <v>Night</v>
      </c>
      <c r="M4800" t="str">
        <f t="shared" si="298"/>
        <v>22</v>
      </c>
      <c r="N4800" t="str">
        <f t="shared" si="299"/>
        <v>23</v>
      </c>
    </row>
    <row r="4801" spans="1:14" x14ac:dyDescent="0.3">
      <c r="A4801">
        <v>1</v>
      </c>
      <c r="B4801">
        <v>5</v>
      </c>
      <c r="C4801" s="1">
        <v>40946</v>
      </c>
      <c r="D4801" s="21" t="str">
        <f t="shared" si="296"/>
        <v>07-Feb-2012</v>
      </c>
      <c r="E4801" s="10">
        <v>0.54166666666666663</v>
      </c>
      <c r="F4801" s="1">
        <v>40946</v>
      </c>
      <c r="G4801" s="10">
        <v>0.62708333333333333</v>
      </c>
      <c r="H4801">
        <v>30</v>
      </c>
      <c r="I4801">
        <v>123</v>
      </c>
      <c r="J4801" t="s">
        <v>8</v>
      </c>
      <c r="K4801" t="s">
        <v>9</v>
      </c>
      <c r="L4801" t="str">
        <f t="shared" si="297"/>
        <v>Morning</v>
      </c>
      <c r="M4801" t="str">
        <f t="shared" si="298"/>
        <v>13</v>
      </c>
      <c r="N4801" t="str">
        <f t="shared" si="299"/>
        <v>15</v>
      </c>
    </row>
    <row r="4802" spans="1:14" x14ac:dyDescent="0.3">
      <c r="A4802">
        <v>1</v>
      </c>
      <c r="B4802">
        <v>8</v>
      </c>
      <c r="C4802" s="1">
        <v>40946</v>
      </c>
      <c r="D4802" s="21" t="str">
        <f t="shared" si="296"/>
        <v>07-Feb-2012</v>
      </c>
      <c r="E4802" s="10">
        <v>0.72916666666666663</v>
      </c>
      <c r="F4802" s="1">
        <v>40946</v>
      </c>
      <c r="G4802" s="10">
        <v>0.89861111111111114</v>
      </c>
      <c r="H4802">
        <v>50</v>
      </c>
      <c r="I4802">
        <v>244</v>
      </c>
      <c r="J4802" t="s">
        <v>8</v>
      </c>
      <c r="K4802" t="s">
        <v>9</v>
      </c>
      <c r="L4802" t="str">
        <f t="shared" si="297"/>
        <v>Afternoon</v>
      </c>
      <c r="M4802" t="str">
        <f t="shared" si="298"/>
        <v>17</v>
      </c>
      <c r="N4802" t="str">
        <f t="shared" si="299"/>
        <v>21</v>
      </c>
    </row>
    <row r="4803" spans="1:14" x14ac:dyDescent="0.3">
      <c r="A4803">
        <v>1</v>
      </c>
      <c r="B4803">
        <v>5</v>
      </c>
      <c r="C4803" s="1">
        <v>40946</v>
      </c>
      <c r="D4803" s="21" t="str">
        <f t="shared" ref="D4803:D4866" si="300" xml:space="preserve"> TEXT(C4803, "dd-Mmm-yyyy")</f>
        <v>07-Feb-2012</v>
      </c>
      <c r="E4803" s="10">
        <v>0.7909722222222223</v>
      </c>
      <c r="F4803" s="1">
        <v>40946</v>
      </c>
      <c r="G4803" s="10">
        <v>0.91388888888888886</v>
      </c>
      <c r="H4803">
        <v>30</v>
      </c>
      <c r="I4803">
        <v>177</v>
      </c>
      <c r="J4803" t="s">
        <v>8</v>
      </c>
      <c r="K4803" t="s">
        <v>9</v>
      </c>
      <c r="L4803" t="str">
        <f t="shared" ref="L4803:L4866" si="301">IF(AND(E4803&gt;$R$6,E4803&lt;=$S$6),"Morning",IF(AND(E4803&gt;$S$6,E4803&lt;=$T$6),"Afternoon", IF(AND(E4803&gt;$T$6,E4803&lt;=$U$6),"Evening", "Night")))</f>
        <v>Evening</v>
      </c>
      <c r="M4803" t="str">
        <f t="shared" ref="M4803:M4866" si="302" xml:space="preserve"> TEXT(E4803, "HH")</f>
        <v>18</v>
      </c>
      <c r="N4803" t="str">
        <f t="shared" ref="N4803:N4866" si="303">TEXT(G4803,"HH")</f>
        <v>21</v>
      </c>
    </row>
    <row r="4804" spans="1:14" x14ac:dyDescent="0.3">
      <c r="A4804">
        <v>1</v>
      </c>
      <c r="B4804">
        <v>5</v>
      </c>
      <c r="C4804" s="1">
        <v>40946</v>
      </c>
      <c r="D4804" s="21" t="str">
        <f t="shared" si="300"/>
        <v>07-Feb-2012</v>
      </c>
      <c r="E4804" s="10">
        <v>0.8305555555555556</v>
      </c>
      <c r="F4804" s="1">
        <v>40946</v>
      </c>
      <c r="G4804" s="10">
        <v>0.85</v>
      </c>
      <c r="H4804">
        <v>30</v>
      </c>
      <c r="I4804">
        <v>28</v>
      </c>
      <c r="J4804" t="s">
        <v>8</v>
      </c>
      <c r="K4804" t="s">
        <v>9</v>
      </c>
      <c r="L4804" t="str">
        <f t="shared" si="301"/>
        <v>Evening</v>
      </c>
      <c r="M4804" t="str">
        <f t="shared" si="302"/>
        <v>19</v>
      </c>
      <c r="N4804" t="str">
        <f t="shared" si="303"/>
        <v>20</v>
      </c>
    </row>
    <row r="4805" spans="1:14" x14ac:dyDescent="0.3">
      <c r="A4805">
        <v>1</v>
      </c>
      <c r="B4805">
        <v>8</v>
      </c>
      <c r="C4805" s="1">
        <v>40947</v>
      </c>
      <c r="D4805" s="21" t="str">
        <f t="shared" si="300"/>
        <v>08-Feb-2012</v>
      </c>
      <c r="E4805" s="10">
        <v>0.5131944444444444</v>
      </c>
      <c r="F4805" s="1">
        <v>40947</v>
      </c>
      <c r="G4805" s="10">
        <v>0.73819444444444438</v>
      </c>
      <c r="H4805">
        <v>60</v>
      </c>
      <c r="I4805">
        <v>324</v>
      </c>
      <c r="J4805" t="s">
        <v>8</v>
      </c>
      <c r="K4805" t="s">
        <v>13</v>
      </c>
      <c r="L4805" t="str">
        <f t="shared" si="301"/>
        <v>Morning</v>
      </c>
      <c r="M4805" t="str">
        <f t="shared" si="302"/>
        <v>12</v>
      </c>
      <c r="N4805" t="str">
        <f t="shared" si="303"/>
        <v>17</v>
      </c>
    </row>
    <row r="4806" spans="1:14" x14ac:dyDescent="0.3">
      <c r="A4806">
        <v>1</v>
      </c>
      <c r="B4806">
        <v>8</v>
      </c>
      <c r="C4806" s="1">
        <v>40947</v>
      </c>
      <c r="D4806" s="21" t="str">
        <f t="shared" si="300"/>
        <v>08-Feb-2012</v>
      </c>
      <c r="E4806" s="10">
        <v>0.52986111111111112</v>
      </c>
      <c r="F4806" s="1">
        <v>40947</v>
      </c>
      <c r="G4806" s="10">
        <v>0.56527777777777777</v>
      </c>
      <c r="H4806">
        <v>30</v>
      </c>
      <c r="I4806">
        <v>51</v>
      </c>
      <c r="J4806" t="s">
        <v>8</v>
      </c>
      <c r="K4806" t="s">
        <v>13</v>
      </c>
      <c r="L4806" t="str">
        <f t="shared" si="301"/>
        <v>Morning</v>
      </c>
      <c r="M4806" t="str">
        <f t="shared" si="302"/>
        <v>12</v>
      </c>
      <c r="N4806" t="str">
        <f t="shared" si="303"/>
        <v>13</v>
      </c>
    </row>
    <row r="4807" spans="1:14" x14ac:dyDescent="0.3">
      <c r="A4807">
        <v>1</v>
      </c>
      <c r="B4807">
        <v>8</v>
      </c>
      <c r="C4807" s="1">
        <v>40947</v>
      </c>
      <c r="D4807" s="21" t="str">
        <f t="shared" si="300"/>
        <v>08-Feb-2012</v>
      </c>
      <c r="E4807" s="10">
        <v>0.69097222222222221</v>
      </c>
      <c r="F4807" s="1">
        <v>40947</v>
      </c>
      <c r="G4807" s="10">
        <v>0.75069444444444444</v>
      </c>
      <c r="H4807">
        <v>30</v>
      </c>
      <c r="I4807">
        <v>86</v>
      </c>
      <c r="J4807" t="s">
        <v>8</v>
      </c>
      <c r="K4807" t="s">
        <v>13</v>
      </c>
      <c r="L4807" t="str">
        <f t="shared" si="301"/>
        <v>Afternoon</v>
      </c>
      <c r="M4807" t="str">
        <f t="shared" si="302"/>
        <v>16</v>
      </c>
      <c r="N4807" t="str">
        <f t="shared" si="303"/>
        <v>18</v>
      </c>
    </row>
    <row r="4808" spans="1:14" x14ac:dyDescent="0.3">
      <c r="A4808">
        <v>1</v>
      </c>
      <c r="B4808">
        <v>8</v>
      </c>
      <c r="C4808" s="1">
        <v>40947</v>
      </c>
      <c r="D4808" s="21" t="str">
        <f t="shared" si="300"/>
        <v>08-Feb-2012</v>
      </c>
      <c r="E4808" s="10">
        <v>0.78125</v>
      </c>
      <c r="F4808" s="1">
        <v>40947</v>
      </c>
      <c r="G4808" s="10">
        <v>0.9291666666666667</v>
      </c>
      <c r="H4808">
        <v>40</v>
      </c>
      <c r="I4808">
        <v>213</v>
      </c>
      <c r="J4808" t="s">
        <v>8</v>
      </c>
      <c r="K4808" t="s">
        <v>13</v>
      </c>
      <c r="L4808" t="str">
        <f t="shared" si="301"/>
        <v>Evening</v>
      </c>
      <c r="M4808" t="str">
        <f t="shared" si="302"/>
        <v>18</v>
      </c>
      <c r="N4808" t="str">
        <f t="shared" si="303"/>
        <v>22</v>
      </c>
    </row>
    <row r="4809" spans="1:14" x14ac:dyDescent="0.3">
      <c r="A4809">
        <v>1</v>
      </c>
      <c r="B4809">
        <v>5</v>
      </c>
      <c r="C4809" s="1">
        <v>40947</v>
      </c>
      <c r="D4809" s="21" t="str">
        <f t="shared" si="300"/>
        <v>08-Feb-2012</v>
      </c>
      <c r="E4809" s="10">
        <v>0.81874999999999998</v>
      </c>
      <c r="F4809" s="1">
        <v>40947</v>
      </c>
      <c r="G4809" s="10">
        <v>0.98263888888888884</v>
      </c>
      <c r="H4809">
        <v>40</v>
      </c>
      <c r="I4809">
        <v>236</v>
      </c>
      <c r="J4809" t="s">
        <v>8</v>
      </c>
      <c r="K4809" t="s">
        <v>13</v>
      </c>
      <c r="L4809" t="str">
        <f t="shared" si="301"/>
        <v>Evening</v>
      </c>
      <c r="M4809" t="str">
        <f t="shared" si="302"/>
        <v>19</v>
      </c>
      <c r="N4809" t="str">
        <f t="shared" si="303"/>
        <v>23</v>
      </c>
    </row>
    <row r="4810" spans="1:14" x14ac:dyDescent="0.3">
      <c r="A4810">
        <v>1</v>
      </c>
      <c r="B4810">
        <v>5</v>
      </c>
      <c r="C4810" s="1">
        <v>40948</v>
      </c>
      <c r="D4810" s="21" t="str">
        <f t="shared" si="300"/>
        <v>09-Feb-2012</v>
      </c>
      <c r="E4810" s="10">
        <v>0.53888888888888886</v>
      </c>
      <c r="F4810" s="1">
        <v>40948</v>
      </c>
      <c r="G4810" s="10">
        <v>0.65555555555555556</v>
      </c>
      <c r="H4810">
        <v>30</v>
      </c>
      <c r="I4810">
        <v>168</v>
      </c>
      <c r="J4810" t="s">
        <v>8</v>
      </c>
      <c r="K4810" t="s">
        <v>12</v>
      </c>
      <c r="L4810" t="str">
        <f t="shared" si="301"/>
        <v>Morning</v>
      </c>
      <c r="M4810" t="str">
        <f t="shared" si="302"/>
        <v>12</v>
      </c>
      <c r="N4810" t="str">
        <f t="shared" si="303"/>
        <v>15</v>
      </c>
    </row>
    <row r="4811" spans="1:14" x14ac:dyDescent="0.3">
      <c r="A4811">
        <v>1</v>
      </c>
      <c r="B4811">
        <v>5</v>
      </c>
      <c r="C4811" s="1">
        <v>40948</v>
      </c>
      <c r="D4811" s="21" t="str">
        <f t="shared" si="300"/>
        <v>09-Feb-2012</v>
      </c>
      <c r="E4811" s="10">
        <v>0.54722222222222217</v>
      </c>
      <c r="F4811" s="1">
        <v>40948</v>
      </c>
      <c r="G4811" s="10">
        <v>0.61527777777777781</v>
      </c>
      <c r="H4811">
        <v>30</v>
      </c>
      <c r="I4811">
        <v>98</v>
      </c>
      <c r="J4811" t="s">
        <v>8</v>
      </c>
      <c r="K4811" t="s">
        <v>12</v>
      </c>
      <c r="L4811" t="str">
        <f t="shared" si="301"/>
        <v>Morning</v>
      </c>
      <c r="M4811" t="str">
        <f t="shared" si="302"/>
        <v>13</v>
      </c>
      <c r="N4811" t="str">
        <f t="shared" si="303"/>
        <v>14</v>
      </c>
    </row>
    <row r="4812" spans="1:14" x14ac:dyDescent="0.3">
      <c r="A4812">
        <v>1</v>
      </c>
      <c r="B4812">
        <v>5</v>
      </c>
      <c r="C4812" s="1">
        <v>40948</v>
      </c>
      <c r="D4812" s="21" t="str">
        <f t="shared" si="300"/>
        <v>09-Feb-2012</v>
      </c>
      <c r="E4812" s="10">
        <v>0.55208333333333337</v>
      </c>
      <c r="F4812" s="1">
        <v>40948</v>
      </c>
      <c r="G4812" s="10">
        <v>0.57916666666666672</v>
      </c>
      <c r="H4812">
        <v>30</v>
      </c>
      <c r="I4812">
        <v>39</v>
      </c>
      <c r="J4812" t="s">
        <v>8</v>
      </c>
      <c r="K4812" t="s">
        <v>12</v>
      </c>
      <c r="L4812" t="str">
        <f t="shared" si="301"/>
        <v>Morning</v>
      </c>
      <c r="M4812" t="str">
        <f t="shared" si="302"/>
        <v>13</v>
      </c>
      <c r="N4812" t="str">
        <f t="shared" si="303"/>
        <v>13</v>
      </c>
    </row>
    <row r="4813" spans="1:14" x14ac:dyDescent="0.3">
      <c r="A4813">
        <v>1</v>
      </c>
      <c r="B4813">
        <v>8</v>
      </c>
      <c r="C4813" s="1">
        <v>40949</v>
      </c>
      <c r="D4813" s="21" t="str">
        <f t="shared" si="300"/>
        <v>10-Feb-2012</v>
      </c>
      <c r="E4813" s="10">
        <v>0.50416666666666665</v>
      </c>
      <c r="F4813" s="1">
        <v>40949</v>
      </c>
      <c r="G4813" s="10">
        <v>0.5444444444444444</v>
      </c>
      <c r="H4813">
        <v>30</v>
      </c>
      <c r="I4813">
        <v>58</v>
      </c>
      <c r="J4813" t="s">
        <v>8</v>
      </c>
      <c r="K4813" t="s">
        <v>11</v>
      </c>
      <c r="L4813" t="str">
        <f t="shared" si="301"/>
        <v>Morning</v>
      </c>
      <c r="M4813" t="str">
        <f t="shared" si="302"/>
        <v>12</v>
      </c>
      <c r="N4813" t="str">
        <f t="shared" si="303"/>
        <v>13</v>
      </c>
    </row>
    <row r="4814" spans="1:14" x14ac:dyDescent="0.3">
      <c r="A4814">
        <v>1</v>
      </c>
      <c r="B4814">
        <v>5</v>
      </c>
      <c r="C4814" s="1">
        <v>40949</v>
      </c>
      <c r="D4814" s="21" t="str">
        <f t="shared" si="300"/>
        <v>10-Feb-2012</v>
      </c>
      <c r="E4814" s="10">
        <v>0.61111111111111105</v>
      </c>
      <c r="F4814" s="1">
        <v>40949</v>
      </c>
      <c r="G4814" s="10">
        <v>0.7319444444444444</v>
      </c>
      <c r="H4814">
        <v>30</v>
      </c>
      <c r="I4814">
        <v>174</v>
      </c>
      <c r="J4814" t="s">
        <v>8</v>
      </c>
      <c r="K4814" t="s">
        <v>11</v>
      </c>
      <c r="L4814" t="str">
        <f t="shared" si="301"/>
        <v>Afternoon</v>
      </c>
      <c r="M4814" t="str">
        <f t="shared" si="302"/>
        <v>14</v>
      </c>
      <c r="N4814" t="str">
        <f t="shared" si="303"/>
        <v>17</v>
      </c>
    </row>
    <row r="4815" spans="1:14" x14ac:dyDescent="0.3">
      <c r="A4815">
        <v>1</v>
      </c>
      <c r="B4815">
        <v>5</v>
      </c>
      <c r="C4815" s="1">
        <v>40949</v>
      </c>
      <c r="D4815" s="21" t="str">
        <f t="shared" si="300"/>
        <v>10-Feb-2012</v>
      </c>
      <c r="E4815" s="10">
        <v>0.65138888888888891</v>
      </c>
      <c r="F4815" s="1">
        <v>40949</v>
      </c>
      <c r="G4815" s="10">
        <v>0.71250000000000002</v>
      </c>
      <c r="H4815">
        <v>30</v>
      </c>
      <c r="I4815">
        <v>88</v>
      </c>
      <c r="J4815" t="s">
        <v>8</v>
      </c>
      <c r="K4815" t="s">
        <v>11</v>
      </c>
      <c r="L4815" t="str">
        <f t="shared" si="301"/>
        <v>Afternoon</v>
      </c>
      <c r="M4815" t="str">
        <f t="shared" si="302"/>
        <v>15</v>
      </c>
      <c r="N4815" t="str">
        <f t="shared" si="303"/>
        <v>17</v>
      </c>
    </row>
    <row r="4816" spans="1:14" x14ac:dyDescent="0.3">
      <c r="A4816">
        <v>1</v>
      </c>
      <c r="B4816">
        <v>8</v>
      </c>
      <c r="C4816" s="1">
        <v>40949</v>
      </c>
      <c r="D4816" s="21" t="str">
        <f t="shared" si="300"/>
        <v>10-Feb-2012</v>
      </c>
      <c r="E4816" s="10">
        <v>0.65416666666666667</v>
      </c>
      <c r="F4816" s="1">
        <v>40949</v>
      </c>
      <c r="G4816" s="10">
        <v>0.78194444444444444</v>
      </c>
      <c r="H4816">
        <v>40</v>
      </c>
      <c r="I4816">
        <v>184</v>
      </c>
      <c r="J4816" t="s">
        <v>8</v>
      </c>
      <c r="K4816" t="s">
        <v>11</v>
      </c>
      <c r="L4816" t="str">
        <f t="shared" si="301"/>
        <v>Afternoon</v>
      </c>
      <c r="M4816" t="str">
        <f t="shared" si="302"/>
        <v>15</v>
      </c>
      <c r="N4816" t="str">
        <f t="shared" si="303"/>
        <v>18</v>
      </c>
    </row>
    <row r="4817" spans="1:14" x14ac:dyDescent="0.3">
      <c r="A4817">
        <v>1</v>
      </c>
      <c r="B4817">
        <v>8</v>
      </c>
      <c r="C4817" s="1">
        <v>40949</v>
      </c>
      <c r="D4817" s="21" t="str">
        <f t="shared" si="300"/>
        <v>10-Feb-2012</v>
      </c>
      <c r="E4817" s="10">
        <v>0.67083333333333339</v>
      </c>
      <c r="F4817" s="1">
        <v>40949</v>
      </c>
      <c r="G4817" s="10">
        <v>0.77430555555555547</v>
      </c>
      <c r="H4817">
        <v>30</v>
      </c>
      <c r="I4817">
        <v>149</v>
      </c>
      <c r="J4817" t="s">
        <v>8</v>
      </c>
      <c r="K4817" t="s">
        <v>11</v>
      </c>
      <c r="L4817" t="str">
        <f t="shared" si="301"/>
        <v>Afternoon</v>
      </c>
      <c r="M4817" t="str">
        <f t="shared" si="302"/>
        <v>16</v>
      </c>
      <c r="N4817" t="str">
        <f t="shared" si="303"/>
        <v>18</v>
      </c>
    </row>
    <row r="4818" spans="1:14" x14ac:dyDescent="0.3">
      <c r="A4818">
        <v>1</v>
      </c>
      <c r="B4818">
        <v>5</v>
      </c>
      <c r="C4818" s="1">
        <v>40949</v>
      </c>
      <c r="D4818" s="21" t="str">
        <f t="shared" si="300"/>
        <v>10-Feb-2012</v>
      </c>
      <c r="E4818" s="10">
        <v>0.70138888888888884</v>
      </c>
      <c r="F4818" s="1">
        <v>40949</v>
      </c>
      <c r="G4818" s="10">
        <v>0.82500000000000007</v>
      </c>
      <c r="H4818">
        <v>30</v>
      </c>
      <c r="I4818">
        <v>178</v>
      </c>
      <c r="J4818" t="s">
        <v>8</v>
      </c>
      <c r="K4818" t="s">
        <v>11</v>
      </c>
      <c r="L4818" t="str">
        <f t="shared" si="301"/>
        <v>Afternoon</v>
      </c>
      <c r="M4818" t="str">
        <f t="shared" si="302"/>
        <v>16</v>
      </c>
      <c r="N4818" t="str">
        <f t="shared" si="303"/>
        <v>19</v>
      </c>
    </row>
    <row r="4819" spans="1:14" x14ac:dyDescent="0.3">
      <c r="A4819">
        <v>1</v>
      </c>
      <c r="B4819">
        <v>5</v>
      </c>
      <c r="C4819" s="1">
        <v>40949</v>
      </c>
      <c r="D4819" s="21" t="str">
        <f t="shared" si="300"/>
        <v>10-Feb-2012</v>
      </c>
      <c r="E4819" s="10">
        <v>0.75</v>
      </c>
      <c r="F4819" s="1">
        <v>40949</v>
      </c>
      <c r="G4819" s="10">
        <v>0.87083333333333324</v>
      </c>
      <c r="H4819">
        <v>30</v>
      </c>
      <c r="I4819">
        <v>174</v>
      </c>
      <c r="J4819" t="s">
        <v>8</v>
      </c>
      <c r="K4819" t="s">
        <v>11</v>
      </c>
      <c r="L4819" t="str">
        <f t="shared" si="301"/>
        <v>Afternoon</v>
      </c>
      <c r="M4819" t="str">
        <f t="shared" si="302"/>
        <v>18</v>
      </c>
      <c r="N4819" t="str">
        <f t="shared" si="303"/>
        <v>20</v>
      </c>
    </row>
    <row r="4820" spans="1:14" x14ac:dyDescent="0.3">
      <c r="A4820">
        <v>1</v>
      </c>
      <c r="B4820">
        <v>5</v>
      </c>
      <c r="C4820" s="1">
        <v>40949</v>
      </c>
      <c r="D4820" s="21" t="str">
        <f t="shared" si="300"/>
        <v>10-Feb-2012</v>
      </c>
      <c r="E4820" s="10">
        <v>0.80069444444444438</v>
      </c>
      <c r="F4820" s="1">
        <v>40949</v>
      </c>
      <c r="G4820" s="10">
        <v>0.99444444444444446</v>
      </c>
      <c r="H4820">
        <v>50</v>
      </c>
      <c r="I4820">
        <v>279</v>
      </c>
      <c r="J4820" t="s">
        <v>8</v>
      </c>
      <c r="K4820" t="s">
        <v>11</v>
      </c>
      <c r="L4820" t="str">
        <f t="shared" si="301"/>
        <v>Evening</v>
      </c>
      <c r="M4820" t="str">
        <f t="shared" si="302"/>
        <v>19</v>
      </c>
      <c r="N4820" t="str">
        <f t="shared" si="303"/>
        <v>23</v>
      </c>
    </row>
    <row r="4821" spans="1:14" x14ac:dyDescent="0.3">
      <c r="A4821">
        <v>1</v>
      </c>
      <c r="B4821">
        <v>5</v>
      </c>
      <c r="C4821" s="1">
        <v>40949</v>
      </c>
      <c r="D4821" s="21" t="str">
        <f t="shared" si="300"/>
        <v>10-Feb-2012</v>
      </c>
      <c r="E4821" s="10">
        <v>0.83263888888888893</v>
      </c>
      <c r="F4821" s="1">
        <v>40949</v>
      </c>
      <c r="G4821" s="10">
        <v>0.94791666666666663</v>
      </c>
      <c r="H4821">
        <v>30</v>
      </c>
      <c r="I4821">
        <v>166</v>
      </c>
      <c r="J4821" t="s">
        <v>8</v>
      </c>
      <c r="K4821" t="s">
        <v>11</v>
      </c>
      <c r="L4821" t="str">
        <f t="shared" si="301"/>
        <v>Evening</v>
      </c>
      <c r="M4821" t="str">
        <f t="shared" si="302"/>
        <v>19</v>
      </c>
      <c r="N4821" t="str">
        <f t="shared" si="303"/>
        <v>22</v>
      </c>
    </row>
    <row r="4822" spans="1:14" x14ac:dyDescent="0.3">
      <c r="A4822">
        <v>1</v>
      </c>
      <c r="B4822">
        <v>8</v>
      </c>
      <c r="C4822" s="1">
        <v>40949</v>
      </c>
      <c r="D4822" s="21" t="str">
        <f t="shared" si="300"/>
        <v>10-Feb-2012</v>
      </c>
      <c r="E4822" s="10">
        <v>0.8340277777777777</v>
      </c>
      <c r="F4822" s="1">
        <v>40949</v>
      </c>
      <c r="G4822" s="10">
        <v>0.8833333333333333</v>
      </c>
      <c r="H4822">
        <v>30</v>
      </c>
      <c r="I4822">
        <v>71</v>
      </c>
      <c r="J4822" t="s">
        <v>8</v>
      </c>
      <c r="K4822" t="s">
        <v>11</v>
      </c>
      <c r="L4822" t="str">
        <f t="shared" si="301"/>
        <v>Evening</v>
      </c>
      <c r="M4822" t="str">
        <f t="shared" si="302"/>
        <v>20</v>
      </c>
      <c r="N4822" t="str">
        <f t="shared" si="303"/>
        <v>21</v>
      </c>
    </row>
    <row r="4823" spans="1:14" x14ac:dyDescent="0.3">
      <c r="A4823">
        <v>1</v>
      </c>
      <c r="B4823">
        <v>8</v>
      </c>
      <c r="C4823" s="1">
        <v>40949</v>
      </c>
      <c r="D4823" s="21" t="str">
        <f t="shared" si="300"/>
        <v>10-Feb-2012</v>
      </c>
      <c r="E4823" s="10">
        <v>0.83680555555555547</v>
      </c>
      <c r="F4823" s="1">
        <v>40949</v>
      </c>
      <c r="G4823" s="10">
        <v>0.95694444444444438</v>
      </c>
      <c r="H4823">
        <v>30</v>
      </c>
      <c r="I4823">
        <v>173</v>
      </c>
      <c r="J4823" t="s">
        <v>8</v>
      </c>
      <c r="K4823" t="s">
        <v>11</v>
      </c>
      <c r="L4823" t="str">
        <f t="shared" si="301"/>
        <v>Evening</v>
      </c>
      <c r="M4823" t="str">
        <f t="shared" si="302"/>
        <v>20</v>
      </c>
      <c r="N4823" t="str">
        <f t="shared" si="303"/>
        <v>22</v>
      </c>
    </row>
    <row r="4824" spans="1:14" x14ac:dyDescent="0.3">
      <c r="A4824">
        <v>1</v>
      </c>
      <c r="B4824">
        <v>5</v>
      </c>
      <c r="C4824" s="1">
        <v>40949</v>
      </c>
      <c r="D4824" s="21" t="str">
        <f t="shared" si="300"/>
        <v>10-Feb-2012</v>
      </c>
      <c r="E4824" s="10">
        <v>0.83888888888888891</v>
      </c>
      <c r="F4824" s="1">
        <v>40949</v>
      </c>
      <c r="G4824" s="10">
        <v>0.95277777777777783</v>
      </c>
      <c r="H4824">
        <v>30</v>
      </c>
      <c r="I4824">
        <v>164</v>
      </c>
      <c r="J4824" t="s">
        <v>8</v>
      </c>
      <c r="K4824" t="s">
        <v>11</v>
      </c>
      <c r="L4824" t="str">
        <f t="shared" si="301"/>
        <v>Evening</v>
      </c>
      <c r="M4824" t="str">
        <f t="shared" si="302"/>
        <v>20</v>
      </c>
      <c r="N4824" t="str">
        <f t="shared" si="303"/>
        <v>22</v>
      </c>
    </row>
    <row r="4825" spans="1:14" x14ac:dyDescent="0.3">
      <c r="A4825">
        <v>1</v>
      </c>
      <c r="B4825">
        <v>5</v>
      </c>
      <c r="C4825" s="1">
        <v>40949</v>
      </c>
      <c r="D4825" s="21" t="str">
        <f t="shared" si="300"/>
        <v>10-Feb-2012</v>
      </c>
      <c r="E4825" s="10">
        <v>0.89097222222222217</v>
      </c>
      <c r="F4825" s="1">
        <v>40949</v>
      </c>
      <c r="G4825" s="10">
        <v>0.92986111111111114</v>
      </c>
      <c r="H4825">
        <v>30</v>
      </c>
      <c r="I4825">
        <v>56</v>
      </c>
      <c r="J4825" t="s">
        <v>8</v>
      </c>
      <c r="K4825" t="s">
        <v>11</v>
      </c>
      <c r="L4825" t="str">
        <f t="shared" si="301"/>
        <v>Evening</v>
      </c>
      <c r="M4825" t="str">
        <f t="shared" si="302"/>
        <v>21</v>
      </c>
      <c r="N4825" t="str">
        <f t="shared" si="303"/>
        <v>22</v>
      </c>
    </row>
    <row r="4826" spans="1:14" x14ac:dyDescent="0.3">
      <c r="A4826">
        <v>1</v>
      </c>
      <c r="B4826">
        <v>5</v>
      </c>
      <c r="C4826" s="1">
        <v>40952</v>
      </c>
      <c r="D4826" s="21" t="str">
        <f t="shared" si="300"/>
        <v>13-Feb-2012</v>
      </c>
      <c r="E4826" s="10">
        <v>0.40763888888888888</v>
      </c>
      <c r="F4826" s="1">
        <v>40952</v>
      </c>
      <c r="G4826" s="10">
        <v>0.52013888888888882</v>
      </c>
      <c r="H4826">
        <v>30</v>
      </c>
      <c r="I4826">
        <v>162</v>
      </c>
      <c r="J4826" t="s">
        <v>8</v>
      </c>
      <c r="K4826" t="s">
        <v>10</v>
      </c>
      <c r="L4826" t="str">
        <f t="shared" si="301"/>
        <v>Night</v>
      </c>
      <c r="M4826" t="str">
        <f t="shared" si="302"/>
        <v>09</v>
      </c>
      <c r="N4826" t="str">
        <f t="shared" si="303"/>
        <v>12</v>
      </c>
    </row>
    <row r="4827" spans="1:14" x14ac:dyDescent="0.3">
      <c r="A4827">
        <v>1</v>
      </c>
      <c r="B4827">
        <v>8</v>
      </c>
      <c r="C4827" s="1">
        <v>40952</v>
      </c>
      <c r="D4827" s="21" t="str">
        <f t="shared" si="300"/>
        <v>13-Feb-2012</v>
      </c>
      <c r="E4827" s="10">
        <v>0.43888888888888888</v>
      </c>
      <c r="F4827" s="1">
        <v>40952</v>
      </c>
      <c r="G4827" s="10">
        <v>0.44236111111111115</v>
      </c>
      <c r="H4827">
        <v>30</v>
      </c>
      <c r="I4827">
        <v>5</v>
      </c>
      <c r="J4827" t="s">
        <v>8</v>
      </c>
      <c r="K4827" t="s">
        <v>10</v>
      </c>
      <c r="L4827" t="str">
        <f t="shared" si="301"/>
        <v>Morning</v>
      </c>
      <c r="M4827" t="str">
        <f t="shared" si="302"/>
        <v>10</v>
      </c>
      <c r="N4827" t="str">
        <f t="shared" si="303"/>
        <v>10</v>
      </c>
    </row>
    <row r="4828" spans="1:14" x14ac:dyDescent="0.3">
      <c r="A4828">
        <v>1</v>
      </c>
      <c r="B4828">
        <v>5</v>
      </c>
      <c r="C4828" s="1">
        <v>40952</v>
      </c>
      <c r="D4828" s="21" t="str">
        <f t="shared" si="300"/>
        <v>13-Feb-2012</v>
      </c>
      <c r="E4828" s="10">
        <v>0.49374999999999997</v>
      </c>
      <c r="F4828" s="1">
        <v>40952</v>
      </c>
      <c r="G4828" s="10">
        <v>0.66805555555555562</v>
      </c>
      <c r="H4828">
        <v>50</v>
      </c>
      <c r="I4828">
        <v>251</v>
      </c>
      <c r="J4828" t="s">
        <v>8</v>
      </c>
      <c r="K4828" t="s">
        <v>10</v>
      </c>
      <c r="L4828" t="str">
        <f t="shared" si="301"/>
        <v>Morning</v>
      </c>
      <c r="M4828" t="str">
        <f t="shared" si="302"/>
        <v>11</v>
      </c>
      <c r="N4828" t="str">
        <f t="shared" si="303"/>
        <v>16</v>
      </c>
    </row>
    <row r="4829" spans="1:14" x14ac:dyDescent="0.3">
      <c r="A4829">
        <v>1</v>
      </c>
      <c r="B4829">
        <v>5</v>
      </c>
      <c r="C4829" s="1">
        <v>40952</v>
      </c>
      <c r="D4829" s="21" t="str">
        <f t="shared" si="300"/>
        <v>13-Feb-2012</v>
      </c>
      <c r="E4829" s="10">
        <v>0.61597222222222225</v>
      </c>
      <c r="F4829" s="1">
        <v>40952</v>
      </c>
      <c r="G4829" s="10">
        <v>0.65763888888888888</v>
      </c>
      <c r="H4829">
        <v>30</v>
      </c>
      <c r="I4829">
        <v>60</v>
      </c>
      <c r="J4829" t="s">
        <v>8</v>
      </c>
      <c r="K4829" t="s">
        <v>10</v>
      </c>
      <c r="L4829" t="str">
        <f t="shared" si="301"/>
        <v>Afternoon</v>
      </c>
      <c r="M4829" t="str">
        <f t="shared" si="302"/>
        <v>14</v>
      </c>
      <c r="N4829" t="str">
        <f t="shared" si="303"/>
        <v>15</v>
      </c>
    </row>
    <row r="4830" spans="1:14" x14ac:dyDescent="0.3">
      <c r="A4830">
        <v>1</v>
      </c>
      <c r="B4830">
        <v>8</v>
      </c>
      <c r="C4830" s="1">
        <v>40952</v>
      </c>
      <c r="D4830" s="21" t="str">
        <f t="shared" si="300"/>
        <v>13-Feb-2012</v>
      </c>
      <c r="E4830" s="10">
        <v>0.68194444444444446</v>
      </c>
      <c r="F4830" s="1">
        <v>40952</v>
      </c>
      <c r="G4830" s="10">
        <v>0.76388888888888884</v>
      </c>
      <c r="H4830">
        <v>30</v>
      </c>
      <c r="I4830">
        <v>118</v>
      </c>
      <c r="J4830" t="s">
        <v>8</v>
      </c>
      <c r="K4830" t="s">
        <v>10</v>
      </c>
      <c r="L4830" t="str">
        <f t="shared" si="301"/>
        <v>Afternoon</v>
      </c>
      <c r="M4830" t="str">
        <f t="shared" si="302"/>
        <v>16</v>
      </c>
      <c r="N4830" t="str">
        <f t="shared" si="303"/>
        <v>18</v>
      </c>
    </row>
    <row r="4831" spans="1:14" x14ac:dyDescent="0.3">
      <c r="A4831">
        <v>1</v>
      </c>
      <c r="B4831">
        <v>5</v>
      </c>
      <c r="C4831" s="1">
        <v>40952</v>
      </c>
      <c r="D4831" s="21" t="str">
        <f t="shared" si="300"/>
        <v>13-Feb-2012</v>
      </c>
      <c r="E4831" s="10">
        <v>0.71180555555555547</v>
      </c>
      <c r="F4831" s="1">
        <v>40952</v>
      </c>
      <c r="G4831" s="10">
        <v>0.74444444444444446</v>
      </c>
      <c r="H4831">
        <v>30</v>
      </c>
      <c r="I4831">
        <v>47</v>
      </c>
      <c r="J4831" t="s">
        <v>8</v>
      </c>
      <c r="K4831" t="s">
        <v>10</v>
      </c>
      <c r="L4831" t="str">
        <f t="shared" si="301"/>
        <v>Afternoon</v>
      </c>
      <c r="M4831" t="str">
        <f t="shared" si="302"/>
        <v>17</v>
      </c>
      <c r="N4831" t="str">
        <f t="shared" si="303"/>
        <v>17</v>
      </c>
    </row>
    <row r="4832" spans="1:14" x14ac:dyDescent="0.3">
      <c r="A4832">
        <v>1</v>
      </c>
      <c r="B4832">
        <v>5</v>
      </c>
      <c r="C4832" s="1">
        <v>40952</v>
      </c>
      <c r="D4832" s="21" t="str">
        <f t="shared" si="300"/>
        <v>13-Feb-2012</v>
      </c>
      <c r="E4832" s="10">
        <v>0.72152777777777777</v>
      </c>
      <c r="F4832" s="1">
        <v>40952</v>
      </c>
      <c r="G4832" s="10">
        <v>0.85</v>
      </c>
      <c r="H4832">
        <v>40</v>
      </c>
      <c r="I4832">
        <v>185</v>
      </c>
      <c r="J4832" t="s">
        <v>8</v>
      </c>
      <c r="K4832" t="s">
        <v>10</v>
      </c>
      <c r="L4832" t="str">
        <f t="shared" si="301"/>
        <v>Afternoon</v>
      </c>
      <c r="M4832" t="str">
        <f t="shared" si="302"/>
        <v>17</v>
      </c>
      <c r="N4832" t="str">
        <f t="shared" si="303"/>
        <v>20</v>
      </c>
    </row>
    <row r="4833" spans="1:14" x14ac:dyDescent="0.3">
      <c r="A4833">
        <v>1</v>
      </c>
      <c r="B4833">
        <v>5</v>
      </c>
      <c r="C4833" s="1">
        <v>40952</v>
      </c>
      <c r="D4833" s="21" t="str">
        <f t="shared" si="300"/>
        <v>13-Feb-2012</v>
      </c>
      <c r="E4833" s="10">
        <v>0.75624999999999998</v>
      </c>
      <c r="F4833" s="1">
        <v>40952</v>
      </c>
      <c r="G4833" s="10">
        <v>0.87152777777777779</v>
      </c>
      <c r="H4833">
        <v>30</v>
      </c>
      <c r="I4833">
        <v>166</v>
      </c>
      <c r="J4833" t="s">
        <v>8</v>
      </c>
      <c r="K4833" t="s">
        <v>10</v>
      </c>
      <c r="L4833" t="str">
        <f t="shared" si="301"/>
        <v>Evening</v>
      </c>
      <c r="M4833" t="str">
        <f t="shared" si="302"/>
        <v>18</v>
      </c>
      <c r="N4833" t="str">
        <f t="shared" si="303"/>
        <v>20</v>
      </c>
    </row>
    <row r="4834" spans="1:14" x14ac:dyDescent="0.3">
      <c r="A4834">
        <v>1</v>
      </c>
      <c r="B4834">
        <v>5</v>
      </c>
      <c r="C4834" s="1">
        <v>40953</v>
      </c>
      <c r="D4834" s="21" t="str">
        <f t="shared" si="300"/>
        <v>14-Feb-2012</v>
      </c>
      <c r="E4834" s="10">
        <v>0.44097222222222227</v>
      </c>
      <c r="F4834" s="1">
        <v>40953</v>
      </c>
      <c r="G4834" s="10">
        <v>0.79583333333333339</v>
      </c>
      <c r="H4834">
        <v>90</v>
      </c>
      <c r="I4834">
        <v>511</v>
      </c>
      <c r="J4834" t="s">
        <v>8</v>
      </c>
      <c r="K4834" t="s">
        <v>9</v>
      </c>
      <c r="L4834" t="str">
        <f t="shared" si="301"/>
        <v>Morning</v>
      </c>
      <c r="M4834" t="str">
        <f t="shared" si="302"/>
        <v>10</v>
      </c>
      <c r="N4834" t="str">
        <f t="shared" si="303"/>
        <v>19</v>
      </c>
    </row>
    <row r="4835" spans="1:14" x14ac:dyDescent="0.3">
      <c r="A4835">
        <v>1</v>
      </c>
      <c r="B4835">
        <v>5</v>
      </c>
      <c r="C4835" s="1">
        <v>40953</v>
      </c>
      <c r="D4835" s="21" t="str">
        <f t="shared" si="300"/>
        <v>14-Feb-2012</v>
      </c>
      <c r="E4835" s="10">
        <v>0.51250000000000007</v>
      </c>
      <c r="F4835" s="1">
        <v>40953</v>
      </c>
      <c r="G4835" s="10">
        <v>0.67361111111111116</v>
      </c>
      <c r="H4835">
        <v>40</v>
      </c>
      <c r="I4835">
        <v>232</v>
      </c>
      <c r="J4835" t="s">
        <v>8</v>
      </c>
      <c r="K4835" t="s">
        <v>9</v>
      </c>
      <c r="L4835" t="str">
        <f t="shared" si="301"/>
        <v>Morning</v>
      </c>
      <c r="M4835" t="str">
        <f t="shared" si="302"/>
        <v>12</v>
      </c>
      <c r="N4835" t="str">
        <f t="shared" si="303"/>
        <v>16</v>
      </c>
    </row>
    <row r="4836" spans="1:14" x14ac:dyDescent="0.3">
      <c r="A4836">
        <v>1</v>
      </c>
      <c r="B4836">
        <v>8</v>
      </c>
      <c r="C4836" s="1">
        <v>40953</v>
      </c>
      <c r="D4836" s="21" t="str">
        <f t="shared" si="300"/>
        <v>14-Feb-2012</v>
      </c>
      <c r="E4836" s="10">
        <v>0.64583333333333337</v>
      </c>
      <c r="F4836" s="1">
        <v>40953</v>
      </c>
      <c r="G4836" s="10">
        <v>0.93472222222222223</v>
      </c>
      <c r="H4836" s="3">
        <v>300</v>
      </c>
      <c r="I4836">
        <v>416</v>
      </c>
      <c r="J4836" t="s">
        <v>8</v>
      </c>
      <c r="K4836" t="s">
        <v>9</v>
      </c>
      <c r="L4836" t="str">
        <f t="shared" si="301"/>
        <v>Afternoon</v>
      </c>
      <c r="M4836" t="str">
        <f t="shared" si="302"/>
        <v>15</v>
      </c>
      <c r="N4836" t="str">
        <f t="shared" si="303"/>
        <v>22</v>
      </c>
    </row>
    <row r="4837" spans="1:14" x14ac:dyDescent="0.3">
      <c r="A4837">
        <v>1</v>
      </c>
      <c r="B4837">
        <v>8</v>
      </c>
      <c r="C4837" s="1">
        <v>40953</v>
      </c>
      <c r="D4837" s="21" t="str">
        <f t="shared" si="300"/>
        <v>14-Feb-2012</v>
      </c>
      <c r="E4837" s="10">
        <v>0.67708333333333337</v>
      </c>
      <c r="F4837" s="1">
        <v>40953</v>
      </c>
      <c r="G4837" s="10">
        <v>0.80972222222222223</v>
      </c>
      <c r="H4837">
        <v>40</v>
      </c>
      <c r="I4837">
        <v>191</v>
      </c>
      <c r="J4837" t="s">
        <v>8</v>
      </c>
      <c r="K4837" t="s">
        <v>9</v>
      </c>
      <c r="L4837" t="str">
        <f t="shared" si="301"/>
        <v>Afternoon</v>
      </c>
      <c r="M4837" t="str">
        <f t="shared" si="302"/>
        <v>16</v>
      </c>
      <c r="N4837" t="str">
        <f t="shared" si="303"/>
        <v>19</v>
      </c>
    </row>
    <row r="4838" spans="1:14" x14ac:dyDescent="0.3">
      <c r="A4838">
        <v>1</v>
      </c>
      <c r="B4838">
        <v>8</v>
      </c>
      <c r="C4838" s="1">
        <v>40953</v>
      </c>
      <c r="D4838" s="21" t="str">
        <f t="shared" si="300"/>
        <v>14-Feb-2012</v>
      </c>
      <c r="E4838" s="10">
        <v>0.6958333333333333</v>
      </c>
      <c r="F4838" s="1">
        <v>40953</v>
      </c>
      <c r="G4838" s="10">
        <v>0.74305555555555547</v>
      </c>
      <c r="H4838">
        <v>30</v>
      </c>
      <c r="I4838">
        <v>68</v>
      </c>
      <c r="J4838" t="s">
        <v>8</v>
      </c>
      <c r="K4838" t="s">
        <v>9</v>
      </c>
      <c r="L4838" t="str">
        <f t="shared" si="301"/>
        <v>Afternoon</v>
      </c>
      <c r="M4838" t="str">
        <f t="shared" si="302"/>
        <v>16</v>
      </c>
      <c r="N4838" t="str">
        <f t="shared" si="303"/>
        <v>17</v>
      </c>
    </row>
    <row r="4839" spans="1:14" x14ac:dyDescent="0.3">
      <c r="A4839">
        <v>1</v>
      </c>
      <c r="B4839">
        <v>5</v>
      </c>
      <c r="C4839" s="1">
        <v>40953</v>
      </c>
      <c r="D4839" s="21" t="str">
        <f t="shared" si="300"/>
        <v>14-Feb-2012</v>
      </c>
      <c r="E4839" s="10">
        <v>0.70277777777777783</v>
      </c>
      <c r="F4839" s="1">
        <v>40953</v>
      </c>
      <c r="G4839" s="10">
        <v>0.82430555555555562</v>
      </c>
      <c r="H4839">
        <v>30</v>
      </c>
      <c r="I4839">
        <v>175</v>
      </c>
      <c r="J4839" t="s">
        <v>8</v>
      </c>
      <c r="K4839" t="s">
        <v>9</v>
      </c>
      <c r="L4839" t="str">
        <f t="shared" si="301"/>
        <v>Afternoon</v>
      </c>
      <c r="M4839" t="str">
        <f t="shared" si="302"/>
        <v>16</v>
      </c>
      <c r="N4839" t="str">
        <f t="shared" si="303"/>
        <v>19</v>
      </c>
    </row>
    <row r="4840" spans="1:14" x14ac:dyDescent="0.3">
      <c r="A4840">
        <v>1</v>
      </c>
      <c r="B4840">
        <v>8</v>
      </c>
      <c r="C4840" s="1">
        <v>40953</v>
      </c>
      <c r="D4840" s="21" t="str">
        <f t="shared" si="300"/>
        <v>14-Feb-2012</v>
      </c>
      <c r="E4840" s="10">
        <v>0.82638888888888884</v>
      </c>
      <c r="F4840" s="1">
        <v>40953</v>
      </c>
      <c r="G4840" s="10">
        <v>0.93611111111111101</v>
      </c>
      <c r="H4840">
        <v>30</v>
      </c>
      <c r="I4840">
        <v>158</v>
      </c>
      <c r="J4840" t="s">
        <v>8</v>
      </c>
      <c r="K4840" t="s">
        <v>9</v>
      </c>
      <c r="L4840" t="str">
        <f t="shared" si="301"/>
        <v>Evening</v>
      </c>
      <c r="M4840" t="str">
        <f t="shared" si="302"/>
        <v>19</v>
      </c>
      <c r="N4840" t="str">
        <f t="shared" si="303"/>
        <v>22</v>
      </c>
    </row>
    <row r="4841" spans="1:14" x14ac:dyDescent="0.3">
      <c r="A4841">
        <v>1</v>
      </c>
      <c r="B4841">
        <v>5</v>
      </c>
      <c r="C4841" s="1">
        <v>40953</v>
      </c>
      <c r="D4841" s="21" t="str">
        <f t="shared" si="300"/>
        <v>14-Feb-2012</v>
      </c>
      <c r="E4841" s="10">
        <v>0.8652777777777777</v>
      </c>
      <c r="F4841" s="1">
        <v>40953</v>
      </c>
      <c r="G4841" s="10">
        <v>0.99861111111111101</v>
      </c>
      <c r="H4841">
        <v>40</v>
      </c>
      <c r="I4841">
        <v>192</v>
      </c>
      <c r="J4841" t="s">
        <v>8</v>
      </c>
      <c r="K4841" t="s">
        <v>9</v>
      </c>
      <c r="L4841" t="str">
        <f t="shared" si="301"/>
        <v>Evening</v>
      </c>
      <c r="M4841" t="str">
        <f t="shared" si="302"/>
        <v>20</v>
      </c>
      <c r="N4841" t="str">
        <f t="shared" si="303"/>
        <v>23</v>
      </c>
    </row>
    <row r="4842" spans="1:14" x14ac:dyDescent="0.3">
      <c r="A4842">
        <v>1</v>
      </c>
      <c r="B4842">
        <v>8</v>
      </c>
      <c r="C4842" s="1">
        <v>40953</v>
      </c>
      <c r="D4842" s="21" t="str">
        <f t="shared" si="300"/>
        <v>14-Feb-2012</v>
      </c>
      <c r="E4842" s="10">
        <v>0.87986111111111109</v>
      </c>
      <c r="F4842" s="1">
        <v>40953</v>
      </c>
      <c r="G4842" s="10">
        <v>0.90972222222222221</v>
      </c>
      <c r="H4842">
        <v>30</v>
      </c>
      <c r="I4842">
        <v>43</v>
      </c>
      <c r="J4842" t="s">
        <v>8</v>
      </c>
      <c r="K4842" t="s">
        <v>9</v>
      </c>
      <c r="L4842" t="str">
        <f t="shared" si="301"/>
        <v>Evening</v>
      </c>
      <c r="M4842" t="str">
        <f t="shared" si="302"/>
        <v>21</v>
      </c>
      <c r="N4842" t="str">
        <f t="shared" si="303"/>
        <v>21</v>
      </c>
    </row>
    <row r="4843" spans="1:14" x14ac:dyDescent="0.3">
      <c r="A4843">
        <v>1</v>
      </c>
      <c r="B4843">
        <v>5</v>
      </c>
      <c r="C4843" s="1">
        <v>40954</v>
      </c>
      <c r="D4843" s="21" t="str">
        <f t="shared" si="300"/>
        <v>15-Feb-2012</v>
      </c>
      <c r="E4843" s="10">
        <v>0.56458333333333333</v>
      </c>
      <c r="F4843" s="1">
        <v>40954</v>
      </c>
      <c r="G4843" s="10">
        <v>0.66041666666666665</v>
      </c>
      <c r="H4843">
        <v>30</v>
      </c>
      <c r="I4843">
        <v>138</v>
      </c>
      <c r="J4843" t="s">
        <v>8</v>
      </c>
      <c r="K4843" t="s">
        <v>13</v>
      </c>
      <c r="L4843" t="str">
        <f t="shared" si="301"/>
        <v>Morning</v>
      </c>
      <c r="M4843" t="str">
        <f t="shared" si="302"/>
        <v>13</v>
      </c>
      <c r="N4843" t="str">
        <f t="shared" si="303"/>
        <v>15</v>
      </c>
    </row>
    <row r="4844" spans="1:14" x14ac:dyDescent="0.3">
      <c r="A4844">
        <v>1</v>
      </c>
      <c r="B4844">
        <v>8</v>
      </c>
      <c r="C4844" s="1">
        <v>40954</v>
      </c>
      <c r="D4844" s="21" t="str">
        <f t="shared" si="300"/>
        <v>15-Feb-2012</v>
      </c>
      <c r="E4844" s="10">
        <v>0.58472222222222225</v>
      </c>
      <c r="F4844" s="1">
        <v>40954</v>
      </c>
      <c r="G4844" s="10">
        <v>0.65416666666666667</v>
      </c>
      <c r="H4844">
        <v>30</v>
      </c>
      <c r="I4844">
        <v>100</v>
      </c>
      <c r="J4844" t="s">
        <v>8</v>
      </c>
      <c r="K4844" t="s">
        <v>13</v>
      </c>
      <c r="L4844" t="str">
        <f t="shared" si="301"/>
        <v>Afternoon</v>
      </c>
      <c r="M4844" t="str">
        <f t="shared" si="302"/>
        <v>14</v>
      </c>
      <c r="N4844" t="str">
        <f t="shared" si="303"/>
        <v>15</v>
      </c>
    </row>
    <row r="4845" spans="1:14" x14ac:dyDescent="0.3">
      <c r="A4845">
        <v>1</v>
      </c>
      <c r="B4845">
        <v>5</v>
      </c>
      <c r="C4845" s="1">
        <v>40954</v>
      </c>
      <c r="D4845" s="21" t="str">
        <f t="shared" si="300"/>
        <v>15-Feb-2012</v>
      </c>
      <c r="E4845" s="10">
        <v>0.65694444444444444</v>
      </c>
      <c r="F4845" s="1">
        <v>40954</v>
      </c>
      <c r="G4845" s="10">
        <v>0.75</v>
      </c>
      <c r="H4845">
        <v>30</v>
      </c>
      <c r="I4845">
        <v>134</v>
      </c>
      <c r="J4845" t="s">
        <v>8</v>
      </c>
      <c r="K4845" t="s">
        <v>13</v>
      </c>
      <c r="L4845" t="str">
        <f t="shared" si="301"/>
        <v>Afternoon</v>
      </c>
      <c r="M4845" t="str">
        <f t="shared" si="302"/>
        <v>15</v>
      </c>
      <c r="N4845" t="str">
        <f t="shared" si="303"/>
        <v>18</v>
      </c>
    </row>
    <row r="4846" spans="1:14" x14ac:dyDescent="0.3">
      <c r="A4846">
        <v>1</v>
      </c>
      <c r="B4846">
        <v>5</v>
      </c>
      <c r="C4846" s="1">
        <v>40954</v>
      </c>
      <c r="D4846" s="21" t="str">
        <f t="shared" si="300"/>
        <v>15-Feb-2012</v>
      </c>
      <c r="E4846" s="10">
        <v>0.75138888888888899</v>
      </c>
      <c r="F4846" s="1">
        <v>40954</v>
      </c>
      <c r="G4846" s="10">
        <v>0.80555555555555547</v>
      </c>
      <c r="H4846">
        <v>30</v>
      </c>
      <c r="I4846">
        <v>78</v>
      </c>
      <c r="J4846" t="s">
        <v>8</v>
      </c>
      <c r="K4846" t="s">
        <v>13</v>
      </c>
      <c r="L4846" t="str">
        <f t="shared" si="301"/>
        <v>Evening</v>
      </c>
      <c r="M4846" t="str">
        <f t="shared" si="302"/>
        <v>18</v>
      </c>
      <c r="N4846" t="str">
        <f t="shared" si="303"/>
        <v>19</v>
      </c>
    </row>
    <row r="4847" spans="1:14" x14ac:dyDescent="0.3">
      <c r="A4847">
        <v>1</v>
      </c>
      <c r="B4847">
        <v>5</v>
      </c>
      <c r="C4847" s="1">
        <v>40954</v>
      </c>
      <c r="D4847" s="21" t="str">
        <f t="shared" si="300"/>
        <v>15-Feb-2012</v>
      </c>
      <c r="E4847" s="10">
        <v>0.83472222222222225</v>
      </c>
      <c r="F4847" s="1">
        <v>40954</v>
      </c>
      <c r="G4847" s="10">
        <v>0.92847222222222225</v>
      </c>
      <c r="H4847">
        <v>30</v>
      </c>
      <c r="I4847">
        <v>135</v>
      </c>
      <c r="J4847" t="s">
        <v>8</v>
      </c>
      <c r="K4847" t="s">
        <v>13</v>
      </c>
      <c r="L4847" t="str">
        <f t="shared" si="301"/>
        <v>Evening</v>
      </c>
      <c r="M4847" t="str">
        <f t="shared" si="302"/>
        <v>20</v>
      </c>
      <c r="N4847" t="str">
        <f t="shared" si="303"/>
        <v>22</v>
      </c>
    </row>
    <row r="4848" spans="1:14" x14ac:dyDescent="0.3">
      <c r="A4848">
        <v>1</v>
      </c>
      <c r="B4848">
        <v>5</v>
      </c>
      <c r="C4848" s="1">
        <v>40954</v>
      </c>
      <c r="D4848" s="21" t="str">
        <f t="shared" si="300"/>
        <v>15-Feb-2012</v>
      </c>
      <c r="E4848" s="10">
        <v>0.95833333333333337</v>
      </c>
      <c r="F4848" s="1">
        <v>40955</v>
      </c>
      <c r="G4848" s="10">
        <v>6.3888888888888884E-2</v>
      </c>
      <c r="H4848">
        <v>30</v>
      </c>
      <c r="I4848">
        <v>152</v>
      </c>
      <c r="J4848" t="s">
        <v>8</v>
      </c>
      <c r="K4848" t="s">
        <v>13</v>
      </c>
      <c r="L4848" t="str">
        <f t="shared" si="301"/>
        <v>Night</v>
      </c>
      <c r="M4848" t="str">
        <f t="shared" si="302"/>
        <v>23</v>
      </c>
      <c r="N4848" t="str">
        <f t="shared" si="303"/>
        <v>01</v>
      </c>
    </row>
    <row r="4849" spans="1:14" x14ac:dyDescent="0.3">
      <c r="A4849">
        <v>1</v>
      </c>
      <c r="B4849">
        <v>5</v>
      </c>
      <c r="C4849" s="1">
        <v>40955</v>
      </c>
      <c r="D4849" s="21" t="str">
        <f t="shared" si="300"/>
        <v>16-Feb-2012</v>
      </c>
      <c r="E4849" s="10">
        <v>0.49583333333333335</v>
      </c>
      <c r="F4849" s="1">
        <v>40955</v>
      </c>
      <c r="G4849" s="10">
        <v>0.54652777777777783</v>
      </c>
      <c r="H4849">
        <v>30</v>
      </c>
      <c r="I4849">
        <v>73</v>
      </c>
      <c r="J4849" t="s">
        <v>8</v>
      </c>
      <c r="K4849" t="s">
        <v>12</v>
      </c>
      <c r="L4849" t="str">
        <f t="shared" si="301"/>
        <v>Morning</v>
      </c>
      <c r="M4849" t="str">
        <f t="shared" si="302"/>
        <v>11</v>
      </c>
      <c r="N4849" t="str">
        <f t="shared" si="303"/>
        <v>13</v>
      </c>
    </row>
    <row r="4850" spans="1:14" x14ac:dyDescent="0.3">
      <c r="A4850">
        <v>1</v>
      </c>
      <c r="B4850">
        <v>8</v>
      </c>
      <c r="C4850" s="1">
        <v>40955</v>
      </c>
      <c r="D4850" s="21" t="str">
        <f t="shared" si="300"/>
        <v>16-Feb-2012</v>
      </c>
      <c r="E4850" s="10">
        <v>0.75486111111111109</v>
      </c>
      <c r="F4850" s="1">
        <v>40955</v>
      </c>
      <c r="G4850" s="10">
        <v>0.81458333333333333</v>
      </c>
      <c r="H4850">
        <v>30</v>
      </c>
      <c r="I4850">
        <v>86</v>
      </c>
      <c r="J4850" t="s">
        <v>8</v>
      </c>
      <c r="K4850" t="s">
        <v>12</v>
      </c>
      <c r="L4850" t="str">
        <f t="shared" si="301"/>
        <v>Evening</v>
      </c>
      <c r="M4850" t="str">
        <f t="shared" si="302"/>
        <v>18</v>
      </c>
      <c r="N4850" t="str">
        <f t="shared" si="303"/>
        <v>19</v>
      </c>
    </row>
    <row r="4851" spans="1:14" x14ac:dyDescent="0.3">
      <c r="A4851">
        <v>1</v>
      </c>
      <c r="B4851">
        <v>5</v>
      </c>
      <c r="C4851" s="1">
        <v>40956</v>
      </c>
      <c r="D4851" s="21" t="str">
        <f t="shared" si="300"/>
        <v>17-Feb-2012</v>
      </c>
      <c r="E4851" s="10">
        <v>0.54097222222222219</v>
      </c>
      <c r="F4851" s="1">
        <v>40956</v>
      </c>
      <c r="G4851" s="10">
        <v>0.62638888888888888</v>
      </c>
      <c r="H4851">
        <v>30</v>
      </c>
      <c r="I4851">
        <v>123</v>
      </c>
      <c r="J4851" t="s">
        <v>8</v>
      </c>
      <c r="K4851" t="s">
        <v>11</v>
      </c>
      <c r="L4851" t="str">
        <f t="shared" si="301"/>
        <v>Morning</v>
      </c>
      <c r="M4851" t="str">
        <f t="shared" si="302"/>
        <v>12</v>
      </c>
      <c r="N4851" t="str">
        <f t="shared" si="303"/>
        <v>15</v>
      </c>
    </row>
    <row r="4852" spans="1:14" x14ac:dyDescent="0.3">
      <c r="A4852">
        <v>1</v>
      </c>
      <c r="B4852">
        <v>5</v>
      </c>
      <c r="C4852" s="1">
        <v>40956</v>
      </c>
      <c r="D4852" s="21" t="str">
        <f t="shared" si="300"/>
        <v>17-Feb-2012</v>
      </c>
      <c r="E4852" s="10">
        <v>0.59305555555555556</v>
      </c>
      <c r="F4852" s="1">
        <v>40956</v>
      </c>
      <c r="G4852" s="10">
        <v>0.625</v>
      </c>
      <c r="H4852">
        <v>30</v>
      </c>
      <c r="I4852">
        <v>46</v>
      </c>
      <c r="J4852" t="s">
        <v>8</v>
      </c>
      <c r="K4852" t="s">
        <v>11</v>
      </c>
      <c r="L4852" t="str">
        <f t="shared" si="301"/>
        <v>Afternoon</v>
      </c>
      <c r="M4852" t="str">
        <f t="shared" si="302"/>
        <v>14</v>
      </c>
      <c r="N4852" t="str">
        <f t="shared" si="303"/>
        <v>15</v>
      </c>
    </row>
    <row r="4853" spans="1:14" x14ac:dyDescent="0.3">
      <c r="A4853">
        <v>1</v>
      </c>
      <c r="B4853">
        <v>8</v>
      </c>
      <c r="C4853" s="1">
        <v>40956</v>
      </c>
      <c r="D4853" s="21" t="str">
        <f t="shared" si="300"/>
        <v>17-Feb-2012</v>
      </c>
      <c r="E4853" s="10">
        <v>0.625</v>
      </c>
      <c r="F4853" s="1">
        <v>40956</v>
      </c>
      <c r="G4853" s="10">
        <v>0.70000000000000007</v>
      </c>
      <c r="H4853">
        <v>30</v>
      </c>
      <c r="I4853">
        <v>108</v>
      </c>
      <c r="J4853" t="s">
        <v>8</v>
      </c>
      <c r="K4853" t="s">
        <v>11</v>
      </c>
      <c r="L4853" t="str">
        <f t="shared" si="301"/>
        <v>Afternoon</v>
      </c>
      <c r="M4853" t="str">
        <f t="shared" si="302"/>
        <v>15</v>
      </c>
      <c r="N4853" t="str">
        <f t="shared" si="303"/>
        <v>16</v>
      </c>
    </row>
    <row r="4854" spans="1:14" x14ac:dyDescent="0.3">
      <c r="A4854">
        <v>1</v>
      </c>
      <c r="B4854">
        <v>5</v>
      </c>
      <c r="C4854" s="1">
        <v>40956</v>
      </c>
      <c r="D4854" s="21" t="str">
        <f t="shared" si="300"/>
        <v>17-Feb-2012</v>
      </c>
      <c r="E4854" s="10">
        <v>0.7104166666666667</v>
      </c>
      <c r="F4854" s="1">
        <v>40956</v>
      </c>
      <c r="G4854" s="10">
        <v>0.84444444444444444</v>
      </c>
      <c r="H4854">
        <v>40</v>
      </c>
      <c r="I4854">
        <v>193</v>
      </c>
      <c r="J4854" t="s">
        <v>8</v>
      </c>
      <c r="K4854" t="s">
        <v>11</v>
      </c>
      <c r="L4854" t="str">
        <f t="shared" si="301"/>
        <v>Afternoon</v>
      </c>
      <c r="M4854" t="str">
        <f t="shared" si="302"/>
        <v>17</v>
      </c>
      <c r="N4854" t="str">
        <f t="shared" si="303"/>
        <v>20</v>
      </c>
    </row>
    <row r="4855" spans="1:14" x14ac:dyDescent="0.3">
      <c r="A4855">
        <v>1</v>
      </c>
      <c r="B4855">
        <v>8</v>
      </c>
      <c r="C4855" s="1">
        <v>40956</v>
      </c>
      <c r="D4855" s="21" t="str">
        <f t="shared" si="300"/>
        <v>17-Feb-2012</v>
      </c>
      <c r="E4855" s="10">
        <v>0.84583333333333333</v>
      </c>
      <c r="F4855" s="1">
        <v>40956</v>
      </c>
      <c r="G4855" s="10">
        <v>0.93402777777777779</v>
      </c>
      <c r="H4855">
        <v>30</v>
      </c>
      <c r="I4855">
        <v>127</v>
      </c>
      <c r="J4855" t="s">
        <v>8</v>
      </c>
      <c r="K4855" t="s">
        <v>11</v>
      </c>
      <c r="L4855" t="str">
        <f t="shared" si="301"/>
        <v>Evening</v>
      </c>
      <c r="M4855" t="str">
        <f t="shared" si="302"/>
        <v>20</v>
      </c>
      <c r="N4855" t="str">
        <f t="shared" si="303"/>
        <v>22</v>
      </c>
    </row>
    <row r="4856" spans="1:14" x14ac:dyDescent="0.3">
      <c r="A4856">
        <v>1</v>
      </c>
      <c r="B4856">
        <v>8</v>
      </c>
      <c r="C4856" s="1">
        <v>40956</v>
      </c>
      <c r="D4856" s="21" t="str">
        <f t="shared" si="300"/>
        <v>17-Feb-2012</v>
      </c>
      <c r="E4856" s="10">
        <v>0.87430555555555556</v>
      </c>
      <c r="F4856" s="1">
        <v>40956</v>
      </c>
      <c r="G4856" s="10">
        <v>0.95833333333333337</v>
      </c>
      <c r="H4856">
        <v>30</v>
      </c>
      <c r="I4856">
        <v>121</v>
      </c>
      <c r="J4856" t="s">
        <v>8</v>
      </c>
      <c r="K4856" t="s">
        <v>11</v>
      </c>
      <c r="L4856" t="str">
        <f t="shared" si="301"/>
        <v>Evening</v>
      </c>
      <c r="M4856" t="str">
        <f t="shared" si="302"/>
        <v>20</v>
      </c>
      <c r="N4856" t="str">
        <f t="shared" si="303"/>
        <v>23</v>
      </c>
    </row>
    <row r="4857" spans="1:14" x14ac:dyDescent="0.3">
      <c r="A4857">
        <v>1</v>
      </c>
      <c r="B4857">
        <v>8</v>
      </c>
      <c r="C4857" s="1">
        <v>40959</v>
      </c>
      <c r="D4857" s="21" t="str">
        <f t="shared" si="300"/>
        <v>20-Feb-2012</v>
      </c>
      <c r="E4857" s="10">
        <v>0.49652777777777773</v>
      </c>
      <c r="F4857" s="1">
        <v>40959</v>
      </c>
      <c r="G4857" s="10">
        <v>0.53611111111111109</v>
      </c>
      <c r="H4857">
        <v>30</v>
      </c>
      <c r="I4857">
        <v>57</v>
      </c>
      <c r="J4857" t="s">
        <v>8</v>
      </c>
      <c r="K4857" t="s">
        <v>10</v>
      </c>
      <c r="L4857" t="str">
        <f t="shared" si="301"/>
        <v>Morning</v>
      </c>
      <c r="M4857" t="str">
        <f t="shared" si="302"/>
        <v>11</v>
      </c>
      <c r="N4857" t="str">
        <f t="shared" si="303"/>
        <v>12</v>
      </c>
    </row>
    <row r="4858" spans="1:14" x14ac:dyDescent="0.3">
      <c r="A4858">
        <v>1</v>
      </c>
      <c r="B4858">
        <v>8</v>
      </c>
      <c r="C4858" s="1">
        <v>40959</v>
      </c>
      <c r="D4858" s="21" t="str">
        <f t="shared" si="300"/>
        <v>20-Feb-2012</v>
      </c>
      <c r="E4858" s="10">
        <v>0.63611111111111118</v>
      </c>
      <c r="F4858" s="1">
        <v>40959</v>
      </c>
      <c r="G4858" s="10">
        <v>0.70763888888888893</v>
      </c>
      <c r="H4858">
        <v>30</v>
      </c>
      <c r="I4858">
        <v>103</v>
      </c>
      <c r="J4858" t="s">
        <v>8</v>
      </c>
      <c r="K4858" t="s">
        <v>10</v>
      </c>
      <c r="L4858" t="str">
        <f t="shared" si="301"/>
        <v>Afternoon</v>
      </c>
      <c r="M4858" t="str">
        <f t="shared" si="302"/>
        <v>15</v>
      </c>
      <c r="N4858" t="str">
        <f t="shared" si="303"/>
        <v>16</v>
      </c>
    </row>
    <row r="4859" spans="1:14" x14ac:dyDescent="0.3">
      <c r="A4859">
        <v>1</v>
      </c>
      <c r="B4859">
        <v>8</v>
      </c>
      <c r="C4859" s="1">
        <v>40959</v>
      </c>
      <c r="D4859" s="21" t="str">
        <f t="shared" si="300"/>
        <v>20-Feb-2012</v>
      </c>
      <c r="E4859" s="10">
        <v>0.66736111111111107</v>
      </c>
      <c r="F4859" s="1">
        <v>40959</v>
      </c>
      <c r="G4859" s="10">
        <v>0.80833333333333324</v>
      </c>
      <c r="H4859">
        <v>40</v>
      </c>
      <c r="I4859">
        <v>203</v>
      </c>
      <c r="J4859" t="s">
        <v>8</v>
      </c>
      <c r="K4859" t="s">
        <v>10</v>
      </c>
      <c r="L4859" t="str">
        <f t="shared" si="301"/>
        <v>Afternoon</v>
      </c>
      <c r="M4859" t="str">
        <f t="shared" si="302"/>
        <v>16</v>
      </c>
      <c r="N4859" t="str">
        <f t="shared" si="303"/>
        <v>19</v>
      </c>
    </row>
    <row r="4860" spans="1:14" x14ac:dyDescent="0.3">
      <c r="A4860">
        <v>1</v>
      </c>
      <c r="B4860">
        <v>5</v>
      </c>
      <c r="C4860" s="1">
        <v>40959</v>
      </c>
      <c r="D4860" s="21" t="str">
        <f t="shared" si="300"/>
        <v>20-Feb-2012</v>
      </c>
      <c r="E4860" s="10">
        <v>0.74861111111111101</v>
      </c>
      <c r="F4860" s="1">
        <v>40959</v>
      </c>
      <c r="G4860" s="10">
        <v>0.86111111111111116</v>
      </c>
      <c r="H4860">
        <v>30</v>
      </c>
      <c r="I4860">
        <v>162</v>
      </c>
      <c r="J4860" t="s">
        <v>8</v>
      </c>
      <c r="K4860" t="s">
        <v>10</v>
      </c>
      <c r="L4860" t="str">
        <f t="shared" si="301"/>
        <v>Afternoon</v>
      </c>
      <c r="M4860" t="str">
        <f t="shared" si="302"/>
        <v>17</v>
      </c>
      <c r="N4860" t="str">
        <f t="shared" si="303"/>
        <v>20</v>
      </c>
    </row>
    <row r="4861" spans="1:14" x14ac:dyDescent="0.3">
      <c r="A4861">
        <v>1</v>
      </c>
      <c r="B4861">
        <v>5</v>
      </c>
      <c r="C4861" s="1">
        <v>40960</v>
      </c>
      <c r="D4861" s="21" t="str">
        <f t="shared" si="300"/>
        <v>21-Feb-2012</v>
      </c>
      <c r="E4861" s="10">
        <v>0.32708333333333334</v>
      </c>
      <c r="F4861" s="1">
        <v>40960</v>
      </c>
      <c r="G4861" s="10">
        <v>0.37777777777777777</v>
      </c>
      <c r="H4861">
        <v>30</v>
      </c>
      <c r="I4861">
        <v>73</v>
      </c>
      <c r="J4861" t="s">
        <v>8</v>
      </c>
      <c r="K4861" t="s">
        <v>9</v>
      </c>
      <c r="L4861" t="str">
        <f t="shared" si="301"/>
        <v>Night</v>
      </c>
      <c r="M4861" t="str">
        <f t="shared" si="302"/>
        <v>07</v>
      </c>
      <c r="N4861" t="str">
        <f t="shared" si="303"/>
        <v>09</v>
      </c>
    </row>
    <row r="4862" spans="1:14" x14ac:dyDescent="0.3">
      <c r="A4862">
        <v>1</v>
      </c>
      <c r="B4862">
        <v>5</v>
      </c>
      <c r="C4862" s="1">
        <v>40960</v>
      </c>
      <c r="D4862" s="21" t="str">
        <f t="shared" si="300"/>
        <v>21-Feb-2012</v>
      </c>
      <c r="E4862" s="10">
        <v>0.52708333333333335</v>
      </c>
      <c r="F4862" s="1">
        <v>40960</v>
      </c>
      <c r="G4862" s="10">
        <v>0.53819444444444442</v>
      </c>
      <c r="H4862">
        <v>30</v>
      </c>
      <c r="I4862">
        <v>16</v>
      </c>
      <c r="J4862" t="s">
        <v>8</v>
      </c>
      <c r="K4862" t="s">
        <v>9</v>
      </c>
      <c r="L4862" t="str">
        <f t="shared" si="301"/>
        <v>Morning</v>
      </c>
      <c r="M4862" t="str">
        <f t="shared" si="302"/>
        <v>12</v>
      </c>
      <c r="N4862" t="str">
        <f t="shared" si="303"/>
        <v>12</v>
      </c>
    </row>
    <row r="4863" spans="1:14" x14ac:dyDescent="0.3">
      <c r="A4863">
        <v>1</v>
      </c>
      <c r="B4863">
        <v>5</v>
      </c>
      <c r="C4863" s="1">
        <v>40960</v>
      </c>
      <c r="D4863" s="21" t="str">
        <f t="shared" si="300"/>
        <v>21-Feb-2012</v>
      </c>
      <c r="E4863" s="10">
        <v>0.68055555555555547</v>
      </c>
      <c r="F4863" s="1">
        <v>40960</v>
      </c>
      <c r="G4863" s="10">
        <v>0.77361111111111114</v>
      </c>
      <c r="H4863">
        <v>30</v>
      </c>
      <c r="I4863">
        <v>134</v>
      </c>
      <c r="J4863" t="s">
        <v>8</v>
      </c>
      <c r="K4863" t="s">
        <v>9</v>
      </c>
      <c r="L4863" t="str">
        <f t="shared" si="301"/>
        <v>Afternoon</v>
      </c>
      <c r="M4863" t="str">
        <f t="shared" si="302"/>
        <v>16</v>
      </c>
      <c r="N4863" t="str">
        <f t="shared" si="303"/>
        <v>18</v>
      </c>
    </row>
    <row r="4864" spans="1:14" x14ac:dyDescent="0.3">
      <c r="A4864">
        <v>1</v>
      </c>
      <c r="B4864">
        <v>5</v>
      </c>
      <c r="C4864" s="1">
        <v>40960</v>
      </c>
      <c r="D4864" s="21" t="str">
        <f t="shared" si="300"/>
        <v>21-Feb-2012</v>
      </c>
      <c r="E4864" s="10">
        <v>0.71666666666666667</v>
      </c>
      <c r="F4864" s="1">
        <v>40960</v>
      </c>
      <c r="G4864" s="10">
        <v>0.74236111111111114</v>
      </c>
      <c r="H4864">
        <v>30</v>
      </c>
      <c r="I4864">
        <v>37</v>
      </c>
      <c r="J4864" t="s">
        <v>8</v>
      </c>
      <c r="K4864" t="s">
        <v>9</v>
      </c>
      <c r="L4864" t="str">
        <f t="shared" si="301"/>
        <v>Afternoon</v>
      </c>
      <c r="M4864" t="str">
        <f t="shared" si="302"/>
        <v>17</v>
      </c>
      <c r="N4864" t="str">
        <f t="shared" si="303"/>
        <v>17</v>
      </c>
    </row>
    <row r="4865" spans="1:14" x14ac:dyDescent="0.3">
      <c r="A4865">
        <v>1</v>
      </c>
      <c r="B4865">
        <v>5</v>
      </c>
      <c r="C4865" s="1">
        <v>40960</v>
      </c>
      <c r="D4865" s="21" t="str">
        <f t="shared" si="300"/>
        <v>21-Feb-2012</v>
      </c>
      <c r="E4865" s="10">
        <v>0.85763888888888884</v>
      </c>
      <c r="F4865" s="1">
        <v>40960</v>
      </c>
      <c r="G4865" s="10">
        <v>0.95138888888888884</v>
      </c>
      <c r="H4865">
        <v>30</v>
      </c>
      <c r="I4865">
        <v>135</v>
      </c>
      <c r="J4865" t="s">
        <v>8</v>
      </c>
      <c r="K4865" t="s">
        <v>9</v>
      </c>
      <c r="L4865" t="str">
        <f t="shared" si="301"/>
        <v>Evening</v>
      </c>
      <c r="M4865" t="str">
        <f t="shared" si="302"/>
        <v>20</v>
      </c>
      <c r="N4865" t="str">
        <f t="shared" si="303"/>
        <v>22</v>
      </c>
    </row>
    <row r="4866" spans="1:14" x14ac:dyDescent="0.3">
      <c r="A4866">
        <v>1</v>
      </c>
      <c r="B4866">
        <v>5</v>
      </c>
      <c r="C4866" s="1">
        <v>40961</v>
      </c>
      <c r="D4866" s="21" t="str">
        <f t="shared" si="300"/>
        <v>22-Feb-2012</v>
      </c>
      <c r="E4866" s="10">
        <v>0.31458333333333333</v>
      </c>
      <c r="F4866" s="1">
        <v>40961</v>
      </c>
      <c r="G4866" s="10">
        <v>0.35486111111111113</v>
      </c>
      <c r="H4866">
        <v>30</v>
      </c>
      <c r="I4866">
        <v>58</v>
      </c>
      <c r="J4866" t="s">
        <v>8</v>
      </c>
      <c r="K4866" t="s">
        <v>13</v>
      </c>
      <c r="L4866" t="str">
        <f t="shared" si="301"/>
        <v>Night</v>
      </c>
      <c r="M4866" t="str">
        <f t="shared" si="302"/>
        <v>07</v>
      </c>
      <c r="N4866" t="str">
        <f t="shared" si="303"/>
        <v>08</v>
      </c>
    </row>
    <row r="4867" spans="1:14" x14ac:dyDescent="0.3">
      <c r="A4867">
        <v>1</v>
      </c>
      <c r="B4867">
        <v>5</v>
      </c>
      <c r="C4867" s="1">
        <v>40961</v>
      </c>
      <c r="D4867" s="21" t="str">
        <f t="shared" ref="D4867:D4930" si="304" xml:space="preserve"> TEXT(C4867, "dd-Mmm-yyyy")</f>
        <v>22-Feb-2012</v>
      </c>
      <c r="E4867" s="10">
        <v>0.35694444444444445</v>
      </c>
      <c r="F4867" s="1">
        <v>40961</v>
      </c>
      <c r="G4867" s="10">
        <v>0.41736111111111113</v>
      </c>
      <c r="H4867">
        <v>30</v>
      </c>
      <c r="I4867">
        <v>87</v>
      </c>
      <c r="J4867" t="s">
        <v>8</v>
      </c>
      <c r="K4867" t="s">
        <v>13</v>
      </c>
      <c r="L4867" t="str">
        <f t="shared" ref="L4867:L4930" si="305">IF(AND(E4867&gt;$R$6,E4867&lt;=$S$6),"Morning",IF(AND(E4867&gt;$S$6,E4867&lt;=$T$6),"Afternoon", IF(AND(E4867&gt;$T$6,E4867&lt;=$U$6),"Evening", "Night")))</f>
        <v>Night</v>
      </c>
      <c r="M4867" t="str">
        <f t="shared" ref="M4867:M4930" si="306" xml:space="preserve"> TEXT(E4867, "HH")</f>
        <v>08</v>
      </c>
      <c r="N4867" t="str">
        <f t="shared" ref="N4867:N4930" si="307">TEXT(G4867,"HH")</f>
        <v>10</v>
      </c>
    </row>
    <row r="4868" spans="1:14" x14ac:dyDescent="0.3">
      <c r="A4868">
        <v>1</v>
      </c>
      <c r="B4868">
        <v>5</v>
      </c>
      <c r="C4868" s="1">
        <v>40961</v>
      </c>
      <c r="D4868" s="21" t="str">
        <f t="shared" si="304"/>
        <v>22-Feb-2012</v>
      </c>
      <c r="E4868" s="10">
        <v>0.47569444444444442</v>
      </c>
      <c r="F4868" s="1">
        <v>40961</v>
      </c>
      <c r="G4868" s="10">
        <v>0.71875</v>
      </c>
      <c r="H4868">
        <v>60</v>
      </c>
      <c r="I4868">
        <v>350</v>
      </c>
      <c r="J4868" t="s">
        <v>8</v>
      </c>
      <c r="K4868" t="s">
        <v>13</v>
      </c>
      <c r="L4868" t="str">
        <f t="shared" si="305"/>
        <v>Morning</v>
      </c>
      <c r="M4868" t="str">
        <f t="shared" si="306"/>
        <v>11</v>
      </c>
      <c r="N4868" t="str">
        <f t="shared" si="307"/>
        <v>17</v>
      </c>
    </row>
    <row r="4869" spans="1:14" x14ac:dyDescent="0.3">
      <c r="A4869">
        <v>1</v>
      </c>
      <c r="B4869">
        <v>5</v>
      </c>
      <c r="C4869" s="1">
        <v>40961</v>
      </c>
      <c r="D4869" s="21" t="str">
        <f t="shared" si="304"/>
        <v>22-Feb-2012</v>
      </c>
      <c r="E4869" s="10">
        <v>0.56597222222222221</v>
      </c>
      <c r="F4869" s="1">
        <v>40961</v>
      </c>
      <c r="G4869" s="10">
        <v>0.60902777777777783</v>
      </c>
      <c r="H4869">
        <v>30</v>
      </c>
      <c r="I4869">
        <v>62</v>
      </c>
      <c r="J4869" t="s">
        <v>8</v>
      </c>
      <c r="K4869" t="s">
        <v>13</v>
      </c>
      <c r="L4869" t="str">
        <f t="shared" si="305"/>
        <v>Morning</v>
      </c>
      <c r="M4869" t="str">
        <f t="shared" si="306"/>
        <v>13</v>
      </c>
      <c r="N4869" t="str">
        <f t="shared" si="307"/>
        <v>14</v>
      </c>
    </row>
    <row r="4870" spans="1:14" x14ac:dyDescent="0.3">
      <c r="A4870">
        <v>1</v>
      </c>
      <c r="B4870">
        <v>5</v>
      </c>
      <c r="C4870" s="1">
        <v>40961</v>
      </c>
      <c r="D4870" s="21" t="str">
        <f t="shared" si="304"/>
        <v>22-Feb-2012</v>
      </c>
      <c r="E4870" s="10">
        <v>0.58819444444444446</v>
      </c>
      <c r="F4870" s="1">
        <v>40961</v>
      </c>
      <c r="G4870" s="10">
        <v>0.69305555555555554</v>
      </c>
      <c r="H4870">
        <v>30</v>
      </c>
      <c r="I4870">
        <v>151</v>
      </c>
      <c r="J4870" t="s">
        <v>8</v>
      </c>
      <c r="K4870" t="s">
        <v>13</v>
      </c>
      <c r="L4870" t="str">
        <f t="shared" si="305"/>
        <v>Afternoon</v>
      </c>
      <c r="M4870" t="str">
        <f t="shared" si="306"/>
        <v>14</v>
      </c>
      <c r="N4870" t="str">
        <f t="shared" si="307"/>
        <v>16</v>
      </c>
    </row>
    <row r="4871" spans="1:14" x14ac:dyDescent="0.3">
      <c r="A4871">
        <v>1</v>
      </c>
      <c r="B4871">
        <v>5</v>
      </c>
      <c r="C4871" s="1">
        <v>40961</v>
      </c>
      <c r="D4871" s="21" t="str">
        <f t="shared" si="304"/>
        <v>22-Feb-2012</v>
      </c>
      <c r="E4871" s="10">
        <v>0.61527777777777781</v>
      </c>
      <c r="F4871" s="1">
        <v>40961</v>
      </c>
      <c r="G4871" s="10">
        <v>0.71250000000000002</v>
      </c>
      <c r="H4871">
        <v>30</v>
      </c>
      <c r="I4871">
        <v>140</v>
      </c>
      <c r="J4871" t="s">
        <v>8</v>
      </c>
      <c r="K4871" t="s">
        <v>13</v>
      </c>
      <c r="L4871" t="str">
        <f t="shared" si="305"/>
        <v>Afternoon</v>
      </c>
      <c r="M4871" t="str">
        <f t="shared" si="306"/>
        <v>14</v>
      </c>
      <c r="N4871" t="str">
        <f t="shared" si="307"/>
        <v>17</v>
      </c>
    </row>
    <row r="4872" spans="1:14" x14ac:dyDescent="0.3">
      <c r="A4872">
        <v>1</v>
      </c>
      <c r="B4872">
        <v>5</v>
      </c>
      <c r="C4872" s="1">
        <v>40961</v>
      </c>
      <c r="D4872" s="21" t="str">
        <f t="shared" si="304"/>
        <v>22-Feb-2012</v>
      </c>
      <c r="E4872" s="10">
        <v>0.67986111111111114</v>
      </c>
      <c r="F4872" s="1">
        <v>40961</v>
      </c>
      <c r="G4872" s="10">
        <v>0.82986111111111116</v>
      </c>
      <c r="H4872">
        <v>40</v>
      </c>
      <c r="I4872">
        <v>216</v>
      </c>
      <c r="J4872" t="s">
        <v>8</v>
      </c>
      <c r="K4872" t="s">
        <v>13</v>
      </c>
      <c r="L4872" t="str">
        <f t="shared" si="305"/>
        <v>Afternoon</v>
      </c>
      <c r="M4872" t="str">
        <f t="shared" si="306"/>
        <v>16</v>
      </c>
      <c r="N4872" t="str">
        <f t="shared" si="307"/>
        <v>19</v>
      </c>
    </row>
    <row r="4873" spans="1:14" x14ac:dyDescent="0.3">
      <c r="A4873">
        <v>1</v>
      </c>
      <c r="B4873">
        <v>5</v>
      </c>
      <c r="C4873" s="1">
        <v>40961</v>
      </c>
      <c r="D4873" s="21" t="str">
        <f t="shared" si="304"/>
        <v>22-Feb-2012</v>
      </c>
      <c r="E4873" s="10">
        <v>0.71458333333333324</v>
      </c>
      <c r="F4873" s="1">
        <v>40961</v>
      </c>
      <c r="G4873" s="10">
        <v>0.75</v>
      </c>
      <c r="H4873">
        <v>30</v>
      </c>
      <c r="I4873">
        <v>51</v>
      </c>
      <c r="J4873" t="s">
        <v>8</v>
      </c>
      <c r="K4873" t="s">
        <v>13</v>
      </c>
      <c r="L4873" t="str">
        <f t="shared" si="305"/>
        <v>Afternoon</v>
      </c>
      <c r="M4873" t="str">
        <f t="shared" si="306"/>
        <v>17</v>
      </c>
      <c r="N4873" t="str">
        <f t="shared" si="307"/>
        <v>18</v>
      </c>
    </row>
    <row r="4874" spans="1:14" x14ac:dyDescent="0.3">
      <c r="A4874">
        <v>1</v>
      </c>
      <c r="B4874">
        <v>5</v>
      </c>
      <c r="C4874" s="1">
        <v>40961</v>
      </c>
      <c r="D4874" s="21" t="str">
        <f t="shared" si="304"/>
        <v>22-Feb-2012</v>
      </c>
      <c r="E4874" s="10">
        <v>0.8520833333333333</v>
      </c>
      <c r="F4874" s="1">
        <v>40961</v>
      </c>
      <c r="G4874" s="10">
        <v>0.89861111111111114</v>
      </c>
      <c r="H4874">
        <v>30</v>
      </c>
      <c r="I4874">
        <v>67</v>
      </c>
      <c r="J4874" t="s">
        <v>8</v>
      </c>
      <c r="K4874" t="s">
        <v>13</v>
      </c>
      <c r="L4874" t="str">
        <f t="shared" si="305"/>
        <v>Evening</v>
      </c>
      <c r="M4874" t="str">
        <f t="shared" si="306"/>
        <v>20</v>
      </c>
      <c r="N4874" t="str">
        <f t="shared" si="307"/>
        <v>21</v>
      </c>
    </row>
    <row r="4875" spans="1:14" x14ac:dyDescent="0.3">
      <c r="A4875">
        <v>1</v>
      </c>
      <c r="B4875">
        <v>5</v>
      </c>
      <c r="C4875" s="1">
        <v>40962</v>
      </c>
      <c r="D4875" s="21" t="str">
        <f t="shared" si="304"/>
        <v>23-Feb-2012</v>
      </c>
      <c r="E4875" s="10">
        <v>0.40625</v>
      </c>
      <c r="F4875" s="1">
        <v>40962</v>
      </c>
      <c r="G4875" s="10">
        <v>0.47291666666666665</v>
      </c>
      <c r="H4875">
        <v>30</v>
      </c>
      <c r="I4875">
        <v>96</v>
      </c>
      <c r="J4875" t="s">
        <v>8</v>
      </c>
      <c r="K4875" t="s">
        <v>12</v>
      </c>
      <c r="L4875" t="str">
        <f t="shared" si="305"/>
        <v>Night</v>
      </c>
      <c r="M4875" t="str">
        <f t="shared" si="306"/>
        <v>09</v>
      </c>
      <c r="N4875" t="str">
        <f t="shared" si="307"/>
        <v>11</v>
      </c>
    </row>
    <row r="4876" spans="1:14" x14ac:dyDescent="0.3">
      <c r="A4876">
        <v>1</v>
      </c>
      <c r="B4876">
        <v>5</v>
      </c>
      <c r="C4876" s="1">
        <v>40962</v>
      </c>
      <c r="D4876" s="21" t="str">
        <f t="shared" si="304"/>
        <v>23-Feb-2012</v>
      </c>
      <c r="E4876" s="10">
        <v>0.4909722222222222</v>
      </c>
      <c r="F4876" s="1">
        <v>40962</v>
      </c>
      <c r="G4876" s="10">
        <v>0.59930555555555554</v>
      </c>
      <c r="H4876">
        <v>30</v>
      </c>
      <c r="I4876">
        <v>156</v>
      </c>
      <c r="J4876" t="s">
        <v>8</v>
      </c>
      <c r="K4876" t="s">
        <v>12</v>
      </c>
      <c r="L4876" t="str">
        <f t="shared" si="305"/>
        <v>Morning</v>
      </c>
      <c r="M4876" t="str">
        <f t="shared" si="306"/>
        <v>11</v>
      </c>
      <c r="N4876" t="str">
        <f t="shared" si="307"/>
        <v>14</v>
      </c>
    </row>
    <row r="4877" spans="1:14" x14ac:dyDescent="0.3">
      <c r="A4877">
        <v>1</v>
      </c>
      <c r="B4877">
        <v>5</v>
      </c>
      <c r="C4877" s="1">
        <v>40962</v>
      </c>
      <c r="D4877" s="21" t="str">
        <f t="shared" si="304"/>
        <v>23-Feb-2012</v>
      </c>
      <c r="E4877" s="10">
        <v>0.69930555555555562</v>
      </c>
      <c r="F4877" s="1">
        <v>40962</v>
      </c>
      <c r="G4877" s="10">
        <v>0.74444444444444446</v>
      </c>
      <c r="H4877">
        <v>30</v>
      </c>
      <c r="I4877">
        <v>65</v>
      </c>
      <c r="J4877" t="s">
        <v>8</v>
      </c>
      <c r="K4877" t="s">
        <v>12</v>
      </c>
      <c r="L4877" t="str">
        <f t="shared" si="305"/>
        <v>Afternoon</v>
      </c>
      <c r="M4877" t="str">
        <f t="shared" si="306"/>
        <v>16</v>
      </c>
      <c r="N4877" t="str">
        <f t="shared" si="307"/>
        <v>17</v>
      </c>
    </row>
    <row r="4878" spans="1:14" x14ac:dyDescent="0.3">
      <c r="A4878">
        <v>1</v>
      </c>
      <c r="B4878">
        <v>5</v>
      </c>
      <c r="C4878" s="1">
        <v>40962</v>
      </c>
      <c r="D4878" s="21" t="str">
        <f t="shared" si="304"/>
        <v>23-Feb-2012</v>
      </c>
      <c r="E4878" s="10">
        <v>0.80555555555555547</v>
      </c>
      <c r="F4878" s="1">
        <v>40962</v>
      </c>
      <c r="G4878" s="10">
        <v>0.84097222222222223</v>
      </c>
      <c r="H4878">
        <v>30</v>
      </c>
      <c r="I4878">
        <v>51</v>
      </c>
      <c r="J4878" t="s">
        <v>14</v>
      </c>
      <c r="K4878" t="s">
        <v>12</v>
      </c>
      <c r="L4878" t="str">
        <f t="shared" si="305"/>
        <v>Evening</v>
      </c>
      <c r="M4878" t="str">
        <f t="shared" si="306"/>
        <v>19</v>
      </c>
      <c r="N4878" t="str">
        <f t="shared" si="307"/>
        <v>20</v>
      </c>
    </row>
    <row r="4879" spans="1:14" x14ac:dyDescent="0.3">
      <c r="A4879">
        <v>1</v>
      </c>
      <c r="B4879">
        <v>8</v>
      </c>
      <c r="C4879" s="1">
        <v>40962</v>
      </c>
      <c r="D4879" s="21" t="str">
        <f t="shared" si="304"/>
        <v>23-Feb-2012</v>
      </c>
      <c r="E4879" s="10">
        <v>0.87708333333333333</v>
      </c>
      <c r="F4879" s="1">
        <v>40962</v>
      </c>
      <c r="G4879" s="10">
        <v>0.9375</v>
      </c>
      <c r="H4879">
        <v>30</v>
      </c>
      <c r="I4879">
        <v>87</v>
      </c>
      <c r="J4879" t="s">
        <v>8</v>
      </c>
      <c r="K4879" t="s">
        <v>12</v>
      </c>
      <c r="L4879" t="str">
        <f t="shared" si="305"/>
        <v>Evening</v>
      </c>
      <c r="M4879" t="str">
        <f t="shared" si="306"/>
        <v>21</v>
      </c>
      <c r="N4879" t="str">
        <f t="shared" si="307"/>
        <v>22</v>
      </c>
    </row>
    <row r="4880" spans="1:14" x14ac:dyDescent="0.3">
      <c r="A4880">
        <v>1</v>
      </c>
      <c r="B4880">
        <v>5</v>
      </c>
      <c r="C4880" s="1">
        <v>40963</v>
      </c>
      <c r="D4880" s="21" t="str">
        <f t="shared" si="304"/>
        <v>24-Feb-2012</v>
      </c>
      <c r="E4880" s="10">
        <v>0.4465277777777778</v>
      </c>
      <c r="F4880" s="1">
        <v>40963</v>
      </c>
      <c r="G4880" s="10">
        <v>0.55694444444444446</v>
      </c>
      <c r="H4880">
        <v>30</v>
      </c>
      <c r="I4880">
        <v>159</v>
      </c>
      <c r="J4880" t="s">
        <v>8</v>
      </c>
      <c r="K4880" t="s">
        <v>11</v>
      </c>
      <c r="L4880" t="str">
        <f t="shared" si="305"/>
        <v>Morning</v>
      </c>
      <c r="M4880" t="str">
        <f t="shared" si="306"/>
        <v>10</v>
      </c>
      <c r="N4880" t="str">
        <f t="shared" si="307"/>
        <v>13</v>
      </c>
    </row>
    <row r="4881" spans="1:14" x14ac:dyDescent="0.3">
      <c r="A4881">
        <v>1</v>
      </c>
      <c r="B4881">
        <v>5</v>
      </c>
      <c r="C4881" s="1">
        <v>40963</v>
      </c>
      <c r="D4881" s="21" t="str">
        <f t="shared" si="304"/>
        <v>24-Feb-2012</v>
      </c>
      <c r="E4881" s="10">
        <v>0.74375000000000002</v>
      </c>
      <c r="F4881" s="1">
        <v>40963</v>
      </c>
      <c r="G4881" s="10">
        <v>0.77916666666666667</v>
      </c>
      <c r="H4881">
        <v>30</v>
      </c>
      <c r="I4881">
        <v>51</v>
      </c>
      <c r="J4881" t="s">
        <v>8</v>
      </c>
      <c r="K4881" t="s">
        <v>11</v>
      </c>
      <c r="L4881" t="str">
        <f t="shared" si="305"/>
        <v>Afternoon</v>
      </c>
      <c r="M4881" t="str">
        <f t="shared" si="306"/>
        <v>17</v>
      </c>
      <c r="N4881" t="str">
        <f t="shared" si="307"/>
        <v>18</v>
      </c>
    </row>
    <row r="4882" spans="1:14" x14ac:dyDescent="0.3">
      <c r="A4882">
        <v>1</v>
      </c>
      <c r="B4882">
        <v>5</v>
      </c>
      <c r="C4882" s="1">
        <v>40963</v>
      </c>
      <c r="D4882" s="21" t="str">
        <f t="shared" si="304"/>
        <v>24-Feb-2012</v>
      </c>
      <c r="E4882" s="10">
        <v>0.93472222222222223</v>
      </c>
      <c r="F4882" s="1">
        <v>40964</v>
      </c>
      <c r="G4882" s="10">
        <v>9.2361111111111116E-2</v>
      </c>
      <c r="H4882">
        <v>40</v>
      </c>
      <c r="I4882">
        <v>227</v>
      </c>
      <c r="J4882" t="s">
        <v>8</v>
      </c>
      <c r="K4882" t="s">
        <v>11</v>
      </c>
      <c r="L4882" t="str">
        <f t="shared" si="305"/>
        <v>Night</v>
      </c>
      <c r="M4882" t="str">
        <f t="shared" si="306"/>
        <v>22</v>
      </c>
      <c r="N4882" t="str">
        <f t="shared" si="307"/>
        <v>02</v>
      </c>
    </row>
    <row r="4883" spans="1:14" x14ac:dyDescent="0.3">
      <c r="A4883">
        <v>1</v>
      </c>
      <c r="B4883">
        <v>5</v>
      </c>
      <c r="C4883" s="1">
        <v>40966</v>
      </c>
      <c r="D4883" s="21" t="str">
        <f t="shared" si="304"/>
        <v>27-Feb-2012</v>
      </c>
      <c r="E4883" s="10">
        <v>0.64861111111111114</v>
      </c>
      <c r="F4883" s="1">
        <v>40966</v>
      </c>
      <c r="G4883" s="10">
        <v>0.73958333333333337</v>
      </c>
      <c r="H4883">
        <v>30</v>
      </c>
      <c r="I4883">
        <v>131</v>
      </c>
      <c r="J4883" t="s">
        <v>8</v>
      </c>
      <c r="K4883" t="s">
        <v>10</v>
      </c>
      <c r="L4883" t="str">
        <f t="shared" si="305"/>
        <v>Afternoon</v>
      </c>
      <c r="M4883" t="str">
        <f t="shared" si="306"/>
        <v>15</v>
      </c>
      <c r="N4883" t="str">
        <f t="shared" si="307"/>
        <v>17</v>
      </c>
    </row>
    <row r="4884" spans="1:14" x14ac:dyDescent="0.3">
      <c r="A4884">
        <v>1</v>
      </c>
      <c r="B4884">
        <v>5</v>
      </c>
      <c r="C4884" s="1">
        <v>40966</v>
      </c>
      <c r="D4884" s="21" t="str">
        <f t="shared" si="304"/>
        <v>27-Feb-2012</v>
      </c>
      <c r="E4884" s="10">
        <v>0.70833333333333337</v>
      </c>
      <c r="F4884" s="1">
        <v>40966</v>
      </c>
      <c r="G4884" s="10">
        <v>0.8520833333333333</v>
      </c>
      <c r="H4884">
        <v>40</v>
      </c>
      <c r="I4884">
        <v>207</v>
      </c>
      <c r="J4884" t="s">
        <v>8</v>
      </c>
      <c r="K4884" t="s">
        <v>10</v>
      </c>
      <c r="L4884" t="str">
        <f t="shared" si="305"/>
        <v>Afternoon</v>
      </c>
      <c r="M4884" t="str">
        <f t="shared" si="306"/>
        <v>17</v>
      </c>
      <c r="N4884" t="str">
        <f t="shared" si="307"/>
        <v>20</v>
      </c>
    </row>
    <row r="4885" spans="1:14" x14ac:dyDescent="0.3">
      <c r="A4885">
        <v>1</v>
      </c>
      <c r="B4885">
        <v>5</v>
      </c>
      <c r="C4885" s="1">
        <v>40966</v>
      </c>
      <c r="D4885" s="21" t="str">
        <f t="shared" si="304"/>
        <v>27-Feb-2012</v>
      </c>
      <c r="E4885" s="10">
        <v>0.88194444444444453</v>
      </c>
      <c r="F4885" s="1">
        <v>40966</v>
      </c>
      <c r="G4885" s="10">
        <v>0.93611111111111101</v>
      </c>
      <c r="H4885">
        <v>30</v>
      </c>
      <c r="I4885">
        <v>78</v>
      </c>
      <c r="J4885" t="s">
        <v>8</v>
      </c>
      <c r="K4885" t="s">
        <v>10</v>
      </c>
      <c r="L4885" t="str">
        <f t="shared" si="305"/>
        <v>Evening</v>
      </c>
      <c r="M4885" t="str">
        <f t="shared" si="306"/>
        <v>21</v>
      </c>
      <c r="N4885" t="str">
        <f t="shared" si="307"/>
        <v>22</v>
      </c>
    </row>
    <row r="4886" spans="1:14" x14ac:dyDescent="0.3">
      <c r="A4886">
        <v>1</v>
      </c>
      <c r="B4886">
        <v>5</v>
      </c>
      <c r="C4886" s="1">
        <v>40967</v>
      </c>
      <c r="D4886" s="21" t="str">
        <f t="shared" si="304"/>
        <v>28-Feb-2012</v>
      </c>
      <c r="E4886" s="10">
        <v>0.61944444444444446</v>
      </c>
      <c r="F4886" s="1">
        <v>40967</v>
      </c>
      <c r="G4886" s="10">
        <v>0.73819444444444438</v>
      </c>
      <c r="H4886">
        <v>30</v>
      </c>
      <c r="I4886">
        <v>171</v>
      </c>
      <c r="J4886" t="s">
        <v>8</v>
      </c>
      <c r="K4886" t="s">
        <v>9</v>
      </c>
      <c r="L4886" t="str">
        <f t="shared" si="305"/>
        <v>Afternoon</v>
      </c>
      <c r="M4886" t="str">
        <f t="shared" si="306"/>
        <v>14</v>
      </c>
      <c r="N4886" t="str">
        <f t="shared" si="307"/>
        <v>17</v>
      </c>
    </row>
    <row r="4887" spans="1:14" x14ac:dyDescent="0.3">
      <c r="A4887">
        <v>1</v>
      </c>
      <c r="B4887">
        <v>5</v>
      </c>
      <c r="C4887" s="1">
        <v>40967</v>
      </c>
      <c r="D4887" s="21" t="str">
        <f t="shared" si="304"/>
        <v>28-Feb-2012</v>
      </c>
      <c r="E4887" s="10">
        <v>0.62152777777777779</v>
      </c>
      <c r="F4887" s="1">
        <v>40967</v>
      </c>
      <c r="G4887" s="10">
        <v>0.64027777777777783</v>
      </c>
      <c r="H4887">
        <v>30</v>
      </c>
      <c r="I4887">
        <v>27</v>
      </c>
      <c r="J4887" t="s">
        <v>8</v>
      </c>
      <c r="K4887" t="s">
        <v>9</v>
      </c>
      <c r="L4887" t="str">
        <f t="shared" si="305"/>
        <v>Afternoon</v>
      </c>
      <c r="M4887" t="str">
        <f t="shared" si="306"/>
        <v>14</v>
      </c>
      <c r="N4887" t="str">
        <f t="shared" si="307"/>
        <v>15</v>
      </c>
    </row>
    <row r="4888" spans="1:14" x14ac:dyDescent="0.3">
      <c r="A4888">
        <v>1</v>
      </c>
      <c r="B4888">
        <v>5</v>
      </c>
      <c r="C4888" s="1">
        <v>40967</v>
      </c>
      <c r="D4888" s="21" t="str">
        <f t="shared" si="304"/>
        <v>28-Feb-2012</v>
      </c>
      <c r="E4888" s="10">
        <v>0.6743055555555556</v>
      </c>
      <c r="F4888" s="1">
        <v>40967</v>
      </c>
      <c r="G4888" s="10">
        <v>0.80763888888888891</v>
      </c>
      <c r="H4888">
        <v>40</v>
      </c>
      <c r="I4888">
        <v>192</v>
      </c>
      <c r="J4888" t="s">
        <v>8</v>
      </c>
      <c r="K4888" t="s">
        <v>9</v>
      </c>
      <c r="L4888" t="str">
        <f t="shared" si="305"/>
        <v>Afternoon</v>
      </c>
      <c r="M4888" t="str">
        <f t="shared" si="306"/>
        <v>16</v>
      </c>
      <c r="N4888" t="str">
        <f t="shared" si="307"/>
        <v>19</v>
      </c>
    </row>
    <row r="4889" spans="1:14" x14ac:dyDescent="0.3">
      <c r="A4889">
        <v>1</v>
      </c>
      <c r="B4889">
        <v>5</v>
      </c>
      <c r="C4889" s="1">
        <v>40967</v>
      </c>
      <c r="D4889" s="21" t="str">
        <f t="shared" si="304"/>
        <v>28-Feb-2012</v>
      </c>
      <c r="E4889" s="10">
        <v>0.7909722222222223</v>
      </c>
      <c r="F4889" s="1">
        <v>40967</v>
      </c>
      <c r="G4889" s="10">
        <v>0.8041666666666667</v>
      </c>
      <c r="H4889">
        <v>30</v>
      </c>
      <c r="I4889">
        <v>19</v>
      </c>
      <c r="J4889" t="s">
        <v>8</v>
      </c>
      <c r="K4889" t="s">
        <v>9</v>
      </c>
      <c r="L4889" t="str">
        <f t="shared" si="305"/>
        <v>Evening</v>
      </c>
      <c r="M4889" t="str">
        <f t="shared" si="306"/>
        <v>18</v>
      </c>
      <c r="N4889" t="str">
        <f t="shared" si="307"/>
        <v>19</v>
      </c>
    </row>
    <row r="4890" spans="1:14" x14ac:dyDescent="0.3">
      <c r="A4890">
        <v>1</v>
      </c>
      <c r="B4890">
        <v>5</v>
      </c>
      <c r="C4890" s="1">
        <v>40967</v>
      </c>
      <c r="D4890" s="21" t="str">
        <f t="shared" si="304"/>
        <v>28-Feb-2012</v>
      </c>
      <c r="E4890" s="10">
        <v>0.83263888888888893</v>
      </c>
      <c r="F4890" s="1">
        <v>40967</v>
      </c>
      <c r="G4890" s="10">
        <v>0.96180555555555547</v>
      </c>
      <c r="H4890">
        <v>40</v>
      </c>
      <c r="I4890">
        <v>186</v>
      </c>
      <c r="J4890" t="s">
        <v>8</v>
      </c>
      <c r="K4890" t="s">
        <v>9</v>
      </c>
      <c r="L4890" t="str">
        <f t="shared" si="305"/>
        <v>Evening</v>
      </c>
      <c r="M4890" t="str">
        <f t="shared" si="306"/>
        <v>19</v>
      </c>
      <c r="N4890" t="str">
        <f t="shared" si="307"/>
        <v>23</v>
      </c>
    </row>
    <row r="4891" spans="1:14" x14ac:dyDescent="0.3">
      <c r="A4891">
        <v>1</v>
      </c>
      <c r="B4891">
        <v>5</v>
      </c>
      <c r="C4891" s="1">
        <v>40968</v>
      </c>
      <c r="D4891" s="21" t="str">
        <f t="shared" si="304"/>
        <v>29-Feb-2012</v>
      </c>
      <c r="E4891" s="10">
        <v>0.59305555555555556</v>
      </c>
      <c r="F4891" s="1">
        <v>40968</v>
      </c>
      <c r="G4891" s="10">
        <v>0.73055555555555562</v>
      </c>
      <c r="H4891">
        <v>40</v>
      </c>
      <c r="I4891">
        <v>198</v>
      </c>
      <c r="J4891" t="s">
        <v>8</v>
      </c>
      <c r="K4891" t="s">
        <v>13</v>
      </c>
      <c r="L4891" t="str">
        <f t="shared" si="305"/>
        <v>Afternoon</v>
      </c>
      <c r="M4891" t="str">
        <f t="shared" si="306"/>
        <v>14</v>
      </c>
      <c r="N4891" t="str">
        <f t="shared" si="307"/>
        <v>17</v>
      </c>
    </row>
    <row r="4892" spans="1:14" x14ac:dyDescent="0.3">
      <c r="A4892">
        <v>1</v>
      </c>
      <c r="B4892">
        <v>8</v>
      </c>
      <c r="C4892" s="1">
        <v>40968</v>
      </c>
      <c r="D4892" s="21" t="str">
        <f t="shared" si="304"/>
        <v>29-Feb-2012</v>
      </c>
      <c r="E4892" s="10">
        <v>0.61319444444444449</v>
      </c>
      <c r="F4892" s="1">
        <v>40968</v>
      </c>
      <c r="G4892" s="10">
        <v>0.70763888888888893</v>
      </c>
      <c r="H4892">
        <v>30</v>
      </c>
      <c r="I4892">
        <v>136</v>
      </c>
      <c r="J4892" t="s">
        <v>8</v>
      </c>
      <c r="K4892" t="s">
        <v>13</v>
      </c>
      <c r="L4892" t="str">
        <f t="shared" si="305"/>
        <v>Afternoon</v>
      </c>
      <c r="M4892" t="str">
        <f t="shared" si="306"/>
        <v>14</v>
      </c>
      <c r="N4892" t="str">
        <f t="shared" si="307"/>
        <v>16</v>
      </c>
    </row>
    <row r="4893" spans="1:14" x14ac:dyDescent="0.3">
      <c r="A4893">
        <v>1</v>
      </c>
      <c r="B4893">
        <v>5</v>
      </c>
      <c r="C4893" s="1">
        <v>40968</v>
      </c>
      <c r="D4893" s="21" t="str">
        <f t="shared" si="304"/>
        <v>29-Feb-2012</v>
      </c>
      <c r="E4893" s="10">
        <v>0.74375000000000002</v>
      </c>
      <c r="F4893" s="1">
        <v>40968</v>
      </c>
      <c r="G4893" s="10">
        <v>0.78611111111111109</v>
      </c>
      <c r="H4893">
        <v>30</v>
      </c>
      <c r="I4893">
        <v>61</v>
      </c>
      <c r="J4893" t="s">
        <v>8</v>
      </c>
      <c r="K4893" t="s">
        <v>13</v>
      </c>
      <c r="L4893" t="str">
        <f t="shared" si="305"/>
        <v>Afternoon</v>
      </c>
      <c r="M4893" t="str">
        <f t="shared" si="306"/>
        <v>17</v>
      </c>
      <c r="N4893" t="str">
        <f t="shared" si="307"/>
        <v>18</v>
      </c>
    </row>
    <row r="4894" spans="1:14" x14ac:dyDescent="0.3">
      <c r="A4894">
        <v>1</v>
      </c>
      <c r="B4894">
        <v>5</v>
      </c>
      <c r="C4894" s="1">
        <v>40968</v>
      </c>
      <c r="D4894" s="21" t="str">
        <f t="shared" si="304"/>
        <v>29-Feb-2012</v>
      </c>
      <c r="E4894" s="10">
        <v>0.86875000000000002</v>
      </c>
      <c r="F4894" s="1">
        <v>40968</v>
      </c>
      <c r="G4894" s="10">
        <v>0.98749999999999993</v>
      </c>
      <c r="H4894">
        <v>30</v>
      </c>
      <c r="I4894">
        <v>171</v>
      </c>
      <c r="J4894" t="s">
        <v>8</v>
      </c>
      <c r="K4894" t="s">
        <v>13</v>
      </c>
      <c r="L4894" t="str">
        <f t="shared" si="305"/>
        <v>Evening</v>
      </c>
      <c r="M4894" t="str">
        <f t="shared" si="306"/>
        <v>20</v>
      </c>
      <c r="N4894" t="str">
        <f t="shared" si="307"/>
        <v>23</v>
      </c>
    </row>
    <row r="4895" spans="1:14" x14ac:dyDescent="0.3">
      <c r="A4895">
        <v>1</v>
      </c>
      <c r="B4895">
        <v>5</v>
      </c>
      <c r="C4895" s="1">
        <v>40969</v>
      </c>
      <c r="D4895" s="21" t="str">
        <f t="shared" si="304"/>
        <v>01-Mar-2012</v>
      </c>
      <c r="E4895" s="10">
        <v>0.33194444444444443</v>
      </c>
      <c r="F4895" s="1">
        <v>40969</v>
      </c>
      <c r="G4895" s="10">
        <v>0.48402777777777778</v>
      </c>
      <c r="H4895">
        <v>40</v>
      </c>
      <c r="I4895">
        <v>219</v>
      </c>
      <c r="J4895" t="s">
        <v>8</v>
      </c>
      <c r="K4895" t="s">
        <v>12</v>
      </c>
      <c r="L4895" t="str">
        <f t="shared" si="305"/>
        <v>Night</v>
      </c>
      <c r="M4895" t="str">
        <f t="shared" si="306"/>
        <v>07</v>
      </c>
      <c r="N4895" t="str">
        <f t="shared" si="307"/>
        <v>11</v>
      </c>
    </row>
    <row r="4896" spans="1:14" x14ac:dyDescent="0.3">
      <c r="A4896">
        <v>1</v>
      </c>
      <c r="B4896">
        <v>5</v>
      </c>
      <c r="C4896" s="1">
        <v>40969</v>
      </c>
      <c r="D4896" s="21" t="str">
        <f t="shared" si="304"/>
        <v>01-Mar-2012</v>
      </c>
      <c r="E4896" s="10">
        <v>0.53819444444444442</v>
      </c>
      <c r="F4896" s="1">
        <v>40969</v>
      </c>
      <c r="G4896" s="10">
        <v>0.56944444444444442</v>
      </c>
      <c r="H4896">
        <v>30</v>
      </c>
      <c r="I4896">
        <v>45</v>
      </c>
      <c r="J4896" t="s">
        <v>8</v>
      </c>
      <c r="K4896" t="s">
        <v>12</v>
      </c>
      <c r="L4896" t="str">
        <f t="shared" si="305"/>
        <v>Morning</v>
      </c>
      <c r="M4896" t="str">
        <f t="shared" si="306"/>
        <v>12</v>
      </c>
      <c r="N4896" t="str">
        <f t="shared" si="307"/>
        <v>13</v>
      </c>
    </row>
    <row r="4897" spans="1:14" x14ac:dyDescent="0.3">
      <c r="A4897">
        <v>1</v>
      </c>
      <c r="B4897">
        <v>8</v>
      </c>
      <c r="C4897" s="1">
        <v>40969</v>
      </c>
      <c r="D4897" s="21" t="str">
        <f t="shared" si="304"/>
        <v>01-Mar-2012</v>
      </c>
      <c r="E4897" s="10">
        <v>0.65069444444444446</v>
      </c>
      <c r="F4897" s="1">
        <v>40969</v>
      </c>
      <c r="G4897" s="10">
        <v>0.70972222222222225</v>
      </c>
      <c r="H4897">
        <v>30</v>
      </c>
      <c r="I4897">
        <v>85</v>
      </c>
      <c r="J4897" t="s">
        <v>8</v>
      </c>
      <c r="K4897" t="s">
        <v>12</v>
      </c>
      <c r="L4897" t="str">
        <f t="shared" si="305"/>
        <v>Afternoon</v>
      </c>
      <c r="M4897" t="str">
        <f t="shared" si="306"/>
        <v>15</v>
      </c>
      <c r="N4897" t="str">
        <f t="shared" si="307"/>
        <v>17</v>
      </c>
    </row>
    <row r="4898" spans="1:14" x14ac:dyDescent="0.3">
      <c r="A4898">
        <v>1</v>
      </c>
      <c r="B4898">
        <v>8</v>
      </c>
      <c r="C4898" s="1">
        <v>40969</v>
      </c>
      <c r="D4898" s="21" t="str">
        <f t="shared" si="304"/>
        <v>01-Mar-2012</v>
      </c>
      <c r="E4898" s="10">
        <v>0.67013888888888884</v>
      </c>
      <c r="F4898" s="1">
        <v>40969</v>
      </c>
      <c r="G4898" s="10">
        <v>0.77430555555555547</v>
      </c>
      <c r="H4898">
        <v>30</v>
      </c>
      <c r="I4898">
        <v>150</v>
      </c>
      <c r="J4898" t="s">
        <v>8</v>
      </c>
      <c r="K4898" t="s">
        <v>12</v>
      </c>
      <c r="L4898" t="str">
        <f t="shared" si="305"/>
        <v>Afternoon</v>
      </c>
      <c r="M4898" t="str">
        <f t="shared" si="306"/>
        <v>16</v>
      </c>
      <c r="N4898" t="str">
        <f t="shared" si="307"/>
        <v>18</v>
      </c>
    </row>
    <row r="4899" spans="1:14" x14ac:dyDescent="0.3">
      <c r="A4899">
        <v>1</v>
      </c>
      <c r="B4899">
        <v>8</v>
      </c>
      <c r="C4899" s="1">
        <v>40969</v>
      </c>
      <c r="D4899" s="21" t="str">
        <f t="shared" si="304"/>
        <v>01-Mar-2012</v>
      </c>
      <c r="E4899" s="10">
        <v>0.6972222222222223</v>
      </c>
      <c r="F4899" s="1">
        <v>40969</v>
      </c>
      <c r="G4899" s="10">
        <v>0.84513888888888899</v>
      </c>
      <c r="H4899">
        <v>40</v>
      </c>
      <c r="I4899">
        <v>213</v>
      </c>
      <c r="J4899" t="s">
        <v>8</v>
      </c>
      <c r="K4899" t="s">
        <v>12</v>
      </c>
      <c r="L4899" t="str">
        <f t="shared" si="305"/>
        <v>Afternoon</v>
      </c>
      <c r="M4899" t="str">
        <f t="shared" si="306"/>
        <v>16</v>
      </c>
      <c r="N4899" t="str">
        <f t="shared" si="307"/>
        <v>20</v>
      </c>
    </row>
    <row r="4900" spans="1:14" x14ac:dyDescent="0.3">
      <c r="A4900">
        <v>1</v>
      </c>
      <c r="B4900">
        <v>5</v>
      </c>
      <c r="C4900" s="1">
        <v>40969</v>
      </c>
      <c r="D4900" s="21" t="str">
        <f t="shared" si="304"/>
        <v>01-Mar-2012</v>
      </c>
      <c r="E4900" s="10">
        <v>0.76597222222222217</v>
      </c>
      <c r="F4900" s="1">
        <v>40969</v>
      </c>
      <c r="G4900" s="10">
        <v>0.7909722222222223</v>
      </c>
      <c r="H4900">
        <v>30</v>
      </c>
      <c r="I4900">
        <v>36</v>
      </c>
      <c r="J4900" t="s">
        <v>8</v>
      </c>
      <c r="K4900" t="s">
        <v>12</v>
      </c>
      <c r="L4900" t="str">
        <f t="shared" si="305"/>
        <v>Evening</v>
      </c>
      <c r="M4900" t="str">
        <f t="shared" si="306"/>
        <v>18</v>
      </c>
      <c r="N4900" t="str">
        <f t="shared" si="307"/>
        <v>18</v>
      </c>
    </row>
    <row r="4901" spans="1:14" x14ac:dyDescent="0.3">
      <c r="A4901">
        <v>1</v>
      </c>
      <c r="B4901">
        <v>5</v>
      </c>
      <c r="C4901" s="1">
        <v>40969</v>
      </c>
      <c r="D4901" s="21" t="str">
        <f t="shared" si="304"/>
        <v>01-Mar-2012</v>
      </c>
      <c r="E4901" s="10">
        <v>0.84791666666666676</v>
      </c>
      <c r="F4901" s="1">
        <v>40969</v>
      </c>
      <c r="G4901" s="10">
        <v>0.92152777777777783</v>
      </c>
      <c r="H4901">
        <v>30</v>
      </c>
      <c r="I4901">
        <v>106</v>
      </c>
      <c r="J4901" t="s">
        <v>8</v>
      </c>
      <c r="K4901" t="s">
        <v>12</v>
      </c>
      <c r="L4901" t="str">
        <f t="shared" si="305"/>
        <v>Evening</v>
      </c>
      <c r="M4901" t="str">
        <f t="shared" si="306"/>
        <v>20</v>
      </c>
      <c r="N4901" t="str">
        <f t="shared" si="307"/>
        <v>22</v>
      </c>
    </row>
    <row r="4902" spans="1:14" x14ac:dyDescent="0.3">
      <c r="A4902">
        <v>1</v>
      </c>
      <c r="B4902">
        <v>8</v>
      </c>
      <c r="C4902" s="1">
        <v>40970</v>
      </c>
      <c r="D4902" s="21" t="str">
        <f t="shared" si="304"/>
        <v>02-Mar-2012</v>
      </c>
      <c r="E4902" s="10">
        <v>0.49513888888888885</v>
      </c>
      <c r="F4902" s="1">
        <v>40970</v>
      </c>
      <c r="G4902" s="10">
        <v>0.95833333333333337</v>
      </c>
      <c r="H4902">
        <v>120</v>
      </c>
      <c r="I4902">
        <v>667</v>
      </c>
      <c r="J4902" t="s">
        <v>8</v>
      </c>
      <c r="K4902" t="s">
        <v>11</v>
      </c>
      <c r="L4902" t="str">
        <f t="shared" si="305"/>
        <v>Morning</v>
      </c>
      <c r="M4902" t="str">
        <f t="shared" si="306"/>
        <v>11</v>
      </c>
      <c r="N4902" t="str">
        <f t="shared" si="307"/>
        <v>23</v>
      </c>
    </row>
    <row r="4903" spans="1:14" x14ac:dyDescent="0.3">
      <c r="A4903">
        <v>1</v>
      </c>
      <c r="B4903">
        <v>5</v>
      </c>
      <c r="C4903" s="1">
        <v>40970</v>
      </c>
      <c r="D4903" s="21" t="str">
        <f t="shared" si="304"/>
        <v>02-Mar-2012</v>
      </c>
      <c r="E4903" s="10">
        <v>0.51180555555555551</v>
      </c>
      <c r="F4903" s="1">
        <v>40970</v>
      </c>
      <c r="G4903" s="10">
        <v>0.65138888888888891</v>
      </c>
      <c r="H4903">
        <v>40</v>
      </c>
      <c r="I4903">
        <v>201</v>
      </c>
      <c r="J4903" t="s">
        <v>8</v>
      </c>
      <c r="K4903" t="s">
        <v>11</v>
      </c>
      <c r="L4903" t="str">
        <f t="shared" si="305"/>
        <v>Morning</v>
      </c>
      <c r="M4903" t="str">
        <f t="shared" si="306"/>
        <v>12</v>
      </c>
      <c r="N4903" t="str">
        <f t="shared" si="307"/>
        <v>15</v>
      </c>
    </row>
    <row r="4904" spans="1:14" x14ac:dyDescent="0.3">
      <c r="A4904">
        <v>1</v>
      </c>
      <c r="B4904">
        <v>8</v>
      </c>
      <c r="C4904" s="1">
        <v>40970</v>
      </c>
      <c r="D4904" s="21" t="str">
        <f t="shared" si="304"/>
        <v>02-Mar-2012</v>
      </c>
      <c r="E4904" s="10">
        <v>0.68541666666666667</v>
      </c>
      <c r="F4904" s="1">
        <v>40970</v>
      </c>
      <c r="G4904" s="10">
        <v>0.90208333333333324</v>
      </c>
      <c r="H4904">
        <v>60</v>
      </c>
      <c r="I4904">
        <v>312</v>
      </c>
      <c r="J4904" t="s">
        <v>8</v>
      </c>
      <c r="K4904" t="s">
        <v>11</v>
      </c>
      <c r="L4904" t="str">
        <f t="shared" si="305"/>
        <v>Afternoon</v>
      </c>
      <c r="M4904" t="str">
        <f t="shared" si="306"/>
        <v>16</v>
      </c>
      <c r="N4904" t="str">
        <f t="shared" si="307"/>
        <v>21</v>
      </c>
    </row>
    <row r="4905" spans="1:14" x14ac:dyDescent="0.3">
      <c r="A4905">
        <v>1</v>
      </c>
      <c r="B4905">
        <v>8</v>
      </c>
      <c r="C4905" s="1">
        <v>40970</v>
      </c>
      <c r="D4905" s="21" t="str">
        <f t="shared" si="304"/>
        <v>02-Mar-2012</v>
      </c>
      <c r="E4905" s="10">
        <v>0.68611111111111101</v>
      </c>
      <c r="F4905" s="1">
        <v>40970</v>
      </c>
      <c r="G4905" s="10">
        <v>0.79305555555555562</v>
      </c>
      <c r="H4905">
        <v>30</v>
      </c>
      <c r="I4905">
        <v>154</v>
      </c>
      <c r="J4905" t="s">
        <v>8</v>
      </c>
      <c r="K4905" t="s">
        <v>11</v>
      </c>
      <c r="L4905" t="str">
        <f t="shared" si="305"/>
        <v>Afternoon</v>
      </c>
      <c r="M4905" t="str">
        <f t="shared" si="306"/>
        <v>16</v>
      </c>
      <c r="N4905" t="str">
        <f t="shared" si="307"/>
        <v>19</v>
      </c>
    </row>
    <row r="4906" spans="1:14" x14ac:dyDescent="0.3">
      <c r="A4906">
        <v>1</v>
      </c>
      <c r="B4906">
        <v>5</v>
      </c>
      <c r="C4906" s="1">
        <v>40970</v>
      </c>
      <c r="D4906" s="21" t="str">
        <f t="shared" si="304"/>
        <v>02-Mar-2012</v>
      </c>
      <c r="E4906" s="10">
        <v>0.79861111111111116</v>
      </c>
      <c r="F4906" s="1">
        <v>40970</v>
      </c>
      <c r="G4906" s="10">
        <v>0.93125000000000002</v>
      </c>
      <c r="H4906">
        <v>40</v>
      </c>
      <c r="I4906">
        <v>191</v>
      </c>
      <c r="J4906" t="s">
        <v>8</v>
      </c>
      <c r="K4906" t="s">
        <v>11</v>
      </c>
      <c r="L4906" t="str">
        <f t="shared" si="305"/>
        <v>Evening</v>
      </c>
      <c r="M4906" t="str">
        <f t="shared" si="306"/>
        <v>19</v>
      </c>
      <c r="N4906" t="str">
        <f t="shared" si="307"/>
        <v>22</v>
      </c>
    </row>
    <row r="4907" spans="1:14" x14ac:dyDescent="0.3">
      <c r="A4907">
        <v>1</v>
      </c>
      <c r="B4907">
        <v>8</v>
      </c>
      <c r="C4907" s="1">
        <v>40973</v>
      </c>
      <c r="D4907" s="21" t="str">
        <f t="shared" si="304"/>
        <v>05-Mar-2012</v>
      </c>
      <c r="E4907" s="10">
        <v>0.34791666666666665</v>
      </c>
      <c r="F4907" s="1">
        <v>40973</v>
      </c>
      <c r="G4907" s="10">
        <v>0.4597222222222222</v>
      </c>
      <c r="H4907">
        <v>30</v>
      </c>
      <c r="I4907">
        <v>161</v>
      </c>
      <c r="J4907" t="s">
        <v>8</v>
      </c>
      <c r="K4907" t="s">
        <v>10</v>
      </c>
      <c r="L4907" t="str">
        <f t="shared" si="305"/>
        <v>Night</v>
      </c>
      <c r="M4907" t="str">
        <f t="shared" si="306"/>
        <v>08</v>
      </c>
      <c r="N4907" t="str">
        <f t="shared" si="307"/>
        <v>11</v>
      </c>
    </row>
    <row r="4908" spans="1:14" x14ac:dyDescent="0.3">
      <c r="A4908">
        <v>1</v>
      </c>
      <c r="B4908">
        <v>8</v>
      </c>
      <c r="C4908" s="1">
        <v>40973</v>
      </c>
      <c r="D4908" s="21" t="str">
        <f t="shared" si="304"/>
        <v>05-Mar-2012</v>
      </c>
      <c r="E4908" s="10">
        <v>0.36874999999999997</v>
      </c>
      <c r="F4908" s="1">
        <v>40973</v>
      </c>
      <c r="G4908" s="10">
        <v>0.44236111111111115</v>
      </c>
      <c r="H4908">
        <v>30</v>
      </c>
      <c r="I4908">
        <v>106</v>
      </c>
      <c r="J4908" t="s">
        <v>8</v>
      </c>
      <c r="K4908" t="s">
        <v>10</v>
      </c>
      <c r="L4908" t="str">
        <f t="shared" si="305"/>
        <v>Night</v>
      </c>
      <c r="M4908" t="str">
        <f t="shared" si="306"/>
        <v>08</v>
      </c>
      <c r="N4908" t="str">
        <f t="shared" si="307"/>
        <v>10</v>
      </c>
    </row>
    <row r="4909" spans="1:14" x14ac:dyDescent="0.3">
      <c r="A4909">
        <v>1</v>
      </c>
      <c r="B4909">
        <v>8</v>
      </c>
      <c r="C4909" s="1">
        <v>40973</v>
      </c>
      <c r="D4909" s="21" t="str">
        <f t="shared" si="304"/>
        <v>05-Mar-2012</v>
      </c>
      <c r="E4909" s="10">
        <v>0.38958333333333334</v>
      </c>
      <c r="F4909" s="1">
        <v>40973</v>
      </c>
      <c r="G4909" s="10">
        <v>0.47638888888888892</v>
      </c>
      <c r="H4909">
        <v>30</v>
      </c>
      <c r="I4909">
        <v>125</v>
      </c>
      <c r="J4909" t="s">
        <v>14</v>
      </c>
      <c r="K4909" t="s">
        <v>10</v>
      </c>
      <c r="L4909" t="str">
        <f t="shared" si="305"/>
        <v>Night</v>
      </c>
      <c r="M4909" t="str">
        <f t="shared" si="306"/>
        <v>09</v>
      </c>
      <c r="N4909" t="str">
        <f t="shared" si="307"/>
        <v>11</v>
      </c>
    </row>
    <row r="4910" spans="1:14" x14ac:dyDescent="0.3">
      <c r="A4910">
        <v>1</v>
      </c>
      <c r="B4910">
        <v>8</v>
      </c>
      <c r="C4910" s="1">
        <v>40974</v>
      </c>
      <c r="D4910" s="21" t="str">
        <f t="shared" si="304"/>
        <v>06-Mar-2012</v>
      </c>
      <c r="E4910" s="10">
        <v>0.42222222222222222</v>
      </c>
      <c r="F4910" s="1">
        <v>40974</v>
      </c>
      <c r="G4910" s="10">
        <v>0.6743055555555556</v>
      </c>
      <c r="H4910">
        <v>70</v>
      </c>
      <c r="I4910">
        <v>363</v>
      </c>
      <c r="J4910" t="s">
        <v>8</v>
      </c>
      <c r="K4910" t="s">
        <v>9</v>
      </c>
      <c r="L4910" t="str">
        <f t="shared" si="305"/>
        <v>Morning</v>
      </c>
      <c r="M4910" t="str">
        <f t="shared" si="306"/>
        <v>10</v>
      </c>
      <c r="N4910" t="str">
        <f t="shared" si="307"/>
        <v>16</v>
      </c>
    </row>
    <row r="4911" spans="1:14" x14ac:dyDescent="0.3">
      <c r="A4911">
        <v>1</v>
      </c>
      <c r="B4911">
        <v>8</v>
      </c>
      <c r="C4911" s="1">
        <v>40974</v>
      </c>
      <c r="D4911" s="21" t="str">
        <f t="shared" si="304"/>
        <v>06-Mar-2012</v>
      </c>
      <c r="E4911" s="10">
        <v>0.54236111111111118</v>
      </c>
      <c r="F4911" s="1">
        <v>40974</v>
      </c>
      <c r="G4911" s="10">
        <v>0.61319444444444449</v>
      </c>
      <c r="H4911">
        <v>30</v>
      </c>
      <c r="I4911">
        <v>102</v>
      </c>
      <c r="J4911" t="s">
        <v>8</v>
      </c>
      <c r="K4911" t="s">
        <v>9</v>
      </c>
      <c r="L4911" t="str">
        <f t="shared" si="305"/>
        <v>Morning</v>
      </c>
      <c r="M4911" t="str">
        <f t="shared" si="306"/>
        <v>13</v>
      </c>
      <c r="N4911" t="str">
        <f t="shared" si="307"/>
        <v>14</v>
      </c>
    </row>
    <row r="4912" spans="1:14" x14ac:dyDescent="0.3">
      <c r="A4912">
        <v>1</v>
      </c>
      <c r="B4912">
        <v>8</v>
      </c>
      <c r="C4912" s="1">
        <v>40974</v>
      </c>
      <c r="D4912" s="21" t="str">
        <f t="shared" si="304"/>
        <v>06-Mar-2012</v>
      </c>
      <c r="E4912" s="10">
        <v>0.58888888888888891</v>
      </c>
      <c r="F4912" s="1">
        <v>40974</v>
      </c>
      <c r="G4912" s="10">
        <v>0.7416666666666667</v>
      </c>
      <c r="H4912">
        <v>40</v>
      </c>
      <c r="I4912">
        <v>220</v>
      </c>
      <c r="J4912" t="s">
        <v>8</v>
      </c>
      <c r="K4912" t="s">
        <v>9</v>
      </c>
      <c r="L4912" t="str">
        <f t="shared" si="305"/>
        <v>Afternoon</v>
      </c>
      <c r="M4912" t="str">
        <f t="shared" si="306"/>
        <v>14</v>
      </c>
      <c r="N4912" t="str">
        <f t="shared" si="307"/>
        <v>17</v>
      </c>
    </row>
    <row r="4913" spans="1:14" x14ac:dyDescent="0.3">
      <c r="A4913">
        <v>1</v>
      </c>
      <c r="B4913">
        <v>8</v>
      </c>
      <c r="C4913" s="1">
        <v>40974</v>
      </c>
      <c r="D4913" s="21" t="str">
        <f t="shared" si="304"/>
        <v>06-Mar-2012</v>
      </c>
      <c r="E4913" s="10">
        <v>0.61875000000000002</v>
      </c>
      <c r="F4913" s="1">
        <v>40974</v>
      </c>
      <c r="G4913" s="10">
        <v>0.66805555555555562</v>
      </c>
      <c r="H4913">
        <v>30</v>
      </c>
      <c r="I4913">
        <v>71</v>
      </c>
      <c r="J4913" t="s">
        <v>8</v>
      </c>
      <c r="K4913" t="s">
        <v>9</v>
      </c>
      <c r="L4913" t="str">
        <f t="shared" si="305"/>
        <v>Afternoon</v>
      </c>
      <c r="M4913" t="str">
        <f t="shared" si="306"/>
        <v>14</v>
      </c>
      <c r="N4913" t="str">
        <f t="shared" si="307"/>
        <v>16</v>
      </c>
    </row>
    <row r="4914" spans="1:14" x14ac:dyDescent="0.3">
      <c r="A4914">
        <v>1</v>
      </c>
      <c r="B4914">
        <v>8</v>
      </c>
      <c r="C4914" s="1">
        <v>40974</v>
      </c>
      <c r="D4914" s="21" t="str">
        <f t="shared" si="304"/>
        <v>06-Mar-2012</v>
      </c>
      <c r="E4914" s="10">
        <v>0.76458333333333339</v>
      </c>
      <c r="F4914" s="1">
        <v>40974</v>
      </c>
      <c r="G4914" s="10">
        <v>0.81666666666666676</v>
      </c>
      <c r="H4914">
        <v>30</v>
      </c>
      <c r="I4914">
        <v>75</v>
      </c>
      <c r="J4914" t="s">
        <v>8</v>
      </c>
      <c r="K4914" t="s">
        <v>9</v>
      </c>
      <c r="L4914" t="str">
        <f t="shared" si="305"/>
        <v>Evening</v>
      </c>
      <c r="M4914" t="str">
        <f t="shared" si="306"/>
        <v>18</v>
      </c>
      <c r="N4914" t="str">
        <f t="shared" si="307"/>
        <v>19</v>
      </c>
    </row>
    <row r="4915" spans="1:14" x14ac:dyDescent="0.3">
      <c r="A4915">
        <v>1</v>
      </c>
      <c r="B4915">
        <v>8</v>
      </c>
      <c r="C4915" s="1">
        <v>40974</v>
      </c>
      <c r="D4915" s="21" t="str">
        <f t="shared" si="304"/>
        <v>06-Mar-2012</v>
      </c>
      <c r="E4915" s="10">
        <v>0.78819444444444453</v>
      </c>
      <c r="F4915" s="1">
        <v>40974</v>
      </c>
      <c r="G4915" s="10">
        <v>0.85625000000000007</v>
      </c>
      <c r="H4915">
        <v>30</v>
      </c>
      <c r="I4915">
        <v>98</v>
      </c>
      <c r="J4915" t="s">
        <v>8</v>
      </c>
      <c r="K4915" t="s">
        <v>9</v>
      </c>
      <c r="L4915" t="str">
        <f t="shared" si="305"/>
        <v>Evening</v>
      </c>
      <c r="M4915" t="str">
        <f t="shared" si="306"/>
        <v>18</v>
      </c>
      <c r="N4915" t="str">
        <f t="shared" si="307"/>
        <v>20</v>
      </c>
    </row>
    <row r="4916" spans="1:14" x14ac:dyDescent="0.3">
      <c r="A4916">
        <v>1</v>
      </c>
      <c r="B4916">
        <v>8</v>
      </c>
      <c r="C4916" s="1">
        <v>40975</v>
      </c>
      <c r="D4916" s="21" t="str">
        <f t="shared" si="304"/>
        <v>07-Mar-2012</v>
      </c>
      <c r="E4916" s="10">
        <v>0.51874999999999993</v>
      </c>
      <c r="F4916" s="1">
        <v>40975</v>
      </c>
      <c r="G4916" s="10">
        <v>0.63958333333333328</v>
      </c>
      <c r="H4916">
        <v>30</v>
      </c>
      <c r="I4916">
        <v>174</v>
      </c>
      <c r="J4916" t="s">
        <v>8</v>
      </c>
      <c r="K4916" t="s">
        <v>13</v>
      </c>
      <c r="L4916" t="str">
        <f t="shared" si="305"/>
        <v>Morning</v>
      </c>
      <c r="M4916" t="str">
        <f t="shared" si="306"/>
        <v>12</v>
      </c>
      <c r="N4916" t="str">
        <f t="shared" si="307"/>
        <v>15</v>
      </c>
    </row>
    <row r="4917" spans="1:14" x14ac:dyDescent="0.3">
      <c r="A4917">
        <v>1</v>
      </c>
      <c r="B4917">
        <v>8</v>
      </c>
      <c r="C4917" s="1">
        <v>40975</v>
      </c>
      <c r="D4917" s="21" t="str">
        <f t="shared" si="304"/>
        <v>07-Mar-2012</v>
      </c>
      <c r="E4917" s="10">
        <v>0.8930555555555556</v>
      </c>
      <c r="F4917" s="1">
        <v>40975</v>
      </c>
      <c r="G4917" s="10">
        <v>0.96319444444444446</v>
      </c>
      <c r="H4917">
        <v>30</v>
      </c>
      <c r="I4917">
        <v>101</v>
      </c>
      <c r="J4917" t="s">
        <v>8</v>
      </c>
      <c r="K4917" t="s">
        <v>13</v>
      </c>
      <c r="L4917" t="str">
        <f t="shared" si="305"/>
        <v>Evening</v>
      </c>
      <c r="M4917" t="str">
        <f t="shared" si="306"/>
        <v>21</v>
      </c>
      <c r="N4917" t="str">
        <f t="shared" si="307"/>
        <v>23</v>
      </c>
    </row>
    <row r="4918" spans="1:14" x14ac:dyDescent="0.3">
      <c r="A4918">
        <v>1</v>
      </c>
      <c r="B4918">
        <v>8</v>
      </c>
      <c r="C4918" s="1">
        <v>40976</v>
      </c>
      <c r="D4918" s="21" t="str">
        <f t="shared" si="304"/>
        <v>08-Mar-2012</v>
      </c>
      <c r="E4918" s="10">
        <v>0.74444444444444446</v>
      </c>
      <c r="F4918" s="1">
        <v>40976</v>
      </c>
      <c r="G4918" s="10">
        <v>0.82361111111111107</v>
      </c>
      <c r="H4918">
        <v>30</v>
      </c>
      <c r="I4918">
        <v>114</v>
      </c>
      <c r="J4918" t="s">
        <v>8</v>
      </c>
      <c r="K4918" t="s">
        <v>12</v>
      </c>
      <c r="L4918" t="str">
        <f t="shared" si="305"/>
        <v>Afternoon</v>
      </c>
      <c r="M4918" t="str">
        <f t="shared" si="306"/>
        <v>17</v>
      </c>
      <c r="N4918" t="str">
        <f t="shared" si="307"/>
        <v>19</v>
      </c>
    </row>
    <row r="4919" spans="1:14" x14ac:dyDescent="0.3">
      <c r="A4919">
        <v>1</v>
      </c>
      <c r="B4919">
        <v>8</v>
      </c>
      <c r="C4919" s="1">
        <v>40976</v>
      </c>
      <c r="D4919" s="21" t="str">
        <f t="shared" si="304"/>
        <v>08-Mar-2012</v>
      </c>
      <c r="E4919" s="10">
        <v>0.81458333333333333</v>
      </c>
      <c r="F4919" s="1">
        <v>40976</v>
      </c>
      <c r="G4919" s="10">
        <v>0.83680555555555547</v>
      </c>
      <c r="H4919">
        <v>30</v>
      </c>
      <c r="I4919">
        <v>32</v>
      </c>
      <c r="J4919" t="s">
        <v>8</v>
      </c>
      <c r="K4919" t="s">
        <v>12</v>
      </c>
      <c r="L4919" t="str">
        <f t="shared" si="305"/>
        <v>Evening</v>
      </c>
      <c r="M4919" t="str">
        <f t="shared" si="306"/>
        <v>19</v>
      </c>
      <c r="N4919" t="str">
        <f t="shared" si="307"/>
        <v>20</v>
      </c>
    </row>
    <row r="4920" spans="1:14" x14ac:dyDescent="0.3">
      <c r="A4920">
        <v>1</v>
      </c>
      <c r="B4920">
        <v>8</v>
      </c>
      <c r="C4920" s="1">
        <v>40976</v>
      </c>
      <c r="D4920" s="21" t="str">
        <f t="shared" si="304"/>
        <v>08-Mar-2012</v>
      </c>
      <c r="E4920" s="10">
        <v>0.8618055555555556</v>
      </c>
      <c r="F4920" s="1">
        <v>40976</v>
      </c>
      <c r="G4920" s="10">
        <v>0.98819444444444438</v>
      </c>
      <c r="H4920">
        <v>40</v>
      </c>
      <c r="I4920">
        <v>182</v>
      </c>
      <c r="J4920" t="s">
        <v>8</v>
      </c>
      <c r="K4920" t="s">
        <v>12</v>
      </c>
      <c r="L4920" t="str">
        <f t="shared" si="305"/>
        <v>Evening</v>
      </c>
      <c r="M4920" t="str">
        <f t="shared" si="306"/>
        <v>20</v>
      </c>
      <c r="N4920" t="str">
        <f t="shared" si="307"/>
        <v>23</v>
      </c>
    </row>
    <row r="4921" spans="1:14" x14ac:dyDescent="0.3">
      <c r="A4921">
        <v>1</v>
      </c>
      <c r="B4921">
        <v>8</v>
      </c>
      <c r="C4921" s="1">
        <v>40977</v>
      </c>
      <c r="D4921" s="21" t="str">
        <f t="shared" si="304"/>
        <v>09-Mar-2012</v>
      </c>
      <c r="E4921" s="10">
        <v>0.3576388888888889</v>
      </c>
      <c r="F4921" s="1">
        <v>40977</v>
      </c>
      <c r="G4921" s="10">
        <v>0.46319444444444446</v>
      </c>
      <c r="H4921">
        <v>30</v>
      </c>
      <c r="I4921">
        <v>152</v>
      </c>
      <c r="J4921" t="s">
        <v>8</v>
      </c>
      <c r="K4921" t="s">
        <v>11</v>
      </c>
      <c r="L4921" t="str">
        <f t="shared" si="305"/>
        <v>Night</v>
      </c>
      <c r="M4921" t="str">
        <f t="shared" si="306"/>
        <v>08</v>
      </c>
      <c r="N4921" t="str">
        <f t="shared" si="307"/>
        <v>11</v>
      </c>
    </row>
    <row r="4922" spans="1:14" x14ac:dyDescent="0.3">
      <c r="A4922">
        <v>1</v>
      </c>
      <c r="B4922">
        <v>8</v>
      </c>
      <c r="C4922" s="1">
        <v>40977</v>
      </c>
      <c r="D4922" s="21" t="str">
        <f t="shared" si="304"/>
        <v>09-Mar-2012</v>
      </c>
      <c r="E4922" s="10">
        <v>0.3972222222222222</v>
      </c>
      <c r="F4922" s="1">
        <v>40977</v>
      </c>
      <c r="G4922" s="10">
        <v>0.46597222222222223</v>
      </c>
      <c r="H4922">
        <v>30</v>
      </c>
      <c r="I4922">
        <v>99</v>
      </c>
      <c r="J4922" t="s">
        <v>8</v>
      </c>
      <c r="K4922" t="s">
        <v>11</v>
      </c>
      <c r="L4922" t="str">
        <f t="shared" si="305"/>
        <v>Night</v>
      </c>
      <c r="M4922" t="str">
        <f t="shared" si="306"/>
        <v>09</v>
      </c>
      <c r="N4922" t="str">
        <f t="shared" si="307"/>
        <v>11</v>
      </c>
    </row>
    <row r="4923" spans="1:14" x14ac:dyDescent="0.3">
      <c r="A4923">
        <v>1</v>
      </c>
      <c r="B4923">
        <v>8</v>
      </c>
      <c r="C4923" s="1">
        <v>40977</v>
      </c>
      <c r="D4923" s="21" t="str">
        <f t="shared" si="304"/>
        <v>09-Mar-2012</v>
      </c>
      <c r="E4923" s="10">
        <v>0.68888888888888899</v>
      </c>
      <c r="F4923" s="1">
        <v>40977</v>
      </c>
      <c r="G4923" s="10">
        <v>0.7715277777777777</v>
      </c>
      <c r="H4923">
        <v>30</v>
      </c>
      <c r="I4923">
        <v>119</v>
      </c>
      <c r="J4923" t="s">
        <v>8</v>
      </c>
      <c r="K4923" t="s">
        <v>11</v>
      </c>
      <c r="L4923" t="str">
        <f t="shared" si="305"/>
        <v>Afternoon</v>
      </c>
      <c r="M4923" t="str">
        <f t="shared" si="306"/>
        <v>16</v>
      </c>
      <c r="N4923" t="str">
        <f t="shared" si="307"/>
        <v>18</v>
      </c>
    </row>
    <row r="4924" spans="1:14" x14ac:dyDescent="0.3">
      <c r="A4924">
        <v>1</v>
      </c>
      <c r="B4924">
        <v>8</v>
      </c>
      <c r="C4924" s="1">
        <v>40977</v>
      </c>
      <c r="D4924" s="21" t="str">
        <f t="shared" si="304"/>
        <v>09-Mar-2012</v>
      </c>
      <c r="E4924" s="10">
        <v>0.73333333333333339</v>
      </c>
      <c r="F4924" s="1">
        <v>40977</v>
      </c>
      <c r="G4924" s="10">
        <v>0.78402777777777777</v>
      </c>
      <c r="H4924">
        <v>30</v>
      </c>
      <c r="I4924">
        <v>73</v>
      </c>
      <c r="J4924" t="s">
        <v>8</v>
      </c>
      <c r="K4924" t="s">
        <v>11</v>
      </c>
      <c r="L4924" t="str">
        <f t="shared" si="305"/>
        <v>Afternoon</v>
      </c>
      <c r="M4924" t="str">
        <f t="shared" si="306"/>
        <v>17</v>
      </c>
      <c r="N4924" t="str">
        <f t="shared" si="307"/>
        <v>18</v>
      </c>
    </row>
    <row r="4925" spans="1:14" x14ac:dyDescent="0.3">
      <c r="A4925">
        <v>1</v>
      </c>
      <c r="B4925">
        <v>8</v>
      </c>
      <c r="C4925" s="1">
        <v>40977</v>
      </c>
      <c r="D4925" s="21" t="str">
        <f t="shared" si="304"/>
        <v>09-Mar-2012</v>
      </c>
      <c r="E4925" s="10">
        <v>0.93611111111111101</v>
      </c>
      <c r="F4925" s="1">
        <v>40978</v>
      </c>
      <c r="G4925" s="10">
        <v>6.5972222222222224E-2</v>
      </c>
      <c r="H4925">
        <v>40</v>
      </c>
      <c r="I4925">
        <v>187</v>
      </c>
      <c r="J4925" t="s">
        <v>8</v>
      </c>
      <c r="K4925" t="s">
        <v>11</v>
      </c>
      <c r="L4925" t="str">
        <f t="shared" si="305"/>
        <v>Night</v>
      </c>
      <c r="M4925" t="str">
        <f t="shared" si="306"/>
        <v>22</v>
      </c>
      <c r="N4925" t="str">
        <f t="shared" si="307"/>
        <v>01</v>
      </c>
    </row>
    <row r="4926" spans="1:14" x14ac:dyDescent="0.3">
      <c r="A4926">
        <v>1</v>
      </c>
      <c r="B4926">
        <v>8</v>
      </c>
      <c r="C4926" s="1">
        <v>40980</v>
      </c>
      <c r="D4926" s="21" t="str">
        <f t="shared" si="304"/>
        <v>12-Mar-2012</v>
      </c>
      <c r="E4926" s="10">
        <v>0.50347222222222221</v>
      </c>
      <c r="F4926" s="1">
        <v>40980</v>
      </c>
      <c r="G4926" s="10">
        <v>0.57222222222222219</v>
      </c>
      <c r="H4926">
        <v>30</v>
      </c>
      <c r="I4926">
        <v>99</v>
      </c>
      <c r="J4926" t="s">
        <v>8</v>
      </c>
      <c r="K4926" t="s">
        <v>10</v>
      </c>
      <c r="L4926" t="str">
        <f t="shared" si="305"/>
        <v>Morning</v>
      </c>
      <c r="M4926" t="str">
        <f t="shared" si="306"/>
        <v>12</v>
      </c>
      <c r="N4926" t="str">
        <f t="shared" si="307"/>
        <v>13</v>
      </c>
    </row>
    <row r="4927" spans="1:14" x14ac:dyDescent="0.3">
      <c r="A4927">
        <v>1</v>
      </c>
      <c r="B4927">
        <v>5</v>
      </c>
      <c r="C4927" s="1">
        <v>40980</v>
      </c>
      <c r="D4927" s="21" t="str">
        <f t="shared" si="304"/>
        <v>12-Mar-2012</v>
      </c>
      <c r="E4927" s="10">
        <v>0.72361111111111109</v>
      </c>
      <c r="F4927" s="1">
        <v>40980</v>
      </c>
      <c r="G4927" s="10">
        <v>0.89374999999999993</v>
      </c>
      <c r="H4927">
        <v>50</v>
      </c>
      <c r="I4927">
        <v>245</v>
      </c>
      <c r="J4927" t="s">
        <v>8</v>
      </c>
      <c r="K4927" t="s">
        <v>10</v>
      </c>
      <c r="L4927" t="str">
        <f t="shared" si="305"/>
        <v>Afternoon</v>
      </c>
      <c r="M4927" t="str">
        <f t="shared" si="306"/>
        <v>17</v>
      </c>
      <c r="N4927" t="str">
        <f t="shared" si="307"/>
        <v>21</v>
      </c>
    </row>
    <row r="4928" spans="1:14" x14ac:dyDescent="0.3">
      <c r="A4928">
        <v>1</v>
      </c>
      <c r="B4928">
        <v>8</v>
      </c>
      <c r="C4928" s="1">
        <v>40980</v>
      </c>
      <c r="D4928" s="21" t="str">
        <f t="shared" si="304"/>
        <v>12-Mar-2012</v>
      </c>
      <c r="E4928" s="10">
        <v>0.93472222222222223</v>
      </c>
      <c r="F4928" s="1">
        <v>40981</v>
      </c>
      <c r="G4928" s="10">
        <v>5.9027777777777783E-2</v>
      </c>
      <c r="H4928">
        <v>30</v>
      </c>
      <c r="I4928">
        <v>179</v>
      </c>
      <c r="J4928" t="s">
        <v>8</v>
      </c>
      <c r="K4928" t="s">
        <v>10</v>
      </c>
      <c r="L4928" t="str">
        <f t="shared" si="305"/>
        <v>Night</v>
      </c>
      <c r="M4928" t="str">
        <f t="shared" si="306"/>
        <v>22</v>
      </c>
      <c r="N4928" t="str">
        <f t="shared" si="307"/>
        <v>01</v>
      </c>
    </row>
    <row r="4929" spans="1:14" x14ac:dyDescent="0.3">
      <c r="A4929">
        <v>1</v>
      </c>
      <c r="B4929">
        <v>8</v>
      </c>
      <c r="C4929" s="1">
        <v>40980</v>
      </c>
      <c r="D4929" s="21" t="str">
        <f t="shared" si="304"/>
        <v>12-Mar-2012</v>
      </c>
      <c r="E4929" s="10">
        <v>0.94027777777777777</v>
      </c>
      <c r="F4929" s="1">
        <v>40980</v>
      </c>
      <c r="G4929" s="10">
        <v>0.97638888888888886</v>
      </c>
      <c r="H4929">
        <v>30</v>
      </c>
      <c r="I4929">
        <v>52</v>
      </c>
      <c r="J4929" t="s">
        <v>8</v>
      </c>
      <c r="K4929" t="s">
        <v>10</v>
      </c>
      <c r="L4929" t="str">
        <f t="shared" si="305"/>
        <v>Night</v>
      </c>
      <c r="M4929" t="str">
        <f t="shared" si="306"/>
        <v>22</v>
      </c>
      <c r="N4929" t="str">
        <f t="shared" si="307"/>
        <v>23</v>
      </c>
    </row>
    <row r="4930" spans="1:14" x14ac:dyDescent="0.3">
      <c r="A4930">
        <v>1</v>
      </c>
      <c r="B4930">
        <v>5</v>
      </c>
      <c r="C4930" s="1">
        <v>40981</v>
      </c>
      <c r="D4930" s="21" t="str">
        <f t="shared" si="304"/>
        <v>13-Mar-2012</v>
      </c>
      <c r="E4930" s="10">
        <v>0.57291666666666663</v>
      </c>
      <c r="F4930" s="1">
        <v>40981</v>
      </c>
      <c r="G4930" s="10">
        <v>0.78263888888888899</v>
      </c>
      <c r="H4930">
        <v>60</v>
      </c>
      <c r="I4930">
        <v>302</v>
      </c>
      <c r="J4930" t="s">
        <v>8</v>
      </c>
      <c r="K4930" t="s">
        <v>9</v>
      </c>
      <c r="L4930" t="str">
        <f t="shared" si="305"/>
        <v>Morning</v>
      </c>
      <c r="M4930" t="str">
        <f t="shared" si="306"/>
        <v>13</v>
      </c>
      <c r="N4930" t="str">
        <f t="shared" si="307"/>
        <v>18</v>
      </c>
    </row>
    <row r="4931" spans="1:14" x14ac:dyDescent="0.3">
      <c r="A4931">
        <v>1</v>
      </c>
      <c r="B4931">
        <v>5</v>
      </c>
      <c r="C4931" s="1">
        <v>40981</v>
      </c>
      <c r="D4931" s="21" t="str">
        <f t="shared" ref="D4931:D4994" si="308" xml:space="preserve"> TEXT(C4931, "dd-Mmm-yyyy")</f>
        <v>13-Mar-2012</v>
      </c>
      <c r="E4931" s="10">
        <v>0.58194444444444449</v>
      </c>
      <c r="F4931" s="1">
        <v>40981</v>
      </c>
      <c r="G4931" s="10">
        <v>0.62986111111111109</v>
      </c>
      <c r="H4931">
        <v>30</v>
      </c>
      <c r="I4931">
        <v>69</v>
      </c>
      <c r="J4931" t="s">
        <v>8</v>
      </c>
      <c r="K4931" t="s">
        <v>9</v>
      </c>
      <c r="L4931" t="str">
        <f t="shared" ref="L4931:L4994" si="309">IF(AND(E4931&gt;$R$6,E4931&lt;=$S$6),"Morning",IF(AND(E4931&gt;$S$6,E4931&lt;=$T$6),"Afternoon", IF(AND(E4931&gt;$T$6,E4931&lt;=$U$6),"Evening", "Night")))</f>
        <v>Morning</v>
      </c>
      <c r="M4931" t="str">
        <f t="shared" ref="M4931:M4994" si="310" xml:space="preserve"> TEXT(E4931, "HH")</f>
        <v>13</v>
      </c>
      <c r="N4931" t="str">
        <f t="shared" ref="N4931:N4994" si="311">TEXT(G4931,"HH")</f>
        <v>15</v>
      </c>
    </row>
    <row r="4932" spans="1:14" x14ac:dyDescent="0.3">
      <c r="A4932">
        <v>1</v>
      </c>
      <c r="B4932">
        <v>5</v>
      </c>
      <c r="C4932" s="1">
        <v>40981</v>
      </c>
      <c r="D4932" s="21" t="str">
        <f t="shared" si="308"/>
        <v>13-Mar-2012</v>
      </c>
      <c r="E4932" s="10">
        <v>0.6020833333333333</v>
      </c>
      <c r="F4932" s="1">
        <v>40981</v>
      </c>
      <c r="G4932" s="10">
        <v>0.64652777777777781</v>
      </c>
      <c r="H4932" s="3">
        <v>300</v>
      </c>
      <c r="I4932">
        <v>64</v>
      </c>
      <c r="J4932" t="s">
        <v>8</v>
      </c>
      <c r="K4932" t="s">
        <v>9</v>
      </c>
      <c r="L4932" t="str">
        <f t="shared" si="309"/>
        <v>Afternoon</v>
      </c>
      <c r="M4932" t="str">
        <f t="shared" si="310"/>
        <v>14</v>
      </c>
      <c r="N4932" t="str">
        <f t="shared" si="311"/>
        <v>15</v>
      </c>
    </row>
    <row r="4933" spans="1:14" x14ac:dyDescent="0.3">
      <c r="A4933">
        <v>1</v>
      </c>
      <c r="B4933">
        <v>8</v>
      </c>
      <c r="C4933" s="1">
        <v>40981</v>
      </c>
      <c r="D4933" s="21" t="str">
        <f t="shared" si="308"/>
        <v>13-Mar-2012</v>
      </c>
      <c r="E4933" s="10">
        <v>0.67499999999999993</v>
      </c>
      <c r="F4933" s="1">
        <v>40981</v>
      </c>
      <c r="G4933" s="10">
        <v>0.84930555555555554</v>
      </c>
      <c r="H4933">
        <v>50</v>
      </c>
      <c r="I4933">
        <v>251</v>
      </c>
      <c r="J4933" t="s">
        <v>8</v>
      </c>
      <c r="K4933" t="s">
        <v>9</v>
      </c>
      <c r="L4933" t="str">
        <f t="shared" si="309"/>
        <v>Afternoon</v>
      </c>
      <c r="M4933" t="str">
        <f t="shared" si="310"/>
        <v>16</v>
      </c>
      <c r="N4933" t="str">
        <f t="shared" si="311"/>
        <v>20</v>
      </c>
    </row>
    <row r="4934" spans="1:14" x14ac:dyDescent="0.3">
      <c r="A4934">
        <v>1</v>
      </c>
      <c r="B4934">
        <v>5</v>
      </c>
      <c r="C4934" s="1">
        <v>40981</v>
      </c>
      <c r="D4934" s="21" t="str">
        <f t="shared" si="308"/>
        <v>13-Mar-2012</v>
      </c>
      <c r="E4934" s="10">
        <v>0.69652777777777775</v>
      </c>
      <c r="F4934" s="1">
        <v>40981</v>
      </c>
      <c r="G4934" s="10">
        <v>0.75624999999999998</v>
      </c>
      <c r="H4934">
        <v>30</v>
      </c>
      <c r="I4934">
        <v>86</v>
      </c>
      <c r="J4934" t="s">
        <v>8</v>
      </c>
      <c r="K4934" t="s">
        <v>9</v>
      </c>
      <c r="L4934" t="str">
        <f t="shared" si="309"/>
        <v>Afternoon</v>
      </c>
      <c r="M4934" t="str">
        <f t="shared" si="310"/>
        <v>16</v>
      </c>
      <c r="N4934" t="str">
        <f t="shared" si="311"/>
        <v>18</v>
      </c>
    </row>
    <row r="4935" spans="1:14" x14ac:dyDescent="0.3">
      <c r="A4935">
        <v>1</v>
      </c>
      <c r="B4935">
        <v>5</v>
      </c>
      <c r="C4935" s="1">
        <v>40982</v>
      </c>
      <c r="D4935" s="21" t="str">
        <f t="shared" si="308"/>
        <v>14-Mar-2012</v>
      </c>
      <c r="E4935" s="10">
        <v>0.33333333333333331</v>
      </c>
      <c r="F4935" s="1">
        <v>40982</v>
      </c>
      <c r="G4935" s="10">
        <v>0.70694444444444438</v>
      </c>
      <c r="H4935">
        <v>90</v>
      </c>
      <c r="I4935">
        <v>538</v>
      </c>
      <c r="J4935" t="s">
        <v>8</v>
      </c>
      <c r="K4935" t="s">
        <v>13</v>
      </c>
      <c r="L4935" t="str">
        <f t="shared" si="309"/>
        <v>Night</v>
      </c>
      <c r="M4935" t="str">
        <f t="shared" si="310"/>
        <v>08</v>
      </c>
      <c r="N4935" t="str">
        <f t="shared" si="311"/>
        <v>16</v>
      </c>
    </row>
    <row r="4936" spans="1:14" x14ac:dyDescent="0.3">
      <c r="A4936">
        <v>1</v>
      </c>
      <c r="B4936">
        <v>5</v>
      </c>
      <c r="C4936" s="1">
        <v>40982</v>
      </c>
      <c r="D4936" s="21" t="str">
        <f t="shared" si="308"/>
        <v>14-Mar-2012</v>
      </c>
      <c r="E4936" s="10">
        <v>0.48194444444444445</v>
      </c>
      <c r="F4936" s="1">
        <v>40982</v>
      </c>
      <c r="G4936" s="10">
        <v>0.92013888888888884</v>
      </c>
      <c r="H4936">
        <v>110</v>
      </c>
      <c r="I4936">
        <v>631</v>
      </c>
      <c r="J4936" t="s">
        <v>8</v>
      </c>
      <c r="K4936" t="s">
        <v>13</v>
      </c>
      <c r="L4936" t="str">
        <f t="shared" si="309"/>
        <v>Morning</v>
      </c>
      <c r="M4936" t="str">
        <f t="shared" si="310"/>
        <v>11</v>
      </c>
      <c r="N4936" t="str">
        <f t="shared" si="311"/>
        <v>22</v>
      </c>
    </row>
    <row r="4937" spans="1:14" x14ac:dyDescent="0.3">
      <c r="A4937">
        <v>1</v>
      </c>
      <c r="B4937">
        <v>5</v>
      </c>
      <c r="C4937" s="1">
        <v>40982</v>
      </c>
      <c r="D4937" s="21" t="str">
        <f t="shared" si="308"/>
        <v>14-Mar-2012</v>
      </c>
      <c r="E4937" s="10">
        <v>0.64513888888888882</v>
      </c>
      <c r="F4937" s="1">
        <v>40982</v>
      </c>
      <c r="G4937" s="10">
        <v>0.93958333333333333</v>
      </c>
      <c r="H4937">
        <v>80</v>
      </c>
      <c r="I4937">
        <v>424</v>
      </c>
      <c r="J4937" t="s">
        <v>8</v>
      </c>
      <c r="K4937" t="s">
        <v>13</v>
      </c>
      <c r="L4937" t="str">
        <f t="shared" si="309"/>
        <v>Afternoon</v>
      </c>
      <c r="M4937" t="str">
        <f t="shared" si="310"/>
        <v>15</v>
      </c>
      <c r="N4937" t="str">
        <f t="shared" si="311"/>
        <v>22</v>
      </c>
    </row>
    <row r="4938" spans="1:14" x14ac:dyDescent="0.3">
      <c r="A4938">
        <v>1</v>
      </c>
      <c r="B4938">
        <v>5</v>
      </c>
      <c r="C4938" s="1">
        <v>40982</v>
      </c>
      <c r="D4938" s="21" t="str">
        <f t="shared" si="308"/>
        <v>14-Mar-2012</v>
      </c>
      <c r="E4938" s="10">
        <v>0.7993055555555556</v>
      </c>
      <c r="F4938" s="1">
        <v>40982</v>
      </c>
      <c r="G4938" s="10">
        <v>0.8208333333333333</v>
      </c>
      <c r="H4938">
        <v>30</v>
      </c>
      <c r="I4938">
        <v>31</v>
      </c>
      <c r="J4938" t="s">
        <v>8</v>
      </c>
      <c r="K4938" t="s">
        <v>13</v>
      </c>
      <c r="L4938" t="str">
        <f t="shared" si="309"/>
        <v>Evening</v>
      </c>
      <c r="M4938" t="str">
        <f t="shared" si="310"/>
        <v>19</v>
      </c>
      <c r="N4938" t="str">
        <f t="shared" si="311"/>
        <v>19</v>
      </c>
    </row>
    <row r="4939" spans="1:14" x14ac:dyDescent="0.3">
      <c r="A4939">
        <v>1</v>
      </c>
      <c r="B4939">
        <v>8</v>
      </c>
      <c r="C4939" s="1">
        <v>40982</v>
      </c>
      <c r="D4939" s="21" t="str">
        <f t="shared" si="308"/>
        <v>14-Mar-2012</v>
      </c>
      <c r="E4939" s="10">
        <v>0.85555555555555562</v>
      </c>
      <c r="F4939" s="1">
        <v>40982</v>
      </c>
      <c r="G4939" s="10">
        <v>0.92569444444444438</v>
      </c>
      <c r="H4939">
        <v>30</v>
      </c>
      <c r="I4939">
        <v>101</v>
      </c>
      <c r="J4939" t="s">
        <v>8</v>
      </c>
      <c r="K4939" t="s">
        <v>13</v>
      </c>
      <c r="L4939" t="str">
        <f t="shared" si="309"/>
        <v>Evening</v>
      </c>
      <c r="M4939" t="str">
        <f t="shared" si="310"/>
        <v>20</v>
      </c>
      <c r="N4939" t="str">
        <f t="shared" si="311"/>
        <v>22</v>
      </c>
    </row>
    <row r="4940" spans="1:14" x14ac:dyDescent="0.3">
      <c r="A4940">
        <v>1</v>
      </c>
      <c r="B4940">
        <v>5</v>
      </c>
      <c r="C4940" s="1">
        <v>40982</v>
      </c>
      <c r="D4940" s="21" t="str">
        <f t="shared" si="308"/>
        <v>14-Mar-2012</v>
      </c>
      <c r="E4940" s="10">
        <v>0.875</v>
      </c>
      <c r="F4940" s="1">
        <v>40982</v>
      </c>
      <c r="G4940" s="10">
        <v>0.91666666666666663</v>
      </c>
      <c r="H4940">
        <v>30</v>
      </c>
      <c r="I4940">
        <v>60</v>
      </c>
      <c r="J4940" t="s">
        <v>8</v>
      </c>
      <c r="K4940" t="s">
        <v>13</v>
      </c>
      <c r="L4940" t="str">
        <f t="shared" si="309"/>
        <v>Evening</v>
      </c>
      <c r="M4940" t="str">
        <f t="shared" si="310"/>
        <v>21</v>
      </c>
      <c r="N4940" t="str">
        <f t="shared" si="311"/>
        <v>22</v>
      </c>
    </row>
    <row r="4941" spans="1:14" x14ac:dyDescent="0.3">
      <c r="A4941">
        <v>1</v>
      </c>
      <c r="B4941">
        <v>8</v>
      </c>
      <c r="C4941" s="1">
        <v>40983</v>
      </c>
      <c r="D4941" s="21" t="str">
        <f t="shared" si="308"/>
        <v>15-Mar-2012</v>
      </c>
      <c r="E4941" s="10">
        <v>0.42083333333333334</v>
      </c>
      <c r="F4941" s="1">
        <v>40983</v>
      </c>
      <c r="G4941" s="10">
        <v>0.53263888888888888</v>
      </c>
      <c r="H4941">
        <v>30</v>
      </c>
      <c r="I4941">
        <v>161</v>
      </c>
      <c r="J4941" t="s">
        <v>8</v>
      </c>
      <c r="K4941" t="s">
        <v>12</v>
      </c>
      <c r="L4941" t="str">
        <f t="shared" si="309"/>
        <v>Morning</v>
      </c>
      <c r="M4941" t="str">
        <f t="shared" si="310"/>
        <v>10</v>
      </c>
      <c r="N4941" t="str">
        <f t="shared" si="311"/>
        <v>12</v>
      </c>
    </row>
    <row r="4942" spans="1:14" x14ac:dyDescent="0.3">
      <c r="A4942">
        <v>1</v>
      </c>
      <c r="B4942">
        <v>5</v>
      </c>
      <c r="C4942" s="1">
        <v>40983</v>
      </c>
      <c r="D4942" s="21" t="str">
        <f t="shared" si="308"/>
        <v>15-Mar-2012</v>
      </c>
      <c r="E4942" s="10">
        <v>0.48125000000000001</v>
      </c>
      <c r="F4942" s="1">
        <v>40983</v>
      </c>
      <c r="G4942" s="10">
        <v>0.58472222222222225</v>
      </c>
      <c r="H4942">
        <v>30</v>
      </c>
      <c r="I4942">
        <v>149</v>
      </c>
      <c r="J4942" t="s">
        <v>8</v>
      </c>
      <c r="K4942" t="s">
        <v>12</v>
      </c>
      <c r="L4942" t="str">
        <f t="shared" si="309"/>
        <v>Morning</v>
      </c>
      <c r="M4942" t="str">
        <f t="shared" si="310"/>
        <v>11</v>
      </c>
      <c r="N4942" t="str">
        <f t="shared" si="311"/>
        <v>14</v>
      </c>
    </row>
    <row r="4943" spans="1:14" x14ac:dyDescent="0.3">
      <c r="A4943">
        <v>1</v>
      </c>
      <c r="B4943">
        <v>5</v>
      </c>
      <c r="C4943" s="1">
        <v>40983</v>
      </c>
      <c r="D4943" s="21" t="str">
        <f t="shared" si="308"/>
        <v>15-Mar-2012</v>
      </c>
      <c r="E4943" s="10">
        <v>0.65347222222222223</v>
      </c>
      <c r="F4943" s="1">
        <v>40983</v>
      </c>
      <c r="G4943" s="10">
        <v>0.73333333333333339</v>
      </c>
      <c r="H4943">
        <v>30</v>
      </c>
      <c r="I4943">
        <v>115</v>
      </c>
      <c r="J4943" t="s">
        <v>8</v>
      </c>
      <c r="K4943" t="s">
        <v>12</v>
      </c>
      <c r="L4943" t="str">
        <f t="shared" si="309"/>
        <v>Afternoon</v>
      </c>
      <c r="M4943" t="str">
        <f t="shared" si="310"/>
        <v>15</v>
      </c>
      <c r="N4943" t="str">
        <f t="shared" si="311"/>
        <v>17</v>
      </c>
    </row>
    <row r="4944" spans="1:14" x14ac:dyDescent="0.3">
      <c r="A4944">
        <v>1</v>
      </c>
      <c r="B4944">
        <v>5</v>
      </c>
      <c r="C4944" s="1">
        <v>40983</v>
      </c>
      <c r="D4944" s="21" t="str">
        <f t="shared" si="308"/>
        <v>15-Mar-2012</v>
      </c>
      <c r="E4944" s="10">
        <v>0.66527777777777775</v>
      </c>
      <c r="F4944" s="1">
        <v>40983</v>
      </c>
      <c r="G4944" s="10">
        <v>0.75694444444444453</v>
      </c>
      <c r="H4944">
        <v>30</v>
      </c>
      <c r="I4944">
        <v>132</v>
      </c>
      <c r="J4944" t="s">
        <v>8</v>
      </c>
      <c r="K4944" t="s">
        <v>12</v>
      </c>
      <c r="L4944" t="str">
        <f t="shared" si="309"/>
        <v>Afternoon</v>
      </c>
      <c r="M4944" t="str">
        <f t="shared" si="310"/>
        <v>15</v>
      </c>
      <c r="N4944" t="str">
        <f t="shared" si="311"/>
        <v>18</v>
      </c>
    </row>
    <row r="4945" spans="1:14" x14ac:dyDescent="0.3">
      <c r="A4945">
        <v>1</v>
      </c>
      <c r="B4945">
        <v>5</v>
      </c>
      <c r="C4945" s="1">
        <v>40983</v>
      </c>
      <c r="D4945" s="21" t="str">
        <f t="shared" si="308"/>
        <v>15-Mar-2012</v>
      </c>
      <c r="E4945" s="10">
        <v>0.72152777777777777</v>
      </c>
      <c r="F4945" s="1">
        <v>40983</v>
      </c>
      <c r="G4945" s="10">
        <v>0.7680555555555556</v>
      </c>
      <c r="H4945">
        <v>30</v>
      </c>
      <c r="I4945">
        <v>67</v>
      </c>
      <c r="J4945" t="s">
        <v>8</v>
      </c>
      <c r="K4945" t="s">
        <v>12</v>
      </c>
      <c r="L4945" t="str">
        <f t="shared" si="309"/>
        <v>Afternoon</v>
      </c>
      <c r="M4945" t="str">
        <f t="shared" si="310"/>
        <v>17</v>
      </c>
      <c r="N4945" t="str">
        <f t="shared" si="311"/>
        <v>18</v>
      </c>
    </row>
    <row r="4946" spans="1:14" x14ac:dyDescent="0.3">
      <c r="A4946">
        <v>1</v>
      </c>
      <c r="B4946">
        <v>5</v>
      </c>
      <c r="C4946" s="1">
        <v>40983</v>
      </c>
      <c r="D4946" s="21" t="str">
        <f t="shared" si="308"/>
        <v>15-Mar-2012</v>
      </c>
      <c r="E4946" s="10">
        <v>0.74791666666666667</v>
      </c>
      <c r="F4946" s="1">
        <v>40983</v>
      </c>
      <c r="G4946" s="10">
        <v>0.83194444444444438</v>
      </c>
      <c r="H4946">
        <v>30</v>
      </c>
      <c r="I4946">
        <v>121</v>
      </c>
      <c r="J4946" t="s">
        <v>8</v>
      </c>
      <c r="K4946" t="s">
        <v>12</v>
      </c>
      <c r="L4946" t="str">
        <f t="shared" si="309"/>
        <v>Afternoon</v>
      </c>
      <c r="M4946" t="str">
        <f t="shared" si="310"/>
        <v>17</v>
      </c>
      <c r="N4946" t="str">
        <f t="shared" si="311"/>
        <v>19</v>
      </c>
    </row>
    <row r="4947" spans="1:14" x14ac:dyDescent="0.3">
      <c r="A4947">
        <v>1</v>
      </c>
      <c r="B4947">
        <v>5</v>
      </c>
      <c r="C4947" s="1">
        <v>40983</v>
      </c>
      <c r="D4947" s="21" t="str">
        <f t="shared" si="308"/>
        <v>15-Mar-2012</v>
      </c>
      <c r="E4947" s="10">
        <v>0.75138888888888899</v>
      </c>
      <c r="F4947" s="1">
        <v>40983</v>
      </c>
      <c r="G4947" s="10">
        <v>0.7993055555555556</v>
      </c>
      <c r="H4947">
        <v>30</v>
      </c>
      <c r="I4947">
        <v>69</v>
      </c>
      <c r="J4947" t="s">
        <v>8</v>
      </c>
      <c r="K4947" t="s">
        <v>12</v>
      </c>
      <c r="L4947" t="str">
        <f t="shared" si="309"/>
        <v>Evening</v>
      </c>
      <c r="M4947" t="str">
        <f t="shared" si="310"/>
        <v>18</v>
      </c>
      <c r="N4947" t="str">
        <f t="shared" si="311"/>
        <v>19</v>
      </c>
    </row>
    <row r="4948" spans="1:14" x14ac:dyDescent="0.3">
      <c r="A4948">
        <v>1</v>
      </c>
      <c r="B4948">
        <v>5</v>
      </c>
      <c r="C4948" s="1">
        <v>40984</v>
      </c>
      <c r="D4948" s="21" t="str">
        <f t="shared" si="308"/>
        <v>16-Mar-2012</v>
      </c>
      <c r="E4948" s="10">
        <v>0.4152777777777778</v>
      </c>
      <c r="F4948" s="1">
        <v>40984</v>
      </c>
      <c r="G4948" s="10">
        <v>0.46388888888888885</v>
      </c>
      <c r="H4948">
        <v>30</v>
      </c>
      <c r="I4948">
        <v>70</v>
      </c>
      <c r="J4948" t="s">
        <v>8</v>
      </c>
      <c r="K4948" t="s">
        <v>11</v>
      </c>
      <c r="L4948" t="str">
        <f t="shared" si="309"/>
        <v>Night</v>
      </c>
      <c r="M4948" t="str">
        <f t="shared" si="310"/>
        <v>09</v>
      </c>
      <c r="N4948" t="str">
        <f t="shared" si="311"/>
        <v>11</v>
      </c>
    </row>
    <row r="4949" spans="1:14" x14ac:dyDescent="0.3">
      <c r="A4949">
        <v>1</v>
      </c>
      <c r="B4949">
        <v>8</v>
      </c>
      <c r="C4949" s="1">
        <v>40984</v>
      </c>
      <c r="D4949" s="21" t="str">
        <f t="shared" si="308"/>
        <v>16-Mar-2012</v>
      </c>
      <c r="E4949" s="10">
        <v>0.54722222222222217</v>
      </c>
      <c r="F4949" s="1">
        <v>40984</v>
      </c>
      <c r="G4949" s="10">
        <v>0.57222222222222219</v>
      </c>
      <c r="H4949">
        <v>30</v>
      </c>
      <c r="I4949">
        <v>36</v>
      </c>
      <c r="J4949" t="s">
        <v>8</v>
      </c>
      <c r="K4949" t="s">
        <v>11</v>
      </c>
      <c r="L4949" t="str">
        <f t="shared" si="309"/>
        <v>Morning</v>
      </c>
      <c r="M4949" t="str">
        <f t="shared" si="310"/>
        <v>13</v>
      </c>
      <c r="N4949" t="str">
        <f t="shared" si="311"/>
        <v>13</v>
      </c>
    </row>
    <row r="4950" spans="1:14" x14ac:dyDescent="0.3">
      <c r="A4950">
        <v>1</v>
      </c>
      <c r="B4950">
        <v>5</v>
      </c>
      <c r="C4950" s="1">
        <v>40984</v>
      </c>
      <c r="D4950" s="21" t="str">
        <f t="shared" si="308"/>
        <v>16-Mar-2012</v>
      </c>
      <c r="E4950" s="10">
        <v>0.64236111111111105</v>
      </c>
      <c r="F4950" s="1">
        <v>40984</v>
      </c>
      <c r="G4950" s="10">
        <v>0.69930555555555562</v>
      </c>
      <c r="H4950">
        <v>30</v>
      </c>
      <c r="I4950">
        <v>82</v>
      </c>
      <c r="J4950" t="s">
        <v>8</v>
      </c>
      <c r="K4950" t="s">
        <v>11</v>
      </c>
      <c r="L4950" t="str">
        <f t="shared" si="309"/>
        <v>Afternoon</v>
      </c>
      <c r="M4950" t="str">
        <f t="shared" si="310"/>
        <v>15</v>
      </c>
      <c r="N4950" t="str">
        <f t="shared" si="311"/>
        <v>16</v>
      </c>
    </row>
    <row r="4951" spans="1:14" x14ac:dyDescent="0.3">
      <c r="A4951">
        <v>1</v>
      </c>
      <c r="B4951">
        <v>5</v>
      </c>
      <c r="C4951" s="1">
        <v>40984</v>
      </c>
      <c r="D4951" s="21" t="str">
        <f t="shared" si="308"/>
        <v>16-Mar-2012</v>
      </c>
      <c r="E4951" s="10">
        <v>0.65833333333333333</v>
      </c>
      <c r="F4951" s="1">
        <v>40984</v>
      </c>
      <c r="G4951" s="10">
        <v>0.72152777777777777</v>
      </c>
      <c r="H4951">
        <v>30</v>
      </c>
      <c r="I4951">
        <v>91</v>
      </c>
      <c r="J4951" t="s">
        <v>8</v>
      </c>
      <c r="K4951" t="s">
        <v>11</v>
      </c>
      <c r="L4951" t="str">
        <f t="shared" si="309"/>
        <v>Afternoon</v>
      </c>
      <c r="M4951" t="str">
        <f t="shared" si="310"/>
        <v>15</v>
      </c>
      <c r="N4951" t="str">
        <f t="shared" si="311"/>
        <v>17</v>
      </c>
    </row>
    <row r="4952" spans="1:14" x14ac:dyDescent="0.3">
      <c r="A4952">
        <v>1</v>
      </c>
      <c r="B4952">
        <v>5</v>
      </c>
      <c r="C4952" s="1">
        <v>40984</v>
      </c>
      <c r="D4952" s="21" t="str">
        <f t="shared" si="308"/>
        <v>16-Mar-2012</v>
      </c>
      <c r="E4952" s="10">
        <v>0.72777777777777775</v>
      </c>
      <c r="F4952" s="1">
        <v>40984</v>
      </c>
      <c r="G4952" s="10">
        <v>0.91041666666666676</v>
      </c>
      <c r="H4952">
        <v>50</v>
      </c>
      <c r="I4952">
        <v>263</v>
      </c>
      <c r="J4952" t="s">
        <v>8</v>
      </c>
      <c r="K4952" t="s">
        <v>11</v>
      </c>
      <c r="L4952" t="str">
        <f t="shared" si="309"/>
        <v>Afternoon</v>
      </c>
      <c r="M4952" t="str">
        <f t="shared" si="310"/>
        <v>17</v>
      </c>
      <c r="N4952" t="str">
        <f t="shared" si="311"/>
        <v>21</v>
      </c>
    </row>
    <row r="4953" spans="1:14" x14ac:dyDescent="0.3">
      <c r="A4953">
        <v>1</v>
      </c>
      <c r="B4953">
        <v>5</v>
      </c>
      <c r="C4953" s="1">
        <v>40984</v>
      </c>
      <c r="D4953" s="21" t="str">
        <f t="shared" si="308"/>
        <v>16-Mar-2012</v>
      </c>
      <c r="E4953" s="10">
        <v>0.7368055555555556</v>
      </c>
      <c r="F4953" s="1">
        <v>40984</v>
      </c>
      <c r="G4953" s="10">
        <v>0.82430555555555562</v>
      </c>
      <c r="H4953">
        <v>30</v>
      </c>
      <c r="I4953">
        <v>126</v>
      </c>
      <c r="J4953" t="s">
        <v>8</v>
      </c>
      <c r="K4953" t="s">
        <v>11</v>
      </c>
      <c r="L4953" t="str">
        <f t="shared" si="309"/>
        <v>Afternoon</v>
      </c>
      <c r="M4953" t="str">
        <f t="shared" si="310"/>
        <v>17</v>
      </c>
      <c r="N4953" t="str">
        <f t="shared" si="311"/>
        <v>19</v>
      </c>
    </row>
    <row r="4954" spans="1:14" x14ac:dyDescent="0.3">
      <c r="A4954">
        <v>1</v>
      </c>
      <c r="B4954">
        <v>5</v>
      </c>
      <c r="C4954" s="1">
        <v>40984</v>
      </c>
      <c r="D4954" s="21" t="str">
        <f t="shared" si="308"/>
        <v>16-Mar-2012</v>
      </c>
      <c r="E4954" s="10">
        <v>0.81736111111111109</v>
      </c>
      <c r="F4954" s="1">
        <v>40984</v>
      </c>
      <c r="G4954" s="10">
        <v>0.92083333333333339</v>
      </c>
      <c r="H4954">
        <v>30</v>
      </c>
      <c r="I4954">
        <v>149</v>
      </c>
      <c r="J4954" t="s">
        <v>8</v>
      </c>
      <c r="K4954" t="s">
        <v>11</v>
      </c>
      <c r="L4954" t="str">
        <f t="shared" si="309"/>
        <v>Evening</v>
      </c>
      <c r="M4954" t="str">
        <f t="shared" si="310"/>
        <v>19</v>
      </c>
      <c r="N4954" t="str">
        <f t="shared" si="311"/>
        <v>22</v>
      </c>
    </row>
    <row r="4955" spans="1:14" x14ac:dyDescent="0.3">
      <c r="A4955">
        <v>1</v>
      </c>
      <c r="B4955">
        <v>5</v>
      </c>
      <c r="C4955" s="1">
        <v>40984</v>
      </c>
      <c r="D4955" s="21" t="str">
        <f t="shared" si="308"/>
        <v>16-Mar-2012</v>
      </c>
      <c r="E4955" s="10">
        <v>0.81944444444444453</v>
      </c>
      <c r="F4955" s="1">
        <v>40984</v>
      </c>
      <c r="G4955" s="10">
        <v>0.92083333333333339</v>
      </c>
      <c r="H4955">
        <v>30</v>
      </c>
      <c r="I4955">
        <v>146</v>
      </c>
      <c r="J4955" t="s">
        <v>8</v>
      </c>
      <c r="K4955" t="s">
        <v>11</v>
      </c>
      <c r="L4955" t="str">
        <f t="shared" si="309"/>
        <v>Evening</v>
      </c>
      <c r="M4955" t="str">
        <f t="shared" si="310"/>
        <v>19</v>
      </c>
      <c r="N4955" t="str">
        <f t="shared" si="311"/>
        <v>22</v>
      </c>
    </row>
    <row r="4956" spans="1:14" x14ac:dyDescent="0.3">
      <c r="A4956">
        <v>1</v>
      </c>
      <c r="B4956">
        <v>5</v>
      </c>
      <c r="C4956" s="1">
        <v>40984</v>
      </c>
      <c r="D4956" s="21" t="str">
        <f t="shared" si="308"/>
        <v>16-Mar-2012</v>
      </c>
      <c r="E4956" s="10">
        <v>0.82430555555555562</v>
      </c>
      <c r="F4956" s="1">
        <v>40984</v>
      </c>
      <c r="G4956" s="10">
        <v>0.95833333333333337</v>
      </c>
      <c r="H4956">
        <v>40</v>
      </c>
      <c r="I4956">
        <v>193</v>
      </c>
      <c r="J4956" t="s">
        <v>8</v>
      </c>
      <c r="K4956" t="s">
        <v>11</v>
      </c>
      <c r="L4956" t="str">
        <f t="shared" si="309"/>
        <v>Evening</v>
      </c>
      <c r="M4956" t="str">
        <f t="shared" si="310"/>
        <v>19</v>
      </c>
      <c r="N4956" t="str">
        <f t="shared" si="311"/>
        <v>23</v>
      </c>
    </row>
    <row r="4957" spans="1:14" x14ac:dyDescent="0.3">
      <c r="A4957">
        <v>1</v>
      </c>
      <c r="B4957">
        <v>8</v>
      </c>
      <c r="C4957" s="1">
        <v>40984</v>
      </c>
      <c r="D4957" s="21" t="str">
        <f t="shared" si="308"/>
        <v>16-Mar-2012</v>
      </c>
      <c r="E4957" s="10">
        <v>0.9159722222222223</v>
      </c>
      <c r="F4957" s="1">
        <v>40985</v>
      </c>
      <c r="G4957" s="10">
        <v>3.888888888888889E-2</v>
      </c>
      <c r="H4957">
        <v>30</v>
      </c>
      <c r="I4957">
        <v>177</v>
      </c>
      <c r="J4957" t="s">
        <v>8</v>
      </c>
      <c r="K4957" t="s">
        <v>11</v>
      </c>
      <c r="L4957" t="str">
        <f t="shared" si="309"/>
        <v>Evening</v>
      </c>
      <c r="M4957" t="str">
        <f t="shared" si="310"/>
        <v>21</v>
      </c>
      <c r="N4957" t="str">
        <f t="shared" si="311"/>
        <v>00</v>
      </c>
    </row>
    <row r="4958" spans="1:14" x14ac:dyDescent="0.3">
      <c r="A4958">
        <v>1</v>
      </c>
      <c r="B4958">
        <v>8</v>
      </c>
      <c r="C4958" s="1">
        <v>40987</v>
      </c>
      <c r="D4958" s="21" t="str">
        <f t="shared" si="308"/>
        <v>19-Mar-2012</v>
      </c>
      <c r="E4958" s="10">
        <v>0.4465277777777778</v>
      </c>
      <c r="F4958" s="1">
        <v>40987</v>
      </c>
      <c r="G4958" s="10">
        <v>0.56458333333333333</v>
      </c>
      <c r="H4958">
        <v>30</v>
      </c>
      <c r="I4958">
        <v>170</v>
      </c>
      <c r="J4958" t="s">
        <v>8</v>
      </c>
      <c r="K4958" t="s">
        <v>10</v>
      </c>
      <c r="L4958" t="str">
        <f t="shared" si="309"/>
        <v>Morning</v>
      </c>
      <c r="M4958" t="str">
        <f t="shared" si="310"/>
        <v>10</v>
      </c>
      <c r="N4958" t="str">
        <f t="shared" si="311"/>
        <v>13</v>
      </c>
    </row>
    <row r="4959" spans="1:14" x14ac:dyDescent="0.3">
      <c r="A4959">
        <v>1</v>
      </c>
      <c r="B4959">
        <v>5</v>
      </c>
      <c r="C4959" s="1">
        <v>40987</v>
      </c>
      <c r="D4959" s="21" t="str">
        <f t="shared" si="308"/>
        <v>19-Mar-2012</v>
      </c>
      <c r="E4959" s="10">
        <v>0.70138888888888884</v>
      </c>
      <c r="F4959" s="1">
        <v>40987</v>
      </c>
      <c r="G4959" s="10">
        <v>0.77986111111111101</v>
      </c>
      <c r="H4959">
        <v>30</v>
      </c>
      <c r="I4959">
        <v>113</v>
      </c>
      <c r="J4959" t="s">
        <v>8</v>
      </c>
      <c r="K4959" t="s">
        <v>10</v>
      </c>
      <c r="L4959" t="str">
        <f t="shared" si="309"/>
        <v>Afternoon</v>
      </c>
      <c r="M4959" t="str">
        <f t="shared" si="310"/>
        <v>16</v>
      </c>
      <c r="N4959" t="str">
        <f t="shared" si="311"/>
        <v>18</v>
      </c>
    </row>
    <row r="4960" spans="1:14" x14ac:dyDescent="0.3">
      <c r="A4960">
        <v>1</v>
      </c>
      <c r="B4960">
        <v>5</v>
      </c>
      <c r="C4960" s="1">
        <v>40987</v>
      </c>
      <c r="D4960" s="21" t="str">
        <f t="shared" si="308"/>
        <v>19-Mar-2012</v>
      </c>
      <c r="E4960" s="10">
        <v>0.87569444444444444</v>
      </c>
      <c r="F4960" s="1">
        <v>40987</v>
      </c>
      <c r="G4960" s="10">
        <v>0.97013888888888899</v>
      </c>
      <c r="H4960">
        <v>30</v>
      </c>
      <c r="I4960">
        <v>136</v>
      </c>
      <c r="J4960" t="s">
        <v>8</v>
      </c>
      <c r="K4960" t="s">
        <v>10</v>
      </c>
      <c r="L4960" t="str">
        <f t="shared" si="309"/>
        <v>Evening</v>
      </c>
      <c r="M4960" t="str">
        <f t="shared" si="310"/>
        <v>21</v>
      </c>
      <c r="N4960" t="str">
        <f t="shared" si="311"/>
        <v>23</v>
      </c>
    </row>
    <row r="4961" spans="1:14" x14ac:dyDescent="0.3">
      <c r="A4961">
        <v>1</v>
      </c>
      <c r="B4961">
        <v>8</v>
      </c>
      <c r="C4961" s="1">
        <v>40988</v>
      </c>
      <c r="D4961" s="21" t="str">
        <f t="shared" si="308"/>
        <v>20-Mar-2012</v>
      </c>
      <c r="E4961" s="10">
        <v>0.4055555555555555</v>
      </c>
      <c r="F4961" s="1">
        <v>40988</v>
      </c>
      <c r="G4961" s="10">
        <v>0.53333333333333333</v>
      </c>
      <c r="H4961" s="3">
        <v>300</v>
      </c>
      <c r="I4961">
        <v>184</v>
      </c>
      <c r="J4961" t="s">
        <v>8</v>
      </c>
      <c r="K4961" t="s">
        <v>9</v>
      </c>
      <c r="L4961" t="str">
        <f t="shared" si="309"/>
        <v>Night</v>
      </c>
      <c r="M4961" t="str">
        <f t="shared" si="310"/>
        <v>09</v>
      </c>
      <c r="N4961" t="str">
        <f t="shared" si="311"/>
        <v>12</v>
      </c>
    </row>
    <row r="4962" spans="1:14" x14ac:dyDescent="0.3">
      <c r="A4962">
        <v>1</v>
      </c>
      <c r="B4962">
        <v>5</v>
      </c>
      <c r="C4962" s="1">
        <v>40988</v>
      </c>
      <c r="D4962" s="21" t="str">
        <f t="shared" si="308"/>
        <v>20-Mar-2012</v>
      </c>
      <c r="E4962" s="10">
        <v>0.65277777777777779</v>
      </c>
      <c r="F4962" s="1">
        <v>40988</v>
      </c>
      <c r="G4962" s="10">
        <v>0.7631944444444444</v>
      </c>
      <c r="H4962">
        <v>30</v>
      </c>
      <c r="I4962">
        <v>159</v>
      </c>
      <c r="J4962" t="s">
        <v>8</v>
      </c>
      <c r="K4962" t="s">
        <v>9</v>
      </c>
      <c r="L4962" t="str">
        <f t="shared" si="309"/>
        <v>Afternoon</v>
      </c>
      <c r="M4962" t="str">
        <f t="shared" si="310"/>
        <v>15</v>
      </c>
      <c r="N4962" t="str">
        <f t="shared" si="311"/>
        <v>18</v>
      </c>
    </row>
    <row r="4963" spans="1:14" x14ac:dyDescent="0.3">
      <c r="A4963">
        <v>1</v>
      </c>
      <c r="B4963">
        <v>5</v>
      </c>
      <c r="C4963" s="1">
        <v>40988</v>
      </c>
      <c r="D4963" s="21" t="str">
        <f t="shared" si="308"/>
        <v>20-Mar-2012</v>
      </c>
      <c r="E4963" s="10">
        <v>0.70763888888888893</v>
      </c>
      <c r="F4963" s="1">
        <v>40988</v>
      </c>
      <c r="G4963" s="10">
        <v>0.77847222222222223</v>
      </c>
      <c r="H4963">
        <v>30</v>
      </c>
      <c r="I4963">
        <v>102</v>
      </c>
      <c r="J4963" t="s">
        <v>8</v>
      </c>
      <c r="K4963" t="s">
        <v>9</v>
      </c>
      <c r="L4963" t="str">
        <f t="shared" si="309"/>
        <v>Afternoon</v>
      </c>
      <c r="M4963" t="str">
        <f t="shared" si="310"/>
        <v>16</v>
      </c>
      <c r="N4963" t="str">
        <f t="shared" si="311"/>
        <v>18</v>
      </c>
    </row>
    <row r="4964" spans="1:14" x14ac:dyDescent="0.3">
      <c r="A4964">
        <v>1</v>
      </c>
      <c r="B4964">
        <v>5</v>
      </c>
      <c r="C4964" s="1">
        <v>40988</v>
      </c>
      <c r="D4964" s="21" t="str">
        <f t="shared" si="308"/>
        <v>20-Mar-2012</v>
      </c>
      <c r="E4964" s="10">
        <v>0.87291666666666667</v>
      </c>
      <c r="F4964" s="1">
        <v>40988</v>
      </c>
      <c r="G4964" s="10">
        <v>0.95000000000000007</v>
      </c>
      <c r="H4964">
        <v>30</v>
      </c>
      <c r="I4964">
        <v>111</v>
      </c>
      <c r="J4964" t="s">
        <v>8</v>
      </c>
      <c r="K4964" t="s">
        <v>9</v>
      </c>
      <c r="L4964" t="str">
        <f t="shared" si="309"/>
        <v>Evening</v>
      </c>
      <c r="M4964" t="str">
        <f t="shared" si="310"/>
        <v>20</v>
      </c>
      <c r="N4964" t="str">
        <f t="shared" si="311"/>
        <v>22</v>
      </c>
    </row>
    <row r="4965" spans="1:14" x14ac:dyDescent="0.3">
      <c r="A4965">
        <v>1</v>
      </c>
      <c r="B4965">
        <v>5</v>
      </c>
      <c r="C4965" s="1">
        <v>40989</v>
      </c>
      <c r="D4965" s="21" t="str">
        <f t="shared" si="308"/>
        <v>21-Mar-2012</v>
      </c>
      <c r="E4965" s="10">
        <v>0.50972222222222219</v>
      </c>
      <c r="F4965" s="1">
        <v>40989</v>
      </c>
      <c r="G4965" s="10">
        <v>0.61736111111111114</v>
      </c>
      <c r="H4965">
        <v>30</v>
      </c>
      <c r="I4965">
        <v>155</v>
      </c>
      <c r="J4965" t="s">
        <v>8</v>
      </c>
      <c r="K4965" t="s">
        <v>13</v>
      </c>
      <c r="L4965" t="str">
        <f t="shared" si="309"/>
        <v>Morning</v>
      </c>
      <c r="M4965" t="str">
        <f t="shared" si="310"/>
        <v>12</v>
      </c>
      <c r="N4965" t="str">
        <f t="shared" si="311"/>
        <v>14</v>
      </c>
    </row>
    <row r="4966" spans="1:14" x14ac:dyDescent="0.3">
      <c r="A4966">
        <v>1</v>
      </c>
      <c r="B4966">
        <v>5</v>
      </c>
      <c r="C4966" s="1">
        <v>40989</v>
      </c>
      <c r="D4966" s="21" t="str">
        <f t="shared" si="308"/>
        <v>21-Mar-2012</v>
      </c>
      <c r="E4966" s="10">
        <v>0.71736111111111101</v>
      </c>
      <c r="F4966" s="1">
        <v>40989</v>
      </c>
      <c r="G4966" s="10">
        <v>0.7597222222222223</v>
      </c>
      <c r="H4966">
        <v>30</v>
      </c>
      <c r="I4966">
        <v>61</v>
      </c>
      <c r="J4966" t="s">
        <v>8</v>
      </c>
      <c r="K4966" t="s">
        <v>13</v>
      </c>
      <c r="L4966" t="str">
        <f t="shared" si="309"/>
        <v>Afternoon</v>
      </c>
      <c r="M4966" t="str">
        <f t="shared" si="310"/>
        <v>17</v>
      </c>
      <c r="N4966" t="str">
        <f t="shared" si="311"/>
        <v>18</v>
      </c>
    </row>
    <row r="4967" spans="1:14" x14ac:dyDescent="0.3">
      <c r="A4967">
        <v>1</v>
      </c>
      <c r="B4967">
        <v>5</v>
      </c>
      <c r="C4967" s="1">
        <v>40989</v>
      </c>
      <c r="D4967" s="21" t="str">
        <f t="shared" si="308"/>
        <v>21-Mar-2012</v>
      </c>
      <c r="E4967" s="10">
        <v>0.71736111111111101</v>
      </c>
      <c r="F4967" s="1">
        <v>40989</v>
      </c>
      <c r="G4967" s="10">
        <v>0.78749999999999998</v>
      </c>
      <c r="H4967">
        <v>30</v>
      </c>
      <c r="I4967">
        <v>101</v>
      </c>
      <c r="J4967" t="s">
        <v>8</v>
      </c>
      <c r="K4967" t="s">
        <v>13</v>
      </c>
      <c r="L4967" t="str">
        <f t="shared" si="309"/>
        <v>Afternoon</v>
      </c>
      <c r="M4967" t="str">
        <f t="shared" si="310"/>
        <v>17</v>
      </c>
      <c r="N4967" t="str">
        <f t="shared" si="311"/>
        <v>18</v>
      </c>
    </row>
    <row r="4968" spans="1:14" x14ac:dyDescent="0.3">
      <c r="A4968">
        <v>1</v>
      </c>
      <c r="B4968">
        <v>5</v>
      </c>
      <c r="C4968" s="1">
        <v>40989</v>
      </c>
      <c r="D4968" s="21" t="str">
        <f t="shared" si="308"/>
        <v>21-Mar-2012</v>
      </c>
      <c r="E4968" s="10">
        <v>0.98125000000000007</v>
      </c>
      <c r="F4968" s="1">
        <v>40989</v>
      </c>
      <c r="G4968" s="10">
        <v>0.99097222222222225</v>
      </c>
      <c r="H4968">
        <v>30</v>
      </c>
      <c r="I4968">
        <v>14</v>
      </c>
      <c r="J4968" t="s">
        <v>8</v>
      </c>
      <c r="K4968" t="s">
        <v>13</v>
      </c>
      <c r="L4968" t="str">
        <f t="shared" si="309"/>
        <v>Night</v>
      </c>
      <c r="M4968" t="str">
        <f t="shared" si="310"/>
        <v>23</v>
      </c>
      <c r="N4968" t="str">
        <f t="shared" si="311"/>
        <v>23</v>
      </c>
    </row>
    <row r="4969" spans="1:14" x14ac:dyDescent="0.3">
      <c r="A4969">
        <v>1</v>
      </c>
      <c r="B4969">
        <v>8</v>
      </c>
      <c r="C4969" s="1">
        <v>40990</v>
      </c>
      <c r="D4969" s="21" t="str">
        <f t="shared" si="308"/>
        <v>22-Mar-2012</v>
      </c>
      <c r="E4969" s="10">
        <v>0.47152777777777777</v>
      </c>
      <c r="F4969" s="1">
        <v>40990</v>
      </c>
      <c r="G4969" s="10">
        <v>0.52083333333333337</v>
      </c>
      <c r="H4969">
        <v>30</v>
      </c>
      <c r="I4969">
        <v>71</v>
      </c>
      <c r="J4969" t="s">
        <v>8</v>
      </c>
      <c r="K4969" t="s">
        <v>12</v>
      </c>
      <c r="L4969" t="str">
        <f t="shared" si="309"/>
        <v>Morning</v>
      </c>
      <c r="M4969" t="str">
        <f t="shared" si="310"/>
        <v>11</v>
      </c>
      <c r="N4969" t="str">
        <f t="shared" si="311"/>
        <v>12</v>
      </c>
    </row>
    <row r="4970" spans="1:14" x14ac:dyDescent="0.3">
      <c r="A4970">
        <v>1</v>
      </c>
      <c r="B4970">
        <v>8</v>
      </c>
      <c r="C4970" s="1">
        <v>40990</v>
      </c>
      <c r="D4970" s="21" t="str">
        <f t="shared" si="308"/>
        <v>22-Mar-2012</v>
      </c>
      <c r="E4970" s="10">
        <v>0.52083333333333337</v>
      </c>
      <c r="F4970" s="1">
        <v>40990</v>
      </c>
      <c r="G4970" s="10">
        <v>0.59027777777777779</v>
      </c>
      <c r="H4970">
        <v>30</v>
      </c>
      <c r="I4970">
        <v>100</v>
      </c>
      <c r="J4970" t="s">
        <v>8</v>
      </c>
      <c r="K4970" t="s">
        <v>12</v>
      </c>
      <c r="L4970" t="str">
        <f t="shared" si="309"/>
        <v>Morning</v>
      </c>
      <c r="M4970" t="str">
        <f t="shared" si="310"/>
        <v>12</v>
      </c>
      <c r="N4970" t="str">
        <f t="shared" si="311"/>
        <v>14</v>
      </c>
    </row>
    <row r="4971" spans="1:14" x14ac:dyDescent="0.3">
      <c r="A4971">
        <v>1</v>
      </c>
      <c r="B4971">
        <v>5</v>
      </c>
      <c r="C4971" s="1">
        <v>40990</v>
      </c>
      <c r="D4971" s="21" t="str">
        <f t="shared" si="308"/>
        <v>22-Mar-2012</v>
      </c>
      <c r="E4971" s="10">
        <v>0.59305555555555556</v>
      </c>
      <c r="F4971" s="1">
        <v>40990</v>
      </c>
      <c r="G4971" s="10">
        <v>0.63888888888888895</v>
      </c>
      <c r="H4971">
        <v>30</v>
      </c>
      <c r="I4971">
        <v>66</v>
      </c>
      <c r="J4971" t="s">
        <v>8</v>
      </c>
      <c r="K4971" t="s">
        <v>12</v>
      </c>
      <c r="L4971" t="str">
        <f t="shared" si="309"/>
        <v>Afternoon</v>
      </c>
      <c r="M4971" t="str">
        <f t="shared" si="310"/>
        <v>14</v>
      </c>
      <c r="N4971" t="str">
        <f t="shared" si="311"/>
        <v>15</v>
      </c>
    </row>
    <row r="4972" spans="1:14" x14ac:dyDescent="0.3">
      <c r="A4972">
        <v>1</v>
      </c>
      <c r="B4972">
        <v>5</v>
      </c>
      <c r="C4972" s="1">
        <v>40990</v>
      </c>
      <c r="D4972" s="21" t="str">
        <f t="shared" si="308"/>
        <v>22-Mar-2012</v>
      </c>
      <c r="E4972" s="10">
        <v>0.62708333333333333</v>
      </c>
      <c r="F4972" s="1">
        <v>40990</v>
      </c>
      <c r="G4972" s="10">
        <v>0.77777777777777779</v>
      </c>
      <c r="H4972">
        <v>40</v>
      </c>
      <c r="I4972">
        <v>217</v>
      </c>
      <c r="J4972" t="s">
        <v>8</v>
      </c>
      <c r="K4972" t="s">
        <v>12</v>
      </c>
      <c r="L4972" t="str">
        <f t="shared" si="309"/>
        <v>Afternoon</v>
      </c>
      <c r="M4972" t="str">
        <f t="shared" si="310"/>
        <v>15</v>
      </c>
      <c r="N4972" t="str">
        <f t="shared" si="311"/>
        <v>18</v>
      </c>
    </row>
    <row r="4973" spans="1:14" x14ac:dyDescent="0.3">
      <c r="A4973">
        <v>1</v>
      </c>
      <c r="B4973">
        <v>5</v>
      </c>
      <c r="C4973" s="1">
        <v>40990</v>
      </c>
      <c r="D4973" s="21" t="str">
        <f t="shared" si="308"/>
        <v>22-Mar-2012</v>
      </c>
      <c r="E4973" s="10">
        <v>0.70138888888888884</v>
      </c>
      <c r="F4973" s="1">
        <v>40990</v>
      </c>
      <c r="G4973" s="10">
        <v>0.84930555555555554</v>
      </c>
      <c r="H4973">
        <v>40</v>
      </c>
      <c r="I4973">
        <v>213</v>
      </c>
      <c r="J4973" t="s">
        <v>8</v>
      </c>
      <c r="K4973" t="s">
        <v>12</v>
      </c>
      <c r="L4973" t="str">
        <f t="shared" si="309"/>
        <v>Afternoon</v>
      </c>
      <c r="M4973" t="str">
        <f t="shared" si="310"/>
        <v>16</v>
      </c>
      <c r="N4973" t="str">
        <f t="shared" si="311"/>
        <v>20</v>
      </c>
    </row>
    <row r="4974" spans="1:14" x14ac:dyDescent="0.3">
      <c r="A4974">
        <v>1</v>
      </c>
      <c r="B4974">
        <v>8</v>
      </c>
      <c r="C4974" s="1">
        <v>40990</v>
      </c>
      <c r="D4974" s="21" t="str">
        <f t="shared" si="308"/>
        <v>22-Mar-2012</v>
      </c>
      <c r="E4974" s="10">
        <v>0.85486111111111107</v>
      </c>
      <c r="F4974" s="1">
        <v>40990</v>
      </c>
      <c r="G4974" s="10">
        <v>0.94374999999999998</v>
      </c>
      <c r="H4974">
        <v>30</v>
      </c>
      <c r="I4974">
        <v>128</v>
      </c>
      <c r="J4974" t="s">
        <v>8</v>
      </c>
      <c r="K4974" t="s">
        <v>12</v>
      </c>
      <c r="L4974" t="str">
        <f t="shared" si="309"/>
        <v>Evening</v>
      </c>
      <c r="M4974" t="str">
        <f t="shared" si="310"/>
        <v>20</v>
      </c>
      <c r="N4974" t="str">
        <f t="shared" si="311"/>
        <v>22</v>
      </c>
    </row>
    <row r="4975" spans="1:14" x14ac:dyDescent="0.3">
      <c r="A4975">
        <v>1</v>
      </c>
      <c r="B4975">
        <v>8</v>
      </c>
      <c r="C4975" s="1">
        <v>40991</v>
      </c>
      <c r="D4975" s="21" t="str">
        <f t="shared" si="308"/>
        <v>23-Mar-2012</v>
      </c>
      <c r="E4975" s="10">
        <v>0.63958333333333328</v>
      </c>
      <c r="F4975" s="1">
        <v>40991</v>
      </c>
      <c r="G4975" s="10">
        <v>0.71875</v>
      </c>
      <c r="H4975">
        <v>30</v>
      </c>
      <c r="I4975">
        <v>114</v>
      </c>
      <c r="J4975" t="s">
        <v>8</v>
      </c>
      <c r="K4975" t="s">
        <v>11</v>
      </c>
      <c r="L4975" t="str">
        <f t="shared" si="309"/>
        <v>Afternoon</v>
      </c>
      <c r="M4975" t="str">
        <f t="shared" si="310"/>
        <v>15</v>
      </c>
      <c r="N4975" t="str">
        <f t="shared" si="311"/>
        <v>17</v>
      </c>
    </row>
    <row r="4976" spans="1:14" x14ac:dyDescent="0.3">
      <c r="A4976">
        <v>1</v>
      </c>
      <c r="B4976">
        <v>5</v>
      </c>
      <c r="C4976" s="1">
        <v>40991</v>
      </c>
      <c r="D4976" s="21" t="str">
        <f t="shared" si="308"/>
        <v>23-Mar-2012</v>
      </c>
      <c r="E4976" s="10">
        <v>0.7368055555555556</v>
      </c>
      <c r="F4976" s="1">
        <v>40991</v>
      </c>
      <c r="G4976" s="10">
        <v>0.76111111111111107</v>
      </c>
      <c r="H4976">
        <v>30</v>
      </c>
      <c r="I4976">
        <v>35</v>
      </c>
      <c r="J4976" t="s">
        <v>8</v>
      </c>
      <c r="K4976" t="s">
        <v>11</v>
      </c>
      <c r="L4976" t="str">
        <f t="shared" si="309"/>
        <v>Afternoon</v>
      </c>
      <c r="M4976" t="str">
        <f t="shared" si="310"/>
        <v>17</v>
      </c>
      <c r="N4976" t="str">
        <f t="shared" si="311"/>
        <v>18</v>
      </c>
    </row>
    <row r="4977" spans="1:14" x14ac:dyDescent="0.3">
      <c r="A4977">
        <v>1</v>
      </c>
      <c r="B4977">
        <v>5</v>
      </c>
      <c r="C4977" s="1">
        <v>40991</v>
      </c>
      <c r="D4977" s="21" t="str">
        <f t="shared" si="308"/>
        <v>23-Mar-2012</v>
      </c>
      <c r="E4977" s="10">
        <v>0.89583333333333337</v>
      </c>
      <c r="F4977" s="1">
        <v>40991</v>
      </c>
      <c r="G4977" s="10">
        <v>0.94930555555555562</v>
      </c>
      <c r="H4977">
        <v>30</v>
      </c>
      <c r="I4977">
        <v>77</v>
      </c>
      <c r="J4977" t="s">
        <v>8</v>
      </c>
      <c r="K4977" t="s">
        <v>11</v>
      </c>
      <c r="L4977" t="str">
        <f t="shared" si="309"/>
        <v>Evening</v>
      </c>
      <c r="M4977" t="str">
        <f t="shared" si="310"/>
        <v>21</v>
      </c>
      <c r="N4977" t="str">
        <f t="shared" si="311"/>
        <v>22</v>
      </c>
    </row>
    <row r="4978" spans="1:14" x14ac:dyDescent="0.3">
      <c r="A4978">
        <v>1</v>
      </c>
      <c r="B4978">
        <v>5</v>
      </c>
      <c r="C4978" s="1">
        <v>40994</v>
      </c>
      <c r="D4978" s="21" t="str">
        <f t="shared" si="308"/>
        <v>26-Mar-2012</v>
      </c>
      <c r="E4978" s="10">
        <v>0.49305555555555558</v>
      </c>
      <c r="F4978" s="1">
        <v>40994</v>
      </c>
      <c r="G4978" s="10">
        <v>0.6166666666666667</v>
      </c>
      <c r="H4978">
        <v>30</v>
      </c>
      <c r="I4978">
        <v>178</v>
      </c>
      <c r="J4978" t="s">
        <v>8</v>
      </c>
      <c r="K4978" t="s">
        <v>10</v>
      </c>
      <c r="L4978" t="str">
        <f t="shared" si="309"/>
        <v>Morning</v>
      </c>
      <c r="M4978" t="str">
        <f t="shared" si="310"/>
        <v>11</v>
      </c>
      <c r="N4978" t="str">
        <f t="shared" si="311"/>
        <v>14</v>
      </c>
    </row>
    <row r="4979" spans="1:14" x14ac:dyDescent="0.3">
      <c r="A4979">
        <v>1</v>
      </c>
      <c r="B4979">
        <v>8</v>
      </c>
      <c r="C4979" s="1">
        <v>40994</v>
      </c>
      <c r="D4979" s="21" t="str">
        <f t="shared" si="308"/>
        <v>26-Mar-2012</v>
      </c>
      <c r="E4979" s="10">
        <v>0.50069444444444444</v>
      </c>
      <c r="F4979" s="1">
        <v>40994</v>
      </c>
      <c r="G4979" s="10">
        <v>0.71875</v>
      </c>
      <c r="H4979">
        <v>60</v>
      </c>
      <c r="I4979">
        <v>314</v>
      </c>
      <c r="J4979" t="s">
        <v>8</v>
      </c>
      <c r="K4979" t="s">
        <v>10</v>
      </c>
      <c r="L4979" t="str">
        <f t="shared" si="309"/>
        <v>Morning</v>
      </c>
      <c r="M4979" t="str">
        <f t="shared" si="310"/>
        <v>12</v>
      </c>
      <c r="N4979" t="str">
        <f t="shared" si="311"/>
        <v>17</v>
      </c>
    </row>
    <row r="4980" spans="1:14" x14ac:dyDescent="0.3">
      <c r="A4980">
        <v>1</v>
      </c>
      <c r="B4980">
        <v>5</v>
      </c>
      <c r="C4980" s="1">
        <v>40994</v>
      </c>
      <c r="D4980" s="21" t="str">
        <f t="shared" si="308"/>
        <v>26-Mar-2012</v>
      </c>
      <c r="E4980" s="10">
        <v>0.51736111111111105</v>
      </c>
      <c r="F4980" s="1">
        <v>40994</v>
      </c>
      <c r="G4980" s="10">
        <v>0.55763888888888891</v>
      </c>
      <c r="H4980">
        <v>30</v>
      </c>
      <c r="I4980">
        <v>58</v>
      </c>
      <c r="J4980" t="s">
        <v>8</v>
      </c>
      <c r="K4980" t="s">
        <v>10</v>
      </c>
      <c r="L4980" t="str">
        <f t="shared" si="309"/>
        <v>Morning</v>
      </c>
      <c r="M4980" t="str">
        <f t="shared" si="310"/>
        <v>12</v>
      </c>
      <c r="N4980" t="str">
        <f t="shared" si="311"/>
        <v>13</v>
      </c>
    </row>
    <row r="4981" spans="1:14" x14ac:dyDescent="0.3">
      <c r="A4981">
        <v>1</v>
      </c>
      <c r="B4981">
        <v>8</v>
      </c>
      <c r="C4981" s="1">
        <v>40994</v>
      </c>
      <c r="D4981" s="21" t="str">
        <f t="shared" si="308"/>
        <v>26-Mar-2012</v>
      </c>
      <c r="E4981" s="10">
        <v>0.68263888888888891</v>
      </c>
      <c r="F4981" s="1">
        <v>40994</v>
      </c>
      <c r="G4981" s="10">
        <v>0.76250000000000007</v>
      </c>
      <c r="H4981">
        <v>30</v>
      </c>
      <c r="I4981">
        <v>115</v>
      </c>
      <c r="J4981" t="s">
        <v>8</v>
      </c>
      <c r="K4981" t="s">
        <v>10</v>
      </c>
      <c r="L4981" t="str">
        <f t="shared" si="309"/>
        <v>Afternoon</v>
      </c>
      <c r="M4981" t="str">
        <f t="shared" si="310"/>
        <v>16</v>
      </c>
      <c r="N4981" t="str">
        <f t="shared" si="311"/>
        <v>18</v>
      </c>
    </row>
    <row r="4982" spans="1:14" x14ac:dyDescent="0.3">
      <c r="A4982">
        <v>1</v>
      </c>
      <c r="B4982">
        <v>8</v>
      </c>
      <c r="C4982" s="1">
        <v>40994</v>
      </c>
      <c r="D4982" s="21" t="str">
        <f t="shared" si="308"/>
        <v>26-Mar-2012</v>
      </c>
      <c r="E4982" s="10">
        <v>0.71458333333333324</v>
      </c>
      <c r="F4982" s="1">
        <v>40994</v>
      </c>
      <c r="G4982" s="10">
        <v>0.88750000000000007</v>
      </c>
      <c r="H4982">
        <v>50</v>
      </c>
      <c r="I4982">
        <v>249</v>
      </c>
      <c r="J4982" t="s">
        <v>8</v>
      </c>
      <c r="K4982" t="s">
        <v>10</v>
      </c>
      <c r="L4982" t="str">
        <f t="shared" si="309"/>
        <v>Afternoon</v>
      </c>
      <c r="M4982" t="str">
        <f t="shared" si="310"/>
        <v>17</v>
      </c>
      <c r="N4982" t="str">
        <f t="shared" si="311"/>
        <v>21</v>
      </c>
    </row>
    <row r="4983" spans="1:14" x14ac:dyDescent="0.3">
      <c r="A4983">
        <v>1</v>
      </c>
      <c r="B4983">
        <v>8</v>
      </c>
      <c r="C4983" s="1">
        <v>40994</v>
      </c>
      <c r="D4983" s="21" t="str">
        <f t="shared" si="308"/>
        <v>26-Mar-2012</v>
      </c>
      <c r="E4983" s="10">
        <v>0.72291666666666676</v>
      </c>
      <c r="F4983" s="1">
        <v>40994</v>
      </c>
      <c r="G4983" s="10">
        <v>0.79305555555555562</v>
      </c>
      <c r="H4983">
        <v>30</v>
      </c>
      <c r="I4983">
        <v>101</v>
      </c>
      <c r="J4983" t="s">
        <v>8</v>
      </c>
      <c r="K4983" t="s">
        <v>10</v>
      </c>
      <c r="L4983" t="str">
        <f t="shared" si="309"/>
        <v>Afternoon</v>
      </c>
      <c r="M4983" t="str">
        <f t="shared" si="310"/>
        <v>17</v>
      </c>
      <c r="N4983" t="str">
        <f t="shared" si="311"/>
        <v>19</v>
      </c>
    </row>
    <row r="4984" spans="1:14" x14ac:dyDescent="0.3">
      <c r="A4984">
        <v>1</v>
      </c>
      <c r="B4984">
        <v>5</v>
      </c>
      <c r="C4984" s="1">
        <v>40994</v>
      </c>
      <c r="D4984" s="21" t="str">
        <f t="shared" si="308"/>
        <v>26-Mar-2012</v>
      </c>
      <c r="E4984" s="10">
        <v>0.85138888888888886</v>
      </c>
      <c r="F4984" s="1">
        <v>40994</v>
      </c>
      <c r="G4984" s="10">
        <v>0.90347222222222223</v>
      </c>
      <c r="H4984">
        <v>30</v>
      </c>
      <c r="I4984">
        <v>75</v>
      </c>
      <c r="J4984" t="s">
        <v>8</v>
      </c>
      <c r="K4984" t="s">
        <v>10</v>
      </c>
      <c r="L4984" t="str">
        <f t="shared" si="309"/>
        <v>Evening</v>
      </c>
      <c r="M4984" t="str">
        <f t="shared" si="310"/>
        <v>20</v>
      </c>
      <c r="N4984" t="str">
        <f t="shared" si="311"/>
        <v>21</v>
      </c>
    </row>
    <row r="4985" spans="1:14" x14ac:dyDescent="0.3">
      <c r="A4985">
        <v>1</v>
      </c>
      <c r="B4985">
        <v>8</v>
      </c>
      <c r="C4985" s="1">
        <v>40995</v>
      </c>
      <c r="D4985" s="21" t="str">
        <f t="shared" si="308"/>
        <v>27-Mar-2012</v>
      </c>
      <c r="E4985" s="10">
        <v>0.5</v>
      </c>
      <c r="F4985" s="1">
        <v>40995</v>
      </c>
      <c r="G4985" s="10">
        <v>0.58194444444444449</v>
      </c>
      <c r="H4985">
        <v>30</v>
      </c>
      <c r="I4985">
        <v>118</v>
      </c>
      <c r="J4985" t="s">
        <v>8</v>
      </c>
      <c r="K4985" t="s">
        <v>9</v>
      </c>
      <c r="L4985" t="str">
        <f t="shared" si="309"/>
        <v>Morning</v>
      </c>
      <c r="M4985" t="str">
        <f t="shared" si="310"/>
        <v>12</v>
      </c>
      <c r="N4985" t="str">
        <f t="shared" si="311"/>
        <v>13</v>
      </c>
    </row>
    <row r="4986" spans="1:14" x14ac:dyDescent="0.3">
      <c r="A4986">
        <v>1</v>
      </c>
      <c r="B4986">
        <v>8</v>
      </c>
      <c r="C4986" s="1">
        <v>40995</v>
      </c>
      <c r="D4986" s="21" t="str">
        <f t="shared" si="308"/>
        <v>27-Mar-2012</v>
      </c>
      <c r="E4986" s="10">
        <v>0.66736111111111107</v>
      </c>
      <c r="F4986" s="1">
        <v>40995</v>
      </c>
      <c r="G4986" s="10">
        <v>0.76666666666666661</v>
      </c>
      <c r="H4986">
        <v>30</v>
      </c>
      <c r="I4986">
        <v>143</v>
      </c>
      <c r="J4986" t="s">
        <v>8</v>
      </c>
      <c r="K4986" t="s">
        <v>9</v>
      </c>
      <c r="L4986" t="str">
        <f t="shared" si="309"/>
        <v>Afternoon</v>
      </c>
      <c r="M4986" t="str">
        <f t="shared" si="310"/>
        <v>16</v>
      </c>
      <c r="N4986" t="str">
        <f t="shared" si="311"/>
        <v>18</v>
      </c>
    </row>
    <row r="4987" spans="1:14" x14ac:dyDescent="0.3">
      <c r="A4987">
        <v>1</v>
      </c>
      <c r="B4987">
        <v>5</v>
      </c>
      <c r="C4987" s="1">
        <v>40995</v>
      </c>
      <c r="D4987" s="21" t="str">
        <f t="shared" si="308"/>
        <v>27-Mar-2012</v>
      </c>
      <c r="E4987" s="10">
        <v>0.68125000000000002</v>
      </c>
      <c r="F4987" s="1">
        <v>40995</v>
      </c>
      <c r="G4987" s="10">
        <v>0.75486111111111109</v>
      </c>
      <c r="H4987">
        <v>30</v>
      </c>
      <c r="I4987">
        <v>106</v>
      </c>
      <c r="J4987" t="s">
        <v>8</v>
      </c>
      <c r="K4987" t="s">
        <v>9</v>
      </c>
      <c r="L4987" t="str">
        <f t="shared" si="309"/>
        <v>Afternoon</v>
      </c>
      <c r="M4987" t="str">
        <f t="shared" si="310"/>
        <v>16</v>
      </c>
      <c r="N4987" t="str">
        <f t="shared" si="311"/>
        <v>18</v>
      </c>
    </row>
    <row r="4988" spans="1:14" x14ac:dyDescent="0.3">
      <c r="A4988">
        <v>1</v>
      </c>
      <c r="B4988">
        <v>8</v>
      </c>
      <c r="C4988" s="1">
        <v>40995</v>
      </c>
      <c r="D4988" s="21" t="str">
        <f t="shared" si="308"/>
        <v>27-Mar-2012</v>
      </c>
      <c r="E4988" s="10">
        <v>0.75624999999999998</v>
      </c>
      <c r="F4988" s="1">
        <v>40995</v>
      </c>
      <c r="G4988" s="10">
        <v>0.85625000000000007</v>
      </c>
      <c r="H4988">
        <v>30</v>
      </c>
      <c r="I4988">
        <v>144</v>
      </c>
      <c r="J4988" t="s">
        <v>8</v>
      </c>
      <c r="K4988" t="s">
        <v>9</v>
      </c>
      <c r="L4988" t="str">
        <f t="shared" si="309"/>
        <v>Evening</v>
      </c>
      <c r="M4988" t="str">
        <f t="shared" si="310"/>
        <v>18</v>
      </c>
      <c r="N4988" t="str">
        <f t="shared" si="311"/>
        <v>20</v>
      </c>
    </row>
    <row r="4989" spans="1:14" x14ac:dyDescent="0.3">
      <c r="A4989">
        <v>1</v>
      </c>
      <c r="B4989">
        <v>5</v>
      </c>
      <c r="C4989" s="1">
        <v>40995</v>
      </c>
      <c r="D4989" s="21" t="str">
        <f t="shared" si="308"/>
        <v>27-Mar-2012</v>
      </c>
      <c r="E4989" s="10">
        <v>0.8256944444444444</v>
      </c>
      <c r="F4989" s="1">
        <v>40995</v>
      </c>
      <c r="G4989" s="10">
        <v>0.8340277777777777</v>
      </c>
      <c r="H4989" s="3">
        <v>300</v>
      </c>
      <c r="I4989">
        <v>12</v>
      </c>
      <c r="J4989" t="s">
        <v>8</v>
      </c>
      <c r="K4989" t="s">
        <v>9</v>
      </c>
      <c r="L4989" t="str">
        <f t="shared" si="309"/>
        <v>Evening</v>
      </c>
      <c r="M4989" t="str">
        <f t="shared" si="310"/>
        <v>19</v>
      </c>
      <c r="N4989" t="str">
        <f t="shared" si="311"/>
        <v>20</v>
      </c>
    </row>
    <row r="4990" spans="1:14" x14ac:dyDescent="0.3">
      <c r="A4990">
        <v>1</v>
      </c>
      <c r="B4990">
        <v>5</v>
      </c>
      <c r="C4990" s="1">
        <v>40995</v>
      </c>
      <c r="D4990" s="21" t="str">
        <f t="shared" si="308"/>
        <v>27-Mar-2012</v>
      </c>
      <c r="E4990" s="10">
        <v>0.97013888888888899</v>
      </c>
      <c r="F4990" s="1">
        <v>40996</v>
      </c>
      <c r="G4990" s="10">
        <v>9.0972222222222218E-2</v>
      </c>
      <c r="H4990">
        <v>30</v>
      </c>
      <c r="I4990">
        <v>174</v>
      </c>
      <c r="J4990" t="s">
        <v>8</v>
      </c>
      <c r="K4990" t="s">
        <v>9</v>
      </c>
      <c r="L4990" t="str">
        <f t="shared" si="309"/>
        <v>Night</v>
      </c>
      <c r="M4990" t="str">
        <f t="shared" si="310"/>
        <v>23</v>
      </c>
      <c r="N4990" t="str">
        <f t="shared" si="311"/>
        <v>02</v>
      </c>
    </row>
    <row r="4991" spans="1:14" x14ac:dyDescent="0.3">
      <c r="A4991">
        <v>1</v>
      </c>
      <c r="B4991">
        <v>8</v>
      </c>
      <c r="C4991" s="1">
        <v>40998</v>
      </c>
      <c r="D4991" s="21" t="str">
        <f t="shared" si="308"/>
        <v>30-Mar-2012</v>
      </c>
      <c r="E4991" s="10">
        <v>0.66319444444444442</v>
      </c>
      <c r="F4991" s="1">
        <v>40998</v>
      </c>
      <c r="G4991" s="10">
        <v>0.81736111111111109</v>
      </c>
      <c r="H4991">
        <v>40</v>
      </c>
      <c r="I4991">
        <v>222</v>
      </c>
      <c r="J4991" t="s">
        <v>8</v>
      </c>
      <c r="K4991" t="s">
        <v>11</v>
      </c>
      <c r="L4991" t="str">
        <f t="shared" si="309"/>
        <v>Afternoon</v>
      </c>
      <c r="M4991" t="str">
        <f t="shared" si="310"/>
        <v>15</v>
      </c>
      <c r="N4991" t="str">
        <f t="shared" si="311"/>
        <v>19</v>
      </c>
    </row>
    <row r="4992" spans="1:14" x14ac:dyDescent="0.3">
      <c r="A4992">
        <v>1</v>
      </c>
      <c r="B4992">
        <v>8</v>
      </c>
      <c r="C4992" s="1">
        <v>40998</v>
      </c>
      <c r="D4992" s="21" t="str">
        <f t="shared" si="308"/>
        <v>30-Mar-2012</v>
      </c>
      <c r="E4992" s="10">
        <v>0.67152777777777783</v>
      </c>
      <c r="F4992" s="1">
        <v>40998</v>
      </c>
      <c r="G4992" s="10">
        <v>0.85</v>
      </c>
      <c r="H4992">
        <v>50</v>
      </c>
      <c r="I4992">
        <v>257</v>
      </c>
      <c r="J4992" t="s">
        <v>8</v>
      </c>
      <c r="K4992" t="s">
        <v>11</v>
      </c>
      <c r="L4992" t="str">
        <f t="shared" si="309"/>
        <v>Afternoon</v>
      </c>
      <c r="M4992" t="str">
        <f t="shared" si="310"/>
        <v>16</v>
      </c>
      <c r="N4992" t="str">
        <f t="shared" si="311"/>
        <v>20</v>
      </c>
    </row>
    <row r="4993" spans="1:14" x14ac:dyDescent="0.3">
      <c r="A4993">
        <v>1</v>
      </c>
      <c r="B4993">
        <v>8</v>
      </c>
      <c r="C4993" s="1">
        <v>40998</v>
      </c>
      <c r="D4993" s="21" t="str">
        <f t="shared" si="308"/>
        <v>30-Mar-2012</v>
      </c>
      <c r="E4993" s="10">
        <v>0.75</v>
      </c>
      <c r="F4993" s="1">
        <v>40998</v>
      </c>
      <c r="G4993" s="10">
        <v>0.88402777777777775</v>
      </c>
      <c r="H4993">
        <v>40</v>
      </c>
      <c r="I4993">
        <v>193</v>
      </c>
      <c r="J4993" t="s">
        <v>8</v>
      </c>
      <c r="K4993" t="s">
        <v>11</v>
      </c>
      <c r="L4993" t="str">
        <f t="shared" si="309"/>
        <v>Afternoon</v>
      </c>
      <c r="M4993" t="str">
        <f t="shared" si="310"/>
        <v>18</v>
      </c>
      <c r="N4993" t="str">
        <f t="shared" si="311"/>
        <v>21</v>
      </c>
    </row>
    <row r="4994" spans="1:14" x14ac:dyDescent="0.3">
      <c r="A4994">
        <v>1</v>
      </c>
      <c r="B4994">
        <v>8</v>
      </c>
      <c r="C4994" s="1">
        <v>41001</v>
      </c>
      <c r="D4994" s="21" t="str">
        <f t="shared" si="308"/>
        <v>02-Apr-2012</v>
      </c>
      <c r="E4994" s="10">
        <v>0.52152777777777781</v>
      </c>
      <c r="F4994" s="1">
        <v>41001</v>
      </c>
      <c r="G4994" s="10">
        <v>0.59513888888888888</v>
      </c>
      <c r="H4994">
        <v>30</v>
      </c>
      <c r="I4994">
        <v>106</v>
      </c>
      <c r="J4994" t="s">
        <v>8</v>
      </c>
      <c r="K4994" t="s">
        <v>10</v>
      </c>
      <c r="L4994" t="str">
        <f t="shared" si="309"/>
        <v>Morning</v>
      </c>
      <c r="M4994" t="str">
        <f t="shared" si="310"/>
        <v>12</v>
      </c>
      <c r="N4994" t="str">
        <f t="shared" si="311"/>
        <v>14</v>
      </c>
    </row>
    <row r="4995" spans="1:14" x14ac:dyDescent="0.3">
      <c r="A4995">
        <v>1</v>
      </c>
      <c r="B4995">
        <v>8</v>
      </c>
      <c r="C4995" s="1">
        <v>41001</v>
      </c>
      <c r="D4995" s="21" t="str">
        <f t="shared" ref="D4995:D5001" si="312" xml:space="preserve"> TEXT(C4995, "dd-Mmm-yyyy")</f>
        <v>02-Apr-2012</v>
      </c>
      <c r="E4995" s="10">
        <v>0.8618055555555556</v>
      </c>
      <c r="F4995" s="1">
        <v>41001</v>
      </c>
      <c r="G4995" s="10">
        <v>0.90694444444444444</v>
      </c>
      <c r="H4995">
        <v>30</v>
      </c>
      <c r="I4995">
        <v>65</v>
      </c>
      <c r="J4995" t="s">
        <v>8</v>
      </c>
      <c r="K4995" t="s">
        <v>10</v>
      </c>
      <c r="L4995" t="str">
        <f t="shared" ref="L4995:L5001" si="313">IF(AND(E4995&gt;$R$6,E4995&lt;=$S$6),"Morning",IF(AND(E4995&gt;$S$6,E4995&lt;=$T$6),"Afternoon", IF(AND(E4995&gt;$T$6,E4995&lt;=$U$6),"Evening", "Night")))</f>
        <v>Evening</v>
      </c>
      <c r="M4995" t="str">
        <f t="shared" ref="M4995:M5001" si="314" xml:space="preserve"> TEXT(E4995, "HH")</f>
        <v>20</v>
      </c>
      <c r="N4995" t="str">
        <f t="shared" ref="N4995:N5001" si="315">TEXT(G4995,"HH")</f>
        <v>21</v>
      </c>
    </row>
    <row r="4996" spans="1:14" x14ac:dyDescent="0.3">
      <c r="A4996">
        <v>1</v>
      </c>
      <c r="B4996">
        <v>8</v>
      </c>
      <c r="C4996" s="1">
        <v>41003</v>
      </c>
      <c r="D4996" s="21" t="str">
        <f t="shared" si="312"/>
        <v>04-Apr-2012</v>
      </c>
      <c r="E4996" s="10">
        <v>0.48541666666666666</v>
      </c>
      <c r="F4996" s="1">
        <v>41003</v>
      </c>
      <c r="G4996" s="10">
        <v>0.54652777777777783</v>
      </c>
      <c r="H4996">
        <v>30</v>
      </c>
      <c r="I4996">
        <v>88</v>
      </c>
      <c r="J4996" t="s">
        <v>8</v>
      </c>
      <c r="K4996" t="s">
        <v>13</v>
      </c>
      <c r="L4996" t="str">
        <f t="shared" si="313"/>
        <v>Morning</v>
      </c>
      <c r="M4996" t="str">
        <f t="shared" si="314"/>
        <v>11</v>
      </c>
      <c r="N4996" t="str">
        <f t="shared" si="315"/>
        <v>13</v>
      </c>
    </row>
    <row r="4997" spans="1:14" x14ac:dyDescent="0.3">
      <c r="A4997">
        <v>1</v>
      </c>
      <c r="B4997">
        <v>8</v>
      </c>
      <c r="C4997" s="1">
        <v>41003</v>
      </c>
      <c r="D4997" s="21" t="str">
        <f t="shared" si="312"/>
        <v>04-Apr-2012</v>
      </c>
      <c r="E4997" s="10">
        <v>0.61597222222222225</v>
      </c>
      <c r="F4997" s="1">
        <v>41003</v>
      </c>
      <c r="G4997" s="10">
        <v>0.69861111111111107</v>
      </c>
      <c r="H4997">
        <v>30</v>
      </c>
      <c r="I4997">
        <v>119</v>
      </c>
      <c r="J4997" t="s">
        <v>8</v>
      </c>
      <c r="K4997" t="s">
        <v>13</v>
      </c>
      <c r="L4997" t="str">
        <f t="shared" si="313"/>
        <v>Afternoon</v>
      </c>
      <c r="M4997" t="str">
        <f t="shared" si="314"/>
        <v>14</v>
      </c>
      <c r="N4997" t="str">
        <f t="shared" si="315"/>
        <v>16</v>
      </c>
    </row>
    <row r="4998" spans="1:14" x14ac:dyDescent="0.3">
      <c r="A4998">
        <v>1</v>
      </c>
      <c r="B4998">
        <v>8</v>
      </c>
      <c r="C4998" s="1">
        <v>41003</v>
      </c>
      <c r="D4998" s="21" t="str">
        <f t="shared" si="312"/>
        <v>04-Apr-2012</v>
      </c>
      <c r="E4998" s="10">
        <v>0.65833333333333333</v>
      </c>
      <c r="F4998" s="1">
        <v>41003</v>
      </c>
      <c r="G4998" s="10">
        <v>0.84930555555555554</v>
      </c>
      <c r="H4998" s="3">
        <v>300</v>
      </c>
      <c r="I4998">
        <v>275</v>
      </c>
      <c r="J4998" t="s">
        <v>8</v>
      </c>
      <c r="K4998" t="s">
        <v>13</v>
      </c>
      <c r="L4998" t="str">
        <f t="shared" si="313"/>
        <v>Afternoon</v>
      </c>
      <c r="M4998" t="str">
        <f t="shared" si="314"/>
        <v>15</v>
      </c>
      <c r="N4998" t="str">
        <f t="shared" si="315"/>
        <v>20</v>
      </c>
    </row>
    <row r="4999" spans="1:14" x14ac:dyDescent="0.3">
      <c r="A4999">
        <v>1</v>
      </c>
      <c r="B4999">
        <v>8</v>
      </c>
      <c r="C4999" s="1">
        <v>41004</v>
      </c>
      <c r="D4999" s="21" t="str">
        <f t="shared" si="312"/>
        <v>05-Apr-2012</v>
      </c>
      <c r="E4999" s="10">
        <v>0.46111111111111108</v>
      </c>
      <c r="F4999" s="1">
        <v>41004</v>
      </c>
      <c r="G4999" s="10">
        <v>0.5</v>
      </c>
      <c r="H4999">
        <v>30</v>
      </c>
      <c r="I4999">
        <v>56</v>
      </c>
      <c r="J4999" t="s">
        <v>8</v>
      </c>
      <c r="K4999" t="s">
        <v>12</v>
      </c>
      <c r="L4999" t="str">
        <f t="shared" si="313"/>
        <v>Morning</v>
      </c>
      <c r="M4999" t="str">
        <f t="shared" si="314"/>
        <v>11</v>
      </c>
      <c r="N4999" t="str">
        <f t="shared" si="315"/>
        <v>12</v>
      </c>
    </row>
    <row r="5000" spans="1:14" x14ac:dyDescent="0.3">
      <c r="A5000">
        <v>1</v>
      </c>
      <c r="B5000">
        <v>8</v>
      </c>
      <c r="C5000" s="1">
        <v>41011</v>
      </c>
      <c r="D5000" s="21" t="str">
        <f t="shared" si="312"/>
        <v>12-Apr-2012</v>
      </c>
      <c r="E5000" s="10">
        <v>0.64097222222222217</v>
      </c>
      <c r="F5000" s="1">
        <v>41011</v>
      </c>
      <c r="G5000" s="10">
        <v>0.7319444444444444</v>
      </c>
      <c r="H5000">
        <v>30</v>
      </c>
      <c r="I5000">
        <v>131</v>
      </c>
      <c r="J5000" t="s">
        <v>14</v>
      </c>
      <c r="K5000" t="s">
        <v>12</v>
      </c>
      <c r="L5000" t="str">
        <f t="shared" si="313"/>
        <v>Afternoon</v>
      </c>
      <c r="M5000" t="str">
        <f t="shared" si="314"/>
        <v>15</v>
      </c>
      <c r="N5000" t="str">
        <f t="shared" si="315"/>
        <v>17</v>
      </c>
    </row>
    <row r="5001" spans="1:14" x14ac:dyDescent="0.3">
      <c r="A5001">
        <v>1</v>
      </c>
      <c r="B5001">
        <v>8</v>
      </c>
      <c r="C5001" s="1">
        <v>41019</v>
      </c>
      <c r="D5001" s="21" t="str">
        <f t="shared" si="312"/>
        <v>20-Apr-2012</v>
      </c>
      <c r="E5001" s="10">
        <v>0.75555555555555554</v>
      </c>
      <c r="F5001" s="1">
        <v>41019</v>
      </c>
      <c r="G5001" s="10">
        <v>0.82013888888888886</v>
      </c>
      <c r="H5001">
        <v>30</v>
      </c>
      <c r="I5001">
        <v>93</v>
      </c>
      <c r="J5001" t="s">
        <v>14</v>
      </c>
      <c r="K5001" t="s">
        <v>11</v>
      </c>
      <c r="L5001" t="str">
        <f t="shared" si="313"/>
        <v>Evening</v>
      </c>
      <c r="M5001" t="str">
        <f t="shared" si="314"/>
        <v>18</v>
      </c>
      <c r="N5001" t="str">
        <f t="shared" si="315"/>
        <v>19</v>
      </c>
    </row>
  </sheetData>
  <mergeCells count="1">
    <mergeCell ref="R2:S2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996"/>
  <sheetViews>
    <sheetView workbookViewId="0">
      <pane ySplit="1" topLeftCell="A2" activePane="bottomLeft" state="frozen"/>
      <selection pane="bottomLeft" activeCell="I1" sqref="I1:I65536"/>
    </sheetView>
  </sheetViews>
  <sheetFormatPr defaultRowHeight="14.4" x14ac:dyDescent="0.3"/>
  <cols>
    <col min="3" max="4" width="13.6640625" customWidth="1"/>
    <col min="6" max="6" width="17.44140625" customWidth="1"/>
    <col min="9" max="11" width="11.109375" customWidth="1"/>
    <col min="15" max="15" width="14.6640625" customWidth="1"/>
    <col min="16" max="16" width="23.1093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56</v>
      </c>
      <c r="E1" t="s">
        <v>36</v>
      </c>
      <c r="F1" t="s">
        <v>3</v>
      </c>
      <c r="G1" t="s">
        <v>35</v>
      </c>
      <c r="H1" t="s">
        <v>4</v>
      </c>
      <c r="I1" t="s">
        <v>5</v>
      </c>
      <c r="J1" t="s">
        <v>6</v>
      </c>
      <c r="K1" t="s">
        <v>7</v>
      </c>
      <c r="L1" t="s">
        <v>29</v>
      </c>
      <c r="M1" t="s">
        <v>49</v>
      </c>
      <c r="N1" t="s">
        <v>48</v>
      </c>
    </row>
    <row r="2" spans="1:23" x14ac:dyDescent="0.3">
      <c r="A2">
        <v>1</v>
      </c>
      <c r="B2">
        <v>6</v>
      </c>
      <c r="C2" s="1">
        <v>39998</v>
      </c>
      <c r="D2" s="21" t="str">
        <f xml:space="preserve"> TEXT(C2, "dd-Mmm-yyyy")</f>
        <v>04-Jul-2009</v>
      </c>
      <c r="E2" s="2">
        <v>0.44375000000000003</v>
      </c>
      <c r="F2" s="1">
        <v>39998</v>
      </c>
      <c r="G2" s="2">
        <v>0.59236111111111112</v>
      </c>
      <c r="H2">
        <v>70</v>
      </c>
      <c r="I2">
        <v>214</v>
      </c>
      <c r="J2" t="s">
        <v>8</v>
      </c>
      <c r="K2" t="s">
        <v>18</v>
      </c>
      <c r="L2" t="str">
        <f>IF(AND(E2&gt;$T$6,E2&lt;=$U$6),"Morning",IF(AND(E2&gt;$U$6,E2&lt;=$V$6),"Afternoon", IF(AND(E2&gt;$V$6,E2&lt;=$W$6),"Evening", "Night")))</f>
        <v>Morning</v>
      </c>
      <c r="M2" t="str">
        <f xml:space="preserve"> TEXT(E2, "H")</f>
        <v>10</v>
      </c>
      <c r="N2" t="str">
        <f xml:space="preserve"> TEXT(G2,"HH")</f>
        <v>14</v>
      </c>
      <c r="O2" s="7" t="s">
        <v>15</v>
      </c>
      <c r="P2" s="8"/>
    </row>
    <row r="3" spans="1:23" x14ac:dyDescent="0.3">
      <c r="A3">
        <v>1</v>
      </c>
      <c r="B3">
        <v>5</v>
      </c>
      <c r="C3" s="1">
        <v>39998</v>
      </c>
      <c r="D3" s="21" t="str">
        <f t="shared" ref="D3:D66" si="0" xml:space="preserve"> TEXT(C3, "dd-Mmm-yyyy")</f>
        <v>04-Jul-2009</v>
      </c>
      <c r="E3" s="2">
        <v>0.45833333333333331</v>
      </c>
      <c r="F3" s="1">
        <v>39998</v>
      </c>
      <c r="G3" s="2">
        <v>0.53263888888888888</v>
      </c>
      <c r="H3">
        <v>50</v>
      </c>
      <c r="I3">
        <v>107</v>
      </c>
      <c r="J3" t="s">
        <v>8</v>
      </c>
      <c r="K3" t="s">
        <v>18</v>
      </c>
      <c r="L3" t="str">
        <f t="shared" ref="L3:L66" si="1">IF(AND(E3&gt;$T$6,E3&lt;=$U$6),"Morning",IF(AND(E3&gt;$U$6,E3&lt;=$V$6),"Afternoon", IF(AND(E3&gt;$V$6,E3&lt;=$W$6),"Evening", "Night")))</f>
        <v>Morning</v>
      </c>
      <c r="M3" t="str">
        <f t="shared" ref="M3:M66" si="2" xml:space="preserve"> TEXT(E3, "H")</f>
        <v>11</v>
      </c>
      <c r="N3" t="str">
        <f t="shared" ref="N3:N66" si="3" xml:space="preserve"> TEXT(G3,"HH")</f>
        <v>12</v>
      </c>
      <c r="O3" s="5" t="s">
        <v>4</v>
      </c>
      <c r="P3" s="5" t="s">
        <v>17</v>
      </c>
    </row>
    <row r="4" spans="1:23" x14ac:dyDescent="0.3">
      <c r="A4">
        <v>1</v>
      </c>
      <c r="B4">
        <v>6</v>
      </c>
      <c r="C4" s="1">
        <v>39998</v>
      </c>
      <c r="D4" s="21" t="str">
        <f t="shared" si="0"/>
        <v>04-Jul-2009</v>
      </c>
      <c r="E4" s="2">
        <v>0.50555555555555554</v>
      </c>
      <c r="F4" s="1">
        <v>39998</v>
      </c>
      <c r="G4" s="2">
        <v>0.58194444444444449</v>
      </c>
      <c r="H4">
        <v>0</v>
      </c>
      <c r="I4">
        <v>110</v>
      </c>
      <c r="J4" t="s">
        <v>19</v>
      </c>
      <c r="K4" t="s">
        <v>18</v>
      </c>
      <c r="L4" t="str">
        <f t="shared" si="1"/>
        <v>Morning</v>
      </c>
      <c r="M4" t="str">
        <f t="shared" si="2"/>
        <v>12</v>
      </c>
      <c r="N4" t="str">
        <f t="shared" si="3"/>
        <v>13</v>
      </c>
      <c r="O4" s="4">
        <v>0</v>
      </c>
      <c r="P4" s="4" t="s">
        <v>20</v>
      </c>
    </row>
    <row r="5" spans="1:23" x14ac:dyDescent="0.3">
      <c r="A5">
        <v>1</v>
      </c>
      <c r="B5">
        <v>6</v>
      </c>
      <c r="C5" s="1">
        <v>39998</v>
      </c>
      <c r="D5" s="21" t="str">
        <f t="shared" si="0"/>
        <v>04-Jul-2009</v>
      </c>
      <c r="E5" s="2">
        <v>0.53888888888888886</v>
      </c>
      <c r="F5" s="1">
        <v>39998</v>
      </c>
      <c r="G5" s="2">
        <v>0.70694444444444438</v>
      </c>
      <c r="H5">
        <v>90</v>
      </c>
      <c r="I5">
        <v>242</v>
      </c>
      <c r="J5" t="s">
        <v>8</v>
      </c>
      <c r="K5" t="s">
        <v>18</v>
      </c>
      <c r="L5" t="str">
        <f t="shared" si="1"/>
        <v>Morning</v>
      </c>
      <c r="M5" t="str">
        <f t="shared" si="2"/>
        <v>12</v>
      </c>
      <c r="N5" t="str">
        <f t="shared" si="3"/>
        <v>16</v>
      </c>
      <c r="O5" s="6">
        <v>300</v>
      </c>
      <c r="P5" s="4" t="s">
        <v>16</v>
      </c>
    </row>
    <row r="6" spans="1:23" x14ac:dyDescent="0.3">
      <c r="A6">
        <v>1</v>
      </c>
      <c r="B6">
        <v>5</v>
      </c>
      <c r="C6" s="1">
        <v>39998</v>
      </c>
      <c r="D6" s="21" t="str">
        <f t="shared" si="0"/>
        <v>04-Jul-2009</v>
      </c>
      <c r="E6" s="2">
        <v>0.58124999999999993</v>
      </c>
      <c r="F6" s="1">
        <v>39998</v>
      </c>
      <c r="G6" s="2">
        <v>0.6694444444444444</v>
      </c>
      <c r="H6">
        <v>50</v>
      </c>
      <c r="I6">
        <v>127</v>
      </c>
      <c r="J6" t="s">
        <v>8</v>
      </c>
      <c r="K6" t="s">
        <v>18</v>
      </c>
      <c r="L6" t="str">
        <f t="shared" si="1"/>
        <v>Morning</v>
      </c>
      <c r="M6" t="str">
        <f t="shared" si="2"/>
        <v>13</v>
      </c>
      <c r="N6" t="str">
        <f t="shared" si="3"/>
        <v>16</v>
      </c>
      <c r="T6" s="11">
        <v>0.41666666666666669</v>
      </c>
      <c r="U6" s="11">
        <v>0.58333333333333337</v>
      </c>
      <c r="V6" s="11">
        <v>0.75</v>
      </c>
      <c r="W6" s="11">
        <v>0.91666666666666663</v>
      </c>
    </row>
    <row r="7" spans="1:23" x14ac:dyDescent="0.3">
      <c r="A7">
        <v>1</v>
      </c>
      <c r="B7">
        <v>8</v>
      </c>
      <c r="C7" s="1">
        <v>39998</v>
      </c>
      <c r="D7" s="21" t="str">
        <f t="shared" si="0"/>
        <v>04-Jul-2009</v>
      </c>
      <c r="E7" s="2">
        <v>0.61319444444444449</v>
      </c>
      <c r="F7" s="1">
        <v>39998</v>
      </c>
      <c r="G7" s="2">
        <v>0.71875</v>
      </c>
      <c r="H7">
        <v>50</v>
      </c>
      <c r="I7">
        <v>152</v>
      </c>
      <c r="J7" t="s">
        <v>8</v>
      </c>
      <c r="K7" t="s">
        <v>18</v>
      </c>
      <c r="L7" t="str">
        <f t="shared" si="1"/>
        <v>Afternoon</v>
      </c>
      <c r="M7" t="str">
        <f t="shared" si="2"/>
        <v>14</v>
      </c>
      <c r="N7" t="str">
        <f t="shared" si="3"/>
        <v>17</v>
      </c>
    </row>
    <row r="8" spans="1:23" x14ac:dyDescent="0.3">
      <c r="A8">
        <v>1</v>
      </c>
      <c r="B8">
        <v>6</v>
      </c>
      <c r="C8" s="1">
        <v>39998</v>
      </c>
      <c r="D8" s="21" t="str">
        <f t="shared" si="0"/>
        <v>04-Jul-2009</v>
      </c>
      <c r="E8" s="2">
        <v>0.63263888888888886</v>
      </c>
      <c r="F8" s="1">
        <v>39998</v>
      </c>
      <c r="G8" s="2">
        <v>0.77916666666666667</v>
      </c>
      <c r="H8">
        <v>70</v>
      </c>
      <c r="I8">
        <v>211</v>
      </c>
      <c r="J8" t="s">
        <v>8</v>
      </c>
      <c r="K8" t="s">
        <v>18</v>
      </c>
      <c r="L8" t="str">
        <f t="shared" si="1"/>
        <v>Afternoon</v>
      </c>
      <c r="M8" t="str">
        <f t="shared" si="2"/>
        <v>15</v>
      </c>
      <c r="N8" t="str">
        <f t="shared" si="3"/>
        <v>18</v>
      </c>
    </row>
    <row r="9" spans="1:23" x14ac:dyDescent="0.3">
      <c r="A9">
        <v>1</v>
      </c>
      <c r="B9">
        <v>6</v>
      </c>
      <c r="C9" s="1">
        <v>39998</v>
      </c>
      <c r="D9" s="21" t="str">
        <f t="shared" si="0"/>
        <v>04-Jul-2009</v>
      </c>
      <c r="E9" s="2">
        <v>0.64583333333333337</v>
      </c>
      <c r="F9" s="1">
        <v>39998</v>
      </c>
      <c r="G9" s="2">
        <v>0.78263888888888899</v>
      </c>
      <c r="H9">
        <v>70</v>
      </c>
      <c r="I9">
        <v>197</v>
      </c>
      <c r="J9" t="s">
        <v>8</v>
      </c>
      <c r="K9" t="s">
        <v>18</v>
      </c>
      <c r="L9" t="str">
        <f t="shared" si="1"/>
        <v>Afternoon</v>
      </c>
      <c r="M9" t="str">
        <f t="shared" si="2"/>
        <v>15</v>
      </c>
      <c r="N9" t="str">
        <f t="shared" si="3"/>
        <v>18</v>
      </c>
    </row>
    <row r="10" spans="1:23" x14ac:dyDescent="0.3">
      <c r="A10">
        <v>1</v>
      </c>
      <c r="B10">
        <v>5</v>
      </c>
      <c r="C10" s="1">
        <v>39998</v>
      </c>
      <c r="D10" s="21" t="str">
        <f t="shared" si="0"/>
        <v>04-Jul-2009</v>
      </c>
      <c r="E10" s="2">
        <v>0.65694444444444444</v>
      </c>
      <c r="F10" s="1">
        <v>39998</v>
      </c>
      <c r="G10" s="2">
        <v>0.67499999999999993</v>
      </c>
      <c r="H10">
        <v>0</v>
      </c>
      <c r="I10">
        <v>26</v>
      </c>
      <c r="J10" t="s">
        <v>19</v>
      </c>
      <c r="K10" t="s">
        <v>18</v>
      </c>
      <c r="L10" t="str">
        <f t="shared" si="1"/>
        <v>Afternoon</v>
      </c>
      <c r="M10" t="str">
        <f t="shared" si="2"/>
        <v>15</v>
      </c>
      <c r="N10" t="str">
        <f t="shared" si="3"/>
        <v>16</v>
      </c>
    </row>
    <row r="11" spans="1:23" x14ac:dyDescent="0.3">
      <c r="A11">
        <v>1</v>
      </c>
      <c r="B11">
        <v>8</v>
      </c>
      <c r="C11" s="1">
        <v>39998</v>
      </c>
      <c r="D11" s="21" t="str">
        <f t="shared" si="0"/>
        <v>04-Jul-2009</v>
      </c>
      <c r="E11" s="2">
        <v>0.66111111111111109</v>
      </c>
      <c r="F11" s="1">
        <v>39998</v>
      </c>
      <c r="G11" s="2">
        <v>0.71736111111111101</v>
      </c>
      <c r="H11">
        <v>50</v>
      </c>
      <c r="I11">
        <v>81</v>
      </c>
      <c r="J11" t="s">
        <v>8</v>
      </c>
      <c r="K11" t="s">
        <v>18</v>
      </c>
      <c r="L11" t="str">
        <f t="shared" si="1"/>
        <v>Afternoon</v>
      </c>
      <c r="M11" t="str">
        <f t="shared" si="2"/>
        <v>15</v>
      </c>
      <c r="N11" t="str">
        <f t="shared" si="3"/>
        <v>17</v>
      </c>
    </row>
    <row r="12" spans="1:23" x14ac:dyDescent="0.3">
      <c r="A12">
        <v>1</v>
      </c>
      <c r="B12">
        <v>5</v>
      </c>
      <c r="C12" s="1">
        <v>39998</v>
      </c>
      <c r="D12" s="21" t="str">
        <f t="shared" si="0"/>
        <v>04-Jul-2009</v>
      </c>
      <c r="E12" s="2">
        <v>0.70972222222222225</v>
      </c>
      <c r="F12" s="1">
        <v>39998</v>
      </c>
      <c r="G12" s="2">
        <v>0.7597222222222223</v>
      </c>
      <c r="H12">
        <v>50</v>
      </c>
      <c r="I12">
        <v>72</v>
      </c>
      <c r="J12" t="s">
        <v>8</v>
      </c>
      <c r="K12" t="s">
        <v>18</v>
      </c>
      <c r="L12" t="str">
        <f t="shared" si="1"/>
        <v>Afternoon</v>
      </c>
      <c r="M12" t="str">
        <f t="shared" si="2"/>
        <v>17</v>
      </c>
      <c r="N12" t="str">
        <f t="shared" si="3"/>
        <v>18</v>
      </c>
    </row>
    <row r="13" spans="1:23" x14ac:dyDescent="0.3">
      <c r="A13">
        <v>1</v>
      </c>
      <c r="B13">
        <v>5</v>
      </c>
      <c r="C13" s="1">
        <v>39998</v>
      </c>
      <c r="D13" s="21" t="str">
        <f t="shared" si="0"/>
        <v>04-Jul-2009</v>
      </c>
      <c r="E13" s="2">
        <v>0.7368055555555556</v>
      </c>
      <c r="F13" s="1">
        <v>39998</v>
      </c>
      <c r="G13" s="2">
        <v>0.91527777777777775</v>
      </c>
      <c r="H13">
        <v>90</v>
      </c>
      <c r="I13">
        <v>257</v>
      </c>
      <c r="J13" t="s">
        <v>8</v>
      </c>
      <c r="K13" t="s">
        <v>18</v>
      </c>
      <c r="L13" t="str">
        <f t="shared" si="1"/>
        <v>Afternoon</v>
      </c>
      <c r="M13" t="str">
        <f t="shared" si="2"/>
        <v>17</v>
      </c>
      <c r="N13" t="str">
        <f t="shared" si="3"/>
        <v>21</v>
      </c>
    </row>
    <row r="14" spans="1:23" x14ac:dyDescent="0.3">
      <c r="A14">
        <v>1</v>
      </c>
      <c r="B14">
        <v>5</v>
      </c>
      <c r="C14" s="1">
        <v>39998</v>
      </c>
      <c r="D14" s="21" t="str">
        <f t="shared" si="0"/>
        <v>04-Jul-2009</v>
      </c>
      <c r="E14" s="2">
        <v>0.80555555555555547</v>
      </c>
      <c r="F14" s="1">
        <v>39998</v>
      </c>
      <c r="G14" s="2">
        <v>0.86111111111111116</v>
      </c>
      <c r="H14">
        <v>50</v>
      </c>
      <c r="I14">
        <v>80</v>
      </c>
      <c r="J14" t="s">
        <v>8</v>
      </c>
      <c r="K14" t="s">
        <v>18</v>
      </c>
      <c r="L14" t="str">
        <f t="shared" si="1"/>
        <v>Evening</v>
      </c>
      <c r="M14" t="str">
        <f t="shared" si="2"/>
        <v>19</v>
      </c>
      <c r="N14" t="str">
        <f t="shared" si="3"/>
        <v>20</v>
      </c>
    </row>
    <row r="15" spans="1:23" x14ac:dyDescent="0.3">
      <c r="A15">
        <v>1</v>
      </c>
      <c r="B15">
        <v>6</v>
      </c>
      <c r="C15" s="1">
        <v>39998</v>
      </c>
      <c r="D15" s="21" t="str">
        <f t="shared" si="0"/>
        <v>04-Jul-2009</v>
      </c>
      <c r="E15" s="2">
        <v>0.83750000000000002</v>
      </c>
      <c r="F15" s="1">
        <v>39998</v>
      </c>
      <c r="G15" s="2">
        <v>0.84513888888888899</v>
      </c>
      <c r="H15">
        <v>50</v>
      </c>
      <c r="I15">
        <v>11</v>
      </c>
      <c r="J15" t="s">
        <v>8</v>
      </c>
      <c r="K15" t="s">
        <v>18</v>
      </c>
      <c r="L15" t="str">
        <f t="shared" si="1"/>
        <v>Evening</v>
      </c>
      <c r="M15" t="str">
        <f t="shared" si="2"/>
        <v>20</v>
      </c>
      <c r="N15" t="str">
        <f t="shared" si="3"/>
        <v>20</v>
      </c>
    </row>
    <row r="16" spans="1:23" x14ac:dyDescent="0.3">
      <c r="A16">
        <v>1</v>
      </c>
      <c r="B16">
        <v>5</v>
      </c>
      <c r="C16" s="1">
        <v>39998</v>
      </c>
      <c r="D16" s="21" t="str">
        <f t="shared" si="0"/>
        <v>04-Jul-2009</v>
      </c>
      <c r="E16" s="2">
        <v>0.84166666666666667</v>
      </c>
      <c r="F16" s="1">
        <v>39998</v>
      </c>
      <c r="G16" s="2">
        <v>0.91527777777777775</v>
      </c>
      <c r="H16">
        <v>50</v>
      </c>
      <c r="I16">
        <v>106</v>
      </c>
      <c r="J16" t="s">
        <v>8</v>
      </c>
      <c r="K16" t="s">
        <v>18</v>
      </c>
      <c r="L16" t="str">
        <f t="shared" si="1"/>
        <v>Evening</v>
      </c>
      <c r="M16" t="str">
        <f t="shared" si="2"/>
        <v>20</v>
      </c>
      <c r="N16" t="str">
        <f t="shared" si="3"/>
        <v>21</v>
      </c>
    </row>
    <row r="17" spans="1:14" x14ac:dyDescent="0.3">
      <c r="A17">
        <v>1</v>
      </c>
      <c r="B17">
        <v>5</v>
      </c>
      <c r="C17" s="1">
        <v>39998</v>
      </c>
      <c r="D17" s="21" t="str">
        <f t="shared" si="0"/>
        <v>04-Jul-2009</v>
      </c>
      <c r="E17" s="2">
        <v>0.84930555555555554</v>
      </c>
      <c r="F17" s="1">
        <v>39998</v>
      </c>
      <c r="G17" s="2">
        <v>0.87708333333333333</v>
      </c>
      <c r="H17">
        <v>50</v>
      </c>
      <c r="I17">
        <v>40</v>
      </c>
      <c r="J17" t="s">
        <v>8</v>
      </c>
      <c r="K17" t="s">
        <v>18</v>
      </c>
      <c r="L17" t="str">
        <f t="shared" si="1"/>
        <v>Evening</v>
      </c>
      <c r="M17" t="str">
        <f t="shared" si="2"/>
        <v>20</v>
      </c>
      <c r="N17" t="str">
        <f t="shared" si="3"/>
        <v>21</v>
      </c>
    </row>
    <row r="18" spans="1:14" x14ac:dyDescent="0.3">
      <c r="A18">
        <v>1</v>
      </c>
      <c r="B18">
        <v>8</v>
      </c>
      <c r="C18" s="1">
        <v>39998</v>
      </c>
      <c r="D18" s="21" t="str">
        <f t="shared" si="0"/>
        <v>04-Jul-2009</v>
      </c>
      <c r="E18" s="2">
        <v>0.92638888888888893</v>
      </c>
      <c r="F18" s="1">
        <v>39999</v>
      </c>
      <c r="G18" s="2">
        <v>6.25E-2</v>
      </c>
      <c r="H18">
        <v>70</v>
      </c>
      <c r="I18">
        <v>196</v>
      </c>
      <c r="J18" t="s">
        <v>8</v>
      </c>
      <c r="K18" t="s">
        <v>18</v>
      </c>
      <c r="L18" t="str">
        <f t="shared" si="1"/>
        <v>Night</v>
      </c>
      <c r="M18" t="str">
        <f t="shared" si="2"/>
        <v>22</v>
      </c>
      <c r="N18" t="str">
        <f t="shared" si="3"/>
        <v>01</v>
      </c>
    </row>
    <row r="19" spans="1:14" x14ac:dyDescent="0.3">
      <c r="A19">
        <v>1</v>
      </c>
      <c r="B19">
        <v>5</v>
      </c>
      <c r="C19" s="1">
        <v>39999</v>
      </c>
      <c r="D19" s="21" t="str">
        <f t="shared" si="0"/>
        <v>05-Jul-2009</v>
      </c>
      <c r="E19" s="2">
        <v>0.3972222222222222</v>
      </c>
      <c r="F19" s="1">
        <v>39999</v>
      </c>
      <c r="G19" s="2">
        <v>0.64652777777777781</v>
      </c>
      <c r="H19">
        <v>110</v>
      </c>
      <c r="I19">
        <v>359</v>
      </c>
      <c r="J19" t="s">
        <v>8</v>
      </c>
      <c r="K19" t="s">
        <v>21</v>
      </c>
      <c r="L19" t="str">
        <f t="shared" si="1"/>
        <v>Night</v>
      </c>
      <c r="M19" t="str">
        <f t="shared" si="2"/>
        <v>9</v>
      </c>
      <c r="N19" t="str">
        <f t="shared" si="3"/>
        <v>15</v>
      </c>
    </row>
    <row r="20" spans="1:14" x14ac:dyDescent="0.3">
      <c r="A20">
        <v>1</v>
      </c>
      <c r="B20">
        <v>6</v>
      </c>
      <c r="C20" s="1">
        <v>39999</v>
      </c>
      <c r="D20" s="21" t="str">
        <f t="shared" si="0"/>
        <v>05-Jul-2009</v>
      </c>
      <c r="E20" s="2">
        <v>0.49791666666666662</v>
      </c>
      <c r="F20" s="1">
        <v>39999</v>
      </c>
      <c r="G20" s="2">
        <v>0.74513888888888891</v>
      </c>
      <c r="H20">
        <v>110</v>
      </c>
      <c r="I20">
        <v>356</v>
      </c>
      <c r="J20" t="s">
        <v>8</v>
      </c>
      <c r="K20" t="s">
        <v>21</v>
      </c>
      <c r="L20" t="str">
        <f t="shared" si="1"/>
        <v>Morning</v>
      </c>
      <c r="M20" t="str">
        <f t="shared" si="2"/>
        <v>11</v>
      </c>
      <c r="N20" t="str">
        <f t="shared" si="3"/>
        <v>17</v>
      </c>
    </row>
    <row r="21" spans="1:14" x14ac:dyDescent="0.3">
      <c r="A21">
        <v>1</v>
      </c>
      <c r="B21">
        <v>8</v>
      </c>
      <c r="C21" s="1">
        <v>39999</v>
      </c>
      <c r="D21" s="21" t="str">
        <f t="shared" si="0"/>
        <v>05-Jul-2009</v>
      </c>
      <c r="E21" s="2">
        <v>0.52777777777777779</v>
      </c>
      <c r="F21" s="1">
        <v>39999</v>
      </c>
      <c r="G21" s="2">
        <v>0.69930555555555562</v>
      </c>
      <c r="H21">
        <v>90</v>
      </c>
      <c r="I21">
        <v>247</v>
      </c>
      <c r="J21" t="s">
        <v>8</v>
      </c>
      <c r="K21" t="s">
        <v>21</v>
      </c>
      <c r="L21" t="str">
        <f t="shared" si="1"/>
        <v>Morning</v>
      </c>
      <c r="M21" t="str">
        <f t="shared" si="2"/>
        <v>12</v>
      </c>
      <c r="N21" t="str">
        <f t="shared" si="3"/>
        <v>16</v>
      </c>
    </row>
    <row r="22" spans="1:14" x14ac:dyDescent="0.3">
      <c r="A22">
        <v>1</v>
      </c>
      <c r="B22">
        <v>8</v>
      </c>
      <c r="C22" s="1">
        <v>39999</v>
      </c>
      <c r="D22" s="21" t="str">
        <f t="shared" si="0"/>
        <v>05-Jul-2009</v>
      </c>
      <c r="E22" s="2">
        <v>0.54722222222222217</v>
      </c>
      <c r="F22" s="1">
        <v>39999</v>
      </c>
      <c r="G22" s="2">
        <v>0.8534722222222223</v>
      </c>
      <c r="H22">
        <v>150</v>
      </c>
      <c r="I22">
        <v>441</v>
      </c>
      <c r="J22" t="s">
        <v>8</v>
      </c>
      <c r="K22" t="s">
        <v>21</v>
      </c>
      <c r="L22" t="str">
        <f t="shared" si="1"/>
        <v>Morning</v>
      </c>
      <c r="M22" t="str">
        <f t="shared" si="2"/>
        <v>13</v>
      </c>
      <c r="N22" t="str">
        <f t="shared" si="3"/>
        <v>20</v>
      </c>
    </row>
    <row r="23" spans="1:14" x14ac:dyDescent="0.3">
      <c r="A23">
        <v>1</v>
      </c>
      <c r="B23">
        <v>8</v>
      </c>
      <c r="C23" s="1">
        <v>39999</v>
      </c>
      <c r="D23" s="21" t="str">
        <f t="shared" si="0"/>
        <v>05-Jul-2009</v>
      </c>
      <c r="E23" s="2">
        <v>0.62847222222222221</v>
      </c>
      <c r="F23" s="1">
        <v>39999</v>
      </c>
      <c r="G23" s="2">
        <v>0.68055555555555547</v>
      </c>
      <c r="H23">
        <v>50</v>
      </c>
      <c r="I23">
        <v>75</v>
      </c>
      <c r="J23" t="s">
        <v>8</v>
      </c>
      <c r="K23" t="s">
        <v>21</v>
      </c>
      <c r="L23" t="str">
        <f t="shared" si="1"/>
        <v>Afternoon</v>
      </c>
      <c r="M23" t="str">
        <f t="shared" si="2"/>
        <v>15</v>
      </c>
      <c r="N23" t="str">
        <f t="shared" si="3"/>
        <v>16</v>
      </c>
    </row>
    <row r="24" spans="1:14" x14ac:dyDescent="0.3">
      <c r="A24">
        <v>1</v>
      </c>
      <c r="B24">
        <v>8</v>
      </c>
      <c r="C24" s="1">
        <v>39999</v>
      </c>
      <c r="D24" s="21" t="str">
        <f t="shared" si="0"/>
        <v>05-Jul-2009</v>
      </c>
      <c r="E24" s="2">
        <v>0.64027777777777783</v>
      </c>
      <c r="F24" s="1">
        <v>39999</v>
      </c>
      <c r="G24" s="2">
        <v>0.75208333333333333</v>
      </c>
      <c r="H24">
        <v>50</v>
      </c>
      <c r="I24">
        <v>161</v>
      </c>
      <c r="J24" t="s">
        <v>8</v>
      </c>
      <c r="K24" t="s">
        <v>21</v>
      </c>
      <c r="L24" t="str">
        <f t="shared" si="1"/>
        <v>Afternoon</v>
      </c>
      <c r="M24" t="str">
        <f t="shared" si="2"/>
        <v>15</v>
      </c>
      <c r="N24" t="str">
        <f t="shared" si="3"/>
        <v>18</v>
      </c>
    </row>
    <row r="25" spans="1:14" x14ac:dyDescent="0.3">
      <c r="A25">
        <v>1</v>
      </c>
      <c r="B25">
        <v>5</v>
      </c>
      <c r="C25" s="1">
        <v>39999</v>
      </c>
      <c r="D25" s="21" t="str">
        <f t="shared" si="0"/>
        <v>05-Jul-2009</v>
      </c>
      <c r="E25" s="2">
        <v>0.65208333333333335</v>
      </c>
      <c r="F25" s="1">
        <v>39999</v>
      </c>
      <c r="G25" s="2">
        <v>0.7104166666666667</v>
      </c>
      <c r="H25">
        <v>50</v>
      </c>
      <c r="I25">
        <v>84</v>
      </c>
      <c r="J25" t="s">
        <v>8</v>
      </c>
      <c r="K25" t="s">
        <v>21</v>
      </c>
      <c r="L25" t="str">
        <f t="shared" si="1"/>
        <v>Afternoon</v>
      </c>
      <c r="M25" t="str">
        <f t="shared" si="2"/>
        <v>15</v>
      </c>
      <c r="N25" t="str">
        <f t="shared" si="3"/>
        <v>17</v>
      </c>
    </row>
    <row r="26" spans="1:14" x14ac:dyDescent="0.3">
      <c r="A26">
        <v>1</v>
      </c>
      <c r="B26">
        <v>5</v>
      </c>
      <c r="C26" s="1">
        <v>39999</v>
      </c>
      <c r="D26" s="21" t="str">
        <f t="shared" si="0"/>
        <v>05-Jul-2009</v>
      </c>
      <c r="E26" s="2">
        <v>0.68194444444444446</v>
      </c>
      <c r="F26" s="1">
        <v>39999</v>
      </c>
      <c r="G26" s="2">
        <v>0.89722222222222225</v>
      </c>
      <c r="H26">
        <v>110</v>
      </c>
      <c r="I26">
        <v>310</v>
      </c>
      <c r="J26" t="s">
        <v>8</v>
      </c>
      <c r="K26" t="s">
        <v>21</v>
      </c>
      <c r="L26" t="str">
        <f t="shared" si="1"/>
        <v>Afternoon</v>
      </c>
      <c r="M26" t="str">
        <f t="shared" si="2"/>
        <v>16</v>
      </c>
      <c r="N26" t="str">
        <f t="shared" si="3"/>
        <v>21</v>
      </c>
    </row>
    <row r="27" spans="1:14" x14ac:dyDescent="0.3">
      <c r="A27">
        <v>1</v>
      </c>
      <c r="B27">
        <v>5</v>
      </c>
      <c r="C27" s="1">
        <v>39999</v>
      </c>
      <c r="D27" s="21" t="str">
        <f t="shared" si="0"/>
        <v>05-Jul-2009</v>
      </c>
      <c r="E27" s="2">
        <v>0.69305555555555554</v>
      </c>
      <c r="F27" s="1">
        <v>39999</v>
      </c>
      <c r="G27" s="2">
        <v>0.83750000000000002</v>
      </c>
      <c r="H27">
        <v>70</v>
      </c>
      <c r="I27">
        <v>208</v>
      </c>
      <c r="J27" t="s">
        <v>8</v>
      </c>
      <c r="K27" t="s">
        <v>21</v>
      </c>
      <c r="L27" t="str">
        <f t="shared" si="1"/>
        <v>Afternoon</v>
      </c>
      <c r="M27" t="str">
        <f t="shared" si="2"/>
        <v>16</v>
      </c>
      <c r="N27" t="str">
        <f t="shared" si="3"/>
        <v>20</v>
      </c>
    </row>
    <row r="28" spans="1:14" x14ac:dyDescent="0.3">
      <c r="A28">
        <v>1</v>
      </c>
      <c r="B28">
        <v>6</v>
      </c>
      <c r="C28" s="1">
        <v>39999</v>
      </c>
      <c r="D28" s="21" t="str">
        <f t="shared" si="0"/>
        <v>05-Jul-2009</v>
      </c>
      <c r="E28" s="2">
        <v>0.69444444444444453</v>
      </c>
      <c r="F28" s="1">
        <v>39999</v>
      </c>
      <c r="G28" s="2">
        <v>0.8222222222222223</v>
      </c>
      <c r="H28">
        <v>70</v>
      </c>
      <c r="I28">
        <v>184</v>
      </c>
      <c r="J28" t="s">
        <v>8</v>
      </c>
      <c r="K28" t="s">
        <v>21</v>
      </c>
      <c r="L28" t="str">
        <f t="shared" si="1"/>
        <v>Afternoon</v>
      </c>
      <c r="M28" t="str">
        <f t="shared" si="2"/>
        <v>16</v>
      </c>
      <c r="N28" t="str">
        <f t="shared" si="3"/>
        <v>19</v>
      </c>
    </row>
    <row r="29" spans="1:14" x14ac:dyDescent="0.3">
      <c r="A29">
        <v>1</v>
      </c>
      <c r="B29">
        <v>5</v>
      </c>
      <c r="C29" s="1">
        <v>39999</v>
      </c>
      <c r="D29" s="21" t="str">
        <f t="shared" si="0"/>
        <v>05-Jul-2009</v>
      </c>
      <c r="E29" s="2">
        <v>0.69652777777777775</v>
      </c>
      <c r="F29" s="1">
        <v>39999</v>
      </c>
      <c r="G29" s="2">
        <v>0.84513888888888899</v>
      </c>
      <c r="H29">
        <v>70</v>
      </c>
      <c r="I29">
        <v>214</v>
      </c>
      <c r="J29" t="s">
        <v>8</v>
      </c>
      <c r="K29" t="s">
        <v>21</v>
      </c>
      <c r="L29" t="str">
        <f t="shared" si="1"/>
        <v>Afternoon</v>
      </c>
      <c r="M29" t="str">
        <f t="shared" si="2"/>
        <v>16</v>
      </c>
      <c r="N29" t="str">
        <f t="shared" si="3"/>
        <v>20</v>
      </c>
    </row>
    <row r="30" spans="1:14" x14ac:dyDescent="0.3">
      <c r="A30">
        <v>1</v>
      </c>
      <c r="B30">
        <v>5</v>
      </c>
      <c r="C30" s="1">
        <v>39999</v>
      </c>
      <c r="D30" s="21" t="str">
        <f t="shared" si="0"/>
        <v>05-Jul-2009</v>
      </c>
      <c r="E30" s="2">
        <v>0.70347222222222217</v>
      </c>
      <c r="F30" s="1">
        <v>39999</v>
      </c>
      <c r="G30" s="2">
        <v>0.8125</v>
      </c>
      <c r="H30">
        <v>50</v>
      </c>
      <c r="I30">
        <v>157</v>
      </c>
      <c r="J30" t="s">
        <v>8</v>
      </c>
      <c r="K30" t="s">
        <v>21</v>
      </c>
      <c r="L30" t="str">
        <f t="shared" si="1"/>
        <v>Afternoon</v>
      </c>
      <c r="M30" t="str">
        <f t="shared" si="2"/>
        <v>16</v>
      </c>
      <c r="N30" t="str">
        <f t="shared" si="3"/>
        <v>19</v>
      </c>
    </row>
    <row r="31" spans="1:14" x14ac:dyDescent="0.3">
      <c r="A31">
        <v>1</v>
      </c>
      <c r="B31">
        <v>6</v>
      </c>
      <c r="C31" s="1">
        <v>39999</v>
      </c>
      <c r="D31" s="21" t="str">
        <f t="shared" si="0"/>
        <v>05-Jul-2009</v>
      </c>
      <c r="E31" s="2">
        <v>0.70694444444444438</v>
      </c>
      <c r="F31" s="1">
        <v>39999</v>
      </c>
      <c r="G31" s="2">
        <v>0.70763888888888893</v>
      </c>
      <c r="H31">
        <v>0</v>
      </c>
      <c r="I31">
        <v>1</v>
      </c>
      <c r="J31" t="s">
        <v>19</v>
      </c>
      <c r="K31" t="s">
        <v>21</v>
      </c>
      <c r="L31" t="str">
        <f t="shared" si="1"/>
        <v>Afternoon</v>
      </c>
      <c r="M31" t="str">
        <f t="shared" si="2"/>
        <v>16</v>
      </c>
      <c r="N31" t="str">
        <f t="shared" si="3"/>
        <v>16</v>
      </c>
    </row>
    <row r="32" spans="1:14" x14ac:dyDescent="0.3">
      <c r="A32">
        <v>1</v>
      </c>
      <c r="B32">
        <v>6</v>
      </c>
      <c r="C32" s="1">
        <v>39999</v>
      </c>
      <c r="D32" s="21" t="str">
        <f t="shared" si="0"/>
        <v>05-Jul-2009</v>
      </c>
      <c r="E32" s="2">
        <v>0.71597222222222223</v>
      </c>
      <c r="F32" s="1">
        <v>39999</v>
      </c>
      <c r="G32" s="2">
        <v>0.7729166666666667</v>
      </c>
      <c r="H32">
        <v>50</v>
      </c>
      <c r="I32">
        <v>82</v>
      </c>
      <c r="J32" t="s">
        <v>8</v>
      </c>
      <c r="K32" t="s">
        <v>21</v>
      </c>
      <c r="L32" t="str">
        <f t="shared" si="1"/>
        <v>Afternoon</v>
      </c>
      <c r="M32" t="str">
        <f t="shared" si="2"/>
        <v>17</v>
      </c>
      <c r="N32" t="str">
        <f t="shared" si="3"/>
        <v>18</v>
      </c>
    </row>
    <row r="33" spans="1:14" x14ac:dyDescent="0.3">
      <c r="A33">
        <v>1</v>
      </c>
      <c r="B33">
        <v>8</v>
      </c>
      <c r="C33" s="1">
        <v>39999</v>
      </c>
      <c r="D33" s="21" t="str">
        <f t="shared" si="0"/>
        <v>05-Jul-2009</v>
      </c>
      <c r="E33" s="2">
        <v>0.71805555555555556</v>
      </c>
      <c r="F33" s="1">
        <v>39999</v>
      </c>
      <c r="G33" s="2">
        <v>0.77500000000000002</v>
      </c>
      <c r="H33">
        <v>50</v>
      </c>
      <c r="I33">
        <v>82</v>
      </c>
      <c r="J33" t="s">
        <v>8</v>
      </c>
      <c r="K33" t="s">
        <v>21</v>
      </c>
      <c r="L33" t="str">
        <f t="shared" si="1"/>
        <v>Afternoon</v>
      </c>
      <c r="M33" t="str">
        <f t="shared" si="2"/>
        <v>17</v>
      </c>
      <c r="N33" t="str">
        <f t="shared" si="3"/>
        <v>18</v>
      </c>
    </row>
    <row r="34" spans="1:14" x14ac:dyDescent="0.3">
      <c r="A34">
        <v>1</v>
      </c>
      <c r="B34">
        <v>6</v>
      </c>
      <c r="C34" s="1">
        <v>39999</v>
      </c>
      <c r="D34" s="21" t="str">
        <f t="shared" si="0"/>
        <v>05-Jul-2009</v>
      </c>
      <c r="E34" s="2">
        <v>0.74722222222222223</v>
      </c>
      <c r="F34" s="1">
        <v>39999</v>
      </c>
      <c r="G34" s="2">
        <v>0.91736111111111107</v>
      </c>
      <c r="H34">
        <v>90</v>
      </c>
      <c r="I34">
        <v>245</v>
      </c>
      <c r="J34" t="s">
        <v>8</v>
      </c>
      <c r="K34" t="s">
        <v>21</v>
      </c>
      <c r="L34" t="str">
        <f t="shared" si="1"/>
        <v>Afternoon</v>
      </c>
      <c r="M34" t="str">
        <f t="shared" si="2"/>
        <v>17</v>
      </c>
      <c r="N34" t="str">
        <f t="shared" si="3"/>
        <v>22</v>
      </c>
    </row>
    <row r="35" spans="1:14" x14ac:dyDescent="0.3">
      <c r="A35">
        <v>1</v>
      </c>
      <c r="B35">
        <v>6</v>
      </c>
      <c r="C35" s="1">
        <v>39999</v>
      </c>
      <c r="D35" s="21" t="str">
        <f t="shared" si="0"/>
        <v>05-Jul-2009</v>
      </c>
      <c r="E35" s="2">
        <v>0.74930555555555556</v>
      </c>
      <c r="F35" s="1">
        <v>39999</v>
      </c>
      <c r="G35" s="2">
        <v>0.84930555555555554</v>
      </c>
      <c r="H35">
        <v>50</v>
      </c>
      <c r="I35">
        <v>144</v>
      </c>
      <c r="J35" t="s">
        <v>8</v>
      </c>
      <c r="K35" t="s">
        <v>21</v>
      </c>
      <c r="L35" t="str">
        <f t="shared" si="1"/>
        <v>Afternoon</v>
      </c>
      <c r="M35" t="str">
        <f t="shared" si="2"/>
        <v>17</v>
      </c>
      <c r="N35" t="str">
        <f t="shared" si="3"/>
        <v>20</v>
      </c>
    </row>
    <row r="36" spans="1:14" x14ac:dyDescent="0.3">
      <c r="A36">
        <v>1</v>
      </c>
      <c r="B36">
        <v>5</v>
      </c>
      <c r="C36" s="1">
        <v>39999</v>
      </c>
      <c r="D36" s="21" t="str">
        <f t="shared" si="0"/>
        <v>05-Jul-2009</v>
      </c>
      <c r="E36" s="2">
        <v>0.76041666666666663</v>
      </c>
      <c r="F36" s="1">
        <v>39999</v>
      </c>
      <c r="G36" s="2">
        <v>0.91180555555555554</v>
      </c>
      <c r="H36">
        <v>70</v>
      </c>
      <c r="I36">
        <v>218</v>
      </c>
      <c r="J36" t="s">
        <v>8</v>
      </c>
      <c r="K36" t="s">
        <v>21</v>
      </c>
      <c r="L36" t="str">
        <f t="shared" si="1"/>
        <v>Evening</v>
      </c>
      <c r="M36" t="str">
        <f t="shared" si="2"/>
        <v>18</v>
      </c>
      <c r="N36" t="str">
        <f t="shared" si="3"/>
        <v>21</v>
      </c>
    </row>
    <row r="37" spans="1:14" x14ac:dyDescent="0.3">
      <c r="A37">
        <v>1</v>
      </c>
      <c r="B37">
        <v>8</v>
      </c>
      <c r="C37" s="1">
        <v>39999</v>
      </c>
      <c r="D37" s="21" t="str">
        <f t="shared" si="0"/>
        <v>05-Jul-2009</v>
      </c>
      <c r="E37" s="2">
        <v>0.7680555555555556</v>
      </c>
      <c r="F37" s="1">
        <v>39999</v>
      </c>
      <c r="G37" s="2">
        <v>0.79236111111111107</v>
      </c>
      <c r="H37">
        <v>50</v>
      </c>
      <c r="I37">
        <v>35</v>
      </c>
      <c r="J37" t="s">
        <v>8</v>
      </c>
      <c r="K37" t="s">
        <v>21</v>
      </c>
      <c r="L37" t="str">
        <f t="shared" si="1"/>
        <v>Evening</v>
      </c>
      <c r="M37" t="str">
        <f t="shared" si="2"/>
        <v>18</v>
      </c>
      <c r="N37" t="str">
        <f t="shared" si="3"/>
        <v>19</v>
      </c>
    </row>
    <row r="38" spans="1:14" x14ac:dyDescent="0.3">
      <c r="A38">
        <v>1</v>
      </c>
      <c r="B38">
        <v>5</v>
      </c>
      <c r="C38" s="1">
        <v>39999</v>
      </c>
      <c r="D38" s="21" t="str">
        <f t="shared" si="0"/>
        <v>05-Jul-2009</v>
      </c>
      <c r="E38" s="2">
        <v>0.77638888888888891</v>
      </c>
      <c r="F38" s="1">
        <v>40000</v>
      </c>
      <c r="G38" s="2">
        <v>4.5138888888888888E-2</v>
      </c>
      <c r="H38">
        <v>130</v>
      </c>
      <c r="I38">
        <v>387</v>
      </c>
      <c r="J38" t="s">
        <v>8</v>
      </c>
      <c r="K38" t="s">
        <v>21</v>
      </c>
      <c r="L38" t="str">
        <f t="shared" si="1"/>
        <v>Evening</v>
      </c>
      <c r="M38" t="str">
        <f t="shared" si="2"/>
        <v>18</v>
      </c>
      <c r="N38" t="str">
        <f t="shared" si="3"/>
        <v>01</v>
      </c>
    </row>
    <row r="39" spans="1:14" x14ac:dyDescent="0.3">
      <c r="A39">
        <v>1</v>
      </c>
      <c r="B39">
        <v>6</v>
      </c>
      <c r="C39" s="1">
        <v>39999</v>
      </c>
      <c r="D39" s="21" t="str">
        <f t="shared" si="0"/>
        <v>05-Jul-2009</v>
      </c>
      <c r="E39" s="2">
        <v>0.78333333333333333</v>
      </c>
      <c r="F39" s="1">
        <v>39999</v>
      </c>
      <c r="G39" s="2">
        <v>0.86875000000000002</v>
      </c>
      <c r="H39">
        <v>50</v>
      </c>
      <c r="I39">
        <v>123</v>
      </c>
      <c r="J39" t="s">
        <v>8</v>
      </c>
      <c r="K39" t="s">
        <v>21</v>
      </c>
      <c r="L39" t="str">
        <f t="shared" si="1"/>
        <v>Evening</v>
      </c>
      <c r="M39" t="str">
        <f t="shared" si="2"/>
        <v>18</v>
      </c>
      <c r="N39" t="str">
        <f t="shared" si="3"/>
        <v>20</v>
      </c>
    </row>
    <row r="40" spans="1:14" x14ac:dyDescent="0.3">
      <c r="A40">
        <v>1</v>
      </c>
      <c r="B40">
        <v>5</v>
      </c>
      <c r="C40" s="1">
        <v>39999</v>
      </c>
      <c r="D40" s="21" t="str">
        <f t="shared" si="0"/>
        <v>05-Jul-2009</v>
      </c>
      <c r="E40" s="2">
        <v>0.79305555555555562</v>
      </c>
      <c r="F40" s="1">
        <v>39999</v>
      </c>
      <c r="G40" s="2">
        <v>0.94305555555555554</v>
      </c>
      <c r="H40">
        <v>70</v>
      </c>
      <c r="I40">
        <v>216</v>
      </c>
      <c r="J40" t="s">
        <v>8</v>
      </c>
      <c r="K40" t="s">
        <v>21</v>
      </c>
      <c r="L40" t="str">
        <f t="shared" si="1"/>
        <v>Evening</v>
      </c>
      <c r="M40" t="str">
        <f t="shared" si="2"/>
        <v>19</v>
      </c>
      <c r="N40" t="str">
        <f t="shared" si="3"/>
        <v>22</v>
      </c>
    </row>
    <row r="41" spans="1:14" x14ac:dyDescent="0.3">
      <c r="A41">
        <v>1</v>
      </c>
      <c r="B41">
        <v>6</v>
      </c>
      <c r="C41" s="1">
        <v>39999</v>
      </c>
      <c r="D41" s="21" t="str">
        <f t="shared" si="0"/>
        <v>05-Jul-2009</v>
      </c>
      <c r="E41" s="2">
        <v>0.81458333333333333</v>
      </c>
      <c r="F41" s="1">
        <v>39999</v>
      </c>
      <c r="G41" s="2">
        <v>0.96527777777777779</v>
      </c>
      <c r="H41">
        <v>70</v>
      </c>
      <c r="I41">
        <v>217</v>
      </c>
      <c r="J41" t="s">
        <v>8</v>
      </c>
      <c r="K41" t="s">
        <v>21</v>
      </c>
      <c r="L41" t="str">
        <f t="shared" si="1"/>
        <v>Evening</v>
      </c>
      <c r="M41" t="str">
        <f t="shared" si="2"/>
        <v>19</v>
      </c>
      <c r="N41" t="str">
        <f t="shared" si="3"/>
        <v>23</v>
      </c>
    </row>
    <row r="42" spans="1:14" x14ac:dyDescent="0.3">
      <c r="A42">
        <v>1</v>
      </c>
      <c r="B42">
        <v>6</v>
      </c>
      <c r="C42" s="1">
        <v>39999</v>
      </c>
      <c r="D42" s="21" t="str">
        <f t="shared" si="0"/>
        <v>05-Jul-2009</v>
      </c>
      <c r="E42" s="2">
        <v>0.84583333333333333</v>
      </c>
      <c r="F42" s="1">
        <v>39999</v>
      </c>
      <c r="G42" s="2">
        <v>0.90972222222222221</v>
      </c>
      <c r="H42">
        <v>50</v>
      </c>
      <c r="I42">
        <v>92</v>
      </c>
      <c r="J42" t="s">
        <v>8</v>
      </c>
      <c r="K42" t="s">
        <v>21</v>
      </c>
      <c r="L42" t="str">
        <f t="shared" si="1"/>
        <v>Evening</v>
      </c>
      <c r="M42" t="str">
        <f t="shared" si="2"/>
        <v>20</v>
      </c>
      <c r="N42" t="str">
        <f t="shared" si="3"/>
        <v>21</v>
      </c>
    </row>
    <row r="43" spans="1:14" x14ac:dyDescent="0.3">
      <c r="A43">
        <v>1</v>
      </c>
      <c r="B43">
        <v>6</v>
      </c>
      <c r="C43" s="1">
        <v>39999</v>
      </c>
      <c r="D43" s="21" t="str">
        <f t="shared" si="0"/>
        <v>05-Jul-2009</v>
      </c>
      <c r="E43" s="2">
        <v>0.88402777777777775</v>
      </c>
      <c r="F43" s="1">
        <v>40000</v>
      </c>
      <c r="G43" s="2">
        <v>2.7083333333333334E-2</v>
      </c>
      <c r="H43">
        <v>70</v>
      </c>
      <c r="I43">
        <v>206</v>
      </c>
      <c r="J43" t="s">
        <v>8</v>
      </c>
      <c r="K43" t="s">
        <v>21</v>
      </c>
      <c r="L43" t="str">
        <f t="shared" si="1"/>
        <v>Evening</v>
      </c>
      <c r="M43" t="str">
        <f t="shared" si="2"/>
        <v>21</v>
      </c>
      <c r="N43" t="str">
        <f t="shared" si="3"/>
        <v>00</v>
      </c>
    </row>
    <row r="44" spans="1:14" x14ac:dyDescent="0.3">
      <c r="A44">
        <v>1</v>
      </c>
      <c r="B44">
        <v>8</v>
      </c>
      <c r="C44" s="1">
        <v>40005</v>
      </c>
      <c r="D44" s="21" t="str">
        <f t="shared" si="0"/>
        <v>11-Jul-2009</v>
      </c>
      <c r="E44" s="2">
        <v>0.50902777777777775</v>
      </c>
      <c r="F44" s="1">
        <v>40005</v>
      </c>
      <c r="G44" s="2">
        <v>0.8041666666666667</v>
      </c>
      <c r="H44">
        <v>150</v>
      </c>
      <c r="I44">
        <v>425</v>
      </c>
      <c r="J44" t="s">
        <v>8</v>
      </c>
      <c r="K44" t="s">
        <v>18</v>
      </c>
      <c r="L44" t="str">
        <f t="shared" si="1"/>
        <v>Morning</v>
      </c>
      <c r="M44" t="str">
        <f t="shared" si="2"/>
        <v>12</v>
      </c>
      <c r="N44" t="str">
        <f t="shared" si="3"/>
        <v>19</v>
      </c>
    </row>
    <row r="45" spans="1:14" x14ac:dyDescent="0.3">
      <c r="A45">
        <v>1</v>
      </c>
      <c r="B45">
        <v>5</v>
      </c>
      <c r="C45" s="1">
        <v>40005</v>
      </c>
      <c r="D45" s="21" t="str">
        <f t="shared" si="0"/>
        <v>11-Jul-2009</v>
      </c>
      <c r="E45" s="2">
        <v>0.51111111111111118</v>
      </c>
      <c r="F45" s="1">
        <v>40005</v>
      </c>
      <c r="G45" s="2">
        <v>0.56319444444444444</v>
      </c>
      <c r="H45">
        <v>50</v>
      </c>
      <c r="I45">
        <v>75</v>
      </c>
      <c r="J45" t="s">
        <v>8</v>
      </c>
      <c r="K45" t="s">
        <v>18</v>
      </c>
      <c r="L45" t="str">
        <f t="shared" si="1"/>
        <v>Morning</v>
      </c>
      <c r="M45" t="str">
        <f t="shared" si="2"/>
        <v>12</v>
      </c>
      <c r="N45" t="str">
        <f t="shared" si="3"/>
        <v>13</v>
      </c>
    </row>
    <row r="46" spans="1:14" x14ac:dyDescent="0.3">
      <c r="A46">
        <v>1</v>
      </c>
      <c r="B46">
        <v>5</v>
      </c>
      <c r="C46" s="1">
        <v>40005</v>
      </c>
      <c r="D46" s="21" t="str">
        <f t="shared" si="0"/>
        <v>11-Jul-2009</v>
      </c>
      <c r="E46" s="2">
        <v>0.51666666666666672</v>
      </c>
      <c r="F46" s="1">
        <v>40005</v>
      </c>
      <c r="G46" s="2">
        <v>0.59722222222222221</v>
      </c>
      <c r="H46">
        <v>50</v>
      </c>
      <c r="I46">
        <v>116</v>
      </c>
      <c r="J46" t="s">
        <v>8</v>
      </c>
      <c r="K46" t="s">
        <v>18</v>
      </c>
      <c r="L46" t="str">
        <f t="shared" si="1"/>
        <v>Morning</v>
      </c>
      <c r="M46" t="str">
        <f t="shared" si="2"/>
        <v>12</v>
      </c>
      <c r="N46" t="str">
        <f t="shared" si="3"/>
        <v>14</v>
      </c>
    </row>
    <row r="47" spans="1:14" x14ac:dyDescent="0.3">
      <c r="A47">
        <v>1</v>
      </c>
      <c r="B47">
        <v>6</v>
      </c>
      <c r="C47" s="1">
        <v>40005</v>
      </c>
      <c r="D47" s="21" t="str">
        <f t="shared" si="0"/>
        <v>11-Jul-2009</v>
      </c>
      <c r="E47" s="2">
        <v>0.53055555555555556</v>
      </c>
      <c r="F47" s="1">
        <v>40005</v>
      </c>
      <c r="G47" s="2">
        <v>0.53749999999999998</v>
      </c>
      <c r="H47">
        <v>0</v>
      </c>
      <c r="I47">
        <v>10</v>
      </c>
      <c r="J47" t="s">
        <v>19</v>
      </c>
      <c r="K47" t="s">
        <v>18</v>
      </c>
      <c r="L47" t="str">
        <f t="shared" si="1"/>
        <v>Morning</v>
      </c>
      <c r="M47" t="str">
        <f t="shared" si="2"/>
        <v>12</v>
      </c>
      <c r="N47" t="str">
        <f t="shared" si="3"/>
        <v>12</v>
      </c>
    </row>
    <row r="48" spans="1:14" x14ac:dyDescent="0.3">
      <c r="A48">
        <v>1</v>
      </c>
      <c r="B48">
        <v>5</v>
      </c>
      <c r="C48" s="1">
        <v>40005</v>
      </c>
      <c r="D48" s="21" t="str">
        <f t="shared" si="0"/>
        <v>11-Jul-2009</v>
      </c>
      <c r="E48" s="2">
        <v>0.53472222222222221</v>
      </c>
      <c r="F48" s="1">
        <v>40005</v>
      </c>
      <c r="G48" s="2">
        <v>0.59930555555555554</v>
      </c>
      <c r="H48">
        <v>50</v>
      </c>
      <c r="I48">
        <v>93</v>
      </c>
      <c r="J48" t="s">
        <v>8</v>
      </c>
      <c r="K48" t="s">
        <v>18</v>
      </c>
      <c r="L48" t="str">
        <f t="shared" si="1"/>
        <v>Morning</v>
      </c>
      <c r="M48" t="str">
        <f t="shared" si="2"/>
        <v>12</v>
      </c>
      <c r="N48" t="str">
        <f t="shared" si="3"/>
        <v>14</v>
      </c>
    </row>
    <row r="49" spans="1:14" x14ac:dyDescent="0.3">
      <c r="A49">
        <v>1</v>
      </c>
      <c r="B49">
        <v>5</v>
      </c>
      <c r="C49" s="1">
        <v>40005</v>
      </c>
      <c r="D49" s="21" t="str">
        <f t="shared" si="0"/>
        <v>11-Jul-2009</v>
      </c>
      <c r="E49" s="2">
        <v>0.58333333333333337</v>
      </c>
      <c r="F49" s="1">
        <v>40005</v>
      </c>
      <c r="G49" s="2">
        <v>0.71805555555555556</v>
      </c>
      <c r="H49">
        <v>70</v>
      </c>
      <c r="I49">
        <v>194</v>
      </c>
      <c r="J49" t="s">
        <v>8</v>
      </c>
      <c r="K49" t="s">
        <v>18</v>
      </c>
      <c r="L49" t="str">
        <f t="shared" si="1"/>
        <v>Morning</v>
      </c>
      <c r="M49" t="str">
        <f t="shared" si="2"/>
        <v>14</v>
      </c>
      <c r="N49" t="str">
        <f t="shared" si="3"/>
        <v>17</v>
      </c>
    </row>
    <row r="50" spans="1:14" x14ac:dyDescent="0.3">
      <c r="A50">
        <v>1</v>
      </c>
      <c r="B50">
        <v>5</v>
      </c>
      <c r="C50" s="1">
        <v>40005</v>
      </c>
      <c r="D50" s="21" t="str">
        <f t="shared" si="0"/>
        <v>11-Jul-2009</v>
      </c>
      <c r="E50" s="2">
        <v>0.58958333333333335</v>
      </c>
      <c r="F50" s="1">
        <v>40005</v>
      </c>
      <c r="G50" s="2">
        <v>0.66041666666666665</v>
      </c>
      <c r="H50">
        <v>50</v>
      </c>
      <c r="I50">
        <v>102</v>
      </c>
      <c r="J50" t="s">
        <v>8</v>
      </c>
      <c r="K50" t="s">
        <v>18</v>
      </c>
      <c r="L50" t="str">
        <f t="shared" si="1"/>
        <v>Afternoon</v>
      </c>
      <c r="M50" t="str">
        <f t="shared" si="2"/>
        <v>14</v>
      </c>
      <c r="N50" t="str">
        <f t="shared" si="3"/>
        <v>15</v>
      </c>
    </row>
    <row r="51" spans="1:14" x14ac:dyDescent="0.3">
      <c r="A51">
        <v>1</v>
      </c>
      <c r="B51">
        <v>5</v>
      </c>
      <c r="C51" s="1">
        <v>40005</v>
      </c>
      <c r="D51" s="21" t="str">
        <f t="shared" si="0"/>
        <v>11-Jul-2009</v>
      </c>
      <c r="E51" s="2">
        <v>0.59722222222222221</v>
      </c>
      <c r="F51" s="1">
        <v>40005</v>
      </c>
      <c r="G51" s="2">
        <v>0.75347222222222221</v>
      </c>
      <c r="H51">
        <v>70</v>
      </c>
      <c r="I51">
        <v>225</v>
      </c>
      <c r="J51" t="s">
        <v>8</v>
      </c>
      <c r="K51" t="s">
        <v>18</v>
      </c>
      <c r="L51" t="str">
        <f t="shared" si="1"/>
        <v>Afternoon</v>
      </c>
      <c r="M51" t="str">
        <f t="shared" si="2"/>
        <v>14</v>
      </c>
      <c r="N51" t="str">
        <f t="shared" si="3"/>
        <v>18</v>
      </c>
    </row>
    <row r="52" spans="1:14" x14ac:dyDescent="0.3">
      <c r="A52">
        <v>1</v>
      </c>
      <c r="B52">
        <v>6</v>
      </c>
      <c r="C52" s="1">
        <v>40005</v>
      </c>
      <c r="D52" s="21" t="str">
        <f t="shared" si="0"/>
        <v>11-Jul-2009</v>
      </c>
      <c r="E52" s="2">
        <v>0.60347222222222219</v>
      </c>
      <c r="F52" s="1">
        <v>40005</v>
      </c>
      <c r="G52" s="2">
        <v>0.63888888888888895</v>
      </c>
      <c r="H52">
        <v>50</v>
      </c>
      <c r="I52">
        <v>51</v>
      </c>
      <c r="J52" t="s">
        <v>8</v>
      </c>
      <c r="K52" t="s">
        <v>18</v>
      </c>
      <c r="L52" t="str">
        <f t="shared" si="1"/>
        <v>Afternoon</v>
      </c>
      <c r="M52" t="str">
        <f t="shared" si="2"/>
        <v>14</v>
      </c>
      <c r="N52" t="str">
        <f t="shared" si="3"/>
        <v>15</v>
      </c>
    </row>
    <row r="53" spans="1:14" x14ac:dyDescent="0.3">
      <c r="A53">
        <v>1</v>
      </c>
      <c r="B53">
        <v>5</v>
      </c>
      <c r="C53" s="1">
        <v>40005</v>
      </c>
      <c r="D53" s="21" t="str">
        <f t="shared" si="0"/>
        <v>11-Jul-2009</v>
      </c>
      <c r="E53" s="2">
        <v>0.60833333333333328</v>
      </c>
      <c r="F53" s="1">
        <v>40005</v>
      </c>
      <c r="G53" s="2">
        <v>0.72222222222222221</v>
      </c>
      <c r="H53">
        <v>50</v>
      </c>
      <c r="I53">
        <v>164</v>
      </c>
      <c r="J53" t="s">
        <v>8</v>
      </c>
      <c r="K53" t="s">
        <v>18</v>
      </c>
      <c r="L53" t="str">
        <f t="shared" si="1"/>
        <v>Afternoon</v>
      </c>
      <c r="M53" t="str">
        <f t="shared" si="2"/>
        <v>14</v>
      </c>
      <c r="N53" t="str">
        <f t="shared" si="3"/>
        <v>17</v>
      </c>
    </row>
    <row r="54" spans="1:14" x14ac:dyDescent="0.3">
      <c r="A54">
        <v>1</v>
      </c>
      <c r="B54">
        <v>5</v>
      </c>
      <c r="C54" s="1">
        <v>40005</v>
      </c>
      <c r="D54" s="21" t="str">
        <f t="shared" si="0"/>
        <v>11-Jul-2009</v>
      </c>
      <c r="E54" s="2">
        <v>0.62638888888888888</v>
      </c>
      <c r="F54" s="1">
        <v>40005</v>
      </c>
      <c r="G54" s="2">
        <v>0.66041666666666665</v>
      </c>
      <c r="H54">
        <v>50</v>
      </c>
      <c r="I54">
        <v>49</v>
      </c>
      <c r="J54" t="s">
        <v>8</v>
      </c>
      <c r="K54" t="s">
        <v>18</v>
      </c>
      <c r="L54" t="str">
        <f t="shared" si="1"/>
        <v>Afternoon</v>
      </c>
      <c r="M54" t="str">
        <f t="shared" si="2"/>
        <v>15</v>
      </c>
      <c r="N54" t="str">
        <f t="shared" si="3"/>
        <v>15</v>
      </c>
    </row>
    <row r="55" spans="1:14" x14ac:dyDescent="0.3">
      <c r="A55">
        <v>1</v>
      </c>
      <c r="B55">
        <v>5</v>
      </c>
      <c r="C55" s="1">
        <v>40005</v>
      </c>
      <c r="D55" s="21" t="str">
        <f t="shared" si="0"/>
        <v>11-Jul-2009</v>
      </c>
      <c r="E55" s="2">
        <v>0.66249999999999998</v>
      </c>
      <c r="F55" s="1">
        <v>40005</v>
      </c>
      <c r="G55" s="2">
        <v>0.76041666666666663</v>
      </c>
      <c r="H55">
        <v>50</v>
      </c>
      <c r="I55">
        <v>141</v>
      </c>
      <c r="J55" t="s">
        <v>8</v>
      </c>
      <c r="K55" t="s">
        <v>18</v>
      </c>
      <c r="L55" t="str">
        <f t="shared" si="1"/>
        <v>Afternoon</v>
      </c>
      <c r="M55" t="str">
        <f t="shared" si="2"/>
        <v>15</v>
      </c>
      <c r="N55" t="str">
        <f t="shared" si="3"/>
        <v>18</v>
      </c>
    </row>
    <row r="56" spans="1:14" x14ac:dyDescent="0.3">
      <c r="A56">
        <v>1</v>
      </c>
      <c r="B56">
        <v>6</v>
      </c>
      <c r="C56" s="1">
        <v>40005</v>
      </c>
      <c r="D56" s="21" t="str">
        <f t="shared" si="0"/>
        <v>11-Jul-2009</v>
      </c>
      <c r="E56" s="2">
        <v>0.66736111111111107</v>
      </c>
      <c r="F56" s="1">
        <v>40005</v>
      </c>
      <c r="G56" s="2">
        <v>0.87083333333333324</v>
      </c>
      <c r="H56">
        <v>90</v>
      </c>
      <c r="I56">
        <v>293</v>
      </c>
      <c r="J56" t="s">
        <v>8</v>
      </c>
      <c r="K56" t="s">
        <v>18</v>
      </c>
      <c r="L56" t="str">
        <f t="shared" si="1"/>
        <v>Afternoon</v>
      </c>
      <c r="M56" t="str">
        <f t="shared" si="2"/>
        <v>16</v>
      </c>
      <c r="N56" t="str">
        <f t="shared" si="3"/>
        <v>20</v>
      </c>
    </row>
    <row r="57" spans="1:14" x14ac:dyDescent="0.3">
      <c r="A57">
        <v>1</v>
      </c>
      <c r="B57">
        <v>8</v>
      </c>
      <c r="C57" s="1">
        <v>40005</v>
      </c>
      <c r="D57" s="21" t="str">
        <f t="shared" si="0"/>
        <v>11-Jul-2009</v>
      </c>
      <c r="E57" s="2">
        <v>0.75555555555555554</v>
      </c>
      <c r="F57" s="1">
        <v>40005</v>
      </c>
      <c r="G57" s="2">
        <v>0.89513888888888893</v>
      </c>
      <c r="H57">
        <v>70</v>
      </c>
      <c r="I57">
        <v>201</v>
      </c>
      <c r="J57" t="s">
        <v>8</v>
      </c>
      <c r="K57" t="s">
        <v>18</v>
      </c>
      <c r="L57" t="str">
        <f t="shared" si="1"/>
        <v>Evening</v>
      </c>
      <c r="M57" t="str">
        <f t="shared" si="2"/>
        <v>18</v>
      </c>
      <c r="N57" t="str">
        <f t="shared" si="3"/>
        <v>21</v>
      </c>
    </row>
    <row r="58" spans="1:14" x14ac:dyDescent="0.3">
      <c r="A58">
        <v>1</v>
      </c>
      <c r="B58">
        <v>6</v>
      </c>
      <c r="C58" s="1">
        <v>40005</v>
      </c>
      <c r="D58" s="21" t="str">
        <f t="shared" si="0"/>
        <v>11-Jul-2009</v>
      </c>
      <c r="E58" s="2">
        <v>0.77361111111111114</v>
      </c>
      <c r="F58" s="1">
        <v>40005</v>
      </c>
      <c r="G58" s="2">
        <v>0.89444444444444438</v>
      </c>
      <c r="H58">
        <v>50</v>
      </c>
      <c r="I58">
        <v>174</v>
      </c>
      <c r="J58" t="s">
        <v>8</v>
      </c>
      <c r="K58" t="s">
        <v>18</v>
      </c>
      <c r="L58" t="str">
        <f t="shared" si="1"/>
        <v>Evening</v>
      </c>
      <c r="M58" t="str">
        <f t="shared" si="2"/>
        <v>18</v>
      </c>
      <c r="N58" t="str">
        <f t="shared" si="3"/>
        <v>21</v>
      </c>
    </row>
    <row r="59" spans="1:14" x14ac:dyDescent="0.3">
      <c r="A59">
        <v>1</v>
      </c>
      <c r="B59">
        <v>6</v>
      </c>
      <c r="C59" s="1">
        <v>40005</v>
      </c>
      <c r="D59" s="21" t="str">
        <f t="shared" si="0"/>
        <v>11-Jul-2009</v>
      </c>
      <c r="E59" s="2">
        <v>0.81874999999999998</v>
      </c>
      <c r="F59" s="1">
        <v>40005</v>
      </c>
      <c r="G59" s="2">
        <v>0.9604166666666667</v>
      </c>
      <c r="H59">
        <v>70</v>
      </c>
      <c r="I59">
        <v>204</v>
      </c>
      <c r="J59" t="s">
        <v>8</v>
      </c>
      <c r="K59" t="s">
        <v>18</v>
      </c>
      <c r="L59" t="str">
        <f t="shared" si="1"/>
        <v>Evening</v>
      </c>
      <c r="M59" t="str">
        <f t="shared" si="2"/>
        <v>19</v>
      </c>
      <c r="N59" t="str">
        <f t="shared" si="3"/>
        <v>23</v>
      </c>
    </row>
    <row r="60" spans="1:14" x14ac:dyDescent="0.3">
      <c r="A60">
        <v>1</v>
      </c>
      <c r="B60">
        <v>6</v>
      </c>
      <c r="C60" s="1">
        <v>40005</v>
      </c>
      <c r="D60" s="21" t="str">
        <f t="shared" si="0"/>
        <v>11-Jul-2009</v>
      </c>
      <c r="E60" s="2">
        <v>0.84583333333333333</v>
      </c>
      <c r="F60" s="1">
        <v>40005</v>
      </c>
      <c r="G60" s="2">
        <v>0.91527777777777775</v>
      </c>
      <c r="H60">
        <v>50</v>
      </c>
      <c r="I60">
        <v>100</v>
      </c>
      <c r="J60" t="s">
        <v>8</v>
      </c>
      <c r="K60" t="s">
        <v>18</v>
      </c>
      <c r="L60" t="str">
        <f t="shared" si="1"/>
        <v>Evening</v>
      </c>
      <c r="M60" t="str">
        <f t="shared" si="2"/>
        <v>20</v>
      </c>
      <c r="N60" t="str">
        <f t="shared" si="3"/>
        <v>21</v>
      </c>
    </row>
    <row r="61" spans="1:14" x14ac:dyDescent="0.3">
      <c r="A61">
        <v>1</v>
      </c>
      <c r="B61">
        <v>8</v>
      </c>
      <c r="C61" s="1">
        <v>40005</v>
      </c>
      <c r="D61" s="21" t="str">
        <f t="shared" si="0"/>
        <v>11-Jul-2009</v>
      </c>
      <c r="E61" s="2">
        <v>0.88750000000000007</v>
      </c>
      <c r="F61" s="1">
        <v>40005</v>
      </c>
      <c r="G61" s="2">
        <v>0.9472222222222223</v>
      </c>
      <c r="H61">
        <v>50</v>
      </c>
      <c r="I61">
        <v>86</v>
      </c>
      <c r="J61" t="s">
        <v>8</v>
      </c>
      <c r="K61" t="s">
        <v>18</v>
      </c>
      <c r="L61" t="str">
        <f t="shared" si="1"/>
        <v>Evening</v>
      </c>
      <c r="M61" t="str">
        <f t="shared" si="2"/>
        <v>21</v>
      </c>
      <c r="N61" t="str">
        <f t="shared" si="3"/>
        <v>22</v>
      </c>
    </row>
    <row r="62" spans="1:14" x14ac:dyDescent="0.3">
      <c r="A62">
        <v>1</v>
      </c>
      <c r="B62">
        <v>5</v>
      </c>
      <c r="C62" s="1">
        <v>40005</v>
      </c>
      <c r="D62" s="21" t="str">
        <f t="shared" si="0"/>
        <v>11-Jul-2009</v>
      </c>
      <c r="E62" s="2">
        <v>0.89097222222222217</v>
      </c>
      <c r="F62" s="1">
        <v>40005</v>
      </c>
      <c r="G62" s="2">
        <v>0.9458333333333333</v>
      </c>
      <c r="H62">
        <v>50</v>
      </c>
      <c r="I62">
        <v>79</v>
      </c>
      <c r="J62" t="s">
        <v>8</v>
      </c>
      <c r="K62" t="s">
        <v>18</v>
      </c>
      <c r="L62" t="str">
        <f t="shared" si="1"/>
        <v>Evening</v>
      </c>
      <c r="M62" t="str">
        <f t="shared" si="2"/>
        <v>21</v>
      </c>
      <c r="N62" t="str">
        <f t="shared" si="3"/>
        <v>22</v>
      </c>
    </row>
    <row r="63" spans="1:14" x14ac:dyDescent="0.3">
      <c r="A63">
        <v>1</v>
      </c>
      <c r="B63">
        <v>5</v>
      </c>
      <c r="C63" s="1">
        <v>40005</v>
      </c>
      <c r="D63" s="21" t="str">
        <f t="shared" si="0"/>
        <v>11-Jul-2009</v>
      </c>
      <c r="E63" s="2">
        <v>0.92499999999999993</v>
      </c>
      <c r="F63" s="1">
        <v>40005</v>
      </c>
      <c r="G63" s="2">
        <v>0.98958333333333337</v>
      </c>
      <c r="H63">
        <v>50</v>
      </c>
      <c r="I63">
        <v>93</v>
      </c>
      <c r="J63" t="s">
        <v>8</v>
      </c>
      <c r="K63" t="s">
        <v>18</v>
      </c>
      <c r="L63" t="str">
        <f t="shared" si="1"/>
        <v>Night</v>
      </c>
      <c r="M63" t="str">
        <f t="shared" si="2"/>
        <v>22</v>
      </c>
      <c r="N63" t="str">
        <f t="shared" si="3"/>
        <v>23</v>
      </c>
    </row>
    <row r="64" spans="1:14" x14ac:dyDescent="0.3">
      <c r="A64">
        <v>1</v>
      </c>
      <c r="B64">
        <v>8</v>
      </c>
      <c r="C64" s="1">
        <v>40005</v>
      </c>
      <c r="D64" s="21" t="str">
        <f t="shared" si="0"/>
        <v>11-Jul-2009</v>
      </c>
      <c r="E64" s="2">
        <v>0.92708333333333337</v>
      </c>
      <c r="F64" s="1">
        <v>40006</v>
      </c>
      <c r="G64" s="2">
        <v>6.3194444444444442E-2</v>
      </c>
      <c r="H64">
        <v>70</v>
      </c>
      <c r="I64">
        <v>196</v>
      </c>
      <c r="J64" t="s">
        <v>8</v>
      </c>
      <c r="K64" t="s">
        <v>18</v>
      </c>
      <c r="L64" t="str">
        <f t="shared" si="1"/>
        <v>Night</v>
      </c>
      <c r="M64" t="str">
        <f t="shared" si="2"/>
        <v>22</v>
      </c>
      <c r="N64" t="str">
        <f t="shared" si="3"/>
        <v>01</v>
      </c>
    </row>
    <row r="65" spans="1:14" x14ac:dyDescent="0.3">
      <c r="A65">
        <v>1</v>
      </c>
      <c r="B65">
        <v>5</v>
      </c>
      <c r="C65" s="1">
        <v>40005</v>
      </c>
      <c r="D65" s="21" t="str">
        <f t="shared" si="0"/>
        <v>11-Jul-2009</v>
      </c>
      <c r="E65" s="2">
        <v>0.93819444444444444</v>
      </c>
      <c r="F65" s="1">
        <v>40006</v>
      </c>
      <c r="G65" s="2">
        <v>8.6805555555555566E-2</v>
      </c>
      <c r="H65">
        <v>70</v>
      </c>
      <c r="I65">
        <v>214</v>
      </c>
      <c r="J65" t="s">
        <v>8</v>
      </c>
      <c r="K65" t="s">
        <v>18</v>
      </c>
      <c r="L65" t="str">
        <f t="shared" si="1"/>
        <v>Night</v>
      </c>
      <c r="M65" t="str">
        <f t="shared" si="2"/>
        <v>22</v>
      </c>
      <c r="N65" t="str">
        <f t="shared" si="3"/>
        <v>02</v>
      </c>
    </row>
    <row r="66" spans="1:14" x14ac:dyDescent="0.3">
      <c r="A66">
        <v>1</v>
      </c>
      <c r="B66">
        <v>6</v>
      </c>
      <c r="C66" s="1">
        <v>40006</v>
      </c>
      <c r="D66" s="21" t="str">
        <f t="shared" si="0"/>
        <v>12-Jul-2009</v>
      </c>
      <c r="E66" s="2">
        <v>0.44513888888888892</v>
      </c>
      <c r="F66" s="1">
        <v>40006</v>
      </c>
      <c r="G66" s="2">
        <v>0.57847222222222217</v>
      </c>
      <c r="H66">
        <v>70</v>
      </c>
      <c r="I66">
        <v>192</v>
      </c>
      <c r="J66" t="s">
        <v>8</v>
      </c>
      <c r="K66" t="s">
        <v>21</v>
      </c>
      <c r="L66" t="str">
        <f t="shared" si="1"/>
        <v>Morning</v>
      </c>
      <c r="M66" t="str">
        <f t="shared" si="2"/>
        <v>10</v>
      </c>
      <c r="N66" t="str">
        <f t="shared" si="3"/>
        <v>13</v>
      </c>
    </row>
    <row r="67" spans="1:14" x14ac:dyDescent="0.3">
      <c r="A67">
        <v>1</v>
      </c>
      <c r="B67">
        <v>5</v>
      </c>
      <c r="C67" s="1">
        <v>40006</v>
      </c>
      <c r="D67" s="21" t="str">
        <f t="shared" ref="D67:D130" si="4" xml:space="preserve"> TEXT(C67, "dd-Mmm-yyyy")</f>
        <v>12-Jul-2009</v>
      </c>
      <c r="E67" s="2">
        <v>0.47638888888888892</v>
      </c>
      <c r="F67" s="1">
        <v>40006</v>
      </c>
      <c r="G67" s="2">
        <v>0.48819444444444443</v>
      </c>
      <c r="H67">
        <v>50</v>
      </c>
      <c r="I67">
        <v>17</v>
      </c>
      <c r="J67" t="s">
        <v>8</v>
      </c>
      <c r="K67" t="s">
        <v>21</v>
      </c>
      <c r="L67" t="str">
        <f t="shared" ref="L67:L130" si="5">IF(AND(E67&gt;$T$6,E67&lt;=$U$6),"Morning",IF(AND(E67&gt;$U$6,E67&lt;=$V$6),"Afternoon", IF(AND(E67&gt;$V$6,E67&lt;=$W$6),"Evening", "Night")))</f>
        <v>Morning</v>
      </c>
      <c r="M67" t="str">
        <f t="shared" ref="M67:M130" si="6" xml:space="preserve"> TEXT(E67, "H")</f>
        <v>11</v>
      </c>
      <c r="N67" t="str">
        <f t="shared" ref="N67:N130" si="7" xml:space="preserve"> TEXT(G67,"HH")</f>
        <v>11</v>
      </c>
    </row>
    <row r="68" spans="1:14" x14ac:dyDescent="0.3">
      <c r="A68">
        <v>1</v>
      </c>
      <c r="B68">
        <v>5</v>
      </c>
      <c r="C68" s="1">
        <v>40006</v>
      </c>
      <c r="D68" s="21" t="str">
        <f t="shared" si="4"/>
        <v>12-Jul-2009</v>
      </c>
      <c r="E68" s="2">
        <v>0.4861111111111111</v>
      </c>
      <c r="F68" s="1">
        <v>40006</v>
      </c>
      <c r="G68" s="2">
        <v>0.6020833333333333</v>
      </c>
      <c r="H68">
        <v>50</v>
      </c>
      <c r="I68">
        <v>167</v>
      </c>
      <c r="J68" t="s">
        <v>8</v>
      </c>
      <c r="K68" t="s">
        <v>21</v>
      </c>
      <c r="L68" t="str">
        <f t="shared" si="5"/>
        <v>Morning</v>
      </c>
      <c r="M68" t="str">
        <f t="shared" si="6"/>
        <v>11</v>
      </c>
      <c r="N68" t="str">
        <f t="shared" si="7"/>
        <v>14</v>
      </c>
    </row>
    <row r="69" spans="1:14" x14ac:dyDescent="0.3">
      <c r="A69">
        <v>1</v>
      </c>
      <c r="B69">
        <v>5</v>
      </c>
      <c r="C69" s="1">
        <v>40006</v>
      </c>
      <c r="D69" s="21" t="str">
        <f t="shared" si="4"/>
        <v>12-Jul-2009</v>
      </c>
      <c r="E69" s="2">
        <v>0.49791666666666662</v>
      </c>
      <c r="F69" s="1">
        <v>40006</v>
      </c>
      <c r="G69" s="2">
        <v>0.54236111111111118</v>
      </c>
      <c r="H69">
        <v>50</v>
      </c>
      <c r="I69">
        <v>64</v>
      </c>
      <c r="J69" t="s">
        <v>8</v>
      </c>
      <c r="K69" t="s">
        <v>21</v>
      </c>
      <c r="L69" t="str">
        <f t="shared" si="5"/>
        <v>Morning</v>
      </c>
      <c r="M69" t="str">
        <f t="shared" si="6"/>
        <v>11</v>
      </c>
      <c r="N69" t="str">
        <f t="shared" si="7"/>
        <v>13</v>
      </c>
    </row>
    <row r="70" spans="1:14" x14ac:dyDescent="0.3">
      <c r="A70">
        <v>1</v>
      </c>
      <c r="B70">
        <v>5</v>
      </c>
      <c r="C70" s="1">
        <v>40006</v>
      </c>
      <c r="D70" s="21" t="str">
        <f t="shared" si="4"/>
        <v>12-Jul-2009</v>
      </c>
      <c r="E70" s="2">
        <v>0.51111111111111118</v>
      </c>
      <c r="F70" s="1">
        <v>40006</v>
      </c>
      <c r="G70" s="2">
        <v>0.55902777777777779</v>
      </c>
      <c r="H70">
        <v>50</v>
      </c>
      <c r="I70">
        <v>69</v>
      </c>
      <c r="J70" t="s">
        <v>8</v>
      </c>
      <c r="K70" t="s">
        <v>21</v>
      </c>
      <c r="L70" t="str">
        <f t="shared" si="5"/>
        <v>Morning</v>
      </c>
      <c r="M70" t="str">
        <f t="shared" si="6"/>
        <v>12</v>
      </c>
      <c r="N70" t="str">
        <f t="shared" si="7"/>
        <v>13</v>
      </c>
    </row>
    <row r="71" spans="1:14" x14ac:dyDescent="0.3">
      <c r="A71">
        <v>1</v>
      </c>
      <c r="B71">
        <v>6</v>
      </c>
      <c r="C71" s="1">
        <v>40006</v>
      </c>
      <c r="D71" s="21" t="str">
        <f t="shared" si="4"/>
        <v>12-Jul-2009</v>
      </c>
      <c r="E71" s="2">
        <v>0.5180555555555556</v>
      </c>
      <c r="F71" s="1">
        <v>40006</v>
      </c>
      <c r="G71" s="2">
        <v>0.57638888888888895</v>
      </c>
      <c r="H71">
        <v>50</v>
      </c>
      <c r="I71">
        <v>84</v>
      </c>
      <c r="J71" t="s">
        <v>8</v>
      </c>
      <c r="K71" t="s">
        <v>21</v>
      </c>
      <c r="L71" t="str">
        <f t="shared" si="5"/>
        <v>Morning</v>
      </c>
      <c r="M71" t="str">
        <f t="shared" si="6"/>
        <v>12</v>
      </c>
      <c r="N71" t="str">
        <f t="shared" si="7"/>
        <v>13</v>
      </c>
    </row>
    <row r="72" spans="1:14" x14ac:dyDescent="0.3">
      <c r="A72">
        <v>1</v>
      </c>
      <c r="B72">
        <v>6</v>
      </c>
      <c r="C72" s="1">
        <v>40006</v>
      </c>
      <c r="D72" s="21" t="str">
        <f t="shared" si="4"/>
        <v>12-Jul-2009</v>
      </c>
      <c r="E72" s="2">
        <v>0.5180555555555556</v>
      </c>
      <c r="F72" s="1">
        <v>40006</v>
      </c>
      <c r="G72" s="2">
        <v>0.84027777777777779</v>
      </c>
      <c r="H72">
        <v>150</v>
      </c>
      <c r="I72">
        <v>464</v>
      </c>
      <c r="J72" t="s">
        <v>8</v>
      </c>
      <c r="K72" t="s">
        <v>21</v>
      </c>
      <c r="L72" t="str">
        <f t="shared" si="5"/>
        <v>Morning</v>
      </c>
      <c r="M72" t="str">
        <f t="shared" si="6"/>
        <v>12</v>
      </c>
      <c r="N72" t="str">
        <f t="shared" si="7"/>
        <v>20</v>
      </c>
    </row>
    <row r="73" spans="1:14" x14ac:dyDescent="0.3">
      <c r="A73">
        <v>1</v>
      </c>
      <c r="B73">
        <v>5</v>
      </c>
      <c r="C73" s="1">
        <v>40006</v>
      </c>
      <c r="D73" s="21" t="str">
        <f t="shared" si="4"/>
        <v>12-Jul-2009</v>
      </c>
      <c r="E73" s="2">
        <v>0.53819444444444442</v>
      </c>
      <c r="F73" s="1">
        <v>40006</v>
      </c>
      <c r="G73" s="2">
        <v>0.57152777777777775</v>
      </c>
      <c r="H73">
        <v>50</v>
      </c>
      <c r="I73">
        <v>48</v>
      </c>
      <c r="J73" t="s">
        <v>8</v>
      </c>
      <c r="K73" t="s">
        <v>21</v>
      </c>
      <c r="L73" t="str">
        <f t="shared" si="5"/>
        <v>Morning</v>
      </c>
      <c r="M73" t="str">
        <f t="shared" si="6"/>
        <v>12</v>
      </c>
      <c r="N73" t="str">
        <f t="shared" si="7"/>
        <v>13</v>
      </c>
    </row>
    <row r="74" spans="1:14" x14ac:dyDescent="0.3">
      <c r="A74">
        <v>1</v>
      </c>
      <c r="B74">
        <v>6</v>
      </c>
      <c r="C74" s="1">
        <v>40006</v>
      </c>
      <c r="D74" s="21" t="str">
        <f t="shared" si="4"/>
        <v>12-Jul-2009</v>
      </c>
      <c r="E74" s="2">
        <v>0.54166666666666663</v>
      </c>
      <c r="F74" s="1">
        <v>40006</v>
      </c>
      <c r="G74" s="2">
        <v>0.65972222222222221</v>
      </c>
      <c r="H74">
        <v>50</v>
      </c>
      <c r="I74">
        <v>170</v>
      </c>
      <c r="J74" t="s">
        <v>8</v>
      </c>
      <c r="K74" t="s">
        <v>21</v>
      </c>
      <c r="L74" t="str">
        <f t="shared" si="5"/>
        <v>Morning</v>
      </c>
      <c r="M74" t="str">
        <f t="shared" si="6"/>
        <v>13</v>
      </c>
      <c r="N74" t="str">
        <f t="shared" si="7"/>
        <v>15</v>
      </c>
    </row>
    <row r="75" spans="1:14" x14ac:dyDescent="0.3">
      <c r="A75">
        <v>1</v>
      </c>
      <c r="B75">
        <v>5</v>
      </c>
      <c r="C75" s="1">
        <v>40006</v>
      </c>
      <c r="D75" s="21" t="str">
        <f t="shared" si="4"/>
        <v>12-Jul-2009</v>
      </c>
      <c r="E75" s="2">
        <v>0.57638888888888895</v>
      </c>
      <c r="F75" s="1">
        <v>40006</v>
      </c>
      <c r="G75" s="2">
        <v>0.68541666666666667</v>
      </c>
      <c r="H75">
        <v>50</v>
      </c>
      <c r="I75">
        <v>157</v>
      </c>
      <c r="J75" t="s">
        <v>8</v>
      </c>
      <c r="K75" t="s">
        <v>21</v>
      </c>
      <c r="L75" t="str">
        <f t="shared" si="5"/>
        <v>Morning</v>
      </c>
      <c r="M75" t="str">
        <f t="shared" si="6"/>
        <v>13</v>
      </c>
      <c r="N75" t="str">
        <f t="shared" si="7"/>
        <v>16</v>
      </c>
    </row>
    <row r="76" spans="1:14" x14ac:dyDescent="0.3">
      <c r="A76">
        <v>1</v>
      </c>
      <c r="B76">
        <v>5</v>
      </c>
      <c r="C76" s="1">
        <v>40006</v>
      </c>
      <c r="D76" s="21" t="str">
        <f t="shared" si="4"/>
        <v>12-Jul-2009</v>
      </c>
      <c r="E76" s="2">
        <v>0.58680555555555558</v>
      </c>
      <c r="F76" s="1">
        <v>40006</v>
      </c>
      <c r="G76" s="2">
        <v>0.61111111111111105</v>
      </c>
      <c r="H76">
        <v>50</v>
      </c>
      <c r="I76">
        <v>35</v>
      </c>
      <c r="J76" t="s">
        <v>8</v>
      </c>
      <c r="K76" t="s">
        <v>21</v>
      </c>
      <c r="L76" t="str">
        <f t="shared" si="5"/>
        <v>Afternoon</v>
      </c>
      <c r="M76" t="str">
        <f t="shared" si="6"/>
        <v>14</v>
      </c>
      <c r="N76" t="str">
        <f t="shared" si="7"/>
        <v>14</v>
      </c>
    </row>
    <row r="77" spans="1:14" x14ac:dyDescent="0.3">
      <c r="A77">
        <v>1</v>
      </c>
      <c r="B77">
        <v>5</v>
      </c>
      <c r="C77" s="1">
        <v>40006</v>
      </c>
      <c r="D77" s="21" t="str">
        <f t="shared" si="4"/>
        <v>12-Jul-2009</v>
      </c>
      <c r="E77" s="2">
        <v>0.6</v>
      </c>
      <c r="F77" s="1">
        <v>40006</v>
      </c>
      <c r="G77" s="2">
        <v>0.65625</v>
      </c>
      <c r="H77">
        <v>50</v>
      </c>
      <c r="I77">
        <v>81</v>
      </c>
      <c r="J77" t="s">
        <v>8</v>
      </c>
      <c r="K77" t="s">
        <v>21</v>
      </c>
      <c r="L77" t="str">
        <f t="shared" si="5"/>
        <v>Afternoon</v>
      </c>
      <c r="M77" t="str">
        <f t="shared" si="6"/>
        <v>14</v>
      </c>
      <c r="N77" t="str">
        <f t="shared" si="7"/>
        <v>15</v>
      </c>
    </row>
    <row r="78" spans="1:14" x14ac:dyDescent="0.3">
      <c r="A78">
        <v>1</v>
      </c>
      <c r="B78">
        <v>5</v>
      </c>
      <c r="C78" s="1">
        <v>40006</v>
      </c>
      <c r="D78" s="21" t="str">
        <f t="shared" si="4"/>
        <v>12-Jul-2009</v>
      </c>
      <c r="E78" s="2">
        <v>0.61388888888888882</v>
      </c>
      <c r="F78" s="1">
        <v>40006</v>
      </c>
      <c r="G78" s="2">
        <v>0.82291666666666663</v>
      </c>
      <c r="H78">
        <v>110</v>
      </c>
      <c r="I78">
        <v>301</v>
      </c>
      <c r="J78" t="s">
        <v>8</v>
      </c>
      <c r="K78" t="s">
        <v>21</v>
      </c>
      <c r="L78" t="str">
        <f t="shared" si="5"/>
        <v>Afternoon</v>
      </c>
      <c r="M78" t="str">
        <f t="shared" si="6"/>
        <v>14</v>
      </c>
      <c r="N78" t="str">
        <f t="shared" si="7"/>
        <v>19</v>
      </c>
    </row>
    <row r="79" spans="1:14" x14ac:dyDescent="0.3">
      <c r="A79">
        <v>1</v>
      </c>
      <c r="B79">
        <v>6</v>
      </c>
      <c r="C79" s="1">
        <v>40006</v>
      </c>
      <c r="D79" s="21" t="str">
        <f t="shared" si="4"/>
        <v>12-Jul-2009</v>
      </c>
      <c r="E79" s="2">
        <v>0.63958333333333328</v>
      </c>
      <c r="F79" s="1">
        <v>40006</v>
      </c>
      <c r="G79" s="2">
        <v>0.68680555555555556</v>
      </c>
      <c r="H79">
        <v>50</v>
      </c>
      <c r="I79">
        <v>68</v>
      </c>
      <c r="J79" t="s">
        <v>8</v>
      </c>
      <c r="K79" t="s">
        <v>21</v>
      </c>
      <c r="L79" t="str">
        <f t="shared" si="5"/>
        <v>Afternoon</v>
      </c>
      <c r="M79" t="str">
        <f t="shared" si="6"/>
        <v>15</v>
      </c>
      <c r="N79" t="str">
        <f t="shared" si="7"/>
        <v>16</v>
      </c>
    </row>
    <row r="80" spans="1:14" x14ac:dyDescent="0.3">
      <c r="A80">
        <v>1</v>
      </c>
      <c r="B80">
        <v>8</v>
      </c>
      <c r="C80" s="1">
        <v>40006</v>
      </c>
      <c r="D80" s="21" t="str">
        <f t="shared" si="4"/>
        <v>12-Jul-2009</v>
      </c>
      <c r="E80" s="2">
        <v>0.64513888888888882</v>
      </c>
      <c r="F80" s="1">
        <v>40006</v>
      </c>
      <c r="G80" s="2">
        <v>0.66666666666666663</v>
      </c>
      <c r="H80">
        <v>50</v>
      </c>
      <c r="I80">
        <v>31</v>
      </c>
      <c r="J80" t="s">
        <v>8</v>
      </c>
      <c r="K80" t="s">
        <v>21</v>
      </c>
      <c r="L80" t="str">
        <f t="shared" si="5"/>
        <v>Afternoon</v>
      </c>
      <c r="M80" t="str">
        <f t="shared" si="6"/>
        <v>15</v>
      </c>
      <c r="N80" t="str">
        <f t="shared" si="7"/>
        <v>16</v>
      </c>
    </row>
    <row r="81" spans="1:14" x14ac:dyDescent="0.3">
      <c r="A81">
        <v>1</v>
      </c>
      <c r="B81">
        <v>5</v>
      </c>
      <c r="C81" s="1">
        <v>40006</v>
      </c>
      <c r="D81" s="21" t="str">
        <f t="shared" si="4"/>
        <v>12-Jul-2009</v>
      </c>
      <c r="E81" s="2">
        <v>0.66249999999999998</v>
      </c>
      <c r="F81" s="1">
        <v>40006</v>
      </c>
      <c r="G81" s="2">
        <v>0.71527777777777779</v>
      </c>
      <c r="H81">
        <v>50</v>
      </c>
      <c r="I81">
        <v>76</v>
      </c>
      <c r="J81" t="s">
        <v>8</v>
      </c>
      <c r="K81" t="s">
        <v>21</v>
      </c>
      <c r="L81" t="str">
        <f t="shared" si="5"/>
        <v>Afternoon</v>
      </c>
      <c r="M81" t="str">
        <f t="shared" si="6"/>
        <v>15</v>
      </c>
      <c r="N81" t="str">
        <f t="shared" si="7"/>
        <v>17</v>
      </c>
    </row>
    <row r="82" spans="1:14" x14ac:dyDescent="0.3">
      <c r="A82">
        <v>1</v>
      </c>
      <c r="B82">
        <v>5</v>
      </c>
      <c r="C82" s="1">
        <v>40006</v>
      </c>
      <c r="D82" s="21" t="str">
        <f t="shared" si="4"/>
        <v>12-Jul-2009</v>
      </c>
      <c r="E82" s="2">
        <v>0.68263888888888891</v>
      </c>
      <c r="F82" s="1">
        <v>40006</v>
      </c>
      <c r="G82" s="2">
        <v>0.75486111111111109</v>
      </c>
      <c r="H82">
        <v>50</v>
      </c>
      <c r="I82">
        <v>104</v>
      </c>
      <c r="J82" t="s">
        <v>8</v>
      </c>
      <c r="K82" t="s">
        <v>21</v>
      </c>
      <c r="L82" t="str">
        <f t="shared" si="5"/>
        <v>Afternoon</v>
      </c>
      <c r="M82" t="str">
        <f t="shared" si="6"/>
        <v>16</v>
      </c>
      <c r="N82" t="str">
        <f t="shared" si="7"/>
        <v>18</v>
      </c>
    </row>
    <row r="83" spans="1:14" x14ac:dyDescent="0.3">
      <c r="A83">
        <v>1</v>
      </c>
      <c r="B83">
        <v>6</v>
      </c>
      <c r="C83" s="1">
        <v>40006</v>
      </c>
      <c r="D83" s="21" t="str">
        <f t="shared" si="4"/>
        <v>12-Jul-2009</v>
      </c>
      <c r="E83" s="2">
        <v>0.71458333333333324</v>
      </c>
      <c r="F83" s="1">
        <v>40006</v>
      </c>
      <c r="G83" s="2">
        <v>0.87708333333333333</v>
      </c>
      <c r="H83">
        <v>70</v>
      </c>
      <c r="I83">
        <v>234</v>
      </c>
      <c r="J83" t="s">
        <v>8</v>
      </c>
      <c r="K83" t="s">
        <v>21</v>
      </c>
      <c r="L83" t="str">
        <f t="shared" si="5"/>
        <v>Afternoon</v>
      </c>
      <c r="M83" t="str">
        <f t="shared" si="6"/>
        <v>17</v>
      </c>
      <c r="N83" t="str">
        <f t="shared" si="7"/>
        <v>21</v>
      </c>
    </row>
    <row r="84" spans="1:14" x14ac:dyDescent="0.3">
      <c r="A84">
        <v>1</v>
      </c>
      <c r="B84">
        <v>5</v>
      </c>
      <c r="C84" s="1">
        <v>40006</v>
      </c>
      <c r="D84" s="21" t="str">
        <f t="shared" si="4"/>
        <v>12-Jul-2009</v>
      </c>
      <c r="E84" s="2">
        <v>0.72499999999999998</v>
      </c>
      <c r="F84" s="1">
        <v>40006</v>
      </c>
      <c r="G84" s="2">
        <v>0.8340277777777777</v>
      </c>
      <c r="H84">
        <v>50</v>
      </c>
      <c r="I84">
        <v>157</v>
      </c>
      <c r="J84" t="s">
        <v>8</v>
      </c>
      <c r="K84" t="s">
        <v>21</v>
      </c>
      <c r="L84" t="str">
        <f t="shared" si="5"/>
        <v>Afternoon</v>
      </c>
      <c r="M84" t="str">
        <f t="shared" si="6"/>
        <v>17</v>
      </c>
      <c r="N84" t="str">
        <f t="shared" si="7"/>
        <v>20</v>
      </c>
    </row>
    <row r="85" spans="1:14" x14ac:dyDescent="0.3">
      <c r="A85">
        <v>1</v>
      </c>
      <c r="B85">
        <v>5</v>
      </c>
      <c r="C85" s="1">
        <v>40006</v>
      </c>
      <c r="D85" s="21" t="str">
        <f t="shared" si="4"/>
        <v>12-Jul-2009</v>
      </c>
      <c r="E85" s="2">
        <v>0.75208333333333333</v>
      </c>
      <c r="F85" s="1">
        <v>40006</v>
      </c>
      <c r="G85" s="2">
        <v>0.95486111111111116</v>
      </c>
      <c r="H85">
        <v>90</v>
      </c>
      <c r="I85">
        <v>292</v>
      </c>
      <c r="J85" t="s">
        <v>8</v>
      </c>
      <c r="K85" t="s">
        <v>21</v>
      </c>
      <c r="L85" t="str">
        <f t="shared" si="5"/>
        <v>Evening</v>
      </c>
      <c r="M85" t="str">
        <f t="shared" si="6"/>
        <v>18</v>
      </c>
      <c r="N85" t="str">
        <f t="shared" si="7"/>
        <v>22</v>
      </c>
    </row>
    <row r="86" spans="1:14" x14ac:dyDescent="0.3">
      <c r="A86">
        <v>1</v>
      </c>
      <c r="B86">
        <v>8</v>
      </c>
      <c r="C86" s="1">
        <v>40006</v>
      </c>
      <c r="D86" s="21" t="str">
        <f t="shared" si="4"/>
        <v>12-Jul-2009</v>
      </c>
      <c r="E86" s="2">
        <v>0.75416666666666676</v>
      </c>
      <c r="F86" s="1">
        <v>40006</v>
      </c>
      <c r="G86" s="2">
        <v>0.8965277777777777</v>
      </c>
      <c r="H86">
        <v>70</v>
      </c>
      <c r="I86">
        <v>205</v>
      </c>
      <c r="J86" t="s">
        <v>8</v>
      </c>
      <c r="K86" t="s">
        <v>21</v>
      </c>
      <c r="L86" t="str">
        <f t="shared" si="5"/>
        <v>Evening</v>
      </c>
      <c r="M86" t="str">
        <f t="shared" si="6"/>
        <v>18</v>
      </c>
      <c r="N86" t="str">
        <f t="shared" si="7"/>
        <v>21</v>
      </c>
    </row>
    <row r="87" spans="1:14" x14ac:dyDescent="0.3">
      <c r="A87">
        <v>1</v>
      </c>
      <c r="B87">
        <v>5</v>
      </c>
      <c r="C87" s="1">
        <v>40006</v>
      </c>
      <c r="D87" s="21" t="str">
        <f t="shared" si="4"/>
        <v>12-Jul-2009</v>
      </c>
      <c r="E87" s="2">
        <v>0.76250000000000007</v>
      </c>
      <c r="F87" s="1">
        <v>40006</v>
      </c>
      <c r="G87" s="2">
        <v>0.90486111111111101</v>
      </c>
      <c r="H87">
        <v>70</v>
      </c>
      <c r="I87">
        <v>205</v>
      </c>
      <c r="J87" t="s">
        <v>8</v>
      </c>
      <c r="K87" t="s">
        <v>21</v>
      </c>
      <c r="L87" t="str">
        <f t="shared" si="5"/>
        <v>Evening</v>
      </c>
      <c r="M87" t="str">
        <f t="shared" si="6"/>
        <v>18</v>
      </c>
      <c r="N87" t="str">
        <f t="shared" si="7"/>
        <v>21</v>
      </c>
    </row>
    <row r="88" spans="1:14" x14ac:dyDescent="0.3">
      <c r="A88">
        <v>1</v>
      </c>
      <c r="B88">
        <v>5</v>
      </c>
      <c r="C88" s="1">
        <v>40006</v>
      </c>
      <c r="D88" s="21" t="str">
        <f t="shared" si="4"/>
        <v>12-Jul-2009</v>
      </c>
      <c r="E88" s="2">
        <v>0.76250000000000007</v>
      </c>
      <c r="F88" s="1">
        <v>40006</v>
      </c>
      <c r="G88" s="2">
        <v>0.86458333333333337</v>
      </c>
      <c r="H88">
        <v>50</v>
      </c>
      <c r="I88">
        <v>147</v>
      </c>
      <c r="J88" t="s">
        <v>8</v>
      </c>
      <c r="K88" t="s">
        <v>21</v>
      </c>
      <c r="L88" t="str">
        <f t="shared" si="5"/>
        <v>Evening</v>
      </c>
      <c r="M88" t="str">
        <f t="shared" si="6"/>
        <v>18</v>
      </c>
      <c r="N88" t="str">
        <f t="shared" si="7"/>
        <v>20</v>
      </c>
    </row>
    <row r="89" spans="1:14" x14ac:dyDescent="0.3">
      <c r="A89">
        <v>1</v>
      </c>
      <c r="B89">
        <v>5</v>
      </c>
      <c r="C89" s="1">
        <v>40006</v>
      </c>
      <c r="D89" s="21" t="str">
        <f t="shared" si="4"/>
        <v>12-Jul-2009</v>
      </c>
      <c r="E89" s="2">
        <v>0.77083333333333337</v>
      </c>
      <c r="F89" s="1">
        <v>40006</v>
      </c>
      <c r="G89" s="2">
        <v>0.83750000000000002</v>
      </c>
      <c r="H89">
        <v>50</v>
      </c>
      <c r="I89">
        <v>96</v>
      </c>
      <c r="J89" t="s">
        <v>8</v>
      </c>
      <c r="K89" t="s">
        <v>21</v>
      </c>
      <c r="L89" t="str">
        <f t="shared" si="5"/>
        <v>Evening</v>
      </c>
      <c r="M89" t="str">
        <f t="shared" si="6"/>
        <v>18</v>
      </c>
      <c r="N89" t="str">
        <f t="shared" si="7"/>
        <v>20</v>
      </c>
    </row>
    <row r="90" spans="1:14" x14ac:dyDescent="0.3">
      <c r="A90">
        <v>1</v>
      </c>
      <c r="B90">
        <v>6</v>
      </c>
      <c r="C90" s="1">
        <v>40006</v>
      </c>
      <c r="D90" s="21" t="str">
        <f t="shared" si="4"/>
        <v>12-Jul-2009</v>
      </c>
      <c r="E90" s="2">
        <v>0.77847222222222223</v>
      </c>
      <c r="F90" s="1">
        <v>40006</v>
      </c>
      <c r="G90" s="2">
        <v>0.82847222222222217</v>
      </c>
      <c r="H90">
        <v>50</v>
      </c>
      <c r="I90">
        <v>72</v>
      </c>
      <c r="J90" t="s">
        <v>8</v>
      </c>
      <c r="K90" t="s">
        <v>21</v>
      </c>
      <c r="L90" t="str">
        <f t="shared" si="5"/>
        <v>Evening</v>
      </c>
      <c r="M90" t="str">
        <f t="shared" si="6"/>
        <v>18</v>
      </c>
      <c r="N90" t="str">
        <f t="shared" si="7"/>
        <v>19</v>
      </c>
    </row>
    <row r="91" spans="1:14" x14ac:dyDescent="0.3">
      <c r="A91">
        <v>1</v>
      </c>
      <c r="B91">
        <v>5</v>
      </c>
      <c r="C91" s="1">
        <v>40006</v>
      </c>
      <c r="D91" s="21" t="str">
        <f t="shared" si="4"/>
        <v>12-Jul-2009</v>
      </c>
      <c r="E91" s="2">
        <v>0.78125</v>
      </c>
      <c r="F91" s="1">
        <v>40006</v>
      </c>
      <c r="G91" s="2">
        <v>0.8833333333333333</v>
      </c>
      <c r="H91">
        <v>50</v>
      </c>
      <c r="I91">
        <v>147</v>
      </c>
      <c r="J91" t="s">
        <v>8</v>
      </c>
      <c r="K91" t="s">
        <v>21</v>
      </c>
      <c r="L91" t="str">
        <f t="shared" si="5"/>
        <v>Evening</v>
      </c>
      <c r="M91" t="str">
        <f t="shared" si="6"/>
        <v>18</v>
      </c>
      <c r="N91" t="str">
        <f t="shared" si="7"/>
        <v>21</v>
      </c>
    </row>
    <row r="92" spans="1:14" x14ac:dyDescent="0.3">
      <c r="A92">
        <v>1</v>
      </c>
      <c r="B92">
        <v>8</v>
      </c>
      <c r="C92" s="1">
        <v>40006</v>
      </c>
      <c r="D92" s="21" t="str">
        <f t="shared" si="4"/>
        <v>12-Jul-2009</v>
      </c>
      <c r="E92" s="2">
        <v>0.78263888888888899</v>
      </c>
      <c r="F92" s="1">
        <v>40006</v>
      </c>
      <c r="G92" s="2">
        <v>0.82638888888888884</v>
      </c>
      <c r="H92">
        <v>50</v>
      </c>
      <c r="I92">
        <v>63</v>
      </c>
      <c r="J92" t="s">
        <v>8</v>
      </c>
      <c r="K92" t="s">
        <v>21</v>
      </c>
      <c r="L92" t="str">
        <f t="shared" si="5"/>
        <v>Evening</v>
      </c>
      <c r="M92" t="str">
        <f t="shared" si="6"/>
        <v>18</v>
      </c>
      <c r="N92" t="str">
        <f t="shared" si="7"/>
        <v>19</v>
      </c>
    </row>
    <row r="93" spans="1:14" x14ac:dyDescent="0.3">
      <c r="A93">
        <v>1</v>
      </c>
      <c r="B93">
        <v>5</v>
      </c>
      <c r="C93" s="1">
        <v>40006</v>
      </c>
      <c r="D93" s="21" t="str">
        <f t="shared" si="4"/>
        <v>12-Jul-2009</v>
      </c>
      <c r="E93" s="2">
        <v>0.80069444444444438</v>
      </c>
      <c r="F93" s="1">
        <v>40006</v>
      </c>
      <c r="G93" s="2">
        <v>0.93611111111111101</v>
      </c>
      <c r="H93">
        <v>70</v>
      </c>
      <c r="I93">
        <v>195</v>
      </c>
      <c r="J93" t="s">
        <v>8</v>
      </c>
      <c r="K93" t="s">
        <v>21</v>
      </c>
      <c r="L93" t="str">
        <f t="shared" si="5"/>
        <v>Evening</v>
      </c>
      <c r="M93" t="str">
        <f t="shared" si="6"/>
        <v>19</v>
      </c>
      <c r="N93" t="str">
        <f t="shared" si="7"/>
        <v>22</v>
      </c>
    </row>
    <row r="94" spans="1:14" x14ac:dyDescent="0.3">
      <c r="A94">
        <v>1</v>
      </c>
      <c r="B94">
        <v>5</v>
      </c>
      <c r="C94" s="1">
        <v>40006</v>
      </c>
      <c r="D94" s="21" t="str">
        <f t="shared" si="4"/>
        <v>12-Jul-2009</v>
      </c>
      <c r="E94" s="2">
        <v>0.80902777777777779</v>
      </c>
      <c r="F94" s="1">
        <v>40006</v>
      </c>
      <c r="G94" s="2">
        <v>0.87638888888888899</v>
      </c>
      <c r="H94">
        <v>50</v>
      </c>
      <c r="I94">
        <v>97</v>
      </c>
      <c r="J94" t="s">
        <v>8</v>
      </c>
      <c r="K94" t="s">
        <v>21</v>
      </c>
      <c r="L94" t="str">
        <f t="shared" si="5"/>
        <v>Evening</v>
      </c>
      <c r="M94" t="str">
        <f t="shared" si="6"/>
        <v>19</v>
      </c>
      <c r="N94" t="str">
        <f t="shared" si="7"/>
        <v>21</v>
      </c>
    </row>
    <row r="95" spans="1:14" x14ac:dyDescent="0.3">
      <c r="A95">
        <v>1</v>
      </c>
      <c r="B95">
        <v>8</v>
      </c>
      <c r="C95" s="1">
        <v>40006</v>
      </c>
      <c r="D95" s="21" t="str">
        <f t="shared" si="4"/>
        <v>12-Jul-2009</v>
      </c>
      <c r="E95" s="2">
        <v>0.84652777777777777</v>
      </c>
      <c r="F95" s="1">
        <v>40006</v>
      </c>
      <c r="G95" s="2">
        <v>0.88750000000000007</v>
      </c>
      <c r="H95">
        <v>50</v>
      </c>
      <c r="I95">
        <v>59</v>
      </c>
      <c r="J95" t="s">
        <v>8</v>
      </c>
      <c r="K95" t="s">
        <v>21</v>
      </c>
      <c r="L95" t="str">
        <f t="shared" si="5"/>
        <v>Evening</v>
      </c>
      <c r="M95" t="str">
        <f t="shared" si="6"/>
        <v>20</v>
      </c>
      <c r="N95" t="str">
        <f t="shared" si="7"/>
        <v>21</v>
      </c>
    </row>
    <row r="96" spans="1:14" x14ac:dyDescent="0.3">
      <c r="A96">
        <v>1</v>
      </c>
      <c r="B96">
        <v>6</v>
      </c>
      <c r="C96" s="1">
        <v>40012</v>
      </c>
      <c r="D96" s="21" t="str">
        <f t="shared" si="4"/>
        <v>18-Jul-2009</v>
      </c>
      <c r="E96" s="2">
        <v>0.3833333333333333</v>
      </c>
      <c r="F96" s="1">
        <v>40012</v>
      </c>
      <c r="G96" s="2">
        <v>0.65763888888888888</v>
      </c>
      <c r="H96">
        <v>130</v>
      </c>
      <c r="I96">
        <v>395</v>
      </c>
      <c r="J96" t="s">
        <v>8</v>
      </c>
      <c r="K96" t="s">
        <v>18</v>
      </c>
      <c r="L96" t="str">
        <f t="shared" si="5"/>
        <v>Night</v>
      </c>
      <c r="M96" t="str">
        <f t="shared" si="6"/>
        <v>9</v>
      </c>
      <c r="N96" t="str">
        <f t="shared" si="7"/>
        <v>15</v>
      </c>
    </row>
    <row r="97" spans="1:14" x14ac:dyDescent="0.3">
      <c r="A97">
        <v>1</v>
      </c>
      <c r="B97">
        <v>5</v>
      </c>
      <c r="C97" s="1">
        <v>40012</v>
      </c>
      <c r="D97" s="21" t="str">
        <f t="shared" si="4"/>
        <v>18-Jul-2009</v>
      </c>
      <c r="E97" s="2">
        <v>0.49027777777777781</v>
      </c>
      <c r="F97" s="1">
        <v>40012</v>
      </c>
      <c r="G97" s="2">
        <v>0.60902777777777783</v>
      </c>
      <c r="H97">
        <v>50</v>
      </c>
      <c r="I97">
        <v>171</v>
      </c>
      <c r="J97" t="s">
        <v>8</v>
      </c>
      <c r="K97" t="s">
        <v>18</v>
      </c>
      <c r="L97" t="str">
        <f t="shared" si="5"/>
        <v>Morning</v>
      </c>
      <c r="M97" t="str">
        <f t="shared" si="6"/>
        <v>11</v>
      </c>
      <c r="N97" t="str">
        <f t="shared" si="7"/>
        <v>14</v>
      </c>
    </row>
    <row r="98" spans="1:14" x14ac:dyDescent="0.3">
      <c r="A98">
        <v>1</v>
      </c>
      <c r="B98">
        <v>6</v>
      </c>
      <c r="C98" s="1">
        <v>40012</v>
      </c>
      <c r="D98" s="21" t="str">
        <f t="shared" si="4"/>
        <v>18-Jul-2009</v>
      </c>
      <c r="E98" s="2">
        <v>0.49513888888888885</v>
      </c>
      <c r="F98" s="1">
        <v>40012</v>
      </c>
      <c r="G98" s="2">
        <v>0.60972222222222217</v>
      </c>
      <c r="H98">
        <v>50</v>
      </c>
      <c r="I98">
        <v>165</v>
      </c>
      <c r="J98" t="s">
        <v>8</v>
      </c>
      <c r="K98" t="s">
        <v>18</v>
      </c>
      <c r="L98" t="str">
        <f t="shared" si="5"/>
        <v>Morning</v>
      </c>
      <c r="M98" t="str">
        <f t="shared" si="6"/>
        <v>11</v>
      </c>
      <c r="N98" t="str">
        <f t="shared" si="7"/>
        <v>14</v>
      </c>
    </row>
    <row r="99" spans="1:14" x14ac:dyDescent="0.3">
      <c r="A99">
        <v>1</v>
      </c>
      <c r="B99">
        <v>5</v>
      </c>
      <c r="C99" s="1">
        <v>40012</v>
      </c>
      <c r="D99" s="21" t="str">
        <f t="shared" si="4"/>
        <v>18-Jul-2009</v>
      </c>
      <c r="E99" s="2">
        <v>0.51666666666666672</v>
      </c>
      <c r="F99" s="1">
        <v>40012</v>
      </c>
      <c r="G99" s="2">
        <v>0.5395833333333333</v>
      </c>
      <c r="H99">
        <v>50</v>
      </c>
      <c r="I99">
        <v>33</v>
      </c>
      <c r="J99" t="s">
        <v>8</v>
      </c>
      <c r="K99" t="s">
        <v>18</v>
      </c>
      <c r="L99" t="str">
        <f t="shared" si="5"/>
        <v>Morning</v>
      </c>
      <c r="M99" t="str">
        <f t="shared" si="6"/>
        <v>12</v>
      </c>
      <c r="N99" t="str">
        <f t="shared" si="7"/>
        <v>12</v>
      </c>
    </row>
    <row r="100" spans="1:14" x14ac:dyDescent="0.3">
      <c r="A100">
        <v>1</v>
      </c>
      <c r="B100">
        <v>6</v>
      </c>
      <c r="C100" s="1">
        <v>40012</v>
      </c>
      <c r="D100" s="21" t="str">
        <f t="shared" si="4"/>
        <v>18-Jul-2009</v>
      </c>
      <c r="E100" s="2">
        <v>0.5180555555555556</v>
      </c>
      <c r="F100" s="1">
        <v>40012</v>
      </c>
      <c r="G100" s="2">
        <v>0.59861111111111109</v>
      </c>
      <c r="H100">
        <v>50</v>
      </c>
      <c r="I100">
        <v>116</v>
      </c>
      <c r="J100" t="s">
        <v>8</v>
      </c>
      <c r="K100" t="s">
        <v>18</v>
      </c>
      <c r="L100" t="str">
        <f t="shared" si="5"/>
        <v>Morning</v>
      </c>
      <c r="M100" t="str">
        <f t="shared" si="6"/>
        <v>12</v>
      </c>
      <c r="N100" t="str">
        <f t="shared" si="7"/>
        <v>14</v>
      </c>
    </row>
    <row r="101" spans="1:14" x14ac:dyDescent="0.3">
      <c r="A101">
        <v>1</v>
      </c>
      <c r="B101">
        <v>5</v>
      </c>
      <c r="C101" s="1">
        <v>40012</v>
      </c>
      <c r="D101" s="21" t="str">
        <f t="shared" si="4"/>
        <v>18-Jul-2009</v>
      </c>
      <c r="E101" s="2">
        <v>0.54999999999999993</v>
      </c>
      <c r="F101" s="1">
        <v>40012</v>
      </c>
      <c r="G101" s="2">
        <v>0.60486111111111118</v>
      </c>
      <c r="H101">
        <v>50</v>
      </c>
      <c r="I101">
        <v>79</v>
      </c>
      <c r="J101" t="s">
        <v>8</v>
      </c>
      <c r="K101" t="s">
        <v>18</v>
      </c>
      <c r="L101" t="str">
        <f t="shared" si="5"/>
        <v>Morning</v>
      </c>
      <c r="M101" t="str">
        <f t="shared" si="6"/>
        <v>13</v>
      </c>
      <c r="N101" t="str">
        <f t="shared" si="7"/>
        <v>14</v>
      </c>
    </row>
    <row r="102" spans="1:14" x14ac:dyDescent="0.3">
      <c r="A102">
        <v>1</v>
      </c>
      <c r="B102">
        <v>8</v>
      </c>
      <c r="C102" s="1">
        <v>40012</v>
      </c>
      <c r="D102" s="21" t="str">
        <f t="shared" si="4"/>
        <v>18-Jul-2009</v>
      </c>
      <c r="E102" s="2">
        <v>0.56597222222222221</v>
      </c>
      <c r="F102" s="1">
        <v>40012</v>
      </c>
      <c r="G102" s="2">
        <v>0.76111111111111107</v>
      </c>
      <c r="H102">
        <v>90</v>
      </c>
      <c r="I102">
        <v>281</v>
      </c>
      <c r="J102" t="s">
        <v>8</v>
      </c>
      <c r="K102" t="s">
        <v>18</v>
      </c>
      <c r="L102" t="str">
        <f t="shared" si="5"/>
        <v>Morning</v>
      </c>
      <c r="M102" t="str">
        <f t="shared" si="6"/>
        <v>13</v>
      </c>
      <c r="N102" t="str">
        <f t="shared" si="7"/>
        <v>18</v>
      </c>
    </row>
    <row r="103" spans="1:14" x14ac:dyDescent="0.3">
      <c r="A103">
        <v>1</v>
      </c>
      <c r="B103">
        <v>8</v>
      </c>
      <c r="C103" s="1">
        <v>40012</v>
      </c>
      <c r="D103" s="21" t="str">
        <f t="shared" si="4"/>
        <v>18-Jul-2009</v>
      </c>
      <c r="E103" s="2">
        <v>0.57500000000000007</v>
      </c>
      <c r="F103" s="1">
        <v>40012</v>
      </c>
      <c r="G103" s="2">
        <v>0.77916666666666667</v>
      </c>
      <c r="H103">
        <v>90</v>
      </c>
      <c r="I103">
        <v>294</v>
      </c>
      <c r="J103" t="s">
        <v>8</v>
      </c>
      <c r="K103" t="s">
        <v>18</v>
      </c>
      <c r="L103" t="str">
        <f t="shared" si="5"/>
        <v>Morning</v>
      </c>
      <c r="M103" t="str">
        <f t="shared" si="6"/>
        <v>13</v>
      </c>
      <c r="N103" t="str">
        <f t="shared" si="7"/>
        <v>18</v>
      </c>
    </row>
    <row r="104" spans="1:14" x14ac:dyDescent="0.3">
      <c r="A104">
        <v>1</v>
      </c>
      <c r="B104">
        <v>6</v>
      </c>
      <c r="C104" s="1">
        <v>40012</v>
      </c>
      <c r="D104" s="21" t="str">
        <f t="shared" si="4"/>
        <v>18-Jul-2009</v>
      </c>
      <c r="E104" s="2">
        <v>0.60972222222222217</v>
      </c>
      <c r="F104" s="1">
        <v>40012</v>
      </c>
      <c r="G104" s="2">
        <v>0.64097222222222217</v>
      </c>
      <c r="H104">
        <v>50</v>
      </c>
      <c r="I104">
        <v>45</v>
      </c>
      <c r="J104" t="s">
        <v>8</v>
      </c>
      <c r="K104" t="s">
        <v>18</v>
      </c>
      <c r="L104" t="str">
        <f t="shared" si="5"/>
        <v>Afternoon</v>
      </c>
      <c r="M104" t="str">
        <f t="shared" si="6"/>
        <v>14</v>
      </c>
      <c r="N104" t="str">
        <f t="shared" si="7"/>
        <v>15</v>
      </c>
    </row>
    <row r="105" spans="1:14" x14ac:dyDescent="0.3">
      <c r="A105">
        <v>1</v>
      </c>
      <c r="B105">
        <v>8</v>
      </c>
      <c r="C105" s="1">
        <v>40012</v>
      </c>
      <c r="D105" s="21" t="str">
        <f t="shared" si="4"/>
        <v>18-Jul-2009</v>
      </c>
      <c r="E105" s="2">
        <v>0.6166666666666667</v>
      </c>
      <c r="F105" s="1">
        <v>40012</v>
      </c>
      <c r="G105" s="2">
        <v>0.7597222222222223</v>
      </c>
      <c r="H105">
        <v>70</v>
      </c>
      <c r="I105">
        <v>206</v>
      </c>
      <c r="J105" t="s">
        <v>8</v>
      </c>
      <c r="K105" t="s">
        <v>18</v>
      </c>
      <c r="L105" t="str">
        <f t="shared" si="5"/>
        <v>Afternoon</v>
      </c>
      <c r="M105" t="str">
        <f t="shared" si="6"/>
        <v>14</v>
      </c>
      <c r="N105" t="str">
        <f t="shared" si="7"/>
        <v>18</v>
      </c>
    </row>
    <row r="106" spans="1:14" x14ac:dyDescent="0.3">
      <c r="A106">
        <v>1</v>
      </c>
      <c r="B106">
        <v>5</v>
      </c>
      <c r="C106" s="1">
        <v>40012</v>
      </c>
      <c r="D106" s="21" t="str">
        <f t="shared" si="4"/>
        <v>18-Jul-2009</v>
      </c>
      <c r="E106" s="2">
        <v>0.63750000000000007</v>
      </c>
      <c r="F106" s="1">
        <v>40012</v>
      </c>
      <c r="G106" s="2">
        <v>0.77430555555555547</v>
      </c>
      <c r="H106">
        <v>70</v>
      </c>
      <c r="I106">
        <v>197</v>
      </c>
      <c r="J106" t="s">
        <v>8</v>
      </c>
      <c r="K106" t="s">
        <v>18</v>
      </c>
      <c r="L106" t="str">
        <f t="shared" si="5"/>
        <v>Afternoon</v>
      </c>
      <c r="M106" t="str">
        <f t="shared" si="6"/>
        <v>15</v>
      </c>
      <c r="N106" t="str">
        <f t="shared" si="7"/>
        <v>18</v>
      </c>
    </row>
    <row r="107" spans="1:14" x14ac:dyDescent="0.3">
      <c r="A107">
        <v>1</v>
      </c>
      <c r="B107">
        <v>5</v>
      </c>
      <c r="C107" s="1">
        <v>40012</v>
      </c>
      <c r="D107" s="21" t="str">
        <f t="shared" si="4"/>
        <v>18-Jul-2009</v>
      </c>
      <c r="E107" s="2">
        <v>0.63888888888888895</v>
      </c>
      <c r="F107" s="1">
        <v>40012</v>
      </c>
      <c r="G107" s="2">
        <v>0.74652777777777779</v>
      </c>
      <c r="H107">
        <v>50</v>
      </c>
      <c r="I107">
        <v>155</v>
      </c>
      <c r="J107" t="s">
        <v>8</v>
      </c>
      <c r="K107" t="s">
        <v>18</v>
      </c>
      <c r="L107" t="str">
        <f t="shared" si="5"/>
        <v>Afternoon</v>
      </c>
      <c r="M107" t="str">
        <f t="shared" si="6"/>
        <v>15</v>
      </c>
      <c r="N107" t="str">
        <f t="shared" si="7"/>
        <v>17</v>
      </c>
    </row>
    <row r="108" spans="1:14" x14ac:dyDescent="0.3">
      <c r="A108">
        <v>1</v>
      </c>
      <c r="B108">
        <v>6</v>
      </c>
      <c r="C108" s="1">
        <v>40012</v>
      </c>
      <c r="D108" s="21" t="str">
        <f t="shared" si="4"/>
        <v>18-Jul-2009</v>
      </c>
      <c r="E108" s="2">
        <v>0.64236111111111105</v>
      </c>
      <c r="F108" s="1">
        <v>40012</v>
      </c>
      <c r="G108" s="2">
        <v>0.69444444444444453</v>
      </c>
      <c r="H108">
        <v>50</v>
      </c>
      <c r="I108">
        <v>75</v>
      </c>
      <c r="J108" t="s">
        <v>8</v>
      </c>
      <c r="K108" t="s">
        <v>18</v>
      </c>
      <c r="L108" t="str">
        <f t="shared" si="5"/>
        <v>Afternoon</v>
      </c>
      <c r="M108" t="str">
        <f t="shared" si="6"/>
        <v>15</v>
      </c>
      <c r="N108" t="str">
        <f t="shared" si="7"/>
        <v>16</v>
      </c>
    </row>
    <row r="109" spans="1:14" x14ac:dyDescent="0.3">
      <c r="A109">
        <v>1</v>
      </c>
      <c r="B109">
        <v>6</v>
      </c>
      <c r="C109" s="1">
        <v>40012</v>
      </c>
      <c r="D109" s="21" t="str">
        <f t="shared" si="4"/>
        <v>18-Jul-2009</v>
      </c>
      <c r="E109" s="2">
        <v>0.65277777777777779</v>
      </c>
      <c r="F109" s="1">
        <v>40012</v>
      </c>
      <c r="G109" s="2">
        <v>0.67222222222222217</v>
      </c>
      <c r="H109">
        <v>50</v>
      </c>
      <c r="I109">
        <v>28</v>
      </c>
      <c r="J109" t="s">
        <v>8</v>
      </c>
      <c r="K109" t="s">
        <v>18</v>
      </c>
      <c r="L109" t="str">
        <f t="shared" si="5"/>
        <v>Afternoon</v>
      </c>
      <c r="M109" t="str">
        <f t="shared" si="6"/>
        <v>15</v>
      </c>
      <c r="N109" t="str">
        <f t="shared" si="7"/>
        <v>16</v>
      </c>
    </row>
    <row r="110" spans="1:14" x14ac:dyDescent="0.3">
      <c r="A110">
        <v>1</v>
      </c>
      <c r="B110">
        <v>5</v>
      </c>
      <c r="C110" s="1">
        <v>40012</v>
      </c>
      <c r="D110" s="21" t="str">
        <f t="shared" si="4"/>
        <v>18-Jul-2009</v>
      </c>
      <c r="E110" s="2">
        <v>0.65833333333333333</v>
      </c>
      <c r="F110" s="1">
        <v>40012</v>
      </c>
      <c r="G110" s="2">
        <v>0.78819444444444453</v>
      </c>
      <c r="H110">
        <v>70</v>
      </c>
      <c r="I110">
        <v>187</v>
      </c>
      <c r="J110" t="s">
        <v>8</v>
      </c>
      <c r="K110" t="s">
        <v>18</v>
      </c>
      <c r="L110" t="str">
        <f t="shared" si="5"/>
        <v>Afternoon</v>
      </c>
      <c r="M110" t="str">
        <f t="shared" si="6"/>
        <v>15</v>
      </c>
      <c r="N110" t="str">
        <f t="shared" si="7"/>
        <v>18</v>
      </c>
    </row>
    <row r="111" spans="1:14" x14ac:dyDescent="0.3">
      <c r="A111">
        <v>1</v>
      </c>
      <c r="B111">
        <v>8</v>
      </c>
      <c r="C111" s="1">
        <v>40012</v>
      </c>
      <c r="D111" s="21" t="str">
        <f t="shared" si="4"/>
        <v>18-Jul-2009</v>
      </c>
      <c r="E111" s="2">
        <v>0.66388888888888886</v>
      </c>
      <c r="F111" s="1">
        <v>40012</v>
      </c>
      <c r="G111" s="2">
        <v>0.79513888888888884</v>
      </c>
      <c r="H111">
        <v>70</v>
      </c>
      <c r="I111">
        <v>189</v>
      </c>
      <c r="J111" t="s">
        <v>8</v>
      </c>
      <c r="K111" t="s">
        <v>18</v>
      </c>
      <c r="L111" t="str">
        <f t="shared" si="5"/>
        <v>Afternoon</v>
      </c>
      <c r="M111" t="str">
        <f t="shared" si="6"/>
        <v>15</v>
      </c>
      <c r="N111" t="str">
        <f t="shared" si="7"/>
        <v>19</v>
      </c>
    </row>
    <row r="112" spans="1:14" x14ac:dyDescent="0.3">
      <c r="A112">
        <v>1</v>
      </c>
      <c r="B112">
        <v>8</v>
      </c>
      <c r="C112" s="1">
        <v>40012</v>
      </c>
      <c r="D112" s="21" t="str">
        <f t="shared" si="4"/>
        <v>18-Jul-2009</v>
      </c>
      <c r="E112" s="2">
        <v>0.68680555555555556</v>
      </c>
      <c r="F112" s="1">
        <v>40012</v>
      </c>
      <c r="G112" s="2">
        <v>0.76666666666666661</v>
      </c>
      <c r="H112">
        <v>50</v>
      </c>
      <c r="I112">
        <v>115</v>
      </c>
      <c r="J112" t="s">
        <v>8</v>
      </c>
      <c r="K112" t="s">
        <v>18</v>
      </c>
      <c r="L112" t="str">
        <f t="shared" si="5"/>
        <v>Afternoon</v>
      </c>
      <c r="M112" t="str">
        <f t="shared" si="6"/>
        <v>16</v>
      </c>
      <c r="N112" t="str">
        <f t="shared" si="7"/>
        <v>18</v>
      </c>
    </row>
    <row r="113" spans="1:14" x14ac:dyDescent="0.3">
      <c r="A113">
        <v>1</v>
      </c>
      <c r="B113">
        <v>5</v>
      </c>
      <c r="C113" s="1">
        <v>40012</v>
      </c>
      <c r="D113" s="21" t="str">
        <f t="shared" si="4"/>
        <v>18-Jul-2009</v>
      </c>
      <c r="E113" s="2">
        <v>0.6958333333333333</v>
      </c>
      <c r="F113" s="1">
        <v>40012</v>
      </c>
      <c r="G113" s="2">
        <v>0.83819444444444446</v>
      </c>
      <c r="H113">
        <v>70</v>
      </c>
      <c r="I113">
        <v>205</v>
      </c>
      <c r="J113" t="s">
        <v>8</v>
      </c>
      <c r="K113" t="s">
        <v>18</v>
      </c>
      <c r="L113" t="str">
        <f t="shared" si="5"/>
        <v>Afternoon</v>
      </c>
      <c r="M113" t="str">
        <f t="shared" si="6"/>
        <v>16</v>
      </c>
      <c r="N113" t="str">
        <f t="shared" si="7"/>
        <v>20</v>
      </c>
    </row>
    <row r="114" spans="1:14" x14ac:dyDescent="0.3">
      <c r="A114">
        <v>1</v>
      </c>
      <c r="B114">
        <v>5</v>
      </c>
      <c r="C114" s="1">
        <v>40012</v>
      </c>
      <c r="D114" s="21" t="str">
        <f t="shared" si="4"/>
        <v>18-Jul-2009</v>
      </c>
      <c r="E114" s="2">
        <v>0.69652777777777775</v>
      </c>
      <c r="F114" s="1">
        <v>40012</v>
      </c>
      <c r="G114" s="2">
        <v>0.8520833333333333</v>
      </c>
      <c r="H114">
        <v>70</v>
      </c>
      <c r="I114">
        <v>224</v>
      </c>
      <c r="J114" t="s">
        <v>8</v>
      </c>
      <c r="K114" t="s">
        <v>18</v>
      </c>
      <c r="L114" t="str">
        <f t="shared" si="5"/>
        <v>Afternoon</v>
      </c>
      <c r="M114" t="str">
        <f t="shared" si="6"/>
        <v>16</v>
      </c>
      <c r="N114" t="str">
        <f t="shared" si="7"/>
        <v>20</v>
      </c>
    </row>
    <row r="115" spans="1:14" x14ac:dyDescent="0.3">
      <c r="A115">
        <v>1</v>
      </c>
      <c r="B115">
        <v>5</v>
      </c>
      <c r="C115" s="1">
        <v>40012</v>
      </c>
      <c r="D115" s="21" t="str">
        <f t="shared" si="4"/>
        <v>18-Jul-2009</v>
      </c>
      <c r="E115" s="2">
        <v>0.73819444444444438</v>
      </c>
      <c r="F115" s="1">
        <v>40012</v>
      </c>
      <c r="G115" s="2">
        <v>0.8520833333333333</v>
      </c>
      <c r="H115">
        <v>50</v>
      </c>
      <c r="I115">
        <v>164</v>
      </c>
      <c r="J115" t="s">
        <v>8</v>
      </c>
      <c r="K115" t="s">
        <v>18</v>
      </c>
      <c r="L115" t="str">
        <f t="shared" si="5"/>
        <v>Afternoon</v>
      </c>
      <c r="M115" t="str">
        <f t="shared" si="6"/>
        <v>17</v>
      </c>
      <c r="N115" t="str">
        <f t="shared" si="7"/>
        <v>20</v>
      </c>
    </row>
    <row r="116" spans="1:14" x14ac:dyDescent="0.3">
      <c r="A116">
        <v>1</v>
      </c>
      <c r="B116">
        <v>8</v>
      </c>
      <c r="C116" s="1">
        <v>40012</v>
      </c>
      <c r="D116" s="21" t="str">
        <f t="shared" si="4"/>
        <v>18-Jul-2009</v>
      </c>
      <c r="E116" s="2">
        <v>0.73888888888888893</v>
      </c>
      <c r="F116" s="1">
        <v>40012</v>
      </c>
      <c r="G116" s="2">
        <v>0.79861111111111116</v>
      </c>
      <c r="H116">
        <v>50</v>
      </c>
      <c r="I116">
        <v>86</v>
      </c>
      <c r="J116" t="s">
        <v>8</v>
      </c>
      <c r="K116" t="s">
        <v>18</v>
      </c>
      <c r="L116" t="str">
        <f t="shared" si="5"/>
        <v>Afternoon</v>
      </c>
      <c r="M116" t="str">
        <f t="shared" si="6"/>
        <v>17</v>
      </c>
      <c r="N116" t="str">
        <f t="shared" si="7"/>
        <v>19</v>
      </c>
    </row>
    <row r="117" spans="1:14" x14ac:dyDescent="0.3">
      <c r="A117">
        <v>1</v>
      </c>
      <c r="B117">
        <v>6</v>
      </c>
      <c r="C117" s="1">
        <v>40012</v>
      </c>
      <c r="D117" s="21" t="str">
        <f t="shared" si="4"/>
        <v>18-Jul-2009</v>
      </c>
      <c r="E117" s="2">
        <v>0.74930555555555556</v>
      </c>
      <c r="F117" s="1">
        <v>40012</v>
      </c>
      <c r="G117" s="2">
        <v>0.79652777777777783</v>
      </c>
      <c r="H117">
        <v>50</v>
      </c>
      <c r="I117">
        <v>68</v>
      </c>
      <c r="J117" t="s">
        <v>8</v>
      </c>
      <c r="K117" t="s">
        <v>18</v>
      </c>
      <c r="L117" t="str">
        <f t="shared" si="5"/>
        <v>Afternoon</v>
      </c>
      <c r="M117" t="str">
        <f t="shared" si="6"/>
        <v>17</v>
      </c>
      <c r="N117" t="str">
        <f t="shared" si="7"/>
        <v>19</v>
      </c>
    </row>
    <row r="118" spans="1:14" x14ac:dyDescent="0.3">
      <c r="A118">
        <v>1</v>
      </c>
      <c r="B118">
        <v>5</v>
      </c>
      <c r="C118" s="1">
        <v>40012</v>
      </c>
      <c r="D118" s="21" t="str">
        <f t="shared" si="4"/>
        <v>18-Jul-2009</v>
      </c>
      <c r="E118" s="2">
        <v>0.76458333333333339</v>
      </c>
      <c r="F118" s="1">
        <v>40012</v>
      </c>
      <c r="G118" s="2">
        <v>0.93125000000000002</v>
      </c>
      <c r="H118">
        <v>70</v>
      </c>
      <c r="I118">
        <v>240</v>
      </c>
      <c r="J118" t="s">
        <v>8</v>
      </c>
      <c r="K118" t="s">
        <v>18</v>
      </c>
      <c r="L118" t="str">
        <f t="shared" si="5"/>
        <v>Evening</v>
      </c>
      <c r="M118" t="str">
        <f t="shared" si="6"/>
        <v>18</v>
      </c>
      <c r="N118" t="str">
        <f t="shared" si="7"/>
        <v>22</v>
      </c>
    </row>
    <row r="119" spans="1:14" x14ac:dyDescent="0.3">
      <c r="A119">
        <v>1</v>
      </c>
      <c r="B119">
        <v>6</v>
      </c>
      <c r="C119" s="1">
        <v>40012</v>
      </c>
      <c r="D119" s="21" t="str">
        <f t="shared" si="4"/>
        <v>18-Jul-2009</v>
      </c>
      <c r="E119" s="2">
        <v>0.77083333333333337</v>
      </c>
      <c r="F119" s="1">
        <v>40012</v>
      </c>
      <c r="G119" s="2">
        <v>0.91666666666666663</v>
      </c>
      <c r="H119">
        <v>70</v>
      </c>
      <c r="I119">
        <v>210</v>
      </c>
      <c r="J119" t="s">
        <v>8</v>
      </c>
      <c r="K119" t="s">
        <v>18</v>
      </c>
      <c r="L119" t="str">
        <f t="shared" si="5"/>
        <v>Evening</v>
      </c>
      <c r="M119" t="str">
        <f t="shared" si="6"/>
        <v>18</v>
      </c>
      <c r="N119" t="str">
        <f t="shared" si="7"/>
        <v>22</v>
      </c>
    </row>
    <row r="120" spans="1:14" x14ac:dyDescent="0.3">
      <c r="A120">
        <v>1</v>
      </c>
      <c r="B120">
        <v>5</v>
      </c>
      <c r="C120" s="1">
        <v>40012</v>
      </c>
      <c r="D120" s="21" t="str">
        <f t="shared" si="4"/>
        <v>18-Jul-2009</v>
      </c>
      <c r="E120" s="2">
        <v>0.77708333333333324</v>
      </c>
      <c r="F120" s="1">
        <v>40012</v>
      </c>
      <c r="G120" s="2">
        <v>0.78055555555555556</v>
      </c>
      <c r="H120">
        <v>50</v>
      </c>
      <c r="I120">
        <v>5</v>
      </c>
      <c r="J120" t="s">
        <v>8</v>
      </c>
      <c r="K120" t="s">
        <v>18</v>
      </c>
      <c r="L120" t="str">
        <f t="shared" si="5"/>
        <v>Evening</v>
      </c>
      <c r="M120" t="str">
        <f t="shared" si="6"/>
        <v>18</v>
      </c>
      <c r="N120" t="str">
        <f t="shared" si="7"/>
        <v>18</v>
      </c>
    </row>
    <row r="121" spans="1:14" x14ac:dyDescent="0.3">
      <c r="A121">
        <v>1</v>
      </c>
      <c r="B121">
        <v>6</v>
      </c>
      <c r="C121" s="1">
        <v>40012</v>
      </c>
      <c r="D121" s="21" t="str">
        <f t="shared" si="4"/>
        <v>18-Jul-2009</v>
      </c>
      <c r="E121" s="2">
        <v>0.80208333333333337</v>
      </c>
      <c r="F121" s="1">
        <v>40012</v>
      </c>
      <c r="G121" s="2">
        <v>0.93125000000000002</v>
      </c>
      <c r="H121">
        <v>70</v>
      </c>
      <c r="I121">
        <v>186</v>
      </c>
      <c r="J121" t="s">
        <v>8</v>
      </c>
      <c r="K121" t="s">
        <v>18</v>
      </c>
      <c r="L121" t="str">
        <f t="shared" si="5"/>
        <v>Evening</v>
      </c>
      <c r="M121" t="str">
        <f t="shared" si="6"/>
        <v>19</v>
      </c>
      <c r="N121" t="str">
        <f t="shared" si="7"/>
        <v>22</v>
      </c>
    </row>
    <row r="122" spans="1:14" x14ac:dyDescent="0.3">
      <c r="A122">
        <v>1</v>
      </c>
      <c r="B122">
        <v>5</v>
      </c>
      <c r="C122" s="1">
        <v>40012</v>
      </c>
      <c r="D122" s="21" t="str">
        <f t="shared" si="4"/>
        <v>18-Jul-2009</v>
      </c>
      <c r="E122" s="2">
        <v>0.83194444444444438</v>
      </c>
      <c r="F122" s="1">
        <v>40012</v>
      </c>
      <c r="G122" s="2">
        <v>0.9555555555555556</v>
      </c>
      <c r="H122">
        <v>50</v>
      </c>
      <c r="I122">
        <v>178</v>
      </c>
      <c r="J122" t="s">
        <v>8</v>
      </c>
      <c r="K122" t="s">
        <v>18</v>
      </c>
      <c r="L122" t="str">
        <f t="shared" si="5"/>
        <v>Evening</v>
      </c>
      <c r="M122" t="str">
        <f t="shared" si="6"/>
        <v>19</v>
      </c>
      <c r="N122" t="str">
        <f t="shared" si="7"/>
        <v>22</v>
      </c>
    </row>
    <row r="123" spans="1:14" x14ac:dyDescent="0.3">
      <c r="A123">
        <v>1</v>
      </c>
      <c r="B123">
        <v>5</v>
      </c>
      <c r="C123" s="1">
        <v>40012</v>
      </c>
      <c r="D123" s="21" t="str">
        <f t="shared" si="4"/>
        <v>18-Jul-2009</v>
      </c>
      <c r="E123" s="2">
        <v>0.89930555555555547</v>
      </c>
      <c r="F123" s="1">
        <v>40013</v>
      </c>
      <c r="G123" s="2">
        <v>1.3888888888888889E-3</v>
      </c>
      <c r="H123">
        <v>50</v>
      </c>
      <c r="I123">
        <v>147</v>
      </c>
      <c r="J123" t="s">
        <v>8</v>
      </c>
      <c r="K123" t="s">
        <v>18</v>
      </c>
      <c r="L123" t="str">
        <f t="shared" si="5"/>
        <v>Evening</v>
      </c>
      <c r="M123" t="str">
        <f t="shared" si="6"/>
        <v>21</v>
      </c>
      <c r="N123" t="str">
        <f t="shared" si="7"/>
        <v>00</v>
      </c>
    </row>
    <row r="124" spans="1:14" x14ac:dyDescent="0.3">
      <c r="A124">
        <v>1</v>
      </c>
      <c r="B124">
        <v>6</v>
      </c>
      <c r="C124" s="1">
        <v>40012</v>
      </c>
      <c r="D124" s="21" t="str">
        <f t="shared" si="4"/>
        <v>18-Jul-2009</v>
      </c>
      <c r="E124" s="2">
        <v>0.91041666666666676</v>
      </c>
      <c r="F124" s="1">
        <v>40013</v>
      </c>
      <c r="G124" s="2">
        <v>6.2499999999999995E-3</v>
      </c>
      <c r="H124">
        <v>50</v>
      </c>
      <c r="I124">
        <v>138</v>
      </c>
      <c r="J124" t="s">
        <v>8</v>
      </c>
      <c r="K124" t="s">
        <v>18</v>
      </c>
      <c r="L124" t="str">
        <f t="shared" si="5"/>
        <v>Evening</v>
      </c>
      <c r="M124" t="str">
        <f t="shared" si="6"/>
        <v>21</v>
      </c>
      <c r="N124" t="str">
        <f t="shared" si="7"/>
        <v>00</v>
      </c>
    </row>
    <row r="125" spans="1:14" x14ac:dyDescent="0.3">
      <c r="A125">
        <v>1</v>
      </c>
      <c r="B125">
        <v>5</v>
      </c>
      <c r="C125" s="1">
        <v>40012</v>
      </c>
      <c r="D125" s="21" t="str">
        <f t="shared" si="4"/>
        <v>18-Jul-2009</v>
      </c>
      <c r="E125" s="2">
        <v>0.93194444444444446</v>
      </c>
      <c r="F125" s="1">
        <v>40013</v>
      </c>
      <c r="G125" s="2">
        <v>8.0555555555555561E-2</v>
      </c>
      <c r="H125">
        <v>70</v>
      </c>
      <c r="I125">
        <v>214</v>
      </c>
      <c r="J125" t="s">
        <v>8</v>
      </c>
      <c r="K125" t="s">
        <v>18</v>
      </c>
      <c r="L125" t="str">
        <f t="shared" si="5"/>
        <v>Night</v>
      </c>
      <c r="M125" t="str">
        <f t="shared" si="6"/>
        <v>22</v>
      </c>
      <c r="N125" t="str">
        <f t="shared" si="7"/>
        <v>01</v>
      </c>
    </row>
    <row r="126" spans="1:14" x14ac:dyDescent="0.3">
      <c r="A126">
        <v>1</v>
      </c>
      <c r="B126">
        <v>5</v>
      </c>
      <c r="C126" s="1">
        <v>40012</v>
      </c>
      <c r="D126" s="21" t="str">
        <f t="shared" si="4"/>
        <v>18-Jul-2009</v>
      </c>
      <c r="E126" s="2">
        <v>0.96111111111111114</v>
      </c>
      <c r="F126" s="1">
        <v>40013</v>
      </c>
      <c r="G126" s="2">
        <v>9.1666666666666674E-2</v>
      </c>
      <c r="H126">
        <v>70</v>
      </c>
      <c r="I126">
        <v>188</v>
      </c>
      <c r="J126" t="s">
        <v>8</v>
      </c>
      <c r="K126" t="s">
        <v>18</v>
      </c>
      <c r="L126" t="str">
        <f t="shared" si="5"/>
        <v>Night</v>
      </c>
      <c r="M126" t="str">
        <f t="shared" si="6"/>
        <v>23</v>
      </c>
      <c r="N126" t="str">
        <f t="shared" si="7"/>
        <v>02</v>
      </c>
    </row>
    <row r="127" spans="1:14" x14ac:dyDescent="0.3">
      <c r="A127">
        <v>1</v>
      </c>
      <c r="B127">
        <v>5</v>
      </c>
      <c r="C127" s="1">
        <v>40013</v>
      </c>
      <c r="D127" s="21" t="str">
        <f t="shared" si="4"/>
        <v>19-Jul-2009</v>
      </c>
      <c r="E127" s="2">
        <v>0.45694444444444443</v>
      </c>
      <c r="F127" s="1">
        <v>40013</v>
      </c>
      <c r="G127" s="2">
        <v>0.65486111111111112</v>
      </c>
      <c r="H127">
        <v>90</v>
      </c>
      <c r="I127">
        <v>285</v>
      </c>
      <c r="J127" t="s">
        <v>8</v>
      </c>
      <c r="K127" t="s">
        <v>21</v>
      </c>
      <c r="L127" t="str">
        <f t="shared" si="5"/>
        <v>Morning</v>
      </c>
      <c r="M127" t="str">
        <f t="shared" si="6"/>
        <v>10</v>
      </c>
      <c r="N127" t="str">
        <f t="shared" si="7"/>
        <v>15</v>
      </c>
    </row>
    <row r="128" spans="1:14" x14ac:dyDescent="0.3">
      <c r="A128">
        <v>1</v>
      </c>
      <c r="B128">
        <v>5</v>
      </c>
      <c r="C128" s="1">
        <v>40013</v>
      </c>
      <c r="D128" s="21" t="str">
        <f t="shared" si="4"/>
        <v>19-Jul-2009</v>
      </c>
      <c r="E128" s="2">
        <v>0.50486111111111109</v>
      </c>
      <c r="F128" s="1">
        <v>40013</v>
      </c>
      <c r="G128" s="2">
        <v>0.59236111111111112</v>
      </c>
      <c r="H128">
        <v>50</v>
      </c>
      <c r="I128">
        <v>126</v>
      </c>
      <c r="J128" t="s">
        <v>8</v>
      </c>
      <c r="K128" t="s">
        <v>21</v>
      </c>
      <c r="L128" t="str">
        <f t="shared" si="5"/>
        <v>Morning</v>
      </c>
      <c r="M128" t="str">
        <f t="shared" si="6"/>
        <v>12</v>
      </c>
      <c r="N128" t="str">
        <f t="shared" si="7"/>
        <v>14</v>
      </c>
    </row>
    <row r="129" spans="1:14" x14ac:dyDescent="0.3">
      <c r="A129">
        <v>1</v>
      </c>
      <c r="B129">
        <v>5</v>
      </c>
      <c r="C129" s="1">
        <v>40013</v>
      </c>
      <c r="D129" s="21" t="str">
        <f t="shared" si="4"/>
        <v>19-Jul-2009</v>
      </c>
      <c r="E129" s="2">
        <v>0.52152777777777781</v>
      </c>
      <c r="F129" s="1">
        <v>40013</v>
      </c>
      <c r="G129" s="2">
        <v>0.61875000000000002</v>
      </c>
      <c r="H129">
        <v>50</v>
      </c>
      <c r="I129">
        <v>140</v>
      </c>
      <c r="J129" t="s">
        <v>8</v>
      </c>
      <c r="K129" t="s">
        <v>21</v>
      </c>
      <c r="L129" t="str">
        <f t="shared" si="5"/>
        <v>Morning</v>
      </c>
      <c r="M129" t="str">
        <f t="shared" si="6"/>
        <v>12</v>
      </c>
      <c r="N129" t="str">
        <f t="shared" si="7"/>
        <v>14</v>
      </c>
    </row>
    <row r="130" spans="1:14" x14ac:dyDescent="0.3">
      <c r="A130">
        <v>1</v>
      </c>
      <c r="B130">
        <v>6</v>
      </c>
      <c r="C130" s="1">
        <v>40013</v>
      </c>
      <c r="D130" s="21" t="str">
        <f t="shared" si="4"/>
        <v>19-Jul-2009</v>
      </c>
      <c r="E130" s="2">
        <v>0.52222222222222225</v>
      </c>
      <c r="F130" s="1">
        <v>40013</v>
      </c>
      <c r="G130" s="2">
        <v>0.6777777777777777</v>
      </c>
      <c r="H130">
        <v>70</v>
      </c>
      <c r="I130">
        <v>224</v>
      </c>
      <c r="J130" t="s">
        <v>8</v>
      </c>
      <c r="K130" t="s">
        <v>21</v>
      </c>
      <c r="L130" t="str">
        <f t="shared" si="5"/>
        <v>Morning</v>
      </c>
      <c r="M130" t="str">
        <f t="shared" si="6"/>
        <v>12</v>
      </c>
      <c r="N130" t="str">
        <f t="shared" si="7"/>
        <v>16</v>
      </c>
    </row>
    <row r="131" spans="1:14" x14ac:dyDescent="0.3">
      <c r="A131">
        <v>1</v>
      </c>
      <c r="B131">
        <v>5</v>
      </c>
      <c r="C131" s="1">
        <v>40013</v>
      </c>
      <c r="D131" s="21" t="str">
        <f t="shared" ref="D131:D194" si="8" xml:space="preserve"> TEXT(C131, "dd-Mmm-yyyy")</f>
        <v>19-Jul-2009</v>
      </c>
      <c r="E131" s="2">
        <v>0.54375000000000007</v>
      </c>
      <c r="F131" s="1">
        <v>40013</v>
      </c>
      <c r="G131" s="2">
        <v>0.63611111111111118</v>
      </c>
      <c r="H131">
        <v>50</v>
      </c>
      <c r="I131">
        <v>133</v>
      </c>
      <c r="J131" t="s">
        <v>8</v>
      </c>
      <c r="K131" t="s">
        <v>21</v>
      </c>
      <c r="L131" t="str">
        <f t="shared" ref="L131:L194" si="9">IF(AND(E131&gt;$T$6,E131&lt;=$U$6),"Morning",IF(AND(E131&gt;$U$6,E131&lt;=$V$6),"Afternoon", IF(AND(E131&gt;$V$6,E131&lt;=$W$6),"Evening", "Night")))</f>
        <v>Morning</v>
      </c>
      <c r="M131" t="str">
        <f t="shared" ref="M131:M194" si="10" xml:space="preserve"> TEXT(E131, "H")</f>
        <v>13</v>
      </c>
      <c r="N131" t="str">
        <f t="shared" ref="N131:N194" si="11" xml:space="preserve"> TEXT(G131,"HH")</f>
        <v>15</v>
      </c>
    </row>
    <row r="132" spans="1:14" x14ac:dyDescent="0.3">
      <c r="A132">
        <v>1</v>
      </c>
      <c r="B132">
        <v>8</v>
      </c>
      <c r="C132" s="1">
        <v>40013</v>
      </c>
      <c r="D132" s="21" t="str">
        <f t="shared" si="8"/>
        <v>19-Jul-2009</v>
      </c>
      <c r="E132" s="2">
        <v>0.54722222222222217</v>
      </c>
      <c r="F132" s="1">
        <v>40013</v>
      </c>
      <c r="G132" s="2">
        <v>0.7729166666666667</v>
      </c>
      <c r="H132">
        <v>110</v>
      </c>
      <c r="I132">
        <v>325</v>
      </c>
      <c r="J132" t="s">
        <v>8</v>
      </c>
      <c r="K132" t="s">
        <v>21</v>
      </c>
      <c r="L132" t="str">
        <f t="shared" si="9"/>
        <v>Morning</v>
      </c>
      <c r="M132" t="str">
        <f t="shared" si="10"/>
        <v>13</v>
      </c>
      <c r="N132" t="str">
        <f t="shared" si="11"/>
        <v>18</v>
      </c>
    </row>
    <row r="133" spans="1:14" x14ac:dyDescent="0.3">
      <c r="A133">
        <v>1</v>
      </c>
      <c r="B133">
        <v>6</v>
      </c>
      <c r="C133" s="1">
        <v>40013</v>
      </c>
      <c r="D133" s="21" t="str">
        <f t="shared" si="8"/>
        <v>19-Jul-2009</v>
      </c>
      <c r="E133" s="2">
        <v>0.54861111111111105</v>
      </c>
      <c r="F133" s="1">
        <v>40013</v>
      </c>
      <c r="G133" s="2">
        <v>0.58958333333333335</v>
      </c>
      <c r="H133">
        <v>50</v>
      </c>
      <c r="I133">
        <v>59</v>
      </c>
      <c r="J133" t="s">
        <v>8</v>
      </c>
      <c r="K133" t="s">
        <v>21</v>
      </c>
      <c r="L133" t="str">
        <f t="shared" si="9"/>
        <v>Morning</v>
      </c>
      <c r="M133" t="str">
        <f t="shared" si="10"/>
        <v>13</v>
      </c>
      <c r="N133" t="str">
        <f t="shared" si="11"/>
        <v>14</v>
      </c>
    </row>
    <row r="134" spans="1:14" x14ac:dyDescent="0.3">
      <c r="A134">
        <v>1</v>
      </c>
      <c r="B134">
        <v>6</v>
      </c>
      <c r="C134" s="1">
        <v>40013</v>
      </c>
      <c r="D134" s="21" t="str">
        <f t="shared" si="8"/>
        <v>19-Jul-2009</v>
      </c>
      <c r="E134" s="2">
        <v>0.55277777777777781</v>
      </c>
      <c r="F134" s="1">
        <v>40013</v>
      </c>
      <c r="G134" s="2">
        <v>0.63402777777777775</v>
      </c>
      <c r="H134">
        <v>50</v>
      </c>
      <c r="I134">
        <v>117</v>
      </c>
      <c r="J134" t="s">
        <v>8</v>
      </c>
      <c r="K134" t="s">
        <v>21</v>
      </c>
      <c r="L134" t="str">
        <f t="shared" si="9"/>
        <v>Morning</v>
      </c>
      <c r="M134" t="str">
        <f t="shared" si="10"/>
        <v>13</v>
      </c>
      <c r="N134" t="str">
        <f t="shared" si="11"/>
        <v>15</v>
      </c>
    </row>
    <row r="135" spans="1:14" x14ac:dyDescent="0.3">
      <c r="A135">
        <v>1</v>
      </c>
      <c r="B135">
        <v>5</v>
      </c>
      <c r="C135" s="1">
        <v>40013</v>
      </c>
      <c r="D135" s="21" t="str">
        <f t="shared" si="8"/>
        <v>19-Jul-2009</v>
      </c>
      <c r="E135" s="2">
        <v>0.56597222222222221</v>
      </c>
      <c r="F135" s="1">
        <v>40013</v>
      </c>
      <c r="G135" s="2">
        <v>0.63888888888888895</v>
      </c>
      <c r="H135">
        <v>50</v>
      </c>
      <c r="I135">
        <v>105</v>
      </c>
      <c r="J135" t="s">
        <v>8</v>
      </c>
      <c r="K135" t="s">
        <v>21</v>
      </c>
      <c r="L135" t="str">
        <f t="shared" si="9"/>
        <v>Morning</v>
      </c>
      <c r="M135" t="str">
        <f t="shared" si="10"/>
        <v>13</v>
      </c>
      <c r="N135" t="str">
        <f t="shared" si="11"/>
        <v>15</v>
      </c>
    </row>
    <row r="136" spans="1:14" x14ac:dyDescent="0.3">
      <c r="A136">
        <v>1</v>
      </c>
      <c r="B136">
        <v>6</v>
      </c>
      <c r="C136" s="1">
        <v>40013</v>
      </c>
      <c r="D136" s="21" t="str">
        <f t="shared" si="8"/>
        <v>19-Jul-2009</v>
      </c>
      <c r="E136" s="2">
        <v>0.58611111111111114</v>
      </c>
      <c r="F136" s="1">
        <v>40013</v>
      </c>
      <c r="G136" s="2">
        <v>0.62152777777777779</v>
      </c>
      <c r="H136">
        <v>50</v>
      </c>
      <c r="I136">
        <v>51</v>
      </c>
      <c r="J136" t="s">
        <v>8</v>
      </c>
      <c r="K136" t="s">
        <v>21</v>
      </c>
      <c r="L136" t="str">
        <f t="shared" si="9"/>
        <v>Afternoon</v>
      </c>
      <c r="M136" t="str">
        <f t="shared" si="10"/>
        <v>14</v>
      </c>
      <c r="N136" t="str">
        <f t="shared" si="11"/>
        <v>14</v>
      </c>
    </row>
    <row r="137" spans="1:14" x14ac:dyDescent="0.3">
      <c r="A137">
        <v>1</v>
      </c>
      <c r="B137">
        <v>5</v>
      </c>
      <c r="C137" s="1">
        <v>40013</v>
      </c>
      <c r="D137" s="21" t="str">
        <f t="shared" si="8"/>
        <v>19-Jul-2009</v>
      </c>
      <c r="E137" s="2">
        <v>0.6381944444444444</v>
      </c>
      <c r="F137" s="1">
        <v>40013</v>
      </c>
      <c r="G137" s="2">
        <v>0.65138888888888891</v>
      </c>
      <c r="H137">
        <v>50</v>
      </c>
      <c r="I137">
        <v>19</v>
      </c>
      <c r="J137" t="s">
        <v>8</v>
      </c>
      <c r="K137" t="s">
        <v>21</v>
      </c>
      <c r="L137" t="str">
        <f t="shared" si="9"/>
        <v>Afternoon</v>
      </c>
      <c r="M137" t="str">
        <f t="shared" si="10"/>
        <v>15</v>
      </c>
      <c r="N137" t="str">
        <f t="shared" si="11"/>
        <v>15</v>
      </c>
    </row>
    <row r="138" spans="1:14" x14ac:dyDescent="0.3">
      <c r="A138">
        <v>1</v>
      </c>
      <c r="B138">
        <v>5</v>
      </c>
      <c r="C138" s="1">
        <v>40013</v>
      </c>
      <c r="D138" s="21" t="str">
        <f t="shared" si="8"/>
        <v>19-Jul-2009</v>
      </c>
      <c r="E138" s="2">
        <v>0.67361111111111116</v>
      </c>
      <c r="F138" s="1">
        <v>40013</v>
      </c>
      <c r="G138" s="2">
        <v>0.7402777777777777</v>
      </c>
      <c r="H138">
        <v>50</v>
      </c>
      <c r="I138">
        <v>96</v>
      </c>
      <c r="J138" t="s">
        <v>8</v>
      </c>
      <c r="K138" t="s">
        <v>21</v>
      </c>
      <c r="L138" t="str">
        <f t="shared" si="9"/>
        <v>Afternoon</v>
      </c>
      <c r="M138" t="str">
        <f t="shared" si="10"/>
        <v>16</v>
      </c>
      <c r="N138" t="str">
        <f t="shared" si="11"/>
        <v>17</v>
      </c>
    </row>
    <row r="139" spans="1:14" x14ac:dyDescent="0.3">
      <c r="A139">
        <v>1</v>
      </c>
      <c r="B139">
        <v>6</v>
      </c>
      <c r="C139" s="1">
        <v>40013</v>
      </c>
      <c r="D139" s="21" t="str">
        <f t="shared" si="8"/>
        <v>19-Jul-2009</v>
      </c>
      <c r="E139" s="2">
        <v>0.6743055555555556</v>
      </c>
      <c r="F139" s="1">
        <v>40013</v>
      </c>
      <c r="G139" s="2">
        <v>0.83750000000000002</v>
      </c>
      <c r="H139">
        <v>70</v>
      </c>
      <c r="I139">
        <v>235</v>
      </c>
      <c r="J139" t="s">
        <v>8</v>
      </c>
      <c r="K139" t="s">
        <v>21</v>
      </c>
      <c r="L139" t="str">
        <f t="shared" si="9"/>
        <v>Afternoon</v>
      </c>
      <c r="M139" t="str">
        <f t="shared" si="10"/>
        <v>16</v>
      </c>
      <c r="N139" t="str">
        <f t="shared" si="11"/>
        <v>20</v>
      </c>
    </row>
    <row r="140" spans="1:14" x14ac:dyDescent="0.3">
      <c r="A140">
        <v>1</v>
      </c>
      <c r="B140">
        <v>6</v>
      </c>
      <c r="C140" s="1">
        <v>40013</v>
      </c>
      <c r="D140" s="21" t="str">
        <f t="shared" si="8"/>
        <v>19-Jul-2009</v>
      </c>
      <c r="E140" s="2">
        <v>0.68333333333333324</v>
      </c>
      <c r="F140" s="1">
        <v>40013</v>
      </c>
      <c r="G140" s="2">
        <v>0.80555555555555547</v>
      </c>
      <c r="H140">
        <v>50</v>
      </c>
      <c r="I140">
        <v>176</v>
      </c>
      <c r="J140" t="s">
        <v>8</v>
      </c>
      <c r="K140" t="s">
        <v>21</v>
      </c>
      <c r="L140" t="str">
        <f t="shared" si="9"/>
        <v>Afternoon</v>
      </c>
      <c r="M140" t="str">
        <f t="shared" si="10"/>
        <v>16</v>
      </c>
      <c r="N140" t="str">
        <f t="shared" si="11"/>
        <v>19</v>
      </c>
    </row>
    <row r="141" spans="1:14" x14ac:dyDescent="0.3">
      <c r="A141">
        <v>1</v>
      </c>
      <c r="B141">
        <v>5</v>
      </c>
      <c r="C141" s="1">
        <v>40013</v>
      </c>
      <c r="D141" s="21" t="str">
        <f t="shared" si="8"/>
        <v>19-Jul-2009</v>
      </c>
      <c r="E141" s="2">
        <v>0.68819444444444444</v>
      </c>
      <c r="F141" s="1">
        <v>40013</v>
      </c>
      <c r="G141" s="2">
        <v>0.83124999999999993</v>
      </c>
      <c r="H141">
        <v>70</v>
      </c>
      <c r="I141">
        <v>206</v>
      </c>
      <c r="J141" t="s">
        <v>8</v>
      </c>
      <c r="K141" t="s">
        <v>21</v>
      </c>
      <c r="L141" t="str">
        <f t="shared" si="9"/>
        <v>Afternoon</v>
      </c>
      <c r="M141" t="str">
        <f t="shared" si="10"/>
        <v>16</v>
      </c>
      <c r="N141" t="str">
        <f t="shared" si="11"/>
        <v>19</v>
      </c>
    </row>
    <row r="142" spans="1:14" x14ac:dyDescent="0.3">
      <c r="A142">
        <v>1</v>
      </c>
      <c r="B142">
        <v>6</v>
      </c>
      <c r="C142" s="1">
        <v>40013</v>
      </c>
      <c r="D142" s="21" t="str">
        <f t="shared" si="8"/>
        <v>19-Jul-2009</v>
      </c>
      <c r="E142" s="2">
        <v>0.74722222222222223</v>
      </c>
      <c r="F142" s="1">
        <v>40013</v>
      </c>
      <c r="G142" s="2">
        <v>0.8666666666666667</v>
      </c>
      <c r="H142">
        <v>50</v>
      </c>
      <c r="I142">
        <v>172</v>
      </c>
      <c r="J142" t="s">
        <v>8</v>
      </c>
      <c r="K142" t="s">
        <v>21</v>
      </c>
      <c r="L142" t="str">
        <f t="shared" si="9"/>
        <v>Afternoon</v>
      </c>
      <c r="M142" t="str">
        <f t="shared" si="10"/>
        <v>17</v>
      </c>
      <c r="N142" t="str">
        <f t="shared" si="11"/>
        <v>20</v>
      </c>
    </row>
    <row r="143" spans="1:14" x14ac:dyDescent="0.3">
      <c r="A143">
        <v>1</v>
      </c>
      <c r="B143">
        <v>8</v>
      </c>
      <c r="C143" s="1">
        <v>40013</v>
      </c>
      <c r="D143" s="21" t="str">
        <f t="shared" si="8"/>
        <v>19-Jul-2009</v>
      </c>
      <c r="E143" s="2">
        <v>0.75624999999999998</v>
      </c>
      <c r="F143" s="1">
        <v>40013</v>
      </c>
      <c r="G143" s="2">
        <v>0.92083333333333339</v>
      </c>
      <c r="H143">
        <v>70</v>
      </c>
      <c r="I143">
        <v>237</v>
      </c>
      <c r="J143" t="s">
        <v>8</v>
      </c>
      <c r="K143" t="s">
        <v>21</v>
      </c>
      <c r="L143" t="str">
        <f t="shared" si="9"/>
        <v>Evening</v>
      </c>
      <c r="M143" t="str">
        <f t="shared" si="10"/>
        <v>18</v>
      </c>
      <c r="N143" t="str">
        <f t="shared" si="11"/>
        <v>22</v>
      </c>
    </row>
    <row r="144" spans="1:14" x14ac:dyDescent="0.3">
      <c r="A144">
        <v>1</v>
      </c>
      <c r="B144">
        <v>8</v>
      </c>
      <c r="C144" s="1">
        <v>40013</v>
      </c>
      <c r="D144" s="21" t="str">
        <f t="shared" si="8"/>
        <v>19-Jul-2009</v>
      </c>
      <c r="E144" s="2">
        <v>0.78611111111111109</v>
      </c>
      <c r="F144" s="1">
        <v>40013</v>
      </c>
      <c r="G144" s="2">
        <v>0.8534722222222223</v>
      </c>
      <c r="H144">
        <v>50</v>
      </c>
      <c r="I144">
        <v>97</v>
      </c>
      <c r="J144" t="s">
        <v>8</v>
      </c>
      <c r="K144" t="s">
        <v>21</v>
      </c>
      <c r="L144" t="str">
        <f t="shared" si="9"/>
        <v>Evening</v>
      </c>
      <c r="M144" t="str">
        <f t="shared" si="10"/>
        <v>18</v>
      </c>
      <c r="N144" t="str">
        <f t="shared" si="11"/>
        <v>20</v>
      </c>
    </row>
    <row r="145" spans="1:14" x14ac:dyDescent="0.3">
      <c r="A145">
        <v>1</v>
      </c>
      <c r="B145">
        <v>8</v>
      </c>
      <c r="C145" s="1">
        <v>40013</v>
      </c>
      <c r="D145" s="21" t="str">
        <f t="shared" si="8"/>
        <v>19-Jul-2009</v>
      </c>
      <c r="E145" s="2">
        <v>0.78819444444444453</v>
      </c>
      <c r="F145" s="1">
        <v>40013</v>
      </c>
      <c r="G145" s="2">
        <v>0.88124999999999998</v>
      </c>
      <c r="H145">
        <v>50</v>
      </c>
      <c r="I145">
        <v>134</v>
      </c>
      <c r="J145" t="s">
        <v>8</v>
      </c>
      <c r="K145" t="s">
        <v>21</v>
      </c>
      <c r="L145" t="str">
        <f t="shared" si="9"/>
        <v>Evening</v>
      </c>
      <c r="M145" t="str">
        <f t="shared" si="10"/>
        <v>18</v>
      </c>
      <c r="N145" t="str">
        <f t="shared" si="11"/>
        <v>21</v>
      </c>
    </row>
    <row r="146" spans="1:14" x14ac:dyDescent="0.3">
      <c r="A146">
        <v>1</v>
      </c>
      <c r="B146">
        <v>8</v>
      </c>
      <c r="C146" s="1">
        <v>40013</v>
      </c>
      <c r="D146" s="21" t="str">
        <f t="shared" si="8"/>
        <v>19-Jul-2009</v>
      </c>
      <c r="E146" s="2">
        <v>0.79722222222222217</v>
      </c>
      <c r="F146" s="1">
        <v>40013</v>
      </c>
      <c r="G146" s="2">
        <v>0.83472222222222225</v>
      </c>
      <c r="H146">
        <v>50</v>
      </c>
      <c r="I146">
        <v>54</v>
      </c>
      <c r="J146" t="s">
        <v>8</v>
      </c>
      <c r="K146" t="s">
        <v>21</v>
      </c>
      <c r="L146" t="str">
        <f t="shared" si="9"/>
        <v>Evening</v>
      </c>
      <c r="M146" t="str">
        <f t="shared" si="10"/>
        <v>19</v>
      </c>
      <c r="N146" t="str">
        <f t="shared" si="11"/>
        <v>20</v>
      </c>
    </row>
    <row r="147" spans="1:14" x14ac:dyDescent="0.3">
      <c r="A147">
        <v>1</v>
      </c>
      <c r="B147">
        <v>5</v>
      </c>
      <c r="C147" s="1">
        <v>40013</v>
      </c>
      <c r="D147" s="21" t="str">
        <f t="shared" si="8"/>
        <v>19-Jul-2009</v>
      </c>
      <c r="E147" s="2">
        <v>0.79791666666666661</v>
      </c>
      <c r="F147" s="1">
        <v>40013</v>
      </c>
      <c r="G147" s="2">
        <v>0.86736111111111114</v>
      </c>
      <c r="H147">
        <v>50</v>
      </c>
      <c r="I147">
        <v>100</v>
      </c>
      <c r="J147" t="s">
        <v>8</v>
      </c>
      <c r="K147" t="s">
        <v>21</v>
      </c>
      <c r="L147" t="str">
        <f t="shared" si="9"/>
        <v>Evening</v>
      </c>
      <c r="M147" t="str">
        <f t="shared" si="10"/>
        <v>19</v>
      </c>
      <c r="N147" t="str">
        <f t="shared" si="11"/>
        <v>20</v>
      </c>
    </row>
    <row r="148" spans="1:14" x14ac:dyDescent="0.3">
      <c r="A148">
        <v>1</v>
      </c>
      <c r="B148">
        <v>5</v>
      </c>
      <c r="C148" s="1">
        <v>40013</v>
      </c>
      <c r="D148" s="21" t="str">
        <f t="shared" si="8"/>
        <v>19-Jul-2009</v>
      </c>
      <c r="E148" s="2">
        <v>0.79791666666666661</v>
      </c>
      <c r="F148" s="1">
        <v>40013</v>
      </c>
      <c r="G148" s="2">
        <v>0.92569444444444438</v>
      </c>
      <c r="H148">
        <v>70</v>
      </c>
      <c r="I148">
        <v>184</v>
      </c>
      <c r="J148" t="s">
        <v>8</v>
      </c>
      <c r="K148" t="s">
        <v>21</v>
      </c>
      <c r="L148" t="str">
        <f t="shared" si="9"/>
        <v>Evening</v>
      </c>
      <c r="M148" t="str">
        <f t="shared" si="10"/>
        <v>19</v>
      </c>
      <c r="N148" t="str">
        <f t="shared" si="11"/>
        <v>22</v>
      </c>
    </row>
    <row r="149" spans="1:14" x14ac:dyDescent="0.3">
      <c r="A149">
        <v>1</v>
      </c>
      <c r="B149">
        <v>6</v>
      </c>
      <c r="C149" s="1">
        <v>40013</v>
      </c>
      <c r="D149" s="21" t="str">
        <f t="shared" si="8"/>
        <v>19-Jul-2009</v>
      </c>
      <c r="E149" s="2">
        <v>0.80486111111111114</v>
      </c>
      <c r="F149" s="1">
        <v>40013</v>
      </c>
      <c r="G149" s="2">
        <v>0.92847222222222225</v>
      </c>
      <c r="H149">
        <v>50</v>
      </c>
      <c r="I149">
        <v>178</v>
      </c>
      <c r="J149" t="s">
        <v>8</v>
      </c>
      <c r="K149" t="s">
        <v>21</v>
      </c>
      <c r="L149" t="str">
        <f t="shared" si="9"/>
        <v>Evening</v>
      </c>
      <c r="M149" t="str">
        <f t="shared" si="10"/>
        <v>19</v>
      </c>
      <c r="N149" t="str">
        <f t="shared" si="11"/>
        <v>22</v>
      </c>
    </row>
    <row r="150" spans="1:14" x14ac:dyDescent="0.3">
      <c r="A150">
        <v>1</v>
      </c>
      <c r="B150">
        <v>5</v>
      </c>
      <c r="C150" s="1">
        <v>40013</v>
      </c>
      <c r="D150" s="21" t="str">
        <f t="shared" si="8"/>
        <v>19-Jul-2009</v>
      </c>
      <c r="E150" s="2">
        <v>0.82708333333333339</v>
      </c>
      <c r="F150" s="1">
        <v>40013</v>
      </c>
      <c r="G150" s="2">
        <v>0.91527777777777775</v>
      </c>
      <c r="H150">
        <v>50</v>
      </c>
      <c r="I150">
        <v>127</v>
      </c>
      <c r="J150" t="s">
        <v>8</v>
      </c>
      <c r="K150" t="s">
        <v>21</v>
      </c>
      <c r="L150" t="str">
        <f t="shared" si="9"/>
        <v>Evening</v>
      </c>
      <c r="M150" t="str">
        <f t="shared" si="10"/>
        <v>19</v>
      </c>
      <c r="N150" t="str">
        <f t="shared" si="11"/>
        <v>21</v>
      </c>
    </row>
    <row r="151" spans="1:14" x14ac:dyDescent="0.3">
      <c r="A151">
        <v>1</v>
      </c>
      <c r="B151">
        <v>6</v>
      </c>
      <c r="C151" s="1">
        <v>40013</v>
      </c>
      <c r="D151" s="21" t="str">
        <f t="shared" si="8"/>
        <v>19-Jul-2009</v>
      </c>
      <c r="E151" s="2">
        <v>0.8305555555555556</v>
      </c>
      <c r="F151" s="1">
        <v>40013</v>
      </c>
      <c r="G151" s="2">
        <v>0.9194444444444444</v>
      </c>
      <c r="H151">
        <v>50</v>
      </c>
      <c r="I151">
        <v>128</v>
      </c>
      <c r="J151" t="s">
        <v>8</v>
      </c>
      <c r="K151" t="s">
        <v>21</v>
      </c>
      <c r="L151" t="str">
        <f t="shared" si="9"/>
        <v>Evening</v>
      </c>
      <c r="M151" t="str">
        <f t="shared" si="10"/>
        <v>19</v>
      </c>
      <c r="N151" t="str">
        <f t="shared" si="11"/>
        <v>22</v>
      </c>
    </row>
    <row r="152" spans="1:14" x14ac:dyDescent="0.3">
      <c r="A152">
        <v>1</v>
      </c>
      <c r="B152">
        <v>5</v>
      </c>
      <c r="C152" s="1">
        <v>40013</v>
      </c>
      <c r="D152" s="21" t="str">
        <f t="shared" si="8"/>
        <v>19-Jul-2009</v>
      </c>
      <c r="E152" s="2">
        <v>0.83750000000000002</v>
      </c>
      <c r="F152" s="1">
        <v>40013</v>
      </c>
      <c r="G152" s="2">
        <v>0.95347222222222217</v>
      </c>
      <c r="H152">
        <v>50</v>
      </c>
      <c r="I152">
        <v>167</v>
      </c>
      <c r="J152" t="s">
        <v>8</v>
      </c>
      <c r="K152" t="s">
        <v>21</v>
      </c>
      <c r="L152" t="str">
        <f t="shared" si="9"/>
        <v>Evening</v>
      </c>
      <c r="M152" t="str">
        <f t="shared" si="10"/>
        <v>20</v>
      </c>
      <c r="N152" t="str">
        <f t="shared" si="11"/>
        <v>22</v>
      </c>
    </row>
    <row r="153" spans="1:14" x14ac:dyDescent="0.3">
      <c r="A153">
        <v>1</v>
      </c>
      <c r="B153">
        <v>5</v>
      </c>
      <c r="C153" s="1">
        <v>40013</v>
      </c>
      <c r="D153" s="21" t="str">
        <f t="shared" si="8"/>
        <v>19-Jul-2009</v>
      </c>
      <c r="E153" s="2">
        <v>0.8534722222222223</v>
      </c>
      <c r="F153" s="1">
        <v>40014</v>
      </c>
      <c r="G153" s="2">
        <v>6.9444444444444441E-3</v>
      </c>
      <c r="H153">
        <v>70</v>
      </c>
      <c r="I153">
        <v>221</v>
      </c>
      <c r="J153" t="s">
        <v>8</v>
      </c>
      <c r="K153" t="s">
        <v>21</v>
      </c>
      <c r="L153" t="str">
        <f t="shared" si="9"/>
        <v>Evening</v>
      </c>
      <c r="M153" t="str">
        <f t="shared" si="10"/>
        <v>20</v>
      </c>
      <c r="N153" t="str">
        <f t="shared" si="11"/>
        <v>00</v>
      </c>
    </row>
    <row r="154" spans="1:14" x14ac:dyDescent="0.3">
      <c r="A154">
        <v>1</v>
      </c>
      <c r="B154">
        <v>8</v>
      </c>
      <c r="C154" s="1">
        <v>40013</v>
      </c>
      <c r="D154" s="21" t="str">
        <f t="shared" si="8"/>
        <v>19-Jul-2009</v>
      </c>
      <c r="E154" s="2">
        <v>0.87777777777777777</v>
      </c>
      <c r="F154" s="1">
        <v>40013</v>
      </c>
      <c r="G154" s="2">
        <v>0.92569444444444438</v>
      </c>
      <c r="H154">
        <v>50</v>
      </c>
      <c r="I154">
        <v>69</v>
      </c>
      <c r="J154" t="s">
        <v>8</v>
      </c>
      <c r="K154" t="s">
        <v>21</v>
      </c>
      <c r="L154" t="str">
        <f t="shared" si="9"/>
        <v>Evening</v>
      </c>
      <c r="M154" t="str">
        <f t="shared" si="10"/>
        <v>21</v>
      </c>
      <c r="N154" t="str">
        <f t="shared" si="11"/>
        <v>22</v>
      </c>
    </row>
    <row r="155" spans="1:14" x14ac:dyDescent="0.3">
      <c r="A155">
        <v>1</v>
      </c>
      <c r="B155">
        <v>5</v>
      </c>
      <c r="C155" s="1">
        <v>40019</v>
      </c>
      <c r="D155" s="21" t="str">
        <f t="shared" si="8"/>
        <v>25-Jul-2009</v>
      </c>
      <c r="E155" s="2">
        <v>0.16319444444444445</v>
      </c>
      <c r="F155" s="1">
        <v>40019</v>
      </c>
      <c r="G155" s="2">
        <v>0.1673611111111111</v>
      </c>
      <c r="H155">
        <v>50</v>
      </c>
      <c r="I155">
        <v>6</v>
      </c>
      <c r="J155" t="s">
        <v>8</v>
      </c>
      <c r="K155" t="s">
        <v>18</v>
      </c>
      <c r="L155" t="str">
        <f t="shared" si="9"/>
        <v>Night</v>
      </c>
      <c r="M155" t="str">
        <f t="shared" si="10"/>
        <v>3</v>
      </c>
      <c r="N155" t="str">
        <f t="shared" si="11"/>
        <v>04</v>
      </c>
    </row>
    <row r="156" spans="1:14" x14ac:dyDescent="0.3">
      <c r="A156">
        <v>1</v>
      </c>
      <c r="B156">
        <v>5</v>
      </c>
      <c r="C156" s="1">
        <v>40019</v>
      </c>
      <c r="D156" s="21" t="str">
        <f t="shared" si="8"/>
        <v>25-Jul-2009</v>
      </c>
      <c r="E156" s="2">
        <v>0.4826388888888889</v>
      </c>
      <c r="F156" s="1">
        <v>40019</v>
      </c>
      <c r="G156" s="2">
        <v>0.68819444444444444</v>
      </c>
      <c r="H156">
        <v>90</v>
      </c>
      <c r="I156">
        <v>296</v>
      </c>
      <c r="J156" t="s">
        <v>8</v>
      </c>
      <c r="K156" t="s">
        <v>18</v>
      </c>
      <c r="L156" t="str">
        <f t="shared" si="9"/>
        <v>Morning</v>
      </c>
      <c r="M156" t="str">
        <f t="shared" si="10"/>
        <v>11</v>
      </c>
      <c r="N156" t="str">
        <f t="shared" si="11"/>
        <v>16</v>
      </c>
    </row>
    <row r="157" spans="1:14" x14ac:dyDescent="0.3">
      <c r="A157">
        <v>1</v>
      </c>
      <c r="B157">
        <v>5</v>
      </c>
      <c r="C157" s="1">
        <v>40019</v>
      </c>
      <c r="D157" s="21" t="str">
        <f t="shared" si="8"/>
        <v>25-Jul-2009</v>
      </c>
      <c r="E157" s="2">
        <v>0.50138888888888888</v>
      </c>
      <c r="F157" s="1">
        <v>40019</v>
      </c>
      <c r="G157" s="2">
        <v>0.62361111111111112</v>
      </c>
      <c r="H157">
        <v>50</v>
      </c>
      <c r="I157">
        <v>176</v>
      </c>
      <c r="J157" t="s">
        <v>8</v>
      </c>
      <c r="K157" t="s">
        <v>18</v>
      </c>
      <c r="L157" t="str">
        <f t="shared" si="9"/>
        <v>Morning</v>
      </c>
      <c r="M157" t="str">
        <f t="shared" si="10"/>
        <v>12</v>
      </c>
      <c r="N157" t="str">
        <f t="shared" si="11"/>
        <v>14</v>
      </c>
    </row>
    <row r="158" spans="1:14" x14ac:dyDescent="0.3">
      <c r="A158">
        <v>1</v>
      </c>
      <c r="B158">
        <v>6</v>
      </c>
      <c r="C158" s="1">
        <v>40019</v>
      </c>
      <c r="D158" s="21" t="str">
        <f t="shared" si="8"/>
        <v>25-Jul-2009</v>
      </c>
      <c r="E158" s="2">
        <v>0.53194444444444444</v>
      </c>
      <c r="F158" s="1">
        <v>40019</v>
      </c>
      <c r="G158" s="2">
        <v>0.69097222222222221</v>
      </c>
      <c r="H158">
        <v>70</v>
      </c>
      <c r="I158">
        <v>229</v>
      </c>
      <c r="J158" t="s">
        <v>8</v>
      </c>
      <c r="K158" t="s">
        <v>18</v>
      </c>
      <c r="L158" t="str">
        <f t="shared" si="9"/>
        <v>Morning</v>
      </c>
      <c r="M158" t="str">
        <f t="shared" si="10"/>
        <v>12</v>
      </c>
      <c r="N158" t="str">
        <f t="shared" si="11"/>
        <v>16</v>
      </c>
    </row>
    <row r="159" spans="1:14" x14ac:dyDescent="0.3">
      <c r="A159">
        <v>1</v>
      </c>
      <c r="B159">
        <v>6</v>
      </c>
      <c r="C159" s="1">
        <v>40019</v>
      </c>
      <c r="D159" s="21" t="str">
        <f t="shared" si="8"/>
        <v>25-Jul-2009</v>
      </c>
      <c r="E159" s="2">
        <v>0.55833333333333335</v>
      </c>
      <c r="F159" s="1">
        <v>40019</v>
      </c>
      <c r="G159" s="2">
        <v>0.60486111111111118</v>
      </c>
      <c r="H159">
        <v>50</v>
      </c>
      <c r="I159">
        <v>67</v>
      </c>
      <c r="J159" t="s">
        <v>8</v>
      </c>
      <c r="K159" t="s">
        <v>18</v>
      </c>
      <c r="L159" t="str">
        <f t="shared" si="9"/>
        <v>Morning</v>
      </c>
      <c r="M159" t="str">
        <f t="shared" si="10"/>
        <v>13</v>
      </c>
      <c r="N159" t="str">
        <f t="shared" si="11"/>
        <v>14</v>
      </c>
    </row>
    <row r="160" spans="1:14" x14ac:dyDescent="0.3">
      <c r="A160">
        <v>1</v>
      </c>
      <c r="B160">
        <v>5</v>
      </c>
      <c r="C160" s="1">
        <v>40019</v>
      </c>
      <c r="D160" s="21" t="str">
        <f t="shared" si="8"/>
        <v>25-Jul-2009</v>
      </c>
      <c r="E160" s="2">
        <v>0.56041666666666667</v>
      </c>
      <c r="F160" s="1">
        <v>40019</v>
      </c>
      <c r="G160" s="2">
        <v>0.66666666666666663</v>
      </c>
      <c r="H160">
        <v>50</v>
      </c>
      <c r="I160">
        <v>153</v>
      </c>
      <c r="J160" t="s">
        <v>8</v>
      </c>
      <c r="K160" t="s">
        <v>18</v>
      </c>
      <c r="L160" t="str">
        <f t="shared" si="9"/>
        <v>Morning</v>
      </c>
      <c r="M160" t="str">
        <f t="shared" si="10"/>
        <v>13</v>
      </c>
      <c r="N160" t="str">
        <f t="shared" si="11"/>
        <v>16</v>
      </c>
    </row>
    <row r="161" spans="1:14" x14ac:dyDescent="0.3">
      <c r="A161">
        <v>1</v>
      </c>
      <c r="B161">
        <v>6</v>
      </c>
      <c r="C161" s="1">
        <v>40019</v>
      </c>
      <c r="D161" s="21" t="str">
        <f t="shared" si="8"/>
        <v>25-Jul-2009</v>
      </c>
      <c r="E161" s="2">
        <v>0.59513888888888888</v>
      </c>
      <c r="F161" s="1">
        <v>40019</v>
      </c>
      <c r="G161" s="2">
        <v>0.7909722222222223</v>
      </c>
      <c r="H161">
        <v>90</v>
      </c>
      <c r="I161">
        <v>282</v>
      </c>
      <c r="J161" t="s">
        <v>8</v>
      </c>
      <c r="K161" t="s">
        <v>18</v>
      </c>
      <c r="L161" t="str">
        <f t="shared" si="9"/>
        <v>Afternoon</v>
      </c>
      <c r="M161" t="str">
        <f t="shared" si="10"/>
        <v>14</v>
      </c>
      <c r="N161" t="str">
        <f t="shared" si="11"/>
        <v>18</v>
      </c>
    </row>
    <row r="162" spans="1:14" x14ac:dyDescent="0.3">
      <c r="A162">
        <v>1</v>
      </c>
      <c r="B162">
        <v>6</v>
      </c>
      <c r="C162" s="1">
        <v>40019</v>
      </c>
      <c r="D162" s="21" t="str">
        <f t="shared" si="8"/>
        <v>25-Jul-2009</v>
      </c>
      <c r="E162" s="2">
        <v>0.6069444444444444</v>
      </c>
      <c r="F162" s="1">
        <v>40019</v>
      </c>
      <c r="G162" s="2">
        <v>0.76874999999999993</v>
      </c>
      <c r="H162">
        <v>70</v>
      </c>
      <c r="I162">
        <v>233</v>
      </c>
      <c r="J162" t="s">
        <v>8</v>
      </c>
      <c r="K162" t="s">
        <v>18</v>
      </c>
      <c r="L162" t="str">
        <f t="shared" si="9"/>
        <v>Afternoon</v>
      </c>
      <c r="M162" t="str">
        <f t="shared" si="10"/>
        <v>14</v>
      </c>
      <c r="N162" t="str">
        <f t="shared" si="11"/>
        <v>18</v>
      </c>
    </row>
    <row r="163" spans="1:14" x14ac:dyDescent="0.3">
      <c r="A163">
        <v>1</v>
      </c>
      <c r="B163">
        <v>5</v>
      </c>
      <c r="C163" s="1">
        <v>40019</v>
      </c>
      <c r="D163" s="21" t="str">
        <f t="shared" si="8"/>
        <v>25-Jul-2009</v>
      </c>
      <c r="E163" s="2">
        <v>0.66597222222222219</v>
      </c>
      <c r="F163" s="1">
        <v>40019</v>
      </c>
      <c r="G163" s="2">
        <v>0.6958333333333333</v>
      </c>
      <c r="H163">
        <v>50</v>
      </c>
      <c r="I163">
        <v>43</v>
      </c>
      <c r="J163" t="s">
        <v>8</v>
      </c>
      <c r="K163" t="s">
        <v>18</v>
      </c>
      <c r="L163" t="str">
        <f t="shared" si="9"/>
        <v>Afternoon</v>
      </c>
      <c r="M163" t="str">
        <f t="shared" si="10"/>
        <v>15</v>
      </c>
      <c r="N163" t="str">
        <f t="shared" si="11"/>
        <v>16</v>
      </c>
    </row>
    <row r="164" spans="1:14" x14ac:dyDescent="0.3">
      <c r="A164">
        <v>1</v>
      </c>
      <c r="B164">
        <v>5</v>
      </c>
      <c r="C164" s="1">
        <v>40019</v>
      </c>
      <c r="D164" s="21" t="str">
        <f t="shared" si="8"/>
        <v>25-Jul-2009</v>
      </c>
      <c r="E164" s="2">
        <v>0.68194444444444446</v>
      </c>
      <c r="F164" s="1">
        <v>40020</v>
      </c>
      <c r="G164" s="2">
        <v>8.3333333333333332E-3</v>
      </c>
      <c r="H164">
        <v>150</v>
      </c>
      <c r="I164">
        <v>470</v>
      </c>
      <c r="J164" t="s">
        <v>8</v>
      </c>
      <c r="K164" t="s">
        <v>18</v>
      </c>
      <c r="L164" t="str">
        <f t="shared" si="9"/>
        <v>Afternoon</v>
      </c>
      <c r="M164" t="str">
        <f t="shared" si="10"/>
        <v>16</v>
      </c>
      <c r="N164" t="str">
        <f t="shared" si="11"/>
        <v>00</v>
      </c>
    </row>
    <row r="165" spans="1:14" x14ac:dyDescent="0.3">
      <c r="A165">
        <v>1</v>
      </c>
      <c r="B165">
        <v>8</v>
      </c>
      <c r="C165" s="1">
        <v>40019</v>
      </c>
      <c r="D165" s="21" t="str">
        <f t="shared" si="8"/>
        <v>25-Jul-2009</v>
      </c>
      <c r="E165" s="2">
        <v>0.71944444444444444</v>
      </c>
      <c r="F165" s="1">
        <v>40019</v>
      </c>
      <c r="G165" s="2">
        <v>0.77708333333333324</v>
      </c>
      <c r="H165">
        <v>50</v>
      </c>
      <c r="I165">
        <v>83</v>
      </c>
      <c r="J165" t="s">
        <v>8</v>
      </c>
      <c r="K165" t="s">
        <v>18</v>
      </c>
      <c r="L165" t="str">
        <f t="shared" si="9"/>
        <v>Afternoon</v>
      </c>
      <c r="M165" t="str">
        <f t="shared" si="10"/>
        <v>17</v>
      </c>
      <c r="N165" t="str">
        <f t="shared" si="11"/>
        <v>18</v>
      </c>
    </row>
    <row r="166" spans="1:14" x14ac:dyDescent="0.3">
      <c r="A166">
        <v>1</v>
      </c>
      <c r="B166">
        <v>6</v>
      </c>
      <c r="C166" s="1">
        <v>40019</v>
      </c>
      <c r="D166" s="21" t="str">
        <f t="shared" si="8"/>
        <v>25-Jul-2009</v>
      </c>
      <c r="E166" s="2">
        <v>0.73888888888888893</v>
      </c>
      <c r="F166" s="1">
        <v>40019</v>
      </c>
      <c r="G166" s="2">
        <v>0.89930555555555547</v>
      </c>
      <c r="H166">
        <v>70</v>
      </c>
      <c r="I166">
        <v>231</v>
      </c>
      <c r="J166" t="s">
        <v>8</v>
      </c>
      <c r="K166" t="s">
        <v>18</v>
      </c>
      <c r="L166" t="str">
        <f t="shared" si="9"/>
        <v>Afternoon</v>
      </c>
      <c r="M166" t="str">
        <f t="shared" si="10"/>
        <v>17</v>
      </c>
      <c r="N166" t="str">
        <f t="shared" si="11"/>
        <v>21</v>
      </c>
    </row>
    <row r="167" spans="1:14" x14ac:dyDescent="0.3">
      <c r="A167">
        <v>1</v>
      </c>
      <c r="B167">
        <v>5</v>
      </c>
      <c r="C167" s="1">
        <v>40019</v>
      </c>
      <c r="D167" s="21" t="str">
        <f t="shared" si="8"/>
        <v>25-Jul-2009</v>
      </c>
      <c r="E167" s="2">
        <v>0.74583333333333324</v>
      </c>
      <c r="F167" s="1">
        <v>40019</v>
      </c>
      <c r="G167" s="2">
        <v>0.98819444444444438</v>
      </c>
      <c r="H167">
        <v>110</v>
      </c>
      <c r="I167">
        <v>349</v>
      </c>
      <c r="J167" t="s">
        <v>8</v>
      </c>
      <c r="K167" t="s">
        <v>18</v>
      </c>
      <c r="L167" t="str">
        <f t="shared" si="9"/>
        <v>Afternoon</v>
      </c>
      <c r="M167" t="str">
        <f t="shared" si="10"/>
        <v>17</v>
      </c>
      <c r="N167" t="str">
        <f t="shared" si="11"/>
        <v>23</v>
      </c>
    </row>
    <row r="168" spans="1:14" x14ac:dyDescent="0.3">
      <c r="A168">
        <v>1</v>
      </c>
      <c r="B168">
        <v>5</v>
      </c>
      <c r="C168" s="1">
        <v>40019</v>
      </c>
      <c r="D168" s="21" t="str">
        <f t="shared" si="8"/>
        <v>25-Jul-2009</v>
      </c>
      <c r="E168" s="2">
        <v>0.75416666666666676</v>
      </c>
      <c r="F168" s="1">
        <v>40019</v>
      </c>
      <c r="G168" s="2">
        <v>0.84513888888888899</v>
      </c>
      <c r="H168">
        <v>50</v>
      </c>
      <c r="I168">
        <v>131</v>
      </c>
      <c r="J168" t="s">
        <v>8</v>
      </c>
      <c r="K168" t="s">
        <v>18</v>
      </c>
      <c r="L168" t="str">
        <f t="shared" si="9"/>
        <v>Evening</v>
      </c>
      <c r="M168" t="str">
        <f t="shared" si="10"/>
        <v>18</v>
      </c>
      <c r="N168" t="str">
        <f t="shared" si="11"/>
        <v>20</v>
      </c>
    </row>
    <row r="169" spans="1:14" x14ac:dyDescent="0.3">
      <c r="A169">
        <v>1</v>
      </c>
      <c r="B169">
        <v>5</v>
      </c>
      <c r="C169" s="1">
        <v>40019</v>
      </c>
      <c r="D169" s="21" t="str">
        <f t="shared" si="8"/>
        <v>25-Jul-2009</v>
      </c>
      <c r="E169" s="2">
        <v>0.80347222222222225</v>
      </c>
      <c r="F169" s="1">
        <v>40019</v>
      </c>
      <c r="G169" s="2">
        <v>0.85486111111111107</v>
      </c>
      <c r="H169">
        <v>50</v>
      </c>
      <c r="I169">
        <v>74</v>
      </c>
      <c r="J169" t="s">
        <v>8</v>
      </c>
      <c r="K169" t="s">
        <v>18</v>
      </c>
      <c r="L169" t="str">
        <f t="shared" si="9"/>
        <v>Evening</v>
      </c>
      <c r="M169" t="str">
        <f t="shared" si="10"/>
        <v>19</v>
      </c>
      <c r="N169" t="str">
        <f t="shared" si="11"/>
        <v>20</v>
      </c>
    </row>
    <row r="170" spans="1:14" x14ac:dyDescent="0.3">
      <c r="A170">
        <v>1</v>
      </c>
      <c r="B170">
        <v>5</v>
      </c>
      <c r="C170" s="1">
        <v>40019</v>
      </c>
      <c r="D170" s="21" t="str">
        <f t="shared" si="8"/>
        <v>25-Jul-2009</v>
      </c>
      <c r="E170" s="2">
        <v>0.82430555555555562</v>
      </c>
      <c r="F170" s="1">
        <v>40019</v>
      </c>
      <c r="G170" s="2">
        <v>0.86041666666666661</v>
      </c>
      <c r="H170">
        <v>50</v>
      </c>
      <c r="I170">
        <v>52</v>
      </c>
      <c r="J170" t="s">
        <v>8</v>
      </c>
      <c r="K170" t="s">
        <v>18</v>
      </c>
      <c r="L170" t="str">
        <f t="shared" si="9"/>
        <v>Evening</v>
      </c>
      <c r="M170" t="str">
        <f t="shared" si="10"/>
        <v>19</v>
      </c>
      <c r="N170" t="str">
        <f t="shared" si="11"/>
        <v>20</v>
      </c>
    </row>
    <row r="171" spans="1:14" x14ac:dyDescent="0.3">
      <c r="A171">
        <v>1</v>
      </c>
      <c r="B171">
        <v>5</v>
      </c>
      <c r="C171" s="1">
        <v>40019</v>
      </c>
      <c r="D171" s="21" t="str">
        <f t="shared" si="8"/>
        <v>25-Jul-2009</v>
      </c>
      <c r="E171" s="2">
        <v>0.84375</v>
      </c>
      <c r="F171" s="1">
        <v>40019</v>
      </c>
      <c r="G171" s="2">
        <v>0.8965277777777777</v>
      </c>
      <c r="H171">
        <v>50</v>
      </c>
      <c r="I171">
        <v>76</v>
      </c>
      <c r="J171" t="s">
        <v>8</v>
      </c>
      <c r="K171" t="s">
        <v>18</v>
      </c>
      <c r="L171" t="str">
        <f t="shared" si="9"/>
        <v>Evening</v>
      </c>
      <c r="M171" t="str">
        <f t="shared" si="10"/>
        <v>20</v>
      </c>
      <c r="N171" t="str">
        <f t="shared" si="11"/>
        <v>21</v>
      </c>
    </row>
    <row r="172" spans="1:14" x14ac:dyDescent="0.3">
      <c r="A172">
        <v>1</v>
      </c>
      <c r="B172">
        <v>5</v>
      </c>
      <c r="C172" s="1">
        <v>40019</v>
      </c>
      <c r="D172" s="21" t="str">
        <f t="shared" si="8"/>
        <v>25-Jul-2009</v>
      </c>
      <c r="E172" s="2">
        <v>0.86111111111111116</v>
      </c>
      <c r="F172" s="1">
        <v>40019</v>
      </c>
      <c r="G172" s="2">
        <v>0.9784722222222223</v>
      </c>
      <c r="H172">
        <v>50</v>
      </c>
      <c r="I172">
        <v>169</v>
      </c>
      <c r="J172" t="s">
        <v>8</v>
      </c>
      <c r="K172" t="s">
        <v>18</v>
      </c>
      <c r="L172" t="str">
        <f t="shared" si="9"/>
        <v>Evening</v>
      </c>
      <c r="M172" t="str">
        <f t="shared" si="10"/>
        <v>20</v>
      </c>
      <c r="N172" t="str">
        <f t="shared" si="11"/>
        <v>23</v>
      </c>
    </row>
    <row r="173" spans="1:14" x14ac:dyDescent="0.3">
      <c r="A173">
        <v>1</v>
      </c>
      <c r="B173">
        <v>5</v>
      </c>
      <c r="C173" s="1">
        <v>40019</v>
      </c>
      <c r="D173" s="21" t="str">
        <f t="shared" si="8"/>
        <v>25-Jul-2009</v>
      </c>
      <c r="E173" s="2">
        <v>0.88958333333333339</v>
      </c>
      <c r="F173" s="1">
        <v>40019</v>
      </c>
      <c r="G173" s="2">
        <v>0.9291666666666667</v>
      </c>
      <c r="H173">
        <v>50</v>
      </c>
      <c r="I173">
        <v>57</v>
      </c>
      <c r="J173" t="s">
        <v>8</v>
      </c>
      <c r="K173" t="s">
        <v>18</v>
      </c>
      <c r="L173" t="str">
        <f t="shared" si="9"/>
        <v>Evening</v>
      </c>
      <c r="M173" t="str">
        <f t="shared" si="10"/>
        <v>21</v>
      </c>
      <c r="N173" t="str">
        <f t="shared" si="11"/>
        <v>22</v>
      </c>
    </row>
    <row r="174" spans="1:14" x14ac:dyDescent="0.3">
      <c r="A174">
        <v>1</v>
      </c>
      <c r="B174">
        <v>6</v>
      </c>
      <c r="C174" s="1">
        <v>40019</v>
      </c>
      <c r="D174" s="21" t="str">
        <f t="shared" si="8"/>
        <v>25-Jul-2009</v>
      </c>
      <c r="E174" s="2">
        <v>0.90902777777777777</v>
      </c>
      <c r="F174" s="1">
        <v>40019</v>
      </c>
      <c r="G174" s="2">
        <v>0.9784722222222223</v>
      </c>
      <c r="H174">
        <v>50</v>
      </c>
      <c r="I174">
        <v>100</v>
      </c>
      <c r="J174" t="s">
        <v>8</v>
      </c>
      <c r="K174" t="s">
        <v>18</v>
      </c>
      <c r="L174" t="str">
        <f t="shared" si="9"/>
        <v>Evening</v>
      </c>
      <c r="M174" t="str">
        <f t="shared" si="10"/>
        <v>21</v>
      </c>
      <c r="N174" t="str">
        <f t="shared" si="11"/>
        <v>23</v>
      </c>
    </row>
    <row r="175" spans="1:14" x14ac:dyDescent="0.3">
      <c r="A175">
        <v>1</v>
      </c>
      <c r="B175">
        <v>5</v>
      </c>
      <c r="C175" s="1">
        <v>40019</v>
      </c>
      <c r="D175" s="21" t="str">
        <f t="shared" si="8"/>
        <v>25-Jul-2009</v>
      </c>
      <c r="E175" s="2">
        <v>0.92013888888888884</v>
      </c>
      <c r="F175" s="1">
        <v>40020</v>
      </c>
      <c r="G175" s="2">
        <v>4.8611111111111112E-2</v>
      </c>
      <c r="H175">
        <v>70</v>
      </c>
      <c r="I175">
        <v>185</v>
      </c>
      <c r="J175" t="s">
        <v>8</v>
      </c>
      <c r="K175" t="s">
        <v>18</v>
      </c>
      <c r="L175" t="str">
        <f t="shared" si="9"/>
        <v>Night</v>
      </c>
      <c r="M175" t="str">
        <f t="shared" si="10"/>
        <v>22</v>
      </c>
      <c r="N175" t="str">
        <f t="shared" si="11"/>
        <v>01</v>
      </c>
    </row>
    <row r="176" spans="1:14" x14ac:dyDescent="0.3">
      <c r="A176">
        <v>1</v>
      </c>
      <c r="B176">
        <v>5</v>
      </c>
      <c r="C176" s="1">
        <v>40019</v>
      </c>
      <c r="D176" s="21" t="str">
        <f t="shared" si="8"/>
        <v>25-Jul-2009</v>
      </c>
      <c r="E176" s="2">
        <v>0.93541666666666667</v>
      </c>
      <c r="F176" s="1">
        <v>40020</v>
      </c>
      <c r="G176" s="2">
        <v>8.1250000000000003E-2</v>
      </c>
      <c r="H176">
        <v>70</v>
      </c>
      <c r="I176">
        <v>210</v>
      </c>
      <c r="J176" t="s">
        <v>8</v>
      </c>
      <c r="K176" t="s">
        <v>18</v>
      </c>
      <c r="L176" t="str">
        <f t="shared" si="9"/>
        <v>Night</v>
      </c>
      <c r="M176" t="str">
        <f t="shared" si="10"/>
        <v>22</v>
      </c>
      <c r="N176" t="str">
        <f t="shared" si="11"/>
        <v>01</v>
      </c>
    </row>
    <row r="177" spans="1:14" x14ac:dyDescent="0.3">
      <c r="A177">
        <v>1</v>
      </c>
      <c r="B177">
        <v>5</v>
      </c>
      <c r="C177" s="1">
        <v>40020</v>
      </c>
      <c r="D177" s="21" t="str">
        <f t="shared" si="8"/>
        <v>26-Jul-2009</v>
      </c>
      <c r="E177" s="2">
        <v>0.43958333333333338</v>
      </c>
      <c r="F177" s="1">
        <v>40020</v>
      </c>
      <c r="G177" s="2">
        <v>0.4826388888888889</v>
      </c>
      <c r="H177">
        <v>50</v>
      </c>
      <c r="I177">
        <v>62</v>
      </c>
      <c r="J177" t="s">
        <v>8</v>
      </c>
      <c r="K177" t="s">
        <v>21</v>
      </c>
      <c r="L177" t="str">
        <f t="shared" si="9"/>
        <v>Morning</v>
      </c>
      <c r="M177" t="str">
        <f t="shared" si="10"/>
        <v>10</v>
      </c>
      <c r="N177" t="str">
        <f t="shared" si="11"/>
        <v>11</v>
      </c>
    </row>
    <row r="178" spans="1:14" x14ac:dyDescent="0.3">
      <c r="A178">
        <v>1</v>
      </c>
      <c r="B178">
        <v>5</v>
      </c>
      <c r="C178" s="1">
        <v>40020</v>
      </c>
      <c r="D178" s="21" t="str">
        <f t="shared" si="8"/>
        <v>26-Jul-2009</v>
      </c>
      <c r="E178" s="2">
        <v>0.45624999999999999</v>
      </c>
      <c r="F178" s="1">
        <v>40020</v>
      </c>
      <c r="G178" s="2">
        <v>0.56180555555555556</v>
      </c>
      <c r="H178">
        <v>50</v>
      </c>
      <c r="I178">
        <v>152</v>
      </c>
      <c r="J178" t="s">
        <v>8</v>
      </c>
      <c r="K178" t="s">
        <v>21</v>
      </c>
      <c r="L178" t="str">
        <f t="shared" si="9"/>
        <v>Morning</v>
      </c>
      <c r="M178" t="str">
        <f t="shared" si="10"/>
        <v>10</v>
      </c>
      <c r="N178" t="str">
        <f t="shared" si="11"/>
        <v>13</v>
      </c>
    </row>
    <row r="179" spans="1:14" x14ac:dyDescent="0.3">
      <c r="A179">
        <v>1</v>
      </c>
      <c r="B179">
        <v>5</v>
      </c>
      <c r="C179" s="1">
        <v>40020</v>
      </c>
      <c r="D179" s="21" t="str">
        <f t="shared" si="8"/>
        <v>26-Jul-2009</v>
      </c>
      <c r="E179" s="2">
        <v>0.48749999999999999</v>
      </c>
      <c r="F179" s="1">
        <v>40020</v>
      </c>
      <c r="G179" s="2">
        <v>0.59305555555555556</v>
      </c>
      <c r="H179">
        <v>50</v>
      </c>
      <c r="I179">
        <v>152</v>
      </c>
      <c r="J179" t="s">
        <v>8</v>
      </c>
      <c r="K179" t="s">
        <v>21</v>
      </c>
      <c r="L179" t="str">
        <f t="shared" si="9"/>
        <v>Morning</v>
      </c>
      <c r="M179" t="str">
        <f t="shared" si="10"/>
        <v>11</v>
      </c>
      <c r="N179" t="str">
        <f t="shared" si="11"/>
        <v>14</v>
      </c>
    </row>
    <row r="180" spans="1:14" x14ac:dyDescent="0.3">
      <c r="A180">
        <v>1</v>
      </c>
      <c r="B180">
        <v>6</v>
      </c>
      <c r="C180" s="1">
        <v>40020</v>
      </c>
      <c r="D180" s="21" t="str">
        <f t="shared" si="8"/>
        <v>26-Jul-2009</v>
      </c>
      <c r="E180" s="2">
        <v>0.50972222222222219</v>
      </c>
      <c r="F180" s="1">
        <v>40020</v>
      </c>
      <c r="G180" s="2">
        <v>0.67013888888888884</v>
      </c>
      <c r="H180">
        <v>70</v>
      </c>
      <c r="I180">
        <v>231</v>
      </c>
      <c r="J180" t="s">
        <v>8</v>
      </c>
      <c r="K180" t="s">
        <v>21</v>
      </c>
      <c r="L180" t="str">
        <f t="shared" si="9"/>
        <v>Morning</v>
      </c>
      <c r="M180" t="str">
        <f t="shared" si="10"/>
        <v>12</v>
      </c>
      <c r="N180" t="str">
        <f t="shared" si="11"/>
        <v>16</v>
      </c>
    </row>
    <row r="181" spans="1:14" x14ac:dyDescent="0.3">
      <c r="A181">
        <v>1</v>
      </c>
      <c r="B181">
        <v>5</v>
      </c>
      <c r="C181" s="1">
        <v>40020</v>
      </c>
      <c r="D181" s="21" t="str">
        <f t="shared" si="8"/>
        <v>26-Jul-2009</v>
      </c>
      <c r="E181" s="2">
        <v>0.54861111111111105</v>
      </c>
      <c r="F181" s="1">
        <v>40020</v>
      </c>
      <c r="G181" s="2">
        <v>0.59375</v>
      </c>
      <c r="H181">
        <v>50</v>
      </c>
      <c r="I181">
        <v>65</v>
      </c>
      <c r="J181" t="s">
        <v>8</v>
      </c>
      <c r="K181" t="s">
        <v>21</v>
      </c>
      <c r="L181" t="str">
        <f t="shared" si="9"/>
        <v>Morning</v>
      </c>
      <c r="M181" t="str">
        <f t="shared" si="10"/>
        <v>13</v>
      </c>
      <c r="N181" t="str">
        <f t="shared" si="11"/>
        <v>14</v>
      </c>
    </row>
    <row r="182" spans="1:14" x14ac:dyDescent="0.3">
      <c r="A182">
        <v>1</v>
      </c>
      <c r="B182">
        <v>6</v>
      </c>
      <c r="C182" s="1">
        <v>40020</v>
      </c>
      <c r="D182" s="21" t="str">
        <f t="shared" si="8"/>
        <v>26-Jul-2009</v>
      </c>
      <c r="E182" s="2">
        <v>0.57430555555555551</v>
      </c>
      <c r="F182" s="1">
        <v>40020</v>
      </c>
      <c r="G182" s="2">
        <v>0.69861111111111107</v>
      </c>
      <c r="H182">
        <v>50</v>
      </c>
      <c r="I182">
        <v>179</v>
      </c>
      <c r="J182" t="s">
        <v>8</v>
      </c>
      <c r="K182" t="s">
        <v>21</v>
      </c>
      <c r="L182" t="str">
        <f t="shared" si="9"/>
        <v>Morning</v>
      </c>
      <c r="M182" t="str">
        <f t="shared" si="10"/>
        <v>13</v>
      </c>
      <c r="N182" t="str">
        <f t="shared" si="11"/>
        <v>16</v>
      </c>
    </row>
    <row r="183" spans="1:14" x14ac:dyDescent="0.3">
      <c r="A183">
        <v>1</v>
      </c>
      <c r="B183">
        <v>8</v>
      </c>
      <c r="C183" s="1">
        <v>40020</v>
      </c>
      <c r="D183" s="21" t="str">
        <f t="shared" si="8"/>
        <v>26-Jul-2009</v>
      </c>
      <c r="E183" s="2">
        <v>0.58263888888888882</v>
      </c>
      <c r="F183" s="1">
        <v>40020</v>
      </c>
      <c r="G183" s="2">
        <v>0.6875</v>
      </c>
      <c r="H183">
        <v>50</v>
      </c>
      <c r="I183">
        <v>151</v>
      </c>
      <c r="J183" t="s">
        <v>8</v>
      </c>
      <c r="K183" t="s">
        <v>21</v>
      </c>
      <c r="L183" t="str">
        <f t="shared" si="9"/>
        <v>Morning</v>
      </c>
      <c r="M183" t="str">
        <f t="shared" si="10"/>
        <v>13</v>
      </c>
      <c r="N183" t="str">
        <f t="shared" si="11"/>
        <v>16</v>
      </c>
    </row>
    <row r="184" spans="1:14" x14ac:dyDescent="0.3">
      <c r="A184">
        <v>1</v>
      </c>
      <c r="B184">
        <v>5</v>
      </c>
      <c r="C184" s="1">
        <v>40020</v>
      </c>
      <c r="D184" s="21" t="str">
        <f t="shared" si="8"/>
        <v>26-Jul-2009</v>
      </c>
      <c r="E184" s="2">
        <v>0.59722222222222221</v>
      </c>
      <c r="F184" s="1">
        <v>40020</v>
      </c>
      <c r="G184" s="2">
        <v>0.66388888888888886</v>
      </c>
      <c r="H184">
        <v>50</v>
      </c>
      <c r="I184">
        <v>96</v>
      </c>
      <c r="J184" t="s">
        <v>8</v>
      </c>
      <c r="K184" t="s">
        <v>21</v>
      </c>
      <c r="L184" t="str">
        <f t="shared" si="9"/>
        <v>Afternoon</v>
      </c>
      <c r="M184" t="str">
        <f t="shared" si="10"/>
        <v>14</v>
      </c>
      <c r="N184" t="str">
        <f t="shared" si="11"/>
        <v>15</v>
      </c>
    </row>
    <row r="185" spans="1:14" x14ac:dyDescent="0.3">
      <c r="A185">
        <v>1</v>
      </c>
      <c r="B185">
        <v>6</v>
      </c>
      <c r="C185" s="1">
        <v>40020</v>
      </c>
      <c r="D185" s="21" t="str">
        <f t="shared" si="8"/>
        <v>26-Jul-2009</v>
      </c>
      <c r="E185" s="2">
        <v>0.61249999999999993</v>
      </c>
      <c r="F185" s="1">
        <v>40020</v>
      </c>
      <c r="G185" s="2">
        <v>0.8256944444444444</v>
      </c>
      <c r="H185">
        <v>110</v>
      </c>
      <c r="I185">
        <v>307</v>
      </c>
      <c r="J185" t="s">
        <v>8</v>
      </c>
      <c r="K185" t="s">
        <v>21</v>
      </c>
      <c r="L185" t="str">
        <f t="shared" si="9"/>
        <v>Afternoon</v>
      </c>
      <c r="M185" t="str">
        <f t="shared" si="10"/>
        <v>14</v>
      </c>
      <c r="N185" t="str">
        <f t="shared" si="11"/>
        <v>19</v>
      </c>
    </row>
    <row r="186" spans="1:14" x14ac:dyDescent="0.3">
      <c r="A186">
        <v>1</v>
      </c>
      <c r="B186">
        <v>5</v>
      </c>
      <c r="C186" s="1">
        <v>40020</v>
      </c>
      <c r="D186" s="21" t="str">
        <f t="shared" si="8"/>
        <v>26-Jul-2009</v>
      </c>
      <c r="E186" s="2">
        <v>0.62847222222222221</v>
      </c>
      <c r="F186" s="1">
        <v>40020</v>
      </c>
      <c r="G186" s="2">
        <v>0.73611111111111116</v>
      </c>
      <c r="H186">
        <v>50</v>
      </c>
      <c r="I186">
        <v>155</v>
      </c>
      <c r="J186" t="s">
        <v>8</v>
      </c>
      <c r="K186" t="s">
        <v>21</v>
      </c>
      <c r="L186" t="str">
        <f t="shared" si="9"/>
        <v>Afternoon</v>
      </c>
      <c r="M186" t="str">
        <f t="shared" si="10"/>
        <v>15</v>
      </c>
      <c r="N186" t="str">
        <f t="shared" si="11"/>
        <v>17</v>
      </c>
    </row>
    <row r="187" spans="1:14" x14ac:dyDescent="0.3">
      <c r="A187">
        <v>1</v>
      </c>
      <c r="B187">
        <v>8</v>
      </c>
      <c r="C187" s="1">
        <v>40020</v>
      </c>
      <c r="D187" s="21" t="str">
        <f t="shared" si="8"/>
        <v>26-Jul-2009</v>
      </c>
      <c r="E187" s="2">
        <v>0.63958333333333328</v>
      </c>
      <c r="F187" s="1">
        <v>40020</v>
      </c>
      <c r="G187" s="2">
        <v>0.73333333333333339</v>
      </c>
      <c r="H187">
        <v>50</v>
      </c>
      <c r="I187">
        <v>135</v>
      </c>
      <c r="J187" t="s">
        <v>8</v>
      </c>
      <c r="K187" t="s">
        <v>21</v>
      </c>
      <c r="L187" t="str">
        <f t="shared" si="9"/>
        <v>Afternoon</v>
      </c>
      <c r="M187" t="str">
        <f t="shared" si="10"/>
        <v>15</v>
      </c>
      <c r="N187" t="str">
        <f t="shared" si="11"/>
        <v>17</v>
      </c>
    </row>
    <row r="188" spans="1:14" x14ac:dyDescent="0.3">
      <c r="A188">
        <v>1</v>
      </c>
      <c r="B188">
        <v>6</v>
      </c>
      <c r="C188" s="1">
        <v>40020</v>
      </c>
      <c r="D188" s="21" t="str">
        <f t="shared" si="8"/>
        <v>26-Jul-2009</v>
      </c>
      <c r="E188" s="2">
        <v>0.65486111111111112</v>
      </c>
      <c r="F188" s="1">
        <v>40020</v>
      </c>
      <c r="G188" s="2">
        <v>0.78749999999999998</v>
      </c>
      <c r="H188">
        <v>70</v>
      </c>
      <c r="I188">
        <v>191</v>
      </c>
      <c r="J188" t="s">
        <v>8</v>
      </c>
      <c r="K188" t="s">
        <v>21</v>
      </c>
      <c r="L188" t="str">
        <f t="shared" si="9"/>
        <v>Afternoon</v>
      </c>
      <c r="M188" t="str">
        <f t="shared" si="10"/>
        <v>15</v>
      </c>
      <c r="N188" t="str">
        <f t="shared" si="11"/>
        <v>18</v>
      </c>
    </row>
    <row r="189" spans="1:14" x14ac:dyDescent="0.3">
      <c r="A189">
        <v>1</v>
      </c>
      <c r="B189">
        <v>6</v>
      </c>
      <c r="C189" s="1">
        <v>40020</v>
      </c>
      <c r="D189" s="21" t="str">
        <f t="shared" si="8"/>
        <v>26-Jul-2009</v>
      </c>
      <c r="E189" s="2">
        <v>0.69027777777777777</v>
      </c>
      <c r="F189" s="1">
        <v>40020</v>
      </c>
      <c r="G189" s="2">
        <v>0.72569444444444453</v>
      </c>
      <c r="H189">
        <v>50</v>
      </c>
      <c r="I189">
        <v>51</v>
      </c>
      <c r="J189" t="s">
        <v>8</v>
      </c>
      <c r="K189" t="s">
        <v>21</v>
      </c>
      <c r="L189" t="str">
        <f t="shared" si="9"/>
        <v>Afternoon</v>
      </c>
      <c r="M189" t="str">
        <f t="shared" si="10"/>
        <v>16</v>
      </c>
      <c r="N189" t="str">
        <f t="shared" si="11"/>
        <v>17</v>
      </c>
    </row>
    <row r="190" spans="1:14" x14ac:dyDescent="0.3">
      <c r="A190">
        <v>1</v>
      </c>
      <c r="B190">
        <v>6</v>
      </c>
      <c r="C190" s="1">
        <v>40020</v>
      </c>
      <c r="D190" s="21" t="str">
        <f t="shared" si="8"/>
        <v>26-Jul-2009</v>
      </c>
      <c r="E190" s="2">
        <v>0.69374999999999998</v>
      </c>
      <c r="F190" s="1">
        <v>40020</v>
      </c>
      <c r="G190" s="2">
        <v>0.80972222222222223</v>
      </c>
      <c r="H190">
        <v>50</v>
      </c>
      <c r="I190">
        <v>167</v>
      </c>
      <c r="J190" t="s">
        <v>8</v>
      </c>
      <c r="K190" t="s">
        <v>21</v>
      </c>
      <c r="L190" t="str">
        <f t="shared" si="9"/>
        <v>Afternoon</v>
      </c>
      <c r="M190" t="str">
        <f t="shared" si="10"/>
        <v>16</v>
      </c>
      <c r="N190" t="str">
        <f t="shared" si="11"/>
        <v>19</v>
      </c>
    </row>
    <row r="191" spans="1:14" x14ac:dyDescent="0.3">
      <c r="A191">
        <v>1</v>
      </c>
      <c r="B191">
        <v>8</v>
      </c>
      <c r="C191" s="1">
        <v>40020</v>
      </c>
      <c r="D191" s="21" t="str">
        <f t="shared" si="8"/>
        <v>26-Jul-2009</v>
      </c>
      <c r="E191" s="2">
        <v>0.70347222222222217</v>
      </c>
      <c r="F191" s="1">
        <v>40020</v>
      </c>
      <c r="G191" s="2">
        <v>0.81388888888888899</v>
      </c>
      <c r="H191">
        <v>50</v>
      </c>
      <c r="I191">
        <v>159</v>
      </c>
      <c r="J191" t="s">
        <v>8</v>
      </c>
      <c r="K191" t="s">
        <v>21</v>
      </c>
      <c r="L191" t="str">
        <f t="shared" si="9"/>
        <v>Afternoon</v>
      </c>
      <c r="M191" t="str">
        <f t="shared" si="10"/>
        <v>16</v>
      </c>
      <c r="N191" t="str">
        <f t="shared" si="11"/>
        <v>19</v>
      </c>
    </row>
    <row r="192" spans="1:14" x14ac:dyDescent="0.3">
      <c r="A192">
        <v>1</v>
      </c>
      <c r="B192">
        <v>8</v>
      </c>
      <c r="C192" s="1">
        <v>40020</v>
      </c>
      <c r="D192" s="21" t="str">
        <f t="shared" si="8"/>
        <v>26-Jul-2009</v>
      </c>
      <c r="E192" s="2">
        <v>0.71944444444444444</v>
      </c>
      <c r="F192" s="1">
        <v>40020</v>
      </c>
      <c r="G192" s="2">
        <v>0.82291666666666663</v>
      </c>
      <c r="H192">
        <v>50</v>
      </c>
      <c r="I192">
        <v>149</v>
      </c>
      <c r="J192" t="s">
        <v>8</v>
      </c>
      <c r="K192" t="s">
        <v>21</v>
      </c>
      <c r="L192" t="str">
        <f t="shared" si="9"/>
        <v>Afternoon</v>
      </c>
      <c r="M192" t="str">
        <f t="shared" si="10"/>
        <v>17</v>
      </c>
      <c r="N192" t="str">
        <f t="shared" si="11"/>
        <v>19</v>
      </c>
    </row>
    <row r="193" spans="1:14" x14ac:dyDescent="0.3">
      <c r="A193">
        <v>1</v>
      </c>
      <c r="B193">
        <v>5</v>
      </c>
      <c r="C193" s="1">
        <v>40020</v>
      </c>
      <c r="D193" s="21" t="str">
        <f t="shared" si="8"/>
        <v>26-Jul-2009</v>
      </c>
      <c r="E193" s="2">
        <v>0.75138888888888899</v>
      </c>
      <c r="F193" s="1">
        <v>40020</v>
      </c>
      <c r="G193" s="2">
        <v>0.78125</v>
      </c>
      <c r="H193">
        <v>50</v>
      </c>
      <c r="I193">
        <v>43</v>
      </c>
      <c r="J193" t="s">
        <v>8</v>
      </c>
      <c r="K193" t="s">
        <v>21</v>
      </c>
      <c r="L193" t="str">
        <f t="shared" si="9"/>
        <v>Evening</v>
      </c>
      <c r="M193" t="str">
        <f t="shared" si="10"/>
        <v>18</v>
      </c>
      <c r="N193" t="str">
        <f t="shared" si="11"/>
        <v>18</v>
      </c>
    </row>
    <row r="194" spans="1:14" x14ac:dyDescent="0.3">
      <c r="A194">
        <v>1</v>
      </c>
      <c r="B194">
        <v>5</v>
      </c>
      <c r="C194" s="1">
        <v>40020</v>
      </c>
      <c r="D194" s="21" t="str">
        <f t="shared" si="8"/>
        <v>26-Jul-2009</v>
      </c>
      <c r="E194" s="2">
        <v>0.79583333333333339</v>
      </c>
      <c r="F194" s="1">
        <v>40020</v>
      </c>
      <c r="G194" s="2">
        <v>0.85833333333333339</v>
      </c>
      <c r="H194">
        <v>50</v>
      </c>
      <c r="I194">
        <v>90</v>
      </c>
      <c r="J194" t="s">
        <v>8</v>
      </c>
      <c r="K194" t="s">
        <v>21</v>
      </c>
      <c r="L194" t="str">
        <f t="shared" si="9"/>
        <v>Evening</v>
      </c>
      <c r="M194" t="str">
        <f t="shared" si="10"/>
        <v>19</v>
      </c>
      <c r="N194" t="str">
        <f t="shared" si="11"/>
        <v>20</v>
      </c>
    </row>
    <row r="195" spans="1:14" x14ac:dyDescent="0.3">
      <c r="A195">
        <v>1</v>
      </c>
      <c r="B195">
        <v>5</v>
      </c>
      <c r="C195" s="1">
        <v>40020</v>
      </c>
      <c r="D195" s="21" t="str">
        <f t="shared" ref="D195:D258" si="12" xml:space="preserve"> TEXT(C195, "dd-Mmm-yyyy")</f>
        <v>26-Jul-2009</v>
      </c>
      <c r="E195" s="2">
        <v>0.86458333333333337</v>
      </c>
      <c r="F195" s="1">
        <v>40020</v>
      </c>
      <c r="G195" s="2">
        <v>0.9868055555555556</v>
      </c>
      <c r="H195">
        <v>50</v>
      </c>
      <c r="I195">
        <v>176</v>
      </c>
      <c r="J195" t="s">
        <v>8</v>
      </c>
      <c r="K195" t="s">
        <v>21</v>
      </c>
      <c r="L195" t="str">
        <f t="shared" ref="L195:L258" si="13">IF(AND(E195&gt;$T$6,E195&lt;=$U$6),"Morning",IF(AND(E195&gt;$U$6,E195&lt;=$V$6),"Afternoon", IF(AND(E195&gt;$V$6,E195&lt;=$W$6),"Evening", "Night")))</f>
        <v>Evening</v>
      </c>
      <c r="M195" t="str">
        <f t="shared" ref="M195:M258" si="14" xml:space="preserve"> TEXT(E195, "H")</f>
        <v>20</v>
      </c>
      <c r="N195" t="str">
        <f t="shared" ref="N195:N258" si="15" xml:space="preserve"> TEXT(G195,"HH")</f>
        <v>23</v>
      </c>
    </row>
    <row r="196" spans="1:14" x14ac:dyDescent="0.3">
      <c r="A196">
        <v>1</v>
      </c>
      <c r="B196">
        <v>5</v>
      </c>
      <c r="C196" s="1">
        <v>40020</v>
      </c>
      <c r="D196" s="21" t="str">
        <f t="shared" si="12"/>
        <v>26-Jul-2009</v>
      </c>
      <c r="E196" s="2">
        <v>0.86875000000000002</v>
      </c>
      <c r="F196" s="1">
        <v>40020</v>
      </c>
      <c r="G196" s="2">
        <v>0.95694444444444438</v>
      </c>
      <c r="H196">
        <v>50</v>
      </c>
      <c r="I196">
        <v>127</v>
      </c>
      <c r="J196" t="s">
        <v>8</v>
      </c>
      <c r="K196" t="s">
        <v>21</v>
      </c>
      <c r="L196" t="str">
        <f t="shared" si="13"/>
        <v>Evening</v>
      </c>
      <c r="M196" t="str">
        <f t="shared" si="14"/>
        <v>20</v>
      </c>
      <c r="N196" t="str">
        <f t="shared" si="15"/>
        <v>22</v>
      </c>
    </row>
    <row r="197" spans="1:14" x14ac:dyDescent="0.3">
      <c r="A197">
        <v>1</v>
      </c>
      <c r="B197">
        <v>5</v>
      </c>
      <c r="C197" s="1">
        <v>40020</v>
      </c>
      <c r="D197" s="21" t="str">
        <f t="shared" si="12"/>
        <v>26-Jul-2009</v>
      </c>
      <c r="E197" s="2">
        <v>0.87152777777777779</v>
      </c>
      <c r="F197" s="1">
        <v>40020</v>
      </c>
      <c r="G197" s="2">
        <v>0.96111111111111114</v>
      </c>
      <c r="H197">
        <v>50</v>
      </c>
      <c r="I197">
        <v>129</v>
      </c>
      <c r="J197" t="s">
        <v>8</v>
      </c>
      <c r="K197" t="s">
        <v>21</v>
      </c>
      <c r="L197" t="str">
        <f t="shared" si="13"/>
        <v>Evening</v>
      </c>
      <c r="M197" t="str">
        <f t="shared" si="14"/>
        <v>20</v>
      </c>
      <c r="N197" t="str">
        <f t="shared" si="15"/>
        <v>23</v>
      </c>
    </row>
    <row r="198" spans="1:14" x14ac:dyDescent="0.3">
      <c r="A198">
        <v>1</v>
      </c>
      <c r="B198">
        <v>5</v>
      </c>
      <c r="C198" s="1">
        <v>40020</v>
      </c>
      <c r="D198" s="21" t="str">
        <f t="shared" si="12"/>
        <v>26-Jul-2009</v>
      </c>
      <c r="E198" s="2">
        <v>0.91875000000000007</v>
      </c>
      <c r="F198" s="1">
        <v>40021</v>
      </c>
      <c r="G198" s="2">
        <v>4.9305555555555554E-2</v>
      </c>
      <c r="H198">
        <v>70</v>
      </c>
      <c r="I198">
        <v>188</v>
      </c>
      <c r="J198" t="s">
        <v>8</v>
      </c>
      <c r="K198" t="s">
        <v>21</v>
      </c>
      <c r="L198" t="str">
        <f t="shared" si="13"/>
        <v>Night</v>
      </c>
      <c r="M198" t="str">
        <f t="shared" si="14"/>
        <v>22</v>
      </c>
      <c r="N198" t="str">
        <f t="shared" si="15"/>
        <v>01</v>
      </c>
    </row>
    <row r="199" spans="1:14" x14ac:dyDescent="0.3">
      <c r="A199">
        <v>1</v>
      </c>
      <c r="B199">
        <v>5</v>
      </c>
      <c r="C199" s="1">
        <v>40020</v>
      </c>
      <c r="D199" s="21" t="str">
        <f t="shared" si="12"/>
        <v>26-Jul-2009</v>
      </c>
      <c r="E199" s="2">
        <v>0.91875000000000007</v>
      </c>
      <c r="F199" s="1">
        <v>40021</v>
      </c>
      <c r="G199" s="2">
        <v>8.4027777777777771E-2</v>
      </c>
      <c r="H199">
        <v>70</v>
      </c>
      <c r="I199">
        <v>238</v>
      </c>
      <c r="J199" t="s">
        <v>8</v>
      </c>
      <c r="K199" t="s">
        <v>21</v>
      </c>
      <c r="L199" t="str">
        <f t="shared" si="13"/>
        <v>Night</v>
      </c>
      <c r="M199" t="str">
        <f t="shared" si="14"/>
        <v>22</v>
      </c>
      <c r="N199" t="str">
        <f t="shared" si="15"/>
        <v>02</v>
      </c>
    </row>
    <row r="200" spans="1:14" x14ac:dyDescent="0.3">
      <c r="A200">
        <v>1</v>
      </c>
      <c r="B200">
        <v>5</v>
      </c>
      <c r="C200" s="1">
        <v>40026</v>
      </c>
      <c r="D200" s="21" t="str">
        <f t="shared" si="12"/>
        <v>01-Aug-2009</v>
      </c>
      <c r="E200" s="2">
        <v>0.44375000000000003</v>
      </c>
      <c r="F200" s="1">
        <v>40026</v>
      </c>
      <c r="G200" s="2">
        <v>0.47083333333333338</v>
      </c>
      <c r="H200">
        <v>50</v>
      </c>
      <c r="I200">
        <v>39</v>
      </c>
      <c r="J200" t="s">
        <v>8</v>
      </c>
      <c r="K200" t="s">
        <v>18</v>
      </c>
      <c r="L200" t="str">
        <f t="shared" si="13"/>
        <v>Morning</v>
      </c>
      <c r="M200" t="str">
        <f t="shared" si="14"/>
        <v>10</v>
      </c>
      <c r="N200" t="str">
        <f t="shared" si="15"/>
        <v>11</v>
      </c>
    </row>
    <row r="201" spans="1:14" x14ac:dyDescent="0.3">
      <c r="A201">
        <v>1</v>
      </c>
      <c r="B201">
        <v>5</v>
      </c>
      <c r="C201" s="1">
        <v>40026</v>
      </c>
      <c r="D201" s="21" t="str">
        <f t="shared" si="12"/>
        <v>01-Aug-2009</v>
      </c>
      <c r="E201" s="2">
        <v>0.45069444444444445</v>
      </c>
      <c r="F201" s="1">
        <v>40026</v>
      </c>
      <c r="G201" s="2">
        <v>0.48541666666666666</v>
      </c>
      <c r="H201">
        <v>0</v>
      </c>
      <c r="I201">
        <v>50</v>
      </c>
      <c r="J201" t="s">
        <v>19</v>
      </c>
      <c r="K201" t="s">
        <v>18</v>
      </c>
      <c r="L201" t="str">
        <f t="shared" si="13"/>
        <v>Morning</v>
      </c>
      <c r="M201" t="str">
        <f t="shared" si="14"/>
        <v>10</v>
      </c>
      <c r="N201" t="str">
        <f t="shared" si="15"/>
        <v>11</v>
      </c>
    </row>
    <row r="202" spans="1:14" x14ac:dyDescent="0.3">
      <c r="A202">
        <v>1</v>
      </c>
      <c r="B202">
        <v>5</v>
      </c>
      <c r="C202" s="1">
        <v>40026</v>
      </c>
      <c r="D202" s="21" t="str">
        <f t="shared" si="12"/>
        <v>01-Aug-2009</v>
      </c>
      <c r="E202" s="2">
        <v>0.4826388888888889</v>
      </c>
      <c r="F202" s="1">
        <v>40026</v>
      </c>
      <c r="G202" s="2">
        <v>0.61111111111111105</v>
      </c>
      <c r="H202">
        <v>70</v>
      </c>
      <c r="I202">
        <v>185</v>
      </c>
      <c r="J202" t="s">
        <v>8</v>
      </c>
      <c r="K202" t="s">
        <v>18</v>
      </c>
      <c r="L202" t="str">
        <f t="shared" si="13"/>
        <v>Morning</v>
      </c>
      <c r="M202" t="str">
        <f t="shared" si="14"/>
        <v>11</v>
      </c>
      <c r="N202" t="str">
        <f t="shared" si="15"/>
        <v>14</v>
      </c>
    </row>
    <row r="203" spans="1:14" x14ac:dyDescent="0.3">
      <c r="A203">
        <v>1</v>
      </c>
      <c r="B203">
        <v>6</v>
      </c>
      <c r="C203" s="1">
        <v>40026</v>
      </c>
      <c r="D203" s="21" t="str">
        <f t="shared" si="12"/>
        <v>01-Aug-2009</v>
      </c>
      <c r="E203" s="2">
        <v>0.52847222222222223</v>
      </c>
      <c r="F203" s="1">
        <v>40026</v>
      </c>
      <c r="G203" s="2">
        <v>0.6020833333333333</v>
      </c>
      <c r="H203">
        <v>50</v>
      </c>
      <c r="I203">
        <v>106</v>
      </c>
      <c r="J203" t="s">
        <v>8</v>
      </c>
      <c r="K203" t="s">
        <v>18</v>
      </c>
      <c r="L203" t="str">
        <f t="shared" si="13"/>
        <v>Morning</v>
      </c>
      <c r="M203" t="str">
        <f t="shared" si="14"/>
        <v>12</v>
      </c>
      <c r="N203" t="str">
        <f t="shared" si="15"/>
        <v>14</v>
      </c>
    </row>
    <row r="204" spans="1:14" x14ac:dyDescent="0.3">
      <c r="A204">
        <v>1</v>
      </c>
      <c r="B204">
        <v>6</v>
      </c>
      <c r="C204" s="1">
        <v>40026</v>
      </c>
      <c r="D204" s="21" t="str">
        <f t="shared" si="12"/>
        <v>01-Aug-2009</v>
      </c>
      <c r="E204" s="2">
        <v>0.5444444444444444</v>
      </c>
      <c r="F204" s="1">
        <v>40026</v>
      </c>
      <c r="G204" s="2">
        <v>0.68958333333333333</v>
      </c>
      <c r="H204">
        <v>70</v>
      </c>
      <c r="I204">
        <v>209</v>
      </c>
      <c r="J204" t="s">
        <v>8</v>
      </c>
      <c r="K204" t="s">
        <v>18</v>
      </c>
      <c r="L204" t="str">
        <f t="shared" si="13"/>
        <v>Morning</v>
      </c>
      <c r="M204" t="str">
        <f t="shared" si="14"/>
        <v>13</v>
      </c>
      <c r="N204" t="str">
        <f t="shared" si="15"/>
        <v>16</v>
      </c>
    </row>
    <row r="205" spans="1:14" x14ac:dyDescent="0.3">
      <c r="A205">
        <v>1</v>
      </c>
      <c r="B205">
        <v>5</v>
      </c>
      <c r="C205" s="1">
        <v>40026</v>
      </c>
      <c r="D205" s="21" t="str">
        <f t="shared" si="12"/>
        <v>01-Aug-2009</v>
      </c>
      <c r="E205" s="2">
        <v>0.54999999999999993</v>
      </c>
      <c r="F205" s="1">
        <v>40026</v>
      </c>
      <c r="G205" s="2">
        <v>0.69027777777777777</v>
      </c>
      <c r="H205">
        <v>70</v>
      </c>
      <c r="I205">
        <v>202</v>
      </c>
      <c r="J205" t="s">
        <v>8</v>
      </c>
      <c r="K205" t="s">
        <v>18</v>
      </c>
      <c r="L205" t="str">
        <f t="shared" si="13"/>
        <v>Morning</v>
      </c>
      <c r="M205" t="str">
        <f t="shared" si="14"/>
        <v>13</v>
      </c>
      <c r="N205" t="str">
        <f t="shared" si="15"/>
        <v>16</v>
      </c>
    </row>
    <row r="206" spans="1:14" x14ac:dyDescent="0.3">
      <c r="A206">
        <v>1</v>
      </c>
      <c r="B206">
        <v>6</v>
      </c>
      <c r="C206" s="1">
        <v>40026</v>
      </c>
      <c r="D206" s="21" t="str">
        <f t="shared" si="12"/>
        <v>01-Aug-2009</v>
      </c>
      <c r="E206" s="2">
        <v>0.58402777777777781</v>
      </c>
      <c r="F206" s="1">
        <v>40026</v>
      </c>
      <c r="G206" s="2">
        <v>0.61736111111111114</v>
      </c>
      <c r="H206">
        <v>50</v>
      </c>
      <c r="I206">
        <v>48</v>
      </c>
      <c r="J206" t="s">
        <v>8</v>
      </c>
      <c r="K206" t="s">
        <v>18</v>
      </c>
      <c r="L206" t="str">
        <f t="shared" si="13"/>
        <v>Afternoon</v>
      </c>
      <c r="M206" t="str">
        <f t="shared" si="14"/>
        <v>14</v>
      </c>
      <c r="N206" t="str">
        <f t="shared" si="15"/>
        <v>14</v>
      </c>
    </row>
    <row r="207" spans="1:14" x14ac:dyDescent="0.3">
      <c r="A207">
        <v>1</v>
      </c>
      <c r="B207">
        <v>5</v>
      </c>
      <c r="C207" s="1">
        <v>40026</v>
      </c>
      <c r="D207" s="21" t="str">
        <f t="shared" si="12"/>
        <v>01-Aug-2009</v>
      </c>
      <c r="E207" s="2">
        <v>0.59305555555555556</v>
      </c>
      <c r="F207" s="1">
        <v>40026</v>
      </c>
      <c r="G207" s="2">
        <v>0.67222222222222217</v>
      </c>
      <c r="H207">
        <v>50</v>
      </c>
      <c r="I207">
        <v>114</v>
      </c>
      <c r="J207" t="s">
        <v>8</v>
      </c>
      <c r="K207" t="s">
        <v>18</v>
      </c>
      <c r="L207" t="str">
        <f t="shared" si="13"/>
        <v>Afternoon</v>
      </c>
      <c r="M207" t="str">
        <f t="shared" si="14"/>
        <v>14</v>
      </c>
      <c r="N207" t="str">
        <f t="shared" si="15"/>
        <v>16</v>
      </c>
    </row>
    <row r="208" spans="1:14" x14ac:dyDescent="0.3">
      <c r="A208">
        <v>1</v>
      </c>
      <c r="B208">
        <v>8</v>
      </c>
      <c r="C208" s="1">
        <v>40026</v>
      </c>
      <c r="D208" s="21" t="str">
        <f t="shared" si="12"/>
        <v>01-Aug-2009</v>
      </c>
      <c r="E208" s="2">
        <v>0.59930555555555554</v>
      </c>
      <c r="F208" s="1">
        <v>40026</v>
      </c>
      <c r="G208" s="2">
        <v>0.7270833333333333</v>
      </c>
      <c r="H208">
        <v>70</v>
      </c>
      <c r="I208">
        <v>184</v>
      </c>
      <c r="J208" t="s">
        <v>8</v>
      </c>
      <c r="K208" t="s">
        <v>18</v>
      </c>
      <c r="L208" t="str">
        <f t="shared" si="13"/>
        <v>Afternoon</v>
      </c>
      <c r="M208" t="str">
        <f t="shared" si="14"/>
        <v>14</v>
      </c>
      <c r="N208" t="str">
        <f t="shared" si="15"/>
        <v>17</v>
      </c>
    </row>
    <row r="209" spans="1:14" x14ac:dyDescent="0.3">
      <c r="A209">
        <v>1</v>
      </c>
      <c r="B209">
        <v>8</v>
      </c>
      <c r="C209" s="1">
        <v>40026</v>
      </c>
      <c r="D209" s="21" t="str">
        <f t="shared" si="12"/>
        <v>01-Aug-2009</v>
      </c>
      <c r="E209" s="2">
        <v>0.61249999999999993</v>
      </c>
      <c r="F209" s="1">
        <v>40026</v>
      </c>
      <c r="G209" s="2">
        <v>0.85069444444444453</v>
      </c>
      <c r="H209">
        <v>110</v>
      </c>
      <c r="I209">
        <v>343</v>
      </c>
      <c r="J209" t="s">
        <v>8</v>
      </c>
      <c r="K209" t="s">
        <v>18</v>
      </c>
      <c r="L209" t="str">
        <f t="shared" si="13"/>
        <v>Afternoon</v>
      </c>
      <c r="M209" t="str">
        <f t="shared" si="14"/>
        <v>14</v>
      </c>
      <c r="N209" t="str">
        <f t="shared" si="15"/>
        <v>20</v>
      </c>
    </row>
    <row r="210" spans="1:14" x14ac:dyDescent="0.3">
      <c r="A210">
        <v>1</v>
      </c>
      <c r="B210">
        <v>5</v>
      </c>
      <c r="C210" s="1">
        <v>40026</v>
      </c>
      <c r="D210" s="21" t="str">
        <f t="shared" si="12"/>
        <v>01-Aug-2009</v>
      </c>
      <c r="E210" s="2">
        <v>0.62847222222222221</v>
      </c>
      <c r="F210" s="1">
        <v>40026</v>
      </c>
      <c r="G210" s="2">
        <v>0.70486111111111116</v>
      </c>
      <c r="H210">
        <v>50</v>
      </c>
      <c r="I210">
        <v>110</v>
      </c>
      <c r="J210" t="s">
        <v>8</v>
      </c>
      <c r="K210" t="s">
        <v>18</v>
      </c>
      <c r="L210" t="str">
        <f t="shared" si="13"/>
        <v>Afternoon</v>
      </c>
      <c r="M210" t="str">
        <f t="shared" si="14"/>
        <v>15</v>
      </c>
      <c r="N210" t="str">
        <f t="shared" si="15"/>
        <v>16</v>
      </c>
    </row>
    <row r="211" spans="1:14" x14ac:dyDescent="0.3">
      <c r="A211">
        <v>1</v>
      </c>
      <c r="B211">
        <v>8</v>
      </c>
      <c r="C211" s="1">
        <v>40026</v>
      </c>
      <c r="D211" s="21" t="str">
        <f t="shared" si="12"/>
        <v>01-Aug-2009</v>
      </c>
      <c r="E211" s="2">
        <v>0.66805555555555562</v>
      </c>
      <c r="F211" s="1">
        <v>40026</v>
      </c>
      <c r="G211" s="2">
        <v>0.7631944444444444</v>
      </c>
      <c r="H211">
        <v>50</v>
      </c>
      <c r="I211">
        <v>137</v>
      </c>
      <c r="J211" t="s">
        <v>8</v>
      </c>
      <c r="K211" t="s">
        <v>18</v>
      </c>
      <c r="L211" t="str">
        <f t="shared" si="13"/>
        <v>Afternoon</v>
      </c>
      <c r="M211" t="str">
        <f t="shared" si="14"/>
        <v>16</v>
      </c>
      <c r="N211" t="str">
        <f t="shared" si="15"/>
        <v>18</v>
      </c>
    </row>
    <row r="212" spans="1:14" x14ac:dyDescent="0.3">
      <c r="A212">
        <v>1</v>
      </c>
      <c r="B212">
        <v>6</v>
      </c>
      <c r="C212" s="1">
        <v>40026</v>
      </c>
      <c r="D212" s="21" t="str">
        <f t="shared" si="12"/>
        <v>01-Aug-2009</v>
      </c>
      <c r="E212" s="2">
        <v>0.67013888888888884</v>
      </c>
      <c r="F212" s="1">
        <v>40026</v>
      </c>
      <c r="G212" s="2">
        <v>0.71736111111111101</v>
      </c>
      <c r="H212">
        <v>50</v>
      </c>
      <c r="I212">
        <v>68</v>
      </c>
      <c r="J212" t="s">
        <v>8</v>
      </c>
      <c r="K212" t="s">
        <v>18</v>
      </c>
      <c r="L212" t="str">
        <f t="shared" si="13"/>
        <v>Afternoon</v>
      </c>
      <c r="M212" t="str">
        <f t="shared" si="14"/>
        <v>16</v>
      </c>
      <c r="N212" t="str">
        <f t="shared" si="15"/>
        <v>17</v>
      </c>
    </row>
    <row r="213" spans="1:14" x14ac:dyDescent="0.3">
      <c r="A213">
        <v>1</v>
      </c>
      <c r="B213">
        <v>5</v>
      </c>
      <c r="C213" s="1">
        <v>40026</v>
      </c>
      <c r="D213" s="21" t="str">
        <f t="shared" si="12"/>
        <v>01-Aug-2009</v>
      </c>
      <c r="E213" s="2">
        <v>0.69027777777777777</v>
      </c>
      <c r="F213" s="1">
        <v>40026</v>
      </c>
      <c r="G213" s="2">
        <v>0.77986111111111101</v>
      </c>
      <c r="H213">
        <v>50</v>
      </c>
      <c r="I213">
        <v>129</v>
      </c>
      <c r="J213" t="s">
        <v>8</v>
      </c>
      <c r="K213" t="s">
        <v>18</v>
      </c>
      <c r="L213" t="str">
        <f t="shared" si="13"/>
        <v>Afternoon</v>
      </c>
      <c r="M213" t="str">
        <f t="shared" si="14"/>
        <v>16</v>
      </c>
      <c r="N213" t="str">
        <f t="shared" si="15"/>
        <v>18</v>
      </c>
    </row>
    <row r="214" spans="1:14" x14ac:dyDescent="0.3">
      <c r="A214">
        <v>1</v>
      </c>
      <c r="B214">
        <v>6</v>
      </c>
      <c r="C214" s="1">
        <v>40026</v>
      </c>
      <c r="D214" s="21" t="str">
        <f t="shared" si="12"/>
        <v>01-Aug-2009</v>
      </c>
      <c r="E214" s="2">
        <v>0.72499999999999998</v>
      </c>
      <c r="F214" s="1">
        <v>40026</v>
      </c>
      <c r="G214" s="2">
        <v>0.92569444444444438</v>
      </c>
      <c r="H214">
        <v>90</v>
      </c>
      <c r="I214">
        <v>289</v>
      </c>
      <c r="J214" t="s">
        <v>8</v>
      </c>
      <c r="K214" t="s">
        <v>18</v>
      </c>
      <c r="L214" t="str">
        <f t="shared" si="13"/>
        <v>Afternoon</v>
      </c>
      <c r="M214" t="str">
        <f t="shared" si="14"/>
        <v>17</v>
      </c>
      <c r="N214" t="str">
        <f t="shared" si="15"/>
        <v>22</v>
      </c>
    </row>
    <row r="215" spans="1:14" x14ac:dyDescent="0.3">
      <c r="A215">
        <v>1</v>
      </c>
      <c r="B215">
        <v>6</v>
      </c>
      <c r="C215" s="1">
        <v>40026</v>
      </c>
      <c r="D215" s="21" t="str">
        <f t="shared" si="12"/>
        <v>01-Aug-2009</v>
      </c>
      <c r="E215" s="2">
        <v>0.7270833333333333</v>
      </c>
      <c r="F215" s="1">
        <v>40026</v>
      </c>
      <c r="G215" s="2">
        <v>0.93472222222222223</v>
      </c>
      <c r="H215">
        <v>90</v>
      </c>
      <c r="I215">
        <v>299</v>
      </c>
      <c r="J215" t="s">
        <v>8</v>
      </c>
      <c r="K215" t="s">
        <v>18</v>
      </c>
      <c r="L215" t="str">
        <f t="shared" si="13"/>
        <v>Afternoon</v>
      </c>
      <c r="M215" t="str">
        <f t="shared" si="14"/>
        <v>17</v>
      </c>
      <c r="N215" t="str">
        <f t="shared" si="15"/>
        <v>22</v>
      </c>
    </row>
    <row r="216" spans="1:14" x14ac:dyDescent="0.3">
      <c r="A216">
        <v>1</v>
      </c>
      <c r="B216">
        <v>5</v>
      </c>
      <c r="C216" s="1">
        <v>40026</v>
      </c>
      <c r="D216" s="21" t="str">
        <f t="shared" si="12"/>
        <v>01-Aug-2009</v>
      </c>
      <c r="E216" s="2">
        <v>0.7416666666666667</v>
      </c>
      <c r="F216" s="1">
        <v>40026</v>
      </c>
      <c r="G216" s="2">
        <v>0.81944444444444453</v>
      </c>
      <c r="H216">
        <v>50</v>
      </c>
      <c r="I216">
        <v>112</v>
      </c>
      <c r="J216" t="s">
        <v>8</v>
      </c>
      <c r="K216" t="s">
        <v>18</v>
      </c>
      <c r="L216" t="str">
        <f t="shared" si="13"/>
        <v>Afternoon</v>
      </c>
      <c r="M216" t="str">
        <f t="shared" si="14"/>
        <v>17</v>
      </c>
      <c r="N216" t="str">
        <f t="shared" si="15"/>
        <v>19</v>
      </c>
    </row>
    <row r="217" spans="1:14" x14ac:dyDescent="0.3">
      <c r="A217">
        <v>1</v>
      </c>
      <c r="B217">
        <v>5</v>
      </c>
      <c r="C217" s="1">
        <v>40026</v>
      </c>
      <c r="D217" s="21" t="str">
        <f t="shared" si="12"/>
        <v>01-Aug-2009</v>
      </c>
      <c r="E217" s="2">
        <v>0.75</v>
      </c>
      <c r="F217" s="1">
        <v>40026</v>
      </c>
      <c r="G217" s="2">
        <v>0.80902777777777779</v>
      </c>
      <c r="H217">
        <v>50</v>
      </c>
      <c r="I217">
        <v>85</v>
      </c>
      <c r="J217" t="s">
        <v>8</v>
      </c>
      <c r="K217" t="s">
        <v>18</v>
      </c>
      <c r="L217" t="str">
        <f t="shared" si="13"/>
        <v>Afternoon</v>
      </c>
      <c r="M217" t="str">
        <f t="shared" si="14"/>
        <v>18</v>
      </c>
      <c r="N217" t="str">
        <f t="shared" si="15"/>
        <v>19</v>
      </c>
    </row>
    <row r="218" spans="1:14" x14ac:dyDescent="0.3">
      <c r="A218">
        <v>1</v>
      </c>
      <c r="B218">
        <v>6</v>
      </c>
      <c r="C218" s="1">
        <v>40026</v>
      </c>
      <c r="D218" s="21" t="str">
        <f t="shared" si="12"/>
        <v>01-Aug-2009</v>
      </c>
      <c r="E218" s="2">
        <v>0.77222222222222225</v>
      </c>
      <c r="F218" s="1">
        <v>40026</v>
      </c>
      <c r="G218" s="2">
        <v>0.84097222222222223</v>
      </c>
      <c r="H218">
        <v>50</v>
      </c>
      <c r="I218">
        <v>99</v>
      </c>
      <c r="J218" t="s">
        <v>8</v>
      </c>
      <c r="K218" t="s">
        <v>18</v>
      </c>
      <c r="L218" t="str">
        <f t="shared" si="13"/>
        <v>Evening</v>
      </c>
      <c r="M218" t="str">
        <f t="shared" si="14"/>
        <v>18</v>
      </c>
      <c r="N218" t="str">
        <f t="shared" si="15"/>
        <v>20</v>
      </c>
    </row>
    <row r="219" spans="1:14" x14ac:dyDescent="0.3">
      <c r="A219">
        <v>1</v>
      </c>
      <c r="B219">
        <v>6</v>
      </c>
      <c r="C219" s="1">
        <v>40026</v>
      </c>
      <c r="D219" s="21" t="str">
        <f t="shared" si="12"/>
        <v>01-Aug-2009</v>
      </c>
      <c r="E219" s="2">
        <v>0.77708333333333324</v>
      </c>
      <c r="F219" s="1">
        <v>40026</v>
      </c>
      <c r="G219" s="2">
        <v>0.85972222222222217</v>
      </c>
      <c r="H219">
        <v>50</v>
      </c>
      <c r="I219">
        <v>119</v>
      </c>
      <c r="J219" t="s">
        <v>8</v>
      </c>
      <c r="K219" t="s">
        <v>18</v>
      </c>
      <c r="L219" t="str">
        <f t="shared" si="13"/>
        <v>Evening</v>
      </c>
      <c r="M219" t="str">
        <f t="shared" si="14"/>
        <v>18</v>
      </c>
      <c r="N219" t="str">
        <f t="shared" si="15"/>
        <v>20</v>
      </c>
    </row>
    <row r="220" spans="1:14" x14ac:dyDescent="0.3">
      <c r="A220">
        <v>1</v>
      </c>
      <c r="B220">
        <v>8</v>
      </c>
      <c r="C220" s="1">
        <v>40026</v>
      </c>
      <c r="D220" s="21" t="str">
        <f t="shared" si="12"/>
        <v>01-Aug-2009</v>
      </c>
      <c r="E220" s="2">
        <v>0.78125</v>
      </c>
      <c r="F220" s="1">
        <v>40026</v>
      </c>
      <c r="G220" s="2">
        <v>0.84930555555555554</v>
      </c>
      <c r="H220">
        <v>50</v>
      </c>
      <c r="I220">
        <v>98</v>
      </c>
      <c r="J220" t="s">
        <v>8</v>
      </c>
      <c r="K220" t="s">
        <v>18</v>
      </c>
      <c r="L220" t="str">
        <f t="shared" si="13"/>
        <v>Evening</v>
      </c>
      <c r="M220" t="str">
        <f t="shared" si="14"/>
        <v>18</v>
      </c>
      <c r="N220" t="str">
        <f t="shared" si="15"/>
        <v>20</v>
      </c>
    </row>
    <row r="221" spans="1:14" x14ac:dyDescent="0.3">
      <c r="A221">
        <v>1</v>
      </c>
      <c r="B221">
        <v>6</v>
      </c>
      <c r="C221" s="1">
        <v>40026</v>
      </c>
      <c r="D221" s="21" t="str">
        <f t="shared" si="12"/>
        <v>01-Aug-2009</v>
      </c>
      <c r="E221" s="2">
        <v>0.83263888888888893</v>
      </c>
      <c r="F221" s="1">
        <v>40026</v>
      </c>
      <c r="G221" s="2">
        <v>0.88680555555555562</v>
      </c>
      <c r="H221">
        <v>50</v>
      </c>
      <c r="I221">
        <v>78</v>
      </c>
      <c r="J221" t="s">
        <v>8</v>
      </c>
      <c r="K221" t="s">
        <v>18</v>
      </c>
      <c r="L221" t="str">
        <f t="shared" si="13"/>
        <v>Evening</v>
      </c>
      <c r="M221" t="str">
        <f t="shared" si="14"/>
        <v>19</v>
      </c>
      <c r="N221" t="str">
        <f t="shared" si="15"/>
        <v>21</v>
      </c>
    </row>
    <row r="222" spans="1:14" x14ac:dyDescent="0.3">
      <c r="A222">
        <v>1</v>
      </c>
      <c r="B222">
        <v>5</v>
      </c>
      <c r="C222" s="1">
        <v>40026</v>
      </c>
      <c r="D222" s="21" t="str">
        <f t="shared" si="12"/>
        <v>01-Aug-2009</v>
      </c>
      <c r="E222" s="2">
        <v>0.84375</v>
      </c>
      <c r="F222" s="1">
        <v>40026</v>
      </c>
      <c r="G222" s="2">
        <v>0.9243055555555556</v>
      </c>
      <c r="H222">
        <v>50</v>
      </c>
      <c r="I222">
        <v>116</v>
      </c>
      <c r="J222" t="s">
        <v>8</v>
      </c>
      <c r="K222" t="s">
        <v>18</v>
      </c>
      <c r="L222" t="str">
        <f t="shared" si="13"/>
        <v>Evening</v>
      </c>
      <c r="M222" t="str">
        <f t="shared" si="14"/>
        <v>20</v>
      </c>
      <c r="N222" t="str">
        <f t="shared" si="15"/>
        <v>22</v>
      </c>
    </row>
    <row r="223" spans="1:14" x14ac:dyDescent="0.3">
      <c r="A223">
        <v>1</v>
      </c>
      <c r="B223">
        <v>8</v>
      </c>
      <c r="C223" s="1">
        <v>40026</v>
      </c>
      <c r="D223" s="21" t="str">
        <f t="shared" si="12"/>
        <v>01-Aug-2009</v>
      </c>
      <c r="E223" s="2">
        <v>0.85833333333333339</v>
      </c>
      <c r="F223" s="1">
        <v>40026</v>
      </c>
      <c r="G223" s="2">
        <v>0.88888888888888884</v>
      </c>
      <c r="H223">
        <v>50</v>
      </c>
      <c r="I223">
        <v>44</v>
      </c>
      <c r="J223" t="s">
        <v>8</v>
      </c>
      <c r="K223" t="s">
        <v>18</v>
      </c>
      <c r="L223" t="str">
        <f t="shared" si="13"/>
        <v>Evening</v>
      </c>
      <c r="M223" t="str">
        <f t="shared" si="14"/>
        <v>20</v>
      </c>
      <c r="N223" t="str">
        <f t="shared" si="15"/>
        <v>21</v>
      </c>
    </row>
    <row r="224" spans="1:14" x14ac:dyDescent="0.3">
      <c r="A224">
        <v>1</v>
      </c>
      <c r="B224">
        <v>5</v>
      </c>
      <c r="C224" s="1">
        <v>40026</v>
      </c>
      <c r="D224" s="21" t="str">
        <f t="shared" si="12"/>
        <v>01-Aug-2009</v>
      </c>
      <c r="E224" s="2">
        <v>0.93958333333333333</v>
      </c>
      <c r="F224" s="1">
        <v>40027</v>
      </c>
      <c r="G224" s="2">
        <v>7.6388888888888895E-2</v>
      </c>
      <c r="H224">
        <v>70</v>
      </c>
      <c r="I224">
        <v>197</v>
      </c>
      <c r="J224" t="s">
        <v>8</v>
      </c>
      <c r="K224" t="s">
        <v>18</v>
      </c>
      <c r="L224" t="str">
        <f t="shared" si="13"/>
        <v>Night</v>
      </c>
      <c r="M224" t="str">
        <f t="shared" si="14"/>
        <v>22</v>
      </c>
      <c r="N224" t="str">
        <f t="shared" si="15"/>
        <v>01</v>
      </c>
    </row>
    <row r="225" spans="1:14" x14ac:dyDescent="0.3">
      <c r="A225">
        <v>1</v>
      </c>
      <c r="B225">
        <v>6</v>
      </c>
      <c r="C225" s="1">
        <v>40026</v>
      </c>
      <c r="D225" s="21" t="str">
        <f t="shared" si="12"/>
        <v>01-Aug-2009</v>
      </c>
      <c r="E225" s="2">
        <v>0.95833333333333337</v>
      </c>
      <c r="F225" s="1">
        <v>40027</v>
      </c>
      <c r="G225" s="2">
        <v>7.4305555555555555E-2</v>
      </c>
      <c r="H225">
        <v>50</v>
      </c>
      <c r="I225">
        <v>167</v>
      </c>
      <c r="J225" t="s">
        <v>8</v>
      </c>
      <c r="K225" t="s">
        <v>18</v>
      </c>
      <c r="L225" t="str">
        <f t="shared" si="13"/>
        <v>Night</v>
      </c>
      <c r="M225" t="str">
        <f t="shared" si="14"/>
        <v>23</v>
      </c>
      <c r="N225" t="str">
        <f t="shared" si="15"/>
        <v>01</v>
      </c>
    </row>
    <row r="226" spans="1:14" x14ac:dyDescent="0.3">
      <c r="A226">
        <v>1</v>
      </c>
      <c r="B226">
        <v>6</v>
      </c>
      <c r="C226" s="1">
        <v>40027</v>
      </c>
      <c r="D226" s="21" t="str">
        <f t="shared" si="12"/>
        <v>02-Aug-2009</v>
      </c>
      <c r="E226" s="2">
        <v>0.45277777777777778</v>
      </c>
      <c r="F226" s="1">
        <v>40027</v>
      </c>
      <c r="G226" s="2">
        <v>0.56805555555555554</v>
      </c>
      <c r="H226">
        <v>50</v>
      </c>
      <c r="I226">
        <v>166</v>
      </c>
      <c r="J226" t="s">
        <v>8</v>
      </c>
      <c r="K226" t="s">
        <v>21</v>
      </c>
      <c r="L226" t="str">
        <f t="shared" si="13"/>
        <v>Morning</v>
      </c>
      <c r="M226" t="str">
        <f t="shared" si="14"/>
        <v>10</v>
      </c>
      <c r="N226" t="str">
        <f t="shared" si="15"/>
        <v>13</v>
      </c>
    </row>
    <row r="227" spans="1:14" x14ac:dyDescent="0.3">
      <c r="A227">
        <v>1</v>
      </c>
      <c r="B227">
        <v>5</v>
      </c>
      <c r="C227" s="1">
        <v>40027</v>
      </c>
      <c r="D227" s="21" t="str">
        <f t="shared" si="12"/>
        <v>02-Aug-2009</v>
      </c>
      <c r="E227" s="2">
        <v>0.49861111111111112</v>
      </c>
      <c r="F227" s="1">
        <v>40027</v>
      </c>
      <c r="G227" s="2">
        <v>0.59513888888888888</v>
      </c>
      <c r="H227">
        <v>50</v>
      </c>
      <c r="I227">
        <v>139</v>
      </c>
      <c r="J227" t="s">
        <v>8</v>
      </c>
      <c r="K227" t="s">
        <v>21</v>
      </c>
      <c r="L227" t="str">
        <f t="shared" si="13"/>
        <v>Morning</v>
      </c>
      <c r="M227" t="str">
        <f t="shared" si="14"/>
        <v>11</v>
      </c>
      <c r="N227" t="str">
        <f t="shared" si="15"/>
        <v>14</v>
      </c>
    </row>
    <row r="228" spans="1:14" x14ac:dyDescent="0.3">
      <c r="A228">
        <v>1</v>
      </c>
      <c r="B228">
        <v>6</v>
      </c>
      <c r="C228" s="1">
        <v>40027</v>
      </c>
      <c r="D228" s="21" t="str">
        <f t="shared" si="12"/>
        <v>02-Aug-2009</v>
      </c>
      <c r="E228" s="2">
        <v>0.50069444444444444</v>
      </c>
      <c r="F228" s="1">
        <v>40027</v>
      </c>
      <c r="G228" s="2">
        <v>0.56666666666666665</v>
      </c>
      <c r="H228">
        <v>50</v>
      </c>
      <c r="I228">
        <v>95</v>
      </c>
      <c r="J228" t="s">
        <v>8</v>
      </c>
      <c r="K228" t="s">
        <v>21</v>
      </c>
      <c r="L228" t="str">
        <f t="shared" si="13"/>
        <v>Morning</v>
      </c>
      <c r="M228" t="str">
        <f t="shared" si="14"/>
        <v>12</v>
      </c>
      <c r="N228" t="str">
        <f t="shared" si="15"/>
        <v>13</v>
      </c>
    </row>
    <row r="229" spans="1:14" x14ac:dyDescent="0.3">
      <c r="A229">
        <v>1</v>
      </c>
      <c r="B229">
        <v>6</v>
      </c>
      <c r="C229" s="1">
        <v>40027</v>
      </c>
      <c r="D229" s="21" t="str">
        <f t="shared" si="12"/>
        <v>02-Aug-2009</v>
      </c>
      <c r="E229" s="2">
        <v>0.5083333333333333</v>
      </c>
      <c r="F229" s="1">
        <v>40027</v>
      </c>
      <c r="G229" s="2">
        <v>0.6430555555555556</v>
      </c>
      <c r="H229">
        <v>70</v>
      </c>
      <c r="I229">
        <v>194</v>
      </c>
      <c r="J229" t="s">
        <v>8</v>
      </c>
      <c r="K229" t="s">
        <v>21</v>
      </c>
      <c r="L229" t="str">
        <f t="shared" si="13"/>
        <v>Morning</v>
      </c>
      <c r="M229" t="str">
        <f t="shared" si="14"/>
        <v>12</v>
      </c>
      <c r="N229" t="str">
        <f t="shared" si="15"/>
        <v>15</v>
      </c>
    </row>
    <row r="230" spans="1:14" x14ac:dyDescent="0.3">
      <c r="A230">
        <v>1</v>
      </c>
      <c r="B230">
        <v>5</v>
      </c>
      <c r="C230" s="1">
        <v>40027</v>
      </c>
      <c r="D230" s="21" t="str">
        <f t="shared" si="12"/>
        <v>02-Aug-2009</v>
      </c>
      <c r="E230" s="2">
        <v>0.57847222222222217</v>
      </c>
      <c r="F230" s="1">
        <v>40027</v>
      </c>
      <c r="G230" s="2">
        <v>0.6118055555555556</v>
      </c>
      <c r="H230">
        <v>50</v>
      </c>
      <c r="I230">
        <v>48</v>
      </c>
      <c r="J230" t="s">
        <v>8</v>
      </c>
      <c r="K230" t="s">
        <v>21</v>
      </c>
      <c r="L230" t="str">
        <f t="shared" si="13"/>
        <v>Morning</v>
      </c>
      <c r="M230" t="str">
        <f t="shared" si="14"/>
        <v>13</v>
      </c>
      <c r="N230" t="str">
        <f t="shared" si="15"/>
        <v>14</v>
      </c>
    </row>
    <row r="231" spans="1:14" x14ac:dyDescent="0.3">
      <c r="A231">
        <v>1</v>
      </c>
      <c r="B231">
        <v>5</v>
      </c>
      <c r="C231" s="1">
        <v>40027</v>
      </c>
      <c r="D231" s="21" t="str">
        <f t="shared" si="12"/>
        <v>02-Aug-2009</v>
      </c>
      <c r="E231" s="2">
        <v>0.58124999999999993</v>
      </c>
      <c r="F231" s="1">
        <v>40027</v>
      </c>
      <c r="G231" s="2">
        <v>0.65972222222222221</v>
      </c>
      <c r="H231">
        <v>50</v>
      </c>
      <c r="I231">
        <v>113</v>
      </c>
      <c r="J231" t="s">
        <v>8</v>
      </c>
      <c r="K231" t="s">
        <v>21</v>
      </c>
      <c r="L231" t="str">
        <f t="shared" si="13"/>
        <v>Morning</v>
      </c>
      <c r="M231" t="str">
        <f t="shared" si="14"/>
        <v>13</v>
      </c>
      <c r="N231" t="str">
        <f t="shared" si="15"/>
        <v>15</v>
      </c>
    </row>
    <row r="232" spans="1:14" x14ac:dyDescent="0.3">
      <c r="A232">
        <v>1</v>
      </c>
      <c r="B232">
        <v>6</v>
      </c>
      <c r="C232" s="1">
        <v>40027</v>
      </c>
      <c r="D232" s="21" t="str">
        <f t="shared" si="12"/>
        <v>02-Aug-2009</v>
      </c>
      <c r="E232" s="2">
        <v>0.65</v>
      </c>
      <c r="F232" s="1">
        <v>40027</v>
      </c>
      <c r="G232" s="2">
        <v>0.72083333333333333</v>
      </c>
      <c r="H232">
        <v>50</v>
      </c>
      <c r="I232">
        <v>102</v>
      </c>
      <c r="J232" t="s">
        <v>8</v>
      </c>
      <c r="K232" t="s">
        <v>21</v>
      </c>
      <c r="L232" t="str">
        <f t="shared" si="13"/>
        <v>Afternoon</v>
      </c>
      <c r="M232" t="str">
        <f t="shared" si="14"/>
        <v>15</v>
      </c>
      <c r="N232" t="str">
        <f t="shared" si="15"/>
        <v>17</v>
      </c>
    </row>
    <row r="233" spans="1:14" x14ac:dyDescent="0.3">
      <c r="A233">
        <v>1</v>
      </c>
      <c r="B233">
        <v>6</v>
      </c>
      <c r="C233" s="1">
        <v>40027</v>
      </c>
      <c r="D233" s="21" t="str">
        <f t="shared" si="12"/>
        <v>02-Aug-2009</v>
      </c>
      <c r="E233" s="2">
        <v>0.68125000000000002</v>
      </c>
      <c r="F233" s="1">
        <v>40027</v>
      </c>
      <c r="G233" s="2">
        <v>0.69652777777777775</v>
      </c>
      <c r="H233">
        <v>50</v>
      </c>
      <c r="I233">
        <v>22</v>
      </c>
      <c r="J233" t="s">
        <v>8</v>
      </c>
      <c r="K233" t="s">
        <v>21</v>
      </c>
      <c r="L233" t="str">
        <f t="shared" si="13"/>
        <v>Afternoon</v>
      </c>
      <c r="M233" t="str">
        <f t="shared" si="14"/>
        <v>16</v>
      </c>
      <c r="N233" t="str">
        <f t="shared" si="15"/>
        <v>16</v>
      </c>
    </row>
    <row r="234" spans="1:14" x14ac:dyDescent="0.3">
      <c r="A234">
        <v>1</v>
      </c>
      <c r="B234">
        <v>8</v>
      </c>
      <c r="C234" s="1">
        <v>40027</v>
      </c>
      <c r="D234" s="21" t="str">
        <f t="shared" si="12"/>
        <v>02-Aug-2009</v>
      </c>
      <c r="E234" s="2">
        <v>0.69166666666666676</v>
      </c>
      <c r="F234" s="1">
        <v>40027</v>
      </c>
      <c r="G234" s="2">
        <v>0.76944444444444438</v>
      </c>
      <c r="H234">
        <v>50</v>
      </c>
      <c r="I234">
        <v>112</v>
      </c>
      <c r="J234" t="s">
        <v>8</v>
      </c>
      <c r="K234" t="s">
        <v>21</v>
      </c>
      <c r="L234" t="str">
        <f t="shared" si="13"/>
        <v>Afternoon</v>
      </c>
      <c r="M234" t="str">
        <f t="shared" si="14"/>
        <v>16</v>
      </c>
      <c r="N234" t="str">
        <f t="shared" si="15"/>
        <v>18</v>
      </c>
    </row>
    <row r="235" spans="1:14" x14ac:dyDescent="0.3">
      <c r="A235">
        <v>1</v>
      </c>
      <c r="B235">
        <v>8</v>
      </c>
      <c r="C235" s="1">
        <v>40027</v>
      </c>
      <c r="D235" s="21" t="str">
        <f t="shared" si="12"/>
        <v>02-Aug-2009</v>
      </c>
      <c r="E235" s="2">
        <v>0.70486111111111116</v>
      </c>
      <c r="F235" s="1">
        <v>40027</v>
      </c>
      <c r="G235" s="2">
        <v>0.71319444444444446</v>
      </c>
      <c r="H235">
        <v>50</v>
      </c>
      <c r="I235">
        <v>12</v>
      </c>
      <c r="J235" t="s">
        <v>8</v>
      </c>
      <c r="K235" t="s">
        <v>21</v>
      </c>
      <c r="L235" t="str">
        <f t="shared" si="13"/>
        <v>Afternoon</v>
      </c>
      <c r="M235" t="str">
        <f t="shared" si="14"/>
        <v>16</v>
      </c>
      <c r="N235" t="str">
        <f t="shared" si="15"/>
        <v>17</v>
      </c>
    </row>
    <row r="236" spans="1:14" x14ac:dyDescent="0.3">
      <c r="A236">
        <v>1</v>
      </c>
      <c r="B236">
        <v>8</v>
      </c>
      <c r="C236" s="1">
        <v>40027</v>
      </c>
      <c r="D236" s="21" t="str">
        <f t="shared" si="12"/>
        <v>02-Aug-2009</v>
      </c>
      <c r="E236" s="2">
        <v>0.71736111111111101</v>
      </c>
      <c r="F236" s="1">
        <v>40027</v>
      </c>
      <c r="G236" s="2">
        <v>0.84305555555555556</v>
      </c>
      <c r="H236">
        <v>70</v>
      </c>
      <c r="I236">
        <v>181</v>
      </c>
      <c r="J236" t="s">
        <v>8</v>
      </c>
      <c r="K236" t="s">
        <v>21</v>
      </c>
      <c r="L236" t="str">
        <f t="shared" si="13"/>
        <v>Afternoon</v>
      </c>
      <c r="M236" t="str">
        <f t="shared" si="14"/>
        <v>17</v>
      </c>
      <c r="N236" t="str">
        <f t="shared" si="15"/>
        <v>20</v>
      </c>
    </row>
    <row r="237" spans="1:14" x14ac:dyDescent="0.3">
      <c r="A237">
        <v>1</v>
      </c>
      <c r="B237">
        <v>6</v>
      </c>
      <c r="C237" s="1">
        <v>40027</v>
      </c>
      <c r="D237" s="21" t="str">
        <f t="shared" si="12"/>
        <v>02-Aug-2009</v>
      </c>
      <c r="E237" s="2">
        <v>0.73888888888888893</v>
      </c>
      <c r="F237" s="1">
        <v>40027</v>
      </c>
      <c r="G237" s="2">
        <v>0.77222222222222225</v>
      </c>
      <c r="H237">
        <v>50</v>
      </c>
      <c r="I237">
        <v>48</v>
      </c>
      <c r="J237" t="s">
        <v>8</v>
      </c>
      <c r="K237" t="s">
        <v>21</v>
      </c>
      <c r="L237" t="str">
        <f t="shared" si="13"/>
        <v>Afternoon</v>
      </c>
      <c r="M237" t="str">
        <f t="shared" si="14"/>
        <v>17</v>
      </c>
      <c r="N237" t="str">
        <f t="shared" si="15"/>
        <v>18</v>
      </c>
    </row>
    <row r="238" spans="1:14" x14ac:dyDescent="0.3">
      <c r="A238">
        <v>1</v>
      </c>
      <c r="B238">
        <v>5</v>
      </c>
      <c r="C238" s="1">
        <v>40027</v>
      </c>
      <c r="D238" s="21" t="str">
        <f t="shared" si="12"/>
        <v>02-Aug-2009</v>
      </c>
      <c r="E238" s="2">
        <v>0.74652777777777779</v>
      </c>
      <c r="F238" s="1">
        <v>40027</v>
      </c>
      <c r="G238" s="2">
        <v>0.89444444444444438</v>
      </c>
      <c r="H238">
        <v>70</v>
      </c>
      <c r="I238">
        <v>213</v>
      </c>
      <c r="J238" t="s">
        <v>8</v>
      </c>
      <c r="K238" t="s">
        <v>21</v>
      </c>
      <c r="L238" t="str">
        <f t="shared" si="13"/>
        <v>Afternoon</v>
      </c>
      <c r="M238" t="str">
        <f t="shared" si="14"/>
        <v>17</v>
      </c>
      <c r="N238" t="str">
        <f t="shared" si="15"/>
        <v>21</v>
      </c>
    </row>
    <row r="239" spans="1:14" x14ac:dyDescent="0.3">
      <c r="A239">
        <v>1</v>
      </c>
      <c r="B239">
        <v>8</v>
      </c>
      <c r="C239" s="1">
        <v>40027</v>
      </c>
      <c r="D239" s="21" t="str">
        <f t="shared" si="12"/>
        <v>02-Aug-2009</v>
      </c>
      <c r="E239" s="2">
        <v>0.75277777777777777</v>
      </c>
      <c r="F239" s="1">
        <v>40027</v>
      </c>
      <c r="G239" s="2">
        <v>0.8222222222222223</v>
      </c>
      <c r="H239">
        <v>50</v>
      </c>
      <c r="I239">
        <v>100</v>
      </c>
      <c r="J239" t="s">
        <v>8</v>
      </c>
      <c r="K239" t="s">
        <v>21</v>
      </c>
      <c r="L239" t="str">
        <f t="shared" si="13"/>
        <v>Evening</v>
      </c>
      <c r="M239" t="str">
        <f t="shared" si="14"/>
        <v>18</v>
      </c>
      <c r="N239" t="str">
        <f t="shared" si="15"/>
        <v>19</v>
      </c>
    </row>
    <row r="240" spans="1:14" x14ac:dyDescent="0.3">
      <c r="A240">
        <v>1</v>
      </c>
      <c r="B240">
        <v>5</v>
      </c>
      <c r="C240" s="1">
        <v>40027</v>
      </c>
      <c r="D240" s="21" t="str">
        <f t="shared" si="12"/>
        <v>02-Aug-2009</v>
      </c>
      <c r="E240" s="2">
        <v>0.75416666666666676</v>
      </c>
      <c r="F240" s="1">
        <v>40027</v>
      </c>
      <c r="G240" s="2">
        <v>0.92499999999999993</v>
      </c>
      <c r="H240">
        <v>90</v>
      </c>
      <c r="I240">
        <v>246</v>
      </c>
      <c r="J240" t="s">
        <v>8</v>
      </c>
      <c r="K240" t="s">
        <v>21</v>
      </c>
      <c r="L240" t="str">
        <f t="shared" si="13"/>
        <v>Evening</v>
      </c>
      <c r="M240" t="str">
        <f t="shared" si="14"/>
        <v>18</v>
      </c>
      <c r="N240" t="str">
        <f t="shared" si="15"/>
        <v>22</v>
      </c>
    </row>
    <row r="241" spans="1:14" x14ac:dyDescent="0.3">
      <c r="A241">
        <v>1</v>
      </c>
      <c r="B241">
        <v>5</v>
      </c>
      <c r="C241" s="1">
        <v>40027</v>
      </c>
      <c r="D241" s="21" t="str">
        <f t="shared" si="12"/>
        <v>02-Aug-2009</v>
      </c>
      <c r="E241" s="2">
        <v>0.77222222222222225</v>
      </c>
      <c r="F241" s="1">
        <v>40027</v>
      </c>
      <c r="G241" s="2">
        <v>0.82777777777777783</v>
      </c>
      <c r="H241">
        <v>50</v>
      </c>
      <c r="I241">
        <v>80</v>
      </c>
      <c r="J241" t="s">
        <v>8</v>
      </c>
      <c r="K241" t="s">
        <v>21</v>
      </c>
      <c r="L241" t="str">
        <f t="shared" si="13"/>
        <v>Evening</v>
      </c>
      <c r="M241" t="str">
        <f t="shared" si="14"/>
        <v>18</v>
      </c>
      <c r="N241" t="str">
        <f t="shared" si="15"/>
        <v>19</v>
      </c>
    </row>
    <row r="242" spans="1:14" x14ac:dyDescent="0.3">
      <c r="A242">
        <v>1</v>
      </c>
      <c r="B242">
        <v>8</v>
      </c>
      <c r="C242" s="1">
        <v>40027</v>
      </c>
      <c r="D242" s="21" t="str">
        <f t="shared" si="12"/>
        <v>02-Aug-2009</v>
      </c>
      <c r="E242" s="2">
        <v>0.77361111111111114</v>
      </c>
      <c r="F242" s="1">
        <v>40027</v>
      </c>
      <c r="G242" s="2">
        <v>0.8965277777777777</v>
      </c>
      <c r="H242">
        <v>50</v>
      </c>
      <c r="I242">
        <v>177</v>
      </c>
      <c r="J242" t="s">
        <v>8</v>
      </c>
      <c r="K242" t="s">
        <v>21</v>
      </c>
      <c r="L242" t="str">
        <f t="shared" si="13"/>
        <v>Evening</v>
      </c>
      <c r="M242" t="str">
        <f t="shared" si="14"/>
        <v>18</v>
      </c>
      <c r="N242" t="str">
        <f t="shared" si="15"/>
        <v>21</v>
      </c>
    </row>
    <row r="243" spans="1:14" x14ac:dyDescent="0.3">
      <c r="A243">
        <v>1</v>
      </c>
      <c r="B243">
        <v>6</v>
      </c>
      <c r="C243" s="1">
        <v>40027</v>
      </c>
      <c r="D243" s="21" t="str">
        <f t="shared" si="12"/>
        <v>02-Aug-2009</v>
      </c>
      <c r="E243" s="2">
        <v>0.82638888888888884</v>
      </c>
      <c r="F243" s="1">
        <v>40027</v>
      </c>
      <c r="G243" s="2">
        <v>0.93472222222222223</v>
      </c>
      <c r="H243">
        <v>50</v>
      </c>
      <c r="I243">
        <v>156</v>
      </c>
      <c r="J243" t="s">
        <v>8</v>
      </c>
      <c r="K243" t="s">
        <v>21</v>
      </c>
      <c r="L243" t="str">
        <f t="shared" si="13"/>
        <v>Evening</v>
      </c>
      <c r="M243" t="str">
        <f t="shared" si="14"/>
        <v>19</v>
      </c>
      <c r="N243" t="str">
        <f t="shared" si="15"/>
        <v>22</v>
      </c>
    </row>
    <row r="244" spans="1:14" x14ac:dyDescent="0.3">
      <c r="A244">
        <v>1</v>
      </c>
      <c r="B244">
        <v>5</v>
      </c>
      <c r="C244" s="1">
        <v>40027</v>
      </c>
      <c r="D244" s="21" t="str">
        <f t="shared" si="12"/>
        <v>02-Aug-2009</v>
      </c>
      <c r="E244" s="2">
        <v>0.84305555555555556</v>
      </c>
      <c r="F244" s="1">
        <v>40028</v>
      </c>
      <c r="G244" s="2">
        <v>9.7222222222222224E-3</v>
      </c>
      <c r="H244">
        <v>70</v>
      </c>
      <c r="I244">
        <v>240</v>
      </c>
      <c r="J244" t="s">
        <v>8</v>
      </c>
      <c r="K244" t="s">
        <v>21</v>
      </c>
      <c r="L244" t="str">
        <f t="shared" si="13"/>
        <v>Evening</v>
      </c>
      <c r="M244" t="str">
        <f t="shared" si="14"/>
        <v>20</v>
      </c>
      <c r="N244" t="str">
        <f t="shared" si="15"/>
        <v>00</v>
      </c>
    </row>
    <row r="245" spans="1:14" x14ac:dyDescent="0.3">
      <c r="A245">
        <v>1</v>
      </c>
      <c r="B245">
        <v>5</v>
      </c>
      <c r="C245" s="1">
        <v>40027</v>
      </c>
      <c r="D245" s="21" t="str">
        <f t="shared" si="12"/>
        <v>02-Aug-2009</v>
      </c>
      <c r="E245" s="2">
        <v>0.90486111111111101</v>
      </c>
      <c r="F245" s="1">
        <v>40028</v>
      </c>
      <c r="G245" s="2">
        <v>7.6388888888888886E-3</v>
      </c>
      <c r="H245">
        <v>50</v>
      </c>
      <c r="I245">
        <v>148</v>
      </c>
      <c r="J245" t="s">
        <v>8</v>
      </c>
      <c r="K245" t="s">
        <v>21</v>
      </c>
      <c r="L245" t="str">
        <f t="shared" si="13"/>
        <v>Evening</v>
      </c>
      <c r="M245" t="str">
        <f t="shared" si="14"/>
        <v>21</v>
      </c>
      <c r="N245" t="str">
        <f t="shared" si="15"/>
        <v>00</v>
      </c>
    </row>
    <row r="246" spans="1:14" x14ac:dyDescent="0.3">
      <c r="A246">
        <v>1</v>
      </c>
      <c r="B246">
        <v>5</v>
      </c>
      <c r="C246" s="1">
        <v>40027</v>
      </c>
      <c r="D246" s="21" t="str">
        <f t="shared" si="12"/>
        <v>02-Aug-2009</v>
      </c>
      <c r="E246" s="2">
        <v>0.95833333333333337</v>
      </c>
      <c r="F246" s="1">
        <v>40028</v>
      </c>
      <c r="G246" s="2">
        <v>6.8749999999999992E-2</v>
      </c>
      <c r="H246">
        <v>50</v>
      </c>
      <c r="I246">
        <v>159</v>
      </c>
      <c r="J246" t="s">
        <v>8</v>
      </c>
      <c r="K246" t="s">
        <v>21</v>
      </c>
      <c r="L246" t="str">
        <f t="shared" si="13"/>
        <v>Night</v>
      </c>
      <c r="M246" t="str">
        <f t="shared" si="14"/>
        <v>23</v>
      </c>
      <c r="N246" t="str">
        <f t="shared" si="15"/>
        <v>01</v>
      </c>
    </row>
    <row r="247" spans="1:14" x14ac:dyDescent="0.3">
      <c r="A247">
        <v>1</v>
      </c>
      <c r="B247">
        <v>5</v>
      </c>
      <c r="C247" s="1">
        <v>40033</v>
      </c>
      <c r="D247" s="21" t="str">
        <f t="shared" si="12"/>
        <v>08-Aug-2009</v>
      </c>
      <c r="E247" s="2">
        <v>0.49861111111111112</v>
      </c>
      <c r="F247" s="1">
        <v>40033</v>
      </c>
      <c r="G247" s="2">
        <v>0.54583333333333328</v>
      </c>
      <c r="H247">
        <v>50</v>
      </c>
      <c r="I247">
        <v>68</v>
      </c>
      <c r="J247" t="s">
        <v>8</v>
      </c>
      <c r="K247" t="s">
        <v>18</v>
      </c>
      <c r="L247" t="str">
        <f t="shared" si="13"/>
        <v>Morning</v>
      </c>
      <c r="M247" t="str">
        <f t="shared" si="14"/>
        <v>11</v>
      </c>
      <c r="N247" t="str">
        <f t="shared" si="15"/>
        <v>13</v>
      </c>
    </row>
    <row r="248" spans="1:14" x14ac:dyDescent="0.3">
      <c r="A248">
        <v>1</v>
      </c>
      <c r="B248">
        <v>5</v>
      </c>
      <c r="C248" s="1">
        <v>40033</v>
      </c>
      <c r="D248" s="21" t="str">
        <f t="shared" si="12"/>
        <v>08-Aug-2009</v>
      </c>
      <c r="E248" s="2">
        <v>0.5541666666666667</v>
      </c>
      <c r="F248" s="1">
        <v>40033</v>
      </c>
      <c r="G248" s="2">
        <v>0.63541666666666663</v>
      </c>
      <c r="H248">
        <v>50</v>
      </c>
      <c r="I248">
        <v>117</v>
      </c>
      <c r="J248" t="s">
        <v>8</v>
      </c>
      <c r="K248" t="s">
        <v>18</v>
      </c>
      <c r="L248" t="str">
        <f t="shared" si="13"/>
        <v>Morning</v>
      </c>
      <c r="M248" t="str">
        <f t="shared" si="14"/>
        <v>13</v>
      </c>
      <c r="N248" t="str">
        <f t="shared" si="15"/>
        <v>15</v>
      </c>
    </row>
    <row r="249" spans="1:14" x14ac:dyDescent="0.3">
      <c r="A249">
        <v>1</v>
      </c>
      <c r="B249">
        <v>5</v>
      </c>
      <c r="C249" s="1">
        <v>40033</v>
      </c>
      <c r="D249" s="21" t="str">
        <f t="shared" si="12"/>
        <v>08-Aug-2009</v>
      </c>
      <c r="E249" s="2">
        <v>0.57222222222222219</v>
      </c>
      <c r="F249" s="1">
        <v>40033</v>
      </c>
      <c r="G249" s="2">
        <v>0.78611111111111109</v>
      </c>
      <c r="H249">
        <v>110</v>
      </c>
      <c r="I249">
        <v>308</v>
      </c>
      <c r="J249" t="s">
        <v>8</v>
      </c>
      <c r="K249" t="s">
        <v>18</v>
      </c>
      <c r="L249" t="str">
        <f t="shared" si="13"/>
        <v>Morning</v>
      </c>
      <c r="M249" t="str">
        <f t="shared" si="14"/>
        <v>13</v>
      </c>
      <c r="N249" t="str">
        <f t="shared" si="15"/>
        <v>18</v>
      </c>
    </row>
    <row r="250" spans="1:14" x14ac:dyDescent="0.3">
      <c r="A250">
        <v>1</v>
      </c>
      <c r="B250">
        <v>6</v>
      </c>
      <c r="C250" s="1">
        <v>40033</v>
      </c>
      <c r="D250" s="21" t="str">
        <f t="shared" si="12"/>
        <v>08-Aug-2009</v>
      </c>
      <c r="E250" s="2">
        <v>0.60486111111111118</v>
      </c>
      <c r="F250" s="1">
        <v>40033</v>
      </c>
      <c r="G250" s="2">
        <v>0.72152777777777777</v>
      </c>
      <c r="H250">
        <v>50</v>
      </c>
      <c r="I250">
        <v>168</v>
      </c>
      <c r="J250" t="s">
        <v>8</v>
      </c>
      <c r="K250" t="s">
        <v>18</v>
      </c>
      <c r="L250" t="str">
        <f t="shared" si="13"/>
        <v>Afternoon</v>
      </c>
      <c r="M250" t="str">
        <f t="shared" si="14"/>
        <v>14</v>
      </c>
      <c r="N250" t="str">
        <f t="shared" si="15"/>
        <v>17</v>
      </c>
    </row>
    <row r="251" spans="1:14" x14ac:dyDescent="0.3">
      <c r="A251">
        <v>1</v>
      </c>
      <c r="B251">
        <v>5</v>
      </c>
      <c r="C251" s="1">
        <v>40033</v>
      </c>
      <c r="D251" s="21" t="str">
        <f t="shared" si="12"/>
        <v>08-Aug-2009</v>
      </c>
      <c r="E251" s="2">
        <v>0.61944444444444446</v>
      </c>
      <c r="F251" s="1">
        <v>40033</v>
      </c>
      <c r="G251" s="2">
        <v>0.65972222222222221</v>
      </c>
      <c r="H251">
        <v>50</v>
      </c>
      <c r="I251">
        <v>58</v>
      </c>
      <c r="J251" t="s">
        <v>8</v>
      </c>
      <c r="K251" t="s">
        <v>18</v>
      </c>
      <c r="L251" t="str">
        <f t="shared" si="13"/>
        <v>Afternoon</v>
      </c>
      <c r="M251" t="str">
        <f t="shared" si="14"/>
        <v>14</v>
      </c>
      <c r="N251" t="str">
        <f t="shared" si="15"/>
        <v>15</v>
      </c>
    </row>
    <row r="252" spans="1:14" x14ac:dyDescent="0.3">
      <c r="A252">
        <v>1</v>
      </c>
      <c r="B252">
        <v>6</v>
      </c>
      <c r="C252" s="1">
        <v>40033</v>
      </c>
      <c r="D252" s="21" t="str">
        <f t="shared" si="12"/>
        <v>08-Aug-2009</v>
      </c>
      <c r="E252" s="2">
        <v>0.62291666666666667</v>
      </c>
      <c r="F252" s="1">
        <v>40033</v>
      </c>
      <c r="G252" s="2">
        <v>0.76111111111111107</v>
      </c>
      <c r="H252">
        <v>70</v>
      </c>
      <c r="I252">
        <v>199</v>
      </c>
      <c r="J252" t="s">
        <v>8</v>
      </c>
      <c r="K252" t="s">
        <v>18</v>
      </c>
      <c r="L252" t="str">
        <f t="shared" si="13"/>
        <v>Afternoon</v>
      </c>
      <c r="M252" t="str">
        <f t="shared" si="14"/>
        <v>14</v>
      </c>
      <c r="N252" t="str">
        <f t="shared" si="15"/>
        <v>18</v>
      </c>
    </row>
    <row r="253" spans="1:14" x14ac:dyDescent="0.3">
      <c r="A253">
        <v>1</v>
      </c>
      <c r="B253">
        <v>8</v>
      </c>
      <c r="C253" s="1">
        <v>40033</v>
      </c>
      <c r="D253" s="21" t="str">
        <f t="shared" si="12"/>
        <v>08-Aug-2009</v>
      </c>
      <c r="E253" s="2">
        <v>0.6381944444444444</v>
      </c>
      <c r="F253" s="1">
        <v>40033</v>
      </c>
      <c r="G253" s="2">
        <v>0.7895833333333333</v>
      </c>
      <c r="H253">
        <v>70</v>
      </c>
      <c r="I253">
        <v>218</v>
      </c>
      <c r="J253" t="s">
        <v>8</v>
      </c>
      <c r="K253" t="s">
        <v>18</v>
      </c>
      <c r="L253" t="str">
        <f t="shared" si="13"/>
        <v>Afternoon</v>
      </c>
      <c r="M253" t="str">
        <f t="shared" si="14"/>
        <v>15</v>
      </c>
      <c r="N253" t="str">
        <f t="shared" si="15"/>
        <v>18</v>
      </c>
    </row>
    <row r="254" spans="1:14" x14ac:dyDescent="0.3">
      <c r="A254">
        <v>1</v>
      </c>
      <c r="B254">
        <v>5</v>
      </c>
      <c r="C254" s="1">
        <v>40033</v>
      </c>
      <c r="D254" s="21" t="str">
        <f t="shared" si="12"/>
        <v>08-Aug-2009</v>
      </c>
      <c r="E254" s="2">
        <v>0.64652777777777781</v>
      </c>
      <c r="F254" s="1">
        <v>40033</v>
      </c>
      <c r="G254" s="2">
        <v>0.75763888888888886</v>
      </c>
      <c r="H254">
        <v>50</v>
      </c>
      <c r="I254">
        <v>160</v>
      </c>
      <c r="J254" t="s">
        <v>8</v>
      </c>
      <c r="K254" t="s">
        <v>18</v>
      </c>
      <c r="L254" t="str">
        <f t="shared" si="13"/>
        <v>Afternoon</v>
      </c>
      <c r="M254" t="str">
        <f t="shared" si="14"/>
        <v>15</v>
      </c>
      <c r="N254" t="str">
        <f t="shared" si="15"/>
        <v>18</v>
      </c>
    </row>
    <row r="255" spans="1:14" x14ac:dyDescent="0.3">
      <c r="A255">
        <v>1</v>
      </c>
      <c r="B255">
        <v>5</v>
      </c>
      <c r="C255" s="1">
        <v>40033</v>
      </c>
      <c r="D255" s="21" t="str">
        <f t="shared" si="12"/>
        <v>08-Aug-2009</v>
      </c>
      <c r="E255" s="2">
        <v>0.64930555555555558</v>
      </c>
      <c r="F255" s="1">
        <v>40033</v>
      </c>
      <c r="G255" s="2">
        <v>0.78541666666666676</v>
      </c>
      <c r="H255">
        <v>70</v>
      </c>
      <c r="I255">
        <v>196</v>
      </c>
      <c r="J255" t="s">
        <v>8</v>
      </c>
      <c r="K255" t="s">
        <v>18</v>
      </c>
      <c r="L255" t="str">
        <f t="shared" si="13"/>
        <v>Afternoon</v>
      </c>
      <c r="M255" t="str">
        <f t="shared" si="14"/>
        <v>15</v>
      </c>
      <c r="N255" t="str">
        <f t="shared" si="15"/>
        <v>18</v>
      </c>
    </row>
    <row r="256" spans="1:14" x14ac:dyDescent="0.3">
      <c r="A256">
        <v>1</v>
      </c>
      <c r="B256">
        <v>5</v>
      </c>
      <c r="C256" s="1">
        <v>40033</v>
      </c>
      <c r="D256" s="21" t="str">
        <f t="shared" si="12"/>
        <v>08-Aug-2009</v>
      </c>
      <c r="E256" s="2">
        <v>0.66527777777777775</v>
      </c>
      <c r="F256" s="1">
        <v>40033</v>
      </c>
      <c r="G256" s="2">
        <v>0.72638888888888886</v>
      </c>
      <c r="H256">
        <v>50</v>
      </c>
      <c r="I256">
        <v>88</v>
      </c>
      <c r="J256" t="s">
        <v>8</v>
      </c>
      <c r="K256" t="s">
        <v>18</v>
      </c>
      <c r="L256" t="str">
        <f t="shared" si="13"/>
        <v>Afternoon</v>
      </c>
      <c r="M256" t="str">
        <f t="shared" si="14"/>
        <v>15</v>
      </c>
      <c r="N256" t="str">
        <f t="shared" si="15"/>
        <v>17</v>
      </c>
    </row>
    <row r="257" spans="1:14" x14ac:dyDescent="0.3">
      <c r="A257">
        <v>1</v>
      </c>
      <c r="B257">
        <v>6</v>
      </c>
      <c r="C257" s="1">
        <v>40033</v>
      </c>
      <c r="D257" s="21" t="str">
        <f t="shared" si="12"/>
        <v>08-Aug-2009</v>
      </c>
      <c r="E257" s="2">
        <v>0.66736111111111107</v>
      </c>
      <c r="F257" s="1">
        <v>40033</v>
      </c>
      <c r="G257" s="2">
        <v>0.74236111111111114</v>
      </c>
      <c r="H257">
        <v>50</v>
      </c>
      <c r="I257">
        <v>108</v>
      </c>
      <c r="J257" t="s">
        <v>8</v>
      </c>
      <c r="K257" t="s">
        <v>18</v>
      </c>
      <c r="L257" t="str">
        <f t="shared" si="13"/>
        <v>Afternoon</v>
      </c>
      <c r="M257" t="str">
        <f t="shared" si="14"/>
        <v>16</v>
      </c>
      <c r="N257" t="str">
        <f t="shared" si="15"/>
        <v>17</v>
      </c>
    </row>
    <row r="258" spans="1:14" x14ac:dyDescent="0.3">
      <c r="A258">
        <v>1</v>
      </c>
      <c r="B258">
        <v>5</v>
      </c>
      <c r="C258" s="1">
        <v>40033</v>
      </c>
      <c r="D258" s="21" t="str">
        <f t="shared" si="12"/>
        <v>08-Aug-2009</v>
      </c>
      <c r="E258" s="2">
        <v>0.67361111111111116</v>
      </c>
      <c r="F258" s="1">
        <v>40033</v>
      </c>
      <c r="G258" s="2">
        <v>0.84166666666666667</v>
      </c>
      <c r="H258">
        <v>90</v>
      </c>
      <c r="I258">
        <v>242</v>
      </c>
      <c r="J258" t="s">
        <v>8</v>
      </c>
      <c r="K258" t="s">
        <v>18</v>
      </c>
      <c r="L258" t="str">
        <f t="shared" si="13"/>
        <v>Afternoon</v>
      </c>
      <c r="M258" t="str">
        <f t="shared" si="14"/>
        <v>16</v>
      </c>
      <c r="N258" t="str">
        <f t="shared" si="15"/>
        <v>20</v>
      </c>
    </row>
    <row r="259" spans="1:14" x14ac:dyDescent="0.3">
      <c r="A259">
        <v>1</v>
      </c>
      <c r="B259">
        <v>5</v>
      </c>
      <c r="C259" s="1">
        <v>40033</v>
      </c>
      <c r="D259" s="21" t="str">
        <f t="shared" ref="D259:D322" si="16" xml:space="preserve"> TEXT(C259, "dd-Mmm-yyyy")</f>
        <v>08-Aug-2009</v>
      </c>
      <c r="E259" s="2">
        <v>0.67361111111111116</v>
      </c>
      <c r="F259" s="1">
        <v>40033</v>
      </c>
      <c r="G259" s="2">
        <v>0.89722222222222225</v>
      </c>
      <c r="H259">
        <v>110</v>
      </c>
      <c r="I259">
        <v>322</v>
      </c>
      <c r="J259" t="s">
        <v>8</v>
      </c>
      <c r="K259" t="s">
        <v>18</v>
      </c>
      <c r="L259" t="str">
        <f t="shared" ref="L259:L322" si="17">IF(AND(E259&gt;$T$6,E259&lt;=$U$6),"Morning",IF(AND(E259&gt;$U$6,E259&lt;=$V$6),"Afternoon", IF(AND(E259&gt;$V$6,E259&lt;=$W$6),"Evening", "Night")))</f>
        <v>Afternoon</v>
      </c>
      <c r="M259" t="str">
        <f t="shared" ref="M259:M322" si="18" xml:space="preserve"> TEXT(E259, "H")</f>
        <v>16</v>
      </c>
      <c r="N259" t="str">
        <f t="shared" ref="N259:N322" si="19" xml:space="preserve"> TEXT(G259,"HH")</f>
        <v>21</v>
      </c>
    </row>
    <row r="260" spans="1:14" x14ac:dyDescent="0.3">
      <c r="A260">
        <v>1</v>
      </c>
      <c r="B260">
        <v>6</v>
      </c>
      <c r="C260" s="1">
        <v>40033</v>
      </c>
      <c r="D260" s="21" t="str">
        <f t="shared" si="16"/>
        <v>08-Aug-2009</v>
      </c>
      <c r="E260" s="2">
        <v>0.67986111111111114</v>
      </c>
      <c r="F260" s="1">
        <v>40033</v>
      </c>
      <c r="G260" s="2">
        <v>0.78472222222222221</v>
      </c>
      <c r="H260">
        <v>50</v>
      </c>
      <c r="I260">
        <v>151</v>
      </c>
      <c r="J260" t="s">
        <v>8</v>
      </c>
      <c r="K260" t="s">
        <v>18</v>
      </c>
      <c r="L260" t="str">
        <f t="shared" si="17"/>
        <v>Afternoon</v>
      </c>
      <c r="M260" t="str">
        <f t="shared" si="18"/>
        <v>16</v>
      </c>
      <c r="N260" t="str">
        <f t="shared" si="19"/>
        <v>18</v>
      </c>
    </row>
    <row r="261" spans="1:14" x14ac:dyDescent="0.3">
      <c r="A261">
        <v>1</v>
      </c>
      <c r="B261">
        <v>8</v>
      </c>
      <c r="C261" s="1">
        <v>40033</v>
      </c>
      <c r="D261" s="21" t="str">
        <f t="shared" si="16"/>
        <v>08-Aug-2009</v>
      </c>
      <c r="E261" s="2">
        <v>0.74236111111111114</v>
      </c>
      <c r="F261" s="1">
        <v>40033</v>
      </c>
      <c r="G261" s="2">
        <v>0.77777777777777779</v>
      </c>
      <c r="H261">
        <v>50</v>
      </c>
      <c r="I261">
        <v>51</v>
      </c>
      <c r="J261" t="s">
        <v>8</v>
      </c>
      <c r="K261" t="s">
        <v>18</v>
      </c>
      <c r="L261" t="str">
        <f t="shared" si="17"/>
        <v>Afternoon</v>
      </c>
      <c r="M261" t="str">
        <f t="shared" si="18"/>
        <v>17</v>
      </c>
      <c r="N261" t="str">
        <f t="shared" si="19"/>
        <v>18</v>
      </c>
    </row>
    <row r="262" spans="1:14" x14ac:dyDescent="0.3">
      <c r="A262">
        <v>1</v>
      </c>
      <c r="B262">
        <v>5</v>
      </c>
      <c r="C262" s="1">
        <v>40033</v>
      </c>
      <c r="D262" s="21" t="str">
        <f t="shared" si="16"/>
        <v>08-Aug-2009</v>
      </c>
      <c r="E262" s="2">
        <v>0.75486111111111109</v>
      </c>
      <c r="F262" s="1">
        <v>40033</v>
      </c>
      <c r="G262" s="2">
        <v>0.87222222222222223</v>
      </c>
      <c r="H262">
        <v>50</v>
      </c>
      <c r="I262">
        <v>169</v>
      </c>
      <c r="J262" t="s">
        <v>8</v>
      </c>
      <c r="K262" t="s">
        <v>18</v>
      </c>
      <c r="L262" t="str">
        <f t="shared" si="17"/>
        <v>Evening</v>
      </c>
      <c r="M262" t="str">
        <f t="shared" si="18"/>
        <v>18</v>
      </c>
      <c r="N262" t="str">
        <f t="shared" si="19"/>
        <v>20</v>
      </c>
    </row>
    <row r="263" spans="1:14" x14ac:dyDescent="0.3">
      <c r="A263">
        <v>1</v>
      </c>
      <c r="B263">
        <v>5</v>
      </c>
      <c r="C263" s="1">
        <v>40033</v>
      </c>
      <c r="D263" s="21" t="str">
        <f t="shared" si="16"/>
        <v>08-Aug-2009</v>
      </c>
      <c r="E263" s="2">
        <v>0.77708333333333324</v>
      </c>
      <c r="F263" s="1">
        <v>40033</v>
      </c>
      <c r="G263" s="2">
        <v>0.88888888888888884</v>
      </c>
      <c r="H263">
        <v>50</v>
      </c>
      <c r="I263">
        <v>161</v>
      </c>
      <c r="J263" t="s">
        <v>8</v>
      </c>
      <c r="K263" t="s">
        <v>18</v>
      </c>
      <c r="L263" t="str">
        <f t="shared" si="17"/>
        <v>Evening</v>
      </c>
      <c r="M263" t="str">
        <f t="shared" si="18"/>
        <v>18</v>
      </c>
      <c r="N263" t="str">
        <f t="shared" si="19"/>
        <v>21</v>
      </c>
    </row>
    <row r="264" spans="1:14" x14ac:dyDescent="0.3">
      <c r="A264">
        <v>1</v>
      </c>
      <c r="B264">
        <v>6</v>
      </c>
      <c r="C264" s="1">
        <v>40033</v>
      </c>
      <c r="D264" s="21" t="str">
        <f t="shared" si="16"/>
        <v>08-Aug-2009</v>
      </c>
      <c r="E264" s="2">
        <v>0.90972222222222221</v>
      </c>
      <c r="F264" s="1">
        <v>40033</v>
      </c>
      <c r="G264" s="2">
        <v>0.97916666666666663</v>
      </c>
      <c r="H264">
        <v>50</v>
      </c>
      <c r="I264">
        <v>100</v>
      </c>
      <c r="J264" t="s">
        <v>8</v>
      </c>
      <c r="K264" t="s">
        <v>18</v>
      </c>
      <c r="L264" t="str">
        <f t="shared" si="17"/>
        <v>Evening</v>
      </c>
      <c r="M264" t="str">
        <f t="shared" si="18"/>
        <v>21</v>
      </c>
      <c r="N264" t="str">
        <f t="shared" si="19"/>
        <v>23</v>
      </c>
    </row>
    <row r="265" spans="1:14" x14ac:dyDescent="0.3">
      <c r="A265">
        <v>1</v>
      </c>
      <c r="B265">
        <v>6</v>
      </c>
      <c r="C265" s="1">
        <v>40033</v>
      </c>
      <c r="D265" s="21" t="str">
        <f t="shared" si="16"/>
        <v>08-Aug-2009</v>
      </c>
      <c r="E265" s="2">
        <v>0.9472222222222223</v>
      </c>
      <c r="F265" s="1">
        <v>40034</v>
      </c>
      <c r="G265" s="2">
        <v>3.8194444444444441E-2</v>
      </c>
      <c r="H265">
        <v>50</v>
      </c>
      <c r="I265">
        <v>131</v>
      </c>
      <c r="J265" t="s">
        <v>8</v>
      </c>
      <c r="K265" t="s">
        <v>18</v>
      </c>
      <c r="L265" t="str">
        <f t="shared" si="17"/>
        <v>Night</v>
      </c>
      <c r="M265" t="str">
        <f t="shared" si="18"/>
        <v>22</v>
      </c>
      <c r="N265" t="str">
        <f t="shared" si="19"/>
        <v>00</v>
      </c>
    </row>
    <row r="266" spans="1:14" x14ac:dyDescent="0.3">
      <c r="A266">
        <v>1</v>
      </c>
      <c r="B266">
        <v>6</v>
      </c>
      <c r="C266" s="1">
        <v>40034</v>
      </c>
      <c r="D266" s="21" t="str">
        <f t="shared" si="16"/>
        <v>09-Aug-2009</v>
      </c>
      <c r="E266" s="2">
        <v>0.42152777777777778</v>
      </c>
      <c r="F266" s="1">
        <v>40034</v>
      </c>
      <c r="G266" s="2">
        <v>0.58472222222222225</v>
      </c>
      <c r="H266">
        <v>70</v>
      </c>
      <c r="I266">
        <v>235</v>
      </c>
      <c r="J266" t="s">
        <v>8</v>
      </c>
      <c r="K266" t="s">
        <v>21</v>
      </c>
      <c r="L266" t="str">
        <f t="shared" si="17"/>
        <v>Morning</v>
      </c>
      <c r="M266" t="str">
        <f t="shared" si="18"/>
        <v>10</v>
      </c>
      <c r="N266" t="str">
        <f t="shared" si="19"/>
        <v>14</v>
      </c>
    </row>
    <row r="267" spans="1:14" x14ac:dyDescent="0.3">
      <c r="A267">
        <v>1</v>
      </c>
      <c r="B267">
        <v>6</v>
      </c>
      <c r="C267" s="1">
        <v>40034</v>
      </c>
      <c r="D267" s="21" t="str">
        <f t="shared" si="16"/>
        <v>09-Aug-2009</v>
      </c>
      <c r="E267" s="2">
        <v>0.48888888888888887</v>
      </c>
      <c r="F267" s="1">
        <v>40034</v>
      </c>
      <c r="G267" s="2">
        <v>0.57361111111111118</v>
      </c>
      <c r="H267">
        <v>50</v>
      </c>
      <c r="I267">
        <v>122</v>
      </c>
      <c r="J267" t="s">
        <v>8</v>
      </c>
      <c r="K267" t="s">
        <v>21</v>
      </c>
      <c r="L267" t="str">
        <f t="shared" si="17"/>
        <v>Morning</v>
      </c>
      <c r="M267" t="str">
        <f t="shared" si="18"/>
        <v>11</v>
      </c>
      <c r="N267" t="str">
        <f t="shared" si="19"/>
        <v>13</v>
      </c>
    </row>
    <row r="268" spans="1:14" x14ac:dyDescent="0.3">
      <c r="A268">
        <v>1</v>
      </c>
      <c r="B268">
        <v>5</v>
      </c>
      <c r="C268" s="1">
        <v>40034</v>
      </c>
      <c r="D268" s="21" t="str">
        <f t="shared" si="16"/>
        <v>09-Aug-2009</v>
      </c>
      <c r="E268" s="2">
        <v>0.52847222222222223</v>
      </c>
      <c r="F268" s="1">
        <v>40034</v>
      </c>
      <c r="G268" s="2">
        <v>0.72499999999999998</v>
      </c>
      <c r="H268">
        <v>90</v>
      </c>
      <c r="I268">
        <v>283</v>
      </c>
      <c r="J268" t="s">
        <v>8</v>
      </c>
      <c r="K268" t="s">
        <v>21</v>
      </c>
      <c r="L268" t="str">
        <f t="shared" si="17"/>
        <v>Morning</v>
      </c>
      <c r="M268" t="str">
        <f t="shared" si="18"/>
        <v>12</v>
      </c>
      <c r="N268" t="str">
        <f t="shared" si="19"/>
        <v>17</v>
      </c>
    </row>
    <row r="269" spans="1:14" x14ac:dyDescent="0.3">
      <c r="A269">
        <v>1</v>
      </c>
      <c r="B269">
        <v>6</v>
      </c>
      <c r="C269" s="1">
        <v>40034</v>
      </c>
      <c r="D269" s="21" t="str">
        <f t="shared" si="16"/>
        <v>09-Aug-2009</v>
      </c>
      <c r="E269" s="2">
        <v>0.54791666666666672</v>
      </c>
      <c r="F269" s="1">
        <v>40034</v>
      </c>
      <c r="G269" s="2">
        <v>0.66736111111111107</v>
      </c>
      <c r="H269">
        <v>50</v>
      </c>
      <c r="I269">
        <v>172</v>
      </c>
      <c r="J269" t="s">
        <v>8</v>
      </c>
      <c r="K269" t="s">
        <v>21</v>
      </c>
      <c r="L269" t="str">
        <f t="shared" si="17"/>
        <v>Morning</v>
      </c>
      <c r="M269" t="str">
        <f t="shared" si="18"/>
        <v>13</v>
      </c>
      <c r="N269" t="str">
        <f t="shared" si="19"/>
        <v>16</v>
      </c>
    </row>
    <row r="270" spans="1:14" x14ac:dyDescent="0.3">
      <c r="A270">
        <v>1</v>
      </c>
      <c r="B270">
        <v>6</v>
      </c>
      <c r="C270" s="1">
        <v>40034</v>
      </c>
      <c r="D270" s="21" t="str">
        <f t="shared" si="16"/>
        <v>09-Aug-2009</v>
      </c>
      <c r="E270" s="2">
        <v>0.56527777777777777</v>
      </c>
      <c r="F270" s="1">
        <v>40034</v>
      </c>
      <c r="G270" s="2">
        <v>0.60833333333333328</v>
      </c>
      <c r="H270">
        <v>50</v>
      </c>
      <c r="I270">
        <v>62</v>
      </c>
      <c r="J270" t="s">
        <v>8</v>
      </c>
      <c r="K270" t="s">
        <v>21</v>
      </c>
      <c r="L270" t="str">
        <f t="shared" si="17"/>
        <v>Morning</v>
      </c>
      <c r="M270" t="str">
        <f t="shared" si="18"/>
        <v>13</v>
      </c>
      <c r="N270" t="str">
        <f t="shared" si="19"/>
        <v>14</v>
      </c>
    </row>
    <row r="271" spans="1:14" x14ac:dyDescent="0.3">
      <c r="A271">
        <v>1</v>
      </c>
      <c r="B271">
        <v>6</v>
      </c>
      <c r="C271" s="1">
        <v>40034</v>
      </c>
      <c r="D271" s="21" t="str">
        <f t="shared" si="16"/>
        <v>09-Aug-2009</v>
      </c>
      <c r="E271" s="2">
        <v>0.5854166666666667</v>
      </c>
      <c r="F271" s="1">
        <v>40034</v>
      </c>
      <c r="G271" s="2">
        <v>0.75138888888888899</v>
      </c>
      <c r="H271">
        <v>70</v>
      </c>
      <c r="I271">
        <v>239</v>
      </c>
      <c r="J271" t="s">
        <v>8</v>
      </c>
      <c r="K271" t="s">
        <v>21</v>
      </c>
      <c r="L271" t="str">
        <f t="shared" si="17"/>
        <v>Afternoon</v>
      </c>
      <c r="M271" t="str">
        <f t="shared" si="18"/>
        <v>14</v>
      </c>
      <c r="N271" t="str">
        <f t="shared" si="19"/>
        <v>18</v>
      </c>
    </row>
    <row r="272" spans="1:14" x14ac:dyDescent="0.3">
      <c r="A272">
        <v>1</v>
      </c>
      <c r="B272">
        <v>6</v>
      </c>
      <c r="C272" s="1">
        <v>40034</v>
      </c>
      <c r="D272" s="21" t="str">
        <f t="shared" si="16"/>
        <v>09-Aug-2009</v>
      </c>
      <c r="E272" s="2">
        <v>0.58819444444444446</v>
      </c>
      <c r="F272" s="1">
        <v>40034</v>
      </c>
      <c r="G272" s="2">
        <v>0.69861111111111107</v>
      </c>
      <c r="H272">
        <v>50</v>
      </c>
      <c r="I272">
        <v>159</v>
      </c>
      <c r="J272" t="s">
        <v>8</v>
      </c>
      <c r="K272" t="s">
        <v>21</v>
      </c>
      <c r="L272" t="str">
        <f t="shared" si="17"/>
        <v>Afternoon</v>
      </c>
      <c r="M272" t="str">
        <f t="shared" si="18"/>
        <v>14</v>
      </c>
      <c r="N272" t="str">
        <f t="shared" si="19"/>
        <v>16</v>
      </c>
    </row>
    <row r="273" spans="1:14" x14ac:dyDescent="0.3">
      <c r="A273">
        <v>1</v>
      </c>
      <c r="B273">
        <v>5</v>
      </c>
      <c r="C273" s="1">
        <v>40034</v>
      </c>
      <c r="D273" s="21" t="str">
        <f t="shared" si="16"/>
        <v>09-Aug-2009</v>
      </c>
      <c r="E273" s="2">
        <v>0.59583333333333333</v>
      </c>
      <c r="F273" s="1">
        <v>40034</v>
      </c>
      <c r="G273" s="2">
        <v>0.6069444444444444</v>
      </c>
      <c r="H273">
        <v>50</v>
      </c>
      <c r="I273">
        <v>16</v>
      </c>
      <c r="J273" t="s">
        <v>8</v>
      </c>
      <c r="K273" t="s">
        <v>21</v>
      </c>
      <c r="L273" t="str">
        <f t="shared" si="17"/>
        <v>Afternoon</v>
      </c>
      <c r="M273" t="str">
        <f t="shared" si="18"/>
        <v>14</v>
      </c>
      <c r="N273" t="str">
        <f t="shared" si="19"/>
        <v>14</v>
      </c>
    </row>
    <row r="274" spans="1:14" x14ac:dyDescent="0.3">
      <c r="A274">
        <v>1</v>
      </c>
      <c r="B274">
        <v>6</v>
      </c>
      <c r="C274" s="1">
        <v>40034</v>
      </c>
      <c r="D274" s="21" t="str">
        <f t="shared" si="16"/>
        <v>09-Aug-2009</v>
      </c>
      <c r="E274" s="2">
        <v>0.61111111111111105</v>
      </c>
      <c r="F274" s="1">
        <v>40034</v>
      </c>
      <c r="G274" s="2">
        <v>0.68888888888888899</v>
      </c>
      <c r="H274">
        <v>50</v>
      </c>
      <c r="I274">
        <v>112</v>
      </c>
      <c r="J274" t="s">
        <v>8</v>
      </c>
      <c r="K274" t="s">
        <v>21</v>
      </c>
      <c r="L274" t="str">
        <f t="shared" si="17"/>
        <v>Afternoon</v>
      </c>
      <c r="M274" t="str">
        <f t="shared" si="18"/>
        <v>14</v>
      </c>
      <c r="N274" t="str">
        <f t="shared" si="19"/>
        <v>16</v>
      </c>
    </row>
    <row r="275" spans="1:14" x14ac:dyDescent="0.3">
      <c r="A275">
        <v>1</v>
      </c>
      <c r="B275">
        <v>6</v>
      </c>
      <c r="C275" s="1">
        <v>40034</v>
      </c>
      <c r="D275" s="21" t="str">
        <f t="shared" si="16"/>
        <v>09-Aug-2009</v>
      </c>
      <c r="E275" s="2">
        <v>0.61736111111111114</v>
      </c>
      <c r="F275" s="1">
        <v>40034</v>
      </c>
      <c r="G275" s="2">
        <v>0.7090277777777777</v>
      </c>
      <c r="H275">
        <v>50</v>
      </c>
      <c r="I275">
        <v>132</v>
      </c>
      <c r="J275" t="s">
        <v>8</v>
      </c>
      <c r="K275" t="s">
        <v>21</v>
      </c>
      <c r="L275" t="str">
        <f t="shared" si="17"/>
        <v>Afternoon</v>
      </c>
      <c r="M275" t="str">
        <f t="shared" si="18"/>
        <v>14</v>
      </c>
      <c r="N275" t="str">
        <f t="shared" si="19"/>
        <v>17</v>
      </c>
    </row>
    <row r="276" spans="1:14" x14ac:dyDescent="0.3">
      <c r="A276">
        <v>1</v>
      </c>
      <c r="B276">
        <v>8</v>
      </c>
      <c r="C276" s="1">
        <v>40034</v>
      </c>
      <c r="D276" s="21" t="str">
        <f t="shared" si="16"/>
        <v>09-Aug-2009</v>
      </c>
      <c r="E276" s="2">
        <v>0.63472222222222219</v>
      </c>
      <c r="F276" s="1">
        <v>40034</v>
      </c>
      <c r="G276" s="2">
        <v>0.7944444444444444</v>
      </c>
      <c r="H276">
        <v>70</v>
      </c>
      <c r="I276">
        <v>230</v>
      </c>
      <c r="J276" t="s">
        <v>8</v>
      </c>
      <c r="K276" t="s">
        <v>21</v>
      </c>
      <c r="L276" t="str">
        <f t="shared" si="17"/>
        <v>Afternoon</v>
      </c>
      <c r="M276" t="str">
        <f t="shared" si="18"/>
        <v>15</v>
      </c>
      <c r="N276" t="str">
        <f t="shared" si="19"/>
        <v>19</v>
      </c>
    </row>
    <row r="277" spans="1:14" x14ac:dyDescent="0.3">
      <c r="A277">
        <v>1</v>
      </c>
      <c r="B277">
        <v>5</v>
      </c>
      <c r="C277" s="1">
        <v>40034</v>
      </c>
      <c r="D277" s="21" t="str">
        <f t="shared" si="16"/>
        <v>09-Aug-2009</v>
      </c>
      <c r="E277" s="2">
        <v>0.63750000000000007</v>
      </c>
      <c r="F277" s="1">
        <v>40034</v>
      </c>
      <c r="G277" s="2">
        <v>0.7583333333333333</v>
      </c>
      <c r="H277">
        <v>50</v>
      </c>
      <c r="I277">
        <v>174</v>
      </c>
      <c r="J277" t="s">
        <v>8</v>
      </c>
      <c r="K277" t="s">
        <v>21</v>
      </c>
      <c r="L277" t="str">
        <f t="shared" si="17"/>
        <v>Afternoon</v>
      </c>
      <c r="M277" t="str">
        <f t="shared" si="18"/>
        <v>15</v>
      </c>
      <c r="N277" t="str">
        <f t="shared" si="19"/>
        <v>18</v>
      </c>
    </row>
    <row r="278" spans="1:14" x14ac:dyDescent="0.3">
      <c r="A278">
        <v>1</v>
      </c>
      <c r="B278">
        <v>6</v>
      </c>
      <c r="C278" s="1">
        <v>40034</v>
      </c>
      <c r="D278" s="21" t="str">
        <f t="shared" si="16"/>
        <v>09-Aug-2009</v>
      </c>
      <c r="E278" s="2">
        <v>0.65833333333333333</v>
      </c>
      <c r="F278" s="1">
        <v>40034</v>
      </c>
      <c r="G278" s="2">
        <v>0.71250000000000002</v>
      </c>
      <c r="H278">
        <v>50</v>
      </c>
      <c r="I278">
        <v>78</v>
      </c>
      <c r="J278" t="s">
        <v>8</v>
      </c>
      <c r="K278" t="s">
        <v>21</v>
      </c>
      <c r="L278" t="str">
        <f t="shared" si="17"/>
        <v>Afternoon</v>
      </c>
      <c r="M278" t="str">
        <f t="shared" si="18"/>
        <v>15</v>
      </c>
      <c r="N278" t="str">
        <f t="shared" si="19"/>
        <v>17</v>
      </c>
    </row>
    <row r="279" spans="1:14" x14ac:dyDescent="0.3">
      <c r="A279">
        <v>1</v>
      </c>
      <c r="B279">
        <v>8</v>
      </c>
      <c r="C279" s="1">
        <v>40034</v>
      </c>
      <c r="D279" s="21" t="str">
        <f t="shared" si="16"/>
        <v>09-Aug-2009</v>
      </c>
      <c r="E279" s="2">
        <v>0.70416666666666661</v>
      </c>
      <c r="F279" s="1">
        <v>40034</v>
      </c>
      <c r="G279" s="2">
        <v>0.81944444444444453</v>
      </c>
      <c r="H279">
        <v>50</v>
      </c>
      <c r="I279">
        <v>166</v>
      </c>
      <c r="J279" t="s">
        <v>8</v>
      </c>
      <c r="K279" t="s">
        <v>21</v>
      </c>
      <c r="L279" t="str">
        <f t="shared" si="17"/>
        <v>Afternoon</v>
      </c>
      <c r="M279" t="str">
        <f t="shared" si="18"/>
        <v>16</v>
      </c>
      <c r="N279" t="str">
        <f t="shared" si="19"/>
        <v>19</v>
      </c>
    </row>
    <row r="280" spans="1:14" x14ac:dyDescent="0.3">
      <c r="A280">
        <v>1</v>
      </c>
      <c r="B280">
        <v>5</v>
      </c>
      <c r="C280" s="1">
        <v>40034</v>
      </c>
      <c r="D280" s="21" t="str">
        <f t="shared" si="16"/>
        <v>09-Aug-2009</v>
      </c>
      <c r="E280" s="2">
        <v>0.70416666666666661</v>
      </c>
      <c r="F280" s="1">
        <v>40034</v>
      </c>
      <c r="G280" s="2">
        <v>0.95416666666666661</v>
      </c>
      <c r="H280">
        <v>110</v>
      </c>
      <c r="I280">
        <v>360</v>
      </c>
      <c r="J280" t="s">
        <v>8</v>
      </c>
      <c r="K280" t="s">
        <v>21</v>
      </c>
      <c r="L280" t="str">
        <f t="shared" si="17"/>
        <v>Afternoon</v>
      </c>
      <c r="M280" t="str">
        <f t="shared" si="18"/>
        <v>16</v>
      </c>
      <c r="N280" t="str">
        <f t="shared" si="19"/>
        <v>22</v>
      </c>
    </row>
    <row r="281" spans="1:14" x14ac:dyDescent="0.3">
      <c r="A281">
        <v>1</v>
      </c>
      <c r="B281">
        <v>5</v>
      </c>
      <c r="C281" s="1">
        <v>40034</v>
      </c>
      <c r="D281" s="21" t="str">
        <f t="shared" si="16"/>
        <v>09-Aug-2009</v>
      </c>
      <c r="E281" s="2">
        <v>0.77361111111111114</v>
      </c>
      <c r="F281" s="1">
        <v>40034</v>
      </c>
      <c r="G281" s="2">
        <v>0.85069444444444453</v>
      </c>
      <c r="H281">
        <v>50</v>
      </c>
      <c r="I281">
        <v>111</v>
      </c>
      <c r="J281" t="s">
        <v>8</v>
      </c>
      <c r="K281" t="s">
        <v>21</v>
      </c>
      <c r="L281" t="str">
        <f t="shared" si="17"/>
        <v>Evening</v>
      </c>
      <c r="M281" t="str">
        <f t="shared" si="18"/>
        <v>18</v>
      </c>
      <c r="N281" t="str">
        <f t="shared" si="19"/>
        <v>20</v>
      </c>
    </row>
    <row r="282" spans="1:14" x14ac:dyDescent="0.3">
      <c r="A282">
        <v>1</v>
      </c>
      <c r="B282">
        <v>5</v>
      </c>
      <c r="C282" s="1">
        <v>40034</v>
      </c>
      <c r="D282" s="21" t="str">
        <f t="shared" si="16"/>
        <v>09-Aug-2009</v>
      </c>
      <c r="E282" s="2">
        <v>0.79166666666666663</v>
      </c>
      <c r="F282" s="1">
        <v>40034</v>
      </c>
      <c r="G282" s="2">
        <v>0.95694444444444438</v>
      </c>
      <c r="H282">
        <v>70</v>
      </c>
      <c r="I282">
        <v>238</v>
      </c>
      <c r="J282" t="s">
        <v>8</v>
      </c>
      <c r="K282" t="s">
        <v>21</v>
      </c>
      <c r="L282" t="str">
        <f t="shared" si="17"/>
        <v>Evening</v>
      </c>
      <c r="M282" t="str">
        <f t="shared" si="18"/>
        <v>19</v>
      </c>
      <c r="N282" t="str">
        <f t="shared" si="19"/>
        <v>22</v>
      </c>
    </row>
    <row r="283" spans="1:14" x14ac:dyDescent="0.3">
      <c r="A283">
        <v>1</v>
      </c>
      <c r="B283">
        <v>5</v>
      </c>
      <c r="C283" s="1">
        <v>40034</v>
      </c>
      <c r="D283" s="21" t="str">
        <f t="shared" si="16"/>
        <v>09-Aug-2009</v>
      </c>
      <c r="E283" s="2">
        <v>0.81527777777777777</v>
      </c>
      <c r="F283" s="1">
        <v>40034</v>
      </c>
      <c r="G283" s="2">
        <v>0.91736111111111107</v>
      </c>
      <c r="H283">
        <v>50</v>
      </c>
      <c r="I283">
        <v>147</v>
      </c>
      <c r="J283" t="s">
        <v>8</v>
      </c>
      <c r="K283" t="s">
        <v>21</v>
      </c>
      <c r="L283" t="str">
        <f t="shared" si="17"/>
        <v>Evening</v>
      </c>
      <c r="M283" t="str">
        <f t="shared" si="18"/>
        <v>19</v>
      </c>
      <c r="N283" t="str">
        <f t="shared" si="19"/>
        <v>22</v>
      </c>
    </row>
    <row r="284" spans="1:14" x14ac:dyDescent="0.3">
      <c r="A284">
        <v>1</v>
      </c>
      <c r="B284">
        <v>6</v>
      </c>
      <c r="C284" s="1">
        <v>40034</v>
      </c>
      <c r="D284" s="21" t="str">
        <f t="shared" si="16"/>
        <v>09-Aug-2009</v>
      </c>
      <c r="E284" s="2">
        <v>0.82152777777777775</v>
      </c>
      <c r="F284" s="1">
        <v>40034</v>
      </c>
      <c r="G284" s="2">
        <v>0.87777777777777777</v>
      </c>
      <c r="H284">
        <v>50</v>
      </c>
      <c r="I284">
        <v>81</v>
      </c>
      <c r="J284" t="s">
        <v>8</v>
      </c>
      <c r="K284" t="s">
        <v>21</v>
      </c>
      <c r="L284" t="str">
        <f t="shared" si="17"/>
        <v>Evening</v>
      </c>
      <c r="M284" t="str">
        <f t="shared" si="18"/>
        <v>19</v>
      </c>
      <c r="N284" t="str">
        <f t="shared" si="19"/>
        <v>21</v>
      </c>
    </row>
    <row r="285" spans="1:14" x14ac:dyDescent="0.3">
      <c r="A285">
        <v>1</v>
      </c>
      <c r="B285">
        <v>5</v>
      </c>
      <c r="C285" s="1">
        <v>40034</v>
      </c>
      <c r="D285" s="21" t="str">
        <f t="shared" si="16"/>
        <v>09-Aug-2009</v>
      </c>
      <c r="E285" s="2">
        <v>0.8222222222222223</v>
      </c>
      <c r="F285" s="1">
        <v>40034</v>
      </c>
      <c r="G285" s="2">
        <v>0.875</v>
      </c>
      <c r="H285">
        <v>50</v>
      </c>
      <c r="I285">
        <v>76</v>
      </c>
      <c r="J285" t="s">
        <v>8</v>
      </c>
      <c r="K285" t="s">
        <v>21</v>
      </c>
      <c r="L285" t="str">
        <f t="shared" si="17"/>
        <v>Evening</v>
      </c>
      <c r="M285" t="str">
        <f t="shared" si="18"/>
        <v>19</v>
      </c>
      <c r="N285" t="str">
        <f t="shared" si="19"/>
        <v>21</v>
      </c>
    </row>
    <row r="286" spans="1:14" x14ac:dyDescent="0.3">
      <c r="A286">
        <v>1</v>
      </c>
      <c r="B286">
        <v>5</v>
      </c>
      <c r="C286" s="1">
        <v>40034</v>
      </c>
      <c r="D286" s="21" t="str">
        <f t="shared" si="16"/>
        <v>09-Aug-2009</v>
      </c>
      <c r="E286" s="2">
        <v>0.83263888888888893</v>
      </c>
      <c r="F286" s="1">
        <v>40034</v>
      </c>
      <c r="G286" s="2">
        <v>0.8652777777777777</v>
      </c>
      <c r="H286">
        <v>50</v>
      </c>
      <c r="I286">
        <v>47</v>
      </c>
      <c r="J286" t="s">
        <v>8</v>
      </c>
      <c r="K286" t="s">
        <v>21</v>
      </c>
      <c r="L286" t="str">
        <f t="shared" si="17"/>
        <v>Evening</v>
      </c>
      <c r="M286" t="str">
        <f t="shared" si="18"/>
        <v>19</v>
      </c>
      <c r="N286" t="str">
        <f t="shared" si="19"/>
        <v>20</v>
      </c>
    </row>
    <row r="287" spans="1:14" x14ac:dyDescent="0.3">
      <c r="A287">
        <v>1</v>
      </c>
      <c r="B287">
        <v>6</v>
      </c>
      <c r="C287" s="1">
        <v>40034</v>
      </c>
      <c r="D287" s="21" t="str">
        <f t="shared" si="16"/>
        <v>09-Aug-2009</v>
      </c>
      <c r="E287" s="2">
        <v>0.85902777777777783</v>
      </c>
      <c r="F287" s="1">
        <v>40034</v>
      </c>
      <c r="G287" s="2">
        <v>0.89861111111111114</v>
      </c>
      <c r="H287">
        <v>50</v>
      </c>
      <c r="I287">
        <v>57</v>
      </c>
      <c r="J287" t="s">
        <v>8</v>
      </c>
      <c r="K287" t="s">
        <v>21</v>
      </c>
      <c r="L287" t="str">
        <f t="shared" si="17"/>
        <v>Evening</v>
      </c>
      <c r="M287" t="str">
        <f t="shared" si="18"/>
        <v>20</v>
      </c>
      <c r="N287" t="str">
        <f t="shared" si="19"/>
        <v>21</v>
      </c>
    </row>
    <row r="288" spans="1:14" x14ac:dyDescent="0.3">
      <c r="A288">
        <v>1</v>
      </c>
      <c r="B288">
        <v>5</v>
      </c>
      <c r="C288" s="1">
        <v>40034</v>
      </c>
      <c r="D288" s="21" t="str">
        <f t="shared" si="16"/>
        <v>09-Aug-2009</v>
      </c>
      <c r="E288" s="2">
        <v>0.87152777777777779</v>
      </c>
      <c r="F288" s="1">
        <v>40034</v>
      </c>
      <c r="G288" s="2">
        <v>0.9506944444444444</v>
      </c>
      <c r="H288">
        <v>50</v>
      </c>
      <c r="I288">
        <v>114</v>
      </c>
      <c r="J288" t="s">
        <v>8</v>
      </c>
      <c r="K288" t="s">
        <v>21</v>
      </c>
      <c r="L288" t="str">
        <f t="shared" si="17"/>
        <v>Evening</v>
      </c>
      <c r="M288" t="str">
        <f t="shared" si="18"/>
        <v>20</v>
      </c>
      <c r="N288" t="str">
        <f t="shared" si="19"/>
        <v>22</v>
      </c>
    </row>
    <row r="289" spans="1:14" x14ac:dyDescent="0.3">
      <c r="A289">
        <v>1</v>
      </c>
      <c r="B289">
        <v>5</v>
      </c>
      <c r="C289" s="1">
        <v>40040</v>
      </c>
      <c r="D289" s="21" t="str">
        <f t="shared" si="16"/>
        <v>15-Aug-2009</v>
      </c>
      <c r="E289" s="2">
        <v>0.3520833333333333</v>
      </c>
      <c r="F289" s="1">
        <v>40040</v>
      </c>
      <c r="G289" s="2">
        <v>0.61805555555555558</v>
      </c>
      <c r="H289">
        <v>0</v>
      </c>
      <c r="I289">
        <v>383</v>
      </c>
      <c r="J289" t="s">
        <v>19</v>
      </c>
      <c r="K289" t="s">
        <v>18</v>
      </c>
      <c r="L289" t="str">
        <f t="shared" si="17"/>
        <v>Night</v>
      </c>
      <c r="M289" t="str">
        <f t="shared" si="18"/>
        <v>8</v>
      </c>
      <c r="N289" t="str">
        <f t="shared" si="19"/>
        <v>14</v>
      </c>
    </row>
    <row r="290" spans="1:14" x14ac:dyDescent="0.3">
      <c r="A290">
        <v>1</v>
      </c>
      <c r="B290">
        <v>6</v>
      </c>
      <c r="C290" s="1">
        <v>40040</v>
      </c>
      <c r="D290" s="21" t="str">
        <f t="shared" si="16"/>
        <v>15-Aug-2009</v>
      </c>
      <c r="E290" s="2">
        <v>0.3611111111111111</v>
      </c>
      <c r="F290" s="1">
        <v>40040</v>
      </c>
      <c r="G290" s="2">
        <v>0.83680555555555547</v>
      </c>
      <c r="H290">
        <v>0</v>
      </c>
      <c r="I290">
        <v>685</v>
      </c>
      <c r="J290" t="s">
        <v>19</v>
      </c>
      <c r="K290" t="s">
        <v>18</v>
      </c>
      <c r="L290" t="str">
        <f t="shared" si="17"/>
        <v>Night</v>
      </c>
      <c r="M290" t="str">
        <f t="shared" si="18"/>
        <v>8</v>
      </c>
      <c r="N290" t="str">
        <f t="shared" si="19"/>
        <v>20</v>
      </c>
    </row>
    <row r="291" spans="1:14" x14ac:dyDescent="0.3">
      <c r="A291">
        <v>1</v>
      </c>
      <c r="B291">
        <v>5</v>
      </c>
      <c r="C291" s="1">
        <v>40040</v>
      </c>
      <c r="D291" s="21" t="str">
        <f t="shared" si="16"/>
        <v>15-Aug-2009</v>
      </c>
      <c r="E291" s="2">
        <v>0.41180555555555554</v>
      </c>
      <c r="F291" s="1">
        <v>40040</v>
      </c>
      <c r="G291" s="2">
        <v>0.5493055555555556</v>
      </c>
      <c r="H291">
        <v>70</v>
      </c>
      <c r="I291">
        <v>198</v>
      </c>
      <c r="J291" t="s">
        <v>8</v>
      </c>
      <c r="K291" t="s">
        <v>18</v>
      </c>
      <c r="L291" t="str">
        <f t="shared" si="17"/>
        <v>Night</v>
      </c>
      <c r="M291" t="str">
        <f t="shared" si="18"/>
        <v>9</v>
      </c>
      <c r="N291" t="str">
        <f t="shared" si="19"/>
        <v>13</v>
      </c>
    </row>
    <row r="292" spans="1:14" x14ac:dyDescent="0.3">
      <c r="A292">
        <v>1</v>
      </c>
      <c r="B292">
        <v>5</v>
      </c>
      <c r="C292" s="1">
        <v>40040</v>
      </c>
      <c r="D292" s="21" t="str">
        <f t="shared" si="16"/>
        <v>15-Aug-2009</v>
      </c>
      <c r="E292" s="2">
        <v>0.45069444444444445</v>
      </c>
      <c r="F292" s="1">
        <v>40040</v>
      </c>
      <c r="G292" s="2">
        <v>0.58750000000000002</v>
      </c>
      <c r="H292">
        <v>70</v>
      </c>
      <c r="I292">
        <v>197</v>
      </c>
      <c r="J292" t="s">
        <v>8</v>
      </c>
      <c r="K292" t="s">
        <v>18</v>
      </c>
      <c r="L292" t="str">
        <f t="shared" si="17"/>
        <v>Morning</v>
      </c>
      <c r="M292" t="str">
        <f t="shared" si="18"/>
        <v>10</v>
      </c>
      <c r="N292" t="str">
        <f t="shared" si="19"/>
        <v>14</v>
      </c>
    </row>
    <row r="293" spans="1:14" x14ac:dyDescent="0.3">
      <c r="A293">
        <v>1</v>
      </c>
      <c r="B293">
        <v>6</v>
      </c>
      <c r="C293" s="1">
        <v>40040</v>
      </c>
      <c r="D293" s="21" t="str">
        <f t="shared" si="16"/>
        <v>15-Aug-2009</v>
      </c>
      <c r="E293" s="2">
        <v>0.4770833333333333</v>
      </c>
      <c r="F293" s="1">
        <v>40040</v>
      </c>
      <c r="G293" s="2">
        <v>0.63750000000000007</v>
      </c>
      <c r="H293">
        <v>70</v>
      </c>
      <c r="I293">
        <v>231</v>
      </c>
      <c r="J293" t="s">
        <v>8</v>
      </c>
      <c r="K293" t="s">
        <v>18</v>
      </c>
      <c r="L293" t="str">
        <f t="shared" si="17"/>
        <v>Morning</v>
      </c>
      <c r="M293" t="str">
        <f t="shared" si="18"/>
        <v>11</v>
      </c>
      <c r="N293" t="str">
        <f t="shared" si="19"/>
        <v>15</v>
      </c>
    </row>
    <row r="294" spans="1:14" x14ac:dyDescent="0.3">
      <c r="A294">
        <v>1</v>
      </c>
      <c r="B294">
        <v>8</v>
      </c>
      <c r="C294" s="1">
        <v>40040</v>
      </c>
      <c r="D294" s="21" t="str">
        <f t="shared" si="16"/>
        <v>15-Aug-2009</v>
      </c>
      <c r="E294" s="2">
        <v>0.51250000000000007</v>
      </c>
      <c r="F294" s="1">
        <v>40040</v>
      </c>
      <c r="G294" s="2">
        <v>0.7402777777777777</v>
      </c>
      <c r="H294">
        <v>110</v>
      </c>
      <c r="I294">
        <v>328</v>
      </c>
      <c r="J294" t="s">
        <v>8</v>
      </c>
      <c r="K294" t="s">
        <v>18</v>
      </c>
      <c r="L294" t="str">
        <f t="shared" si="17"/>
        <v>Morning</v>
      </c>
      <c r="M294" t="str">
        <f t="shared" si="18"/>
        <v>12</v>
      </c>
      <c r="N294" t="str">
        <f t="shared" si="19"/>
        <v>17</v>
      </c>
    </row>
    <row r="295" spans="1:14" x14ac:dyDescent="0.3">
      <c r="A295">
        <v>1</v>
      </c>
      <c r="B295">
        <v>5</v>
      </c>
      <c r="C295" s="1">
        <v>40040</v>
      </c>
      <c r="D295" s="21" t="str">
        <f t="shared" si="16"/>
        <v>15-Aug-2009</v>
      </c>
      <c r="E295" s="2">
        <v>0.51874999999999993</v>
      </c>
      <c r="F295" s="1">
        <v>40040</v>
      </c>
      <c r="G295" s="2">
        <v>0.66666666666666663</v>
      </c>
      <c r="H295">
        <v>70</v>
      </c>
      <c r="I295">
        <v>213</v>
      </c>
      <c r="J295" t="s">
        <v>8</v>
      </c>
      <c r="K295" t="s">
        <v>18</v>
      </c>
      <c r="L295" t="str">
        <f t="shared" si="17"/>
        <v>Morning</v>
      </c>
      <c r="M295" t="str">
        <f t="shared" si="18"/>
        <v>12</v>
      </c>
      <c r="N295" t="str">
        <f t="shared" si="19"/>
        <v>16</v>
      </c>
    </row>
    <row r="296" spans="1:14" x14ac:dyDescent="0.3">
      <c r="A296">
        <v>1</v>
      </c>
      <c r="B296">
        <v>8</v>
      </c>
      <c r="C296" s="1">
        <v>40040</v>
      </c>
      <c r="D296" s="21" t="str">
        <f t="shared" si="16"/>
        <v>15-Aug-2009</v>
      </c>
      <c r="E296" s="2">
        <v>0.52847222222222223</v>
      </c>
      <c r="F296" s="1">
        <v>40040</v>
      </c>
      <c r="G296" s="2">
        <v>0.70763888888888893</v>
      </c>
      <c r="H296">
        <v>90</v>
      </c>
      <c r="I296">
        <v>258</v>
      </c>
      <c r="J296" t="s">
        <v>8</v>
      </c>
      <c r="K296" t="s">
        <v>18</v>
      </c>
      <c r="L296" t="str">
        <f t="shared" si="17"/>
        <v>Morning</v>
      </c>
      <c r="M296" t="str">
        <f t="shared" si="18"/>
        <v>12</v>
      </c>
      <c r="N296" t="str">
        <f t="shared" si="19"/>
        <v>16</v>
      </c>
    </row>
    <row r="297" spans="1:14" x14ac:dyDescent="0.3">
      <c r="A297">
        <v>1</v>
      </c>
      <c r="B297">
        <v>8</v>
      </c>
      <c r="C297" s="1">
        <v>40040</v>
      </c>
      <c r="D297" s="21" t="str">
        <f t="shared" si="16"/>
        <v>15-Aug-2009</v>
      </c>
      <c r="E297" s="2">
        <v>0.54166666666666663</v>
      </c>
      <c r="F297" s="1">
        <v>40040</v>
      </c>
      <c r="G297" s="2">
        <v>0.67083333333333339</v>
      </c>
      <c r="H297">
        <v>70</v>
      </c>
      <c r="I297">
        <v>186</v>
      </c>
      <c r="J297" t="s">
        <v>8</v>
      </c>
      <c r="K297" t="s">
        <v>18</v>
      </c>
      <c r="L297" t="str">
        <f t="shared" si="17"/>
        <v>Morning</v>
      </c>
      <c r="M297" t="str">
        <f t="shared" si="18"/>
        <v>13</v>
      </c>
      <c r="N297" t="str">
        <f t="shared" si="19"/>
        <v>16</v>
      </c>
    </row>
    <row r="298" spans="1:14" x14ac:dyDescent="0.3">
      <c r="A298">
        <v>1</v>
      </c>
      <c r="B298">
        <v>6</v>
      </c>
      <c r="C298" s="1">
        <v>40040</v>
      </c>
      <c r="D298" s="21" t="str">
        <f t="shared" si="16"/>
        <v>15-Aug-2009</v>
      </c>
      <c r="E298" s="2">
        <v>0.54652777777777783</v>
      </c>
      <c r="F298" s="1">
        <v>40040</v>
      </c>
      <c r="G298" s="2">
        <v>0.67499999999999993</v>
      </c>
      <c r="H298">
        <v>70</v>
      </c>
      <c r="I298">
        <v>185</v>
      </c>
      <c r="J298" t="s">
        <v>8</v>
      </c>
      <c r="K298" t="s">
        <v>18</v>
      </c>
      <c r="L298" t="str">
        <f t="shared" si="17"/>
        <v>Morning</v>
      </c>
      <c r="M298" t="str">
        <f t="shared" si="18"/>
        <v>13</v>
      </c>
      <c r="N298" t="str">
        <f t="shared" si="19"/>
        <v>16</v>
      </c>
    </row>
    <row r="299" spans="1:14" x14ac:dyDescent="0.3">
      <c r="A299">
        <v>1</v>
      </c>
      <c r="B299">
        <v>5</v>
      </c>
      <c r="C299" s="1">
        <v>40040</v>
      </c>
      <c r="D299" s="21" t="str">
        <f t="shared" si="16"/>
        <v>15-Aug-2009</v>
      </c>
      <c r="E299" s="2">
        <v>0.55069444444444449</v>
      </c>
      <c r="F299" s="1">
        <v>40040</v>
      </c>
      <c r="G299" s="2">
        <v>0.63680555555555551</v>
      </c>
      <c r="H299">
        <v>50</v>
      </c>
      <c r="I299">
        <v>124</v>
      </c>
      <c r="J299" t="s">
        <v>8</v>
      </c>
      <c r="K299" t="s">
        <v>18</v>
      </c>
      <c r="L299" t="str">
        <f t="shared" si="17"/>
        <v>Morning</v>
      </c>
      <c r="M299" t="str">
        <f t="shared" si="18"/>
        <v>13</v>
      </c>
      <c r="N299" t="str">
        <f t="shared" si="19"/>
        <v>15</v>
      </c>
    </row>
    <row r="300" spans="1:14" x14ac:dyDescent="0.3">
      <c r="A300">
        <v>1</v>
      </c>
      <c r="B300">
        <v>5</v>
      </c>
      <c r="C300" s="1">
        <v>40040</v>
      </c>
      <c r="D300" s="21" t="str">
        <f t="shared" si="16"/>
        <v>15-Aug-2009</v>
      </c>
      <c r="E300" s="2">
        <v>0.55138888888888882</v>
      </c>
      <c r="F300" s="1">
        <v>40040</v>
      </c>
      <c r="G300" s="2">
        <v>0.6743055555555556</v>
      </c>
      <c r="H300">
        <v>50</v>
      </c>
      <c r="I300">
        <v>177</v>
      </c>
      <c r="J300" t="s">
        <v>8</v>
      </c>
      <c r="K300" t="s">
        <v>18</v>
      </c>
      <c r="L300" t="str">
        <f t="shared" si="17"/>
        <v>Morning</v>
      </c>
      <c r="M300" t="str">
        <f t="shared" si="18"/>
        <v>13</v>
      </c>
      <c r="N300" t="str">
        <f t="shared" si="19"/>
        <v>16</v>
      </c>
    </row>
    <row r="301" spans="1:14" x14ac:dyDescent="0.3">
      <c r="A301">
        <v>1</v>
      </c>
      <c r="B301">
        <v>5</v>
      </c>
      <c r="C301" s="1">
        <v>40040</v>
      </c>
      <c r="D301" s="21" t="str">
        <f t="shared" si="16"/>
        <v>15-Aug-2009</v>
      </c>
      <c r="E301" s="2">
        <v>0.55208333333333337</v>
      </c>
      <c r="F301" s="1">
        <v>40040</v>
      </c>
      <c r="G301" s="2">
        <v>0.7284722222222223</v>
      </c>
      <c r="H301">
        <v>90</v>
      </c>
      <c r="I301">
        <v>254</v>
      </c>
      <c r="J301" t="s">
        <v>8</v>
      </c>
      <c r="K301" t="s">
        <v>18</v>
      </c>
      <c r="L301" t="str">
        <f t="shared" si="17"/>
        <v>Morning</v>
      </c>
      <c r="M301" t="str">
        <f t="shared" si="18"/>
        <v>13</v>
      </c>
      <c r="N301" t="str">
        <f t="shared" si="19"/>
        <v>17</v>
      </c>
    </row>
    <row r="302" spans="1:14" x14ac:dyDescent="0.3">
      <c r="A302">
        <v>1</v>
      </c>
      <c r="B302">
        <v>6</v>
      </c>
      <c r="C302" s="1">
        <v>40040</v>
      </c>
      <c r="D302" s="21" t="str">
        <f t="shared" si="16"/>
        <v>15-Aug-2009</v>
      </c>
      <c r="E302" s="2">
        <v>0.55763888888888891</v>
      </c>
      <c r="F302" s="1">
        <v>40040</v>
      </c>
      <c r="G302" s="2">
        <v>0.69097222222222221</v>
      </c>
      <c r="H302">
        <v>70</v>
      </c>
      <c r="I302">
        <v>192</v>
      </c>
      <c r="J302" t="s">
        <v>8</v>
      </c>
      <c r="K302" t="s">
        <v>18</v>
      </c>
      <c r="L302" t="str">
        <f t="shared" si="17"/>
        <v>Morning</v>
      </c>
      <c r="M302" t="str">
        <f t="shared" si="18"/>
        <v>13</v>
      </c>
      <c r="N302" t="str">
        <f t="shared" si="19"/>
        <v>16</v>
      </c>
    </row>
    <row r="303" spans="1:14" x14ac:dyDescent="0.3">
      <c r="A303">
        <v>1</v>
      </c>
      <c r="B303">
        <v>8</v>
      </c>
      <c r="C303" s="1">
        <v>40040</v>
      </c>
      <c r="D303" s="21" t="str">
        <f t="shared" si="16"/>
        <v>15-Aug-2009</v>
      </c>
      <c r="E303" s="2">
        <v>0.57291666666666663</v>
      </c>
      <c r="F303" s="1">
        <v>40040</v>
      </c>
      <c r="G303" s="2">
        <v>0.6777777777777777</v>
      </c>
      <c r="H303">
        <v>50</v>
      </c>
      <c r="I303">
        <v>151</v>
      </c>
      <c r="J303" t="s">
        <v>8</v>
      </c>
      <c r="K303" t="s">
        <v>18</v>
      </c>
      <c r="L303" t="str">
        <f t="shared" si="17"/>
        <v>Morning</v>
      </c>
      <c r="M303" t="str">
        <f t="shared" si="18"/>
        <v>13</v>
      </c>
      <c r="N303" t="str">
        <f t="shared" si="19"/>
        <v>16</v>
      </c>
    </row>
    <row r="304" spans="1:14" x14ac:dyDescent="0.3">
      <c r="A304">
        <v>1</v>
      </c>
      <c r="B304">
        <v>6</v>
      </c>
      <c r="C304" s="1">
        <v>40040</v>
      </c>
      <c r="D304" s="21" t="str">
        <f t="shared" si="16"/>
        <v>15-Aug-2009</v>
      </c>
      <c r="E304" s="2">
        <v>0.57638888888888895</v>
      </c>
      <c r="F304" s="1">
        <v>40040</v>
      </c>
      <c r="G304" s="2">
        <v>0.63611111111111118</v>
      </c>
      <c r="H304">
        <v>50</v>
      </c>
      <c r="I304">
        <v>86</v>
      </c>
      <c r="J304" t="s">
        <v>8</v>
      </c>
      <c r="K304" t="s">
        <v>18</v>
      </c>
      <c r="L304" t="str">
        <f t="shared" si="17"/>
        <v>Morning</v>
      </c>
      <c r="M304" t="str">
        <f t="shared" si="18"/>
        <v>13</v>
      </c>
      <c r="N304" t="str">
        <f t="shared" si="19"/>
        <v>15</v>
      </c>
    </row>
    <row r="305" spans="1:14" x14ac:dyDescent="0.3">
      <c r="A305">
        <v>1</v>
      </c>
      <c r="B305">
        <v>6</v>
      </c>
      <c r="C305" s="1">
        <v>40040</v>
      </c>
      <c r="D305" s="21" t="str">
        <f t="shared" si="16"/>
        <v>15-Aug-2009</v>
      </c>
      <c r="E305" s="2">
        <v>0.57777777777777783</v>
      </c>
      <c r="F305" s="1">
        <v>40040</v>
      </c>
      <c r="G305" s="2">
        <v>0.7631944444444444</v>
      </c>
      <c r="H305">
        <v>90</v>
      </c>
      <c r="I305">
        <v>267</v>
      </c>
      <c r="J305" t="s">
        <v>8</v>
      </c>
      <c r="K305" t="s">
        <v>18</v>
      </c>
      <c r="L305" t="str">
        <f t="shared" si="17"/>
        <v>Morning</v>
      </c>
      <c r="M305" t="str">
        <f t="shared" si="18"/>
        <v>13</v>
      </c>
      <c r="N305" t="str">
        <f t="shared" si="19"/>
        <v>18</v>
      </c>
    </row>
    <row r="306" spans="1:14" x14ac:dyDescent="0.3">
      <c r="A306">
        <v>1</v>
      </c>
      <c r="B306">
        <v>6</v>
      </c>
      <c r="C306" s="1">
        <v>40040</v>
      </c>
      <c r="D306" s="21" t="str">
        <f t="shared" si="16"/>
        <v>15-Aug-2009</v>
      </c>
      <c r="E306" s="2">
        <v>0.60555555555555551</v>
      </c>
      <c r="F306" s="1">
        <v>40040</v>
      </c>
      <c r="G306" s="2">
        <v>0.65069444444444446</v>
      </c>
      <c r="H306">
        <v>50</v>
      </c>
      <c r="I306">
        <v>65</v>
      </c>
      <c r="J306" t="s">
        <v>8</v>
      </c>
      <c r="K306" t="s">
        <v>18</v>
      </c>
      <c r="L306" t="str">
        <f t="shared" si="17"/>
        <v>Afternoon</v>
      </c>
      <c r="M306" t="str">
        <f t="shared" si="18"/>
        <v>14</v>
      </c>
      <c r="N306" t="str">
        <f t="shared" si="19"/>
        <v>15</v>
      </c>
    </row>
    <row r="307" spans="1:14" x14ac:dyDescent="0.3">
      <c r="A307">
        <v>1</v>
      </c>
      <c r="B307">
        <v>5</v>
      </c>
      <c r="C307" s="1">
        <v>40040</v>
      </c>
      <c r="D307" s="21" t="str">
        <f t="shared" si="16"/>
        <v>15-Aug-2009</v>
      </c>
      <c r="E307" s="2">
        <v>0.6069444444444444</v>
      </c>
      <c r="F307" s="1">
        <v>40040</v>
      </c>
      <c r="G307" s="2">
        <v>0.66805555555555562</v>
      </c>
      <c r="H307">
        <v>50</v>
      </c>
      <c r="I307">
        <v>88</v>
      </c>
      <c r="J307" t="s">
        <v>8</v>
      </c>
      <c r="K307" t="s">
        <v>18</v>
      </c>
      <c r="L307" t="str">
        <f t="shared" si="17"/>
        <v>Afternoon</v>
      </c>
      <c r="M307" t="str">
        <f t="shared" si="18"/>
        <v>14</v>
      </c>
      <c r="N307" t="str">
        <f t="shared" si="19"/>
        <v>16</v>
      </c>
    </row>
    <row r="308" spans="1:14" x14ac:dyDescent="0.3">
      <c r="A308">
        <v>1</v>
      </c>
      <c r="B308">
        <v>6</v>
      </c>
      <c r="C308" s="1">
        <v>40040</v>
      </c>
      <c r="D308" s="21" t="str">
        <f t="shared" si="16"/>
        <v>15-Aug-2009</v>
      </c>
      <c r="E308" s="2">
        <v>0.62847222222222221</v>
      </c>
      <c r="F308" s="1">
        <v>40040</v>
      </c>
      <c r="G308" s="2">
        <v>0.78125</v>
      </c>
      <c r="H308">
        <v>70</v>
      </c>
      <c r="I308">
        <v>220</v>
      </c>
      <c r="J308" t="s">
        <v>8</v>
      </c>
      <c r="K308" t="s">
        <v>18</v>
      </c>
      <c r="L308" t="str">
        <f t="shared" si="17"/>
        <v>Afternoon</v>
      </c>
      <c r="M308" t="str">
        <f t="shared" si="18"/>
        <v>15</v>
      </c>
      <c r="N308" t="str">
        <f t="shared" si="19"/>
        <v>18</v>
      </c>
    </row>
    <row r="309" spans="1:14" x14ac:dyDescent="0.3">
      <c r="A309">
        <v>1</v>
      </c>
      <c r="B309">
        <v>6</v>
      </c>
      <c r="C309" s="1">
        <v>40040</v>
      </c>
      <c r="D309" s="21" t="str">
        <f t="shared" si="16"/>
        <v>15-Aug-2009</v>
      </c>
      <c r="E309" s="2">
        <v>0.62847222222222221</v>
      </c>
      <c r="F309" s="1">
        <v>40040</v>
      </c>
      <c r="G309" s="2">
        <v>0.7270833333333333</v>
      </c>
      <c r="H309">
        <v>50</v>
      </c>
      <c r="I309">
        <v>142</v>
      </c>
      <c r="J309" t="s">
        <v>8</v>
      </c>
      <c r="K309" t="s">
        <v>18</v>
      </c>
      <c r="L309" t="str">
        <f t="shared" si="17"/>
        <v>Afternoon</v>
      </c>
      <c r="M309" t="str">
        <f t="shared" si="18"/>
        <v>15</v>
      </c>
      <c r="N309" t="str">
        <f t="shared" si="19"/>
        <v>17</v>
      </c>
    </row>
    <row r="310" spans="1:14" x14ac:dyDescent="0.3">
      <c r="A310">
        <v>1</v>
      </c>
      <c r="B310">
        <v>5</v>
      </c>
      <c r="C310" s="1">
        <v>40040</v>
      </c>
      <c r="D310" s="21" t="str">
        <f t="shared" si="16"/>
        <v>15-Aug-2009</v>
      </c>
      <c r="E310" s="2">
        <v>0.6333333333333333</v>
      </c>
      <c r="F310" s="1">
        <v>40040</v>
      </c>
      <c r="G310" s="2">
        <v>0.73888888888888893</v>
      </c>
      <c r="H310">
        <v>50</v>
      </c>
      <c r="I310">
        <v>152</v>
      </c>
      <c r="J310" t="s">
        <v>8</v>
      </c>
      <c r="K310" t="s">
        <v>18</v>
      </c>
      <c r="L310" t="str">
        <f t="shared" si="17"/>
        <v>Afternoon</v>
      </c>
      <c r="M310" t="str">
        <f t="shared" si="18"/>
        <v>15</v>
      </c>
      <c r="N310" t="str">
        <f t="shared" si="19"/>
        <v>17</v>
      </c>
    </row>
    <row r="311" spans="1:14" x14ac:dyDescent="0.3">
      <c r="A311">
        <v>1</v>
      </c>
      <c r="B311">
        <v>6</v>
      </c>
      <c r="C311" s="1">
        <v>40040</v>
      </c>
      <c r="D311" s="21" t="str">
        <f t="shared" si="16"/>
        <v>15-Aug-2009</v>
      </c>
      <c r="E311" s="2">
        <v>0.66388888888888886</v>
      </c>
      <c r="F311" s="1">
        <v>40040</v>
      </c>
      <c r="G311" s="2">
        <v>0.82291666666666663</v>
      </c>
      <c r="H311">
        <v>70</v>
      </c>
      <c r="I311">
        <v>229</v>
      </c>
      <c r="J311" t="s">
        <v>8</v>
      </c>
      <c r="K311" t="s">
        <v>18</v>
      </c>
      <c r="L311" t="str">
        <f t="shared" si="17"/>
        <v>Afternoon</v>
      </c>
      <c r="M311" t="str">
        <f t="shared" si="18"/>
        <v>15</v>
      </c>
      <c r="N311" t="str">
        <f t="shared" si="19"/>
        <v>19</v>
      </c>
    </row>
    <row r="312" spans="1:14" x14ac:dyDescent="0.3">
      <c r="A312">
        <v>1</v>
      </c>
      <c r="B312">
        <v>8</v>
      </c>
      <c r="C312" s="1">
        <v>40040</v>
      </c>
      <c r="D312" s="21" t="str">
        <f t="shared" si="16"/>
        <v>15-Aug-2009</v>
      </c>
      <c r="E312" s="2">
        <v>0.66805555555555562</v>
      </c>
      <c r="F312" s="1">
        <v>40040</v>
      </c>
      <c r="G312" s="2">
        <v>0.71944444444444444</v>
      </c>
      <c r="H312">
        <v>50</v>
      </c>
      <c r="I312">
        <v>74</v>
      </c>
      <c r="J312" t="s">
        <v>8</v>
      </c>
      <c r="K312" t="s">
        <v>18</v>
      </c>
      <c r="L312" t="str">
        <f t="shared" si="17"/>
        <v>Afternoon</v>
      </c>
      <c r="M312" t="str">
        <f t="shared" si="18"/>
        <v>16</v>
      </c>
      <c r="N312" t="str">
        <f t="shared" si="19"/>
        <v>17</v>
      </c>
    </row>
    <row r="313" spans="1:14" x14ac:dyDescent="0.3">
      <c r="A313">
        <v>1</v>
      </c>
      <c r="B313">
        <v>8</v>
      </c>
      <c r="C313" s="1">
        <v>40040</v>
      </c>
      <c r="D313" s="21" t="str">
        <f t="shared" si="16"/>
        <v>15-Aug-2009</v>
      </c>
      <c r="E313" s="2">
        <v>0.67222222222222217</v>
      </c>
      <c r="F313" s="1">
        <v>40040</v>
      </c>
      <c r="G313" s="2">
        <v>0.75902777777777775</v>
      </c>
      <c r="H313">
        <v>50</v>
      </c>
      <c r="I313">
        <v>125</v>
      </c>
      <c r="J313" t="s">
        <v>8</v>
      </c>
      <c r="K313" t="s">
        <v>18</v>
      </c>
      <c r="L313" t="str">
        <f t="shared" si="17"/>
        <v>Afternoon</v>
      </c>
      <c r="M313" t="str">
        <f t="shared" si="18"/>
        <v>16</v>
      </c>
      <c r="N313" t="str">
        <f t="shared" si="19"/>
        <v>18</v>
      </c>
    </row>
    <row r="314" spans="1:14" x14ac:dyDescent="0.3">
      <c r="A314">
        <v>1</v>
      </c>
      <c r="B314">
        <v>5</v>
      </c>
      <c r="C314" s="1">
        <v>40040</v>
      </c>
      <c r="D314" s="21" t="str">
        <f t="shared" si="16"/>
        <v>15-Aug-2009</v>
      </c>
      <c r="E314" s="2">
        <v>0.67638888888888893</v>
      </c>
      <c r="F314" s="1">
        <v>40040</v>
      </c>
      <c r="G314" s="2">
        <v>0.7368055555555556</v>
      </c>
      <c r="H314">
        <v>50</v>
      </c>
      <c r="I314">
        <v>87</v>
      </c>
      <c r="J314" t="s">
        <v>8</v>
      </c>
      <c r="K314" t="s">
        <v>18</v>
      </c>
      <c r="L314" t="str">
        <f t="shared" si="17"/>
        <v>Afternoon</v>
      </c>
      <c r="M314" t="str">
        <f t="shared" si="18"/>
        <v>16</v>
      </c>
      <c r="N314" t="str">
        <f t="shared" si="19"/>
        <v>17</v>
      </c>
    </row>
    <row r="315" spans="1:14" x14ac:dyDescent="0.3">
      <c r="A315">
        <v>1</v>
      </c>
      <c r="B315">
        <v>5</v>
      </c>
      <c r="C315" s="1">
        <v>40040</v>
      </c>
      <c r="D315" s="21" t="str">
        <f t="shared" si="16"/>
        <v>15-Aug-2009</v>
      </c>
      <c r="E315" s="2">
        <v>0.68055555555555547</v>
      </c>
      <c r="F315" s="1">
        <v>40040</v>
      </c>
      <c r="G315" s="2">
        <v>0.89374999999999993</v>
      </c>
      <c r="H315">
        <v>110</v>
      </c>
      <c r="I315">
        <v>307</v>
      </c>
      <c r="J315" t="s">
        <v>8</v>
      </c>
      <c r="K315" t="s">
        <v>18</v>
      </c>
      <c r="L315" t="str">
        <f t="shared" si="17"/>
        <v>Afternoon</v>
      </c>
      <c r="M315" t="str">
        <f t="shared" si="18"/>
        <v>16</v>
      </c>
      <c r="N315" t="str">
        <f t="shared" si="19"/>
        <v>21</v>
      </c>
    </row>
    <row r="316" spans="1:14" x14ac:dyDescent="0.3">
      <c r="A316">
        <v>1</v>
      </c>
      <c r="B316">
        <v>5</v>
      </c>
      <c r="C316" s="1">
        <v>40040</v>
      </c>
      <c r="D316" s="21" t="str">
        <f t="shared" si="16"/>
        <v>15-Aug-2009</v>
      </c>
      <c r="E316" s="2">
        <v>0.68194444444444446</v>
      </c>
      <c r="F316" s="1">
        <v>40040</v>
      </c>
      <c r="G316" s="2">
        <v>0.72777777777777775</v>
      </c>
      <c r="H316">
        <v>50</v>
      </c>
      <c r="I316">
        <v>66</v>
      </c>
      <c r="J316" t="s">
        <v>8</v>
      </c>
      <c r="K316" t="s">
        <v>18</v>
      </c>
      <c r="L316" t="str">
        <f t="shared" si="17"/>
        <v>Afternoon</v>
      </c>
      <c r="M316" t="str">
        <f t="shared" si="18"/>
        <v>16</v>
      </c>
      <c r="N316" t="str">
        <f t="shared" si="19"/>
        <v>17</v>
      </c>
    </row>
    <row r="317" spans="1:14" x14ac:dyDescent="0.3">
      <c r="A317">
        <v>1</v>
      </c>
      <c r="B317">
        <v>6</v>
      </c>
      <c r="C317" s="1">
        <v>40040</v>
      </c>
      <c r="D317" s="21" t="str">
        <f t="shared" si="16"/>
        <v>15-Aug-2009</v>
      </c>
      <c r="E317" s="2">
        <v>0.69513888888888886</v>
      </c>
      <c r="F317" s="1">
        <v>40040</v>
      </c>
      <c r="G317" s="2">
        <v>0.90347222222222223</v>
      </c>
      <c r="H317">
        <v>90</v>
      </c>
      <c r="I317">
        <v>300</v>
      </c>
      <c r="J317" t="s">
        <v>8</v>
      </c>
      <c r="K317" t="s">
        <v>18</v>
      </c>
      <c r="L317" t="str">
        <f t="shared" si="17"/>
        <v>Afternoon</v>
      </c>
      <c r="M317" t="str">
        <f t="shared" si="18"/>
        <v>16</v>
      </c>
      <c r="N317" t="str">
        <f t="shared" si="19"/>
        <v>21</v>
      </c>
    </row>
    <row r="318" spans="1:14" x14ac:dyDescent="0.3">
      <c r="A318">
        <v>1</v>
      </c>
      <c r="B318">
        <v>6</v>
      </c>
      <c r="C318" s="1">
        <v>40040</v>
      </c>
      <c r="D318" s="21" t="str">
        <f t="shared" si="16"/>
        <v>15-Aug-2009</v>
      </c>
      <c r="E318" s="2">
        <v>0.70486111111111116</v>
      </c>
      <c r="F318" s="1">
        <v>40040</v>
      </c>
      <c r="G318" s="2">
        <v>0.90069444444444446</v>
      </c>
      <c r="H318">
        <v>90</v>
      </c>
      <c r="I318">
        <v>282</v>
      </c>
      <c r="J318" t="s">
        <v>8</v>
      </c>
      <c r="K318" t="s">
        <v>18</v>
      </c>
      <c r="L318" t="str">
        <f t="shared" si="17"/>
        <v>Afternoon</v>
      </c>
      <c r="M318" t="str">
        <f t="shared" si="18"/>
        <v>16</v>
      </c>
      <c r="N318" t="str">
        <f t="shared" si="19"/>
        <v>21</v>
      </c>
    </row>
    <row r="319" spans="1:14" x14ac:dyDescent="0.3">
      <c r="A319">
        <v>1</v>
      </c>
      <c r="B319">
        <v>6</v>
      </c>
      <c r="C319" s="1">
        <v>40040</v>
      </c>
      <c r="D319" s="21" t="str">
        <f t="shared" si="16"/>
        <v>15-Aug-2009</v>
      </c>
      <c r="E319" s="2">
        <v>0.71388888888888891</v>
      </c>
      <c r="F319" s="1">
        <v>40040</v>
      </c>
      <c r="G319" s="2">
        <v>0.7368055555555556</v>
      </c>
      <c r="H319">
        <v>50</v>
      </c>
      <c r="I319">
        <v>33</v>
      </c>
      <c r="J319" t="s">
        <v>8</v>
      </c>
      <c r="K319" t="s">
        <v>18</v>
      </c>
      <c r="L319" t="str">
        <f t="shared" si="17"/>
        <v>Afternoon</v>
      </c>
      <c r="M319" t="str">
        <f t="shared" si="18"/>
        <v>17</v>
      </c>
      <c r="N319" t="str">
        <f t="shared" si="19"/>
        <v>17</v>
      </c>
    </row>
    <row r="320" spans="1:14" x14ac:dyDescent="0.3">
      <c r="A320">
        <v>1</v>
      </c>
      <c r="B320">
        <v>5</v>
      </c>
      <c r="C320" s="1">
        <v>40040</v>
      </c>
      <c r="D320" s="21" t="str">
        <f t="shared" si="16"/>
        <v>15-Aug-2009</v>
      </c>
      <c r="E320" s="2">
        <v>0.71597222222222223</v>
      </c>
      <c r="F320" s="1">
        <v>40040</v>
      </c>
      <c r="G320" s="2">
        <v>0.74583333333333324</v>
      </c>
      <c r="H320">
        <v>50</v>
      </c>
      <c r="I320">
        <v>43</v>
      </c>
      <c r="J320" t="s">
        <v>8</v>
      </c>
      <c r="K320" t="s">
        <v>18</v>
      </c>
      <c r="L320" t="str">
        <f t="shared" si="17"/>
        <v>Afternoon</v>
      </c>
      <c r="M320" t="str">
        <f t="shared" si="18"/>
        <v>17</v>
      </c>
      <c r="N320" t="str">
        <f t="shared" si="19"/>
        <v>17</v>
      </c>
    </row>
    <row r="321" spans="1:14" x14ac:dyDescent="0.3">
      <c r="A321">
        <v>1</v>
      </c>
      <c r="B321">
        <v>6</v>
      </c>
      <c r="C321" s="1">
        <v>40040</v>
      </c>
      <c r="D321" s="21" t="str">
        <f t="shared" si="16"/>
        <v>15-Aug-2009</v>
      </c>
      <c r="E321" s="2">
        <v>0.71736111111111101</v>
      </c>
      <c r="F321" s="1">
        <v>40040</v>
      </c>
      <c r="G321" s="2">
        <v>0.86041666666666661</v>
      </c>
      <c r="H321">
        <v>70</v>
      </c>
      <c r="I321">
        <v>206</v>
      </c>
      <c r="J321" t="s">
        <v>8</v>
      </c>
      <c r="K321" t="s">
        <v>18</v>
      </c>
      <c r="L321" t="str">
        <f t="shared" si="17"/>
        <v>Afternoon</v>
      </c>
      <c r="M321" t="str">
        <f t="shared" si="18"/>
        <v>17</v>
      </c>
      <c r="N321" t="str">
        <f t="shared" si="19"/>
        <v>20</v>
      </c>
    </row>
    <row r="322" spans="1:14" x14ac:dyDescent="0.3">
      <c r="A322">
        <v>1</v>
      </c>
      <c r="B322">
        <v>8</v>
      </c>
      <c r="C322" s="1">
        <v>40040</v>
      </c>
      <c r="D322" s="21" t="str">
        <f t="shared" si="16"/>
        <v>15-Aug-2009</v>
      </c>
      <c r="E322" s="2">
        <v>0.72499999999999998</v>
      </c>
      <c r="F322" s="1">
        <v>40040</v>
      </c>
      <c r="G322" s="2">
        <v>0.9243055555555556</v>
      </c>
      <c r="H322">
        <v>90</v>
      </c>
      <c r="I322">
        <v>287</v>
      </c>
      <c r="J322" t="s">
        <v>8</v>
      </c>
      <c r="K322" t="s">
        <v>18</v>
      </c>
      <c r="L322" t="str">
        <f t="shared" si="17"/>
        <v>Afternoon</v>
      </c>
      <c r="M322" t="str">
        <f t="shared" si="18"/>
        <v>17</v>
      </c>
      <c r="N322" t="str">
        <f t="shared" si="19"/>
        <v>22</v>
      </c>
    </row>
    <row r="323" spans="1:14" x14ac:dyDescent="0.3">
      <c r="A323">
        <v>1</v>
      </c>
      <c r="B323">
        <v>8</v>
      </c>
      <c r="C323" s="1">
        <v>40040</v>
      </c>
      <c r="D323" s="21" t="str">
        <f t="shared" ref="D323:D386" si="20" xml:space="preserve"> TEXT(C323, "dd-Mmm-yyyy")</f>
        <v>15-Aug-2009</v>
      </c>
      <c r="E323" s="2">
        <v>0.72569444444444453</v>
      </c>
      <c r="F323" s="1">
        <v>40040</v>
      </c>
      <c r="G323" s="2">
        <v>0.75694444444444453</v>
      </c>
      <c r="H323">
        <v>50</v>
      </c>
      <c r="I323">
        <v>45</v>
      </c>
      <c r="J323" t="s">
        <v>8</v>
      </c>
      <c r="K323" t="s">
        <v>18</v>
      </c>
      <c r="L323" t="str">
        <f t="shared" ref="L323:L386" si="21">IF(AND(E323&gt;$T$6,E323&lt;=$U$6),"Morning",IF(AND(E323&gt;$U$6,E323&lt;=$V$6),"Afternoon", IF(AND(E323&gt;$V$6,E323&lt;=$W$6),"Evening", "Night")))</f>
        <v>Afternoon</v>
      </c>
      <c r="M323" t="str">
        <f t="shared" ref="M323:M386" si="22" xml:space="preserve"> TEXT(E323, "H")</f>
        <v>17</v>
      </c>
      <c r="N323" t="str">
        <f t="shared" ref="N323:N386" si="23" xml:space="preserve"> TEXT(G323,"HH")</f>
        <v>18</v>
      </c>
    </row>
    <row r="324" spans="1:14" x14ac:dyDescent="0.3">
      <c r="A324">
        <v>1</v>
      </c>
      <c r="B324">
        <v>5</v>
      </c>
      <c r="C324" s="1">
        <v>40040</v>
      </c>
      <c r="D324" s="21" t="str">
        <f t="shared" si="20"/>
        <v>15-Aug-2009</v>
      </c>
      <c r="E324" s="2">
        <v>0.74652777777777779</v>
      </c>
      <c r="F324" s="1">
        <v>40040</v>
      </c>
      <c r="G324" s="2">
        <v>0.79999999999999993</v>
      </c>
      <c r="H324">
        <v>50</v>
      </c>
      <c r="I324">
        <v>77</v>
      </c>
      <c r="J324" t="s">
        <v>8</v>
      </c>
      <c r="K324" t="s">
        <v>18</v>
      </c>
      <c r="L324" t="str">
        <f t="shared" si="21"/>
        <v>Afternoon</v>
      </c>
      <c r="M324" t="str">
        <f t="shared" si="22"/>
        <v>17</v>
      </c>
      <c r="N324" t="str">
        <f t="shared" si="23"/>
        <v>19</v>
      </c>
    </row>
    <row r="325" spans="1:14" x14ac:dyDescent="0.3">
      <c r="A325">
        <v>1</v>
      </c>
      <c r="B325">
        <v>5</v>
      </c>
      <c r="C325" s="1">
        <v>40040</v>
      </c>
      <c r="D325" s="21" t="str">
        <f t="shared" si="20"/>
        <v>15-Aug-2009</v>
      </c>
      <c r="E325" s="2">
        <v>0.75486111111111109</v>
      </c>
      <c r="F325" s="1">
        <v>40040</v>
      </c>
      <c r="G325" s="2">
        <v>0.9</v>
      </c>
      <c r="H325">
        <v>70</v>
      </c>
      <c r="I325">
        <v>209</v>
      </c>
      <c r="J325" t="s">
        <v>8</v>
      </c>
      <c r="K325" t="s">
        <v>18</v>
      </c>
      <c r="L325" t="str">
        <f t="shared" si="21"/>
        <v>Evening</v>
      </c>
      <c r="M325" t="str">
        <f t="shared" si="22"/>
        <v>18</v>
      </c>
      <c r="N325" t="str">
        <f t="shared" si="23"/>
        <v>21</v>
      </c>
    </row>
    <row r="326" spans="1:14" x14ac:dyDescent="0.3">
      <c r="A326">
        <v>1</v>
      </c>
      <c r="B326">
        <v>6</v>
      </c>
      <c r="C326" s="1">
        <v>40040</v>
      </c>
      <c r="D326" s="21" t="str">
        <f t="shared" si="20"/>
        <v>15-Aug-2009</v>
      </c>
      <c r="E326" s="2">
        <v>0.81527777777777777</v>
      </c>
      <c r="F326" s="1">
        <v>40040</v>
      </c>
      <c r="G326" s="2">
        <v>0.84652777777777777</v>
      </c>
      <c r="H326">
        <v>50</v>
      </c>
      <c r="I326">
        <v>45</v>
      </c>
      <c r="J326" t="s">
        <v>8</v>
      </c>
      <c r="K326" t="s">
        <v>18</v>
      </c>
      <c r="L326" t="str">
        <f t="shared" si="21"/>
        <v>Evening</v>
      </c>
      <c r="M326" t="str">
        <f t="shared" si="22"/>
        <v>19</v>
      </c>
      <c r="N326" t="str">
        <f t="shared" si="23"/>
        <v>20</v>
      </c>
    </row>
    <row r="327" spans="1:14" x14ac:dyDescent="0.3">
      <c r="A327">
        <v>1</v>
      </c>
      <c r="B327">
        <v>5</v>
      </c>
      <c r="C327" s="1">
        <v>40040</v>
      </c>
      <c r="D327" s="21" t="str">
        <f t="shared" si="20"/>
        <v>15-Aug-2009</v>
      </c>
      <c r="E327" s="2">
        <v>0.85138888888888886</v>
      </c>
      <c r="F327" s="1">
        <v>40040</v>
      </c>
      <c r="G327" s="2">
        <v>0.89027777777777783</v>
      </c>
      <c r="H327">
        <v>50</v>
      </c>
      <c r="I327">
        <v>56</v>
      </c>
      <c r="J327" t="s">
        <v>8</v>
      </c>
      <c r="K327" t="s">
        <v>18</v>
      </c>
      <c r="L327" t="str">
        <f t="shared" si="21"/>
        <v>Evening</v>
      </c>
      <c r="M327" t="str">
        <f t="shared" si="22"/>
        <v>20</v>
      </c>
      <c r="N327" t="str">
        <f t="shared" si="23"/>
        <v>21</v>
      </c>
    </row>
    <row r="328" spans="1:14" x14ac:dyDescent="0.3">
      <c r="A328">
        <v>1</v>
      </c>
      <c r="B328">
        <v>5</v>
      </c>
      <c r="C328" s="1">
        <v>40040</v>
      </c>
      <c r="D328" s="21" t="str">
        <f t="shared" si="20"/>
        <v>15-Aug-2009</v>
      </c>
      <c r="E328" s="2">
        <v>0.86319444444444438</v>
      </c>
      <c r="F328" s="1">
        <v>40041</v>
      </c>
      <c r="G328" s="2">
        <v>4.027777777777778E-2</v>
      </c>
      <c r="H328">
        <v>90</v>
      </c>
      <c r="I328">
        <v>255</v>
      </c>
      <c r="J328" t="s">
        <v>8</v>
      </c>
      <c r="K328" t="s">
        <v>18</v>
      </c>
      <c r="L328" t="str">
        <f t="shared" si="21"/>
        <v>Evening</v>
      </c>
      <c r="M328" t="str">
        <f t="shared" si="22"/>
        <v>20</v>
      </c>
      <c r="N328" t="str">
        <f t="shared" si="23"/>
        <v>00</v>
      </c>
    </row>
    <row r="329" spans="1:14" x14ac:dyDescent="0.3">
      <c r="A329">
        <v>1</v>
      </c>
      <c r="B329">
        <v>6</v>
      </c>
      <c r="C329" s="1">
        <v>40041</v>
      </c>
      <c r="D329" s="21" t="str">
        <f t="shared" si="20"/>
        <v>16-Aug-2009</v>
      </c>
      <c r="E329" s="2">
        <v>0.44861111111111113</v>
      </c>
      <c r="F329" s="1">
        <v>40041</v>
      </c>
      <c r="G329" s="2">
        <v>0.55833333333333335</v>
      </c>
      <c r="H329">
        <v>50</v>
      </c>
      <c r="I329">
        <v>158</v>
      </c>
      <c r="J329" t="s">
        <v>8</v>
      </c>
      <c r="K329" t="s">
        <v>21</v>
      </c>
      <c r="L329" t="str">
        <f t="shared" si="21"/>
        <v>Morning</v>
      </c>
      <c r="M329" t="str">
        <f t="shared" si="22"/>
        <v>10</v>
      </c>
      <c r="N329" t="str">
        <f t="shared" si="23"/>
        <v>13</v>
      </c>
    </row>
    <row r="330" spans="1:14" x14ac:dyDescent="0.3">
      <c r="A330">
        <v>1</v>
      </c>
      <c r="B330">
        <v>6</v>
      </c>
      <c r="C330" s="1">
        <v>40041</v>
      </c>
      <c r="D330" s="21" t="str">
        <f t="shared" si="20"/>
        <v>16-Aug-2009</v>
      </c>
      <c r="E330" s="2">
        <v>0.48958333333333331</v>
      </c>
      <c r="F330" s="1">
        <v>40041</v>
      </c>
      <c r="G330" s="2">
        <v>0.53125</v>
      </c>
      <c r="H330">
        <v>50</v>
      </c>
      <c r="I330">
        <v>60</v>
      </c>
      <c r="J330" t="s">
        <v>8</v>
      </c>
      <c r="K330" t="s">
        <v>21</v>
      </c>
      <c r="L330" t="str">
        <f t="shared" si="21"/>
        <v>Morning</v>
      </c>
      <c r="M330" t="str">
        <f t="shared" si="22"/>
        <v>11</v>
      </c>
      <c r="N330" t="str">
        <f t="shared" si="23"/>
        <v>12</v>
      </c>
    </row>
    <row r="331" spans="1:14" x14ac:dyDescent="0.3">
      <c r="A331">
        <v>1</v>
      </c>
      <c r="B331">
        <v>6</v>
      </c>
      <c r="C331" s="1">
        <v>40041</v>
      </c>
      <c r="D331" s="21" t="str">
        <f t="shared" si="20"/>
        <v>16-Aug-2009</v>
      </c>
      <c r="E331" s="2">
        <v>0.54166666666666663</v>
      </c>
      <c r="F331" s="1">
        <v>40041</v>
      </c>
      <c r="G331" s="2">
        <v>0.62777777777777777</v>
      </c>
      <c r="H331">
        <v>50</v>
      </c>
      <c r="I331">
        <v>124</v>
      </c>
      <c r="J331" t="s">
        <v>8</v>
      </c>
      <c r="K331" t="s">
        <v>21</v>
      </c>
      <c r="L331" t="str">
        <f t="shared" si="21"/>
        <v>Morning</v>
      </c>
      <c r="M331" t="str">
        <f t="shared" si="22"/>
        <v>13</v>
      </c>
      <c r="N331" t="str">
        <f t="shared" si="23"/>
        <v>15</v>
      </c>
    </row>
    <row r="332" spans="1:14" x14ac:dyDescent="0.3">
      <c r="A332">
        <v>1</v>
      </c>
      <c r="B332">
        <v>8</v>
      </c>
      <c r="C332" s="1">
        <v>40041</v>
      </c>
      <c r="D332" s="21" t="str">
        <f t="shared" si="20"/>
        <v>16-Aug-2009</v>
      </c>
      <c r="E332" s="2">
        <v>0.54166666666666663</v>
      </c>
      <c r="F332" s="1">
        <v>40041</v>
      </c>
      <c r="G332" s="2">
        <v>0.76180555555555562</v>
      </c>
      <c r="H332">
        <v>110</v>
      </c>
      <c r="I332">
        <v>317</v>
      </c>
      <c r="J332" t="s">
        <v>8</v>
      </c>
      <c r="K332" t="s">
        <v>21</v>
      </c>
      <c r="L332" t="str">
        <f t="shared" si="21"/>
        <v>Morning</v>
      </c>
      <c r="M332" t="str">
        <f t="shared" si="22"/>
        <v>13</v>
      </c>
      <c r="N332" t="str">
        <f t="shared" si="23"/>
        <v>18</v>
      </c>
    </row>
    <row r="333" spans="1:14" x14ac:dyDescent="0.3">
      <c r="A333">
        <v>1</v>
      </c>
      <c r="B333">
        <v>5</v>
      </c>
      <c r="C333" s="1">
        <v>40041</v>
      </c>
      <c r="D333" s="21" t="str">
        <f t="shared" si="20"/>
        <v>16-Aug-2009</v>
      </c>
      <c r="E333" s="2">
        <v>0.54583333333333328</v>
      </c>
      <c r="F333" s="1">
        <v>40041</v>
      </c>
      <c r="G333" s="2">
        <v>0.62986111111111109</v>
      </c>
      <c r="H333">
        <v>50</v>
      </c>
      <c r="I333">
        <v>121</v>
      </c>
      <c r="J333" t="s">
        <v>8</v>
      </c>
      <c r="K333" t="s">
        <v>21</v>
      </c>
      <c r="L333" t="str">
        <f t="shared" si="21"/>
        <v>Morning</v>
      </c>
      <c r="M333" t="str">
        <f t="shared" si="22"/>
        <v>13</v>
      </c>
      <c r="N333" t="str">
        <f t="shared" si="23"/>
        <v>15</v>
      </c>
    </row>
    <row r="334" spans="1:14" x14ac:dyDescent="0.3">
      <c r="A334">
        <v>1</v>
      </c>
      <c r="B334">
        <v>6</v>
      </c>
      <c r="C334" s="1">
        <v>40041</v>
      </c>
      <c r="D334" s="21" t="str">
        <f t="shared" si="20"/>
        <v>16-Aug-2009</v>
      </c>
      <c r="E334" s="2">
        <v>0.5708333333333333</v>
      </c>
      <c r="F334" s="1">
        <v>40041</v>
      </c>
      <c r="G334" s="2">
        <v>0.82430555555555562</v>
      </c>
      <c r="H334">
        <v>130</v>
      </c>
      <c r="I334">
        <v>365</v>
      </c>
      <c r="J334" t="s">
        <v>8</v>
      </c>
      <c r="K334" t="s">
        <v>21</v>
      </c>
      <c r="L334" t="str">
        <f t="shared" si="21"/>
        <v>Morning</v>
      </c>
      <c r="M334" t="str">
        <f t="shared" si="22"/>
        <v>13</v>
      </c>
      <c r="N334" t="str">
        <f t="shared" si="23"/>
        <v>19</v>
      </c>
    </row>
    <row r="335" spans="1:14" x14ac:dyDescent="0.3">
      <c r="A335">
        <v>1</v>
      </c>
      <c r="B335">
        <v>5</v>
      </c>
      <c r="C335" s="1">
        <v>40041</v>
      </c>
      <c r="D335" s="21" t="str">
        <f t="shared" si="20"/>
        <v>16-Aug-2009</v>
      </c>
      <c r="E335" s="2">
        <v>0.57986111111111105</v>
      </c>
      <c r="F335" s="1">
        <v>40041</v>
      </c>
      <c r="G335" s="2">
        <v>0.72222222222222221</v>
      </c>
      <c r="H335">
        <v>70</v>
      </c>
      <c r="I335">
        <v>205</v>
      </c>
      <c r="J335" t="s">
        <v>8</v>
      </c>
      <c r="K335" t="s">
        <v>21</v>
      </c>
      <c r="L335" t="str">
        <f t="shared" si="21"/>
        <v>Morning</v>
      </c>
      <c r="M335" t="str">
        <f t="shared" si="22"/>
        <v>13</v>
      </c>
      <c r="N335" t="str">
        <f t="shared" si="23"/>
        <v>17</v>
      </c>
    </row>
    <row r="336" spans="1:14" x14ac:dyDescent="0.3">
      <c r="A336">
        <v>1</v>
      </c>
      <c r="B336">
        <v>5</v>
      </c>
      <c r="C336" s="1">
        <v>40041</v>
      </c>
      <c r="D336" s="21" t="str">
        <f t="shared" si="20"/>
        <v>16-Aug-2009</v>
      </c>
      <c r="E336" s="2">
        <v>0.60625000000000007</v>
      </c>
      <c r="F336" s="1">
        <v>40041</v>
      </c>
      <c r="G336" s="2">
        <v>0.67361111111111116</v>
      </c>
      <c r="H336">
        <v>50</v>
      </c>
      <c r="I336">
        <v>97</v>
      </c>
      <c r="J336" t="s">
        <v>8</v>
      </c>
      <c r="K336" t="s">
        <v>21</v>
      </c>
      <c r="L336" t="str">
        <f t="shared" si="21"/>
        <v>Afternoon</v>
      </c>
      <c r="M336" t="str">
        <f t="shared" si="22"/>
        <v>14</v>
      </c>
      <c r="N336" t="str">
        <f t="shared" si="23"/>
        <v>16</v>
      </c>
    </row>
    <row r="337" spans="1:14" x14ac:dyDescent="0.3">
      <c r="A337">
        <v>1</v>
      </c>
      <c r="B337">
        <v>8</v>
      </c>
      <c r="C337" s="1">
        <v>40041</v>
      </c>
      <c r="D337" s="21" t="str">
        <f t="shared" si="20"/>
        <v>16-Aug-2009</v>
      </c>
      <c r="E337" s="2">
        <v>0.60833333333333328</v>
      </c>
      <c r="F337" s="1">
        <v>40041</v>
      </c>
      <c r="G337" s="2">
        <v>0.79513888888888884</v>
      </c>
      <c r="H337">
        <v>90</v>
      </c>
      <c r="I337">
        <v>269</v>
      </c>
      <c r="J337" t="s">
        <v>8</v>
      </c>
      <c r="K337" t="s">
        <v>21</v>
      </c>
      <c r="L337" t="str">
        <f t="shared" si="21"/>
        <v>Afternoon</v>
      </c>
      <c r="M337" t="str">
        <f t="shared" si="22"/>
        <v>14</v>
      </c>
      <c r="N337" t="str">
        <f t="shared" si="23"/>
        <v>19</v>
      </c>
    </row>
    <row r="338" spans="1:14" x14ac:dyDescent="0.3">
      <c r="A338">
        <v>1</v>
      </c>
      <c r="B338">
        <v>5</v>
      </c>
      <c r="C338" s="1">
        <v>40041</v>
      </c>
      <c r="D338" s="21" t="str">
        <f t="shared" si="20"/>
        <v>16-Aug-2009</v>
      </c>
      <c r="E338" s="2">
        <v>0.6333333333333333</v>
      </c>
      <c r="F338" s="1">
        <v>40041</v>
      </c>
      <c r="G338" s="2">
        <v>0.65486111111111112</v>
      </c>
      <c r="H338">
        <v>50</v>
      </c>
      <c r="I338">
        <v>31</v>
      </c>
      <c r="J338" t="s">
        <v>8</v>
      </c>
      <c r="K338" t="s">
        <v>21</v>
      </c>
      <c r="L338" t="str">
        <f t="shared" si="21"/>
        <v>Afternoon</v>
      </c>
      <c r="M338" t="str">
        <f t="shared" si="22"/>
        <v>15</v>
      </c>
      <c r="N338" t="str">
        <f t="shared" si="23"/>
        <v>15</v>
      </c>
    </row>
    <row r="339" spans="1:14" x14ac:dyDescent="0.3">
      <c r="A339">
        <v>1</v>
      </c>
      <c r="B339">
        <v>8</v>
      </c>
      <c r="C339" s="1">
        <v>40041</v>
      </c>
      <c r="D339" s="21" t="str">
        <f t="shared" si="20"/>
        <v>16-Aug-2009</v>
      </c>
      <c r="E339" s="2">
        <v>0.6645833333333333</v>
      </c>
      <c r="F339" s="1">
        <v>40041</v>
      </c>
      <c r="G339" s="2">
        <v>0.84791666666666676</v>
      </c>
      <c r="H339">
        <v>90</v>
      </c>
      <c r="I339">
        <v>264</v>
      </c>
      <c r="J339" t="s">
        <v>8</v>
      </c>
      <c r="K339" t="s">
        <v>21</v>
      </c>
      <c r="L339" t="str">
        <f t="shared" si="21"/>
        <v>Afternoon</v>
      </c>
      <c r="M339" t="str">
        <f t="shared" si="22"/>
        <v>15</v>
      </c>
      <c r="N339" t="str">
        <f t="shared" si="23"/>
        <v>20</v>
      </c>
    </row>
    <row r="340" spans="1:14" x14ac:dyDescent="0.3">
      <c r="A340">
        <v>1</v>
      </c>
      <c r="B340">
        <v>5</v>
      </c>
      <c r="C340" s="1">
        <v>40041</v>
      </c>
      <c r="D340" s="21" t="str">
        <f t="shared" si="20"/>
        <v>16-Aug-2009</v>
      </c>
      <c r="E340" s="2">
        <v>0.67638888888888893</v>
      </c>
      <c r="F340" s="1">
        <v>40041</v>
      </c>
      <c r="G340" s="2">
        <v>0.8027777777777777</v>
      </c>
      <c r="H340">
        <v>70</v>
      </c>
      <c r="I340">
        <v>182</v>
      </c>
      <c r="J340" t="s">
        <v>8</v>
      </c>
      <c r="K340" t="s">
        <v>21</v>
      </c>
      <c r="L340" t="str">
        <f t="shared" si="21"/>
        <v>Afternoon</v>
      </c>
      <c r="M340" t="str">
        <f t="shared" si="22"/>
        <v>16</v>
      </c>
      <c r="N340" t="str">
        <f t="shared" si="23"/>
        <v>19</v>
      </c>
    </row>
    <row r="341" spans="1:14" x14ac:dyDescent="0.3">
      <c r="A341">
        <v>1</v>
      </c>
      <c r="B341">
        <v>8</v>
      </c>
      <c r="C341" s="1">
        <v>40041</v>
      </c>
      <c r="D341" s="21" t="str">
        <f t="shared" si="20"/>
        <v>16-Aug-2009</v>
      </c>
      <c r="E341" s="2">
        <v>0.70208333333333339</v>
      </c>
      <c r="F341" s="1">
        <v>40041</v>
      </c>
      <c r="G341" s="2">
        <v>0.78125</v>
      </c>
      <c r="H341">
        <v>50</v>
      </c>
      <c r="I341">
        <v>114</v>
      </c>
      <c r="J341" t="s">
        <v>8</v>
      </c>
      <c r="K341" t="s">
        <v>21</v>
      </c>
      <c r="L341" t="str">
        <f t="shared" si="21"/>
        <v>Afternoon</v>
      </c>
      <c r="M341" t="str">
        <f t="shared" si="22"/>
        <v>16</v>
      </c>
      <c r="N341" t="str">
        <f t="shared" si="23"/>
        <v>18</v>
      </c>
    </row>
    <row r="342" spans="1:14" x14ac:dyDescent="0.3">
      <c r="A342">
        <v>1</v>
      </c>
      <c r="B342">
        <v>8</v>
      </c>
      <c r="C342" s="1">
        <v>40041</v>
      </c>
      <c r="D342" s="21" t="str">
        <f t="shared" si="20"/>
        <v>16-Aug-2009</v>
      </c>
      <c r="E342" s="2">
        <v>0.72569444444444453</v>
      </c>
      <c r="F342" s="1">
        <v>40041</v>
      </c>
      <c r="G342" s="2">
        <v>0.8041666666666667</v>
      </c>
      <c r="H342">
        <v>50</v>
      </c>
      <c r="I342">
        <v>113</v>
      </c>
      <c r="J342" t="s">
        <v>8</v>
      </c>
      <c r="K342" t="s">
        <v>21</v>
      </c>
      <c r="L342" t="str">
        <f t="shared" si="21"/>
        <v>Afternoon</v>
      </c>
      <c r="M342" t="str">
        <f t="shared" si="22"/>
        <v>17</v>
      </c>
      <c r="N342" t="str">
        <f t="shared" si="23"/>
        <v>19</v>
      </c>
    </row>
    <row r="343" spans="1:14" x14ac:dyDescent="0.3">
      <c r="A343">
        <v>1</v>
      </c>
      <c r="B343">
        <v>6</v>
      </c>
      <c r="C343" s="1">
        <v>40041</v>
      </c>
      <c r="D343" s="21" t="str">
        <f t="shared" si="20"/>
        <v>16-Aug-2009</v>
      </c>
      <c r="E343" s="2">
        <v>0.74791666666666667</v>
      </c>
      <c r="F343" s="1">
        <v>40041</v>
      </c>
      <c r="G343" s="2">
        <v>0.87916666666666676</v>
      </c>
      <c r="H343">
        <v>70</v>
      </c>
      <c r="I343">
        <v>189</v>
      </c>
      <c r="J343" t="s">
        <v>8</v>
      </c>
      <c r="K343" t="s">
        <v>21</v>
      </c>
      <c r="L343" t="str">
        <f t="shared" si="21"/>
        <v>Afternoon</v>
      </c>
      <c r="M343" t="str">
        <f t="shared" si="22"/>
        <v>17</v>
      </c>
      <c r="N343" t="str">
        <f t="shared" si="23"/>
        <v>21</v>
      </c>
    </row>
    <row r="344" spans="1:14" x14ac:dyDescent="0.3">
      <c r="A344">
        <v>1</v>
      </c>
      <c r="B344">
        <v>8</v>
      </c>
      <c r="C344" s="1">
        <v>40041</v>
      </c>
      <c r="D344" s="21" t="str">
        <f t="shared" si="20"/>
        <v>16-Aug-2009</v>
      </c>
      <c r="E344" s="2">
        <v>0.75138888888888899</v>
      </c>
      <c r="F344" s="1">
        <v>40041</v>
      </c>
      <c r="G344" s="2">
        <v>0.81527777777777777</v>
      </c>
      <c r="H344">
        <v>50</v>
      </c>
      <c r="I344">
        <v>92</v>
      </c>
      <c r="J344" t="s">
        <v>8</v>
      </c>
      <c r="K344" t="s">
        <v>21</v>
      </c>
      <c r="L344" t="str">
        <f t="shared" si="21"/>
        <v>Evening</v>
      </c>
      <c r="M344" t="str">
        <f t="shared" si="22"/>
        <v>18</v>
      </c>
      <c r="N344" t="str">
        <f t="shared" si="23"/>
        <v>19</v>
      </c>
    </row>
    <row r="345" spans="1:14" x14ac:dyDescent="0.3">
      <c r="A345">
        <v>1</v>
      </c>
      <c r="B345">
        <v>5</v>
      </c>
      <c r="C345" s="1">
        <v>40041</v>
      </c>
      <c r="D345" s="21" t="str">
        <f t="shared" si="20"/>
        <v>16-Aug-2009</v>
      </c>
      <c r="E345" s="2">
        <v>0.76180555555555562</v>
      </c>
      <c r="F345" s="1">
        <v>40042</v>
      </c>
      <c r="G345" s="2">
        <v>3.472222222222222E-3</v>
      </c>
      <c r="H345">
        <v>110</v>
      </c>
      <c r="I345">
        <v>348</v>
      </c>
      <c r="J345" t="s">
        <v>8</v>
      </c>
      <c r="K345" t="s">
        <v>21</v>
      </c>
      <c r="L345" t="str">
        <f t="shared" si="21"/>
        <v>Evening</v>
      </c>
      <c r="M345" t="str">
        <f t="shared" si="22"/>
        <v>18</v>
      </c>
      <c r="N345" t="str">
        <f t="shared" si="23"/>
        <v>00</v>
      </c>
    </row>
    <row r="346" spans="1:14" x14ac:dyDescent="0.3">
      <c r="A346">
        <v>1</v>
      </c>
      <c r="B346">
        <v>5</v>
      </c>
      <c r="C346" s="1">
        <v>40041</v>
      </c>
      <c r="D346" s="21" t="str">
        <f t="shared" si="20"/>
        <v>16-Aug-2009</v>
      </c>
      <c r="E346" s="2">
        <v>0.76736111111111116</v>
      </c>
      <c r="F346" s="1">
        <v>40041</v>
      </c>
      <c r="G346" s="2">
        <v>0.93125000000000002</v>
      </c>
      <c r="H346">
        <v>70</v>
      </c>
      <c r="I346">
        <v>236</v>
      </c>
      <c r="J346" t="s">
        <v>8</v>
      </c>
      <c r="K346" t="s">
        <v>21</v>
      </c>
      <c r="L346" t="str">
        <f t="shared" si="21"/>
        <v>Evening</v>
      </c>
      <c r="M346" t="str">
        <f t="shared" si="22"/>
        <v>18</v>
      </c>
      <c r="N346" t="str">
        <f t="shared" si="23"/>
        <v>22</v>
      </c>
    </row>
    <row r="347" spans="1:14" x14ac:dyDescent="0.3">
      <c r="A347">
        <v>1</v>
      </c>
      <c r="B347">
        <v>6</v>
      </c>
      <c r="C347" s="1">
        <v>40041</v>
      </c>
      <c r="D347" s="21" t="str">
        <f t="shared" si="20"/>
        <v>16-Aug-2009</v>
      </c>
      <c r="E347" s="2">
        <v>0.79375000000000007</v>
      </c>
      <c r="F347" s="1">
        <v>40041</v>
      </c>
      <c r="G347" s="2">
        <v>0.96250000000000002</v>
      </c>
      <c r="H347">
        <v>90</v>
      </c>
      <c r="I347">
        <v>243</v>
      </c>
      <c r="J347" t="s">
        <v>8</v>
      </c>
      <c r="K347" t="s">
        <v>21</v>
      </c>
      <c r="L347" t="str">
        <f t="shared" si="21"/>
        <v>Evening</v>
      </c>
      <c r="M347" t="str">
        <f t="shared" si="22"/>
        <v>19</v>
      </c>
      <c r="N347" t="str">
        <f t="shared" si="23"/>
        <v>23</v>
      </c>
    </row>
    <row r="348" spans="1:14" x14ac:dyDescent="0.3">
      <c r="A348">
        <v>1</v>
      </c>
      <c r="B348">
        <v>6</v>
      </c>
      <c r="C348" s="1">
        <v>40041</v>
      </c>
      <c r="D348" s="21" t="str">
        <f t="shared" si="20"/>
        <v>16-Aug-2009</v>
      </c>
      <c r="E348" s="2">
        <v>0.8305555555555556</v>
      </c>
      <c r="F348" s="1">
        <v>40041</v>
      </c>
      <c r="G348" s="2">
        <v>0.89236111111111116</v>
      </c>
      <c r="H348">
        <v>50</v>
      </c>
      <c r="I348">
        <v>89</v>
      </c>
      <c r="J348" t="s">
        <v>8</v>
      </c>
      <c r="K348" t="s">
        <v>21</v>
      </c>
      <c r="L348" t="str">
        <f t="shared" si="21"/>
        <v>Evening</v>
      </c>
      <c r="M348" t="str">
        <f t="shared" si="22"/>
        <v>19</v>
      </c>
      <c r="N348" t="str">
        <f t="shared" si="23"/>
        <v>21</v>
      </c>
    </row>
    <row r="349" spans="1:14" x14ac:dyDescent="0.3">
      <c r="A349">
        <v>1</v>
      </c>
      <c r="B349">
        <v>5</v>
      </c>
      <c r="C349" s="1">
        <v>40041</v>
      </c>
      <c r="D349" s="21" t="str">
        <f t="shared" si="20"/>
        <v>16-Aug-2009</v>
      </c>
      <c r="E349" s="2">
        <v>0.83333333333333337</v>
      </c>
      <c r="F349" s="1">
        <v>40041</v>
      </c>
      <c r="G349" s="2">
        <v>0.92152777777777783</v>
      </c>
      <c r="H349">
        <v>50</v>
      </c>
      <c r="I349">
        <v>127</v>
      </c>
      <c r="J349" t="s">
        <v>8</v>
      </c>
      <c r="K349" t="s">
        <v>21</v>
      </c>
      <c r="L349" t="str">
        <f t="shared" si="21"/>
        <v>Evening</v>
      </c>
      <c r="M349" t="str">
        <f t="shared" si="22"/>
        <v>20</v>
      </c>
      <c r="N349" t="str">
        <f t="shared" si="23"/>
        <v>22</v>
      </c>
    </row>
    <row r="350" spans="1:14" x14ac:dyDescent="0.3">
      <c r="A350">
        <v>1</v>
      </c>
      <c r="B350">
        <v>5</v>
      </c>
      <c r="C350" s="1">
        <v>40041</v>
      </c>
      <c r="D350" s="21" t="str">
        <f t="shared" si="20"/>
        <v>16-Aug-2009</v>
      </c>
      <c r="E350" s="2">
        <v>0.87152777777777779</v>
      </c>
      <c r="F350" s="1">
        <v>40041</v>
      </c>
      <c r="G350" s="2">
        <v>0.95624999999999993</v>
      </c>
      <c r="H350">
        <v>50</v>
      </c>
      <c r="I350">
        <v>122</v>
      </c>
      <c r="J350" t="s">
        <v>8</v>
      </c>
      <c r="K350" t="s">
        <v>21</v>
      </c>
      <c r="L350" t="str">
        <f t="shared" si="21"/>
        <v>Evening</v>
      </c>
      <c r="M350" t="str">
        <f t="shared" si="22"/>
        <v>20</v>
      </c>
      <c r="N350" t="str">
        <f t="shared" si="23"/>
        <v>22</v>
      </c>
    </row>
    <row r="351" spans="1:14" x14ac:dyDescent="0.3">
      <c r="A351">
        <v>1</v>
      </c>
      <c r="B351">
        <v>5</v>
      </c>
      <c r="C351" s="1">
        <v>40041</v>
      </c>
      <c r="D351" s="21" t="str">
        <f t="shared" si="20"/>
        <v>16-Aug-2009</v>
      </c>
      <c r="E351" s="2">
        <v>0.8847222222222223</v>
      </c>
      <c r="F351" s="1">
        <v>40042</v>
      </c>
      <c r="G351" s="2">
        <v>4.8611111111111112E-3</v>
      </c>
      <c r="H351">
        <v>50</v>
      </c>
      <c r="I351">
        <v>173</v>
      </c>
      <c r="J351" t="s">
        <v>8</v>
      </c>
      <c r="K351" t="s">
        <v>21</v>
      </c>
      <c r="L351" t="str">
        <f t="shared" si="21"/>
        <v>Evening</v>
      </c>
      <c r="M351" t="str">
        <f t="shared" si="22"/>
        <v>21</v>
      </c>
      <c r="N351" t="str">
        <f t="shared" si="23"/>
        <v>00</v>
      </c>
    </row>
    <row r="352" spans="1:14" x14ac:dyDescent="0.3">
      <c r="A352">
        <v>1</v>
      </c>
      <c r="B352">
        <v>8</v>
      </c>
      <c r="C352" s="1">
        <v>40047</v>
      </c>
      <c r="D352" s="21" t="str">
        <f t="shared" si="20"/>
        <v>22-Aug-2009</v>
      </c>
      <c r="E352" s="2">
        <v>0.37222222222222223</v>
      </c>
      <c r="F352" s="1">
        <v>40047</v>
      </c>
      <c r="G352" s="2">
        <v>0.74930555555555556</v>
      </c>
      <c r="H352">
        <v>0</v>
      </c>
      <c r="I352">
        <v>543</v>
      </c>
      <c r="J352" t="s">
        <v>19</v>
      </c>
      <c r="K352" t="s">
        <v>18</v>
      </c>
      <c r="L352" t="str">
        <f t="shared" si="21"/>
        <v>Night</v>
      </c>
      <c r="M352" t="str">
        <f t="shared" si="22"/>
        <v>8</v>
      </c>
      <c r="N352" t="str">
        <f t="shared" si="23"/>
        <v>17</v>
      </c>
    </row>
    <row r="353" spans="1:14" x14ac:dyDescent="0.3">
      <c r="A353">
        <v>1</v>
      </c>
      <c r="B353">
        <v>6</v>
      </c>
      <c r="C353" s="1">
        <v>40047</v>
      </c>
      <c r="D353" s="21" t="str">
        <f t="shared" si="20"/>
        <v>22-Aug-2009</v>
      </c>
      <c r="E353" s="2">
        <v>0.44861111111111113</v>
      </c>
      <c r="F353" s="1">
        <v>40047</v>
      </c>
      <c r="G353" s="2">
        <v>0.50763888888888886</v>
      </c>
      <c r="H353">
        <v>0</v>
      </c>
      <c r="I353">
        <v>85</v>
      </c>
      <c r="J353" t="s">
        <v>19</v>
      </c>
      <c r="K353" t="s">
        <v>18</v>
      </c>
      <c r="L353" t="str">
        <f t="shared" si="21"/>
        <v>Morning</v>
      </c>
      <c r="M353" t="str">
        <f t="shared" si="22"/>
        <v>10</v>
      </c>
      <c r="N353" t="str">
        <f t="shared" si="23"/>
        <v>12</v>
      </c>
    </row>
    <row r="354" spans="1:14" x14ac:dyDescent="0.3">
      <c r="A354">
        <v>1</v>
      </c>
      <c r="B354">
        <v>6</v>
      </c>
      <c r="C354" s="1">
        <v>40047</v>
      </c>
      <c r="D354" s="21" t="str">
        <f t="shared" si="20"/>
        <v>22-Aug-2009</v>
      </c>
      <c r="E354" s="2">
        <v>0.45902777777777781</v>
      </c>
      <c r="F354" s="1">
        <v>40047</v>
      </c>
      <c r="G354" s="2">
        <v>0.47500000000000003</v>
      </c>
      <c r="H354">
        <v>50</v>
      </c>
      <c r="I354">
        <v>23</v>
      </c>
      <c r="J354" t="s">
        <v>8</v>
      </c>
      <c r="K354" t="s">
        <v>18</v>
      </c>
      <c r="L354" t="str">
        <f t="shared" si="21"/>
        <v>Morning</v>
      </c>
      <c r="M354" t="str">
        <f t="shared" si="22"/>
        <v>11</v>
      </c>
      <c r="N354" t="str">
        <f t="shared" si="23"/>
        <v>11</v>
      </c>
    </row>
    <row r="355" spans="1:14" x14ac:dyDescent="0.3">
      <c r="A355">
        <v>1</v>
      </c>
      <c r="B355">
        <v>6</v>
      </c>
      <c r="C355" s="1">
        <v>40047</v>
      </c>
      <c r="D355" s="21" t="str">
        <f t="shared" si="20"/>
        <v>22-Aug-2009</v>
      </c>
      <c r="E355" s="2">
        <v>0.54027777777777775</v>
      </c>
      <c r="F355" s="1">
        <v>40047</v>
      </c>
      <c r="G355" s="2">
        <v>0.62013888888888891</v>
      </c>
      <c r="H355">
        <v>50</v>
      </c>
      <c r="I355">
        <v>115</v>
      </c>
      <c r="J355" t="s">
        <v>8</v>
      </c>
      <c r="K355" t="s">
        <v>18</v>
      </c>
      <c r="L355" t="str">
        <f t="shared" si="21"/>
        <v>Morning</v>
      </c>
      <c r="M355" t="str">
        <f t="shared" si="22"/>
        <v>12</v>
      </c>
      <c r="N355" t="str">
        <f t="shared" si="23"/>
        <v>14</v>
      </c>
    </row>
    <row r="356" spans="1:14" x14ac:dyDescent="0.3">
      <c r="A356">
        <v>1</v>
      </c>
      <c r="B356">
        <v>6</v>
      </c>
      <c r="C356" s="1">
        <v>40047</v>
      </c>
      <c r="D356" s="21" t="str">
        <f t="shared" si="20"/>
        <v>22-Aug-2009</v>
      </c>
      <c r="E356" s="2">
        <v>0.54722222222222217</v>
      </c>
      <c r="F356" s="1">
        <v>40047</v>
      </c>
      <c r="G356" s="2">
        <v>0.65069444444444446</v>
      </c>
      <c r="H356">
        <v>50</v>
      </c>
      <c r="I356">
        <v>149</v>
      </c>
      <c r="J356" t="s">
        <v>8</v>
      </c>
      <c r="K356" t="s">
        <v>18</v>
      </c>
      <c r="L356" t="str">
        <f t="shared" si="21"/>
        <v>Morning</v>
      </c>
      <c r="M356" t="str">
        <f t="shared" si="22"/>
        <v>13</v>
      </c>
      <c r="N356" t="str">
        <f t="shared" si="23"/>
        <v>15</v>
      </c>
    </row>
    <row r="357" spans="1:14" x14ac:dyDescent="0.3">
      <c r="A357">
        <v>1</v>
      </c>
      <c r="B357">
        <v>5</v>
      </c>
      <c r="C357" s="1">
        <v>40047</v>
      </c>
      <c r="D357" s="21" t="str">
        <f t="shared" si="20"/>
        <v>22-Aug-2009</v>
      </c>
      <c r="E357" s="2">
        <v>0.55138888888888882</v>
      </c>
      <c r="F357" s="1">
        <v>40047</v>
      </c>
      <c r="G357" s="2">
        <v>0.8256944444444444</v>
      </c>
      <c r="H357">
        <v>130</v>
      </c>
      <c r="I357">
        <v>395</v>
      </c>
      <c r="J357" t="s">
        <v>8</v>
      </c>
      <c r="K357" t="s">
        <v>18</v>
      </c>
      <c r="L357" t="str">
        <f t="shared" si="21"/>
        <v>Morning</v>
      </c>
      <c r="M357" t="str">
        <f t="shared" si="22"/>
        <v>13</v>
      </c>
      <c r="N357" t="str">
        <f t="shared" si="23"/>
        <v>19</v>
      </c>
    </row>
    <row r="358" spans="1:14" x14ac:dyDescent="0.3">
      <c r="A358">
        <v>1</v>
      </c>
      <c r="B358">
        <v>8</v>
      </c>
      <c r="C358" s="1">
        <v>40047</v>
      </c>
      <c r="D358" s="21" t="str">
        <f t="shared" si="20"/>
        <v>22-Aug-2009</v>
      </c>
      <c r="E358" s="2">
        <v>0.56874999999999998</v>
      </c>
      <c r="F358" s="1">
        <v>40047</v>
      </c>
      <c r="G358" s="2">
        <v>0.68333333333333324</v>
      </c>
      <c r="H358">
        <v>50</v>
      </c>
      <c r="I358">
        <v>165</v>
      </c>
      <c r="J358" t="s">
        <v>8</v>
      </c>
      <c r="K358" t="s">
        <v>18</v>
      </c>
      <c r="L358" t="str">
        <f t="shared" si="21"/>
        <v>Morning</v>
      </c>
      <c r="M358" t="str">
        <f t="shared" si="22"/>
        <v>13</v>
      </c>
      <c r="N358" t="str">
        <f t="shared" si="23"/>
        <v>16</v>
      </c>
    </row>
    <row r="359" spans="1:14" x14ac:dyDescent="0.3">
      <c r="A359">
        <v>1</v>
      </c>
      <c r="B359">
        <v>8</v>
      </c>
      <c r="C359" s="1">
        <v>40047</v>
      </c>
      <c r="D359" s="21" t="str">
        <f t="shared" si="20"/>
        <v>22-Aug-2009</v>
      </c>
      <c r="E359" s="2">
        <v>0.63055555555555554</v>
      </c>
      <c r="F359" s="1">
        <v>40047</v>
      </c>
      <c r="G359" s="2">
        <v>0.68194444444444446</v>
      </c>
      <c r="H359">
        <v>50</v>
      </c>
      <c r="I359">
        <v>74</v>
      </c>
      <c r="J359" t="s">
        <v>8</v>
      </c>
      <c r="K359" t="s">
        <v>18</v>
      </c>
      <c r="L359" t="str">
        <f t="shared" si="21"/>
        <v>Afternoon</v>
      </c>
      <c r="M359" t="str">
        <f t="shared" si="22"/>
        <v>15</v>
      </c>
      <c r="N359" t="str">
        <f t="shared" si="23"/>
        <v>16</v>
      </c>
    </row>
    <row r="360" spans="1:14" x14ac:dyDescent="0.3">
      <c r="A360">
        <v>1</v>
      </c>
      <c r="B360">
        <v>6</v>
      </c>
      <c r="C360" s="1">
        <v>40047</v>
      </c>
      <c r="D360" s="21" t="str">
        <f t="shared" si="20"/>
        <v>22-Aug-2009</v>
      </c>
      <c r="E360" s="2">
        <v>0.65555555555555556</v>
      </c>
      <c r="F360" s="1">
        <v>40047</v>
      </c>
      <c r="G360" s="2">
        <v>0.78749999999999998</v>
      </c>
      <c r="H360">
        <v>70</v>
      </c>
      <c r="I360">
        <v>190</v>
      </c>
      <c r="J360" t="s">
        <v>8</v>
      </c>
      <c r="K360" t="s">
        <v>18</v>
      </c>
      <c r="L360" t="str">
        <f t="shared" si="21"/>
        <v>Afternoon</v>
      </c>
      <c r="M360" t="str">
        <f t="shared" si="22"/>
        <v>15</v>
      </c>
      <c r="N360" t="str">
        <f t="shared" si="23"/>
        <v>18</v>
      </c>
    </row>
    <row r="361" spans="1:14" x14ac:dyDescent="0.3">
      <c r="A361">
        <v>1</v>
      </c>
      <c r="B361">
        <v>6</v>
      </c>
      <c r="C361" s="1">
        <v>40047</v>
      </c>
      <c r="D361" s="21" t="str">
        <f t="shared" si="20"/>
        <v>22-Aug-2009</v>
      </c>
      <c r="E361" s="2">
        <v>0.65694444444444444</v>
      </c>
      <c r="F361" s="1">
        <v>40047</v>
      </c>
      <c r="G361" s="2">
        <v>0.80069444444444438</v>
      </c>
      <c r="H361">
        <v>70</v>
      </c>
      <c r="I361">
        <v>207</v>
      </c>
      <c r="J361" t="s">
        <v>8</v>
      </c>
      <c r="K361" t="s">
        <v>18</v>
      </c>
      <c r="L361" t="str">
        <f t="shared" si="21"/>
        <v>Afternoon</v>
      </c>
      <c r="M361" t="str">
        <f t="shared" si="22"/>
        <v>15</v>
      </c>
      <c r="N361" t="str">
        <f t="shared" si="23"/>
        <v>19</v>
      </c>
    </row>
    <row r="362" spans="1:14" x14ac:dyDescent="0.3">
      <c r="A362">
        <v>1</v>
      </c>
      <c r="B362">
        <v>5</v>
      </c>
      <c r="C362" s="1">
        <v>40047</v>
      </c>
      <c r="D362" s="21" t="str">
        <f t="shared" si="20"/>
        <v>22-Aug-2009</v>
      </c>
      <c r="E362" s="2">
        <v>0.67013888888888884</v>
      </c>
      <c r="F362" s="1">
        <v>40047</v>
      </c>
      <c r="G362" s="2">
        <v>0.91180555555555554</v>
      </c>
      <c r="H362">
        <v>110</v>
      </c>
      <c r="I362">
        <v>348</v>
      </c>
      <c r="J362" t="s">
        <v>8</v>
      </c>
      <c r="K362" t="s">
        <v>18</v>
      </c>
      <c r="L362" t="str">
        <f t="shared" si="21"/>
        <v>Afternoon</v>
      </c>
      <c r="M362" t="str">
        <f t="shared" si="22"/>
        <v>16</v>
      </c>
      <c r="N362" t="str">
        <f t="shared" si="23"/>
        <v>21</v>
      </c>
    </row>
    <row r="363" spans="1:14" x14ac:dyDescent="0.3">
      <c r="A363">
        <v>1</v>
      </c>
      <c r="B363">
        <v>5</v>
      </c>
      <c r="C363" s="1">
        <v>40047</v>
      </c>
      <c r="D363" s="21" t="str">
        <f t="shared" si="20"/>
        <v>22-Aug-2009</v>
      </c>
      <c r="E363" s="2">
        <v>0.6972222222222223</v>
      </c>
      <c r="F363" s="1">
        <v>40047</v>
      </c>
      <c r="G363" s="2">
        <v>0.78402777777777777</v>
      </c>
      <c r="H363">
        <v>50</v>
      </c>
      <c r="I363">
        <v>125</v>
      </c>
      <c r="J363" t="s">
        <v>8</v>
      </c>
      <c r="K363" t="s">
        <v>18</v>
      </c>
      <c r="L363" t="str">
        <f t="shared" si="21"/>
        <v>Afternoon</v>
      </c>
      <c r="M363" t="str">
        <f t="shared" si="22"/>
        <v>16</v>
      </c>
      <c r="N363" t="str">
        <f t="shared" si="23"/>
        <v>18</v>
      </c>
    </row>
    <row r="364" spans="1:14" x14ac:dyDescent="0.3">
      <c r="A364">
        <v>1</v>
      </c>
      <c r="B364">
        <v>5</v>
      </c>
      <c r="C364" s="1">
        <v>40047</v>
      </c>
      <c r="D364" s="21" t="str">
        <f t="shared" si="20"/>
        <v>22-Aug-2009</v>
      </c>
      <c r="E364" s="2">
        <v>0.73125000000000007</v>
      </c>
      <c r="F364" s="1">
        <v>40047</v>
      </c>
      <c r="G364" s="2">
        <v>0.8305555555555556</v>
      </c>
      <c r="H364">
        <v>50</v>
      </c>
      <c r="I364">
        <v>143</v>
      </c>
      <c r="J364" t="s">
        <v>8</v>
      </c>
      <c r="K364" t="s">
        <v>18</v>
      </c>
      <c r="L364" t="str">
        <f t="shared" si="21"/>
        <v>Afternoon</v>
      </c>
      <c r="M364" t="str">
        <f t="shared" si="22"/>
        <v>17</v>
      </c>
      <c r="N364" t="str">
        <f t="shared" si="23"/>
        <v>19</v>
      </c>
    </row>
    <row r="365" spans="1:14" x14ac:dyDescent="0.3">
      <c r="A365">
        <v>1</v>
      </c>
      <c r="B365">
        <v>5</v>
      </c>
      <c r="C365" s="1">
        <v>40047</v>
      </c>
      <c r="D365" s="21" t="str">
        <f t="shared" si="20"/>
        <v>22-Aug-2009</v>
      </c>
      <c r="E365" s="2">
        <v>0.76944444444444438</v>
      </c>
      <c r="F365" s="1">
        <v>40047</v>
      </c>
      <c r="G365" s="2">
        <v>0.9472222222222223</v>
      </c>
      <c r="H365">
        <v>90</v>
      </c>
      <c r="I365">
        <v>256</v>
      </c>
      <c r="J365" t="s">
        <v>8</v>
      </c>
      <c r="K365" t="s">
        <v>18</v>
      </c>
      <c r="L365" t="str">
        <f t="shared" si="21"/>
        <v>Evening</v>
      </c>
      <c r="M365" t="str">
        <f t="shared" si="22"/>
        <v>18</v>
      </c>
      <c r="N365" t="str">
        <f t="shared" si="23"/>
        <v>22</v>
      </c>
    </row>
    <row r="366" spans="1:14" x14ac:dyDescent="0.3">
      <c r="A366">
        <v>1</v>
      </c>
      <c r="B366">
        <v>8</v>
      </c>
      <c r="C366" s="1">
        <v>40047</v>
      </c>
      <c r="D366" s="21" t="str">
        <f t="shared" si="20"/>
        <v>22-Aug-2009</v>
      </c>
      <c r="E366" s="2">
        <v>0.77916666666666667</v>
      </c>
      <c r="F366" s="1">
        <v>40047</v>
      </c>
      <c r="G366" s="2">
        <v>0.84652777777777777</v>
      </c>
      <c r="H366">
        <v>50</v>
      </c>
      <c r="I366">
        <v>97</v>
      </c>
      <c r="J366" t="s">
        <v>8</v>
      </c>
      <c r="K366" t="s">
        <v>18</v>
      </c>
      <c r="L366" t="str">
        <f t="shared" si="21"/>
        <v>Evening</v>
      </c>
      <c r="M366" t="str">
        <f t="shared" si="22"/>
        <v>18</v>
      </c>
      <c r="N366" t="str">
        <f t="shared" si="23"/>
        <v>20</v>
      </c>
    </row>
    <row r="367" spans="1:14" x14ac:dyDescent="0.3">
      <c r="A367">
        <v>1</v>
      </c>
      <c r="B367">
        <v>5</v>
      </c>
      <c r="C367" s="1">
        <v>40047</v>
      </c>
      <c r="D367" s="21" t="str">
        <f t="shared" si="20"/>
        <v>22-Aug-2009</v>
      </c>
      <c r="E367" s="2">
        <v>0.78611111111111109</v>
      </c>
      <c r="F367" s="1">
        <v>40048</v>
      </c>
      <c r="G367" s="2">
        <v>1.3888888888888889E-3</v>
      </c>
      <c r="H367">
        <v>110</v>
      </c>
      <c r="I367">
        <v>310</v>
      </c>
      <c r="J367" t="s">
        <v>8</v>
      </c>
      <c r="K367" t="s">
        <v>18</v>
      </c>
      <c r="L367" t="str">
        <f t="shared" si="21"/>
        <v>Evening</v>
      </c>
      <c r="M367" t="str">
        <f t="shared" si="22"/>
        <v>18</v>
      </c>
      <c r="N367" t="str">
        <f t="shared" si="23"/>
        <v>00</v>
      </c>
    </row>
    <row r="368" spans="1:14" x14ac:dyDescent="0.3">
      <c r="A368">
        <v>1</v>
      </c>
      <c r="B368">
        <v>6</v>
      </c>
      <c r="C368" s="1">
        <v>40047</v>
      </c>
      <c r="D368" s="21" t="str">
        <f t="shared" si="20"/>
        <v>22-Aug-2009</v>
      </c>
      <c r="E368" s="2">
        <v>0.79166666666666663</v>
      </c>
      <c r="F368" s="1">
        <v>40047</v>
      </c>
      <c r="G368" s="2">
        <v>0.8930555555555556</v>
      </c>
      <c r="H368">
        <v>50</v>
      </c>
      <c r="I368">
        <v>146</v>
      </c>
      <c r="J368" t="s">
        <v>8</v>
      </c>
      <c r="K368" t="s">
        <v>18</v>
      </c>
      <c r="L368" t="str">
        <f t="shared" si="21"/>
        <v>Evening</v>
      </c>
      <c r="M368" t="str">
        <f t="shared" si="22"/>
        <v>19</v>
      </c>
      <c r="N368" t="str">
        <f t="shared" si="23"/>
        <v>21</v>
      </c>
    </row>
    <row r="369" spans="1:14" x14ac:dyDescent="0.3">
      <c r="A369">
        <v>1</v>
      </c>
      <c r="B369">
        <v>6</v>
      </c>
      <c r="C369" s="1">
        <v>40047</v>
      </c>
      <c r="D369" s="21" t="str">
        <f t="shared" si="20"/>
        <v>22-Aug-2009</v>
      </c>
      <c r="E369" s="2">
        <v>0.82708333333333339</v>
      </c>
      <c r="F369" s="1">
        <v>40047</v>
      </c>
      <c r="G369" s="2">
        <v>0.9</v>
      </c>
      <c r="H369">
        <v>50</v>
      </c>
      <c r="I369">
        <v>105</v>
      </c>
      <c r="J369" t="s">
        <v>8</v>
      </c>
      <c r="K369" t="s">
        <v>18</v>
      </c>
      <c r="L369" t="str">
        <f t="shared" si="21"/>
        <v>Evening</v>
      </c>
      <c r="M369" t="str">
        <f t="shared" si="22"/>
        <v>19</v>
      </c>
      <c r="N369" t="str">
        <f t="shared" si="23"/>
        <v>21</v>
      </c>
    </row>
    <row r="370" spans="1:14" x14ac:dyDescent="0.3">
      <c r="A370">
        <v>1</v>
      </c>
      <c r="B370">
        <v>6</v>
      </c>
      <c r="C370" s="1">
        <v>40047</v>
      </c>
      <c r="D370" s="21" t="str">
        <f t="shared" si="20"/>
        <v>22-Aug-2009</v>
      </c>
      <c r="E370" s="2">
        <v>0.84861111111111109</v>
      </c>
      <c r="F370" s="1">
        <v>40047</v>
      </c>
      <c r="G370" s="2">
        <v>0.99305555555555547</v>
      </c>
      <c r="H370">
        <v>70</v>
      </c>
      <c r="I370">
        <v>208</v>
      </c>
      <c r="J370" t="s">
        <v>8</v>
      </c>
      <c r="K370" t="s">
        <v>18</v>
      </c>
      <c r="L370" t="str">
        <f t="shared" si="21"/>
        <v>Evening</v>
      </c>
      <c r="M370" t="str">
        <f t="shared" si="22"/>
        <v>20</v>
      </c>
      <c r="N370" t="str">
        <f t="shared" si="23"/>
        <v>23</v>
      </c>
    </row>
    <row r="371" spans="1:14" x14ac:dyDescent="0.3">
      <c r="A371">
        <v>1</v>
      </c>
      <c r="B371">
        <v>5</v>
      </c>
      <c r="C371" s="1">
        <v>40047</v>
      </c>
      <c r="D371" s="21" t="str">
        <f t="shared" si="20"/>
        <v>22-Aug-2009</v>
      </c>
      <c r="E371" s="2">
        <v>0.84930555555555554</v>
      </c>
      <c r="F371" s="1">
        <v>40047</v>
      </c>
      <c r="G371" s="2">
        <v>0.88541666666666663</v>
      </c>
      <c r="H371">
        <v>50</v>
      </c>
      <c r="I371">
        <v>52</v>
      </c>
      <c r="J371" t="s">
        <v>8</v>
      </c>
      <c r="K371" t="s">
        <v>18</v>
      </c>
      <c r="L371" t="str">
        <f t="shared" si="21"/>
        <v>Evening</v>
      </c>
      <c r="M371" t="str">
        <f t="shared" si="22"/>
        <v>20</v>
      </c>
      <c r="N371" t="str">
        <f t="shared" si="23"/>
        <v>21</v>
      </c>
    </row>
    <row r="372" spans="1:14" x14ac:dyDescent="0.3">
      <c r="A372">
        <v>1</v>
      </c>
      <c r="B372">
        <v>5</v>
      </c>
      <c r="C372" s="1">
        <v>40047</v>
      </c>
      <c r="D372" s="21" t="str">
        <f t="shared" si="20"/>
        <v>22-Aug-2009</v>
      </c>
      <c r="E372" s="2">
        <v>0.8833333333333333</v>
      </c>
      <c r="F372" s="1">
        <v>40048</v>
      </c>
      <c r="G372" s="2">
        <v>6.9444444444444447E-4</v>
      </c>
      <c r="H372">
        <v>50</v>
      </c>
      <c r="I372">
        <v>169</v>
      </c>
      <c r="J372" t="s">
        <v>8</v>
      </c>
      <c r="K372" t="s">
        <v>18</v>
      </c>
      <c r="L372" t="str">
        <f t="shared" si="21"/>
        <v>Evening</v>
      </c>
      <c r="M372" t="str">
        <f t="shared" si="22"/>
        <v>21</v>
      </c>
      <c r="N372" t="str">
        <f t="shared" si="23"/>
        <v>00</v>
      </c>
    </row>
    <row r="373" spans="1:14" x14ac:dyDescent="0.3">
      <c r="A373">
        <v>1</v>
      </c>
      <c r="B373">
        <v>5</v>
      </c>
      <c r="C373" s="1">
        <v>40047</v>
      </c>
      <c r="D373" s="21" t="str">
        <f t="shared" si="20"/>
        <v>22-Aug-2009</v>
      </c>
      <c r="E373" s="2">
        <v>0.90138888888888891</v>
      </c>
      <c r="F373" s="1">
        <v>40047</v>
      </c>
      <c r="G373" s="2">
        <v>0.9458333333333333</v>
      </c>
      <c r="H373">
        <v>50</v>
      </c>
      <c r="I373">
        <v>64</v>
      </c>
      <c r="J373" t="s">
        <v>8</v>
      </c>
      <c r="K373" t="s">
        <v>18</v>
      </c>
      <c r="L373" t="str">
        <f t="shared" si="21"/>
        <v>Evening</v>
      </c>
      <c r="M373" t="str">
        <f t="shared" si="22"/>
        <v>21</v>
      </c>
      <c r="N373" t="str">
        <f t="shared" si="23"/>
        <v>22</v>
      </c>
    </row>
    <row r="374" spans="1:14" x14ac:dyDescent="0.3">
      <c r="A374">
        <v>1</v>
      </c>
      <c r="B374">
        <v>6</v>
      </c>
      <c r="C374" s="1">
        <v>40047</v>
      </c>
      <c r="D374" s="21" t="str">
        <f t="shared" si="20"/>
        <v>22-Aug-2009</v>
      </c>
      <c r="E374" s="2">
        <v>0.97638888888888886</v>
      </c>
      <c r="F374" s="1">
        <v>40048</v>
      </c>
      <c r="G374" s="2">
        <v>3.3333333333333333E-2</v>
      </c>
      <c r="H374">
        <v>0</v>
      </c>
      <c r="I374">
        <v>82</v>
      </c>
      <c r="J374" t="s">
        <v>19</v>
      </c>
      <c r="K374" t="s">
        <v>18</v>
      </c>
      <c r="L374" t="str">
        <f t="shared" si="21"/>
        <v>Night</v>
      </c>
      <c r="M374" t="str">
        <f t="shared" si="22"/>
        <v>23</v>
      </c>
      <c r="N374" t="str">
        <f t="shared" si="23"/>
        <v>00</v>
      </c>
    </row>
    <row r="375" spans="1:14" x14ac:dyDescent="0.3">
      <c r="A375">
        <v>1</v>
      </c>
      <c r="B375">
        <v>5</v>
      </c>
      <c r="C375" s="1">
        <v>40048</v>
      </c>
      <c r="D375" s="21" t="str">
        <f t="shared" si="20"/>
        <v>23-Aug-2009</v>
      </c>
      <c r="E375" s="2">
        <v>0.41736111111111113</v>
      </c>
      <c r="F375" s="1">
        <v>40048</v>
      </c>
      <c r="G375" s="2">
        <v>0.59861111111111109</v>
      </c>
      <c r="H375">
        <v>90</v>
      </c>
      <c r="I375">
        <v>261</v>
      </c>
      <c r="J375" t="s">
        <v>8</v>
      </c>
      <c r="K375" t="s">
        <v>21</v>
      </c>
      <c r="L375" t="str">
        <f t="shared" si="21"/>
        <v>Morning</v>
      </c>
      <c r="M375" t="str">
        <f t="shared" si="22"/>
        <v>10</v>
      </c>
      <c r="N375" t="str">
        <f t="shared" si="23"/>
        <v>14</v>
      </c>
    </row>
    <row r="376" spans="1:14" x14ac:dyDescent="0.3">
      <c r="A376">
        <v>1</v>
      </c>
      <c r="B376">
        <v>6</v>
      </c>
      <c r="C376" s="1">
        <v>40048</v>
      </c>
      <c r="D376" s="21" t="str">
        <f t="shared" si="20"/>
        <v>23-Aug-2009</v>
      </c>
      <c r="E376" s="2">
        <v>0.48055555555555557</v>
      </c>
      <c r="F376" s="1">
        <v>40048</v>
      </c>
      <c r="G376" s="2">
        <v>0.52500000000000002</v>
      </c>
      <c r="H376">
        <v>50</v>
      </c>
      <c r="I376">
        <v>64</v>
      </c>
      <c r="J376" t="s">
        <v>8</v>
      </c>
      <c r="K376" t="s">
        <v>21</v>
      </c>
      <c r="L376" t="str">
        <f t="shared" si="21"/>
        <v>Morning</v>
      </c>
      <c r="M376" t="str">
        <f t="shared" si="22"/>
        <v>11</v>
      </c>
      <c r="N376" t="str">
        <f t="shared" si="23"/>
        <v>12</v>
      </c>
    </row>
    <row r="377" spans="1:14" x14ac:dyDescent="0.3">
      <c r="A377">
        <v>1</v>
      </c>
      <c r="B377">
        <v>6</v>
      </c>
      <c r="C377" s="1">
        <v>40048</v>
      </c>
      <c r="D377" s="21" t="str">
        <f t="shared" si="20"/>
        <v>23-Aug-2009</v>
      </c>
      <c r="E377" s="2">
        <v>0.50763888888888886</v>
      </c>
      <c r="F377" s="1">
        <v>40048</v>
      </c>
      <c r="G377" s="2">
        <v>0.65763888888888888</v>
      </c>
      <c r="H377">
        <v>70</v>
      </c>
      <c r="I377">
        <v>216</v>
      </c>
      <c r="J377" t="s">
        <v>8</v>
      </c>
      <c r="K377" t="s">
        <v>21</v>
      </c>
      <c r="L377" t="str">
        <f t="shared" si="21"/>
        <v>Morning</v>
      </c>
      <c r="M377" t="str">
        <f t="shared" si="22"/>
        <v>12</v>
      </c>
      <c r="N377" t="str">
        <f t="shared" si="23"/>
        <v>15</v>
      </c>
    </row>
    <row r="378" spans="1:14" x14ac:dyDescent="0.3">
      <c r="A378">
        <v>1</v>
      </c>
      <c r="B378">
        <v>6</v>
      </c>
      <c r="C378" s="1">
        <v>40048</v>
      </c>
      <c r="D378" s="21" t="str">
        <f t="shared" si="20"/>
        <v>23-Aug-2009</v>
      </c>
      <c r="E378" s="2">
        <v>0.53125</v>
      </c>
      <c r="F378" s="1">
        <v>40048</v>
      </c>
      <c r="G378" s="2">
        <v>0.5756944444444444</v>
      </c>
      <c r="H378">
        <v>50</v>
      </c>
      <c r="I378">
        <v>64</v>
      </c>
      <c r="J378" t="s">
        <v>8</v>
      </c>
      <c r="K378" t="s">
        <v>21</v>
      </c>
      <c r="L378" t="str">
        <f t="shared" si="21"/>
        <v>Morning</v>
      </c>
      <c r="M378" t="str">
        <f t="shared" si="22"/>
        <v>12</v>
      </c>
      <c r="N378" t="str">
        <f t="shared" si="23"/>
        <v>13</v>
      </c>
    </row>
    <row r="379" spans="1:14" x14ac:dyDescent="0.3">
      <c r="A379">
        <v>1</v>
      </c>
      <c r="B379">
        <v>5</v>
      </c>
      <c r="C379" s="1">
        <v>40048</v>
      </c>
      <c r="D379" s="21" t="str">
        <f t="shared" si="20"/>
        <v>23-Aug-2009</v>
      </c>
      <c r="E379" s="2">
        <v>0.55277777777777781</v>
      </c>
      <c r="F379" s="1">
        <v>40048</v>
      </c>
      <c r="G379" s="2">
        <v>0.82430555555555562</v>
      </c>
      <c r="H379">
        <v>130</v>
      </c>
      <c r="I379">
        <v>391</v>
      </c>
      <c r="J379" t="s">
        <v>8</v>
      </c>
      <c r="K379" t="s">
        <v>21</v>
      </c>
      <c r="L379" t="str">
        <f t="shared" si="21"/>
        <v>Morning</v>
      </c>
      <c r="M379" t="str">
        <f t="shared" si="22"/>
        <v>13</v>
      </c>
      <c r="N379" t="str">
        <f t="shared" si="23"/>
        <v>19</v>
      </c>
    </row>
    <row r="380" spans="1:14" x14ac:dyDescent="0.3">
      <c r="A380">
        <v>1</v>
      </c>
      <c r="B380">
        <v>5</v>
      </c>
      <c r="C380" s="1">
        <v>40048</v>
      </c>
      <c r="D380" s="21" t="str">
        <f t="shared" si="20"/>
        <v>23-Aug-2009</v>
      </c>
      <c r="E380" s="2">
        <v>0.60555555555555551</v>
      </c>
      <c r="F380" s="1">
        <v>40048</v>
      </c>
      <c r="G380" s="2">
        <v>0.73472222222222217</v>
      </c>
      <c r="H380">
        <v>70</v>
      </c>
      <c r="I380">
        <v>186</v>
      </c>
      <c r="J380" t="s">
        <v>8</v>
      </c>
      <c r="K380" t="s">
        <v>21</v>
      </c>
      <c r="L380" t="str">
        <f t="shared" si="21"/>
        <v>Afternoon</v>
      </c>
      <c r="M380" t="str">
        <f t="shared" si="22"/>
        <v>14</v>
      </c>
      <c r="N380" t="str">
        <f t="shared" si="23"/>
        <v>17</v>
      </c>
    </row>
    <row r="381" spans="1:14" x14ac:dyDescent="0.3">
      <c r="A381">
        <v>1</v>
      </c>
      <c r="B381">
        <v>6</v>
      </c>
      <c r="C381" s="1">
        <v>40048</v>
      </c>
      <c r="D381" s="21" t="str">
        <f t="shared" si="20"/>
        <v>23-Aug-2009</v>
      </c>
      <c r="E381" s="2">
        <v>0.61319444444444449</v>
      </c>
      <c r="F381" s="1">
        <v>40048</v>
      </c>
      <c r="G381" s="2">
        <v>0.80347222222222225</v>
      </c>
      <c r="H381">
        <v>90</v>
      </c>
      <c r="I381">
        <v>274</v>
      </c>
      <c r="J381" t="s">
        <v>8</v>
      </c>
      <c r="K381" t="s">
        <v>21</v>
      </c>
      <c r="L381" t="str">
        <f t="shared" si="21"/>
        <v>Afternoon</v>
      </c>
      <c r="M381" t="str">
        <f t="shared" si="22"/>
        <v>14</v>
      </c>
      <c r="N381" t="str">
        <f t="shared" si="23"/>
        <v>19</v>
      </c>
    </row>
    <row r="382" spans="1:14" x14ac:dyDescent="0.3">
      <c r="A382">
        <v>1</v>
      </c>
      <c r="B382">
        <v>8</v>
      </c>
      <c r="C382" s="1">
        <v>40048</v>
      </c>
      <c r="D382" s="21" t="str">
        <f t="shared" si="20"/>
        <v>23-Aug-2009</v>
      </c>
      <c r="E382" s="2">
        <v>0.61736111111111114</v>
      </c>
      <c r="F382" s="1">
        <v>40048</v>
      </c>
      <c r="G382" s="2">
        <v>0.80763888888888891</v>
      </c>
      <c r="H382">
        <v>90</v>
      </c>
      <c r="I382">
        <v>274</v>
      </c>
      <c r="J382" t="s">
        <v>8</v>
      </c>
      <c r="K382" t="s">
        <v>21</v>
      </c>
      <c r="L382" t="str">
        <f t="shared" si="21"/>
        <v>Afternoon</v>
      </c>
      <c r="M382" t="str">
        <f t="shared" si="22"/>
        <v>14</v>
      </c>
      <c r="N382" t="str">
        <f t="shared" si="23"/>
        <v>19</v>
      </c>
    </row>
    <row r="383" spans="1:14" x14ac:dyDescent="0.3">
      <c r="A383">
        <v>1</v>
      </c>
      <c r="B383">
        <v>5</v>
      </c>
      <c r="C383" s="1">
        <v>40048</v>
      </c>
      <c r="D383" s="21" t="str">
        <f t="shared" si="20"/>
        <v>23-Aug-2009</v>
      </c>
      <c r="E383" s="2">
        <v>0.66180555555555554</v>
      </c>
      <c r="F383" s="1">
        <v>40048</v>
      </c>
      <c r="G383" s="2">
        <v>0.66249999999999998</v>
      </c>
      <c r="H383">
        <v>50</v>
      </c>
      <c r="I383">
        <v>1</v>
      </c>
      <c r="J383" t="s">
        <v>8</v>
      </c>
      <c r="K383" t="s">
        <v>21</v>
      </c>
      <c r="L383" t="str">
        <f t="shared" si="21"/>
        <v>Afternoon</v>
      </c>
      <c r="M383" t="str">
        <f t="shared" si="22"/>
        <v>15</v>
      </c>
      <c r="N383" t="str">
        <f t="shared" si="23"/>
        <v>15</v>
      </c>
    </row>
    <row r="384" spans="1:14" x14ac:dyDescent="0.3">
      <c r="A384">
        <v>1</v>
      </c>
      <c r="B384">
        <v>5</v>
      </c>
      <c r="C384" s="1">
        <v>40048</v>
      </c>
      <c r="D384" s="21" t="str">
        <f t="shared" si="20"/>
        <v>23-Aug-2009</v>
      </c>
      <c r="E384" s="2">
        <v>0.68680555555555556</v>
      </c>
      <c r="F384" s="1">
        <v>40048</v>
      </c>
      <c r="G384" s="2">
        <v>0.7631944444444444</v>
      </c>
      <c r="H384" s="3">
        <v>300</v>
      </c>
      <c r="I384">
        <v>110</v>
      </c>
      <c r="J384" t="s">
        <v>8</v>
      </c>
      <c r="K384" t="s">
        <v>21</v>
      </c>
      <c r="L384" t="str">
        <f t="shared" si="21"/>
        <v>Afternoon</v>
      </c>
      <c r="M384" t="str">
        <f t="shared" si="22"/>
        <v>16</v>
      </c>
      <c r="N384" t="str">
        <f t="shared" si="23"/>
        <v>18</v>
      </c>
    </row>
    <row r="385" spans="1:14" x14ac:dyDescent="0.3">
      <c r="A385">
        <v>1</v>
      </c>
      <c r="B385">
        <v>8</v>
      </c>
      <c r="C385" s="1">
        <v>40048</v>
      </c>
      <c r="D385" s="21" t="str">
        <f t="shared" si="20"/>
        <v>23-Aug-2009</v>
      </c>
      <c r="E385" s="2">
        <v>0.69305555555555554</v>
      </c>
      <c r="F385" s="1">
        <v>40048</v>
      </c>
      <c r="G385" s="2">
        <v>0.81527777777777777</v>
      </c>
      <c r="H385">
        <v>50</v>
      </c>
      <c r="I385">
        <v>176</v>
      </c>
      <c r="J385" t="s">
        <v>8</v>
      </c>
      <c r="K385" t="s">
        <v>21</v>
      </c>
      <c r="L385" t="str">
        <f t="shared" si="21"/>
        <v>Afternoon</v>
      </c>
      <c r="M385" t="str">
        <f t="shared" si="22"/>
        <v>16</v>
      </c>
      <c r="N385" t="str">
        <f t="shared" si="23"/>
        <v>19</v>
      </c>
    </row>
    <row r="386" spans="1:14" x14ac:dyDescent="0.3">
      <c r="A386">
        <v>1</v>
      </c>
      <c r="B386">
        <v>5</v>
      </c>
      <c r="C386" s="1">
        <v>40048</v>
      </c>
      <c r="D386" s="21" t="str">
        <f t="shared" si="20"/>
        <v>23-Aug-2009</v>
      </c>
      <c r="E386" s="2">
        <v>0.69791666666666663</v>
      </c>
      <c r="F386" s="1">
        <v>40048</v>
      </c>
      <c r="G386" s="2">
        <v>0.84305555555555556</v>
      </c>
      <c r="H386">
        <v>70</v>
      </c>
      <c r="I386">
        <v>209</v>
      </c>
      <c r="J386" t="s">
        <v>8</v>
      </c>
      <c r="K386" t="s">
        <v>21</v>
      </c>
      <c r="L386" t="str">
        <f t="shared" si="21"/>
        <v>Afternoon</v>
      </c>
      <c r="M386" t="str">
        <f t="shared" si="22"/>
        <v>16</v>
      </c>
      <c r="N386" t="str">
        <f t="shared" si="23"/>
        <v>20</v>
      </c>
    </row>
    <row r="387" spans="1:14" x14ac:dyDescent="0.3">
      <c r="A387">
        <v>1</v>
      </c>
      <c r="B387">
        <v>5</v>
      </c>
      <c r="C387" s="1">
        <v>40048</v>
      </c>
      <c r="D387" s="21" t="str">
        <f t="shared" ref="D387:D450" si="24" xml:space="preserve"> TEXT(C387, "dd-Mmm-yyyy")</f>
        <v>23-Aug-2009</v>
      </c>
      <c r="E387" s="2">
        <v>0.70000000000000007</v>
      </c>
      <c r="F387" s="1">
        <v>40048</v>
      </c>
      <c r="G387" s="2">
        <v>0.75763888888888886</v>
      </c>
      <c r="H387">
        <v>50</v>
      </c>
      <c r="I387">
        <v>83</v>
      </c>
      <c r="J387" t="s">
        <v>8</v>
      </c>
      <c r="K387" t="s">
        <v>21</v>
      </c>
      <c r="L387" t="str">
        <f t="shared" ref="L387:L450" si="25">IF(AND(E387&gt;$T$6,E387&lt;=$U$6),"Morning",IF(AND(E387&gt;$U$6,E387&lt;=$V$6),"Afternoon", IF(AND(E387&gt;$V$6,E387&lt;=$W$6),"Evening", "Night")))</f>
        <v>Afternoon</v>
      </c>
      <c r="M387" t="str">
        <f t="shared" ref="M387:M450" si="26" xml:space="preserve"> TEXT(E387, "H")</f>
        <v>16</v>
      </c>
      <c r="N387" t="str">
        <f t="shared" ref="N387:N450" si="27" xml:space="preserve"> TEXT(G387,"HH")</f>
        <v>18</v>
      </c>
    </row>
    <row r="388" spans="1:14" x14ac:dyDescent="0.3">
      <c r="A388">
        <v>1</v>
      </c>
      <c r="B388">
        <v>8</v>
      </c>
      <c r="C388" s="1">
        <v>40048</v>
      </c>
      <c r="D388" s="21" t="str">
        <f t="shared" si="24"/>
        <v>23-Aug-2009</v>
      </c>
      <c r="E388" s="2">
        <v>0.72291666666666676</v>
      </c>
      <c r="F388" s="1">
        <v>40048</v>
      </c>
      <c r="G388" s="2">
        <v>0.78888888888888886</v>
      </c>
      <c r="H388">
        <v>50</v>
      </c>
      <c r="I388">
        <v>95</v>
      </c>
      <c r="J388" t="s">
        <v>8</v>
      </c>
      <c r="K388" t="s">
        <v>21</v>
      </c>
      <c r="L388" t="str">
        <f t="shared" si="25"/>
        <v>Afternoon</v>
      </c>
      <c r="M388" t="str">
        <f t="shared" si="26"/>
        <v>17</v>
      </c>
      <c r="N388" t="str">
        <f t="shared" si="27"/>
        <v>18</v>
      </c>
    </row>
    <row r="389" spans="1:14" x14ac:dyDescent="0.3">
      <c r="A389">
        <v>1</v>
      </c>
      <c r="B389">
        <v>5</v>
      </c>
      <c r="C389" s="1">
        <v>40048</v>
      </c>
      <c r="D389" s="21" t="str">
        <f t="shared" si="24"/>
        <v>23-Aug-2009</v>
      </c>
      <c r="E389" s="2">
        <v>0.7583333333333333</v>
      </c>
      <c r="F389" s="1">
        <v>40048</v>
      </c>
      <c r="G389" s="2">
        <v>0.81458333333333333</v>
      </c>
      <c r="H389">
        <v>50</v>
      </c>
      <c r="I389">
        <v>81</v>
      </c>
      <c r="J389" t="s">
        <v>8</v>
      </c>
      <c r="K389" t="s">
        <v>21</v>
      </c>
      <c r="L389" t="str">
        <f t="shared" si="25"/>
        <v>Evening</v>
      </c>
      <c r="M389" t="str">
        <f t="shared" si="26"/>
        <v>18</v>
      </c>
      <c r="N389" t="str">
        <f t="shared" si="27"/>
        <v>19</v>
      </c>
    </row>
    <row r="390" spans="1:14" x14ac:dyDescent="0.3">
      <c r="A390">
        <v>1</v>
      </c>
      <c r="B390">
        <v>6</v>
      </c>
      <c r="C390" s="1">
        <v>40048</v>
      </c>
      <c r="D390" s="21" t="str">
        <f t="shared" si="24"/>
        <v>23-Aug-2009</v>
      </c>
      <c r="E390" s="2">
        <v>0.77847222222222223</v>
      </c>
      <c r="F390" s="1">
        <v>40048</v>
      </c>
      <c r="G390" s="2">
        <v>0.85972222222222217</v>
      </c>
      <c r="H390">
        <v>50</v>
      </c>
      <c r="I390">
        <v>117</v>
      </c>
      <c r="J390" t="s">
        <v>8</v>
      </c>
      <c r="K390" t="s">
        <v>21</v>
      </c>
      <c r="L390" t="str">
        <f t="shared" si="25"/>
        <v>Evening</v>
      </c>
      <c r="M390" t="str">
        <f t="shared" si="26"/>
        <v>18</v>
      </c>
      <c r="N390" t="str">
        <f t="shared" si="27"/>
        <v>20</v>
      </c>
    </row>
    <row r="391" spans="1:14" x14ac:dyDescent="0.3">
      <c r="A391">
        <v>1</v>
      </c>
      <c r="B391">
        <v>5</v>
      </c>
      <c r="C391" s="1">
        <v>40048</v>
      </c>
      <c r="D391" s="21" t="str">
        <f t="shared" si="24"/>
        <v>23-Aug-2009</v>
      </c>
      <c r="E391" s="2">
        <v>0.8041666666666667</v>
      </c>
      <c r="F391" s="1">
        <v>40048</v>
      </c>
      <c r="G391" s="2">
        <v>0.84583333333333333</v>
      </c>
      <c r="H391">
        <v>50</v>
      </c>
      <c r="I391">
        <v>60</v>
      </c>
      <c r="J391" t="s">
        <v>8</v>
      </c>
      <c r="K391" t="s">
        <v>21</v>
      </c>
      <c r="L391" t="str">
        <f t="shared" si="25"/>
        <v>Evening</v>
      </c>
      <c r="M391" t="str">
        <f t="shared" si="26"/>
        <v>19</v>
      </c>
      <c r="N391" t="str">
        <f t="shared" si="27"/>
        <v>20</v>
      </c>
    </row>
    <row r="392" spans="1:14" x14ac:dyDescent="0.3">
      <c r="A392">
        <v>1</v>
      </c>
      <c r="B392">
        <v>5</v>
      </c>
      <c r="C392" s="1">
        <v>40048</v>
      </c>
      <c r="D392" s="21" t="str">
        <f t="shared" si="24"/>
        <v>23-Aug-2009</v>
      </c>
      <c r="E392" s="2">
        <v>0.82986111111111116</v>
      </c>
      <c r="F392" s="1">
        <v>40048</v>
      </c>
      <c r="G392" s="2">
        <v>0.90902777777777777</v>
      </c>
      <c r="H392">
        <v>50</v>
      </c>
      <c r="I392">
        <v>114</v>
      </c>
      <c r="J392" t="s">
        <v>8</v>
      </c>
      <c r="K392" t="s">
        <v>21</v>
      </c>
      <c r="L392" t="str">
        <f t="shared" si="25"/>
        <v>Evening</v>
      </c>
      <c r="M392" t="str">
        <f t="shared" si="26"/>
        <v>19</v>
      </c>
      <c r="N392" t="str">
        <f t="shared" si="27"/>
        <v>21</v>
      </c>
    </row>
    <row r="393" spans="1:14" x14ac:dyDescent="0.3">
      <c r="A393">
        <v>1</v>
      </c>
      <c r="B393">
        <v>5</v>
      </c>
      <c r="C393" s="1">
        <v>40048</v>
      </c>
      <c r="D393" s="21" t="str">
        <f t="shared" si="24"/>
        <v>23-Aug-2009</v>
      </c>
      <c r="E393" s="2">
        <v>0.83888888888888891</v>
      </c>
      <c r="F393" s="1">
        <v>40048</v>
      </c>
      <c r="G393" s="2">
        <v>0.88958333333333339</v>
      </c>
      <c r="H393">
        <v>50</v>
      </c>
      <c r="I393">
        <v>73</v>
      </c>
      <c r="J393" t="s">
        <v>8</v>
      </c>
      <c r="K393" t="s">
        <v>21</v>
      </c>
      <c r="L393" t="str">
        <f t="shared" si="25"/>
        <v>Evening</v>
      </c>
      <c r="M393" t="str">
        <f t="shared" si="26"/>
        <v>20</v>
      </c>
      <c r="N393" t="str">
        <f t="shared" si="27"/>
        <v>21</v>
      </c>
    </row>
    <row r="394" spans="1:14" x14ac:dyDescent="0.3">
      <c r="A394">
        <v>1</v>
      </c>
      <c r="B394">
        <v>6</v>
      </c>
      <c r="C394" s="1">
        <v>40048</v>
      </c>
      <c r="D394" s="21" t="str">
        <f t="shared" si="24"/>
        <v>23-Aug-2009</v>
      </c>
      <c r="E394" s="2">
        <v>0.8520833333333333</v>
      </c>
      <c r="F394" s="1">
        <v>40048</v>
      </c>
      <c r="G394" s="2">
        <v>0.90486111111111101</v>
      </c>
      <c r="H394">
        <v>50</v>
      </c>
      <c r="I394">
        <v>76</v>
      </c>
      <c r="J394" t="s">
        <v>8</v>
      </c>
      <c r="K394" t="s">
        <v>21</v>
      </c>
      <c r="L394" t="str">
        <f t="shared" si="25"/>
        <v>Evening</v>
      </c>
      <c r="M394" t="str">
        <f t="shared" si="26"/>
        <v>20</v>
      </c>
      <c r="N394" t="str">
        <f t="shared" si="27"/>
        <v>21</v>
      </c>
    </row>
    <row r="395" spans="1:14" x14ac:dyDescent="0.3">
      <c r="A395">
        <v>1</v>
      </c>
      <c r="B395">
        <v>5</v>
      </c>
      <c r="C395" s="1">
        <v>40048</v>
      </c>
      <c r="D395" s="21" t="str">
        <f t="shared" si="24"/>
        <v>23-Aug-2009</v>
      </c>
      <c r="E395" s="2">
        <v>0.86319444444444438</v>
      </c>
      <c r="F395" s="1">
        <v>40049</v>
      </c>
      <c r="G395" s="2">
        <v>0</v>
      </c>
      <c r="H395">
        <v>70</v>
      </c>
      <c r="I395">
        <v>197</v>
      </c>
      <c r="J395" t="s">
        <v>8</v>
      </c>
      <c r="K395" t="s">
        <v>21</v>
      </c>
      <c r="L395" t="str">
        <f t="shared" si="25"/>
        <v>Evening</v>
      </c>
      <c r="M395" t="str">
        <f t="shared" si="26"/>
        <v>20</v>
      </c>
      <c r="N395" t="str">
        <f t="shared" si="27"/>
        <v>00</v>
      </c>
    </row>
    <row r="396" spans="1:14" x14ac:dyDescent="0.3">
      <c r="A396">
        <v>1</v>
      </c>
      <c r="B396">
        <v>5</v>
      </c>
      <c r="C396" s="1">
        <v>40048</v>
      </c>
      <c r="D396" s="21" t="str">
        <f t="shared" si="24"/>
        <v>23-Aug-2009</v>
      </c>
      <c r="E396" s="2">
        <v>0.8652777777777777</v>
      </c>
      <c r="F396" s="1">
        <v>40048</v>
      </c>
      <c r="G396" s="2">
        <v>0.88263888888888886</v>
      </c>
      <c r="H396">
        <v>50</v>
      </c>
      <c r="I396">
        <v>25</v>
      </c>
      <c r="J396" t="s">
        <v>8</v>
      </c>
      <c r="K396" t="s">
        <v>21</v>
      </c>
      <c r="L396" t="str">
        <f t="shared" si="25"/>
        <v>Evening</v>
      </c>
      <c r="M396" t="str">
        <f t="shared" si="26"/>
        <v>20</v>
      </c>
      <c r="N396" t="str">
        <f t="shared" si="27"/>
        <v>21</v>
      </c>
    </row>
    <row r="397" spans="1:14" x14ac:dyDescent="0.3">
      <c r="A397">
        <v>1</v>
      </c>
      <c r="B397">
        <v>6</v>
      </c>
      <c r="C397" s="1">
        <v>40048</v>
      </c>
      <c r="D397" s="21" t="str">
        <f t="shared" si="24"/>
        <v>23-Aug-2009</v>
      </c>
      <c r="E397" s="2">
        <v>0.875</v>
      </c>
      <c r="F397" s="1">
        <v>40048</v>
      </c>
      <c r="G397" s="2">
        <v>0.99652777777777779</v>
      </c>
      <c r="H397">
        <v>50</v>
      </c>
      <c r="I397">
        <v>175</v>
      </c>
      <c r="J397" t="s">
        <v>8</v>
      </c>
      <c r="K397" t="s">
        <v>21</v>
      </c>
      <c r="L397" t="str">
        <f t="shared" si="25"/>
        <v>Evening</v>
      </c>
      <c r="M397" t="str">
        <f t="shared" si="26"/>
        <v>21</v>
      </c>
      <c r="N397" t="str">
        <f t="shared" si="27"/>
        <v>23</v>
      </c>
    </row>
    <row r="398" spans="1:14" x14ac:dyDescent="0.3">
      <c r="A398">
        <v>1</v>
      </c>
      <c r="B398">
        <v>5</v>
      </c>
      <c r="C398" s="1">
        <v>40048</v>
      </c>
      <c r="D398" s="21" t="str">
        <f t="shared" si="24"/>
        <v>23-Aug-2009</v>
      </c>
      <c r="E398" s="2">
        <v>0.88680555555555562</v>
      </c>
      <c r="F398" s="1">
        <v>40048</v>
      </c>
      <c r="G398" s="2">
        <v>0.96180555555555547</v>
      </c>
      <c r="H398">
        <v>50</v>
      </c>
      <c r="I398">
        <v>108</v>
      </c>
      <c r="J398" t="s">
        <v>8</v>
      </c>
      <c r="K398" t="s">
        <v>21</v>
      </c>
      <c r="L398" t="str">
        <f t="shared" si="25"/>
        <v>Evening</v>
      </c>
      <c r="M398" t="str">
        <f t="shared" si="26"/>
        <v>21</v>
      </c>
      <c r="N398" t="str">
        <f t="shared" si="27"/>
        <v>23</v>
      </c>
    </row>
    <row r="399" spans="1:14" x14ac:dyDescent="0.3">
      <c r="A399">
        <v>1</v>
      </c>
      <c r="B399">
        <v>6</v>
      </c>
      <c r="C399" s="1">
        <v>40048</v>
      </c>
      <c r="D399" s="21" t="str">
        <f t="shared" si="24"/>
        <v>23-Aug-2009</v>
      </c>
      <c r="E399" s="2">
        <v>0.90069444444444446</v>
      </c>
      <c r="F399" s="1">
        <v>40048</v>
      </c>
      <c r="G399" s="2">
        <v>0.99652777777777779</v>
      </c>
      <c r="H399">
        <v>50</v>
      </c>
      <c r="I399">
        <v>138</v>
      </c>
      <c r="J399" t="s">
        <v>8</v>
      </c>
      <c r="K399" t="s">
        <v>21</v>
      </c>
      <c r="L399" t="str">
        <f t="shared" si="25"/>
        <v>Evening</v>
      </c>
      <c r="M399" t="str">
        <f t="shared" si="26"/>
        <v>21</v>
      </c>
      <c r="N399" t="str">
        <f t="shared" si="27"/>
        <v>23</v>
      </c>
    </row>
    <row r="400" spans="1:14" x14ac:dyDescent="0.3">
      <c r="A400">
        <v>1</v>
      </c>
      <c r="B400">
        <v>5</v>
      </c>
      <c r="C400" s="1">
        <v>40054</v>
      </c>
      <c r="D400" s="21" t="str">
        <f t="shared" si="24"/>
        <v>29-Aug-2009</v>
      </c>
      <c r="E400" s="2">
        <v>0.44027777777777777</v>
      </c>
      <c r="F400" s="1">
        <v>40054</v>
      </c>
      <c r="G400" s="2">
        <v>0.49444444444444446</v>
      </c>
      <c r="H400">
        <v>50</v>
      </c>
      <c r="I400">
        <v>78</v>
      </c>
      <c r="J400" t="s">
        <v>8</v>
      </c>
      <c r="K400" t="s">
        <v>18</v>
      </c>
      <c r="L400" t="str">
        <f t="shared" si="25"/>
        <v>Morning</v>
      </c>
      <c r="M400" t="str">
        <f t="shared" si="26"/>
        <v>10</v>
      </c>
      <c r="N400" t="str">
        <f t="shared" si="27"/>
        <v>11</v>
      </c>
    </row>
    <row r="401" spans="1:14" x14ac:dyDescent="0.3">
      <c r="A401">
        <v>1</v>
      </c>
      <c r="B401">
        <v>6</v>
      </c>
      <c r="C401" s="1">
        <v>40054</v>
      </c>
      <c r="D401" s="21" t="str">
        <f t="shared" si="24"/>
        <v>29-Aug-2009</v>
      </c>
      <c r="E401" s="2">
        <v>0.49236111111111108</v>
      </c>
      <c r="F401" s="1">
        <v>40054</v>
      </c>
      <c r="G401" s="2">
        <v>0.59305555555555556</v>
      </c>
      <c r="H401">
        <v>50</v>
      </c>
      <c r="I401">
        <v>145</v>
      </c>
      <c r="J401" t="s">
        <v>8</v>
      </c>
      <c r="K401" t="s">
        <v>18</v>
      </c>
      <c r="L401" t="str">
        <f t="shared" si="25"/>
        <v>Morning</v>
      </c>
      <c r="M401" t="str">
        <f t="shared" si="26"/>
        <v>11</v>
      </c>
      <c r="N401" t="str">
        <f t="shared" si="27"/>
        <v>14</v>
      </c>
    </row>
    <row r="402" spans="1:14" x14ac:dyDescent="0.3">
      <c r="A402">
        <v>1</v>
      </c>
      <c r="B402">
        <v>6</v>
      </c>
      <c r="C402" s="1">
        <v>40054</v>
      </c>
      <c r="D402" s="21" t="str">
        <f t="shared" si="24"/>
        <v>29-Aug-2009</v>
      </c>
      <c r="E402" s="2">
        <v>0.54236111111111118</v>
      </c>
      <c r="F402" s="1">
        <v>40054</v>
      </c>
      <c r="G402" s="2">
        <v>0.57291666666666663</v>
      </c>
      <c r="H402">
        <v>50</v>
      </c>
      <c r="I402">
        <v>44</v>
      </c>
      <c r="J402" t="s">
        <v>8</v>
      </c>
      <c r="K402" t="s">
        <v>18</v>
      </c>
      <c r="L402" t="str">
        <f t="shared" si="25"/>
        <v>Morning</v>
      </c>
      <c r="M402" t="str">
        <f t="shared" si="26"/>
        <v>13</v>
      </c>
      <c r="N402" t="str">
        <f t="shared" si="27"/>
        <v>13</v>
      </c>
    </row>
    <row r="403" spans="1:14" x14ac:dyDescent="0.3">
      <c r="A403">
        <v>1</v>
      </c>
      <c r="B403">
        <v>5</v>
      </c>
      <c r="C403" s="1">
        <v>40054</v>
      </c>
      <c r="D403" s="21" t="str">
        <f t="shared" si="24"/>
        <v>29-Aug-2009</v>
      </c>
      <c r="E403" s="2">
        <v>0.60555555555555551</v>
      </c>
      <c r="F403" s="1">
        <v>40054</v>
      </c>
      <c r="G403" s="2">
        <v>0.67847222222222225</v>
      </c>
      <c r="H403">
        <v>50</v>
      </c>
      <c r="I403">
        <v>105</v>
      </c>
      <c r="J403" t="s">
        <v>8</v>
      </c>
      <c r="K403" t="s">
        <v>18</v>
      </c>
      <c r="L403" t="str">
        <f t="shared" si="25"/>
        <v>Afternoon</v>
      </c>
      <c r="M403" t="str">
        <f t="shared" si="26"/>
        <v>14</v>
      </c>
      <c r="N403" t="str">
        <f t="shared" si="27"/>
        <v>16</v>
      </c>
    </row>
    <row r="404" spans="1:14" x14ac:dyDescent="0.3">
      <c r="A404">
        <v>1</v>
      </c>
      <c r="B404">
        <v>6</v>
      </c>
      <c r="C404" s="1">
        <v>40054</v>
      </c>
      <c r="D404" s="21" t="str">
        <f t="shared" si="24"/>
        <v>29-Aug-2009</v>
      </c>
      <c r="E404" s="2">
        <v>0.61249999999999993</v>
      </c>
      <c r="F404" s="1">
        <v>40054</v>
      </c>
      <c r="G404" s="2">
        <v>0.93888888888888899</v>
      </c>
      <c r="H404">
        <v>150</v>
      </c>
      <c r="I404">
        <v>470</v>
      </c>
      <c r="J404" t="s">
        <v>8</v>
      </c>
      <c r="K404" t="s">
        <v>18</v>
      </c>
      <c r="L404" t="str">
        <f t="shared" si="25"/>
        <v>Afternoon</v>
      </c>
      <c r="M404" t="str">
        <f t="shared" si="26"/>
        <v>14</v>
      </c>
      <c r="N404" t="str">
        <f t="shared" si="27"/>
        <v>22</v>
      </c>
    </row>
    <row r="405" spans="1:14" x14ac:dyDescent="0.3">
      <c r="A405">
        <v>1</v>
      </c>
      <c r="B405">
        <v>8</v>
      </c>
      <c r="C405" s="1">
        <v>40054</v>
      </c>
      <c r="D405" s="21" t="str">
        <f t="shared" si="24"/>
        <v>29-Aug-2009</v>
      </c>
      <c r="E405" s="2">
        <v>0.61527777777777781</v>
      </c>
      <c r="F405" s="1">
        <v>40054</v>
      </c>
      <c r="G405" s="2">
        <v>0.72499999999999998</v>
      </c>
      <c r="H405">
        <v>50</v>
      </c>
      <c r="I405">
        <v>158</v>
      </c>
      <c r="J405" t="s">
        <v>8</v>
      </c>
      <c r="K405" t="s">
        <v>18</v>
      </c>
      <c r="L405" t="str">
        <f t="shared" si="25"/>
        <v>Afternoon</v>
      </c>
      <c r="M405" t="str">
        <f t="shared" si="26"/>
        <v>14</v>
      </c>
      <c r="N405" t="str">
        <f t="shared" si="27"/>
        <v>17</v>
      </c>
    </row>
    <row r="406" spans="1:14" x14ac:dyDescent="0.3">
      <c r="A406">
        <v>1</v>
      </c>
      <c r="B406">
        <v>6</v>
      </c>
      <c r="C406" s="1">
        <v>40054</v>
      </c>
      <c r="D406" s="21" t="str">
        <f t="shared" si="24"/>
        <v>29-Aug-2009</v>
      </c>
      <c r="E406" s="2">
        <v>0.62430555555555556</v>
      </c>
      <c r="F406" s="1">
        <v>40054</v>
      </c>
      <c r="G406" s="2">
        <v>0.74375000000000002</v>
      </c>
      <c r="H406">
        <v>50</v>
      </c>
      <c r="I406">
        <v>172</v>
      </c>
      <c r="J406" t="s">
        <v>8</v>
      </c>
      <c r="K406" t="s">
        <v>18</v>
      </c>
      <c r="L406" t="str">
        <f t="shared" si="25"/>
        <v>Afternoon</v>
      </c>
      <c r="M406" t="str">
        <f t="shared" si="26"/>
        <v>14</v>
      </c>
      <c r="N406" t="str">
        <f t="shared" si="27"/>
        <v>17</v>
      </c>
    </row>
    <row r="407" spans="1:14" x14ac:dyDescent="0.3">
      <c r="A407">
        <v>1</v>
      </c>
      <c r="B407">
        <v>6</v>
      </c>
      <c r="C407" s="1">
        <v>40054</v>
      </c>
      <c r="D407" s="21" t="str">
        <f t="shared" si="24"/>
        <v>29-Aug-2009</v>
      </c>
      <c r="E407" s="2">
        <v>0.72499999999999998</v>
      </c>
      <c r="F407" s="1">
        <v>40054</v>
      </c>
      <c r="G407" s="2">
        <v>0.82916666666666661</v>
      </c>
      <c r="H407">
        <v>50</v>
      </c>
      <c r="I407">
        <v>150</v>
      </c>
      <c r="J407" t="s">
        <v>8</v>
      </c>
      <c r="K407" t="s">
        <v>18</v>
      </c>
      <c r="L407" t="str">
        <f t="shared" si="25"/>
        <v>Afternoon</v>
      </c>
      <c r="M407" t="str">
        <f t="shared" si="26"/>
        <v>17</v>
      </c>
      <c r="N407" t="str">
        <f t="shared" si="27"/>
        <v>19</v>
      </c>
    </row>
    <row r="408" spans="1:14" x14ac:dyDescent="0.3">
      <c r="A408">
        <v>1</v>
      </c>
      <c r="B408">
        <v>6</v>
      </c>
      <c r="C408" s="1">
        <v>40054</v>
      </c>
      <c r="D408" s="21" t="str">
        <f t="shared" si="24"/>
        <v>29-Aug-2009</v>
      </c>
      <c r="E408" s="2">
        <v>0.73333333333333339</v>
      </c>
      <c r="F408" s="1">
        <v>40054</v>
      </c>
      <c r="G408" s="2">
        <v>0.74861111111111101</v>
      </c>
      <c r="H408">
        <v>50</v>
      </c>
      <c r="I408">
        <v>22</v>
      </c>
      <c r="J408" t="s">
        <v>8</v>
      </c>
      <c r="K408" t="s">
        <v>18</v>
      </c>
      <c r="L408" t="str">
        <f t="shared" si="25"/>
        <v>Afternoon</v>
      </c>
      <c r="M408" t="str">
        <f t="shared" si="26"/>
        <v>17</v>
      </c>
      <c r="N408" t="str">
        <f t="shared" si="27"/>
        <v>17</v>
      </c>
    </row>
    <row r="409" spans="1:14" x14ac:dyDescent="0.3">
      <c r="A409">
        <v>1</v>
      </c>
      <c r="B409">
        <v>6</v>
      </c>
      <c r="C409" s="1">
        <v>40054</v>
      </c>
      <c r="D409" s="21" t="str">
        <f t="shared" si="24"/>
        <v>29-Aug-2009</v>
      </c>
      <c r="E409" s="2">
        <v>0.7416666666666667</v>
      </c>
      <c r="F409" s="1">
        <v>40054</v>
      </c>
      <c r="G409" s="2">
        <v>0.7993055555555556</v>
      </c>
      <c r="H409">
        <v>50</v>
      </c>
      <c r="I409">
        <v>83</v>
      </c>
      <c r="J409" t="s">
        <v>8</v>
      </c>
      <c r="K409" t="s">
        <v>18</v>
      </c>
      <c r="L409" t="str">
        <f t="shared" si="25"/>
        <v>Afternoon</v>
      </c>
      <c r="M409" t="str">
        <f t="shared" si="26"/>
        <v>17</v>
      </c>
      <c r="N409" t="str">
        <f t="shared" si="27"/>
        <v>19</v>
      </c>
    </row>
    <row r="410" spans="1:14" x14ac:dyDescent="0.3">
      <c r="A410">
        <v>1</v>
      </c>
      <c r="B410">
        <v>6</v>
      </c>
      <c r="C410" s="1">
        <v>40054</v>
      </c>
      <c r="D410" s="21" t="str">
        <f t="shared" si="24"/>
        <v>29-Aug-2009</v>
      </c>
      <c r="E410" s="2">
        <v>0.76041666666666663</v>
      </c>
      <c r="F410" s="1">
        <v>40054</v>
      </c>
      <c r="G410" s="2">
        <v>0.84583333333333333</v>
      </c>
      <c r="H410">
        <v>50</v>
      </c>
      <c r="I410">
        <v>123</v>
      </c>
      <c r="J410" t="s">
        <v>8</v>
      </c>
      <c r="K410" t="s">
        <v>18</v>
      </c>
      <c r="L410" t="str">
        <f t="shared" si="25"/>
        <v>Evening</v>
      </c>
      <c r="M410" t="str">
        <f t="shared" si="26"/>
        <v>18</v>
      </c>
      <c r="N410" t="str">
        <f t="shared" si="27"/>
        <v>20</v>
      </c>
    </row>
    <row r="411" spans="1:14" x14ac:dyDescent="0.3">
      <c r="A411">
        <v>1</v>
      </c>
      <c r="B411">
        <v>8</v>
      </c>
      <c r="C411" s="1">
        <v>40054</v>
      </c>
      <c r="D411" s="21" t="str">
        <f t="shared" si="24"/>
        <v>29-Aug-2009</v>
      </c>
      <c r="E411" s="2">
        <v>0.7729166666666667</v>
      </c>
      <c r="F411" s="1">
        <v>40054</v>
      </c>
      <c r="G411" s="2">
        <v>0.8125</v>
      </c>
      <c r="H411">
        <v>50</v>
      </c>
      <c r="I411">
        <v>57</v>
      </c>
      <c r="J411" t="s">
        <v>8</v>
      </c>
      <c r="K411" t="s">
        <v>18</v>
      </c>
      <c r="L411" t="str">
        <f t="shared" si="25"/>
        <v>Evening</v>
      </c>
      <c r="M411" t="str">
        <f t="shared" si="26"/>
        <v>18</v>
      </c>
      <c r="N411" t="str">
        <f t="shared" si="27"/>
        <v>19</v>
      </c>
    </row>
    <row r="412" spans="1:14" x14ac:dyDescent="0.3">
      <c r="A412">
        <v>1</v>
      </c>
      <c r="B412">
        <v>6</v>
      </c>
      <c r="C412" s="1">
        <v>40054</v>
      </c>
      <c r="D412" s="21" t="str">
        <f t="shared" si="24"/>
        <v>29-Aug-2009</v>
      </c>
      <c r="E412" s="2">
        <v>0.78055555555555556</v>
      </c>
      <c r="F412" s="1">
        <v>40054</v>
      </c>
      <c r="G412" s="2">
        <v>0.83958333333333324</v>
      </c>
      <c r="H412">
        <v>50</v>
      </c>
      <c r="I412">
        <v>85</v>
      </c>
      <c r="J412" t="s">
        <v>8</v>
      </c>
      <c r="K412" t="s">
        <v>18</v>
      </c>
      <c r="L412" t="str">
        <f t="shared" si="25"/>
        <v>Evening</v>
      </c>
      <c r="M412" t="str">
        <f t="shared" si="26"/>
        <v>18</v>
      </c>
      <c r="N412" t="str">
        <f t="shared" si="27"/>
        <v>20</v>
      </c>
    </row>
    <row r="413" spans="1:14" x14ac:dyDescent="0.3">
      <c r="A413">
        <v>1</v>
      </c>
      <c r="B413">
        <v>8</v>
      </c>
      <c r="C413" s="1">
        <v>40054</v>
      </c>
      <c r="D413" s="21" t="str">
        <f t="shared" si="24"/>
        <v>29-Aug-2009</v>
      </c>
      <c r="E413" s="2">
        <v>0.85486111111111107</v>
      </c>
      <c r="F413" s="1">
        <v>40054</v>
      </c>
      <c r="G413" s="2">
        <v>0.9604166666666667</v>
      </c>
      <c r="H413">
        <v>50</v>
      </c>
      <c r="I413">
        <v>152</v>
      </c>
      <c r="J413" t="s">
        <v>8</v>
      </c>
      <c r="K413" t="s">
        <v>18</v>
      </c>
      <c r="L413" t="str">
        <f t="shared" si="25"/>
        <v>Evening</v>
      </c>
      <c r="M413" t="str">
        <f t="shared" si="26"/>
        <v>20</v>
      </c>
      <c r="N413" t="str">
        <f t="shared" si="27"/>
        <v>23</v>
      </c>
    </row>
    <row r="414" spans="1:14" x14ac:dyDescent="0.3">
      <c r="A414">
        <v>1</v>
      </c>
      <c r="B414">
        <v>5</v>
      </c>
      <c r="C414" s="1">
        <v>40054</v>
      </c>
      <c r="D414" s="21" t="str">
        <f t="shared" si="24"/>
        <v>29-Aug-2009</v>
      </c>
      <c r="E414" s="2">
        <v>0.8666666666666667</v>
      </c>
      <c r="F414" s="1">
        <v>40054</v>
      </c>
      <c r="G414" s="2">
        <v>0.92083333333333339</v>
      </c>
      <c r="H414">
        <v>50</v>
      </c>
      <c r="I414">
        <v>78</v>
      </c>
      <c r="J414" t="s">
        <v>8</v>
      </c>
      <c r="K414" t="s">
        <v>18</v>
      </c>
      <c r="L414" t="str">
        <f t="shared" si="25"/>
        <v>Evening</v>
      </c>
      <c r="M414" t="str">
        <f t="shared" si="26"/>
        <v>20</v>
      </c>
      <c r="N414" t="str">
        <f t="shared" si="27"/>
        <v>22</v>
      </c>
    </row>
    <row r="415" spans="1:14" x14ac:dyDescent="0.3">
      <c r="A415">
        <v>1</v>
      </c>
      <c r="B415">
        <v>5</v>
      </c>
      <c r="C415" s="1">
        <v>40054</v>
      </c>
      <c r="D415" s="21" t="str">
        <f t="shared" si="24"/>
        <v>29-Aug-2009</v>
      </c>
      <c r="E415" s="2">
        <v>0.90972222222222221</v>
      </c>
      <c r="F415" s="1">
        <v>40055</v>
      </c>
      <c r="G415" s="2">
        <v>4.9999999999999996E-2</v>
      </c>
      <c r="H415">
        <v>70</v>
      </c>
      <c r="I415">
        <v>202</v>
      </c>
      <c r="J415" t="s">
        <v>8</v>
      </c>
      <c r="K415" t="s">
        <v>18</v>
      </c>
      <c r="L415" t="str">
        <f t="shared" si="25"/>
        <v>Evening</v>
      </c>
      <c r="M415" t="str">
        <f t="shared" si="26"/>
        <v>21</v>
      </c>
      <c r="N415" t="str">
        <f t="shared" si="27"/>
        <v>01</v>
      </c>
    </row>
    <row r="416" spans="1:14" x14ac:dyDescent="0.3">
      <c r="A416">
        <v>1</v>
      </c>
      <c r="B416">
        <v>5</v>
      </c>
      <c r="C416" s="1">
        <v>40055</v>
      </c>
      <c r="D416" s="21" t="str">
        <f t="shared" si="24"/>
        <v>30-Aug-2009</v>
      </c>
      <c r="E416" s="2">
        <v>0.45069444444444445</v>
      </c>
      <c r="F416" s="1">
        <v>40055</v>
      </c>
      <c r="G416" s="2">
        <v>0.71805555555555556</v>
      </c>
      <c r="H416">
        <v>130</v>
      </c>
      <c r="I416">
        <v>385</v>
      </c>
      <c r="J416" t="s">
        <v>8</v>
      </c>
      <c r="K416" t="s">
        <v>21</v>
      </c>
      <c r="L416" t="str">
        <f t="shared" si="25"/>
        <v>Morning</v>
      </c>
      <c r="M416" t="str">
        <f t="shared" si="26"/>
        <v>10</v>
      </c>
      <c r="N416" t="str">
        <f t="shared" si="27"/>
        <v>17</v>
      </c>
    </row>
    <row r="417" spans="1:14" x14ac:dyDescent="0.3">
      <c r="A417">
        <v>1</v>
      </c>
      <c r="B417">
        <v>5</v>
      </c>
      <c r="C417" s="1">
        <v>40055</v>
      </c>
      <c r="D417" s="21" t="str">
        <f t="shared" si="24"/>
        <v>30-Aug-2009</v>
      </c>
      <c r="E417" s="2">
        <v>0.50069444444444444</v>
      </c>
      <c r="F417" s="1">
        <v>40055</v>
      </c>
      <c r="G417" s="2">
        <v>0.60416666666666663</v>
      </c>
      <c r="H417">
        <v>50</v>
      </c>
      <c r="I417">
        <v>149</v>
      </c>
      <c r="J417" t="s">
        <v>8</v>
      </c>
      <c r="K417" t="s">
        <v>21</v>
      </c>
      <c r="L417" t="str">
        <f t="shared" si="25"/>
        <v>Morning</v>
      </c>
      <c r="M417" t="str">
        <f t="shared" si="26"/>
        <v>12</v>
      </c>
      <c r="N417" t="str">
        <f t="shared" si="27"/>
        <v>14</v>
      </c>
    </row>
    <row r="418" spans="1:14" x14ac:dyDescent="0.3">
      <c r="A418">
        <v>1</v>
      </c>
      <c r="B418">
        <v>5</v>
      </c>
      <c r="C418" s="1">
        <v>40055</v>
      </c>
      <c r="D418" s="21" t="str">
        <f t="shared" si="24"/>
        <v>30-Aug-2009</v>
      </c>
      <c r="E418" s="2">
        <v>0.53333333333333333</v>
      </c>
      <c r="F418" s="1">
        <v>40055</v>
      </c>
      <c r="G418" s="2">
        <v>0.62222222222222223</v>
      </c>
      <c r="H418">
        <v>50</v>
      </c>
      <c r="I418">
        <v>128</v>
      </c>
      <c r="J418" t="s">
        <v>8</v>
      </c>
      <c r="K418" t="s">
        <v>21</v>
      </c>
      <c r="L418" t="str">
        <f t="shared" si="25"/>
        <v>Morning</v>
      </c>
      <c r="M418" t="str">
        <f t="shared" si="26"/>
        <v>12</v>
      </c>
      <c r="N418" t="str">
        <f t="shared" si="27"/>
        <v>14</v>
      </c>
    </row>
    <row r="419" spans="1:14" x14ac:dyDescent="0.3">
      <c r="A419">
        <v>1</v>
      </c>
      <c r="B419">
        <v>5</v>
      </c>
      <c r="C419" s="1">
        <v>40055</v>
      </c>
      <c r="D419" s="21" t="str">
        <f t="shared" si="24"/>
        <v>30-Aug-2009</v>
      </c>
      <c r="E419" s="2">
        <v>0.53541666666666665</v>
      </c>
      <c r="F419" s="1">
        <v>40055</v>
      </c>
      <c r="G419" s="2">
        <v>0.56180555555555556</v>
      </c>
      <c r="H419">
        <v>50</v>
      </c>
      <c r="I419">
        <v>38</v>
      </c>
      <c r="J419" t="s">
        <v>8</v>
      </c>
      <c r="K419" t="s">
        <v>21</v>
      </c>
      <c r="L419" t="str">
        <f t="shared" si="25"/>
        <v>Morning</v>
      </c>
      <c r="M419" t="str">
        <f t="shared" si="26"/>
        <v>12</v>
      </c>
      <c r="N419" t="str">
        <f t="shared" si="27"/>
        <v>13</v>
      </c>
    </row>
    <row r="420" spans="1:14" x14ac:dyDescent="0.3">
      <c r="A420">
        <v>1</v>
      </c>
      <c r="B420">
        <v>5</v>
      </c>
      <c r="C420" s="1">
        <v>40055</v>
      </c>
      <c r="D420" s="21" t="str">
        <f t="shared" si="24"/>
        <v>30-Aug-2009</v>
      </c>
      <c r="E420" s="2">
        <v>0.58402777777777781</v>
      </c>
      <c r="F420" s="1">
        <v>40055</v>
      </c>
      <c r="G420" s="2">
        <v>0.77361111111111114</v>
      </c>
      <c r="H420">
        <v>90</v>
      </c>
      <c r="I420">
        <v>273</v>
      </c>
      <c r="J420" t="s">
        <v>8</v>
      </c>
      <c r="K420" t="s">
        <v>21</v>
      </c>
      <c r="L420" t="str">
        <f t="shared" si="25"/>
        <v>Afternoon</v>
      </c>
      <c r="M420" t="str">
        <f t="shared" si="26"/>
        <v>14</v>
      </c>
      <c r="N420" t="str">
        <f t="shared" si="27"/>
        <v>18</v>
      </c>
    </row>
    <row r="421" spans="1:14" x14ac:dyDescent="0.3">
      <c r="A421">
        <v>1</v>
      </c>
      <c r="B421">
        <v>6</v>
      </c>
      <c r="C421" s="1">
        <v>40055</v>
      </c>
      <c r="D421" s="21" t="str">
        <f t="shared" si="24"/>
        <v>30-Aug-2009</v>
      </c>
      <c r="E421" s="2">
        <v>0.60555555555555551</v>
      </c>
      <c r="F421" s="1">
        <v>40055</v>
      </c>
      <c r="G421" s="2">
        <v>0.7284722222222223</v>
      </c>
      <c r="H421">
        <v>50</v>
      </c>
      <c r="I421">
        <v>177</v>
      </c>
      <c r="J421" t="s">
        <v>8</v>
      </c>
      <c r="K421" t="s">
        <v>21</v>
      </c>
      <c r="L421" t="str">
        <f t="shared" si="25"/>
        <v>Afternoon</v>
      </c>
      <c r="M421" t="str">
        <f t="shared" si="26"/>
        <v>14</v>
      </c>
      <c r="N421" t="str">
        <f t="shared" si="27"/>
        <v>17</v>
      </c>
    </row>
    <row r="422" spans="1:14" x14ac:dyDescent="0.3">
      <c r="A422">
        <v>1</v>
      </c>
      <c r="B422">
        <v>8</v>
      </c>
      <c r="C422" s="1">
        <v>40055</v>
      </c>
      <c r="D422" s="21" t="str">
        <f t="shared" si="24"/>
        <v>30-Aug-2009</v>
      </c>
      <c r="E422" s="2">
        <v>0.60555555555555551</v>
      </c>
      <c r="F422" s="1">
        <v>40055</v>
      </c>
      <c r="G422" s="2">
        <v>0.77916666666666667</v>
      </c>
      <c r="H422">
        <v>90</v>
      </c>
      <c r="I422">
        <v>250</v>
      </c>
      <c r="J422" t="s">
        <v>8</v>
      </c>
      <c r="K422" t="s">
        <v>21</v>
      </c>
      <c r="L422" t="str">
        <f t="shared" si="25"/>
        <v>Afternoon</v>
      </c>
      <c r="M422" t="str">
        <f t="shared" si="26"/>
        <v>14</v>
      </c>
      <c r="N422" t="str">
        <f t="shared" si="27"/>
        <v>18</v>
      </c>
    </row>
    <row r="423" spans="1:14" x14ac:dyDescent="0.3">
      <c r="A423">
        <v>1</v>
      </c>
      <c r="B423">
        <v>6</v>
      </c>
      <c r="C423" s="1">
        <v>40055</v>
      </c>
      <c r="D423" s="21" t="str">
        <f t="shared" si="24"/>
        <v>30-Aug-2009</v>
      </c>
      <c r="E423" s="2">
        <v>0.64583333333333337</v>
      </c>
      <c r="F423" s="1">
        <v>40055</v>
      </c>
      <c r="G423" s="2">
        <v>0.78333333333333333</v>
      </c>
      <c r="H423">
        <v>70</v>
      </c>
      <c r="I423">
        <v>198</v>
      </c>
      <c r="J423" t="s">
        <v>8</v>
      </c>
      <c r="K423" t="s">
        <v>21</v>
      </c>
      <c r="L423" t="str">
        <f t="shared" si="25"/>
        <v>Afternoon</v>
      </c>
      <c r="M423" t="str">
        <f t="shared" si="26"/>
        <v>15</v>
      </c>
      <c r="N423" t="str">
        <f t="shared" si="27"/>
        <v>18</v>
      </c>
    </row>
    <row r="424" spans="1:14" x14ac:dyDescent="0.3">
      <c r="A424">
        <v>1</v>
      </c>
      <c r="B424">
        <v>5</v>
      </c>
      <c r="C424" s="1">
        <v>40055</v>
      </c>
      <c r="D424" s="21" t="str">
        <f t="shared" si="24"/>
        <v>30-Aug-2009</v>
      </c>
      <c r="E424" s="2">
        <v>0.65833333333333333</v>
      </c>
      <c r="F424" s="1">
        <v>40055</v>
      </c>
      <c r="G424" s="2">
        <v>0.76041666666666663</v>
      </c>
      <c r="H424">
        <v>50</v>
      </c>
      <c r="I424">
        <v>147</v>
      </c>
      <c r="J424" t="s">
        <v>8</v>
      </c>
      <c r="K424" t="s">
        <v>21</v>
      </c>
      <c r="L424" t="str">
        <f t="shared" si="25"/>
        <v>Afternoon</v>
      </c>
      <c r="M424" t="str">
        <f t="shared" si="26"/>
        <v>15</v>
      </c>
      <c r="N424" t="str">
        <f t="shared" si="27"/>
        <v>18</v>
      </c>
    </row>
    <row r="425" spans="1:14" x14ac:dyDescent="0.3">
      <c r="A425">
        <v>1</v>
      </c>
      <c r="B425">
        <v>8</v>
      </c>
      <c r="C425" s="1">
        <v>40055</v>
      </c>
      <c r="D425" s="21" t="str">
        <f t="shared" si="24"/>
        <v>30-Aug-2009</v>
      </c>
      <c r="E425" s="2">
        <v>0.66319444444444442</v>
      </c>
      <c r="F425" s="1">
        <v>40055</v>
      </c>
      <c r="G425" s="2">
        <v>0.78611111111111109</v>
      </c>
      <c r="H425">
        <v>50</v>
      </c>
      <c r="I425">
        <v>177</v>
      </c>
      <c r="J425" t="s">
        <v>8</v>
      </c>
      <c r="K425" t="s">
        <v>21</v>
      </c>
      <c r="L425" t="str">
        <f t="shared" si="25"/>
        <v>Afternoon</v>
      </c>
      <c r="M425" t="str">
        <f t="shared" si="26"/>
        <v>15</v>
      </c>
      <c r="N425" t="str">
        <f t="shared" si="27"/>
        <v>18</v>
      </c>
    </row>
    <row r="426" spans="1:14" x14ac:dyDescent="0.3">
      <c r="A426">
        <v>1</v>
      </c>
      <c r="B426">
        <v>8</v>
      </c>
      <c r="C426" s="1">
        <v>40055</v>
      </c>
      <c r="D426" s="21" t="str">
        <f t="shared" si="24"/>
        <v>30-Aug-2009</v>
      </c>
      <c r="E426" s="2">
        <v>0.68055555555555547</v>
      </c>
      <c r="F426" s="1">
        <v>40055</v>
      </c>
      <c r="G426" s="2">
        <v>0.75555555555555554</v>
      </c>
      <c r="H426">
        <v>50</v>
      </c>
      <c r="I426">
        <v>108</v>
      </c>
      <c r="J426" t="s">
        <v>8</v>
      </c>
      <c r="K426" t="s">
        <v>21</v>
      </c>
      <c r="L426" t="str">
        <f t="shared" si="25"/>
        <v>Afternoon</v>
      </c>
      <c r="M426" t="str">
        <f t="shared" si="26"/>
        <v>16</v>
      </c>
      <c r="N426" t="str">
        <f t="shared" si="27"/>
        <v>18</v>
      </c>
    </row>
    <row r="427" spans="1:14" x14ac:dyDescent="0.3">
      <c r="A427">
        <v>1</v>
      </c>
      <c r="B427">
        <v>5</v>
      </c>
      <c r="C427" s="1">
        <v>40055</v>
      </c>
      <c r="D427" s="21" t="str">
        <f t="shared" si="24"/>
        <v>30-Aug-2009</v>
      </c>
      <c r="E427" s="2">
        <v>0.73263888888888884</v>
      </c>
      <c r="F427" s="1">
        <v>40055</v>
      </c>
      <c r="G427" s="2">
        <v>0.8618055555555556</v>
      </c>
      <c r="H427">
        <v>70</v>
      </c>
      <c r="I427">
        <v>186</v>
      </c>
      <c r="J427" t="s">
        <v>8</v>
      </c>
      <c r="K427" t="s">
        <v>21</v>
      </c>
      <c r="L427" t="str">
        <f t="shared" si="25"/>
        <v>Afternoon</v>
      </c>
      <c r="M427" t="str">
        <f t="shared" si="26"/>
        <v>17</v>
      </c>
      <c r="N427" t="str">
        <f t="shared" si="27"/>
        <v>20</v>
      </c>
    </row>
    <row r="428" spans="1:14" x14ac:dyDescent="0.3">
      <c r="A428">
        <v>1</v>
      </c>
      <c r="B428">
        <v>6</v>
      </c>
      <c r="C428" s="1">
        <v>40055</v>
      </c>
      <c r="D428" s="21" t="str">
        <f t="shared" si="24"/>
        <v>30-Aug-2009</v>
      </c>
      <c r="E428" s="2">
        <v>0.75624999999999998</v>
      </c>
      <c r="F428" s="1">
        <v>40055</v>
      </c>
      <c r="G428" s="2">
        <v>0.9291666666666667</v>
      </c>
      <c r="H428">
        <v>90</v>
      </c>
      <c r="I428">
        <v>249</v>
      </c>
      <c r="J428" t="s">
        <v>8</v>
      </c>
      <c r="K428" t="s">
        <v>21</v>
      </c>
      <c r="L428" t="str">
        <f t="shared" si="25"/>
        <v>Evening</v>
      </c>
      <c r="M428" t="str">
        <f t="shared" si="26"/>
        <v>18</v>
      </c>
      <c r="N428" t="str">
        <f t="shared" si="27"/>
        <v>22</v>
      </c>
    </row>
    <row r="429" spans="1:14" x14ac:dyDescent="0.3">
      <c r="A429">
        <v>1</v>
      </c>
      <c r="B429">
        <v>5</v>
      </c>
      <c r="C429" s="1">
        <v>40055</v>
      </c>
      <c r="D429" s="21" t="str">
        <f t="shared" si="24"/>
        <v>30-Aug-2009</v>
      </c>
      <c r="E429" s="2">
        <v>0.7729166666666667</v>
      </c>
      <c r="F429" s="1">
        <v>40055</v>
      </c>
      <c r="G429" s="2">
        <v>0.80902777777777779</v>
      </c>
      <c r="H429">
        <v>50</v>
      </c>
      <c r="I429">
        <v>52</v>
      </c>
      <c r="J429" t="s">
        <v>8</v>
      </c>
      <c r="K429" t="s">
        <v>21</v>
      </c>
      <c r="L429" t="str">
        <f t="shared" si="25"/>
        <v>Evening</v>
      </c>
      <c r="M429" t="str">
        <f t="shared" si="26"/>
        <v>18</v>
      </c>
      <c r="N429" t="str">
        <f t="shared" si="27"/>
        <v>19</v>
      </c>
    </row>
    <row r="430" spans="1:14" x14ac:dyDescent="0.3">
      <c r="A430">
        <v>1</v>
      </c>
      <c r="B430">
        <v>6</v>
      </c>
      <c r="C430" s="1">
        <v>40055</v>
      </c>
      <c r="D430" s="21" t="str">
        <f t="shared" si="24"/>
        <v>30-Aug-2009</v>
      </c>
      <c r="E430" s="2">
        <v>0.77361111111111114</v>
      </c>
      <c r="F430" s="1">
        <v>40055</v>
      </c>
      <c r="G430" s="2">
        <v>0.92499999999999993</v>
      </c>
      <c r="H430">
        <v>70</v>
      </c>
      <c r="I430">
        <v>218</v>
      </c>
      <c r="J430" t="s">
        <v>8</v>
      </c>
      <c r="K430" t="s">
        <v>21</v>
      </c>
      <c r="L430" t="str">
        <f t="shared" si="25"/>
        <v>Evening</v>
      </c>
      <c r="M430" t="str">
        <f t="shared" si="26"/>
        <v>18</v>
      </c>
      <c r="N430" t="str">
        <f t="shared" si="27"/>
        <v>22</v>
      </c>
    </row>
    <row r="431" spans="1:14" x14ac:dyDescent="0.3">
      <c r="A431">
        <v>1</v>
      </c>
      <c r="B431">
        <v>5</v>
      </c>
      <c r="C431" s="1">
        <v>40055</v>
      </c>
      <c r="D431" s="21" t="str">
        <f t="shared" si="24"/>
        <v>30-Aug-2009</v>
      </c>
      <c r="E431" s="2">
        <v>0.80208333333333337</v>
      </c>
      <c r="F431" s="1">
        <v>40055</v>
      </c>
      <c r="G431" s="2">
        <v>0.89722222222222225</v>
      </c>
      <c r="H431">
        <v>50</v>
      </c>
      <c r="I431">
        <v>137</v>
      </c>
      <c r="J431" t="s">
        <v>8</v>
      </c>
      <c r="K431" t="s">
        <v>21</v>
      </c>
      <c r="L431" t="str">
        <f t="shared" si="25"/>
        <v>Evening</v>
      </c>
      <c r="M431" t="str">
        <f t="shared" si="26"/>
        <v>19</v>
      </c>
      <c r="N431" t="str">
        <f t="shared" si="27"/>
        <v>21</v>
      </c>
    </row>
    <row r="432" spans="1:14" x14ac:dyDescent="0.3">
      <c r="A432">
        <v>1</v>
      </c>
      <c r="B432">
        <v>5</v>
      </c>
      <c r="C432" s="1">
        <v>40055</v>
      </c>
      <c r="D432" s="21" t="str">
        <f t="shared" si="24"/>
        <v>30-Aug-2009</v>
      </c>
      <c r="E432" s="2">
        <v>0.82013888888888886</v>
      </c>
      <c r="F432" s="1">
        <v>40055</v>
      </c>
      <c r="G432" s="2">
        <v>0.8652777777777777</v>
      </c>
      <c r="H432">
        <v>50</v>
      </c>
      <c r="I432">
        <v>65</v>
      </c>
      <c r="J432" t="s">
        <v>8</v>
      </c>
      <c r="K432" t="s">
        <v>21</v>
      </c>
      <c r="L432" t="str">
        <f t="shared" si="25"/>
        <v>Evening</v>
      </c>
      <c r="M432" t="str">
        <f t="shared" si="26"/>
        <v>19</v>
      </c>
      <c r="N432" t="str">
        <f t="shared" si="27"/>
        <v>20</v>
      </c>
    </row>
    <row r="433" spans="1:14" x14ac:dyDescent="0.3">
      <c r="A433">
        <v>1</v>
      </c>
      <c r="B433">
        <v>5</v>
      </c>
      <c r="C433" s="1">
        <v>40055</v>
      </c>
      <c r="D433" s="21" t="str">
        <f t="shared" si="24"/>
        <v>30-Aug-2009</v>
      </c>
      <c r="E433" s="2">
        <v>0.8979166666666667</v>
      </c>
      <c r="F433" s="1">
        <v>40055</v>
      </c>
      <c r="G433" s="2">
        <v>0.9784722222222223</v>
      </c>
      <c r="H433">
        <v>50</v>
      </c>
      <c r="I433">
        <v>116</v>
      </c>
      <c r="J433" t="s">
        <v>8</v>
      </c>
      <c r="K433" t="s">
        <v>21</v>
      </c>
      <c r="L433" t="str">
        <f t="shared" si="25"/>
        <v>Evening</v>
      </c>
      <c r="M433" t="str">
        <f t="shared" si="26"/>
        <v>21</v>
      </c>
      <c r="N433" t="str">
        <f t="shared" si="27"/>
        <v>23</v>
      </c>
    </row>
    <row r="434" spans="1:14" x14ac:dyDescent="0.3">
      <c r="A434">
        <v>1</v>
      </c>
      <c r="B434">
        <v>5</v>
      </c>
      <c r="C434" s="1">
        <v>40055</v>
      </c>
      <c r="D434" s="21" t="str">
        <f t="shared" si="24"/>
        <v>30-Aug-2009</v>
      </c>
      <c r="E434" s="2">
        <v>0.92847222222222225</v>
      </c>
      <c r="F434" s="1">
        <v>40056</v>
      </c>
      <c r="G434" s="2">
        <v>4.5833333333333337E-2</v>
      </c>
      <c r="H434">
        <v>50</v>
      </c>
      <c r="I434">
        <v>169</v>
      </c>
      <c r="J434" t="s">
        <v>8</v>
      </c>
      <c r="K434" t="s">
        <v>21</v>
      </c>
      <c r="L434" t="str">
        <f t="shared" si="25"/>
        <v>Night</v>
      </c>
      <c r="M434" t="str">
        <f t="shared" si="26"/>
        <v>22</v>
      </c>
      <c r="N434" t="str">
        <f t="shared" si="27"/>
        <v>01</v>
      </c>
    </row>
    <row r="435" spans="1:14" x14ac:dyDescent="0.3">
      <c r="A435">
        <v>1</v>
      </c>
      <c r="B435">
        <v>6</v>
      </c>
      <c r="C435" s="1">
        <v>40061</v>
      </c>
      <c r="D435" s="21" t="str">
        <f t="shared" si="24"/>
        <v>05-Sep-2009</v>
      </c>
      <c r="E435" s="2">
        <v>0.57222222222222219</v>
      </c>
      <c r="F435" s="1">
        <v>40061</v>
      </c>
      <c r="G435" s="2">
        <v>0.62986111111111109</v>
      </c>
      <c r="H435">
        <v>50</v>
      </c>
      <c r="I435">
        <v>83</v>
      </c>
      <c r="J435" t="s">
        <v>8</v>
      </c>
      <c r="K435" t="s">
        <v>18</v>
      </c>
      <c r="L435" t="str">
        <f t="shared" si="25"/>
        <v>Morning</v>
      </c>
      <c r="M435" t="str">
        <f t="shared" si="26"/>
        <v>13</v>
      </c>
      <c r="N435" t="str">
        <f t="shared" si="27"/>
        <v>15</v>
      </c>
    </row>
    <row r="436" spans="1:14" x14ac:dyDescent="0.3">
      <c r="A436">
        <v>1</v>
      </c>
      <c r="B436">
        <v>8</v>
      </c>
      <c r="C436" s="1">
        <v>40061</v>
      </c>
      <c r="D436" s="21" t="str">
        <f t="shared" si="24"/>
        <v>05-Sep-2009</v>
      </c>
      <c r="E436" s="2">
        <v>0.58819444444444446</v>
      </c>
      <c r="F436" s="1">
        <v>40061</v>
      </c>
      <c r="G436" s="2">
        <v>0.71319444444444446</v>
      </c>
      <c r="H436">
        <v>50</v>
      </c>
      <c r="I436">
        <v>180</v>
      </c>
      <c r="J436" t="s">
        <v>8</v>
      </c>
      <c r="K436" t="s">
        <v>18</v>
      </c>
      <c r="L436" t="str">
        <f t="shared" si="25"/>
        <v>Afternoon</v>
      </c>
      <c r="M436" t="str">
        <f t="shared" si="26"/>
        <v>14</v>
      </c>
      <c r="N436" t="str">
        <f t="shared" si="27"/>
        <v>17</v>
      </c>
    </row>
    <row r="437" spans="1:14" x14ac:dyDescent="0.3">
      <c r="A437">
        <v>1</v>
      </c>
      <c r="B437">
        <v>8</v>
      </c>
      <c r="C437" s="1">
        <v>40061</v>
      </c>
      <c r="D437" s="21" t="str">
        <f t="shared" si="24"/>
        <v>05-Sep-2009</v>
      </c>
      <c r="E437" s="2">
        <v>0.66597222222222219</v>
      </c>
      <c r="F437" s="1">
        <v>40061</v>
      </c>
      <c r="G437" s="2">
        <v>0.79027777777777775</v>
      </c>
      <c r="H437">
        <v>50</v>
      </c>
      <c r="I437">
        <v>179</v>
      </c>
      <c r="J437" t="s">
        <v>8</v>
      </c>
      <c r="K437" t="s">
        <v>18</v>
      </c>
      <c r="L437" t="str">
        <f t="shared" si="25"/>
        <v>Afternoon</v>
      </c>
      <c r="M437" t="str">
        <f t="shared" si="26"/>
        <v>15</v>
      </c>
      <c r="N437" t="str">
        <f t="shared" si="27"/>
        <v>18</v>
      </c>
    </row>
    <row r="438" spans="1:14" x14ac:dyDescent="0.3">
      <c r="A438">
        <v>1</v>
      </c>
      <c r="B438">
        <v>5</v>
      </c>
      <c r="C438" s="1">
        <v>40061</v>
      </c>
      <c r="D438" s="21" t="str">
        <f t="shared" si="24"/>
        <v>05-Sep-2009</v>
      </c>
      <c r="E438" s="2">
        <v>0.6958333333333333</v>
      </c>
      <c r="F438" s="1">
        <v>40061</v>
      </c>
      <c r="G438" s="2">
        <v>0.82152777777777775</v>
      </c>
      <c r="H438">
        <v>70</v>
      </c>
      <c r="I438">
        <v>181</v>
      </c>
      <c r="J438" t="s">
        <v>8</v>
      </c>
      <c r="K438" t="s">
        <v>18</v>
      </c>
      <c r="L438" t="str">
        <f t="shared" si="25"/>
        <v>Afternoon</v>
      </c>
      <c r="M438" t="str">
        <f t="shared" si="26"/>
        <v>16</v>
      </c>
      <c r="N438" t="str">
        <f t="shared" si="27"/>
        <v>19</v>
      </c>
    </row>
    <row r="439" spans="1:14" x14ac:dyDescent="0.3">
      <c r="A439">
        <v>1</v>
      </c>
      <c r="B439">
        <v>8</v>
      </c>
      <c r="C439" s="1">
        <v>40061</v>
      </c>
      <c r="D439" s="21" t="str">
        <f t="shared" si="24"/>
        <v>05-Sep-2009</v>
      </c>
      <c r="E439" s="2">
        <v>0.7055555555555556</v>
      </c>
      <c r="F439" s="1">
        <v>40061</v>
      </c>
      <c r="G439" s="2">
        <v>0.75416666666666676</v>
      </c>
      <c r="H439">
        <v>50</v>
      </c>
      <c r="I439">
        <v>70</v>
      </c>
      <c r="J439" t="s">
        <v>8</v>
      </c>
      <c r="K439" t="s">
        <v>18</v>
      </c>
      <c r="L439" t="str">
        <f t="shared" si="25"/>
        <v>Afternoon</v>
      </c>
      <c r="M439" t="str">
        <f t="shared" si="26"/>
        <v>16</v>
      </c>
      <c r="N439" t="str">
        <f t="shared" si="27"/>
        <v>18</v>
      </c>
    </row>
    <row r="440" spans="1:14" x14ac:dyDescent="0.3">
      <c r="A440">
        <v>1</v>
      </c>
      <c r="B440">
        <v>5</v>
      </c>
      <c r="C440" s="1">
        <v>40061</v>
      </c>
      <c r="D440" s="21" t="str">
        <f t="shared" si="24"/>
        <v>05-Sep-2009</v>
      </c>
      <c r="E440" s="2">
        <v>0.71944444444444444</v>
      </c>
      <c r="F440" s="1">
        <v>40061</v>
      </c>
      <c r="G440" s="2">
        <v>0.79027777777777775</v>
      </c>
      <c r="H440">
        <v>50</v>
      </c>
      <c r="I440">
        <v>102</v>
      </c>
      <c r="J440" t="s">
        <v>8</v>
      </c>
      <c r="K440" t="s">
        <v>18</v>
      </c>
      <c r="L440" t="str">
        <f t="shared" si="25"/>
        <v>Afternoon</v>
      </c>
      <c r="M440" t="str">
        <f t="shared" si="26"/>
        <v>17</v>
      </c>
      <c r="N440" t="str">
        <f t="shared" si="27"/>
        <v>18</v>
      </c>
    </row>
    <row r="441" spans="1:14" x14ac:dyDescent="0.3">
      <c r="A441">
        <v>1</v>
      </c>
      <c r="B441">
        <v>5</v>
      </c>
      <c r="C441" s="1">
        <v>40061</v>
      </c>
      <c r="D441" s="21" t="str">
        <f t="shared" si="24"/>
        <v>05-Sep-2009</v>
      </c>
      <c r="E441" s="2">
        <v>0.75</v>
      </c>
      <c r="F441" s="1">
        <v>40061</v>
      </c>
      <c r="G441" s="2">
        <v>0.91875000000000007</v>
      </c>
      <c r="H441">
        <v>90</v>
      </c>
      <c r="I441">
        <v>243</v>
      </c>
      <c r="J441" t="s">
        <v>8</v>
      </c>
      <c r="K441" t="s">
        <v>18</v>
      </c>
      <c r="L441" t="str">
        <f t="shared" si="25"/>
        <v>Afternoon</v>
      </c>
      <c r="M441" t="str">
        <f t="shared" si="26"/>
        <v>18</v>
      </c>
      <c r="N441" t="str">
        <f t="shared" si="27"/>
        <v>22</v>
      </c>
    </row>
    <row r="442" spans="1:14" x14ac:dyDescent="0.3">
      <c r="A442">
        <v>1</v>
      </c>
      <c r="B442">
        <v>6</v>
      </c>
      <c r="C442" s="1">
        <v>40061</v>
      </c>
      <c r="D442" s="21" t="str">
        <f t="shared" si="24"/>
        <v>05-Sep-2009</v>
      </c>
      <c r="E442" s="2">
        <v>0.76527777777777783</v>
      </c>
      <c r="F442" s="1">
        <v>40061</v>
      </c>
      <c r="G442" s="2">
        <v>0.90416666666666667</v>
      </c>
      <c r="H442">
        <v>70</v>
      </c>
      <c r="I442">
        <v>200</v>
      </c>
      <c r="J442" t="s">
        <v>8</v>
      </c>
      <c r="K442" t="s">
        <v>18</v>
      </c>
      <c r="L442" t="str">
        <f t="shared" si="25"/>
        <v>Evening</v>
      </c>
      <c r="M442" t="str">
        <f t="shared" si="26"/>
        <v>18</v>
      </c>
      <c r="N442" t="str">
        <f t="shared" si="27"/>
        <v>21</v>
      </c>
    </row>
    <row r="443" spans="1:14" x14ac:dyDescent="0.3">
      <c r="A443">
        <v>1</v>
      </c>
      <c r="B443">
        <v>5</v>
      </c>
      <c r="C443" s="1">
        <v>40061</v>
      </c>
      <c r="D443" s="21" t="str">
        <f t="shared" si="24"/>
        <v>05-Sep-2009</v>
      </c>
      <c r="E443" s="2">
        <v>0.77083333333333337</v>
      </c>
      <c r="F443" s="1">
        <v>40061</v>
      </c>
      <c r="G443" s="2">
        <v>0.86111111111111116</v>
      </c>
      <c r="H443">
        <v>50</v>
      </c>
      <c r="I443">
        <v>130</v>
      </c>
      <c r="J443" t="s">
        <v>8</v>
      </c>
      <c r="K443" t="s">
        <v>18</v>
      </c>
      <c r="L443" t="str">
        <f t="shared" si="25"/>
        <v>Evening</v>
      </c>
      <c r="M443" t="str">
        <f t="shared" si="26"/>
        <v>18</v>
      </c>
      <c r="N443" t="str">
        <f t="shared" si="27"/>
        <v>20</v>
      </c>
    </row>
    <row r="444" spans="1:14" x14ac:dyDescent="0.3">
      <c r="A444">
        <v>1</v>
      </c>
      <c r="B444">
        <v>6</v>
      </c>
      <c r="C444" s="1">
        <v>40061</v>
      </c>
      <c r="D444" s="21" t="str">
        <f t="shared" si="24"/>
        <v>05-Sep-2009</v>
      </c>
      <c r="E444" s="2">
        <v>0.84097222222222223</v>
      </c>
      <c r="F444" s="1">
        <v>40061</v>
      </c>
      <c r="G444" s="2">
        <v>0.95000000000000007</v>
      </c>
      <c r="H444">
        <v>50</v>
      </c>
      <c r="I444">
        <v>157</v>
      </c>
      <c r="J444" t="s">
        <v>8</v>
      </c>
      <c r="K444" t="s">
        <v>18</v>
      </c>
      <c r="L444" t="str">
        <f t="shared" si="25"/>
        <v>Evening</v>
      </c>
      <c r="M444" t="str">
        <f t="shared" si="26"/>
        <v>20</v>
      </c>
      <c r="N444" t="str">
        <f t="shared" si="27"/>
        <v>22</v>
      </c>
    </row>
    <row r="445" spans="1:14" x14ac:dyDescent="0.3">
      <c r="A445">
        <v>1</v>
      </c>
      <c r="B445">
        <v>5</v>
      </c>
      <c r="C445" s="1">
        <v>40061</v>
      </c>
      <c r="D445" s="21" t="str">
        <f t="shared" si="24"/>
        <v>05-Sep-2009</v>
      </c>
      <c r="E445" s="2">
        <v>0.84097222222222223</v>
      </c>
      <c r="F445" s="1">
        <v>40061</v>
      </c>
      <c r="G445" s="2">
        <v>0.86875000000000002</v>
      </c>
      <c r="H445">
        <v>50</v>
      </c>
      <c r="I445">
        <v>40</v>
      </c>
      <c r="J445" t="s">
        <v>8</v>
      </c>
      <c r="K445" t="s">
        <v>18</v>
      </c>
      <c r="L445" t="str">
        <f t="shared" si="25"/>
        <v>Evening</v>
      </c>
      <c r="M445" t="str">
        <f t="shared" si="26"/>
        <v>20</v>
      </c>
      <c r="N445" t="str">
        <f t="shared" si="27"/>
        <v>20</v>
      </c>
    </row>
    <row r="446" spans="1:14" x14ac:dyDescent="0.3">
      <c r="A446">
        <v>1</v>
      </c>
      <c r="B446">
        <v>6</v>
      </c>
      <c r="C446" s="1">
        <v>40061</v>
      </c>
      <c r="D446" s="21" t="str">
        <f t="shared" si="24"/>
        <v>05-Sep-2009</v>
      </c>
      <c r="E446" s="2">
        <v>0.8520833333333333</v>
      </c>
      <c r="F446" s="1">
        <v>40061</v>
      </c>
      <c r="G446" s="2">
        <v>0.9868055555555556</v>
      </c>
      <c r="H446">
        <v>70</v>
      </c>
      <c r="I446">
        <v>194</v>
      </c>
      <c r="J446" t="s">
        <v>8</v>
      </c>
      <c r="K446" t="s">
        <v>18</v>
      </c>
      <c r="L446" t="str">
        <f t="shared" si="25"/>
        <v>Evening</v>
      </c>
      <c r="M446" t="str">
        <f t="shared" si="26"/>
        <v>20</v>
      </c>
      <c r="N446" t="str">
        <f t="shared" si="27"/>
        <v>23</v>
      </c>
    </row>
    <row r="447" spans="1:14" x14ac:dyDescent="0.3">
      <c r="A447">
        <v>1</v>
      </c>
      <c r="B447">
        <v>6</v>
      </c>
      <c r="C447" s="1">
        <v>40061</v>
      </c>
      <c r="D447" s="21" t="str">
        <f t="shared" si="24"/>
        <v>05-Sep-2009</v>
      </c>
      <c r="E447" s="2">
        <v>0.85277777777777775</v>
      </c>
      <c r="F447" s="1">
        <v>40061</v>
      </c>
      <c r="G447" s="2">
        <v>0.97499999999999998</v>
      </c>
      <c r="H447">
        <v>50</v>
      </c>
      <c r="I447">
        <v>176</v>
      </c>
      <c r="J447" t="s">
        <v>8</v>
      </c>
      <c r="K447" t="s">
        <v>18</v>
      </c>
      <c r="L447" t="str">
        <f t="shared" si="25"/>
        <v>Evening</v>
      </c>
      <c r="M447" t="str">
        <f t="shared" si="26"/>
        <v>20</v>
      </c>
      <c r="N447" t="str">
        <f t="shared" si="27"/>
        <v>23</v>
      </c>
    </row>
    <row r="448" spans="1:14" x14ac:dyDescent="0.3">
      <c r="A448">
        <v>1</v>
      </c>
      <c r="B448">
        <v>6</v>
      </c>
      <c r="C448" s="1">
        <v>40061</v>
      </c>
      <c r="D448" s="21" t="str">
        <f t="shared" si="24"/>
        <v>05-Sep-2009</v>
      </c>
      <c r="E448" s="2">
        <v>0.85763888888888884</v>
      </c>
      <c r="F448" s="1">
        <v>40061</v>
      </c>
      <c r="G448" s="2">
        <v>0.95486111111111116</v>
      </c>
      <c r="H448">
        <v>50</v>
      </c>
      <c r="I448">
        <v>140</v>
      </c>
      <c r="J448" t="s">
        <v>8</v>
      </c>
      <c r="K448" t="s">
        <v>18</v>
      </c>
      <c r="L448" t="str">
        <f t="shared" si="25"/>
        <v>Evening</v>
      </c>
      <c r="M448" t="str">
        <f t="shared" si="26"/>
        <v>20</v>
      </c>
      <c r="N448" t="str">
        <f t="shared" si="27"/>
        <v>22</v>
      </c>
    </row>
    <row r="449" spans="1:14" x14ac:dyDescent="0.3">
      <c r="A449">
        <v>1</v>
      </c>
      <c r="B449">
        <v>8</v>
      </c>
      <c r="C449" s="1">
        <v>40061</v>
      </c>
      <c r="D449" s="21" t="str">
        <f t="shared" si="24"/>
        <v>05-Sep-2009</v>
      </c>
      <c r="E449" s="2">
        <v>0.8930555555555556</v>
      </c>
      <c r="F449" s="1">
        <v>40061</v>
      </c>
      <c r="G449" s="2">
        <v>0.95208333333333339</v>
      </c>
      <c r="H449">
        <v>50</v>
      </c>
      <c r="I449">
        <v>85</v>
      </c>
      <c r="J449" t="s">
        <v>8</v>
      </c>
      <c r="K449" t="s">
        <v>18</v>
      </c>
      <c r="L449" t="str">
        <f t="shared" si="25"/>
        <v>Evening</v>
      </c>
      <c r="M449" t="str">
        <f t="shared" si="26"/>
        <v>21</v>
      </c>
      <c r="N449" t="str">
        <f t="shared" si="27"/>
        <v>22</v>
      </c>
    </row>
    <row r="450" spans="1:14" x14ac:dyDescent="0.3">
      <c r="A450">
        <v>1</v>
      </c>
      <c r="B450">
        <v>5</v>
      </c>
      <c r="C450" s="1">
        <v>40061</v>
      </c>
      <c r="D450" s="21" t="str">
        <f t="shared" si="24"/>
        <v>05-Sep-2009</v>
      </c>
      <c r="E450" s="2">
        <v>0.90416666666666667</v>
      </c>
      <c r="F450" s="1">
        <v>40062</v>
      </c>
      <c r="G450" s="2">
        <v>5.4166666666666669E-2</v>
      </c>
      <c r="H450">
        <v>70</v>
      </c>
      <c r="I450">
        <v>216</v>
      </c>
      <c r="J450" t="s">
        <v>8</v>
      </c>
      <c r="K450" t="s">
        <v>18</v>
      </c>
      <c r="L450" t="str">
        <f t="shared" si="25"/>
        <v>Evening</v>
      </c>
      <c r="M450" t="str">
        <f t="shared" si="26"/>
        <v>21</v>
      </c>
      <c r="N450" t="str">
        <f t="shared" si="27"/>
        <v>01</v>
      </c>
    </row>
    <row r="451" spans="1:14" x14ac:dyDescent="0.3">
      <c r="A451">
        <v>1</v>
      </c>
      <c r="B451">
        <v>5</v>
      </c>
      <c r="C451" s="1">
        <v>40061</v>
      </c>
      <c r="D451" s="21" t="str">
        <f t="shared" ref="D451:D514" si="28" xml:space="preserve"> TEXT(C451, "dd-Mmm-yyyy")</f>
        <v>05-Sep-2009</v>
      </c>
      <c r="E451" s="2">
        <v>0.93402777777777779</v>
      </c>
      <c r="F451" s="1">
        <v>40062</v>
      </c>
      <c r="G451" s="2">
        <v>5.5555555555555558E-3</v>
      </c>
      <c r="H451">
        <v>50</v>
      </c>
      <c r="I451">
        <v>103</v>
      </c>
      <c r="J451" t="s">
        <v>8</v>
      </c>
      <c r="K451" t="s">
        <v>18</v>
      </c>
      <c r="L451" t="str">
        <f t="shared" ref="L451:L514" si="29">IF(AND(E451&gt;$T$6,E451&lt;=$U$6),"Morning",IF(AND(E451&gt;$U$6,E451&lt;=$V$6),"Afternoon", IF(AND(E451&gt;$V$6,E451&lt;=$W$6),"Evening", "Night")))</f>
        <v>Night</v>
      </c>
      <c r="M451" t="str">
        <f t="shared" ref="M451:M514" si="30" xml:space="preserve"> TEXT(E451, "H")</f>
        <v>22</v>
      </c>
      <c r="N451" t="str">
        <f t="shared" ref="N451:N514" si="31" xml:space="preserve"> TEXT(G451,"HH")</f>
        <v>00</v>
      </c>
    </row>
    <row r="452" spans="1:14" x14ac:dyDescent="0.3">
      <c r="A452">
        <v>1</v>
      </c>
      <c r="B452">
        <v>5</v>
      </c>
      <c r="C452" s="1">
        <v>40061</v>
      </c>
      <c r="D452" s="21" t="str">
        <f t="shared" si="28"/>
        <v>05-Sep-2009</v>
      </c>
      <c r="E452" s="2">
        <v>0.94166666666666676</v>
      </c>
      <c r="F452" s="1">
        <v>40062</v>
      </c>
      <c r="G452" s="2">
        <v>7.8472222222222221E-2</v>
      </c>
      <c r="H452">
        <v>70</v>
      </c>
      <c r="I452">
        <v>197</v>
      </c>
      <c r="J452" t="s">
        <v>8</v>
      </c>
      <c r="K452" t="s">
        <v>18</v>
      </c>
      <c r="L452" t="str">
        <f t="shared" si="29"/>
        <v>Night</v>
      </c>
      <c r="M452" t="str">
        <f t="shared" si="30"/>
        <v>22</v>
      </c>
      <c r="N452" t="str">
        <f t="shared" si="31"/>
        <v>01</v>
      </c>
    </row>
    <row r="453" spans="1:14" x14ac:dyDescent="0.3">
      <c r="A453">
        <v>1</v>
      </c>
      <c r="B453">
        <v>5</v>
      </c>
      <c r="C453" s="1">
        <v>40062</v>
      </c>
      <c r="D453" s="21" t="str">
        <f t="shared" si="28"/>
        <v>06-Sep-2009</v>
      </c>
      <c r="E453" s="2">
        <v>0.45555555555555555</v>
      </c>
      <c r="F453" s="1">
        <v>40062</v>
      </c>
      <c r="G453" s="2">
        <v>0.50694444444444442</v>
      </c>
      <c r="H453">
        <v>50</v>
      </c>
      <c r="I453">
        <v>74</v>
      </c>
      <c r="J453" t="s">
        <v>8</v>
      </c>
      <c r="K453" t="s">
        <v>21</v>
      </c>
      <c r="L453" t="str">
        <f t="shared" si="29"/>
        <v>Morning</v>
      </c>
      <c r="M453" t="str">
        <f t="shared" si="30"/>
        <v>10</v>
      </c>
      <c r="N453" t="str">
        <f t="shared" si="31"/>
        <v>12</v>
      </c>
    </row>
    <row r="454" spans="1:14" x14ac:dyDescent="0.3">
      <c r="A454">
        <v>1</v>
      </c>
      <c r="B454">
        <v>6</v>
      </c>
      <c r="C454" s="1">
        <v>40062</v>
      </c>
      <c r="D454" s="21" t="str">
        <f t="shared" si="28"/>
        <v>06-Sep-2009</v>
      </c>
      <c r="E454" s="2">
        <v>0.53541666666666665</v>
      </c>
      <c r="F454" s="1">
        <v>40062</v>
      </c>
      <c r="G454" s="2">
        <v>0.67291666666666661</v>
      </c>
      <c r="H454">
        <v>70</v>
      </c>
      <c r="I454">
        <v>198</v>
      </c>
      <c r="J454" t="s">
        <v>8</v>
      </c>
      <c r="K454" t="s">
        <v>21</v>
      </c>
      <c r="L454" t="str">
        <f t="shared" si="29"/>
        <v>Morning</v>
      </c>
      <c r="M454" t="str">
        <f t="shared" si="30"/>
        <v>12</v>
      </c>
      <c r="N454" t="str">
        <f t="shared" si="31"/>
        <v>16</v>
      </c>
    </row>
    <row r="455" spans="1:14" x14ac:dyDescent="0.3">
      <c r="A455">
        <v>1</v>
      </c>
      <c r="B455">
        <v>6</v>
      </c>
      <c r="C455" s="1">
        <v>40062</v>
      </c>
      <c r="D455" s="21" t="str">
        <f t="shared" si="28"/>
        <v>06-Sep-2009</v>
      </c>
      <c r="E455" s="2">
        <v>0.60069444444444442</v>
      </c>
      <c r="F455" s="1">
        <v>40062</v>
      </c>
      <c r="G455" s="2">
        <v>0.61597222222222225</v>
      </c>
      <c r="H455">
        <v>50</v>
      </c>
      <c r="I455">
        <v>22</v>
      </c>
      <c r="J455" t="s">
        <v>8</v>
      </c>
      <c r="K455" t="s">
        <v>21</v>
      </c>
      <c r="L455" t="str">
        <f t="shared" si="29"/>
        <v>Afternoon</v>
      </c>
      <c r="M455" t="str">
        <f t="shared" si="30"/>
        <v>14</v>
      </c>
      <c r="N455" t="str">
        <f t="shared" si="31"/>
        <v>14</v>
      </c>
    </row>
    <row r="456" spans="1:14" x14ac:dyDescent="0.3">
      <c r="A456">
        <v>1</v>
      </c>
      <c r="B456">
        <v>5</v>
      </c>
      <c r="C456" s="1">
        <v>40062</v>
      </c>
      <c r="D456" s="21" t="str">
        <f t="shared" si="28"/>
        <v>06-Sep-2009</v>
      </c>
      <c r="E456" s="2">
        <v>0.64444444444444449</v>
      </c>
      <c r="F456" s="1">
        <v>40062</v>
      </c>
      <c r="G456" s="2">
        <v>0.69027777777777777</v>
      </c>
      <c r="H456">
        <v>50</v>
      </c>
      <c r="I456">
        <v>66</v>
      </c>
      <c r="J456" t="s">
        <v>8</v>
      </c>
      <c r="K456" t="s">
        <v>21</v>
      </c>
      <c r="L456" t="str">
        <f t="shared" si="29"/>
        <v>Afternoon</v>
      </c>
      <c r="M456" t="str">
        <f t="shared" si="30"/>
        <v>15</v>
      </c>
      <c r="N456" t="str">
        <f t="shared" si="31"/>
        <v>16</v>
      </c>
    </row>
    <row r="457" spans="1:14" x14ac:dyDescent="0.3">
      <c r="A457">
        <v>1</v>
      </c>
      <c r="B457">
        <v>5</v>
      </c>
      <c r="C457" s="1">
        <v>40062</v>
      </c>
      <c r="D457" s="21" t="str">
        <f t="shared" si="28"/>
        <v>06-Sep-2009</v>
      </c>
      <c r="E457" s="2">
        <v>0.66111111111111109</v>
      </c>
      <c r="F457" s="1">
        <v>40062</v>
      </c>
      <c r="G457" s="2">
        <v>0.84583333333333333</v>
      </c>
      <c r="H457">
        <v>90</v>
      </c>
      <c r="I457">
        <v>266</v>
      </c>
      <c r="J457" t="s">
        <v>8</v>
      </c>
      <c r="K457" t="s">
        <v>21</v>
      </c>
      <c r="L457" t="str">
        <f t="shared" si="29"/>
        <v>Afternoon</v>
      </c>
      <c r="M457" t="str">
        <f t="shared" si="30"/>
        <v>15</v>
      </c>
      <c r="N457" t="str">
        <f t="shared" si="31"/>
        <v>20</v>
      </c>
    </row>
    <row r="458" spans="1:14" x14ac:dyDescent="0.3">
      <c r="A458">
        <v>1</v>
      </c>
      <c r="B458">
        <v>6</v>
      </c>
      <c r="C458" s="1">
        <v>40062</v>
      </c>
      <c r="D458" s="21" t="str">
        <f t="shared" si="28"/>
        <v>06-Sep-2009</v>
      </c>
      <c r="E458" s="2">
        <v>0.68263888888888891</v>
      </c>
      <c r="F458" s="1">
        <v>40062</v>
      </c>
      <c r="G458" s="2">
        <v>0.84236111111111101</v>
      </c>
      <c r="H458">
        <v>70</v>
      </c>
      <c r="I458">
        <v>230</v>
      </c>
      <c r="J458" t="s">
        <v>8</v>
      </c>
      <c r="K458" t="s">
        <v>21</v>
      </c>
      <c r="L458" t="str">
        <f t="shared" si="29"/>
        <v>Afternoon</v>
      </c>
      <c r="M458" t="str">
        <f t="shared" si="30"/>
        <v>16</v>
      </c>
      <c r="N458" t="str">
        <f t="shared" si="31"/>
        <v>20</v>
      </c>
    </row>
    <row r="459" spans="1:14" x14ac:dyDescent="0.3">
      <c r="A459">
        <v>1</v>
      </c>
      <c r="B459">
        <v>6</v>
      </c>
      <c r="C459" s="1">
        <v>40062</v>
      </c>
      <c r="D459" s="21" t="str">
        <f t="shared" si="28"/>
        <v>06-Sep-2009</v>
      </c>
      <c r="E459" s="2">
        <v>0.71111111111111114</v>
      </c>
      <c r="F459" s="1">
        <v>40062</v>
      </c>
      <c r="G459" s="2">
        <v>0.7597222222222223</v>
      </c>
      <c r="H459">
        <v>50</v>
      </c>
      <c r="I459">
        <v>70</v>
      </c>
      <c r="J459" t="s">
        <v>8</v>
      </c>
      <c r="K459" t="s">
        <v>21</v>
      </c>
      <c r="L459" t="str">
        <f t="shared" si="29"/>
        <v>Afternoon</v>
      </c>
      <c r="M459" t="str">
        <f t="shared" si="30"/>
        <v>17</v>
      </c>
      <c r="N459" t="str">
        <f t="shared" si="31"/>
        <v>18</v>
      </c>
    </row>
    <row r="460" spans="1:14" x14ac:dyDescent="0.3">
      <c r="A460">
        <v>1</v>
      </c>
      <c r="B460">
        <v>8</v>
      </c>
      <c r="C460" s="1">
        <v>40062</v>
      </c>
      <c r="D460" s="21" t="str">
        <f t="shared" si="28"/>
        <v>06-Sep-2009</v>
      </c>
      <c r="E460" s="2">
        <v>0.7368055555555556</v>
      </c>
      <c r="F460" s="1">
        <v>40062</v>
      </c>
      <c r="G460" s="2">
        <v>0.8027777777777777</v>
      </c>
      <c r="H460">
        <v>50</v>
      </c>
      <c r="I460">
        <v>95</v>
      </c>
      <c r="J460" t="s">
        <v>8</v>
      </c>
      <c r="K460" t="s">
        <v>21</v>
      </c>
      <c r="L460" t="str">
        <f t="shared" si="29"/>
        <v>Afternoon</v>
      </c>
      <c r="M460" t="str">
        <f t="shared" si="30"/>
        <v>17</v>
      </c>
      <c r="N460" t="str">
        <f t="shared" si="31"/>
        <v>19</v>
      </c>
    </row>
    <row r="461" spans="1:14" x14ac:dyDescent="0.3">
      <c r="A461">
        <v>1</v>
      </c>
      <c r="B461">
        <v>5</v>
      </c>
      <c r="C461" s="1">
        <v>40062</v>
      </c>
      <c r="D461" s="21" t="str">
        <f t="shared" si="28"/>
        <v>06-Sep-2009</v>
      </c>
      <c r="E461" s="2">
        <v>0.73819444444444438</v>
      </c>
      <c r="F461" s="1">
        <v>40062</v>
      </c>
      <c r="G461" s="2">
        <v>0.79513888888888884</v>
      </c>
      <c r="H461">
        <v>50</v>
      </c>
      <c r="I461">
        <v>82</v>
      </c>
      <c r="J461" t="s">
        <v>8</v>
      </c>
      <c r="K461" t="s">
        <v>21</v>
      </c>
      <c r="L461" t="str">
        <f t="shared" si="29"/>
        <v>Afternoon</v>
      </c>
      <c r="M461" t="str">
        <f t="shared" si="30"/>
        <v>17</v>
      </c>
      <c r="N461" t="str">
        <f t="shared" si="31"/>
        <v>19</v>
      </c>
    </row>
    <row r="462" spans="1:14" x14ac:dyDescent="0.3">
      <c r="A462">
        <v>1</v>
      </c>
      <c r="B462">
        <v>5</v>
      </c>
      <c r="C462" s="1">
        <v>40062</v>
      </c>
      <c r="D462" s="21" t="str">
        <f t="shared" si="28"/>
        <v>06-Sep-2009</v>
      </c>
      <c r="E462" s="2">
        <v>0.7597222222222223</v>
      </c>
      <c r="F462" s="1">
        <v>40062</v>
      </c>
      <c r="G462" s="2">
        <v>0.79791666666666661</v>
      </c>
      <c r="H462">
        <v>50</v>
      </c>
      <c r="I462">
        <v>55</v>
      </c>
      <c r="J462" t="s">
        <v>8</v>
      </c>
      <c r="K462" t="s">
        <v>21</v>
      </c>
      <c r="L462" t="str">
        <f t="shared" si="29"/>
        <v>Evening</v>
      </c>
      <c r="M462" t="str">
        <f t="shared" si="30"/>
        <v>18</v>
      </c>
      <c r="N462" t="str">
        <f t="shared" si="31"/>
        <v>19</v>
      </c>
    </row>
    <row r="463" spans="1:14" x14ac:dyDescent="0.3">
      <c r="A463">
        <v>1</v>
      </c>
      <c r="B463">
        <v>6</v>
      </c>
      <c r="C463" s="1">
        <v>40062</v>
      </c>
      <c r="D463" s="21" t="str">
        <f t="shared" si="28"/>
        <v>06-Sep-2009</v>
      </c>
      <c r="E463" s="2">
        <v>0.76458333333333339</v>
      </c>
      <c r="F463" s="1">
        <v>40062</v>
      </c>
      <c r="G463" s="2">
        <v>0.90625</v>
      </c>
      <c r="H463">
        <v>70</v>
      </c>
      <c r="I463">
        <v>204</v>
      </c>
      <c r="J463" t="s">
        <v>8</v>
      </c>
      <c r="K463" t="s">
        <v>21</v>
      </c>
      <c r="L463" t="str">
        <f t="shared" si="29"/>
        <v>Evening</v>
      </c>
      <c r="M463" t="str">
        <f t="shared" si="30"/>
        <v>18</v>
      </c>
      <c r="N463" t="str">
        <f t="shared" si="31"/>
        <v>21</v>
      </c>
    </row>
    <row r="464" spans="1:14" x14ac:dyDescent="0.3">
      <c r="A464">
        <v>1</v>
      </c>
      <c r="B464">
        <v>8</v>
      </c>
      <c r="C464" s="1">
        <v>40062</v>
      </c>
      <c r="D464" s="21" t="str">
        <f t="shared" si="28"/>
        <v>06-Sep-2009</v>
      </c>
      <c r="E464" s="2">
        <v>0.81527777777777777</v>
      </c>
      <c r="F464" s="1">
        <v>40062</v>
      </c>
      <c r="G464" s="2">
        <v>0.86597222222222225</v>
      </c>
      <c r="H464">
        <v>50</v>
      </c>
      <c r="I464">
        <v>73</v>
      </c>
      <c r="J464" t="s">
        <v>8</v>
      </c>
      <c r="K464" t="s">
        <v>21</v>
      </c>
      <c r="L464" t="str">
        <f t="shared" si="29"/>
        <v>Evening</v>
      </c>
      <c r="M464" t="str">
        <f t="shared" si="30"/>
        <v>19</v>
      </c>
      <c r="N464" t="str">
        <f t="shared" si="31"/>
        <v>20</v>
      </c>
    </row>
    <row r="465" spans="1:14" x14ac:dyDescent="0.3">
      <c r="A465">
        <v>1</v>
      </c>
      <c r="B465">
        <v>5</v>
      </c>
      <c r="C465" s="1">
        <v>40062</v>
      </c>
      <c r="D465" s="21" t="str">
        <f t="shared" si="28"/>
        <v>06-Sep-2009</v>
      </c>
      <c r="E465" s="2">
        <v>0.82500000000000007</v>
      </c>
      <c r="F465" s="1">
        <v>40063</v>
      </c>
      <c r="G465" s="2">
        <v>9.7222222222222224E-3</v>
      </c>
      <c r="H465">
        <v>90</v>
      </c>
      <c r="I465">
        <v>266</v>
      </c>
      <c r="J465" t="s">
        <v>8</v>
      </c>
      <c r="K465" t="s">
        <v>21</v>
      </c>
      <c r="L465" t="str">
        <f t="shared" si="29"/>
        <v>Evening</v>
      </c>
      <c r="M465" t="str">
        <f t="shared" si="30"/>
        <v>19</v>
      </c>
      <c r="N465" t="str">
        <f t="shared" si="31"/>
        <v>00</v>
      </c>
    </row>
    <row r="466" spans="1:14" x14ac:dyDescent="0.3">
      <c r="A466">
        <v>1</v>
      </c>
      <c r="B466">
        <v>8</v>
      </c>
      <c r="C466" s="1">
        <v>40062</v>
      </c>
      <c r="D466" s="21" t="str">
        <f t="shared" si="28"/>
        <v>06-Sep-2009</v>
      </c>
      <c r="E466" s="2">
        <v>0.83888888888888891</v>
      </c>
      <c r="F466" s="1">
        <v>40062</v>
      </c>
      <c r="G466" s="2">
        <v>0.90486111111111101</v>
      </c>
      <c r="H466">
        <v>50</v>
      </c>
      <c r="I466">
        <v>95</v>
      </c>
      <c r="J466" t="s">
        <v>8</v>
      </c>
      <c r="K466" t="s">
        <v>21</v>
      </c>
      <c r="L466" t="str">
        <f t="shared" si="29"/>
        <v>Evening</v>
      </c>
      <c r="M466" t="str">
        <f t="shared" si="30"/>
        <v>20</v>
      </c>
      <c r="N466" t="str">
        <f t="shared" si="31"/>
        <v>21</v>
      </c>
    </row>
    <row r="467" spans="1:14" x14ac:dyDescent="0.3">
      <c r="A467">
        <v>1</v>
      </c>
      <c r="B467">
        <v>8</v>
      </c>
      <c r="C467" s="1">
        <v>40062</v>
      </c>
      <c r="D467" s="21" t="str">
        <f t="shared" si="28"/>
        <v>06-Sep-2009</v>
      </c>
      <c r="E467" s="2">
        <v>0.84097222222222223</v>
      </c>
      <c r="F467" s="1">
        <v>40062</v>
      </c>
      <c r="G467" s="2">
        <v>0.88402777777777775</v>
      </c>
      <c r="H467">
        <v>50</v>
      </c>
      <c r="I467">
        <v>62</v>
      </c>
      <c r="J467" t="s">
        <v>8</v>
      </c>
      <c r="K467" t="s">
        <v>21</v>
      </c>
      <c r="L467" t="str">
        <f t="shared" si="29"/>
        <v>Evening</v>
      </c>
      <c r="M467" t="str">
        <f t="shared" si="30"/>
        <v>20</v>
      </c>
      <c r="N467" t="str">
        <f t="shared" si="31"/>
        <v>21</v>
      </c>
    </row>
    <row r="468" spans="1:14" x14ac:dyDescent="0.3">
      <c r="A468">
        <v>1</v>
      </c>
      <c r="B468">
        <v>6</v>
      </c>
      <c r="C468" s="1">
        <v>40062</v>
      </c>
      <c r="D468" s="21" t="str">
        <f t="shared" si="28"/>
        <v>06-Sep-2009</v>
      </c>
      <c r="E468" s="2">
        <v>0.87847222222222221</v>
      </c>
      <c r="F468" s="1">
        <v>40062</v>
      </c>
      <c r="G468" s="2">
        <v>0.95277777777777783</v>
      </c>
      <c r="H468">
        <v>50</v>
      </c>
      <c r="I468">
        <v>107</v>
      </c>
      <c r="J468" t="s">
        <v>8</v>
      </c>
      <c r="K468" t="s">
        <v>21</v>
      </c>
      <c r="L468" t="str">
        <f t="shared" si="29"/>
        <v>Evening</v>
      </c>
      <c r="M468" t="str">
        <f t="shared" si="30"/>
        <v>21</v>
      </c>
      <c r="N468" t="str">
        <f t="shared" si="31"/>
        <v>22</v>
      </c>
    </row>
    <row r="469" spans="1:14" x14ac:dyDescent="0.3">
      <c r="A469">
        <v>1</v>
      </c>
      <c r="B469">
        <v>6</v>
      </c>
      <c r="C469" s="1">
        <v>40062</v>
      </c>
      <c r="D469" s="21" t="str">
        <f t="shared" si="28"/>
        <v>06-Sep-2009</v>
      </c>
      <c r="E469" s="2">
        <v>0.9472222222222223</v>
      </c>
      <c r="F469" s="1">
        <v>40063</v>
      </c>
      <c r="G469" s="2">
        <v>7.013888888888889E-2</v>
      </c>
      <c r="H469">
        <v>50</v>
      </c>
      <c r="I469">
        <v>177</v>
      </c>
      <c r="J469" t="s">
        <v>8</v>
      </c>
      <c r="K469" t="s">
        <v>21</v>
      </c>
      <c r="L469" t="str">
        <f t="shared" si="29"/>
        <v>Night</v>
      </c>
      <c r="M469" t="str">
        <f t="shared" si="30"/>
        <v>22</v>
      </c>
      <c r="N469" t="str">
        <f t="shared" si="31"/>
        <v>01</v>
      </c>
    </row>
    <row r="470" spans="1:14" x14ac:dyDescent="0.3">
      <c r="A470">
        <v>1</v>
      </c>
      <c r="B470">
        <v>6</v>
      </c>
      <c r="C470" s="1">
        <v>40068</v>
      </c>
      <c r="D470" s="21" t="str">
        <f t="shared" si="28"/>
        <v>12-Sep-2009</v>
      </c>
      <c r="E470" s="2">
        <v>0.38680555555555557</v>
      </c>
      <c r="F470" s="1">
        <v>40068</v>
      </c>
      <c r="G470" s="2">
        <v>0.78194444444444444</v>
      </c>
      <c r="H470">
        <v>0</v>
      </c>
      <c r="I470">
        <v>569</v>
      </c>
      <c r="J470" t="s">
        <v>19</v>
      </c>
      <c r="K470" t="s">
        <v>18</v>
      </c>
      <c r="L470" t="str">
        <f t="shared" si="29"/>
        <v>Night</v>
      </c>
      <c r="M470" t="str">
        <f t="shared" si="30"/>
        <v>9</v>
      </c>
      <c r="N470" t="str">
        <f t="shared" si="31"/>
        <v>18</v>
      </c>
    </row>
    <row r="471" spans="1:14" x14ac:dyDescent="0.3">
      <c r="A471">
        <v>1</v>
      </c>
      <c r="B471">
        <v>5</v>
      </c>
      <c r="C471" s="1">
        <v>40068</v>
      </c>
      <c r="D471" s="21" t="str">
        <f t="shared" si="28"/>
        <v>12-Sep-2009</v>
      </c>
      <c r="E471" s="2">
        <v>0.47569444444444442</v>
      </c>
      <c r="F471" s="1">
        <v>40068</v>
      </c>
      <c r="G471" s="2">
        <v>0.51527777777777783</v>
      </c>
      <c r="H471">
        <v>50</v>
      </c>
      <c r="I471">
        <v>57</v>
      </c>
      <c r="J471" t="s">
        <v>8</v>
      </c>
      <c r="K471" t="s">
        <v>18</v>
      </c>
      <c r="L471" t="str">
        <f t="shared" si="29"/>
        <v>Morning</v>
      </c>
      <c r="M471" t="str">
        <f t="shared" si="30"/>
        <v>11</v>
      </c>
      <c r="N471" t="str">
        <f t="shared" si="31"/>
        <v>12</v>
      </c>
    </row>
    <row r="472" spans="1:14" x14ac:dyDescent="0.3">
      <c r="A472">
        <v>1</v>
      </c>
      <c r="B472">
        <v>6</v>
      </c>
      <c r="C472" s="1">
        <v>40068</v>
      </c>
      <c r="D472" s="21" t="str">
        <f t="shared" si="28"/>
        <v>12-Sep-2009</v>
      </c>
      <c r="E472" s="2">
        <v>0.54652777777777783</v>
      </c>
      <c r="F472" s="1">
        <v>40068</v>
      </c>
      <c r="G472" s="2">
        <v>0.58472222222222225</v>
      </c>
      <c r="H472">
        <v>0</v>
      </c>
      <c r="I472">
        <v>55</v>
      </c>
      <c r="J472" t="s">
        <v>19</v>
      </c>
      <c r="K472" t="s">
        <v>18</v>
      </c>
      <c r="L472" t="str">
        <f t="shared" si="29"/>
        <v>Morning</v>
      </c>
      <c r="M472" t="str">
        <f t="shared" si="30"/>
        <v>13</v>
      </c>
      <c r="N472" t="str">
        <f t="shared" si="31"/>
        <v>14</v>
      </c>
    </row>
    <row r="473" spans="1:14" x14ac:dyDescent="0.3">
      <c r="A473">
        <v>1</v>
      </c>
      <c r="B473">
        <v>6</v>
      </c>
      <c r="C473" s="1">
        <v>40068</v>
      </c>
      <c r="D473" s="21" t="str">
        <f t="shared" si="28"/>
        <v>12-Sep-2009</v>
      </c>
      <c r="E473" s="2">
        <v>0.55902777777777779</v>
      </c>
      <c r="F473" s="1">
        <v>40068</v>
      </c>
      <c r="G473" s="2">
        <v>0.65416666666666667</v>
      </c>
      <c r="H473">
        <v>50</v>
      </c>
      <c r="I473">
        <v>137</v>
      </c>
      <c r="J473" t="s">
        <v>8</v>
      </c>
      <c r="K473" t="s">
        <v>18</v>
      </c>
      <c r="L473" t="str">
        <f t="shared" si="29"/>
        <v>Morning</v>
      </c>
      <c r="M473" t="str">
        <f t="shared" si="30"/>
        <v>13</v>
      </c>
      <c r="N473" t="str">
        <f t="shared" si="31"/>
        <v>15</v>
      </c>
    </row>
    <row r="474" spans="1:14" x14ac:dyDescent="0.3">
      <c r="A474">
        <v>1</v>
      </c>
      <c r="B474">
        <v>5</v>
      </c>
      <c r="C474" s="1">
        <v>40068</v>
      </c>
      <c r="D474" s="21" t="str">
        <f t="shared" si="28"/>
        <v>12-Sep-2009</v>
      </c>
      <c r="E474" s="2">
        <v>0.60972222222222217</v>
      </c>
      <c r="F474" s="1">
        <v>40068</v>
      </c>
      <c r="G474" s="2">
        <v>0.63680555555555551</v>
      </c>
      <c r="H474">
        <v>50</v>
      </c>
      <c r="I474">
        <v>39</v>
      </c>
      <c r="J474" t="s">
        <v>8</v>
      </c>
      <c r="K474" t="s">
        <v>18</v>
      </c>
      <c r="L474" t="str">
        <f t="shared" si="29"/>
        <v>Afternoon</v>
      </c>
      <c r="M474" t="str">
        <f t="shared" si="30"/>
        <v>14</v>
      </c>
      <c r="N474" t="str">
        <f t="shared" si="31"/>
        <v>15</v>
      </c>
    </row>
    <row r="475" spans="1:14" x14ac:dyDescent="0.3">
      <c r="A475">
        <v>1</v>
      </c>
      <c r="B475">
        <v>5</v>
      </c>
      <c r="C475" s="1">
        <v>40068</v>
      </c>
      <c r="D475" s="21" t="str">
        <f t="shared" si="28"/>
        <v>12-Sep-2009</v>
      </c>
      <c r="E475" s="2">
        <v>0.63472222222222219</v>
      </c>
      <c r="F475" s="1">
        <v>40068</v>
      </c>
      <c r="G475" s="2">
        <v>0.74583333333333324</v>
      </c>
      <c r="H475">
        <v>50</v>
      </c>
      <c r="I475">
        <v>160</v>
      </c>
      <c r="J475" t="s">
        <v>8</v>
      </c>
      <c r="K475" t="s">
        <v>18</v>
      </c>
      <c r="L475" t="str">
        <f t="shared" si="29"/>
        <v>Afternoon</v>
      </c>
      <c r="M475" t="str">
        <f t="shared" si="30"/>
        <v>15</v>
      </c>
      <c r="N475" t="str">
        <f t="shared" si="31"/>
        <v>17</v>
      </c>
    </row>
    <row r="476" spans="1:14" x14ac:dyDescent="0.3">
      <c r="A476">
        <v>1</v>
      </c>
      <c r="B476">
        <v>6</v>
      </c>
      <c r="C476" s="1">
        <v>40068</v>
      </c>
      <c r="D476" s="21" t="str">
        <f t="shared" si="28"/>
        <v>12-Sep-2009</v>
      </c>
      <c r="E476" s="2">
        <v>0.66041666666666665</v>
      </c>
      <c r="F476" s="1">
        <v>40068</v>
      </c>
      <c r="G476" s="2">
        <v>0.73611111111111116</v>
      </c>
      <c r="H476">
        <v>50</v>
      </c>
      <c r="I476">
        <v>109</v>
      </c>
      <c r="J476" t="s">
        <v>8</v>
      </c>
      <c r="K476" t="s">
        <v>18</v>
      </c>
      <c r="L476" t="str">
        <f t="shared" si="29"/>
        <v>Afternoon</v>
      </c>
      <c r="M476" t="str">
        <f t="shared" si="30"/>
        <v>15</v>
      </c>
      <c r="N476" t="str">
        <f t="shared" si="31"/>
        <v>17</v>
      </c>
    </row>
    <row r="477" spans="1:14" x14ac:dyDescent="0.3">
      <c r="A477">
        <v>1</v>
      </c>
      <c r="B477">
        <v>6</v>
      </c>
      <c r="C477" s="1">
        <v>40068</v>
      </c>
      <c r="D477" s="21" t="str">
        <f t="shared" si="28"/>
        <v>12-Sep-2009</v>
      </c>
      <c r="E477" s="2">
        <v>0.68402777777777779</v>
      </c>
      <c r="F477" s="1">
        <v>40068</v>
      </c>
      <c r="G477" s="2">
        <v>0.71180555555555547</v>
      </c>
      <c r="H477">
        <v>50</v>
      </c>
      <c r="I477">
        <v>40</v>
      </c>
      <c r="J477" t="s">
        <v>8</v>
      </c>
      <c r="K477" t="s">
        <v>18</v>
      </c>
      <c r="L477" t="str">
        <f t="shared" si="29"/>
        <v>Afternoon</v>
      </c>
      <c r="M477" t="str">
        <f t="shared" si="30"/>
        <v>16</v>
      </c>
      <c r="N477" t="str">
        <f t="shared" si="31"/>
        <v>17</v>
      </c>
    </row>
    <row r="478" spans="1:14" x14ac:dyDescent="0.3">
      <c r="A478">
        <v>1</v>
      </c>
      <c r="B478">
        <v>5</v>
      </c>
      <c r="C478" s="1">
        <v>40068</v>
      </c>
      <c r="D478" s="21" t="str">
        <f t="shared" si="28"/>
        <v>12-Sep-2009</v>
      </c>
      <c r="E478" s="2">
        <v>0.69374999999999998</v>
      </c>
      <c r="F478" s="1">
        <v>40068</v>
      </c>
      <c r="G478" s="2">
        <v>0.78125</v>
      </c>
      <c r="H478">
        <v>50</v>
      </c>
      <c r="I478">
        <v>126</v>
      </c>
      <c r="J478" t="s">
        <v>8</v>
      </c>
      <c r="K478" t="s">
        <v>18</v>
      </c>
      <c r="L478" t="str">
        <f t="shared" si="29"/>
        <v>Afternoon</v>
      </c>
      <c r="M478" t="str">
        <f t="shared" si="30"/>
        <v>16</v>
      </c>
      <c r="N478" t="str">
        <f t="shared" si="31"/>
        <v>18</v>
      </c>
    </row>
    <row r="479" spans="1:14" x14ac:dyDescent="0.3">
      <c r="A479">
        <v>1</v>
      </c>
      <c r="B479">
        <v>5</v>
      </c>
      <c r="C479" s="1">
        <v>40068</v>
      </c>
      <c r="D479" s="21" t="str">
        <f t="shared" si="28"/>
        <v>12-Sep-2009</v>
      </c>
      <c r="E479" s="2">
        <v>0.69791666666666663</v>
      </c>
      <c r="F479" s="1">
        <v>40068</v>
      </c>
      <c r="G479" s="2">
        <v>0.79861111111111116</v>
      </c>
      <c r="H479">
        <v>50</v>
      </c>
      <c r="I479">
        <v>145</v>
      </c>
      <c r="J479" t="s">
        <v>8</v>
      </c>
      <c r="K479" t="s">
        <v>18</v>
      </c>
      <c r="L479" t="str">
        <f t="shared" si="29"/>
        <v>Afternoon</v>
      </c>
      <c r="M479" t="str">
        <f t="shared" si="30"/>
        <v>16</v>
      </c>
      <c r="N479" t="str">
        <f t="shared" si="31"/>
        <v>19</v>
      </c>
    </row>
    <row r="480" spans="1:14" x14ac:dyDescent="0.3">
      <c r="A480">
        <v>1</v>
      </c>
      <c r="B480">
        <v>6</v>
      </c>
      <c r="C480" s="1">
        <v>40068</v>
      </c>
      <c r="D480" s="21" t="str">
        <f t="shared" si="28"/>
        <v>12-Sep-2009</v>
      </c>
      <c r="E480" s="2">
        <v>0.71180555555555547</v>
      </c>
      <c r="F480" s="1">
        <v>40068</v>
      </c>
      <c r="G480" s="2">
        <v>0.76180555555555562</v>
      </c>
      <c r="H480">
        <v>50</v>
      </c>
      <c r="I480">
        <v>72</v>
      </c>
      <c r="J480" t="s">
        <v>8</v>
      </c>
      <c r="K480" t="s">
        <v>18</v>
      </c>
      <c r="L480" t="str">
        <f t="shared" si="29"/>
        <v>Afternoon</v>
      </c>
      <c r="M480" t="str">
        <f t="shared" si="30"/>
        <v>17</v>
      </c>
      <c r="N480" t="str">
        <f t="shared" si="31"/>
        <v>18</v>
      </c>
    </row>
    <row r="481" spans="1:14" x14ac:dyDescent="0.3">
      <c r="A481">
        <v>1</v>
      </c>
      <c r="B481">
        <v>6</v>
      </c>
      <c r="C481" s="1">
        <v>40068</v>
      </c>
      <c r="D481" s="21" t="str">
        <f t="shared" si="28"/>
        <v>12-Sep-2009</v>
      </c>
      <c r="E481" s="2">
        <v>0.73472222222222217</v>
      </c>
      <c r="F481" s="1">
        <v>40068</v>
      </c>
      <c r="G481" s="2">
        <v>0.85138888888888886</v>
      </c>
      <c r="H481">
        <v>50</v>
      </c>
      <c r="I481">
        <v>168</v>
      </c>
      <c r="J481" t="s">
        <v>8</v>
      </c>
      <c r="K481" t="s">
        <v>18</v>
      </c>
      <c r="L481" t="str">
        <f t="shared" si="29"/>
        <v>Afternoon</v>
      </c>
      <c r="M481" t="str">
        <f t="shared" si="30"/>
        <v>17</v>
      </c>
      <c r="N481" t="str">
        <f t="shared" si="31"/>
        <v>20</v>
      </c>
    </row>
    <row r="482" spans="1:14" x14ac:dyDescent="0.3">
      <c r="A482">
        <v>1</v>
      </c>
      <c r="B482">
        <v>5</v>
      </c>
      <c r="C482" s="1">
        <v>40068</v>
      </c>
      <c r="D482" s="21" t="str">
        <f t="shared" si="28"/>
        <v>12-Sep-2009</v>
      </c>
      <c r="E482" s="2">
        <v>0.77361111111111114</v>
      </c>
      <c r="F482" s="1">
        <v>40068</v>
      </c>
      <c r="G482" s="2">
        <v>0.9291666666666667</v>
      </c>
      <c r="H482">
        <v>70</v>
      </c>
      <c r="I482">
        <v>224</v>
      </c>
      <c r="J482" t="s">
        <v>8</v>
      </c>
      <c r="K482" t="s">
        <v>18</v>
      </c>
      <c r="L482" t="str">
        <f t="shared" si="29"/>
        <v>Evening</v>
      </c>
      <c r="M482" t="str">
        <f t="shared" si="30"/>
        <v>18</v>
      </c>
      <c r="N482" t="str">
        <f t="shared" si="31"/>
        <v>22</v>
      </c>
    </row>
    <row r="483" spans="1:14" x14ac:dyDescent="0.3">
      <c r="A483">
        <v>1</v>
      </c>
      <c r="B483">
        <v>6</v>
      </c>
      <c r="C483" s="1">
        <v>40068</v>
      </c>
      <c r="D483" s="21" t="str">
        <f t="shared" si="28"/>
        <v>12-Sep-2009</v>
      </c>
      <c r="E483" s="2">
        <v>0.78888888888888886</v>
      </c>
      <c r="F483" s="1">
        <v>40068</v>
      </c>
      <c r="G483" s="2">
        <v>0.94166666666666676</v>
      </c>
      <c r="H483">
        <v>70</v>
      </c>
      <c r="I483">
        <v>220</v>
      </c>
      <c r="J483" t="s">
        <v>8</v>
      </c>
      <c r="K483" t="s">
        <v>18</v>
      </c>
      <c r="L483" t="str">
        <f t="shared" si="29"/>
        <v>Evening</v>
      </c>
      <c r="M483" t="str">
        <f t="shared" si="30"/>
        <v>18</v>
      </c>
      <c r="N483" t="str">
        <f t="shared" si="31"/>
        <v>22</v>
      </c>
    </row>
    <row r="484" spans="1:14" x14ac:dyDescent="0.3">
      <c r="A484">
        <v>1</v>
      </c>
      <c r="B484">
        <v>5</v>
      </c>
      <c r="C484" s="1">
        <v>40068</v>
      </c>
      <c r="D484" s="21" t="str">
        <f t="shared" si="28"/>
        <v>12-Sep-2009</v>
      </c>
      <c r="E484" s="2">
        <v>0.86319444444444438</v>
      </c>
      <c r="F484" s="1">
        <v>40068</v>
      </c>
      <c r="G484" s="2">
        <v>0.97361111111111109</v>
      </c>
      <c r="H484">
        <v>50</v>
      </c>
      <c r="I484">
        <v>159</v>
      </c>
      <c r="J484" t="s">
        <v>8</v>
      </c>
      <c r="K484" t="s">
        <v>18</v>
      </c>
      <c r="L484" t="str">
        <f t="shared" si="29"/>
        <v>Evening</v>
      </c>
      <c r="M484" t="str">
        <f t="shared" si="30"/>
        <v>20</v>
      </c>
      <c r="N484" t="str">
        <f t="shared" si="31"/>
        <v>23</v>
      </c>
    </row>
    <row r="485" spans="1:14" x14ac:dyDescent="0.3">
      <c r="A485">
        <v>1</v>
      </c>
      <c r="B485">
        <v>6</v>
      </c>
      <c r="C485" s="1">
        <v>40068</v>
      </c>
      <c r="D485" s="21" t="str">
        <f t="shared" si="28"/>
        <v>12-Sep-2009</v>
      </c>
      <c r="E485" s="2">
        <v>0.91805555555555562</v>
      </c>
      <c r="F485" s="1">
        <v>40068</v>
      </c>
      <c r="G485" s="2">
        <v>0.96111111111111114</v>
      </c>
      <c r="H485">
        <v>50</v>
      </c>
      <c r="I485">
        <v>62</v>
      </c>
      <c r="J485" t="s">
        <v>8</v>
      </c>
      <c r="K485" t="s">
        <v>18</v>
      </c>
      <c r="L485" t="str">
        <f t="shared" si="29"/>
        <v>Night</v>
      </c>
      <c r="M485" t="str">
        <f t="shared" si="30"/>
        <v>22</v>
      </c>
      <c r="N485" t="str">
        <f t="shared" si="31"/>
        <v>23</v>
      </c>
    </row>
    <row r="486" spans="1:14" x14ac:dyDescent="0.3">
      <c r="A486">
        <v>1</v>
      </c>
      <c r="B486">
        <v>5</v>
      </c>
      <c r="C486" s="1">
        <v>40068</v>
      </c>
      <c r="D486" s="21" t="str">
        <f t="shared" si="28"/>
        <v>12-Sep-2009</v>
      </c>
      <c r="E486" s="2">
        <v>0.93055555555555547</v>
      </c>
      <c r="F486" s="1">
        <v>40068</v>
      </c>
      <c r="G486" s="2">
        <v>0.93541666666666667</v>
      </c>
      <c r="H486">
        <v>50</v>
      </c>
      <c r="I486">
        <v>7</v>
      </c>
      <c r="J486" t="s">
        <v>8</v>
      </c>
      <c r="K486" t="s">
        <v>18</v>
      </c>
      <c r="L486" t="str">
        <f t="shared" si="29"/>
        <v>Night</v>
      </c>
      <c r="M486" t="str">
        <f t="shared" si="30"/>
        <v>22</v>
      </c>
      <c r="N486" t="str">
        <f t="shared" si="31"/>
        <v>22</v>
      </c>
    </row>
    <row r="487" spans="1:14" x14ac:dyDescent="0.3">
      <c r="A487">
        <v>1</v>
      </c>
      <c r="B487">
        <v>5</v>
      </c>
      <c r="C487" s="1">
        <v>40069</v>
      </c>
      <c r="D487" s="21" t="str">
        <f t="shared" si="28"/>
        <v>13-Sep-2009</v>
      </c>
      <c r="E487" s="2">
        <v>0.43333333333333335</v>
      </c>
      <c r="F487" s="1">
        <v>40069</v>
      </c>
      <c r="G487" s="2">
        <v>0.43472222222222223</v>
      </c>
      <c r="H487">
        <v>50</v>
      </c>
      <c r="I487">
        <v>2</v>
      </c>
      <c r="J487" t="s">
        <v>8</v>
      </c>
      <c r="K487" t="s">
        <v>21</v>
      </c>
      <c r="L487" t="str">
        <f t="shared" si="29"/>
        <v>Morning</v>
      </c>
      <c r="M487" t="str">
        <f t="shared" si="30"/>
        <v>10</v>
      </c>
      <c r="N487" t="str">
        <f t="shared" si="31"/>
        <v>10</v>
      </c>
    </row>
    <row r="488" spans="1:14" x14ac:dyDescent="0.3">
      <c r="A488">
        <v>1</v>
      </c>
      <c r="B488">
        <v>6</v>
      </c>
      <c r="C488" s="1">
        <v>40069</v>
      </c>
      <c r="D488" s="21" t="str">
        <f t="shared" si="28"/>
        <v>13-Sep-2009</v>
      </c>
      <c r="E488" s="2">
        <v>0.59166666666666667</v>
      </c>
      <c r="F488" s="1">
        <v>40069</v>
      </c>
      <c r="G488" s="2">
        <v>0.70138888888888884</v>
      </c>
      <c r="H488">
        <v>50</v>
      </c>
      <c r="I488">
        <v>158</v>
      </c>
      <c r="J488" t="s">
        <v>8</v>
      </c>
      <c r="K488" t="s">
        <v>21</v>
      </c>
      <c r="L488" t="str">
        <f t="shared" si="29"/>
        <v>Afternoon</v>
      </c>
      <c r="M488" t="str">
        <f t="shared" si="30"/>
        <v>14</v>
      </c>
      <c r="N488" t="str">
        <f t="shared" si="31"/>
        <v>16</v>
      </c>
    </row>
    <row r="489" spans="1:14" x14ac:dyDescent="0.3">
      <c r="A489">
        <v>1</v>
      </c>
      <c r="B489">
        <v>5</v>
      </c>
      <c r="C489" s="1">
        <v>40069</v>
      </c>
      <c r="D489" s="21" t="str">
        <f t="shared" si="28"/>
        <v>13-Sep-2009</v>
      </c>
      <c r="E489" s="2">
        <v>0.61388888888888882</v>
      </c>
      <c r="F489" s="1">
        <v>40069</v>
      </c>
      <c r="G489" s="2">
        <v>0.65763888888888888</v>
      </c>
      <c r="H489">
        <v>50</v>
      </c>
      <c r="I489">
        <v>63</v>
      </c>
      <c r="J489" t="s">
        <v>8</v>
      </c>
      <c r="K489" t="s">
        <v>21</v>
      </c>
      <c r="L489" t="str">
        <f t="shared" si="29"/>
        <v>Afternoon</v>
      </c>
      <c r="M489" t="str">
        <f t="shared" si="30"/>
        <v>14</v>
      </c>
      <c r="N489" t="str">
        <f t="shared" si="31"/>
        <v>15</v>
      </c>
    </row>
    <row r="490" spans="1:14" x14ac:dyDescent="0.3">
      <c r="A490">
        <v>1</v>
      </c>
      <c r="B490">
        <v>6</v>
      </c>
      <c r="C490" s="1">
        <v>40069</v>
      </c>
      <c r="D490" s="21" t="str">
        <f t="shared" si="28"/>
        <v>13-Sep-2009</v>
      </c>
      <c r="E490" s="2">
        <v>0.63263888888888886</v>
      </c>
      <c r="F490" s="1">
        <v>40069</v>
      </c>
      <c r="G490" s="2">
        <v>0.70624999999999993</v>
      </c>
      <c r="H490">
        <v>50</v>
      </c>
      <c r="I490">
        <v>106</v>
      </c>
      <c r="J490" t="s">
        <v>8</v>
      </c>
      <c r="K490" t="s">
        <v>21</v>
      </c>
      <c r="L490" t="str">
        <f t="shared" si="29"/>
        <v>Afternoon</v>
      </c>
      <c r="M490" t="str">
        <f t="shared" si="30"/>
        <v>15</v>
      </c>
      <c r="N490" t="str">
        <f t="shared" si="31"/>
        <v>16</v>
      </c>
    </row>
    <row r="491" spans="1:14" x14ac:dyDescent="0.3">
      <c r="A491">
        <v>1</v>
      </c>
      <c r="B491">
        <v>8</v>
      </c>
      <c r="C491" s="1">
        <v>40069</v>
      </c>
      <c r="D491" s="21" t="str">
        <f t="shared" si="28"/>
        <v>13-Sep-2009</v>
      </c>
      <c r="E491" s="2">
        <v>0.78263888888888899</v>
      </c>
      <c r="F491" s="1">
        <v>40069</v>
      </c>
      <c r="G491" s="2">
        <v>0.8618055555555556</v>
      </c>
      <c r="H491">
        <v>50</v>
      </c>
      <c r="I491">
        <v>114</v>
      </c>
      <c r="J491" t="s">
        <v>8</v>
      </c>
      <c r="K491" t="s">
        <v>21</v>
      </c>
      <c r="L491" t="str">
        <f t="shared" si="29"/>
        <v>Evening</v>
      </c>
      <c r="M491" t="str">
        <f t="shared" si="30"/>
        <v>18</v>
      </c>
      <c r="N491" t="str">
        <f t="shared" si="31"/>
        <v>20</v>
      </c>
    </row>
    <row r="492" spans="1:14" x14ac:dyDescent="0.3">
      <c r="A492">
        <v>1</v>
      </c>
      <c r="B492">
        <v>6</v>
      </c>
      <c r="C492" s="1">
        <v>40069</v>
      </c>
      <c r="D492" s="21" t="str">
        <f t="shared" si="28"/>
        <v>13-Sep-2009</v>
      </c>
      <c r="E492" s="2">
        <v>0.80694444444444446</v>
      </c>
      <c r="F492" s="1">
        <v>40069</v>
      </c>
      <c r="G492" s="2">
        <v>0.89861111111111114</v>
      </c>
      <c r="H492">
        <v>50</v>
      </c>
      <c r="I492">
        <v>132</v>
      </c>
      <c r="J492" t="s">
        <v>8</v>
      </c>
      <c r="K492" t="s">
        <v>21</v>
      </c>
      <c r="L492" t="str">
        <f t="shared" si="29"/>
        <v>Evening</v>
      </c>
      <c r="M492" t="str">
        <f t="shared" si="30"/>
        <v>19</v>
      </c>
      <c r="N492" t="str">
        <f t="shared" si="31"/>
        <v>21</v>
      </c>
    </row>
    <row r="493" spans="1:14" x14ac:dyDescent="0.3">
      <c r="A493">
        <v>1</v>
      </c>
      <c r="B493">
        <v>5</v>
      </c>
      <c r="C493" s="1">
        <v>40069</v>
      </c>
      <c r="D493" s="21" t="str">
        <f t="shared" si="28"/>
        <v>13-Sep-2009</v>
      </c>
      <c r="E493" s="2">
        <v>0.85972222222222217</v>
      </c>
      <c r="F493" s="1">
        <v>40069</v>
      </c>
      <c r="G493" s="2">
        <v>0.94097222222222221</v>
      </c>
      <c r="H493">
        <v>50</v>
      </c>
      <c r="I493">
        <v>117</v>
      </c>
      <c r="J493" t="s">
        <v>8</v>
      </c>
      <c r="K493" t="s">
        <v>21</v>
      </c>
      <c r="L493" t="str">
        <f t="shared" si="29"/>
        <v>Evening</v>
      </c>
      <c r="M493" t="str">
        <f t="shared" si="30"/>
        <v>20</v>
      </c>
      <c r="N493" t="str">
        <f t="shared" si="31"/>
        <v>22</v>
      </c>
    </row>
    <row r="494" spans="1:14" x14ac:dyDescent="0.3">
      <c r="A494">
        <v>1</v>
      </c>
      <c r="B494">
        <v>5</v>
      </c>
      <c r="C494" s="1">
        <v>40069</v>
      </c>
      <c r="D494" s="21" t="str">
        <f t="shared" si="28"/>
        <v>13-Sep-2009</v>
      </c>
      <c r="E494" s="2">
        <v>0.87777777777777777</v>
      </c>
      <c r="F494" s="1">
        <v>40069</v>
      </c>
      <c r="G494" s="2">
        <v>0.96527777777777779</v>
      </c>
      <c r="H494">
        <v>50</v>
      </c>
      <c r="I494">
        <v>126</v>
      </c>
      <c r="J494" t="s">
        <v>8</v>
      </c>
      <c r="K494" t="s">
        <v>21</v>
      </c>
      <c r="L494" t="str">
        <f t="shared" si="29"/>
        <v>Evening</v>
      </c>
      <c r="M494" t="str">
        <f t="shared" si="30"/>
        <v>21</v>
      </c>
      <c r="N494" t="str">
        <f t="shared" si="31"/>
        <v>23</v>
      </c>
    </row>
    <row r="495" spans="1:14" x14ac:dyDescent="0.3">
      <c r="A495">
        <v>1</v>
      </c>
      <c r="B495">
        <v>5</v>
      </c>
      <c r="C495" s="1">
        <v>40075</v>
      </c>
      <c r="D495" s="21" t="str">
        <f t="shared" si="28"/>
        <v>19-Sep-2009</v>
      </c>
      <c r="E495" s="2">
        <v>0.47222222222222227</v>
      </c>
      <c r="F495" s="1">
        <v>40075</v>
      </c>
      <c r="G495" s="2">
        <v>0.86111111111111116</v>
      </c>
      <c r="H495">
        <v>190</v>
      </c>
      <c r="I495">
        <v>560</v>
      </c>
      <c r="J495" t="s">
        <v>8</v>
      </c>
      <c r="K495" t="s">
        <v>18</v>
      </c>
      <c r="L495" t="str">
        <f t="shared" si="29"/>
        <v>Morning</v>
      </c>
      <c r="M495" t="str">
        <f t="shared" si="30"/>
        <v>11</v>
      </c>
      <c r="N495" t="str">
        <f t="shared" si="31"/>
        <v>20</v>
      </c>
    </row>
    <row r="496" spans="1:14" x14ac:dyDescent="0.3">
      <c r="A496">
        <v>1</v>
      </c>
      <c r="B496">
        <v>6</v>
      </c>
      <c r="C496" s="1">
        <v>40075</v>
      </c>
      <c r="D496" s="21" t="str">
        <f t="shared" si="28"/>
        <v>19-Sep-2009</v>
      </c>
      <c r="E496" s="2">
        <v>0.49236111111111108</v>
      </c>
      <c r="F496" s="1">
        <v>40075</v>
      </c>
      <c r="G496" s="2">
        <v>0.56319444444444444</v>
      </c>
      <c r="H496">
        <v>50</v>
      </c>
      <c r="I496">
        <v>102</v>
      </c>
      <c r="J496" t="s">
        <v>8</v>
      </c>
      <c r="K496" t="s">
        <v>18</v>
      </c>
      <c r="L496" t="str">
        <f t="shared" si="29"/>
        <v>Morning</v>
      </c>
      <c r="M496" t="str">
        <f t="shared" si="30"/>
        <v>11</v>
      </c>
      <c r="N496" t="str">
        <f t="shared" si="31"/>
        <v>13</v>
      </c>
    </row>
    <row r="497" spans="1:14" x14ac:dyDescent="0.3">
      <c r="A497">
        <v>1</v>
      </c>
      <c r="B497">
        <v>5</v>
      </c>
      <c r="C497" s="1">
        <v>40075</v>
      </c>
      <c r="D497" s="21" t="str">
        <f t="shared" si="28"/>
        <v>19-Sep-2009</v>
      </c>
      <c r="E497" s="2">
        <v>0.59652777777777777</v>
      </c>
      <c r="F497" s="1">
        <v>40075</v>
      </c>
      <c r="G497" s="2">
        <v>0.65763888888888888</v>
      </c>
      <c r="H497">
        <v>50</v>
      </c>
      <c r="I497">
        <v>88</v>
      </c>
      <c r="J497" t="s">
        <v>8</v>
      </c>
      <c r="K497" t="s">
        <v>18</v>
      </c>
      <c r="L497" t="str">
        <f t="shared" si="29"/>
        <v>Afternoon</v>
      </c>
      <c r="M497" t="str">
        <f t="shared" si="30"/>
        <v>14</v>
      </c>
      <c r="N497" t="str">
        <f t="shared" si="31"/>
        <v>15</v>
      </c>
    </row>
    <row r="498" spans="1:14" x14ac:dyDescent="0.3">
      <c r="A498">
        <v>1</v>
      </c>
      <c r="B498">
        <v>5</v>
      </c>
      <c r="C498" s="1">
        <v>40075</v>
      </c>
      <c r="D498" s="21" t="str">
        <f t="shared" si="28"/>
        <v>19-Sep-2009</v>
      </c>
      <c r="E498" s="2">
        <v>0.68402777777777779</v>
      </c>
      <c r="F498" s="1">
        <v>40075</v>
      </c>
      <c r="G498" s="2">
        <v>0.73472222222222217</v>
      </c>
      <c r="H498">
        <v>50</v>
      </c>
      <c r="I498">
        <v>73</v>
      </c>
      <c r="J498" t="s">
        <v>8</v>
      </c>
      <c r="K498" t="s">
        <v>18</v>
      </c>
      <c r="L498" t="str">
        <f t="shared" si="29"/>
        <v>Afternoon</v>
      </c>
      <c r="M498" t="str">
        <f t="shared" si="30"/>
        <v>16</v>
      </c>
      <c r="N498" t="str">
        <f t="shared" si="31"/>
        <v>17</v>
      </c>
    </row>
    <row r="499" spans="1:14" x14ac:dyDescent="0.3">
      <c r="A499">
        <v>1</v>
      </c>
      <c r="B499">
        <v>8</v>
      </c>
      <c r="C499" s="1">
        <v>40075</v>
      </c>
      <c r="D499" s="21" t="str">
        <f t="shared" si="28"/>
        <v>19-Sep-2009</v>
      </c>
      <c r="E499" s="2">
        <v>0.70486111111111116</v>
      </c>
      <c r="F499" s="1">
        <v>40075</v>
      </c>
      <c r="G499" s="2">
        <v>0.74236111111111114</v>
      </c>
      <c r="H499">
        <v>50</v>
      </c>
      <c r="I499">
        <v>54</v>
      </c>
      <c r="J499" t="s">
        <v>8</v>
      </c>
      <c r="K499" t="s">
        <v>18</v>
      </c>
      <c r="L499" t="str">
        <f t="shared" si="29"/>
        <v>Afternoon</v>
      </c>
      <c r="M499" t="str">
        <f t="shared" si="30"/>
        <v>16</v>
      </c>
      <c r="N499" t="str">
        <f t="shared" si="31"/>
        <v>17</v>
      </c>
    </row>
    <row r="500" spans="1:14" x14ac:dyDescent="0.3">
      <c r="A500">
        <v>1</v>
      </c>
      <c r="B500">
        <v>5</v>
      </c>
      <c r="C500" s="1">
        <v>40075</v>
      </c>
      <c r="D500" s="21" t="str">
        <f t="shared" si="28"/>
        <v>19-Sep-2009</v>
      </c>
      <c r="E500" s="2">
        <v>0.71111111111111114</v>
      </c>
      <c r="F500" s="1">
        <v>40075</v>
      </c>
      <c r="G500" s="2">
        <v>0.91041666666666676</v>
      </c>
      <c r="H500">
        <v>90</v>
      </c>
      <c r="I500">
        <v>287</v>
      </c>
      <c r="J500" t="s">
        <v>8</v>
      </c>
      <c r="K500" t="s">
        <v>18</v>
      </c>
      <c r="L500" t="str">
        <f t="shared" si="29"/>
        <v>Afternoon</v>
      </c>
      <c r="M500" t="str">
        <f t="shared" si="30"/>
        <v>17</v>
      </c>
      <c r="N500" t="str">
        <f t="shared" si="31"/>
        <v>21</v>
      </c>
    </row>
    <row r="501" spans="1:14" x14ac:dyDescent="0.3">
      <c r="A501">
        <v>1</v>
      </c>
      <c r="B501">
        <v>6</v>
      </c>
      <c r="C501" s="1">
        <v>40075</v>
      </c>
      <c r="D501" s="21" t="str">
        <f t="shared" si="28"/>
        <v>19-Sep-2009</v>
      </c>
      <c r="E501" s="2">
        <v>0.72986111111111107</v>
      </c>
      <c r="F501" s="1">
        <v>40075</v>
      </c>
      <c r="G501" s="2">
        <v>0.94027777777777777</v>
      </c>
      <c r="H501">
        <v>0</v>
      </c>
      <c r="I501">
        <v>303</v>
      </c>
      <c r="J501" t="s">
        <v>19</v>
      </c>
      <c r="K501" t="s">
        <v>18</v>
      </c>
      <c r="L501" t="str">
        <f t="shared" si="29"/>
        <v>Afternoon</v>
      </c>
      <c r="M501" t="str">
        <f t="shared" si="30"/>
        <v>17</v>
      </c>
      <c r="N501" t="str">
        <f t="shared" si="31"/>
        <v>22</v>
      </c>
    </row>
    <row r="502" spans="1:14" x14ac:dyDescent="0.3">
      <c r="A502">
        <v>1</v>
      </c>
      <c r="B502">
        <v>6</v>
      </c>
      <c r="C502" s="1">
        <v>40075</v>
      </c>
      <c r="D502" s="21" t="str">
        <f t="shared" si="28"/>
        <v>19-Sep-2009</v>
      </c>
      <c r="E502" s="2">
        <v>0.85972222222222217</v>
      </c>
      <c r="F502" s="1">
        <v>40075</v>
      </c>
      <c r="G502" s="2">
        <v>0.93055555555555547</v>
      </c>
      <c r="H502">
        <v>50</v>
      </c>
      <c r="I502">
        <v>102</v>
      </c>
      <c r="J502" t="s">
        <v>8</v>
      </c>
      <c r="K502" t="s">
        <v>18</v>
      </c>
      <c r="L502" t="str">
        <f t="shared" si="29"/>
        <v>Evening</v>
      </c>
      <c r="M502" t="str">
        <f t="shared" si="30"/>
        <v>20</v>
      </c>
      <c r="N502" t="str">
        <f t="shared" si="31"/>
        <v>22</v>
      </c>
    </row>
    <row r="503" spans="1:14" x14ac:dyDescent="0.3">
      <c r="A503">
        <v>1</v>
      </c>
      <c r="B503">
        <v>5</v>
      </c>
      <c r="C503" s="1">
        <v>40075</v>
      </c>
      <c r="D503" s="21" t="str">
        <f t="shared" si="28"/>
        <v>19-Sep-2009</v>
      </c>
      <c r="E503" s="2">
        <v>0.90972222222222221</v>
      </c>
      <c r="F503" s="1">
        <v>40076</v>
      </c>
      <c r="G503" s="2">
        <v>2.0833333333333333E-3</v>
      </c>
      <c r="H503">
        <v>50</v>
      </c>
      <c r="I503">
        <v>133</v>
      </c>
      <c r="J503" t="s">
        <v>8</v>
      </c>
      <c r="K503" t="s">
        <v>18</v>
      </c>
      <c r="L503" t="str">
        <f t="shared" si="29"/>
        <v>Evening</v>
      </c>
      <c r="M503" t="str">
        <f t="shared" si="30"/>
        <v>21</v>
      </c>
      <c r="N503" t="str">
        <f t="shared" si="31"/>
        <v>00</v>
      </c>
    </row>
    <row r="504" spans="1:14" x14ac:dyDescent="0.3">
      <c r="A504">
        <v>1</v>
      </c>
      <c r="B504">
        <v>6</v>
      </c>
      <c r="C504" s="1">
        <v>40075</v>
      </c>
      <c r="D504" s="21" t="str">
        <f t="shared" si="28"/>
        <v>19-Sep-2009</v>
      </c>
      <c r="E504" s="2">
        <v>0.9291666666666667</v>
      </c>
      <c r="F504" s="1">
        <v>40076</v>
      </c>
      <c r="G504" s="2">
        <v>9.4444444444444442E-2</v>
      </c>
      <c r="H504">
        <v>70</v>
      </c>
      <c r="I504">
        <v>238</v>
      </c>
      <c r="J504" t="s">
        <v>8</v>
      </c>
      <c r="K504" t="s">
        <v>18</v>
      </c>
      <c r="L504" t="str">
        <f t="shared" si="29"/>
        <v>Night</v>
      </c>
      <c r="M504" t="str">
        <f t="shared" si="30"/>
        <v>22</v>
      </c>
      <c r="N504" t="str">
        <f t="shared" si="31"/>
        <v>02</v>
      </c>
    </row>
    <row r="505" spans="1:14" x14ac:dyDescent="0.3">
      <c r="A505">
        <v>1</v>
      </c>
      <c r="B505">
        <v>8</v>
      </c>
      <c r="C505" s="1">
        <v>40076</v>
      </c>
      <c r="D505" s="21" t="str">
        <f t="shared" si="28"/>
        <v>20-Sep-2009</v>
      </c>
      <c r="E505" s="2">
        <v>0.49513888888888885</v>
      </c>
      <c r="F505" s="1">
        <v>40076</v>
      </c>
      <c r="G505" s="2">
        <v>0.71527777777777779</v>
      </c>
      <c r="H505">
        <v>110</v>
      </c>
      <c r="I505">
        <v>317</v>
      </c>
      <c r="J505" t="s">
        <v>8</v>
      </c>
      <c r="K505" t="s">
        <v>21</v>
      </c>
      <c r="L505" t="str">
        <f t="shared" si="29"/>
        <v>Morning</v>
      </c>
      <c r="M505" t="str">
        <f t="shared" si="30"/>
        <v>11</v>
      </c>
      <c r="N505" t="str">
        <f t="shared" si="31"/>
        <v>17</v>
      </c>
    </row>
    <row r="506" spans="1:14" x14ac:dyDescent="0.3">
      <c r="A506">
        <v>1</v>
      </c>
      <c r="B506">
        <v>5</v>
      </c>
      <c r="C506" s="1">
        <v>40076</v>
      </c>
      <c r="D506" s="21" t="str">
        <f t="shared" si="28"/>
        <v>20-Sep-2009</v>
      </c>
      <c r="E506" s="2">
        <v>0.50347222222222221</v>
      </c>
      <c r="F506" s="1">
        <v>40076</v>
      </c>
      <c r="G506" s="2">
        <v>0.56944444444444442</v>
      </c>
      <c r="H506">
        <v>50</v>
      </c>
      <c r="I506">
        <v>95</v>
      </c>
      <c r="J506" t="s">
        <v>8</v>
      </c>
      <c r="K506" t="s">
        <v>21</v>
      </c>
      <c r="L506" t="str">
        <f t="shared" si="29"/>
        <v>Morning</v>
      </c>
      <c r="M506" t="str">
        <f t="shared" si="30"/>
        <v>12</v>
      </c>
      <c r="N506" t="str">
        <f t="shared" si="31"/>
        <v>13</v>
      </c>
    </row>
    <row r="507" spans="1:14" x14ac:dyDescent="0.3">
      <c r="A507">
        <v>1</v>
      </c>
      <c r="B507">
        <v>8</v>
      </c>
      <c r="C507" s="1">
        <v>40076</v>
      </c>
      <c r="D507" s="21" t="str">
        <f t="shared" si="28"/>
        <v>20-Sep-2009</v>
      </c>
      <c r="E507" s="2">
        <v>0.52777777777777779</v>
      </c>
      <c r="F507" s="1">
        <v>40076</v>
      </c>
      <c r="G507" s="2">
        <v>0.68125000000000002</v>
      </c>
      <c r="H507">
        <v>70</v>
      </c>
      <c r="I507">
        <v>221</v>
      </c>
      <c r="J507" t="s">
        <v>8</v>
      </c>
      <c r="K507" t="s">
        <v>21</v>
      </c>
      <c r="L507" t="str">
        <f t="shared" si="29"/>
        <v>Morning</v>
      </c>
      <c r="M507" t="str">
        <f t="shared" si="30"/>
        <v>12</v>
      </c>
      <c r="N507" t="str">
        <f t="shared" si="31"/>
        <v>16</v>
      </c>
    </row>
    <row r="508" spans="1:14" x14ac:dyDescent="0.3">
      <c r="A508">
        <v>1</v>
      </c>
      <c r="B508">
        <v>8</v>
      </c>
      <c r="C508" s="1">
        <v>40076</v>
      </c>
      <c r="D508" s="21" t="str">
        <f t="shared" si="28"/>
        <v>20-Sep-2009</v>
      </c>
      <c r="E508" s="2">
        <v>0.54583333333333328</v>
      </c>
      <c r="F508" s="1">
        <v>40076</v>
      </c>
      <c r="G508" s="2">
        <v>0.72152777777777777</v>
      </c>
      <c r="H508">
        <v>90</v>
      </c>
      <c r="I508">
        <v>253</v>
      </c>
      <c r="J508" t="s">
        <v>8</v>
      </c>
      <c r="K508" t="s">
        <v>21</v>
      </c>
      <c r="L508" t="str">
        <f t="shared" si="29"/>
        <v>Morning</v>
      </c>
      <c r="M508" t="str">
        <f t="shared" si="30"/>
        <v>13</v>
      </c>
      <c r="N508" t="str">
        <f t="shared" si="31"/>
        <v>17</v>
      </c>
    </row>
    <row r="509" spans="1:14" x14ac:dyDescent="0.3">
      <c r="A509">
        <v>1</v>
      </c>
      <c r="B509">
        <v>6</v>
      </c>
      <c r="C509" s="1">
        <v>40076</v>
      </c>
      <c r="D509" s="21" t="str">
        <f t="shared" si="28"/>
        <v>20-Sep-2009</v>
      </c>
      <c r="E509" s="2">
        <v>0.55555555555555558</v>
      </c>
      <c r="F509" s="1">
        <v>40076</v>
      </c>
      <c r="G509" s="2">
        <v>0.64583333333333337</v>
      </c>
      <c r="H509">
        <v>50</v>
      </c>
      <c r="I509">
        <v>130</v>
      </c>
      <c r="J509" t="s">
        <v>8</v>
      </c>
      <c r="K509" t="s">
        <v>21</v>
      </c>
      <c r="L509" t="str">
        <f t="shared" si="29"/>
        <v>Morning</v>
      </c>
      <c r="M509" t="str">
        <f t="shared" si="30"/>
        <v>13</v>
      </c>
      <c r="N509" t="str">
        <f t="shared" si="31"/>
        <v>15</v>
      </c>
    </row>
    <row r="510" spans="1:14" x14ac:dyDescent="0.3">
      <c r="A510">
        <v>1</v>
      </c>
      <c r="B510">
        <v>6</v>
      </c>
      <c r="C510" s="1">
        <v>40076</v>
      </c>
      <c r="D510" s="21" t="str">
        <f t="shared" si="28"/>
        <v>20-Sep-2009</v>
      </c>
      <c r="E510" s="2">
        <v>0.55625000000000002</v>
      </c>
      <c r="F510" s="1">
        <v>40076</v>
      </c>
      <c r="G510" s="2">
        <v>0.67638888888888893</v>
      </c>
      <c r="H510">
        <v>50</v>
      </c>
      <c r="I510">
        <v>173</v>
      </c>
      <c r="J510" t="s">
        <v>8</v>
      </c>
      <c r="K510" t="s">
        <v>21</v>
      </c>
      <c r="L510" t="str">
        <f t="shared" si="29"/>
        <v>Morning</v>
      </c>
      <c r="M510" t="str">
        <f t="shared" si="30"/>
        <v>13</v>
      </c>
      <c r="N510" t="str">
        <f t="shared" si="31"/>
        <v>16</v>
      </c>
    </row>
    <row r="511" spans="1:14" x14ac:dyDescent="0.3">
      <c r="A511">
        <v>1</v>
      </c>
      <c r="B511">
        <v>6</v>
      </c>
      <c r="C511" s="1">
        <v>40076</v>
      </c>
      <c r="D511" s="21" t="str">
        <f t="shared" si="28"/>
        <v>20-Sep-2009</v>
      </c>
      <c r="E511" s="2">
        <v>0.58402777777777781</v>
      </c>
      <c r="F511" s="1">
        <v>40076</v>
      </c>
      <c r="G511" s="2">
        <v>0.71180555555555547</v>
      </c>
      <c r="H511">
        <v>70</v>
      </c>
      <c r="I511">
        <v>184</v>
      </c>
      <c r="J511" t="s">
        <v>8</v>
      </c>
      <c r="K511" t="s">
        <v>21</v>
      </c>
      <c r="L511" t="str">
        <f t="shared" si="29"/>
        <v>Afternoon</v>
      </c>
      <c r="M511" t="str">
        <f t="shared" si="30"/>
        <v>14</v>
      </c>
      <c r="N511" t="str">
        <f t="shared" si="31"/>
        <v>17</v>
      </c>
    </row>
    <row r="512" spans="1:14" x14ac:dyDescent="0.3">
      <c r="A512">
        <v>1</v>
      </c>
      <c r="B512">
        <v>5</v>
      </c>
      <c r="C512" s="1">
        <v>40076</v>
      </c>
      <c r="D512" s="21" t="str">
        <f t="shared" si="28"/>
        <v>20-Sep-2009</v>
      </c>
      <c r="E512" s="2">
        <v>0.65694444444444444</v>
      </c>
      <c r="F512" s="1">
        <v>40076</v>
      </c>
      <c r="G512" s="2">
        <v>0.83819444444444446</v>
      </c>
      <c r="H512">
        <v>90</v>
      </c>
      <c r="I512">
        <v>261</v>
      </c>
      <c r="J512" t="s">
        <v>8</v>
      </c>
      <c r="K512" t="s">
        <v>21</v>
      </c>
      <c r="L512" t="str">
        <f t="shared" si="29"/>
        <v>Afternoon</v>
      </c>
      <c r="M512" t="str">
        <f t="shared" si="30"/>
        <v>15</v>
      </c>
      <c r="N512" t="str">
        <f t="shared" si="31"/>
        <v>20</v>
      </c>
    </row>
    <row r="513" spans="1:14" x14ac:dyDescent="0.3">
      <c r="A513">
        <v>1</v>
      </c>
      <c r="B513">
        <v>8</v>
      </c>
      <c r="C513" s="1">
        <v>40076</v>
      </c>
      <c r="D513" s="21" t="str">
        <f t="shared" si="28"/>
        <v>20-Sep-2009</v>
      </c>
      <c r="E513" s="2">
        <v>0.67986111111111114</v>
      </c>
      <c r="F513" s="1">
        <v>40076</v>
      </c>
      <c r="G513" s="2">
        <v>0.7319444444444444</v>
      </c>
      <c r="H513">
        <v>50</v>
      </c>
      <c r="I513">
        <v>75</v>
      </c>
      <c r="J513" t="s">
        <v>8</v>
      </c>
      <c r="K513" t="s">
        <v>21</v>
      </c>
      <c r="L513" t="str">
        <f t="shared" si="29"/>
        <v>Afternoon</v>
      </c>
      <c r="M513" t="str">
        <f t="shared" si="30"/>
        <v>16</v>
      </c>
      <c r="N513" t="str">
        <f t="shared" si="31"/>
        <v>17</v>
      </c>
    </row>
    <row r="514" spans="1:14" x14ac:dyDescent="0.3">
      <c r="A514">
        <v>1</v>
      </c>
      <c r="B514">
        <v>8</v>
      </c>
      <c r="C514" s="1">
        <v>40076</v>
      </c>
      <c r="D514" s="21" t="str">
        <f t="shared" si="28"/>
        <v>20-Sep-2009</v>
      </c>
      <c r="E514" s="2">
        <v>0.68541666666666667</v>
      </c>
      <c r="F514" s="1">
        <v>40076</v>
      </c>
      <c r="G514" s="2">
        <v>0.74791666666666667</v>
      </c>
      <c r="H514">
        <v>50</v>
      </c>
      <c r="I514">
        <v>90</v>
      </c>
      <c r="J514" t="s">
        <v>8</v>
      </c>
      <c r="K514" t="s">
        <v>21</v>
      </c>
      <c r="L514" t="str">
        <f t="shared" si="29"/>
        <v>Afternoon</v>
      </c>
      <c r="M514" t="str">
        <f t="shared" si="30"/>
        <v>16</v>
      </c>
      <c r="N514" t="str">
        <f t="shared" si="31"/>
        <v>17</v>
      </c>
    </row>
    <row r="515" spans="1:14" x14ac:dyDescent="0.3">
      <c r="A515">
        <v>1</v>
      </c>
      <c r="B515">
        <v>5</v>
      </c>
      <c r="C515" s="1">
        <v>40076</v>
      </c>
      <c r="D515" s="21" t="str">
        <f t="shared" ref="D515:D578" si="32" xml:space="preserve"> TEXT(C515, "dd-Mmm-yyyy")</f>
        <v>20-Sep-2009</v>
      </c>
      <c r="E515" s="2">
        <v>0.69861111111111107</v>
      </c>
      <c r="F515" s="1">
        <v>40076</v>
      </c>
      <c r="G515" s="2">
        <v>0.77638888888888891</v>
      </c>
      <c r="H515">
        <v>50</v>
      </c>
      <c r="I515">
        <v>112</v>
      </c>
      <c r="J515" t="s">
        <v>8</v>
      </c>
      <c r="K515" t="s">
        <v>21</v>
      </c>
      <c r="L515" t="str">
        <f t="shared" ref="L515:L578" si="33">IF(AND(E515&gt;$T$6,E515&lt;=$U$6),"Morning",IF(AND(E515&gt;$U$6,E515&lt;=$V$6),"Afternoon", IF(AND(E515&gt;$V$6,E515&lt;=$W$6),"Evening", "Night")))</f>
        <v>Afternoon</v>
      </c>
      <c r="M515" t="str">
        <f t="shared" ref="M515:M578" si="34" xml:space="preserve"> TEXT(E515, "H")</f>
        <v>16</v>
      </c>
      <c r="N515" t="str">
        <f t="shared" ref="N515:N578" si="35" xml:space="preserve"> TEXT(G515,"HH")</f>
        <v>18</v>
      </c>
    </row>
    <row r="516" spans="1:14" x14ac:dyDescent="0.3">
      <c r="A516">
        <v>1</v>
      </c>
      <c r="B516">
        <v>6</v>
      </c>
      <c r="C516" s="1">
        <v>40076</v>
      </c>
      <c r="D516" s="21" t="str">
        <f t="shared" si="32"/>
        <v>20-Sep-2009</v>
      </c>
      <c r="E516" s="2">
        <v>0.73958333333333337</v>
      </c>
      <c r="F516" s="1">
        <v>40076</v>
      </c>
      <c r="G516" s="2">
        <v>0.93472222222222223</v>
      </c>
      <c r="H516">
        <v>90</v>
      </c>
      <c r="I516">
        <v>281</v>
      </c>
      <c r="J516" t="s">
        <v>8</v>
      </c>
      <c r="K516" t="s">
        <v>21</v>
      </c>
      <c r="L516" t="str">
        <f t="shared" si="33"/>
        <v>Afternoon</v>
      </c>
      <c r="M516" t="str">
        <f t="shared" si="34"/>
        <v>17</v>
      </c>
      <c r="N516" t="str">
        <f t="shared" si="35"/>
        <v>22</v>
      </c>
    </row>
    <row r="517" spans="1:14" x14ac:dyDescent="0.3">
      <c r="A517">
        <v>1</v>
      </c>
      <c r="B517">
        <v>6</v>
      </c>
      <c r="C517" s="1">
        <v>40076</v>
      </c>
      <c r="D517" s="21" t="str">
        <f t="shared" si="32"/>
        <v>20-Sep-2009</v>
      </c>
      <c r="E517" s="2">
        <v>0.74513888888888891</v>
      </c>
      <c r="F517" s="1">
        <v>40076</v>
      </c>
      <c r="G517" s="2">
        <v>0.93125000000000002</v>
      </c>
      <c r="H517">
        <v>90</v>
      </c>
      <c r="I517">
        <v>268</v>
      </c>
      <c r="J517" t="s">
        <v>8</v>
      </c>
      <c r="K517" t="s">
        <v>21</v>
      </c>
      <c r="L517" t="str">
        <f t="shared" si="33"/>
        <v>Afternoon</v>
      </c>
      <c r="M517" t="str">
        <f t="shared" si="34"/>
        <v>17</v>
      </c>
      <c r="N517" t="str">
        <f t="shared" si="35"/>
        <v>22</v>
      </c>
    </row>
    <row r="518" spans="1:14" x14ac:dyDescent="0.3">
      <c r="A518">
        <v>1</v>
      </c>
      <c r="B518">
        <v>8</v>
      </c>
      <c r="C518" s="1">
        <v>40076</v>
      </c>
      <c r="D518" s="21" t="str">
        <f t="shared" si="32"/>
        <v>20-Sep-2009</v>
      </c>
      <c r="E518" s="2">
        <v>0.74583333333333324</v>
      </c>
      <c r="F518" s="1">
        <v>40076</v>
      </c>
      <c r="G518" s="2">
        <v>0.85</v>
      </c>
      <c r="H518">
        <v>50</v>
      </c>
      <c r="I518">
        <v>150</v>
      </c>
      <c r="J518" t="s">
        <v>8</v>
      </c>
      <c r="K518" t="s">
        <v>21</v>
      </c>
      <c r="L518" t="str">
        <f t="shared" si="33"/>
        <v>Afternoon</v>
      </c>
      <c r="M518" t="str">
        <f t="shared" si="34"/>
        <v>17</v>
      </c>
      <c r="N518" t="str">
        <f t="shared" si="35"/>
        <v>20</v>
      </c>
    </row>
    <row r="519" spans="1:14" x14ac:dyDescent="0.3">
      <c r="A519">
        <v>1</v>
      </c>
      <c r="B519">
        <v>5</v>
      </c>
      <c r="C519" s="1">
        <v>40076</v>
      </c>
      <c r="D519" s="21" t="str">
        <f t="shared" si="32"/>
        <v>20-Sep-2009</v>
      </c>
      <c r="E519" s="2">
        <v>0.7583333333333333</v>
      </c>
      <c r="F519" s="1">
        <v>40076</v>
      </c>
      <c r="G519" s="2">
        <v>0.99305555555555547</v>
      </c>
      <c r="H519">
        <v>110</v>
      </c>
      <c r="I519">
        <v>338</v>
      </c>
      <c r="J519" t="s">
        <v>8</v>
      </c>
      <c r="K519" t="s">
        <v>21</v>
      </c>
      <c r="L519" t="str">
        <f t="shared" si="33"/>
        <v>Evening</v>
      </c>
      <c r="M519" t="str">
        <f t="shared" si="34"/>
        <v>18</v>
      </c>
      <c r="N519" t="str">
        <f t="shared" si="35"/>
        <v>23</v>
      </c>
    </row>
    <row r="520" spans="1:14" x14ac:dyDescent="0.3">
      <c r="A520">
        <v>1</v>
      </c>
      <c r="B520">
        <v>5</v>
      </c>
      <c r="C520" s="1">
        <v>40076</v>
      </c>
      <c r="D520" s="21" t="str">
        <f t="shared" si="32"/>
        <v>20-Sep-2009</v>
      </c>
      <c r="E520" s="2">
        <v>0.78819444444444453</v>
      </c>
      <c r="F520" s="1">
        <v>40076</v>
      </c>
      <c r="G520" s="2">
        <v>0.93055555555555547</v>
      </c>
      <c r="H520">
        <v>70</v>
      </c>
      <c r="I520">
        <v>205</v>
      </c>
      <c r="J520" t="s">
        <v>8</v>
      </c>
      <c r="K520" t="s">
        <v>21</v>
      </c>
      <c r="L520" t="str">
        <f t="shared" si="33"/>
        <v>Evening</v>
      </c>
      <c r="M520" t="str">
        <f t="shared" si="34"/>
        <v>18</v>
      </c>
      <c r="N520" t="str">
        <f t="shared" si="35"/>
        <v>22</v>
      </c>
    </row>
    <row r="521" spans="1:14" x14ac:dyDescent="0.3">
      <c r="A521">
        <v>1</v>
      </c>
      <c r="B521">
        <v>6</v>
      </c>
      <c r="C521" s="1">
        <v>40076</v>
      </c>
      <c r="D521" s="21" t="str">
        <f t="shared" si="32"/>
        <v>20-Sep-2009</v>
      </c>
      <c r="E521" s="2">
        <v>0.80138888888888893</v>
      </c>
      <c r="F521" s="1">
        <v>40076</v>
      </c>
      <c r="G521" s="2">
        <v>0.87916666666666676</v>
      </c>
      <c r="H521">
        <v>50</v>
      </c>
      <c r="I521">
        <v>112</v>
      </c>
      <c r="J521" t="s">
        <v>8</v>
      </c>
      <c r="K521" t="s">
        <v>21</v>
      </c>
      <c r="L521" t="str">
        <f t="shared" si="33"/>
        <v>Evening</v>
      </c>
      <c r="M521" t="str">
        <f t="shared" si="34"/>
        <v>19</v>
      </c>
      <c r="N521" t="str">
        <f t="shared" si="35"/>
        <v>21</v>
      </c>
    </row>
    <row r="522" spans="1:14" x14ac:dyDescent="0.3">
      <c r="A522">
        <v>1</v>
      </c>
      <c r="B522">
        <v>5</v>
      </c>
      <c r="C522" s="1">
        <v>40076</v>
      </c>
      <c r="D522" s="21" t="str">
        <f t="shared" si="32"/>
        <v>20-Sep-2009</v>
      </c>
      <c r="E522" s="2">
        <v>0.80833333333333324</v>
      </c>
      <c r="F522" s="1">
        <v>40076</v>
      </c>
      <c r="G522" s="2">
        <v>0.90069444444444446</v>
      </c>
      <c r="H522">
        <v>50</v>
      </c>
      <c r="I522">
        <v>133</v>
      </c>
      <c r="J522" t="s">
        <v>8</v>
      </c>
      <c r="K522" t="s">
        <v>21</v>
      </c>
      <c r="L522" t="str">
        <f t="shared" si="33"/>
        <v>Evening</v>
      </c>
      <c r="M522" t="str">
        <f t="shared" si="34"/>
        <v>19</v>
      </c>
      <c r="N522" t="str">
        <f t="shared" si="35"/>
        <v>21</v>
      </c>
    </row>
    <row r="523" spans="1:14" x14ac:dyDescent="0.3">
      <c r="A523">
        <v>1</v>
      </c>
      <c r="B523">
        <v>6</v>
      </c>
      <c r="C523" s="1">
        <v>40076</v>
      </c>
      <c r="D523" s="21" t="str">
        <f t="shared" si="32"/>
        <v>20-Sep-2009</v>
      </c>
      <c r="E523" s="2">
        <v>0.94027777777777777</v>
      </c>
      <c r="F523" s="1">
        <v>40077</v>
      </c>
      <c r="G523" s="2">
        <v>9.0277777777777787E-3</v>
      </c>
      <c r="H523">
        <v>50</v>
      </c>
      <c r="I523">
        <v>99</v>
      </c>
      <c r="J523" t="s">
        <v>8</v>
      </c>
      <c r="K523" t="s">
        <v>21</v>
      </c>
      <c r="L523" t="str">
        <f t="shared" si="33"/>
        <v>Night</v>
      </c>
      <c r="M523" t="str">
        <f t="shared" si="34"/>
        <v>22</v>
      </c>
      <c r="N523" t="str">
        <f t="shared" si="35"/>
        <v>00</v>
      </c>
    </row>
    <row r="524" spans="1:14" x14ac:dyDescent="0.3">
      <c r="A524">
        <v>1</v>
      </c>
      <c r="B524">
        <v>6</v>
      </c>
      <c r="C524" s="1">
        <v>40076</v>
      </c>
      <c r="D524" s="21" t="str">
        <f t="shared" si="32"/>
        <v>20-Sep-2009</v>
      </c>
      <c r="E524" s="2">
        <v>0.96111111111111114</v>
      </c>
      <c r="F524" s="1">
        <v>40076</v>
      </c>
      <c r="G524" s="2">
        <v>0.97499999999999998</v>
      </c>
      <c r="H524">
        <v>50</v>
      </c>
      <c r="I524">
        <v>20</v>
      </c>
      <c r="J524" t="s">
        <v>8</v>
      </c>
      <c r="K524" t="s">
        <v>21</v>
      </c>
      <c r="L524" t="str">
        <f t="shared" si="33"/>
        <v>Night</v>
      </c>
      <c r="M524" t="str">
        <f t="shared" si="34"/>
        <v>23</v>
      </c>
      <c r="N524" t="str">
        <f t="shared" si="35"/>
        <v>23</v>
      </c>
    </row>
    <row r="525" spans="1:14" x14ac:dyDescent="0.3">
      <c r="A525">
        <v>1</v>
      </c>
      <c r="B525">
        <v>5</v>
      </c>
      <c r="C525" s="1">
        <v>40082</v>
      </c>
      <c r="D525" s="21" t="str">
        <f t="shared" si="32"/>
        <v>26-Sep-2009</v>
      </c>
      <c r="E525" s="2">
        <v>0.4381944444444445</v>
      </c>
      <c r="F525" s="1">
        <v>40082</v>
      </c>
      <c r="G525" s="2">
        <v>0.49583333333333335</v>
      </c>
      <c r="H525">
        <v>50</v>
      </c>
      <c r="I525">
        <v>83</v>
      </c>
      <c r="J525" t="s">
        <v>8</v>
      </c>
      <c r="K525" t="s">
        <v>18</v>
      </c>
      <c r="L525" t="str">
        <f t="shared" si="33"/>
        <v>Morning</v>
      </c>
      <c r="M525" t="str">
        <f t="shared" si="34"/>
        <v>10</v>
      </c>
      <c r="N525" t="str">
        <f t="shared" si="35"/>
        <v>11</v>
      </c>
    </row>
    <row r="526" spans="1:14" x14ac:dyDescent="0.3">
      <c r="A526">
        <v>1</v>
      </c>
      <c r="B526">
        <v>5</v>
      </c>
      <c r="C526" s="1">
        <v>40082</v>
      </c>
      <c r="D526" s="21" t="str">
        <f t="shared" si="32"/>
        <v>26-Sep-2009</v>
      </c>
      <c r="E526" s="2">
        <v>0.4861111111111111</v>
      </c>
      <c r="F526" s="1">
        <v>40082</v>
      </c>
      <c r="G526" s="2">
        <v>0.63472222222222219</v>
      </c>
      <c r="H526">
        <v>70</v>
      </c>
      <c r="I526">
        <v>214</v>
      </c>
      <c r="J526" t="s">
        <v>8</v>
      </c>
      <c r="K526" t="s">
        <v>18</v>
      </c>
      <c r="L526" t="str">
        <f t="shared" si="33"/>
        <v>Morning</v>
      </c>
      <c r="M526" t="str">
        <f t="shared" si="34"/>
        <v>11</v>
      </c>
      <c r="N526" t="str">
        <f t="shared" si="35"/>
        <v>15</v>
      </c>
    </row>
    <row r="527" spans="1:14" x14ac:dyDescent="0.3">
      <c r="A527">
        <v>1</v>
      </c>
      <c r="B527">
        <v>5</v>
      </c>
      <c r="C527" s="1">
        <v>40082</v>
      </c>
      <c r="D527" s="21" t="str">
        <f t="shared" si="32"/>
        <v>26-Sep-2009</v>
      </c>
      <c r="E527" s="2">
        <v>0.53194444444444444</v>
      </c>
      <c r="F527" s="1">
        <v>40082</v>
      </c>
      <c r="G527" s="2">
        <v>0.62847222222222221</v>
      </c>
      <c r="H527">
        <v>50</v>
      </c>
      <c r="I527">
        <v>139</v>
      </c>
      <c r="J527" t="s">
        <v>8</v>
      </c>
      <c r="K527" t="s">
        <v>18</v>
      </c>
      <c r="L527" t="str">
        <f t="shared" si="33"/>
        <v>Morning</v>
      </c>
      <c r="M527" t="str">
        <f t="shared" si="34"/>
        <v>12</v>
      </c>
      <c r="N527" t="str">
        <f t="shared" si="35"/>
        <v>15</v>
      </c>
    </row>
    <row r="528" spans="1:14" x14ac:dyDescent="0.3">
      <c r="A528">
        <v>1</v>
      </c>
      <c r="B528">
        <v>5</v>
      </c>
      <c r="C528" s="1">
        <v>40082</v>
      </c>
      <c r="D528" s="21" t="str">
        <f t="shared" si="32"/>
        <v>26-Sep-2009</v>
      </c>
      <c r="E528" s="2">
        <v>0.53402777777777777</v>
      </c>
      <c r="F528" s="1">
        <v>40082</v>
      </c>
      <c r="G528" s="2">
        <v>0.55277777777777781</v>
      </c>
      <c r="H528">
        <v>50</v>
      </c>
      <c r="I528">
        <v>27</v>
      </c>
      <c r="J528" t="s">
        <v>8</v>
      </c>
      <c r="K528" t="s">
        <v>18</v>
      </c>
      <c r="L528" t="str">
        <f t="shared" si="33"/>
        <v>Morning</v>
      </c>
      <c r="M528" t="str">
        <f t="shared" si="34"/>
        <v>12</v>
      </c>
      <c r="N528" t="str">
        <f t="shared" si="35"/>
        <v>13</v>
      </c>
    </row>
    <row r="529" spans="1:14" x14ac:dyDescent="0.3">
      <c r="A529">
        <v>1</v>
      </c>
      <c r="B529">
        <v>6</v>
      </c>
      <c r="C529" s="1">
        <v>40082</v>
      </c>
      <c r="D529" s="21" t="str">
        <f t="shared" si="32"/>
        <v>26-Sep-2009</v>
      </c>
      <c r="E529" s="2">
        <v>0.55138888888888882</v>
      </c>
      <c r="F529" s="1">
        <v>40082</v>
      </c>
      <c r="G529" s="2">
        <v>0.91666666666666663</v>
      </c>
      <c r="H529">
        <v>0</v>
      </c>
      <c r="I529">
        <v>526</v>
      </c>
      <c r="J529" t="s">
        <v>19</v>
      </c>
      <c r="K529" t="s">
        <v>18</v>
      </c>
      <c r="L529" t="str">
        <f t="shared" si="33"/>
        <v>Morning</v>
      </c>
      <c r="M529" t="str">
        <f t="shared" si="34"/>
        <v>13</v>
      </c>
      <c r="N529" t="str">
        <f t="shared" si="35"/>
        <v>22</v>
      </c>
    </row>
    <row r="530" spans="1:14" x14ac:dyDescent="0.3">
      <c r="A530">
        <v>1</v>
      </c>
      <c r="B530">
        <v>6</v>
      </c>
      <c r="C530" s="1">
        <v>40082</v>
      </c>
      <c r="D530" s="21" t="str">
        <f t="shared" si="32"/>
        <v>26-Sep-2009</v>
      </c>
      <c r="E530" s="2">
        <v>0.55208333333333337</v>
      </c>
      <c r="F530" s="1">
        <v>40082</v>
      </c>
      <c r="G530" s="2">
        <v>0.68680555555555556</v>
      </c>
      <c r="H530">
        <v>70</v>
      </c>
      <c r="I530">
        <v>194</v>
      </c>
      <c r="J530" t="s">
        <v>8</v>
      </c>
      <c r="K530" t="s">
        <v>18</v>
      </c>
      <c r="L530" t="str">
        <f t="shared" si="33"/>
        <v>Morning</v>
      </c>
      <c r="M530" t="str">
        <f t="shared" si="34"/>
        <v>13</v>
      </c>
      <c r="N530" t="str">
        <f t="shared" si="35"/>
        <v>16</v>
      </c>
    </row>
    <row r="531" spans="1:14" x14ac:dyDescent="0.3">
      <c r="A531">
        <v>1</v>
      </c>
      <c r="B531">
        <v>5</v>
      </c>
      <c r="C531" s="1">
        <v>40082</v>
      </c>
      <c r="D531" s="21" t="str">
        <f t="shared" si="32"/>
        <v>26-Sep-2009</v>
      </c>
      <c r="E531" s="2">
        <v>0.56458333333333333</v>
      </c>
      <c r="F531" s="1">
        <v>40082</v>
      </c>
      <c r="G531" s="2">
        <v>0.7006944444444444</v>
      </c>
      <c r="H531">
        <v>70</v>
      </c>
      <c r="I531">
        <v>196</v>
      </c>
      <c r="J531" t="s">
        <v>8</v>
      </c>
      <c r="K531" t="s">
        <v>18</v>
      </c>
      <c r="L531" t="str">
        <f t="shared" si="33"/>
        <v>Morning</v>
      </c>
      <c r="M531" t="str">
        <f t="shared" si="34"/>
        <v>13</v>
      </c>
      <c r="N531" t="str">
        <f t="shared" si="35"/>
        <v>16</v>
      </c>
    </row>
    <row r="532" spans="1:14" x14ac:dyDescent="0.3">
      <c r="A532">
        <v>1</v>
      </c>
      <c r="B532">
        <v>5</v>
      </c>
      <c r="C532" s="1">
        <v>40082</v>
      </c>
      <c r="D532" s="21" t="str">
        <f t="shared" si="32"/>
        <v>26-Sep-2009</v>
      </c>
      <c r="E532" s="2">
        <v>0.6743055555555556</v>
      </c>
      <c r="F532" s="1">
        <v>40082</v>
      </c>
      <c r="G532" s="2">
        <v>0.82500000000000007</v>
      </c>
      <c r="H532">
        <v>70</v>
      </c>
      <c r="I532">
        <v>217</v>
      </c>
      <c r="J532" t="s">
        <v>8</v>
      </c>
      <c r="K532" t="s">
        <v>18</v>
      </c>
      <c r="L532" t="str">
        <f t="shared" si="33"/>
        <v>Afternoon</v>
      </c>
      <c r="M532" t="str">
        <f t="shared" si="34"/>
        <v>16</v>
      </c>
      <c r="N532" t="str">
        <f t="shared" si="35"/>
        <v>19</v>
      </c>
    </row>
    <row r="533" spans="1:14" x14ac:dyDescent="0.3">
      <c r="A533">
        <v>1</v>
      </c>
      <c r="B533">
        <v>5</v>
      </c>
      <c r="C533" s="1">
        <v>40082</v>
      </c>
      <c r="D533" s="21" t="str">
        <f t="shared" si="32"/>
        <v>26-Sep-2009</v>
      </c>
      <c r="E533" s="2">
        <v>0.71875</v>
      </c>
      <c r="F533" s="1">
        <v>40082</v>
      </c>
      <c r="G533" s="2">
        <v>0.78819444444444453</v>
      </c>
      <c r="H533">
        <v>50</v>
      </c>
      <c r="I533">
        <v>100</v>
      </c>
      <c r="J533" t="s">
        <v>8</v>
      </c>
      <c r="K533" t="s">
        <v>18</v>
      </c>
      <c r="L533" t="str">
        <f t="shared" si="33"/>
        <v>Afternoon</v>
      </c>
      <c r="M533" t="str">
        <f t="shared" si="34"/>
        <v>17</v>
      </c>
      <c r="N533" t="str">
        <f t="shared" si="35"/>
        <v>18</v>
      </c>
    </row>
    <row r="534" spans="1:14" x14ac:dyDescent="0.3">
      <c r="A534">
        <v>1</v>
      </c>
      <c r="B534">
        <v>5</v>
      </c>
      <c r="C534" s="1">
        <v>40082</v>
      </c>
      <c r="D534" s="21" t="str">
        <f t="shared" si="32"/>
        <v>26-Sep-2009</v>
      </c>
      <c r="E534" s="2">
        <v>0.72013888888888899</v>
      </c>
      <c r="F534" s="1">
        <v>40082</v>
      </c>
      <c r="G534" s="2">
        <v>0.85763888888888884</v>
      </c>
      <c r="H534">
        <v>70</v>
      </c>
      <c r="I534">
        <v>198</v>
      </c>
      <c r="J534" t="s">
        <v>8</v>
      </c>
      <c r="K534" t="s">
        <v>18</v>
      </c>
      <c r="L534" t="str">
        <f t="shared" si="33"/>
        <v>Afternoon</v>
      </c>
      <c r="M534" t="str">
        <f t="shared" si="34"/>
        <v>17</v>
      </c>
      <c r="N534" t="str">
        <f t="shared" si="35"/>
        <v>20</v>
      </c>
    </row>
    <row r="535" spans="1:14" x14ac:dyDescent="0.3">
      <c r="A535">
        <v>1</v>
      </c>
      <c r="B535">
        <v>5</v>
      </c>
      <c r="C535" s="1">
        <v>40082</v>
      </c>
      <c r="D535" s="21" t="str">
        <f t="shared" si="32"/>
        <v>26-Sep-2009</v>
      </c>
      <c r="E535" s="2">
        <v>0.73611111111111116</v>
      </c>
      <c r="F535" s="1">
        <v>40082</v>
      </c>
      <c r="G535" s="2">
        <v>0.83819444444444446</v>
      </c>
      <c r="H535">
        <v>50</v>
      </c>
      <c r="I535">
        <v>147</v>
      </c>
      <c r="J535" t="s">
        <v>8</v>
      </c>
      <c r="K535" t="s">
        <v>18</v>
      </c>
      <c r="L535" t="str">
        <f t="shared" si="33"/>
        <v>Afternoon</v>
      </c>
      <c r="M535" t="str">
        <f t="shared" si="34"/>
        <v>17</v>
      </c>
      <c r="N535" t="str">
        <f t="shared" si="35"/>
        <v>20</v>
      </c>
    </row>
    <row r="536" spans="1:14" x14ac:dyDescent="0.3">
      <c r="A536">
        <v>1</v>
      </c>
      <c r="B536">
        <v>5</v>
      </c>
      <c r="C536" s="1">
        <v>40082</v>
      </c>
      <c r="D536" s="21" t="str">
        <f t="shared" si="32"/>
        <v>26-Sep-2009</v>
      </c>
      <c r="E536" s="2">
        <v>0.73749999999999993</v>
      </c>
      <c r="F536" s="1">
        <v>40082</v>
      </c>
      <c r="G536" s="2">
        <v>0.89444444444444438</v>
      </c>
      <c r="H536">
        <v>70</v>
      </c>
      <c r="I536">
        <v>226</v>
      </c>
      <c r="J536" t="s">
        <v>8</v>
      </c>
      <c r="K536" t="s">
        <v>18</v>
      </c>
      <c r="L536" t="str">
        <f t="shared" si="33"/>
        <v>Afternoon</v>
      </c>
      <c r="M536" t="str">
        <f t="shared" si="34"/>
        <v>17</v>
      </c>
      <c r="N536" t="str">
        <f t="shared" si="35"/>
        <v>21</v>
      </c>
    </row>
    <row r="537" spans="1:14" x14ac:dyDescent="0.3">
      <c r="A537">
        <v>1</v>
      </c>
      <c r="B537">
        <v>5</v>
      </c>
      <c r="C537" s="1">
        <v>40082</v>
      </c>
      <c r="D537" s="21" t="str">
        <f t="shared" si="32"/>
        <v>26-Sep-2009</v>
      </c>
      <c r="E537" s="2">
        <v>0.78263888888888899</v>
      </c>
      <c r="F537" s="1">
        <v>40082</v>
      </c>
      <c r="G537" s="2">
        <v>0.81944444444444453</v>
      </c>
      <c r="H537">
        <v>50</v>
      </c>
      <c r="I537">
        <v>53</v>
      </c>
      <c r="J537" t="s">
        <v>8</v>
      </c>
      <c r="K537" t="s">
        <v>18</v>
      </c>
      <c r="L537" t="str">
        <f t="shared" si="33"/>
        <v>Evening</v>
      </c>
      <c r="M537" t="str">
        <f t="shared" si="34"/>
        <v>18</v>
      </c>
      <c r="N537" t="str">
        <f t="shared" si="35"/>
        <v>19</v>
      </c>
    </row>
    <row r="538" spans="1:14" x14ac:dyDescent="0.3">
      <c r="A538">
        <v>1</v>
      </c>
      <c r="B538">
        <v>6</v>
      </c>
      <c r="C538" s="1">
        <v>40082</v>
      </c>
      <c r="D538" s="21" t="str">
        <f t="shared" si="32"/>
        <v>26-Sep-2009</v>
      </c>
      <c r="E538" s="2">
        <v>0.80972222222222223</v>
      </c>
      <c r="F538" s="1">
        <v>40082</v>
      </c>
      <c r="G538" s="2">
        <v>0.9145833333333333</v>
      </c>
      <c r="H538">
        <v>50</v>
      </c>
      <c r="I538">
        <v>151</v>
      </c>
      <c r="J538" t="s">
        <v>8</v>
      </c>
      <c r="K538" t="s">
        <v>18</v>
      </c>
      <c r="L538" t="str">
        <f t="shared" si="33"/>
        <v>Evening</v>
      </c>
      <c r="M538" t="str">
        <f t="shared" si="34"/>
        <v>19</v>
      </c>
      <c r="N538" t="str">
        <f t="shared" si="35"/>
        <v>21</v>
      </c>
    </row>
    <row r="539" spans="1:14" x14ac:dyDescent="0.3">
      <c r="A539">
        <v>1</v>
      </c>
      <c r="B539">
        <v>6</v>
      </c>
      <c r="C539" s="1">
        <v>40082</v>
      </c>
      <c r="D539" s="21" t="str">
        <f t="shared" si="32"/>
        <v>26-Sep-2009</v>
      </c>
      <c r="E539" s="2">
        <v>0.84652777777777777</v>
      </c>
      <c r="F539" s="1">
        <v>40082</v>
      </c>
      <c r="G539" s="2">
        <v>0.92569444444444438</v>
      </c>
      <c r="H539">
        <v>50</v>
      </c>
      <c r="I539">
        <v>114</v>
      </c>
      <c r="J539" t="s">
        <v>8</v>
      </c>
      <c r="K539" t="s">
        <v>18</v>
      </c>
      <c r="L539" t="str">
        <f t="shared" si="33"/>
        <v>Evening</v>
      </c>
      <c r="M539" t="str">
        <f t="shared" si="34"/>
        <v>20</v>
      </c>
      <c r="N539" t="str">
        <f t="shared" si="35"/>
        <v>22</v>
      </c>
    </row>
    <row r="540" spans="1:14" x14ac:dyDescent="0.3">
      <c r="A540">
        <v>1</v>
      </c>
      <c r="B540">
        <v>5</v>
      </c>
      <c r="C540" s="1">
        <v>40082</v>
      </c>
      <c r="D540" s="21" t="str">
        <f t="shared" si="32"/>
        <v>26-Sep-2009</v>
      </c>
      <c r="E540" s="2">
        <v>0.89583333333333337</v>
      </c>
      <c r="F540" s="1">
        <v>40083</v>
      </c>
      <c r="G540" s="2">
        <v>0.13125000000000001</v>
      </c>
      <c r="H540">
        <v>110</v>
      </c>
      <c r="I540">
        <v>339</v>
      </c>
      <c r="J540" t="s">
        <v>8</v>
      </c>
      <c r="K540" t="s">
        <v>18</v>
      </c>
      <c r="L540" t="str">
        <f t="shared" si="33"/>
        <v>Evening</v>
      </c>
      <c r="M540" t="str">
        <f t="shared" si="34"/>
        <v>21</v>
      </c>
      <c r="N540" t="str">
        <f t="shared" si="35"/>
        <v>03</v>
      </c>
    </row>
    <row r="541" spans="1:14" x14ac:dyDescent="0.3">
      <c r="A541">
        <v>1</v>
      </c>
      <c r="B541">
        <v>6</v>
      </c>
      <c r="C541" s="1">
        <v>40082</v>
      </c>
      <c r="D541" s="21" t="str">
        <f t="shared" si="32"/>
        <v>26-Sep-2009</v>
      </c>
      <c r="E541" s="2">
        <v>0.9277777777777777</v>
      </c>
      <c r="F541" s="1">
        <v>40082</v>
      </c>
      <c r="G541" s="2">
        <v>0.96944444444444444</v>
      </c>
      <c r="H541">
        <v>50</v>
      </c>
      <c r="I541">
        <v>60</v>
      </c>
      <c r="J541" t="s">
        <v>8</v>
      </c>
      <c r="K541" t="s">
        <v>18</v>
      </c>
      <c r="L541" t="str">
        <f t="shared" si="33"/>
        <v>Night</v>
      </c>
      <c r="M541" t="str">
        <f t="shared" si="34"/>
        <v>22</v>
      </c>
      <c r="N541" t="str">
        <f t="shared" si="35"/>
        <v>23</v>
      </c>
    </row>
    <row r="542" spans="1:14" x14ac:dyDescent="0.3">
      <c r="A542">
        <v>1</v>
      </c>
      <c r="B542">
        <v>6</v>
      </c>
      <c r="C542" s="1">
        <v>40083</v>
      </c>
      <c r="D542" s="21" t="str">
        <f t="shared" si="32"/>
        <v>27-Sep-2009</v>
      </c>
      <c r="E542" s="2">
        <v>0.42430555555555555</v>
      </c>
      <c r="F542" s="1">
        <v>40083</v>
      </c>
      <c r="G542" s="2">
        <v>0.5854166666666667</v>
      </c>
      <c r="H542">
        <v>70</v>
      </c>
      <c r="I542">
        <v>232</v>
      </c>
      <c r="J542" t="s">
        <v>8</v>
      </c>
      <c r="K542" t="s">
        <v>21</v>
      </c>
      <c r="L542" t="str">
        <f t="shared" si="33"/>
        <v>Morning</v>
      </c>
      <c r="M542" t="str">
        <f t="shared" si="34"/>
        <v>10</v>
      </c>
      <c r="N542" t="str">
        <f t="shared" si="35"/>
        <v>14</v>
      </c>
    </row>
    <row r="543" spans="1:14" x14ac:dyDescent="0.3">
      <c r="A543">
        <v>1</v>
      </c>
      <c r="B543">
        <v>5</v>
      </c>
      <c r="C543" s="1">
        <v>40083</v>
      </c>
      <c r="D543" s="21" t="str">
        <f t="shared" si="32"/>
        <v>27-Sep-2009</v>
      </c>
      <c r="E543" s="2">
        <v>0.47638888888888892</v>
      </c>
      <c r="F543" s="1">
        <v>40083</v>
      </c>
      <c r="G543" s="2">
        <v>0.55833333333333335</v>
      </c>
      <c r="H543">
        <v>50</v>
      </c>
      <c r="I543">
        <v>118</v>
      </c>
      <c r="J543" t="s">
        <v>8</v>
      </c>
      <c r="K543" t="s">
        <v>21</v>
      </c>
      <c r="L543" t="str">
        <f t="shared" si="33"/>
        <v>Morning</v>
      </c>
      <c r="M543" t="str">
        <f t="shared" si="34"/>
        <v>11</v>
      </c>
      <c r="N543" t="str">
        <f t="shared" si="35"/>
        <v>13</v>
      </c>
    </row>
    <row r="544" spans="1:14" x14ac:dyDescent="0.3">
      <c r="A544">
        <v>1</v>
      </c>
      <c r="B544">
        <v>5</v>
      </c>
      <c r="C544" s="1">
        <v>40083</v>
      </c>
      <c r="D544" s="21" t="str">
        <f t="shared" si="32"/>
        <v>27-Sep-2009</v>
      </c>
      <c r="E544" s="2">
        <v>0.53402777777777777</v>
      </c>
      <c r="F544" s="1">
        <v>40083</v>
      </c>
      <c r="G544" s="2">
        <v>0.58402777777777781</v>
      </c>
      <c r="H544">
        <v>50</v>
      </c>
      <c r="I544">
        <v>72</v>
      </c>
      <c r="J544" t="s">
        <v>8</v>
      </c>
      <c r="K544" t="s">
        <v>21</v>
      </c>
      <c r="L544" t="str">
        <f t="shared" si="33"/>
        <v>Morning</v>
      </c>
      <c r="M544" t="str">
        <f t="shared" si="34"/>
        <v>12</v>
      </c>
      <c r="N544" t="str">
        <f t="shared" si="35"/>
        <v>14</v>
      </c>
    </row>
    <row r="545" spans="1:14" x14ac:dyDescent="0.3">
      <c r="A545">
        <v>1</v>
      </c>
      <c r="B545">
        <v>5</v>
      </c>
      <c r="C545" s="1">
        <v>40083</v>
      </c>
      <c r="D545" s="21" t="str">
        <f t="shared" si="32"/>
        <v>27-Sep-2009</v>
      </c>
      <c r="E545" s="2">
        <v>0.59513888888888888</v>
      </c>
      <c r="F545" s="1">
        <v>40083</v>
      </c>
      <c r="G545" s="2">
        <v>0.74791666666666667</v>
      </c>
      <c r="H545">
        <v>70</v>
      </c>
      <c r="I545">
        <v>220</v>
      </c>
      <c r="J545" t="s">
        <v>8</v>
      </c>
      <c r="K545" t="s">
        <v>21</v>
      </c>
      <c r="L545" t="str">
        <f t="shared" si="33"/>
        <v>Afternoon</v>
      </c>
      <c r="M545" t="str">
        <f t="shared" si="34"/>
        <v>14</v>
      </c>
      <c r="N545" t="str">
        <f t="shared" si="35"/>
        <v>17</v>
      </c>
    </row>
    <row r="546" spans="1:14" x14ac:dyDescent="0.3">
      <c r="A546">
        <v>1</v>
      </c>
      <c r="B546">
        <v>6</v>
      </c>
      <c r="C546" s="1">
        <v>40083</v>
      </c>
      <c r="D546" s="21" t="str">
        <f t="shared" si="32"/>
        <v>27-Sep-2009</v>
      </c>
      <c r="E546" s="2">
        <v>0.6</v>
      </c>
      <c r="F546" s="1">
        <v>40083</v>
      </c>
      <c r="G546" s="2">
        <v>0.73819444444444438</v>
      </c>
      <c r="H546">
        <v>70</v>
      </c>
      <c r="I546">
        <v>199</v>
      </c>
      <c r="J546" t="s">
        <v>8</v>
      </c>
      <c r="K546" t="s">
        <v>21</v>
      </c>
      <c r="L546" t="str">
        <f t="shared" si="33"/>
        <v>Afternoon</v>
      </c>
      <c r="M546" t="str">
        <f t="shared" si="34"/>
        <v>14</v>
      </c>
      <c r="N546" t="str">
        <f t="shared" si="35"/>
        <v>17</v>
      </c>
    </row>
    <row r="547" spans="1:14" x14ac:dyDescent="0.3">
      <c r="A547">
        <v>1</v>
      </c>
      <c r="B547">
        <v>8</v>
      </c>
      <c r="C547" s="1">
        <v>40083</v>
      </c>
      <c r="D547" s="21" t="str">
        <f t="shared" si="32"/>
        <v>27-Sep-2009</v>
      </c>
      <c r="E547" s="2">
        <v>0.60763888888888895</v>
      </c>
      <c r="F547" s="1">
        <v>40083</v>
      </c>
      <c r="G547" s="2">
        <v>0.7270833333333333</v>
      </c>
      <c r="H547">
        <v>50</v>
      </c>
      <c r="I547">
        <v>172</v>
      </c>
      <c r="J547" t="s">
        <v>8</v>
      </c>
      <c r="K547" t="s">
        <v>21</v>
      </c>
      <c r="L547" t="str">
        <f t="shared" si="33"/>
        <v>Afternoon</v>
      </c>
      <c r="M547" t="str">
        <f t="shared" si="34"/>
        <v>14</v>
      </c>
      <c r="N547" t="str">
        <f t="shared" si="35"/>
        <v>17</v>
      </c>
    </row>
    <row r="548" spans="1:14" x14ac:dyDescent="0.3">
      <c r="A548">
        <v>1</v>
      </c>
      <c r="B548">
        <v>6</v>
      </c>
      <c r="C548" s="1">
        <v>40083</v>
      </c>
      <c r="D548" s="21" t="str">
        <f t="shared" si="32"/>
        <v>27-Sep-2009</v>
      </c>
      <c r="E548" s="2">
        <v>0.62638888888888888</v>
      </c>
      <c r="F548" s="1">
        <v>40083</v>
      </c>
      <c r="G548" s="2">
        <v>0.73333333333333339</v>
      </c>
      <c r="H548">
        <v>50</v>
      </c>
      <c r="I548">
        <v>154</v>
      </c>
      <c r="J548" t="s">
        <v>8</v>
      </c>
      <c r="K548" t="s">
        <v>21</v>
      </c>
      <c r="L548" t="str">
        <f t="shared" si="33"/>
        <v>Afternoon</v>
      </c>
      <c r="M548" t="str">
        <f t="shared" si="34"/>
        <v>15</v>
      </c>
      <c r="N548" t="str">
        <f t="shared" si="35"/>
        <v>17</v>
      </c>
    </row>
    <row r="549" spans="1:14" x14ac:dyDescent="0.3">
      <c r="A549">
        <v>1</v>
      </c>
      <c r="B549">
        <v>6</v>
      </c>
      <c r="C549" s="1">
        <v>40083</v>
      </c>
      <c r="D549" s="21" t="str">
        <f t="shared" si="32"/>
        <v>27-Sep-2009</v>
      </c>
      <c r="E549" s="2">
        <v>0.69374999999999998</v>
      </c>
      <c r="F549" s="1">
        <v>40083</v>
      </c>
      <c r="G549" s="2">
        <v>0.76944444444444438</v>
      </c>
      <c r="H549">
        <v>50</v>
      </c>
      <c r="I549">
        <v>109</v>
      </c>
      <c r="J549" t="s">
        <v>8</v>
      </c>
      <c r="K549" t="s">
        <v>21</v>
      </c>
      <c r="L549" t="str">
        <f t="shared" si="33"/>
        <v>Afternoon</v>
      </c>
      <c r="M549" t="str">
        <f t="shared" si="34"/>
        <v>16</v>
      </c>
      <c r="N549" t="str">
        <f t="shared" si="35"/>
        <v>18</v>
      </c>
    </row>
    <row r="550" spans="1:14" x14ac:dyDescent="0.3">
      <c r="A550">
        <v>1</v>
      </c>
      <c r="B550">
        <v>6</v>
      </c>
      <c r="C550" s="1">
        <v>40083</v>
      </c>
      <c r="D550" s="21" t="str">
        <f t="shared" si="32"/>
        <v>27-Sep-2009</v>
      </c>
      <c r="E550" s="2">
        <v>0.69861111111111107</v>
      </c>
      <c r="F550" s="1">
        <v>40083</v>
      </c>
      <c r="G550" s="2">
        <v>0.83750000000000002</v>
      </c>
      <c r="H550">
        <v>70</v>
      </c>
      <c r="I550">
        <v>200</v>
      </c>
      <c r="J550" t="s">
        <v>8</v>
      </c>
      <c r="K550" t="s">
        <v>21</v>
      </c>
      <c r="L550" t="str">
        <f t="shared" si="33"/>
        <v>Afternoon</v>
      </c>
      <c r="M550" t="str">
        <f t="shared" si="34"/>
        <v>16</v>
      </c>
      <c r="N550" t="str">
        <f t="shared" si="35"/>
        <v>20</v>
      </c>
    </row>
    <row r="551" spans="1:14" x14ac:dyDescent="0.3">
      <c r="A551">
        <v>1</v>
      </c>
      <c r="B551">
        <v>6</v>
      </c>
      <c r="C551" s="1">
        <v>40083</v>
      </c>
      <c r="D551" s="21" t="str">
        <f t="shared" si="32"/>
        <v>27-Sep-2009</v>
      </c>
      <c r="E551" s="2">
        <v>0.69930555555555562</v>
      </c>
      <c r="F551" s="1">
        <v>40083</v>
      </c>
      <c r="G551" s="2">
        <v>0.76666666666666661</v>
      </c>
      <c r="H551">
        <v>50</v>
      </c>
      <c r="I551">
        <v>97</v>
      </c>
      <c r="J551" t="s">
        <v>8</v>
      </c>
      <c r="K551" t="s">
        <v>21</v>
      </c>
      <c r="L551" t="str">
        <f t="shared" si="33"/>
        <v>Afternoon</v>
      </c>
      <c r="M551" t="str">
        <f t="shared" si="34"/>
        <v>16</v>
      </c>
      <c r="N551" t="str">
        <f t="shared" si="35"/>
        <v>18</v>
      </c>
    </row>
    <row r="552" spans="1:14" x14ac:dyDescent="0.3">
      <c r="A552">
        <v>1</v>
      </c>
      <c r="B552">
        <v>6</v>
      </c>
      <c r="C552" s="1">
        <v>40083</v>
      </c>
      <c r="D552" s="21" t="str">
        <f t="shared" si="32"/>
        <v>27-Sep-2009</v>
      </c>
      <c r="E552" s="2">
        <v>0.7055555555555556</v>
      </c>
      <c r="F552" s="1">
        <v>40083</v>
      </c>
      <c r="G552" s="2">
        <v>0.84930555555555554</v>
      </c>
      <c r="H552">
        <v>70</v>
      </c>
      <c r="I552">
        <v>207</v>
      </c>
      <c r="J552" t="s">
        <v>8</v>
      </c>
      <c r="K552" t="s">
        <v>21</v>
      </c>
      <c r="L552" t="str">
        <f t="shared" si="33"/>
        <v>Afternoon</v>
      </c>
      <c r="M552" t="str">
        <f t="shared" si="34"/>
        <v>16</v>
      </c>
      <c r="N552" t="str">
        <f t="shared" si="35"/>
        <v>20</v>
      </c>
    </row>
    <row r="553" spans="1:14" x14ac:dyDescent="0.3">
      <c r="A553">
        <v>1</v>
      </c>
      <c r="B553">
        <v>5</v>
      </c>
      <c r="C553" s="1">
        <v>40083</v>
      </c>
      <c r="D553" s="21" t="str">
        <f t="shared" si="32"/>
        <v>27-Sep-2009</v>
      </c>
      <c r="E553" s="2">
        <v>0.71458333333333324</v>
      </c>
      <c r="F553" s="1">
        <v>40083</v>
      </c>
      <c r="G553" s="2">
        <v>0.78402777777777777</v>
      </c>
      <c r="H553">
        <v>50</v>
      </c>
      <c r="I553">
        <v>100</v>
      </c>
      <c r="J553" t="s">
        <v>8</v>
      </c>
      <c r="K553" t="s">
        <v>21</v>
      </c>
      <c r="L553" t="str">
        <f t="shared" si="33"/>
        <v>Afternoon</v>
      </c>
      <c r="M553" t="str">
        <f t="shared" si="34"/>
        <v>17</v>
      </c>
      <c r="N553" t="str">
        <f t="shared" si="35"/>
        <v>18</v>
      </c>
    </row>
    <row r="554" spans="1:14" x14ac:dyDescent="0.3">
      <c r="A554">
        <v>1</v>
      </c>
      <c r="B554">
        <v>8</v>
      </c>
      <c r="C554" s="1">
        <v>40083</v>
      </c>
      <c r="D554" s="21" t="str">
        <f t="shared" si="32"/>
        <v>27-Sep-2009</v>
      </c>
      <c r="E554" s="2">
        <v>0.74375000000000002</v>
      </c>
      <c r="F554" s="1">
        <v>40083</v>
      </c>
      <c r="G554" s="2">
        <v>0.80069444444444438</v>
      </c>
      <c r="H554">
        <v>50</v>
      </c>
      <c r="I554">
        <v>82</v>
      </c>
      <c r="J554" t="s">
        <v>14</v>
      </c>
      <c r="K554" t="s">
        <v>21</v>
      </c>
      <c r="L554" t="str">
        <f t="shared" si="33"/>
        <v>Afternoon</v>
      </c>
      <c r="M554" t="str">
        <f t="shared" si="34"/>
        <v>17</v>
      </c>
      <c r="N554" t="str">
        <f t="shared" si="35"/>
        <v>19</v>
      </c>
    </row>
    <row r="555" spans="1:14" x14ac:dyDescent="0.3">
      <c r="A555">
        <v>1</v>
      </c>
      <c r="B555">
        <v>8</v>
      </c>
      <c r="C555" s="1">
        <v>40083</v>
      </c>
      <c r="D555" s="21" t="str">
        <f t="shared" si="32"/>
        <v>27-Sep-2009</v>
      </c>
      <c r="E555" s="2">
        <v>0.80972222222222223</v>
      </c>
      <c r="F555" s="1">
        <v>40083</v>
      </c>
      <c r="G555" s="2">
        <v>0.95277777777777783</v>
      </c>
      <c r="H555">
        <v>70</v>
      </c>
      <c r="I555">
        <v>206</v>
      </c>
      <c r="J555" t="s">
        <v>8</v>
      </c>
      <c r="K555" t="s">
        <v>21</v>
      </c>
      <c r="L555" t="str">
        <f t="shared" si="33"/>
        <v>Evening</v>
      </c>
      <c r="M555" t="str">
        <f t="shared" si="34"/>
        <v>19</v>
      </c>
      <c r="N555" t="str">
        <f t="shared" si="35"/>
        <v>22</v>
      </c>
    </row>
    <row r="556" spans="1:14" x14ac:dyDescent="0.3">
      <c r="A556">
        <v>1</v>
      </c>
      <c r="B556">
        <v>6</v>
      </c>
      <c r="C556" s="1">
        <v>40083</v>
      </c>
      <c r="D556" s="21" t="str">
        <f t="shared" si="32"/>
        <v>27-Sep-2009</v>
      </c>
      <c r="E556" s="2">
        <v>0.81736111111111109</v>
      </c>
      <c r="F556" s="1">
        <v>40083</v>
      </c>
      <c r="G556" s="2">
        <v>0.90555555555555556</v>
      </c>
      <c r="H556">
        <v>50</v>
      </c>
      <c r="I556">
        <v>127</v>
      </c>
      <c r="J556" t="s">
        <v>8</v>
      </c>
      <c r="K556" t="s">
        <v>21</v>
      </c>
      <c r="L556" t="str">
        <f t="shared" si="33"/>
        <v>Evening</v>
      </c>
      <c r="M556" t="str">
        <f t="shared" si="34"/>
        <v>19</v>
      </c>
      <c r="N556" t="str">
        <f t="shared" si="35"/>
        <v>21</v>
      </c>
    </row>
    <row r="557" spans="1:14" x14ac:dyDescent="0.3">
      <c r="A557">
        <v>1</v>
      </c>
      <c r="B557">
        <v>5</v>
      </c>
      <c r="C557" s="1">
        <v>40083</v>
      </c>
      <c r="D557" s="21" t="str">
        <f t="shared" si="32"/>
        <v>27-Sep-2009</v>
      </c>
      <c r="E557" s="2">
        <v>0.85069444444444453</v>
      </c>
      <c r="F557" s="1">
        <v>40083</v>
      </c>
      <c r="G557" s="2">
        <v>0.92986111111111114</v>
      </c>
      <c r="H557">
        <v>50</v>
      </c>
      <c r="I557">
        <v>114</v>
      </c>
      <c r="J557" t="s">
        <v>8</v>
      </c>
      <c r="K557" t="s">
        <v>21</v>
      </c>
      <c r="L557" t="str">
        <f t="shared" si="33"/>
        <v>Evening</v>
      </c>
      <c r="M557" t="str">
        <f t="shared" si="34"/>
        <v>20</v>
      </c>
      <c r="N557" t="str">
        <f t="shared" si="35"/>
        <v>22</v>
      </c>
    </row>
    <row r="558" spans="1:14" x14ac:dyDescent="0.3">
      <c r="A558">
        <v>1</v>
      </c>
      <c r="B558">
        <v>6</v>
      </c>
      <c r="C558" s="1">
        <v>40083</v>
      </c>
      <c r="D558" s="21" t="str">
        <f t="shared" si="32"/>
        <v>27-Sep-2009</v>
      </c>
      <c r="E558" s="2">
        <v>0.85277777777777775</v>
      </c>
      <c r="F558" s="1">
        <v>40083</v>
      </c>
      <c r="G558" s="2">
        <v>0.9375</v>
      </c>
      <c r="H558">
        <v>50</v>
      </c>
      <c r="I558">
        <v>122</v>
      </c>
      <c r="J558" t="s">
        <v>8</v>
      </c>
      <c r="K558" t="s">
        <v>21</v>
      </c>
      <c r="L558" t="str">
        <f t="shared" si="33"/>
        <v>Evening</v>
      </c>
      <c r="M558" t="str">
        <f t="shared" si="34"/>
        <v>20</v>
      </c>
      <c r="N558" t="str">
        <f t="shared" si="35"/>
        <v>22</v>
      </c>
    </row>
    <row r="559" spans="1:14" x14ac:dyDescent="0.3">
      <c r="A559">
        <v>1</v>
      </c>
      <c r="B559">
        <v>5</v>
      </c>
      <c r="C559" s="1">
        <v>40083</v>
      </c>
      <c r="D559" s="21" t="str">
        <f t="shared" si="32"/>
        <v>27-Sep-2009</v>
      </c>
      <c r="E559" s="2">
        <v>0.86041666666666661</v>
      </c>
      <c r="F559" s="1">
        <v>40083</v>
      </c>
      <c r="G559" s="2">
        <v>0.89236111111111116</v>
      </c>
      <c r="H559">
        <v>50</v>
      </c>
      <c r="I559">
        <v>46</v>
      </c>
      <c r="J559" t="s">
        <v>8</v>
      </c>
      <c r="K559" t="s">
        <v>21</v>
      </c>
      <c r="L559" t="str">
        <f t="shared" si="33"/>
        <v>Evening</v>
      </c>
      <c r="M559" t="str">
        <f t="shared" si="34"/>
        <v>20</v>
      </c>
      <c r="N559" t="str">
        <f t="shared" si="35"/>
        <v>21</v>
      </c>
    </row>
    <row r="560" spans="1:14" x14ac:dyDescent="0.3">
      <c r="A560">
        <v>1</v>
      </c>
      <c r="B560">
        <v>6</v>
      </c>
      <c r="C560" s="1">
        <v>40083</v>
      </c>
      <c r="D560" s="21" t="str">
        <f t="shared" si="32"/>
        <v>27-Sep-2009</v>
      </c>
      <c r="E560" s="2">
        <v>0.87638888888888899</v>
      </c>
      <c r="F560" s="1">
        <v>40083</v>
      </c>
      <c r="G560" s="2">
        <v>0.89930555555555547</v>
      </c>
      <c r="H560">
        <v>50</v>
      </c>
      <c r="I560">
        <v>33</v>
      </c>
      <c r="J560" t="s">
        <v>8</v>
      </c>
      <c r="K560" t="s">
        <v>21</v>
      </c>
      <c r="L560" t="str">
        <f t="shared" si="33"/>
        <v>Evening</v>
      </c>
      <c r="M560" t="str">
        <f t="shared" si="34"/>
        <v>21</v>
      </c>
      <c r="N560" t="str">
        <f t="shared" si="35"/>
        <v>21</v>
      </c>
    </row>
    <row r="561" spans="1:14" x14ac:dyDescent="0.3">
      <c r="A561">
        <v>1</v>
      </c>
      <c r="B561">
        <v>5</v>
      </c>
      <c r="C561" s="1">
        <v>40089</v>
      </c>
      <c r="D561" s="21" t="str">
        <f t="shared" si="32"/>
        <v>03-Oct-2009</v>
      </c>
      <c r="E561" s="2">
        <v>0.49236111111111108</v>
      </c>
      <c r="F561" s="1">
        <v>40089</v>
      </c>
      <c r="G561" s="2">
        <v>0.55555555555555558</v>
      </c>
      <c r="H561">
        <v>50</v>
      </c>
      <c r="I561">
        <v>91</v>
      </c>
      <c r="J561" t="s">
        <v>8</v>
      </c>
      <c r="K561" t="s">
        <v>18</v>
      </c>
      <c r="L561" t="str">
        <f t="shared" si="33"/>
        <v>Morning</v>
      </c>
      <c r="M561" t="str">
        <f t="shared" si="34"/>
        <v>11</v>
      </c>
      <c r="N561" t="str">
        <f t="shared" si="35"/>
        <v>13</v>
      </c>
    </row>
    <row r="562" spans="1:14" x14ac:dyDescent="0.3">
      <c r="A562">
        <v>1</v>
      </c>
      <c r="B562">
        <v>8</v>
      </c>
      <c r="C562" s="1">
        <v>40089</v>
      </c>
      <c r="D562" s="21" t="str">
        <f t="shared" si="32"/>
        <v>03-Oct-2009</v>
      </c>
      <c r="E562" s="2">
        <v>0.53472222222222221</v>
      </c>
      <c r="F562" s="1">
        <v>40089</v>
      </c>
      <c r="G562" s="2">
        <v>0.75277777777777777</v>
      </c>
      <c r="H562">
        <v>110</v>
      </c>
      <c r="I562">
        <v>314</v>
      </c>
      <c r="J562" t="s">
        <v>8</v>
      </c>
      <c r="K562" t="s">
        <v>18</v>
      </c>
      <c r="L562" t="str">
        <f t="shared" si="33"/>
        <v>Morning</v>
      </c>
      <c r="M562" t="str">
        <f t="shared" si="34"/>
        <v>12</v>
      </c>
      <c r="N562" t="str">
        <f t="shared" si="35"/>
        <v>18</v>
      </c>
    </row>
    <row r="563" spans="1:14" x14ac:dyDescent="0.3">
      <c r="A563">
        <v>1</v>
      </c>
      <c r="B563">
        <v>6</v>
      </c>
      <c r="C563" s="1">
        <v>40089</v>
      </c>
      <c r="D563" s="21" t="str">
        <f t="shared" si="32"/>
        <v>03-Oct-2009</v>
      </c>
      <c r="E563" s="2">
        <v>0.60069444444444442</v>
      </c>
      <c r="F563" s="1">
        <v>40089</v>
      </c>
      <c r="G563" s="2">
        <v>0.66597222222222219</v>
      </c>
      <c r="H563">
        <v>50</v>
      </c>
      <c r="I563">
        <v>94</v>
      </c>
      <c r="J563" t="s">
        <v>8</v>
      </c>
      <c r="K563" t="s">
        <v>18</v>
      </c>
      <c r="L563" t="str">
        <f t="shared" si="33"/>
        <v>Afternoon</v>
      </c>
      <c r="M563" t="str">
        <f t="shared" si="34"/>
        <v>14</v>
      </c>
      <c r="N563" t="str">
        <f t="shared" si="35"/>
        <v>15</v>
      </c>
    </row>
    <row r="564" spans="1:14" x14ac:dyDescent="0.3">
      <c r="A564">
        <v>1</v>
      </c>
      <c r="B564">
        <v>8</v>
      </c>
      <c r="C564" s="1">
        <v>40089</v>
      </c>
      <c r="D564" s="21" t="str">
        <f t="shared" si="32"/>
        <v>03-Oct-2009</v>
      </c>
      <c r="E564" s="2">
        <v>0.64097222222222217</v>
      </c>
      <c r="F564" s="1">
        <v>40089</v>
      </c>
      <c r="G564" s="2">
        <v>0.7715277777777777</v>
      </c>
      <c r="H564">
        <v>70</v>
      </c>
      <c r="I564">
        <v>188</v>
      </c>
      <c r="J564" t="s">
        <v>8</v>
      </c>
      <c r="K564" t="s">
        <v>18</v>
      </c>
      <c r="L564" t="str">
        <f t="shared" si="33"/>
        <v>Afternoon</v>
      </c>
      <c r="M564" t="str">
        <f t="shared" si="34"/>
        <v>15</v>
      </c>
      <c r="N564" t="str">
        <f t="shared" si="35"/>
        <v>18</v>
      </c>
    </row>
    <row r="565" spans="1:14" x14ac:dyDescent="0.3">
      <c r="A565">
        <v>1</v>
      </c>
      <c r="B565">
        <v>8</v>
      </c>
      <c r="C565" s="1">
        <v>40089</v>
      </c>
      <c r="D565" s="21" t="str">
        <f t="shared" si="32"/>
        <v>03-Oct-2009</v>
      </c>
      <c r="E565" s="2">
        <v>0.6972222222222223</v>
      </c>
      <c r="F565" s="1">
        <v>40089</v>
      </c>
      <c r="G565" s="2">
        <v>0.76111111111111107</v>
      </c>
      <c r="H565">
        <v>50</v>
      </c>
      <c r="I565">
        <v>92</v>
      </c>
      <c r="J565" t="s">
        <v>8</v>
      </c>
      <c r="K565" t="s">
        <v>18</v>
      </c>
      <c r="L565" t="str">
        <f t="shared" si="33"/>
        <v>Afternoon</v>
      </c>
      <c r="M565" t="str">
        <f t="shared" si="34"/>
        <v>16</v>
      </c>
      <c r="N565" t="str">
        <f t="shared" si="35"/>
        <v>18</v>
      </c>
    </row>
    <row r="566" spans="1:14" x14ac:dyDescent="0.3">
      <c r="A566">
        <v>1</v>
      </c>
      <c r="B566">
        <v>6</v>
      </c>
      <c r="C566" s="1">
        <v>40089</v>
      </c>
      <c r="D566" s="21" t="str">
        <f t="shared" si="32"/>
        <v>03-Oct-2009</v>
      </c>
      <c r="E566" s="2">
        <v>0.73888888888888893</v>
      </c>
      <c r="F566" s="1">
        <v>40089</v>
      </c>
      <c r="G566" s="2">
        <v>0.78611111111111109</v>
      </c>
      <c r="H566">
        <v>50</v>
      </c>
      <c r="I566">
        <v>68</v>
      </c>
      <c r="J566" t="s">
        <v>8</v>
      </c>
      <c r="K566" t="s">
        <v>18</v>
      </c>
      <c r="L566" t="str">
        <f t="shared" si="33"/>
        <v>Afternoon</v>
      </c>
      <c r="M566" t="str">
        <f t="shared" si="34"/>
        <v>17</v>
      </c>
      <c r="N566" t="str">
        <f t="shared" si="35"/>
        <v>18</v>
      </c>
    </row>
    <row r="567" spans="1:14" x14ac:dyDescent="0.3">
      <c r="A567">
        <v>1</v>
      </c>
      <c r="B567">
        <v>5</v>
      </c>
      <c r="C567" s="1">
        <v>40089</v>
      </c>
      <c r="D567" s="21" t="str">
        <f t="shared" si="32"/>
        <v>03-Oct-2009</v>
      </c>
      <c r="E567" s="2">
        <v>0.82152777777777775</v>
      </c>
      <c r="F567" s="1">
        <v>40089</v>
      </c>
      <c r="G567" s="2">
        <v>0.88124999999999998</v>
      </c>
      <c r="H567">
        <v>50</v>
      </c>
      <c r="I567">
        <v>86</v>
      </c>
      <c r="J567" t="s">
        <v>8</v>
      </c>
      <c r="K567" t="s">
        <v>18</v>
      </c>
      <c r="L567" t="str">
        <f t="shared" si="33"/>
        <v>Evening</v>
      </c>
      <c r="M567" t="str">
        <f t="shared" si="34"/>
        <v>19</v>
      </c>
      <c r="N567" t="str">
        <f t="shared" si="35"/>
        <v>21</v>
      </c>
    </row>
    <row r="568" spans="1:14" x14ac:dyDescent="0.3">
      <c r="A568">
        <v>1</v>
      </c>
      <c r="B568">
        <v>5</v>
      </c>
      <c r="C568" s="1">
        <v>40089</v>
      </c>
      <c r="D568" s="21" t="str">
        <f t="shared" si="32"/>
        <v>03-Oct-2009</v>
      </c>
      <c r="E568" s="2">
        <v>0.94236111111111109</v>
      </c>
      <c r="F568" s="1">
        <v>40089</v>
      </c>
      <c r="G568" s="2">
        <v>0.99722222222222223</v>
      </c>
      <c r="H568">
        <v>50</v>
      </c>
      <c r="I568">
        <v>79</v>
      </c>
      <c r="J568" t="s">
        <v>8</v>
      </c>
      <c r="K568" t="s">
        <v>18</v>
      </c>
      <c r="L568" t="str">
        <f t="shared" si="33"/>
        <v>Night</v>
      </c>
      <c r="M568" t="str">
        <f t="shared" si="34"/>
        <v>22</v>
      </c>
      <c r="N568" t="str">
        <f t="shared" si="35"/>
        <v>23</v>
      </c>
    </row>
    <row r="569" spans="1:14" x14ac:dyDescent="0.3">
      <c r="A569">
        <v>1</v>
      </c>
      <c r="B569">
        <v>6</v>
      </c>
      <c r="C569" s="1">
        <v>40090</v>
      </c>
      <c r="D569" s="21" t="str">
        <f t="shared" si="32"/>
        <v>04-Oct-2009</v>
      </c>
      <c r="E569" s="2">
        <v>0.61597222222222225</v>
      </c>
      <c r="F569" s="1">
        <v>40090</v>
      </c>
      <c r="G569" s="2">
        <v>0.71111111111111114</v>
      </c>
      <c r="H569">
        <v>50</v>
      </c>
      <c r="I569">
        <v>137</v>
      </c>
      <c r="J569" t="s">
        <v>8</v>
      </c>
      <c r="K569" t="s">
        <v>21</v>
      </c>
      <c r="L569" t="str">
        <f t="shared" si="33"/>
        <v>Afternoon</v>
      </c>
      <c r="M569" t="str">
        <f t="shared" si="34"/>
        <v>14</v>
      </c>
      <c r="N569" t="str">
        <f t="shared" si="35"/>
        <v>17</v>
      </c>
    </row>
    <row r="570" spans="1:14" x14ac:dyDescent="0.3">
      <c r="A570">
        <v>1</v>
      </c>
      <c r="B570">
        <v>5</v>
      </c>
      <c r="C570" s="1">
        <v>40090</v>
      </c>
      <c r="D570" s="21" t="str">
        <f t="shared" si="32"/>
        <v>04-Oct-2009</v>
      </c>
      <c r="E570" s="2">
        <v>0.7006944444444444</v>
      </c>
      <c r="F570" s="1">
        <v>40090</v>
      </c>
      <c r="G570" s="2">
        <v>0.90347222222222223</v>
      </c>
      <c r="H570">
        <v>90</v>
      </c>
      <c r="I570">
        <v>292</v>
      </c>
      <c r="J570" t="s">
        <v>8</v>
      </c>
      <c r="K570" t="s">
        <v>21</v>
      </c>
      <c r="L570" t="str">
        <f t="shared" si="33"/>
        <v>Afternoon</v>
      </c>
      <c r="M570" t="str">
        <f t="shared" si="34"/>
        <v>16</v>
      </c>
      <c r="N570" t="str">
        <f t="shared" si="35"/>
        <v>21</v>
      </c>
    </row>
    <row r="571" spans="1:14" x14ac:dyDescent="0.3">
      <c r="A571">
        <v>1</v>
      </c>
      <c r="B571">
        <v>5</v>
      </c>
      <c r="C571" s="1">
        <v>40090</v>
      </c>
      <c r="D571" s="21" t="str">
        <f t="shared" si="32"/>
        <v>04-Oct-2009</v>
      </c>
      <c r="E571" s="2">
        <v>0.71666666666666667</v>
      </c>
      <c r="F571" s="1">
        <v>40090</v>
      </c>
      <c r="G571" s="2">
        <v>0.81388888888888899</v>
      </c>
      <c r="H571">
        <v>50</v>
      </c>
      <c r="I571">
        <v>140</v>
      </c>
      <c r="J571" t="s">
        <v>8</v>
      </c>
      <c r="K571" t="s">
        <v>21</v>
      </c>
      <c r="L571" t="str">
        <f t="shared" si="33"/>
        <v>Afternoon</v>
      </c>
      <c r="M571" t="str">
        <f t="shared" si="34"/>
        <v>17</v>
      </c>
      <c r="N571" t="str">
        <f t="shared" si="35"/>
        <v>19</v>
      </c>
    </row>
    <row r="572" spans="1:14" x14ac:dyDescent="0.3">
      <c r="A572">
        <v>1</v>
      </c>
      <c r="B572">
        <v>6</v>
      </c>
      <c r="C572" s="1">
        <v>40090</v>
      </c>
      <c r="D572" s="21" t="str">
        <f t="shared" si="32"/>
        <v>04-Oct-2009</v>
      </c>
      <c r="E572" s="2">
        <v>0.72916666666666663</v>
      </c>
      <c r="F572" s="1">
        <v>40090</v>
      </c>
      <c r="G572" s="2">
        <v>0.8618055555555556</v>
      </c>
      <c r="H572">
        <v>70</v>
      </c>
      <c r="I572">
        <v>191</v>
      </c>
      <c r="J572" t="s">
        <v>8</v>
      </c>
      <c r="K572" t="s">
        <v>21</v>
      </c>
      <c r="L572" t="str">
        <f t="shared" si="33"/>
        <v>Afternoon</v>
      </c>
      <c r="M572" t="str">
        <f t="shared" si="34"/>
        <v>17</v>
      </c>
      <c r="N572" t="str">
        <f t="shared" si="35"/>
        <v>20</v>
      </c>
    </row>
    <row r="573" spans="1:14" x14ac:dyDescent="0.3">
      <c r="A573">
        <v>1</v>
      </c>
      <c r="B573">
        <v>6</v>
      </c>
      <c r="C573" s="1">
        <v>40090</v>
      </c>
      <c r="D573" s="21" t="str">
        <f t="shared" si="32"/>
        <v>04-Oct-2009</v>
      </c>
      <c r="E573" s="2">
        <v>0.73541666666666661</v>
      </c>
      <c r="F573" s="1">
        <v>40090</v>
      </c>
      <c r="G573" s="2">
        <v>0.89444444444444438</v>
      </c>
      <c r="H573">
        <v>70</v>
      </c>
      <c r="I573">
        <v>229</v>
      </c>
      <c r="J573" t="s">
        <v>8</v>
      </c>
      <c r="K573" t="s">
        <v>21</v>
      </c>
      <c r="L573" t="str">
        <f t="shared" si="33"/>
        <v>Afternoon</v>
      </c>
      <c r="M573" t="str">
        <f t="shared" si="34"/>
        <v>17</v>
      </c>
      <c r="N573" t="str">
        <f t="shared" si="35"/>
        <v>21</v>
      </c>
    </row>
    <row r="574" spans="1:14" x14ac:dyDescent="0.3">
      <c r="A574">
        <v>1</v>
      </c>
      <c r="B574">
        <v>5</v>
      </c>
      <c r="C574" s="1">
        <v>40090</v>
      </c>
      <c r="D574" s="21" t="str">
        <f t="shared" si="32"/>
        <v>04-Oct-2009</v>
      </c>
      <c r="E574" s="2">
        <v>0.75138888888888899</v>
      </c>
      <c r="F574" s="1">
        <v>40090</v>
      </c>
      <c r="G574" s="2">
        <v>0.91111111111111109</v>
      </c>
      <c r="H574">
        <v>70</v>
      </c>
      <c r="I574">
        <v>230</v>
      </c>
      <c r="J574" t="s">
        <v>8</v>
      </c>
      <c r="K574" t="s">
        <v>21</v>
      </c>
      <c r="L574" t="str">
        <f t="shared" si="33"/>
        <v>Evening</v>
      </c>
      <c r="M574" t="str">
        <f t="shared" si="34"/>
        <v>18</v>
      </c>
      <c r="N574" t="str">
        <f t="shared" si="35"/>
        <v>21</v>
      </c>
    </row>
    <row r="575" spans="1:14" x14ac:dyDescent="0.3">
      <c r="A575">
        <v>1</v>
      </c>
      <c r="B575">
        <v>5</v>
      </c>
      <c r="C575" s="1">
        <v>40090</v>
      </c>
      <c r="D575" s="21" t="str">
        <f t="shared" si="32"/>
        <v>04-Oct-2009</v>
      </c>
      <c r="E575" s="2">
        <v>0.81388888888888899</v>
      </c>
      <c r="F575" s="1">
        <v>40090</v>
      </c>
      <c r="G575" s="2">
        <v>0.90694444444444444</v>
      </c>
      <c r="H575">
        <v>50</v>
      </c>
      <c r="I575">
        <v>134</v>
      </c>
      <c r="J575" t="s">
        <v>8</v>
      </c>
      <c r="K575" t="s">
        <v>21</v>
      </c>
      <c r="L575" t="str">
        <f t="shared" si="33"/>
        <v>Evening</v>
      </c>
      <c r="M575" t="str">
        <f t="shared" si="34"/>
        <v>19</v>
      </c>
      <c r="N575" t="str">
        <f t="shared" si="35"/>
        <v>21</v>
      </c>
    </row>
    <row r="576" spans="1:14" x14ac:dyDescent="0.3">
      <c r="A576">
        <v>1</v>
      </c>
      <c r="B576">
        <v>5</v>
      </c>
      <c r="C576" s="1">
        <v>40090</v>
      </c>
      <c r="D576" s="21" t="str">
        <f t="shared" si="32"/>
        <v>04-Oct-2009</v>
      </c>
      <c r="E576" s="2">
        <v>0.82430555555555562</v>
      </c>
      <c r="F576" s="1">
        <v>40090</v>
      </c>
      <c r="G576" s="2">
        <v>0.97291666666666676</v>
      </c>
      <c r="H576">
        <v>70</v>
      </c>
      <c r="I576">
        <v>214</v>
      </c>
      <c r="J576" t="s">
        <v>8</v>
      </c>
      <c r="K576" t="s">
        <v>21</v>
      </c>
      <c r="L576" t="str">
        <f t="shared" si="33"/>
        <v>Evening</v>
      </c>
      <c r="M576" t="str">
        <f t="shared" si="34"/>
        <v>19</v>
      </c>
      <c r="N576" t="str">
        <f t="shared" si="35"/>
        <v>23</v>
      </c>
    </row>
    <row r="577" spans="1:14" x14ac:dyDescent="0.3">
      <c r="A577">
        <v>1</v>
      </c>
      <c r="B577">
        <v>5</v>
      </c>
      <c r="C577" s="1">
        <v>40090</v>
      </c>
      <c r="D577" s="21" t="str">
        <f t="shared" si="32"/>
        <v>04-Oct-2009</v>
      </c>
      <c r="E577" s="2">
        <v>0.83124999999999993</v>
      </c>
      <c r="F577" s="1">
        <v>40090</v>
      </c>
      <c r="G577" s="2">
        <v>0.91041666666666676</v>
      </c>
      <c r="H577">
        <v>50</v>
      </c>
      <c r="I577">
        <v>114</v>
      </c>
      <c r="J577" t="s">
        <v>8</v>
      </c>
      <c r="K577" t="s">
        <v>21</v>
      </c>
      <c r="L577" t="str">
        <f t="shared" si="33"/>
        <v>Evening</v>
      </c>
      <c r="M577" t="str">
        <f t="shared" si="34"/>
        <v>19</v>
      </c>
      <c r="N577" t="str">
        <f t="shared" si="35"/>
        <v>21</v>
      </c>
    </row>
    <row r="578" spans="1:14" x14ac:dyDescent="0.3">
      <c r="A578">
        <v>1</v>
      </c>
      <c r="B578">
        <v>5</v>
      </c>
      <c r="C578" s="1">
        <v>40090</v>
      </c>
      <c r="D578" s="21" t="str">
        <f t="shared" si="32"/>
        <v>04-Oct-2009</v>
      </c>
      <c r="E578" s="2">
        <v>0.83194444444444438</v>
      </c>
      <c r="F578" s="1">
        <v>40090</v>
      </c>
      <c r="G578" s="2">
        <v>0.92361111111111116</v>
      </c>
      <c r="H578">
        <v>50</v>
      </c>
      <c r="I578">
        <v>132</v>
      </c>
      <c r="J578" t="s">
        <v>8</v>
      </c>
      <c r="K578" t="s">
        <v>21</v>
      </c>
      <c r="L578" t="str">
        <f t="shared" si="33"/>
        <v>Evening</v>
      </c>
      <c r="M578" t="str">
        <f t="shared" si="34"/>
        <v>19</v>
      </c>
      <c r="N578" t="str">
        <f t="shared" si="35"/>
        <v>22</v>
      </c>
    </row>
    <row r="579" spans="1:14" x14ac:dyDescent="0.3">
      <c r="A579">
        <v>1</v>
      </c>
      <c r="B579">
        <v>6</v>
      </c>
      <c r="C579" s="1">
        <v>40090</v>
      </c>
      <c r="D579" s="21" t="str">
        <f t="shared" ref="D579:D642" si="36" xml:space="preserve"> TEXT(C579, "dd-Mmm-yyyy")</f>
        <v>04-Oct-2009</v>
      </c>
      <c r="E579" s="2">
        <v>0.84027777777777779</v>
      </c>
      <c r="F579" s="1">
        <v>40090</v>
      </c>
      <c r="G579" s="2">
        <v>0.96180555555555547</v>
      </c>
      <c r="H579">
        <v>50</v>
      </c>
      <c r="I579">
        <v>175</v>
      </c>
      <c r="J579" t="s">
        <v>8</v>
      </c>
      <c r="K579" t="s">
        <v>21</v>
      </c>
      <c r="L579" t="str">
        <f t="shared" ref="L579:L642" si="37">IF(AND(E579&gt;$T$6,E579&lt;=$U$6),"Morning",IF(AND(E579&gt;$U$6,E579&lt;=$V$6),"Afternoon", IF(AND(E579&gt;$V$6,E579&lt;=$W$6),"Evening", "Night")))</f>
        <v>Evening</v>
      </c>
      <c r="M579" t="str">
        <f t="shared" ref="M579:M642" si="38" xml:space="preserve"> TEXT(E579, "H")</f>
        <v>20</v>
      </c>
      <c r="N579" t="str">
        <f t="shared" ref="N579:N642" si="39" xml:space="preserve"> TEXT(G579,"HH")</f>
        <v>23</v>
      </c>
    </row>
    <row r="580" spans="1:14" x14ac:dyDescent="0.3">
      <c r="A580">
        <v>1</v>
      </c>
      <c r="B580">
        <v>5</v>
      </c>
      <c r="C580" s="1">
        <v>40090</v>
      </c>
      <c r="D580" s="21" t="str">
        <f t="shared" si="36"/>
        <v>04-Oct-2009</v>
      </c>
      <c r="E580" s="2">
        <v>0.88194444444444453</v>
      </c>
      <c r="F580" s="1">
        <v>40091</v>
      </c>
      <c r="G580" s="2">
        <v>8.8888888888888892E-2</v>
      </c>
      <c r="H580">
        <v>90</v>
      </c>
      <c r="I580">
        <v>298</v>
      </c>
      <c r="J580" t="s">
        <v>8</v>
      </c>
      <c r="K580" t="s">
        <v>21</v>
      </c>
      <c r="L580" t="str">
        <f t="shared" si="37"/>
        <v>Evening</v>
      </c>
      <c r="M580" t="str">
        <f t="shared" si="38"/>
        <v>21</v>
      </c>
      <c r="N580" t="str">
        <f t="shared" si="39"/>
        <v>02</v>
      </c>
    </row>
    <row r="581" spans="1:14" x14ac:dyDescent="0.3">
      <c r="A581">
        <v>1</v>
      </c>
      <c r="B581">
        <v>6</v>
      </c>
      <c r="C581" s="1">
        <v>40090</v>
      </c>
      <c r="D581" s="21" t="str">
        <f t="shared" si="36"/>
        <v>04-Oct-2009</v>
      </c>
      <c r="E581" s="2">
        <v>0.91111111111111109</v>
      </c>
      <c r="F581" s="1">
        <v>40090</v>
      </c>
      <c r="G581" s="2">
        <v>0.93263888888888891</v>
      </c>
      <c r="H581">
        <v>50</v>
      </c>
      <c r="I581">
        <v>31</v>
      </c>
      <c r="J581" t="s">
        <v>8</v>
      </c>
      <c r="K581" t="s">
        <v>21</v>
      </c>
      <c r="L581" t="str">
        <f t="shared" si="37"/>
        <v>Evening</v>
      </c>
      <c r="M581" t="str">
        <f t="shared" si="38"/>
        <v>21</v>
      </c>
      <c r="N581" t="str">
        <f t="shared" si="39"/>
        <v>22</v>
      </c>
    </row>
    <row r="582" spans="1:14" x14ac:dyDescent="0.3">
      <c r="A582">
        <v>1</v>
      </c>
      <c r="B582">
        <v>5</v>
      </c>
      <c r="C582" s="1">
        <v>40096</v>
      </c>
      <c r="D582" s="21" t="str">
        <f t="shared" si="36"/>
        <v>10-Oct-2009</v>
      </c>
      <c r="E582" s="2">
        <v>0.44722222222222219</v>
      </c>
      <c r="F582" s="1">
        <v>40096</v>
      </c>
      <c r="G582" s="2">
        <v>0.46736111111111112</v>
      </c>
      <c r="H582">
        <v>50</v>
      </c>
      <c r="I582">
        <v>29</v>
      </c>
      <c r="J582" t="s">
        <v>8</v>
      </c>
      <c r="K582" t="s">
        <v>18</v>
      </c>
      <c r="L582" t="str">
        <f t="shared" si="37"/>
        <v>Morning</v>
      </c>
      <c r="M582" t="str">
        <f t="shared" si="38"/>
        <v>10</v>
      </c>
      <c r="N582" t="str">
        <f t="shared" si="39"/>
        <v>11</v>
      </c>
    </row>
    <row r="583" spans="1:14" x14ac:dyDescent="0.3">
      <c r="A583">
        <v>1</v>
      </c>
      <c r="B583">
        <v>5</v>
      </c>
      <c r="C583" s="1">
        <v>40096</v>
      </c>
      <c r="D583" s="21" t="str">
        <f t="shared" si="36"/>
        <v>10-Oct-2009</v>
      </c>
      <c r="E583" s="2">
        <v>0.45416666666666666</v>
      </c>
      <c r="F583" s="1">
        <v>40096</v>
      </c>
      <c r="G583" s="2">
        <v>0.70277777777777783</v>
      </c>
      <c r="H583">
        <v>110</v>
      </c>
      <c r="I583">
        <v>358</v>
      </c>
      <c r="J583" t="s">
        <v>8</v>
      </c>
      <c r="K583" t="s">
        <v>18</v>
      </c>
      <c r="L583" t="str">
        <f t="shared" si="37"/>
        <v>Morning</v>
      </c>
      <c r="M583" t="str">
        <f t="shared" si="38"/>
        <v>10</v>
      </c>
      <c r="N583" t="str">
        <f t="shared" si="39"/>
        <v>16</v>
      </c>
    </row>
    <row r="584" spans="1:14" x14ac:dyDescent="0.3">
      <c r="A584">
        <v>1</v>
      </c>
      <c r="B584">
        <v>5</v>
      </c>
      <c r="C584" s="1">
        <v>40096</v>
      </c>
      <c r="D584" s="21" t="str">
        <f t="shared" si="36"/>
        <v>10-Oct-2009</v>
      </c>
      <c r="E584" s="2">
        <v>0.59930555555555554</v>
      </c>
      <c r="F584" s="1">
        <v>40096</v>
      </c>
      <c r="G584" s="2">
        <v>0.7402777777777777</v>
      </c>
      <c r="H584">
        <v>70</v>
      </c>
      <c r="I584">
        <v>203</v>
      </c>
      <c r="J584" t="s">
        <v>8</v>
      </c>
      <c r="K584" t="s">
        <v>18</v>
      </c>
      <c r="L584" t="str">
        <f t="shared" si="37"/>
        <v>Afternoon</v>
      </c>
      <c r="M584" t="str">
        <f t="shared" si="38"/>
        <v>14</v>
      </c>
      <c r="N584" t="str">
        <f t="shared" si="39"/>
        <v>17</v>
      </c>
    </row>
    <row r="585" spans="1:14" x14ac:dyDescent="0.3">
      <c r="A585">
        <v>1</v>
      </c>
      <c r="B585">
        <v>5</v>
      </c>
      <c r="C585" s="1">
        <v>40096</v>
      </c>
      <c r="D585" s="21" t="str">
        <f t="shared" si="36"/>
        <v>10-Oct-2009</v>
      </c>
      <c r="E585" s="2">
        <v>0.65277777777777779</v>
      </c>
      <c r="F585" s="1">
        <v>40096</v>
      </c>
      <c r="G585" s="2">
        <v>0.81944444444444453</v>
      </c>
      <c r="H585">
        <v>70</v>
      </c>
      <c r="I585">
        <v>240</v>
      </c>
      <c r="J585" t="s">
        <v>8</v>
      </c>
      <c r="K585" t="s">
        <v>18</v>
      </c>
      <c r="L585" t="str">
        <f t="shared" si="37"/>
        <v>Afternoon</v>
      </c>
      <c r="M585" t="str">
        <f t="shared" si="38"/>
        <v>15</v>
      </c>
      <c r="N585" t="str">
        <f t="shared" si="39"/>
        <v>19</v>
      </c>
    </row>
    <row r="586" spans="1:14" x14ac:dyDescent="0.3">
      <c r="A586">
        <v>1</v>
      </c>
      <c r="B586">
        <v>5</v>
      </c>
      <c r="C586" s="1">
        <v>40096</v>
      </c>
      <c r="D586" s="21" t="str">
        <f t="shared" si="36"/>
        <v>10-Oct-2009</v>
      </c>
      <c r="E586" s="2">
        <v>0.67222222222222217</v>
      </c>
      <c r="F586" s="1">
        <v>40096</v>
      </c>
      <c r="G586" s="2">
        <v>0.85625000000000007</v>
      </c>
      <c r="H586">
        <v>90</v>
      </c>
      <c r="I586">
        <v>265</v>
      </c>
      <c r="J586" t="s">
        <v>8</v>
      </c>
      <c r="K586" t="s">
        <v>18</v>
      </c>
      <c r="L586" t="str">
        <f t="shared" si="37"/>
        <v>Afternoon</v>
      </c>
      <c r="M586" t="str">
        <f t="shared" si="38"/>
        <v>16</v>
      </c>
      <c r="N586" t="str">
        <f t="shared" si="39"/>
        <v>20</v>
      </c>
    </row>
    <row r="587" spans="1:14" x14ac:dyDescent="0.3">
      <c r="A587">
        <v>1</v>
      </c>
      <c r="B587">
        <v>6</v>
      </c>
      <c r="C587" s="1">
        <v>40096</v>
      </c>
      <c r="D587" s="21" t="str">
        <f t="shared" si="36"/>
        <v>10-Oct-2009</v>
      </c>
      <c r="E587" s="2">
        <v>0.7006944444444444</v>
      </c>
      <c r="F587" s="1">
        <v>40096</v>
      </c>
      <c r="G587" s="2">
        <v>0.82986111111111116</v>
      </c>
      <c r="H587">
        <v>70</v>
      </c>
      <c r="I587">
        <v>186</v>
      </c>
      <c r="J587" t="s">
        <v>8</v>
      </c>
      <c r="K587" t="s">
        <v>18</v>
      </c>
      <c r="L587" t="str">
        <f t="shared" si="37"/>
        <v>Afternoon</v>
      </c>
      <c r="M587" t="str">
        <f t="shared" si="38"/>
        <v>16</v>
      </c>
      <c r="N587" t="str">
        <f t="shared" si="39"/>
        <v>19</v>
      </c>
    </row>
    <row r="588" spans="1:14" x14ac:dyDescent="0.3">
      <c r="A588">
        <v>1</v>
      </c>
      <c r="B588">
        <v>5</v>
      </c>
      <c r="C588" s="1">
        <v>40096</v>
      </c>
      <c r="D588" s="21" t="str">
        <f t="shared" si="36"/>
        <v>10-Oct-2009</v>
      </c>
      <c r="E588" s="2">
        <v>0.71319444444444446</v>
      </c>
      <c r="F588" s="1">
        <v>40096</v>
      </c>
      <c r="G588" s="2">
        <v>0.78055555555555556</v>
      </c>
      <c r="H588">
        <v>50</v>
      </c>
      <c r="I588">
        <v>97</v>
      </c>
      <c r="J588" t="s">
        <v>8</v>
      </c>
      <c r="K588" t="s">
        <v>18</v>
      </c>
      <c r="L588" t="str">
        <f t="shared" si="37"/>
        <v>Afternoon</v>
      </c>
      <c r="M588" t="str">
        <f t="shared" si="38"/>
        <v>17</v>
      </c>
      <c r="N588" t="str">
        <f t="shared" si="39"/>
        <v>18</v>
      </c>
    </row>
    <row r="589" spans="1:14" x14ac:dyDescent="0.3">
      <c r="A589">
        <v>1</v>
      </c>
      <c r="B589">
        <v>6</v>
      </c>
      <c r="C589" s="1">
        <v>40096</v>
      </c>
      <c r="D589" s="21" t="str">
        <f t="shared" si="36"/>
        <v>10-Oct-2009</v>
      </c>
      <c r="E589" s="2">
        <v>0.76736111111111116</v>
      </c>
      <c r="F589" s="1">
        <v>40096</v>
      </c>
      <c r="G589" s="2">
        <v>0.92222222222222217</v>
      </c>
      <c r="H589">
        <v>70</v>
      </c>
      <c r="I589">
        <v>223</v>
      </c>
      <c r="J589" t="s">
        <v>8</v>
      </c>
      <c r="K589" t="s">
        <v>18</v>
      </c>
      <c r="L589" t="str">
        <f t="shared" si="37"/>
        <v>Evening</v>
      </c>
      <c r="M589" t="str">
        <f t="shared" si="38"/>
        <v>18</v>
      </c>
      <c r="N589" t="str">
        <f t="shared" si="39"/>
        <v>22</v>
      </c>
    </row>
    <row r="590" spans="1:14" x14ac:dyDescent="0.3">
      <c r="A590">
        <v>1</v>
      </c>
      <c r="B590">
        <v>6</v>
      </c>
      <c r="C590" s="1">
        <v>40096</v>
      </c>
      <c r="D590" s="21" t="str">
        <f t="shared" si="36"/>
        <v>10-Oct-2009</v>
      </c>
      <c r="E590" s="2">
        <v>0.78333333333333333</v>
      </c>
      <c r="F590" s="1">
        <v>40096</v>
      </c>
      <c r="G590" s="2">
        <v>0.87083333333333324</v>
      </c>
      <c r="H590">
        <v>50</v>
      </c>
      <c r="I590">
        <v>126</v>
      </c>
      <c r="J590" t="s">
        <v>8</v>
      </c>
      <c r="K590" t="s">
        <v>18</v>
      </c>
      <c r="L590" t="str">
        <f t="shared" si="37"/>
        <v>Evening</v>
      </c>
      <c r="M590" t="str">
        <f t="shared" si="38"/>
        <v>18</v>
      </c>
      <c r="N590" t="str">
        <f t="shared" si="39"/>
        <v>20</v>
      </c>
    </row>
    <row r="591" spans="1:14" x14ac:dyDescent="0.3">
      <c r="A591">
        <v>1</v>
      </c>
      <c r="B591">
        <v>6</v>
      </c>
      <c r="C591" s="1">
        <v>40096</v>
      </c>
      <c r="D591" s="21" t="str">
        <f t="shared" si="36"/>
        <v>10-Oct-2009</v>
      </c>
      <c r="E591" s="2">
        <v>0.79027777777777775</v>
      </c>
      <c r="F591" s="1">
        <v>40096</v>
      </c>
      <c r="G591" s="2">
        <v>0.91527777777777775</v>
      </c>
      <c r="H591">
        <v>50</v>
      </c>
      <c r="I591">
        <v>180</v>
      </c>
      <c r="J591" t="s">
        <v>8</v>
      </c>
      <c r="K591" t="s">
        <v>18</v>
      </c>
      <c r="L591" t="str">
        <f t="shared" si="37"/>
        <v>Evening</v>
      </c>
      <c r="M591" t="str">
        <f t="shared" si="38"/>
        <v>18</v>
      </c>
      <c r="N591" t="str">
        <f t="shared" si="39"/>
        <v>21</v>
      </c>
    </row>
    <row r="592" spans="1:14" x14ac:dyDescent="0.3">
      <c r="A592">
        <v>1</v>
      </c>
      <c r="B592">
        <v>5</v>
      </c>
      <c r="C592" s="1">
        <v>40096</v>
      </c>
      <c r="D592" s="21" t="str">
        <f t="shared" si="36"/>
        <v>10-Oct-2009</v>
      </c>
      <c r="E592" s="2">
        <v>0.79791666666666661</v>
      </c>
      <c r="F592" s="1">
        <v>40096</v>
      </c>
      <c r="G592" s="2">
        <v>0.9555555555555556</v>
      </c>
      <c r="H592">
        <v>70</v>
      </c>
      <c r="I592">
        <v>227</v>
      </c>
      <c r="J592" t="s">
        <v>8</v>
      </c>
      <c r="K592" t="s">
        <v>18</v>
      </c>
      <c r="L592" t="str">
        <f t="shared" si="37"/>
        <v>Evening</v>
      </c>
      <c r="M592" t="str">
        <f t="shared" si="38"/>
        <v>19</v>
      </c>
      <c r="N592" t="str">
        <f t="shared" si="39"/>
        <v>22</v>
      </c>
    </row>
    <row r="593" spans="1:14" x14ac:dyDescent="0.3">
      <c r="A593">
        <v>1</v>
      </c>
      <c r="B593">
        <v>5</v>
      </c>
      <c r="C593" s="1">
        <v>40096</v>
      </c>
      <c r="D593" s="21" t="str">
        <f t="shared" si="36"/>
        <v>10-Oct-2009</v>
      </c>
      <c r="E593" s="2">
        <v>0.82013888888888886</v>
      </c>
      <c r="F593" s="1">
        <v>40096</v>
      </c>
      <c r="G593" s="2">
        <v>0.96527777777777779</v>
      </c>
      <c r="H593">
        <v>70</v>
      </c>
      <c r="I593">
        <v>209</v>
      </c>
      <c r="J593" t="s">
        <v>8</v>
      </c>
      <c r="K593" t="s">
        <v>18</v>
      </c>
      <c r="L593" t="str">
        <f t="shared" si="37"/>
        <v>Evening</v>
      </c>
      <c r="M593" t="str">
        <f t="shared" si="38"/>
        <v>19</v>
      </c>
      <c r="N593" t="str">
        <f t="shared" si="39"/>
        <v>23</v>
      </c>
    </row>
    <row r="594" spans="1:14" x14ac:dyDescent="0.3">
      <c r="A594">
        <v>1</v>
      </c>
      <c r="B594">
        <v>6</v>
      </c>
      <c r="C594" s="1">
        <v>40096</v>
      </c>
      <c r="D594" s="21" t="str">
        <f t="shared" si="36"/>
        <v>10-Oct-2009</v>
      </c>
      <c r="E594" s="2">
        <v>0.87361111111111101</v>
      </c>
      <c r="F594" s="1">
        <v>40096</v>
      </c>
      <c r="G594" s="2">
        <v>0.90277777777777779</v>
      </c>
      <c r="H594">
        <v>50</v>
      </c>
      <c r="I594">
        <v>42</v>
      </c>
      <c r="J594" t="s">
        <v>8</v>
      </c>
      <c r="K594" t="s">
        <v>18</v>
      </c>
      <c r="L594" t="str">
        <f t="shared" si="37"/>
        <v>Evening</v>
      </c>
      <c r="M594" t="str">
        <f t="shared" si="38"/>
        <v>20</v>
      </c>
      <c r="N594" t="str">
        <f t="shared" si="39"/>
        <v>21</v>
      </c>
    </row>
    <row r="595" spans="1:14" x14ac:dyDescent="0.3">
      <c r="A595">
        <v>1</v>
      </c>
      <c r="B595">
        <v>6</v>
      </c>
      <c r="C595" s="1">
        <v>40096</v>
      </c>
      <c r="D595" s="21" t="str">
        <f t="shared" si="36"/>
        <v>10-Oct-2009</v>
      </c>
      <c r="E595" s="2">
        <v>0.8979166666666667</v>
      </c>
      <c r="F595" s="1">
        <v>40096</v>
      </c>
      <c r="G595" s="2">
        <v>0.97430555555555554</v>
      </c>
      <c r="H595">
        <v>50</v>
      </c>
      <c r="I595">
        <v>110</v>
      </c>
      <c r="J595" t="s">
        <v>8</v>
      </c>
      <c r="K595" t="s">
        <v>18</v>
      </c>
      <c r="L595" t="str">
        <f t="shared" si="37"/>
        <v>Evening</v>
      </c>
      <c r="M595" t="str">
        <f t="shared" si="38"/>
        <v>21</v>
      </c>
      <c r="N595" t="str">
        <f t="shared" si="39"/>
        <v>23</v>
      </c>
    </row>
    <row r="596" spans="1:14" x14ac:dyDescent="0.3">
      <c r="A596">
        <v>1</v>
      </c>
      <c r="B596">
        <v>5</v>
      </c>
      <c r="C596" s="1">
        <v>40096</v>
      </c>
      <c r="D596" s="21" t="str">
        <f t="shared" si="36"/>
        <v>10-Oct-2009</v>
      </c>
      <c r="E596" s="2">
        <v>0.94791666666666663</v>
      </c>
      <c r="F596" s="1">
        <v>40097</v>
      </c>
      <c r="G596" s="2">
        <v>7.3611111111111113E-2</v>
      </c>
      <c r="H596">
        <v>70</v>
      </c>
      <c r="I596">
        <v>181</v>
      </c>
      <c r="J596" t="s">
        <v>8</v>
      </c>
      <c r="K596" t="s">
        <v>18</v>
      </c>
      <c r="L596" t="str">
        <f t="shared" si="37"/>
        <v>Night</v>
      </c>
      <c r="M596" t="str">
        <f t="shared" si="38"/>
        <v>22</v>
      </c>
      <c r="N596" t="str">
        <f t="shared" si="39"/>
        <v>01</v>
      </c>
    </row>
    <row r="597" spans="1:14" x14ac:dyDescent="0.3">
      <c r="A597">
        <v>1</v>
      </c>
      <c r="B597">
        <v>5</v>
      </c>
      <c r="C597" s="1">
        <v>40097</v>
      </c>
      <c r="D597" s="21" t="str">
        <f t="shared" si="36"/>
        <v>11-Oct-2009</v>
      </c>
      <c r="E597" s="2">
        <v>0.49513888888888885</v>
      </c>
      <c r="F597" s="1">
        <v>40097</v>
      </c>
      <c r="G597" s="2">
        <v>0.59375</v>
      </c>
      <c r="H597">
        <v>50</v>
      </c>
      <c r="I597">
        <v>142</v>
      </c>
      <c r="J597" t="s">
        <v>8</v>
      </c>
      <c r="K597" t="s">
        <v>21</v>
      </c>
      <c r="L597" t="str">
        <f t="shared" si="37"/>
        <v>Morning</v>
      </c>
      <c r="M597" t="str">
        <f t="shared" si="38"/>
        <v>11</v>
      </c>
      <c r="N597" t="str">
        <f t="shared" si="39"/>
        <v>14</v>
      </c>
    </row>
    <row r="598" spans="1:14" x14ac:dyDescent="0.3">
      <c r="A598">
        <v>1</v>
      </c>
      <c r="B598">
        <v>6</v>
      </c>
      <c r="C598" s="1">
        <v>40097</v>
      </c>
      <c r="D598" s="21" t="str">
        <f t="shared" si="36"/>
        <v>11-Oct-2009</v>
      </c>
      <c r="E598" s="2">
        <v>0.53194444444444444</v>
      </c>
      <c r="F598" s="1">
        <v>40097</v>
      </c>
      <c r="G598" s="2">
        <v>0.70624999999999993</v>
      </c>
      <c r="H598">
        <v>90</v>
      </c>
      <c r="I598">
        <v>251</v>
      </c>
      <c r="J598" t="s">
        <v>8</v>
      </c>
      <c r="K598" t="s">
        <v>21</v>
      </c>
      <c r="L598" t="str">
        <f t="shared" si="37"/>
        <v>Morning</v>
      </c>
      <c r="M598" t="str">
        <f t="shared" si="38"/>
        <v>12</v>
      </c>
      <c r="N598" t="str">
        <f t="shared" si="39"/>
        <v>16</v>
      </c>
    </row>
    <row r="599" spans="1:14" x14ac:dyDescent="0.3">
      <c r="A599">
        <v>1</v>
      </c>
      <c r="B599">
        <v>5</v>
      </c>
      <c r="C599" s="1">
        <v>40097</v>
      </c>
      <c r="D599" s="21" t="str">
        <f t="shared" si="36"/>
        <v>11-Oct-2009</v>
      </c>
      <c r="E599" s="2">
        <v>0.55486111111111114</v>
      </c>
      <c r="F599" s="1">
        <v>40097</v>
      </c>
      <c r="G599" s="2">
        <v>0.62638888888888888</v>
      </c>
      <c r="H599">
        <v>50</v>
      </c>
      <c r="I599">
        <v>103</v>
      </c>
      <c r="J599" t="s">
        <v>8</v>
      </c>
      <c r="K599" t="s">
        <v>21</v>
      </c>
      <c r="L599" t="str">
        <f t="shared" si="37"/>
        <v>Morning</v>
      </c>
      <c r="M599" t="str">
        <f t="shared" si="38"/>
        <v>13</v>
      </c>
      <c r="N599" t="str">
        <f t="shared" si="39"/>
        <v>15</v>
      </c>
    </row>
    <row r="600" spans="1:14" x14ac:dyDescent="0.3">
      <c r="A600">
        <v>1</v>
      </c>
      <c r="B600">
        <v>5</v>
      </c>
      <c r="C600" s="1">
        <v>40097</v>
      </c>
      <c r="D600" s="21" t="str">
        <f t="shared" si="36"/>
        <v>11-Oct-2009</v>
      </c>
      <c r="E600" s="2">
        <v>0.59305555555555556</v>
      </c>
      <c r="F600" s="1">
        <v>40097</v>
      </c>
      <c r="G600" s="2">
        <v>0.64097222222222217</v>
      </c>
      <c r="H600">
        <v>50</v>
      </c>
      <c r="I600">
        <v>69</v>
      </c>
      <c r="J600" t="s">
        <v>8</v>
      </c>
      <c r="K600" t="s">
        <v>21</v>
      </c>
      <c r="L600" t="str">
        <f t="shared" si="37"/>
        <v>Afternoon</v>
      </c>
      <c r="M600" t="str">
        <f t="shared" si="38"/>
        <v>14</v>
      </c>
      <c r="N600" t="str">
        <f t="shared" si="39"/>
        <v>15</v>
      </c>
    </row>
    <row r="601" spans="1:14" x14ac:dyDescent="0.3">
      <c r="A601">
        <v>1</v>
      </c>
      <c r="B601">
        <v>8</v>
      </c>
      <c r="C601" s="1">
        <v>40097</v>
      </c>
      <c r="D601" s="21" t="str">
        <f t="shared" si="36"/>
        <v>11-Oct-2009</v>
      </c>
      <c r="E601" s="2">
        <v>0.64236111111111105</v>
      </c>
      <c r="F601" s="1">
        <v>40097</v>
      </c>
      <c r="G601" s="2">
        <v>0.75416666666666676</v>
      </c>
      <c r="H601">
        <v>50</v>
      </c>
      <c r="I601">
        <v>161</v>
      </c>
      <c r="J601" t="s">
        <v>8</v>
      </c>
      <c r="K601" t="s">
        <v>21</v>
      </c>
      <c r="L601" t="str">
        <f t="shared" si="37"/>
        <v>Afternoon</v>
      </c>
      <c r="M601" t="str">
        <f t="shared" si="38"/>
        <v>15</v>
      </c>
      <c r="N601" t="str">
        <f t="shared" si="39"/>
        <v>18</v>
      </c>
    </row>
    <row r="602" spans="1:14" x14ac:dyDescent="0.3">
      <c r="A602">
        <v>1</v>
      </c>
      <c r="B602">
        <v>5</v>
      </c>
      <c r="C602" s="1">
        <v>40097</v>
      </c>
      <c r="D602" s="21" t="str">
        <f t="shared" si="36"/>
        <v>11-Oct-2009</v>
      </c>
      <c r="E602" s="2">
        <v>0.67013888888888884</v>
      </c>
      <c r="F602" s="1">
        <v>40097</v>
      </c>
      <c r="G602" s="2">
        <v>0.7583333333333333</v>
      </c>
      <c r="H602">
        <v>50</v>
      </c>
      <c r="I602">
        <v>127</v>
      </c>
      <c r="J602" t="s">
        <v>8</v>
      </c>
      <c r="K602" t="s">
        <v>21</v>
      </c>
      <c r="L602" t="str">
        <f t="shared" si="37"/>
        <v>Afternoon</v>
      </c>
      <c r="M602" t="str">
        <f t="shared" si="38"/>
        <v>16</v>
      </c>
      <c r="N602" t="str">
        <f t="shared" si="39"/>
        <v>18</v>
      </c>
    </row>
    <row r="603" spans="1:14" x14ac:dyDescent="0.3">
      <c r="A603">
        <v>1</v>
      </c>
      <c r="B603">
        <v>6</v>
      </c>
      <c r="C603" s="1">
        <v>40097</v>
      </c>
      <c r="D603" s="21" t="str">
        <f t="shared" si="36"/>
        <v>11-Oct-2009</v>
      </c>
      <c r="E603" s="2">
        <v>0.6972222222222223</v>
      </c>
      <c r="F603" s="1">
        <v>40097</v>
      </c>
      <c r="G603" s="2">
        <v>0.77569444444444446</v>
      </c>
      <c r="H603">
        <v>50</v>
      </c>
      <c r="I603">
        <v>113</v>
      </c>
      <c r="J603" t="s">
        <v>8</v>
      </c>
      <c r="K603" t="s">
        <v>21</v>
      </c>
      <c r="L603" t="str">
        <f t="shared" si="37"/>
        <v>Afternoon</v>
      </c>
      <c r="M603" t="str">
        <f t="shared" si="38"/>
        <v>16</v>
      </c>
      <c r="N603" t="str">
        <f t="shared" si="39"/>
        <v>18</v>
      </c>
    </row>
    <row r="604" spans="1:14" x14ac:dyDescent="0.3">
      <c r="A604">
        <v>1</v>
      </c>
      <c r="B604">
        <v>5</v>
      </c>
      <c r="C604" s="1">
        <v>40097</v>
      </c>
      <c r="D604" s="21" t="str">
        <f t="shared" si="36"/>
        <v>11-Oct-2009</v>
      </c>
      <c r="E604" s="2">
        <v>0.70763888888888893</v>
      </c>
      <c r="F604" s="1">
        <v>40097</v>
      </c>
      <c r="G604" s="2">
        <v>0.73333333333333339</v>
      </c>
      <c r="H604">
        <v>50</v>
      </c>
      <c r="I604">
        <v>37</v>
      </c>
      <c r="J604" t="s">
        <v>8</v>
      </c>
      <c r="K604" t="s">
        <v>21</v>
      </c>
      <c r="L604" t="str">
        <f t="shared" si="37"/>
        <v>Afternoon</v>
      </c>
      <c r="M604" t="str">
        <f t="shared" si="38"/>
        <v>16</v>
      </c>
      <c r="N604" t="str">
        <f t="shared" si="39"/>
        <v>17</v>
      </c>
    </row>
    <row r="605" spans="1:14" x14ac:dyDescent="0.3">
      <c r="A605">
        <v>1</v>
      </c>
      <c r="B605">
        <v>6</v>
      </c>
      <c r="C605" s="1">
        <v>40097</v>
      </c>
      <c r="D605" s="21" t="str">
        <f t="shared" si="36"/>
        <v>11-Oct-2009</v>
      </c>
      <c r="E605" s="2">
        <v>0.72499999999999998</v>
      </c>
      <c r="F605" s="1">
        <v>40097</v>
      </c>
      <c r="G605" s="2">
        <v>0.84513888888888899</v>
      </c>
      <c r="H605">
        <v>50</v>
      </c>
      <c r="I605">
        <v>173</v>
      </c>
      <c r="J605" t="s">
        <v>8</v>
      </c>
      <c r="K605" t="s">
        <v>21</v>
      </c>
      <c r="L605" t="str">
        <f t="shared" si="37"/>
        <v>Afternoon</v>
      </c>
      <c r="M605" t="str">
        <f t="shared" si="38"/>
        <v>17</v>
      </c>
      <c r="N605" t="str">
        <f t="shared" si="39"/>
        <v>20</v>
      </c>
    </row>
    <row r="606" spans="1:14" x14ac:dyDescent="0.3">
      <c r="A606">
        <v>1</v>
      </c>
      <c r="B606">
        <v>6</v>
      </c>
      <c r="C606" s="1">
        <v>40097</v>
      </c>
      <c r="D606" s="21" t="str">
        <f t="shared" si="36"/>
        <v>11-Oct-2009</v>
      </c>
      <c r="E606" s="2">
        <v>0.75069444444444444</v>
      </c>
      <c r="F606" s="1">
        <v>40097</v>
      </c>
      <c r="G606" s="2">
        <v>0.81319444444444444</v>
      </c>
      <c r="H606">
        <v>50</v>
      </c>
      <c r="I606">
        <v>90</v>
      </c>
      <c r="J606" t="s">
        <v>8</v>
      </c>
      <c r="K606" t="s">
        <v>21</v>
      </c>
      <c r="L606" t="str">
        <f t="shared" si="37"/>
        <v>Evening</v>
      </c>
      <c r="M606" t="str">
        <f t="shared" si="38"/>
        <v>18</v>
      </c>
      <c r="N606" t="str">
        <f t="shared" si="39"/>
        <v>19</v>
      </c>
    </row>
    <row r="607" spans="1:14" x14ac:dyDescent="0.3">
      <c r="A607">
        <v>1</v>
      </c>
      <c r="B607">
        <v>6</v>
      </c>
      <c r="C607" s="1">
        <v>40097</v>
      </c>
      <c r="D607" s="21" t="str">
        <f t="shared" si="36"/>
        <v>11-Oct-2009</v>
      </c>
      <c r="E607" s="2">
        <v>0.76041666666666663</v>
      </c>
      <c r="F607" s="1">
        <v>40097</v>
      </c>
      <c r="G607" s="2">
        <v>0.82847222222222217</v>
      </c>
      <c r="H607">
        <v>50</v>
      </c>
      <c r="I607">
        <v>98</v>
      </c>
      <c r="J607" t="s">
        <v>8</v>
      </c>
      <c r="K607" t="s">
        <v>21</v>
      </c>
      <c r="L607" t="str">
        <f t="shared" si="37"/>
        <v>Evening</v>
      </c>
      <c r="M607" t="str">
        <f t="shared" si="38"/>
        <v>18</v>
      </c>
      <c r="N607" t="str">
        <f t="shared" si="39"/>
        <v>19</v>
      </c>
    </row>
    <row r="608" spans="1:14" x14ac:dyDescent="0.3">
      <c r="A608">
        <v>1</v>
      </c>
      <c r="B608">
        <v>6</v>
      </c>
      <c r="C608" s="1">
        <v>40097</v>
      </c>
      <c r="D608" s="21" t="str">
        <f t="shared" si="36"/>
        <v>11-Oct-2009</v>
      </c>
      <c r="E608" s="2">
        <v>0.78055555555555556</v>
      </c>
      <c r="F608" s="1">
        <v>40097</v>
      </c>
      <c r="G608" s="2">
        <v>0.79722222222222217</v>
      </c>
      <c r="H608">
        <v>50</v>
      </c>
      <c r="I608">
        <v>24</v>
      </c>
      <c r="J608" t="s">
        <v>8</v>
      </c>
      <c r="K608" t="s">
        <v>21</v>
      </c>
      <c r="L608" t="str">
        <f t="shared" si="37"/>
        <v>Evening</v>
      </c>
      <c r="M608" t="str">
        <f t="shared" si="38"/>
        <v>18</v>
      </c>
      <c r="N608" t="str">
        <f t="shared" si="39"/>
        <v>19</v>
      </c>
    </row>
    <row r="609" spans="1:14" x14ac:dyDescent="0.3">
      <c r="A609">
        <v>1</v>
      </c>
      <c r="B609">
        <v>5</v>
      </c>
      <c r="C609" s="1">
        <v>40097</v>
      </c>
      <c r="D609" s="21" t="str">
        <f t="shared" si="36"/>
        <v>11-Oct-2009</v>
      </c>
      <c r="E609" s="2">
        <v>0.81041666666666667</v>
      </c>
      <c r="F609" s="1">
        <v>40097</v>
      </c>
      <c r="G609" s="2">
        <v>0.92708333333333337</v>
      </c>
      <c r="H609">
        <v>50</v>
      </c>
      <c r="I609">
        <v>168</v>
      </c>
      <c r="J609" t="s">
        <v>8</v>
      </c>
      <c r="K609" t="s">
        <v>21</v>
      </c>
      <c r="L609" t="str">
        <f t="shared" si="37"/>
        <v>Evening</v>
      </c>
      <c r="M609" t="str">
        <f t="shared" si="38"/>
        <v>19</v>
      </c>
      <c r="N609" t="str">
        <f t="shared" si="39"/>
        <v>22</v>
      </c>
    </row>
    <row r="610" spans="1:14" x14ac:dyDescent="0.3">
      <c r="A610">
        <v>1</v>
      </c>
      <c r="B610">
        <v>6</v>
      </c>
      <c r="C610" s="1">
        <v>40097</v>
      </c>
      <c r="D610" s="21" t="str">
        <f t="shared" si="36"/>
        <v>11-Oct-2009</v>
      </c>
      <c r="E610" s="2">
        <v>0.83194444444444438</v>
      </c>
      <c r="F610" s="1">
        <v>40097</v>
      </c>
      <c r="G610" s="2">
        <v>0.89374999999999993</v>
      </c>
      <c r="H610">
        <v>50</v>
      </c>
      <c r="I610">
        <v>89</v>
      </c>
      <c r="J610" t="s">
        <v>8</v>
      </c>
      <c r="K610" t="s">
        <v>21</v>
      </c>
      <c r="L610" t="str">
        <f t="shared" si="37"/>
        <v>Evening</v>
      </c>
      <c r="M610" t="str">
        <f t="shared" si="38"/>
        <v>19</v>
      </c>
      <c r="N610" t="str">
        <f t="shared" si="39"/>
        <v>21</v>
      </c>
    </row>
    <row r="611" spans="1:14" x14ac:dyDescent="0.3">
      <c r="A611">
        <v>1</v>
      </c>
      <c r="B611">
        <v>5</v>
      </c>
      <c r="C611" s="1">
        <v>40097</v>
      </c>
      <c r="D611" s="21" t="str">
        <f t="shared" si="36"/>
        <v>11-Oct-2009</v>
      </c>
      <c r="E611" s="2">
        <v>0.86319444444444438</v>
      </c>
      <c r="F611" s="1">
        <v>40097</v>
      </c>
      <c r="G611" s="2">
        <v>0.95208333333333339</v>
      </c>
      <c r="H611">
        <v>50</v>
      </c>
      <c r="I611">
        <v>128</v>
      </c>
      <c r="J611" t="s">
        <v>8</v>
      </c>
      <c r="K611" t="s">
        <v>21</v>
      </c>
      <c r="L611" t="str">
        <f t="shared" si="37"/>
        <v>Evening</v>
      </c>
      <c r="M611" t="str">
        <f t="shared" si="38"/>
        <v>20</v>
      </c>
      <c r="N611" t="str">
        <f t="shared" si="39"/>
        <v>22</v>
      </c>
    </row>
    <row r="612" spans="1:14" x14ac:dyDescent="0.3">
      <c r="A612">
        <v>1</v>
      </c>
      <c r="B612">
        <v>6</v>
      </c>
      <c r="C612" s="1">
        <v>40097</v>
      </c>
      <c r="D612" s="21" t="str">
        <f t="shared" si="36"/>
        <v>11-Oct-2009</v>
      </c>
      <c r="E612" s="2">
        <v>0.91319444444444453</v>
      </c>
      <c r="F612" s="1">
        <v>40098</v>
      </c>
      <c r="G612" s="2">
        <v>4.3750000000000004E-2</v>
      </c>
      <c r="H612">
        <v>70</v>
      </c>
      <c r="I612">
        <v>188</v>
      </c>
      <c r="J612" t="s">
        <v>8</v>
      </c>
      <c r="K612" t="s">
        <v>21</v>
      </c>
      <c r="L612" t="str">
        <f t="shared" si="37"/>
        <v>Evening</v>
      </c>
      <c r="M612" t="str">
        <f t="shared" si="38"/>
        <v>21</v>
      </c>
      <c r="N612" t="str">
        <f t="shared" si="39"/>
        <v>01</v>
      </c>
    </row>
    <row r="613" spans="1:14" x14ac:dyDescent="0.3">
      <c r="A613">
        <v>1</v>
      </c>
      <c r="B613">
        <v>6</v>
      </c>
      <c r="C613" s="1">
        <v>40097</v>
      </c>
      <c r="D613" s="21" t="str">
        <f t="shared" si="36"/>
        <v>11-Oct-2009</v>
      </c>
      <c r="E613" s="2">
        <v>0.91805555555555562</v>
      </c>
      <c r="F613" s="1">
        <v>40097</v>
      </c>
      <c r="G613" s="2">
        <v>0.97013888888888899</v>
      </c>
      <c r="H613">
        <v>50</v>
      </c>
      <c r="I613">
        <v>75</v>
      </c>
      <c r="J613" t="s">
        <v>8</v>
      </c>
      <c r="K613" t="s">
        <v>21</v>
      </c>
      <c r="L613" t="str">
        <f t="shared" si="37"/>
        <v>Night</v>
      </c>
      <c r="M613" t="str">
        <f t="shared" si="38"/>
        <v>22</v>
      </c>
      <c r="N613" t="str">
        <f t="shared" si="39"/>
        <v>23</v>
      </c>
    </row>
    <row r="614" spans="1:14" x14ac:dyDescent="0.3">
      <c r="A614">
        <v>1</v>
      </c>
      <c r="B614">
        <v>5</v>
      </c>
      <c r="C614" s="1">
        <v>40103</v>
      </c>
      <c r="D614" s="21" t="str">
        <f t="shared" si="36"/>
        <v>17-Oct-2009</v>
      </c>
      <c r="E614" s="2">
        <v>0.47361111111111115</v>
      </c>
      <c r="F614" s="1">
        <v>40103</v>
      </c>
      <c r="G614" s="2">
        <v>0.49513888888888885</v>
      </c>
      <c r="H614">
        <v>50</v>
      </c>
      <c r="I614">
        <v>31</v>
      </c>
      <c r="J614" t="s">
        <v>8</v>
      </c>
      <c r="K614" t="s">
        <v>18</v>
      </c>
      <c r="L614" t="str">
        <f t="shared" si="37"/>
        <v>Morning</v>
      </c>
      <c r="M614" t="str">
        <f t="shared" si="38"/>
        <v>11</v>
      </c>
      <c r="N614" t="str">
        <f t="shared" si="39"/>
        <v>11</v>
      </c>
    </row>
    <row r="615" spans="1:14" x14ac:dyDescent="0.3">
      <c r="A615">
        <v>1</v>
      </c>
      <c r="B615">
        <v>5</v>
      </c>
      <c r="C615" s="1">
        <v>40103</v>
      </c>
      <c r="D615" s="21" t="str">
        <f t="shared" si="36"/>
        <v>17-Oct-2009</v>
      </c>
      <c r="E615" s="2">
        <v>0.52430555555555558</v>
      </c>
      <c r="F615" s="1">
        <v>40103</v>
      </c>
      <c r="G615" s="2">
        <v>0.59236111111111112</v>
      </c>
      <c r="H615">
        <v>50</v>
      </c>
      <c r="I615">
        <v>98</v>
      </c>
      <c r="J615" t="s">
        <v>8</v>
      </c>
      <c r="K615" t="s">
        <v>18</v>
      </c>
      <c r="L615" t="str">
        <f t="shared" si="37"/>
        <v>Morning</v>
      </c>
      <c r="M615" t="str">
        <f t="shared" si="38"/>
        <v>12</v>
      </c>
      <c r="N615" t="str">
        <f t="shared" si="39"/>
        <v>14</v>
      </c>
    </row>
    <row r="616" spans="1:14" x14ac:dyDescent="0.3">
      <c r="A616">
        <v>1</v>
      </c>
      <c r="B616">
        <v>5</v>
      </c>
      <c r="C616" s="1">
        <v>40103</v>
      </c>
      <c r="D616" s="21" t="str">
        <f t="shared" si="36"/>
        <v>17-Oct-2009</v>
      </c>
      <c r="E616" s="2">
        <v>0.52986111111111112</v>
      </c>
      <c r="F616" s="1">
        <v>40103</v>
      </c>
      <c r="G616" s="2">
        <v>0.56388888888888888</v>
      </c>
      <c r="H616">
        <v>50</v>
      </c>
      <c r="I616">
        <v>49</v>
      </c>
      <c r="J616" t="s">
        <v>8</v>
      </c>
      <c r="K616" t="s">
        <v>18</v>
      </c>
      <c r="L616" t="str">
        <f t="shared" si="37"/>
        <v>Morning</v>
      </c>
      <c r="M616" t="str">
        <f t="shared" si="38"/>
        <v>12</v>
      </c>
      <c r="N616" t="str">
        <f t="shared" si="39"/>
        <v>13</v>
      </c>
    </row>
    <row r="617" spans="1:14" x14ac:dyDescent="0.3">
      <c r="A617">
        <v>1</v>
      </c>
      <c r="B617">
        <v>6</v>
      </c>
      <c r="C617" s="1">
        <v>40103</v>
      </c>
      <c r="D617" s="21" t="str">
        <f t="shared" si="36"/>
        <v>17-Oct-2009</v>
      </c>
      <c r="E617" s="2">
        <v>0.64722222222222225</v>
      </c>
      <c r="F617" s="1">
        <v>40103</v>
      </c>
      <c r="G617" s="2">
        <v>0.6875</v>
      </c>
      <c r="H617">
        <v>50</v>
      </c>
      <c r="I617">
        <v>58</v>
      </c>
      <c r="J617" t="s">
        <v>8</v>
      </c>
      <c r="K617" t="s">
        <v>18</v>
      </c>
      <c r="L617" t="str">
        <f t="shared" si="37"/>
        <v>Afternoon</v>
      </c>
      <c r="M617" t="str">
        <f t="shared" si="38"/>
        <v>15</v>
      </c>
      <c r="N617" t="str">
        <f t="shared" si="39"/>
        <v>16</v>
      </c>
    </row>
    <row r="618" spans="1:14" x14ac:dyDescent="0.3">
      <c r="A618">
        <v>1</v>
      </c>
      <c r="B618">
        <v>6</v>
      </c>
      <c r="C618" s="1">
        <v>40103</v>
      </c>
      <c r="D618" s="21" t="str">
        <f t="shared" si="36"/>
        <v>17-Oct-2009</v>
      </c>
      <c r="E618" s="2">
        <v>0.65972222222222221</v>
      </c>
      <c r="F618" s="1">
        <v>40103</v>
      </c>
      <c r="G618" s="2">
        <v>0.71180555555555547</v>
      </c>
      <c r="H618">
        <v>50</v>
      </c>
      <c r="I618">
        <v>75</v>
      </c>
      <c r="J618" t="s">
        <v>8</v>
      </c>
      <c r="K618" t="s">
        <v>18</v>
      </c>
      <c r="L618" t="str">
        <f t="shared" si="37"/>
        <v>Afternoon</v>
      </c>
      <c r="M618" t="str">
        <f t="shared" si="38"/>
        <v>15</v>
      </c>
      <c r="N618" t="str">
        <f t="shared" si="39"/>
        <v>17</v>
      </c>
    </row>
    <row r="619" spans="1:14" x14ac:dyDescent="0.3">
      <c r="A619">
        <v>1</v>
      </c>
      <c r="B619">
        <v>6</v>
      </c>
      <c r="C619" s="1">
        <v>40103</v>
      </c>
      <c r="D619" s="21" t="str">
        <f t="shared" si="36"/>
        <v>17-Oct-2009</v>
      </c>
      <c r="E619" s="2">
        <v>0.66736111111111107</v>
      </c>
      <c r="F619" s="1">
        <v>40103</v>
      </c>
      <c r="G619" s="2">
        <v>0.76111111111111107</v>
      </c>
      <c r="H619">
        <v>50</v>
      </c>
      <c r="I619">
        <v>135</v>
      </c>
      <c r="J619" t="s">
        <v>8</v>
      </c>
      <c r="K619" t="s">
        <v>18</v>
      </c>
      <c r="L619" t="str">
        <f t="shared" si="37"/>
        <v>Afternoon</v>
      </c>
      <c r="M619" t="str">
        <f t="shared" si="38"/>
        <v>16</v>
      </c>
      <c r="N619" t="str">
        <f t="shared" si="39"/>
        <v>18</v>
      </c>
    </row>
    <row r="620" spans="1:14" x14ac:dyDescent="0.3">
      <c r="A620">
        <v>1</v>
      </c>
      <c r="B620">
        <v>6</v>
      </c>
      <c r="C620" s="1">
        <v>40103</v>
      </c>
      <c r="D620" s="21" t="str">
        <f t="shared" si="36"/>
        <v>17-Oct-2009</v>
      </c>
      <c r="E620" s="2">
        <v>0.67083333333333339</v>
      </c>
      <c r="F620" s="1">
        <v>40103</v>
      </c>
      <c r="G620" s="2">
        <v>0.71875</v>
      </c>
      <c r="H620">
        <v>50</v>
      </c>
      <c r="I620">
        <v>69</v>
      </c>
      <c r="J620" t="s">
        <v>8</v>
      </c>
      <c r="K620" t="s">
        <v>18</v>
      </c>
      <c r="L620" t="str">
        <f t="shared" si="37"/>
        <v>Afternoon</v>
      </c>
      <c r="M620" t="str">
        <f t="shared" si="38"/>
        <v>16</v>
      </c>
      <c r="N620" t="str">
        <f t="shared" si="39"/>
        <v>17</v>
      </c>
    </row>
    <row r="621" spans="1:14" x14ac:dyDescent="0.3">
      <c r="A621">
        <v>1</v>
      </c>
      <c r="B621">
        <v>5</v>
      </c>
      <c r="C621" s="1">
        <v>40103</v>
      </c>
      <c r="D621" s="21" t="str">
        <f t="shared" si="36"/>
        <v>17-Oct-2009</v>
      </c>
      <c r="E621" s="2">
        <v>0.6791666666666667</v>
      </c>
      <c r="F621" s="1">
        <v>40103</v>
      </c>
      <c r="G621" s="2">
        <v>0.70000000000000007</v>
      </c>
      <c r="H621">
        <v>50</v>
      </c>
      <c r="I621">
        <v>30</v>
      </c>
      <c r="J621" t="s">
        <v>8</v>
      </c>
      <c r="K621" t="s">
        <v>18</v>
      </c>
      <c r="L621" t="str">
        <f t="shared" si="37"/>
        <v>Afternoon</v>
      </c>
      <c r="M621" t="str">
        <f t="shared" si="38"/>
        <v>16</v>
      </c>
      <c r="N621" t="str">
        <f t="shared" si="39"/>
        <v>16</v>
      </c>
    </row>
    <row r="622" spans="1:14" x14ac:dyDescent="0.3">
      <c r="A622">
        <v>1</v>
      </c>
      <c r="B622">
        <v>5</v>
      </c>
      <c r="C622" s="1">
        <v>40103</v>
      </c>
      <c r="D622" s="21" t="str">
        <f t="shared" si="36"/>
        <v>17-Oct-2009</v>
      </c>
      <c r="E622" s="2">
        <v>0.6875</v>
      </c>
      <c r="F622" s="1">
        <v>40103</v>
      </c>
      <c r="G622" s="2">
        <v>0.7597222222222223</v>
      </c>
      <c r="H622">
        <v>50</v>
      </c>
      <c r="I622">
        <v>104</v>
      </c>
      <c r="J622" t="s">
        <v>8</v>
      </c>
      <c r="K622" t="s">
        <v>18</v>
      </c>
      <c r="L622" t="str">
        <f t="shared" si="37"/>
        <v>Afternoon</v>
      </c>
      <c r="M622" t="str">
        <f t="shared" si="38"/>
        <v>16</v>
      </c>
      <c r="N622" t="str">
        <f t="shared" si="39"/>
        <v>18</v>
      </c>
    </row>
    <row r="623" spans="1:14" x14ac:dyDescent="0.3">
      <c r="A623">
        <v>1</v>
      </c>
      <c r="B623">
        <v>5</v>
      </c>
      <c r="C623" s="1">
        <v>40103</v>
      </c>
      <c r="D623" s="21" t="str">
        <f t="shared" si="36"/>
        <v>17-Oct-2009</v>
      </c>
      <c r="E623" s="2">
        <v>0.69861111111111107</v>
      </c>
      <c r="F623" s="1">
        <v>40103</v>
      </c>
      <c r="G623" s="2">
        <v>0.72569444444444453</v>
      </c>
      <c r="H623">
        <v>50</v>
      </c>
      <c r="I623">
        <v>39</v>
      </c>
      <c r="J623" t="s">
        <v>8</v>
      </c>
      <c r="K623" t="s">
        <v>18</v>
      </c>
      <c r="L623" t="str">
        <f t="shared" si="37"/>
        <v>Afternoon</v>
      </c>
      <c r="M623" t="str">
        <f t="shared" si="38"/>
        <v>16</v>
      </c>
      <c r="N623" t="str">
        <f t="shared" si="39"/>
        <v>17</v>
      </c>
    </row>
    <row r="624" spans="1:14" x14ac:dyDescent="0.3">
      <c r="A624">
        <v>1</v>
      </c>
      <c r="B624">
        <v>6</v>
      </c>
      <c r="C624" s="1">
        <v>40104</v>
      </c>
      <c r="D624" s="21" t="str">
        <f t="shared" si="36"/>
        <v>18-Oct-2009</v>
      </c>
      <c r="E624" s="2">
        <v>0.55486111111111114</v>
      </c>
      <c r="F624" s="1">
        <v>40104</v>
      </c>
      <c r="G624" s="2">
        <v>0.84097222222222223</v>
      </c>
      <c r="H624">
        <v>130</v>
      </c>
      <c r="I624">
        <v>412</v>
      </c>
      <c r="J624" t="s">
        <v>8</v>
      </c>
      <c r="K624" t="s">
        <v>21</v>
      </c>
      <c r="L624" t="str">
        <f t="shared" si="37"/>
        <v>Morning</v>
      </c>
      <c r="M624" t="str">
        <f t="shared" si="38"/>
        <v>13</v>
      </c>
      <c r="N624" t="str">
        <f t="shared" si="39"/>
        <v>20</v>
      </c>
    </row>
    <row r="625" spans="1:14" x14ac:dyDescent="0.3">
      <c r="A625">
        <v>1</v>
      </c>
      <c r="B625">
        <v>5</v>
      </c>
      <c r="C625" s="1">
        <v>40104</v>
      </c>
      <c r="D625" s="21" t="str">
        <f t="shared" si="36"/>
        <v>18-Oct-2009</v>
      </c>
      <c r="E625" s="2">
        <v>0.56666666666666665</v>
      </c>
      <c r="F625" s="1">
        <v>40104</v>
      </c>
      <c r="G625" s="2">
        <v>0.58263888888888882</v>
      </c>
      <c r="H625">
        <v>50</v>
      </c>
      <c r="I625">
        <v>23</v>
      </c>
      <c r="J625" t="s">
        <v>8</v>
      </c>
      <c r="K625" t="s">
        <v>21</v>
      </c>
      <c r="L625" t="str">
        <f t="shared" si="37"/>
        <v>Morning</v>
      </c>
      <c r="M625" t="str">
        <f t="shared" si="38"/>
        <v>13</v>
      </c>
      <c r="N625" t="str">
        <f t="shared" si="39"/>
        <v>13</v>
      </c>
    </row>
    <row r="626" spans="1:14" x14ac:dyDescent="0.3">
      <c r="A626">
        <v>1</v>
      </c>
      <c r="B626">
        <v>5</v>
      </c>
      <c r="C626" s="1">
        <v>40104</v>
      </c>
      <c r="D626" s="21" t="str">
        <f t="shared" si="36"/>
        <v>18-Oct-2009</v>
      </c>
      <c r="E626" s="2">
        <v>0.56736111111111109</v>
      </c>
      <c r="F626" s="1">
        <v>40104</v>
      </c>
      <c r="G626" s="2">
        <v>0.58750000000000002</v>
      </c>
      <c r="H626">
        <v>50</v>
      </c>
      <c r="I626">
        <v>29</v>
      </c>
      <c r="J626" t="s">
        <v>8</v>
      </c>
      <c r="K626" t="s">
        <v>21</v>
      </c>
      <c r="L626" t="str">
        <f t="shared" si="37"/>
        <v>Morning</v>
      </c>
      <c r="M626" t="str">
        <f t="shared" si="38"/>
        <v>13</v>
      </c>
      <c r="N626" t="str">
        <f t="shared" si="39"/>
        <v>14</v>
      </c>
    </row>
    <row r="627" spans="1:14" x14ac:dyDescent="0.3">
      <c r="A627">
        <v>1</v>
      </c>
      <c r="B627">
        <v>6</v>
      </c>
      <c r="C627" s="1">
        <v>40104</v>
      </c>
      <c r="D627" s="21" t="str">
        <f t="shared" si="36"/>
        <v>18-Oct-2009</v>
      </c>
      <c r="E627" s="2">
        <v>0.57916666666666672</v>
      </c>
      <c r="F627" s="1">
        <v>40104</v>
      </c>
      <c r="G627" s="2">
        <v>0.64236111111111105</v>
      </c>
      <c r="H627">
        <v>50</v>
      </c>
      <c r="I627">
        <v>91</v>
      </c>
      <c r="J627" t="s">
        <v>8</v>
      </c>
      <c r="K627" t="s">
        <v>21</v>
      </c>
      <c r="L627" t="str">
        <f t="shared" si="37"/>
        <v>Morning</v>
      </c>
      <c r="M627" t="str">
        <f t="shared" si="38"/>
        <v>13</v>
      </c>
      <c r="N627" t="str">
        <f t="shared" si="39"/>
        <v>15</v>
      </c>
    </row>
    <row r="628" spans="1:14" x14ac:dyDescent="0.3">
      <c r="A628">
        <v>1</v>
      </c>
      <c r="B628">
        <v>8</v>
      </c>
      <c r="C628" s="1">
        <v>40104</v>
      </c>
      <c r="D628" s="21" t="str">
        <f t="shared" si="36"/>
        <v>18-Oct-2009</v>
      </c>
      <c r="E628" s="2">
        <v>0.59861111111111109</v>
      </c>
      <c r="F628" s="1">
        <v>40104</v>
      </c>
      <c r="G628" s="2">
        <v>0.71805555555555556</v>
      </c>
      <c r="H628">
        <v>50</v>
      </c>
      <c r="I628">
        <v>172</v>
      </c>
      <c r="J628" t="s">
        <v>8</v>
      </c>
      <c r="K628" t="s">
        <v>21</v>
      </c>
      <c r="L628" t="str">
        <f t="shared" si="37"/>
        <v>Afternoon</v>
      </c>
      <c r="M628" t="str">
        <f t="shared" si="38"/>
        <v>14</v>
      </c>
      <c r="N628" t="str">
        <f t="shared" si="39"/>
        <v>17</v>
      </c>
    </row>
    <row r="629" spans="1:14" x14ac:dyDescent="0.3">
      <c r="A629">
        <v>1</v>
      </c>
      <c r="B629">
        <v>5</v>
      </c>
      <c r="C629" s="1">
        <v>40104</v>
      </c>
      <c r="D629" s="21" t="str">
        <f t="shared" si="36"/>
        <v>18-Oct-2009</v>
      </c>
      <c r="E629" s="2">
        <v>0.60902777777777783</v>
      </c>
      <c r="F629" s="1">
        <v>40104</v>
      </c>
      <c r="G629" s="2">
        <v>0.62847222222222221</v>
      </c>
      <c r="H629">
        <v>50</v>
      </c>
      <c r="I629">
        <v>28</v>
      </c>
      <c r="J629" t="s">
        <v>8</v>
      </c>
      <c r="K629" t="s">
        <v>21</v>
      </c>
      <c r="L629" t="str">
        <f t="shared" si="37"/>
        <v>Afternoon</v>
      </c>
      <c r="M629" t="str">
        <f t="shared" si="38"/>
        <v>14</v>
      </c>
      <c r="N629" t="str">
        <f t="shared" si="39"/>
        <v>15</v>
      </c>
    </row>
    <row r="630" spans="1:14" x14ac:dyDescent="0.3">
      <c r="A630">
        <v>1</v>
      </c>
      <c r="B630">
        <v>5</v>
      </c>
      <c r="C630" s="1">
        <v>40104</v>
      </c>
      <c r="D630" s="21" t="str">
        <f t="shared" si="36"/>
        <v>18-Oct-2009</v>
      </c>
      <c r="E630" s="2">
        <v>0.63124999999999998</v>
      </c>
      <c r="F630" s="1">
        <v>40104</v>
      </c>
      <c r="G630" s="2">
        <v>0.69097222222222221</v>
      </c>
      <c r="H630">
        <v>50</v>
      </c>
      <c r="I630">
        <v>86</v>
      </c>
      <c r="J630" t="s">
        <v>8</v>
      </c>
      <c r="K630" t="s">
        <v>21</v>
      </c>
      <c r="L630" t="str">
        <f t="shared" si="37"/>
        <v>Afternoon</v>
      </c>
      <c r="M630" t="str">
        <f t="shared" si="38"/>
        <v>15</v>
      </c>
      <c r="N630" t="str">
        <f t="shared" si="39"/>
        <v>16</v>
      </c>
    </row>
    <row r="631" spans="1:14" x14ac:dyDescent="0.3">
      <c r="A631">
        <v>1</v>
      </c>
      <c r="B631">
        <v>5</v>
      </c>
      <c r="C631" s="1">
        <v>40104</v>
      </c>
      <c r="D631" s="21" t="str">
        <f t="shared" si="36"/>
        <v>18-Oct-2009</v>
      </c>
      <c r="E631" s="2">
        <v>0.63680555555555551</v>
      </c>
      <c r="F631" s="1">
        <v>40104</v>
      </c>
      <c r="G631" s="2">
        <v>0.7631944444444444</v>
      </c>
      <c r="H631">
        <v>70</v>
      </c>
      <c r="I631">
        <v>182</v>
      </c>
      <c r="J631" t="s">
        <v>8</v>
      </c>
      <c r="K631" t="s">
        <v>21</v>
      </c>
      <c r="L631" t="str">
        <f t="shared" si="37"/>
        <v>Afternoon</v>
      </c>
      <c r="M631" t="str">
        <f t="shared" si="38"/>
        <v>15</v>
      </c>
      <c r="N631" t="str">
        <f t="shared" si="39"/>
        <v>18</v>
      </c>
    </row>
    <row r="632" spans="1:14" x14ac:dyDescent="0.3">
      <c r="A632">
        <v>1</v>
      </c>
      <c r="B632">
        <v>5</v>
      </c>
      <c r="C632" s="1">
        <v>40104</v>
      </c>
      <c r="D632" s="21" t="str">
        <f t="shared" si="36"/>
        <v>18-Oct-2009</v>
      </c>
      <c r="E632" s="2">
        <v>0.64722222222222225</v>
      </c>
      <c r="F632" s="1">
        <v>40104</v>
      </c>
      <c r="G632" s="2">
        <v>0.82638888888888884</v>
      </c>
      <c r="H632">
        <v>90</v>
      </c>
      <c r="I632">
        <v>258</v>
      </c>
      <c r="J632" t="s">
        <v>8</v>
      </c>
      <c r="K632" t="s">
        <v>21</v>
      </c>
      <c r="L632" t="str">
        <f t="shared" si="37"/>
        <v>Afternoon</v>
      </c>
      <c r="M632" t="str">
        <f t="shared" si="38"/>
        <v>15</v>
      </c>
      <c r="N632" t="str">
        <f t="shared" si="39"/>
        <v>19</v>
      </c>
    </row>
    <row r="633" spans="1:14" x14ac:dyDescent="0.3">
      <c r="A633">
        <v>1</v>
      </c>
      <c r="B633">
        <v>5</v>
      </c>
      <c r="C633" s="1">
        <v>40104</v>
      </c>
      <c r="D633" s="21" t="str">
        <f t="shared" si="36"/>
        <v>18-Oct-2009</v>
      </c>
      <c r="E633" s="2">
        <v>0.64930555555555558</v>
      </c>
      <c r="F633" s="1">
        <v>40104</v>
      </c>
      <c r="G633" s="2">
        <v>0.71527777777777779</v>
      </c>
      <c r="H633">
        <v>50</v>
      </c>
      <c r="I633">
        <v>95</v>
      </c>
      <c r="J633" t="s">
        <v>8</v>
      </c>
      <c r="K633" t="s">
        <v>21</v>
      </c>
      <c r="L633" t="str">
        <f t="shared" si="37"/>
        <v>Afternoon</v>
      </c>
      <c r="M633" t="str">
        <f t="shared" si="38"/>
        <v>15</v>
      </c>
      <c r="N633" t="str">
        <f t="shared" si="39"/>
        <v>17</v>
      </c>
    </row>
    <row r="634" spans="1:14" x14ac:dyDescent="0.3">
      <c r="A634">
        <v>1</v>
      </c>
      <c r="B634">
        <v>5</v>
      </c>
      <c r="C634" s="1">
        <v>40104</v>
      </c>
      <c r="D634" s="21" t="str">
        <f t="shared" si="36"/>
        <v>18-Oct-2009</v>
      </c>
      <c r="E634" s="2">
        <v>0.68611111111111101</v>
      </c>
      <c r="F634" s="1">
        <v>40104</v>
      </c>
      <c r="G634" s="2">
        <v>0.72291666666666676</v>
      </c>
      <c r="H634">
        <v>50</v>
      </c>
      <c r="I634">
        <v>53</v>
      </c>
      <c r="J634" t="s">
        <v>8</v>
      </c>
      <c r="K634" t="s">
        <v>21</v>
      </c>
      <c r="L634" t="str">
        <f t="shared" si="37"/>
        <v>Afternoon</v>
      </c>
      <c r="M634" t="str">
        <f t="shared" si="38"/>
        <v>16</v>
      </c>
      <c r="N634" t="str">
        <f t="shared" si="39"/>
        <v>17</v>
      </c>
    </row>
    <row r="635" spans="1:14" x14ac:dyDescent="0.3">
      <c r="A635">
        <v>1</v>
      </c>
      <c r="B635">
        <v>8</v>
      </c>
      <c r="C635" s="1">
        <v>40104</v>
      </c>
      <c r="D635" s="21" t="str">
        <f t="shared" si="36"/>
        <v>18-Oct-2009</v>
      </c>
      <c r="E635" s="2">
        <v>0.70694444444444438</v>
      </c>
      <c r="F635" s="1">
        <v>40104</v>
      </c>
      <c r="G635" s="2">
        <v>0.84513888888888899</v>
      </c>
      <c r="H635">
        <v>70</v>
      </c>
      <c r="I635">
        <v>199</v>
      </c>
      <c r="J635" t="s">
        <v>8</v>
      </c>
      <c r="K635" t="s">
        <v>21</v>
      </c>
      <c r="L635" t="str">
        <f t="shared" si="37"/>
        <v>Afternoon</v>
      </c>
      <c r="M635" t="str">
        <f t="shared" si="38"/>
        <v>16</v>
      </c>
      <c r="N635" t="str">
        <f t="shared" si="39"/>
        <v>20</v>
      </c>
    </row>
    <row r="636" spans="1:14" x14ac:dyDescent="0.3">
      <c r="A636">
        <v>1</v>
      </c>
      <c r="B636">
        <v>5</v>
      </c>
      <c r="C636" s="1">
        <v>40104</v>
      </c>
      <c r="D636" s="21" t="str">
        <f t="shared" si="36"/>
        <v>18-Oct-2009</v>
      </c>
      <c r="E636" s="2">
        <v>0.72430555555555554</v>
      </c>
      <c r="F636" s="1">
        <v>40104</v>
      </c>
      <c r="G636" s="2">
        <v>0.83680555555555547</v>
      </c>
      <c r="H636">
        <v>50</v>
      </c>
      <c r="I636">
        <v>162</v>
      </c>
      <c r="J636" t="s">
        <v>8</v>
      </c>
      <c r="K636" t="s">
        <v>21</v>
      </c>
      <c r="L636" t="str">
        <f t="shared" si="37"/>
        <v>Afternoon</v>
      </c>
      <c r="M636" t="str">
        <f t="shared" si="38"/>
        <v>17</v>
      </c>
      <c r="N636" t="str">
        <f t="shared" si="39"/>
        <v>20</v>
      </c>
    </row>
    <row r="637" spans="1:14" x14ac:dyDescent="0.3">
      <c r="A637">
        <v>1</v>
      </c>
      <c r="B637">
        <v>6</v>
      </c>
      <c r="C637" s="1">
        <v>40104</v>
      </c>
      <c r="D637" s="21" t="str">
        <f t="shared" si="36"/>
        <v>18-Oct-2009</v>
      </c>
      <c r="E637" s="2">
        <v>0.73888888888888893</v>
      </c>
      <c r="F637" s="1">
        <v>40104</v>
      </c>
      <c r="G637" s="2">
        <v>0.86944444444444446</v>
      </c>
      <c r="H637">
        <v>70</v>
      </c>
      <c r="I637">
        <v>188</v>
      </c>
      <c r="J637" t="s">
        <v>8</v>
      </c>
      <c r="K637" t="s">
        <v>21</v>
      </c>
      <c r="L637" t="str">
        <f t="shared" si="37"/>
        <v>Afternoon</v>
      </c>
      <c r="M637" t="str">
        <f t="shared" si="38"/>
        <v>17</v>
      </c>
      <c r="N637" t="str">
        <f t="shared" si="39"/>
        <v>20</v>
      </c>
    </row>
    <row r="638" spans="1:14" x14ac:dyDescent="0.3">
      <c r="A638">
        <v>1</v>
      </c>
      <c r="B638">
        <v>8</v>
      </c>
      <c r="C638" s="1">
        <v>40104</v>
      </c>
      <c r="D638" s="21" t="str">
        <f t="shared" si="36"/>
        <v>18-Oct-2009</v>
      </c>
      <c r="E638" s="2">
        <v>0.74861111111111101</v>
      </c>
      <c r="F638" s="1">
        <v>40104</v>
      </c>
      <c r="G638" s="2">
        <v>0.90069444444444446</v>
      </c>
      <c r="H638">
        <v>70</v>
      </c>
      <c r="I638">
        <v>219</v>
      </c>
      <c r="J638" t="s">
        <v>8</v>
      </c>
      <c r="K638" t="s">
        <v>21</v>
      </c>
      <c r="L638" t="str">
        <f t="shared" si="37"/>
        <v>Afternoon</v>
      </c>
      <c r="M638" t="str">
        <f t="shared" si="38"/>
        <v>17</v>
      </c>
      <c r="N638" t="str">
        <f t="shared" si="39"/>
        <v>21</v>
      </c>
    </row>
    <row r="639" spans="1:14" x14ac:dyDescent="0.3">
      <c r="A639">
        <v>1</v>
      </c>
      <c r="B639">
        <v>6</v>
      </c>
      <c r="C639" s="1">
        <v>40104</v>
      </c>
      <c r="D639" s="21" t="str">
        <f t="shared" si="36"/>
        <v>18-Oct-2009</v>
      </c>
      <c r="E639" s="2">
        <v>0.78680555555555554</v>
      </c>
      <c r="F639" s="1">
        <v>40104</v>
      </c>
      <c r="G639" s="2">
        <v>0.82916666666666661</v>
      </c>
      <c r="H639">
        <v>50</v>
      </c>
      <c r="I639">
        <v>61</v>
      </c>
      <c r="J639" t="s">
        <v>8</v>
      </c>
      <c r="K639" t="s">
        <v>21</v>
      </c>
      <c r="L639" t="str">
        <f t="shared" si="37"/>
        <v>Evening</v>
      </c>
      <c r="M639" t="str">
        <f t="shared" si="38"/>
        <v>18</v>
      </c>
      <c r="N639" t="str">
        <f t="shared" si="39"/>
        <v>19</v>
      </c>
    </row>
    <row r="640" spans="1:14" x14ac:dyDescent="0.3">
      <c r="A640">
        <v>1</v>
      </c>
      <c r="B640">
        <v>5</v>
      </c>
      <c r="C640" s="1">
        <v>40104</v>
      </c>
      <c r="D640" s="21" t="str">
        <f t="shared" si="36"/>
        <v>18-Oct-2009</v>
      </c>
      <c r="E640" s="2">
        <v>0.81805555555555554</v>
      </c>
      <c r="F640" s="1">
        <v>40104</v>
      </c>
      <c r="G640" s="2">
        <v>0.97916666666666663</v>
      </c>
      <c r="H640">
        <v>70</v>
      </c>
      <c r="I640">
        <v>232</v>
      </c>
      <c r="J640" t="s">
        <v>8</v>
      </c>
      <c r="K640" t="s">
        <v>21</v>
      </c>
      <c r="L640" t="str">
        <f t="shared" si="37"/>
        <v>Evening</v>
      </c>
      <c r="M640" t="str">
        <f t="shared" si="38"/>
        <v>19</v>
      </c>
      <c r="N640" t="str">
        <f t="shared" si="39"/>
        <v>23</v>
      </c>
    </row>
    <row r="641" spans="1:14" x14ac:dyDescent="0.3">
      <c r="A641">
        <v>1</v>
      </c>
      <c r="B641">
        <v>5</v>
      </c>
      <c r="C641" s="1">
        <v>40104</v>
      </c>
      <c r="D641" s="21" t="str">
        <f t="shared" si="36"/>
        <v>18-Oct-2009</v>
      </c>
      <c r="E641" s="2">
        <v>0.82638888888888884</v>
      </c>
      <c r="F641" s="1">
        <v>40105</v>
      </c>
      <c r="G641" s="2">
        <v>1.8749999999999999E-2</v>
      </c>
      <c r="H641">
        <v>90</v>
      </c>
      <c r="I641">
        <v>277</v>
      </c>
      <c r="J641" t="s">
        <v>8</v>
      </c>
      <c r="K641" t="s">
        <v>21</v>
      </c>
      <c r="L641" t="str">
        <f t="shared" si="37"/>
        <v>Evening</v>
      </c>
      <c r="M641" t="str">
        <f t="shared" si="38"/>
        <v>19</v>
      </c>
      <c r="N641" t="str">
        <f t="shared" si="39"/>
        <v>00</v>
      </c>
    </row>
    <row r="642" spans="1:14" x14ac:dyDescent="0.3">
      <c r="A642">
        <v>1</v>
      </c>
      <c r="B642">
        <v>6</v>
      </c>
      <c r="C642" s="1">
        <v>40104</v>
      </c>
      <c r="D642" s="21" t="str">
        <f t="shared" si="36"/>
        <v>18-Oct-2009</v>
      </c>
      <c r="E642" s="2">
        <v>0.87361111111111101</v>
      </c>
      <c r="F642" s="1">
        <v>40104</v>
      </c>
      <c r="G642" s="2">
        <v>0.8979166666666667</v>
      </c>
      <c r="H642">
        <v>50</v>
      </c>
      <c r="I642">
        <v>35</v>
      </c>
      <c r="J642" t="s">
        <v>8</v>
      </c>
      <c r="K642" t="s">
        <v>21</v>
      </c>
      <c r="L642" t="str">
        <f t="shared" si="37"/>
        <v>Evening</v>
      </c>
      <c r="M642" t="str">
        <f t="shared" si="38"/>
        <v>20</v>
      </c>
      <c r="N642" t="str">
        <f t="shared" si="39"/>
        <v>21</v>
      </c>
    </row>
    <row r="643" spans="1:14" x14ac:dyDescent="0.3">
      <c r="A643">
        <v>1</v>
      </c>
      <c r="B643">
        <v>5</v>
      </c>
      <c r="C643" s="1">
        <v>40104</v>
      </c>
      <c r="D643" s="21" t="str">
        <f t="shared" ref="D643:D706" si="40" xml:space="preserve"> TEXT(C643, "dd-Mmm-yyyy")</f>
        <v>18-Oct-2009</v>
      </c>
      <c r="E643" s="2">
        <v>0.87638888888888899</v>
      </c>
      <c r="F643" s="1">
        <v>40104</v>
      </c>
      <c r="G643" s="2">
        <v>0.96736111111111101</v>
      </c>
      <c r="H643">
        <v>50</v>
      </c>
      <c r="I643">
        <v>131</v>
      </c>
      <c r="J643" t="s">
        <v>8</v>
      </c>
      <c r="K643" t="s">
        <v>21</v>
      </c>
      <c r="L643" t="str">
        <f t="shared" ref="L643:L706" si="41">IF(AND(E643&gt;$T$6,E643&lt;=$U$6),"Morning",IF(AND(E643&gt;$U$6,E643&lt;=$V$6),"Afternoon", IF(AND(E643&gt;$V$6,E643&lt;=$W$6),"Evening", "Night")))</f>
        <v>Evening</v>
      </c>
      <c r="M643" t="str">
        <f t="shared" ref="M643:M706" si="42" xml:space="preserve"> TEXT(E643, "H")</f>
        <v>21</v>
      </c>
      <c r="N643" t="str">
        <f t="shared" ref="N643:N706" si="43" xml:space="preserve"> TEXT(G643,"HH")</f>
        <v>23</v>
      </c>
    </row>
    <row r="644" spans="1:14" x14ac:dyDescent="0.3">
      <c r="A644">
        <v>1</v>
      </c>
      <c r="B644">
        <v>8</v>
      </c>
      <c r="C644" s="1">
        <v>40104</v>
      </c>
      <c r="D644" s="21" t="str">
        <f t="shared" si="40"/>
        <v>18-Oct-2009</v>
      </c>
      <c r="E644" s="2">
        <v>0.88055555555555554</v>
      </c>
      <c r="F644" s="1">
        <v>40104</v>
      </c>
      <c r="G644" s="2">
        <v>0.89583333333333337</v>
      </c>
      <c r="H644">
        <v>50</v>
      </c>
      <c r="I644">
        <v>22</v>
      </c>
      <c r="J644" t="s">
        <v>8</v>
      </c>
      <c r="K644" t="s">
        <v>21</v>
      </c>
      <c r="L644" t="str">
        <f t="shared" si="41"/>
        <v>Evening</v>
      </c>
      <c r="M644" t="str">
        <f t="shared" si="42"/>
        <v>21</v>
      </c>
      <c r="N644" t="str">
        <f t="shared" si="43"/>
        <v>21</v>
      </c>
    </row>
    <row r="645" spans="1:14" x14ac:dyDescent="0.3">
      <c r="A645">
        <v>1</v>
      </c>
      <c r="B645">
        <v>5</v>
      </c>
      <c r="C645" s="1">
        <v>40104</v>
      </c>
      <c r="D645" s="21" t="str">
        <f t="shared" si="40"/>
        <v>18-Oct-2009</v>
      </c>
      <c r="E645" s="2">
        <v>0.89513888888888893</v>
      </c>
      <c r="F645" s="1">
        <v>40105</v>
      </c>
      <c r="G645" s="2">
        <v>1.5972222222222224E-2</v>
      </c>
      <c r="H645">
        <v>50</v>
      </c>
      <c r="I645">
        <v>174</v>
      </c>
      <c r="J645" t="s">
        <v>8</v>
      </c>
      <c r="K645" t="s">
        <v>21</v>
      </c>
      <c r="L645" t="str">
        <f t="shared" si="41"/>
        <v>Evening</v>
      </c>
      <c r="M645" t="str">
        <f t="shared" si="42"/>
        <v>21</v>
      </c>
      <c r="N645" t="str">
        <f t="shared" si="43"/>
        <v>00</v>
      </c>
    </row>
    <row r="646" spans="1:14" x14ac:dyDescent="0.3">
      <c r="A646">
        <v>1</v>
      </c>
      <c r="B646">
        <v>5</v>
      </c>
      <c r="C646" s="1">
        <v>40104</v>
      </c>
      <c r="D646" s="21" t="str">
        <f t="shared" si="40"/>
        <v>18-Oct-2009</v>
      </c>
      <c r="E646" s="2">
        <v>0.97222222222222221</v>
      </c>
      <c r="F646" s="1">
        <v>40105</v>
      </c>
      <c r="G646" s="2">
        <v>8.1250000000000003E-2</v>
      </c>
      <c r="H646">
        <v>50</v>
      </c>
      <c r="I646">
        <v>157</v>
      </c>
      <c r="J646" t="s">
        <v>8</v>
      </c>
      <c r="K646" t="s">
        <v>21</v>
      </c>
      <c r="L646" t="str">
        <f t="shared" si="41"/>
        <v>Night</v>
      </c>
      <c r="M646" t="str">
        <f t="shared" si="42"/>
        <v>23</v>
      </c>
      <c r="N646" t="str">
        <f t="shared" si="43"/>
        <v>01</v>
      </c>
    </row>
    <row r="647" spans="1:14" x14ac:dyDescent="0.3">
      <c r="A647">
        <v>1</v>
      </c>
      <c r="B647">
        <v>5</v>
      </c>
      <c r="C647" s="1">
        <v>40104</v>
      </c>
      <c r="D647" s="21" t="str">
        <f t="shared" si="40"/>
        <v>18-Oct-2009</v>
      </c>
      <c r="E647" s="2">
        <v>0.97916666666666663</v>
      </c>
      <c r="F647" s="1">
        <v>40105</v>
      </c>
      <c r="G647" s="2">
        <v>8.4722222222222213E-2</v>
      </c>
      <c r="H647">
        <v>50</v>
      </c>
      <c r="I647">
        <v>152</v>
      </c>
      <c r="J647" t="s">
        <v>8</v>
      </c>
      <c r="K647" t="s">
        <v>21</v>
      </c>
      <c r="L647" t="str">
        <f t="shared" si="41"/>
        <v>Night</v>
      </c>
      <c r="M647" t="str">
        <f t="shared" si="42"/>
        <v>23</v>
      </c>
      <c r="N647" t="str">
        <f t="shared" si="43"/>
        <v>02</v>
      </c>
    </row>
    <row r="648" spans="1:14" x14ac:dyDescent="0.3">
      <c r="A648">
        <v>1</v>
      </c>
      <c r="B648">
        <v>5</v>
      </c>
      <c r="C648" s="1">
        <v>40110</v>
      </c>
      <c r="D648" s="21" t="str">
        <f t="shared" si="40"/>
        <v>24-Oct-2009</v>
      </c>
      <c r="E648" s="2">
        <v>0.34166666666666662</v>
      </c>
      <c r="F648" s="1">
        <v>40110</v>
      </c>
      <c r="G648" s="2">
        <v>0.41388888888888892</v>
      </c>
      <c r="H648">
        <v>50</v>
      </c>
      <c r="I648">
        <v>104</v>
      </c>
      <c r="J648" t="s">
        <v>8</v>
      </c>
      <c r="K648" t="s">
        <v>18</v>
      </c>
      <c r="L648" t="str">
        <f t="shared" si="41"/>
        <v>Night</v>
      </c>
      <c r="M648" t="str">
        <f t="shared" si="42"/>
        <v>8</v>
      </c>
      <c r="N648" t="str">
        <f t="shared" si="43"/>
        <v>09</v>
      </c>
    </row>
    <row r="649" spans="1:14" x14ac:dyDescent="0.3">
      <c r="A649">
        <v>1</v>
      </c>
      <c r="B649">
        <v>5</v>
      </c>
      <c r="C649" s="1">
        <v>40110</v>
      </c>
      <c r="D649" s="21" t="str">
        <f t="shared" si="40"/>
        <v>24-Oct-2009</v>
      </c>
      <c r="E649" s="2">
        <v>0.45763888888888887</v>
      </c>
      <c r="F649" s="1">
        <v>40110</v>
      </c>
      <c r="G649" s="2">
        <v>0.61736111111111114</v>
      </c>
      <c r="H649">
        <v>70</v>
      </c>
      <c r="I649">
        <v>230</v>
      </c>
      <c r="J649" t="s">
        <v>8</v>
      </c>
      <c r="K649" t="s">
        <v>18</v>
      </c>
      <c r="L649" t="str">
        <f t="shared" si="41"/>
        <v>Morning</v>
      </c>
      <c r="M649" t="str">
        <f t="shared" si="42"/>
        <v>10</v>
      </c>
      <c r="N649" t="str">
        <f t="shared" si="43"/>
        <v>14</v>
      </c>
    </row>
    <row r="650" spans="1:14" x14ac:dyDescent="0.3">
      <c r="A650">
        <v>1</v>
      </c>
      <c r="B650">
        <v>6</v>
      </c>
      <c r="C650" s="1">
        <v>40110</v>
      </c>
      <c r="D650" s="21" t="str">
        <f t="shared" si="40"/>
        <v>24-Oct-2009</v>
      </c>
      <c r="E650" s="2">
        <v>0.51180555555555551</v>
      </c>
      <c r="F650" s="1">
        <v>40110</v>
      </c>
      <c r="G650" s="2">
        <v>0.57500000000000007</v>
      </c>
      <c r="H650">
        <v>50</v>
      </c>
      <c r="I650">
        <v>91</v>
      </c>
      <c r="J650" t="s">
        <v>8</v>
      </c>
      <c r="K650" t="s">
        <v>18</v>
      </c>
      <c r="L650" t="str">
        <f t="shared" si="41"/>
        <v>Morning</v>
      </c>
      <c r="M650" t="str">
        <f t="shared" si="42"/>
        <v>12</v>
      </c>
      <c r="N650" t="str">
        <f t="shared" si="43"/>
        <v>13</v>
      </c>
    </row>
    <row r="651" spans="1:14" x14ac:dyDescent="0.3">
      <c r="A651">
        <v>1</v>
      </c>
      <c r="B651">
        <v>6</v>
      </c>
      <c r="C651" s="1">
        <v>40110</v>
      </c>
      <c r="D651" s="21" t="str">
        <f t="shared" si="40"/>
        <v>24-Oct-2009</v>
      </c>
      <c r="E651" s="2">
        <v>0.51527777777777783</v>
      </c>
      <c r="F651" s="1">
        <v>40110</v>
      </c>
      <c r="G651" s="2">
        <v>0.60902777777777783</v>
      </c>
      <c r="H651">
        <v>50</v>
      </c>
      <c r="I651">
        <v>135</v>
      </c>
      <c r="J651" t="s">
        <v>8</v>
      </c>
      <c r="K651" t="s">
        <v>18</v>
      </c>
      <c r="L651" t="str">
        <f t="shared" si="41"/>
        <v>Morning</v>
      </c>
      <c r="M651" t="str">
        <f t="shared" si="42"/>
        <v>12</v>
      </c>
      <c r="N651" t="str">
        <f t="shared" si="43"/>
        <v>14</v>
      </c>
    </row>
    <row r="652" spans="1:14" x14ac:dyDescent="0.3">
      <c r="A652">
        <v>1</v>
      </c>
      <c r="B652">
        <v>5</v>
      </c>
      <c r="C652" s="1">
        <v>40110</v>
      </c>
      <c r="D652" s="21" t="str">
        <f t="shared" si="40"/>
        <v>24-Oct-2009</v>
      </c>
      <c r="E652" s="2">
        <v>0.52361111111111114</v>
      </c>
      <c r="F652" s="1">
        <v>40110</v>
      </c>
      <c r="G652" s="2">
        <v>0.59305555555555556</v>
      </c>
      <c r="H652">
        <v>50</v>
      </c>
      <c r="I652">
        <v>100</v>
      </c>
      <c r="J652" t="s">
        <v>8</v>
      </c>
      <c r="K652" t="s">
        <v>18</v>
      </c>
      <c r="L652" t="str">
        <f t="shared" si="41"/>
        <v>Morning</v>
      </c>
      <c r="M652" t="str">
        <f t="shared" si="42"/>
        <v>12</v>
      </c>
      <c r="N652" t="str">
        <f t="shared" si="43"/>
        <v>14</v>
      </c>
    </row>
    <row r="653" spans="1:14" x14ac:dyDescent="0.3">
      <c r="A653">
        <v>1</v>
      </c>
      <c r="B653">
        <v>5</v>
      </c>
      <c r="C653" s="1">
        <v>40110</v>
      </c>
      <c r="D653" s="21" t="str">
        <f t="shared" si="40"/>
        <v>24-Oct-2009</v>
      </c>
      <c r="E653" s="2">
        <v>0.57430555555555551</v>
      </c>
      <c r="F653" s="1">
        <v>40110</v>
      </c>
      <c r="G653" s="2">
        <v>0.71944444444444444</v>
      </c>
      <c r="H653">
        <v>70</v>
      </c>
      <c r="I653">
        <v>209</v>
      </c>
      <c r="J653" t="s">
        <v>8</v>
      </c>
      <c r="K653" t="s">
        <v>18</v>
      </c>
      <c r="L653" t="str">
        <f t="shared" si="41"/>
        <v>Morning</v>
      </c>
      <c r="M653" t="str">
        <f t="shared" si="42"/>
        <v>13</v>
      </c>
      <c r="N653" t="str">
        <f t="shared" si="43"/>
        <v>17</v>
      </c>
    </row>
    <row r="654" spans="1:14" x14ac:dyDescent="0.3">
      <c r="A654">
        <v>1</v>
      </c>
      <c r="B654">
        <v>5</v>
      </c>
      <c r="C654" s="1">
        <v>40110</v>
      </c>
      <c r="D654" s="21" t="str">
        <f t="shared" si="40"/>
        <v>24-Oct-2009</v>
      </c>
      <c r="E654" s="2">
        <v>0.60069444444444442</v>
      </c>
      <c r="F654" s="1">
        <v>40110</v>
      </c>
      <c r="G654" s="2">
        <v>0.7368055555555556</v>
      </c>
      <c r="H654">
        <v>70</v>
      </c>
      <c r="I654">
        <v>196</v>
      </c>
      <c r="J654" t="s">
        <v>8</v>
      </c>
      <c r="K654" t="s">
        <v>18</v>
      </c>
      <c r="L654" t="str">
        <f t="shared" si="41"/>
        <v>Afternoon</v>
      </c>
      <c r="M654" t="str">
        <f t="shared" si="42"/>
        <v>14</v>
      </c>
      <c r="N654" t="str">
        <f t="shared" si="43"/>
        <v>17</v>
      </c>
    </row>
    <row r="655" spans="1:14" x14ac:dyDescent="0.3">
      <c r="A655">
        <v>1</v>
      </c>
      <c r="B655">
        <v>8</v>
      </c>
      <c r="C655" s="1">
        <v>40110</v>
      </c>
      <c r="D655" s="21" t="str">
        <f t="shared" si="40"/>
        <v>24-Oct-2009</v>
      </c>
      <c r="E655" s="2">
        <v>0.63611111111111118</v>
      </c>
      <c r="F655" s="1">
        <v>40110</v>
      </c>
      <c r="G655" s="2">
        <v>0.71736111111111101</v>
      </c>
      <c r="H655">
        <v>50</v>
      </c>
      <c r="I655">
        <v>117</v>
      </c>
      <c r="J655" t="s">
        <v>8</v>
      </c>
      <c r="K655" t="s">
        <v>18</v>
      </c>
      <c r="L655" t="str">
        <f t="shared" si="41"/>
        <v>Afternoon</v>
      </c>
      <c r="M655" t="str">
        <f t="shared" si="42"/>
        <v>15</v>
      </c>
      <c r="N655" t="str">
        <f t="shared" si="43"/>
        <v>17</v>
      </c>
    </row>
    <row r="656" spans="1:14" x14ac:dyDescent="0.3">
      <c r="A656">
        <v>1</v>
      </c>
      <c r="B656">
        <v>5</v>
      </c>
      <c r="C656" s="1">
        <v>40110</v>
      </c>
      <c r="D656" s="21" t="str">
        <f t="shared" si="40"/>
        <v>24-Oct-2009</v>
      </c>
      <c r="E656" s="2">
        <v>0.65</v>
      </c>
      <c r="F656" s="1">
        <v>40110</v>
      </c>
      <c r="G656" s="2">
        <v>0.77986111111111101</v>
      </c>
      <c r="H656">
        <v>70</v>
      </c>
      <c r="I656">
        <v>187</v>
      </c>
      <c r="J656" t="s">
        <v>8</v>
      </c>
      <c r="K656" t="s">
        <v>18</v>
      </c>
      <c r="L656" t="str">
        <f t="shared" si="41"/>
        <v>Afternoon</v>
      </c>
      <c r="M656" t="str">
        <f t="shared" si="42"/>
        <v>15</v>
      </c>
      <c r="N656" t="str">
        <f t="shared" si="43"/>
        <v>18</v>
      </c>
    </row>
    <row r="657" spans="1:14" x14ac:dyDescent="0.3">
      <c r="A657">
        <v>1</v>
      </c>
      <c r="B657">
        <v>8</v>
      </c>
      <c r="C657" s="1">
        <v>40110</v>
      </c>
      <c r="D657" s="21" t="str">
        <f t="shared" si="40"/>
        <v>24-Oct-2009</v>
      </c>
      <c r="E657" s="2">
        <v>0.69652777777777775</v>
      </c>
      <c r="F657" s="1">
        <v>40110</v>
      </c>
      <c r="G657" s="2">
        <v>0.80555555555555547</v>
      </c>
      <c r="H657">
        <v>50</v>
      </c>
      <c r="I657">
        <v>157</v>
      </c>
      <c r="J657" t="s">
        <v>8</v>
      </c>
      <c r="K657" t="s">
        <v>18</v>
      </c>
      <c r="L657" t="str">
        <f t="shared" si="41"/>
        <v>Afternoon</v>
      </c>
      <c r="M657" t="str">
        <f t="shared" si="42"/>
        <v>16</v>
      </c>
      <c r="N657" t="str">
        <f t="shared" si="43"/>
        <v>19</v>
      </c>
    </row>
    <row r="658" spans="1:14" x14ac:dyDescent="0.3">
      <c r="A658">
        <v>1</v>
      </c>
      <c r="B658">
        <v>6</v>
      </c>
      <c r="C658" s="1">
        <v>40110</v>
      </c>
      <c r="D658" s="21" t="str">
        <f t="shared" si="40"/>
        <v>24-Oct-2009</v>
      </c>
      <c r="E658" s="2">
        <v>0.70486111111111116</v>
      </c>
      <c r="F658" s="1">
        <v>40110</v>
      </c>
      <c r="G658" s="2">
        <v>0.8520833333333333</v>
      </c>
      <c r="H658">
        <v>70</v>
      </c>
      <c r="I658">
        <v>212</v>
      </c>
      <c r="J658" t="s">
        <v>8</v>
      </c>
      <c r="K658" t="s">
        <v>18</v>
      </c>
      <c r="L658" t="str">
        <f t="shared" si="41"/>
        <v>Afternoon</v>
      </c>
      <c r="M658" t="str">
        <f t="shared" si="42"/>
        <v>16</v>
      </c>
      <c r="N658" t="str">
        <f t="shared" si="43"/>
        <v>20</v>
      </c>
    </row>
    <row r="659" spans="1:14" x14ac:dyDescent="0.3">
      <c r="A659">
        <v>1</v>
      </c>
      <c r="B659">
        <v>6</v>
      </c>
      <c r="C659" s="1">
        <v>40110</v>
      </c>
      <c r="D659" s="21" t="str">
        <f t="shared" si="40"/>
        <v>24-Oct-2009</v>
      </c>
      <c r="E659" s="2">
        <v>0.70694444444444438</v>
      </c>
      <c r="F659" s="1">
        <v>40110</v>
      </c>
      <c r="G659" s="2">
        <v>0.77916666666666667</v>
      </c>
      <c r="H659">
        <v>50</v>
      </c>
      <c r="I659">
        <v>104</v>
      </c>
      <c r="J659" t="s">
        <v>8</v>
      </c>
      <c r="K659" t="s">
        <v>18</v>
      </c>
      <c r="L659" t="str">
        <f t="shared" si="41"/>
        <v>Afternoon</v>
      </c>
      <c r="M659" t="str">
        <f t="shared" si="42"/>
        <v>16</v>
      </c>
      <c r="N659" t="str">
        <f t="shared" si="43"/>
        <v>18</v>
      </c>
    </row>
    <row r="660" spans="1:14" x14ac:dyDescent="0.3">
      <c r="A660">
        <v>1</v>
      </c>
      <c r="B660">
        <v>5</v>
      </c>
      <c r="C660" s="1">
        <v>40110</v>
      </c>
      <c r="D660" s="21" t="str">
        <f t="shared" si="40"/>
        <v>24-Oct-2009</v>
      </c>
      <c r="E660" s="2">
        <v>0.75902777777777775</v>
      </c>
      <c r="F660" s="1">
        <v>40110</v>
      </c>
      <c r="G660" s="2">
        <v>0.84583333333333333</v>
      </c>
      <c r="H660">
        <v>50</v>
      </c>
      <c r="I660">
        <v>125</v>
      </c>
      <c r="J660" t="s">
        <v>8</v>
      </c>
      <c r="K660" t="s">
        <v>18</v>
      </c>
      <c r="L660" t="str">
        <f t="shared" si="41"/>
        <v>Evening</v>
      </c>
      <c r="M660" t="str">
        <f t="shared" si="42"/>
        <v>18</v>
      </c>
      <c r="N660" t="str">
        <f t="shared" si="43"/>
        <v>20</v>
      </c>
    </row>
    <row r="661" spans="1:14" x14ac:dyDescent="0.3">
      <c r="A661">
        <v>1</v>
      </c>
      <c r="B661">
        <v>5</v>
      </c>
      <c r="C661" s="1">
        <v>40110</v>
      </c>
      <c r="D661" s="21" t="str">
        <f t="shared" si="40"/>
        <v>24-Oct-2009</v>
      </c>
      <c r="E661" s="2">
        <v>0.85277777777777775</v>
      </c>
      <c r="F661" s="1">
        <v>40110</v>
      </c>
      <c r="G661" s="2">
        <v>0.91736111111111107</v>
      </c>
      <c r="H661">
        <v>50</v>
      </c>
      <c r="I661">
        <v>93</v>
      </c>
      <c r="J661" t="s">
        <v>8</v>
      </c>
      <c r="K661" t="s">
        <v>18</v>
      </c>
      <c r="L661" t="str">
        <f t="shared" si="41"/>
        <v>Evening</v>
      </c>
      <c r="M661" t="str">
        <f t="shared" si="42"/>
        <v>20</v>
      </c>
      <c r="N661" t="str">
        <f t="shared" si="43"/>
        <v>22</v>
      </c>
    </row>
    <row r="662" spans="1:14" x14ac:dyDescent="0.3">
      <c r="A662">
        <v>1</v>
      </c>
      <c r="B662">
        <v>6</v>
      </c>
      <c r="C662" s="1">
        <v>40110</v>
      </c>
      <c r="D662" s="21" t="str">
        <f t="shared" si="40"/>
        <v>24-Oct-2009</v>
      </c>
      <c r="E662" s="2">
        <v>0.86805555555555547</v>
      </c>
      <c r="F662" s="1">
        <v>40110</v>
      </c>
      <c r="G662" s="2">
        <v>0.93819444444444444</v>
      </c>
      <c r="H662">
        <v>50</v>
      </c>
      <c r="I662">
        <v>101</v>
      </c>
      <c r="J662" t="s">
        <v>8</v>
      </c>
      <c r="K662" t="s">
        <v>18</v>
      </c>
      <c r="L662" t="str">
        <f t="shared" si="41"/>
        <v>Evening</v>
      </c>
      <c r="M662" t="str">
        <f t="shared" si="42"/>
        <v>20</v>
      </c>
      <c r="N662" t="str">
        <f t="shared" si="43"/>
        <v>22</v>
      </c>
    </row>
    <row r="663" spans="1:14" x14ac:dyDescent="0.3">
      <c r="A663">
        <v>1</v>
      </c>
      <c r="B663">
        <v>5</v>
      </c>
      <c r="C663" s="1">
        <v>40110</v>
      </c>
      <c r="D663" s="21" t="str">
        <f t="shared" si="40"/>
        <v>24-Oct-2009</v>
      </c>
      <c r="E663" s="2">
        <v>0.9</v>
      </c>
      <c r="F663" s="1">
        <v>40110</v>
      </c>
      <c r="G663" s="2">
        <v>0.9770833333333333</v>
      </c>
      <c r="H663">
        <v>50</v>
      </c>
      <c r="I663">
        <v>111</v>
      </c>
      <c r="J663" t="s">
        <v>8</v>
      </c>
      <c r="K663" t="s">
        <v>18</v>
      </c>
      <c r="L663" t="str">
        <f t="shared" si="41"/>
        <v>Evening</v>
      </c>
      <c r="M663" t="str">
        <f t="shared" si="42"/>
        <v>21</v>
      </c>
      <c r="N663" t="str">
        <f t="shared" si="43"/>
        <v>23</v>
      </c>
    </row>
    <row r="664" spans="1:14" x14ac:dyDescent="0.3">
      <c r="A664">
        <v>1</v>
      </c>
      <c r="B664">
        <v>5</v>
      </c>
      <c r="C664" s="1">
        <v>40110</v>
      </c>
      <c r="D664" s="21" t="str">
        <f t="shared" si="40"/>
        <v>24-Oct-2009</v>
      </c>
      <c r="E664" s="2">
        <v>0.9472222222222223</v>
      </c>
      <c r="F664" s="1">
        <v>40111</v>
      </c>
      <c r="G664" s="2">
        <v>5.4166666666666669E-2</v>
      </c>
      <c r="H664">
        <v>50</v>
      </c>
      <c r="I664">
        <v>154</v>
      </c>
      <c r="J664" t="s">
        <v>8</v>
      </c>
      <c r="K664" t="s">
        <v>18</v>
      </c>
      <c r="L664" t="str">
        <f t="shared" si="41"/>
        <v>Night</v>
      </c>
      <c r="M664" t="str">
        <f t="shared" si="42"/>
        <v>22</v>
      </c>
      <c r="N664" t="str">
        <f t="shared" si="43"/>
        <v>01</v>
      </c>
    </row>
    <row r="665" spans="1:14" x14ac:dyDescent="0.3">
      <c r="A665">
        <v>1</v>
      </c>
      <c r="B665">
        <v>5</v>
      </c>
      <c r="C665" s="1">
        <v>40111</v>
      </c>
      <c r="D665" s="21" t="str">
        <f t="shared" si="40"/>
        <v>25-Oct-2009</v>
      </c>
      <c r="E665" s="2">
        <v>0.45624999999999999</v>
      </c>
      <c r="F665" s="1">
        <v>40111</v>
      </c>
      <c r="G665" s="2">
        <v>0.49652777777777773</v>
      </c>
      <c r="H665">
        <v>50</v>
      </c>
      <c r="I665">
        <v>58</v>
      </c>
      <c r="J665" t="s">
        <v>8</v>
      </c>
      <c r="K665" t="s">
        <v>21</v>
      </c>
      <c r="L665" t="str">
        <f t="shared" si="41"/>
        <v>Morning</v>
      </c>
      <c r="M665" t="str">
        <f t="shared" si="42"/>
        <v>10</v>
      </c>
      <c r="N665" t="str">
        <f t="shared" si="43"/>
        <v>11</v>
      </c>
    </row>
    <row r="666" spans="1:14" x14ac:dyDescent="0.3">
      <c r="A666">
        <v>1</v>
      </c>
      <c r="B666">
        <v>5</v>
      </c>
      <c r="C666" s="1">
        <v>40111</v>
      </c>
      <c r="D666" s="21" t="str">
        <f t="shared" si="40"/>
        <v>25-Oct-2009</v>
      </c>
      <c r="E666" s="2">
        <v>0.48680555555555555</v>
      </c>
      <c r="F666" s="1">
        <v>40111</v>
      </c>
      <c r="G666" s="2">
        <v>0.55277777777777781</v>
      </c>
      <c r="H666">
        <v>50</v>
      </c>
      <c r="I666">
        <v>95</v>
      </c>
      <c r="J666" t="s">
        <v>8</v>
      </c>
      <c r="K666" t="s">
        <v>21</v>
      </c>
      <c r="L666" t="str">
        <f t="shared" si="41"/>
        <v>Morning</v>
      </c>
      <c r="M666" t="str">
        <f t="shared" si="42"/>
        <v>11</v>
      </c>
      <c r="N666" t="str">
        <f t="shared" si="43"/>
        <v>13</v>
      </c>
    </row>
    <row r="667" spans="1:14" x14ac:dyDescent="0.3">
      <c r="A667">
        <v>1</v>
      </c>
      <c r="B667">
        <v>6</v>
      </c>
      <c r="C667" s="1">
        <v>40111</v>
      </c>
      <c r="D667" s="21" t="str">
        <f t="shared" si="40"/>
        <v>25-Oct-2009</v>
      </c>
      <c r="E667" s="2">
        <v>0.5229166666666667</v>
      </c>
      <c r="F667" s="1">
        <v>40111</v>
      </c>
      <c r="G667" s="2">
        <v>0.67291666666666661</v>
      </c>
      <c r="H667">
        <v>70</v>
      </c>
      <c r="I667">
        <v>216</v>
      </c>
      <c r="J667" t="s">
        <v>8</v>
      </c>
      <c r="K667" t="s">
        <v>21</v>
      </c>
      <c r="L667" t="str">
        <f t="shared" si="41"/>
        <v>Morning</v>
      </c>
      <c r="M667" t="str">
        <f t="shared" si="42"/>
        <v>12</v>
      </c>
      <c r="N667" t="str">
        <f t="shared" si="43"/>
        <v>16</v>
      </c>
    </row>
    <row r="668" spans="1:14" x14ac:dyDescent="0.3">
      <c r="A668">
        <v>1</v>
      </c>
      <c r="B668">
        <v>6</v>
      </c>
      <c r="C668" s="1">
        <v>40111</v>
      </c>
      <c r="D668" s="21" t="str">
        <f t="shared" si="40"/>
        <v>25-Oct-2009</v>
      </c>
      <c r="E668" s="2">
        <v>0.56111111111111112</v>
      </c>
      <c r="F668" s="1">
        <v>40111</v>
      </c>
      <c r="G668" s="2">
        <v>0.63055555555555554</v>
      </c>
      <c r="H668">
        <v>50</v>
      </c>
      <c r="I668">
        <v>100</v>
      </c>
      <c r="J668" t="s">
        <v>8</v>
      </c>
      <c r="K668" t="s">
        <v>21</v>
      </c>
      <c r="L668" t="str">
        <f t="shared" si="41"/>
        <v>Morning</v>
      </c>
      <c r="M668" t="str">
        <f t="shared" si="42"/>
        <v>13</v>
      </c>
      <c r="N668" t="str">
        <f t="shared" si="43"/>
        <v>15</v>
      </c>
    </row>
    <row r="669" spans="1:14" x14ac:dyDescent="0.3">
      <c r="A669">
        <v>1</v>
      </c>
      <c r="B669">
        <v>5</v>
      </c>
      <c r="C669" s="1">
        <v>40111</v>
      </c>
      <c r="D669" s="21" t="str">
        <f t="shared" si="40"/>
        <v>25-Oct-2009</v>
      </c>
      <c r="E669" s="2">
        <v>0.59930555555555554</v>
      </c>
      <c r="F669" s="1">
        <v>40111</v>
      </c>
      <c r="G669" s="2">
        <v>0.6479166666666667</v>
      </c>
      <c r="H669">
        <v>50</v>
      </c>
      <c r="I669">
        <v>70</v>
      </c>
      <c r="J669" t="s">
        <v>8</v>
      </c>
      <c r="K669" t="s">
        <v>21</v>
      </c>
      <c r="L669" t="str">
        <f t="shared" si="41"/>
        <v>Afternoon</v>
      </c>
      <c r="M669" t="str">
        <f t="shared" si="42"/>
        <v>14</v>
      </c>
      <c r="N669" t="str">
        <f t="shared" si="43"/>
        <v>15</v>
      </c>
    </row>
    <row r="670" spans="1:14" x14ac:dyDescent="0.3">
      <c r="A670">
        <v>1</v>
      </c>
      <c r="B670">
        <v>5</v>
      </c>
      <c r="C670" s="1">
        <v>40111</v>
      </c>
      <c r="D670" s="21" t="str">
        <f t="shared" si="40"/>
        <v>25-Oct-2009</v>
      </c>
      <c r="E670" s="2">
        <v>0.60555555555555551</v>
      </c>
      <c r="F670" s="1">
        <v>40111</v>
      </c>
      <c r="G670" s="2">
        <v>0.71319444444444446</v>
      </c>
      <c r="H670">
        <v>50</v>
      </c>
      <c r="I670">
        <v>155</v>
      </c>
      <c r="J670" t="s">
        <v>8</v>
      </c>
      <c r="K670" t="s">
        <v>21</v>
      </c>
      <c r="L670" t="str">
        <f t="shared" si="41"/>
        <v>Afternoon</v>
      </c>
      <c r="M670" t="str">
        <f t="shared" si="42"/>
        <v>14</v>
      </c>
      <c r="N670" t="str">
        <f t="shared" si="43"/>
        <v>17</v>
      </c>
    </row>
    <row r="671" spans="1:14" x14ac:dyDescent="0.3">
      <c r="A671">
        <v>1</v>
      </c>
      <c r="B671">
        <v>8</v>
      </c>
      <c r="C671" s="1">
        <v>40111</v>
      </c>
      <c r="D671" s="21" t="str">
        <f t="shared" si="40"/>
        <v>25-Oct-2009</v>
      </c>
      <c r="E671" s="2">
        <v>0.60625000000000007</v>
      </c>
      <c r="F671" s="1">
        <v>40111</v>
      </c>
      <c r="G671" s="2">
        <v>0.77916666666666667</v>
      </c>
      <c r="H671">
        <v>90</v>
      </c>
      <c r="I671">
        <v>249</v>
      </c>
      <c r="J671" t="s">
        <v>8</v>
      </c>
      <c r="K671" t="s">
        <v>21</v>
      </c>
      <c r="L671" t="str">
        <f t="shared" si="41"/>
        <v>Afternoon</v>
      </c>
      <c r="M671" t="str">
        <f t="shared" si="42"/>
        <v>14</v>
      </c>
      <c r="N671" t="str">
        <f t="shared" si="43"/>
        <v>18</v>
      </c>
    </row>
    <row r="672" spans="1:14" x14ac:dyDescent="0.3">
      <c r="A672">
        <v>1</v>
      </c>
      <c r="B672">
        <v>6</v>
      </c>
      <c r="C672" s="1">
        <v>40111</v>
      </c>
      <c r="D672" s="21" t="str">
        <f t="shared" si="40"/>
        <v>25-Oct-2009</v>
      </c>
      <c r="E672" s="2">
        <v>0.68402777777777779</v>
      </c>
      <c r="F672" s="1">
        <v>40111</v>
      </c>
      <c r="G672" s="2">
        <v>0.88194444444444453</v>
      </c>
      <c r="H672">
        <v>90</v>
      </c>
      <c r="I672">
        <v>285</v>
      </c>
      <c r="J672" t="s">
        <v>8</v>
      </c>
      <c r="K672" t="s">
        <v>21</v>
      </c>
      <c r="L672" t="str">
        <f t="shared" si="41"/>
        <v>Afternoon</v>
      </c>
      <c r="M672" t="str">
        <f t="shared" si="42"/>
        <v>16</v>
      </c>
      <c r="N672" t="str">
        <f t="shared" si="43"/>
        <v>21</v>
      </c>
    </row>
    <row r="673" spans="1:14" x14ac:dyDescent="0.3">
      <c r="A673">
        <v>1</v>
      </c>
      <c r="B673">
        <v>8</v>
      </c>
      <c r="C673" s="1">
        <v>40111</v>
      </c>
      <c r="D673" s="21" t="str">
        <f t="shared" si="40"/>
        <v>25-Oct-2009</v>
      </c>
      <c r="E673" s="2">
        <v>0.69513888888888886</v>
      </c>
      <c r="F673" s="1">
        <v>40111</v>
      </c>
      <c r="G673" s="2">
        <v>0.83124999999999993</v>
      </c>
      <c r="H673">
        <v>70</v>
      </c>
      <c r="I673">
        <v>196</v>
      </c>
      <c r="J673" t="s">
        <v>8</v>
      </c>
      <c r="K673" t="s">
        <v>21</v>
      </c>
      <c r="L673" t="str">
        <f t="shared" si="41"/>
        <v>Afternoon</v>
      </c>
      <c r="M673" t="str">
        <f t="shared" si="42"/>
        <v>16</v>
      </c>
      <c r="N673" t="str">
        <f t="shared" si="43"/>
        <v>19</v>
      </c>
    </row>
    <row r="674" spans="1:14" x14ac:dyDescent="0.3">
      <c r="A674">
        <v>1</v>
      </c>
      <c r="B674">
        <v>8</v>
      </c>
      <c r="C674" s="1">
        <v>40111</v>
      </c>
      <c r="D674" s="21" t="str">
        <f t="shared" si="40"/>
        <v>25-Oct-2009</v>
      </c>
      <c r="E674" s="2">
        <v>0.7006944444444444</v>
      </c>
      <c r="F674" s="1">
        <v>40111</v>
      </c>
      <c r="G674" s="2">
        <v>0.75624999999999998</v>
      </c>
      <c r="H674">
        <v>50</v>
      </c>
      <c r="I674">
        <v>80</v>
      </c>
      <c r="J674" t="s">
        <v>8</v>
      </c>
      <c r="K674" t="s">
        <v>21</v>
      </c>
      <c r="L674" t="str">
        <f t="shared" si="41"/>
        <v>Afternoon</v>
      </c>
      <c r="M674" t="str">
        <f t="shared" si="42"/>
        <v>16</v>
      </c>
      <c r="N674" t="str">
        <f t="shared" si="43"/>
        <v>18</v>
      </c>
    </row>
    <row r="675" spans="1:14" x14ac:dyDescent="0.3">
      <c r="A675">
        <v>1</v>
      </c>
      <c r="B675">
        <v>5</v>
      </c>
      <c r="C675" s="1">
        <v>40111</v>
      </c>
      <c r="D675" s="21" t="str">
        <f t="shared" si="40"/>
        <v>25-Oct-2009</v>
      </c>
      <c r="E675" s="2">
        <v>0.70694444444444438</v>
      </c>
      <c r="F675" s="1">
        <v>40111</v>
      </c>
      <c r="G675" s="2">
        <v>0.94930555555555562</v>
      </c>
      <c r="H675">
        <v>110</v>
      </c>
      <c r="I675">
        <v>349</v>
      </c>
      <c r="J675" t="s">
        <v>8</v>
      </c>
      <c r="K675" t="s">
        <v>21</v>
      </c>
      <c r="L675" t="str">
        <f t="shared" si="41"/>
        <v>Afternoon</v>
      </c>
      <c r="M675" t="str">
        <f t="shared" si="42"/>
        <v>16</v>
      </c>
      <c r="N675" t="str">
        <f t="shared" si="43"/>
        <v>22</v>
      </c>
    </row>
    <row r="676" spans="1:14" x14ac:dyDescent="0.3">
      <c r="A676">
        <v>1</v>
      </c>
      <c r="B676">
        <v>8</v>
      </c>
      <c r="C676" s="1">
        <v>40111</v>
      </c>
      <c r="D676" s="21" t="str">
        <f t="shared" si="40"/>
        <v>25-Oct-2009</v>
      </c>
      <c r="E676" s="2">
        <v>0.70833333333333337</v>
      </c>
      <c r="F676" s="1">
        <v>40111</v>
      </c>
      <c r="G676" s="2">
        <v>0.85486111111111107</v>
      </c>
      <c r="H676">
        <v>70</v>
      </c>
      <c r="I676">
        <v>211</v>
      </c>
      <c r="J676" t="s">
        <v>8</v>
      </c>
      <c r="K676" t="s">
        <v>21</v>
      </c>
      <c r="L676" t="str">
        <f t="shared" si="41"/>
        <v>Afternoon</v>
      </c>
      <c r="M676" t="str">
        <f t="shared" si="42"/>
        <v>17</v>
      </c>
      <c r="N676" t="str">
        <f t="shared" si="43"/>
        <v>20</v>
      </c>
    </row>
    <row r="677" spans="1:14" x14ac:dyDescent="0.3">
      <c r="A677">
        <v>1</v>
      </c>
      <c r="B677">
        <v>6</v>
      </c>
      <c r="C677" s="1">
        <v>40111</v>
      </c>
      <c r="D677" s="21" t="str">
        <f t="shared" si="40"/>
        <v>25-Oct-2009</v>
      </c>
      <c r="E677" s="2">
        <v>0.71666666666666667</v>
      </c>
      <c r="F677" s="1">
        <v>40111</v>
      </c>
      <c r="G677" s="2">
        <v>0.90763888888888899</v>
      </c>
      <c r="H677">
        <v>90</v>
      </c>
      <c r="I677">
        <v>275</v>
      </c>
      <c r="J677" t="s">
        <v>8</v>
      </c>
      <c r="K677" t="s">
        <v>21</v>
      </c>
      <c r="L677" t="str">
        <f t="shared" si="41"/>
        <v>Afternoon</v>
      </c>
      <c r="M677" t="str">
        <f t="shared" si="42"/>
        <v>17</v>
      </c>
      <c r="N677" t="str">
        <f t="shared" si="43"/>
        <v>21</v>
      </c>
    </row>
    <row r="678" spans="1:14" x14ac:dyDescent="0.3">
      <c r="A678">
        <v>1</v>
      </c>
      <c r="B678">
        <v>8</v>
      </c>
      <c r="C678" s="1">
        <v>40111</v>
      </c>
      <c r="D678" s="21" t="str">
        <f t="shared" si="40"/>
        <v>25-Oct-2009</v>
      </c>
      <c r="E678" s="2">
        <v>0.72152777777777777</v>
      </c>
      <c r="F678" s="1">
        <v>40111</v>
      </c>
      <c r="G678" s="2">
        <v>0.77569444444444446</v>
      </c>
      <c r="H678">
        <v>50</v>
      </c>
      <c r="I678">
        <v>78</v>
      </c>
      <c r="J678" t="s">
        <v>8</v>
      </c>
      <c r="K678" t="s">
        <v>21</v>
      </c>
      <c r="L678" t="str">
        <f t="shared" si="41"/>
        <v>Afternoon</v>
      </c>
      <c r="M678" t="str">
        <f t="shared" si="42"/>
        <v>17</v>
      </c>
      <c r="N678" t="str">
        <f t="shared" si="43"/>
        <v>18</v>
      </c>
    </row>
    <row r="679" spans="1:14" x14ac:dyDescent="0.3">
      <c r="A679">
        <v>1</v>
      </c>
      <c r="B679">
        <v>5</v>
      </c>
      <c r="C679" s="1">
        <v>40111</v>
      </c>
      <c r="D679" s="21" t="str">
        <f t="shared" si="40"/>
        <v>25-Oct-2009</v>
      </c>
      <c r="E679" s="2">
        <v>0.73472222222222217</v>
      </c>
      <c r="F679" s="1">
        <v>40111</v>
      </c>
      <c r="G679" s="2">
        <v>0.83819444444444446</v>
      </c>
      <c r="H679">
        <v>50</v>
      </c>
      <c r="I679">
        <v>149</v>
      </c>
      <c r="J679" t="s">
        <v>8</v>
      </c>
      <c r="K679" t="s">
        <v>21</v>
      </c>
      <c r="L679" t="str">
        <f t="shared" si="41"/>
        <v>Afternoon</v>
      </c>
      <c r="M679" t="str">
        <f t="shared" si="42"/>
        <v>17</v>
      </c>
      <c r="N679" t="str">
        <f t="shared" si="43"/>
        <v>20</v>
      </c>
    </row>
    <row r="680" spans="1:14" x14ac:dyDescent="0.3">
      <c r="A680">
        <v>1</v>
      </c>
      <c r="B680">
        <v>5</v>
      </c>
      <c r="C680" s="1">
        <v>40111</v>
      </c>
      <c r="D680" s="21" t="str">
        <f t="shared" si="40"/>
        <v>25-Oct-2009</v>
      </c>
      <c r="E680" s="2">
        <v>0.7944444444444444</v>
      </c>
      <c r="F680" s="1">
        <v>40111</v>
      </c>
      <c r="G680" s="2">
        <v>0.82986111111111116</v>
      </c>
      <c r="H680">
        <v>50</v>
      </c>
      <c r="I680">
        <v>51</v>
      </c>
      <c r="J680" t="s">
        <v>8</v>
      </c>
      <c r="K680" t="s">
        <v>21</v>
      </c>
      <c r="L680" t="str">
        <f t="shared" si="41"/>
        <v>Evening</v>
      </c>
      <c r="M680" t="str">
        <f t="shared" si="42"/>
        <v>19</v>
      </c>
      <c r="N680" t="str">
        <f t="shared" si="43"/>
        <v>19</v>
      </c>
    </row>
    <row r="681" spans="1:14" x14ac:dyDescent="0.3">
      <c r="A681">
        <v>1</v>
      </c>
      <c r="B681">
        <v>6</v>
      </c>
      <c r="C681" s="1">
        <v>40111</v>
      </c>
      <c r="D681" s="21" t="str">
        <f t="shared" si="40"/>
        <v>25-Oct-2009</v>
      </c>
      <c r="E681" s="2">
        <v>0.80972222222222223</v>
      </c>
      <c r="F681" s="1">
        <v>40111</v>
      </c>
      <c r="G681" s="2">
        <v>0.84930555555555554</v>
      </c>
      <c r="H681">
        <v>50</v>
      </c>
      <c r="I681">
        <v>57</v>
      </c>
      <c r="J681" t="s">
        <v>8</v>
      </c>
      <c r="K681" t="s">
        <v>21</v>
      </c>
      <c r="L681" t="str">
        <f t="shared" si="41"/>
        <v>Evening</v>
      </c>
      <c r="M681" t="str">
        <f t="shared" si="42"/>
        <v>19</v>
      </c>
      <c r="N681" t="str">
        <f t="shared" si="43"/>
        <v>20</v>
      </c>
    </row>
    <row r="682" spans="1:14" x14ac:dyDescent="0.3">
      <c r="A682">
        <v>1</v>
      </c>
      <c r="B682">
        <v>5</v>
      </c>
      <c r="C682" s="1">
        <v>40117</v>
      </c>
      <c r="D682" s="21" t="str">
        <f t="shared" si="40"/>
        <v>31-Oct-2009</v>
      </c>
      <c r="E682" s="2">
        <v>0.41388888888888892</v>
      </c>
      <c r="F682" s="1">
        <v>40117</v>
      </c>
      <c r="G682" s="2">
        <v>0.49652777777777773</v>
      </c>
      <c r="H682">
        <v>50</v>
      </c>
      <c r="I682">
        <v>119</v>
      </c>
      <c r="J682" t="s">
        <v>8</v>
      </c>
      <c r="K682" t="s">
        <v>18</v>
      </c>
      <c r="L682" t="str">
        <f t="shared" si="41"/>
        <v>Night</v>
      </c>
      <c r="M682" t="str">
        <f t="shared" si="42"/>
        <v>9</v>
      </c>
      <c r="N682" t="str">
        <f t="shared" si="43"/>
        <v>11</v>
      </c>
    </row>
    <row r="683" spans="1:14" x14ac:dyDescent="0.3">
      <c r="A683">
        <v>1</v>
      </c>
      <c r="B683">
        <v>5</v>
      </c>
      <c r="C683" s="1">
        <v>40117</v>
      </c>
      <c r="D683" s="21" t="str">
        <f t="shared" si="40"/>
        <v>31-Oct-2009</v>
      </c>
      <c r="E683" s="2">
        <v>0.45416666666666666</v>
      </c>
      <c r="F683" s="1">
        <v>40117</v>
      </c>
      <c r="G683" s="2">
        <v>0.55347222222222225</v>
      </c>
      <c r="H683">
        <v>50</v>
      </c>
      <c r="I683">
        <v>143</v>
      </c>
      <c r="J683" t="s">
        <v>8</v>
      </c>
      <c r="K683" t="s">
        <v>18</v>
      </c>
      <c r="L683" t="str">
        <f t="shared" si="41"/>
        <v>Morning</v>
      </c>
      <c r="M683" t="str">
        <f t="shared" si="42"/>
        <v>10</v>
      </c>
      <c r="N683" t="str">
        <f t="shared" si="43"/>
        <v>13</v>
      </c>
    </row>
    <row r="684" spans="1:14" x14ac:dyDescent="0.3">
      <c r="A684">
        <v>1</v>
      </c>
      <c r="B684">
        <v>5</v>
      </c>
      <c r="C684" s="1">
        <v>40117</v>
      </c>
      <c r="D684" s="21" t="str">
        <f t="shared" si="40"/>
        <v>31-Oct-2009</v>
      </c>
      <c r="E684" s="2">
        <v>0.50138888888888888</v>
      </c>
      <c r="F684" s="1">
        <v>40117</v>
      </c>
      <c r="G684" s="2">
        <v>0.6645833333333333</v>
      </c>
      <c r="H684">
        <v>70</v>
      </c>
      <c r="I684">
        <v>235</v>
      </c>
      <c r="J684" t="s">
        <v>8</v>
      </c>
      <c r="K684" t="s">
        <v>18</v>
      </c>
      <c r="L684" t="str">
        <f t="shared" si="41"/>
        <v>Morning</v>
      </c>
      <c r="M684" t="str">
        <f t="shared" si="42"/>
        <v>12</v>
      </c>
      <c r="N684" t="str">
        <f t="shared" si="43"/>
        <v>15</v>
      </c>
    </row>
    <row r="685" spans="1:14" x14ac:dyDescent="0.3">
      <c r="A685">
        <v>1</v>
      </c>
      <c r="B685">
        <v>6</v>
      </c>
      <c r="C685" s="1">
        <v>40117</v>
      </c>
      <c r="D685" s="21" t="str">
        <f t="shared" si="40"/>
        <v>31-Oct-2009</v>
      </c>
      <c r="E685" s="2">
        <v>0.58124999999999993</v>
      </c>
      <c r="F685" s="1">
        <v>40117</v>
      </c>
      <c r="G685" s="2">
        <v>0.6777777777777777</v>
      </c>
      <c r="H685">
        <v>50</v>
      </c>
      <c r="I685">
        <v>139</v>
      </c>
      <c r="J685" t="s">
        <v>8</v>
      </c>
      <c r="K685" t="s">
        <v>18</v>
      </c>
      <c r="L685" t="str">
        <f t="shared" si="41"/>
        <v>Morning</v>
      </c>
      <c r="M685" t="str">
        <f t="shared" si="42"/>
        <v>13</v>
      </c>
      <c r="N685" t="str">
        <f t="shared" si="43"/>
        <v>16</v>
      </c>
    </row>
    <row r="686" spans="1:14" x14ac:dyDescent="0.3">
      <c r="A686">
        <v>1</v>
      </c>
      <c r="B686">
        <v>5</v>
      </c>
      <c r="C686" s="1">
        <v>40117</v>
      </c>
      <c r="D686" s="21" t="str">
        <f t="shared" si="40"/>
        <v>31-Oct-2009</v>
      </c>
      <c r="E686" s="2">
        <v>0.58680555555555558</v>
      </c>
      <c r="F686" s="1">
        <v>40117</v>
      </c>
      <c r="G686" s="2">
        <v>0.7319444444444444</v>
      </c>
      <c r="H686">
        <v>70</v>
      </c>
      <c r="I686">
        <v>209</v>
      </c>
      <c r="J686" t="s">
        <v>8</v>
      </c>
      <c r="K686" t="s">
        <v>18</v>
      </c>
      <c r="L686" t="str">
        <f t="shared" si="41"/>
        <v>Afternoon</v>
      </c>
      <c r="M686" t="str">
        <f t="shared" si="42"/>
        <v>14</v>
      </c>
      <c r="N686" t="str">
        <f t="shared" si="43"/>
        <v>17</v>
      </c>
    </row>
    <row r="687" spans="1:14" x14ac:dyDescent="0.3">
      <c r="A687">
        <v>1</v>
      </c>
      <c r="B687">
        <v>6</v>
      </c>
      <c r="C687" s="1">
        <v>40117</v>
      </c>
      <c r="D687" s="21" t="str">
        <f t="shared" si="40"/>
        <v>31-Oct-2009</v>
      </c>
      <c r="E687" s="2">
        <v>0.61249999999999993</v>
      </c>
      <c r="F687" s="1">
        <v>40117</v>
      </c>
      <c r="G687" s="2">
        <v>0.76527777777777783</v>
      </c>
      <c r="H687">
        <v>70</v>
      </c>
      <c r="I687">
        <v>220</v>
      </c>
      <c r="J687" t="s">
        <v>8</v>
      </c>
      <c r="K687" t="s">
        <v>18</v>
      </c>
      <c r="L687" t="str">
        <f t="shared" si="41"/>
        <v>Afternoon</v>
      </c>
      <c r="M687" t="str">
        <f t="shared" si="42"/>
        <v>14</v>
      </c>
      <c r="N687" t="str">
        <f t="shared" si="43"/>
        <v>18</v>
      </c>
    </row>
    <row r="688" spans="1:14" x14ac:dyDescent="0.3">
      <c r="A688">
        <v>1</v>
      </c>
      <c r="B688">
        <v>5</v>
      </c>
      <c r="C688" s="1">
        <v>40117</v>
      </c>
      <c r="D688" s="21" t="str">
        <f t="shared" si="40"/>
        <v>31-Oct-2009</v>
      </c>
      <c r="E688" s="2">
        <v>0.80069444444444438</v>
      </c>
      <c r="F688" s="1">
        <v>40117</v>
      </c>
      <c r="G688" s="2">
        <v>0.92708333333333337</v>
      </c>
      <c r="H688">
        <v>70</v>
      </c>
      <c r="I688">
        <v>182</v>
      </c>
      <c r="J688" t="s">
        <v>8</v>
      </c>
      <c r="K688" t="s">
        <v>18</v>
      </c>
      <c r="L688" t="str">
        <f t="shared" si="41"/>
        <v>Evening</v>
      </c>
      <c r="M688" t="str">
        <f t="shared" si="42"/>
        <v>19</v>
      </c>
      <c r="N688" t="str">
        <f t="shared" si="43"/>
        <v>22</v>
      </c>
    </row>
    <row r="689" spans="1:14" x14ac:dyDescent="0.3">
      <c r="A689">
        <v>1</v>
      </c>
      <c r="B689">
        <v>6</v>
      </c>
      <c r="C689" s="1">
        <v>40117</v>
      </c>
      <c r="D689" s="21" t="str">
        <f t="shared" si="40"/>
        <v>31-Oct-2009</v>
      </c>
      <c r="E689" s="2">
        <v>0.82777777777777783</v>
      </c>
      <c r="F689" s="1">
        <v>40117</v>
      </c>
      <c r="G689" s="2">
        <v>0.91805555555555562</v>
      </c>
      <c r="H689">
        <v>50</v>
      </c>
      <c r="I689">
        <v>130</v>
      </c>
      <c r="J689" t="s">
        <v>8</v>
      </c>
      <c r="K689" t="s">
        <v>18</v>
      </c>
      <c r="L689" t="str">
        <f t="shared" si="41"/>
        <v>Evening</v>
      </c>
      <c r="M689" t="str">
        <f t="shared" si="42"/>
        <v>19</v>
      </c>
      <c r="N689" t="str">
        <f t="shared" si="43"/>
        <v>22</v>
      </c>
    </row>
    <row r="690" spans="1:14" x14ac:dyDescent="0.3">
      <c r="A690">
        <v>1</v>
      </c>
      <c r="B690">
        <v>5</v>
      </c>
      <c r="C690" s="1">
        <v>40118</v>
      </c>
      <c r="D690" s="21" t="str">
        <f t="shared" si="40"/>
        <v>01-Nov-2009</v>
      </c>
      <c r="E690" s="2">
        <v>0.51597222222222217</v>
      </c>
      <c r="F690" s="1">
        <v>40118</v>
      </c>
      <c r="G690" s="2">
        <v>0.62430555555555556</v>
      </c>
      <c r="H690">
        <v>50</v>
      </c>
      <c r="I690">
        <v>156</v>
      </c>
      <c r="J690" t="s">
        <v>8</v>
      </c>
      <c r="K690" t="s">
        <v>21</v>
      </c>
      <c r="L690" t="str">
        <f t="shared" si="41"/>
        <v>Morning</v>
      </c>
      <c r="M690" t="str">
        <f t="shared" si="42"/>
        <v>12</v>
      </c>
      <c r="N690" t="str">
        <f t="shared" si="43"/>
        <v>14</v>
      </c>
    </row>
    <row r="691" spans="1:14" x14ac:dyDescent="0.3">
      <c r="A691">
        <v>1</v>
      </c>
      <c r="B691">
        <v>6</v>
      </c>
      <c r="C691" s="1">
        <v>40118</v>
      </c>
      <c r="D691" s="21" t="str">
        <f t="shared" si="40"/>
        <v>01-Nov-2009</v>
      </c>
      <c r="E691" s="2">
        <v>0.52500000000000002</v>
      </c>
      <c r="F691" s="1">
        <v>40118</v>
      </c>
      <c r="G691" s="2">
        <v>0.6479166666666667</v>
      </c>
      <c r="H691">
        <v>50</v>
      </c>
      <c r="I691">
        <v>177</v>
      </c>
      <c r="J691" t="s">
        <v>8</v>
      </c>
      <c r="K691" t="s">
        <v>21</v>
      </c>
      <c r="L691" t="str">
        <f t="shared" si="41"/>
        <v>Morning</v>
      </c>
      <c r="M691" t="str">
        <f t="shared" si="42"/>
        <v>12</v>
      </c>
      <c r="N691" t="str">
        <f t="shared" si="43"/>
        <v>15</v>
      </c>
    </row>
    <row r="692" spans="1:14" x14ac:dyDescent="0.3">
      <c r="A692">
        <v>1</v>
      </c>
      <c r="B692">
        <v>5</v>
      </c>
      <c r="C692" s="1">
        <v>40118</v>
      </c>
      <c r="D692" s="21" t="str">
        <f t="shared" si="40"/>
        <v>01-Nov-2009</v>
      </c>
      <c r="E692" s="2">
        <v>0.61597222222222225</v>
      </c>
      <c r="F692" s="1">
        <v>40118</v>
      </c>
      <c r="G692" s="2">
        <v>0.66319444444444442</v>
      </c>
      <c r="H692">
        <v>50</v>
      </c>
      <c r="I692">
        <v>68</v>
      </c>
      <c r="J692" t="s">
        <v>8</v>
      </c>
      <c r="K692" t="s">
        <v>21</v>
      </c>
      <c r="L692" t="str">
        <f t="shared" si="41"/>
        <v>Afternoon</v>
      </c>
      <c r="M692" t="str">
        <f t="shared" si="42"/>
        <v>14</v>
      </c>
      <c r="N692" t="str">
        <f t="shared" si="43"/>
        <v>15</v>
      </c>
    </row>
    <row r="693" spans="1:14" x14ac:dyDescent="0.3">
      <c r="A693">
        <v>1</v>
      </c>
      <c r="B693">
        <v>8</v>
      </c>
      <c r="C693" s="1">
        <v>40118</v>
      </c>
      <c r="D693" s="21" t="str">
        <f t="shared" si="40"/>
        <v>01-Nov-2009</v>
      </c>
      <c r="E693" s="2">
        <v>0.63958333333333328</v>
      </c>
      <c r="F693" s="1">
        <v>40118</v>
      </c>
      <c r="G693" s="2">
        <v>0.7284722222222223</v>
      </c>
      <c r="H693">
        <v>50</v>
      </c>
      <c r="I693">
        <v>128</v>
      </c>
      <c r="J693" t="s">
        <v>8</v>
      </c>
      <c r="K693" t="s">
        <v>21</v>
      </c>
      <c r="L693" t="str">
        <f t="shared" si="41"/>
        <v>Afternoon</v>
      </c>
      <c r="M693" t="str">
        <f t="shared" si="42"/>
        <v>15</v>
      </c>
      <c r="N693" t="str">
        <f t="shared" si="43"/>
        <v>17</v>
      </c>
    </row>
    <row r="694" spans="1:14" x14ac:dyDescent="0.3">
      <c r="A694">
        <v>1</v>
      </c>
      <c r="B694">
        <v>5</v>
      </c>
      <c r="C694" s="1">
        <v>40118</v>
      </c>
      <c r="D694" s="21" t="str">
        <f t="shared" si="40"/>
        <v>01-Nov-2009</v>
      </c>
      <c r="E694" s="2">
        <v>0.66527777777777775</v>
      </c>
      <c r="F694" s="1">
        <v>40118</v>
      </c>
      <c r="G694" s="2">
        <v>0.71180555555555547</v>
      </c>
      <c r="H694">
        <v>50</v>
      </c>
      <c r="I694">
        <v>67</v>
      </c>
      <c r="J694" t="s">
        <v>8</v>
      </c>
      <c r="K694" t="s">
        <v>21</v>
      </c>
      <c r="L694" t="str">
        <f t="shared" si="41"/>
        <v>Afternoon</v>
      </c>
      <c r="M694" t="str">
        <f t="shared" si="42"/>
        <v>15</v>
      </c>
      <c r="N694" t="str">
        <f t="shared" si="43"/>
        <v>17</v>
      </c>
    </row>
    <row r="695" spans="1:14" x14ac:dyDescent="0.3">
      <c r="A695">
        <v>1</v>
      </c>
      <c r="B695">
        <v>8</v>
      </c>
      <c r="C695" s="1">
        <v>40118</v>
      </c>
      <c r="D695" s="21" t="str">
        <f t="shared" si="40"/>
        <v>01-Nov-2009</v>
      </c>
      <c r="E695" s="2">
        <v>0.67083333333333339</v>
      </c>
      <c r="F695" s="1">
        <v>40118</v>
      </c>
      <c r="G695" s="2">
        <v>0.74791666666666667</v>
      </c>
      <c r="H695">
        <v>50</v>
      </c>
      <c r="I695">
        <v>111</v>
      </c>
      <c r="J695" t="s">
        <v>8</v>
      </c>
      <c r="K695" t="s">
        <v>21</v>
      </c>
      <c r="L695" t="str">
        <f t="shared" si="41"/>
        <v>Afternoon</v>
      </c>
      <c r="M695" t="str">
        <f t="shared" si="42"/>
        <v>16</v>
      </c>
      <c r="N695" t="str">
        <f t="shared" si="43"/>
        <v>17</v>
      </c>
    </row>
    <row r="696" spans="1:14" x14ac:dyDescent="0.3">
      <c r="A696">
        <v>1</v>
      </c>
      <c r="B696">
        <v>8</v>
      </c>
      <c r="C696" s="1">
        <v>40118</v>
      </c>
      <c r="D696" s="21" t="str">
        <f t="shared" si="40"/>
        <v>01-Nov-2009</v>
      </c>
      <c r="E696" s="2">
        <v>0.67152777777777783</v>
      </c>
      <c r="F696" s="1">
        <v>40118</v>
      </c>
      <c r="G696" s="2">
        <v>0.77500000000000002</v>
      </c>
      <c r="H696">
        <v>50</v>
      </c>
      <c r="I696">
        <v>149</v>
      </c>
      <c r="J696" t="s">
        <v>8</v>
      </c>
      <c r="K696" t="s">
        <v>21</v>
      </c>
      <c r="L696" t="str">
        <f t="shared" si="41"/>
        <v>Afternoon</v>
      </c>
      <c r="M696" t="str">
        <f t="shared" si="42"/>
        <v>16</v>
      </c>
      <c r="N696" t="str">
        <f t="shared" si="43"/>
        <v>18</v>
      </c>
    </row>
    <row r="697" spans="1:14" x14ac:dyDescent="0.3">
      <c r="A697">
        <v>1</v>
      </c>
      <c r="B697">
        <v>8</v>
      </c>
      <c r="C697" s="1">
        <v>40118</v>
      </c>
      <c r="D697" s="21" t="str">
        <f t="shared" si="40"/>
        <v>01-Nov-2009</v>
      </c>
      <c r="E697" s="2">
        <v>0.6743055555555556</v>
      </c>
      <c r="F697" s="1">
        <v>40118</v>
      </c>
      <c r="G697" s="2">
        <v>0.82777777777777783</v>
      </c>
      <c r="H697">
        <v>70</v>
      </c>
      <c r="I697">
        <v>221</v>
      </c>
      <c r="J697" t="s">
        <v>8</v>
      </c>
      <c r="K697" t="s">
        <v>21</v>
      </c>
      <c r="L697" t="str">
        <f t="shared" si="41"/>
        <v>Afternoon</v>
      </c>
      <c r="M697" t="str">
        <f t="shared" si="42"/>
        <v>16</v>
      </c>
      <c r="N697" t="str">
        <f t="shared" si="43"/>
        <v>19</v>
      </c>
    </row>
    <row r="698" spans="1:14" x14ac:dyDescent="0.3">
      <c r="A698">
        <v>1</v>
      </c>
      <c r="B698">
        <v>6</v>
      </c>
      <c r="C698" s="1">
        <v>40118</v>
      </c>
      <c r="D698" s="21" t="str">
        <f t="shared" si="40"/>
        <v>01-Nov-2009</v>
      </c>
      <c r="E698" s="2">
        <v>0.67708333333333337</v>
      </c>
      <c r="F698" s="1">
        <v>40118</v>
      </c>
      <c r="G698" s="2">
        <v>0.8208333333333333</v>
      </c>
      <c r="H698">
        <v>70</v>
      </c>
      <c r="I698">
        <v>207</v>
      </c>
      <c r="J698" t="s">
        <v>8</v>
      </c>
      <c r="K698" t="s">
        <v>21</v>
      </c>
      <c r="L698" t="str">
        <f t="shared" si="41"/>
        <v>Afternoon</v>
      </c>
      <c r="M698" t="str">
        <f t="shared" si="42"/>
        <v>16</v>
      </c>
      <c r="N698" t="str">
        <f t="shared" si="43"/>
        <v>19</v>
      </c>
    </row>
    <row r="699" spans="1:14" x14ac:dyDescent="0.3">
      <c r="A699">
        <v>1</v>
      </c>
      <c r="B699">
        <v>5</v>
      </c>
      <c r="C699" s="1">
        <v>40118</v>
      </c>
      <c r="D699" s="21" t="str">
        <f t="shared" si="40"/>
        <v>01-Nov-2009</v>
      </c>
      <c r="E699" s="2">
        <v>0.70624999999999993</v>
      </c>
      <c r="F699" s="1">
        <v>40118</v>
      </c>
      <c r="G699" s="2">
        <v>0.74513888888888891</v>
      </c>
      <c r="H699">
        <v>50</v>
      </c>
      <c r="I699">
        <v>56</v>
      </c>
      <c r="J699" t="s">
        <v>8</v>
      </c>
      <c r="K699" t="s">
        <v>21</v>
      </c>
      <c r="L699" t="str">
        <f t="shared" si="41"/>
        <v>Afternoon</v>
      </c>
      <c r="M699" t="str">
        <f t="shared" si="42"/>
        <v>16</v>
      </c>
      <c r="N699" t="str">
        <f t="shared" si="43"/>
        <v>17</v>
      </c>
    </row>
    <row r="700" spans="1:14" x14ac:dyDescent="0.3">
      <c r="A700">
        <v>1</v>
      </c>
      <c r="B700">
        <v>8</v>
      </c>
      <c r="C700" s="1">
        <v>40118</v>
      </c>
      <c r="D700" s="21" t="str">
        <f t="shared" si="40"/>
        <v>01-Nov-2009</v>
      </c>
      <c r="E700" s="2">
        <v>0.70972222222222225</v>
      </c>
      <c r="F700" s="1">
        <v>40118</v>
      </c>
      <c r="G700" s="2">
        <v>0.80208333333333337</v>
      </c>
      <c r="H700">
        <v>50</v>
      </c>
      <c r="I700">
        <v>133</v>
      </c>
      <c r="J700" t="s">
        <v>8</v>
      </c>
      <c r="K700" t="s">
        <v>21</v>
      </c>
      <c r="L700" t="str">
        <f t="shared" si="41"/>
        <v>Afternoon</v>
      </c>
      <c r="M700" t="str">
        <f t="shared" si="42"/>
        <v>17</v>
      </c>
      <c r="N700" t="str">
        <f t="shared" si="43"/>
        <v>19</v>
      </c>
    </row>
    <row r="701" spans="1:14" x14ac:dyDescent="0.3">
      <c r="A701">
        <v>1</v>
      </c>
      <c r="B701">
        <v>8</v>
      </c>
      <c r="C701" s="1">
        <v>40118</v>
      </c>
      <c r="D701" s="21" t="str">
        <f t="shared" si="40"/>
        <v>01-Nov-2009</v>
      </c>
      <c r="E701" s="2">
        <v>0.7416666666666667</v>
      </c>
      <c r="F701" s="1">
        <v>40118</v>
      </c>
      <c r="G701" s="2">
        <v>0.84027777777777779</v>
      </c>
      <c r="H701">
        <v>50</v>
      </c>
      <c r="I701">
        <v>142</v>
      </c>
      <c r="J701" t="s">
        <v>8</v>
      </c>
      <c r="K701" t="s">
        <v>21</v>
      </c>
      <c r="L701" t="str">
        <f t="shared" si="41"/>
        <v>Afternoon</v>
      </c>
      <c r="M701" t="str">
        <f t="shared" si="42"/>
        <v>17</v>
      </c>
      <c r="N701" t="str">
        <f t="shared" si="43"/>
        <v>20</v>
      </c>
    </row>
    <row r="702" spans="1:14" x14ac:dyDescent="0.3">
      <c r="A702">
        <v>1</v>
      </c>
      <c r="B702">
        <v>6</v>
      </c>
      <c r="C702" s="1">
        <v>40118</v>
      </c>
      <c r="D702" s="21" t="str">
        <f t="shared" si="40"/>
        <v>01-Nov-2009</v>
      </c>
      <c r="E702" s="2">
        <v>0.74791666666666667</v>
      </c>
      <c r="F702" s="1">
        <v>40118</v>
      </c>
      <c r="G702" s="2">
        <v>0.8652777777777777</v>
      </c>
      <c r="H702">
        <v>50</v>
      </c>
      <c r="I702">
        <v>169</v>
      </c>
      <c r="J702" t="s">
        <v>8</v>
      </c>
      <c r="K702" t="s">
        <v>21</v>
      </c>
      <c r="L702" t="str">
        <f t="shared" si="41"/>
        <v>Afternoon</v>
      </c>
      <c r="M702" t="str">
        <f t="shared" si="42"/>
        <v>17</v>
      </c>
      <c r="N702" t="str">
        <f t="shared" si="43"/>
        <v>20</v>
      </c>
    </row>
    <row r="703" spans="1:14" x14ac:dyDescent="0.3">
      <c r="A703">
        <v>1</v>
      </c>
      <c r="B703">
        <v>5</v>
      </c>
      <c r="C703" s="1">
        <v>40118</v>
      </c>
      <c r="D703" s="21" t="str">
        <f t="shared" si="40"/>
        <v>01-Nov-2009</v>
      </c>
      <c r="E703" s="2">
        <v>0.7597222222222223</v>
      </c>
      <c r="F703" s="1">
        <v>40118</v>
      </c>
      <c r="G703" s="2">
        <v>0.79791666666666661</v>
      </c>
      <c r="H703">
        <v>50</v>
      </c>
      <c r="I703">
        <v>55</v>
      </c>
      <c r="J703" t="s">
        <v>8</v>
      </c>
      <c r="K703" t="s">
        <v>21</v>
      </c>
      <c r="L703" t="str">
        <f t="shared" si="41"/>
        <v>Evening</v>
      </c>
      <c r="M703" t="str">
        <f t="shared" si="42"/>
        <v>18</v>
      </c>
      <c r="N703" t="str">
        <f t="shared" si="43"/>
        <v>19</v>
      </c>
    </row>
    <row r="704" spans="1:14" x14ac:dyDescent="0.3">
      <c r="A704">
        <v>1</v>
      </c>
      <c r="B704">
        <v>6</v>
      </c>
      <c r="C704" s="1">
        <v>40118</v>
      </c>
      <c r="D704" s="21" t="str">
        <f t="shared" si="40"/>
        <v>01-Nov-2009</v>
      </c>
      <c r="E704" s="2">
        <v>0.7680555555555556</v>
      </c>
      <c r="F704" s="1">
        <v>40118</v>
      </c>
      <c r="G704" s="2">
        <v>0.86736111111111114</v>
      </c>
      <c r="H704">
        <v>50</v>
      </c>
      <c r="I704">
        <v>143</v>
      </c>
      <c r="J704" t="s">
        <v>8</v>
      </c>
      <c r="K704" t="s">
        <v>21</v>
      </c>
      <c r="L704" t="str">
        <f t="shared" si="41"/>
        <v>Evening</v>
      </c>
      <c r="M704" t="str">
        <f t="shared" si="42"/>
        <v>18</v>
      </c>
      <c r="N704" t="str">
        <f t="shared" si="43"/>
        <v>20</v>
      </c>
    </row>
    <row r="705" spans="1:14" x14ac:dyDescent="0.3">
      <c r="A705">
        <v>1</v>
      </c>
      <c r="B705">
        <v>8</v>
      </c>
      <c r="C705" s="1">
        <v>40118</v>
      </c>
      <c r="D705" s="21" t="str">
        <f t="shared" si="40"/>
        <v>01-Nov-2009</v>
      </c>
      <c r="E705" s="2">
        <v>0.81736111111111109</v>
      </c>
      <c r="F705" s="1">
        <v>40118</v>
      </c>
      <c r="G705" s="2">
        <v>0.9</v>
      </c>
      <c r="H705">
        <v>50</v>
      </c>
      <c r="I705">
        <v>119</v>
      </c>
      <c r="J705" t="s">
        <v>8</v>
      </c>
      <c r="K705" t="s">
        <v>21</v>
      </c>
      <c r="L705" t="str">
        <f t="shared" si="41"/>
        <v>Evening</v>
      </c>
      <c r="M705" t="str">
        <f t="shared" si="42"/>
        <v>19</v>
      </c>
      <c r="N705" t="str">
        <f t="shared" si="43"/>
        <v>21</v>
      </c>
    </row>
    <row r="706" spans="1:14" x14ac:dyDescent="0.3">
      <c r="A706">
        <v>1</v>
      </c>
      <c r="B706">
        <v>8</v>
      </c>
      <c r="C706" s="1">
        <v>40118</v>
      </c>
      <c r="D706" s="21" t="str">
        <f t="shared" si="40"/>
        <v>01-Nov-2009</v>
      </c>
      <c r="E706" s="2">
        <v>0.82847222222222217</v>
      </c>
      <c r="F706" s="1">
        <v>40118</v>
      </c>
      <c r="G706" s="2">
        <v>0.9</v>
      </c>
      <c r="H706">
        <v>50</v>
      </c>
      <c r="I706">
        <v>103</v>
      </c>
      <c r="J706" t="s">
        <v>8</v>
      </c>
      <c r="K706" t="s">
        <v>21</v>
      </c>
      <c r="L706" t="str">
        <f t="shared" si="41"/>
        <v>Evening</v>
      </c>
      <c r="M706" t="str">
        <f t="shared" si="42"/>
        <v>19</v>
      </c>
      <c r="N706" t="str">
        <f t="shared" si="43"/>
        <v>21</v>
      </c>
    </row>
    <row r="707" spans="1:14" x14ac:dyDescent="0.3">
      <c r="A707">
        <v>1</v>
      </c>
      <c r="B707">
        <v>5</v>
      </c>
      <c r="C707" s="1">
        <v>40118</v>
      </c>
      <c r="D707" s="21" t="str">
        <f t="shared" ref="D707:D770" si="44" xml:space="preserve"> TEXT(C707, "dd-Mmm-yyyy")</f>
        <v>01-Nov-2009</v>
      </c>
      <c r="E707" s="2">
        <v>0.87222222222222223</v>
      </c>
      <c r="F707" s="1">
        <v>40119</v>
      </c>
      <c r="G707" s="2">
        <v>6.9444444444444434E-2</v>
      </c>
      <c r="H707">
        <v>90</v>
      </c>
      <c r="I707">
        <v>284</v>
      </c>
      <c r="J707" t="s">
        <v>8</v>
      </c>
      <c r="K707" t="s">
        <v>21</v>
      </c>
      <c r="L707" t="str">
        <f t="shared" ref="L707:L770" si="45">IF(AND(E707&gt;$T$6,E707&lt;=$U$6),"Morning",IF(AND(E707&gt;$U$6,E707&lt;=$V$6),"Afternoon", IF(AND(E707&gt;$V$6,E707&lt;=$W$6),"Evening", "Night")))</f>
        <v>Evening</v>
      </c>
      <c r="M707" t="str">
        <f t="shared" ref="M707:M770" si="46" xml:space="preserve"> TEXT(E707, "H")</f>
        <v>20</v>
      </c>
      <c r="N707" t="str">
        <f t="shared" ref="N707:N770" si="47" xml:space="preserve"> TEXT(G707,"HH")</f>
        <v>01</v>
      </c>
    </row>
    <row r="708" spans="1:14" x14ac:dyDescent="0.3">
      <c r="A708">
        <v>1</v>
      </c>
      <c r="B708">
        <v>5</v>
      </c>
      <c r="C708" s="1">
        <v>40118</v>
      </c>
      <c r="D708" s="21" t="str">
        <f t="shared" si="44"/>
        <v>01-Nov-2009</v>
      </c>
      <c r="E708" s="2">
        <v>0.87986111111111109</v>
      </c>
      <c r="F708" s="1">
        <v>40118</v>
      </c>
      <c r="G708" s="2">
        <v>0.95416666666666661</v>
      </c>
      <c r="H708">
        <v>50</v>
      </c>
      <c r="I708">
        <v>107</v>
      </c>
      <c r="J708" t="s">
        <v>8</v>
      </c>
      <c r="K708" t="s">
        <v>21</v>
      </c>
      <c r="L708" t="str">
        <f t="shared" si="45"/>
        <v>Evening</v>
      </c>
      <c r="M708" t="str">
        <f t="shared" si="46"/>
        <v>21</v>
      </c>
      <c r="N708" t="str">
        <f t="shared" si="47"/>
        <v>22</v>
      </c>
    </row>
    <row r="709" spans="1:14" x14ac:dyDescent="0.3">
      <c r="A709">
        <v>1</v>
      </c>
      <c r="B709">
        <v>5</v>
      </c>
      <c r="C709" s="1">
        <v>40118</v>
      </c>
      <c r="D709" s="21" t="str">
        <f t="shared" si="44"/>
        <v>01-Nov-2009</v>
      </c>
      <c r="E709" s="2">
        <v>0.89444444444444438</v>
      </c>
      <c r="F709" s="1">
        <v>40118</v>
      </c>
      <c r="G709" s="2">
        <v>0.98749999999999993</v>
      </c>
      <c r="H709">
        <v>50</v>
      </c>
      <c r="I709">
        <v>134</v>
      </c>
      <c r="J709" t="s">
        <v>8</v>
      </c>
      <c r="K709" t="s">
        <v>21</v>
      </c>
      <c r="L709" t="str">
        <f t="shared" si="45"/>
        <v>Evening</v>
      </c>
      <c r="M709" t="str">
        <f t="shared" si="46"/>
        <v>21</v>
      </c>
      <c r="N709" t="str">
        <f t="shared" si="47"/>
        <v>23</v>
      </c>
    </row>
    <row r="710" spans="1:14" x14ac:dyDescent="0.3">
      <c r="A710">
        <v>1</v>
      </c>
      <c r="B710">
        <v>5</v>
      </c>
      <c r="C710" s="1">
        <v>40124</v>
      </c>
      <c r="D710" s="21" t="str">
        <f t="shared" si="44"/>
        <v>07-Nov-2009</v>
      </c>
      <c r="E710" s="2">
        <v>0.57708333333333328</v>
      </c>
      <c r="F710" s="1">
        <v>40124</v>
      </c>
      <c r="G710" s="2">
        <v>0.8354166666666667</v>
      </c>
      <c r="H710">
        <v>130</v>
      </c>
      <c r="I710">
        <v>372</v>
      </c>
      <c r="J710" t="s">
        <v>8</v>
      </c>
      <c r="K710" t="s">
        <v>18</v>
      </c>
      <c r="L710" t="str">
        <f t="shared" si="45"/>
        <v>Morning</v>
      </c>
      <c r="M710" t="str">
        <f t="shared" si="46"/>
        <v>13</v>
      </c>
      <c r="N710" t="str">
        <f t="shared" si="47"/>
        <v>20</v>
      </c>
    </row>
    <row r="711" spans="1:14" x14ac:dyDescent="0.3">
      <c r="A711">
        <v>1</v>
      </c>
      <c r="B711">
        <v>6</v>
      </c>
      <c r="C711" s="1">
        <v>40124</v>
      </c>
      <c r="D711" s="21" t="str">
        <f t="shared" si="44"/>
        <v>07-Nov-2009</v>
      </c>
      <c r="E711" s="2">
        <v>0.60625000000000007</v>
      </c>
      <c r="F711" s="1">
        <v>40124</v>
      </c>
      <c r="G711" s="2">
        <v>0.70208333333333339</v>
      </c>
      <c r="H711" s="3">
        <v>300</v>
      </c>
      <c r="I711">
        <v>138</v>
      </c>
      <c r="J711" t="s">
        <v>8</v>
      </c>
      <c r="K711" t="s">
        <v>18</v>
      </c>
      <c r="L711" t="str">
        <f t="shared" si="45"/>
        <v>Afternoon</v>
      </c>
      <c r="M711" t="str">
        <f t="shared" si="46"/>
        <v>14</v>
      </c>
      <c r="N711" t="str">
        <f t="shared" si="47"/>
        <v>16</v>
      </c>
    </row>
    <row r="712" spans="1:14" x14ac:dyDescent="0.3">
      <c r="A712">
        <v>1</v>
      </c>
      <c r="B712">
        <v>6</v>
      </c>
      <c r="C712" s="1">
        <v>40124</v>
      </c>
      <c r="D712" s="21" t="str">
        <f t="shared" si="44"/>
        <v>07-Nov-2009</v>
      </c>
      <c r="E712" s="2">
        <v>0.6645833333333333</v>
      </c>
      <c r="F712" s="1">
        <v>40124</v>
      </c>
      <c r="G712" s="2">
        <v>0.71319444444444446</v>
      </c>
      <c r="H712">
        <v>50</v>
      </c>
      <c r="I712">
        <v>70</v>
      </c>
      <c r="J712" t="s">
        <v>8</v>
      </c>
      <c r="K712" t="s">
        <v>18</v>
      </c>
      <c r="L712" t="str">
        <f t="shared" si="45"/>
        <v>Afternoon</v>
      </c>
      <c r="M712" t="str">
        <f t="shared" si="46"/>
        <v>15</v>
      </c>
      <c r="N712" t="str">
        <f t="shared" si="47"/>
        <v>17</v>
      </c>
    </row>
    <row r="713" spans="1:14" x14ac:dyDescent="0.3">
      <c r="A713">
        <v>1</v>
      </c>
      <c r="B713">
        <v>6</v>
      </c>
      <c r="C713" s="1">
        <v>40124</v>
      </c>
      <c r="D713" s="21" t="str">
        <f t="shared" si="44"/>
        <v>07-Nov-2009</v>
      </c>
      <c r="E713" s="2">
        <v>0.66805555555555562</v>
      </c>
      <c r="F713" s="1">
        <v>40124</v>
      </c>
      <c r="G713" s="2">
        <v>0.89027777777777783</v>
      </c>
      <c r="H713">
        <v>110</v>
      </c>
      <c r="I713">
        <v>320</v>
      </c>
      <c r="J713" t="s">
        <v>8</v>
      </c>
      <c r="K713" t="s">
        <v>18</v>
      </c>
      <c r="L713" t="str">
        <f t="shared" si="45"/>
        <v>Afternoon</v>
      </c>
      <c r="M713" t="str">
        <f t="shared" si="46"/>
        <v>16</v>
      </c>
      <c r="N713" t="str">
        <f t="shared" si="47"/>
        <v>21</v>
      </c>
    </row>
    <row r="714" spans="1:14" x14ac:dyDescent="0.3">
      <c r="A714">
        <v>1</v>
      </c>
      <c r="B714">
        <v>6</v>
      </c>
      <c r="C714" s="1">
        <v>40124</v>
      </c>
      <c r="D714" s="21" t="str">
        <f t="shared" si="44"/>
        <v>07-Nov-2009</v>
      </c>
      <c r="E714" s="2">
        <v>0.70138888888888884</v>
      </c>
      <c r="F714" s="1">
        <v>40124</v>
      </c>
      <c r="G714" s="2">
        <v>0.74791666666666667</v>
      </c>
      <c r="H714">
        <v>50</v>
      </c>
      <c r="I714">
        <v>67</v>
      </c>
      <c r="J714" t="s">
        <v>8</v>
      </c>
      <c r="K714" t="s">
        <v>18</v>
      </c>
      <c r="L714" t="str">
        <f t="shared" si="45"/>
        <v>Afternoon</v>
      </c>
      <c r="M714" t="str">
        <f t="shared" si="46"/>
        <v>16</v>
      </c>
      <c r="N714" t="str">
        <f t="shared" si="47"/>
        <v>17</v>
      </c>
    </row>
    <row r="715" spans="1:14" x14ac:dyDescent="0.3">
      <c r="A715">
        <v>1</v>
      </c>
      <c r="B715">
        <v>5</v>
      </c>
      <c r="C715" s="1">
        <v>40124</v>
      </c>
      <c r="D715" s="21" t="str">
        <f t="shared" si="44"/>
        <v>07-Nov-2009</v>
      </c>
      <c r="E715" s="2">
        <v>0.70277777777777783</v>
      </c>
      <c r="F715" s="1">
        <v>40124</v>
      </c>
      <c r="G715" s="2">
        <v>0.79791666666666661</v>
      </c>
      <c r="H715">
        <v>50</v>
      </c>
      <c r="I715">
        <v>137</v>
      </c>
      <c r="J715" t="s">
        <v>8</v>
      </c>
      <c r="K715" t="s">
        <v>18</v>
      </c>
      <c r="L715" t="str">
        <f t="shared" si="45"/>
        <v>Afternoon</v>
      </c>
      <c r="M715" t="str">
        <f t="shared" si="46"/>
        <v>16</v>
      </c>
      <c r="N715" t="str">
        <f t="shared" si="47"/>
        <v>19</v>
      </c>
    </row>
    <row r="716" spans="1:14" x14ac:dyDescent="0.3">
      <c r="A716">
        <v>1</v>
      </c>
      <c r="B716">
        <v>6</v>
      </c>
      <c r="C716" s="1">
        <v>40124</v>
      </c>
      <c r="D716" s="21" t="str">
        <f t="shared" si="44"/>
        <v>07-Nov-2009</v>
      </c>
      <c r="E716" s="2">
        <v>0.70972222222222225</v>
      </c>
      <c r="F716" s="1">
        <v>40124</v>
      </c>
      <c r="G716" s="2">
        <v>0.73055555555555562</v>
      </c>
      <c r="H716">
        <v>50</v>
      </c>
      <c r="I716">
        <v>30</v>
      </c>
      <c r="J716" t="s">
        <v>8</v>
      </c>
      <c r="K716" t="s">
        <v>18</v>
      </c>
      <c r="L716" t="str">
        <f t="shared" si="45"/>
        <v>Afternoon</v>
      </c>
      <c r="M716" t="str">
        <f t="shared" si="46"/>
        <v>17</v>
      </c>
      <c r="N716" t="str">
        <f t="shared" si="47"/>
        <v>17</v>
      </c>
    </row>
    <row r="717" spans="1:14" x14ac:dyDescent="0.3">
      <c r="A717">
        <v>1</v>
      </c>
      <c r="B717">
        <v>5</v>
      </c>
      <c r="C717" s="1">
        <v>40124</v>
      </c>
      <c r="D717" s="21" t="str">
        <f t="shared" si="44"/>
        <v>07-Nov-2009</v>
      </c>
      <c r="E717" s="2">
        <v>0.71111111111111114</v>
      </c>
      <c r="F717" s="1">
        <v>40124</v>
      </c>
      <c r="G717" s="2">
        <v>0.7895833333333333</v>
      </c>
      <c r="H717">
        <v>50</v>
      </c>
      <c r="I717">
        <v>113</v>
      </c>
      <c r="J717" t="s">
        <v>8</v>
      </c>
      <c r="K717" t="s">
        <v>18</v>
      </c>
      <c r="L717" t="str">
        <f t="shared" si="45"/>
        <v>Afternoon</v>
      </c>
      <c r="M717" t="str">
        <f t="shared" si="46"/>
        <v>17</v>
      </c>
      <c r="N717" t="str">
        <f t="shared" si="47"/>
        <v>18</v>
      </c>
    </row>
    <row r="718" spans="1:14" x14ac:dyDescent="0.3">
      <c r="A718">
        <v>1</v>
      </c>
      <c r="B718">
        <v>8</v>
      </c>
      <c r="C718" s="1">
        <v>40124</v>
      </c>
      <c r="D718" s="21" t="str">
        <f t="shared" si="44"/>
        <v>07-Nov-2009</v>
      </c>
      <c r="E718" s="2">
        <v>0.71944444444444444</v>
      </c>
      <c r="F718" s="1">
        <v>40124</v>
      </c>
      <c r="G718" s="2">
        <v>0.78263888888888899</v>
      </c>
      <c r="H718">
        <v>50</v>
      </c>
      <c r="I718">
        <v>91</v>
      </c>
      <c r="J718" t="s">
        <v>8</v>
      </c>
      <c r="K718" t="s">
        <v>18</v>
      </c>
      <c r="L718" t="str">
        <f t="shared" si="45"/>
        <v>Afternoon</v>
      </c>
      <c r="M718" t="str">
        <f t="shared" si="46"/>
        <v>17</v>
      </c>
      <c r="N718" t="str">
        <f t="shared" si="47"/>
        <v>18</v>
      </c>
    </row>
    <row r="719" spans="1:14" x14ac:dyDescent="0.3">
      <c r="A719">
        <v>1</v>
      </c>
      <c r="B719">
        <v>6</v>
      </c>
      <c r="C719" s="1">
        <v>40124</v>
      </c>
      <c r="D719" s="21" t="str">
        <f t="shared" si="44"/>
        <v>07-Nov-2009</v>
      </c>
      <c r="E719" s="2">
        <v>0.72013888888888899</v>
      </c>
      <c r="F719" s="1">
        <v>40124</v>
      </c>
      <c r="G719" s="2">
        <v>0.88263888888888886</v>
      </c>
      <c r="H719">
        <v>70</v>
      </c>
      <c r="I719">
        <v>234</v>
      </c>
      <c r="J719" t="s">
        <v>8</v>
      </c>
      <c r="K719" t="s">
        <v>18</v>
      </c>
      <c r="L719" t="str">
        <f t="shared" si="45"/>
        <v>Afternoon</v>
      </c>
      <c r="M719" t="str">
        <f t="shared" si="46"/>
        <v>17</v>
      </c>
      <c r="N719" t="str">
        <f t="shared" si="47"/>
        <v>21</v>
      </c>
    </row>
    <row r="720" spans="1:14" x14ac:dyDescent="0.3">
      <c r="A720">
        <v>1</v>
      </c>
      <c r="B720">
        <v>5</v>
      </c>
      <c r="C720" s="1">
        <v>40124</v>
      </c>
      <c r="D720" s="21" t="str">
        <f t="shared" si="44"/>
        <v>07-Nov-2009</v>
      </c>
      <c r="E720" s="2">
        <v>0.76458333333333339</v>
      </c>
      <c r="F720" s="1">
        <v>40124</v>
      </c>
      <c r="G720" s="2">
        <v>0.90416666666666667</v>
      </c>
      <c r="H720">
        <v>70</v>
      </c>
      <c r="I720">
        <v>201</v>
      </c>
      <c r="J720" t="s">
        <v>8</v>
      </c>
      <c r="K720" t="s">
        <v>18</v>
      </c>
      <c r="L720" t="str">
        <f t="shared" si="45"/>
        <v>Evening</v>
      </c>
      <c r="M720" t="str">
        <f t="shared" si="46"/>
        <v>18</v>
      </c>
      <c r="N720" t="str">
        <f t="shared" si="47"/>
        <v>21</v>
      </c>
    </row>
    <row r="721" spans="1:14" x14ac:dyDescent="0.3">
      <c r="A721">
        <v>1</v>
      </c>
      <c r="B721">
        <v>6</v>
      </c>
      <c r="C721" s="1">
        <v>40124</v>
      </c>
      <c r="D721" s="21" t="str">
        <f t="shared" si="44"/>
        <v>07-Nov-2009</v>
      </c>
      <c r="E721" s="2">
        <v>0.79652777777777783</v>
      </c>
      <c r="F721" s="1">
        <v>40124</v>
      </c>
      <c r="G721" s="2">
        <v>0.85625000000000007</v>
      </c>
      <c r="H721">
        <v>50</v>
      </c>
      <c r="I721">
        <v>86</v>
      </c>
      <c r="J721" t="s">
        <v>8</v>
      </c>
      <c r="K721" t="s">
        <v>18</v>
      </c>
      <c r="L721" t="str">
        <f t="shared" si="45"/>
        <v>Evening</v>
      </c>
      <c r="M721" t="str">
        <f t="shared" si="46"/>
        <v>19</v>
      </c>
      <c r="N721" t="str">
        <f t="shared" si="47"/>
        <v>20</v>
      </c>
    </row>
    <row r="722" spans="1:14" x14ac:dyDescent="0.3">
      <c r="A722">
        <v>1</v>
      </c>
      <c r="B722">
        <v>5</v>
      </c>
      <c r="C722" s="1">
        <v>40124</v>
      </c>
      <c r="D722" s="21" t="str">
        <f t="shared" si="44"/>
        <v>07-Nov-2009</v>
      </c>
      <c r="E722" s="2">
        <v>0.8208333333333333</v>
      </c>
      <c r="F722" s="1">
        <v>40124</v>
      </c>
      <c r="G722" s="2">
        <v>0.85555555555555562</v>
      </c>
      <c r="H722">
        <v>50</v>
      </c>
      <c r="I722">
        <v>50</v>
      </c>
      <c r="J722" t="s">
        <v>8</v>
      </c>
      <c r="K722" t="s">
        <v>18</v>
      </c>
      <c r="L722" t="str">
        <f t="shared" si="45"/>
        <v>Evening</v>
      </c>
      <c r="M722" t="str">
        <f t="shared" si="46"/>
        <v>19</v>
      </c>
      <c r="N722" t="str">
        <f t="shared" si="47"/>
        <v>20</v>
      </c>
    </row>
    <row r="723" spans="1:14" x14ac:dyDescent="0.3">
      <c r="A723">
        <v>1</v>
      </c>
      <c r="B723">
        <v>8</v>
      </c>
      <c r="C723" s="1">
        <v>40124</v>
      </c>
      <c r="D723" s="21" t="str">
        <f t="shared" si="44"/>
        <v>07-Nov-2009</v>
      </c>
      <c r="E723" s="2">
        <v>0.82152777777777775</v>
      </c>
      <c r="F723" s="1">
        <v>40124</v>
      </c>
      <c r="G723" s="2">
        <v>0.88680555555555562</v>
      </c>
      <c r="H723">
        <v>50</v>
      </c>
      <c r="I723">
        <v>94</v>
      </c>
      <c r="J723" t="s">
        <v>8</v>
      </c>
      <c r="K723" t="s">
        <v>18</v>
      </c>
      <c r="L723" t="str">
        <f t="shared" si="45"/>
        <v>Evening</v>
      </c>
      <c r="M723" t="str">
        <f t="shared" si="46"/>
        <v>19</v>
      </c>
      <c r="N723" t="str">
        <f t="shared" si="47"/>
        <v>21</v>
      </c>
    </row>
    <row r="724" spans="1:14" x14ac:dyDescent="0.3">
      <c r="A724">
        <v>1</v>
      </c>
      <c r="B724">
        <v>8</v>
      </c>
      <c r="C724" s="1">
        <v>40124</v>
      </c>
      <c r="D724" s="21" t="str">
        <f t="shared" si="44"/>
        <v>07-Nov-2009</v>
      </c>
      <c r="E724" s="2">
        <v>0.85833333333333339</v>
      </c>
      <c r="F724" s="1">
        <v>40124</v>
      </c>
      <c r="G724" s="2">
        <v>0.89513888888888893</v>
      </c>
      <c r="H724">
        <v>50</v>
      </c>
      <c r="I724">
        <v>53</v>
      </c>
      <c r="J724" t="s">
        <v>8</v>
      </c>
      <c r="K724" t="s">
        <v>18</v>
      </c>
      <c r="L724" t="str">
        <f t="shared" si="45"/>
        <v>Evening</v>
      </c>
      <c r="M724" t="str">
        <f t="shared" si="46"/>
        <v>20</v>
      </c>
      <c r="N724" t="str">
        <f t="shared" si="47"/>
        <v>21</v>
      </c>
    </row>
    <row r="725" spans="1:14" x14ac:dyDescent="0.3">
      <c r="A725">
        <v>1</v>
      </c>
      <c r="B725">
        <v>5</v>
      </c>
      <c r="C725" s="1">
        <v>40124</v>
      </c>
      <c r="D725" s="21" t="str">
        <f t="shared" si="44"/>
        <v>07-Nov-2009</v>
      </c>
      <c r="E725" s="2">
        <v>0.87986111111111109</v>
      </c>
      <c r="F725" s="1">
        <v>40124</v>
      </c>
      <c r="G725" s="2">
        <v>0.92708333333333337</v>
      </c>
      <c r="H725">
        <v>50</v>
      </c>
      <c r="I725">
        <v>68</v>
      </c>
      <c r="J725" t="s">
        <v>8</v>
      </c>
      <c r="K725" t="s">
        <v>18</v>
      </c>
      <c r="L725" t="str">
        <f t="shared" si="45"/>
        <v>Evening</v>
      </c>
      <c r="M725" t="str">
        <f t="shared" si="46"/>
        <v>21</v>
      </c>
      <c r="N725" t="str">
        <f t="shared" si="47"/>
        <v>22</v>
      </c>
    </row>
    <row r="726" spans="1:14" x14ac:dyDescent="0.3">
      <c r="A726">
        <v>1</v>
      </c>
      <c r="B726">
        <v>5</v>
      </c>
      <c r="C726" s="1">
        <v>40124</v>
      </c>
      <c r="D726" s="21" t="str">
        <f t="shared" si="44"/>
        <v>07-Nov-2009</v>
      </c>
      <c r="E726" s="2">
        <v>0.88541666666666663</v>
      </c>
      <c r="F726" s="1">
        <v>40125</v>
      </c>
      <c r="G726" s="2">
        <v>2.0833333333333333E-3</v>
      </c>
      <c r="H726">
        <v>50</v>
      </c>
      <c r="I726">
        <v>168</v>
      </c>
      <c r="J726" t="s">
        <v>8</v>
      </c>
      <c r="K726" t="s">
        <v>18</v>
      </c>
      <c r="L726" t="str">
        <f t="shared" si="45"/>
        <v>Evening</v>
      </c>
      <c r="M726" t="str">
        <f t="shared" si="46"/>
        <v>21</v>
      </c>
      <c r="N726" t="str">
        <f t="shared" si="47"/>
        <v>00</v>
      </c>
    </row>
    <row r="727" spans="1:14" x14ac:dyDescent="0.3">
      <c r="A727">
        <v>1</v>
      </c>
      <c r="B727">
        <v>8</v>
      </c>
      <c r="C727" s="1">
        <v>40124</v>
      </c>
      <c r="D727" s="21" t="str">
        <f t="shared" si="44"/>
        <v>07-Nov-2009</v>
      </c>
      <c r="E727" s="2">
        <v>0.88750000000000007</v>
      </c>
      <c r="F727" s="1">
        <v>40124</v>
      </c>
      <c r="G727" s="2">
        <v>0.96388888888888891</v>
      </c>
      <c r="H727">
        <v>50</v>
      </c>
      <c r="I727">
        <v>110</v>
      </c>
      <c r="J727" t="s">
        <v>8</v>
      </c>
      <c r="K727" t="s">
        <v>18</v>
      </c>
      <c r="L727" t="str">
        <f t="shared" si="45"/>
        <v>Evening</v>
      </c>
      <c r="M727" t="str">
        <f t="shared" si="46"/>
        <v>21</v>
      </c>
      <c r="N727" t="str">
        <f t="shared" si="47"/>
        <v>23</v>
      </c>
    </row>
    <row r="728" spans="1:14" x14ac:dyDescent="0.3">
      <c r="A728">
        <v>1</v>
      </c>
      <c r="B728">
        <v>5</v>
      </c>
      <c r="C728" s="1">
        <v>40124</v>
      </c>
      <c r="D728" s="21" t="str">
        <f t="shared" si="44"/>
        <v>07-Nov-2009</v>
      </c>
      <c r="E728" s="2">
        <v>0.89374999999999993</v>
      </c>
      <c r="F728" s="1">
        <v>40124</v>
      </c>
      <c r="G728" s="2">
        <v>0.97916666666666663</v>
      </c>
      <c r="H728">
        <v>50</v>
      </c>
      <c r="I728">
        <v>123</v>
      </c>
      <c r="J728" t="s">
        <v>8</v>
      </c>
      <c r="K728" t="s">
        <v>18</v>
      </c>
      <c r="L728" t="str">
        <f t="shared" si="45"/>
        <v>Evening</v>
      </c>
      <c r="M728" t="str">
        <f t="shared" si="46"/>
        <v>21</v>
      </c>
      <c r="N728" t="str">
        <f t="shared" si="47"/>
        <v>23</v>
      </c>
    </row>
    <row r="729" spans="1:14" x14ac:dyDescent="0.3">
      <c r="A729">
        <v>1</v>
      </c>
      <c r="B729">
        <v>5</v>
      </c>
      <c r="C729" s="1">
        <v>40124</v>
      </c>
      <c r="D729" s="21" t="str">
        <f t="shared" si="44"/>
        <v>07-Nov-2009</v>
      </c>
      <c r="E729" s="2">
        <v>0.94166666666666676</v>
      </c>
      <c r="F729" s="1">
        <v>40125</v>
      </c>
      <c r="G729" s="2">
        <v>7.2916666666666671E-2</v>
      </c>
      <c r="H729">
        <v>70</v>
      </c>
      <c r="I729">
        <v>189</v>
      </c>
      <c r="J729" t="s">
        <v>8</v>
      </c>
      <c r="K729" t="s">
        <v>18</v>
      </c>
      <c r="L729" t="str">
        <f t="shared" si="45"/>
        <v>Night</v>
      </c>
      <c r="M729" t="str">
        <f t="shared" si="46"/>
        <v>22</v>
      </c>
      <c r="N729" t="str">
        <f t="shared" si="47"/>
        <v>01</v>
      </c>
    </row>
    <row r="730" spans="1:14" x14ac:dyDescent="0.3">
      <c r="A730">
        <v>1</v>
      </c>
      <c r="B730">
        <v>8</v>
      </c>
      <c r="C730" s="1">
        <v>40124</v>
      </c>
      <c r="D730" s="21" t="str">
        <f t="shared" si="44"/>
        <v>07-Nov-2009</v>
      </c>
      <c r="E730" s="2">
        <v>0.95208333333333339</v>
      </c>
      <c r="F730" s="1">
        <v>40125</v>
      </c>
      <c r="G730" s="2">
        <v>7.0833333333333331E-2</v>
      </c>
      <c r="H730">
        <v>50</v>
      </c>
      <c r="I730">
        <v>171</v>
      </c>
      <c r="J730" t="s">
        <v>8</v>
      </c>
      <c r="K730" t="s">
        <v>18</v>
      </c>
      <c r="L730" t="str">
        <f t="shared" si="45"/>
        <v>Night</v>
      </c>
      <c r="M730" t="str">
        <f t="shared" si="46"/>
        <v>22</v>
      </c>
      <c r="N730" t="str">
        <f t="shared" si="47"/>
        <v>01</v>
      </c>
    </row>
    <row r="731" spans="1:14" x14ac:dyDescent="0.3">
      <c r="A731">
        <v>1</v>
      </c>
      <c r="B731">
        <v>5</v>
      </c>
      <c r="C731" s="1">
        <v>40125</v>
      </c>
      <c r="D731" s="21" t="str">
        <f t="shared" si="44"/>
        <v>08-Nov-2009</v>
      </c>
      <c r="E731" s="2">
        <v>0.4236111111111111</v>
      </c>
      <c r="F731" s="1">
        <v>40125</v>
      </c>
      <c r="G731" s="2">
        <v>0.61527777777777781</v>
      </c>
      <c r="H731">
        <v>90</v>
      </c>
      <c r="I731">
        <v>276</v>
      </c>
      <c r="J731" t="s">
        <v>8</v>
      </c>
      <c r="K731" t="s">
        <v>21</v>
      </c>
      <c r="L731" t="str">
        <f t="shared" si="45"/>
        <v>Morning</v>
      </c>
      <c r="M731" t="str">
        <f t="shared" si="46"/>
        <v>10</v>
      </c>
      <c r="N731" t="str">
        <f t="shared" si="47"/>
        <v>14</v>
      </c>
    </row>
    <row r="732" spans="1:14" x14ac:dyDescent="0.3">
      <c r="A732">
        <v>1</v>
      </c>
      <c r="B732">
        <v>6</v>
      </c>
      <c r="C732" s="1">
        <v>40125</v>
      </c>
      <c r="D732" s="21" t="str">
        <f t="shared" si="44"/>
        <v>08-Nov-2009</v>
      </c>
      <c r="E732" s="2">
        <v>0.4777777777777778</v>
      </c>
      <c r="F732" s="1">
        <v>40125</v>
      </c>
      <c r="G732" s="2">
        <v>0.5708333333333333</v>
      </c>
      <c r="H732">
        <v>50</v>
      </c>
      <c r="I732">
        <v>134</v>
      </c>
      <c r="J732" t="s">
        <v>8</v>
      </c>
      <c r="K732" t="s">
        <v>21</v>
      </c>
      <c r="L732" t="str">
        <f t="shared" si="45"/>
        <v>Morning</v>
      </c>
      <c r="M732" t="str">
        <f t="shared" si="46"/>
        <v>11</v>
      </c>
      <c r="N732" t="str">
        <f t="shared" si="47"/>
        <v>13</v>
      </c>
    </row>
    <row r="733" spans="1:14" x14ac:dyDescent="0.3">
      <c r="A733">
        <v>1</v>
      </c>
      <c r="B733">
        <v>5</v>
      </c>
      <c r="C733" s="1">
        <v>40125</v>
      </c>
      <c r="D733" s="21" t="str">
        <f t="shared" si="44"/>
        <v>08-Nov-2009</v>
      </c>
      <c r="E733" s="2">
        <v>0.49374999999999997</v>
      </c>
      <c r="F733" s="1">
        <v>40125</v>
      </c>
      <c r="G733" s="2">
        <v>0.7909722222222223</v>
      </c>
      <c r="H733">
        <v>150</v>
      </c>
      <c r="I733">
        <v>428</v>
      </c>
      <c r="J733" t="s">
        <v>8</v>
      </c>
      <c r="K733" t="s">
        <v>21</v>
      </c>
      <c r="L733" t="str">
        <f t="shared" si="45"/>
        <v>Morning</v>
      </c>
      <c r="M733" t="str">
        <f t="shared" si="46"/>
        <v>11</v>
      </c>
      <c r="N733" t="str">
        <f t="shared" si="47"/>
        <v>18</v>
      </c>
    </row>
    <row r="734" spans="1:14" x14ac:dyDescent="0.3">
      <c r="A734">
        <v>1</v>
      </c>
      <c r="B734">
        <v>5</v>
      </c>
      <c r="C734" s="1">
        <v>40125</v>
      </c>
      <c r="D734" s="21" t="str">
        <f t="shared" si="44"/>
        <v>08-Nov-2009</v>
      </c>
      <c r="E734" s="2">
        <v>0.50138888888888888</v>
      </c>
      <c r="F734" s="1">
        <v>40125</v>
      </c>
      <c r="G734" s="2">
        <v>0.56666666666666665</v>
      </c>
      <c r="H734">
        <v>50</v>
      </c>
      <c r="I734">
        <v>94</v>
      </c>
      <c r="J734" t="s">
        <v>8</v>
      </c>
      <c r="K734" t="s">
        <v>21</v>
      </c>
      <c r="L734" t="str">
        <f t="shared" si="45"/>
        <v>Morning</v>
      </c>
      <c r="M734" t="str">
        <f t="shared" si="46"/>
        <v>12</v>
      </c>
      <c r="N734" t="str">
        <f t="shared" si="47"/>
        <v>13</v>
      </c>
    </row>
    <row r="735" spans="1:14" x14ac:dyDescent="0.3">
      <c r="A735">
        <v>1</v>
      </c>
      <c r="B735">
        <v>6</v>
      </c>
      <c r="C735" s="1">
        <v>40125</v>
      </c>
      <c r="D735" s="21" t="str">
        <f t="shared" si="44"/>
        <v>08-Nov-2009</v>
      </c>
      <c r="E735" s="2">
        <v>0.50972222222222219</v>
      </c>
      <c r="F735" s="1">
        <v>40125</v>
      </c>
      <c r="G735" s="2">
        <v>0.76944444444444438</v>
      </c>
      <c r="H735">
        <v>130</v>
      </c>
      <c r="I735">
        <v>374</v>
      </c>
      <c r="J735" t="s">
        <v>8</v>
      </c>
      <c r="K735" t="s">
        <v>21</v>
      </c>
      <c r="L735" t="str">
        <f t="shared" si="45"/>
        <v>Morning</v>
      </c>
      <c r="M735" t="str">
        <f t="shared" si="46"/>
        <v>12</v>
      </c>
      <c r="N735" t="str">
        <f t="shared" si="47"/>
        <v>18</v>
      </c>
    </row>
    <row r="736" spans="1:14" x14ac:dyDescent="0.3">
      <c r="A736">
        <v>1</v>
      </c>
      <c r="B736">
        <v>6</v>
      </c>
      <c r="C736" s="1">
        <v>40125</v>
      </c>
      <c r="D736" s="21" t="str">
        <f t="shared" si="44"/>
        <v>08-Nov-2009</v>
      </c>
      <c r="E736" s="2">
        <v>0.53263888888888888</v>
      </c>
      <c r="F736" s="1">
        <v>40125</v>
      </c>
      <c r="G736" s="2">
        <v>0.66805555555555562</v>
      </c>
      <c r="H736">
        <v>70</v>
      </c>
      <c r="I736">
        <v>195</v>
      </c>
      <c r="J736" t="s">
        <v>8</v>
      </c>
      <c r="K736" t="s">
        <v>21</v>
      </c>
      <c r="L736" t="str">
        <f t="shared" si="45"/>
        <v>Morning</v>
      </c>
      <c r="M736" t="str">
        <f t="shared" si="46"/>
        <v>12</v>
      </c>
      <c r="N736" t="str">
        <f t="shared" si="47"/>
        <v>16</v>
      </c>
    </row>
    <row r="737" spans="1:14" x14ac:dyDescent="0.3">
      <c r="A737">
        <v>1</v>
      </c>
      <c r="B737">
        <v>5</v>
      </c>
      <c r="C737" s="1">
        <v>40125</v>
      </c>
      <c r="D737" s="21" t="str">
        <f t="shared" si="44"/>
        <v>08-Nov-2009</v>
      </c>
      <c r="E737" s="2">
        <v>0.56736111111111109</v>
      </c>
      <c r="F737" s="1">
        <v>40125</v>
      </c>
      <c r="G737" s="2">
        <v>0.67847222222222225</v>
      </c>
      <c r="H737">
        <v>50</v>
      </c>
      <c r="I737">
        <v>160</v>
      </c>
      <c r="J737" t="s">
        <v>8</v>
      </c>
      <c r="K737" t="s">
        <v>21</v>
      </c>
      <c r="L737" t="str">
        <f t="shared" si="45"/>
        <v>Morning</v>
      </c>
      <c r="M737" t="str">
        <f t="shared" si="46"/>
        <v>13</v>
      </c>
      <c r="N737" t="str">
        <f t="shared" si="47"/>
        <v>16</v>
      </c>
    </row>
    <row r="738" spans="1:14" x14ac:dyDescent="0.3">
      <c r="A738">
        <v>1</v>
      </c>
      <c r="B738">
        <v>5</v>
      </c>
      <c r="C738" s="1">
        <v>40125</v>
      </c>
      <c r="D738" s="21" t="str">
        <f t="shared" si="44"/>
        <v>08-Nov-2009</v>
      </c>
      <c r="E738" s="2">
        <v>0.62708333333333333</v>
      </c>
      <c r="F738" s="1">
        <v>40125</v>
      </c>
      <c r="G738" s="2">
        <v>0.8534722222222223</v>
      </c>
      <c r="H738">
        <v>110</v>
      </c>
      <c r="I738">
        <v>326</v>
      </c>
      <c r="J738" t="s">
        <v>8</v>
      </c>
      <c r="K738" t="s">
        <v>21</v>
      </c>
      <c r="L738" t="str">
        <f t="shared" si="45"/>
        <v>Afternoon</v>
      </c>
      <c r="M738" t="str">
        <f t="shared" si="46"/>
        <v>15</v>
      </c>
      <c r="N738" t="str">
        <f t="shared" si="47"/>
        <v>20</v>
      </c>
    </row>
    <row r="739" spans="1:14" x14ac:dyDescent="0.3">
      <c r="A739">
        <v>1</v>
      </c>
      <c r="B739">
        <v>5</v>
      </c>
      <c r="C739" s="1">
        <v>40125</v>
      </c>
      <c r="D739" s="21" t="str">
        <f t="shared" si="44"/>
        <v>08-Nov-2009</v>
      </c>
      <c r="E739" s="2">
        <v>0.62847222222222221</v>
      </c>
      <c r="F739" s="1">
        <v>40125</v>
      </c>
      <c r="G739" s="2">
        <v>0.69236111111111109</v>
      </c>
      <c r="H739">
        <v>50</v>
      </c>
      <c r="I739">
        <v>92</v>
      </c>
      <c r="J739" t="s">
        <v>8</v>
      </c>
      <c r="K739" t="s">
        <v>21</v>
      </c>
      <c r="L739" t="str">
        <f t="shared" si="45"/>
        <v>Afternoon</v>
      </c>
      <c r="M739" t="str">
        <f t="shared" si="46"/>
        <v>15</v>
      </c>
      <c r="N739" t="str">
        <f t="shared" si="47"/>
        <v>16</v>
      </c>
    </row>
    <row r="740" spans="1:14" x14ac:dyDescent="0.3">
      <c r="A740">
        <v>1</v>
      </c>
      <c r="B740">
        <v>5</v>
      </c>
      <c r="C740" s="1">
        <v>40125</v>
      </c>
      <c r="D740" s="21" t="str">
        <f t="shared" si="44"/>
        <v>08-Nov-2009</v>
      </c>
      <c r="E740" s="2">
        <v>0.63402777777777775</v>
      </c>
      <c r="F740" s="1">
        <v>40125</v>
      </c>
      <c r="G740" s="2">
        <v>0.81180555555555556</v>
      </c>
      <c r="H740">
        <v>90</v>
      </c>
      <c r="I740">
        <v>256</v>
      </c>
      <c r="J740" t="s">
        <v>8</v>
      </c>
      <c r="K740" t="s">
        <v>21</v>
      </c>
      <c r="L740" t="str">
        <f t="shared" si="45"/>
        <v>Afternoon</v>
      </c>
      <c r="M740" t="str">
        <f t="shared" si="46"/>
        <v>15</v>
      </c>
      <c r="N740" t="str">
        <f t="shared" si="47"/>
        <v>19</v>
      </c>
    </row>
    <row r="741" spans="1:14" x14ac:dyDescent="0.3">
      <c r="A741">
        <v>1</v>
      </c>
      <c r="B741">
        <v>8</v>
      </c>
      <c r="C741" s="1">
        <v>40125</v>
      </c>
      <c r="D741" s="21" t="str">
        <f t="shared" si="44"/>
        <v>08-Nov-2009</v>
      </c>
      <c r="E741" s="2">
        <v>0.64374999999999993</v>
      </c>
      <c r="F741" s="1">
        <v>40125</v>
      </c>
      <c r="G741" s="2">
        <v>0.75486111111111109</v>
      </c>
      <c r="H741">
        <v>50</v>
      </c>
      <c r="I741">
        <v>160</v>
      </c>
      <c r="J741" t="s">
        <v>8</v>
      </c>
      <c r="K741" t="s">
        <v>21</v>
      </c>
      <c r="L741" t="str">
        <f t="shared" si="45"/>
        <v>Afternoon</v>
      </c>
      <c r="M741" t="str">
        <f t="shared" si="46"/>
        <v>15</v>
      </c>
      <c r="N741" t="str">
        <f t="shared" si="47"/>
        <v>18</v>
      </c>
    </row>
    <row r="742" spans="1:14" x14ac:dyDescent="0.3">
      <c r="A742">
        <v>1</v>
      </c>
      <c r="B742">
        <v>5</v>
      </c>
      <c r="C742" s="1">
        <v>40125</v>
      </c>
      <c r="D742" s="21" t="str">
        <f t="shared" si="44"/>
        <v>08-Nov-2009</v>
      </c>
      <c r="E742" s="2">
        <v>0.64583333333333337</v>
      </c>
      <c r="F742" s="1">
        <v>40125</v>
      </c>
      <c r="G742" s="2">
        <v>0.83194444444444438</v>
      </c>
      <c r="H742">
        <v>90</v>
      </c>
      <c r="I742">
        <v>268</v>
      </c>
      <c r="J742" t="s">
        <v>8</v>
      </c>
      <c r="K742" t="s">
        <v>21</v>
      </c>
      <c r="L742" t="str">
        <f t="shared" si="45"/>
        <v>Afternoon</v>
      </c>
      <c r="M742" t="str">
        <f t="shared" si="46"/>
        <v>15</v>
      </c>
      <c r="N742" t="str">
        <f t="shared" si="47"/>
        <v>19</v>
      </c>
    </row>
    <row r="743" spans="1:14" x14ac:dyDescent="0.3">
      <c r="A743">
        <v>1</v>
      </c>
      <c r="B743">
        <v>8</v>
      </c>
      <c r="C743" s="1">
        <v>40125</v>
      </c>
      <c r="D743" s="21" t="str">
        <f t="shared" si="44"/>
        <v>08-Nov-2009</v>
      </c>
      <c r="E743" s="2">
        <v>0.65277777777777779</v>
      </c>
      <c r="F743" s="1">
        <v>40125</v>
      </c>
      <c r="G743" s="2">
        <v>0.71111111111111114</v>
      </c>
      <c r="H743">
        <v>50</v>
      </c>
      <c r="I743">
        <v>84</v>
      </c>
      <c r="J743" t="s">
        <v>8</v>
      </c>
      <c r="K743" t="s">
        <v>21</v>
      </c>
      <c r="L743" t="str">
        <f t="shared" si="45"/>
        <v>Afternoon</v>
      </c>
      <c r="M743" t="str">
        <f t="shared" si="46"/>
        <v>15</v>
      </c>
      <c r="N743" t="str">
        <f t="shared" si="47"/>
        <v>17</v>
      </c>
    </row>
    <row r="744" spans="1:14" x14ac:dyDescent="0.3">
      <c r="A744">
        <v>1</v>
      </c>
      <c r="B744">
        <v>6</v>
      </c>
      <c r="C744" s="1">
        <v>40125</v>
      </c>
      <c r="D744" s="21" t="str">
        <f t="shared" si="44"/>
        <v>08-Nov-2009</v>
      </c>
      <c r="E744" s="2">
        <v>0.67638888888888893</v>
      </c>
      <c r="F744" s="1">
        <v>40125</v>
      </c>
      <c r="G744" s="2">
        <v>0.74444444444444446</v>
      </c>
      <c r="H744">
        <v>50</v>
      </c>
      <c r="I744">
        <v>98</v>
      </c>
      <c r="J744" t="s">
        <v>8</v>
      </c>
      <c r="K744" t="s">
        <v>21</v>
      </c>
      <c r="L744" t="str">
        <f t="shared" si="45"/>
        <v>Afternoon</v>
      </c>
      <c r="M744" t="str">
        <f t="shared" si="46"/>
        <v>16</v>
      </c>
      <c r="N744" t="str">
        <f t="shared" si="47"/>
        <v>17</v>
      </c>
    </row>
    <row r="745" spans="1:14" x14ac:dyDescent="0.3">
      <c r="A745">
        <v>1</v>
      </c>
      <c r="B745">
        <v>5</v>
      </c>
      <c r="C745" s="1">
        <v>40125</v>
      </c>
      <c r="D745" s="21" t="str">
        <f t="shared" si="44"/>
        <v>08-Nov-2009</v>
      </c>
      <c r="E745" s="2">
        <v>0.68125000000000002</v>
      </c>
      <c r="F745" s="1">
        <v>40125</v>
      </c>
      <c r="G745" s="2">
        <v>0.91388888888888886</v>
      </c>
      <c r="H745">
        <v>110</v>
      </c>
      <c r="I745">
        <v>335</v>
      </c>
      <c r="J745" t="s">
        <v>8</v>
      </c>
      <c r="K745" t="s">
        <v>21</v>
      </c>
      <c r="L745" t="str">
        <f t="shared" si="45"/>
        <v>Afternoon</v>
      </c>
      <c r="M745" t="str">
        <f t="shared" si="46"/>
        <v>16</v>
      </c>
      <c r="N745" t="str">
        <f t="shared" si="47"/>
        <v>21</v>
      </c>
    </row>
    <row r="746" spans="1:14" x14ac:dyDescent="0.3">
      <c r="A746">
        <v>1</v>
      </c>
      <c r="B746">
        <v>5</v>
      </c>
      <c r="C746" s="1">
        <v>40125</v>
      </c>
      <c r="D746" s="21" t="str">
        <f t="shared" si="44"/>
        <v>08-Nov-2009</v>
      </c>
      <c r="E746" s="2">
        <v>0.69374999999999998</v>
      </c>
      <c r="F746" s="1">
        <v>40125</v>
      </c>
      <c r="G746" s="2">
        <v>0.82708333333333339</v>
      </c>
      <c r="H746">
        <v>70</v>
      </c>
      <c r="I746">
        <v>192</v>
      </c>
      <c r="J746" t="s">
        <v>8</v>
      </c>
      <c r="K746" t="s">
        <v>21</v>
      </c>
      <c r="L746" t="str">
        <f t="shared" si="45"/>
        <v>Afternoon</v>
      </c>
      <c r="M746" t="str">
        <f t="shared" si="46"/>
        <v>16</v>
      </c>
      <c r="N746" t="str">
        <f t="shared" si="47"/>
        <v>19</v>
      </c>
    </row>
    <row r="747" spans="1:14" x14ac:dyDescent="0.3">
      <c r="A747">
        <v>1</v>
      </c>
      <c r="B747">
        <v>8</v>
      </c>
      <c r="C747" s="1">
        <v>40125</v>
      </c>
      <c r="D747" s="21" t="str">
        <f t="shared" si="44"/>
        <v>08-Nov-2009</v>
      </c>
      <c r="E747" s="2">
        <v>0.71250000000000002</v>
      </c>
      <c r="F747" s="1">
        <v>40125</v>
      </c>
      <c r="G747" s="2">
        <v>0.7680555555555556</v>
      </c>
      <c r="H747">
        <v>50</v>
      </c>
      <c r="I747">
        <v>80</v>
      </c>
      <c r="J747" t="s">
        <v>8</v>
      </c>
      <c r="K747" t="s">
        <v>21</v>
      </c>
      <c r="L747" t="str">
        <f t="shared" si="45"/>
        <v>Afternoon</v>
      </c>
      <c r="M747" t="str">
        <f t="shared" si="46"/>
        <v>17</v>
      </c>
      <c r="N747" t="str">
        <f t="shared" si="47"/>
        <v>18</v>
      </c>
    </row>
    <row r="748" spans="1:14" x14ac:dyDescent="0.3">
      <c r="A748">
        <v>1</v>
      </c>
      <c r="B748">
        <v>5</v>
      </c>
      <c r="C748" s="1">
        <v>40125</v>
      </c>
      <c r="D748" s="21" t="str">
        <f t="shared" si="44"/>
        <v>08-Nov-2009</v>
      </c>
      <c r="E748" s="2">
        <v>0.72013888888888899</v>
      </c>
      <c r="F748" s="1">
        <v>40125</v>
      </c>
      <c r="G748" s="2">
        <v>0.76666666666666661</v>
      </c>
      <c r="H748">
        <v>50</v>
      </c>
      <c r="I748">
        <v>67</v>
      </c>
      <c r="J748" t="s">
        <v>8</v>
      </c>
      <c r="K748" t="s">
        <v>21</v>
      </c>
      <c r="L748" t="str">
        <f t="shared" si="45"/>
        <v>Afternoon</v>
      </c>
      <c r="M748" t="str">
        <f t="shared" si="46"/>
        <v>17</v>
      </c>
      <c r="N748" t="str">
        <f t="shared" si="47"/>
        <v>18</v>
      </c>
    </row>
    <row r="749" spans="1:14" x14ac:dyDescent="0.3">
      <c r="A749">
        <v>1</v>
      </c>
      <c r="B749">
        <v>6</v>
      </c>
      <c r="C749" s="1">
        <v>40125</v>
      </c>
      <c r="D749" s="21" t="str">
        <f t="shared" si="44"/>
        <v>08-Nov-2009</v>
      </c>
      <c r="E749" s="2">
        <v>0.79652777777777783</v>
      </c>
      <c r="F749" s="1">
        <v>40125</v>
      </c>
      <c r="G749" s="2">
        <v>0.95624999999999993</v>
      </c>
      <c r="H749">
        <v>70</v>
      </c>
      <c r="I749">
        <v>230</v>
      </c>
      <c r="J749" t="s">
        <v>8</v>
      </c>
      <c r="K749" t="s">
        <v>21</v>
      </c>
      <c r="L749" t="str">
        <f t="shared" si="45"/>
        <v>Evening</v>
      </c>
      <c r="M749" t="str">
        <f t="shared" si="46"/>
        <v>19</v>
      </c>
      <c r="N749" t="str">
        <f t="shared" si="47"/>
        <v>22</v>
      </c>
    </row>
    <row r="750" spans="1:14" x14ac:dyDescent="0.3">
      <c r="A750">
        <v>1</v>
      </c>
      <c r="B750">
        <v>6</v>
      </c>
      <c r="C750" s="1">
        <v>40125</v>
      </c>
      <c r="D750" s="21" t="str">
        <f t="shared" si="44"/>
        <v>08-Nov-2009</v>
      </c>
      <c r="E750" s="2">
        <v>0.80833333333333324</v>
      </c>
      <c r="F750" s="1">
        <v>40125</v>
      </c>
      <c r="G750" s="2">
        <v>0.89722222222222225</v>
      </c>
      <c r="H750">
        <v>50</v>
      </c>
      <c r="I750">
        <v>128</v>
      </c>
      <c r="J750" t="s">
        <v>8</v>
      </c>
      <c r="K750" t="s">
        <v>21</v>
      </c>
      <c r="L750" t="str">
        <f t="shared" si="45"/>
        <v>Evening</v>
      </c>
      <c r="M750" t="str">
        <f t="shared" si="46"/>
        <v>19</v>
      </c>
      <c r="N750" t="str">
        <f t="shared" si="47"/>
        <v>21</v>
      </c>
    </row>
    <row r="751" spans="1:14" x14ac:dyDescent="0.3">
      <c r="A751">
        <v>1</v>
      </c>
      <c r="B751">
        <v>5</v>
      </c>
      <c r="C751" s="1">
        <v>40125</v>
      </c>
      <c r="D751" s="21" t="str">
        <f t="shared" si="44"/>
        <v>08-Nov-2009</v>
      </c>
      <c r="E751" s="2">
        <v>0.87291666666666667</v>
      </c>
      <c r="F751" s="1">
        <v>40125</v>
      </c>
      <c r="G751" s="2">
        <v>0.99375000000000002</v>
      </c>
      <c r="H751">
        <v>50</v>
      </c>
      <c r="I751">
        <v>174</v>
      </c>
      <c r="J751" t="s">
        <v>8</v>
      </c>
      <c r="K751" t="s">
        <v>21</v>
      </c>
      <c r="L751" t="str">
        <f t="shared" si="45"/>
        <v>Evening</v>
      </c>
      <c r="M751" t="str">
        <f t="shared" si="46"/>
        <v>20</v>
      </c>
      <c r="N751" t="str">
        <f t="shared" si="47"/>
        <v>23</v>
      </c>
    </row>
    <row r="752" spans="1:14" x14ac:dyDescent="0.3">
      <c r="A752">
        <v>1</v>
      </c>
      <c r="B752">
        <v>5</v>
      </c>
      <c r="C752" s="1">
        <v>40125</v>
      </c>
      <c r="D752" s="21" t="str">
        <f t="shared" si="44"/>
        <v>08-Nov-2009</v>
      </c>
      <c r="E752" s="2">
        <v>0.92499999999999993</v>
      </c>
      <c r="F752" s="1">
        <v>40125</v>
      </c>
      <c r="G752" s="2">
        <v>0.96180555555555547</v>
      </c>
      <c r="H752">
        <v>50</v>
      </c>
      <c r="I752">
        <v>53</v>
      </c>
      <c r="J752" t="s">
        <v>8</v>
      </c>
      <c r="K752" t="s">
        <v>21</v>
      </c>
      <c r="L752" t="str">
        <f t="shared" si="45"/>
        <v>Night</v>
      </c>
      <c r="M752" t="str">
        <f t="shared" si="46"/>
        <v>22</v>
      </c>
      <c r="N752" t="str">
        <f t="shared" si="47"/>
        <v>23</v>
      </c>
    </row>
    <row r="753" spans="1:14" x14ac:dyDescent="0.3">
      <c r="A753">
        <v>1</v>
      </c>
      <c r="B753">
        <v>5</v>
      </c>
      <c r="C753" s="1">
        <v>40131</v>
      </c>
      <c r="D753" s="21" t="str">
        <f t="shared" si="44"/>
        <v>14-Nov-2009</v>
      </c>
      <c r="E753" s="2">
        <v>0.53749999999999998</v>
      </c>
      <c r="F753" s="1">
        <v>40131</v>
      </c>
      <c r="G753" s="2">
        <v>0.64722222222222225</v>
      </c>
      <c r="H753">
        <v>50</v>
      </c>
      <c r="I753">
        <v>158</v>
      </c>
      <c r="J753" t="s">
        <v>8</v>
      </c>
      <c r="K753" t="s">
        <v>18</v>
      </c>
      <c r="L753" t="str">
        <f t="shared" si="45"/>
        <v>Morning</v>
      </c>
      <c r="M753" t="str">
        <f t="shared" si="46"/>
        <v>12</v>
      </c>
      <c r="N753" t="str">
        <f t="shared" si="47"/>
        <v>15</v>
      </c>
    </row>
    <row r="754" spans="1:14" x14ac:dyDescent="0.3">
      <c r="A754">
        <v>1</v>
      </c>
      <c r="B754">
        <v>5</v>
      </c>
      <c r="C754" s="1">
        <v>40131</v>
      </c>
      <c r="D754" s="21" t="str">
        <f t="shared" si="44"/>
        <v>14-Nov-2009</v>
      </c>
      <c r="E754" s="2">
        <v>0.53888888888888886</v>
      </c>
      <c r="F754" s="1">
        <v>40131</v>
      </c>
      <c r="G754" s="2">
        <v>0.66875000000000007</v>
      </c>
      <c r="H754">
        <v>70</v>
      </c>
      <c r="I754">
        <v>187</v>
      </c>
      <c r="J754" t="s">
        <v>8</v>
      </c>
      <c r="K754" t="s">
        <v>18</v>
      </c>
      <c r="L754" t="str">
        <f t="shared" si="45"/>
        <v>Morning</v>
      </c>
      <c r="M754" t="str">
        <f t="shared" si="46"/>
        <v>12</v>
      </c>
      <c r="N754" t="str">
        <f t="shared" si="47"/>
        <v>16</v>
      </c>
    </row>
    <row r="755" spans="1:14" x14ac:dyDescent="0.3">
      <c r="A755">
        <v>1</v>
      </c>
      <c r="B755">
        <v>6</v>
      </c>
      <c r="C755" s="1">
        <v>40131</v>
      </c>
      <c r="D755" s="21" t="str">
        <f t="shared" si="44"/>
        <v>14-Nov-2009</v>
      </c>
      <c r="E755" s="2">
        <v>0.58124999999999993</v>
      </c>
      <c r="F755" s="1">
        <v>40131</v>
      </c>
      <c r="G755" s="2">
        <v>0.77013888888888893</v>
      </c>
      <c r="H755">
        <v>90</v>
      </c>
      <c r="I755">
        <v>272</v>
      </c>
      <c r="J755" t="s">
        <v>8</v>
      </c>
      <c r="K755" t="s">
        <v>18</v>
      </c>
      <c r="L755" t="str">
        <f t="shared" si="45"/>
        <v>Morning</v>
      </c>
      <c r="M755" t="str">
        <f t="shared" si="46"/>
        <v>13</v>
      </c>
      <c r="N755" t="str">
        <f t="shared" si="47"/>
        <v>18</v>
      </c>
    </row>
    <row r="756" spans="1:14" x14ac:dyDescent="0.3">
      <c r="A756">
        <v>1</v>
      </c>
      <c r="B756">
        <v>5</v>
      </c>
      <c r="C756" s="1">
        <v>40131</v>
      </c>
      <c r="D756" s="21" t="str">
        <f t="shared" si="44"/>
        <v>14-Nov-2009</v>
      </c>
      <c r="E756" s="2">
        <v>0.60902777777777783</v>
      </c>
      <c r="F756" s="1">
        <v>40131</v>
      </c>
      <c r="G756" s="2">
        <v>0.78194444444444444</v>
      </c>
      <c r="H756">
        <v>90</v>
      </c>
      <c r="I756">
        <v>249</v>
      </c>
      <c r="J756" t="s">
        <v>8</v>
      </c>
      <c r="K756" t="s">
        <v>18</v>
      </c>
      <c r="L756" t="str">
        <f t="shared" si="45"/>
        <v>Afternoon</v>
      </c>
      <c r="M756" t="str">
        <f t="shared" si="46"/>
        <v>14</v>
      </c>
      <c r="N756" t="str">
        <f t="shared" si="47"/>
        <v>18</v>
      </c>
    </row>
    <row r="757" spans="1:14" x14ac:dyDescent="0.3">
      <c r="A757">
        <v>1</v>
      </c>
      <c r="B757">
        <v>8</v>
      </c>
      <c r="C757" s="1">
        <v>40131</v>
      </c>
      <c r="D757" s="21" t="str">
        <f t="shared" si="44"/>
        <v>14-Nov-2009</v>
      </c>
      <c r="E757" s="2">
        <v>0.62569444444444444</v>
      </c>
      <c r="F757" s="1">
        <v>40131</v>
      </c>
      <c r="G757" s="2">
        <v>0.71597222222222223</v>
      </c>
      <c r="H757">
        <v>50</v>
      </c>
      <c r="I757">
        <v>130</v>
      </c>
      <c r="J757" t="s">
        <v>8</v>
      </c>
      <c r="K757" t="s">
        <v>18</v>
      </c>
      <c r="L757" t="str">
        <f t="shared" si="45"/>
        <v>Afternoon</v>
      </c>
      <c r="M757" t="str">
        <f t="shared" si="46"/>
        <v>15</v>
      </c>
      <c r="N757" t="str">
        <f t="shared" si="47"/>
        <v>17</v>
      </c>
    </row>
    <row r="758" spans="1:14" x14ac:dyDescent="0.3">
      <c r="A758">
        <v>1</v>
      </c>
      <c r="B758">
        <v>8</v>
      </c>
      <c r="C758" s="1">
        <v>40131</v>
      </c>
      <c r="D758" s="21" t="str">
        <f t="shared" si="44"/>
        <v>14-Nov-2009</v>
      </c>
      <c r="E758" s="2">
        <v>0.62777777777777777</v>
      </c>
      <c r="F758" s="1">
        <v>40131</v>
      </c>
      <c r="G758" s="2">
        <v>0.81041666666666667</v>
      </c>
      <c r="H758">
        <v>90</v>
      </c>
      <c r="I758">
        <v>263</v>
      </c>
      <c r="J758" t="s">
        <v>8</v>
      </c>
      <c r="K758" t="s">
        <v>18</v>
      </c>
      <c r="L758" t="str">
        <f t="shared" si="45"/>
        <v>Afternoon</v>
      </c>
      <c r="M758" t="str">
        <f t="shared" si="46"/>
        <v>15</v>
      </c>
      <c r="N758" t="str">
        <f t="shared" si="47"/>
        <v>19</v>
      </c>
    </row>
    <row r="759" spans="1:14" x14ac:dyDescent="0.3">
      <c r="A759">
        <v>1</v>
      </c>
      <c r="B759">
        <v>6</v>
      </c>
      <c r="C759" s="1">
        <v>40131</v>
      </c>
      <c r="D759" s="21" t="str">
        <f t="shared" si="44"/>
        <v>14-Nov-2009</v>
      </c>
      <c r="E759" s="2">
        <v>0.68263888888888891</v>
      </c>
      <c r="F759" s="1">
        <v>40131</v>
      </c>
      <c r="G759" s="2">
        <v>0.81736111111111109</v>
      </c>
      <c r="H759">
        <v>70</v>
      </c>
      <c r="I759">
        <v>194</v>
      </c>
      <c r="J759" t="s">
        <v>8</v>
      </c>
      <c r="K759" t="s">
        <v>18</v>
      </c>
      <c r="L759" t="str">
        <f t="shared" si="45"/>
        <v>Afternoon</v>
      </c>
      <c r="M759" t="str">
        <f t="shared" si="46"/>
        <v>16</v>
      </c>
      <c r="N759" t="str">
        <f t="shared" si="47"/>
        <v>19</v>
      </c>
    </row>
    <row r="760" spans="1:14" x14ac:dyDescent="0.3">
      <c r="A760">
        <v>1</v>
      </c>
      <c r="B760">
        <v>6</v>
      </c>
      <c r="C760" s="1">
        <v>40131</v>
      </c>
      <c r="D760" s="21" t="str">
        <f t="shared" si="44"/>
        <v>14-Nov-2009</v>
      </c>
      <c r="E760" s="2">
        <v>0.8930555555555556</v>
      </c>
      <c r="F760" s="1">
        <v>40132</v>
      </c>
      <c r="G760" s="2">
        <v>5.486111111111111E-2</v>
      </c>
      <c r="H760">
        <v>70</v>
      </c>
      <c r="I760">
        <v>233</v>
      </c>
      <c r="J760" t="s">
        <v>8</v>
      </c>
      <c r="K760" t="s">
        <v>18</v>
      </c>
      <c r="L760" t="str">
        <f t="shared" si="45"/>
        <v>Evening</v>
      </c>
      <c r="M760" t="str">
        <f t="shared" si="46"/>
        <v>21</v>
      </c>
      <c r="N760" t="str">
        <f t="shared" si="47"/>
        <v>01</v>
      </c>
    </row>
    <row r="761" spans="1:14" x14ac:dyDescent="0.3">
      <c r="A761">
        <v>1</v>
      </c>
      <c r="B761">
        <v>5</v>
      </c>
      <c r="C761" s="1">
        <v>40131</v>
      </c>
      <c r="D761" s="21" t="str">
        <f t="shared" si="44"/>
        <v>14-Nov-2009</v>
      </c>
      <c r="E761" s="2">
        <v>0.91805555555555562</v>
      </c>
      <c r="F761" s="1">
        <v>40131</v>
      </c>
      <c r="G761" s="2">
        <v>0.98055555555555562</v>
      </c>
      <c r="H761">
        <v>50</v>
      </c>
      <c r="I761">
        <v>90</v>
      </c>
      <c r="J761" t="s">
        <v>8</v>
      </c>
      <c r="K761" t="s">
        <v>18</v>
      </c>
      <c r="L761" t="str">
        <f t="shared" si="45"/>
        <v>Night</v>
      </c>
      <c r="M761" t="str">
        <f t="shared" si="46"/>
        <v>22</v>
      </c>
      <c r="N761" t="str">
        <f t="shared" si="47"/>
        <v>23</v>
      </c>
    </row>
    <row r="762" spans="1:14" x14ac:dyDescent="0.3">
      <c r="A762">
        <v>1</v>
      </c>
      <c r="B762">
        <v>8</v>
      </c>
      <c r="C762" s="1">
        <v>40131</v>
      </c>
      <c r="D762" s="21" t="str">
        <f t="shared" si="44"/>
        <v>14-Nov-2009</v>
      </c>
      <c r="E762" s="2">
        <v>0.91875000000000007</v>
      </c>
      <c r="F762" s="1">
        <v>40132</v>
      </c>
      <c r="G762" s="2">
        <v>4.9999999999999996E-2</v>
      </c>
      <c r="H762">
        <v>70</v>
      </c>
      <c r="I762">
        <v>189</v>
      </c>
      <c r="J762" t="s">
        <v>8</v>
      </c>
      <c r="K762" t="s">
        <v>18</v>
      </c>
      <c r="L762" t="str">
        <f t="shared" si="45"/>
        <v>Night</v>
      </c>
      <c r="M762" t="str">
        <f t="shared" si="46"/>
        <v>22</v>
      </c>
      <c r="N762" t="str">
        <f t="shared" si="47"/>
        <v>01</v>
      </c>
    </row>
    <row r="763" spans="1:14" x14ac:dyDescent="0.3">
      <c r="A763">
        <v>1</v>
      </c>
      <c r="B763">
        <v>5</v>
      </c>
      <c r="C763" s="1">
        <v>40131</v>
      </c>
      <c r="D763" s="21" t="str">
        <f t="shared" si="44"/>
        <v>14-Nov-2009</v>
      </c>
      <c r="E763" s="2">
        <v>0.93402777777777779</v>
      </c>
      <c r="F763" s="1">
        <v>40131</v>
      </c>
      <c r="G763" s="2">
        <v>0.96180555555555547</v>
      </c>
      <c r="H763">
        <v>50</v>
      </c>
      <c r="I763">
        <v>40</v>
      </c>
      <c r="J763" t="s">
        <v>8</v>
      </c>
      <c r="K763" t="s">
        <v>18</v>
      </c>
      <c r="L763" t="str">
        <f t="shared" si="45"/>
        <v>Night</v>
      </c>
      <c r="M763" t="str">
        <f t="shared" si="46"/>
        <v>22</v>
      </c>
      <c r="N763" t="str">
        <f t="shared" si="47"/>
        <v>23</v>
      </c>
    </row>
    <row r="764" spans="1:14" x14ac:dyDescent="0.3">
      <c r="A764">
        <v>1</v>
      </c>
      <c r="B764">
        <v>6</v>
      </c>
      <c r="C764" s="1">
        <v>40132</v>
      </c>
      <c r="D764" s="21" t="str">
        <f t="shared" si="44"/>
        <v>15-Nov-2009</v>
      </c>
      <c r="E764" s="2">
        <v>0.44791666666666669</v>
      </c>
      <c r="F764" s="1">
        <v>40132</v>
      </c>
      <c r="G764" s="2">
        <v>0.64374999999999993</v>
      </c>
      <c r="H764">
        <v>90</v>
      </c>
      <c r="I764">
        <v>282</v>
      </c>
      <c r="J764" t="s">
        <v>8</v>
      </c>
      <c r="K764" t="s">
        <v>21</v>
      </c>
      <c r="L764" t="str">
        <f t="shared" si="45"/>
        <v>Morning</v>
      </c>
      <c r="M764" t="str">
        <f t="shared" si="46"/>
        <v>10</v>
      </c>
      <c r="N764" t="str">
        <f t="shared" si="47"/>
        <v>15</v>
      </c>
    </row>
    <row r="765" spans="1:14" x14ac:dyDescent="0.3">
      <c r="A765">
        <v>1</v>
      </c>
      <c r="B765">
        <v>5</v>
      </c>
      <c r="C765" s="1">
        <v>40132</v>
      </c>
      <c r="D765" s="21" t="str">
        <f t="shared" si="44"/>
        <v>15-Nov-2009</v>
      </c>
      <c r="E765" s="2">
        <v>0.45902777777777781</v>
      </c>
      <c r="F765" s="1">
        <v>40132</v>
      </c>
      <c r="G765" s="2">
        <v>0.49513888888888885</v>
      </c>
      <c r="H765">
        <v>50</v>
      </c>
      <c r="I765">
        <v>52</v>
      </c>
      <c r="J765" t="s">
        <v>8</v>
      </c>
      <c r="K765" t="s">
        <v>21</v>
      </c>
      <c r="L765" t="str">
        <f t="shared" si="45"/>
        <v>Morning</v>
      </c>
      <c r="M765" t="str">
        <f t="shared" si="46"/>
        <v>11</v>
      </c>
      <c r="N765" t="str">
        <f t="shared" si="47"/>
        <v>11</v>
      </c>
    </row>
    <row r="766" spans="1:14" x14ac:dyDescent="0.3">
      <c r="A766">
        <v>1</v>
      </c>
      <c r="B766">
        <v>5</v>
      </c>
      <c r="C766" s="1">
        <v>40132</v>
      </c>
      <c r="D766" s="21" t="str">
        <f t="shared" si="44"/>
        <v>15-Nov-2009</v>
      </c>
      <c r="E766" s="2">
        <v>0.5</v>
      </c>
      <c r="F766" s="1">
        <v>40132</v>
      </c>
      <c r="G766" s="2">
        <v>0.52500000000000002</v>
      </c>
      <c r="H766" s="3">
        <v>300</v>
      </c>
      <c r="I766">
        <v>36</v>
      </c>
      <c r="J766" t="s">
        <v>8</v>
      </c>
      <c r="K766" t="s">
        <v>21</v>
      </c>
      <c r="L766" t="str">
        <f t="shared" si="45"/>
        <v>Morning</v>
      </c>
      <c r="M766" t="str">
        <f t="shared" si="46"/>
        <v>12</v>
      </c>
      <c r="N766" t="str">
        <f t="shared" si="47"/>
        <v>12</v>
      </c>
    </row>
    <row r="767" spans="1:14" x14ac:dyDescent="0.3">
      <c r="A767">
        <v>1</v>
      </c>
      <c r="B767">
        <v>6</v>
      </c>
      <c r="C767" s="1">
        <v>40132</v>
      </c>
      <c r="D767" s="21" t="str">
        <f t="shared" si="44"/>
        <v>15-Nov-2009</v>
      </c>
      <c r="E767" s="2">
        <v>0.55277777777777781</v>
      </c>
      <c r="F767" s="1">
        <v>40132</v>
      </c>
      <c r="G767" s="2">
        <v>0.6479166666666667</v>
      </c>
      <c r="H767">
        <v>50</v>
      </c>
      <c r="I767">
        <v>137</v>
      </c>
      <c r="J767" t="s">
        <v>8</v>
      </c>
      <c r="K767" t="s">
        <v>21</v>
      </c>
      <c r="L767" t="str">
        <f t="shared" si="45"/>
        <v>Morning</v>
      </c>
      <c r="M767" t="str">
        <f t="shared" si="46"/>
        <v>13</v>
      </c>
      <c r="N767" t="str">
        <f t="shared" si="47"/>
        <v>15</v>
      </c>
    </row>
    <row r="768" spans="1:14" x14ac:dyDescent="0.3">
      <c r="A768">
        <v>1</v>
      </c>
      <c r="B768">
        <v>6</v>
      </c>
      <c r="C768" s="1">
        <v>40132</v>
      </c>
      <c r="D768" s="21" t="str">
        <f t="shared" si="44"/>
        <v>15-Nov-2009</v>
      </c>
      <c r="E768" s="2">
        <v>0.56805555555555554</v>
      </c>
      <c r="F768" s="1">
        <v>40132</v>
      </c>
      <c r="G768" s="2">
        <v>0.65069444444444446</v>
      </c>
      <c r="H768">
        <v>50</v>
      </c>
      <c r="I768">
        <v>119</v>
      </c>
      <c r="J768" t="s">
        <v>8</v>
      </c>
      <c r="K768" t="s">
        <v>21</v>
      </c>
      <c r="L768" t="str">
        <f t="shared" si="45"/>
        <v>Morning</v>
      </c>
      <c r="M768" t="str">
        <f t="shared" si="46"/>
        <v>13</v>
      </c>
      <c r="N768" t="str">
        <f t="shared" si="47"/>
        <v>15</v>
      </c>
    </row>
    <row r="769" spans="1:14" x14ac:dyDescent="0.3">
      <c r="A769">
        <v>1</v>
      </c>
      <c r="B769">
        <v>6</v>
      </c>
      <c r="C769" s="1">
        <v>40132</v>
      </c>
      <c r="D769" s="21" t="str">
        <f t="shared" si="44"/>
        <v>15-Nov-2009</v>
      </c>
      <c r="E769" s="2">
        <v>0.58333333333333337</v>
      </c>
      <c r="F769" s="1">
        <v>40132</v>
      </c>
      <c r="G769" s="2">
        <v>0.62430555555555556</v>
      </c>
      <c r="H769">
        <v>50</v>
      </c>
      <c r="I769">
        <v>59</v>
      </c>
      <c r="J769" t="s">
        <v>8</v>
      </c>
      <c r="K769" t="s">
        <v>21</v>
      </c>
      <c r="L769" t="str">
        <f t="shared" si="45"/>
        <v>Morning</v>
      </c>
      <c r="M769" t="str">
        <f t="shared" si="46"/>
        <v>14</v>
      </c>
      <c r="N769" t="str">
        <f t="shared" si="47"/>
        <v>14</v>
      </c>
    </row>
    <row r="770" spans="1:14" x14ac:dyDescent="0.3">
      <c r="A770">
        <v>1</v>
      </c>
      <c r="B770">
        <v>6</v>
      </c>
      <c r="C770" s="1">
        <v>40132</v>
      </c>
      <c r="D770" s="21" t="str">
        <f t="shared" si="44"/>
        <v>15-Nov-2009</v>
      </c>
      <c r="E770" s="2">
        <v>0.62013888888888891</v>
      </c>
      <c r="F770" s="1">
        <v>40132</v>
      </c>
      <c r="G770" s="2">
        <v>0.71597222222222223</v>
      </c>
      <c r="H770">
        <v>50</v>
      </c>
      <c r="I770">
        <v>138</v>
      </c>
      <c r="J770" t="s">
        <v>8</v>
      </c>
      <c r="K770" t="s">
        <v>21</v>
      </c>
      <c r="L770" t="str">
        <f t="shared" si="45"/>
        <v>Afternoon</v>
      </c>
      <c r="M770" t="str">
        <f t="shared" si="46"/>
        <v>14</v>
      </c>
      <c r="N770" t="str">
        <f t="shared" si="47"/>
        <v>17</v>
      </c>
    </row>
    <row r="771" spans="1:14" x14ac:dyDescent="0.3">
      <c r="A771">
        <v>1</v>
      </c>
      <c r="B771">
        <v>5</v>
      </c>
      <c r="C771" s="1">
        <v>40132</v>
      </c>
      <c r="D771" s="21" t="str">
        <f t="shared" ref="D771:D834" si="48" xml:space="preserve"> TEXT(C771, "dd-Mmm-yyyy")</f>
        <v>15-Nov-2009</v>
      </c>
      <c r="E771" s="2">
        <v>0.62430555555555556</v>
      </c>
      <c r="F771" s="1">
        <v>40132</v>
      </c>
      <c r="G771" s="2">
        <v>0.67638888888888893</v>
      </c>
      <c r="H771">
        <v>50</v>
      </c>
      <c r="I771">
        <v>75</v>
      </c>
      <c r="J771" t="s">
        <v>8</v>
      </c>
      <c r="K771" t="s">
        <v>21</v>
      </c>
      <c r="L771" t="str">
        <f t="shared" ref="L771:L834" si="49">IF(AND(E771&gt;$T$6,E771&lt;=$U$6),"Morning",IF(AND(E771&gt;$U$6,E771&lt;=$V$6),"Afternoon", IF(AND(E771&gt;$V$6,E771&lt;=$W$6),"Evening", "Night")))</f>
        <v>Afternoon</v>
      </c>
      <c r="M771" t="str">
        <f t="shared" ref="M771:M834" si="50" xml:space="preserve"> TEXT(E771, "H")</f>
        <v>14</v>
      </c>
      <c r="N771" t="str">
        <f t="shared" ref="N771:N834" si="51" xml:space="preserve"> TEXT(G771,"HH")</f>
        <v>16</v>
      </c>
    </row>
    <row r="772" spans="1:14" x14ac:dyDescent="0.3">
      <c r="A772">
        <v>1</v>
      </c>
      <c r="B772">
        <v>6</v>
      </c>
      <c r="C772" s="1">
        <v>40132</v>
      </c>
      <c r="D772" s="21" t="str">
        <f t="shared" si="48"/>
        <v>15-Nov-2009</v>
      </c>
      <c r="E772" s="2">
        <v>0.6333333333333333</v>
      </c>
      <c r="F772" s="1">
        <v>40132</v>
      </c>
      <c r="G772" s="2">
        <v>0.71458333333333324</v>
      </c>
      <c r="H772">
        <v>50</v>
      </c>
      <c r="I772">
        <v>117</v>
      </c>
      <c r="J772" t="s">
        <v>8</v>
      </c>
      <c r="K772" t="s">
        <v>21</v>
      </c>
      <c r="L772" t="str">
        <f t="shared" si="49"/>
        <v>Afternoon</v>
      </c>
      <c r="M772" t="str">
        <f t="shared" si="50"/>
        <v>15</v>
      </c>
      <c r="N772" t="str">
        <f t="shared" si="51"/>
        <v>17</v>
      </c>
    </row>
    <row r="773" spans="1:14" x14ac:dyDescent="0.3">
      <c r="A773">
        <v>1</v>
      </c>
      <c r="B773">
        <v>6</v>
      </c>
      <c r="C773" s="1">
        <v>40132</v>
      </c>
      <c r="D773" s="21" t="str">
        <f t="shared" si="48"/>
        <v>15-Nov-2009</v>
      </c>
      <c r="E773" s="2">
        <v>0.64097222222222217</v>
      </c>
      <c r="F773" s="1">
        <v>40132</v>
      </c>
      <c r="G773" s="2">
        <v>0.84930555555555554</v>
      </c>
      <c r="H773">
        <v>90</v>
      </c>
      <c r="I773">
        <v>300</v>
      </c>
      <c r="J773" t="s">
        <v>8</v>
      </c>
      <c r="K773" t="s">
        <v>21</v>
      </c>
      <c r="L773" t="str">
        <f t="shared" si="49"/>
        <v>Afternoon</v>
      </c>
      <c r="M773" t="str">
        <f t="shared" si="50"/>
        <v>15</v>
      </c>
      <c r="N773" t="str">
        <f t="shared" si="51"/>
        <v>20</v>
      </c>
    </row>
    <row r="774" spans="1:14" x14ac:dyDescent="0.3">
      <c r="A774">
        <v>1</v>
      </c>
      <c r="B774">
        <v>5</v>
      </c>
      <c r="C774" s="1">
        <v>40132</v>
      </c>
      <c r="D774" s="21" t="str">
        <f t="shared" si="48"/>
        <v>15-Nov-2009</v>
      </c>
      <c r="E774" s="2">
        <v>0.64236111111111105</v>
      </c>
      <c r="F774" s="1">
        <v>40132</v>
      </c>
      <c r="G774" s="2">
        <v>0.70347222222222217</v>
      </c>
      <c r="H774">
        <v>50</v>
      </c>
      <c r="I774">
        <v>88</v>
      </c>
      <c r="J774" t="s">
        <v>8</v>
      </c>
      <c r="K774" t="s">
        <v>21</v>
      </c>
      <c r="L774" t="str">
        <f t="shared" si="49"/>
        <v>Afternoon</v>
      </c>
      <c r="M774" t="str">
        <f t="shared" si="50"/>
        <v>15</v>
      </c>
      <c r="N774" t="str">
        <f t="shared" si="51"/>
        <v>16</v>
      </c>
    </row>
    <row r="775" spans="1:14" x14ac:dyDescent="0.3">
      <c r="A775">
        <v>1</v>
      </c>
      <c r="B775">
        <v>8</v>
      </c>
      <c r="C775" s="1">
        <v>40132</v>
      </c>
      <c r="D775" s="21" t="str">
        <f t="shared" si="48"/>
        <v>15-Nov-2009</v>
      </c>
      <c r="E775" s="2">
        <v>0.68541666666666667</v>
      </c>
      <c r="F775" s="1">
        <v>40132</v>
      </c>
      <c r="G775" s="2">
        <v>0.71875</v>
      </c>
      <c r="H775">
        <v>50</v>
      </c>
      <c r="I775">
        <v>48</v>
      </c>
      <c r="J775" t="s">
        <v>8</v>
      </c>
      <c r="K775" t="s">
        <v>21</v>
      </c>
      <c r="L775" t="str">
        <f t="shared" si="49"/>
        <v>Afternoon</v>
      </c>
      <c r="M775" t="str">
        <f t="shared" si="50"/>
        <v>16</v>
      </c>
      <c r="N775" t="str">
        <f t="shared" si="51"/>
        <v>17</v>
      </c>
    </row>
    <row r="776" spans="1:14" x14ac:dyDescent="0.3">
      <c r="A776">
        <v>1</v>
      </c>
      <c r="B776">
        <v>6</v>
      </c>
      <c r="C776" s="1">
        <v>40132</v>
      </c>
      <c r="D776" s="21" t="str">
        <f t="shared" si="48"/>
        <v>15-Nov-2009</v>
      </c>
      <c r="E776" s="2">
        <v>0.71666666666666667</v>
      </c>
      <c r="F776" s="1">
        <v>40132</v>
      </c>
      <c r="G776" s="2">
        <v>0.78819444444444453</v>
      </c>
      <c r="H776">
        <v>50</v>
      </c>
      <c r="I776">
        <v>103</v>
      </c>
      <c r="J776" t="s">
        <v>8</v>
      </c>
      <c r="K776" t="s">
        <v>21</v>
      </c>
      <c r="L776" t="str">
        <f t="shared" si="49"/>
        <v>Afternoon</v>
      </c>
      <c r="M776" t="str">
        <f t="shared" si="50"/>
        <v>17</v>
      </c>
      <c r="N776" t="str">
        <f t="shared" si="51"/>
        <v>18</v>
      </c>
    </row>
    <row r="777" spans="1:14" x14ac:dyDescent="0.3">
      <c r="A777">
        <v>1</v>
      </c>
      <c r="B777">
        <v>5</v>
      </c>
      <c r="C777" s="1">
        <v>40132</v>
      </c>
      <c r="D777" s="21" t="str">
        <f t="shared" si="48"/>
        <v>15-Nov-2009</v>
      </c>
      <c r="E777" s="2">
        <v>0.71875</v>
      </c>
      <c r="F777" s="1">
        <v>40132</v>
      </c>
      <c r="G777" s="2">
        <v>0.97083333333333333</v>
      </c>
      <c r="H777">
        <v>130</v>
      </c>
      <c r="I777">
        <v>363</v>
      </c>
      <c r="J777" t="s">
        <v>8</v>
      </c>
      <c r="K777" t="s">
        <v>21</v>
      </c>
      <c r="L777" t="str">
        <f t="shared" si="49"/>
        <v>Afternoon</v>
      </c>
      <c r="M777" t="str">
        <f t="shared" si="50"/>
        <v>17</v>
      </c>
      <c r="N777" t="str">
        <f t="shared" si="51"/>
        <v>23</v>
      </c>
    </row>
    <row r="778" spans="1:14" x14ac:dyDescent="0.3">
      <c r="A778">
        <v>1</v>
      </c>
      <c r="B778">
        <v>6</v>
      </c>
      <c r="C778" s="1">
        <v>40132</v>
      </c>
      <c r="D778" s="21" t="str">
        <f t="shared" si="48"/>
        <v>15-Nov-2009</v>
      </c>
      <c r="E778" s="2">
        <v>0.7284722222222223</v>
      </c>
      <c r="F778" s="1">
        <v>40132</v>
      </c>
      <c r="G778" s="2">
        <v>0.85902777777777783</v>
      </c>
      <c r="H778">
        <v>70</v>
      </c>
      <c r="I778">
        <v>188</v>
      </c>
      <c r="J778" t="s">
        <v>8</v>
      </c>
      <c r="K778" t="s">
        <v>21</v>
      </c>
      <c r="L778" t="str">
        <f t="shared" si="49"/>
        <v>Afternoon</v>
      </c>
      <c r="M778" t="str">
        <f t="shared" si="50"/>
        <v>17</v>
      </c>
      <c r="N778" t="str">
        <f t="shared" si="51"/>
        <v>20</v>
      </c>
    </row>
    <row r="779" spans="1:14" x14ac:dyDescent="0.3">
      <c r="A779">
        <v>1</v>
      </c>
      <c r="B779">
        <v>6</v>
      </c>
      <c r="C779" s="1">
        <v>40132</v>
      </c>
      <c r="D779" s="21" t="str">
        <f t="shared" si="48"/>
        <v>15-Nov-2009</v>
      </c>
      <c r="E779" s="2">
        <v>0.74583333333333324</v>
      </c>
      <c r="F779" s="1">
        <v>40132</v>
      </c>
      <c r="G779" s="2">
        <v>0.91736111111111107</v>
      </c>
      <c r="H779">
        <v>90</v>
      </c>
      <c r="I779">
        <v>247</v>
      </c>
      <c r="J779" t="s">
        <v>8</v>
      </c>
      <c r="K779" t="s">
        <v>21</v>
      </c>
      <c r="L779" t="str">
        <f t="shared" si="49"/>
        <v>Afternoon</v>
      </c>
      <c r="M779" t="str">
        <f t="shared" si="50"/>
        <v>17</v>
      </c>
      <c r="N779" t="str">
        <f t="shared" si="51"/>
        <v>22</v>
      </c>
    </row>
    <row r="780" spans="1:14" x14ac:dyDescent="0.3">
      <c r="A780">
        <v>1</v>
      </c>
      <c r="B780">
        <v>6</v>
      </c>
      <c r="C780" s="1">
        <v>40132</v>
      </c>
      <c r="D780" s="21" t="str">
        <f t="shared" si="48"/>
        <v>15-Nov-2009</v>
      </c>
      <c r="E780" s="2">
        <v>0.76666666666666661</v>
      </c>
      <c r="F780" s="1">
        <v>40132</v>
      </c>
      <c r="G780" s="2">
        <v>0.8027777777777777</v>
      </c>
      <c r="H780">
        <v>50</v>
      </c>
      <c r="I780">
        <v>52</v>
      </c>
      <c r="J780" t="s">
        <v>8</v>
      </c>
      <c r="K780" t="s">
        <v>21</v>
      </c>
      <c r="L780" t="str">
        <f t="shared" si="49"/>
        <v>Evening</v>
      </c>
      <c r="M780" t="str">
        <f t="shared" si="50"/>
        <v>18</v>
      </c>
      <c r="N780" t="str">
        <f t="shared" si="51"/>
        <v>19</v>
      </c>
    </row>
    <row r="781" spans="1:14" x14ac:dyDescent="0.3">
      <c r="A781">
        <v>1</v>
      </c>
      <c r="B781">
        <v>6</v>
      </c>
      <c r="C781" s="1">
        <v>40132</v>
      </c>
      <c r="D781" s="21" t="str">
        <f t="shared" si="48"/>
        <v>15-Nov-2009</v>
      </c>
      <c r="E781" s="2">
        <v>0.84305555555555556</v>
      </c>
      <c r="F781" s="1">
        <v>40132</v>
      </c>
      <c r="G781" s="2">
        <v>0.96319444444444446</v>
      </c>
      <c r="H781">
        <v>50</v>
      </c>
      <c r="I781">
        <v>173</v>
      </c>
      <c r="J781" t="s">
        <v>8</v>
      </c>
      <c r="K781" t="s">
        <v>21</v>
      </c>
      <c r="L781" t="str">
        <f t="shared" si="49"/>
        <v>Evening</v>
      </c>
      <c r="M781" t="str">
        <f t="shared" si="50"/>
        <v>20</v>
      </c>
      <c r="N781" t="str">
        <f t="shared" si="51"/>
        <v>23</v>
      </c>
    </row>
    <row r="782" spans="1:14" x14ac:dyDescent="0.3">
      <c r="A782">
        <v>1</v>
      </c>
      <c r="B782">
        <v>5</v>
      </c>
      <c r="C782" s="1">
        <v>40132</v>
      </c>
      <c r="D782" s="21" t="str">
        <f t="shared" si="48"/>
        <v>15-Nov-2009</v>
      </c>
      <c r="E782" s="2">
        <v>0.89236111111111116</v>
      </c>
      <c r="F782" s="1">
        <v>40132</v>
      </c>
      <c r="G782" s="2">
        <v>0.92708333333333337</v>
      </c>
      <c r="H782">
        <v>50</v>
      </c>
      <c r="I782">
        <v>50</v>
      </c>
      <c r="J782" t="s">
        <v>8</v>
      </c>
      <c r="K782" t="s">
        <v>21</v>
      </c>
      <c r="L782" t="str">
        <f t="shared" si="49"/>
        <v>Evening</v>
      </c>
      <c r="M782" t="str">
        <f t="shared" si="50"/>
        <v>21</v>
      </c>
      <c r="N782" t="str">
        <f t="shared" si="51"/>
        <v>22</v>
      </c>
    </row>
    <row r="783" spans="1:14" x14ac:dyDescent="0.3">
      <c r="A783">
        <v>1</v>
      </c>
      <c r="B783">
        <v>6</v>
      </c>
      <c r="C783" s="1">
        <v>40138</v>
      </c>
      <c r="D783" s="21" t="str">
        <f t="shared" si="48"/>
        <v>21-Nov-2009</v>
      </c>
      <c r="E783" s="2">
        <v>0.55069444444444449</v>
      </c>
      <c r="F783" s="1">
        <v>40138</v>
      </c>
      <c r="G783" s="2">
        <v>0.72430555555555554</v>
      </c>
      <c r="H783">
        <v>90</v>
      </c>
      <c r="I783">
        <v>250</v>
      </c>
      <c r="J783" t="s">
        <v>8</v>
      </c>
      <c r="K783" t="s">
        <v>18</v>
      </c>
      <c r="L783" t="str">
        <f t="shared" si="49"/>
        <v>Morning</v>
      </c>
      <c r="M783" t="str">
        <f t="shared" si="50"/>
        <v>13</v>
      </c>
      <c r="N783" t="str">
        <f t="shared" si="51"/>
        <v>17</v>
      </c>
    </row>
    <row r="784" spans="1:14" x14ac:dyDescent="0.3">
      <c r="A784">
        <v>1</v>
      </c>
      <c r="B784">
        <v>6</v>
      </c>
      <c r="C784" s="1">
        <v>40138</v>
      </c>
      <c r="D784" s="21" t="str">
        <f t="shared" si="48"/>
        <v>21-Nov-2009</v>
      </c>
      <c r="E784" s="2">
        <v>0.55277777777777781</v>
      </c>
      <c r="F784" s="1">
        <v>40138</v>
      </c>
      <c r="G784" s="2">
        <v>0.71458333333333324</v>
      </c>
      <c r="H784">
        <v>70</v>
      </c>
      <c r="I784">
        <v>233</v>
      </c>
      <c r="J784" t="s">
        <v>8</v>
      </c>
      <c r="K784" t="s">
        <v>18</v>
      </c>
      <c r="L784" t="str">
        <f t="shared" si="49"/>
        <v>Morning</v>
      </c>
      <c r="M784" t="str">
        <f t="shared" si="50"/>
        <v>13</v>
      </c>
      <c r="N784" t="str">
        <f t="shared" si="51"/>
        <v>17</v>
      </c>
    </row>
    <row r="785" spans="1:14" x14ac:dyDescent="0.3">
      <c r="A785">
        <v>1</v>
      </c>
      <c r="B785">
        <v>6</v>
      </c>
      <c r="C785" s="1">
        <v>40138</v>
      </c>
      <c r="D785" s="21" t="str">
        <f t="shared" si="48"/>
        <v>21-Nov-2009</v>
      </c>
      <c r="E785" s="2">
        <v>0.56180555555555556</v>
      </c>
      <c r="F785" s="1">
        <v>40138</v>
      </c>
      <c r="G785" s="2">
        <v>0.6958333333333333</v>
      </c>
      <c r="H785">
        <v>70</v>
      </c>
      <c r="I785">
        <v>193</v>
      </c>
      <c r="J785" t="s">
        <v>8</v>
      </c>
      <c r="K785" t="s">
        <v>18</v>
      </c>
      <c r="L785" t="str">
        <f t="shared" si="49"/>
        <v>Morning</v>
      </c>
      <c r="M785" t="str">
        <f t="shared" si="50"/>
        <v>13</v>
      </c>
      <c r="N785" t="str">
        <f t="shared" si="51"/>
        <v>16</v>
      </c>
    </row>
    <row r="786" spans="1:14" x14ac:dyDescent="0.3">
      <c r="A786">
        <v>1</v>
      </c>
      <c r="B786">
        <v>6</v>
      </c>
      <c r="C786" s="1">
        <v>40138</v>
      </c>
      <c r="D786" s="21" t="str">
        <f t="shared" si="48"/>
        <v>21-Nov-2009</v>
      </c>
      <c r="E786" s="2">
        <v>0.59236111111111112</v>
      </c>
      <c r="F786" s="1">
        <v>40138</v>
      </c>
      <c r="G786" s="2">
        <v>0.70347222222222217</v>
      </c>
      <c r="H786">
        <v>50</v>
      </c>
      <c r="I786">
        <v>160</v>
      </c>
      <c r="J786" t="s">
        <v>8</v>
      </c>
      <c r="K786" t="s">
        <v>18</v>
      </c>
      <c r="L786" t="str">
        <f t="shared" si="49"/>
        <v>Afternoon</v>
      </c>
      <c r="M786" t="str">
        <f t="shared" si="50"/>
        <v>14</v>
      </c>
      <c r="N786" t="str">
        <f t="shared" si="51"/>
        <v>16</v>
      </c>
    </row>
    <row r="787" spans="1:14" x14ac:dyDescent="0.3">
      <c r="A787">
        <v>1</v>
      </c>
      <c r="B787">
        <v>6</v>
      </c>
      <c r="C787" s="1">
        <v>40138</v>
      </c>
      <c r="D787" s="21" t="str">
        <f t="shared" si="48"/>
        <v>21-Nov-2009</v>
      </c>
      <c r="E787" s="2">
        <v>0.59305555555555556</v>
      </c>
      <c r="F787" s="1">
        <v>40138</v>
      </c>
      <c r="G787" s="2">
        <v>0.69791666666666663</v>
      </c>
      <c r="H787">
        <v>50</v>
      </c>
      <c r="I787">
        <v>151</v>
      </c>
      <c r="J787" t="s">
        <v>8</v>
      </c>
      <c r="K787" t="s">
        <v>18</v>
      </c>
      <c r="L787" t="str">
        <f t="shared" si="49"/>
        <v>Afternoon</v>
      </c>
      <c r="M787" t="str">
        <f t="shared" si="50"/>
        <v>14</v>
      </c>
      <c r="N787" t="str">
        <f t="shared" si="51"/>
        <v>16</v>
      </c>
    </row>
    <row r="788" spans="1:14" x14ac:dyDescent="0.3">
      <c r="A788">
        <v>1</v>
      </c>
      <c r="B788">
        <v>5</v>
      </c>
      <c r="C788" s="1">
        <v>40138</v>
      </c>
      <c r="D788" s="21" t="str">
        <f t="shared" si="48"/>
        <v>21-Nov-2009</v>
      </c>
      <c r="E788" s="2">
        <v>0.63402777777777775</v>
      </c>
      <c r="F788" s="1">
        <v>40138</v>
      </c>
      <c r="G788" s="2">
        <v>0.6645833333333333</v>
      </c>
      <c r="H788">
        <v>50</v>
      </c>
      <c r="I788">
        <v>44</v>
      </c>
      <c r="J788" t="s">
        <v>8</v>
      </c>
      <c r="K788" t="s">
        <v>18</v>
      </c>
      <c r="L788" t="str">
        <f t="shared" si="49"/>
        <v>Afternoon</v>
      </c>
      <c r="M788" t="str">
        <f t="shared" si="50"/>
        <v>15</v>
      </c>
      <c r="N788" t="str">
        <f t="shared" si="51"/>
        <v>15</v>
      </c>
    </row>
    <row r="789" spans="1:14" x14ac:dyDescent="0.3">
      <c r="A789">
        <v>1</v>
      </c>
      <c r="B789">
        <v>6</v>
      </c>
      <c r="C789" s="1">
        <v>40138</v>
      </c>
      <c r="D789" s="21" t="str">
        <f t="shared" si="48"/>
        <v>21-Nov-2009</v>
      </c>
      <c r="E789" s="2">
        <v>0.65555555555555556</v>
      </c>
      <c r="F789" s="1">
        <v>40138</v>
      </c>
      <c r="G789" s="2">
        <v>0.7729166666666667</v>
      </c>
      <c r="H789">
        <v>50</v>
      </c>
      <c r="I789">
        <v>169</v>
      </c>
      <c r="J789" t="s">
        <v>8</v>
      </c>
      <c r="K789" t="s">
        <v>18</v>
      </c>
      <c r="L789" t="str">
        <f t="shared" si="49"/>
        <v>Afternoon</v>
      </c>
      <c r="M789" t="str">
        <f t="shared" si="50"/>
        <v>15</v>
      </c>
      <c r="N789" t="str">
        <f t="shared" si="51"/>
        <v>18</v>
      </c>
    </row>
    <row r="790" spans="1:14" x14ac:dyDescent="0.3">
      <c r="A790">
        <v>1</v>
      </c>
      <c r="B790">
        <v>8</v>
      </c>
      <c r="C790" s="1">
        <v>40138</v>
      </c>
      <c r="D790" s="21" t="str">
        <f t="shared" si="48"/>
        <v>21-Nov-2009</v>
      </c>
      <c r="E790" s="2">
        <v>0.72013888888888899</v>
      </c>
      <c r="F790" s="1">
        <v>40138</v>
      </c>
      <c r="G790" s="2">
        <v>0.85902777777777783</v>
      </c>
      <c r="H790">
        <v>70</v>
      </c>
      <c r="I790">
        <v>200</v>
      </c>
      <c r="J790" t="s">
        <v>8</v>
      </c>
      <c r="K790" t="s">
        <v>18</v>
      </c>
      <c r="L790" t="str">
        <f t="shared" si="49"/>
        <v>Afternoon</v>
      </c>
      <c r="M790" t="str">
        <f t="shared" si="50"/>
        <v>17</v>
      </c>
      <c r="N790" t="str">
        <f t="shared" si="51"/>
        <v>20</v>
      </c>
    </row>
    <row r="791" spans="1:14" x14ac:dyDescent="0.3">
      <c r="A791">
        <v>1</v>
      </c>
      <c r="B791">
        <v>6</v>
      </c>
      <c r="C791" s="1">
        <v>40138</v>
      </c>
      <c r="D791" s="21" t="str">
        <f t="shared" si="48"/>
        <v>21-Nov-2009</v>
      </c>
      <c r="E791" s="2">
        <v>0.81111111111111101</v>
      </c>
      <c r="F791" s="1">
        <v>40138</v>
      </c>
      <c r="G791" s="2">
        <v>0.94513888888888886</v>
      </c>
      <c r="H791">
        <v>70</v>
      </c>
      <c r="I791">
        <v>193</v>
      </c>
      <c r="J791" t="s">
        <v>8</v>
      </c>
      <c r="K791" t="s">
        <v>18</v>
      </c>
      <c r="L791" t="str">
        <f t="shared" si="49"/>
        <v>Evening</v>
      </c>
      <c r="M791" t="str">
        <f t="shared" si="50"/>
        <v>19</v>
      </c>
      <c r="N791" t="str">
        <f t="shared" si="51"/>
        <v>22</v>
      </c>
    </row>
    <row r="792" spans="1:14" x14ac:dyDescent="0.3">
      <c r="A792">
        <v>1</v>
      </c>
      <c r="B792">
        <v>5</v>
      </c>
      <c r="C792" s="1">
        <v>40138</v>
      </c>
      <c r="D792" s="21" t="str">
        <f t="shared" si="48"/>
        <v>21-Nov-2009</v>
      </c>
      <c r="E792" s="2">
        <v>0.85763888888888884</v>
      </c>
      <c r="F792" s="1">
        <v>40138</v>
      </c>
      <c r="G792" s="2">
        <v>0.88750000000000007</v>
      </c>
      <c r="H792">
        <v>50</v>
      </c>
      <c r="I792">
        <v>43</v>
      </c>
      <c r="J792" t="s">
        <v>8</v>
      </c>
      <c r="K792" t="s">
        <v>18</v>
      </c>
      <c r="L792" t="str">
        <f t="shared" si="49"/>
        <v>Evening</v>
      </c>
      <c r="M792" t="str">
        <f t="shared" si="50"/>
        <v>20</v>
      </c>
      <c r="N792" t="str">
        <f t="shared" si="51"/>
        <v>21</v>
      </c>
    </row>
    <row r="793" spans="1:14" x14ac:dyDescent="0.3">
      <c r="A793">
        <v>1</v>
      </c>
      <c r="B793">
        <v>6</v>
      </c>
      <c r="C793" s="1">
        <v>40138</v>
      </c>
      <c r="D793" s="21" t="str">
        <f t="shared" si="48"/>
        <v>21-Nov-2009</v>
      </c>
      <c r="E793" s="2">
        <v>0.90625</v>
      </c>
      <c r="F793" s="1">
        <v>40139</v>
      </c>
      <c r="G793" s="2">
        <v>7.8472222222222221E-2</v>
      </c>
      <c r="H793">
        <v>90</v>
      </c>
      <c r="I793">
        <v>248</v>
      </c>
      <c r="J793" t="s">
        <v>8</v>
      </c>
      <c r="K793" t="s">
        <v>18</v>
      </c>
      <c r="L793" t="str">
        <f t="shared" si="49"/>
        <v>Evening</v>
      </c>
      <c r="M793" t="str">
        <f t="shared" si="50"/>
        <v>21</v>
      </c>
      <c r="N793" t="str">
        <f t="shared" si="51"/>
        <v>01</v>
      </c>
    </row>
    <row r="794" spans="1:14" x14ac:dyDescent="0.3">
      <c r="A794">
        <v>1</v>
      </c>
      <c r="B794">
        <v>6</v>
      </c>
      <c r="C794" s="1">
        <v>40138</v>
      </c>
      <c r="D794" s="21" t="str">
        <f t="shared" si="48"/>
        <v>21-Nov-2009</v>
      </c>
      <c r="E794" s="2">
        <v>0.90694444444444444</v>
      </c>
      <c r="F794" s="1">
        <v>40138</v>
      </c>
      <c r="G794" s="2">
        <v>0.99444444444444446</v>
      </c>
      <c r="H794">
        <v>50</v>
      </c>
      <c r="I794">
        <v>126</v>
      </c>
      <c r="J794" t="s">
        <v>8</v>
      </c>
      <c r="K794" t="s">
        <v>18</v>
      </c>
      <c r="L794" t="str">
        <f t="shared" si="49"/>
        <v>Evening</v>
      </c>
      <c r="M794" t="str">
        <f t="shared" si="50"/>
        <v>21</v>
      </c>
      <c r="N794" t="str">
        <f t="shared" si="51"/>
        <v>23</v>
      </c>
    </row>
    <row r="795" spans="1:14" x14ac:dyDescent="0.3">
      <c r="A795">
        <v>1</v>
      </c>
      <c r="B795">
        <v>6</v>
      </c>
      <c r="C795" s="1">
        <v>40139</v>
      </c>
      <c r="D795" s="21" t="str">
        <f t="shared" si="48"/>
        <v>22-Nov-2009</v>
      </c>
      <c r="E795" s="2">
        <v>0.4680555555555555</v>
      </c>
      <c r="F795" s="1">
        <v>40139</v>
      </c>
      <c r="G795" s="2">
        <v>0.69861111111111107</v>
      </c>
      <c r="H795">
        <v>110</v>
      </c>
      <c r="I795">
        <v>332</v>
      </c>
      <c r="J795" t="s">
        <v>8</v>
      </c>
      <c r="K795" t="s">
        <v>21</v>
      </c>
      <c r="L795" t="str">
        <f t="shared" si="49"/>
        <v>Morning</v>
      </c>
      <c r="M795" t="str">
        <f t="shared" si="50"/>
        <v>11</v>
      </c>
      <c r="N795" t="str">
        <f t="shared" si="51"/>
        <v>16</v>
      </c>
    </row>
    <row r="796" spans="1:14" x14ac:dyDescent="0.3">
      <c r="A796">
        <v>1</v>
      </c>
      <c r="B796">
        <v>5</v>
      </c>
      <c r="C796" s="1">
        <v>40139</v>
      </c>
      <c r="D796" s="21" t="str">
        <f t="shared" si="48"/>
        <v>22-Nov-2009</v>
      </c>
      <c r="E796" s="2">
        <v>0.46875</v>
      </c>
      <c r="F796" s="1">
        <v>40139</v>
      </c>
      <c r="G796" s="2">
        <v>0.55555555555555558</v>
      </c>
      <c r="H796">
        <v>50</v>
      </c>
      <c r="I796">
        <v>125</v>
      </c>
      <c r="J796" t="s">
        <v>8</v>
      </c>
      <c r="K796" t="s">
        <v>21</v>
      </c>
      <c r="L796" t="str">
        <f t="shared" si="49"/>
        <v>Morning</v>
      </c>
      <c r="M796" t="str">
        <f t="shared" si="50"/>
        <v>11</v>
      </c>
      <c r="N796" t="str">
        <f t="shared" si="51"/>
        <v>13</v>
      </c>
    </row>
    <row r="797" spans="1:14" x14ac:dyDescent="0.3">
      <c r="A797">
        <v>1</v>
      </c>
      <c r="B797">
        <v>6</v>
      </c>
      <c r="C797" s="1">
        <v>40139</v>
      </c>
      <c r="D797" s="21" t="str">
        <f t="shared" si="48"/>
        <v>22-Nov-2009</v>
      </c>
      <c r="E797" s="2">
        <v>0.52013888888888882</v>
      </c>
      <c r="F797" s="1">
        <v>40139</v>
      </c>
      <c r="G797" s="2">
        <v>0.58819444444444446</v>
      </c>
      <c r="H797">
        <v>50</v>
      </c>
      <c r="I797">
        <v>98</v>
      </c>
      <c r="J797" t="s">
        <v>8</v>
      </c>
      <c r="K797" t="s">
        <v>21</v>
      </c>
      <c r="L797" t="str">
        <f t="shared" si="49"/>
        <v>Morning</v>
      </c>
      <c r="M797" t="str">
        <f t="shared" si="50"/>
        <v>12</v>
      </c>
      <c r="N797" t="str">
        <f t="shared" si="51"/>
        <v>14</v>
      </c>
    </row>
    <row r="798" spans="1:14" x14ac:dyDescent="0.3">
      <c r="A798">
        <v>1</v>
      </c>
      <c r="B798">
        <v>6</v>
      </c>
      <c r="C798" s="1">
        <v>40139</v>
      </c>
      <c r="D798" s="21" t="str">
        <f t="shared" si="48"/>
        <v>22-Nov-2009</v>
      </c>
      <c r="E798" s="2">
        <v>0.5395833333333333</v>
      </c>
      <c r="F798" s="1">
        <v>40139</v>
      </c>
      <c r="G798" s="2">
        <v>0.63680555555555551</v>
      </c>
      <c r="H798">
        <v>50</v>
      </c>
      <c r="I798">
        <v>140</v>
      </c>
      <c r="J798" t="s">
        <v>8</v>
      </c>
      <c r="K798" t="s">
        <v>21</v>
      </c>
      <c r="L798" t="str">
        <f t="shared" si="49"/>
        <v>Morning</v>
      </c>
      <c r="M798" t="str">
        <f t="shared" si="50"/>
        <v>12</v>
      </c>
      <c r="N798" t="str">
        <f t="shared" si="51"/>
        <v>15</v>
      </c>
    </row>
    <row r="799" spans="1:14" x14ac:dyDescent="0.3">
      <c r="A799">
        <v>1</v>
      </c>
      <c r="B799">
        <v>8</v>
      </c>
      <c r="C799" s="1">
        <v>40139</v>
      </c>
      <c r="D799" s="21" t="str">
        <f t="shared" si="48"/>
        <v>22-Nov-2009</v>
      </c>
      <c r="E799" s="2">
        <v>0.54791666666666672</v>
      </c>
      <c r="F799" s="1">
        <v>40139</v>
      </c>
      <c r="G799" s="2">
        <v>0.68333333333333324</v>
      </c>
      <c r="H799">
        <v>70</v>
      </c>
      <c r="I799">
        <v>195</v>
      </c>
      <c r="J799" t="s">
        <v>8</v>
      </c>
      <c r="K799" t="s">
        <v>21</v>
      </c>
      <c r="L799" t="str">
        <f t="shared" si="49"/>
        <v>Morning</v>
      </c>
      <c r="M799" t="str">
        <f t="shared" si="50"/>
        <v>13</v>
      </c>
      <c r="N799" t="str">
        <f t="shared" si="51"/>
        <v>16</v>
      </c>
    </row>
    <row r="800" spans="1:14" x14ac:dyDescent="0.3">
      <c r="A800">
        <v>1</v>
      </c>
      <c r="B800">
        <v>8</v>
      </c>
      <c r="C800" s="1">
        <v>40139</v>
      </c>
      <c r="D800" s="21" t="str">
        <f t="shared" si="48"/>
        <v>22-Nov-2009</v>
      </c>
      <c r="E800" s="2">
        <v>0.60902777777777783</v>
      </c>
      <c r="F800" s="1">
        <v>40139</v>
      </c>
      <c r="G800" s="2">
        <v>0.7597222222222223</v>
      </c>
      <c r="H800">
        <v>70</v>
      </c>
      <c r="I800">
        <v>217</v>
      </c>
      <c r="J800" t="s">
        <v>8</v>
      </c>
      <c r="K800" t="s">
        <v>21</v>
      </c>
      <c r="L800" t="str">
        <f t="shared" si="49"/>
        <v>Afternoon</v>
      </c>
      <c r="M800" t="str">
        <f t="shared" si="50"/>
        <v>14</v>
      </c>
      <c r="N800" t="str">
        <f t="shared" si="51"/>
        <v>18</v>
      </c>
    </row>
    <row r="801" spans="1:14" x14ac:dyDescent="0.3">
      <c r="A801">
        <v>1</v>
      </c>
      <c r="B801">
        <v>6</v>
      </c>
      <c r="C801" s="1">
        <v>40139</v>
      </c>
      <c r="D801" s="21" t="str">
        <f t="shared" si="48"/>
        <v>22-Nov-2009</v>
      </c>
      <c r="E801" s="2">
        <v>0.61805555555555558</v>
      </c>
      <c r="F801" s="1">
        <v>40139</v>
      </c>
      <c r="G801" s="2">
        <v>0.72638888888888886</v>
      </c>
      <c r="H801">
        <v>50</v>
      </c>
      <c r="I801">
        <v>156</v>
      </c>
      <c r="J801" t="s">
        <v>8</v>
      </c>
      <c r="K801" t="s">
        <v>21</v>
      </c>
      <c r="L801" t="str">
        <f t="shared" si="49"/>
        <v>Afternoon</v>
      </c>
      <c r="M801" t="str">
        <f t="shared" si="50"/>
        <v>14</v>
      </c>
      <c r="N801" t="str">
        <f t="shared" si="51"/>
        <v>17</v>
      </c>
    </row>
    <row r="802" spans="1:14" x14ac:dyDescent="0.3">
      <c r="A802">
        <v>1</v>
      </c>
      <c r="B802">
        <v>5</v>
      </c>
      <c r="C802" s="1">
        <v>40139</v>
      </c>
      <c r="D802" s="21" t="str">
        <f t="shared" si="48"/>
        <v>22-Nov-2009</v>
      </c>
      <c r="E802" s="2">
        <v>0.63541666666666663</v>
      </c>
      <c r="F802" s="1">
        <v>40139</v>
      </c>
      <c r="G802" s="2">
        <v>0.76597222222222217</v>
      </c>
      <c r="H802">
        <v>70</v>
      </c>
      <c r="I802">
        <v>188</v>
      </c>
      <c r="J802" t="s">
        <v>8</v>
      </c>
      <c r="K802" t="s">
        <v>21</v>
      </c>
      <c r="L802" t="str">
        <f t="shared" si="49"/>
        <v>Afternoon</v>
      </c>
      <c r="M802" t="str">
        <f t="shared" si="50"/>
        <v>15</v>
      </c>
      <c r="N802" t="str">
        <f t="shared" si="51"/>
        <v>18</v>
      </c>
    </row>
    <row r="803" spans="1:14" x14ac:dyDescent="0.3">
      <c r="A803">
        <v>1</v>
      </c>
      <c r="B803">
        <v>8</v>
      </c>
      <c r="C803" s="1">
        <v>40139</v>
      </c>
      <c r="D803" s="21" t="str">
        <f t="shared" si="48"/>
        <v>22-Nov-2009</v>
      </c>
      <c r="E803" s="2">
        <v>0.68125000000000002</v>
      </c>
      <c r="F803" s="1">
        <v>40139</v>
      </c>
      <c r="G803" s="2">
        <v>0.75069444444444444</v>
      </c>
      <c r="H803">
        <v>50</v>
      </c>
      <c r="I803">
        <v>100</v>
      </c>
      <c r="J803" t="s">
        <v>8</v>
      </c>
      <c r="K803" t="s">
        <v>21</v>
      </c>
      <c r="L803" t="str">
        <f t="shared" si="49"/>
        <v>Afternoon</v>
      </c>
      <c r="M803" t="str">
        <f t="shared" si="50"/>
        <v>16</v>
      </c>
      <c r="N803" t="str">
        <f t="shared" si="51"/>
        <v>18</v>
      </c>
    </row>
    <row r="804" spans="1:14" x14ac:dyDescent="0.3">
      <c r="A804">
        <v>1</v>
      </c>
      <c r="B804">
        <v>8</v>
      </c>
      <c r="C804" s="1">
        <v>40139</v>
      </c>
      <c r="D804" s="21" t="str">
        <f t="shared" si="48"/>
        <v>22-Nov-2009</v>
      </c>
      <c r="E804" s="2">
        <v>0.68402777777777779</v>
      </c>
      <c r="F804" s="1">
        <v>40139</v>
      </c>
      <c r="G804" s="2">
        <v>0.85486111111111107</v>
      </c>
      <c r="H804">
        <v>90</v>
      </c>
      <c r="I804">
        <v>246</v>
      </c>
      <c r="J804" t="s">
        <v>8</v>
      </c>
      <c r="K804" t="s">
        <v>21</v>
      </c>
      <c r="L804" t="str">
        <f t="shared" si="49"/>
        <v>Afternoon</v>
      </c>
      <c r="M804" t="str">
        <f t="shared" si="50"/>
        <v>16</v>
      </c>
      <c r="N804" t="str">
        <f t="shared" si="51"/>
        <v>20</v>
      </c>
    </row>
    <row r="805" spans="1:14" x14ac:dyDescent="0.3">
      <c r="A805">
        <v>1</v>
      </c>
      <c r="B805">
        <v>6</v>
      </c>
      <c r="C805" s="1">
        <v>40139</v>
      </c>
      <c r="D805" s="21" t="str">
        <f t="shared" si="48"/>
        <v>22-Nov-2009</v>
      </c>
      <c r="E805" s="2">
        <v>0.70833333333333337</v>
      </c>
      <c r="F805" s="1">
        <v>40139</v>
      </c>
      <c r="G805" s="2">
        <v>0.76666666666666661</v>
      </c>
      <c r="H805">
        <v>50</v>
      </c>
      <c r="I805">
        <v>84</v>
      </c>
      <c r="J805" t="s">
        <v>8</v>
      </c>
      <c r="K805" t="s">
        <v>21</v>
      </c>
      <c r="L805" t="str">
        <f t="shared" si="49"/>
        <v>Afternoon</v>
      </c>
      <c r="M805" t="str">
        <f t="shared" si="50"/>
        <v>17</v>
      </c>
      <c r="N805" t="str">
        <f t="shared" si="51"/>
        <v>18</v>
      </c>
    </row>
    <row r="806" spans="1:14" x14ac:dyDescent="0.3">
      <c r="A806">
        <v>1</v>
      </c>
      <c r="B806">
        <v>5</v>
      </c>
      <c r="C806" s="1">
        <v>40139</v>
      </c>
      <c r="D806" s="21" t="str">
        <f t="shared" si="48"/>
        <v>22-Nov-2009</v>
      </c>
      <c r="E806" s="2">
        <v>0.72777777777777775</v>
      </c>
      <c r="F806" s="1">
        <v>40139</v>
      </c>
      <c r="G806" s="2">
        <v>0.77569444444444446</v>
      </c>
      <c r="H806">
        <v>50</v>
      </c>
      <c r="I806">
        <v>69</v>
      </c>
      <c r="J806" t="s">
        <v>8</v>
      </c>
      <c r="K806" t="s">
        <v>21</v>
      </c>
      <c r="L806" t="str">
        <f t="shared" si="49"/>
        <v>Afternoon</v>
      </c>
      <c r="M806" t="str">
        <f t="shared" si="50"/>
        <v>17</v>
      </c>
      <c r="N806" t="str">
        <f t="shared" si="51"/>
        <v>18</v>
      </c>
    </row>
    <row r="807" spans="1:14" x14ac:dyDescent="0.3">
      <c r="A807">
        <v>1</v>
      </c>
      <c r="B807">
        <v>5</v>
      </c>
      <c r="C807" s="1">
        <v>40139</v>
      </c>
      <c r="D807" s="21" t="str">
        <f t="shared" si="48"/>
        <v>22-Nov-2009</v>
      </c>
      <c r="E807" s="2">
        <v>0.74444444444444446</v>
      </c>
      <c r="F807" s="1">
        <v>40139</v>
      </c>
      <c r="G807" s="2">
        <v>0.82986111111111116</v>
      </c>
      <c r="H807">
        <v>50</v>
      </c>
      <c r="I807">
        <v>123</v>
      </c>
      <c r="J807" t="s">
        <v>8</v>
      </c>
      <c r="K807" t="s">
        <v>21</v>
      </c>
      <c r="L807" t="str">
        <f t="shared" si="49"/>
        <v>Afternoon</v>
      </c>
      <c r="M807" t="str">
        <f t="shared" si="50"/>
        <v>17</v>
      </c>
      <c r="N807" t="str">
        <f t="shared" si="51"/>
        <v>19</v>
      </c>
    </row>
    <row r="808" spans="1:14" x14ac:dyDescent="0.3">
      <c r="A808">
        <v>1</v>
      </c>
      <c r="B808">
        <v>6</v>
      </c>
      <c r="C808" s="1">
        <v>40139</v>
      </c>
      <c r="D808" s="21" t="str">
        <f t="shared" si="48"/>
        <v>22-Nov-2009</v>
      </c>
      <c r="E808" s="2">
        <v>0.76527777777777783</v>
      </c>
      <c r="F808" s="1">
        <v>40139</v>
      </c>
      <c r="G808" s="2">
        <v>0.95000000000000007</v>
      </c>
      <c r="H808">
        <v>90</v>
      </c>
      <c r="I808">
        <v>266</v>
      </c>
      <c r="J808" t="s">
        <v>8</v>
      </c>
      <c r="K808" t="s">
        <v>21</v>
      </c>
      <c r="L808" t="str">
        <f t="shared" si="49"/>
        <v>Evening</v>
      </c>
      <c r="M808" t="str">
        <f t="shared" si="50"/>
        <v>18</v>
      </c>
      <c r="N808" t="str">
        <f t="shared" si="51"/>
        <v>22</v>
      </c>
    </row>
    <row r="809" spans="1:14" x14ac:dyDescent="0.3">
      <c r="A809">
        <v>1</v>
      </c>
      <c r="B809">
        <v>6</v>
      </c>
      <c r="C809" s="1">
        <v>40139</v>
      </c>
      <c r="D809" s="21" t="str">
        <f t="shared" si="48"/>
        <v>22-Nov-2009</v>
      </c>
      <c r="E809" s="2">
        <v>0.80069444444444438</v>
      </c>
      <c r="F809" s="1">
        <v>40139</v>
      </c>
      <c r="G809" s="2">
        <v>0.83333333333333337</v>
      </c>
      <c r="H809">
        <v>50</v>
      </c>
      <c r="I809">
        <v>47</v>
      </c>
      <c r="J809" t="s">
        <v>8</v>
      </c>
      <c r="K809" t="s">
        <v>21</v>
      </c>
      <c r="L809" t="str">
        <f t="shared" si="49"/>
        <v>Evening</v>
      </c>
      <c r="M809" t="str">
        <f t="shared" si="50"/>
        <v>19</v>
      </c>
      <c r="N809" t="str">
        <f t="shared" si="51"/>
        <v>20</v>
      </c>
    </row>
    <row r="810" spans="1:14" x14ac:dyDescent="0.3">
      <c r="A810">
        <v>1</v>
      </c>
      <c r="B810">
        <v>5</v>
      </c>
      <c r="C810" s="1">
        <v>40139</v>
      </c>
      <c r="D810" s="21" t="str">
        <f t="shared" si="48"/>
        <v>22-Nov-2009</v>
      </c>
      <c r="E810" s="2">
        <v>0.8340277777777777</v>
      </c>
      <c r="F810" s="1">
        <v>40139</v>
      </c>
      <c r="G810" s="2">
        <v>0.99722222222222223</v>
      </c>
      <c r="H810">
        <v>70</v>
      </c>
      <c r="I810">
        <v>235</v>
      </c>
      <c r="J810" t="s">
        <v>8</v>
      </c>
      <c r="K810" t="s">
        <v>21</v>
      </c>
      <c r="L810" t="str">
        <f t="shared" si="49"/>
        <v>Evening</v>
      </c>
      <c r="M810" t="str">
        <f t="shared" si="50"/>
        <v>20</v>
      </c>
      <c r="N810" t="str">
        <f t="shared" si="51"/>
        <v>23</v>
      </c>
    </row>
    <row r="811" spans="1:14" x14ac:dyDescent="0.3">
      <c r="A811">
        <v>1</v>
      </c>
      <c r="B811">
        <v>6</v>
      </c>
      <c r="C811" s="1">
        <v>40139</v>
      </c>
      <c r="D811" s="21" t="str">
        <f t="shared" si="48"/>
        <v>22-Nov-2009</v>
      </c>
      <c r="E811" s="2">
        <v>0.86736111111111114</v>
      </c>
      <c r="F811" s="1">
        <v>40139</v>
      </c>
      <c r="G811" s="2">
        <v>0.99097222222222225</v>
      </c>
      <c r="H811">
        <v>50</v>
      </c>
      <c r="I811">
        <v>178</v>
      </c>
      <c r="J811" t="s">
        <v>8</v>
      </c>
      <c r="K811" t="s">
        <v>21</v>
      </c>
      <c r="L811" t="str">
        <f t="shared" si="49"/>
        <v>Evening</v>
      </c>
      <c r="M811" t="str">
        <f t="shared" si="50"/>
        <v>20</v>
      </c>
      <c r="N811" t="str">
        <f t="shared" si="51"/>
        <v>23</v>
      </c>
    </row>
    <row r="812" spans="1:14" x14ac:dyDescent="0.3">
      <c r="A812">
        <v>1</v>
      </c>
      <c r="B812">
        <v>5</v>
      </c>
      <c r="C812" s="1">
        <v>40139</v>
      </c>
      <c r="D812" s="21" t="str">
        <f t="shared" si="48"/>
        <v>22-Nov-2009</v>
      </c>
      <c r="E812" s="2">
        <v>0.87777777777777777</v>
      </c>
      <c r="F812" s="1">
        <v>40139</v>
      </c>
      <c r="G812" s="2">
        <v>0.9555555555555556</v>
      </c>
      <c r="H812">
        <v>50</v>
      </c>
      <c r="I812">
        <v>112</v>
      </c>
      <c r="J812" t="s">
        <v>8</v>
      </c>
      <c r="K812" t="s">
        <v>21</v>
      </c>
      <c r="L812" t="str">
        <f t="shared" si="49"/>
        <v>Evening</v>
      </c>
      <c r="M812" t="str">
        <f t="shared" si="50"/>
        <v>21</v>
      </c>
      <c r="N812" t="str">
        <f t="shared" si="51"/>
        <v>22</v>
      </c>
    </row>
    <row r="813" spans="1:14" x14ac:dyDescent="0.3">
      <c r="A813">
        <v>1</v>
      </c>
      <c r="B813">
        <v>5</v>
      </c>
      <c r="C813" s="1">
        <v>40139</v>
      </c>
      <c r="D813" s="21" t="str">
        <f t="shared" si="48"/>
        <v>22-Nov-2009</v>
      </c>
      <c r="E813" s="2">
        <v>0.90694444444444444</v>
      </c>
      <c r="F813" s="1">
        <v>40140</v>
      </c>
      <c r="G813" s="2">
        <v>6.3194444444444442E-2</v>
      </c>
      <c r="H813">
        <v>70</v>
      </c>
      <c r="I813">
        <v>225</v>
      </c>
      <c r="J813" t="s">
        <v>8</v>
      </c>
      <c r="K813" t="s">
        <v>21</v>
      </c>
      <c r="L813" t="str">
        <f t="shared" si="49"/>
        <v>Evening</v>
      </c>
      <c r="M813" t="str">
        <f t="shared" si="50"/>
        <v>21</v>
      </c>
      <c r="N813" t="str">
        <f t="shared" si="51"/>
        <v>01</v>
      </c>
    </row>
    <row r="814" spans="1:14" x14ac:dyDescent="0.3">
      <c r="A814">
        <v>1</v>
      </c>
      <c r="B814">
        <v>5</v>
      </c>
      <c r="C814" s="1">
        <v>40139</v>
      </c>
      <c r="D814" s="21" t="str">
        <f t="shared" si="48"/>
        <v>22-Nov-2009</v>
      </c>
      <c r="E814" s="2">
        <v>0.96319444444444446</v>
      </c>
      <c r="F814" s="1">
        <v>40139</v>
      </c>
      <c r="G814" s="2">
        <v>0.98333333333333339</v>
      </c>
      <c r="H814">
        <v>50</v>
      </c>
      <c r="I814">
        <v>29</v>
      </c>
      <c r="J814" t="s">
        <v>8</v>
      </c>
      <c r="K814" t="s">
        <v>21</v>
      </c>
      <c r="L814" t="str">
        <f t="shared" si="49"/>
        <v>Night</v>
      </c>
      <c r="M814" t="str">
        <f t="shared" si="50"/>
        <v>23</v>
      </c>
      <c r="N814" t="str">
        <f t="shared" si="51"/>
        <v>23</v>
      </c>
    </row>
    <row r="815" spans="1:14" x14ac:dyDescent="0.3">
      <c r="A815">
        <v>1</v>
      </c>
      <c r="B815">
        <v>5</v>
      </c>
      <c r="C815" s="1">
        <v>40145</v>
      </c>
      <c r="D815" s="21" t="str">
        <f t="shared" si="48"/>
        <v>28-Nov-2009</v>
      </c>
      <c r="E815" s="2">
        <v>0.4458333333333333</v>
      </c>
      <c r="F815" s="1">
        <v>40145</v>
      </c>
      <c r="G815" s="2">
        <v>0.48472222222222222</v>
      </c>
      <c r="H815">
        <v>50</v>
      </c>
      <c r="I815">
        <v>56</v>
      </c>
      <c r="J815" t="s">
        <v>8</v>
      </c>
      <c r="K815" t="s">
        <v>18</v>
      </c>
      <c r="L815" t="str">
        <f t="shared" si="49"/>
        <v>Morning</v>
      </c>
      <c r="M815" t="str">
        <f t="shared" si="50"/>
        <v>10</v>
      </c>
      <c r="N815" t="str">
        <f t="shared" si="51"/>
        <v>11</v>
      </c>
    </row>
    <row r="816" spans="1:14" x14ac:dyDescent="0.3">
      <c r="A816">
        <v>1</v>
      </c>
      <c r="B816">
        <v>6</v>
      </c>
      <c r="C816" s="1">
        <v>40145</v>
      </c>
      <c r="D816" s="21" t="str">
        <f t="shared" si="48"/>
        <v>28-Nov-2009</v>
      </c>
      <c r="E816" s="2">
        <v>0.56805555555555554</v>
      </c>
      <c r="F816" s="1">
        <v>40145</v>
      </c>
      <c r="G816" s="2">
        <v>0.65833333333333333</v>
      </c>
      <c r="H816">
        <v>50</v>
      </c>
      <c r="I816">
        <v>130</v>
      </c>
      <c r="J816" t="s">
        <v>8</v>
      </c>
      <c r="K816" t="s">
        <v>18</v>
      </c>
      <c r="L816" t="str">
        <f t="shared" si="49"/>
        <v>Morning</v>
      </c>
      <c r="M816" t="str">
        <f t="shared" si="50"/>
        <v>13</v>
      </c>
      <c r="N816" t="str">
        <f t="shared" si="51"/>
        <v>15</v>
      </c>
    </row>
    <row r="817" spans="1:14" x14ac:dyDescent="0.3">
      <c r="A817">
        <v>1</v>
      </c>
      <c r="B817">
        <v>6</v>
      </c>
      <c r="C817" s="1">
        <v>40145</v>
      </c>
      <c r="D817" s="21" t="str">
        <f t="shared" si="48"/>
        <v>28-Nov-2009</v>
      </c>
      <c r="E817" s="2">
        <v>0.57361111111111118</v>
      </c>
      <c r="F817" s="1">
        <v>40145</v>
      </c>
      <c r="G817" s="2">
        <v>0.60763888888888895</v>
      </c>
      <c r="H817">
        <v>50</v>
      </c>
      <c r="I817">
        <v>49</v>
      </c>
      <c r="J817" t="s">
        <v>8</v>
      </c>
      <c r="K817" t="s">
        <v>18</v>
      </c>
      <c r="L817" t="str">
        <f t="shared" si="49"/>
        <v>Morning</v>
      </c>
      <c r="M817" t="str">
        <f t="shared" si="50"/>
        <v>13</v>
      </c>
      <c r="N817" t="str">
        <f t="shared" si="51"/>
        <v>14</v>
      </c>
    </row>
    <row r="818" spans="1:14" x14ac:dyDescent="0.3">
      <c r="A818">
        <v>1</v>
      </c>
      <c r="B818">
        <v>6</v>
      </c>
      <c r="C818" s="1">
        <v>40145</v>
      </c>
      <c r="D818" s="21" t="str">
        <f t="shared" si="48"/>
        <v>28-Nov-2009</v>
      </c>
      <c r="E818" s="2">
        <v>0.58263888888888882</v>
      </c>
      <c r="F818" s="1">
        <v>40145</v>
      </c>
      <c r="G818" s="2">
        <v>0.62013888888888891</v>
      </c>
      <c r="H818">
        <v>50</v>
      </c>
      <c r="I818">
        <v>54</v>
      </c>
      <c r="J818" t="s">
        <v>8</v>
      </c>
      <c r="K818" t="s">
        <v>18</v>
      </c>
      <c r="L818" t="str">
        <f t="shared" si="49"/>
        <v>Morning</v>
      </c>
      <c r="M818" t="str">
        <f t="shared" si="50"/>
        <v>13</v>
      </c>
      <c r="N818" t="str">
        <f t="shared" si="51"/>
        <v>14</v>
      </c>
    </row>
    <row r="819" spans="1:14" x14ac:dyDescent="0.3">
      <c r="A819">
        <v>1</v>
      </c>
      <c r="B819">
        <v>5</v>
      </c>
      <c r="C819" s="1">
        <v>40145</v>
      </c>
      <c r="D819" s="21" t="str">
        <f t="shared" si="48"/>
        <v>28-Nov-2009</v>
      </c>
      <c r="E819" s="2">
        <v>0.58680555555555558</v>
      </c>
      <c r="F819" s="1">
        <v>40145</v>
      </c>
      <c r="G819" s="2">
        <v>0.65833333333333333</v>
      </c>
      <c r="H819">
        <v>50</v>
      </c>
      <c r="I819">
        <v>103</v>
      </c>
      <c r="J819" t="s">
        <v>8</v>
      </c>
      <c r="K819" t="s">
        <v>18</v>
      </c>
      <c r="L819" t="str">
        <f t="shared" si="49"/>
        <v>Afternoon</v>
      </c>
      <c r="M819" t="str">
        <f t="shared" si="50"/>
        <v>14</v>
      </c>
      <c r="N819" t="str">
        <f t="shared" si="51"/>
        <v>15</v>
      </c>
    </row>
    <row r="820" spans="1:14" x14ac:dyDescent="0.3">
      <c r="A820">
        <v>1</v>
      </c>
      <c r="B820">
        <v>5</v>
      </c>
      <c r="C820" s="1">
        <v>40145</v>
      </c>
      <c r="D820" s="21" t="str">
        <f t="shared" si="48"/>
        <v>28-Nov-2009</v>
      </c>
      <c r="E820" s="2">
        <v>0.59722222222222221</v>
      </c>
      <c r="F820" s="1">
        <v>40145</v>
      </c>
      <c r="G820" s="2">
        <v>0.69236111111111109</v>
      </c>
      <c r="H820">
        <v>50</v>
      </c>
      <c r="I820">
        <v>137</v>
      </c>
      <c r="J820" t="s">
        <v>8</v>
      </c>
      <c r="K820" t="s">
        <v>18</v>
      </c>
      <c r="L820" t="str">
        <f t="shared" si="49"/>
        <v>Afternoon</v>
      </c>
      <c r="M820" t="str">
        <f t="shared" si="50"/>
        <v>14</v>
      </c>
      <c r="N820" t="str">
        <f t="shared" si="51"/>
        <v>16</v>
      </c>
    </row>
    <row r="821" spans="1:14" x14ac:dyDescent="0.3">
      <c r="A821">
        <v>1</v>
      </c>
      <c r="B821">
        <v>6</v>
      </c>
      <c r="C821" s="1">
        <v>40145</v>
      </c>
      <c r="D821" s="21" t="str">
        <f t="shared" si="48"/>
        <v>28-Nov-2009</v>
      </c>
      <c r="E821" s="2">
        <v>0.69444444444444453</v>
      </c>
      <c r="F821" s="1">
        <v>40145</v>
      </c>
      <c r="G821" s="2">
        <v>0.83680555555555547</v>
      </c>
      <c r="H821">
        <v>70</v>
      </c>
      <c r="I821">
        <v>205</v>
      </c>
      <c r="J821" t="s">
        <v>8</v>
      </c>
      <c r="K821" t="s">
        <v>18</v>
      </c>
      <c r="L821" t="str">
        <f t="shared" si="49"/>
        <v>Afternoon</v>
      </c>
      <c r="M821" t="str">
        <f t="shared" si="50"/>
        <v>16</v>
      </c>
      <c r="N821" t="str">
        <f t="shared" si="51"/>
        <v>20</v>
      </c>
    </row>
    <row r="822" spans="1:14" x14ac:dyDescent="0.3">
      <c r="A822">
        <v>1</v>
      </c>
      <c r="B822">
        <v>8</v>
      </c>
      <c r="C822" s="1">
        <v>40145</v>
      </c>
      <c r="D822" s="21" t="str">
        <f t="shared" si="48"/>
        <v>28-Nov-2009</v>
      </c>
      <c r="E822" s="2">
        <v>0.69444444444444453</v>
      </c>
      <c r="F822" s="1">
        <v>40145</v>
      </c>
      <c r="G822" s="2">
        <v>0.75694444444444453</v>
      </c>
      <c r="H822">
        <v>50</v>
      </c>
      <c r="I822">
        <v>90</v>
      </c>
      <c r="J822" t="s">
        <v>8</v>
      </c>
      <c r="K822" t="s">
        <v>18</v>
      </c>
      <c r="L822" t="str">
        <f t="shared" si="49"/>
        <v>Afternoon</v>
      </c>
      <c r="M822" t="str">
        <f t="shared" si="50"/>
        <v>16</v>
      </c>
      <c r="N822" t="str">
        <f t="shared" si="51"/>
        <v>18</v>
      </c>
    </row>
    <row r="823" spans="1:14" x14ac:dyDescent="0.3">
      <c r="A823">
        <v>1</v>
      </c>
      <c r="B823">
        <v>6</v>
      </c>
      <c r="C823" s="1">
        <v>40145</v>
      </c>
      <c r="D823" s="21" t="str">
        <f t="shared" si="48"/>
        <v>28-Nov-2009</v>
      </c>
      <c r="E823" s="2">
        <v>0.7104166666666667</v>
      </c>
      <c r="F823" s="1">
        <v>40145</v>
      </c>
      <c r="G823" s="2">
        <v>0.95972222222222225</v>
      </c>
      <c r="H823">
        <v>110</v>
      </c>
      <c r="I823">
        <v>359</v>
      </c>
      <c r="J823" t="s">
        <v>8</v>
      </c>
      <c r="K823" t="s">
        <v>18</v>
      </c>
      <c r="L823" t="str">
        <f t="shared" si="49"/>
        <v>Afternoon</v>
      </c>
      <c r="M823" t="str">
        <f t="shared" si="50"/>
        <v>17</v>
      </c>
      <c r="N823" t="str">
        <f t="shared" si="51"/>
        <v>23</v>
      </c>
    </row>
    <row r="824" spans="1:14" x14ac:dyDescent="0.3">
      <c r="A824">
        <v>1</v>
      </c>
      <c r="B824">
        <v>6</v>
      </c>
      <c r="C824" s="1">
        <v>40145</v>
      </c>
      <c r="D824" s="21" t="str">
        <f t="shared" si="48"/>
        <v>28-Nov-2009</v>
      </c>
      <c r="E824" s="2">
        <v>0.7909722222222223</v>
      </c>
      <c r="F824" s="1">
        <v>40145</v>
      </c>
      <c r="G824" s="2">
        <v>0.87708333333333333</v>
      </c>
      <c r="H824">
        <v>50</v>
      </c>
      <c r="I824">
        <v>124</v>
      </c>
      <c r="J824" t="s">
        <v>8</v>
      </c>
      <c r="K824" t="s">
        <v>18</v>
      </c>
      <c r="L824" t="str">
        <f t="shared" si="49"/>
        <v>Evening</v>
      </c>
      <c r="M824" t="str">
        <f t="shared" si="50"/>
        <v>18</v>
      </c>
      <c r="N824" t="str">
        <f t="shared" si="51"/>
        <v>21</v>
      </c>
    </row>
    <row r="825" spans="1:14" x14ac:dyDescent="0.3">
      <c r="A825">
        <v>1</v>
      </c>
      <c r="B825">
        <v>6</v>
      </c>
      <c r="C825" s="1">
        <v>40145</v>
      </c>
      <c r="D825" s="21" t="str">
        <f t="shared" si="48"/>
        <v>28-Nov-2009</v>
      </c>
      <c r="E825" s="2">
        <v>0.80138888888888893</v>
      </c>
      <c r="F825" s="1">
        <v>40145</v>
      </c>
      <c r="G825" s="2">
        <v>0.88194444444444453</v>
      </c>
      <c r="H825">
        <v>50</v>
      </c>
      <c r="I825">
        <v>116</v>
      </c>
      <c r="J825" t="s">
        <v>8</v>
      </c>
      <c r="K825" t="s">
        <v>18</v>
      </c>
      <c r="L825" t="str">
        <f t="shared" si="49"/>
        <v>Evening</v>
      </c>
      <c r="M825" t="str">
        <f t="shared" si="50"/>
        <v>19</v>
      </c>
      <c r="N825" t="str">
        <f t="shared" si="51"/>
        <v>21</v>
      </c>
    </row>
    <row r="826" spans="1:14" x14ac:dyDescent="0.3">
      <c r="A826">
        <v>1</v>
      </c>
      <c r="B826">
        <v>5</v>
      </c>
      <c r="C826" s="1">
        <v>40146</v>
      </c>
      <c r="D826" s="21" t="str">
        <f t="shared" si="48"/>
        <v>29-Nov-2009</v>
      </c>
      <c r="E826" s="2">
        <v>0.49305555555555558</v>
      </c>
      <c r="F826" s="1">
        <v>40146</v>
      </c>
      <c r="G826" s="2">
        <v>0.66180555555555554</v>
      </c>
      <c r="H826">
        <v>90</v>
      </c>
      <c r="I826">
        <v>243</v>
      </c>
      <c r="J826" t="s">
        <v>8</v>
      </c>
      <c r="K826" t="s">
        <v>21</v>
      </c>
      <c r="L826" t="str">
        <f t="shared" si="49"/>
        <v>Morning</v>
      </c>
      <c r="M826" t="str">
        <f t="shared" si="50"/>
        <v>11</v>
      </c>
      <c r="N826" t="str">
        <f t="shared" si="51"/>
        <v>15</v>
      </c>
    </row>
    <row r="827" spans="1:14" x14ac:dyDescent="0.3">
      <c r="A827">
        <v>1</v>
      </c>
      <c r="B827">
        <v>6</v>
      </c>
      <c r="C827" s="1">
        <v>40146</v>
      </c>
      <c r="D827" s="21" t="str">
        <f t="shared" si="48"/>
        <v>29-Nov-2009</v>
      </c>
      <c r="E827" s="2">
        <v>0.53749999999999998</v>
      </c>
      <c r="F827" s="1">
        <v>40146</v>
      </c>
      <c r="G827" s="2">
        <v>0.61736111111111114</v>
      </c>
      <c r="H827">
        <v>50</v>
      </c>
      <c r="I827">
        <v>115</v>
      </c>
      <c r="J827" t="s">
        <v>8</v>
      </c>
      <c r="K827" t="s">
        <v>21</v>
      </c>
      <c r="L827" t="str">
        <f t="shared" si="49"/>
        <v>Morning</v>
      </c>
      <c r="M827" t="str">
        <f t="shared" si="50"/>
        <v>12</v>
      </c>
      <c r="N827" t="str">
        <f t="shared" si="51"/>
        <v>14</v>
      </c>
    </row>
    <row r="828" spans="1:14" x14ac:dyDescent="0.3">
      <c r="A828">
        <v>1</v>
      </c>
      <c r="B828">
        <v>6</v>
      </c>
      <c r="C828" s="1">
        <v>40146</v>
      </c>
      <c r="D828" s="21" t="str">
        <f t="shared" si="48"/>
        <v>29-Nov-2009</v>
      </c>
      <c r="E828" s="2">
        <v>0.60972222222222217</v>
      </c>
      <c r="F828" s="1">
        <v>40146</v>
      </c>
      <c r="G828" s="2">
        <v>0.75069444444444444</v>
      </c>
      <c r="H828">
        <v>70</v>
      </c>
      <c r="I828">
        <v>203</v>
      </c>
      <c r="J828" t="s">
        <v>14</v>
      </c>
      <c r="K828" t="s">
        <v>21</v>
      </c>
      <c r="L828" t="str">
        <f t="shared" si="49"/>
        <v>Afternoon</v>
      </c>
      <c r="M828" t="str">
        <f t="shared" si="50"/>
        <v>14</v>
      </c>
      <c r="N828" t="str">
        <f t="shared" si="51"/>
        <v>18</v>
      </c>
    </row>
    <row r="829" spans="1:14" x14ac:dyDescent="0.3">
      <c r="A829">
        <v>1</v>
      </c>
      <c r="B829">
        <v>5</v>
      </c>
      <c r="C829" s="1">
        <v>40146</v>
      </c>
      <c r="D829" s="21" t="str">
        <f t="shared" si="48"/>
        <v>29-Nov-2009</v>
      </c>
      <c r="E829" s="2">
        <v>0.61041666666666672</v>
      </c>
      <c r="F829" s="1">
        <v>40146</v>
      </c>
      <c r="G829" s="2">
        <v>0.66666666666666663</v>
      </c>
      <c r="H829">
        <v>50</v>
      </c>
      <c r="I829">
        <v>81</v>
      </c>
      <c r="J829" t="s">
        <v>14</v>
      </c>
      <c r="K829" t="s">
        <v>21</v>
      </c>
      <c r="L829" t="str">
        <f t="shared" si="49"/>
        <v>Afternoon</v>
      </c>
      <c r="M829" t="str">
        <f t="shared" si="50"/>
        <v>14</v>
      </c>
      <c r="N829" t="str">
        <f t="shared" si="51"/>
        <v>16</v>
      </c>
    </row>
    <row r="830" spans="1:14" x14ac:dyDescent="0.3">
      <c r="A830">
        <v>1</v>
      </c>
      <c r="B830">
        <v>6</v>
      </c>
      <c r="C830" s="1">
        <v>40146</v>
      </c>
      <c r="D830" s="21" t="str">
        <f t="shared" si="48"/>
        <v>29-Nov-2009</v>
      </c>
      <c r="E830" s="2">
        <v>0.61527777777777781</v>
      </c>
      <c r="F830" s="1">
        <v>40146</v>
      </c>
      <c r="G830" s="2">
        <v>0.65416666666666667</v>
      </c>
      <c r="H830">
        <v>50</v>
      </c>
      <c r="I830">
        <v>56</v>
      </c>
      <c r="J830" t="s">
        <v>14</v>
      </c>
      <c r="K830" t="s">
        <v>21</v>
      </c>
      <c r="L830" t="str">
        <f t="shared" si="49"/>
        <v>Afternoon</v>
      </c>
      <c r="M830" t="str">
        <f t="shared" si="50"/>
        <v>14</v>
      </c>
      <c r="N830" t="str">
        <f t="shared" si="51"/>
        <v>15</v>
      </c>
    </row>
    <row r="831" spans="1:14" x14ac:dyDescent="0.3">
      <c r="A831">
        <v>1</v>
      </c>
      <c r="B831">
        <v>6</v>
      </c>
      <c r="C831" s="1">
        <v>40146</v>
      </c>
      <c r="D831" s="21" t="str">
        <f t="shared" si="48"/>
        <v>29-Nov-2009</v>
      </c>
      <c r="E831" s="2">
        <v>0.62152777777777779</v>
      </c>
      <c r="F831" s="1">
        <v>40146</v>
      </c>
      <c r="G831" s="2">
        <v>0.72986111111111107</v>
      </c>
      <c r="H831">
        <v>50</v>
      </c>
      <c r="I831">
        <v>156</v>
      </c>
      <c r="J831" t="s">
        <v>14</v>
      </c>
      <c r="K831" t="s">
        <v>21</v>
      </c>
      <c r="L831" t="str">
        <f t="shared" si="49"/>
        <v>Afternoon</v>
      </c>
      <c r="M831" t="str">
        <f t="shared" si="50"/>
        <v>14</v>
      </c>
      <c r="N831" t="str">
        <f t="shared" si="51"/>
        <v>17</v>
      </c>
    </row>
    <row r="832" spans="1:14" x14ac:dyDescent="0.3">
      <c r="A832">
        <v>1</v>
      </c>
      <c r="B832">
        <v>8</v>
      </c>
      <c r="C832" s="1">
        <v>40146</v>
      </c>
      <c r="D832" s="21" t="str">
        <f t="shared" si="48"/>
        <v>29-Nov-2009</v>
      </c>
      <c r="E832" s="2">
        <v>0.67499999999999993</v>
      </c>
      <c r="F832" s="1">
        <v>40146</v>
      </c>
      <c r="G832" s="2">
        <v>0.86388888888888893</v>
      </c>
      <c r="H832">
        <v>90</v>
      </c>
      <c r="I832">
        <v>272</v>
      </c>
      <c r="J832" t="s">
        <v>8</v>
      </c>
      <c r="K832" t="s">
        <v>21</v>
      </c>
      <c r="L832" t="str">
        <f t="shared" si="49"/>
        <v>Afternoon</v>
      </c>
      <c r="M832" t="str">
        <f t="shared" si="50"/>
        <v>16</v>
      </c>
      <c r="N832" t="str">
        <f t="shared" si="51"/>
        <v>20</v>
      </c>
    </row>
    <row r="833" spans="1:14" x14ac:dyDescent="0.3">
      <c r="A833">
        <v>1</v>
      </c>
      <c r="B833">
        <v>5</v>
      </c>
      <c r="C833" s="1">
        <v>40146</v>
      </c>
      <c r="D833" s="21" t="str">
        <f t="shared" si="48"/>
        <v>29-Nov-2009</v>
      </c>
      <c r="E833" s="2">
        <v>0.67638888888888893</v>
      </c>
      <c r="F833" s="1">
        <v>40146</v>
      </c>
      <c r="G833" s="2">
        <v>0.82013888888888886</v>
      </c>
      <c r="H833">
        <v>70</v>
      </c>
      <c r="I833">
        <v>207</v>
      </c>
      <c r="J833" t="s">
        <v>8</v>
      </c>
      <c r="K833" t="s">
        <v>21</v>
      </c>
      <c r="L833" t="str">
        <f t="shared" si="49"/>
        <v>Afternoon</v>
      </c>
      <c r="M833" t="str">
        <f t="shared" si="50"/>
        <v>16</v>
      </c>
      <c r="N833" t="str">
        <f t="shared" si="51"/>
        <v>19</v>
      </c>
    </row>
    <row r="834" spans="1:14" x14ac:dyDescent="0.3">
      <c r="A834">
        <v>1</v>
      </c>
      <c r="B834">
        <v>5</v>
      </c>
      <c r="C834" s="1">
        <v>40146</v>
      </c>
      <c r="D834" s="21" t="str">
        <f t="shared" si="48"/>
        <v>29-Nov-2009</v>
      </c>
      <c r="E834" s="2">
        <v>0.69305555555555554</v>
      </c>
      <c r="F834" s="1">
        <v>40146</v>
      </c>
      <c r="G834" s="2">
        <v>0.79027777777777775</v>
      </c>
      <c r="H834">
        <v>50</v>
      </c>
      <c r="I834">
        <v>140</v>
      </c>
      <c r="J834" t="s">
        <v>8</v>
      </c>
      <c r="K834" t="s">
        <v>21</v>
      </c>
      <c r="L834" t="str">
        <f t="shared" si="49"/>
        <v>Afternoon</v>
      </c>
      <c r="M834" t="str">
        <f t="shared" si="50"/>
        <v>16</v>
      </c>
      <c r="N834" t="str">
        <f t="shared" si="51"/>
        <v>18</v>
      </c>
    </row>
    <row r="835" spans="1:14" x14ac:dyDescent="0.3">
      <c r="A835">
        <v>1</v>
      </c>
      <c r="B835">
        <v>6</v>
      </c>
      <c r="C835" s="1">
        <v>40146</v>
      </c>
      <c r="D835" s="21" t="str">
        <f t="shared" ref="D835:D898" si="52" xml:space="preserve"> TEXT(C835, "dd-Mmm-yyyy")</f>
        <v>29-Nov-2009</v>
      </c>
      <c r="E835" s="2">
        <v>0.7104166666666667</v>
      </c>
      <c r="F835" s="1">
        <v>40146</v>
      </c>
      <c r="G835" s="2">
        <v>0.75277777777777777</v>
      </c>
      <c r="H835">
        <v>50</v>
      </c>
      <c r="I835">
        <v>61</v>
      </c>
      <c r="J835" t="s">
        <v>8</v>
      </c>
      <c r="K835" t="s">
        <v>21</v>
      </c>
      <c r="L835" t="str">
        <f t="shared" ref="L835:L898" si="53">IF(AND(E835&gt;$T$6,E835&lt;=$U$6),"Morning",IF(AND(E835&gt;$U$6,E835&lt;=$V$6),"Afternoon", IF(AND(E835&gt;$V$6,E835&lt;=$W$6),"Evening", "Night")))</f>
        <v>Afternoon</v>
      </c>
      <c r="M835" t="str">
        <f t="shared" ref="M835:M898" si="54" xml:space="preserve"> TEXT(E835, "H")</f>
        <v>17</v>
      </c>
      <c r="N835" t="str">
        <f t="shared" ref="N835:N898" si="55" xml:space="preserve"> TEXT(G835,"HH")</f>
        <v>18</v>
      </c>
    </row>
    <row r="836" spans="1:14" x14ac:dyDescent="0.3">
      <c r="A836">
        <v>1</v>
      </c>
      <c r="B836">
        <v>8</v>
      </c>
      <c r="C836" s="1">
        <v>40146</v>
      </c>
      <c r="D836" s="21" t="str">
        <f t="shared" si="52"/>
        <v>29-Nov-2009</v>
      </c>
      <c r="E836" s="2">
        <v>0.71944444444444444</v>
      </c>
      <c r="F836" s="1">
        <v>40146</v>
      </c>
      <c r="G836" s="2">
        <v>0.81805555555555554</v>
      </c>
      <c r="H836">
        <v>50</v>
      </c>
      <c r="I836">
        <v>142</v>
      </c>
      <c r="J836" t="s">
        <v>8</v>
      </c>
      <c r="K836" t="s">
        <v>21</v>
      </c>
      <c r="L836" t="str">
        <f t="shared" si="53"/>
        <v>Afternoon</v>
      </c>
      <c r="M836" t="str">
        <f t="shared" si="54"/>
        <v>17</v>
      </c>
      <c r="N836" t="str">
        <f t="shared" si="55"/>
        <v>19</v>
      </c>
    </row>
    <row r="837" spans="1:14" x14ac:dyDescent="0.3">
      <c r="A837">
        <v>1</v>
      </c>
      <c r="B837">
        <v>6</v>
      </c>
      <c r="C837" s="1">
        <v>40146</v>
      </c>
      <c r="D837" s="21" t="str">
        <f t="shared" si="52"/>
        <v>29-Nov-2009</v>
      </c>
      <c r="E837" s="2">
        <v>0.76041666666666663</v>
      </c>
      <c r="F837" s="1">
        <v>40146</v>
      </c>
      <c r="G837" s="2">
        <v>0.87777777777777777</v>
      </c>
      <c r="H837">
        <v>50</v>
      </c>
      <c r="I837">
        <v>169</v>
      </c>
      <c r="J837" t="s">
        <v>8</v>
      </c>
      <c r="K837" t="s">
        <v>21</v>
      </c>
      <c r="L837" t="str">
        <f t="shared" si="53"/>
        <v>Evening</v>
      </c>
      <c r="M837" t="str">
        <f t="shared" si="54"/>
        <v>18</v>
      </c>
      <c r="N837" t="str">
        <f t="shared" si="55"/>
        <v>21</v>
      </c>
    </row>
    <row r="838" spans="1:14" x14ac:dyDescent="0.3">
      <c r="A838">
        <v>1</v>
      </c>
      <c r="B838">
        <v>5</v>
      </c>
      <c r="C838" s="1">
        <v>40146</v>
      </c>
      <c r="D838" s="21" t="str">
        <f t="shared" si="52"/>
        <v>29-Nov-2009</v>
      </c>
      <c r="E838" s="2">
        <v>0.79513888888888884</v>
      </c>
      <c r="F838" s="1">
        <v>40146</v>
      </c>
      <c r="G838" s="2">
        <v>0.92638888888888893</v>
      </c>
      <c r="H838">
        <v>70</v>
      </c>
      <c r="I838">
        <v>189</v>
      </c>
      <c r="J838" t="s">
        <v>8</v>
      </c>
      <c r="K838" t="s">
        <v>21</v>
      </c>
      <c r="L838" t="str">
        <f t="shared" si="53"/>
        <v>Evening</v>
      </c>
      <c r="M838" t="str">
        <f t="shared" si="54"/>
        <v>19</v>
      </c>
      <c r="N838" t="str">
        <f t="shared" si="55"/>
        <v>22</v>
      </c>
    </row>
    <row r="839" spans="1:14" x14ac:dyDescent="0.3">
      <c r="A839">
        <v>1</v>
      </c>
      <c r="B839">
        <v>8</v>
      </c>
      <c r="C839" s="1">
        <v>40146</v>
      </c>
      <c r="D839" s="21" t="str">
        <f t="shared" si="52"/>
        <v>29-Nov-2009</v>
      </c>
      <c r="E839" s="2">
        <v>0.82152777777777775</v>
      </c>
      <c r="F839" s="1">
        <v>40146</v>
      </c>
      <c r="G839" s="2">
        <v>0.8305555555555556</v>
      </c>
      <c r="H839">
        <v>50</v>
      </c>
      <c r="I839">
        <v>13</v>
      </c>
      <c r="J839" t="s">
        <v>14</v>
      </c>
      <c r="K839" t="s">
        <v>21</v>
      </c>
      <c r="L839" t="str">
        <f t="shared" si="53"/>
        <v>Evening</v>
      </c>
      <c r="M839" t="str">
        <f t="shared" si="54"/>
        <v>19</v>
      </c>
      <c r="N839" t="str">
        <f t="shared" si="55"/>
        <v>19</v>
      </c>
    </row>
    <row r="840" spans="1:14" x14ac:dyDescent="0.3">
      <c r="A840">
        <v>1</v>
      </c>
      <c r="B840">
        <v>5</v>
      </c>
      <c r="C840" s="1">
        <v>40152</v>
      </c>
      <c r="D840" s="21" t="str">
        <f t="shared" si="52"/>
        <v>05-Dec-2009</v>
      </c>
      <c r="E840" s="2">
        <v>0.45069444444444445</v>
      </c>
      <c r="F840" s="1">
        <v>40152</v>
      </c>
      <c r="G840" s="2">
        <v>0.90555555555555556</v>
      </c>
      <c r="H840">
        <v>210</v>
      </c>
      <c r="I840">
        <v>655</v>
      </c>
      <c r="J840" t="s">
        <v>8</v>
      </c>
      <c r="K840" t="s">
        <v>18</v>
      </c>
      <c r="L840" t="str">
        <f t="shared" si="53"/>
        <v>Morning</v>
      </c>
      <c r="M840" t="str">
        <f t="shared" si="54"/>
        <v>10</v>
      </c>
      <c r="N840" t="str">
        <f t="shared" si="55"/>
        <v>21</v>
      </c>
    </row>
    <row r="841" spans="1:14" x14ac:dyDescent="0.3">
      <c r="A841">
        <v>1</v>
      </c>
      <c r="B841">
        <v>6</v>
      </c>
      <c r="C841" s="1">
        <v>40152</v>
      </c>
      <c r="D841" s="21" t="str">
        <f t="shared" si="52"/>
        <v>05-Dec-2009</v>
      </c>
      <c r="E841" s="2">
        <v>0.6020833333333333</v>
      </c>
      <c r="F841" s="1">
        <v>40152</v>
      </c>
      <c r="G841" s="2">
        <v>0.65763888888888888</v>
      </c>
      <c r="H841">
        <v>50</v>
      </c>
      <c r="I841">
        <v>80</v>
      </c>
      <c r="J841" t="s">
        <v>8</v>
      </c>
      <c r="K841" t="s">
        <v>18</v>
      </c>
      <c r="L841" t="str">
        <f t="shared" si="53"/>
        <v>Afternoon</v>
      </c>
      <c r="M841" t="str">
        <f t="shared" si="54"/>
        <v>14</v>
      </c>
      <c r="N841" t="str">
        <f t="shared" si="55"/>
        <v>15</v>
      </c>
    </row>
    <row r="842" spans="1:14" x14ac:dyDescent="0.3">
      <c r="A842">
        <v>1</v>
      </c>
      <c r="B842">
        <v>5</v>
      </c>
      <c r="C842" s="1">
        <v>40152</v>
      </c>
      <c r="D842" s="21" t="str">
        <f t="shared" si="52"/>
        <v>05-Dec-2009</v>
      </c>
      <c r="E842" s="2">
        <v>0.6069444444444444</v>
      </c>
      <c r="F842" s="1">
        <v>40152</v>
      </c>
      <c r="G842" s="2">
        <v>0.62361111111111112</v>
      </c>
      <c r="H842">
        <v>50</v>
      </c>
      <c r="I842">
        <v>24</v>
      </c>
      <c r="J842" t="s">
        <v>8</v>
      </c>
      <c r="K842" t="s">
        <v>18</v>
      </c>
      <c r="L842" t="str">
        <f t="shared" si="53"/>
        <v>Afternoon</v>
      </c>
      <c r="M842" t="str">
        <f t="shared" si="54"/>
        <v>14</v>
      </c>
      <c r="N842" t="str">
        <f t="shared" si="55"/>
        <v>14</v>
      </c>
    </row>
    <row r="843" spans="1:14" x14ac:dyDescent="0.3">
      <c r="A843">
        <v>1</v>
      </c>
      <c r="B843">
        <v>6</v>
      </c>
      <c r="C843" s="1">
        <v>40152</v>
      </c>
      <c r="D843" s="21" t="str">
        <f t="shared" si="52"/>
        <v>05-Dec-2009</v>
      </c>
      <c r="E843" s="2">
        <v>0.76944444444444438</v>
      </c>
      <c r="F843" s="1">
        <v>40152</v>
      </c>
      <c r="G843" s="2">
        <v>0.94166666666666676</v>
      </c>
      <c r="H843">
        <v>90</v>
      </c>
      <c r="I843">
        <v>248</v>
      </c>
      <c r="J843" t="s">
        <v>8</v>
      </c>
      <c r="K843" t="s">
        <v>18</v>
      </c>
      <c r="L843" t="str">
        <f t="shared" si="53"/>
        <v>Evening</v>
      </c>
      <c r="M843" t="str">
        <f t="shared" si="54"/>
        <v>18</v>
      </c>
      <c r="N843" t="str">
        <f t="shared" si="55"/>
        <v>22</v>
      </c>
    </row>
    <row r="844" spans="1:14" x14ac:dyDescent="0.3">
      <c r="A844">
        <v>1</v>
      </c>
      <c r="B844">
        <v>6</v>
      </c>
      <c r="C844" s="1">
        <v>40152</v>
      </c>
      <c r="D844" s="21" t="str">
        <f t="shared" si="52"/>
        <v>05-Dec-2009</v>
      </c>
      <c r="E844" s="2">
        <v>0.78263888888888899</v>
      </c>
      <c r="F844" s="1">
        <v>40152</v>
      </c>
      <c r="G844" s="2">
        <v>0.94236111111111109</v>
      </c>
      <c r="H844">
        <v>70</v>
      </c>
      <c r="I844">
        <v>230</v>
      </c>
      <c r="J844" t="s">
        <v>8</v>
      </c>
      <c r="K844" t="s">
        <v>18</v>
      </c>
      <c r="L844" t="str">
        <f t="shared" si="53"/>
        <v>Evening</v>
      </c>
      <c r="M844" t="str">
        <f t="shared" si="54"/>
        <v>18</v>
      </c>
      <c r="N844" t="str">
        <f t="shared" si="55"/>
        <v>22</v>
      </c>
    </row>
    <row r="845" spans="1:14" x14ac:dyDescent="0.3">
      <c r="A845">
        <v>1</v>
      </c>
      <c r="B845">
        <v>5</v>
      </c>
      <c r="C845" s="1">
        <v>40152</v>
      </c>
      <c r="D845" s="21" t="str">
        <f t="shared" si="52"/>
        <v>05-Dec-2009</v>
      </c>
      <c r="E845" s="2">
        <v>0.82500000000000007</v>
      </c>
      <c r="F845" s="1">
        <v>40152</v>
      </c>
      <c r="G845" s="2">
        <v>0.90694444444444444</v>
      </c>
      <c r="H845">
        <v>50</v>
      </c>
      <c r="I845">
        <v>118</v>
      </c>
      <c r="J845" t="s">
        <v>8</v>
      </c>
      <c r="K845" t="s">
        <v>18</v>
      </c>
      <c r="L845" t="str">
        <f t="shared" si="53"/>
        <v>Evening</v>
      </c>
      <c r="M845" t="str">
        <f t="shared" si="54"/>
        <v>19</v>
      </c>
      <c r="N845" t="str">
        <f t="shared" si="55"/>
        <v>21</v>
      </c>
    </row>
    <row r="846" spans="1:14" x14ac:dyDescent="0.3">
      <c r="A846">
        <v>1</v>
      </c>
      <c r="B846">
        <v>8</v>
      </c>
      <c r="C846" s="1">
        <v>40153</v>
      </c>
      <c r="D846" s="21" t="str">
        <f t="shared" si="52"/>
        <v>06-Dec-2009</v>
      </c>
      <c r="E846" s="2">
        <v>0.47361111111111115</v>
      </c>
      <c r="F846" s="1">
        <v>40153</v>
      </c>
      <c r="G846" s="2">
        <v>0.73611111111111116</v>
      </c>
      <c r="H846">
        <v>130</v>
      </c>
      <c r="I846">
        <v>378</v>
      </c>
      <c r="J846" t="s">
        <v>8</v>
      </c>
      <c r="K846" t="s">
        <v>21</v>
      </c>
      <c r="L846" t="str">
        <f t="shared" si="53"/>
        <v>Morning</v>
      </c>
      <c r="M846" t="str">
        <f t="shared" si="54"/>
        <v>11</v>
      </c>
      <c r="N846" t="str">
        <f t="shared" si="55"/>
        <v>17</v>
      </c>
    </row>
    <row r="847" spans="1:14" x14ac:dyDescent="0.3">
      <c r="A847">
        <v>1</v>
      </c>
      <c r="B847">
        <v>6</v>
      </c>
      <c r="C847" s="1">
        <v>40153</v>
      </c>
      <c r="D847" s="21" t="str">
        <f t="shared" si="52"/>
        <v>06-Dec-2009</v>
      </c>
      <c r="E847" s="2">
        <v>0.57430555555555551</v>
      </c>
      <c r="F847" s="1">
        <v>40153</v>
      </c>
      <c r="G847" s="2">
        <v>0.64444444444444449</v>
      </c>
      <c r="H847">
        <v>50</v>
      </c>
      <c r="I847">
        <v>101</v>
      </c>
      <c r="J847" t="s">
        <v>8</v>
      </c>
      <c r="K847" t="s">
        <v>21</v>
      </c>
      <c r="L847" t="str">
        <f t="shared" si="53"/>
        <v>Morning</v>
      </c>
      <c r="M847" t="str">
        <f t="shared" si="54"/>
        <v>13</v>
      </c>
      <c r="N847" t="str">
        <f t="shared" si="55"/>
        <v>15</v>
      </c>
    </row>
    <row r="848" spans="1:14" x14ac:dyDescent="0.3">
      <c r="A848">
        <v>1</v>
      </c>
      <c r="B848">
        <v>5</v>
      </c>
      <c r="C848" s="1">
        <v>40153</v>
      </c>
      <c r="D848" s="21" t="str">
        <f t="shared" si="52"/>
        <v>06-Dec-2009</v>
      </c>
      <c r="E848" s="2">
        <v>0.61944444444444446</v>
      </c>
      <c r="F848" s="1">
        <v>40153</v>
      </c>
      <c r="G848" s="2">
        <v>0.75277777777777777</v>
      </c>
      <c r="H848">
        <v>70</v>
      </c>
      <c r="I848">
        <v>192</v>
      </c>
      <c r="J848" t="s">
        <v>8</v>
      </c>
      <c r="K848" t="s">
        <v>21</v>
      </c>
      <c r="L848" t="str">
        <f t="shared" si="53"/>
        <v>Afternoon</v>
      </c>
      <c r="M848" t="str">
        <f t="shared" si="54"/>
        <v>14</v>
      </c>
      <c r="N848" t="str">
        <f t="shared" si="55"/>
        <v>18</v>
      </c>
    </row>
    <row r="849" spans="1:14" x14ac:dyDescent="0.3">
      <c r="A849">
        <v>1</v>
      </c>
      <c r="B849">
        <v>6</v>
      </c>
      <c r="C849" s="1">
        <v>40153</v>
      </c>
      <c r="D849" s="21" t="str">
        <f t="shared" si="52"/>
        <v>06-Dec-2009</v>
      </c>
      <c r="E849" s="2">
        <v>0.625</v>
      </c>
      <c r="F849" s="1">
        <v>40153</v>
      </c>
      <c r="G849" s="2">
        <v>0.66249999999999998</v>
      </c>
      <c r="H849">
        <v>50</v>
      </c>
      <c r="I849">
        <v>54</v>
      </c>
      <c r="J849" t="s">
        <v>8</v>
      </c>
      <c r="K849" t="s">
        <v>21</v>
      </c>
      <c r="L849" t="str">
        <f t="shared" si="53"/>
        <v>Afternoon</v>
      </c>
      <c r="M849" t="str">
        <f t="shared" si="54"/>
        <v>15</v>
      </c>
      <c r="N849" t="str">
        <f t="shared" si="55"/>
        <v>15</v>
      </c>
    </row>
    <row r="850" spans="1:14" x14ac:dyDescent="0.3">
      <c r="A850">
        <v>1</v>
      </c>
      <c r="B850">
        <v>6</v>
      </c>
      <c r="C850" s="1">
        <v>40153</v>
      </c>
      <c r="D850" s="21" t="str">
        <f t="shared" si="52"/>
        <v>06-Dec-2009</v>
      </c>
      <c r="E850" s="2">
        <v>0.65277777777777779</v>
      </c>
      <c r="F850" s="1">
        <v>40153</v>
      </c>
      <c r="G850" s="2">
        <v>0.70624999999999993</v>
      </c>
      <c r="H850">
        <v>50</v>
      </c>
      <c r="I850">
        <v>77</v>
      </c>
      <c r="J850" t="s">
        <v>8</v>
      </c>
      <c r="K850" t="s">
        <v>21</v>
      </c>
      <c r="L850" t="str">
        <f t="shared" si="53"/>
        <v>Afternoon</v>
      </c>
      <c r="M850" t="str">
        <f t="shared" si="54"/>
        <v>15</v>
      </c>
      <c r="N850" t="str">
        <f t="shared" si="55"/>
        <v>16</v>
      </c>
    </row>
    <row r="851" spans="1:14" x14ac:dyDescent="0.3">
      <c r="A851">
        <v>1</v>
      </c>
      <c r="B851">
        <v>8</v>
      </c>
      <c r="C851" s="1">
        <v>40153</v>
      </c>
      <c r="D851" s="21" t="str">
        <f t="shared" si="52"/>
        <v>06-Dec-2009</v>
      </c>
      <c r="E851" s="2">
        <v>0.6777777777777777</v>
      </c>
      <c r="F851" s="1">
        <v>40153</v>
      </c>
      <c r="G851" s="2">
        <v>0.80902777777777779</v>
      </c>
      <c r="H851">
        <v>70</v>
      </c>
      <c r="I851">
        <v>189</v>
      </c>
      <c r="J851" t="s">
        <v>8</v>
      </c>
      <c r="K851" t="s">
        <v>21</v>
      </c>
      <c r="L851" t="str">
        <f t="shared" si="53"/>
        <v>Afternoon</v>
      </c>
      <c r="M851" t="str">
        <f t="shared" si="54"/>
        <v>16</v>
      </c>
      <c r="N851" t="str">
        <f t="shared" si="55"/>
        <v>19</v>
      </c>
    </row>
    <row r="852" spans="1:14" x14ac:dyDescent="0.3">
      <c r="A852">
        <v>1</v>
      </c>
      <c r="B852">
        <v>5</v>
      </c>
      <c r="C852" s="1">
        <v>40153</v>
      </c>
      <c r="D852" s="21" t="str">
        <f t="shared" si="52"/>
        <v>06-Dec-2009</v>
      </c>
      <c r="E852" s="2">
        <v>0.70347222222222217</v>
      </c>
      <c r="F852" s="1">
        <v>40153</v>
      </c>
      <c r="G852" s="2">
        <v>0.82291666666666663</v>
      </c>
      <c r="H852">
        <v>50</v>
      </c>
      <c r="I852">
        <v>172</v>
      </c>
      <c r="J852" t="s">
        <v>8</v>
      </c>
      <c r="K852" t="s">
        <v>21</v>
      </c>
      <c r="L852" t="str">
        <f t="shared" si="53"/>
        <v>Afternoon</v>
      </c>
      <c r="M852" t="str">
        <f t="shared" si="54"/>
        <v>16</v>
      </c>
      <c r="N852" t="str">
        <f t="shared" si="55"/>
        <v>19</v>
      </c>
    </row>
    <row r="853" spans="1:14" x14ac:dyDescent="0.3">
      <c r="A853">
        <v>1</v>
      </c>
      <c r="B853">
        <v>5</v>
      </c>
      <c r="C853" s="1">
        <v>40153</v>
      </c>
      <c r="D853" s="21" t="str">
        <f t="shared" si="52"/>
        <v>06-Dec-2009</v>
      </c>
      <c r="E853" s="2">
        <v>0.7270833333333333</v>
      </c>
      <c r="F853" s="1">
        <v>40153</v>
      </c>
      <c r="G853" s="2">
        <v>0.80763888888888891</v>
      </c>
      <c r="H853">
        <v>50</v>
      </c>
      <c r="I853">
        <v>116</v>
      </c>
      <c r="J853" t="s">
        <v>8</v>
      </c>
      <c r="K853" t="s">
        <v>21</v>
      </c>
      <c r="L853" t="str">
        <f t="shared" si="53"/>
        <v>Afternoon</v>
      </c>
      <c r="M853" t="str">
        <f t="shared" si="54"/>
        <v>17</v>
      </c>
      <c r="N853" t="str">
        <f t="shared" si="55"/>
        <v>19</v>
      </c>
    </row>
    <row r="854" spans="1:14" x14ac:dyDescent="0.3">
      <c r="A854">
        <v>1</v>
      </c>
      <c r="B854">
        <v>6</v>
      </c>
      <c r="C854" s="1">
        <v>40153</v>
      </c>
      <c r="D854" s="21" t="str">
        <f t="shared" si="52"/>
        <v>06-Dec-2009</v>
      </c>
      <c r="E854" s="2">
        <v>0.7597222222222223</v>
      </c>
      <c r="F854" s="1">
        <v>40153</v>
      </c>
      <c r="G854" s="2">
        <v>0.81736111111111109</v>
      </c>
      <c r="H854">
        <v>50</v>
      </c>
      <c r="I854">
        <v>83</v>
      </c>
      <c r="J854" t="s">
        <v>8</v>
      </c>
      <c r="K854" t="s">
        <v>21</v>
      </c>
      <c r="L854" t="str">
        <f t="shared" si="53"/>
        <v>Evening</v>
      </c>
      <c r="M854" t="str">
        <f t="shared" si="54"/>
        <v>18</v>
      </c>
      <c r="N854" t="str">
        <f t="shared" si="55"/>
        <v>19</v>
      </c>
    </row>
    <row r="855" spans="1:14" x14ac:dyDescent="0.3">
      <c r="A855">
        <v>1</v>
      </c>
      <c r="B855">
        <v>5</v>
      </c>
      <c r="C855" s="1">
        <v>40153</v>
      </c>
      <c r="D855" s="21" t="str">
        <f t="shared" si="52"/>
        <v>06-Dec-2009</v>
      </c>
      <c r="E855" s="2">
        <v>0.77569444444444446</v>
      </c>
      <c r="F855" s="1">
        <v>40153</v>
      </c>
      <c r="G855" s="2">
        <v>0.84444444444444444</v>
      </c>
      <c r="H855">
        <v>50</v>
      </c>
      <c r="I855">
        <v>99</v>
      </c>
      <c r="J855" t="s">
        <v>8</v>
      </c>
      <c r="K855" t="s">
        <v>21</v>
      </c>
      <c r="L855" t="str">
        <f t="shared" si="53"/>
        <v>Evening</v>
      </c>
      <c r="M855" t="str">
        <f t="shared" si="54"/>
        <v>18</v>
      </c>
      <c r="N855" t="str">
        <f t="shared" si="55"/>
        <v>20</v>
      </c>
    </row>
    <row r="856" spans="1:14" x14ac:dyDescent="0.3">
      <c r="A856">
        <v>1</v>
      </c>
      <c r="B856">
        <v>6</v>
      </c>
      <c r="C856" s="1">
        <v>40153</v>
      </c>
      <c r="D856" s="21" t="str">
        <f t="shared" si="52"/>
        <v>06-Dec-2009</v>
      </c>
      <c r="E856" s="2">
        <v>0.79166666666666663</v>
      </c>
      <c r="F856" s="1">
        <v>40153</v>
      </c>
      <c r="G856" s="2">
        <v>0.86597222222222225</v>
      </c>
      <c r="H856">
        <v>50</v>
      </c>
      <c r="I856">
        <v>107</v>
      </c>
      <c r="J856" t="s">
        <v>8</v>
      </c>
      <c r="K856" t="s">
        <v>21</v>
      </c>
      <c r="L856" t="str">
        <f t="shared" si="53"/>
        <v>Evening</v>
      </c>
      <c r="M856" t="str">
        <f t="shared" si="54"/>
        <v>19</v>
      </c>
      <c r="N856" t="str">
        <f t="shared" si="55"/>
        <v>20</v>
      </c>
    </row>
    <row r="857" spans="1:14" x14ac:dyDescent="0.3">
      <c r="A857">
        <v>1</v>
      </c>
      <c r="B857">
        <v>6</v>
      </c>
      <c r="C857" s="1">
        <v>40153</v>
      </c>
      <c r="D857" s="21" t="str">
        <f t="shared" si="52"/>
        <v>06-Dec-2009</v>
      </c>
      <c r="E857" s="2">
        <v>0.85</v>
      </c>
      <c r="F857" s="1">
        <v>40153</v>
      </c>
      <c r="G857" s="2">
        <v>0.92291666666666661</v>
      </c>
      <c r="H857">
        <v>50</v>
      </c>
      <c r="I857">
        <v>105</v>
      </c>
      <c r="J857" t="s">
        <v>8</v>
      </c>
      <c r="K857" t="s">
        <v>21</v>
      </c>
      <c r="L857" t="str">
        <f t="shared" si="53"/>
        <v>Evening</v>
      </c>
      <c r="M857" t="str">
        <f t="shared" si="54"/>
        <v>20</v>
      </c>
      <c r="N857" t="str">
        <f t="shared" si="55"/>
        <v>22</v>
      </c>
    </row>
    <row r="858" spans="1:14" x14ac:dyDescent="0.3">
      <c r="A858">
        <v>1</v>
      </c>
      <c r="B858">
        <v>5</v>
      </c>
      <c r="C858" s="1">
        <v>40153</v>
      </c>
      <c r="D858" s="21" t="str">
        <f t="shared" si="52"/>
        <v>06-Dec-2009</v>
      </c>
      <c r="E858" s="2">
        <v>0.88124999999999998</v>
      </c>
      <c r="F858" s="1">
        <v>40153</v>
      </c>
      <c r="G858" s="2">
        <v>0.91736111111111107</v>
      </c>
      <c r="H858">
        <v>50</v>
      </c>
      <c r="I858">
        <v>52</v>
      </c>
      <c r="J858" t="s">
        <v>8</v>
      </c>
      <c r="K858" t="s">
        <v>21</v>
      </c>
      <c r="L858" t="str">
        <f t="shared" si="53"/>
        <v>Evening</v>
      </c>
      <c r="M858" t="str">
        <f t="shared" si="54"/>
        <v>21</v>
      </c>
      <c r="N858" t="str">
        <f t="shared" si="55"/>
        <v>22</v>
      </c>
    </row>
    <row r="859" spans="1:14" x14ac:dyDescent="0.3">
      <c r="A859">
        <v>1</v>
      </c>
      <c r="B859">
        <v>5</v>
      </c>
      <c r="C859" s="1">
        <v>40159</v>
      </c>
      <c r="D859" s="21" t="str">
        <f t="shared" si="52"/>
        <v>12-Dec-2009</v>
      </c>
      <c r="E859" s="2">
        <v>0.4513888888888889</v>
      </c>
      <c r="F859" s="1">
        <v>40159</v>
      </c>
      <c r="G859" s="2">
        <v>0.5625</v>
      </c>
      <c r="H859">
        <v>50</v>
      </c>
      <c r="I859">
        <v>160</v>
      </c>
      <c r="J859" t="s">
        <v>8</v>
      </c>
      <c r="K859" t="s">
        <v>18</v>
      </c>
      <c r="L859" t="str">
        <f t="shared" si="53"/>
        <v>Morning</v>
      </c>
      <c r="M859" t="str">
        <f t="shared" si="54"/>
        <v>10</v>
      </c>
      <c r="N859" t="str">
        <f t="shared" si="55"/>
        <v>13</v>
      </c>
    </row>
    <row r="860" spans="1:14" x14ac:dyDescent="0.3">
      <c r="A860">
        <v>1</v>
      </c>
      <c r="B860">
        <v>5</v>
      </c>
      <c r="C860" s="1">
        <v>40159</v>
      </c>
      <c r="D860" s="21" t="str">
        <f t="shared" si="52"/>
        <v>12-Dec-2009</v>
      </c>
      <c r="E860" s="2">
        <v>0.52708333333333335</v>
      </c>
      <c r="F860" s="1">
        <v>40159</v>
      </c>
      <c r="G860" s="2">
        <v>0.55902777777777779</v>
      </c>
      <c r="H860">
        <v>50</v>
      </c>
      <c r="I860">
        <v>46</v>
      </c>
      <c r="J860" t="s">
        <v>8</v>
      </c>
      <c r="K860" t="s">
        <v>18</v>
      </c>
      <c r="L860" t="str">
        <f t="shared" si="53"/>
        <v>Morning</v>
      </c>
      <c r="M860" t="str">
        <f t="shared" si="54"/>
        <v>12</v>
      </c>
      <c r="N860" t="str">
        <f t="shared" si="55"/>
        <v>13</v>
      </c>
    </row>
    <row r="861" spans="1:14" x14ac:dyDescent="0.3">
      <c r="A861">
        <v>1</v>
      </c>
      <c r="B861">
        <v>5</v>
      </c>
      <c r="C861" s="1">
        <v>40159</v>
      </c>
      <c r="D861" s="21" t="str">
        <f t="shared" si="52"/>
        <v>12-Dec-2009</v>
      </c>
      <c r="E861" s="2">
        <v>0.53819444444444442</v>
      </c>
      <c r="F861" s="1">
        <v>40159</v>
      </c>
      <c r="G861" s="2">
        <v>0.62777777777777777</v>
      </c>
      <c r="H861">
        <v>50</v>
      </c>
      <c r="I861">
        <v>129</v>
      </c>
      <c r="J861" t="s">
        <v>8</v>
      </c>
      <c r="K861" t="s">
        <v>18</v>
      </c>
      <c r="L861" t="str">
        <f t="shared" si="53"/>
        <v>Morning</v>
      </c>
      <c r="M861" t="str">
        <f t="shared" si="54"/>
        <v>12</v>
      </c>
      <c r="N861" t="str">
        <f t="shared" si="55"/>
        <v>15</v>
      </c>
    </row>
    <row r="862" spans="1:14" x14ac:dyDescent="0.3">
      <c r="A862">
        <v>1</v>
      </c>
      <c r="B862">
        <v>6</v>
      </c>
      <c r="C862" s="1">
        <v>40159</v>
      </c>
      <c r="D862" s="21" t="str">
        <f t="shared" si="52"/>
        <v>12-Dec-2009</v>
      </c>
      <c r="E862" s="2">
        <v>0.63472222222222219</v>
      </c>
      <c r="F862" s="1">
        <v>40159</v>
      </c>
      <c r="G862" s="2">
        <v>0.70000000000000007</v>
      </c>
      <c r="H862">
        <v>50</v>
      </c>
      <c r="I862">
        <v>94</v>
      </c>
      <c r="J862" t="s">
        <v>8</v>
      </c>
      <c r="K862" t="s">
        <v>18</v>
      </c>
      <c r="L862" t="str">
        <f t="shared" si="53"/>
        <v>Afternoon</v>
      </c>
      <c r="M862" t="str">
        <f t="shared" si="54"/>
        <v>15</v>
      </c>
      <c r="N862" t="str">
        <f t="shared" si="55"/>
        <v>16</v>
      </c>
    </row>
    <row r="863" spans="1:14" x14ac:dyDescent="0.3">
      <c r="A863">
        <v>1</v>
      </c>
      <c r="B863">
        <v>6</v>
      </c>
      <c r="C863" s="1">
        <v>40159</v>
      </c>
      <c r="D863" s="21" t="str">
        <f t="shared" si="52"/>
        <v>12-Dec-2009</v>
      </c>
      <c r="E863" s="2">
        <v>0.63958333333333328</v>
      </c>
      <c r="F863" s="1">
        <v>40159</v>
      </c>
      <c r="G863" s="2">
        <v>0.76527777777777783</v>
      </c>
      <c r="H863">
        <v>70</v>
      </c>
      <c r="I863">
        <v>181</v>
      </c>
      <c r="J863" t="s">
        <v>8</v>
      </c>
      <c r="K863" t="s">
        <v>18</v>
      </c>
      <c r="L863" t="str">
        <f t="shared" si="53"/>
        <v>Afternoon</v>
      </c>
      <c r="M863" t="str">
        <f t="shared" si="54"/>
        <v>15</v>
      </c>
      <c r="N863" t="str">
        <f t="shared" si="55"/>
        <v>18</v>
      </c>
    </row>
    <row r="864" spans="1:14" x14ac:dyDescent="0.3">
      <c r="A864">
        <v>1</v>
      </c>
      <c r="B864">
        <v>6</v>
      </c>
      <c r="C864" s="1">
        <v>40159</v>
      </c>
      <c r="D864" s="21" t="str">
        <f t="shared" si="52"/>
        <v>12-Dec-2009</v>
      </c>
      <c r="E864" s="2">
        <v>0.74791666666666667</v>
      </c>
      <c r="F864" s="1">
        <v>40159</v>
      </c>
      <c r="G864" s="2">
        <v>0.78125</v>
      </c>
      <c r="H864">
        <v>50</v>
      </c>
      <c r="I864">
        <v>48</v>
      </c>
      <c r="J864" t="s">
        <v>8</v>
      </c>
      <c r="K864" t="s">
        <v>18</v>
      </c>
      <c r="L864" t="str">
        <f t="shared" si="53"/>
        <v>Afternoon</v>
      </c>
      <c r="M864" t="str">
        <f t="shared" si="54"/>
        <v>17</v>
      </c>
      <c r="N864" t="str">
        <f t="shared" si="55"/>
        <v>18</v>
      </c>
    </row>
    <row r="865" spans="1:14" x14ac:dyDescent="0.3">
      <c r="A865">
        <v>1</v>
      </c>
      <c r="B865">
        <v>6</v>
      </c>
      <c r="C865" s="1">
        <v>40160</v>
      </c>
      <c r="D865" s="21" t="str">
        <f t="shared" si="52"/>
        <v>13-Dec-2009</v>
      </c>
      <c r="E865" s="2">
        <v>0.39861111111111108</v>
      </c>
      <c r="F865" s="1">
        <v>40160</v>
      </c>
      <c r="G865" s="2">
        <v>0.52777777777777779</v>
      </c>
      <c r="H865">
        <v>70</v>
      </c>
      <c r="I865">
        <v>186</v>
      </c>
      <c r="J865" t="s">
        <v>8</v>
      </c>
      <c r="K865" t="s">
        <v>21</v>
      </c>
      <c r="L865" t="str">
        <f t="shared" si="53"/>
        <v>Night</v>
      </c>
      <c r="M865" t="str">
        <f t="shared" si="54"/>
        <v>9</v>
      </c>
      <c r="N865" t="str">
        <f t="shared" si="55"/>
        <v>12</v>
      </c>
    </row>
    <row r="866" spans="1:14" x14ac:dyDescent="0.3">
      <c r="A866">
        <v>1</v>
      </c>
      <c r="B866">
        <v>6</v>
      </c>
      <c r="C866" s="1">
        <v>40160</v>
      </c>
      <c r="D866" s="21" t="str">
        <f t="shared" si="52"/>
        <v>13-Dec-2009</v>
      </c>
      <c r="E866" s="2">
        <v>0.50208333333333333</v>
      </c>
      <c r="F866" s="1">
        <v>40160</v>
      </c>
      <c r="G866" s="2">
        <v>0.53125</v>
      </c>
      <c r="H866">
        <v>50</v>
      </c>
      <c r="I866">
        <v>42</v>
      </c>
      <c r="J866" t="s">
        <v>8</v>
      </c>
      <c r="K866" t="s">
        <v>21</v>
      </c>
      <c r="L866" t="str">
        <f t="shared" si="53"/>
        <v>Morning</v>
      </c>
      <c r="M866" t="str">
        <f t="shared" si="54"/>
        <v>12</v>
      </c>
      <c r="N866" t="str">
        <f t="shared" si="55"/>
        <v>12</v>
      </c>
    </row>
    <row r="867" spans="1:14" x14ac:dyDescent="0.3">
      <c r="A867">
        <v>1</v>
      </c>
      <c r="B867">
        <v>5</v>
      </c>
      <c r="C867" s="1">
        <v>40160</v>
      </c>
      <c r="D867" s="21" t="str">
        <f t="shared" si="52"/>
        <v>13-Dec-2009</v>
      </c>
      <c r="E867" s="2">
        <v>0.50902777777777775</v>
      </c>
      <c r="F867" s="1">
        <v>40160</v>
      </c>
      <c r="G867" s="2">
        <v>0.71805555555555556</v>
      </c>
      <c r="H867">
        <v>110</v>
      </c>
      <c r="I867">
        <v>301</v>
      </c>
      <c r="J867" t="s">
        <v>8</v>
      </c>
      <c r="K867" t="s">
        <v>21</v>
      </c>
      <c r="L867" t="str">
        <f t="shared" si="53"/>
        <v>Morning</v>
      </c>
      <c r="M867" t="str">
        <f t="shared" si="54"/>
        <v>12</v>
      </c>
      <c r="N867" t="str">
        <f t="shared" si="55"/>
        <v>17</v>
      </c>
    </row>
    <row r="868" spans="1:14" x14ac:dyDescent="0.3">
      <c r="A868">
        <v>1</v>
      </c>
      <c r="B868">
        <v>5</v>
      </c>
      <c r="C868" s="1">
        <v>40160</v>
      </c>
      <c r="D868" s="21" t="str">
        <f t="shared" si="52"/>
        <v>13-Dec-2009</v>
      </c>
      <c r="E868" s="2">
        <v>0.52638888888888891</v>
      </c>
      <c r="F868" s="1">
        <v>40160</v>
      </c>
      <c r="G868" s="2">
        <v>0.59305555555555556</v>
      </c>
      <c r="H868">
        <v>50</v>
      </c>
      <c r="I868">
        <v>96</v>
      </c>
      <c r="J868" t="s">
        <v>8</v>
      </c>
      <c r="K868" t="s">
        <v>21</v>
      </c>
      <c r="L868" t="str">
        <f t="shared" si="53"/>
        <v>Morning</v>
      </c>
      <c r="M868" t="str">
        <f t="shared" si="54"/>
        <v>12</v>
      </c>
      <c r="N868" t="str">
        <f t="shared" si="55"/>
        <v>14</v>
      </c>
    </row>
    <row r="869" spans="1:14" x14ac:dyDescent="0.3">
      <c r="A869">
        <v>1</v>
      </c>
      <c r="B869">
        <v>5</v>
      </c>
      <c r="C869" s="1">
        <v>40160</v>
      </c>
      <c r="D869" s="21" t="str">
        <f t="shared" si="52"/>
        <v>13-Dec-2009</v>
      </c>
      <c r="E869" s="2">
        <v>0.54305555555555551</v>
      </c>
      <c r="F869" s="1">
        <v>40160</v>
      </c>
      <c r="G869" s="2">
        <v>0.68402777777777779</v>
      </c>
      <c r="H869">
        <v>70</v>
      </c>
      <c r="I869">
        <v>203</v>
      </c>
      <c r="J869" t="s">
        <v>8</v>
      </c>
      <c r="K869" t="s">
        <v>21</v>
      </c>
      <c r="L869" t="str">
        <f t="shared" si="53"/>
        <v>Morning</v>
      </c>
      <c r="M869" t="str">
        <f t="shared" si="54"/>
        <v>13</v>
      </c>
      <c r="N869" t="str">
        <f t="shared" si="55"/>
        <v>16</v>
      </c>
    </row>
    <row r="870" spans="1:14" x14ac:dyDescent="0.3">
      <c r="A870">
        <v>1</v>
      </c>
      <c r="B870">
        <v>6</v>
      </c>
      <c r="C870" s="1">
        <v>40160</v>
      </c>
      <c r="D870" s="21" t="str">
        <f t="shared" si="52"/>
        <v>13-Dec-2009</v>
      </c>
      <c r="E870" s="2">
        <v>0.54375000000000007</v>
      </c>
      <c r="F870" s="1">
        <v>40160</v>
      </c>
      <c r="G870" s="2">
        <v>0.61249999999999993</v>
      </c>
      <c r="H870">
        <v>50</v>
      </c>
      <c r="I870">
        <v>99</v>
      </c>
      <c r="J870" t="s">
        <v>8</v>
      </c>
      <c r="K870" t="s">
        <v>21</v>
      </c>
      <c r="L870" t="str">
        <f t="shared" si="53"/>
        <v>Morning</v>
      </c>
      <c r="M870" t="str">
        <f t="shared" si="54"/>
        <v>13</v>
      </c>
      <c r="N870" t="str">
        <f t="shared" si="55"/>
        <v>14</v>
      </c>
    </row>
    <row r="871" spans="1:14" x14ac:dyDescent="0.3">
      <c r="A871">
        <v>1</v>
      </c>
      <c r="B871">
        <v>6</v>
      </c>
      <c r="C871" s="1">
        <v>40160</v>
      </c>
      <c r="D871" s="21" t="str">
        <f t="shared" si="52"/>
        <v>13-Dec-2009</v>
      </c>
      <c r="E871" s="2">
        <v>0.58888888888888891</v>
      </c>
      <c r="F871" s="1">
        <v>40160</v>
      </c>
      <c r="G871" s="2">
        <v>0.69027777777777777</v>
      </c>
      <c r="H871">
        <v>50</v>
      </c>
      <c r="I871">
        <v>146</v>
      </c>
      <c r="J871" t="s">
        <v>8</v>
      </c>
      <c r="K871" t="s">
        <v>21</v>
      </c>
      <c r="L871" t="str">
        <f t="shared" si="53"/>
        <v>Afternoon</v>
      </c>
      <c r="M871" t="str">
        <f t="shared" si="54"/>
        <v>14</v>
      </c>
      <c r="N871" t="str">
        <f t="shared" si="55"/>
        <v>16</v>
      </c>
    </row>
    <row r="872" spans="1:14" x14ac:dyDescent="0.3">
      <c r="A872">
        <v>1</v>
      </c>
      <c r="B872">
        <v>6</v>
      </c>
      <c r="C872" s="1">
        <v>40160</v>
      </c>
      <c r="D872" s="21" t="str">
        <f t="shared" si="52"/>
        <v>13-Dec-2009</v>
      </c>
      <c r="E872" s="2">
        <v>0.62152777777777779</v>
      </c>
      <c r="F872" s="1">
        <v>40160</v>
      </c>
      <c r="G872" s="2">
        <v>0.71666666666666667</v>
      </c>
      <c r="H872">
        <v>50</v>
      </c>
      <c r="I872">
        <v>137</v>
      </c>
      <c r="J872" t="s">
        <v>8</v>
      </c>
      <c r="K872" t="s">
        <v>21</v>
      </c>
      <c r="L872" t="str">
        <f t="shared" si="53"/>
        <v>Afternoon</v>
      </c>
      <c r="M872" t="str">
        <f t="shared" si="54"/>
        <v>14</v>
      </c>
      <c r="N872" t="str">
        <f t="shared" si="55"/>
        <v>17</v>
      </c>
    </row>
    <row r="873" spans="1:14" x14ac:dyDescent="0.3">
      <c r="A873">
        <v>1</v>
      </c>
      <c r="B873">
        <v>8</v>
      </c>
      <c r="C873" s="1">
        <v>40160</v>
      </c>
      <c r="D873" s="21" t="str">
        <f t="shared" si="52"/>
        <v>13-Dec-2009</v>
      </c>
      <c r="E873" s="2">
        <v>0.62847222222222221</v>
      </c>
      <c r="F873" s="1">
        <v>40160</v>
      </c>
      <c r="G873" s="2">
        <v>0.73263888888888884</v>
      </c>
      <c r="H873">
        <v>50</v>
      </c>
      <c r="I873">
        <v>150</v>
      </c>
      <c r="J873" t="s">
        <v>8</v>
      </c>
      <c r="K873" t="s">
        <v>21</v>
      </c>
      <c r="L873" t="str">
        <f t="shared" si="53"/>
        <v>Afternoon</v>
      </c>
      <c r="M873" t="str">
        <f t="shared" si="54"/>
        <v>15</v>
      </c>
      <c r="N873" t="str">
        <f t="shared" si="55"/>
        <v>17</v>
      </c>
    </row>
    <row r="874" spans="1:14" x14ac:dyDescent="0.3">
      <c r="A874">
        <v>1</v>
      </c>
      <c r="B874">
        <v>8</v>
      </c>
      <c r="C874" s="1">
        <v>40160</v>
      </c>
      <c r="D874" s="21" t="str">
        <f t="shared" si="52"/>
        <v>13-Dec-2009</v>
      </c>
      <c r="E874" s="2">
        <v>0.62916666666666665</v>
      </c>
      <c r="F874" s="1">
        <v>40160</v>
      </c>
      <c r="G874" s="2">
        <v>0.69513888888888886</v>
      </c>
      <c r="H874">
        <v>50</v>
      </c>
      <c r="I874">
        <v>95</v>
      </c>
      <c r="J874" t="s">
        <v>8</v>
      </c>
      <c r="K874" t="s">
        <v>21</v>
      </c>
      <c r="L874" t="str">
        <f t="shared" si="53"/>
        <v>Afternoon</v>
      </c>
      <c r="M874" t="str">
        <f t="shared" si="54"/>
        <v>15</v>
      </c>
      <c r="N874" t="str">
        <f t="shared" si="55"/>
        <v>16</v>
      </c>
    </row>
    <row r="875" spans="1:14" x14ac:dyDescent="0.3">
      <c r="A875">
        <v>1</v>
      </c>
      <c r="B875">
        <v>5</v>
      </c>
      <c r="C875" s="1">
        <v>40160</v>
      </c>
      <c r="D875" s="21" t="str">
        <f t="shared" si="52"/>
        <v>13-Dec-2009</v>
      </c>
      <c r="E875" s="2">
        <v>0.64166666666666672</v>
      </c>
      <c r="F875" s="1">
        <v>40160</v>
      </c>
      <c r="G875" s="2">
        <v>0.80833333333333324</v>
      </c>
      <c r="H875">
        <v>70</v>
      </c>
      <c r="I875">
        <v>240</v>
      </c>
      <c r="J875" t="s">
        <v>8</v>
      </c>
      <c r="K875" t="s">
        <v>21</v>
      </c>
      <c r="L875" t="str">
        <f t="shared" si="53"/>
        <v>Afternoon</v>
      </c>
      <c r="M875" t="str">
        <f t="shared" si="54"/>
        <v>15</v>
      </c>
      <c r="N875" t="str">
        <f t="shared" si="55"/>
        <v>19</v>
      </c>
    </row>
    <row r="876" spans="1:14" x14ac:dyDescent="0.3">
      <c r="A876">
        <v>1</v>
      </c>
      <c r="B876">
        <v>8</v>
      </c>
      <c r="C876" s="1">
        <v>40160</v>
      </c>
      <c r="D876" s="21" t="str">
        <f t="shared" si="52"/>
        <v>13-Dec-2009</v>
      </c>
      <c r="E876" s="2">
        <v>0.64374999999999993</v>
      </c>
      <c r="F876" s="1">
        <v>40160</v>
      </c>
      <c r="G876" s="2">
        <v>0.77083333333333337</v>
      </c>
      <c r="H876">
        <v>70</v>
      </c>
      <c r="I876">
        <v>183</v>
      </c>
      <c r="J876" t="s">
        <v>8</v>
      </c>
      <c r="K876" t="s">
        <v>21</v>
      </c>
      <c r="L876" t="str">
        <f t="shared" si="53"/>
        <v>Afternoon</v>
      </c>
      <c r="M876" t="str">
        <f t="shared" si="54"/>
        <v>15</v>
      </c>
      <c r="N876" t="str">
        <f t="shared" si="55"/>
        <v>18</v>
      </c>
    </row>
    <row r="877" spans="1:14" x14ac:dyDescent="0.3">
      <c r="A877">
        <v>1</v>
      </c>
      <c r="B877">
        <v>6</v>
      </c>
      <c r="C877" s="1">
        <v>40160</v>
      </c>
      <c r="D877" s="21" t="str">
        <f t="shared" si="52"/>
        <v>13-Dec-2009</v>
      </c>
      <c r="E877" s="2">
        <v>0.6479166666666667</v>
      </c>
      <c r="F877" s="1">
        <v>40160</v>
      </c>
      <c r="G877" s="2">
        <v>0.73055555555555562</v>
      </c>
      <c r="H877">
        <v>50</v>
      </c>
      <c r="I877">
        <v>119</v>
      </c>
      <c r="J877" t="s">
        <v>8</v>
      </c>
      <c r="K877" t="s">
        <v>21</v>
      </c>
      <c r="L877" t="str">
        <f t="shared" si="53"/>
        <v>Afternoon</v>
      </c>
      <c r="M877" t="str">
        <f t="shared" si="54"/>
        <v>15</v>
      </c>
      <c r="N877" t="str">
        <f t="shared" si="55"/>
        <v>17</v>
      </c>
    </row>
    <row r="878" spans="1:14" x14ac:dyDescent="0.3">
      <c r="A878">
        <v>1</v>
      </c>
      <c r="B878">
        <v>6</v>
      </c>
      <c r="C878" s="1">
        <v>40160</v>
      </c>
      <c r="D878" s="21" t="str">
        <f t="shared" si="52"/>
        <v>13-Dec-2009</v>
      </c>
      <c r="E878" s="2">
        <v>0.68819444444444444</v>
      </c>
      <c r="F878" s="1">
        <v>40160</v>
      </c>
      <c r="G878" s="2">
        <v>0.82430555555555562</v>
      </c>
      <c r="H878">
        <v>70</v>
      </c>
      <c r="I878">
        <v>196</v>
      </c>
      <c r="J878" t="s">
        <v>8</v>
      </c>
      <c r="K878" t="s">
        <v>21</v>
      </c>
      <c r="L878" t="str">
        <f t="shared" si="53"/>
        <v>Afternoon</v>
      </c>
      <c r="M878" t="str">
        <f t="shared" si="54"/>
        <v>16</v>
      </c>
      <c r="N878" t="str">
        <f t="shared" si="55"/>
        <v>19</v>
      </c>
    </row>
    <row r="879" spans="1:14" x14ac:dyDescent="0.3">
      <c r="A879">
        <v>1</v>
      </c>
      <c r="B879">
        <v>8</v>
      </c>
      <c r="C879" s="1">
        <v>40160</v>
      </c>
      <c r="D879" s="21" t="str">
        <f t="shared" si="52"/>
        <v>13-Dec-2009</v>
      </c>
      <c r="E879" s="2">
        <v>0.70000000000000007</v>
      </c>
      <c r="F879" s="1">
        <v>40160</v>
      </c>
      <c r="G879" s="2">
        <v>0.73611111111111116</v>
      </c>
      <c r="H879">
        <v>50</v>
      </c>
      <c r="I879">
        <v>52</v>
      </c>
      <c r="J879" t="s">
        <v>8</v>
      </c>
      <c r="K879" t="s">
        <v>21</v>
      </c>
      <c r="L879" t="str">
        <f t="shared" si="53"/>
        <v>Afternoon</v>
      </c>
      <c r="M879" t="str">
        <f t="shared" si="54"/>
        <v>16</v>
      </c>
      <c r="N879" t="str">
        <f t="shared" si="55"/>
        <v>17</v>
      </c>
    </row>
    <row r="880" spans="1:14" x14ac:dyDescent="0.3">
      <c r="A880">
        <v>1</v>
      </c>
      <c r="B880">
        <v>8</v>
      </c>
      <c r="C880" s="1">
        <v>40160</v>
      </c>
      <c r="D880" s="21" t="str">
        <f t="shared" si="52"/>
        <v>13-Dec-2009</v>
      </c>
      <c r="E880" s="2">
        <v>0.72291666666666676</v>
      </c>
      <c r="F880" s="1">
        <v>40160</v>
      </c>
      <c r="G880" s="2">
        <v>0.76527777777777783</v>
      </c>
      <c r="H880">
        <v>50</v>
      </c>
      <c r="I880">
        <v>61</v>
      </c>
      <c r="J880" t="s">
        <v>8</v>
      </c>
      <c r="K880" t="s">
        <v>21</v>
      </c>
      <c r="L880" t="str">
        <f t="shared" si="53"/>
        <v>Afternoon</v>
      </c>
      <c r="M880" t="str">
        <f t="shared" si="54"/>
        <v>17</v>
      </c>
      <c r="N880" t="str">
        <f t="shared" si="55"/>
        <v>18</v>
      </c>
    </row>
    <row r="881" spans="1:14" x14ac:dyDescent="0.3">
      <c r="A881">
        <v>1</v>
      </c>
      <c r="B881">
        <v>6</v>
      </c>
      <c r="C881" s="1">
        <v>40160</v>
      </c>
      <c r="D881" s="21" t="str">
        <f t="shared" si="52"/>
        <v>13-Dec-2009</v>
      </c>
      <c r="E881" s="2">
        <v>0.74513888888888891</v>
      </c>
      <c r="F881" s="1">
        <v>40160</v>
      </c>
      <c r="G881" s="2">
        <v>0.7909722222222223</v>
      </c>
      <c r="H881">
        <v>50</v>
      </c>
      <c r="I881">
        <v>66</v>
      </c>
      <c r="J881" t="s">
        <v>8</v>
      </c>
      <c r="K881" t="s">
        <v>21</v>
      </c>
      <c r="L881" t="str">
        <f t="shared" si="53"/>
        <v>Afternoon</v>
      </c>
      <c r="M881" t="str">
        <f t="shared" si="54"/>
        <v>17</v>
      </c>
      <c r="N881" t="str">
        <f t="shared" si="55"/>
        <v>18</v>
      </c>
    </row>
    <row r="882" spans="1:14" x14ac:dyDescent="0.3">
      <c r="A882">
        <v>1</v>
      </c>
      <c r="B882">
        <v>8</v>
      </c>
      <c r="C882" s="1">
        <v>40160</v>
      </c>
      <c r="D882" s="21" t="str">
        <f t="shared" si="52"/>
        <v>13-Dec-2009</v>
      </c>
      <c r="E882" s="2">
        <v>0.74930555555555556</v>
      </c>
      <c r="F882" s="1">
        <v>40160</v>
      </c>
      <c r="G882" s="2">
        <v>0.7944444444444444</v>
      </c>
      <c r="H882">
        <v>50</v>
      </c>
      <c r="I882">
        <v>65</v>
      </c>
      <c r="J882" t="s">
        <v>8</v>
      </c>
      <c r="K882" t="s">
        <v>21</v>
      </c>
      <c r="L882" t="str">
        <f t="shared" si="53"/>
        <v>Afternoon</v>
      </c>
      <c r="M882" t="str">
        <f t="shared" si="54"/>
        <v>17</v>
      </c>
      <c r="N882" t="str">
        <f t="shared" si="55"/>
        <v>19</v>
      </c>
    </row>
    <row r="883" spans="1:14" x14ac:dyDescent="0.3">
      <c r="A883">
        <v>1</v>
      </c>
      <c r="B883">
        <v>5</v>
      </c>
      <c r="C883" s="1">
        <v>40160</v>
      </c>
      <c r="D883" s="21" t="str">
        <f t="shared" si="52"/>
        <v>13-Dec-2009</v>
      </c>
      <c r="E883" s="2">
        <v>0.78472222222222221</v>
      </c>
      <c r="F883" s="1">
        <v>40160</v>
      </c>
      <c r="G883" s="2">
        <v>0.9159722222222223</v>
      </c>
      <c r="H883">
        <v>70</v>
      </c>
      <c r="I883">
        <v>189</v>
      </c>
      <c r="J883" t="s">
        <v>8</v>
      </c>
      <c r="K883" t="s">
        <v>21</v>
      </c>
      <c r="L883" t="str">
        <f t="shared" si="53"/>
        <v>Evening</v>
      </c>
      <c r="M883" t="str">
        <f t="shared" si="54"/>
        <v>18</v>
      </c>
      <c r="N883" t="str">
        <f t="shared" si="55"/>
        <v>21</v>
      </c>
    </row>
    <row r="884" spans="1:14" x14ac:dyDescent="0.3">
      <c r="A884">
        <v>1</v>
      </c>
      <c r="B884">
        <v>6</v>
      </c>
      <c r="C884" s="1">
        <v>40160</v>
      </c>
      <c r="D884" s="21" t="str">
        <f t="shared" si="52"/>
        <v>13-Dec-2009</v>
      </c>
      <c r="E884" s="2">
        <v>0.78819444444444453</v>
      </c>
      <c r="F884" s="1">
        <v>40160</v>
      </c>
      <c r="G884" s="2">
        <v>0.8340277777777777</v>
      </c>
      <c r="H884">
        <v>50</v>
      </c>
      <c r="I884">
        <v>66</v>
      </c>
      <c r="J884" t="s">
        <v>8</v>
      </c>
      <c r="K884" t="s">
        <v>21</v>
      </c>
      <c r="L884" t="str">
        <f t="shared" si="53"/>
        <v>Evening</v>
      </c>
      <c r="M884" t="str">
        <f t="shared" si="54"/>
        <v>18</v>
      </c>
      <c r="N884" t="str">
        <f t="shared" si="55"/>
        <v>20</v>
      </c>
    </row>
    <row r="885" spans="1:14" x14ac:dyDescent="0.3">
      <c r="A885">
        <v>1</v>
      </c>
      <c r="B885">
        <v>6</v>
      </c>
      <c r="C885" s="1">
        <v>40160</v>
      </c>
      <c r="D885" s="21" t="str">
        <f t="shared" si="52"/>
        <v>13-Dec-2009</v>
      </c>
      <c r="E885" s="2">
        <v>0.80902777777777779</v>
      </c>
      <c r="F885" s="1">
        <v>40160</v>
      </c>
      <c r="G885" s="2">
        <v>0.8340277777777777</v>
      </c>
      <c r="H885">
        <v>50</v>
      </c>
      <c r="I885">
        <v>36</v>
      </c>
      <c r="J885" t="s">
        <v>8</v>
      </c>
      <c r="K885" t="s">
        <v>21</v>
      </c>
      <c r="L885" t="str">
        <f t="shared" si="53"/>
        <v>Evening</v>
      </c>
      <c r="M885" t="str">
        <f t="shared" si="54"/>
        <v>19</v>
      </c>
      <c r="N885" t="str">
        <f t="shared" si="55"/>
        <v>20</v>
      </c>
    </row>
    <row r="886" spans="1:14" x14ac:dyDescent="0.3">
      <c r="A886">
        <v>1</v>
      </c>
      <c r="B886">
        <v>5</v>
      </c>
      <c r="C886" s="1">
        <v>40160</v>
      </c>
      <c r="D886" s="21" t="str">
        <f t="shared" si="52"/>
        <v>13-Dec-2009</v>
      </c>
      <c r="E886" s="2">
        <v>0.83819444444444446</v>
      </c>
      <c r="F886" s="1">
        <v>40160</v>
      </c>
      <c r="G886" s="2">
        <v>0.89861111111111114</v>
      </c>
      <c r="H886">
        <v>50</v>
      </c>
      <c r="I886">
        <v>87</v>
      </c>
      <c r="J886" t="s">
        <v>8</v>
      </c>
      <c r="K886" t="s">
        <v>21</v>
      </c>
      <c r="L886" t="str">
        <f t="shared" si="53"/>
        <v>Evening</v>
      </c>
      <c r="M886" t="str">
        <f t="shared" si="54"/>
        <v>20</v>
      </c>
      <c r="N886" t="str">
        <f t="shared" si="55"/>
        <v>21</v>
      </c>
    </row>
    <row r="887" spans="1:14" x14ac:dyDescent="0.3">
      <c r="A887">
        <v>1</v>
      </c>
      <c r="B887">
        <v>5</v>
      </c>
      <c r="C887" s="1">
        <v>40160</v>
      </c>
      <c r="D887" s="21" t="str">
        <f t="shared" si="52"/>
        <v>13-Dec-2009</v>
      </c>
      <c r="E887" s="2">
        <v>0.93472222222222223</v>
      </c>
      <c r="F887" s="1">
        <v>40161</v>
      </c>
      <c r="G887" s="2">
        <v>8.1944444444444445E-2</v>
      </c>
      <c r="H887">
        <v>70</v>
      </c>
      <c r="I887">
        <v>212</v>
      </c>
      <c r="J887" t="s">
        <v>8</v>
      </c>
      <c r="K887" t="s">
        <v>21</v>
      </c>
      <c r="L887" t="str">
        <f t="shared" si="53"/>
        <v>Night</v>
      </c>
      <c r="M887" t="str">
        <f t="shared" si="54"/>
        <v>22</v>
      </c>
      <c r="N887" t="str">
        <f t="shared" si="55"/>
        <v>01</v>
      </c>
    </row>
    <row r="888" spans="1:14" x14ac:dyDescent="0.3">
      <c r="A888">
        <v>1</v>
      </c>
      <c r="B888">
        <v>5</v>
      </c>
      <c r="C888" s="1">
        <v>40160</v>
      </c>
      <c r="D888" s="21" t="str">
        <f t="shared" si="52"/>
        <v>13-Dec-2009</v>
      </c>
      <c r="E888" s="2">
        <v>0.95694444444444438</v>
      </c>
      <c r="F888" s="1">
        <v>40161</v>
      </c>
      <c r="G888" s="2">
        <v>5.486111111111111E-2</v>
      </c>
      <c r="H888">
        <v>50</v>
      </c>
      <c r="I888">
        <v>141</v>
      </c>
      <c r="J888" t="s">
        <v>8</v>
      </c>
      <c r="K888" t="s">
        <v>21</v>
      </c>
      <c r="L888" t="str">
        <f t="shared" si="53"/>
        <v>Night</v>
      </c>
      <c r="M888" t="str">
        <f t="shared" si="54"/>
        <v>22</v>
      </c>
      <c r="N888" t="str">
        <f t="shared" si="55"/>
        <v>01</v>
      </c>
    </row>
    <row r="889" spans="1:14" x14ac:dyDescent="0.3">
      <c r="A889">
        <v>1</v>
      </c>
      <c r="B889">
        <v>5</v>
      </c>
      <c r="C889" s="1">
        <v>40166</v>
      </c>
      <c r="D889" s="21" t="str">
        <f t="shared" si="52"/>
        <v>19-Dec-2009</v>
      </c>
      <c r="E889" s="2">
        <v>0.52222222222222225</v>
      </c>
      <c r="F889" s="1">
        <v>40166</v>
      </c>
      <c r="G889" s="2">
        <v>0.73819444444444438</v>
      </c>
      <c r="H889">
        <v>110</v>
      </c>
      <c r="I889">
        <v>311</v>
      </c>
      <c r="J889" t="s">
        <v>8</v>
      </c>
      <c r="K889" t="s">
        <v>18</v>
      </c>
      <c r="L889" t="str">
        <f t="shared" si="53"/>
        <v>Morning</v>
      </c>
      <c r="M889" t="str">
        <f t="shared" si="54"/>
        <v>12</v>
      </c>
      <c r="N889" t="str">
        <f t="shared" si="55"/>
        <v>17</v>
      </c>
    </row>
    <row r="890" spans="1:14" x14ac:dyDescent="0.3">
      <c r="A890">
        <v>1</v>
      </c>
      <c r="B890">
        <v>6</v>
      </c>
      <c r="C890" s="1">
        <v>40166</v>
      </c>
      <c r="D890" s="21" t="str">
        <f t="shared" si="52"/>
        <v>19-Dec-2009</v>
      </c>
      <c r="E890" s="2">
        <v>0.56736111111111109</v>
      </c>
      <c r="F890" s="1">
        <v>40166</v>
      </c>
      <c r="G890" s="2">
        <v>0.74861111111111101</v>
      </c>
      <c r="H890">
        <v>90</v>
      </c>
      <c r="I890">
        <v>261</v>
      </c>
      <c r="J890" t="s">
        <v>8</v>
      </c>
      <c r="K890" t="s">
        <v>18</v>
      </c>
      <c r="L890" t="str">
        <f t="shared" si="53"/>
        <v>Morning</v>
      </c>
      <c r="M890" t="str">
        <f t="shared" si="54"/>
        <v>13</v>
      </c>
      <c r="N890" t="str">
        <f t="shared" si="55"/>
        <v>17</v>
      </c>
    </row>
    <row r="891" spans="1:14" x14ac:dyDescent="0.3">
      <c r="A891">
        <v>1</v>
      </c>
      <c r="B891">
        <v>5</v>
      </c>
      <c r="C891" s="1">
        <v>40166</v>
      </c>
      <c r="D891" s="21" t="str">
        <f t="shared" si="52"/>
        <v>19-Dec-2009</v>
      </c>
      <c r="E891" s="2">
        <v>0.58750000000000002</v>
      </c>
      <c r="F891" s="1">
        <v>40166</v>
      </c>
      <c r="G891" s="2">
        <v>0.6069444444444444</v>
      </c>
      <c r="H891">
        <v>50</v>
      </c>
      <c r="I891">
        <v>28</v>
      </c>
      <c r="J891" t="s">
        <v>8</v>
      </c>
      <c r="K891" t="s">
        <v>18</v>
      </c>
      <c r="L891" t="str">
        <f t="shared" si="53"/>
        <v>Afternoon</v>
      </c>
      <c r="M891" t="str">
        <f t="shared" si="54"/>
        <v>14</v>
      </c>
      <c r="N891" t="str">
        <f t="shared" si="55"/>
        <v>14</v>
      </c>
    </row>
    <row r="892" spans="1:14" x14ac:dyDescent="0.3">
      <c r="A892">
        <v>1</v>
      </c>
      <c r="B892">
        <v>5</v>
      </c>
      <c r="C892" s="1">
        <v>40166</v>
      </c>
      <c r="D892" s="21" t="str">
        <f t="shared" si="52"/>
        <v>19-Dec-2009</v>
      </c>
      <c r="E892" s="2">
        <v>0.59375</v>
      </c>
      <c r="F892" s="1">
        <v>40166</v>
      </c>
      <c r="G892" s="2">
        <v>0.6645833333333333</v>
      </c>
      <c r="H892">
        <v>50</v>
      </c>
      <c r="I892">
        <v>102</v>
      </c>
      <c r="J892" t="s">
        <v>8</v>
      </c>
      <c r="K892" t="s">
        <v>18</v>
      </c>
      <c r="L892" t="str">
        <f t="shared" si="53"/>
        <v>Afternoon</v>
      </c>
      <c r="M892" t="str">
        <f t="shared" si="54"/>
        <v>14</v>
      </c>
      <c r="N892" t="str">
        <f t="shared" si="55"/>
        <v>15</v>
      </c>
    </row>
    <row r="893" spans="1:14" x14ac:dyDescent="0.3">
      <c r="A893">
        <v>1</v>
      </c>
      <c r="B893">
        <v>6</v>
      </c>
      <c r="C893" s="1">
        <v>40166</v>
      </c>
      <c r="D893" s="21" t="str">
        <f t="shared" si="52"/>
        <v>19-Dec-2009</v>
      </c>
      <c r="E893" s="2">
        <v>0.59861111111111109</v>
      </c>
      <c r="F893" s="1">
        <v>40166</v>
      </c>
      <c r="G893" s="2">
        <v>0.64722222222222225</v>
      </c>
      <c r="H893">
        <v>50</v>
      </c>
      <c r="I893">
        <v>70</v>
      </c>
      <c r="J893" t="s">
        <v>8</v>
      </c>
      <c r="K893" t="s">
        <v>18</v>
      </c>
      <c r="L893" t="str">
        <f t="shared" si="53"/>
        <v>Afternoon</v>
      </c>
      <c r="M893" t="str">
        <f t="shared" si="54"/>
        <v>14</v>
      </c>
      <c r="N893" t="str">
        <f t="shared" si="55"/>
        <v>15</v>
      </c>
    </row>
    <row r="894" spans="1:14" x14ac:dyDescent="0.3">
      <c r="A894">
        <v>1</v>
      </c>
      <c r="B894">
        <v>6</v>
      </c>
      <c r="C894" s="1">
        <v>40166</v>
      </c>
      <c r="D894" s="21" t="str">
        <f t="shared" si="52"/>
        <v>19-Dec-2009</v>
      </c>
      <c r="E894" s="2">
        <v>0.61875000000000002</v>
      </c>
      <c r="F894" s="1">
        <v>40166</v>
      </c>
      <c r="G894" s="2">
        <v>0.69027777777777777</v>
      </c>
      <c r="H894">
        <v>50</v>
      </c>
      <c r="I894">
        <v>103</v>
      </c>
      <c r="J894" t="s">
        <v>8</v>
      </c>
      <c r="K894" t="s">
        <v>18</v>
      </c>
      <c r="L894" t="str">
        <f t="shared" si="53"/>
        <v>Afternoon</v>
      </c>
      <c r="M894" t="str">
        <f t="shared" si="54"/>
        <v>14</v>
      </c>
      <c r="N894" t="str">
        <f t="shared" si="55"/>
        <v>16</v>
      </c>
    </row>
    <row r="895" spans="1:14" x14ac:dyDescent="0.3">
      <c r="A895">
        <v>1</v>
      </c>
      <c r="B895">
        <v>8</v>
      </c>
      <c r="C895" s="1">
        <v>40166</v>
      </c>
      <c r="D895" s="21" t="str">
        <f t="shared" si="52"/>
        <v>19-Dec-2009</v>
      </c>
      <c r="E895" s="2">
        <v>0.66319444444444442</v>
      </c>
      <c r="F895" s="1">
        <v>40166</v>
      </c>
      <c r="G895" s="2">
        <v>0.71944444444444444</v>
      </c>
      <c r="H895">
        <v>50</v>
      </c>
      <c r="I895">
        <v>81</v>
      </c>
      <c r="J895" t="s">
        <v>8</v>
      </c>
      <c r="K895" t="s">
        <v>18</v>
      </c>
      <c r="L895" t="str">
        <f t="shared" si="53"/>
        <v>Afternoon</v>
      </c>
      <c r="M895" t="str">
        <f t="shared" si="54"/>
        <v>15</v>
      </c>
      <c r="N895" t="str">
        <f t="shared" si="55"/>
        <v>17</v>
      </c>
    </row>
    <row r="896" spans="1:14" x14ac:dyDescent="0.3">
      <c r="A896">
        <v>1</v>
      </c>
      <c r="B896">
        <v>6</v>
      </c>
      <c r="C896" s="1">
        <v>40166</v>
      </c>
      <c r="D896" s="21" t="str">
        <f t="shared" si="52"/>
        <v>19-Dec-2009</v>
      </c>
      <c r="E896" s="2">
        <v>0.67152777777777783</v>
      </c>
      <c r="F896" s="1">
        <v>40166</v>
      </c>
      <c r="G896" s="2">
        <v>0.73819444444444438</v>
      </c>
      <c r="H896">
        <v>50</v>
      </c>
      <c r="I896">
        <v>96</v>
      </c>
      <c r="J896" t="s">
        <v>8</v>
      </c>
      <c r="K896" t="s">
        <v>18</v>
      </c>
      <c r="L896" t="str">
        <f t="shared" si="53"/>
        <v>Afternoon</v>
      </c>
      <c r="M896" t="str">
        <f t="shared" si="54"/>
        <v>16</v>
      </c>
      <c r="N896" t="str">
        <f t="shared" si="55"/>
        <v>17</v>
      </c>
    </row>
    <row r="897" spans="1:14" x14ac:dyDescent="0.3">
      <c r="A897">
        <v>1</v>
      </c>
      <c r="B897">
        <v>5</v>
      </c>
      <c r="C897" s="1">
        <v>40166</v>
      </c>
      <c r="D897" s="21" t="str">
        <f t="shared" si="52"/>
        <v>19-Dec-2009</v>
      </c>
      <c r="E897" s="2">
        <v>0.67291666666666661</v>
      </c>
      <c r="F897" s="1">
        <v>40166</v>
      </c>
      <c r="G897" s="2">
        <v>0.73125000000000007</v>
      </c>
      <c r="H897">
        <v>50</v>
      </c>
      <c r="I897">
        <v>84</v>
      </c>
      <c r="J897" t="s">
        <v>8</v>
      </c>
      <c r="K897" t="s">
        <v>18</v>
      </c>
      <c r="L897" t="str">
        <f t="shared" si="53"/>
        <v>Afternoon</v>
      </c>
      <c r="M897" t="str">
        <f t="shared" si="54"/>
        <v>16</v>
      </c>
      <c r="N897" t="str">
        <f t="shared" si="55"/>
        <v>17</v>
      </c>
    </row>
    <row r="898" spans="1:14" x14ac:dyDescent="0.3">
      <c r="A898">
        <v>1</v>
      </c>
      <c r="B898">
        <v>6</v>
      </c>
      <c r="C898" s="1">
        <v>40166</v>
      </c>
      <c r="D898" s="21" t="str">
        <f t="shared" si="52"/>
        <v>19-Dec-2009</v>
      </c>
      <c r="E898" s="2">
        <v>0.68541666666666667</v>
      </c>
      <c r="F898" s="1">
        <v>40166</v>
      </c>
      <c r="G898" s="2">
        <v>0.69374999999999998</v>
      </c>
      <c r="H898">
        <v>50</v>
      </c>
      <c r="I898">
        <v>12</v>
      </c>
      <c r="J898" t="s">
        <v>8</v>
      </c>
      <c r="K898" t="s">
        <v>18</v>
      </c>
      <c r="L898" t="str">
        <f t="shared" si="53"/>
        <v>Afternoon</v>
      </c>
      <c r="M898" t="str">
        <f t="shared" si="54"/>
        <v>16</v>
      </c>
      <c r="N898" t="str">
        <f t="shared" si="55"/>
        <v>16</v>
      </c>
    </row>
    <row r="899" spans="1:14" x14ac:dyDescent="0.3">
      <c r="A899">
        <v>1</v>
      </c>
      <c r="B899">
        <v>6</v>
      </c>
      <c r="C899" s="1">
        <v>40166</v>
      </c>
      <c r="D899" s="21" t="str">
        <f t="shared" ref="D899:D962" si="56" xml:space="preserve"> TEXT(C899, "dd-Mmm-yyyy")</f>
        <v>19-Dec-2009</v>
      </c>
      <c r="E899" s="2">
        <v>0.73125000000000007</v>
      </c>
      <c r="F899" s="1">
        <v>40166</v>
      </c>
      <c r="G899" s="2">
        <v>0.76736111111111116</v>
      </c>
      <c r="H899">
        <v>50</v>
      </c>
      <c r="I899">
        <v>52</v>
      </c>
      <c r="J899" t="s">
        <v>8</v>
      </c>
      <c r="K899" t="s">
        <v>18</v>
      </c>
      <c r="L899" t="str">
        <f t="shared" ref="L899:L962" si="57">IF(AND(E899&gt;$T$6,E899&lt;=$U$6),"Morning",IF(AND(E899&gt;$U$6,E899&lt;=$V$6),"Afternoon", IF(AND(E899&gt;$V$6,E899&lt;=$W$6),"Evening", "Night")))</f>
        <v>Afternoon</v>
      </c>
      <c r="M899" t="str">
        <f t="shared" ref="M899:M962" si="58" xml:space="preserve"> TEXT(E899, "H")</f>
        <v>17</v>
      </c>
      <c r="N899" t="str">
        <f t="shared" ref="N899:N962" si="59" xml:space="preserve"> TEXT(G899,"HH")</f>
        <v>18</v>
      </c>
    </row>
    <row r="900" spans="1:14" x14ac:dyDescent="0.3">
      <c r="A900">
        <v>1</v>
      </c>
      <c r="B900">
        <v>6</v>
      </c>
      <c r="C900" s="1">
        <v>40166</v>
      </c>
      <c r="D900" s="21" t="str">
        <f t="shared" si="56"/>
        <v>19-Dec-2009</v>
      </c>
      <c r="E900" s="2">
        <v>0.81527777777777777</v>
      </c>
      <c r="F900" s="1">
        <v>40166</v>
      </c>
      <c r="G900" s="2">
        <v>0.96736111111111101</v>
      </c>
      <c r="H900">
        <v>70</v>
      </c>
      <c r="I900">
        <v>219</v>
      </c>
      <c r="J900" t="s">
        <v>8</v>
      </c>
      <c r="K900" t="s">
        <v>18</v>
      </c>
      <c r="L900" t="str">
        <f t="shared" si="57"/>
        <v>Evening</v>
      </c>
      <c r="M900" t="str">
        <f t="shared" si="58"/>
        <v>19</v>
      </c>
      <c r="N900" t="str">
        <f t="shared" si="59"/>
        <v>23</v>
      </c>
    </row>
    <row r="901" spans="1:14" x14ac:dyDescent="0.3">
      <c r="A901">
        <v>1</v>
      </c>
      <c r="B901">
        <v>6</v>
      </c>
      <c r="C901" s="1">
        <v>40166</v>
      </c>
      <c r="D901" s="21" t="str">
        <f t="shared" si="56"/>
        <v>19-Dec-2009</v>
      </c>
      <c r="E901" s="2">
        <v>0.85625000000000007</v>
      </c>
      <c r="F901" s="1">
        <v>40167</v>
      </c>
      <c r="G901" s="2">
        <v>0</v>
      </c>
      <c r="H901">
        <v>70</v>
      </c>
      <c r="I901">
        <v>207</v>
      </c>
      <c r="J901" t="s">
        <v>8</v>
      </c>
      <c r="K901" t="s">
        <v>18</v>
      </c>
      <c r="L901" t="str">
        <f t="shared" si="57"/>
        <v>Evening</v>
      </c>
      <c r="M901" t="str">
        <f t="shared" si="58"/>
        <v>20</v>
      </c>
      <c r="N901" t="str">
        <f t="shared" si="59"/>
        <v>00</v>
      </c>
    </row>
    <row r="902" spans="1:14" x14ac:dyDescent="0.3">
      <c r="A902">
        <v>1</v>
      </c>
      <c r="B902">
        <v>6</v>
      </c>
      <c r="C902" s="1">
        <v>40166</v>
      </c>
      <c r="D902" s="21" t="str">
        <f t="shared" si="56"/>
        <v>19-Dec-2009</v>
      </c>
      <c r="E902" s="2">
        <v>0.86249999999999993</v>
      </c>
      <c r="F902" s="1">
        <v>40166</v>
      </c>
      <c r="G902" s="2">
        <v>0.93402777777777779</v>
      </c>
      <c r="H902">
        <v>50</v>
      </c>
      <c r="I902">
        <v>103</v>
      </c>
      <c r="J902" t="s">
        <v>8</v>
      </c>
      <c r="K902" t="s">
        <v>18</v>
      </c>
      <c r="L902" t="str">
        <f t="shared" si="57"/>
        <v>Evening</v>
      </c>
      <c r="M902" t="str">
        <f t="shared" si="58"/>
        <v>20</v>
      </c>
      <c r="N902" t="str">
        <f t="shared" si="59"/>
        <v>22</v>
      </c>
    </row>
    <row r="903" spans="1:14" x14ac:dyDescent="0.3">
      <c r="A903">
        <v>1</v>
      </c>
      <c r="B903">
        <v>6</v>
      </c>
      <c r="C903" s="1">
        <v>40166</v>
      </c>
      <c r="D903" s="21" t="str">
        <f t="shared" si="56"/>
        <v>19-Dec-2009</v>
      </c>
      <c r="E903" s="2">
        <v>0.92986111111111114</v>
      </c>
      <c r="F903" s="1">
        <v>40167</v>
      </c>
      <c r="G903" s="2">
        <v>6.1111111111111116E-2</v>
      </c>
      <c r="H903">
        <v>70</v>
      </c>
      <c r="I903">
        <v>189</v>
      </c>
      <c r="J903" t="s">
        <v>8</v>
      </c>
      <c r="K903" t="s">
        <v>18</v>
      </c>
      <c r="L903" t="str">
        <f t="shared" si="57"/>
        <v>Night</v>
      </c>
      <c r="M903" t="str">
        <f t="shared" si="58"/>
        <v>22</v>
      </c>
      <c r="N903" t="str">
        <f t="shared" si="59"/>
        <v>01</v>
      </c>
    </row>
    <row r="904" spans="1:14" x14ac:dyDescent="0.3">
      <c r="A904">
        <v>1</v>
      </c>
      <c r="B904">
        <v>6</v>
      </c>
      <c r="C904" s="1">
        <v>40166</v>
      </c>
      <c r="D904" s="21" t="str">
        <f t="shared" si="56"/>
        <v>19-Dec-2009</v>
      </c>
      <c r="E904" s="2">
        <v>0.97499999999999998</v>
      </c>
      <c r="F904" s="1">
        <v>40166</v>
      </c>
      <c r="G904" s="2">
        <v>0.99375000000000002</v>
      </c>
      <c r="H904">
        <v>50</v>
      </c>
      <c r="I904">
        <v>27</v>
      </c>
      <c r="J904" t="s">
        <v>8</v>
      </c>
      <c r="K904" t="s">
        <v>18</v>
      </c>
      <c r="L904" t="str">
        <f t="shared" si="57"/>
        <v>Night</v>
      </c>
      <c r="M904" t="str">
        <f t="shared" si="58"/>
        <v>23</v>
      </c>
      <c r="N904" t="str">
        <f t="shared" si="59"/>
        <v>23</v>
      </c>
    </row>
    <row r="905" spans="1:14" x14ac:dyDescent="0.3">
      <c r="A905">
        <v>1</v>
      </c>
      <c r="B905">
        <v>5</v>
      </c>
      <c r="C905" s="1">
        <v>40167</v>
      </c>
      <c r="D905" s="21" t="str">
        <f t="shared" si="56"/>
        <v>20-Dec-2009</v>
      </c>
      <c r="E905" s="2">
        <v>0.51180555555555551</v>
      </c>
      <c r="F905" s="1">
        <v>40167</v>
      </c>
      <c r="G905" s="2">
        <v>0.54583333333333328</v>
      </c>
      <c r="H905">
        <v>50</v>
      </c>
      <c r="I905">
        <v>49</v>
      </c>
      <c r="J905" t="s">
        <v>8</v>
      </c>
      <c r="K905" t="s">
        <v>21</v>
      </c>
      <c r="L905" t="str">
        <f t="shared" si="57"/>
        <v>Morning</v>
      </c>
      <c r="M905" t="str">
        <f t="shared" si="58"/>
        <v>12</v>
      </c>
      <c r="N905" t="str">
        <f t="shared" si="59"/>
        <v>13</v>
      </c>
    </row>
    <row r="906" spans="1:14" x14ac:dyDescent="0.3">
      <c r="A906">
        <v>1</v>
      </c>
      <c r="B906">
        <v>5</v>
      </c>
      <c r="C906" s="1">
        <v>40167</v>
      </c>
      <c r="D906" s="21" t="str">
        <f t="shared" si="56"/>
        <v>20-Dec-2009</v>
      </c>
      <c r="E906" s="2">
        <v>0.5493055555555556</v>
      </c>
      <c r="F906" s="1">
        <v>40167</v>
      </c>
      <c r="G906" s="2">
        <v>0.73749999999999993</v>
      </c>
      <c r="H906">
        <v>90</v>
      </c>
      <c r="I906">
        <v>271</v>
      </c>
      <c r="J906" t="s">
        <v>8</v>
      </c>
      <c r="K906" t="s">
        <v>21</v>
      </c>
      <c r="L906" t="str">
        <f t="shared" si="57"/>
        <v>Morning</v>
      </c>
      <c r="M906" t="str">
        <f t="shared" si="58"/>
        <v>13</v>
      </c>
      <c r="N906" t="str">
        <f t="shared" si="59"/>
        <v>17</v>
      </c>
    </row>
    <row r="907" spans="1:14" x14ac:dyDescent="0.3">
      <c r="A907">
        <v>1</v>
      </c>
      <c r="B907">
        <v>6</v>
      </c>
      <c r="C907" s="1">
        <v>40167</v>
      </c>
      <c r="D907" s="21" t="str">
        <f t="shared" si="56"/>
        <v>20-Dec-2009</v>
      </c>
      <c r="E907" s="2">
        <v>0.55902777777777779</v>
      </c>
      <c r="F907" s="1">
        <v>40167</v>
      </c>
      <c r="G907" s="2">
        <v>0.75902777777777775</v>
      </c>
      <c r="H907">
        <v>90</v>
      </c>
      <c r="I907">
        <v>288</v>
      </c>
      <c r="J907" t="s">
        <v>8</v>
      </c>
      <c r="K907" t="s">
        <v>21</v>
      </c>
      <c r="L907" t="str">
        <f t="shared" si="57"/>
        <v>Morning</v>
      </c>
      <c r="M907" t="str">
        <f t="shared" si="58"/>
        <v>13</v>
      </c>
      <c r="N907" t="str">
        <f t="shared" si="59"/>
        <v>18</v>
      </c>
    </row>
    <row r="908" spans="1:14" x14ac:dyDescent="0.3">
      <c r="A908">
        <v>1</v>
      </c>
      <c r="B908">
        <v>5</v>
      </c>
      <c r="C908" s="1">
        <v>40167</v>
      </c>
      <c r="D908" s="21" t="str">
        <f t="shared" si="56"/>
        <v>20-Dec-2009</v>
      </c>
      <c r="E908" s="2">
        <v>0.59097222222222223</v>
      </c>
      <c r="F908" s="1">
        <v>40167</v>
      </c>
      <c r="G908" s="2">
        <v>0.76041666666666663</v>
      </c>
      <c r="H908">
        <v>90</v>
      </c>
      <c r="I908">
        <v>244</v>
      </c>
      <c r="J908" t="s">
        <v>8</v>
      </c>
      <c r="K908" t="s">
        <v>21</v>
      </c>
      <c r="L908" t="str">
        <f t="shared" si="57"/>
        <v>Afternoon</v>
      </c>
      <c r="M908" t="str">
        <f t="shared" si="58"/>
        <v>14</v>
      </c>
      <c r="N908" t="str">
        <f t="shared" si="59"/>
        <v>18</v>
      </c>
    </row>
    <row r="909" spans="1:14" x14ac:dyDescent="0.3">
      <c r="A909">
        <v>1</v>
      </c>
      <c r="B909">
        <v>5</v>
      </c>
      <c r="C909" s="1">
        <v>40167</v>
      </c>
      <c r="D909" s="21" t="str">
        <f t="shared" si="56"/>
        <v>20-Dec-2009</v>
      </c>
      <c r="E909" s="2">
        <v>0.61736111111111114</v>
      </c>
      <c r="F909" s="1">
        <v>40167</v>
      </c>
      <c r="G909" s="2">
        <v>0.69305555555555554</v>
      </c>
      <c r="H909">
        <v>50</v>
      </c>
      <c r="I909">
        <v>109</v>
      </c>
      <c r="J909" t="s">
        <v>8</v>
      </c>
      <c r="K909" t="s">
        <v>21</v>
      </c>
      <c r="L909" t="str">
        <f t="shared" si="57"/>
        <v>Afternoon</v>
      </c>
      <c r="M909" t="str">
        <f t="shared" si="58"/>
        <v>14</v>
      </c>
      <c r="N909" t="str">
        <f t="shared" si="59"/>
        <v>16</v>
      </c>
    </row>
    <row r="910" spans="1:14" x14ac:dyDescent="0.3">
      <c r="A910">
        <v>1</v>
      </c>
      <c r="B910">
        <v>5</v>
      </c>
      <c r="C910" s="1">
        <v>40167</v>
      </c>
      <c r="D910" s="21" t="str">
        <f t="shared" si="56"/>
        <v>20-Dec-2009</v>
      </c>
      <c r="E910" s="2">
        <v>0.62152777777777779</v>
      </c>
      <c r="F910" s="1">
        <v>40167</v>
      </c>
      <c r="G910" s="2">
        <v>0.66805555555555562</v>
      </c>
      <c r="H910">
        <v>50</v>
      </c>
      <c r="I910">
        <v>67</v>
      </c>
      <c r="J910" t="s">
        <v>8</v>
      </c>
      <c r="K910" t="s">
        <v>21</v>
      </c>
      <c r="L910" t="str">
        <f t="shared" si="57"/>
        <v>Afternoon</v>
      </c>
      <c r="M910" t="str">
        <f t="shared" si="58"/>
        <v>14</v>
      </c>
      <c r="N910" t="str">
        <f t="shared" si="59"/>
        <v>16</v>
      </c>
    </row>
    <row r="911" spans="1:14" x14ac:dyDescent="0.3">
      <c r="A911">
        <v>1</v>
      </c>
      <c r="B911">
        <v>6</v>
      </c>
      <c r="C911" s="1">
        <v>40167</v>
      </c>
      <c r="D911" s="21" t="str">
        <f t="shared" si="56"/>
        <v>20-Dec-2009</v>
      </c>
      <c r="E911" s="2">
        <v>0.63611111111111118</v>
      </c>
      <c r="F911" s="1">
        <v>40167</v>
      </c>
      <c r="G911" s="2">
        <v>0.67847222222222225</v>
      </c>
      <c r="H911">
        <v>50</v>
      </c>
      <c r="I911">
        <v>61</v>
      </c>
      <c r="J911" t="s">
        <v>8</v>
      </c>
      <c r="K911" t="s">
        <v>21</v>
      </c>
      <c r="L911" t="str">
        <f t="shared" si="57"/>
        <v>Afternoon</v>
      </c>
      <c r="M911" t="str">
        <f t="shared" si="58"/>
        <v>15</v>
      </c>
      <c r="N911" t="str">
        <f t="shared" si="59"/>
        <v>16</v>
      </c>
    </row>
    <row r="912" spans="1:14" x14ac:dyDescent="0.3">
      <c r="A912">
        <v>1</v>
      </c>
      <c r="B912">
        <v>5</v>
      </c>
      <c r="C912" s="1">
        <v>40167</v>
      </c>
      <c r="D912" s="21" t="str">
        <f t="shared" si="56"/>
        <v>20-Dec-2009</v>
      </c>
      <c r="E912" s="2">
        <v>0.64861111111111114</v>
      </c>
      <c r="F912" s="1">
        <v>40167</v>
      </c>
      <c r="G912" s="2">
        <v>0.73611111111111116</v>
      </c>
      <c r="H912">
        <v>50</v>
      </c>
      <c r="I912">
        <v>126</v>
      </c>
      <c r="J912" t="s">
        <v>8</v>
      </c>
      <c r="K912" t="s">
        <v>21</v>
      </c>
      <c r="L912" t="str">
        <f t="shared" si="57"/>
        <v>Afternoon</v>
      </c>
      <c r="M912" t="str">
        <f t="shared" si="58"/>
        <v>15</v>
      </c>
      <c r="N912" t="str">
        <f t="shared" si="59"/>
        <v>17</v>
      </c>
    </row>
    <row r="913" spans="1:14" x14ac:dyDescent="0.3">
      <c r="A913">
        <v>1</v>
      </c>
      <c r="B913">
        <v>8</v>
      </c>
      <c r="C913" s="1">
        <v>40167</v>
      </c>
      <c r="D913" s="21" t="str">
        <f t="shared" si="56"/>
        <v>20-Dec-2009</v>
      </c>
      <c r="E913" s="2">
        <v>0.67013888888888884</v>
      </c>
      <c r="F913" s="1">
        <v>40167</v>
      </c>
      <c r="G913" s="2">
        <v>0.76597222222222217</v>
      </c>
      <c r="H913">
        <v>50</v>
      </c>
      <c r="I913">
        <v>138</v>
      </c>
      <c r="J913" t="s">
        <v>8</v>
      </c>
      <c r="K913" t="s">
        <v>21</v>
      </c>
      <c r="L913" t="str">
        <f t="shared" si="57"/>
        <v>Afternoon</v>
      </c>
      <c r="M913" t="str">
        <f t="shared" si="58"/>
        <v>16</v>
      </c>
      <c r="N913" t="str">
        <f t="shared" si="59"/>
        <v>18</v>
      </c>
    </row>
    <row r="914" spans="1:14" x14ac:dyDescent="0.3">
      <c r="A914">
        <v>1</v>
      </c>
      <c r="B914">
        <v>6</v>
      </c>
      <c r="C914" s="1">
        <v>40167</v>
      </c>
      <c r="D914" s="21" t="str">
        <f t="shared" si="56"/>
        <v>20-Dec-2009</v>
      </c>
      <c r="E914" s="2">
        <v>0.68055555555555547</v>
      </c>
      <c r="F914" s="1">
        <v>40167</v>
      </c>
      <c r="G914" s="2">
        <v>0.68888888888888899</v>
      </c>
      <c r="H914">
        <v>50</v>
      </c>
      <c r="I914">
        <v>12</v>
      </c>
      <c r="J914" t="s">
        <v>8</v>
      </c>
      <c r="K914" t="s">
        <v>21</v>
      </c>
      <c r="L914" t="str">
        <f t="shared" si="57"/>
        <v>Afternoon</v>
      </c>
      <c r="M914" t="str">
        <f t="shared" si="58"/>
        <v>16</v>
      </c>
      <c r="N914" t="str">
        <f t="shared" si="59"/>
        <v>16</v>
      </c>
    </row>
    <row r="915" spans="1:14" x14ac:dyDescent="0.3">
      <c r="A915">
        <v>1</v>
      </c>
      <c r="B915">
        <v>6</v>
      </c>
      <c r="C915" s="1">
        <v>40167</v>
      </c>
      <c r="D915" s="21" t="str">
        <f t="shared" si="56"/>
        <v>20-Dec-2009</v>
      </c>
      <c r="E915" s="2">
        <v>0.68333333333333324</v>
      </c>
      <c r="F915" s="1">
        <v>40167</v>
      </c>
      <c r="G915" s="2">
        <v>0.82708333333333339</v>
      </c>
      <c r="H915">
        <v>70</v>
      </c>
      <c r="I915">
        <v>207</v>
      </c>
      <c r="J915" t="s">
        <v>8</v>
      </c>
      <c r="K915" t="s">
        <v>21</v>
      </c>
      <c r="L915" t="str">
        <f t="shared" si="57"/>
        <v>Afternoon</v>
      </c>
      <c r="M915" t="str">
        <f t="shared" si="58"/>
        <v>16</v>
      </c>
      <c r="N915" t="str">
        <f t="shared" si="59"/>
        <v>19</v>
      </c>
    </row>
    <row r="916" spans="1:14" x14ac:dyDescent="0.3">
      <c r="A916">
        <v>1</v>
      </c>
      <c r="B916">
        <v>6</v>
      </c>
      <c r="C916" s="1">
        <v>40167</v>
      </c>
      <c r="D916" s="21" t="str">
        <f t="shared" si="56"/>
        <v>20-Dec-2009</v>
      </c>
      <c r="E916" s="2">
        <v>0.68819444444444444</v>
      </c>
      <c r="F916" s="1">
        <v>40167</v>
      </c>
      <c r="G916" s="2">
        <v>0.7583333333333333</v>
      </c>
      <c r="H916">
        <v>50</v>
      </c>
      <c r="I916">
        <v>101</v>
      </c>
      <c r="J916" t="s">
        <v>8</v>
      </c>
      <c r="K916" t="s">
        <v>21</v>
      </c>
      <c r="L916" t="str">
        <f t="shared" si="57"/>
        <v>Afternoon</v>
      </c>
      <c r="M916" t="str">
        <f t="shared" si="58"/>
        <v>16</v>
      </c>
      <c r="N916" t="str">
        <f t="shared" si="59"/>
        <v>18</v>
      </c>
    </row>
    <row r="917" spans="1:14" x14ac:dyDescent="0.3">
      <c r="A917">
        <v>1</v>
      </c>
      <c r="B917">
        <v>6</v>
      </c>
      <c r="C917" s="1">
        <v>40167</v>
      </c>
      <c r="D917" s="21" t="str">
        <f t="shared" si="56"/>
        <v>20-Dec-2009</v>
      </c>
      <c r="E917" s="2">
        <v>0.69305555555555554</v>
      </c>
      <c r="F917" s="1">
        <v>40167</v>
      </c>
      <c r="G917" s="2">
        <v>0.85972222222222217</v>
      </c>
      <c r="H917">
        <v>70</v>
      </c>
      <c r="I917">
        <v>240</v>
      </c>
      <c r="J917" t="s">
        <v>8</v>
      </c>
      <c r="K917" t="s">
        <v>21</v>
      </c>
      <c r="L917" t="str">
        <f t="shared" si="57"/>
        <v>Afternoon</v>
      </c>
      <c r="M917" t="str">
        <f t="shared" si="58"/>
        <v>16</v>
      </c>
      <c r="N917" t="str">
        <f t="shared" si="59"/>
        <v>20</v>
      </c>
    </row>
    <row r="918" spans="1:14" x14ac:dyDescent="0.3">
      <c r="A918">
        <v>1</v>
      </c>
      <c r="B918">
        <v>8</v>
      </c>
      <c r="C918" s="1">
        <v>40167</v>
      </c>
      <c r="D918" s="21" t="str">
        <f t="shared" si="56"/>
        <v>20-Dec-2009</v>
      </c>
      <c r="E918" s="2">
        <v>0.72430555555555554</v>
      </c>
      <c r="F918" s="1">
        <v>40167</v>
      </c>
      <c r="G918" s="2">
        <v>0.84513888888888899</v>
      </c>
      <c r="H918">
        <v>50</v>
      </c>
      <c r="I918">
        <v>174</v>
      </c>
      <c r="J918" t="s">
        <v>8</v>
      </c>
      <c r="K918" t="s">
        <v>21</v>
      </c>
      <c r="L918" t="str">
        <f t="shared" si="57"/>
        <v>Afternoon</v>
      </c>
      <c r="M918" t="str">
        <f t="shared" si="58"/>
        <v>17</v>
      </c>
      <c r="N918" t="str">
        <f t="shared" si="59"/>
        <v>20</v>
      </c>
    </row>
    <row r="919" spans="1:14" x14ac:dyDescent="0.3">
      <c r="A919">
        <v>1</v>
      </c>
      <c r="B919">
        <v>6</v>
      </c>
      <c r="C919" s="1">
        <v>40167</v>
      </c>
      <c r="D919" s="21" t="str">
        <f t="shared" si="56"/>
        <v>20-Dec-2009</v>
      </c>
      <c r="E919" s="2">
        <v>0.75763888888888886</v>
      </c>
      <c r="F919" s="1">
        <v>40167</v>
      </c>
      <c r="G919" s="2">
        <v>0.84166666666666667</v>
      </c>
      <c r="H919">
        <v>50</v>
      </c>
      <c r="I919">
        <v>121</v>
      </c>
      <c r="J919" t="s">
        <v>8</v>
      </c>
      <c r="K919" t="s">
        <v>21</v>
      </c>
      <c r="L919" t="str">
        <f t="shared" si="57"/>
        <v>Evening</v>
      </c>
      <c r="M919" t="str">
        <f t="shared" si="58"/>
        <v>18</v>
      </c>
      <c r="N919" t="str">
        <f t="shared" si="59"/>
        <v>20</v>
      </c>
    </row>
    <row r="920" spans="1:14" x14ac:dyDescent="0.3">
      <c r="A920">
        <v>1</v>
      </c>
      <c r="B920">
        <v>5</v>
      </c>
      <c r="C920" s="1">
        <v>40167</v>
      </c>
      <c r="D920" s="21" t="str">
        <f t="shared" si="56"/>
        <v>20-Dec-2009</v>
      </c>
      <c r="E920" s="2">
        <v>0.77986111111111101</v>
      </c>
      <c r="F920" s="1">
        <v>40167</v>
      </c>
      <c r="G920" s="2">
        <v>0.89027777777777783</v>
      </c>
      <c r="H920">
        <v>50</v>
      </c>
      <c r="I920">
        <v>159</v>
      </c>
      <c r="J920" t="s">
        <v>8</v>
      </c>
      <c r="K920" t="s">
        <v>21</v>
      </c>
      <c r="L920" t="str">
        <f t="shared" si="57"/>
        <v>Evening</v>
      </c>
      <c r="M920" t="str">
        <f t="shared" si="58"/>
        <v>18</v>
      </c>
      <c r="N920" t="str">
        <f t="shared" si="59"/>
        <v>21</v>
      </c>
    </row>
    <row r="921" spans="1:14" x14ac:dyDescent="0.3">
      <c r="A921">
        <v>1</v>
      </c>
      <c r="B921">
        <v>6</v>
      </c>
      <c r="C921" s="1">
        <v>40167</v>
      </c>
      <c r="D921" s="21" t="str">
        <f t="shared" si="56"/>
        <v>20-Dec-2009</v>
      </c>
      <c r="E921" s="2">
        <v>0.7993055555555556</v>
      </c>
      <c r="F921" s="1">
        <v>40167</v>
      </c>
      <c r="G921" s="2">
        <v>0.87916666666666676</v>
      </c>
      <c r="H921">
        <v>50</v>
      </c>
      <c r="I921">
        <v>115</v>
      </c>
      <c r="J921" t="s">
        <v>8</v>
      </c>
      <c r="K921" t="s">
        <v>21</v>
      </c>
      <c r="L921" t="str">
        <f t="shared" si="57"/>
        <v>Evening</v>
      </c>
      <c r="M921" t="str">
        <f t="shared" si="58"/>
        <v>19</v>
      </c>
      <c r="N921" t="str">
        <f t="shared" si="59"/>
        <v>21</v>
      </c>
    </row>
    <row r="922" spans="1:14" x14ac:dyDescent="0.3">
      <c r="A922">
        <v>1</v>
      </c>
      <c r="B922">
        <v>5</v>
      </c>
      <c r="C922" s="1">
        <v>40167</v>
      </c>
      <c r="D922" s="21" t="str">
        <f t="shared" si="56"/>
        <v>20-Dec-2009</v>
      </c>
      <c r="E922" s="2">
        <v>0.79999999999999993</v>
      </c>
      <c r="F922" s="1">
        <v>40167</v>
      </c>
      <c r="G922" s="2">
        <v>0.9194444444444444</v>
      </c>
      <c r="H922">
        <v>50</v>
      </c>
      <c r="I922">
        <v>172</v>
      </c>
      <c r="J922" t="s">
        <v>8</v>
      </c>
      <c r="K922" t="s">
        <v>21</v>
      </c>
      <c r="L922" t="str">
        <f t="shared" si="57"/>
        <v>Evening</v>
      </c>
      <c r="M922" t="str">
        <f t="shared" si="58"/>
        <v>19</v>
      </c>
      <c r="N922" t="str">
        <f t="shared" si="59"/>
        <v>22</v>
      </c>
    </row>
    <row r="923" spans="1:14" x14ac:dyDescent="0.3">
      <c r="A923">
        <v>1</v>
      </c>
      <c r="B923">
        <v>5</v>
      </c>
      <c r="C923" s="1">
        <v>40167</v>
      </c>
      <c r="D923" s="21" t="str">
        <f t="shared" si="56"/>
        <v>20-Dec-2009</v>
      </c>
      <c r="E923" s="2">
        <v>0.80486111111111114</v>
      </c>
      <c r="F923" s="1">
        <v>40167</v>
      </c>
      <c r="G923" s="2">
        <v>0.82916666666666661</v>
      </c>
      <c r="H923">
        <v>50</v>
      </c>
      <c r="I923">
        <v>35</v>
      </c>
      <c r="J923" t="s">
        <v>8</v>
      </c>
      <c r="K923" t="s">
        <v>21</v>
      </c>
      <c r="L923" t="str">
        <f t="shared" si="57"/>
        <v>Evening</v>
      </c>
      <c r="M923" t="str">
        <f t="shared" si="58"/>
        <v>19</v>
      </c>
      <c r="N923" t="str">
        <f t="shared" si="59"/>
        <v>19</v>
      </c>
    </row>
    <row r="924" spans="1:14" x14ac:dyDescent="0.3">
      <c r="A924">
        <v>1</v>
      </c>
      <c r="B924">
        <v>5</v>
      </c>
      <c r="C924" s="1">
        <v>40167</v>
      </c>
      <c r="D924" s="21" t="str">
        <f t="shared" si="56"/>
        <v>20-Dec-2009</v>
      </c>
      <c r="E924" s="2">
        <v>0.81805555555555554</v>
      </c>
      <c r="F924" s="1">
        <v>40167</v>
      </c>
      <c r="G924" s="2">
        <v>0.98958333333333337</v>
      </c>
      <c r="H924">
        <v>90</v>
      </c>
      <c r="I924">
        <v>247</v>
      </c>
      <c r="J924" t="s">
        <v>8</v>
      </c>
      <c r="K924" t="s">
        <v>21</v>
      </c>
      <c r="L924" t="str">
        <f t="shared" si="57"/>
        <v>Evening</v>
      </c>
      <c r="M924" t="str">
        <f t="shared" si="58"/>
        <v>19</v>
      </c>
      <c r="N924" t="str">
        <f t="shared" si="59"/>
        <v>23</v>
      </c>
    </row>
    <row r="925" spans="1:14" x14ac:dyDescent="0.3">
      <c r="A925">
        <v>1</v>
      </c>
      <c r="B925">
        <v>8</v>
      </c>
      <c r="C925" s="1">
        <v>40167</v>
      </c>
      <c r="D925" s="21" t="str">
        <f t="shared" si="56"/>
        <v>20-Dec-2009</v>
      </c>
      <c r="E925" s="2">
        <v>0.82291666666666663</v>
      </c>
      <c r="F925" s="1">
        <v>40167</v>
      </c>
      <c r="G925" s="2">
        <v>0.96180555555555547</v>
      </c>
      <c r="H925">
        <v>70</v>
      </c>
      <c r="I925">
        <v>200</v>
      </c>
      <c r="J925" t="s">
        <v>8</v>
      </c>
      <c r="K925" t="s">
        <v>21</v>
      </c>
      <c r="L925" t="str">
        <f t="shared" si="57"/>
        <v>Evening</v>
      </c>
      <c r="M925" t="str">
        <f t="shared" si="58"/>
        <v>19</v>
      </c>
      <c r="N925" t="str">
        <f t="shared" si="59"/>
        <v>23</v>
      </c>
    </row>
    <row r="926" spans="1:14" x14ac:dyDescent="0.3">
      <c r="A926">
        <v>1</v>
      </c>
      <c r="B926">
        <v>5</v>
      </c>
      <c r="C926" s="1">
        <v>40167</v>
      </c>
      <c r="D926" s="21" t="str">
        <f t="shared" si="56"/>
        <v>20-Dec-2009</v>
      </c>
      <c r="E926" s="2">
        <v>0.85555555555555562</v>
      </c>
      <c r="F926" s="1">
        <v>40167</v>
      </c>
      <c r="G926" s="2">
        <v>0.9243055555555556</v>
      </c>
      <c r="H926">
        <v>50</v>
      </c>
      <c r="I926">
        <v>99</v>
      </c>
      <c r="J926" t="s">
        <v>8</v>
      </c>
      <c r="K926" t="s">
        <v>21</v>
      </c>
      <c r="L926" t="str">
        <f t="shared" si="57"/>
        <v>Evening</v>
      </c>
      <c r="M926" t="str">
        <f t="shared" si="58"/>
        <v>20</v>
      </c>
      <c r="N926" t="str">
        <f t="shared" si="59"/>
        <v>22</v>
      </c>
    </row>
    <row r="927" spans="1:14" x14ac:dyDescent="0.3">
      <c r="A927">
        <v>1</v>
      </c>
      <c r="B927">
        <v>6</v>
      </c>
      <c r="C927" s="1">
        <v>40167</v>
      </c>
      <c r="D927" s="21" t="str">
        <f t="shared" si="56"/>
        <v>20-Dec-2009</v>
      </c>
      <c r="E927" s="2">
        <v>0.95694444444444438</v>
      </c>
      <c r="F927" s="1">
        <v>40168</v>
      </c>
      <c r="G927" s="2">
        <v>0.11805555555555557</v>
      </c>
      <c r="H927">
        <v>70</v>
      </c>
      <c r="I927">
        <v>232</v>
      </c>
      <c r="J927" t="s">
        <v>8</v>
      </c>
      <c r="K927" t="s">
        <v>21</v>
      </c>
      <c r="L927" t="str">
        <f t="shared" si="57"/>
        <v>Night</v>
      </c>
      <c r="M927" t="str">
        <f t="shared" si="58"/>
        <v>22</v>
      </c>
      <c r="N927" t="str">
        <f t="shared" si="59"/>
        <v>02</v>
      </c>
    </row>
    <row r="928" spans="1:14" x14ac:dyDescent="0.3">
      <c r="A928">
        <v>1</v>
      </c>
      <c r="B928">
        <v>5</v>
      </c>
      <c r="C928" s="1">
        <v>40173</v>
      </c>
      <c r="D928" s="21" t="str">
        <f t="shared" si="56"/>
        <v>26-Dec-2009</v>
      </c>
      <c r="E928" s="2">
        <v>0.43055555555555558</v>
      </c>
      <c r="F928" s="1">
        <v>40173</v>
      </c>
      <c r="G928" s="2">
        <v>0.47986111111111113</v>
      </c>
      <c r="H928">
        <v>50</v>
      </c>
      <c r="I928">
        <v>71</v>
      </c>
      <c r="J928" t="s">
        <v>8</v>
      </c>
      <c r="K928" t="s">
        <v>18</v>
      </c>
      <c r="L928" t="str">
        <f t="shared" si="57"/>
        <v>Morning</v>
      </c>
      <c r="M928" t="str">
        <f t="shared" si="58"/>
        <v>10</v>
      </c>
      <c r="N928" t="str">
        <f t="shared" si="59"/>
        <v>11</v>
      </c>
    </row>
    <row r="929" spans="1:14" x14ac:dyDescent="0.3">
      <c r="A929">
        <v>1</v>
      </c>
      <c r="B929">
        <v>5</v>
      </c>
      <c r="C929" s="1">
        <v>40173</v>
      </c>
      <c r="D929" s="21" t="str">
        <f t="shared" si="56"/>
        <v>26-Dec-2009</v>
      </c>
      <c r="E929" s="2">
        <v>0.51180555555555551</v>
      </c>
      <c r="F929" s="1">
        <v>40173</v>
      </c>
      <c r="G929" s="2">
        <v>0.54791666666666672</v>
      </c>
      <c r="H929">
        <v>50</v>
      </c>
      <c r="I929">
        <v>52</v>
      </c>
      <c r="J929" t="s">
        <v>8</v>
      </c>
      <c r="K929" t="s">
        <v>18</v>
      </c>
      <c r="L929" t="str">
        <f t="shared" si="57"/>
        <v>Morning</v>
      </c>
      <c r="M929" t="str">
        <f t="shared" si="58"/>
        <v>12</v>
      </c>
      <c r="N929" t="str">
        <f t="shared" si="59"/>
        <v>13</v>
      </c>
    </row>
    <row r="930" spans="1:14" x14ac:dyDescent="0.3">
      <c r="A930">
        <v>1</v>
      </c>
      <c r="B930">
        <v>6</v>
      </c>
      <c r="C930" s="1">
        <v>40173</v>
      </c>
      <c r="D930" s="21" t="str">
        <f t="shared" si="56"/>
        <v>26-Dec-2009</v>
      </c>
      <c r="E930" s="2">
        <v>0.5493055555555556</v>
      </c>
      <c r="F930" s="1">
        <v>40173</v>
      </c>
      <c r="G930" s="2">
        <v>0.74513888888888891</v>
      </c>
      <c r="H930">
        <v>90</v>
      </c>
      <c r="I930">
        <v>282</v>
      </c>
      <c r="J930" t="s">
        <v>8</v>
      </c>
      <c r="K930" t="s">
        <v>18</v>
      </c>
      <c r="L930" t="str">
        <f t="shared" si="57"/>
        <v>Morning</v>
      </c>
      <c r="M930" t="str">
        <f t="shared" si="58"/>
        <v>13</v>
      </c>
      <c r="N930" t="str">
        <f t="shared" si="59"/>
        <v>17</v>
      </c>
    </row>
    <row r="931" spans="1:14" x14ac:dyDescent="0.3">
      <c r="A931">
        <v>1</v>
      </c>
      <c r="B931">
        <v>6</v>
      </c>
      <c r="C931" s="1">
        <v>40173</v>
      </c>
      <c r="D931" s="21" t="str">
        <f t="shared" si="56"/>
        <v>26-Dec-2009</v>
      </c>
      <c r="E931" s="2">
        <v>0.60555555555555551</v>
      </c>
      <c r="F931" s="1">
        <v>40173</v>
      </c>
      <c r="G931" s="2">
        <v>0.71597222222222223</v>
      </c>
      <c r="H931">
        <v>50</v>
      </c>
      <c r="I931">
        <v>159</v>
      </c>
      <c r="J931" t="s">
        <v>8</v>
      </c>
      <c r="K931" t="s">
        <v>18</v>
      </c>
      <c r="L931" t="str">
        <f t="shared" si="57"/>
        <v>Afternoon</v>
      </c>
      <c r="M931" t="str">
        <f t="shared" si="58"/>
        <v>14</v>
      </c>
      <c r="N931" t="str">
        <f t="shared" si="59"/>
        <v>17</v>
      </c>
    </row>
    <row r="932" spans="1:14" x14ac:dyDescent="0.3">
      <c r="A932">
        <v>1</v>
      </c>
      <c r="B932">
        <v>5</v>
      </c>
      <c r="C932" s="1">
        <v>40173</v>
      </c>
      <c r="D932" s="21" t="str">
        <f t="shared" si="56"/>
        <v>26-Dec-2009</v>
      </c>
      <c r="E932" s="2">
        <v>0.66249999999999998</v>
      </c>
      <c r="F932" s="1">
        <v>40173</v>
      </c>
      <c r="G932" s="2">
        <v>0.86319444444444438</v>
      </c>
      <c r="H932">
        <v>90</v>
      </c>
      <c r="I932">
        <v>289</v>
      </c>
      <c r="J932" t="s">
        <v>8</v>
      </c>
      <c r="K932" t="s">
        <v>18</v>
      </c>
      <c r="L932" t="str">
        <f t="shared" si="57"/>
        <v>Afternoon</v>
      </c>
      <c r="M932" t="str">
        <f t="shared" si="58"/>
        <v>15</v>
      </c>
      <c r="N932" t="str">
        <f t="shared" si="59"/>
        <v>20</v>
      </c>
    </row>
    <row r="933" spans="1:14" x14ac:dyDescent="0.3">
      <c r="A933">
        <v>1</v>
      </c>
      <c r="B933">
        <v>8</v>
      </c>
      <c r="C933" s="1">
        <v>40173</v>
      </c>
      <c r="D933" s="21" t="str">
        <f t="shared" si="56"/>
        <v>26-Dec-2009</v>
      </c>
      <c r="E933" s="2">
        <v>0.67499999999999993</v>
      </c>
      <c r="F933" s="1">
        <v>40173</v>
      </c>
      <c r="G933" s="2">
        <v>0.74930555555555556</v>
      </c>
      <c r="H933">
        <v>50</v>
      </c>
      <c r="I933">
        <v>107</v>
      </c>
      <c r="J933" t="s">
        <v>8</v>
      </c>
      <c r="K933" t="s">
        <v>18</v>
      </c>
      <c r="L933" t="str">
        <f t="shared" si="57"/>
        <v>Afternoon</v>
      </c>
      <c r="M933" t="str">
        <f t="shared" si="58"/>
        <v>16</v>
      </c>
      <c r="N933" t="str">
        <f t="shared" si="59"/>
        <v>17</v>
      </c>
    </row>
    <row r="934" spans="1:14" x14ac:dyDescent="0.3">
      <c r="A934">
        <v>1</v>
      </c>
      <c r="B934">
        <v>6</v>
      </c>
      <c r="C934" s="1">
        <v>40173</v>
      </c>
      <c r="D934" s="21" t="str">
        <f t="shared" si="56"/>
        <v>26-Dec-2009</v>
      </c>
      <c r="E934" s="2">
        <v>0.69444444444444453</v>
      </c>
      <c r="F934" s="1">
        <v>40173</v>
      </c>
      <c r="G934" s="2">
        <v>0.86249999999999993</v>
      </c>
      <c r="H934">
        <v>90</v>
      </c>
      <c r="I934">
        <v>242</v>
      </c>
      <c r="J934" t="s">
        <v>8</v>
      </c>
      <c r="K934" t="s">
        <v>18</v>
      </c>
      <c r="L934" t="str">
        <f t="shared" si="57"/>
        <v>Afternoon</v>
      </c>
      <c r="M934" t="str">
        <f t="shared" si="58"/>
        <v>16</v>
      </c>
      <c r="N934" t="str">
        <f t="shared" si="59"/>
        <v>20</v>
      </c>
    </row>
    <row r="935" spans="1:14" x14ac:dyDescent="0.3">
      <c r="A935">
        <v>1</v>
      </c>
      <c r="B935">
        <v>6</v>
      </c>
      <c r="C935" s="1">
        <v>40173</v>
      </c>
      <c r="D935" s="21" t="str">
        <f t="shared" si="56"/>
        <v>26-Dec-2009</v>
      </c>
      <c r="E935" s="2">
        <v>0.71319444444444446</v>
      </c>
      <c r="F935" s="1">
        <v>40173</v>
      </c>
      <c r="G935" s="2">
        <v>0.77430555555555547</v>
      </c>
      <c r="H935">
        <v>50</v>
      </c>
      <c r="I935">
        <v>88</v>
      </c>
      <c r="J935" t="s">
        <v>8</v>
      </c>
      <c r="K935" t="s">
        <v>18</v>
      </c>
      <c r="L935" t="str">
        <f t="shared" si="57"/>
        <v>Afternoon</v>
      </c>
      <c r="M935" t="str">
        <f t="shared" si="58"/>
        <v>17</v>
      </c>
      <c r="N935" t="str">
        <f t="shared" si="59"/>
        <v>18</v>
      </c>
    </row>
    <row r="936" spans="1:14" x14ac:dyDescent="0.3">
      <c r="A936">
        <v>1</v>
      </c>
      <c r="B936">
        <v>5</v>
      </c>
      <c r="C936" s="1">
        <v>40173</v>
      </c>
      <c r="D936" s="21" t="str">
        <f t="shared" si="56"/>
        <v>26-Dec-2009</v>
      </c>
      <c r="E936" s="2">
        <v>0.7909722222222223</v>
      </c>
      <c r="F936" s="1">
        <v>40173</v>
      </c>
      <c r="G936" s="2">
        <v>0.97361111111111109</v>
      </c>
      <c r="H936">
        <v>90</v>
      </c>
      <c r="I936">
        <v>263</v>
      </c>
      <c r="J936" t="s">
        <v>8</v>
      </c>
      <c r="K936" t="s">
        <v>18</v>
      </c>
      <c r="L936" t="str">
        <f t="shared" si="57"/>
        <v>Evening</v>
      </c>
      <c r="M936" t="str">
        <f t="shared" si="58"/>
        <v>18</v>
      </c>
      <c r="N936" t="str">
        <f t="shared" si="59"/>
        <v>23</v>
      </c>
    </row>
    <row r="937" spans="1:14" x14ac:dyDescent="0.3">
      <c r="A937">
        <v>1</v>
      </c>
      <c r="B937">
        <v>5</v>
      </c>
      <c r="C937" s="1">
        <v>40173</v>
      </c>
      <c r="D937" s="21" t="str">
        <f t="shared" si="56"/>
        <v>26-Dec-2009</v>
      </c>
      <c r="E937" s="2">
        <v>0.80208333333333337</v>
      </c>
      <c r="F937" s="1">
        <v>40173</v>
      </c>
      <c r="G937" s="2">
        <v>0.95624999999999993</v>
      </c>
      <c r="H937">
        <v>70</v>
      </c>
      <c r="I937">
        <v>222</v>
      </c>
      <c r="J937" t="s">
        <v>8</v>
      </c>
      <c r="K937" t="s">
        <v>18</v>
      </c>
      <c r="L937" t="str">
        <f t="shared" si="57"/>
        <v>Evening</v>
      </c>
      <c r="M937" t="str">
        <f t="shared" si="58"/>
        <v>19</v>
      </c>
      <c r="N937" t="str">
        <f t="shared" si="59"/>
        <v>22</v>
      </c>
    </row>
    <row r="938" spans="1:14" x14ac:dyDescent="0.3">
      <c r="A938">
        <v>1</v>
      </c>
      <c r="B938">
        <v>5</v>
      </c>
      <c r="C938" s="1">
        <v>40173</v>
      </c>
      <c r="D938" s="21" t="str">
        <f t="shared" si="56"/>
        <v>26-Dec-2009</v>
      </c>
      <c r="E938" s="2">
        <v>0.85833333333333339</v>
      </c>
      <c r="F938" s="1">
        <v>40173</v>
      </c>
      <c r="G938" s="2">
        <v>0.93125000000000002</v>
      </c>
      <c r="H938">
        <v>50</v>
      </c>
      <c r="I938">
        <v>105</v>
      </c>
      <c r="J938" t="s">
        <v>8</v>
      </c>
      <c r="K938" t="s">
        <v>18</v>
      </c>
      <c r="L938" t="str">
        <f t="shared" si="57"/>
        <v>Evening</v>
      </c>
      <c r="M938" t="str">
        <f t="shared" si="58"/>
        <v>20</v>
      </c>
      <c r="N938" t="str">
        <f t="shared" si="59"/>
        <v>22</v>
      </c>
    </row>
    <row r="939" spans="1:14" x14ac:dyDescent="0.3">
      <c r="A939">
        <v>1</v>
      </c>
      <c r="B939">
        <v>5</v>
      </c>
      <c r="C939" s="1">
        <v>40173</v>
      </c>
      <c r="D939" s="21" t="str">
        <f t="shared" si="56"/>
        <v>26-Dec-2009</v>
      </c>
      <c r="E939" s="2">
        <v>0.93888888888888899</v>
      </c>
      <c r="F939" s="1">
        <v>40174</v>
      </c>
      <c r="G939" s="2">
        <v>8.819444444444445E-2</v>
      </c>
      <c r="H939">
        <v>70</v>
      </c>
      <c r="I939">
        <v>215</v>
      </c>
      <c r="J939" t="s">
        <v>8</v>
      </c>
      <c r="K939" t="s">
        <v>18</v>
      </c>
      <c r="L939" t="str">
        <f t="shared" si="57"/>
        <v>Night</v>
      </c>
      <c r="M939" t="str">
        <f t="shared" si="58"/>
        <v>22</v>
      </c>
      <c r="N939" t="str">
        <f t="shared" si="59"/>
        <v>02</v>
      </c>
    </row>
    <row r="940" spans="1:14" x14ac:dyDescent="0.3">
      <c r="A940">
        <v>1</v>
      </c>
      <c r="B940">
        <v>5</v>
      </c>
      <c r="C940" s="1">
        <v>40173</v>
      </c>
      <c r="D940" s="21" t="str">
        <f t="shared" si="56"/>
        <v>26-Dec-2009</v>
      </c>
      <c r="E940" s="2">
        <v>0.96111111111111114</v>
      </c>
      <c r="F940" s="1">
        <v>40174</v>
      </c>
      <c r="G940" s="2">
        <v>2.8472222222222222E-2</v>
      </c>
      <c r="H940">
        <v>50</v>
      </c>
      <c r="I940">
        <v>97</v>
      </c>
      <c r="J940" t="s">
        <v>8</v>
      </c>
      <c r="K940" t="s">
        <v>18</v>
      </c>
      <c r="L940" t="str">
        <f t="shared" si="57"/>
        <v>Night</v>
      </c>
      <c r="M940" t="str">
        <f t="shared" si="58"/>
        <v>23</v>
      </c>
      <c r="N940" t="str">
        <f t="shared" si="59"/>
        <v>00</v>
      </c>
    </row>
    <row r="941" spans="1:14" x14ac:dyDescent="0.3">
      <c r="A941">
        <v>1</v>
      </c>
      <c r="B941">
        <v>6</v>
      </c>
      <c r="C941" s="1">
        <v>40173</v>
      </c>
      <c r="D941" s="21" t="str">
        <f t="shared" si="56"/>
        <v>26-Dec-2009</v>
      </c>
      <c r="E941" s="2">
        <v>0.99236111111111114</v>
      </c>
      <c r="F941" s="1">
        <v>40174</v>
      </c>
      <c r="G941" s="2">
        <v>9.5138888888888884E-2</v>
      </c>
      <c r="H941">
        <v>50</v>
      </c>
      <c r="I941">
        <v>148</v>
      </c>
      <c r="J941" t="s">
        <v>8</v>
      </c>
      <c r="K941" t="s">
        <v>18</v>
      </c>
      <c r="L941" t="str">
        <f t="shared" si="57"/>
        <v>Night</v>
      </c>
      <c r="M941" t="str">
        <f t="shared" si="58"/>
        <v>23</v>
      </c>
      <c r="N941" t="str">
        <f t="shared" si="59"/>
        <v>02</v>
      </c>
    </row>
    <row r="942" spans="1:14" x14ac:dyDescent="0.3">
      <c r="A942">
        <v>1</v>
      </c>
      <c r="B942">
        <v>5</v>
      </c>
      <c r="C942" s="1">
        <v>40174</v>
      </c>
      <c r="D942" s="21" t="str">
        <f t="shared" si="56"/>
        <v>27-Dec-2009</v>
      </c>
      <c r="E942" s="2">
        <v>0.49027777777777781</v>
      </c>
      <c r="F942" s="1">
        <v>40174</v>
      </c>
      <c r="G942" s="2">
        <v>0.65555555555555556</v>
      </c>
      <c r="H942">
        <v>70</v>
      </c>
      <c r="I942">
        <v>238</v>
      </c>
      <c r="J942" t="s">
        <v>8</v>
      </c>
      <c r="K942" t="s">
        <v>21</v>
      </c>
      <c r="L942" t="str">
        <f t="shared" si="57"/>
        <v>Morning</v>
      </c>
      <c r="M942" t="str">
        <f t="shared" si="58"/>
        <v>11</v>
      </c>
      <c r="N942" t="str">
        <f t="shared" si="59"/>
        <v>15</v>
      </c>
    </row>
    <row r="943" spans="1:14" x14ac:dyDescent="0.3">
      <c r="A943">
        <v>1</v>
      </c>
      <c r="B943">
        <v>5</v>
      </c>
      <c r="C943" s="1">
        <v>40174</v>
      </c>
      <c r="D943" s="21" t="str">
        <f t="shared" si="56"/>
        <v>27-Dec-2009</v>
      </c>
      <c r="E943" s="2">
        <v>0.5625</v>
      </c>
      <c r="F943" s="1">
        <v>40174</v>
      </c>
      <c r="G943" s="2">
        <v>0.66180555555555554</v>
      </c>
      <c r="H943">
        <v>50</v>
      </c>
      <c r="I943">
        <v>143</v>
      </c>
      <c r="J943" t="s">
        <v>8</v>
      </c>
      <c r="K943" t="s">
        <v>21</v>
      </c>
      <c r="L943" t="str">
        <f t="shared" si="57"/>
        <v>Morning</v>
      </c>
      <c r="M943" t="str">
        <f t="shared" si="58"/>
        <v>13</v>
      </c>
      <c r="N943" t="str">
        <f t="shared" si="59"/>
        <v>15</v>
      </c>
    </row>
    <row r="944" spans="1:14" x14ac:dyDescent="0.3">
      <c r="A944">
        <v>1</v>
      </c>
      <c r="B944">
        <v>6</v>
      </c>
      <c r="C944" s="1">
        <v>40174</v>
      </c>
      <c r="D944" s="21" t="str">
        <f t="shared" si="56"/>
        <v>27-Dec-2009</v>
      </c>
      <c r="E944" s="2">
        <v>0.56874999999999998</v>
      </c>
      <c r="F944" s="1">
        <v>40174</v>
      </c>
      <c r="G944" s="2">
        <v>0.65277777777777779</v>
      </c>
      <c r="H944">
        <v>50</v>
      </c>
      <c r="I944">
        <v>121</v>
      </c>
      <c r="J944" t="s">
        <v>8</v>
      </c>
      <c r="K944" t="s">
        <v>21</v>
      </c>
      <c r="L944" t="str">
        <f t="shared" si="57"/>
        <v>Morning</v>
      </c>
      <c r="M944" t="str">
        <f t="shared" si="58"/>
        <v>13</v>
      </c>
      <c r="N944" t="str">
        <f t="shared" si="59"/>
        <v>15</v>
      </c>
    </row>
    <row r="945" spans="1:14" x14ac:dyDescent="0.3">
      <c r="A945">
        <v>1</v>
      </c>
      <c r="B945">
        <v>5</v>
      </c>
      <c r="C945" s="1">
        <v>40174</v>
      </c>
      <c r="D945" s="21" t="str">
        <f t="shared" si="56"/>
        <v>27-Dec-2009</v>
      </c>
      <c r="E945" s="2">
        <v>0.59305555555555556</v>
      </c>
      <c r="F945" s="1">
        <v>40174</v>
      </c>
      <c r="G945" s="2">
        <v>0.6645833333333333</v>
      </c>
      <c r="H945">
        <v>50</v>
      </c>
      <c r="I945">
        <v>103</v>
      </c>
      <c r="J945" t="s">
        <v>8</v>
      </c>
      <c r="K945" t="s">
        <v>21</v>
      </c>
      <c r="L945" t="str">
        <f t="shared" si="57"/>
        <v>Afternoon</v>
      </c>
      <c r="M945" t="str">
        <f t="shared" si="58"/>
        <v>14</v>
      </c>
      <c r="N945" t="str">
        <f t="shared" si="59"/>
        <v>15</v>
      </c>
    </row>
    <row r="946" spans="1:14" x14ac:dyDescent="0.3">
      <c r="A946">
        <v>1</v>
      </c>
      <c r="B946">
        <v>6</v>
      </c>
      <c r="C946" s="1">
        <v>40174</v>
      </c>
      <c r="D946" s="21" t="str">
        <f t="shared" si="56"/>
        <v>27-Dec-2009</v>
      </c>
      <c r="E946" s="2">
        <v>0.63124999999999998</v>
      </c>
      <c r="F946" s="1">
        <v>40174</v>
      </c>
      <c r="G946" s="2">
        <v>0.67499999999999993</v>
      </c>
      <c r="H946">
        <v>50</v>
      </c>
      <c r="I946">
        <v>63</v>
      </c>
      <c r="J946" t="s">
        <v>8</v>
      </c>
      <c r="K946" t="s">
        <v>21</v>
      </c>
      <c r="L946" t="str">
        <f t="shared" si="57"/>
        <v>Afternoon</v>
      </c>
      <c r="M946" t="str">
        <f t="shared" si="58"/>
        <v>15</v>
      </c>
      <c r="N946" t="str">
        <f t="shared" si="59"/>
        <v>16</v>
      </c>
    </row>
    <row r="947" spans="1:14" x14ac:dyDescent="0.3">
      <c r="A947">
        <v>1</v>
      </c>
      <c r="B947">
        <v>5</v>
      </c>
      <c r="C947" s="1">
        <v>40174</v>
      </c>
      <c r="D947" s="21" t="str">
        <f t="shared" si="56"/>
        <v>27-Dec-2009</v>
      </c>
      <c r="E947" s="2">
        <v>0.6333333333333333</v>
      </c>
      <c r="F947" s="1">
        <v>40174</v>
      </c>
      <c r="G947" s="2">
        <v>0.66805555555555562</v>
      </c>
      <c r="H947">
        <v>50</v>
      </c>
      <c r="I947">
        <v>50</v>
      </c>
      <c r="J947" t="s">
        <v>8</v>
      </c>
      <c r="K947" t="s">
        <v>21</v>
      </c>
      <c r="L947" t="str">
        <f t="shared" si="57"/>
        <v>Afternoon</v>
      </c>
      <c r="M947" t="str">
        <f t="shared" si="58"/>
        <v>15</v>
      </c>
      <c r="N947" t="str">
        <f t="shared" si="59"/>
        <v>16</v>
      </c>
    </row>
    <row r="948" spans="1:14" x14ac:dyDescent="0.3">
      <c r="A948">
        <v>1</v>
      </c>
      <c r="B948">
        <v>6</v>
      </c>
      <c r="C948" s="1">
        <v>40174</v>
      </c>
      <c r="D948" s="21" t="str">
        <f t="shared" si="56"/>
        <v>27-Dec-2009</v>
      </c>
      <c r="E948" s="2">
        <v>0.6777777777777777</v>
      </c>
      <c r="F948" s="1">
        <v>40174</v>
      </c>
      <c r="G948" s="2">
        <v>0.71388888888888891</v>
      </c>
      <c r="H948">
        <v>50</v>
      </c>
      <c r="I948">
        <v>52</v>
      </c>
      <c r="J948" t="s">
        <v>8</v>
      </c>
      <c r="K948" t="s">
        <v>21</v>
      </c>
      <c r="L948" t="str">
        <f t="shared" si="57"/>
        <v>Afternoon</v>
      </c>
      <c r="M948" t="str">
        <f t="shared" si="58"/>
        <v>16</v>
      </c>
      <c r="N948" t="str">
        <f t="shared" si="59"/>
        <v>17</v>
      </c>
    </row>
    <row r="949" spans="1:14" x14ac:dyDescent="0.3">
      <c r="A949">
        <v>1</v>
      </c>
      <c r="B949">
        <v>5</v>
      </c>
      <c r="C949" s="1">
        <v>40174</v>
      </c>
      <c r="D949" s="21" t="str">
        <f t="shared" si="56"/>
        <v>27-Dec-2009</v>
      </c>
      <c r="E949" s="2">
        <v>0.69444444444444453</v>
      </c>
      <c r="F949" s="1">
        <v>40174</v>
      </c>
      <c r="G949" s="2">
        <v>0.78055555555555556</v>
      </c>
      <c r="H949">
        <v>50</v>
      </c>
      <c r="I949">
        <v>124</v>
      </c>
      <c r="J949" t="s">
        <v>8</v>
      </c>
      <c r="K949" t="s">
        <v>21</v>
      </c>
      <c r="L949" t="str">
        <f t="shared" si="57"/>
        <v>Afternoon</v>
      </c>
      <c r="M949" t="str">
        <f t="shared" si="58"/>
        <v>16</v>
      </c>
      <c r="N949" t="str">
        <f t="shared" si="59"/>
        <v>18</v>
      </c>
    </row>
    <row r="950" spans="1:14" x14ac:dyDescent="0.3">
      <c r="A950">
        <v>1</v>
      </c>
      <c r="B950">
        <v>8</v>
      </c>
      <c r="C950" s="1">
        <v>40174</v>
      </c>
      <c r="D950" s="21" t="str">
        <f t="shared" si="56"/>
        <v>27-Dec-2009</v>
      </c>
      <c r="E950" s="2">
        <v>0.69861111111111107</v>
      </c>
      <c r="F950" s="1">
        <v>40174</v>
      </c>
      <c r="G950" s="2">
        <v>0.82291666666666663</v>
      </c>
      <c r="H950">
        <v>50</v>
      </c>
      <c r="I950">
        <v>179</v>
      </c>
      <c r="J950" t="s">
        <v>8</v>
      </c>
      <c r="K950" t="s">
        <v>21</v>
      </c>
      <c r="L950" t="str">
        <f t="shared" si="57"/>
        <v>Afternoon</v>
      </c>
      <c r="M950" t="str">
        <f t="shared" si="58"/>
        <v>16</v>
      </c>
      <c r="N950" t="str">
        <f t="shared" si="59"/>
        <v>19</v>
      </c>
    </row>
    <row r="951" spans="1:14" x14ac:dyDescent="0.3">
      <c r="A951">
        <v>1</v>
      </c>
      <c r="B951">
        <v>6</v>
      </c>
      <c r="C951" s="1">
        <v>40174</v>
      </c>
      <c r="D951" s="21" t="str">
        <f t="shared" si="56"/>
        <v>27-Dec-2009</v>
      </c>
      <c r="E951" s="2">
        <v>0.70000000000000007</v>
      </c>
      <c r="F951" s="1">
        <v>40174</v>
      </c>
      <c r="G951" s="2">
        <v>0.81736111111111109</v>
      </c>
      <c r="H951">
        <v>50</v>
      </c>
      <c r="I951">
        <v>169</v>
      </c>
      <c r="J951" t="s">
        <v>8</v>
      </c>
      <c r="K951" t="s">
        <v>21</v>
      </c>
      <c r="L951" t="str">
        <f t="shared" si="57"/>
        <v>Afternoon</v>
      </c>
      <c r="M951" t="str">
        <f t="shared" si="58"/>
        <v>16</v>
      </c>
      <c r="N951" t="str">
        <f t="shared" si="59"/>
        <v>19</v>
      </c>
    </row>
    <row r="952" spans="1:14" x14ac:dyDescent="0.3">
      <c r="A952">
        <v>1</v>
      </c>
      <c r="B952">
        <v>8</v>
      </c>
      <c r="C952" s="1">
        <v>40174</v>
      </c>
      <c r="D952" s="21" t="str">
        <f t="shared" si="56"/>
        <v>27-Dec-2009</v>
      </c>
      <c r="E952" s="2">
        <v>0.7090277777777777</v>
      </c>
      <c r="F952" s="1">
        <v>40174</v>
      </c>
      <c r="G952" s="2">
        <v>0.83194444444444438</v>
      </c>
      <c r="H952">
        <v>50</v>
      </c>
      <c r="I952">
        <v>177</v>
      </c>
      <c r="J952" t="s">
        <v>8</v>
      </c>
      <c r="K952" t="s">
        <v>21</v>
      </c>
      <c r="L952" t="str">
        <f t="shared" si="57"/>
        <v>Afternoon</v>
      </c>
      <c r="M952" t="str">
        <f t="shared" si="58"/>
        <v>17</v>
      </c>
      <c r="N952" t="str">
        <f t="shared" si="59"/>
        <v>19</v>
      </c>
    </row>
    <row r="953" spans="1:14" x14ac:dyDescent="0.3">
      <c r="A953">
        <v>1</v>
      </c>
      <c r="B953">
        <v>5</v>
      </c>
      <c r="C953" s="1">
        <v>40174</v>
      </c>
      <c r="D953" s="21" t="str">
        <f t="shared" si="56"/>
        <v>27-Dec-2009</v>
      </c>
      <c r="E953" s="2">
        <v>0.73472222222222217</v>
      </c>
      <c r="F953" s="1">
        <v>40174</v>
      </c>
      <c r="G953" s="2">
        <v>0.86319444444444438</v>
      </c>
      <c r="H953">
        <v>70</v>
      </c>
      <c r="I953">
        <v>185</v>
      </c>
      <c r="J953" t="s">
        <v>8</v>
      </c>
      <c r="K953" t="s">
        <v>21</v>
      </c>
      <c r="L953" t="str">
        <f t="shared" si="57"/>
        <v>Afternoon</v>
      </c>
      <c r="M953" t="str">
        <f t="shared" si="58"/>
        <v>17</v>
      </c>
      <c r="N953" t="str">
        <f t="shared" si="59"/>
        <v>20</v>
      </c>
    </row>
    <row r="954" spans="1:14" x14ac:dyDescent="0.3">
      <c r="A954">
        <v>1</v>
      </c>
      <c r="B954">
        <v>5</v>
      </c>
      <c r="C954" s="1">
        <v>40174</v>
      </c>
      <c r="D954" s="21" t="str">
        <f t="shared" si="56"/>
        <v>27-Dec-2009</v>
      </c>
      <c r="E954" s="2">
        <v>0.78541666666666676</v>
      </c>
      <c r="F954" s="1">
        <v>40174</v>
      </c>
      <c r="G954" s="2">
        <v>0.80972222222222223</v>
      </c>
      <c r="H954">
        <v>50</v>
      </c>
      <c r="I954">
        <v>35</v>
      </c>
      <c r="J954" t="s">
        <v>8</v>
      </c>
      <c r="K954" t="s">
        <v>21</v>
      </c>
      <c r="L954" t="str">
        <f t="shared" si="57"/>
        <v>Evening</v>
      </c>
      <c r="M954" t="str">
        <f t="shared" si="58"/>
        <v>18</v>
      </c>
      <c r="N954" t="str">
        <f t="shared" si="59"/>
        <v>19</v>
      </c>
    </row>
    <row r="955" spans="1:14" x14ac:dyDescent="0.3">
      <c r="A955">
        <v>1</v>
      </c>
      <c r="B955">
        <v>5</v>
      </c>
      <c r="C955" s="1">
        <v>40174</v>
      </c>
      <c r="D955" s="21" t="str">
        <f t="shared" si="56"/>
        <v>27-Dec-2009</v>
      </c>
      <c r="E955" s="2">
        <v>0.80694444444444446</v>
      </c>
      <c r="F955" s="1">
        <v>40174</v>
      </c>
      <c r="G955" s="2">
        <v>0.99375000000000002</v>
      </c>
      <c r="H955">
        <v>90</v>
      </c>
      <c r="I955">
        <v>269</v>
      </c>
      <c r="J955" t="s">
        <v>8</v>
      </c>
      <c r="K955" t="s">
        <v>21</v>
      </c>
      <c r="L955" t="str">
        <f t="shared" si="57"/>
        <v>Evening</v>
      </c>
      <c r="M955" t="str">
        <f t="shared" si="58"/>
        <v>19</v>
      </c>
      <c r="N955" t="str">
        <f t="shared" si="59"/>
        <v>23</v>
      </c>
    </row>
    <row r="956" spans="1:14" x14ac:dyDescent="0.3">
      <c r="A956">
        <v>1</v>
      </c>
      <c r="B956">
        <v>6</v>
      </c>
      <c r="C956" s="1">
        <v>40174</v>
      </c>
      <c r="D956" s="21" t="str">
        <f t="shared" si="56"/>
        <v>27-Dec-2009</v>
      </c>
      <c r="E956" s="2">
        <v>0.8305555555555556</v>
      </c>
      <c r="F956" s="1">
        <v>40174</v>
      </c>
      <c r="G956" s="2">
        <v>0.9194444444444444</v>
      </c>
      <c r="H956">
        <v>50</v>
      </c>
      <c r="I956">
        <v>128</v>
      </c>
      <c r="J956" t="s">
        <v>8</v>
      </c>
      <c r="K956" t="s">
        <v>21</v>
      </c>
      <c r="L956" t="str">
        <f t="shared" si="57"/>
        <v>Evening</v>
      </c>
      <c r="M956" t="str">
        <f t="shared" si="58"/>
        <v>19</v>
      </c>
      <c r="N956" t="str">
        <f t="shared" si="59"/>
        <v>22</v>
      </c>
    </row>
    <row r="957" spans="1:14" x14ac:dyDescent="0.3">
      <c r="A957">
        <v>1</v>
      </c>
      <c r="B957">
        <v>6</v>
      </c>
      <c r="C957" s="1">
        <v>40174</v>
      </c>
      <c r="D957" s="21" t="str">
        <f t="shared" si="56"/>
        <v>27-Dec-2009</v>
      </c>
      <c r="E957" s="2">
        <v>0.8340277777777777</v>
      </c>
      <c r="F957" s="1">
        <v>40174</v>
      </c>
      <c r="G957" s="2">
        <v>0.85902777777777783</v>
      </c>
      <c r="H957">
        <v>50</v>
      </c>
      <c r="I957">
        <v>36</v>
      </c>
      <c r="J957" t="s">
        <v>8</v>
      </c>
      <c r="K957" t="s">
        <v>21</v>
      </c>
      <c r="L957" t="str">
        <f t="shared" si="57"/>
        <v>Evening</v>
      </c>
      <c r="M957" t="str">
        <f t="shared" si="58"/>
        <v>20</v>
      </c>
      <c r="N957" t="str">
        <f t="shared" si="59"/>
        <v>20</v>
      </c>
    </row>
    <row r="958" spans="1:14" x14ac:dyDescent="0.3">
      <c r="A958">
        <v>1</v>
      </c>
      <c r="B958">
        <v>5</v>
      </c>
      <c r="C958" s="1">
        <v>40174</v>
      </c>
      <c r="D958" s="21" t="str">
        <f t="shared" si="56"/>
        <v>27-Dec-2009</v>
      </c>
      <c r="E958" s="2">
        <v>0.83472222222222225</v>
      </c>
      <c r="F958" s="1">
        <v>40174</v>
      </c>
      <c r="G958" s="2">
        <v>0.90208333333333324</v>
      </c>
      <c r="H958">
        <v>50</v>
      </c>
      <c r="I958">
        <v>97</v>
      </c>
      <c r="J958" t="s">
        <v>8</v>
      </c>
      <c r="K958" t="s">
        <v>21</v>
      </c>
      <c r="L958" t="str">
        <f t="shared" si="57"/>
        <v>Evening</v>
      </c>
      <c r="M958" t="str">
        <f t="shared" si="58"/>
        <v>20</v>
      </c>
      <c r="N958" t="str">
        <f t="shared" si="59"/>
        <v>21</v>
      </c>
    </row>
    <row r="959" spans="1:14" x14ac:dyDescent="0.3">
      <c r="A959">
        <v>1</v>
      </c>
      <c r="B959">
        <v>8</v>
      </c>
      <c r="C959" s="1">
        <v>40174</v>
      </c>
      <c r="D959" s="21" t="str">
        <f t="shared" si="56"/>
        <v>27-Dec-2009</v>
      </c>
      <c r="E959" s="2">
        <v>0.94374999999999998</v>
      </c>
      <c r="F959" s="1">
        <v>40175</v>
      </c>
      <c r="G959" s="2">
        <v>9.9999999999999992E-2</v>
      </c>
      <c r="H959">
        <v>70</v>
      </c>
      <c r="I959">
        <v>225</v>
      </c>
      <c r="J959" t="s">
        <v>8</v>
      </c>
      <c r="K959" t="s">
        <v>21</v>
      </c>
      <c r="L959" t="str">
        <f t="shared" si="57"/>
        <v>Night</v>
      </c>
      <c r="M959" t="str">
        <f t="shared" si="58"/>
        <v>22</v>
      </c>
      <c r="N959" t="str">
        <f t="shared" si="59"/>
        <v>02</v>
      </c>
    </row>
    <row r="960" spans="1:14" x14ac:dyDescent="0.3">
      <c r="A960">
        <v>1</v>
      </c>
      <c r="B960">
        <v>6</v>
      </c>
      <c r="C960" s="1">
        <v>40174</v>
      </c>
      <c r="D960" s="21" t="str">
        <f t="shared" si="56"/>
        <v>27-Dec-2009</v>
      </c>
      <c r="E960" s="2">
        <v>0.97152777777777777</v>
      </c>
      <c r="F960" s="1">
        <v>40175</v>
      </c>
      <c r="G960" s="2">
        <v>3.5416666666666666E-2</v>
      </c>
      <c r="H960">
        <v>50</v>
      </c>
      <c r="I960">
        <v>92</v>
      </c>
      <c r="J960" t="s">
        <v>8</v>
      </c>
      <c r="K960" t="s">
        <v>21</v>
      </c>
      <c r="L960" t="str">
        <f t="shared" si="57"/>
        <v>Night</v>
      </c>
      <c r="M960" t="str">
        <f t="shared" si="58"/>
        <v>23</v>
      </c>
      <c r="N960" t="str">
        <f t="shared" si="59"/>
        <v>00</v>
      </c>
    </row>
    <row r="961" spans="1:14" x14ac:dyDescent="0.3">
      <c r="A961">
        <v>1</v>
      </c>
      <c r="B961">
        <v>6</v>
      </c>
      <c r="C961" s="1">
        <v>40174</v>
      </c>
      <c r="D961" s="21" t="str">
        <f t="shared" si="56"/>
        <v>27-Dec-2009</v>
      </c>
      <c r="E961" s="2">
        <v>0.9819444444444444</v>
      </c>
      <c r="F961" s="1">
        <v>40175</v>
      </c>
      <c r="G961" s="2">
        <v>3.888888888888889E-2</v>
      </c>
      <c r="H961">
        <v>50</v>
      </c>
      <c r="I961">
        <v>82</v>
      </c>
      <c r="J961" t="s">
        <v>8</v>
      </c>
      <c r="K961" t="s">
        <v>21</v>
      </c>
      <c r="L961" t="str">
        <f t="shared" si="57"/>
        <v>Night</v>
      </c>
      <c r="M961" t="str">
        <f t="shared" si="58"/>
        <v>23</v>
      </c>
      <c r="N961" t="str">
        <f t="shared" si="59"/>
        <v>00</v>
      </c>
    </row>
    <row r="962" spans="1:14" x14ac:dyDescent="0.3">
      <c r="A962">
        <v>1</v>
      </c>
      <c r="B962">
        <v>6</v>
      </c>
      <c r="C962" s="1">
        <v>40180</v>
      </c>
      <c r="D962" s="21" t="str">
        <f t="shared" si="56"/>
        <v>02-Jan-2010</v>
      </c>
      <c r="E962" s="2">
        <v>0.4284722222222222</v>
      </c>
      <c r="F962" s="1">
        <v>40180</v>
      </c>
      <c r="G962" s="2">
        <v>0.75347222222222221</v>
      </c>
      <c r="H962">
        <v>0</v>
      </c>
      <c r="I962">
        <v>468</v>
      </c>
      <c r="J962" t="s">
        <v>19</v>
      </c>
      <c r="K962" t="s">
        <v>18</v>
      </c>
      <c r="L962" t="str">
        <f t="shared" si="57"/>
        <v>Morning</v>
      </c>
      <c r="M962" t="str">
        <f t="shared" si="58"/>
        <v>10</v>
      </c>
      <c r="N962" t="str">
        <f t="shared" si="59"/>
        <v>18</v>
      </c>
    </row>
    <row r="963" spans="1:14" x14ac:dyDescent="0.3">
      <c r="A963">
        <v>1</v>
      </c>
      <c r="B963">
        <v>5</v>
      </c>
      <c r="C963" s="1">
        <v>40180</v>
      </c>
      <c r="D963" s="21" t="str">
        <f t="shared" ref="D963:D1026" si="60" xml:space="preserve"> TEXT(C963, "dd-Mmm-yyyy")</f>
        <v>02-Jan-2010</v>
      </c>
      <c r="E963" s="2">
        <v>0.45347222222222222</v>
      </c>
      <c r="F963" s="1">
        <v>40180</v>
      </c>
      <c r="G963" s="2">
        <v>0.61458333333333337</v>
      </c>
      <c r="H963">
        <v>70</v>
      </c>
      <c r="I963">
        <v>232</v>
      </c>
      <c r="J963" t="s">
        <v>8</v>
      </c>
      <c r="K963" t="s">
        <v>18</v>
      </c>
      <c r="L963" t="str">
        <f t="shared" ref="L963:L1026" si="61">IF(AND(E963&gt;$T$6,E963&lt;=$U$6),"Morning",IF(AND(E963&gt;$U$6,E963&lt;=$V$6),"Afternoon", IF(AND(E963&gt;$V$6,E963&lt;=$W$6),"Evening", "Night")))</f>
        <v>Morning</v>
      </c>
      <c r="M963" t="str">
        <f t="shared" ref="M963:M1026" si="62" xml:space="preserve"> TEXT(E963, "H")</f>
        <v>10</v>
      </c>
      <c r="N963" t="str">
        <f t="shared" ref="N963:N1026" si="63" xml:space="preserve"> TEXT(G963,"HH")</f>
        <v>14</v>
      </c>
    </row>
    <row r="964" spans="1:14" x14ac:dyDescent="0.3">
      <c r="A964">
        <v>1</v>
      </c>
      <c r="B964">
        <v>5</v>
      </c>
      <c r="C964" s="1">
        <v>40180</v>
      </c>
      <c r="D964" s="21" t="str">
        <f t="shared" si="60"/>
        <v>02-Jan-2010</v>
      </c>
      <c r="E964" s="2">
        <v>0.57916666666666672</v>
      </c>
      <c r="F964" s="1">
        <v>40180</v>
      </c>
      <c r="G964" s="2">
        <v>0.65902777777777777</v>
      </c>
      <c r="H964" s="3">
        <v>300</v>
      </c>
      <c r="I964">
        <v>115</v>
      </c>
      <c r="J964" t="s">
        <v>8</v>
      </c>
      <c r="K964" t="s">
        <v>18</v>
      </c>
      <c r="L964" t="str">
        <f t="shared" si="61"/>
        <v>Morning</v>
      </c>
      <c r="M964" t="str">
        <f t="shared" si="62"/>
        <v>13</v>
      </c>
      <c r="N964" t="str">
        <f t="shared" si="63"/>
        <v>15</v>
      </c>
    </row>
    <row r="965" spans="1:14" x14ac:dyDescent="0.3">
      <c r="A965">
        <v>1</v>
      </c>
      <c r="B965">
        <v>6</v>
      </c>
      <c r="C965" s="1">
        <v>40180</v>
      </c>
      <c r="D965" s="21" t="str">
        <f t="shared" si="60"/>
        <v>02-Jan-2010</v>
      </c>
      <c r="E965" s="2">
        <v>0.58611111111111114</v>
      </c>
      <c r="F965" s="1">
        <v>40180</v>
      </c>
      <c r="G965" s="2">
        <v>0.69861111111111107</v>
      </c>
      <c r="H965">
        <v>0</v>
      </c>
      <c r="I965">
        <v>162</v>
      </c>
      <c r="J965" t="s">
        <v>19</v>
      </c>
      <c r="K965" t="s">
        <v>18</v>
      </c>
      <c r="L965" t="str">
        <f t="shared" si="61"/>
        <v>Afternoon</v>
      </c>
      <c r="M965" t="str">
        <f t="shared" si="62"/>
        <v>14</v>
      </c>
      <c r="N965" t="str">
        <f t="shared" si="63"/>
        <v>16</v>
      </c>
    </row>
    <row r="966" spans="1:14" x14ac:dyDescent="0.3">
      <c r="A966">
        <v>1</v>
      </c>
      <c r="B966">
        <v>5</v>
      </c>
      <c r="C966" s="1">
        <v>40180</v>
      </c>
      <c r="D966" s="21" t="str">
        <f t="shared" si="60"/>
        <v>02-Jan-2010</v>
      </c>
      <c r="E966" s="2">
        <v>0.59722222222222221</v>
      </c>
      <c r="F966" s="1">
        <v>40180</v>
      </c>
      <c r="G966" s="2">
        <v>0.65555555555555556</v>
      </c>
      <c r="H966">
        <v>50</v>
      </c>
      <c r="I966">
        <v>84</v>
      </c>
      <c r="J966" t="s">
        <v>8</v>
      </c>
      <c r="K966" t="s">
        <v>18</v>
      </c>
      <c r="L966" t="str">
        <f t="shared" si="61"/>
        <v>Afternoon</v>
      </c>
      <c r="M966" t="str">
        <f t="shared" si="62"/>
        <v>14</v>
      </c>
      <c r="N966" t="str">
        <f t="shared" si="63"/>
        <v>15</v>
      </c>
    </row>
    <row r="967" spans="1:14" x14ac:dyDescent="0.3">
      <c r="A967">
        <v>1</v>
      </c>
      <c r="B967">
        <v>6</v>
      </c>
      <c r="C967" s="1">
        <v>40180</v>
      </c>
      <c r="D967" s="21" t="str">
        <f t="shared" si="60"/>
        <v>02-Jan-2010</v>
      </c>
      <c r="E967" s="2">
        <v>0.63750000000000007</v>
      </c>
      <c r="F967" s="1">
        <v>40180</v>
      </c>
      <c r="G967" s="2">
        <v>0.72499999999999998</v>
      </c>
      <c r="H967">
        <v>50</v>
      </c>
      <c r="I967">
        <v>126</v>
      </c>
      <c r="J967" t="s">
        <v>8</v>
      </c>
      <c r="K967" t="s">
        <v>18</v>
      </c>
      <c r="L967" t="str">
        <f t="shared" si="61"/>
        <v>Afternoon</v>
      </c>
      <c r="M967" t="str">
        <f t="shared" si="62"/>
        <v>15</v>
      </c>
      <c r="N967" t="str">
        <f t="shared" si="63"/>
        <v>17</v>
      </c>
    </row>
    <row r="968" spans="1:14" x14ac:dyDescent="0.3">
      <c r="A968">
        <v>1</v>
      </c>
      <c r="B968">
        <v>5</v>
      </c>
      <c r="C968" s="1">
        <v>40180</v>
      </c>
      <c r="D968" s="21" t="str">
        <f t="shared" si="60"/>
        <v>02-Jan-2010</v>
      </c>
      <c r="E968" s="2">
        <v>0.66527777777777775</v>
      </c>
      <c r="F968" s="1">
        <v>40180</v>
      </c>
      <c r="G968" s="2">
        <v>0.71875</v>
      </c>
      <c r="H968">
        <v>50</v>
      </c>
      <c r="I968">
        <v>77</v>
      </c>
      <c r="J968" t="s">
        <v>8</v>
      </c>
      <c r="K968" t="s">
        <v>18</v>
      </c>
      <c r="L968" t="str">
        <f t="shared" si="61"/>
        <v>Afternoon</v>
      </c>
      <c r="M968" t="str">
        <f t="shared" si="62"/>
        <v>15</v>
      </c>
      <c r="N968" t="str">
        <f t="shared" si="63"/>
        <v>17</v>
      </c>
    </row>
    <row r="969" spans="1:14" x14ac:dyDescent="0.3">
      <c r="A969">
        <v>1</v>
      </c>
      <c r="B969">
        <v>5</v>
      </c>
      <c r="C969" s="1">
        <v>40180</v>
      </c>
      <c r="D969" s="21" t="str">
        <f t="shared" si="60"/>
        <v>02-Jan-2010</v>
      </c>
      <c r="E969" s="2">
        <v>0.7319444444444444</v>
      </c>
      <c r="F969" s="1">
        <v>40180</v>
      </c>
      <c r="G969" s="2">
        <v>0.7715277777777777</v>
      </c>
      <c r="H969">
        <v>50</v>
      </c>
      <c r="I969">
        <v>57</v>
      </c>
      <c r="J969" t="s">
        <v>8</v>
      </c>
      <c r="K969" t="s">
        <v>18</v>
      </c>
      <c r="L969" t="str">
        <f t="shared" si="61"/>
        <v>Afternoon</v>
      </c>
      <c r="M969" t="str">
        <f t="shared" si="62"/>
        <v>17</v>
      </c>
      <c r="N969" t="str">
        <f t="shared" si="63"/>
        <v>18</v>
      </c>
    </row>
    <row r="970" spans="1:14" x14ac:dyDescent="0.3">
      <c r="A970">
        <v>1</v>
      </c>
      <c r="B970">
        <v>5</v>
      </c>
      <c r="C970" s="1">
        <v>40180</v>
      </c>
      <c r="D970" s="21" t="str">
        <f t="shared" si="60"/>
        <v>02-Jan-2010</v>
      </c>
      <c r="E970" s="2">
        <v>0.75347222222222221</v>
      </c>
      <c r="F970" s="1">
        <v>40180</v>
      </c>
      <c r="G970" s="2">
        <v>0.7729166666666667</v>
      </c>
      <c r="H970">
        <v>50</v>
      </c>
      <c r="I970">
        <v>28</v>
      </c>
      <c r="J970" t="s">
        <v>8</v>
      </c>
      <c r="K970" t="s">
        <v>18</v>
      </c>
      <c r="L970" t="str">
        <f t="shared" si="61"/>
        <v>Evening</v>
      </c>
      <c r="M970" t="str">
        <f t="shared" si="62"/>
        <v>18</v>
      </c>
      <c r="N970" t="str">
        <f t="shared" si="63"/>
        <v>18</v>
      </c>
    </row>
    <row r="971" spans="1:14" x14ac:dyDescent="0.3">
      <c r="A971">
        <v>1</v>
      </c>
      <c r="B971">
        <v>5</v>
      </c>
      <c r="C971" s="1">
        <v>40180</v>
      </c>
      <c r="D971" s="21" t="str">
        <f t="shared" si="60"/>
        <v>02-Jan-2010</v>
      </c>
      <c r="E971" s="2">
        <v>0.76111111111111107</v>
      </c>
      <c r="F971" s="1">
        <v>40180</v>
      </c>
      <c r="G971" s="2">
        <v>0.8569444444444444</v>
      </c>
      <c r="H971">
        <v>50</v>
      </c>
      <c r="I971">
        <v>138</v>
      </c>
      <c r="J971" t="s">
        <v>8</v>
      </c>
      <c r="K971" t="s">
        <v>18</v>
      </c>
      <c r="L971" t="str">
        <f t="shared" si="61"/>
        <v>Evening</v>
      </c>
      <c r="M971" t="str">
        <f t="shared" si="62"/>
        <v>18</v>
      </c>
      <c r="N971" t="str">
        <f t="shared" si="63"/>
        <v>20</v>
      </c>
    </row>
    <row r="972" spans="1:14" x14ac:dyDescent="0.3">
      <c r="A972">
        <v>1</v>
      </c>
      <c r="B972">
        <v>8</v>
      </c>
      <c r="C972" s="1">
        <v>40180</v>
      </c>
      <c r="D972" s="21" t="str">
        <f t="shared" si="60"/>
        <v>02-Jan-2010</v>
      </c>
      <c r="E972" s="2">
        <v>0.78611111111111109</v>
      </c>
      <c r="F972" s="1">
        <v>40180</v>
      </c>
      <c r="G972" s="2">
        <v>0.89097222222222217</v>
      </c>
      <c r="H972">
        <v>50</v>
      </c>
      <c r="I972">
        <v>151</v>
      </c>
      <c r="J972" t="s">
        <v>8</v>
      </c>
      <c r="K972" t="s">
        <v>18</v>
      </c>
      <c r="L972" t="str">
        <f t="shared" si="61"/>
        <v>Evening</v>
      </c>
      <c r="M972" t="str">
        <f t="shared" si="62"/>
        <v>18</v>
      </c>
      <c r="N972" t="str">
        <f t="shared" si="63"/>
        <v>21</v>
      </c>
    </row>
    <row r="973" spans="1:14" x14ac:dyDescent="0.3">
      <c r="A973">
        <v>1</v>
      </c>
      <c r="B973">
        <v>5</v>
      </c>
      <c r="C973" s="1">
        <v>40180</v>
      </c>
      <c r="D973" s="21" t="str">
        <f t="shared" si="60"/>
        <v>02-Jan-2010</v>
      </c>
      <c r="E973" s="2">
        <v>0.78888888888888886</v>
      </c>
      <c r="F973" s="1">
        <v>40180</v>
      </c>
      <c r="G973" s="2">
        <v>0.86249999999999993</v>
      </c>
      <c r="H973">
        <v>50</v>
      </c>
      <c r="I973">
        <v>106</v>
      </c>
      <c r="J973" t="s">
        <v>8</v>
      </c>
      <c r="K973" t="s">
        <v>18</v>
      </c>
      <c r="L973" t="str">
        <f t="shared" si="61"/>
        <v>Evening</v>
      </c>
      <c r="M973" t="str">
        <f t="shared" si="62"/>
        <v>18</v>
      </c>
      <c r="N973" t="str">
        <f t="shared" si="63"/>
        <v>20</v>
      </c>
    </row>
    <row r="974" spans="1:14" x14ac:dyDescent="0.3">
      <c r="A974">
        <v>1</v>
      </c>
      <c r="B974">
        <v>6</v>
      </c>
      <c r="C974" s="1">
        <v>40180</v>
      </c>
      <c r="D974" s="21" t="str">
        <f t="shared" si="60"/>
        <v>02-Jan-2010</v>
      </c>
      <c r="E974" s="2">
        <v>0.80972222222222223</v>
      </c>
      <c r="F974" s="1">
        <v>40180</v>
      </c>
      <c r="G974" s="2">
        <v>0.86041666666666661</v>
      </c>
      <c r="H974">
        <v>50</v>
      </c>
      <c r="I974">
        <v>73</v>
      </c>
      <c r="J974" t="s">
        <v>8</v>
      </c>
      <c r="K974" t="s">
        <v>18</v>
      </c>
      <c r="L974" t="str">
        <f t="shared" si="61"/>
        <v>Evening</v>
      </c>
      <c r="M974" t="str">
        <f t="shared" si="62"/>
        <v>19</v>
      </c>
      <c r="N974" t="str">
        <f t="shared" si="63"/>
        <v>20</v>
      </c>
    </row>
    <row r="975" spans="1:14" x14ac:dyDescent="0.3">
      <c r="A975">
        <v>1</v>
      </c>
      <c r="B975">
        <v>5</v>
      </c>
      <c r="C975" s="1">
        <v>40180</v>
      </c>
      <c r="D975" s="21" t="str">
        <f t="shared" si="60"/>
        <v>02-Jan-2010</v>
      </c>
      <c r="E975" s="2">
        <v>0.80972222222222223</v>
      </c>
      <c r="F975" s="1">
        <v>40180</v>
      </c>
      <c r="G975" s="2">
        <v>0.88958333333333339</v>
      </c>
      <c r="H975">
        <v>50</v>
      </c>
      <c r="I975">
        <v>115</v>
      </c>
      <c r="J975" t="s">
        <v>8</v>
      </c>
      <c r="K975" t="s">
        <v>18</v>
      </c>
      <c r="L975" t="str">
        <f t="shared" si="61"/>
        <v>Evening</v>
      </c>
      <c r="M975" t="str">
        <f t="shared" si="62"/>
        <v>19</v>
      </c>
      <c r="N975" t="str">
        <f t="shared" si="63"/>
        <v>21</v>
      </c>
    </row>
    <row r="976" spans="1:14" x14ac:dyDescent="0.3">
      <c r="A976">
        <v>1</v>
      </c>
      <c r="B976">
        <v>5</v>
      </c>
      <c r="C976" s="1">
        <v>40180</v>
      </c>
      <c r="D976" s="21" t="str">
        <f t="shared" si="60"/>
        <v>02-Jan-2010</v>
      </c>
      <c r="E976" s="2">
        <v>0.82430555555555562</v>
      </c>
      <c r="F976" s="1">
        <v>40181</v>
      </c>
      <c r="G976" s="2">
        <v>1.9444444444444445E-2</v>
      </c>
      <c r="H976">
        <v>90</v>
      </c>
      <c r="I976">
        <v>281</v>
      </c>
      <c r="J976" t="s">
        <v>8</v>
      </c>
      <c r="K976" t="s">
        <v>18</v>
      </c>
      <c r="L976" t="str">
        <f t="shared" si="61"/>
        <v>Evening</v>
      </c>
      <c r="M976" t="str">
        <f t="shared" si="62"/>
        <v>19</v>
      </c>
      <c r="N976" t="str">
        <f t="shared" si="63"/>
        <v>00</v>
      </c>
    </row>
    <row r="977" spans="1:14" x14ac:dyDescent="0.3">
      <c r="A977">
        <v>1</v>
      </c>
      <c r="B977">
        <v>6</v>
      </c>
      <c r="C977" s="1">
        <v>40180</v>
      </c>
      <c r="D977" s="21" t="str">
        <f t="shared" si="60"/>
        <v>02-Jan-2010</v>
      </c>
      <c r="E977" s="2">
        <v>0.82777777777777783</v>
      </c>
      <c r="F977" s="1">
        <v>40180</v>
      </c>
      <c r="G977" s="2">
        <v>0.92291666666666661</v>
      </c>
      <c r="H977">
        <v>50</v>
      </c>
      <c r="I977">
        <v>137</v>
      </c>
      <c r="J977" t="s">
        <v>8</v>
      </c>
      <c r="K977" t="s">
        <v>18</v>
      </c>
      <c r="L977" t="str">
        <f t="shared" si="61"/>
        <v>Evening</v>
      </c>
      <c r="M977" t="str">
        <f t="shared" si="62"/>
        <v>19</v>
      </c>
      <c r="N977" t="str">
        <f t="shared" si="63"/>
        <v>22</v>
      </c>
    </row>
    <row r="978" spans="1:14" x14ac:dyDescent="0.3">
      <c r="A978">
        <v>1</v>
      </c>
      <c r="B978">
        <v>5</v>
      </c>
      <c r="C978" s="1">
        <v>40180</v>
      </c>
      <c r="D978" s="21" t="str">
        <f t="shared" si="60"/>
        <v>02-Jan-2010</v>
      </c>
      <c r="E978" s="2">
        <v>0.83611111111111114</v>
      </c>
      <c r="F978" s="1">
        <v>40180</v>
      </c>
      <c r="G978" s="2">
        <v>0.9555555555555556</v>
      </c>
      <c r="H978">
        <v>50</v>
      </c>
      <c r="I978">
        <v>172</v>
      </c>
      <c r="J978" t="s">
        <v>8</v>
      </c>
      <c r="K978" t="s">
        <v>18</v>
      </c>
      <c r="L978" t="str">
        <f t="shared" si="61"/>
        <v>Evening</v>
      </c>
      <c r="M978" t="str">
        <f t="shared" si="62"/>
        <v>20</v>
      </c>
      <c r="N978" t="str">
        <f t="shared" si="63"/>
        <v>22</v>
      </c>
    </row>
    <row r="979" spans="1:14" x14ac:dyDescent="0.3">
      <c r="A979">
        <v>1</v>
      </c>
      <c r="B979">
        <v>8</v>
      </c>
      <c r="C979" s="1">
        <v>40180</v>
      </c>
      <c r="D979" s="21" t="str">
        <f t="shared" si="60"/>
        <v>02-Jan-2010</v>
      </c>
      <c r="E979" s="2">
        <v>0.93819444444444444</v>
      </c>
      <c r="F979" s="1">
        <v>40181</v>
      </c>
      <c r="G979" s="2">
        <v>0.1013888888888889</v>
      </c>
      <c r="H979">
        <v>70</v>
      </c>
      <c r="I979">
        <v>235</v>
      </c>
      <c r="J979" t="s">
        <v>8</v>
      </c>
      <c r="K979" t="s">
        <v>18</v>
      </c>
      <c r="L979" t="str">
        <f t="shared" si="61"/>
        <v>Night</v>
      </c>
      <c r="M979" t="str">
        <f t="shared" si="62"/>
        <v>22</v>
      </c>
      <c r="N979" t="str">
        <f t="shared" si="63"/>
        <v>02</v>
      </c>
    </row>
    <row r="980" spans="1:14" x14ac:dyDescent="0.3">
      <c r="A980">
        <v>1</v>
      </c>
      <c r="B980">
        <v>5</v>
      </c>
      <c r="C980" s="1">
        <v>40181</v>
      </c>
      <c r="D980" s="21" t="str">
        <f t="shared" si="60"/>
        <v>03-Jan-2010</v>
      </c>
      <c r="E980" s="2">
        <v>0.56874999999999998</v>
      </c>
      <c r="F980" s="1">
        <v>40181</v>
      </c>
      <c r="G980" s="2">
        <v>0.68055555555555547</v>
      </c>
      <c r="H980">
        <v>50</v>
      </c>
      <c r="I980">
        <v>161</v>
      </c>
      <c r="J980" t="s">
        <v>8</v>
      </c>
      <c r="K980" t="s">
        <v>21</v>
      </c>
      <c r="L980" t="str">
        <f t="shared" si="61"/>
        <v>Morning</v>
      </c>
      <c r="M980" t="str">
        <f t="shared" si="62"/>
        <v>13</v>
      </c>
      <c r="N980" t="str">
        <f t="shared" si="63"/>
        <v>16</v>
      </c>
    </row>
    <row r="981" spans="1:14" x14ac:dyDescent="0.3">
      <c r="A981">
        <v>1</v>
      </c>
      <c r="B981">
        <v>6</v>
      </c>
      <c r="C981" s="1">
        <v>40181</v>
      </c>
      <c r="D981" s="21" t="str">
        <f t="shared" si="60"/>
        <v>03-Jan-2010</v>
      </c>
      <c r="E981" s="2">
        <v>0.57361111111111118</v>
      </c>
      <c r="F981" s="1">
        <v>40181</v>
      </c>
      <c r="G981" s="2">
        <v>0.68125000000000002</v>
      </c>
      <c r="H981">
        <v>50</v>
      </c>
      <c r="I981">
        <v>155</v>
      </c>
      <c r="J981" t="s">
        <v>8</v>
      </c>
      <c r="K981" t="s">
        <v>21</v>
      </c>
      <c r="L981" t="str">
        <f t="shared" si="61"/>
        <v>Morning</v>
      </c>
      <c r="M981" t="str">
        <f t="shared" si="62"/>
        <v>13</v>
      </c>
      <c r="N981" t="str">
        <f t="shared" si="63"/>
        <v>16</v>
      </c>
    </row>
    <row r="982" spans="1:14" x14ac:dyDescent="0.3">
      <c r="A982">
        <v>1</v>
      </c>
      <c r="B982">
        <v>8</v>
      </c>
      <c r="C982" s="1">
        <v>40181</v>
      </c>
      <c r="D982" s="21" t="str">
        <f t="shared" si="60"/>
        <v>03-Jan-2010</v>
      </c>
      <c r="E982" s="2">
        <v>0.59305555555555556</v>
      </c>
      <c r="F982" s="1">
        <v>40181</v>
      </c>
      <c r="G982" s="2">
        <v>0.69513888888888886</v>
      </c>
      <c r="H982">
        <v>50</v>
      </c>
      <c r="I982">
        <v>147</v>
      </c>
      <c r="J982" t="s">
        <v>8</v>
      </c>
      <c r="K982" t="s">
        <v>21</v>
      </c>
      <c r="L982" t="str">
        <f t="shared" si="61"/>
        <v>Afternoon</v>
      </c>
      <c r="M982" t="str">
        <f t="shared" si="62"/>
        <v>14</v>
      </c>
      <c r="N982" t="str">
        <f t="shared" si="63"/>
        <v>16</v>
      </c>
    </row>
    <row r="983" spans="1:14" x14ac:dyDescent="0.3">
      <c r="A983">
        <v>1</v>
      </c>
      <c r="B983">
        <v>6</v>
      </c>
      <c r="C983" s="1">
        <v>40181</v>
      </c>
      <c r="D983" s="21" t="str">
        <f t="shared" si="60"/>
        <v>03-Jan-2010</v>
      </c>
      <c r="E983" s="2">
        <v>0.62361111111111112</v>
      </c>
      <c r="F983" s="1">
        <v>40181</v>
      </c>
      <c r="G983" s="2">
        <v>0.77638888888888891</v>
      </c>
      <c r="H983">
        <v>70</v>
      </c>
      <c r="I983">
        <v>220</v>
      </c>
      <c r="J983" t="s">
        <v>8</v>
      </c>
      <c r="K983" t="s">
        <v>21</v>
      </c>
      <c r="L983" t="str">
        <f t="shared" si="61"/>
        <v>Afternoon</v>
      </c>
      <c r="M983" t="str">
        <f t="shared" si="62"/>
        <v>14</v>
      </c>
      <c r="N983" t="str">
        <f t="shared" si="63"/>
        <v>18</v>
      </c>
    </row>
    <row r="984" spans="1:14" x14ac:dyDescent="0.3">
      <c r="A984">
        <v>1</v>
      </c>
      <c r="B984">
        <v>5</v>
      </c>
      <c r="C984" s="1">
        <v>40181</v>
      </c>
      <c r="D984" s="21" t="str">
        <f t="shared" si="60"/>
        <v>03-Jan-2010</v>
      </c>
      <c r="E984" s="2">
        <v>0.64097222222222217</v>
      </c>
      <c r="F984" s="1">
        <v>40181</v>
      </c>
      <c r="G984" s="2">
        <v>0.70694444444444438</v>
      </c>
      <c r="H984">
        <v>50</v>
      </c>
      <c r="I984">
        <v>95</v>
      </c>
      <c r="J984" t="s">
        <v>8</v>
      </c>
      <c r="K984" t="s">
        <v>21</v>
      </c>
      <c r="L984" t="str">
        <f t="shared" si="61"/>
        <v>Afternoon</v>
      </c>
      <c r="M984" t="str">
        <f t="shared" si="62"/>
        <v>15</v>
      </c>
      <c r="N984" t="str">
        <f t="shared" si="63"/>
        <v>16</v>
      </c>
    </row>
    <row r="985" spans="1:14" x14ac:dyDescent="0.3">
      <c r="A985">
        <v>1</v>
      </c>
      <c r="B985">
        <v>6</v>
      </c>
      <c r="C985" s="1">
        <v>40181</v>
      </c>
      <c r="D985" s="21" t="str">
        <f t="shared" si="60"/>
        <v>03-Jan-2010</v>
      </c>
      <c r="E985" s="2">
        <v>0.65833333333333333</v>
      </c>
      <c r="F985" s="1">
        <v>40181</v>
      </c>
      <c r="G985" s="2">
        <v>0.72291666666666676</v>
      </c>
      <c r="H985">
        <v>50</v>
      </c>
      <c r="I985">
        <v>93</v>
      </c>
      <c r="J985" t="s">
        <v>8</v>
      </c>
      <c r="K985" t="s">
        <v>21</v>
      </c>
      <c r="L985" t="str">
        <f t="shared" si="61"/>
        <v>Afternoon</v>
      </c>
      <c r="M985" t="str">
        <f t="shared" si="62"/>
        <v>15</v>
      </c>
      <c r="N985" t="str">
        <f t="shared" si="63"/>
        <v>17</v>
      </c>
    </row>
    <row r="986" spans="1:14" x14ac:dyDescent="0.3">
      <c r="A986">
        <v>1</v>
      </c>
      <c r="B986">
        <v>5</v>
      </c>
      <c r="C986" s="1">
        <v>40181</v>
      </c>
      <c r="D986" s="21" t="str">
        <f t="shared" si="60"/>
        <v>03-Jan-2010</v>
      </c>
      <c r="E986" s="2">
        <v>0.67847222222222225</v>
      </c>
      <c r="F986" s="1">
        <v>40181</v>
      </c>
      <c r="G986" s="2">
        <v>0.89444444444444438</v>
      </c>
      <c r="H986">
        <v>110</v>
      </c>
      <c r="I986">
        <v>311</v>
      </c>
      <c r="J986" t="s">
        <v>8</v>
      </c>
      <c r="K986" t="s">
        <v>21</v>
      </c>
      <c r="L986" t="str">
        <f t="shared" si="61"/>
        <v>Afternoon</v>
      </c>
      <c r="M986" t="str">
        <f t="shared" si="62"/>
        <v>16</v>
      </c>
      <c r="N986" t="str">
        <f t="shared" si="63"/>
        <v>21</v>
      </c>
    </row>
    <row r="987" spans="1:14" x14ac:dyDescent="0.3">
      <c r="A987">
        <v>1</v>
      </c>
      <c r="B987">
        <v>5</v>
      </c>
      <c r="C987" s="1">
        <v>40181</v>
      </c>
      <c r="D987" s="21" t="str">
        <f t="shared" si="60"/>
        <v>03-Jan-2010</v>
      </c>
      <c r="E987" s="2">
        <v>0.74097222222222225</v>
      </c>
      <c r="F987" s="1">
        <v>40181</v>
      </c>
      <c r="G987" s="2">
        <v>0.80625000000000002</v>
      </c>
      <c r="H987">
        <v>50</v>
      </c>
      <c r="I987">
        <v>94</v>
      </c>
      <c r="J987" t="s">
        <v>8</v>
      </c>
      <c r="K987" t="s">
        <v>21</v>
      </c>
      <c r="L987" t="str">
        <f t="shared" si="61"/>
        <v>Afternoon</v>
      </c>
      <c r="M987" t="str">
        <f t="shared" si="62"/>
        <v>17</v>
      </c>
      <c r="N987" t="str">
        <f t="shared" si="63"/>
        <v>19</v>
      </c>
    </row>
    <row r="988" spans="1:14" x14ac:dyDescent="0.3">
      <c r="A988">
        <v>1</v>
      </c>
      <c r="B988">
        <v>5</v>
      </c>
      <c r="C988" s="1">
        <v>40181</v>
      </c>
      <c r="D988" s="21" t="str">
        <f t="shared" si="60"/>
        <v>03-Jan-2010</v>
      </c>
      <c r="E988" s="2">
        <v>0.74722222222222223</v>
      </c>
      <c r="F988" s="1">
        <v>40181</v>
      </c>
      <c r="G988" s="2">
        <v>0.80833333333333324</v>
      </c>
      <c r="H988">
        <v>50</v>
      </c>
      <c r="I988">
        <v>88</v>
      </c>
      <c r="J988" t="s">
        <v>8</v>
      </c>
      <c r="K988" t="s">
        <v>21</v>
      </c>
      <c r="L988" t="str">
        <f t="shared" si="61"/>
        <v>Afternoon</v>
      </c>
      <c r="M988" t="str">
        <f t="shared" si="62"/>
        <v>17</v>
      </c>
      <c r="N988" t="str">
        <f t="shared" si="63"/>
        <v>19</v>
      </c>
    </row>
    <row r="989" spans="1:14" x14ac:dyDescent="0.3">
      <c r="A989">
        <v>1</v>
      </c>
      <c r="B989">
        <v>5</v>
      </c>
      <c r="C989" s="1">
        <v>40181</v>
      </c>
      <c r="D989" s="21" t="str">
        <f t="shared" si="60"/>
        <v>03-Jan-2010</v>
      </c>
      <c r="E989" s="2">
        <v>0.75347222222222221</v>
      </c>
      <c r="F989" s="1">
        <v>40181</v>
      </c>
      <c r="G989" s="2">
        <v>0.84583333333333333</v>
      </c>
      <c r="H989">
        <v>50</v>
      </c>
      <c r="I989">
        <v>133</v>
      </c>
      <c r="J989" t="s">
        <v>8</v>
      </c>
      <c r="K989" t="s">
        <v>21</v>
      </c>
      <c r="L989" t="str">
        <f t="shared" si="61"/>
        <v>Evening</v>
      </c>
      <c r="M989" t="str">
        <f t="shared" si="62"/>
        <v>18</v>
      </c>
      <c r="N989" t="str">
        <f t="shared" si="63"/>
        <v>20</v>
      </c>
    </row>
    <row r="990" spans="1:14" x14ac:dyDescent="0.3">
      <c r="A990">
        <v>1</v>
      </c>
      <c r="B990">
        <v>6</v>
      </c>
      <c r="C990" s="1">
        <v>40181</v>
      </c>
      <c r="D990" s="21" t="str">
        <f t="shared" si="60"/>
        <v>03-Jan-2010</v>
      </c>
      <c r="E990" s="2">
        <v>0.7631944444444444</v>
      </c>
      <c r="F990" s="1">
        <v>40181</v>
      </c>
      <c r="G990" s="2">
        <v>0.83263888888888893</v>
      </c>
      <c r="H990">
        <v>50</v>
      </c>
      <c r="I990">
        <v>100</v>
      </c>
      <c r="J990" t="s">
        <v>8</v>
      </c>
      <c r="K990" t="s">
        <v>21</v>
      </c>
      <c r="L990" t="str">
        <f t="shared" si="61"/>
        <v>Evening</v>
      </c>
      <c r="M990" t="str">
        <f t="shared" si="62"/>
        <v>18</v>
      </c>
      <c r="N990" t="str">
        <f t="shared" si="63"/>
        <v>19</v>
      </c>
    </row>
    <row r="991" spans="1:14" x14ac:dyDescent="0.3">
      <c r="A991">
        <v>1</v>
      </c>
      <c r="B991">
        <v>6</v>
      </c>
      <c r="C991" s="1">
        <v>40181</v>
      </c>
      <c r="D991" s="21" t="str">
        <f t="shared" si="60"/>
        <v>03-Jan-2010</v>
      </c>
      <c r="E991" s="2">
        <v>0.76597222222222217</v>
      </c>
      <c r="F991" s="1">
        <v>40181</v>
      </c>
      <c r="G991" s="2">
        <v>0.81388888888888899</v>
      </c>
      <c r="H991">
        <v>50</v>
      </c>
      <c r="I991">
        <v>69</v>
      </c>
      <c r="J991" t="s">
        <v>8</v>
      </c>
      <c r="K991" t="s">
        <v>21</v>
      </c>
      <c r="L991" t="str">
        <f t="shared" si="61"/>
        <v>Evening</v>
      </c>
      <c r="M991" t="str">
        <f t="shared" si="62"/>
        <v>18</v>
      </c>
      <c r="N991" t="str">
        <f t="shared" si="63"/>
        <v>19</v>
      </c>
    </row>
    <row r="992" spans="1:14" x14ac:dyDescent="0.3">
      <c r="A992">
        <v>1</v>
      </c>
      <c r="B992">
        <v>6</v>
      </c>
      <c r="C992" s="1">
        <v>40181</v>
      </c>
      <c r="D992" s="21" t="str">
        <f t="shared" si="60"/>
        <v>03-Jan-2010</v>
      </c>
      <c r="E992" s="2">
        <v>0.81666666666666676</v>
      </c>
      <c r="F992" s="1">
        <v>40181</v>
      </c>
      <c r="G992" s="2">
        <v>0.87222222222222223</v>
      </c>
      <c r="H992">
        <v>50</v>
      </c>
      <c r="I992">
        <v>80</v>
      </c>
      <c r="J992" t="s">
        <v>8</v>
      </c>
      <c r="K992" t="s">
        <v>21</v>
      </c>
      <c r="L992" t="str">
        <f t="shared" si="61"/>
        <v>Evening</v>
      </c>
      <c r="M992" t="str">
        <f t="shared" si="62"/>
        <v>19</v>
      </c>
      <c r="N992" t="str">
        <f t="shared" si="63"/>
        <v>20</v>
      </c>
    </row>
    <row r="993" spans="1:14" x14ac:dyDescent="0.3">
      <c r="A993">
        <v>1</v>
      </c>
      <c r="B993">
        <v>8</v>
      </c>
      <c r="C993" s="1">
        <v>40181</v>
      </c>
      <c r="D993" s="21" t="str">
        <f t="shared" si="60"/>
        <v>03-Jan-2010</v>
      </c>
      <c r="E993" s="2">
        <v>0.82986111111111116</v>
      </c>
      <c r="F993" s="1">
        <v>40181</v>
      </c>
      <c r="G993" s="2">
        <v>0.96527777777777779</v>
      </c>
      <c r="H993">
        <v>70</v>
      </c>
      <c r="I993">
        <v>195</v>
      </c>
      <c r="J993" t="s">
        <v>8</v>
      </c>
      <c r="K993" t="s">
        <v>21</v>
      </c>
      <c r="L993" t="str">
        <f t="shared" si="61"/>
        <v>Evening</v>
      </c>
      <c r="M993" t="str">
        <f t="shared" si="62"/>
        <v>19</v>
      </c>
      <c r="N993" t="str">
        <f t="shared" si="63"/>
        <v>23</v>
      </c>
    </row>
    <row r="994" spans="1:14" x14ac:dyDescent="0.3">
      <c r="A994">
        <v>1</v>
      </c>
      <c r="B994">
        <v>8</v>
      </c>
      <c r="C994" s="1">
        <v>40181</v>
      </c>
      <c r="D994" s="21" t="str">
        <f t="shared" si="60"/>
        <v>03-Jan-2010</v>
      </c>
      <c r="E994" s="2">
        <v>0.83124999999999993</v>
      </c>
      <c r="F994" s="1">
        <v>40181</v>
      </c>
      <c r="G994" s="2">
        <v>0.88750000000000007</v>
      </c>
      <c r="H994">
        <v>50</v>
      </c>
      <c r="I994">
        <v>81</v>
      </c>
      <c r="J994" t="s">
        <v>8</v>
      </c>
      <c r="K994" t="s">
        <v>21</v>
      </c>
      <c r="L994" t="str">
        <f t="shared" si="61"/>
        <v>Evening</v>
      </c>
      <c r="M994" t="str">
        <f t="shared" si="62"/>
        <v>19</v>
      </c>
      <c r="N994" t="str">
        <f t="shared" si="63"/>
        <v>21</v>
      </c>
    </row>
    <row r="995" spans="1:14" x14ac:dyDescent="0.3">
      <c r="A995">
        <v>1</v>
      </c>
      <c r="B995">
        <v>6</v>
      </c>
      <c r="C995" s="1">
        <v>40181</v>
      </c>
      <c r="D995" s="21" t="str">
        <f t="shared" si="60"/>
        <v>03-Jan-2010</v>
      </c>
      <c r="E995" s="2">
        <v>0.86041666666666661</v>
      </c>
      <c r="F995" s="1">
        <v>40181</v>
      </c>
      <c r="G995" s="2">
        <v>0.90972222222222221</v>
      </c>
      <c r="H995">
        <v>50</v>
      </c>
      <c r="I995">
        <v>71</v>
      </c>
      <c r="J995" t="s">
        <v>8</v>
      </c>
      <c r="K995" t="s">
        <v>21</v>
      </c>
      <c r="L995" t="str">
        <f t="shared" si="61"/>
        <v>Evening</v>
      </c>
      <c r="M995" t="str">
        <f t="shared" si="62"/>
        <v>20</v>
      </c>
      <c r="N995" t="str">
        <f t="shared" si="63"/>
        <v>21</v>
      </c>
    </row>
    <row r="996" spans="1:14" x14ac:dyDescent="0.3">
      <c r="A996">
        <v>1</v>
      </c>
      <c r="B996">
        <v>6</v>
      </c>
      <c r="C996" s="1">
        <v>40181</v>
      </c>
      <c r="D996" s="21" t="str">
        <f t="shared" si="60"/>
        <v>03-Jan-2010</v>
      </c>
      <c r="E996" s="2">
        <v>0.93333333333333324</v>
      </c>
      <c r="F996" s="1">
        <v>40182</v>
      </c>
      <c r="G996" s="2">
        <v>9.7916666666666666E-2</v>
      </c>
      <c r="H996">
        <v>70</v>
      </c>
      <c r="I996">
        <v>237</v>
      </c>
      <c r="J996" t="s">
        <v>8</v>
      </c>
      <c r="K996" t="s">
        <v>21</v>
      </c>
      <c r="L996" t="str">
        <f t="shared" si="61"/>
        <v>Night</v>
      </c>
      <c r="M996" t="str">
        <f t="shared" si="62"/>
        <v>22</v>
      </c>
      <c r="N996" t="str">
        <f t="shared" si="63"/>
        <v>02</v>
      </c>
    </row>
    <row r="997" spans="1:14" x14ac:dyDescent="0.3">
      <c r="A997">
        <v>1</v>
      </c>
      <c r="B997">
        <v>5</v>
      </c>
      <c r="C997" s="1">
        <v>40187</v>
      </c>
      <c r="D997" s="21" t="str">
        <f t="shared" si="60"/>
        <v>09-Jan-2010</v>
      </c>
      <c r="E997" s="2">
        <v>0.5131944444444444</v>
      </c>
      <c r="F997" s="1">
        <v>40187</v>
      </c>
      <c r="G997" s="2">
        <v>0.65277777777777779</v>
      </c>
      <c r="H997">
        <v>70</v>
      </c>
      <c r="I997">
        <v>201</v>
      </c>
      <c r="J997" t="s">
        <v>8</v>
      </c>
      <c r="K997" t="s">
        <v>18</v>
      </c>
      <c r="L997" t="str">
        <f t="shared" si="61"/>
        <v>Morning</v>
      </c>
      <c r="M997" t="str">
        <f t="shared" si="62"/>
        <v>12</v>
      </c>
      <c r="N997" t="str">
        <f t="shared" si="63"/>
        <v>15</v>
      </c>
    </row>
    <row r="998" spans="1:14" x14ac:dyDescent="0.3">
      <c r="A998">
        <v>1</v>
      </c>
      <c r="B998">
        <v>5</v>
      </c>
      <c r="C998" s="1">
        <v>40187</v>
      </c>
      <c r="D998" s="21" t="str">
        <f t="shared" si="60"/>
        <v>09-Jan-2010</v>
      </c>
      <c r="E998" s="2">
        <v>0.51666666666666672</v>
      </c>
      <c r="F998" s="1">
        <v>40187</v>
      </c>
      <c r="G998" s="2">
        <v>0.59583333333333333</v>
      </c>
      <c r="H998">
        <v>0</v>
      </c>
      <c r="I998">
        <v>114</v>
      </c>
      <c r="J998" t="s">
        <v>19</v>
      </c>
      <c r="K998" t="s">
        <v>18</v>
      </c>
      <c r="L998" t="str">
        <f t="shared" si="61"/>
        <v>Morning</v>
      </c>
      <c r="M998" t="str">
        <f t="shared" si="62"/>
        <v>12</v>
      </c>
      <c r="N998" t="str">
        <f t="shared" si="63"/>
        <v>14</v>
      </c>
    </row>
    <row r="999" spans="1:14" x14ac:dyDescent="0.3">
      <c r="A999">
        <v>1</v>
      </c>
      <c r="B999">
        <v>5</v>
      </c>
      <c r="C999" s="1">
        <v>40187</v>
      </c>
      <c r="D999" s="21" t="str">
        <f t="shared" si="60"/>
        <v>09-Jan-2010</v>
      </c>
      <c r="E999" s="2">
        <v>0.55555555555555558</v>
      </c>
      <c r="F999" s="1">
        <v>40187</v>
      </c>
      <c r="G999" s="2">
        <v>0.70763888888888893</v>
      </c>
      <c r="H999">
        <v>70</v>
      </c>
      <c r="I999">
        <v>219</v>
      </c>
      <c r="J999" t="s">
        <v>8</v>
      </c>
      <c r="K999" t="s">
        <v>18</v>
      </c>
      <c r="L999" t="str">
        <f t="shared" si="61"/>
        <v>Morning</v>
      </c>
      <c r="M999" t="str">
        <f t="shared" si="62"/>
        <v>13</v>
      </c>
      <c r="N999" t="str">
        <f t="shared" si="63"/>
        <v>16</v>
      </c>
    </row>
    <row r="1000" spans="1:14" x14ac:dyDescent="0.3">
      <c r="A1000">
        <v>1</v>
      </c>
      <c r="B1000">
        <v>5</v>
      </c>
      <c r="C1000" s="1">
        <v>40187</v>
      </c>
      <c r="D1000" s="21" t="str">
        <f t="shared" si="60"/>
        <v>09-Jan-2010</v>
      </c>
      <c r="E1000" s="2">
        <v>0.55902777777777779</v>
      </c>
      <c r="F1000" s="1">
        <v>40187</v>
      </c>
      <c r="G1000" s="2">
        <v>0.71250000000000002</v>
      </c>
      <c r="H1000">
        <v>70</v>
      </c>
      <c r="I1000">
        <v>221</v>
      </c>
      <c r="J1000" t="s">
        <v>8</v>
      </c>
      <c r="K1000" t="s">
        <v>18</v>
      </c>
      <c r="L1000" t="str">
        <f t="shared" si="61"/>
        <v>Morning</v>
      </c>
      <c r="M1000" t="str">
        <f t="shared" si="62"/>
        <v>13</v>
      </c>
      <c r="N1000" t="str">
        <f t="shared" si="63"/>
        <v>17</v>
      </c>
    </row>
    <row r="1001" spans="1:14" x14ac:dyDescent="0.3">
      <c r="A1001">
        <v>1</v>
      </c>
      <c r="B1001">
        <v>5</v>
      </c>
      <c r="C1001" s="1">
        <v>40187</v>
      </c>
      <c r="D1001" s="21" t="str">
        <f t="shared" si="60"/>
        <v>09-Jan-2010</v>
      </c>
      <c r="E1001" s="2">
        <v>0.56666666666666665</v>
      </c>
      <c r="F1001" s="1">
        <v>40187</v>
      </c>
      <c r="G1001" s="2">
        <v>0.63402777777777775</v>
      </c>
      <c r="H1001">
        <v>50</v>
      </c>
      <c r="I1001">
        <v>97</v>
      </c>
      <c r="J1001" t="s">
        <v>8</v>
      </c>
      <c r="K1001" t="s">
        <v>18</v>
      </c>
      <c r="L1001" t="str">
        <f t="shared" si="61"/>
        <v>Morning</v>
      </c>
      <c r="M1001" t="str">
        <f t="shared" si="62"/>
        <v>13</v>
      </c>
      <c r="N1001" t="str">
        <f t="shared" si="63"/>
        <v>15</v>
      </c>
    </row>
    <row r="1002" spans="1:14" x14ac:dyDescent="0.3">
      <c r="A1002">
        <v>1</v>
      </c>
      <c r="B1002">
        <v>8</v>
      </c>
      <c r="C1002" s="1">
        <v>40187</v>
      </c>
      <c r="D1002" s="21" t="str">
        <f t="shared" si="60"/>
        <v>09-Jan-2010</v>
      </c>
      <c r="E1002" s="2">
        <v>0.57638888888888895</v>
      </c>
      <c r="F1002" s="1">
        <v>40187</v>
      </c>
      <c r="G1002" s="2">
        <v>0.76111111111111107</v>
      </c>
      <c r="H1002">
        <v>90</v>
      </c>
      <c r="I1002">
        <v>266</v>
      </c>
      <c r="J1002" t="s">
        <v>8</v>
      </c>
      <c r="K1002" t="s">
        <v>18</v>
      </c>
      <c r="L1002" t="str">
        <f t="shared" si="61"/>
        <v>Morning</v>
      </c>
      <c r="M1002" t="str">
        <f t="shared" si="62"/>
        <v>13</v>
      </c>
      <c r="N1002" t="str">
        <f t="shared" si="63"/>
        <v>18</v>
      </c>
    </row>
    <row r="1003" spans="1:14" x14ac:dyDescent="0.3">
      <c r="A1003">
        <v>1</v>
      </c>
      <c r="B1003">
        <v>5</v>
      </c>
      <c r="C1003" s="1">
        <v>40187</v>
      </c>
      <c r="D1003" s="21" t="str">
        <f t="shared" si="60"/>
        <v>09-Jan-2010</v>
      </c>
      <c r="E1003" s="2">
        <v>0.58402777777777781</v>
      </c>
      <c r="F1003" s="1">
        <v>40187</v>
      </c>
      <c r="G1003" s="2">
        <v>0.66388888888888886</v>
      </c>
      <c r="H1003">
        <v>50</v>
      </c>
      <c r="I1003">
        <v>115</v>
      </c>
      <c r="J1003" t="s">
        <v>8</v>
      </c>
      <c r="K1003" t="s">
        <v>18</v>
      </c>
      <c r="L1003" t="str">
        <f t="shared" si="61"/>
        <v>Afternoon</v>
      </c>
      <c r="M1003" t="str">
        <f t="shared" si="62"/>
        <v>14</v>
      </c>
      <c r="N1003" t="str">
        <f t="shared" si="63"/>
        <v>15</v>
      </c>
    </row>
    <row r="1004" spans="1:14" x14ac:dyDescent="0.3">
      <c r="A1004">
        <v>1</v>
      </c>
      <c r="B1004">
        <v>6</v>
      </c>
      <c r="C1004" s="1">
        <v>40187</v>
      </c>
      <c r="D1004" s="21" t="str">
        <f t="shared" si="60"/>
        <v>09-Jan-2010</v>
      </c>
      <c r="E1004" s="2">
        <v>0.58888888888888891</v>
      </c>
      <c r="F1004" s="1">
        <v>40187</v>
      </c>
      <c r="G1004" s="2">
        <v>0.70833333333333337</v>
      </c>
      <c r="H1004">
        <v>50</v>
      </c>
      <c r="I1004">
        <v>172</v>
      </c>
      <c r="J1004" t="s">
        <v>8</v>
      </c>
      <c r="K1004" t="s">
        <v>18</v>
      </c>
      <c r="L1004" t="str">
        <f t="shared" si="61"/>
        <v>Afternoon</v>
      </c>
      <c r="M1004" t="str">
        <f t="shared" si="62"/>
        <v>14</v>
      </c>
      <c r="N1004" t="str">
        <f t="shared" si="63"/>
        <v>17</v>
      </c>
    </row>
    <row r="1005" spans="1:14" x14ac:dyDescent="0.3">
      <c r="A1005">
        <v>1</v>
      </c>
      <c r="B1005">
        <v>5</v>
      </c>
      <c r="C1005" s="1">
        <v>40187</v>
      </c>
      <c r="D1005" s="21" t="str">
        <f t="shared" si="60"/>
        <v>09-Jan-2010</v>
      </c>
      <c r="E1005" s="2">
        <v>0.59166666666666667</v>
      </c>
      <c r="F1005" s="1">
        <v>40187</v>
      </c>
      <c r="G1005" s="2">
        <v>0.72152777777777777</v>
      </c>
      <c r="H1005">
        <v>70</v>
      </c>
      <c r="I1005">
        <v>187</v>
      </c>
      <c r="J1005" t="s">
        <v>8</v>
      </c>
      <c r="K1005" t="s">
        <v>18</v>
      </c>
      <c r="L1005" t="str">
        <f t="shared" si="61"/>
        <v>Afternoon</v>
      </c>
      <c r="M1005" t="str">
        <f t="shared" si="62"/>
        <v>14</v>
      </c>
      <c r="N1005" t="str">
        <f t="shared" si="63"/>
        <v>17</v>
      </c>
    </row>
    <row r="1006" spans="1:14" x14ac:dyDescent="0.3">
      <c r="A1006">
        <v>1</v>
      </c>
      <c r="B1006">
        <v>6</v>
      </c>
      <c r="C1006" s="1">
        <v>40187</v>
      </c>
      <c r="D1006" s="21" t="str">
        <f t="shared" si="60"/>
        <v>09-Jan-2010</v>
      </c>
      <c r="E1006" s="2">
        <v>0.59583333333333333</v>
      </c>
      <c r="F1006" s="1">
        <v>40187</v>
      </c>
      <c r="G1006" s="2">
        <v>0.66041666666666665</v>
      </c>
      <c r="H1006">
        <v>50</v>
      </c>
      <c r="I1006">
        <v>93</v>
      </c>
      <c r="J1006" t="s">
        <v>8</v>
      </c>
      <c r="K1006" t="s">
        <v>18</v>
      </c>
      <c r="L1006" t="str">
        <f t="shared" si="61"/>
        <v>Afternoon</v>
      </c>
      <c r="M1006" t="str">
        <f t="shared" si="62"/>
        <v>14</v>
      </c>
      <c r="N1006" t="str">
        <f t="shared" si="63"/>
        <v>15</v>
      </c>
    </row>
    <row r="1007" spans="1:14" x14ac:dyDescent="0.3">
      <c r="A1007">
        <v>1</v>
      </c>
      <c r="B1007">
        <v>6</v>
      </c>
      <c r="C1007" s="1">
        <v>40187</v>
      </c>
      <c r="D1007" s="21" t="str">
        <f t="shared" si="60"/>
        <v>09-Jan-2010</v>
      </c>
      <c r="E1007" s="2">
        <v>0.61249999999999993</v>
      </c>
      <c r="F1007" s="1">
        <v>40187</v>
      </c>
      <c r="G1007" s="2">
        <v>0.65555555555555556</v>
      </c>
      <c r="H1007">
        <v>50</v>
      </c>
      <c r="I1007">
        <v>62</v>
      </c>
      <c r="J1007" t="s">
        <v>8</v>
      </c>
      <c r="K1007" t="s">
        <v>18</v>
      </c>
      <c r="L1007" t="str">
        <f t="shared" si="61"/>
        <v>Afternoon</v>
      </c>
      <c r="M1007" t="str">
        <f t="shared" si="62"/>
        <v>14</v>
      </c>
      <c r="N1007" t="str">
        <f t="shared" si="63"/>
        <v>15</v>
      </c>
    </row>
    <row r="1008" spans="1:14" x14ac:dyDescent="0.3">
      <c r="A1008">
        <v>1</v>
      </c>
      <c r="B1008">
        <v>6</v>
      </c>
      <c r="C1008" s="1">
        <v>40187</v>
      </c>
      <c r="D1008" s="21" t="str">
        <f t="shared" si="60"/>
        <v>09-Jan-2010</v>
      </c>
      <c r="E1008" s="2">
        <v>0.61805555555555558</v>
      </c>
      <c r="F1008" s="1">
        <v>40187</v>
      </c>
      <c r="G1008" s="2">
        <v>0.70972222222222225</v>
      </c>
      <c r="H1008">
        <v>50</v>
      </c>
      <c r="I1008">
        <v>132</v>
      </c>
      <c r="J1008" t="s">
        <v>8</v>
      </c>
      <c r="K1008" t="s">
        <v>18</v>
      </c>
      <c r="L1008" t="str">
        <f t="shared" si="61"/>
        <v>Afternoon</v>
      </c>
      <c r="M1008" t="str">
        <f t="shared" si="62"/>
        <v>14</v>
      </c>
      <c r="N1008" t="str">
        <f t="shared" si="63"/>
        <v>17</v>
      </c>
    </row>
    <row r="1009" spans="1:14" x14ac:dyDescent="0.3">
      <c r="A1009">
        <v>1</v>
      </c>
      <c r="B1009">
        <v>5</v>
      </c>
      <c r="C1009" s="1">
        <v>40187</v>
      </c>
      <c r="D1009" s="21" t="str">
        <f t="shared" si="60"/>
        <v>09-Jan-2010</v>
      </c>
      <c r="E1009" s="2">
        <v>0.65</v>
      </c>
      <c r="F1009" s="1">
        <v>40187</v>
      </c>
      <c r="G1009" s="2">
        <v>0.71180555555555547</v>
      </c>
      <c r="H1009">
        <v>50</v>
      </c>
      <c r="I1009">
        <v>89</v>
      </c>
      <c r="J1009" t="s">
        <v>8</v>
      </c>
      <c r="K1009" t="s">
        <v>18</v>
      </c>
      <c r="L1009" t="str">
        <f t="shared" si="61"/>
        <v>Afternoon</v>
      </c>
      <c r="M1009" t="str">
        <f t="shared" si="62"/>
        <v>15</v>
      </c>
      <c r="N1009" t="str">
        <f t="shared" si="63"/>
        <v>17</v>
      </c>
    </row>
    <row r="1010" spans="1:14" x14ac:dyDescent="0.3">
      <c r="A1010">
        <v>1</v>
      </c>
      <c r="B1010">
        <v>6</v>
      </c>
      <c r="C1010" s="1">
        <v>40187</v>
      </c>
      <c r="D1010" s="21" t="str">
        <f t="shared" si="60"/>
        <v>09-Jan-2010</v>
      </c>
      <c r="E1010" s="2">
        <v>0.70208333333333339</v>
      </c>
      <c r="F1010" s="1">
        <v>40187</v>
      </c>
      <c r="G1010" s="2">
        <v>0.76597222222222217</v>
      </c>
      <c r="H1010">
        <v>50</v>
      </c>
      <c r="I1010">
        <v>92</v>
      </c>
      <c r="J1010" t="s">
        <v>8</v>
      </c>
      <c r="K1010" t="s">
        <v>18</v>
      </c>
      <c r="L1010" t="str">
        <f t="shared" si="61"/>
        <v>Afternoon</v>
      </c>
      <c r="M1010" t="str">
        <f t="shared" si="62"/>
        <v>16</v>
      </c>
      <c r="N1010" t="str">
        <f t="shared" si="63"/>
        <v>18</v>
      </c>
    </row>
    <row r="1011" spans="1:14" x14ac:dyDescent="0.3">
      <c r="A1011">
        <v>1</v>
      </c>
      <c r="B1011">
        <v>5</v>
      </c>
      <c r="C1011" s="1">
        <v>40187</v>
      </c>
      <c r="D1011" s="21" t="str">
        <f t="shared" si="60"/>
        <v>09-Jan-2010</v>
      </c>
      <c r="E1011" s="2">
        <v>0.73125000000000007</v>
      </c>
      <c r="F1011" s="1">
        <v>40187</v>
      </c>
      <c r="G1011" s="2">
        <v>0.77430555555555547</v>
      </c>
      <c r="H1011" s="3">
        <v>300</v>
      </c>
      <c r="I1011">
        <v>62</v>
      </c>
      <c r="J1011" t="s">
        <v>8</v>
      </c>
      <c r="K1011" t="s">
        <v>18</v>
      </c>
      <c r="L1011" t="str">
        <f t="shared" si="61"/>
        <v>Afternoon</v>
      </c>
      <c r="M1011" t="str">
        <f t="shared" si="62"/>
        <v>17</v>
      </c>
      <c r="N1011" t="str">
        <f t="shared" si="63"/>
        <v>18</v>
      </c>
    </row>
    <row r="1012" spans="1:14" x14ac:dyDescent="0.3">
      <c r="A1012">
        <v>1</v>
      </c>
      <c r="B1012">
        <v>5</v>
      </c>
      <c r="C1012" s="1">
        <v>40187</v>
      </c>
      <c r="D1012" s="21" t="str">
        <f t="shared" si="60"/>
        <v>09-Jan-2010</v>
      </c>
      <c r="E1012" s="2">
        <v>0.78680555555555554</v>
      </c>
      <c r="F1012" s="1">
        <v>40187</v>
      </c>
      <c r="G1012" s="2">
        <v>0.81111111111111101</v>
      </c>
      <c r="H1012">
        <v>50</v>
      </c>
      <c r="I1012">
        <v>35</v>
      </c>
      <c r="J1012" t="s">
        <v>8</v>
      </c>
      <c r="K1012" t="s">
        <v>18</v>
      </c>
      <c r="L1012" t="str">
        <f t="shared" si="61"/>
        <v>Evening</v>
      </c>
      <c r="M1012" t="str">
        <f t="shared" si="62"/>
        <v>18</v>
      </c>
      <c r="N1012" t="str">
        <f t="shared" si="63"/>
        <v>19</v>
      </c>
    </row>
    <row r="1013" spans="1:14" x14ac:dyDescent="0.3">
      <c r="A1013">
        <v>1</v>
      </c>
      <c r="B1013">
        <v>5</v>
      </c>
      <c r="C1013" s="1">
        <v>40187</v>
      </c>
      <c r="D1013" s="21" t="str">
        <f t="shared" si="60"/>
        <v>09-Jan-2010</v>
      </c>
      <c r="E1013" s="2">
        <v>0.84166666666666667</v>
      </c>
      <c r="F1013" s="1">
        <v>40187</v>
      </c>
      <c r="G1013" s="2">
        <v>0.86458333333333337</v>
      </c>
      <c r="H1013">
        <v>50</v>
      </c>
      <c r="I1013">
        <v>33</v>
      </c>
      <c r="J1013" t="s">
        <v>8</v>
      </c>
      <c r="K1013" t="s">
        <v>18</v>
      </c>
      <c r="L1013" t="str">
        <f t="shared" si="61"/>
        <v>Evening</v>
      </c>
      <c r="M1013" t="str">
        <f t="shared" si="62"/>
        <v>20</v>
      </c>
      <c r="N1013" t="str">
        <f t="shared" si="63"/>
        <v>20</v>
      </c>
    </row>
    <row r="1014" spans="1:14" x14ac:dyDescent="0.3">
      <c r="A1014">
        <v>1</v>
      </c>
      <c r="B1014">
        <v>5</v>
      </c>
      <c r="C1014" s="1">
        <v>40187</v>
      </c>
      <c r="D1014" s="21" t="str">
        <f t="shared" si="60"/>
        <v>09-Jan-2010</v>
      </c>
      <c r="E1014" s="2">
        <v>0.84236111111111101</v>
      </c>
      <c r="F1014" s="1">
        <v>40187</v>
      </c>
      <c r="G1014" s="2">
        <v>0.93888888888888899</v>
      </c>
      <c r="H1014">
        <v>50</v>
      </c>
      <c r="I1014">
        <v>139</v>
      </c>
      <c r="J1014" t="s">
        <v>8</v>
      </c>
      <c r="K1014" t="s">
        <v>18</v>
      </c>
      <c r="L1014" t="str">
        <f t="shared" si="61"/>
        <v>Evening</v>
      </c>
      <c r="M1014" t="str">
        <f t="shared" si="62"/>
        <v>20</v>
      </c>
      <c r="N1014" t="str">
        <f t="shared" si="63"/>
        <v>22</v>
      </c>
    </row>
    <row r="1015" spans="1:14" x14ac:dyDescent="0.3">
      <c r="A1015">
        <v>1</v>
      </c>
      <c r="B1015">
        <v>5</v>
      </c>
      <c r="C1015" s="1">
        <v>40187</v>
      </c>
      <c r="D1015" s="21" t="str">
        <f t="shared" si="60"/>
        <v>09-Jan-2010</v>
      </c>
      <c r="E1015" s="2">
        <v>0.90416666666666667</v>
      </c>
      <c r="F1015" s="1">
        <v>40187</v>
      </c>
      <c r="G1015" s="2">
        <v>0.97777777777777775</v>
      </c>
      <c r="H1015">
        <v>50</v>
      </c>
      <c r="I1015">
        <v>106</v>
      </c>
      <c r="J1015" t="s">
        <v>8</v>
      </c>
      <c r="K1015" t="s">
        <v>18</v>
      </c>
      <c r="L1015" t="str">
        <f t="shared" si="61"/>
        <v>Evening</v>
      </c>
      <c r="M1015" t="str">
        <f t="shared" si="62"/>
        <v>21</v>
      </c>
      <c r="N1015" t="str">
        <f t="shared" si="63"/>
        <v>23</v>
      </c>
    </row>
    <row r="1016" spans="1:14" x14ac:dyDescent="0.3">
      <c r="A1016">
        <v>1</v>
      </c>
      <c r="B1016">
        <v>6</v>
      </c>
      <c r="C1016" s="1">
        <v>40188</v>
      </c>
      <c r="D1016" s="21" t="str">
        <f t="shared" si="60"/>
        <v>10-Jan-2010</v>
      </c>
      <c r="E1016" s="2">
        <v>0.40069444444444446</v>
      </c>
      <c r="F1016" s="1">
        <v>40188</v>
      </c>
      <c r="G1016" s="2">
        <v>0.54722222222222217</v>
      </c>
      <c r="H1016">
        <v>70</v>
      </c>
      <c r="I1016">
        <v>211</v>
      </c>
      <c r="J1016" t="s">
        <v>8</v>
      </c>
      <c r="K1016" t="s">
        <v>21</v>
      </c>
      <c r="L1016" t="str">
        <f t="shared" si="61"/>
        <v>Night</v>
      </c>
      <c r="M1016" t="str">
        <f t="shared" si="62"/>
        <v>9</v>
      </c>
      <c r="N1016" t="str">
        <f t="shared" si="63"/>
        <v>13</v>
      </c>
    </row>
    <row r="1017" spans="1:14" x14ac:dyDescent="0.3">
      <c r="A1017">
        <v>1</v>
      </c>
      <c r="B1017">
        <v>5</v>
      </c>
      <c r="C1017" s="1">
        <v>40188</v>
      </c>
      <c r="D1017" s="21" t="str">
        <f t="shared" si="60"/>
        <v>10-Jan-2010</v>
      </c>
      <c r="E1017" s="2">
        <v>0.48749999999999999</v>
      </c>
      <c r="F1017" s="1">
        <v>40188</v>
      </c>
      <c r="G1017" s="2">
        <v>0.62708333333333333</v>
      </c>
      <c r="H1017">
        <v>70</v>
      </c>
      <c r="I1017">
        <v>201</v>
      </c>
      <c r="J1017" t="s">
        <v>8</v>
      </c>
      <c r="K1017" t="s">
        <v>21</v>
      </c>
      <c r="L1017" t="str">
        <f t="shared" si="61"/>
        <v>Morning</v>
      </c>
      <c r="M1017" t="str">
        <f t="shared" si="62"/>
        <v>11</v>
      </c>
      <c r="N1017" t="str">
        <f t="shared" si="63"/>
        <v>15</v>
      </c>
    </row>
    <row r="1018" spans="1:14" x14ac:dyDescent="0.3">
      <c r="A1018">
        <v>1</v>
      </c>
      <c r="B1018">
        <v>5</v>
      </c>
      <c r="C1018" s="1">
        <v>40188</v>
      </c>
      <c r="D1018" s="21" t="str">
        <f t="shared" si="60"/>
        <v>10-Jan-2010</v>
      </c>
      <c r="E1018" s="2">
        <v>0.52013888888888882</v>
      </c>
      <c r="F1018" s="1">
        <v>40188</v>
      </c>
      <c r="G1018" s="2">
        <v>0.67847222222222225</v>
      </c>
      <c r="H1018">
        <v>70</v>
      </c>
      <c r="I1018">
        <v>228</v>
      </c>
      <c r="J1018" t="s">
        <v>8</v>
      </c>
      <c r="K1018" t="s">
        <v>21</v>
      </c>
      <c r="L1018" t="str">
        <f t="shared" si="61"/>
        <v>Morning</v>
      </c>
      <c r="M1018" t="str">
        <f t="shared" si="62"/>
        <v>12</v>
      </c>
      <c r="N1018" t="str">
        <f t="shared" si="63"/>
        <v>16</v>
      </c>
    </row>
    <row r="1019" spans="1:14" x14ac:dyDescent="0.3">
      <c r="A1019">
        <v>1</v>
      </c>
      <c r="B1019">
        <v>6</v>
      </c>
      <c r="C1019" s="1">
        <v>40188</v>
      </c>
      <c r="D1019" s="21" t="str">
        <f t="shared" si="60"/>
        <v>10-Jan-2010</v>
      </c>
      <c r="E1019" s="2">
        <v>0.52847222222222223</v>
      </c>
      <c r="F1019" s="1">
        <v>40188</v>
      </c>
      <c r="G1019" s="2">
        <v>0.68333333333333324</v>
      </c>
      <c r="H1019">
        <v>70</v>
      </c>
      <c r="I1019">
        <v>223</v>
      </c>
      <c r="J1019" t="s">
        <v>8</v>
      </c>
      <c r="K1019" t="s">
        <v>21</v>
      </c>
      <c r="L1019" t="str">
        <f t="shared" si="61"/>
        <v>Morning</v>
      </c>
      <c r="M1019" t="str">
        <f t="shared" si="62"/>
        <v>12</v>
      </c>
      <c r="N1019" t="str">
        <f t="shared" si="63"/>
        <v>16</v>
      </c>
    </row>
    <row r="1020" spans="1:14" x14ac:dyDescent="0.3">
      <c r="A1020">
        <v>1</v>
      </c>
      <c r="B1020">
        <v>6</v>
      </c>
      <c r="C1020" s="1">
        <v>40188</v>
      </c>
      <c r="D1020" s="21" t="str">
        <f t="shared" si="60"/>
        <v>10-Jan-2010</v>
      </c>
      <c r="E1020" s="2">
        <v>0.53402777777777777</v>
      </c>
      <c r="F1020" s="1">
        <v>40188</v>
      </c>
      <c r="G1020" s="2">
        <v>0.66388888888888886</v>
      </c>
      <c r="H1020">
        <v>70</v>
      </c>
      <c r="I1020">
        <v>187</v>
      </c>
      <c r="J1020" t="s">
        <v>8</v>
      </c>
      <c r="K1020" t="s">
        <v>21</v>
      </c>
      <c r="L1020" t="str">
        <f t="shared" si="61"/>
        <v>Morning</v>
      </c>
      <c r="M1020" t="str">
        <f t="shared" si="62"/>
        <v>12</v>
      </c>
      <c r="N1020" t="str">
        <f t="shared" si="63"/>
        <v>15</v>
      </c>
    </row>
    <row r="1021" spans="1:14" x14ac:dyDescent="0.3">
      <c r="A1021">
        <v>1</v>
      </c>
      <c r="B1021">
        <v>6</v>
      </c>
      <c r="C1021" s="1">
        <v>40188</v>
      </c>
      <c r="D1021" s="21" t="str">
        <f t="shared" si="60"/>
        <v>10-Jan-2010</v>
      </c>
      <c r="E1021" s="2">
        <v>0.55486111111111114</v>
      </c>
      <c r="F1021" s="1">
        <v>40188</v>
      </c>
      <c r="G1021" s="2">
        <v>0.67361111111111116</v>
      </c>
      <c r="H1021">
        <v>50</v>
      </c>
      <c r="I1021">
        <v>171</v>
      </c>
      <c r="J1021" t="s">
        <v>8</v>
      </c>
      <c r="K1021" t="s">
        <v>21</v>
      </c>
      <c r="L1021" t="str">
        <f t="shared" si="61"/>
        <v>Morning</v>
      </c>
      <c r="M1021" t="str">
        <f t="shared" si="62"/>
        <v>13</v>
      </c>
      <c r="N1021" t="str">
        <f t="shared" si="63"/>
        <v>16</v>
      </c>
    </row>
    <row r="1022" spans="1:14" x14ac:dyDescent="0.3">
      <c r="A1022">
        <v>1</v>
      </c>
      <c r="B1022">
        <v>6</v>
      </c>
      <c r="C1022" s="1">
        <v>40188</v>
      </c>
      <c r="D1022" s="21" t="str">
        <f t="shared" si="60"/>
        <v>10-Jan-2010</v>
      </c>
      <c r="E1022" s="2">
        <v>0.6430555555555556</v>
      </c>
      <c r="F1022" s="1">
        <v>40188</v>
      </c>
      <c r="G1022" s="2">
        <v>0.69097222222222221</v>
      </c>
      <c r="H1022">
        <v>50</v>
      </c>
      <c r="I1022">
        <v>69</v>
      </c>
      <c r="J1022" t="s">
        <v>8</v>
      </c>
      <c r="K1022" t="s">
        <v>21</v>
      </c>
      <c r="L1022" t="str">
        <f t="shared" si="61"/>
        <v>Afternoon</v>
      </c>
      <c r="M1022" t="str">
        <f t="shared" si="62"/>
        <v>15</v>
      </c>
      <c r="N1022" t="str">
        <f t="shared" si="63"/>
        <v>16</v>
      </c>
    </row>
    <row r="1023" spans="1:14" x14ac:dyDescent="0.3">
      <c r="A1023">
        <v>1</v>
      </c>
      <c r="B1023">
        <v>7</v>
      </c>
      <c r="C1023" s="1">
        <v>40188</v>
      </c>
      <c r="D1023" s="21" t="str">
        <f t="shared" si="60"/>
        <v>10-Jan-2010</v>
      </c>
      <c r="E1023" s="2">
        <v>0.67708333333333337</v>
      </c>
      <c r="F1023" s="1">
        <v>40188</v>
      </c>
      <c r="G1023" s="2">
        <v>0.78055555555555556</v>
      </c>
      <c r="H1023">
        <v>50</v>
      </c>
      <c r="I1023">
        <v>149</v>
      </c>
      <c r="J1023" t="s">
        <v>8</v>
      </c>
      <c r="K1023" t="s">
        <v>21</v>
      </c>
      <c r="L1023" t="str">
        <f t="shared" si="61"/>
        <v>Afternoon</v>
      </c>
      <c r="M1023" t="str">
        <f t="shared" si="62"/>
        <v>16</v>
      </c>
      <c r="N1023" t="str">
        <f t="shared" si="63"/>
        <v>18</v>
      </c>
    </row>
    <row r="1024" spans="1:14" x14ac:dyDescent="0.3">
      <c r="A1024">
        <v>1</v>
      </c>
      <c r="B1024">
        <v>6</v>
      </c>
      <c r="C1024" s="1">
        <v>40188</v>
      </c>
      <c r="D1024" s="21" t="str">
        <f t="shared" si="60"/>
        <v>10-Jan-2010</v>
      </c>
      <c r="E1024" s="2">
        <v>0.6958333333333333</v>
      </c>
      <c r="F1024" s="1">
        <v>40188</v>
      </c>
      <c r="G1024" s="2">
        <v>0.85486111111111107</v>
      </c>
      <c r="H1024">
        <v>70</v>
      </c>
      <c r="I1024">
        <v>229</v>
      </c>
      <c r="J1024" t="s">
        <v>8</v>
      </c>
      <c r="K1024" t="s">
        <v>21</v>
      </c>
      <c r="L1024" t="str">
        <f t="shared" si="61"/>
        <v>Afternoon</v>
      </c>
      <c r="M1024" t="str">
        <f t="shared" si="62"/>
        <v>16</v>
      </c>
      <c r="N1024" t="str">
        <f t="shared" si="63"/>
        <v>20</v>
      </c>
    </row>
    <row r="1025" spans="1:14" x14ac:dyDescent="0.3">
      <c r="A1025">
        <v>1</v>
      </c>
      <c r="B1025">
        <v>7</v>
      </c>
      <c r="C1025" s="1">
        <v>40188</v>
      </c>
      <c r="D1025" s="21" t="str">
        <f t="shared" si="60"/>
        <v>10-Jan-2010</v>
      </c>
      <c r="E1025" s="2">
        <v>0.69652777777777775</v>
      </c>
      <c r="F1025" s="1">
        <v>40188</v>
      </c>
      <c r="G1025" s="2">
        <v>0.76388888888888884</v>
      </c>
      <c r="H1025">
        <v>50</v>
      </c>
      <c r="I1025">
        <v>97</v>
      </c>
      <c r="J1025" t="s">
        <v>8</v>
      </c>
      <c r="K1025" t="s">
        <v>21</v>
      </c>
      <c r="L1025" t="str">
        <f t="shared" si="61"/>
        <v>Afternoon</v>
      </c>
      <c r="M1025" t="str">
        <f t="shared" si="62"/>
        <v>16</v>
      </c>
      <c r="N1025" t="str">
        <f t="shared" si="63"/>
        <v>18</v>
      </c>
    </row>
    <row r="1026" spans="1:14" x14ac:dyDescent="0.3">
      <c r="A1026">
        <v>1</v>
      </c>
      <c r="B1026">
        <v>8</v>
      </c>
      <c r="C1026" s="1">
        <v>40188</v>
      </c>
      <c r="D1026" s="21" t="str">
        <f t="shared" si="60"/>
        <v>10-Jan-2010</v>
      </c>
      <c r="E1026" s="2">
        <v>0.72291666666666676</v>
      </c>
      <c r="F1026" s="1">
        <v>40188</v>
      </c>
      <c r="G1026" s="2">
        <v>0.74861111111111101</v>
      </c>
      <c r="H1026">
        <v>50</v>
      </c>
      <c r="I1026">
        <v>37</v>
      </c>
      <c r="J1026" t="s">
        <v>8</v>
      </c>
      <c r="K1026" t="s">
        <v>21</v>
      </c>
      <c r="L1026" t="str">
        <f t="shared" si="61"/>
        <v>Afternoon</v>
      </c>
      <c r="M1026" t="str">
        <f t="shared" si="62"/>
        <v>17</v>
      </c>
      <c r="N1026" t="str">
        <f t="shared" si="63"/>
        <v>17</v>
      </c>
    </row>
    <row r="1027" spans="1:14" x14ac:dyDescent="0.3">
      <c r="A1027">
        <v>1</v>
      </c>
      <c r="B1027">
        <v>5</v>
      </c>
      <c r="C1027" s="1">
        <v>40188</v>
      </c>
      <c r="D1027" s="21" t="str">
        <f t="shared" ref="D1027:D1090" si="64" xml:space="preserve"> TEXT(C1027, "dd-Mmm-yyyy")</f>
        <v>10-Jan-2010</v>
      </c>
      <c r="E1027" s="2">
        <v>0.72430555555555554</v>
      </c>
      <c r="F1027" s="1">
        <v>40188</v>
      </c>
      <c r="G1027" s="2">
        <v>0.81041666666666667</v>
      </c>
      <c r="H1027">
        <v>50</v>
      </c>
      <c r="I1027">
        <v>124</v>
      </c>
      <c r="J1027" t="s">
        <v>8</v>
      </c>
      <c r="K1027" t="s">
        <v>21</v>
      </c>
      <c r="L1027" t="str">
        <f t="shared" ref="L1027:L1090" si="65">IF(AND(E1027&gt;$T$6,E1027&lt;=$U$6),"Morning",IF(AND(E1027&gt;$U$6,E1027&lt;=$V$6),"Afternoon", IF(AND(E1027&gt;$V$6,E1027&lt;=$W$6),"Evening", "Night")))</f>
        <v>Afternoon</v>
      </c>
      <c r="M1027" t="str">
        <f t="shared" ref="M1027:M1090" si="66" xml:space="preserve"> TEXT(E1027, "H")</f>
        <v>17</v>
      </c>
      <c r="N1027" t="str">
        <f t="shared" ref="N1027:N1090" si="67" xml:space="preserve"> TEXT(G1027,"HH")</f>
        <v>19</v>
      </c>
    </row>
    <row r="1028" spans="1:14" x14ac:dyDescent="0.3">
      <c r="A1028">
        <v>1</v>
      </c>
      <c r="B1028">
        <v>5</v>
      </c>
      <c r="C1028" s="1">
        <v>40188</v>
      </c>
      <c r="D1028" s="21" t="str">
        <f t="shared" si="64"/>
        <v>10-Jan-2010</v>
      </c>
      <c r="E1028" s="2">
        <v>0.73333333333333339</v>
      </c>
      <c r="F1028" s="1">
        <v>40188</v>
      </c>
      <c r="G1028" s="2">
        <v>0.79375000000000007</v>
      </c>
      <c r="H1028">
        <v>50</v>
      </c>
      <c r="I1028">
        <v>87</v>
      </c>
      <c r="J1028" t="s">
        <v>8</v>
      </c>
      <c r="K1028" t="s">
        <v>21</v>
      </c>
      <c r="L1028" t="str">
        <f t="shared" si="65"/>
        <v>Afternoon</v>
      </c>
      <c r="M1028" t="str">
        <f t="shared" si="66"/>
        <v>17</v>
      </c>
      <c r="N1028" t="str">
        <f t="shared" si="67"/>
        <v>19</v>
      </c>
    </row>
    <row r="1029" spans="1:14" x14ac:dyDescent="0.3">
      <c r="A1029">
        <v>1</v>
      </c>
      <c r="B1029">
        <v>8</v>
      </c>
      <c r="C1029" s="1">
        <v>40188</v>
      </c>
      <c r="D1029" s="21" t="str">
        <f t="shared" si="64"/>
        <v>10-Jan-2010</v>
      </c>
      <c r="E1029" s="2">
        <v>0.75624999999999998</v>
      </c>
      <c r="F1029" s="1">
        <v>40188</v>
      </c>
      <c r="G1029" s="2">
        <v>0.9243055555555556</v>
      </c>
      <c r="H1029">
        <v>90</v>
      </c>
      <c r="I1029">
        <v>242</v>
      </c>
      <c r="J1029" t="s">
        <v>8</v>
      </c>
      <c r="K1029" t="s">
        <v>21</v>
      </c>
      <c r="L1029" t="str">
        <f t="shared" si="65"/>
        <v>Evening</v>
      </c>
      <c r="M1029" t="str">
        <f t="shared" si="66"/>
        <v>18</v>
      </c>
      <c r="N1029" t="str">
        <f t="shared" si="67"/>
        <v>22</v>
      </c>
    </row>
    <row r="1030" spans="1:14" x14ac:dyDescent="0.3">
      <c r="A1030">
        <v>1</v>
      </c>
      <c r="B1030">
        <v>6</v>
      </c>
      <c r="C1030" s="1">
        <v>40188</v>
      </c>
      <c r="D1030" s="21" t="str">
        <f t="shared" si="64"/>
        <v>10-Jan-2010</v>
      </c>
      <c r="E1030" s="2">
        <v>0.78611111111111109</v>
      </c>
      <c r="F1030" s="1">
        <v>40188</v>
      </c>
      <c r="G1030" s="2">
        <v>0.93333333333333324</v>
      </c>
      <c r="H1030">
        <v>70</v>
      </c>
      <c r="I1030">
        <v>212</v>
      </c>
      <c r="J1030" t="s">
        <v>8</v>
      </c>
      <c r="K1030" t="s">
        <v>21</v>
      </c>
      <c r="L1030" t="str">
        <f t="shared" si="65"/>
        <v>Evening</v>
      </c>
      <c r="M1030" t="str">
        <f t="shared" si="66"/>
        <v>18</v>
      </c>
      <c r="N1030" t="str">
        <f t="shared" si="67"/>
        <v>22</v>
      </c>
    </row>
    <row r="1031" spans="1:14" x14ac:dyDescent="0.3">
      <c r="A1031">
        <v>1</v>
      </c>
      <c r="B1031">
        <v>6</v>
      </c>
      <c r="C1031" s="1">
        <v>40188</v>
      </c>
      <c r="D1031" s="21" t="str">
        <f t="shared" si="64"/>
        <v>10-Jan-2010</v>
      </c>
      <c r="E1031" s="2">
        <v>0.79305555555555562</v>
      </c>
      <c r="F1031" s="1">
        <v>40188</v>
      </c>
      <c r="G1031" s="2">
        <v>0.9458333333333333</v>
      </c>
      <c r="H1031">
        <v>70</v>
      </c>
      <c r="I1031">
        <v>220</v>
      </c>
      <c r="J1031" t="s">
        <v>8</v>
      </c>
      <c r="K1031" t="s">
        <v>21</v>
      </c>
      <c r="L1031" t="str">
        <f t="shared" si="65"/>
        <v>Evening</v>
      </c>
      <c r="M1031" t="str">
        <f t="shared" si="66"/>
        <v>19</v>
      </c>
      <c r="N1031" t="str">
        <f t="shared" si="67"/>
        <v>22</v>
      </c>
    </row>
    <row r="1032" spans="1:14" x14ac:dyDescent="0.3">
      <c r="A1032">
        <v>1</v>
      </c>
      <c r="B1032">
        <v>8</v>
      </c>
      <c r="C1032" s="1">
        <v>40188</v>
      </c>
      <c r="D1032" s="21" t="str">
        <f t="shared" si="64"/>
        <v>10-Jan-2010</v>
      </c>
      <c r="E1032" s="2">
        <v>0.80069444444444438</v>
      </c>
      <c r="F1032" s="1">
        <v>40188</v>
      </c>
      <c r="G1032" s="2">
        <v>0.87847222222222221</v>
      </c>
      <c r="H1032">
        <v>50</v>
      </c>
      <c r="I1032">
        <v>112</v>
      </c>
      <c r="J1032" t="s">
        <v>8</v>
      </c>
      <c r="K1032" t="s">
        <v>21</v>
      </c>
      <c r="L1032" t="str">
        <f t="shared" si="65"/>
        <v>Evening</v>
      </c>
      <c r="M1032" t="str">
        <f t="shared" si="66"/>
        <v>19</v>
      </c>
      <c r="N1032" t="str">
        <f t="shared" si="67"/>
        <v>21</v>
      </c>
    </row>
    <row r="1033" spans="1:14" x14ac:dyDescent="0.3">
      <c r="A1033">
        <v>1</v>
      </c>
      <c r="B1033">
        <v>5</v>
      </c>
      <c r="C1033" s="1">
        <v>40188</v>
      </c>
      <c r="D1033" s="21" t="str">
        <f t="shared" si="64"/>
        <v>10-Jan-2010</v>
      </c>
      <c r="E1033" s="2">
        <v>0.80138888888888893</v>
      </c>
      <c r="F1033" s="1">
        <v>40188</v>
      </c>
      <c r="G1033" s="2">
        <v>0.94652777777777775</v>
      </c>
      <c r="H1033">
        <v>70</v>
      </c>
      <c r="I1033">
        <v>209</v>
      </c>
      <c r="J1033" t="s">
        <v>8</v>
      </c>
      <c r="K1033" t="s">
        <v>21</v>
      </c>
      <c r="L1033" t="str">
        <f t="shared" si="65"/>
        <v>Evening</v>
      </c>
      <c r="M1033" t="str">
        <f t="shared" si="66"/>
        <v>19</v>
      </c>
      <c r="N1033" t="str">
        <f t="shared" si="67"/>
        <v>22</v>
      </c>
    </row>
    <row r="1034" spans="1:14" x14ac:dyDescent="0.3">
      <c r="A1034">
        <v>1</v>
      </c>
      <c r="B1034">
        <v>6</v>
      </c>
      <c r="C1034" s="1">
        <v>40188</v>
      </c>
      <c r="D1034" s="21" t="str">
        <f t="shared" si="64"/>
        <v>10-Jan-2010</v>
      </c>
      <c r="E1034" s="2">
        <v>0.81736111111111109</v>
      </c>
      <c r="F1034" s="1">
        <v>40188</v>
      </c>
      <c r="G1034" s="2">
        <v>0.92986111111111114</v>
      </c>
      <c r="H1034">
        <v>50</v>
      </c>
      <c r="I1034">
        <v>162</v>
      </c>
      <c r="J1034" t="s">
        <v>8</v>
      </c>
      <c r="K1034" t="s">
        <v>21</v>
      </c>
      <c r="L1034" t="str">
        <f t="shared" si="65"/>
        <v>Evening</v>
      </c>
      <c r="M1034" t="str">
        <f t="shared" si="66"/>
        <v>19</v>
      </c>
      <c r="N1034" t="str">
        <f t="shared" si="67"/>
        <v>22</v>
      </c>
    </row>
    <row r="1035" spans="1:14" x14ac:dyDescent="0.3">
      <c r="A1035">
        <v>1</v>
      </c>
      <c r="B1035">
        <v>5</v>
      </c>
      <c r="C1035" s="1">
        <v>40188</v>
      </c>
      <c r="D1035" s="21" t="str">
        <f t="shared" si="64"/>
        <v>10-Jan-2010</v>
      </c>
      <c r="E1035" s="2">
        <v>0.83611111111111114</v>
      </c>
      <c r="F1035" s="1">
        <v>40188</v>
      </c>
      <c r="G1035" s="2">
        <v>0.91736111111111107</v>
      </c>
      <c r="H1035">
        <v>50</v>
      </c>
      <c r="I1035">
        <v>117</v>
      </c>
      <c r="J1035" t="s">
        <v>8</v>
      </c>
      <c r="K1035" t="s">
        <v>21</v>
      </c>
      <c r="L1035" t="str">
        <f t="shared" si="65"/>
        <v>Evening</v>
      </c>
      <c r="M1035" t="str">
        <f t="shared" si="66"/>
        <v>20</v>
      </c>
      <c r="N1035" t="str">
        <f t="shared" si="67"/>
        <v>22</v>
      </c>
    </row>
    <row r="1036" spans="1:14" x14ac:dyDescent="0.3">
      <c r="A1036">
        <v>1</v>
      </c>
      <c r="B1036">
        <v>6</v>
      </c>
      <c r="C1036" s="1">
        <v>40188</v>
      </c>
      <c r="D1036" s="21" t="str">
        <f t="shared" si="64"/>
        <v>10-Jan-2010</v>
      </c>
      <c r="E1036" s="2">
        <v>0.87152777777777779</v>
      </c>
      <c r="F1036" s="1">
        <v>40188</v>
      </c>
      <c r="G1036" s="2">
        <v>0.9277777777777777</v>
      </c>
      <c r="H1036">
        <v>50</v>
      </c>
      <c r="I1036">
        <v>81</v>
      </c>
      <c r="J1036" t="s">
        <v>8</v>
      </c>
      <c r="K1036" t="s">
        <v>21</v>
      </c>
      <c r="L1036" t="str">
        <f t="shared" si="65"/>
        <v>Evening</v>
      </c>
      <c r="M1036" t="str">
        <f t="shared" si="66"/>
        <v>20</v>
      </c>
      <c r="N1036" t="str">
        <f t="shared" si="67"/>
        <v>22</v>
      </c>
    </row>
    <row r="1037" spans="1:14" x14ac:dyDescent="0.3">
      <c r="A1037">
        <v>1</v>
      </c>
      <c r="B1037">
        <v>5</v>
      </c>
      <c r="C1037" s="1">
        <v>40194</v>
      </c>
      <c r="D1037" s="21" t="str">
        <f t="shared" si="64"/>
        <v>16-Jan-2010</v>
      </c>
      <c r="E1037" s="2">
        <v>0.44791666666666669</v>
      </c>
      <c r="F1037" s="1">
        <v>40194</v>
      </c>
      <c r="G1037" s="2">
        <v>0.45069444444444445</v>
      </c>
      <c r="H1037">
        <v>50</v>
      </c>
      <c r="I1037">
        <v>4</v>
      </c>
      <c r="J1037" t="s">
        <v>8</v>
      </c>
      <c r="K1037" t="s">
        <v>18</v>
      </c>
      <c r="L1037" t="str">
        <f t="shared" si="65"/>
        <v>Morning</v>
      </c>
      <c r="M1037" t="str">
        <f t="shared" si="66"/>
        <v>10</v>
      </c>
      <c r="N1037" t="str">
        <f t="shared" si="67"/>
        <v>10</v>
      </c>
    </row>
    <row r="1038" spans="1:14" x14ac:dyDescent="0.3">
      <c r="A1038">
        <v>1</v>
      </c>
      <c r="B1038">
        <v>5</v>
      </c>
      <c r="C1038" s="1">
        <v>40194</v>
      </c>
      <c r="D1038" s="21" t="str">
        <f t="shared" si="64"/>
        <v>16-Jan-2010</v>
      </c>
      <c r="E1038" s="2">
        <v>0.47361111111111115</v>
      </c>
      <c r="F1038" s="1">
        <v>40194</v>
      </c>
      <c r="G1038" s="2">
        <v>0.50902777777777775</v>
      </c>
      <c r="H1038">
        <v>50</v>
      </c>
      <c r="I1038">
        <v>51</v>
      </c>
      <c r="J1038" t="s">
        <v>8</v>
      </c>
      <c r="K1038" t="s">
        <v>18</v>
      </c>
      <c r="L1038" t="str">
        <f t="shared" si="65"/>
        <v>Morning</v>
      </c>
      <c r="M1038" t="str">
        <f t="shared" si="66"/>
        <v>11</v>
      </c>
      <c r="N1038" t="str">
        <f t="shared" si="67"/>
        <v>12</v>
      </c>
    </row>
    <row r="1039" spans="1:14" x14ac:dyDescent="0.3">
      <c r="A1039">
        <v>1</v>
      </c>
      <c r="B1039">
        <v>6</v>
      </c>
      <c r="C1039" s="1">
        <v>40194</v>
      </c>
      <c r="D1039" s="21" t="str">
        <f t="shared" si="64"/>
        <v>16-Jan-2010</v>
      </c>
      <c r="E1039" s="2">
        <v>0.52500000000000002</v>
      </c>
      <c r="F1039" s="1">
        <v>40194</v>
      </c>
      <c r="G1039" s="2">
        <v>0.6479166666666667</v>
      </c>
      <c r="H1039">
        <v>50</v>
      </c>
      <c r="I1039">
        <v>177</v>
      </c>
      <c r="J1039" t="s">
        <v>8</v>
      </c>
      <c r="K1039" t="s">
        <v>18</v>
      </c>
      <c r="L1039" t="str">
        <f t="shared" si="65"/>
        <v>Morning</v>
      </c>
      <c r="M1039" t="str">
        <f t="shared" si="66"/>
        <v>12</v>
      </c>
      <c r="N1039" t="str">
        <f t="shared" si="67"/>
        <v>15</v>
      </c>
    </row>
    <row r="1040" spans="1:14" x14ac:dyDescent="0.3">
      <c r="A1040">
        <v>1</v>
      </c>
      <c r="B1040">
        <v>6</v>
      </c>
      <c r="C1040" s="1">
        <v>40194</v>
      </c>
      <c r="D1040" s="21" t="str">
        <f t="shared" si="64"/>
        <v>16-Jan-2010</v>
      </c>
      <c r="E1040" s="2">
        <v>0.53749999999999998</v>
      </c>
      <c r="F1040" s="1">
        <v>40194</v>
      </c>
      <c r="G1040" s="2">
        <v>0.64374999999999993</v>
      </c>
      <c r="H1040">
        <v>50</v>
      </c>
      <c r="I1040">
        <v>153</v>
      </c>
      <c r="J1040" t="s">
        <v>8</v>
      </c>
      <c r="K1040" t="s">
        <v>18</v>
      </c>
      <c r="L1040" t="str">
        <f t="shared" si="65"/>
        <v>Morning</v>
      </c>
      <c r="M1040" t="str">
        <f t="shared" si="66"/>
        <v>12</v>
      </c>
      <c r="N1040" t="str">
        <f t="shared" si="67"/>
        <v>15</v>
      </c>
    </row>
    <row r="1041" spans="1:14" x14ac:dyDescent="0.3">
      <c r="A1041">
        <v>1</v>
      </c>
      <c r="B1041">
        <v>5</v>
      </c>
      <c r="C1041" s="1">
        <v>40194</v>
      </c>
      <c r="D1041" s="21" t="str">
        <f t="shared" si="64"/>
        <v>16-Jan-2010</v>
      </c>
      <c r="E1041" s="2">
        <v>0.55347222222222225</v>
      </c>
      <c r="F1041" s="1">
        <v>40194</v>
      </c>
      <c r="G1041" s="2">
        <v>0.5854166666666667</v>
      </c>
      <c r="H1041">
        <v>50</v>
      </c>
      <c r="I1041">
        <v>46</v>
      </c>
      <c r="J1041" t="s">
        <v>8</v>
      </c>
      <c r="K1041" t="s">
        <v>18</v>
      </c>
      <c r="L1041" t="str">
        <f t="shared" si="65"/>
        <v>Morning</v>
      </c>
      <c r="M1041" t="str">
        <f t="shared" si="66"/>
        <v>13</v>
      </c>
      <c r="N1041" t="str">
        <f t="shared" si="67"/>
        <v>14</v>
      </c>
    </row>
    <row r="1042" spans="1:14" x14ac:dyDescent="0.3">
      <c r="A1042">
        <v>1</v>
      </c>
      <c r="B1042">
        <v>5</v>
      </c>
      <c r="C1042" s="1">
        <v>40194</v>
      </c>
      <c r="D1042" s="21" t="str">
        <f t="shared" si="64"/>
        <v>16-Jan-2010</v>
      </c>
      <c r="E1042" s="2">
        <v>0.58472222222222225</v>
      </c>
      <c r="F1042" s="1">
        <v>40194</v>
      </c>
      <c r="G1042" s="2">
        <v>0.68888888888888899</v>
      </c>
      <c r="H1042">
        <v>50</v>
      </c>
      <c r="I1042">
        <v>150</v>
      </c>
      <c r="J1042" t="s">
        <v>8</v>
      </c>
      <c r="K1042" t="s">
        <v>18</v>
      </c>
      <c r="L1042" t="str">
        <f t="shared" si="65"/>
        <v>Afternoon</v>
      </c>
      <c r="M1042" t="str">
        <f t="shared" si="66"/>
        <v>14</v>
      </c>
      <c r="N1042" t="str">
        <f t="shared" si="67"/>
        <v>16</v>
      </c>
    </row>
    <row r="1043" spans="1:14" x14ac:dyDescent="0.3">
      <c r="A1043">
        <v>1</v>
      </c>
      <c r="B1043">
        <v>6</v>
      </c>
      <c r="C1043" s="1">
        <v>40194</v>
      </c>
      <c r="D1043" s="21" t="str">
        <f t="shared" si="64"/>
        <v>16-Jan-2010</v>
      </c>
      <c r="E1043" s="2">
        <v>0.60277777777777775</v>
      </c>
      <c r="F1043" s="1">
        <v>40194</v>
      </c>
      <c r="G1043" s="2">
        <v>0.625</v>
      </c>
      <c r="H1043">
        <v>50</v>
      </c>
      <c r="I1043">
        <v>32</v>
      </c>
      <c r="J1043" t="s">
        <v>8</v>
      </c>
      <c r="K1043" t="s">
        <v>18</v>
      </c>
      <c r="L1043" t="str">
        <f t="shared" si="65"/>
        <v>Afternoon</v>
      </c>
      <c r="M1043" t="str">
        <f t="shared" si="66"/>
        <v>14</v>
      </c>
      <c r="N1043" t="str">
        <f t="shared" si="67"/>
        <v>15</v>
      </c>
    </row>
    <row r="1044" spans="1:14" x14ac:dyDescent="0.3">
      <c r="A1044">
        <v>1</v>
      </c>
      <c r="B1044">
        <v>6</v>
      </c>
      <c r="C1044" s="1">
        <v>40194</v>
      </c>
      <c r="D1044" s="21" t="str">
        <f t="shared" si="64"/>
        <v>16-Jan-2010</v>
      </c>
      <c r="E1044" s="2">
        <v>0.61111111111111105</v>
      </c>
      <c r="F1044" s="1">
        <v>40194</v>
      </c>
      <c r="G1044" s="2">
        <v>0.77569444444444446</v>
      </c>
      <c r="H1044">
        <v>70</v>
      </c>
      <c r="I1044">
        <v>237</v>
      </c>
      <c r="J1044" t="s">
        <v>8</v>
      </c>
      <c r="K1044" t="s">
        <v>18</v>
      </c>
      <c r="L1044" t="str">
        <f t="shared" si="65"/>
        <v>Afternoon</v>
      </c>
      <c r="M1044" t="str">
        <f t="shared" si="66"/>
        <v>14</v>
      </c>
      <c r="N1044" t="str">
        <f t="shared" si="67"/>
        <v>18</v>
      </c>
    </row>
    <row r="1045" spans="1:14" x14ac:dyDescent="0.3">
      <c r="A1045">
        <v>1</v>
      </c>
      <c r="B1045">
        <v>6</v>
      </c>
      <c r="C1045" s="1">
        <v>40194</v>
      </c>
      <c r="D1045" s="21" t="str">
        <f t="shared" si="64"/>
        <v>16-Jan-2010</v>
      </c>
      <c r="E1045" s="2">
        <v>0.65902777777777777</v>
      </c>
      <c r="F1045" s="1">
        <v>40194</v>
      </c>
      <c r="G1045" s="2">
        <v>0.78819444444444453</v>
      </c>
      <c r="H1045">
        <v>70</v>
      </c>
      <c r="I1045">
        <v>186</v>
      </c>
      <c r="J1045" t="s">
        <v>8</v>
      </c>
      <c r="K1045" t="s">
        <v>18</v>
      </c>
      <c r="L1045" t="str">
        <f t="shared" si="65"/>
        <v>Afternoon</v>
      </c>
      <c r="M1045" t="str">
        <f t="shared" si="66"/>
        <v>15</v>
      </c>
      <c r="N1045" t="str">
        <f t="shared" si="67"/>
        <v>18</v>
      </c>
    </row>
    <row r="1046" spans="1:14" x14ac:dyDescent="0.3">
      <c r="A1046">
        <v>1</v>
      </c>
      <c r="B1046">
        <v>5</v>
      </c>
      <c r="C1046" s="1">
        <v>40194</v>
      </c>
      <c r="D1046" s="21" t="str">
        <f t="shared" si="64"/>
        <v>16-Jan-2010</v>
      </c>
      <c r="E1046" s="2">
        <v>0.66736111111111107</v>
      </c>
      <c r="F1046" s="1">
        <v>40194</v>
      </c>
      <c r="G1046" s="2">
        <v>0.71944444444444444</v>
      </c>
      <c r="H1046">
        <v>50</v>
      </c>
      <c r="I1046">
        <v>75</v>
      </c>
      <c r="J1046" t="s">
        <v>8</v>
      </c>
      <c r="K1046" t="s">
        <v>18</v>
      </c>
      <c r="L1046" t="str">
        <f t="shared" si="65"/>
        <v>Afternoon</v>
      </c>
      <c r="M1046" t="str">
        <f t="shared" si="66"/>
        <v>16</v>
      </c>
      <c r="N1046" t="str">
        <f t="shared" si="67"/>
        <v>17</v>
      </c>
    </row>
    <row r="1047" spans="1:14" x14ac:dyDescent="0.3">
      <c r="A1047">
        <v>1</v>
      </c>
      <c r="B1047">
        <v>6</v>
      </c>
      <c r="C1047" s="1">
        <v>40194</v>
      </c>
      <c r="D1047" s="21" t="str">
        <f t="shared" si="64"/>
        <v>16-Jan-2010</v>
      </c>
      <c r="E1047" s="2">
        <v>0.6777777777777777</v>
      </c>
      <c r="F1047" s="1">
        <v>40194</v>
      </c>
      <c r="G1047" s="2">
        <v>0.74583333333333324</v>
      </c>
      <c r="H1047">
        <v>50</v>
      </c>
      <c r="I1047">
        <v>98</v>
      </c>
      <c r="J1047" t="s">
        <v>8</v>
      </c>
      <c r="K1047" t="s">
        <v>18</v>
      </c>
      <c r="L1047" t="str">
        <f t="shared" si="65"/>
        <v>Afternoon</v>
      </c>
      <c r="M1047" t="str">
        <f t="shared" si="66"/>
        <v>16</v>
      </c>
      <c r="N1047" t="str">
        <f t="shared" si="67"/>
        <v>17</v>
      </c>
    </row>
    <row r="1048" spans="1:14" x14ac:dyDescent="0.3">
      <c r="A1048">
        <v>1</v>
      </c>
      <c r="B1048">
        <v>6</v>
      </c>
      <c r="C1048" s="1">
        <v>40194</v>
      </c>
      <c r="D1048" s="21" t="str">
        <f t="shared" si="64"/>
        <v>16-Jan-2010</v>
      </c>
      <c r="E1048" s="2">
        <v>0.69652777777777775</v>
      </c>
      <c r="F1048" s="1">
        <v>40194</v>
      </c>
      <c r="G1048" s="2">
        <v>0.83124999999999993</v>
      </c>
      <c r="H1048">
        <v>70</v>
      </c>
      <c r="I1048">
        <v>194</v>
      </c>
      <c r="J1048" t="s">
        <v>8</v>
      </c>
      <c r="K1048" t="s">
        <v>18</v>
      </c>
      <c r="L1048" t="str">
        <f t="shared" si="65"/>
        <v>Afternoon</v>
      </c>
      <c r="M1048" t="str">
        <f t="shared" si="66"/>
        <v>16</v>
      </c>
      <c r="N1048" t="str">
        <f t="shared" si="67"/>
        <v>19</v>
      </c>
    </row>
    <row r="1049" spans="1:14" x14ac:dyDescent="0.3">
      <c r="A1049">
        <v>1</v>
      </c>
      <c r="B1049">
        <v>6</v>
      </c>
      <c r="C1049" s="1">
        <v>40194</v>
      </c>
      <c r="D1049" s="21" t="str">
        <f t="shared" si="64"/>
        <v>16-Jan-2010</v>
      </c>
      <c r="E1049" s="2">
        <v>0.70694444444444438</v>
      </c>
      <c r="F1049" s="1">
        <v>40194</v>
      </c>
      <c r="G1049" s="2">
        <v>0.82013888888888886</v>
      </c>
      <c r="H1049">
        <v>50</v>
      </c>
      <c r="I1049">
        <v>163</v>
      </c>
      <c r="J1049" t="s">
        <v>8</v>
      </c>
      <c r="K1049" t="s">
        <v>18</v>
      </c>
      <c r="L1049" t="str">
        <f t="shared" si="65"/>
        <v>Afternoon</v>
      </c>
      <c r="M1049" t="str">
        <f t="shared" si="66"/>
        <v>16</v>
      </c>
      <c r="N1049" t="str">
        <f t="shared" si="67"/>
        <v>19</v>
      </c>
    </row>
    <row r="1050" spans="1:14" x14ac:dyDescent="0.3">
      <c r="A1050">
        <v>1</v>
      </c>
      <c r="B1050">
        <v>8</v>
      </c>
      <c r="C1050" s="1">
        <v>40194</v>
      </c>
      <c r="D1050" s="21" t="str">
        <f t="shared" si="64"/>
        <v>16-Jan-2010</v>
      </c>
      <c r="E1050" s="2">
        <v>0.71388888888888891</v>
      </c>
      <c r="F1050" s="1">
        <v>40194</v>
      </c>
      <c r="G1050" s="2">
        <v>0.84027777777777779</v>
      </c>
      <c r="H1050">
        <v>70</v>
      </c>
      <c r="I1050">
        <v>182</v>
      </c>
      <c r="J1050" t="s">
        <v>8</v>
      </c>
      <c r="K1050" t="s">
        <v>18</v>
      </c>
      <c r="L1050" t="str">
        <f t="shared" si="65"/>
        <v>Afternoon</v>
      </c>
      <c r="M1050" t="str">
        <f t="shared" si="66"/>
        <v>17</v>
      </c>
      <c r="N1050" t="str">
        <f t="shared" si="67"/>
        <v>20</v>
      </c>
    </row>
    <row r="1051" spans="1:14" x14ac:dyDescent="0.3">
      <c r="A1051">
        <v>1</v>
      </c>
      <c r="B1051">
        <v>8</v>
      </c>
      <c r="C1051" s="1">
        <v>40194</v>
      </c>
      <c r="D1051" s="21" t="str">
        <f t="shared" si="64"/>
        <v>16-Jan-2010</v>
      </c>
      <c r="E1051" s="2">
        <v>0.71666666666666667</v>
      </c>
      <c r="F1051" s="1">
        <v>40194</v>
      </c>
      <c r="G1051" s="2">
        <v>0.80902777777777779</v>
      </c>
      <c r="H1051">
        <v>50</v>
      </c>
      <c r="I1051">
        <v>133</v>
      </c>
      <c r="J1051" t="s">
        <v>8</v>
      </c>
      <c r="K1051" t="s">
        <v>18</v>
      </c>
      <c r="L1051" t="str">
        <f t="shared" si="65"/>
        <v>Afternoon</v>
      </c>
      <c r="M1051" t="str">
        <f t="shared" si="66"/>
        <v>17</v>
      </c>
      <c r="N1051" t="str">
        <f t="shared" si="67"/>
        <v>19</v>
      </c>
    </row>
    <row r="1052" spans="1:14" x14ac:dyDescent="0.3">
      <c r="A1052">
        <v>1</v>
      </c>
      <c r="B1052">
        <v>5</v>
      </c>
      <c r="C1052" s="1">
        <v>40194</v>
      </c>
      <c r="D1052" s="21" t="str">
        <f t="shared" si="64"/>
        <v>16-Jan-2010</v>
      </c>
      <c r="E1052" s="2">
        <v>0.71805555555555556</v>
      </c>
      <c r="F1052" s="1">
        <v>40194</v>
      </c>
      <c r="G1052" s="2">
        <v>0.85277777777777775</v>
      </c>
      <c r="H1052">
        <v>70</v>
      </c>
      <c r="I1052">
        <v>194</v>
      </c>
      <c r="J1052" t="s">
        <v>8</v>
      </c>
      <c r="K1052" t="s">
        <v>18</v>
      </c>
      <c r="L1052" t="str">
        <f t="shared" si="65"/>
        <v>Afternoon</v>
      </c>
      <c r="M1052" t="str">
        <f t="shared" si="66"/>
        <v>17</v>
      </c>
      <c r="N1052" t="str">
        <f t="shared" si="67"/>
        <v>20</v>
      </c>
    </row>
    <row r="1053" spans="1:14" x14ac:dyDescent="0.3">
      <c r="A1053">
        <v>1</v>
      </c>
      <c r="B1053">
        <v>5</v>
      </c>
      <c r="C1053" s="1">
        <v>40194</v>
      </c>
      <c r="D1053" s="21" t="str">
        <f t="shared" si="64"/>
        <v>16-Jan-2010</v>
      </c>
      <c r="E1053" s="2">
        <v>0.73125000000000007</v>
      </c>
      <c r="F1053" s="1">
        <v>40194</v>
      </c>
      <c r="G1053" s="2">
        <v>0.82430555555555562</v>
      </c>
      <c r="H1053">
        <v>50</v>
      </c>
      <c r="I1053">
        <v>134</v>
      </c>
      <c r="J1053" t="s">
        <v>8</v>
      </c>
      <c r="K1053" t="s">
        <v>18</v>
      </c>
      <c r="L1053" t="str">
        <f t="shared" si="65"/>
        <v>Afternoon</v>
      </c>
      <c r="M1053" t="str">
        <f t="shared" si="66"/>
        <v>17</v>
      </c>
      <c r="N1053" t="str">
        <f t="shared" si="67"/>
        <v>19</v>
      </c>
    </row>
    <row r="1054" spans="1:14" x14ac:dyDescent="0.3">
      <c r="A1054">
        <v>1</v>
      </c>
      <c r="B1054">
        <v>5</v>
      </c>
      <c r="C1054" s="1">
        <v>40194</v>
      </c>
      <c r="D1054" s="21" t="str">
        <f t="shared" si="64"/>
        <v>16-Jan-2010</v>
      </c>
      <c r="E1054" s="2">
        <v>0.73333333333333339</v>
      </c>
      <c r="F1054" s="1">
        <v>40194</v>
      </c>
      <c r="G1054" s="2">
        <v>0.91319444444444453</v>
      </c>
      <c r="H1054">
        <v>90</v>
      </c>
      <c r="I1054">
        <v>259</v>
      </c>
      <c r="J1054" t="s">
        <v>8</v>
      </c>
      <c r="K1054" t="s">
        <v>18</v>
      </c>
      <c r="L1054" t="str">
        <f t="shared" si="65"/>
        <v>Afternoon</v>
      </c>
      <c r="M1054" t="str">
        <f t="shared" si="66"/>
        <v>17</v>
      </c>
      <c r="N1054" t="str">
        <f t="shared" si="67"/>
        <v>21</v>
      </c>
    </row>
    <row r="1055" spans="1:14" x14ac:dyDescent="0.3">
      <c r="A1055">
        <v>1</v>
      </c>
      <c r="B1055">
        <v>6</v>
      </c>
      <c r="C1055" s="1">
        <v>40194</v>
      </c>
      <c r="D1055" s="21" t="str">
        <f t="shared" si="64"/>
        <v>16-Jan-2010</v>
      </c>
      <c r="E1055" s="2">
        <v>0.76041666666666663</v>
      </c>
      <c r="F1055" s="1">
        <v>40194</v>
      </c>
      <c r="G1055" s="2">
        <v>0.77847222222222223</v>
      </c>
      <c r="H1055">
        <v>50</v>
      </c>
      <c r="I1055">
        <v>26</v>
      </c>
      <c r="J1055" t="s">
        <v>8</v>
      </c>
      <c r="K1055" t="s">
        <v>18</v>
      </c>
      <c r="L1055" t="str">
        <f t="shared" si="65"/>
        <v>Evening</v>
      </c>
      <c r="M1055" t="str">
        <f t="shared" si="66"/>
        <v>18</v>
      </c>
      <c r="N1055" t="str">
        <f t="shared" si="67"/>
        <v>18</v>
      </c>
    </row>
    <row r="1056" spans="1:14" x14ac:dyDescent="0.3">
      <c r="A1056">
        <v>1</v>
      </c>
      <c r="B1056">
        <v>6</v>
      </c>
      <c r="C1056" s="1">
        <v>40194</v>
      </c>
      <c r="D1056" s="21" t="str">
        <f t="shared" si="64"/>
        <v>16-Jan-2010</v>
      </c>
      <c r="E1056" s="2">
        <v>0.76388888888888884</v>
      </c>
      <c r="F1056" s="1">
        <v>40194</v>
      </c>
      <c r="G1056" s="2">
        <v>0.81944444444444453</v>
      </c>
      <c r="H1056">
        <v>50</v>
      </c>
      <c r="I1056">
        <v>80</v>
      </c>
      <c r="J1056" t="s">
        <v>8</v>
      </c>
      <c r="K1056" t="s">
        <v>18</v>
      </c>
      <c r="L1056" t="str">
        <f t="shared" si="65"/>
        <v>Evening</v>
      </c>
      <c r="M1056" t="str">
        <f t="shared" si="66"/>
        <v>18</v>
      </c>
      <c r="N1056" t="str">
        <f t="shared" si="67"/>
        <v>19</v>
      </c>
    </row>
    <row r="1057" spans="1:14" x14ac:dyDescent="0.3">
      <c r="A1057">
        <v>1</v>
      </c>
      <c r="B1057">
        <v>5</v>
      </c>
      <c r="C1057" s="1">
        <v>40194</v>
      </c>
      <c r="D1057" s="21" t="str">
        <f t="shared" si="64"/>
        <v>16-Jan-2010</v>
      </c>
      <c r="E1057" s="2">
        <v>0.78402777777777777</v>
      </c>
      <c r="F1057" s="1">
        <v>40194</v>
      </c>
      <c r="G1057" s="2">
        <v>0.91041666666666676</v>
      </c>
      <c r="H1057">
        <v>70</v>
      </c>
      <c r="I1057">
        <v>182</v>
      </c>
      <c r="J1057" t="s">
        <v>8</v>
      </c>
      <c r="K1057" t="s">
        <v>18</v>
      </c>
      <c r="L1057" t="str">
        <f t="shared" si="65"/>
        <v>Evening</v>
      </c>
      <c r="M1057" t="str">
        <f t="shared" si="66"/>
        <v>18</v>
      </c>
      <c r="N1057" t="str">
        <f t="shared" si="67"/>
        <v>21</v>
      </c>
    </row>
    <row r="1058" spans="1:14" x14ac:dyDescent="0.3">
      <c r="A1058">
        <v>1</v>
      </c>
      <c r="B1058">
        <v>5</v>
      </c>
      <c r="C1058" s="1">
        <v>40194</v>
      </c>
      <c r="D1058" s="21" t="str">
        <f t="shared" si="64"/>
        <v>16-Jan-2010</v>
      </c>
      <c r="E1058" s="2">
        <v>0.84652777777777777</v>
      </c>
      <c r="F1058" s="1">
        <v>40194</v>
      </c>
      <c r="G1058" s="2">
        <v>0.89930555555555547</v>
      </c>
      <c r="H1058">
        <v>50</v>
      </c>
      <c r="I1058">
        <v>76</v>
      </c>
      <c r="J1058" t="s">
        <v>8</v>
      </c>
      <c r="K1058" t="s">
        <v>18</v>
      </c>
      <c r="L1058" t="str">
        <f t="shared" si="65"/>
        <v>Evening</v>
      </c>
      <c r="M1058" t="str">
        <f t="shared" si="66"/>
        <v>20</v>
      </c>
      <c r="N1058" t="str">
        <f t="shared" si="67"/>
        <v>21</v>
      </c>
    </row>
    <row r="1059" spans="1:14" x14ac:dyDescent="0.3">
      <c r="A1059">
        <v>1</v>
      </c>
      <c r="B1059">
        <v>5</v>
      </c>
      <c r="C1059" s="1">
        <v>40194</v>
      </c>
      <c r="D1059" s="21" t="str">
        <f t="shared" si="64"/>
        <v>16-Jan-2010</v>
      </c>
      <c r="E1059" s="2">
        <v>0.9</v>
      </c>
      <c r="F1059" s="1">
        <v>40194</v>
      </c>
      <c r="G1059" s="2">
        <v>0.98125000000000007</v>
      </c>
      <c r="H1059">
        <v>50</v>
      </c>
      <c r="I1059">
        <v>117</v>
      </c>
      <c r="J1059" t="s">
        <v>8</v>
      </c>
      <c r="K1059" t="s">
        <v>18</v>
      </c>
      <c r="L1059" t="str">
        <f t="shared" si="65"/>
        <v>Evening</v>
      </c>
      <c r="M1059" t="str">
        <f t="shared" si="66"/>
        <v>21</v>
      </c>
      <c r="N1059" t="str">
        <f t="shared" si="67"/>
        <v>23</v>
      </c>
    </row>
    <row r="1060" spans="1:14" x14ac:dyDescent="0.3">
      <c r="A1060">
        <v>1</v>
      </c>
      <c r="B1060">
        <v>5</v>
      </c>
      <c r="C1060" s="1">
        <v>40194</v>
      </c>
      <c r="D1060" s="21" t="str">
        <f t="shared" si="64"/>
        <v>16-Jan-2010</v>
      </c>
      <c r="E1060" s="2">
        <v>0.93125000000000002</v>
      </c>
      <c r="F1060" s="1">
        <v>40195</v>
      </c>
      <c r="G1060" s="2">
        <v>6.0416666666666667E-2</v>
      </c>
      <c r="H1060">
        <v>70</v>
      </c>
      <c r="I1060">
        <v>186</v>
      </c>
      <c r="J1060" t="s">
        <v>8</v>
      </c>
      <c r="K1060" t="s">
        <v>18</v>
      </c>
      <c r="L1060" t="str">
        <f t="shared" si="65"/>
        <v>Night</v>
      </c>
      <c r="M1060" t="str">
        <f t="shared" si="66"/>
        <v>22</v>
      </c>
      <c r="N1060" t="str">
        <f t="shared" si="67"/>
        <v>01</v>
      </c>
    </row>
    <row r="1061" spans="1:14" x14ac:dyDescent="0.3">
      <c r="A1061">
        <v>1</v>
      </c>
      <c r="B1061">
        <v>5</v>
      </c>
      <c r="C1061" s="1">
        <v>40195</v>
      </c>
      <c r="D1061" s="21" t="str">
        <f t="shared" si="64"/>
        <v>17-Jan-2010</v>
      </c>
      <c r="E1061" s="2">
        <v>0.50277777777777777</v>
      </c>
      <c r="F1061" s="1">
        <v>40195</v>
      </c>
      <c r="G1061" s="2">
        <v>0.64583333333333337</v>
      </c>
      <c r="H1061">
        <v>70</v>
      </c>
      <c r="I1061">
        <v>206</v>
      </c>
      <c r="J1061" t="s">
        <v>8</v>
      </c>
      <c r="K1061" t="s">
        <v>21</v>
      </c>
      <c r="L1061" t="str">
        <f t="shared" si="65"/>
        <v>Morning</v>
      </c>
      <c r="M1061" t="str">
        <f t="shared" si="66"/>
        <v>12</v>
      </c>
      <c r="N1061" t="str">
        <f t="shared" si="67"/>
        <v>15</v>
      </c>
    </row>
    <row r="1062" spans="1:14" x14ac:dyDescent="0.3">
      <c r="A1062">
        <v>1</v>
      </c>
      <c r="B1062">
        <v>6</v>
      </c>
      <c r="C1062" s="1">
        <v>40195</v>
      </c>
      <c r="D1062" s="21" t="str">
        <f t="shared" si="64"/>
        <v>17-Jan-2010</v>
      </c>
      <c r="E1062" s="2">
        <v>0.50763888888888886</v>
      </c>
      <c r="F1062" s="1">
        <v>40195</v>
      </c>
      <c r="G1062" s="2">
        <v>0.67152777777777783</v>
      </c>
      <c r="H1062">
        <v>70</v>
      </c>
      <c r="I1062">
        <v>236</v>
      </c>
      <c r="J1062" t="s">
        <v>8</v>
      </c>
      <c r="K1062" t="s">
        <v>21</v>
      </c>
      <c r="L1062" t="str">
        <f t="shared" si="65"/>
        <v>Morning</v>
      </c>
      <c r="M1062" t="str">
        <f t="shared" si="66"/>
        <v>12</v>
      </c>
      <c r="N1062" t="str">
        <f t="shared" si="67"/>
        <v>16</v>
      </c>
    </row>
    <row r="1063" spans="1:14" x14ac:dyDescent="0.3">
      <c r="A1063">
        <v>1</v>
      </c>
      <c r="B1063">
        <v>5</v>
      </c>
      <c r="C1063" s="1">
        <v>40195</v>
      </c>
      <c r="D1063" s="21" t="str">
        <f t="shared" si="64"/>
        <v>17-Jan-2010</v>
      </c>
      <c r="E1063" s="2">
        <v>0.55555555555555558</v>
      </c>
      <c r="F1063" s="1">
        <v>40195</v>
      </c>
      <c r="G1063" s="2">
        <v>0.72777777777777775</v>
      </c>
      <c r="H1063">
        <v>90</v>
      </c>
      <c r="I1063">
        <v>248</v>
      </c>
      <c r="J1063" t="s">
        <v>8</v>
      </c>
      <c r="K1063" t="s">
        <v>21</v>
      </c>
      <c r="L1063" t="str">
        <f t="shared" si="65"/>
        <v>Morning</v>
      </c>
      <c r="M1063" t="str">
        <f t="shared" si="66"/>
        <v>13</v>
      </c>
      <c r="N1063" t="str">
        <f t="shared" si="67"/>
        <v>17</v>
      </c>
    </row>
    <row r="1064" spans="1:14" x14ac:dyDescent="0.3">
      <c r="A1064">
        <v>1</v>
      </c>
      <c r="B1064">
        <v>8</v>
      </c>
      <c r="C1064" s="1">
        <v>40195</v>
      </c>
      <c r="D1064" s="21" t="str">
        <f t="shared" si="64"/>
        <v>17-Jan-2010</v>
      </c>
      <c r="E1064" s="2">
        <v>0.62847222222222221</v>
      </c>
      <c r="F1064" s="1">
        <v>40195</v>
      </c>
      <c r="G1064" s="2">
        <v>0.79861111111111116</v>
      </c>
      <c r="H1064">
        <v>90</v>
      </c>
      <c r="I1064">
        <v>245</v>
      </c>
      <c r="J1064" t="s">
        <v>8</v>
      </c>
      <c r="K1064" t="s">
        <v>21</v>
      </c>
      <c r="L1064" t="str">
        <f t="shared" si="65"/>
        <v>Afternoon</v>
      </c>
      <c r="M1064" t="str">
        <f t="shared" si="66"/>
        <v>15</v>
      </c>
      <c r="N1064" t="str">
        <f t="shared" si="67"/>
        <v>19</v>
      </c>
    </row>
    <row r="1065" spans="1:14" x14ac:dyDescent="0.3">
      <c r="A1065">
        <v>1</v>
      </c>
      <c r="B1065">
        <v>8</v>
      </c>
      <c r="C1065" s="1">
        <v>40195</v>
      </c>
      <c r="D1065" s="21" t="str">
        <f t="shared" si="64"/>
        <v>17-Jan-2010</v>
      </c>
      <c r="E1065" s="2">
        <v>0.6333333333333333</v>
      </c>
      <c r="F1065" s="1">
        <v>40195</v>
      </c>
      <c r="G1065" s="2">
        <v>0.69305555555555554</v>
      </c>
      <c r="H1065">
        <v>50</v>
      </c>
      <c r="I1065">
        <v>86</v>
      </c>
      <c r="J1065" t="s">
        <v>8</v>
      </c>
      <c r="K1065" t="s">
        <v>21</v>
      </c>
      <c r="L1065" t="str">
        <f t="shared" si="65"/>
        <v>Afternoon</v>
      </c>
      <c r="M1065" t="str">
        <f t="shared" si="66"/>
        <v>15</v>
      </c>
      <c r="N1065" t="str">
        <f t="shared" si="67"/>
        <v>16</v>
      </c>
    </row>
    <row r="1066" spans="1:14" x14ac:dyDescent="0.3">
      <c r="A1066">
        <v>1</v>
      </c>
      <c r="B1066">
        <v>5</v>
      </c>
      <c r="C1066" s="1">
        <v>40195</v>
      </c>
      <c r="D1066" s="21" t="str">
        <f t="shared" si="64"/>
        <v>17-Jan-2010</v>
      </c>
      <c r="E1066" s="2">
        <v>0.66527777777777775</v>
      </c>
      <c r="F1066" s="1">
        <v>40195</v>
      </c>
      <c r="G1066" s="2">
        <v>0.72152777777777777</v>
      </c>
      <c r="H1066">
        <v>50</v>
      </c>
      <c r="I1066">
        <v>81</v>
      </c>
      <c r="J1066" t="s">
        <v>8</v>
      </c>
      <c r="K1066" t="s">
        <v>21</v>
      </c>
      <c r="L1066" t="str">
        <f t="shared" si="65"/>
        <v>Afternoon</v>
      </c>
      <c r="M1066" t="str">
        <f t="shared" si="66"/>
        <v>15</v>
      </c>
      <c r="N1066" t="str">
        <f t="shared" si="67"/>
        <v>17</v>
      </c>
    </row>
    <row r="1067" spans="1:14" x14ac:dyDescent="0.3">
      <c r="A1067">
        <v>1</v>
      </c>
      <c r="B1067">
        <v>8</v>
      </c>
      <c r="C1067" s="1">
        <v>40195</v>
      </c>
      <c r="D1067" s="21" t="str">
        <f t="shared" si="64"/>
        <v>17-Jan-2010</v>
      </c>
      <c r="E1067" s="2">
        <v>0.67638888888888893</v>
      </c>
      <c r="F1067" s="1">
        <v>40195</v>
      </c>
      <c r="G1067" s="2">
        <v>0.68472222222222223</v>
      </c>
      <c r="H1067">
        <v>50</v>
      </c>
      <c r="I1067">
        <v>12</v>
      </c>
      <c r="J1067" t="s">
        <v>8</v>
      </c>
      <c r="K1067" t="s">
        <v>21</v>
      </c>
      <c r="L1067" t="str">
        <f t="shared" si="65"/>
        <v>Afternoon</v>
      </c>
      <c r="M1067" t="str">
        <f t="shared" si="66"/>
        <v>16</v>
      </c>
      <c r="N1067" t="str">
        <f t="shared" si="67"/>
        <v>16</v>
      </c>
    </row>
    <row r="1068" spans="1:14" x14ac:dyDescent="0.3">
      <c r="A1068">
        <v>1</v>
      </c>
      <c r="B1068">
        <v>8</v>
      </c>
      <c r="C1068" s="1">
        <v>40195</v>
      </c>
      <c r="D1068" s="21" t="str">
        <f t="shared" si="64"/>
        <v>17-Jan-2010</v>
      </c>
      <c r="E1068" s="2">
        <v>0.7090277777777777</v>
      </c>
      <c r="F1068" s="1">
        <v>40195</v>
      </c>
      <c r="G1068" s="2">
        <v>0.79305555555555562</v>
      </c>
      <c r="H1068">
        <v>50</v>
      </c>
      <c r="I1068">
        <v>121</v>
      </c>
      <c r="J1068" t="s">
        <v>8</v>
      </c>
      <c r="K1068" t="s">
        <v>21</v>
      </c>
      <c r="L1068" t="str">
        <f t="shared" si="65"/>
        <v>Afternoon</v>
      </c>
      <c r="M1068" t="str">
        <f t="shared" si="66"/>
        <v>17</v>
      </c>
      <c r="N1068" t="str">
        <f t="shared" si="67"/>
        <v>19</v>
      </c>
    </row>
    <row r="1069" spans="1:14" x14ac:dyDescent="0.3">
      <c r="A1069">
        <v>1</v>
      </c>
      <c r="B1069">
        <v>6</v>
      </c>
      <c r="C1069" s="1">
        <v>40195</v>
      </c>
      <c r="D1069" s="21" t="str">
        <f t="shared" si="64"/>
        <v>17-Jan-2010</v>
      </c>
      <c r="E1069" s="2">
        <v>0.71666666666666667</v>
      </c>
      <c r="F1069" s="1">
        <v>40195</v>
      </c>
      <c r="G1069" s="2">
        <v>0.76666666666666661</v>
      </c>
      <c r="H1069">
        <v>50</v>
      </c>
      <c r="I1069">
        <v>72</v>
      </c>
      <c r="J1069" t="s">
        <v>8</v>
      </c>
      <c r="K1069" t="s">
        <v>21</v>
      </c>
      <c r="L1069" t="str">
        <f t="shared" si="65"/>
        <v>Afternoon</v>
      </c>
      <c r="M1069" t="str">
        <f t="shared" si="66"/>
        <v>17</v>
      </c>
      <c r="N1069" t="str">
        <f t="shared" si="67"/>
        <v>18</v>
      </c>
    </row>
    <row r="1070" spans="1:14" x14ac:dyDescent="0.3">
      <c r="A1070">
        <v>1</v>
      </c>
      <c r="B1070">
        <v>6</v>
      </c>
      <c r="C1070" s="1">
        <v>40195</v>
      </c>
      <c r="D1070" s="21" t="str">
        <f t="shared" si="64"/>
        <v>17-Jan-2010</v>
      </c>
      <c r="E1070" s="2">
        <v>0.7270833333333333</v>
      </c>
      <c r="F1070" s="1">
        <v>40195</v>
      </c>
      <c r="G1070" s="2">
        <v>0.7993055555555556</v>
      </c>
      <c r="H1070">
        <v>50</v>
      </c>
      <c r="I1070">
        <v>104</v>
      </c>
      <c r="J1070" t="s">
        <v>8</v>
      </c>
      <c r="K1070" t="s">
        <v>21</v>
      </c>
      <c r="L1070" t="str">
        <f t="shared" si="65"/>
        <v>Afternoon</v>
      </c>
      <c r="M1070" t="str">
        <f t="shared" si="66"/>
        <v>17</v>
      </c>
      <c r="N1070" t="str">
        <f t="shared" si="67"/>
        <v>19</v>
      </c>
    </row>
    <row r="1071" spans="1:14" x14ac:dyDescent="0.3">
      <c r="A1071">
        <v>1</v>
      </c>
      <c r="B1071">
        <v>5</v>
      </c>
      <c r="C1071" s="1">
        <v>40195</v>
      </c>
      <c r="D1071" s="21" t="str">
        <f t="shared" si="64"/>
        <v>17-Jan-2010</v>
      </c>
      <c r="E1071" s="2">
        <v>0.79236111111111107</v>
      </c>
      <c r="F1071" s="1">
        <v>40195</v>
      </c>
      <c r="G1071" s="2">
        <v>0.87638888888888899</v>
      </c>
      <c r="H1071">
        <v>50</v>
      </c>
      <c r="I1071">
        <v>121</v>
      </c>
      <c r="J1071" t="s">
        <v>8</v>
      </c>
      <c r="K1071" t="s">
        <v>21</v>
      </c>
      <c r="L1071" t="str">
        <f t="shared" si="65"/>
        <v>Evening</v>
      </c>
      <c r="M1071" t="str">
        <f t="shared" si="66"/>
        <v>19</v>
      </c>
      <c r="N1071" t="str">
        <f t="shared" si="67"/>
        <v>21</v>
      </c>
    </row>
    <row r="1072" spans="1:14" x14ac:dyDescent="0.3">
      <c r="A1072">
        <v>1</v>
      </c>
      <c r="B1072">
        <v>6</v>
      </c>
      <c r="C1072" s="1">
        <v>40195</v>
      </c>
      <c r="D1072" s="21" t="str">
        <f t="shared" si="64"/>
        <v>17-Jan-2010</v>
      </c>
      <c r="E1072" s="2">
        <v>0.79861111111111116</v>
      </c>
      <c r="F1072" s="1">
        <v>40195</v>
      </c>
      <c r="G1072" s="2">
        <v>0.94652777777777775</v>
      </c>
      <c r="H1072">
        <v>70</v>
      </c>
      <c r="I1072">
        <v>213</v>
      </c>
      <c r="J1072" t="s">
        <v>14</v>
      </c>
      <c r="K1072" t="s">
        <v>21</v>
      </c>
      <c r="L1072" t="str">
        <f t="shared" si="65"/>
        <v>Evening</v>
      </c>
      <c r="M1072" t="str">
        <f t="shared" si="66"/>
        <v>19</v>
      </c>
      <c r="N1072" t="str">
        <f t="shared" si="67"/>
        <v>22</v>
      </c>
    </row>
    <row r="1073" spans="1:14" x14ac:dyDescent="0.3">
      <c r="A1073">
        <v>1</v>
      </c>
      <c r="B1073">
        <v>6</v>
      </c>
      <c r="C1073" s="1">
        <v>40195</v>
      </c>
      <c r="D1073" s="21" t="str">
        <f t="shared" si="64"/>
        <v>17-Jan-2010</v>
      </c>
      <c r="E1073" s="2">
        <v>0.8041666666666667</v>
      </c>
      <c r="F1073" s="1">
        <v>40195</v>
      </c>
      <c r="G1073" s="2">
        <v>0.96250000000000002</v>
      </c>
      <c r="H1073">
        <v>70</v>
      </c>
      <c r="I1073">
        <v>228</v>
      </c>
      <c r="J1073" t="s">
        <v>8</v>
      </c>
      <c r="K1073" t="s">
        <v>21</v>
      </c>
      <c r="L1073" t="str">
        <f t="shared" si="65"/>
        <v>Evening</v>
      </c>
      <c r="M1073" t="str">
        <f t="shared" si="66"/>
        <v>19</v>
      </c>
      <c r="N1073" t="str">
        <f t="shared" si="67"/>
        <v>23</v>
      </c>
    </row>
    <row r="1074" spans="1:14" x14ac:dyDescent="0.3">
      <c r="A1074">
        <v>1</v>
      </c>
      <c r="B1074">
        <v>5</v>
      </c>
      <c r="C1074" s="1">
        <v>40195</v>
      </c>
      <c r="D1074" s="21" t="str">
        <f t="shared" si="64"/>
        <v>17-Jan-2010</v>
      </c>
      <c r="E1074" s="2">
        <v>0.80625000000000002</v>
      </c>
      <c r="F1074" s="1">
        <v>40195</v>
      </c>
      <c r="G1074" s="2">
        <v>0.96666666666666667</v>
      </c>
      <c r="H1074">
        <v>70</v>
      </c>
      <c r="I1074">
        <v>231</v>
      </c>
      <c r="J1074" t="s">
        <v>8</v>
      </c>
      <c r="K1074" t="s">
        <v>21</v>
      </c>
      <c r="L1074" t="str">
        <f t="shared" si="65"/>
        <v>Evening</v>
      </c>
      <c r="M1074" t="str">
        <f t="shared" si="66"/>
        <v>19</v>
      </c>
      <c r="N1074" t="str">
        <f t="shared" si="67"/>
        <v>23</v>
      </c>
    </row>
    <row r="1075" spans="1:14" x14ac:dyDescent="0.3">
      <c r="A1075">
        <v>1</v>
      </c>
      <c r="B1075">
        <v>8</v>
      </c>
      <c r="C1075" s="1">
        <v>40195</v>
      </c>
      <c r="D1075" s="21" t="str">
        <f t="shared" si="64"/>
        <v>17-Jan-2010</v>
      </c>
      <c r="E1075" s="2">
        <v>0.81041666666666667</v>
      </c>
      <c r="F1075" s="1">
        <v>40195</v>
      </c>
      <c r="G1075" s="2">
        <v>0.88888888888888884</v>
      </c>
      <c r="H1075">
        <v>50</v>
      </c>
      <c r="I1075">
        <v>113</v>
      </c>
      <c r="J1075" t="s">
        <v>8</v>
      </c>
      <c r="K1075" t="s">
        <v>21</v>
      </c>
      <c r="L1075" t="str">
        <f t="shared" si="65"/>
        <v>Evening</v>
      </c>
      <c r="M1075" t="str">
        <f t="shared" si="66"/>
        <v>19</v>
      </c>
      <c r="N1075" t="str">
        <f t="shared" si="67"/>
        <v>21</v>
      </c>
    </row>
    <row r="1076" spans="1:14" x14ac:dyDescent="0.3">
      <c r="A1076">
        <v>1</v>
      </c>
      <c r="B1076">
        <v>5</v>
      </c>
      <c r="C1076" s="1">
        <v>40195</v>
      </c>
      <c r="D1076" s="21" t="str">
        <f t="shared" si="64"/>
        <v>17-Jan-2010</v>
      </c>
      <c r="E1076" s="2">
        <v>0.81458333333333333</v>
      </c>
      <c r="F1076" s="1">
        <v>40195</v>
      </c>
      <c r="G1076" s="2">
        <v>0.96111111111111114</v>
      </c>
      <c r="H1076">
        <v>70</v>
      </c>
      <c r="I1076">
        <v>211</v>
      </c>
      <c r="J1076" t="s">
        <v>8</v>
      </c>
      <c r="K1076" t="s">
        <v>21</v>
      </c>
      <c r="L1076" t="str">
        <f t="shared" si="65"/>
        <v>Evening</v>
      </c>
      <c r="M1076" t="str">
        <f t="shared" si="66"/>
        <v>19</v>
      </c>
      <c r="N1076" t="str">
        <f t="shared" si="67"/>
        <v>23</v>
      </c>
    </row>
    <row r="1077" spans="1:14" x14ac:dyDescent="0.3">
      <c r="A1077">
        <v>1</v>
      </c>
      <c r="B1077">
        <v>8</v>
      </c>
      <c r="C1077" s="1">
        <v>40195</v>
      </c>
      <c r="D1077" s="21" t="str">
        <f t="shared" si="64"/>
        <v>17-Jan-2010</v>
      </c>
      <c r="E1077" s="2">
        <v>0.82291666666666663</v>
      </c>
      <c r="F1077" s="1">
        <v>40195</v>
      </c>
      <c r="G1077" s="2">
        <v>0.95486111111111116</v>
      </c>
      <c r="H1077">
        <v>70</v>
      </c>
      <c r="I1077">
        <v>190</v>
      </c>
      <c r="J1077" t="s">
        <v>8</v>
      </c>
      <c r="K1077" t="s">
        <v>21</v>
      </c>
      <c r="L1077" t="str">
        <f t="shared" si="65"/>
        <v>Evening</v>
      </c>
      <c r="M1077" t="str">
        <f t="shared" si="66"/>
        <v>19</v>
      </c>
      <c r="N1077" t="str">
        <f t="shared" si="67"/>
        <v>22</v>
      </c>
    </row>
    <row r="1078" spans="1:14" x14ac:dyDescent="0.3">
      <c r="A1078">
        <v>1</v>
      </c>
      <c r="B1078">
        <v>8</v>
      </c>
      <c r="C1078" s="1">
        <v>40195</v>
      </c>
      <c r="D1078" s="21" t="str">
        <f t="shared" si="64"/>
        <v>17-Jan-2010</v>
      </c>
      <c r="E1078" s="2">
        <v>0.8256944444444444</v>
      </c>
      <c r="F1078" s="1">
        <v>40195</v>
      </c>
      <c r="G1078" s="2">
        <v>0.91527777777777775</v>
      </c>
      <c r="H1078">
        <v>50</v>
      </c>
      <c r="I1078">
        <v>129</v>
      </c>
      <c r="J1078" t="s">
        <v>8</v>
      </c>
      <c r="K1078" t="s">
        <v>21</v>
      </c>
      <c r="L1078" t="str">
        <f t="shared" si="65"/>
        <v>Evening</v>
      </c>
      <c r="M1078" t="str">
        <f t="shared" si="66"/>
        <v>19</v>
      </c>
      <c r="N1078" t="str">
        <f t="shared" si="67"/>
        <v>21</v>
      </c>
    </row>
    <row r="1079" spans="1:14" x14ac:dyDescent="0.3">
      <c r="A1079">
        <v>1</v>
      </c>
      <c r="B1079">
        <v>5</v>
      </c>
      <c r="C1079" s="1">
        <v>40195</v>
      </c>
      <c r="D1079" s="21" t="str">
        <f t="shared" si="64"/>
        <v>17-Jan-2010</v>
      </c>
      <c r="E1079" s="2">
        <v>0.83472222222222225</v>
      </c>
      <c r="F1079" s="1">
        <v>40195</v>
      </c>
      <c r="G1079" s="2">
        <v>0.90208333333333324</v>
      </c>
      <c r="H1079">
        <v>50</v>
      </c>
      <c r="I1079">
        <v>97</v>
      </c>
      <c r="J1079" t="s">
        <v>8</v>
      </c>
      <c r="K1079" t="s">
        <v>21</v>
      </c>
      <c r="L1079" t="str">
        <f t="shared" si="65"/>
        <v>Evening</v>
      </c>
      <c r="M1079" t="str">
        <f t="shared" si="66"/>
        <v>20</v>
      </c>
      <c r="N1079" t="str">
        <f t="shared" si="67"/>
        <v>21</v>
      </c>
    </row>
    <row r="1080" spans="1:14" x14ac:dyDescent="0.3">
      <c r="A1080">
        <v>1</v>
      </c>
      <c r="B1080">
        <v>8</v>
      </c>
      <c r="C1080" s="1">
        <v>40195</v>
      </c>
      <c r="D1080" s="21" t="str">
        <f t="shared" si="64"/>
        <v>17-Jan-2010</v>
      </c>
      <c r="E1080" s="2">
        <v>0.89444444444444438</v>
      </c>
      <c r="F1080" s="1">
        <v>40195</v>
      </c>
      <c r="G1080" s="2">
        <v>0.94027777777777777</v>
      </c>
      <c r="H1080">
        <v>50</v>
      </c>
      <c r="I1080">
        <v>66</v>
      </c>
      <c r="J1080" t="s">
        <v>8</v>
      </c>
      <c r="K1080" t="s">
        <v>21</v>
      </c>
      <c r="L1080" t="str">
        <f t="shared" si="65"/>
        <v>Evening</v>
      </c>
      <c r="M1080" t="str">
        <f t="shared" si="66"/>
        <v>21</v>
      </c>
      <c r="N1080" t="str">
        <f t="shared" si="67"/>
        <v>22</v>
      </c>
    </row>
    <row r="1081" spans="1:14" x14ac:dyDescent="0.3">
      <c r="A1081">
        <v>1</v>
      </c>
      <c r="B1081">
        <v>8</v>
      </c>
      <c r="C1081" s="1">
        <v>40195</v>
      </c>
      <c r="D1081" s="21" t="str">
        <f t="shared" si="64"/>
        <v>17-Jan-2010</v>
      </c>
      <c r="E1081" s="2">
        <v>0.89444444444444438</v>
      </c>
      <c r="F1081" s="1">
        <v>40195</v>
      </c>
      <c r="G1081" s="2">
        <v>0.95972222222222225</v>
      </c>
      <c r="H1081">
        <v>50</v>
      </c>
      <c r="I1081">
        <v>94</v>
      </c>
      <c r="J1081" t="s">
        <v>8</v>
      </c>
      <c r="K1081" t="s">
        <v>21</v>
      </c>
      <c r="L1081" t="str">
        <f t="shared" si="65"/>
        <v>Evening</v>
      </c>
      <c r="M1081" t="str">
        <f t="shared" si="66"/>
        <v>21</v>
      </c>
      <c r="N1081" t="str">
        <f t="shared" si="67"/>
        <v>23</v>
      </c>
    </row>
    <row r="1082" spans="1:14" x14ac:dyDescent="0.3">
      <c r="A1082">
        <v>1</v>
      </c>
      <c r="B1082">
        <v>6</v>
      </c>
      <c r="C1082" s="1">
        <v>40195</v>
      </c>
      <c r="D1082" s="21" t="str">
        <f t="shared" si="64"/>
        <v>17-Jan-2010</v>
      </c>
      <c r="E1082" s="2">
        <v>0.94305555555555554</v>
      </c>
      <c r="F1082" s="1">
        <v>40196</v>
      </c>
      <c r="G1082" s="2">
        <v>7.6388888888888895E-2</v>
      </c>
      <c r="H1082">
        <v>70</v>
      </c>
      <c r="I1082">
        <v>192</v>
      </c>
      <c r="J1082" t="s">
        <v>8</v>
      </c>
      <c r="K1082" t="s">
        <v>21</v>
      </c>
      <c r="L1082" t="str">
        <f t="shared" si="65"/>
        <v>Night</v>
      </c>
      <c r="M1082" t="str">
        <f t="shared" si="66"/>
        <v>22</v>
      </c>
      <c r="N1082" t="str">
        <f t="shared" si="67"/>
        <v>01</v>
      </c>
    </row>
    <row r="1083" spans="1:14" x14ac:dyDescent="0.3">
      <c r="A1083">
        <v>1</v>
      </c>
      <c r="B1083">
        <v>5</v>
      </c>
      <c r="C1083" s="1">
        <v>40201</v>
      </c>
      <c r="D1083" s="21" t="str">
        <f t="shared" si="64"/>
        <v>23-Jan-2010</v>
      </c>
      <c r="E1083" s="2">
        <v>0.55763888888888891</v>
      </c>
      <c r="F1083" s="1">
        <v>40201</v>
      </c>
      <c r="G1083" s="2">
        <v>0.65069444444444446</v>
      </c>
      <c r="H1083">
        <v>50</v>
      </c>
      <c r="I1083">
        <v>134</v>
      </c>
      <c r="J1083" t="s">
        <v>8</v>
      </c>
      <c r="K1083" t="s">
        <v>18</v>
      </c>
      <c r="L1083" t="str">
        <f t="shared" si="65"/>
        <v>Morning</v>
      </c>
      <c r="M1083" t="str">
        <f t="shared" si="66"/>
        <v>13</v>
      </c>
      <c r="N1083" t="str">
        <f t="shared" si="67"/>
        <v>15</v>
      </c>
    </row>
    <row r="1084" spans="1:14" x14ac:dyDescent="0.3">
      <c r="A1084">
        <v>1</v>
      </c>
      <c r="B1084">
        <v>6</v>
      </c>
      <c r="C1084" s="1">
        <v>40201</v>
      </c>
      <c r="D1084" s="21" t="str">
        <f t="shared" si="64"/>
        <v>23-Jan-2010</v>
      </c>
      <c r="E1084" s="2">
        <v>0.59861111111111109</v>
      </c>
      <c r="F1084" s="1">
        <v>40201</v>
      </c>
      <c r="G1084" s="2">
        <v>0.66388888888888886</v>
      </c>
      <c r="H1084">
        <v>50</v>
      </c>
      <c r="I1084">
        <v>94</v>
      </c>
      <c r="J1084" t="s">
        <v>8</v>
      </c>
      <c r="K1084" t="s">
        <v>18</v>
      </c>
      <c r="L1084" t="str">
        <f t="shared" si="65"/>
        <v>Afternoon</v>
      </c>
      <c r="M1084" t="str">
        <f t="shared" si="66"/>
        <v>14</v>
      </c>
      <c r="N1084" t="str">
        <f t="shared" si="67"/>
        <v>15</v>
      </c>
    </row>
    <row r="1085" spans="1:14" x14ac:dyDescent="0.3">
      <c r="A1085">
        <v>1</v>
      </c>
      <c r="B1085">
        <v>5</v>
      </c>
      <c r="C1085" s="1">
        <v>40201</v>
      </c>
      <c r="D1085" s="21" t="str">
        <f t="shared" si="64"/>
        <v>23-Jan-2010</v>
      </c>
      <c r="E1085" s="2">
        <v>0.62986111111111109</v>
      </c>
      <c r="F1085" s="1">
        <v>40201</v>
      </c>
      <c r="G1085" s="2">
        <v>0.81597222222222221</v>
      </c>
      <c r="H1085">
        <v>90</v>
      </c>
      <c r="I1085">
        <v>268</v>
      </c>
      <c r="J1085" t="s">
        <v>8</v>
      </c>
      <c r="K1085" t="s">
        <v>18</v>
      </c>
      <c r="L1085" t="str">
        <f t="shared" si="65"/>
        <v>Afternoon</v>
      </c>
      <c r="M1085" t="str">
        <f t="shared" si="66"/>
        <v>15</v>
      </c>
      <c r="N1085" t="str">
        <f t="shared" si="67"/>
        <v>19</v>
      </c>
    </row>
    <row r="1086" spans="1:14" x14ac:dyDescent="0.3">
      <c r="A1086">
        <v>1</v>
      </c>
      <c r="B1086">
        <v>5</v>
      </c>
      <c r="C1086" s="1">
        <v>40201</v>
      </c>
      <c r="D1086" s="21" t="str">
        <f t="shared" si="64"/>
        <v>23-Jan-2010</v>
      </c>
      <c r="E1086" s="2">
        <v>0.63124999999999998</v>
      </c>
      <c r="F1086" s="1">
        <v>40201</v>
      </c>
      <c r="G1086" s="2">
        <v>0.75416666666666676</v>
      </c>
      <c r="H1086">
        <v>50</v>
      </c>
      <c r="I1086">
        <v>177</v>
      </c>
      <c r="J1086" t="s">
        <v>8</v>
      </c>
      <c r="K1086" t="s">
        <v>18</v>
      </c>
      <c r="L1086" t="str">
        <f t="shared" si="65"/>
        <v>Afternoon</v>
      </c>
      <c r="M1086" t="str">
        <f t="shared" si="66"/>
        <v>15</v>
      </c>
      <c r="N1086" t="str">
        <f t="shared" si="67"/>
        <v>18</v>
      </c>
    </row>
    <row r="1087" spans="1:14" x14ac:dyDescent="0.3">
      <c r="A1087">
        <v>1</v>
      </c>
      <c r="B1087">
        <v>5</v>
      </c>
      <c r="C1087" s="1">
        <v>40201</v>
      </c>
      <c r="D1087" s="21" t="str">
        <f t="shared" si="64"/>
        <v>23-Jan-2010</v>
      </c>
      <c r="E1087" s="2">
        <v>0.63402777777777775</v>
      </c>
      <c r="F1087" s="1">
        <v>40201</v>
      </c>
      <c r="G1087" s="2">
        <v>0.7416666666666667</v>
      </c>
      <c r="H1087">
        <v>50</v>
      </c>
      <c r="I1087">
        <v>155</v>
      </c>
      <c r="J1087" t="s">
        <v>8</v>
      </c>
      <c r="K1087" t="s">
        <v>18</v>
      </c>
      <c r="L1087" t="str">
        <f t="shared" si="65"/>
        <v>Afternoon</v>
      </c>
      <c r="M1087" t="str">
        <f t="shared" si="66"/>
        <v>15</v>
      </c>
      <c r="N1087" t="str">
        <f t="shared" si="67"/>
        <v>17</v>
      </c>
    </row>
    <row r="1088" spans="1:14" x14ac:dyDescent="0.3">
      <c r="A1088">
        <v>1</v>
      </c>
      <c r="B1088">
        <v>5</v>
      </c>
      <c r="C1088" s="1">
        <v>40201</v>
      </c>
      <c r="D1088" s="21" t="str">
        <f t="shared" si="64"/>
        <v>23-Jan-2010</v>
      </c>
      <c r="E1088" s="2">
        <v>0.64374999999999993</v>
      </c>
      <c r="F1088" s="1">
        <v>40201</v>
      </c>
      <c r="G1088" s="2">
        <v>0.76944444444444438</v>
      </c>
      <c r="H1088">
        <v>70</v>
      </c>
      <c r="I1088">
        <v>181</v>
      </c>
      <c r="J1088" t="s">
        <v>8</v>
      </c>
      <c r="K1088" t="s">
        <v>18</v>
      </c>
      <c r="L1088" t="str">
        <f t="shared" si="65"/>
        <v>Afternoon</v>
      </c>
      <c r="M1088" t="str">
        <f t="shared" si="66"/>
        <v>15</v>
      </c>
      <c r="N1088" t="str">
        <f t="shared" si="67"/>
        <v>18</v>
      </c>
    </row>
    <row r="1089" spans="1:14" x14ac:dyDescent="0.3">
      <c r="A1089">
        <v>1</v>
      </c>
      <c r="B1089">
        <v>8</v>
      </c>
      <c r="C1089" s="1">
        <v>40201</v>
      </c>
      <c r="D1089" s="21" t="str">
        <f t="shared" si="64"/>
        <v>23-Jan-2010</v>
      </c>
      <c r="E1089" s="2">
        <v>0.67152777777777783</v>
      </c>
      <c r="F1089" s="1">
        <v>40201</v>
      </c>
      <c r="G1089" s="2">
        <v>0.82500000000000007</v>
      </c>
      <c r="H1089">
        <v>70</v>
      </c>
      <c r="I1089">
        <v>221</v>
      </c>
      <c r="J1089" t="s">
        <v>8</v>
      </c>
      <c r="K1089" t="s">
        <v>18</v>
      </c>
      <c r="L1089" t="str">
        <f t="shared" si="65"/>
        <v>Afternoon</v>
      </c>
      <c r="M1089" t="str">
        <f t="shared" si="66"/>
        <v>16</v>
      </c>
      <c r="N1089" t="str">
        <f t="shared" si="67"/>
        <v>19</v>
      </c>
    </row>
    <row r="1090" spans="1:14" x14ac:dyDescent="0.3">
      <c r="A1090">
        <v>1</v>
      </c>
      <c r="B1090">
        <v>8</v>
      </c>
      <c r="C1090" s="1">
        <v>40201</v>
      </c>
      <c r="D1090" s="21" t="str">
        <f t="shared" si="64"/>
        <v>23-Jan-2010</v>
      </c>
      <c r="E1090" s="2">
        <v>0.67499999999999993</v>
      </c>
      <c r="F1090" s="1">
        <v>40201</v>
      </c>
      <c r="G1090" s="2">
        <v>0.73888888888888893</v>
      </c>
      <c r="H1090">
        <v>50</v>
      </c>
      <c r="I1090">
        <v>92</v>
      </c>
      <c r="J1090" t="s">
        <v>8</v>
      </c>
      <c r="K1090" t="s">
        <v>18</v>
      </c>
      <c r="L1090" t="str">
        <f t="shared" si="65"/>
        <v>Afternoon</v>
      </c>
      <c r="M1090" t="str">
        <f t="shared" si="66"/>
        <v>16</v>
      </c>
      <c r="N1090" t="str">
        <f t="shared" si="67"/>
        <v>17</v>
      </c>
    </row>
    <row r="1091" spans="1:14" x14ac:dyDescent="0.3">
      <c r="A1091">
        <v>1</v>
      </c>
      <c r="B1091">
        <v>6</v>
      </c>
      <c r="C1091" s="1">
        <v>40201</v>
      </c>
      <c r="D1091" s="21" t="str">
        <f t="shared" ref="D1091:D1154" si="68" xml:space="preserve"> TEXT(C1091, "dd-Mmm-yyyy")</f>
        <v>23-Jan-2010</v>
      </c>
      <c r="E1091" s="2">
        <v>0.68333333333333324</v>
      </c>
      <c r="F1091" s="1">
        <v>40201</v>
      </c>
      <c r="G1091" s="2">
        <v>0.875</v>
      </c>
      <c r="H1091">
        <v>90</v>
      </c>
      <c r="I1091">
        <v>276</v>
      </c>
      <c r="J1091" t="s">
        <v>8</v>
      </c>
      <c r="K1091" t="s">
        <v>18</v>
      </c>
      <c r="L1091" t="str">
        <f t="shared" ref="L1091:L1154" si="69">IF(AND(E1091&gt;$T$6,E1091&lt;=$U$6),"Morning",IF(AND(E1091&gt;$U$6,E1091&lt;=$V$6),"Afternoon", IF(AND(E1091&gt;$V$6,E1091&lt;=$W$6),"Evening", "Night")))</f>
        <v>Afternoon</v>
      </c>
      <c r="M1091" t="str">
        <f t="shared" ref="M1091:M1154" si="70" xml:space="preserve"> TEXT(E1091, "H")</f>
        <v>16</v>
      </c>
      <c r="N1091" t="str">
        <f t="shared" ref="N1091:N1154" si="71" xml:space="preserve"> TEXT(G1091,"HH")</f>
        <v>21</v>
      </c>
    </row>
    <row r="1092" spans="1:14" x14ac:dyDescent="0.3">
      <c r="A1092">
        <v>1</v>
      </c>
      <c r="B1092">
        <v>6</v>
      </c>
      <c r="C1092" s="1">
        <v>40201</v>
      </c>
      <c r="D1092" s="21" t="str">
        <f t="shared" si="68"/>
        <v>23-Jan-2010</v>
      </c>
      <c r="E1092" s="2">
        <v>0.70000000000000007</v>
      </c>
      <c r="F1092" s="1">
        <v>40201</v>
      </c>
      <c r="G1092" s="2">
        <v>0.72638888888888886</v>
      </c>
      <c r="H1092">
        <v>50</v>
      </c>
      <c r="I1092">
        <v>38</v>
      </c>
      <c r="J1092" t="s">
        <v>8</v>
      </c>
      <c r="K1092" t="s">
        <v>18</v>
      </c>
      <c r="L1092" t="str">
        <f t="shared" si="69"/>
        <v>Afternoon</v>
      </c>
      <c r="M1092" t="str">
        <f t="shared" si="70"/>
        <v>16</v>
      </c>
      <c r="N1092" t="str">
        <f t="shared" si="71"/>
        <v>17</v>
      </c>
    </row>
    <row r="1093" spans="1:14" x14ac:dyDescent="0.3">
      <c r="A1093">
        <v>1</v>
      </c>
      <c r="B1093">
        <v>5</v>
      </c>
      <c r="C1093" s="1">
        <v>40201</v>
      </c>
      <c r="D1093" s="21" t="str">
        <f t="shared" si="68"/>
        <v>23-Jan-2010</v>
      </c>
      <c r="E1093" s="2">
        <v>0.70208333333333339</v>
      </c>
      <c r="F1093" s="1">
        <v>40201</v>
      </c>
      <c r="G1093" s="2">
        <v>0.76111111111111107</v>
      </c>
      <c r="H1093">
        <v>50</v>
      </c>
      <c r="I1093">
        <v>85</v>
      </c>
      <c r="J1093" t="s">
        <v>8</v>
      </c>
      <c r="K1093" t="s">
        <v>18</v>
      </c>
      <c r="L1093" t="str">
        <f t="shared" si="69"/>
        <v>Afternoon</v>
      </c>
      <c r="M1093" t="str">
        <f t="shared" si="70"/>
        <v>16</v>
      </c>
      <c r="N1093" t="str">
        <f t="shared" si="71"/>
        <v>18</v>
      </c>
    </row>
    <row r="1094" spans="1:14" x14ac:dyDescent="0.3">
      <c r="A1094">
        <v>1</v>
      </c>
      <c r="B1094">
        <v>8</v>
      </c>
      <c r="C1094" s="1">
        <v>40201</v>
      </c>
      <c r="D1094" s="21" t="str">
        <f t="shared" si="68"/>
        <v>23-Jan-2010</v>
      </c>
      <c r="E1094" s="2">
        <v>0.77569444444444446</v>
      </c>
      <c r="F1094" s="1">
        <v>40201</v>
      </c>
      <c r="G1094" s="2">
        <v>0.93055555555555547</v>
      </c>
      <c r="H1094">
        <v>70</v>
      </c>
      <c r="I1094">
        <v>223</v>
      </c>
      <c r="J1094" t="s">
        <v>8</v>
      </c>
      <c r="K1094" t="s">
        <v>18</v>
      </c>
      <c r="L1094" t="str">
        <f t="shared" si="69"/>
        <v>Evening</v>
      </c>
      <c r="M1094" t="str">
        <f t="shared" si="70"/>
        <v>18</v>
      </c>
      <c r="N1094" t="str">
        <f t="shared" si="71"/>
        <v>22</v>
      </c>
    </row>
    <row r="1095" spans="1:14" x14ac:dyDescent="0.3">
      <c r="A1095">
        <v>1</v>
      </c>
      <c r="B1095">
        <v>5</v>
      </c>
      <c r="C1095" s="1">
        <v>40201</v>
      </c>
      <c r="D1095" s="21" t="str">
        <f t="shared" si="68"/>
        <v>23-Jan-2010</v>
      </c>
      <c r="E1095" s="2">
        <v>0.81458333333333333</v>
      </c>
      <c r="F1095" s="1">
        <v>40201</v>
      </c>
      <c r="G1095" s="2">
        <v>0.87083333333333324</v>
      </c>
      <c r="H1095">
        <v>50</v>
      </c>
      <c r="I1095">
        <v>81</v>
      </c>
      <c r="J1095" t="s">
        <v>8</v>
      </c>
      <c r="K1095" t="s">
        <v>18</v>
      </c>
      <c r="L1095" t="str">
        <f t="shared" si="69"/>
        <v>Evening</v>
      </c>
      <c r="M1095" t="str">
        <f t="shared" si="70"/>
        <v>19</v>
      </c>
      <c r="N1095" t="str">
        <f t="shared" si="71"/>
        <v>20</v>
      </c>
    </row>
    <row r="1096" spans="1:14" x14ac:dyDescent="0.3">
      <c r="A1096">
        <v>1</v>
      </c>
      <c r="B1096">
        <v>5</v>
      </c>
      <c r="C1096" s="1">
        <v>40202</v>
      </c>
      <c r="D1096" s="21" t="str">
        <f t="shared" si="68"/>
        <v>24-Jan-2010</v>
      </c>
      <c r="E1096" s="2">
        <v>0.50972222222222219</v>
      </c>
      <c r="F1096" s="1">
        <v>40202</v>
      </c>
      <c r="G1096" s="2">
        <v>0.53541666666666665</v>
      </c>
      <c r="H1096">
        <v>50</v>
      </c>
      <c r="I1096">
        <v>37</v>
      </c>
      <c r="J1096" t="s">
        <v>8</v>
      </c>
      <c r="K1096" t="s">
        <v>21</v>
      </c>
      <c r="L1096" t="str">
        <f t="shared" si="69"/>
        <v>Morning</v>
      </c>
      <c r="M1096" t="str">
        <f t="shared" si="70"/>
        <v>12</v>
      </c>
      <c r="N1096" t="str">
        <f t="shared" si="71"/>
        <v>12</v>
      </c>
    </row>
    <row r="1097" spans="1:14" x14ac:dyDescent="0.3">
      <c r="A1097">
        <v>1</v>
      </c>
      <c r="B1097">
        <v>8</v>
      </c>
      <c r="C1097" s="1">
        <v>40202</v>
      </c>
      <c r="D1097" s="21" t="str">
        <f t="shared" si="68"/>
        <v>24-Jan-2010</v>
      </c>
      <c r="E1097" s="2">
        <v>0.52638888888888891</v>
      </c>
      <c r="F1097" s="1">
        <v>40202</v>
      </c>
      <c r="G1097" s="2">
        <v>0.7055555555555556</v>
      </c>
      <c r="H1097">
        <v>90</v>
      </c>
      <c r="I1097">
        <v>258</v>
      </c>
      <c r="J1097" t="s">
        <v>8</v>
      </c>
      <c r="K1097" t="s">
        <v>21</v>
      </c>
      <c r="L1097" t="str">
        <f t="shared" si="69"/>
        <v>Morning</v>
      </c>
      <c r="M1097" t="str">
        <f t="shared" si="70"/>
        <v>12</v>
      </c>
      <c r="N1097" t="str">
        <f t="shared" si="71"/>
        <v>16</v>
      </c>
    </row>
    <row r="1098" spans="1:14" x14ac:dyDescent="0.3">
      <c r="A1098">
        <v>1</v>
      </c>
      <c r="B1098">
        <v>5</v>
      </c>
      <c r="C1098" s="1">
        <v>40202</v>
      </c>
      <c r="D1098" s="21" t="str">
        <f t="shared" si="68"/>
        <v>24-Jan-2010</v>
      </c>
      <c r="E1098" s="2">
        <v>0.55486111111111114</v>
      </c>
      <c r="F1098" s="1">
        <v>40202</v>
      </c>
      <c r="G1098" s="2">
        <v>0.66180555555555554</v>
      </c>
      <c r="H1098">
        <v>50</v>
      </c>
      <c r="I1098">
        <v>154</v>
      </c>
      <c r="J1098" t="s">
        <v>8</v>
      </c>
      <c r="K1098" t="s">
        <v>21</v>
      </c>
      <c r="L1098" t="str">
        <f t="shared" si="69"/>
        <v>Morning</v>
      </c>
      <c r="M1098" t="str">
        <f t="shared" si="70"/>
        <v>13</v>
      </c>
      <c r="N1098" t="str">
        <f t="shared" si="71"/>
        <v>15</v>
      </c>
    </row>
    <row r="1099" spans="1:14" x14ac:dyDescent="0.3">
      <c r="A1099">
        <v>1</v>
      </c>
      <c r="B1099">
        <v>6</v>
      </c>
      <c r="C1099" s="1">
        <v>40202</v>
      </c>
      <c r="D1099" s="21" t="str">
        <f t="shared" si="68"/>
        <v>24-Jan-2010</v>
      </c>
      <c r="E1099" s="2">
        <v>0.58611111111111114</v>
      </c>
      <c r="F1099" s="1">
        <v>40202</v>
      </c>
      <c r="G1099" s="2">
        <v>0.65555555555555556</v>
      </c>
      <c r="H1099">
        <v>50</v>
      </c>
      <c r="I1099">
        <v>100</v>
      </c>
      <c r="J1099" t="s">
        <v>8</v>
      </c>
      <c r="K1099" t="s">
        <v>21</v>
      </c>
      <c r="L1099" t="str">
        <f t="shared" si="69"/>
        <v>Afternoon</v>
      </c>
      <c r="M1099" t="str">
        <f t="shared" si="70"/>
        <v>14</v>
      </c>
      <c r="N1099" t="str">
        <f t="shared" si="71"/>
        <v>15</v>
      </c>
    </row>
    <row r="1100" spans="1:14" x14ac:dyDescent="0.3">
      <c r="A1100">
        <v>1</v>
      </c>
      <c r="B1100">
        <v>5</v>
      </c>
      <c r="C1100" s="1">
        <v>40202</v>
      </c>
      <c r="D1100" s="21" t="str">
        <f t="shared" si="68"/>
        <v>24-Jan-2010</v>
      </c>
      <c r="E1100" s="2">
        <v>0.59791666666666665</v>
      </c>
      <c r="F1100" s="1">
        <v>40202</v>
      </c>
      <c r="G1100" s="2">
        <v>0.66736111111111107</v>
      </c>
      <c r="H1100">
        <v>50</v>
      </c>
      <c r="I1100">
        <v>100</v>
      </c>
      <c r="J1100" t="s">
        <v>8</v>
      </c>
      <c r="K1100" t="s">
        <v>21</v>
      </c>
      <c r="L1100" t="str">
        <f t="shared" si="69"/>
        <v>Afternoon</v>
      </c>
      <c r="M1100" t="str">
        <f t="shared" si="70"/>
        <v>14</v>
      </c>
      <c r="N1100" t="str">
        <f t="shared" si="71"/>
        <v>16</v>
      </c>
    </row>
    <row r="1101" spans="1:14" x14ac:dyDescent="0.3">
      <c r="A1101">
        <v>1</v>
      </c>
      <c r="B1101">
        <v>8</v>
      </c>
      <c r="C1101" s="1">
        <v>40202</v>
      </c>
      <c r="D1101" s="21" t="str">
        <f t="shared" si="68"/>
        <v>24-Jan-2010</v>
      </c>
      <c r="E1101" s="2">
        <v>0.6</v>
      </c>
      <c r="F1101" s="1">
        <v>40202</v>
      </c>
      <c r="G1101" s="2">
        <v>0.73402777777777783</v>
      </c>
      <c r="H1101">
        <v>70</v>
      </c>
      <c r="I1101">
        <v>193</v>
      </c>
      <c r="J1101" t="s">
        <v>8</v>
      </c>
      <c r="K1101" t="s">
        <v>21</v>
      </c>
      <c r="L1101" t="str">
        <f t="shared" si="69"/>
        <v>Afternoon</v>
      </c>
      <c r="M1101" t="str">
        <f t="shared" si="70"/>
        <v>14</v>
      </c>
      <c r="N1101" t="str">
        <f t="shared" si="71"/>
        <v>17</v>
      </c>
    </row>
    <row r="1102" spans="1:14" x14ac:dyDescent="0.3">
      <c r="A1102">
        <v>1</v>
      </c>
      <c r="B1102">
        <v>6</v>
      </c>
      <c r="C1102" s="1">
        <v>40202</v>
      </c>
      <c r="D1102" s="21" t="str">
        <f t="shared" si="68"/>
        <v>24-Jan-2010</v>
      </c>
      <c r="E1102" s="2">
        <v>0.68819444444444444</v>
      </c>
      <c r="F1102" s="1">
        <v>40202</v>
      </c>
      <c r="G1102" s="2">
        <v>0.81736111111111109</v>
      </c>
      <c r="H1102">
        <v>70</v>
      </c>
      <c r="I1102">
        <v>186</v>
      </c>
      <c r="J1102" t="s">
        <v>8</v>
      </c>
      <c r="K1102" t="s">
        <v>21</v>
      </c>
      <c r="L1102" t="str">
        <f t="shared" si="69"/>
        <v>Afternoon</v>
      </c>
      <c r="M1102" t="str">
        <f t="shared" si="70"/>
        <v>16</v>
      </c>
      <c r="N1102" t="str">
        <f t="shared" si="71"/>
        <v>19</v>
      </c>
    </row>
    <row r="1103" spans="1:14" x14ac:dyDescent="0.3">
      <c r="A1103">
        <v>1</v>
      </c>
      <c r="B1103">
        <v>5</v>
      </c>
      <c r="C1103" s="1">
        <v>40202</v>
      </c>
      <c r="D1103" s="21" t="str">
        <f t="shared" si="68"/>
        <v>24-Jan-2010</v>
      </c>
      <c r="E1103" s="2">
        <v>0.71458333333333324</v>
      </c>
      <c r="F1103" s="1">
        <v>40202</v>
      </c>
      <c r="G1103" s="2">
        <v>0.77847222222222223</v>
      </c>
      <c r="H1103">
        <v>50</v>
      </c>
      <c r="I1103">
        <v>92</v>
      </c>
      <c r="J1103" t="s">
        <v>8</v>
      </c>
      <c r="K1103" t="s">
        <v>21</v>
      </c>
      <c r="L1103" t="str">
        <f t="shared" si="69"/>
        <v>Afternoon</v>
      </c>
      <c r="M1103" t="str">
        <f t="shared" si="70"/>
        <v>17</v>
      </c>
      <c r="N1103" t="str">
        <f t="shared" si="71"/>
        <v>18</v>
      </c>
    </row>
    <row r="1104" spans="1:14" x14ac:dyDescent="0.3">
      <c r="A1104">
        <v>1</v>
      </c>
      <c r="B1104">
        <v>8</v>
      </c>
      <c r="C1104" s="1">
        <v>40202</v>
      </c>
      <c r="D1104" s="21" t="str">
        <f t="shared" si="68"/>
        <v>24-Jan-2010</v>
      </c>
      <c r="E1104" s="2">
        <v>0.72013888888888899</v>
      </c>
      <c r="F1104" s="1">
        <v>40202</v>
      </c>
      <c r="G1104" s="2">
        <v>0.87847222222222221</v>
      </c>
      <c r="H1104">
        <v>70</v>
      </c>
      <c r="I1104">
        <v>228</v>
      </c>
      <c r="J1104" t="s">
        <v>8</v>
      </c>
      <c r="K1104" t="s">
        <v>21</v>
      </c>
      <c r="L1104" t="str">
        <f t="shared" si="69"/>
        <v>Afternoon</v>
      </c>
      <c r="M1104" t="str">
        <f t="shared" si="70"/>
        <v>17</v>
      </c>
      <c r="N1104" t="str">
        <f t="shared" si="71"/>
        <v>21</v>
      </c>
    </row>
    <row r="1105" spans="1:14" x14ac:dyDescent="0.3">
      <c r="A1105">
        <v>1</v>
      </c>
      <c r="B1105">
        <v>5</v>
      </c>
      <c r="C1105" s="1">
        <v>40202</v>
      </c>
      <c r="D1105" s="21" t="str">
        <f t="shared" si="68"/>
        <v>24-Jan-2010</v>
      </c>
      <c r="E1105" s="2">
        <v>0.72361111111111109</v>
      </c>
      <c r="F1105" s="1">
        <v>40202</v>
      </c>
      <c r="G1105" s="2">
        <v>0.88750000000000007</v>
      </c>
      <c r="H1105">
        <v>70</v>
      </c>
      <c r="I1105">
        <v>236</v>
      </c>
      <c r="J1105" t="s">
        <v>8</v>
      </c>
      <c r="K1105" t="s">
        <v>21</v>
      </c>
      <c r="L1105" t="str">
        <f t="shared" si="69"/>
        <v>Afternoon</v>
      </c>
      <c r="M1105" t="str">
        <f t="shared" si="70"/>
        <v>17</v>
      </c>
      <c r="N1105" t="str">
        <f t="shared" si="71"/>
        <v>21</v>
      </c>
    </row>
    <row r="1106" spans="1:14" x14ac:dyDescent="0.3">
      <c r="A1106">
        <v>1</v>
      </c>
      <c r="B1106">
        <v>8</v>
      </c>
      <c r="C1106" s="1">
        <v>40202</v>
      </c>
      <c r="D1106" s="21" t="str">
        <f t="shared" si="68"/>
        <v>24-Jan-2010</v>
      </c>
      <c r="E1106" s="2">
        <v>0.73472222222222217</v>
      </c>
      <c r="F1106" s="1">
        <v>40202</v>
      </c>
      <c r="G1106" s="2">
        <v>0.85763888888888884</v>
      </c>
      <c r="H1106">
        <v>50</v>
      </c>
      <c r="I1106">
        <v>177</v>
      </c>
      <c r="J1106" t="s">
        <v>8</v>
      </c>
      <c r="K1106" t="s">
        <v>21</v>
      </c>
      <c r="L1106" t="str">
        <f t="shared" si="69"/>
        <v>Afternoon</v>
      </c>
      <c r="M1106" t="str">
        <f t="shared" si="70"/>
        <v>17</v>
      </c>
      <c r="N1106" t="str">
        <f t="shared" si="71"/>
        <v>20</v>
      </c>
    </row>
    <row r="1107" spans="1:14" x14ac:dyDescent="0.3">
      <c r="A1107">
        <v>1</v>
      </c>
      <c r="B1107">
        <v>8</v>
      </c>
      <c r="C1107" s="1">
        <v>40202</v>
      </c>
      <c r="D1107" s="21" t="str">
        <f t="shared" si="68"/>
        <v>24-Jan-2010</v>
      </c>
      <c r="E1107" s="2">
        <v>0.73611111111111116</v>
      </c>
      <c r="F1107" s="1">
        <v>40202</v>
      </c>
      <c r="G1107" s="2">
        <v>0.81736111111111109</v>
      </c>
      <c r="H1107">
        <v>50</v>
      </c>
      <c r="I1107">
        <v>117</v>
      </c>
      <c r="J1107" t="s">
        <v>8</v>
      </c>
      <c r="K1107" t="s">
        <v>21</v>
      </c>
      <c r="L1107" t="str">
        <f t="shared" si="69"/>
        <v>Afternoon</v>
      </c>
      <c r="M1107" t="str">
        <f t="shared" si="70"/>
        <v>17</v>
      </c>
      <c r="N1107" t="str">
        <f t="shared" si="71"/>
        <v>19</v>
      </c>
    </row>
    <row r="1108" spans="1:14" x14ac:dyDescent="0.3">
      <c r="A1108">
        <v>1</v>
      </c>
      <c r="B1108">
        <v>5</v>
      </c>
      <c r="C1108" s="1">
        <v>40202</v>
      </c>
      <c r="D1108" s="21" t="str">
        <f t="shared" si="68"/>
        <v>24-Jan-2010</v>
      </c>
      <c r="E1108" s="2">
        <v>0.74722222222222223</v>
      </c>
      <c r="F1108" s="1">
        <v>40202</v>
      </c>
      <c r="G1108" s="2">
        <v>0.85</v>
      </c>
      <c r="H1108">
        <v>50</v>
      </c>
      <c r="I1108">
        <v>148</v>
      </c>
      <c r="J1108" t="s">
        <v>8</v>
      </c>
      <c r="K1108" t="s">
        <v>21</v>
      </c>
      <c r="L1108" t="str">
        <f t="shared" si="69"/>
        <v>Afternoon</v>
      </c>
      <c r="M1108" t="str">
        <f t="shared" si="70"/>
        <v>17</v>
      </c>
      <c r="N1108" t="str">
        <f t="shared" si="71"/>
        <v>20</v>
      </c>
    </row>
    <row r="1109" spans="1:14" x14ac:dyDescent="0.3">
      <c r="A1109">
        <v>1</v>
      </c>
      <c r="B1109">
        <v>5</v>
      </c>
      <c r="C1109" s="1">
        <v>40202</v>
      </c>
      <c r="D1109" s="21" t="str">
        <f t="shared" si="68"/>
        <v>24-Jan-2010</v>
      </c>
      <c r="E1109" s="2">
        <v>0.74722222222222223</v>
      </c>
      <c r="F1109" s="1">
        <v>40202</v>
      </c>
      <c r="G1109" s="2">
        <v>0.8125</v>
      </c>
      <c r="H1109">
        <v>50</v>
      </c>
      <c r="I1109">
        <v>94</v>
      </c>
      <c r="J1109" t="s">
        <v>8</v>
      </c>
      <c r="K1109" t="s">
        <v>21</v>
      </c>
      <c r="L1109" t="str">
        <f t="shared" si="69"/>
        <v>Afternoon</v>
      </c>
      <c r="M1109" t="str">
        <f t="shared" si="70"/>
        <v>17</v>
      </c>
      <c r="N1109" t="str">
        <f t="shared" si="71"/>
        <v>19</v>
      </c>
    </row>
    <row r="1110" spans="1:14" x14ac:dyDescent="0.3">
      <c r="A1110">
        <v>1</v>
      </c>
      <c r="B1110">
        <v>6</v>
      </c>
      <c r="C1110" s="1">
        <v>40202</v>
      </c>
      <c r="D1110" s="21" t="str">
        <f t="shared" si="68"/>
        <v>24-Jan-2010</v>
      </c>
      <c r="E1110" s="2">
        <v>0.75</v>
      </c>
      <c r="F1110" s="1">
        <v>40202</v>
      </c>
      <c r="G1110" s="2">
        <v>0.92847222222222225</v>
      </c>
      <c r="H1110">
        <v>90</v>
      </c>
      <c r="I1110">
        <v>257</v>
      </c>
      <c r="J1110" t="s">
        <v>8</v>
      </c>
      <c r="K1110" t="s">
        <v>21</v>
      </c>
      <c r="L1110" t="str">
        <f t="shared" si="69"/>
        <v>Afternoon</v>
      </c>
      <c r="M1110" t="str">
        <f t="shared" si="70"/>
        <v>18</v>
      </c>
      <c r="N1110" t="str">
        <f t="shared" si="71"/>
        <v>22</v>
      </c>
    </row>
    <row r="1111" spans="1:14" x14ac:dyDescent="0.3">
      <c r="A1111">
        <v>1</v>
      </c>
      <c r="B1111">
        <v>5</v>
      </c>
      <c r="C1111" s="1">
        <v>40202</v>
      </c>
      <c r="D1111" s="21" t="str">
        <f t="shared" si="68"/>
        <v>24-Jan-2010</v>
      </c>
      <c r="E1111" s="2">
        <v>0.76736111111111116</v>
      </c>
      <c r="F1111" s="1">
        <v>40202</v>
      </c>
      <c r="G1111" s="2">
        <v>0.85833333333333339</v>
      </c>
      <c r="H1111">
        <v>50</v>
      </c>
      <c r="I1111">
        <v>131</v>
      </c>
      <c r="J1111" t="s">
        <v>8</v>
      </c>
      <c r="K1111" t="s">
        <v>21</v>
      </c>
      <c r="L1111" t="str">
        <f t="shared" si="69"/>
        <v>Evening</v>
      </c>
      <c r="M1111" t="str">
        <f t="shared" si="70"/>
        <v>18</v>
      </c>
      <c r="N1111" t="str">
        <f t="shared" si="71"/>
        <v>20</v>
      </c>
    </row>
    <row r="1112" spans="1:14" x14ac:dyDescent="0.3">
      <c r="A1112">
        <v>1</v>
      </c>
      <c r="B1112">
        <v>8</v>
      </c>
      <c r="C1112" s="1">
        <v>40202</v>
      </c>
      <c r="D1112" s="21" t="str">
        <f t="shared" si="68"/>
        <v>24-Jan-2010</v>
      </c>
      <c r="E1112" s="2">
        <v>0.79166666666666663</v>
      </c>
      <c r="F1112" s="1">
        <v>40202</v>
      </c>
      <c r="G1112" s="2">
        <v>0.8534722222222223</v>
      </c>
      <c r="H1112">
        <v>50</v>
      </c>
      <c r="I1112">
        <v>89</v>
      </c>
      <c r="J1112" t="s">
        <v>8</v>
      </c>
      <c r="K1112" t="s">
        <v>21</v>
      </c>
      <c r="L1112" t="str">
        <f t="shared" si="69"/>
        <v>Evening</v>
      </c>
      <c r="M1112" t="str">
        <f t="shared" si="70"/>
        <v>19</v>
      </c>
      <c r="N1112" t="str">
        <f t="shared" si="71"/>
        <v>20</v>
      </c>
    </row>
    <row r="1113" spans="1:14" x14ac:dyDescent="0.3">
      <c r="A1113">
        <v>1</v>
      </c>
      <c r="B1113">
        <v>5</v>
      </c>
      <c r="C1113" s="1">
        <v>40202</v>
      </c>
      <c r="D1113" s="21" t="str">
        <f t="shared" si="68"/>
        <v>24-Jan-2010</v>
      </c>
      <c r="E1113" s="2">
        <v>0.79791666666666661</v>
      </c>
      <c r="F1113" s="1">
        <v>40202</v>
      </c>
      <c r="G1113" s="2">
        <v>0.90208333333333324</v>
      </c>
      <c r="H1113">
        <v>50</v>
      </c>
      <c r="I1113">
        <v>150</v>
      </c>
      <c r="J1113" t="s">
        <v>8</v>
      </c>
      <c r="K1113" t="s">
        <v>21</v>
      </c>
      <c r="L1113" t="str">
        <f t="shared" si="69"/>
        <v>Evening</v>
      </c>
      <c r="M1113" t="str">
        <f t="shared" si="70"/>
        <v>19</v>
      </c>
      <c r="N1113" t="str">
        <f t="shared" si="71"/>
        <v>21</v>
      </c>
    </row>
    <row r="1114" spans="1:14" x14ac:dyDescent="0.3">
      <c r="A1114">
        <v>1</v>
      </c>
      <c r="B1114">
        <v>5</v>
      </c>
      <c r="C1114" s="1">
        <v>40202</v>
      </c>
      <c r="D1114" s="21" t="str">
        <f t="shared" si="68"/>
        <v>24-Jan-2010</v>
      </c>
      <c r="E1114" s="2">
        <v>0.79999999999999993</v>
      </c>
      <c r="F1114" s="1">
        <v>40202</v>
      </c>
      <c r="G1114" s="2">
        <v>0.83194444444444438</v>
      </c>
      <c r="H1114">
        <v>50</v>
      </c>
      <c r="I1114">
        <v>46</v>
      </c>
      <c r="J1114" t="s">
        <v>8</v>
      </c>
      <c r="K1114" t="s">
        <v>21</v>
      </c>
      <c r="L1114" t="str">
        <f t="shared" si="69"/>
        <v>Evening</v>
      </c>
      <c r="M1114" t="str">
        <f t="shared" si="70"/>
        <v>19</v>
      </c>
      <c r="N1114" t="str">
        <f t="shared" si="71"/>
        <v>19</v>
      </c>
    </row>
    <row r="1115" spans="1:14" x14ac:dyDescent="0.3">
      <c r="A1115">
        <v>1</v>
      </c>
      <c r="B1115">
        <v>6</v>
      </c>
      <c r="C1115" s="1">
        <v>40202</v>
      </c>
      <c r="D1115" s="21" t="str">
        <f t="shared" si="68"/>
        <v>24-Jan-2010</v>
      </c>
      <c r="E1115" s="2">
        <v>0.8125</v>
      </c>
      <c r="F1115" s="1">
        <v>40202</v>
      </c>
      <c r="G1115" s="2">
        <v>0.87430555555555556</v>
      </c>
      <c r="H1115">
        <v>50</v>
      </c>
      <c r="I1115">
        <v>89</v>
      </c>
      <c r="J1115" t="s">
        <v>8</v>
      </c>
      <c r="K1115" t="s">
        <v>21</v>
      </c>
      <c r="L1115" t="str">
        <f t="shared" si="69"/>
        <v>Evening</v>
      </c>
      <c r="M1115" t="str">
        <f t="shared" si="70"/>
        <v>19</v>
      </c>
      <c r="N1115" t="str">
        <f t="shared" si="71"/>
        <v>20</v>
      </c>
    </row>
    <row r="1116" spans="1:14" x14ac:dyDescent="0.3">
      <c r="A1116">
        <v>1</v>
      </c>
      <c r="B1116">
        <v>8</v>
      </c>
      <c r="C1116" s="1">
        <v>40202</v>
      </c>
      <c r="D1116" s="21" t="str">
        <f t="shared" si="68"/>
        <v>24-Jan-2010</v>
      </c>
      <c r="E1116" s="2">
        <v>0.82708333333333339</v>
      </c>
      <c r="F1116" s="1">
        <v>40202</v>
      </c>
      <c r="G1116" s="2">
        <v>0.90416666666666667</v>
      </c>
      <c r="H1116">
        <v>50</v>
      </c>
      <c r="I1116">
        <v>111</v>
      </c>
      <c r="J1116" t="s">
        <v>8</v>
      </c>
      <c r="K1116" t="s">
        <v>21</v>
      </c>
      <c r="L1116" t="str">
        <f t="shared" si="69"/>
        <v>Evening</v>
      </c>
      <c r="M1116" t="str">
        <f t="shared" si="70"/>
        <v>19</v>
      </c>
      <c r="N1116" t="str">
        <f t="shared" si="71"/>
        <v>21</v>
      </c>
    </row>
    <row r="1117" spans="1:14" x14ac:dyDescent="0.3">
      <c r="A1117">
        <v>1</v>
      </c>
      <c r="B1117">
        <v>6</v>
      </c>
      <c r="C1117" s="1">
        <v>40202</v>
      </c>
      <c r="D1117" s="21" t="str">
        <f t="shared" si="68"/>
        <v>24-Jan-2010</v>
      </c>
      <c r="E1117" s="2">
        <v>0.84166666666666667</v>
      </c>
      <c r="F1117" s="1">
        <v>40202</v>
      </c>
      <c r="G1117" s="2">
        <v>0.91736111111111107</v>
      </c>
      <c r="H1117">
        <v>50</v>
      </c>
      <c r="I1117">
        <v>109</v>
      </c>
      <c r="J1117" t="s">
        <v>8</v>
      </c>
      <c r="K1117" t="s">
        <v>21</v>
      </c>
      <c r="L1117" t="str">
        <f t="shared" si="69"/>
        <v>Evening</v>
      </c>
      <c r="M1117" t="str">
        <f t="shared" si="70"/>
        <v>20</v>
      </c>
      <c r="N1117" t="str">
        <f t="shared" si="71"/>
        <v>22</v>
      </c>
    </row>
    <row r="1118" spans="1:14" x14ac:dyDescent="0.3">
      <c r="A1118">
        <v>1</v>
      </c>
      <c r="B1118">
        <v>5</v>
      </c>
      <c r="C1118" s="1">
        <v>40208</v>
      </c>
      <c r="D1118" s="21" t="str">
        <f t="shared" si="68"/>
        <v>30-Jan-2010</v>
      </c>
      <c r="E1118" s="2">
        <v>0.52708333333333335</v>
      </c>
      <c r="F1118" s="1">
        <v>40208</v>
      </c>
      <c r="G1118" s="2">
        <v>0.7104166666666667</v>
      </c>
      <c r="H1118">
        <v>90</v>
      </c>
      <c r="I1118">
        <v>264</v>
      </c>
      <c r="J1118" t="s">
        <v>8</v>
      </c>
      <c r="K1118" t="s">
        <v>18</v>
      </c>
      <c r="L1118" t="str">
        <f t="shared" si="69"/>
        <v>Morning</v>
      </c>
      <c r="M1118" t="str">
        <f t="shared" si="70"/>
        <v>12</v>
      </c>
      <c r="N1118" t="str">
        <f t="shared" si="71"/>
        <v>17</v>
      </c>
    </row>
    <row r="1119" spans="1:14" x14ac:dyDescent="0.3">
      <c r="A1119">
        <v>1</v>
      </c>
      <c r="B1119">
        <v>6</v>
      </c>
      <c r="C1119" s="1">
        <v>40208</v>
      </c>
      <c r="D1119" s="21" t="str">
        <f t="shared" si="68"/>
        <v>30-Jan-2010</v>
      </c>
      <c r="E1119" s="2">
        <v>0.52916666666666667</v>
      </c>
      <c r="F1119" s="1">
        <v>40208</v>
      </c>
      <c r="G1119" s="2">
        <v>0.65625</v>
      </c>
      <c r="H1119">
        <v>70</v>
      </c>
      <c r="I1119">
        <v>183</v>
      </c>
      <c r="J1119" t="s">
        <v>8</v>
      </c>
      <c r="K1119" t="s">
        <v>18</v>
      </c>
      <c r="L1119" t="str">
        <f t="shared" si="69"/>
        <v>Morning</v>
      </c>
      <c r="M1119" t="str">
        <f t="shared" si="70"/>
        <v>12</v>
      </c>
      <c r="N1119" t="str">
        <f t="shared" si="71"/>
        <v>15</v>
      </c>
    </row>
    <row r="1120" spans="1:14" x14ac:dyDescent="0.3">
      <c r="A1120">
        <v>1</v>
      </c>
      <c r="B1120">
        <v>6</v>
      </c>
      <c r="C1120" s="1">
        <v>40208</v>
      </c>
      <c r="D1120" s="21" t="str">
        <f t="shared" si="68"/>
        <v>30-Jan-2010</v>
      </c>
      <c r="E1120" s="2">
        <v>0.53472222222222221</v>
      </c>
      <c r="F1120" s="1">
        <v>40208</v>
      </c>
      <c r="G1120" s="2">
        <v>0.74444444444444446</v>
      </c>
      <c r="H1120">
        <v>110</v>
      </c>
      <c r="I1120">
        <v>302</v>
      </c>
      <c r="J1120" t="s">
        <v>8</v>
      </c>
      <c r="K1120" t="s">
        <v>18</v>
      </c>
      <c r="L1120" t="str">
        <f t="shared" si="69"/>
        <v>Morning</v>
      </c>
      <c r="M1120" t="str">
        <f t="shared" si="70"/>
        <v>12</v>
      </c>
      <c r="N1120" t="str">
        <f t="shared" si="71"/>
        <v>17</v>
      </c>
    </row>
    <row r="1121" spans="1:14" x14ac:dyDescent="0.3">
      <c r="A1121">
        <v>1</v>
      </c>
      <c r="B1121">
        <v>5</v>
      </c>
      <c r="C1121" s="1">
        <v>40208</v>
      </c>
      <c r="D1121" s="21" t="str">
        <f t="shared" si="68"/>
        <v>30-Jan-2010</v>
      </c>
      <c r="E1121" s="2">
        <v>0.53819444444444442</v>
      </c>
      <c r="F1121" s="1">
        <v>40208</v>
      </c>
      <c r="G1121" s="2">
        <v>0.69861111111111107</v>
      </c>
      <c r="H1121">
        <v>70</v>
      </c>
      <c r="I1121">
        <v>231</v>
      </c>
      <c r="J1121" t="s">
        <v>8</v>
      </c>
      <c r="K1121" t="s">
        <v>18</v>
      </c>
      <c r="L1121" t="str">
        <f t="shared" si="69"/>
        <v>Morning</v>
      </c>
      <c r="M1121" t="str">
        <f t="shared" si="70"/>
        <v>12</v>
      </c>
      <c r="N1121" t="str">
        <f t="shared" si="71"/>
        <v>16</v>
      </c>
    </row>
    <row r="1122" spans="1:14" x14ac:dyDescent="0.3">
      <c r="A1122">
        <v>1</v>
      </c>
      <c r="B1122">
        <v>7</v>
      </c>
      <c r="C1122" s="1">
        <v>40208</v>
      </c>
      <c r="D1122" s="21" t="str">
        <f t="shared" si="68"/>
        <v>30-Jan-2010</v>
      </c>
      <c r="E1122" s="2">
        <v>0.57361111111111118</v>
      </c>
      <c r="F1122" s="1">
        <v>40208</v>
      </c>
      <c r="G1122" s="2">
        <v>0.69166666666666676</v>
      </c>
      <c r="H1122">
        <v>50</v>
      </c>
      <c r="I1122">
        <v>170</v>
      </c>
      <c r="J1122" t="s">
        <v>8</v>
      </c>
      <c r="K1122" t="s">
        <v>18</v>
      </c>
      <c r="L1122" t="str">
        <f t="shared" si="69"/>
        <v>Morning</v>
      </c>
      <c r="M1122" t="str">
        <f t="shared" si="70"/>
        <v>13</v>
      </c>
      <c r="N1122" t="str">
        <f t="shared" si="71"/>
        <v>16</v>
      </c>
    </row>
    <row r="1123" spans="1:14" x14ac:dyDescent="0.3">
      <c r="A1123">
        <v>1</v>
      </c>
      <c r="B1123">
        <v>6</v>
      </c>
      <c r="C1123" s="1">
        <v>40208</v>
      </c>
      <c r="D1123" s="21" t="str">
        <f t="shared" si="68"/>
        <v>30-Jan-2010</v>
      </c>
      <c r="E1123" s="2">
        <v>0.58333333333333337</v>
      </c>
      <c r="F1123" s="1">
        <v>40208</v>
      </c>
      <c r="G1123" s="2">
        <v>0.65347222222222223</v>
      </c>
      <c r="H1123">
        <v>50</v>
      </c>
      <c r="I1123">
        <v>101</v>
      </c>
      <c r="J1123" t="s">
        <v>8</v>
      </c>
      <c r="K1123" t="s">
        <v>18</v>
      </c>
      <c r="L1123" t="str">
        <f t="shared" si="69"/>
        <v>Morning</v>
      </c>
      <c r="M1123" t="str">
        <f t="shared" si="70"/>
        <v>14</v>
      </c>
      <c r="N1123" t="str">
        <f t="shared" si="71"/>
        <v>15</v>
      </c>
    </row>
    <row r="1124" spans="1:14" x14ac:dyDescent="0.3">
      <c r="A1124">
        <v>1</v>
      </c>
      <c r="B1124">
        <v>6</v>
      </c>
      <c r="C1124" s="1">
        <v>40208</v>
      </c>
      <c r="D1124" s="21" t="str">
        <f t="shared" si="68"/>
        <v>30-Jan-2010</v>
      </c>
      <c r="E1124" s="2">
        <v>0.58402777777777781</v>
      </c>
      <c r="F1124" s="1">
        <v>40208</v>
      </c>
      <c r="G1124" s="2">
        <v>0.71597222222222223</v>
      </c>
      <c r="H1124">
        <v>70</v>
      </c>
      <c r="I1124">
        <v>190</v>
      </c>
      <c r="J1124" t="s">
        <v>8</v>
      </c>
      <c r="K1124" t="s">
        <v>18</v>
      </c>
      <c r="L1124" t="str">
        <f t="shared" si="69"/>
        <v>Afternoon</v>
      </c>
      <c r="M1124" t="str">
        <f t="shared" si="70"/>
        <v>14</v>
      </c>
      <c r="N1124" t="str">
        <f t="shared" si="71"/>
        <v>17</v>
      </c>
    </row>
    <row r="1125" spans="1:14" x14ac:dyDescent="0.3">
      <c r="A1125">
        <v>1</v>
      </c>
      <c r="B1125">
        <v>6</v>
      </c>
      <c r="C1125" s="1">
        <v>40208</v>
      </c>
      <c r="D1125" s="21" t="str">
        <f t="shared" si="68"/>
        <v>30-Jan-2010</v>
      </c>
      <c r="E1125" s="2">
        <v>0.66597222222222219</v>
      </c>
      <c r="F1125" s="1">
        <v>40208</v>
      </c>
      <c r="G1125" s="2">
        <v>0.84305555555555556</v>
      </c>
      <c r="H1125">
        <v>90</v>
      </c>
      <c r="I1125">
        <v>255</v>
      </c>
      <c r="J1125" t="s">
        <v>8</v>
      </c>
      <c r="K1125" t="s">
        <v>18</v>
      </c>
      <c r="L1125" t="str">
        <f t="shared" si="69"/>
        <v>Afternoon</v>
      </c>
      <c r="M1125" t="str">
        <f t="shared" si="70"/>
        <v>15</v>
      </c>
      <c r="N1125" t="str">
        <f t="shared" si="71"/>
        <v>20</v>
      </c>
    </row>
    <row r="1126" spans="1:14" x14ac:dyDescent="0.3">
      <c r="A1126">
        <v>1</v>
      </c>
      <c r="B1126">
        <v>7</v>
      </c>
      <c r="C1126" s="1">
        <v>40208</v>
      </c>
      <c r="D1126" s="21" t="str">
        <f t="shared" si="68"/>
        <v>30-Jan-2010</v>
      </c>
      <c r="E1126" s="2">
        <v>0.69027777777777777</v>
      </c>
      <c r="F1126" s="1">
        <v>40208</v>
      </c>
      <c r="G1126" s="2">
        <v>0.78402777777777777</v>
      </c>
      <c r="H1126">
        <v>50</v>
      </c>
      <c r="I1126">
        <v>135</v>
      </c>
      <c r="J1126" t="s">
        <v>8</v>
      </c>
      <c r="K1126" t="s">
        <v>18</v>
      </c>
      <c r="L1126" t="str">
        <f t="shared" si="69"/>
        <v>Afternoon</v>
      </c>
      <c r="M1126" t="str">
        <f t="shared" si="70"/>
        <v>16</v>
      </c>
      <c r="N1126" t="str">
        <f t="shared" si="71"/>
        <v>18</v>
      </c>
    </row>
    <row r="1127" spans="1:14" x14ac:dyDescent="0.3">
      <c r="A1127">
        <v>1</v>
      </c>
      <c r="B1127">
        <v>5</v>
      </c>
      <c r="C1127" s="1">
        <v>40208</v>
      </c>
      <c r="D1127" s="21" t="str">
        <f t="shared" si="68"/>
        <v>30-Jan-2010</v>
      </c>
      <c r="E1127" s="2">
        <v>0.69791666666666663</v>
      </c>
      <c r="F1127" s="1">
        <v>40208</v>
      </c>
      <c r="G1127" s="2">
        <v>0.74930555555555556</v>
      </c>
      <c r="H1127">
        <v>50</v>
      </c>
      <c r="I1127">
        <v>74</v>
      </c>
      <c r="J1127" t="s">
        <v>8</v>
      </c>
      <c r="K1127" t="s">
        <v>18</v>
      </c>
      <c r="L1127" t="str">
        <f t="shared" si="69"/>
        <v>Afternoon</v>
      </c>
      <c r="M1127" t="str">
        <f t="shared" si="70"/>
        <v>16</v>
      </c>
      <c r="N1127" t="str">
        <f t="shared" si="71"/>
        <v>17</v>
      </c>
    </row>
    <row r="1128" spans="1:14" x14ac:dyDescent="0.3">
      <c r="A1128">
        <v>1</v>
      </c>
      <c r="B1128">
        <v>5</v>
      </c>
      <c r="C1128" s="1">
        <v>40208</v>
      </c>
      <c r="D1128" s="21" t="str">
        <f t="shared" si="68"/>
        <v>30-Jan-2010</v>
      </c>
      <c r="E1128" s="2">
        <v>0.71666666666666667</v>
      </c>
      <c r="F1128" s="1">
        <v>40208</v>
      </c>
      <c r="G1128" s="2">
        <v>0.78194444444444444</v>
      </c>
      <c r="H1128">
        <v>50</v>
      </c>
      <c r="I1128">
        <v>94</v>
      </c>
      <c r="J1128" t="s">
        <v>8</v>
      </c>
      <c r="K1128" t="s">
        <v>18</v>
      </c>
      <c r="L1128" t="str">
        <f t="shared" si="69"/>
        <v>Afternoon</v>
      </c>
      <c r="M1128" t="str">
        <f t="shared" si="70"/>
        <v>17</v>
      </c>
      <c r="N1128" t="str">
        <f t="shared" si="71"/>
        <v>18</v>
      </c>
    </row>
    <row r="1129" spans="1:14" x14ac:dyDescent="0.3">
      <c r="A1129">
        <v>1</v>
      </c>
      <c r="B1129">
        <v>5</v>
      </c>
      <c r="C1129" s="1">
        <v>40208</v>
      </c>
      <c r="D1129" s="21" t="str">
        <f t="shared" si="68"/>
        <v>30-Jan-2010</v>
      </c>
      <c r="E1129" s="2">
        <v>0.72499999999999998</v>
      </c>
      <c r="F1129" s="1">
        <v>40208</v>
      </c>
      <c r="G1129" s="2">
        <v>0.75694444444444453</v>
      </c>
      <c r="H1129">
        <v>50</v>
      </c>
      <c r="I1129">
        <v>46</v>
      </c>
      <c r="J1129" t="s">
        <v>8</v>
      </c>
      <c r="K1129" t="s">
        <v>18</v>
      </c>
      <c r="L1129" t="str">
        <f t="shared" si="69"/>
        <v>Afternoon</v>
      </c>
      <c r="M1129" t="str">
        <f t="shared" si="70"/>
        <v>17</v>
      </c>
      <c r="N1129" t="str">
        <f t="shared" si="71"/>
        <v>18</v>
      </c>
    </row>
    <row r="1130" spans="1:14" x14ac:dyDescent="0.3">
      <c r="A1130">
        <v>1</v>
      </c>
      <c r="B1130">
        <v>5</v>
      </c>
      <c r="C1130" s="1">
        <v>40208</v>
      </c>
      <c r="D1130" s="21" t="str">
        <f t="shared" si="68"/>
        <v>30-Jan-2010</v>
      </c>
      <c r="E1130" s="2">
        <v>0.73402777777777783</v>
      </c>
      <c r="F1130" s="1">
        <v>40208</v>
      </c>
      <c r="G1130" s="2">
        <v>0.92708333333333337</v>
      </c>
      <c r="H1130">
        <v>90</v>
      </c>
      <c r="I1130">
        <v>278</v>
      </c>
      <c r="J1130" t="s">
        <v>8</v>
      </c>
      <c r="K1130" t="s">
        <v>18</v>
      </c>
      <c r="L1130" t="str">
        <f t="shared" si="69"/>
        <v>Afternoon</v>
      </c>
      <c r="M1130" t="str">
        <f t="shared" si="70"/>
        <v>17</v>
      </c>
      <c r="N1130" t="str">
        <f t="shared" si="71"/>
        <v>22</v>
      </c>
    </row>
    <row r="1131" spans="1:14" x14ac:dyDescent="0.3">
      <c r="A1131">
        <v>1</v>
      </c>
      <c r="B1131">
        <v>5</v>
      </c>
      <c r="C1131" s="1">
        <v>40208</v>
      </c>
      <c r="D1131" s="21" t="str">
        <f t="shared" si="68"/>
        <v>30-Jan-2010</v>
      </c>
      <c r="E1131" s="2">
        <v>0.74583333333333324</v>
      </c>
      <c r="F1131" s="1">
        <v>40208</v>
      </c>
      <c r="G1131" s="2">
        <v>0.8340277777777777</v>
      </c>
      <c r="H1131">
        <v>50</v>
      </c>
      <c r="I1131">
        <v>127</v>
      </c>
      <c r="J1131" t="s">
        <v>8</v>
      </c>
      <c r="K1131" t="s">
        <v>18</v>
      </c>
      <c r="L1131" t="str">
        <f t="shared" si="69"/>
        <v>Afternoon</v>
      </c>
      <c r="M1131" t="str">
        <f t="shared" si="70"/>
        <v>17</v>
      </c>
      <c r="N1131" t="str">
        <f t="shared" si="71"/>
        <v>20</v>
      </c>
    </row>
    <row r="1132" spans="1:14" x14ac:dyDescent="0.3">
      <c r="A1132">
        <v>1</v>
      </c>
      <c r="B1132">
        <v>5</v>
      </c>
      <c r="C1132" s="1">
        <v>40208</v>
      </c>
      <c r="D1132" s="21" t="str">
        <f t="shared" si="68"/>
        <v>30-Jan-2010</v>
      </c>
      <c r="E1132" s="2">
        <v>0.81319444444444444</v>
      </c>
      <c r="F1132" s="1">
        <v>40208</v>
      </c>
      <c r="G1132" s="2">
        <v>0.85486111111111107</v>
      </c>
      <c r="H1132">
        <v>50</v>
      </c>
      <c r="I1132">
        <v>60</v>
      </c>
      <c r="J1132" t="s">
        <v>8</v>
      </c>
      <c r="K1132" t="s">
        <v>18</v>
      </c>
      <c r="L1132" t="str">
        <f t="shared" si="69"/>
        <v>Evening</v>
      </c>
      <c r="M1132" t="str">
        <f t="shared" si="70"/>
        <v>19</v>
      </c>
      <c r="N1132" t="str">
        <f t="shared" si="71"/>
        <v>20</v>
      </c>
    </row>
    <row r="1133" spans="1:14" x14ac:dyDescent="0.3">
      <c r="A1133">
        <v>1</v>
      </c>
      <c r="B1133">
        <v>5</v>
      </c>
      <c r="C1133" s="1">
        <v>40208</v>
      </c>
      <c r="D1133" s="21" t="str">
        <f t="shared" si="68"/>
        <v>30-Jan-2010</v>
      </c>
      <c r="E1133" s="2">
        <v>0.82500000000000007</v>
      </c>
      <c r="F1133" s="1">
        <v>40209</v>
      </c>
      <c r="G1133" s="2">
        <v>6.9444444444444441E-3</v>
      </c>
      <c r="H1133">
        <v>90</v>
      </c>
      <c r="I1133">
        <v>262</v>
      </c>
      <c r="J1133" t="s">
        <v>8</v>
      </c>
      <c r="K1133" t="s">
        <v>18</v>
      </c>
      <c r="L1133" t="str">
        <f t="shared" si="69"/>
        <v>Evening</v>
      </c>
      <c r="M1133" t="str">
        <f t="shared" si="70"/>
        <v>19</v>
      </c>
      <c r="N1133" t="str">
        <f t="shared" si="71"/>
        <v>00</v>
      </c>
    </row>
    <row r="1134" spans="1:14" x14ac:dyDescent="0.3">
      <c r="A1134">
        <v>1</v>
      </c>
      <c r="B1134">
        <v>6</v>
      </c>
      <c r="C1134" s="1">
        <v>40208</v>
      </c>
      <c r="D1134" s="21" t="str">
        <f t="shared" si="68"/>
        <v>30-Jan-2010</v>
      </c>
      <c r="E1134" s="2">
        <v>0.8256944444444444</v>
      </c>
      <c r="F1134" s="1">
        <v>40209</v>
      </c>
      <c r="G1134" s="2">
        <v>7.6388888888888886E-3</v>
      </c>
      <c r="H1134">
        <v>90</v>
      </c>
      <c r="I1134">
        <v>262</v>
      </c>
      <c r="J1134" t="s">
        <v>8</v>
      </c>
      <c r="K1134" t="s">
        <v>18</v>
      </c>
      <c r="L1134" t="str">
        <f t="shared" si="69"/>
        <v>Evening</v>
      </c>
      <c r="M1134" t="str">
        <f t="shared" si="70"/>
        <v>19</v>
      </c>
      <c r="N1134" t="str">
        <f t="shared" si="71"/>
        <v>00</v>
      </c>
    </row>
    <row r="1135" spans="1:14" x14ac:dyDescent="0.3">
      <c r="A1135">
        <v>1</v>
      </c>
      <c r="B1135">
        <v>6</v>
      </c>
      <c r="C1135" s="1">
        <v>40208</v>
      </c>
      <c r="D1135" s="21" t="str">
        <f t="shared" si="68"/>
        <v>30-Jan-2010</v>
      </c>
      <c r="E1135" s="2">
        <v>0.95000000000000007</v>
      </c>
      <c r="F1135" s="1">
        <v>40209</v>
      </c>
      <c r="G1135" s="2">
        <v>8.0555555555555561E-2</v>
      </c>
      <c r="H1135">
        <v>70</v>
      </c>
      <c r="I1135">
        <v>188</v>
      </c>
      <c r="J1135" t="s">
        <v>8</v>
      </c>
      <c r="K1135" t="s">
        <v>18</v>
      </c>
      <c r="L1135" t="str">
        <f t="shared" si="69"/>
        <v>Night</v>
      </c>
      <c r="M1135" t="str">
        <f t="shared" si="70"/>
        <v>22</v>
      </c>
      <c r="N1135" t="str">
        <f t="shared" si="71"/>
        <v>01</v>
      </c>
    </row>
    <row r="1136" spans="1:14" x14ac:dyDescent="0.3">
      <c r="A1136">
        <v>1</v>
      </c>
      <c r="B1136">
        <v>6</v>
      </c>
      <c r="C1136" s="1">
        <v>40209</v>
      </c>
      <c r="D1136" s="21" t="str">
        <f t="shared" si="68"/>
        <v>31-Jan-2010</v>
      </c>
      <c r="E1136" s="2">
        <v>0.48888888888888887</v>
      </c>
      <c r="F1136" s="1">
        <v>40209</v>
      </c>
      <c r="G1136" s="2">
        <v>0.7090277777777777</v>
      </c>
      <c r="H1136">
        <v>110</v>
      </c>
      <c r="I1136">
        <v>317</v>
      </c>
      <c r="J1136" t="s">
        <v>8</v>
      </c>
      <c r="K1136" t="s">
        <v>21</v>
      </c>
      <c r="L1136" t="str">
        <f t="shared" si="69"/>
        <v>Morning</v>
      </c>
      <c r="M1136" t="str">
        <f t="shared" si="70"/>
        <v>11</v>
      </c>
      <c r="N1136" t="str">
        <f t="shared" si="71"/>
        <v>17</v>
      </c>
    </row>
    <row r="1137" spans="1:14" x14ac:dyDescent="0.3">
      <c r="A1137">
        <v>1</v>
      </c>
      <c r="B1137">
        <v>5</v>
      </c>
      <c r="C1137" s="1">
        <v>40209</v>
      </c>
      <c r="D1137" s="21" t="str">
        <f t="shared" si="68"/>
        <v>31-Jan-2010</v>
      </c>
      <c r="E1137" s="2">
        <v>0.52361111111111114</v>
      </c>
      <c r="F1137" s="1">
        <v>40209</v>
      </c>
      <c r="G1137" s="2">
        <v>0.70486111111111116</v>
      </c>
      <c r="H1137">
        <v>90</v>
      </c>
      <c r="I1137">
        <v>261</v>
      </c>
      <c r="J1137" t="s">
        <v>8</v>
      </c>
      <c r="K1137" t="s">
        <v>21</v>
      </c>
      <c r="L1137" t="str">
        <f t="shared" si="69"/>
        <v>Morning</v>
      </c>
      <c r="M1137" t="str">
        <f t="shared" si="70"/>
        <v>12</v>
      </c>
      <c r="N1137" t="str">
        <f t="shared" si="71"/>
        <v>16</v>
      </c>
    </row>
    <row r="1138" spans="1:14" x14ac:dyDescent="0.3">
      <c r="A1138">
        <v>1</v>
      </c>
      <c r="B1138">
        <v>5</v>
      </c>
      <c r="C1138" s="1">
        <v>40209</v>
      </c>
      <c r="D1138" s="21" t="str">
        <f t="shared" si="68"/>
        <v>31-Jan-2010</v>
      </c>
      <c r="E1138" s="2">
        <v>0.54305555555555551</v>
      </c>
      <c r="F1138" s="1">
        <v>40209</v>
      </c>
      <c r="G1138" s="2">
        <v>0.77847222222222223</v>
      </c>
      <c r="H1138">
        <v>110</v>
      </c>
      <c r="I1138">
        <v>339</v>
      </c>
      <c r="J1138" t="s">
        <v>8</v>
      </c>
      <c r="K1138" t="s">
        <v>21</v>
      </c>
      <c r="L1138" t="str">
        <f t="shared" si="69"/>
        <v>Morning</v>
      </c>
      <c r="M1138" t="str">
        <f t="shared" si="70"/>
        <v>13</v>
      </c>
      <c r="N1138" t="str">
        <f t="shared" si="71"/>
        <v>18</v>
      </c>
    </row>
    <row r="1139" spans="1:14" x14ac:dyDescent="0.3">
      <c r="A1139">
        <v>1</v>
      </c>
      <c r="B1139">
        <v>5</v>
      </c>
      <c r="C1139" s="1">
        <v>40209</v>
      </c>
      <c r="D1139" s="21" t="str">
        <f t="shared" si="68"/>
        <v>31-Jan-2010</v>
      </c>
      <c r="E1139" s="2">
        <v>0.58611111111111114</v>
      </c>
      <c r="F1139" s="1">
        <v>40209</v>
      </c>
      <c r="G1139" s="2">
        <v>0.65208333333333335</v>
      </c>
      <c r="H1139">
        <v>50</v>
      </c>
      <c r="I1139">
        <v>95</v>
      </c>
      <c r="J1139" t="s">
        <v>8</v>
      </c>
      <c r="K1139" t="s">
        <v>21</v>
      </c>
      <c r="L1139" t="str">
        <f t="shared" si="69"/>
        <v>Afternoon</v>
      </c>
      <c r="M1139" t="str">
        <f t="shared" si="70"/>
        <v>14</v>
      </c>
      <c r="N1139" t="str">
        <f t="shared" si="71"/>
        <v>15</v>
      </c>
    </row>
    <row r="1140" spans="1:14" x14ac:dyDescent="0.3">
      <c r="A1140">
        <v>1</v>
      </c>
      <c r="B1140">
        <v>5</v>
      </c>
      <c r="C1140" s="1">
        <v>40209</v>
      </c>
      <c r="D1140" s="21" t="str">
        <f t="shared" si="68"/>
        <v>31-Jan-2010</v>
      </c>
      <c r="E1140" s="2">
        <v>0.60347222222222219</v>
      </c>
      <c r="F1140" s="1">
        <v>40209</v>
      </c>
      <c r="G1140" s="2">
        <v>0.65138888888888891</v>
      </c>
      <c r="H1140">
        <v>50</v>
      </c>
      <c r="I1140">
        <v>69</v>
      </c>
      <c r="J1140" t="s">
        <v>8</v>
      </c>
      <c r="K1140" t="s">
        <v>21</v>
      </c>
      <c r="L1140" t="str">
        <f t="shared" si="69"/>
        <v>Afternoon</v>
      </c>
      <c r="M1140" t="str">
        <f t="shared" si="70"/>
        <v>14</v>
      </c>
      <c r="N1140" t="str">
        <f t="shared" si="71"/>
        <v>15</v>
      </c>
    </row>
    <row r="1141" spans="1:14" x14ac:dyDescent="0.3">
      <c r="A1141">
        <v>1</v>
      </c>
      <c r="B1141">
        <v>8</v>
      </c>
      <c r="C1141" s="1">
        <v>40209</v>
      </c>
      <c r="D1141" s="21" t="str">
        <f t="shared" si="68"/>
        <v>31-Jan-2010</v>
      </c>
      <c r="E1141" s="2">
        <v>0.61527777777777781</v>
      </c>
      <c r="F1141" s="1">
        <v>40209</v>
      </c>
      <c r="G1141" s="2">
        <v>0.78263888888888899</v>
      </c>
      <c r="H1141">
        <v>90</v>
      </c>
      <c r="I1141">
        <v>241</v>
      </c>
      <c r="J1141" t="s">
        <v>8</v>
      </c>
      <c r="K1141" t="s">
        <v>21</v>
      </c>
      <c r="L1141" t="str">
        <f t="shared" si="69"/>
        <v>Afternoon</v>
      </c>
      <c r="M1141" t="str">
        <f t="shared" si="70"/>
        <v>14</v>
      </c>
      <c r="N1141" t="str">
        <f t="shared" si="71"/>
        <v>18</v>
      </c>
    </row>
    <row r="1142" spans="1:14" x14ac:dyDescent="0.3">
      <c r="A1142">
        <v>1</v>
      </c>
      <c r="B1142">
        <v>5</v>
      </c>
      <c r="C1142" s="1">
        <v>40209</v>
      </c>
      <c r="D1142" s="21" t="str">
        <f t="shared" si="68"/>
        <v>31-Jan-2010</v>
      </c>
      <c r="E1142" s="2">
        <v>0.66736111111111107</v>
      </c>
      <c r="F1142" s="1">
        <v>40209</v>
      </c>
      <c r="G1142" s="2">
        <v>0.76527777777777783</v>
      </c>
      <c r="H1142">
        <v>50</v>
      </c>
      <c r="I1142">
        <v>141</v>
      </c>
      <c r="J1142" t="s">
        <v>8</v>
      </c>
      <c r="K1142" t="s">
        <v>21</v>
      </c>
      <c r="L1142" t="str">
        <f t="shared" si="69"/>
        <v>Afternoon</v>
      </c>
      <c r="M1142" t="str">
        <f t="shared" si="70"/>
        <v>16</v>
      </c>
      <c r="N1142" t="str">
        <f t="shared" si="71"/>
        <v>18</v>
      </c>
    </row>
    <row r="1143" spans="1:14" x14ac:dyDescent="0.3">
      <c r="A1143">
        <v>1</v>
      </c>
      <c r="B1143">
        <v>5</v>
      </c>
      <c r="C1143" s="1">
        <v>40209</v>
      </c>
      <c r="D1143" s="21" t="str">
        <f t="shared" si="68"/>
        <v>31-Jan-2010</v>
      </c>
      <c r="E1143" s="2">
        <v>0.67013888888888884</v>
      </c>
      <c r="F1143" s="1">
        <v>40209</v>
      </c>
      <c r="G1143" s="2">
        <v>0.76736111111111116</v>
      </c>
      <c r="H1143">
        <v>50</v>
      </c>
      <c r="I1143">
        <v>140</v>
      </c>
      <c r="J1143" t="s">
        <v>8</v>
      </c>
      <c r="K1143" t="s">
        <v>21</v>
      </c>
      <c r="L1143" t="str">
        <f t="shared" si="69"/>
        <v>Afternoon</v>
      </c>
      <c r="M1143" t="str">
        <f t="shared" si="70"/>
        <v>16</v>
      </c>
      <c r="N1143" t="str">
        <f t="shared" si="71"/>
        <v>18</v>
      </c>
    </row>
    <row r="1144" spans="1:14" x14ac:dyDescent="0.3">
      <c r="A1144">
        <v>1</v>
      </c>
      <c r="B1144">
        <v>8</v>
      </c>
      <c r="C1144" s="1">
        <v>40209</v>
      </c>
      <c r="D1144" s="21" t="str">
        <f t="shared" si="68"/>
        <v>31-Jan-2010</v>
      </c>
      <c r="E1144" s="2">
        <v>0.67083333333333339</v>
      </c>
      <c r="F1144" s="1">
        <v>40209</v>
      </c>
      <c r="G1144" s="2">
        <v>0.77638888888888891</v>
      </c>
      <c r="H1144">
        <v>50</v>
      </c>
      <c r="I1144">
        <v>152</v>
      </c>
      <c r="J1144" t="s">
        <v>8</v>
      </c>
      <c r="K1144" t="s">
        <v>21</v>
      </c>
      <c r="L1144" t="str">
        <f t="shared" si="69"/>
        <v>Afternoon</v>
      </c>
      <c r="M1144" t="str">
        <f t="shared" si="70"/>
        <v>16</v>
      </c>
      <c r="N1144" t="str">
        <f t="shared" si="71"/>
        <v>18</v>
      </c>
    </row>
    <row r="1145" spans="1:14" x14ac:dyDescent="0.3">
      <c r="A1145">
        <v>1</v>
      </c>
      <c r="B1145">
        <v>5</v>
      </c>
      <c r="C1145" s="1">
        <v>40209</v>
      </c>
      <c r="D1145" s="21" t="str">
        <f t="shared" si="68"/>
        <v>31-Jan-2010</v>
      </c>
      <c r="E1145" s="2">
        <v>0.67847222222222225</v>
      </c>
      <c r="F1145" s="1">
        <v>40209</v>
      </c>
      <c r="G1145" s="2">
        <v>0.81388888888888899</v>
      </c>
      <c r="H1145">
        <v>70</v>
      </c>
      <c r="I1145">
        <v>195</v>
      </c>
      <c r="J1145" t="s">
        <v>8</v>
      </c>
      <c r="K1145" t="s">
        <v>21</v>
      </c>
      <c r="L1145" t="str">
        <f t="shared" si="69"/>
        <v>Afternoon</v>
      </c>
      <c r="M1145" t="str">
        <f t="shared" si="70"/>
        <v>16</v>
      </c>
      <c r="N1145" t="str">
        <f t="shared" si="71"/>
        <v>19</v>
      </c>
    </row>
    <row r="1146" spans="1:14" x14ac:dyDescent="0.3">
      <c r="A1146">
        <v>1</v>
      </c>
      <c r="B1146">
        <v>6</v>
      </c>
      <c r="C1146" s="1">
        <v>40209</v>
      </c>
      <c r="D1146" s="21" t="str">
        <f t="shared" si="68"/>
        <v>31-Jan-2010</v>
      </c>
      <c r="E1146" s="2">
        <v>0.67847222222222225</v>
      </c>
      <c r="F1146" s="1">
        <v>40209</v>
      </c>
      <c r="G1146" s="2">
        <v>0.77777777777777779</v>
      </c>
      <c r="H1146">
        <v>50</v>
      </c>
      <c r="I1146">
        <v>143</v>
      </c>
      <c r="J1146" t="s">
        <v>8</v>
      </c>
      <c r="K1146" t="s">
        <v>21</v>
      </c>
      <c r="L1146" t="str">
        <f t="shared" si="69"/>
        <v>Afternoon</v>
      </c>
      <c r="M1146" t="str">
        <f t="shared" si="70"/>
        <v>16</v>
      </c>
      <c r="N1146" t="str">
        <f t="shared" si="71"/>
        <v>18</v>
      </c>
    </row>
    <row r="1147" spans="1:14" x14ac:dyDescent="0.3">
      <c r="A1147">
        <v>1</v>
      </c>
      <c r="B1147">
        <v>6</v>
      </c>
      <c r="C1147" s="1">
        <v>40209</v>
      </c>
      <c r="D1147" s="21" t="str">
        <f t="shared" si="68"/>
        <v>31-Jan-2010</v>
      </c>
      <c r="E1147" s="2">
        <v>0.6875</v>
      </c>
      <c r="F1147" s="1">
        <v>40209</v>
      </c>
      <c r="G1147" s="2">
        <v>0.81597222222222221</v>
      </c>
      <c r="H1147">
        <v>70</v>
      </c>
      <c r="I1147">
        <v>185</v>
      </c>
      <c r="J1147" t="s">
        <v>8</v>
      </c>
      <c r="K1147" t="s">
        <v>21</v>
      </c>
      <c r="L1147" t="str">
        <f t="shared" si="69"/>
        <v>Afternoon</v>
      </c>
      <c r="M1147" t="str">
        <f t="shared" si="70"/>
        <v>16</v>
      </c>
      <c r="N1147" t="str">
        <f t="shared" si="71"/>
        <v>19</v>
      </c>
    </row>
    <row r="1148" spans="1:14" x14ac:dyDescent="0.3">
      <c r="A1148">
        <v>1</v>
      </c>
      <c r="B1148">
        <v>8</v>
      </c>
      <c r="C1148" s="1">
        <v>40209</v>
      </c>
      <c r="D1148" s="21" t="str">
        <f t="shared" si="68"/>
        <v>31-Jan-2010</v>
      </c>
      <c r="E1148" s="2">
        <v>0.68958333333333333</v>
      </c>
      <c r="F1148" s="1">
        <v>40209</v>
      </c>
      <c r="G1148" s="2">
        <v>0.85416666666666663</v>
      </c>
      <c r="H1148">
        <v>70</v>
      </c>
      <c r="I1148">
        <v>237</v>
      </c>
      <c r="J1148" t="s">
        <v>8</v>
      </c>
      <c r="K1148" t="s">
        <v>21</v>
      </c>
      <c r="L1148" t="str">
        <f t="shared" si="69"/>
        <v>Afternoon</v>
      </c>
      <c r="M1148" t="str">
        <f t="shared" si="70"/>
        <v>16</v>
      </c>
      <c r="N1148" t="str">
        <f t="shared" si="71"/>
        <v>20</v>
      </c>
    </row>
    <row r="1149" spans="1:14" x14ac:dyDescent="0.3">
      <c r="A1149">
        <v>1</v>
      </c>
      <c r="B1149">
        <v>6</v>
      </c>
      <c r="C1149" s="1">
        <v>40209</v>
      </c>
      <c r="D1149" s="21" t="str">
        <f t="shared" si="68"/>
        <v>31-Jan-2010</v>
      </c>
      <c r="E1149" s="2">
        <v>0.69652777777777775</v>
      </c>
      <c r="F1149" s="1">
        <v>40209</v>
      </c>
      <c r="G1149" s="2">
        <v>0.72638888888888886</v>
      </c>
      <c r="H1149">
        <v>50</v>
      </c>
      <c r="I1149">
        <v>43</v>
      </c>
      <c r="J1149" t="s">
        <v>8</v>
      </c>
      <c r="K1149" t="s">
        <v>21</v>
      </c>
      <c r="L1149" t="str">
        <f t="shared" si="69"/>
        <v>Afternoon</v>
      </c>
      <c r="M1149" t="str">
        <f t="shared" si="70"/>
        <v>16</v>
      </c>
      <c r="N1149" t="str">
        <f t="shared" si="71"/>
        <v>17</v>
      </c>
    </row>
    <row r="1150" spans="1:14" x14ac:dyDescent="0.3">
      <c r="A1150">
        <v>1</v>
      </c>
      <c r="B1150">
        <v>8</v>
      </c>
      <c r="C1150" s="1">
        <v>40209</v>
      </c>
      <c r="D1150" s="21" t="str">
        <f t="shared" si="68"/>
        <v>31-Jan-2010</v>
      </c>
      <c r="E1150" s="2">
        <v>0.70694444444444438</v>
      </c>
      <c r="F1150" s="1">
        <v>40209</v>
      </c>
      <c r="G1150" s="2">
        <v>0.80138888888888893</v>
      </c>
      <c r="H1150">
        <v>50</v>
      </c>
      <c r="I1150">
        <v>136</v>
      </c>
      <c r="J1150" t="s">
        <v>8</v>
      </c>
      <c r="K1150" t="s">
        <v>21</v>
      </c>
      <c r="L1150" t="str">
        <f t="shared" si="69"/>
        <v>Afternoon</v>
      </c>
      <c r="M1150" t="str">
        <f t="shared" si="70"/>
        <v>16</v>
      </c>
      <c r="N1150" t="str">
        <f t="shared" si="71"/>
        <v>19</v>
      </c>
    </row>
    <row r="1151" spans="1:14" x14ac:dyDescent="0.3">
      <c r="A1151">
        <v>1</v>
      </c>
      <c r="B1151">
        <v>8</v>
      </c>
      <c r="C1151" s="1">
        <v>40209</v>
      </c>
      <c r="D1151" s="21" t="str">
        <f t="shared" si="68"/>
        <v>31-Jan-2010</v>
      </c>
      <c r="E1151" s="2">
        <v>0.7597222222222223</v>
      </c>
      <c r="F1151" s="1">
        <v>40209</v>
      </c>
      <c r="G1151" s="2">
        <v>0.85</v>
      </c>
      <c r="H1151">
        <v>50</v>
      </c>
      <c r="I1151">
        <v>130</v>
      </c>
      <c r="J1151" t="s">
        <v>8</v>
      </c>
      <c r="K1151" t="s">
        <v>21</v>
      </c>
      <c r="L1151" t="str">
        <f t="shared" si="69"/>
        <v>Evening</v>
      </c>
      <c r="M1151" t="str">
        <f t="shared" si="70"/>
        <v>18</v>
      </c>
      <c r="N1151" t="str">
        <f t="shared" si="71"/>
        <v>20</v>
      </c>
    </row>
    <row r="1152" spans="1:14" x14ac:dyDescent="0.3">
      <c r="A1152">
        <v>1</v>
      </c>
      <c r="B1152">
        <v>8</v>
      </c>
      <c r="C1152" s="1">
        <v>40209</v>
      </c>
      <c r="D1152" s="21" t="str">
        <f t="shared" si="68"/>
        <v>31-Jan-2010</v>
      </c>
      <c r="E1152" s="2">
        <v>0.77222222222222225</v>
      </c>
      <c r="F1152" s="1">
        <v>40209</v>
      </c>
      <c r="G1152" s="2">
        <v>0.88541666666666663</v>
      </c>
      <c r="H1152">
        <v>50</v>
      </c>
      <c r="I1152">
        <v>163</v>
      </c>
      <c r="J1152" t="s">
        <v>8</v>
      </c>
      <c r="K1152" t="s">
        <v>21</v>
      </c>
      <c r="L1152" t="str">
        <f t="shared" si="69"/>
        <v>Evening</v>
      </c>
      <c r="M1152" t="str">
        <f t="shared" si="70"/>
        <v>18</v>
      </c>
      <c r="N1152" t="str">
        <f t="shared" si="71"/>
        <v>21</v>
      </c>
    </row>
    <row r="1153" spans="1:14" x14ac:dyDescent="0.3">
      <c r="A1153">
        <v>1</v>
      </c>
      <c r="B1153">
        <v>5</v>
      </c>
      <c r="C1153" s="1">
        <v>40209</v>
      </c>
      <c r="D1153" s="21" t="str">
        <f t="shared" si="68"/>
        <v>31-Jan-2010</v>
      </c>
      <c r="E1153" s="2">
        <v>0.77430555555555547</v>
      </c>
      <c r="F1153" s="1">
        <v>40209</v>
      </c>
      <c r="G1153" s="2">
        <v>0.85</v>
      </c>
      <c r="H1153">
        <v>50</v>
      </c>
      <c r="I1153">
        <v>109</v>
      </c>
      <c r="J1153" t="s">
        <v>8</v>
      </c>
      <c r="K1153" t="s">
        <v>21</v>
      </c>
      <c r="L1153" t="str">
        <f t="shared" si="69"/>
        <v>Evening</v>
      </c>
      <c r="M1153" t="str">
        <f t="shared" si="70"/>
        <v>18</v>
      </c>
      <c r="N1153" t="str">
        <f t="shared" si="71"/>
        <v>20</v>
      </c>
    </row>
    <row r="1154" spans="1:14" x14ac:dyDescent="0.3">
      <c r="A1154">
        <v>1</v>
      </c>
      <c r="B1154">
        <v>5</v>
      </c>
      <c r="C1154" s="1">
        <v>40209</v>
      </c>
      <c r="D1154" s="21" t="str">
        <f t="shared" si="68"/>
        <v>31-Jan-2010</v>
      </c>
      <c r="E1154" s="2">
        <v>0.88541666666666663</v>
      </c>
      <c r="F1154" s="1">
        <v>40210</v>
      </c>
      <c r="G1154" s="2">
        <v>7.1527777777777787E-2</v>
      </c>
      <c r="H1154">
        <v>90</v>
      </c>
      <c r="I1154">
        <v>268</v>
      </c>
      <c r="J1154" t="s">
        <v>8</v>
      </c>
      <c r="K1154" t="s">
        <v>21</v>
      </c>
      <c r="L1154" t="str">
        <f t="shared" si="69"/>
        <v>Evening</v>
      </c>
      <c r="M1154" t="str">
        <f t="shared" si="70"/>
        <v>21</v>
      </c>
      <c r="N1154" t="str">
        <f t="shared" si="71"/>
        <v>01</v>
      </c>
    </row>
    <row r="1155" spans="1:14" x14ac:dyDescent="0.3">
      <c r="A1155">
        <v>1</v>
      </c>
      <c r="B1155">
        <v>8</v>
      </c>
      <c r="C1155" s="1">
        <v>40209</v>
      </c>
      <c r="D1155" s="21" t="str">
        <f t="shared" ref="D1155:D1218" si="72" xml:space="preserve"> TEXT(C1155, "dd-Mmm-yyyy")</f>
        <v>31-Jan-2010</v>
      </c>
      <c r="E1155" s="2">
        <v>0.90208333333333324</v>
      </c>
      <c r="F1155" s="1">
        <v>40209</v>
      </c>
      <c r="G1155" s="2">
        <v>0.91805555555555562</v>
      </c>
      <c r="H1155">
        <v>50</v>
      </c>
      <c r="I1155">
        <v>23</v>
      </c>
      <c r="J1155" t="s">
        <v>8</v>
      </c>
      <c r="K1155" t="s">
        <v>21</v>
      </c>
      <c r="L1155" t="str">
        <f t="shared" ref="L1155:L1218" si="73">IF(AND(E1155&gt;$T$6,E1155&lt;=$U$6),"Morning",IF(AND(E1155&gt;$U$6,E1155&lt;=$V$6),"Afternoon", IF(AND(E1155&gt;$V$6,E1155&lt;=$W$6),"Evening", "Night")))</f>
        <v>Evening</v>
      </c>
      <c r="M1155" t="str">
        <f t="shared" ref="M1155:M1218" si="74" xml:space="preserve"> TEXT(E1155, "H")</f>
        <v>21</v>
      </c>
      <c r="N1155" t="str">
        <f t="shared" ref="N1155:N1218" si="75" xml:space="preserve"> TEXT(G1155,"HH")</f>
        <v>22</v>
      </c>
    </row>
    <row r="1156" spans="1:14" x14ac:dyDescent="0.3">
      <c r="A1156">
        <v>1</v>
      </c>
      <c r="B1156">
        <v>6</v>
      </c>
      <c r="C1156" s="1">
        <v>40209</v>
      </c>
      <c r="D1156" s="21" t="str">
        <f t="shared" si="72"/>
        <v>31-Jan-2010</v>
      </c>
      <c r="E1156" s="2">
        <v>0.90833333333333333</v>
      </c>
      <c r="F1156" s="1">
        <v>40210</v>
      </c>
      <c r="G1156" s="2">
        <v>5.2777777777777778E-2</v>
      </c>
      <c r="H1156">
        <v>70</v>
      </c>
      <c r="I1156">
        <v>208</v>
      </c>
      <c r="J1156" t="s">
        <v>8</v>
      </c>
      <c r="K1156" t="s">
        <v>21</v>
      </c>
      <c r="L1156" t="str">
        <f t="shared" si="73"/>
        <v>Evening</v>
      </c>
      <c r="M1156" t="str">
        <f t="shared" si="74"/>
        <v>21</v>
      </c>
      <c r="N1156" t="str">
        <f t="shared" si="75"/>
        <v>01</v>
      </c>
    </row>
    <row r="1157" spans="1:14" x14ac:dyDescent="0.3">
      <c r="A1157">
        <v>1</v>
      </c>
      <c r="B1157">
        <v>5</v>
      </c>
      <c r="C1157" s="1">
        <v>40215</v>
      </c>
      <c r="D1157" s="21" t="str">
        <f t="shared" si="72"/>
        <v>06-Feb-2010</v>
      </c>
      <c r="E1157" s="2">
        <v>0.51180555555555551</v>
      </c>
      <c r="F1157" s="1">
        <v>40215</v>
      </c>
      <c r="G1157" s="2">
        <v>0.57638888888888895</v>
      </c>
      <c r="H1157">
        <v>50</v>
      </c>
      <c r="I1157">
        <v>93</v>
      </c>
      <c r="J1157" t="s">
        <v>8</v>
      </c>
      <c r="K1157" t="s">
        <v>18</v>
      </c>
      <c r="L1157" t="str">
        <f t="shared" si="73"/>
        <v>Morning</v>
      </c>
      <c r="M1157" t="str">
        <f t="shared" si="74"/>
        <v>12</v>
      </c>
      <c r="N1157" t="str">
        <f t="shared" si="75"/>
        <v>13</v>
      </c>
    </row>
    <row r="1158" spans="1:14" x14ac:dyDescent="0.3">
      <c r="A1158">
        <v>1</v>
      </c>
      <c r="B1158">
        <v>6</v>
      </c>
      <c r="C1158" s="1">
        <v>40215</v>
      </c>
      <c r="D1158" s="21" t="str">
        <f t="shared" si="72"/>
        <v>06-Feb-2010</v>
      </c>
      <c r="E1158" s="2">
        <v>0.54652777777777783</v>
      </c>
      <c r="F1158" s="1">
        <v>40215</v>
      </c>
      <c r="G1158" s="2">
        <v>0.68333333333333324</v>
      </c>
      <c r="H1158">
        <v>70</v>
      </c>
      <c r="I1158">
        <v>197</v>
      </c>
      <c r="J1158" t="s">
        <v>8</v>
      </c>
      <c r="K1158" t="s">
        <v>18</v>
      </c>
      <c r="L1158" t="str">
        <f t="shared" si="73"/>
        <v>Morning</v>
      </c>
      <c r="M1158" t="str">
        <f t="shared" si="74"/>
        <v>13</v>
      </c>
      <c r="N1158" t="str">
        <f t="shared" si="75"/>
        <v>16</v>
      </c>
    </row>
    <row r="1159" spans="1:14" x14ac:dyDescent="0.3">
      <c r="A1159">
        <v>1</v>
      </c>
      <c r="B1159">
        <v>6</v>
      </c>
      <c r="C1159" s="1">
        <v>40215</v>
      </c>
      <c r="D1159" s="21" t="str">
        <f t="shared" si="72"/>
        <v>06-Feb-2010</v>
      </c>
      <c r="E1159" s="2">
        <v>0.55555555555555558</v>
      </c>
      <c r="F1159" s="1">
        <v>40215</v>
      </c>
      <c r="G1159" s="2">
        <v>0.61805555555555558</v>
      </c>
      <c r="H1159">
        <v>50</v>
      </c>
      <c r="I1159">
        <v>90</v>
      </c>
      <c r="J1159" t="s">
        <v>8</v>
      </c>
      <c r="K1159" t="s">
        <v>18</v>
      </c>
      <c r="L1159" t="str">
        <f t="shared" si="73"/>
        <v>Morning</v>
      </c>
      <c r="M1159" t="str">
        <f t="shared" si="74"/>
        <v>13</v>
      </c>
      <c r="N1159" t="str">
        <f t="shared" si="75"/>
        <v>14</v>
      </c>
    </row>
    <row r="1160" spans="1:14" x14ac:dyDescent="0.3">
      <c r="A1160">
        <v>1</v>
      </c>
      <c r="B1160">
        <v>6</v>
      </c>
      <c r="C1160" s="1">
        <v>40215</v>
      </c>
      <c r="D1160" s="21" t="str">
        <f t="shared" si="72"/>
        <v>06-Feb-2010</v>
      </c>
      <c r="E1160" s="2">
        <v>0.58402777777777781</v>
      </c>
      <c r="F1160" s="1">
        <v>40215</v>
      </c>
      <c r="G1160" s="2">
        <v>0.64722222222222225</v>
      </c>
      <c r="H1160">
        <v>50</v>
      </c>
      <c r="I1160">
        <v>91</v>
      </c>
      <c r="J1160" t="s">
        <v>8</v>
      </c>
      <c r="K1160" t="s">
        <v>18</v>
      </c>
      <c r="L1160" t="str">
        <f t="shared" si="73"/>
        <v>Afternoon</v>
      </c>
      <c r="M1160" t="str">
        <f t="shared" si="74"/>
        <v>14</v>
      </c>
      <c r="N1160" t="str">
        <f t="shared" si="75"/>
        <v>15</v>
      </c>
    </row>
    <row r="1161" spans="1:14" x14ac:dyDescent="0.3">
      <c r="A1161">
        <v>1</v>
      </c>
      <c r="B1161">
        <v>8</v>
      </c>
      <c r="C1161" s="1">
        <v>40215</v>
      </c>
      <c r="D1161" s="21" t="str">
        <f t="shared" si="72"/>
        <v>06-Feb-2010</v>
      </c>
      <c r="E1161" s="2">
        <v>0.60277777777777775</v>
      </c>
      <c r="F1161" s="1">
        <v>40215</v>
      </c>
      <c r="G1161" s="2">
        <v>0.71597222222222223</v>
      </c>
      <c r="H1161">
        <v>50</v>
      </c>
      <c r="I1161">
        <v>163</v>
      </c>
      <c r="J1161" t="s">
        <v>8</v>
      </c>
      <c r="K1161" t="s">
        <v>18</v>
      </c>
      <c r="L1161" t="str">
        <f t="shared" si="73"/>
        <v>Afternoon</v>
      </c>
      <c r="M1161" t="str">
        <f t="shared" si="74"/>
        <v>14</v>
      </c>
      <c r="N1161" t="str">
        <f t="shared" si="75"/>
        <v>17</v>
      </c>
    </row>
    <row r="1162" spans="1:14" x14ac:dyDescent="0.3">
      <c r="A1162">
        <v>1</v>
      </c>
      <c r="B1162">
        <v>6</v>
      </c>
      <c r="C1162" s="1">
        <v>40215</v>
      </c>
      <c r="D1162" s="21" t="str">
        <f t="shared" si="72"/>
        <v>06-Feb-2010</v>
      </c>
      <c r="E1162" s="2">
        <v>0.61319444444444449</v>
      </c>
      <c r="F1162" s="1">
        <v>40215</v>
      </c>
      <c r="G1162" s="2">
        <v>0.70624999999999993</v>
      </c>
      <c r="H1162">
        <v>50</v>
      </c>
      <c r="I1162">
        <v>134</v>
      </c>
      <c r="J1162" t="s">
        <v>8</v>
      </c>
      <c r="K1162" t="s">
        <v>18</v>
      </c>
      <c r="L1162" t="str">
        <f t="shared" si="73"/>
        <v>Afternoon</v>
      </c>
      <c r="M1162" t="str">
        <f t="shared" si="74"/>
        <v>14</v>
      </c>
      <c r="N1162" t="str">
        <f t="shared" si="75"/>
        <v>16</v>
      </c>
    </row>
    <row r="1163" spans="1:14" x14ac:dyDescent="0.3">
      <c r="A1163">
        <v>1</v>
      </c>
      <c r="B1163">
        <v>5</v>
      </c>
      <c r="C1163" s="1">
        <v>40215</v>
      </c>
      <c r="D1163" s="21" t="str">
        <f t="shared" si="72"/>
        <v>06-Feb-2010</v>
      </c>
      <c r="E1163" s="2">
        <v>0.63680555555555551</v>
      </c>
      <c r="F1163" s="1">
        <v>40215</v>
      </c>
      <c r="G1163" s="2">
        <v>0.73263888888888884</v>
      </c>
      <c r="H1163">
        <v>50</v>
      </c>
      <c r="I1163">
        <v>138</v>
      </c>
      <c r="J1163" t="s">
        <v>8</v>
      </c>
      <c r="K1163" t="s">
        <v>18</v>
      </c>
      <c r="L1163" t="str">
        <f t="shared" si="73"/>
        <v>Afternoon</v>
      </c>
      <c r="M1163" t="str">
        <f t="shared" si="74"/>
        <v>15</v>
      </c>
      <c r="N1163" t="str">
        <f t="shared" si="75"/>
        <v>17</v>
      </c>
    </row>
    <row r="1164" spans="1:14" x14ac:dyDescent="0.3">
      <c r="A1164">
        <v>1</v>
      </c>
      <c r="B1164">
        <v>5</v>
      </c>
      <c r="C1164" s="1">
        <v>40215</v>
      </c>
      <c r="D1164" s="21" t="str">
        <f t="shared" si="72"/>
        <v>06-Feb-2010</v>
      </c>
      <c r="E1164" s="2">
        <v>0.65138888888888891</v>
      </c>
      <c r="F1164" s="1">
        <v>40215</v>
      </c>
      <c r="G1164" s="2">
        <v>0.68055555555555547</v>
      </c>
      <c r="H1164">
        <v>50</v>
      </c>
      <c r="I1164">
        <v>42</v>
      </c>
      <c r="J1164" t="s">
        <v>8</v>
      </c>
      <c r="K1164" t="s">
        <v>18</v>
      </c>
      <c r="L1164" t="str">
        <f t="shared" si="73"/>
        <v>Afternoon</v>
      </c>
      <c r="M1164" t="str">
        <f t="shared" si="74"/>
        <v>15</v>
      </c>
      <c r="N1164" t="str">
        <f t="shared" si="75"/>
        <v>16</v>
      </c>
    </row>
    <row r="1165" spans="1:14" x14ac:dyDescent="0.3">
      <c r="A1165">
        <v>1</v>
      </c>
      <c r="B1165">
        <v>5</v>
      </c>
      <c r="C1165" s="1">
        <v>40215</v>
      </c>
      <c r="D1165" s="21" t="str">
        <f t="shared" si="72"/>
        <v>06-Feb-2010</v>
      </c>
      <c r="E1165" s="2">
        <v>0.65347222222222223</v>
      </c>
      <c r="F1165" s="1">
        <v>40215</v>
      </c>
      <c r="G1165" s="2">
        <v>0.82430555555555562</v>
      </c>
      <c r="H1165">
        <v>90</v>
      </c>
      <c r="I1165">
        <v>246</v>
      </c>
      <c r="J1165" t="s">
        <v>8</v>
      </c>
      <c r="K1165" t="s">
        <v>18</v>
      </c>
      <c r="L1165" t="str">
        <f t="shared" si="73"/>
        <v>Afternoon</v>
      </c>
      <c r="M1165" t="str">
        <f t="shared" si="74"/>
        <v>15</v>
      </c>
      <c r="N1165" t="str">
        <f t="shared" si="75"/>
        <v>19</v>
      </c>
    </row>
    <row r="1166" spans="1:14" x14ac:dyDescent="0.3">
      <c r="A1166">
        <v>1</v>
      </c>
      <c r="B1166">
        <v>6</v>
      </c>
      <c r="C1166" s="1">
        <v>40215</v>
      </c>
      <c r="D1166" s="21" t="str">
        <f t="shared" si="72"/>
        <v>06-Feb-2010</v>
      </c>
      <c r="E1166" s="2">
        <v>0.68611111111111101</v>
      </c>
      <c r="F1166" s="1">
        <v>40215</v>
      </c>
      <c r="G1166" s="2">
        <v>0.72361111111111109</v>
      </c>
      <c r="H1166">
        <v>50</v>
      </c>
      <c r="I1166">
        <v>54</v>
      </c>
      <c r="J1166" t="s">
        <v>8</v>
      </c>
      <c r="K1166" t="s">
        <v>18</v>
      </c>
      <c r="L1166" t="str">
        <f t="shared" si="73"/>
        <v>Afternoon</v>
      </c>
      <c r="M1166" t="str">
        <f t="shared" si="74"/>
        <v>16</v>
      </c>
      <c r="N1166" t="str">
        <f t="shared" si="75"/>
        <v>17</v>
      </c>
    </row>
    <row r="1167" spans="1:14" x14ac:dyDescent="0.3">
      <c r="A1167">
        <v>1</v>
      </c>
      <c r="B1167">
        <v>5</v>
      </c>
      <c r="C1167" s="1">
        <v>40215</v>
      </c>
      <c r="D1167" s="21" t="str">
        <f t="shared" si="72"/>
        <v>06-Feb-2010</v>
      </c>
      <c r="E1167" s="2">
        <v>0.77013888888888893</v>
      </c>
      <c r="F1167" s="1">
        <v>40215</v>
      </c>
      <c r="G1167" s="2">
        <v>0.87222222222222223</v>
      </c>
      <c r="H1167">
        <v>50</v>
      </c>
      <c r="I1167">
        <v>147</v>
      </c>
      <c r="J1167" t="s">
        <v>8</v>
      </c>
      <c r="K1167" t="s">
        <v>18</v>
      </c>
      <c r="L1167" t="str">
        <f t="shared" si="73"/>
        <v>Evening</v>
      </c>
      <c r="M1167" t="str">
        <f t="shared" si="74"/>
        <v>18</v>
      </c>
      <c r="N1167" t="str">
        <f t="shared" si="75"/>
        <v>20</v>
      </c>
    </row>
    <row r="1168" spans="1:14" x14ac:dyDescent="0.3">
      <c r="A1168">
        <v>1</v>
      </c>
      <c r="B1168">
        <v>8</v>
      </c>
      <c r="C1168" s="1">
        <v>40215</v>
      </c>
      <c r="D1168" s="21" t="str">
        <f t="shared" si="72"/>
        <v>06-Feb-2010</v>
      </c>
      <c r="E1168" s="2">
        <v>0.77708333333333324</v>
      </c>
      <c r="F1168" s="1">
        <v>40215</v>
      </c>
      <c r="G1168" s="2">
        <v>0.8354166666666667</v>
      </c>
      <c r="H1168">
        <v>50</v>
      </c>
      <c r="I1168">
        <v>84</v>
      </c>
      <c r="J1168" t="s">
        <v>8</v>
      </c>
      <c r="K1168" t="s">
        <v>18</v>
      </c>
      <c r="L1168" t="str">
        <f t="shared" si="73"/>
        <v>Evening</v>
      </c>
      <c r="M1168" t="str">
        <f t="shared" si="74"/>
        <v>18</v>
      </c>
      <c r="N1168" t="str">
        <f t="shared" si="75"/>
        <v>20</v>
      </c>
    </row>
    <row r="1169" spans="1:14" x14ac:dyDescent="0.3">
      <c r="A1169">
        <v>1</v>
      </c>
      <c r="B1169">
        <v>5</v>
      </c>
      <c r="C1169" s="1">
        <v>40215</v>
      </c>
      <c r="D1169" s="21" t="str">
        <f t="shared" si="72"/>
        <v>06-Feb-2010</v>
      </c>
      <c r="E1169" s="2">
        <v>0.77777777777777779</v>
      </c>
      <c r="F1169" s="1">
        <v>40215</v>
      </c>
      <c r="G1169" s="2">
        <v>0.80763888888888891</v>
      </c>
      <c r="H1169">
        <v>50</v>
      </c>
      <c r="I1169">
        <v>43</v>
      </c>
      <c r="J1169" t="s">
        <v>8</v>
      </c>
      <c r="K1169" t="s">
        <v>18</v>
      </c>
      <c r="L1169" t="str">
        <f t="shared" si="73"/>
        <v>Evening</v>
      </c>
      <c r="M1169" t="str">
        <f t="shared" si="74"/>
        <v>18</v>
      </c>
      <c r="N1169" t="str">
        <f t="shared" si="75"/>
        <v>19</v>
      </c>
    </row>
    <row r="1170" spans="1:14" x14ac:dyDescent="0.3">
      <c r="A1170">
        <v>1</v>
      </c>
      <c r="B1170">
        <v>5</v>
      </c>
      <c r="C1170" s="1">
        <v>40215</v>
      </c>
      <c r="D1170" s="21" t="str">
        <f t="shared" si="72"/>
        <v>06-Feb-2010</v>
      </c>
      <c r="E1170" s="2">
        <v>0.79166666666666663</v>
      </c>
      <c r="F1170" s="1">
        <v>40215</v>
      </c>
      <c r="G1170" s="2">
        <v>0.87222222222222223</v>
      </c>
      <c r="H1170">
        <v>50</v>
      </c>
      <c r="I1170">
        <v>116</v>
      </c>
      <c r="J1170" t="s">
        <v>8</v>
      </c>
      <c r="K1170" t="s">
        <v>18</v>
      </c>
      <c r="L1170" t="str">
        <f t="shared" si="73"/>
        <v>Evening</v>
      </c>
      <c r="M1170" t="str">
        <f t="shared" si="74"/>
        <v>19</v>
      </c>
      <c r="N1170" t="str">
        <f t="shared" si="75"/>
        <v>20</v>
      </c>
    </row>
    <row r="1171" spans="1:14" x14ac:dyDescent="0.3">
      <c r="A1171">
        <v>1</v>
      </c>
      <c r="B1171">
        <v>5</v>
      </c>
      <c r="C1171" s="1">
        <v>40215</v>
      </c>
      <c r="D1171" s="21" t="str">
        <f t="shared" si="72"/>
        <v>06-Feb-2010</v>
      </c>
      <c r="E1171" s="2">
        <v>0.81319444444444444</v>
      </c>
      <c r="F1171" s="1">
        <v>40215</v>
      </c>
      <c r="G1171" s="2">
        <v>0.90972222222222221</v>
      </c>
      <c r="H1171">
        <v>50</v>
      </c>
      <c r="I1171">
        <v>139</v>
      </c>
      <c r="J1171" t="s">
        <v>8</v>
      </c>
      <c r="K1171" t="s">
        <v>18</v>
      </c>
      <c r="L1171" t="str">
        <f t="shared" si="73"/>
        <v>Evening</v>
      </c>
      <c r="M1171" t="str">
        <f t="shared" si="74"/>
        <v>19</v>
      </c>
      <c r="N1171" t="str">
        <f t="shared" si="75"/>
        <v>21</v>
      </c>
    </row>
    <row r="1172" spans="1:14" x14ac:dyDescent="0.3">
      <c r="A1172">
        <v>1</v>
      </c>
      <c r="B1172">
        <v>8</v>
      </c>
      <c r="C1172" s="1">
        <v>40215</v>
      </c>
      <c r="D1172" s="21" t="str">
        <f t="shared" si="72"/>
        <v>06-Feb-2010</v>
      </c>
      <c r="E1172" s="2">
        <v>0.83263888888888893</v>
      </c>
      <c r="F1172" s="1">
        <v>40215</v>
      </c>
      <c r="G1172" s="2">
        <v>0.91875000000000007</v>
      </c>
      <c r="H1172">
        <v>50</v>
      </c>
      <c r="I1172">
        <v>124</v>
      </c>
      <c r="J1172" t="s">
        <v>8</v>
      </c>
      <c r="K1172" t="s">
        <v>18</v>
      </c>
      <c r="L1172" t="str">
        <f t="shared" si="73"/>
        <v>Evening</v>
      </c>
      <c r="M1172" t="str">
        <f t="shared" si="74"/>
        <v>19</v>
      </c>
      <c r="N1172" t="str">
        <f t="shared" si="75"/>
        <v>22</v>
      </c>
    </row>
    <row r="1173" spans="1:14" x14ac:dyDescent="0.3">
      <c r="A1173">
        <v>1</v>
      </c>
      <c r="B1173">
        <v>8</v>
      </c>
      <c r="C1173" s="1">
        <v>40215</v>
      </c>
      <c r="D1173" s="21" t="str">
        <f t="shared" si="72"/>
        <v>06-Feb-2010</v>
      </c>
      <c r="E1173" s="2">
        <v>0.84375</v>
      </c>
      <c r="F1173" s="1">
        <v>40215</v>
      </c>
      <c r="G1173" s="2">
        <v>0.8979166666666667</v>
      </c>
      <c r="H1173">
        <v>50</v>
      </c>
      <c r="I1173">
        <v>78</v>
      </c>
      <c r="J1173" t="s">
        <v>8</v>
      </c>
      <c r="K1173" t="s">
        <v>18</v>
      </c>
      <c r="L1173" t="str">
        <f t="shared" si="73"/>
        <v>Evening</v>
      </c>
      <c r="M1173" t="str">
        <f t="shared" si="74"/>
        <v>20</v>
      </c>
      <c r="N1173" t="str">
        <f t="shared" si="75"/>
        <v>21</v>
      </c>
    </row>
    <row r="1174" spans="1:14" x14ac:dyDescent="0.3">
      <c r="A1174">
        <v>1</v>
      </c>
      <c r="B1174">
        <v>6</v>
      </c>
      <c r="C1174" s="1">
        <v>40215</v>
      </c>
      <c r="D1174" s="21" t="str">
        <f t="shared" si="72"/>
        <v>06-Feb-2010</v>
      </c>
      <c r="E1174" s="2">
        <v>0.85486111111111107</v>
      </c>
      <c r="F1174" s="1">
        <v>40215</v>
      </c>
      <c r="G1174" s="2">
        <v>0.94652777777777775</v>
      </c>
      <c r="H1174">
        <v>50</v>
      </c>
      <c r="I1174">
        <v>132</v>
      </c>
      <c r="J1174" t="s">
        <v>8</v>
      </c>
      <c r="K1174" t="s">
        <v>18</v>
      </c>
      <c r="L1174" t="str">
        <f t="shared" si="73"/>
        <v>Evening</v>
      </c>
      <c r="M1174" t="str">
        <f t="shared" si="74"/>
        <v>20</v>
      </c>
      <c r="N1174" t="str">
        <f t="shared" si="75"/>
        <v>22</v>
      </c>
    </row>
    <row r="1175" spans="1:14" x14ac:dyDescent="0.3">
      <c r="A1175">
        <v>1</v>
      </c>
      <c r="B1175">
        <v>6</v>
      </c>
      <c r="C1175" s="1">
        <v>40215</v>
      </c>
      <c r="D1175" s="21" t="str">
        <f t="shared" si="72"/>
        <v>06-Feb-2010</v>
      </c>
      <c r="E1175" s="2">
        <v>0.86458333333333337</v>
      </c>
      <c r="F1175" s="1">
        <v>40215</v>
      </c>
      <c r="G1175" s="2">
        <v>0.87777777777777777</v>
      </c>
      <c r="H1175">
        <v>50</v>
      </c>
      <c r="I1175">
        <v>19</v>
      </c>
      <c r="J1175" t="s">
        <v>8</v>
      </c>
      <c r="K1175" t="s">
        <v>18</v>
      </c>
      <c r="L1175" t="str">
        <f t="shared" si="73"/>
        <v>Evening</v>
      </c>
      <c r="M1175" t="str">
        <f t="shared" si="74"/>
        <v>20</v>
      </c>
      <c r="N1175" t="str">
        <f t="shared" si="75"/>
        <v>21</v>
      </c>
    </row>
    <row r="1176" spans="1:14" x14ac:dyDescent="0.3">
      <c r="A1176">
        <v>1</v>
      </c>
      <c r="B1176">
        <v>6</v>
      </c>
      <c r="C1176" s="1">
        <v>40215</v>
      </c>
      <c r="D1176" s="21" t="str">
        <f t="shared" si="72"/>
        <v>06-Feb-2010</v>
      </c>
      <c r="E1176" s="2">
        <v>0.8652777777777777</v>
      </c>
      <c r="F1176" s="1">
        <v>40215</v>
      </c>
      <c r="G1176" s="2">
        <v>0.98749999999999993</v>
      </c>
      <c r="H1176">
        <v>50</v>
      </c>
      <c r="I1176">
        <v>176</v>
      </c>
      <c r="J1176" t="s">
        <v>8</v>
      </c>
      <c r="K1176" t="s">
        <v>18</v>
      </c>
      <c r="L1176" t="str">
        <f t="shared" si="73"/>
        <v>Evening</v>
      </c>
      <c r="M1176" t="str">
        <f t="shared" si="74"/>
        <v>20</v>
      </c>
      <c r="N1176" t="str">
        <f t="shared" si="75"/>
        <v>23</v>
      </c>
    </row>
    <row r="1177" spans="1:14" x14ac:dyDescent="0.3">
      <c r="A1177">
        <v>1</v>
      </c>
      <c r="B1177">
        <v>5</v>
      </c>
      <c r="C1177" s="1">
        <v>40216</v>
      </c>
      <c r="D1177" s="21" t="str">
        <f t="shared" si="72"/>
        <v>07-Feb-2010</v>
      </c>
      <c r="E1177" s="2">
        <v>0.59166666666666667</v>
      </c>
      <c r="F1177" s="1">
        <v>40216</v>
      </c>
      <c r="G1177" s="2">
        <v>0.67361111111111116</v>
      </c>
      <c r="H1177">
        <v>50</v>
      </c>
      <c r="I1177">
        <v>118</v>
      </c>
      <c r="J1177" t="s">
        <v>8</v>
      </c>
      <c r="K1177" t="s">
        <v>21</v>
      </c>
      <c r="L1177" t="str">
        <f t="shared" si="73"/>
        <v>Afternoon</v>
      </c>
      <c r="M1177" t="str">
        <f t="shared" si="74"/>
        <v>14</v>
      </c>
      <c r="N1177" t="str">
        <f t="shared" si="75"/>
        <v>16</v>
      </c>
    </row>
    <row r="1178" spans="1:14" x14ac:dyDescent="0.3">
      <c r="A1178">
        <v>1</v>
      </c>
      <c r="B1178">
        <v>6</v>
      </c>
      <c r="C1178" s="1">
        <v>40216</v>
      </c>
      <c r="D1178" s="21" t="str">
        <f t="shared" si="72"/>
        <v>07-Feb-2010</v>
      </c>
      <c r="E1178" s="2">
        <v>0.63055555555555554</v>
      </c>
      <c r="F1178" s="1">
        <v>40216</v>
      </c>
      <c r="G1178" s="2">
        <v>0.7284722222222223</v>
      </c>
      <c r="H1178">
        <v>50</v>
      </c>
      <c r="I1178">
        <v>141</v>
      </c>
      <c r="J1178" t="s">
        <v>8</v>
      </c>
      <c r="K1178" t="s">
        <v>21</v>
      </c>
      <c r="L1178" t="str">
        <f t="shared" si="73"/>
        <v>Afternoon</v>
      </c>
      <c r="M1178" t="str">
        <f t="shared" si="74"/>
        <v>15</v>
      </c>
      <c r="N1178" t="str">
        <f t="shared" si="75"/>
        <v>17</v>
      </c>
    </row>
    <row r="1179" spans="1:14" x14ac:dyDescent="0.3">
      <c r="A1179">
        <v>1</v>
      </c>
      <c r="B1179">
        <v>5</v>
      </c>
      <c r="C1179" s="1">
        <v>40216</v>
      </c>
      <c r="D1179" s="21" t="str">
        <f t="shared" si="72"/>
        <v>07-Feb-2010</v>
      </c>
      <c r="E1179" s="2">
        <v>0.64374999999999993</v>
      </c>
      <c r="F1179" s="1">
        <v>40216</v>
      </c>
      <c r="G1179" s="2">
        <v>0.79513888888888884</v>
      </c>
      <c r="H1179">
        <v>70</v>
      </c>
      <c r="I1179">
        <v>218</v>
      </c>
      <c r="J1179" t="s">
        <v>8</v>
      </c>
      <c r="K1179" t="s">
        <v>21</v>
      </c>
      <c r="L1179" t="str">
        <f t="shared" si="73"/>
        <v>Afternoon</v>
      </c>
      <c r="M1179" t="str">
        <f t="shared" si="74"/>
        <v>15</v>
      </c>
      <c r="N1179" t="str">
        <f t="shared" si="75"/>
        <v>19</v>
      </c>
    </row>
    <row r="1180" spans="1:14" x14ac:dyDescent="0.3">
      <c r="A1180">
        <v>1</v>
      </c>
      <c r="B1180">
        <v>5</v>
      </c>
      <c r="C1180" s="1">
        <v>40216</v>
      </c>
      <c r="D1180" s="21" t="str">
        <f t="shared" si="72"/>
        <v>07-Feb-2010</v>
      </c>
      <c r="E1180" s="2">
        <v>0.67222222222222217</v>
      </c>
      <c r="F1180" s="1">
        <v>40216</v>
      </c>
      <c r="G1180" s="2">
        <v>0.6972222222222223</v>
      </c>
      <c r="H1180">
        <v>50</v>
      </c>
      <c r="I1180">
        <v>36</v>
      </c>
      <c r="J1180" t="s">
        <v>8</v>
      </c>
      <c r="K1180" t="s">
        <v>21</v>
      </c>
      <c r="L1180" t="str">
        <f t="shared" si="73"/>
        <v>Afternoon</v>
      </c>
      <c r="M1180" t="str">
        <f t="shared" si="74"/>
        <v>16</v>
      </c>
      <c r="N1180" t="str">
        <f t="shared" si="75"/>
        <v>16</v>
      </c>
    </row>
    <row r="1181" spans="1:14" x14ac:dyDescent="0.3">
      <c r="A1181">
        <v>1</v>
      </c>
      <c r="B1181">
        <v>8</v>
      </c>
      <c r="C1181" s="1">
        <v>40216</v>
      </c>
      <c r="D1181" s="21" t="str">
        <f t="shared" si="72"/>
        <v>07-Feb-2010</v>
      </c>
      <c r="E1181" s="2">
        <v>0.73125000000000007</v>
      </c>
      <c r="F1181" s="1">
        <v>40216</v>
      </c>
      <c r="G1181" s="2">
        <v>0.7993055555555556</v>
      </c>
      <c r="H1181">
        <v>50</v>
      </c>
      <c r="I1181">
        <v>98</v>
      </c>
      <c r="J1181" t="s">
        <v>8</v>
      </c>
      <c r="K1181" t="s">
        <v>21</v>
      </c>
      <c r="L1181" t="str">
        <f t="shared" si="73"/>
        <v>Afternoon</v>
      </c>
      <c r="M1181" t="str">
        <f t="shared" si="74"/>
        <v>17</v>
      </c>
      <c r="N1181" t="str">
        <f t="shared" si="75"/>
        <v>19</v>
      </c>
    </row>
    <row r="1182" spans="1:14" x14ac:dyDescent="0.3">
      <c r="A1182">
        <v>1</v>
      </c>
      <c r="B1182">
        <v>6</v>
      </c>
      <c r="C1182" s="1">
        <v>40216</v>
      </c>
      <c r="D1182" s="21" t="str">
        <f t="shared" si="72"/>
        <v>07-Feb-2010</v>
      </c>
      <c r="E1182" s="2">
        <v>0.74861111111111101</v>
      </c>
      <c r="F1182" s="1">
        <v>40216</v>
      </c>
      <c r="G1182" s="2">
        <v>0.91319444444444453</v>
      </c>
      <c r="H1182">
        <v>70</v>
      </c>
      <c r="I1182">
        <v>237</v>
      </c>
      <c r="J1182" t="s">
        <v>8</v>
      </c>
      <c r="K1182" t="s">
        <v>21</v>
      </c>
      <c r="L1182" t="str">
        <f t="shared" si="73"/>
        <v>Afternoon</v>
      </c>
      <c r="M1182" t="str">
        <f t="shared" si="74"/>
        <v>17</v>
      </c>
      <c r="N1182" t="str">
        <f t="shared" si="75"/>
        <v>21</v>
      </c>
    </row>
    <row r="1183" spans="1:14" x14ac:dyDescent="0.3">
      <c r="A1183">
        <v>1</v>
      </c>
      <c r="B1183">
        <v>8</v>
      </c>
      <c r="C1183" s="1">
        <v>40216</v>
      </c>
      <c r="D1183" s="21" t="str">
        <f t="shared" si="72"/>
        <v>07-Feb-2010</v>
      </c>
      <c r="E1183" s="2">
        <v>0.76736111111111116</v>
      </c>
      <c r="F1183" s="1">
        <v>40216</v>
      </c>
      <c r="G1183" s="2">
        <v>0.84513888888888899</v>
      </c>
      <c r="H1183">
        <v>50</v>
      </c>
      <c r="I1183">
        <v>112</v>
      </c>
      <c r="J1183" t="s">
        <v>8</v>
      </c>
      <c r="K1183" t="s">
        <v>21</v>
      </c>
      <c r="L1183" t="str">
        <f t="shared" si="73"/>
        <v>Evening</v>
      </c>
      <c r="M1183" t="str">
        <f t="shared" si="74"/>
        <v>18</v>
      </c>
      <c r="N1183" t="str">
        <f t="shared" si="75"/>
        <v>20</v>
      </c>
    </row>
    <row r="1184" spans="1:14" x14ac:dyDescent="0.3">
      <c r="A1184">
        <v>1</v>
      </c>
      <c r="B1184">
        <v>8</v>
      </c>
      <c r="C1184" s="1">
        <v>40216</v>
      </c>
      <c r="D1184" s="21" t="str">
        <f t="shared" si="72"/>
        <v>07-Feb-2010</v>
      </c>
      <c r="E1184" s="2">
        <v>0.79999999999999993</v>
      </c>
      <c r="F1184" s="1">
        <v>40216</v>
      </c>
      <c r="G1184" s="2">
        <v>0.88611111111111107</v>
      </c>
      <c r="H1184">
        <v>50</v>
      </c>
      <c r="I1184">
        <v>124</v>
      </c>
      <c r="J1184" t="s">
        <v>8</v>
      </c>
      <c r="K1184" t="s">
        <v>21</v>
      </c>
      <c r="L1184" t="str">
        <f t="shared" si="73"/>
        <v>Evening</v>
      </c>
      <c r="M1184" t="str">
        <f t="shared" si="74"/>
        <v>19</v>
      </c>
      <c r="N1184" t="str">
        <f t="shared" si="75"/>
        <v>21</v>
      </c>
    </row>
    <row r="1185" spans="1:14" x14ac:dyDescent="0.3">
      <c r="A1185">
        <v>1</v>
      </c>
      <c r="B1185">
        <v>5</v>
      </c>
      <c r="C1185" s="1">
        <v>40216</v>
      </c>
      <c r="D1185" s="21" t="str">
        <f t="shared" si="72"/>
        <v>07-Feb-2010</v>
      </c>
      <c r="E1185" s="2">
        <v>0.81527777777777777</v>
      </c>
      <c r="F1185" s="1">
        <v>40216</v>
      </c>
      <c r="G1185" s="2">
        <v>0.86319444444444438</v>
      </c>
      <c r="H1185">
        <v>50</v>
      </c>
      <c r="I1185">
        <v>69</v>
      </c>
      <c r="J1185" t="s">
        <v>8</v>
      </c>
      <c r="K1185" t="s">
        <v>21</v>
      </c>
      <c r="L1185" t="str">
        <f t="shared" si="73"/>
        <v>Evening</v>
      </c>
      <c r="M1185" t="str">
        <f t="shared" si="74"/>
        <v>19</v>
      </c>
      <c r="N1185" t="str">
        <f t="shared" si="75"/>
        <v>20</v>
      </c>
    </row>
    <row r="1186" spans="1:14" x14ac:dyDescent="0.3">
      <c r="A1186">
        <v>1</v>
      </c>
      <c r="B1186">
        <v>6</v>
      </c>
      <c r="C1186" s="1">
        <v>40216</v>
      </c>
      <c r="D1186" s="21" t="str">
        <f t="shared" si="72"/>
        <v>07-Feb-2010</v>
      </c>
      <c r="E1186" s="2">
        <v>0.82013888888888886</v>
      </c>
      <c r="F1186" s="1">
        <v>40216</v>
      </c>
      <c r="G1186" s="2">
        <v>0.83194444444444438</v>
      </c>
      <c r="H1186">
        <v>50</v>
      </c>
      <c r="I1186">
        <v>17</v>
      </c>
      <c r="J1186" t="s">
        <v>8</v>
      </c>
      <c r="K1186" t="s">
        <v>21</v>
      </c>
      <c r="L1186" t="str">
        <f t="shared" si="73"/>
        <v>Evening</v>
      </c>
      <c r="M1186" t="str">
        <f t="shared" si="74"/>
        <v>19</v>
      </c>
      <c r="N1186" t="str">
        <f t="shared" si="75"/>
        <v>19</v>
      </c>
    </row>
    <row r="1187" spans="1:14" x14ac:dyDescent="0.3">
      <c r="A1187">
        <v>1</v>
      </c>
      <c r="B1187">
        <v>5</v>
      </c>
      <c r="C1187" s="1">
        <v>40216</v>
      </c>
      <c r="D1187" s="21" t="str">
        <f t="shared" si="72"/>
        <v>07-Feb-2010</v>
      </c>
      <c r="E1187" s="2">
        <v>0.82430555555555562</v>
      </c>
      <c r="F1187" s="1">
        <v>40216</v>
      </c>
      <c r="G1187" s="2">
        <v>0.86805555555555547</v>
      </c>
      <c r="H1187">
        <v>50</v>
      </c>
      <c r="I1187">
        <v>63</v>
      </c>
      <c r="J1187" t="s">
        <v>8</v>
      </c>
      <c r="K1187" t="s">
        <v>21</v>
      </c>
      <c r="L1187" t="str">
        <f t="shared" si="73"/>
        <v>Evening</v>
      </c>
      <c r="M1187" t="str">
        <f t="shared" si="74"/>
        <v>19</v>
      </c>
      <c r="N1187" t="str">
        <f t="shared" si="75"/>
        <v>20</v>
      </c>
    </row>
    <row r="1188" spans="1:14" x14ac:dyDescent="0.3">
      <c r="A1188">
        <v>1</v>
      </c>
      <c r="B1188">
        <v>6</v>
      </c>
      <c r="C1188" s="1">
        <v>40216</v>
      </c>
      <c r="D1188" s="21" t="str">
        <f t="shared" si="72"/>
        <v>07-Feb-2010</v>
      </c>
      <c r="E1188" s="2">
        <v>0.8354166666666667</v>
      </c>
      <c r="F1188" s="1">
        <v>40216</v>
      </c>
      <c r="G1188" s="2">
        <v>0.90833333333333333</v>
      </c>
      <c r="H1188">
        <v>50</v>
      </c>
      <c r="I1188">
        <v>105</v>
      </c>
      <c r="J1188" t="s">
        <v>8</v>
      </c>
      <c r="K1188" t="s">
        <v>21</v>
      </c>
      <c r="L1188" t="str">
        <f t="shared" si="73"/>
        <v>Evening</v>
      </c>
      <c r="M1188" t="str">
        <f t="shared" si="74"/>
        <v>20</v>
      </c>
      <c r="N1188" t="str">
        <f t="shared" si="75"/>
        <v>21</v>
      </c>
    </row>
    <row r="1189" spans="1:14" x14ac:dyDescent="0.3">
      <c r="A1189">
        <v>1</v>
      </c>
      <c r="B1189">
        <v>6</v>
      </c>
      <c r="C1189" s="1">
        <v>40216</v>
      </c>
      <c r="D1189" s="21" t="str">
        <f t="shared" si="72"/>
        <v>07-Feb-2010</v>
      </c>
      <c r="E1189" s="2">
        <v>0.89513888888888893</v>
      </c>
      <c r="F1189" s="1">
        <v>40217</v>
      </c>
      <c r="G1189" s="2">
        <v>5.486111111111111E-2</v>
      </c>
      <c r="H1189">
        <v>70</v>
      </c>
      <c r="I1189">
        <v>230</v>
      </c>
      <c r="J1189" t="s">
        <v>8</v>
      </c>
      <c r="K1189" t="s">
        <v>21</v>
      </c>
      <c r="L1189" t="str">
        <f t="shared" si="73"/>
        <v>Evening</v>
      </c>
      <c r="M1189" t="str">
        <f t="shared" si="74"/>
        <v>21</v>
      </c>
      <c r="N1189" t="str">
        <f t="shared" si="75"/>
        <v>01</v>
      </c>
    </row>
    <row r="1190" spans="1:14" x14ac:dyDescent="0.3">
      <c r="A1190">
        <v>1</v>
      </c>
      <c r="B1190">
        <v>5</v>
      </c>
      <c r="C1190" s="1">
        <v>40216</v>
      </c>
      <c r="D1190" s="21" t="str">
        <f t="shared" si="72"/>
        <v>07-Feb-2010</v>
      </c>
      <c r="E1190" s="2">
        <v>0.94652777777777775</v>
      </c>
      <c r="F1190" s="1">
        <v>40217</v>
      </c>
      <c r="G1190" s="2">
        <v>4.5833333333333337E-2</v>
      </c>
      <c r="H1190">
        <v>50</v>
      </c>
      <c r="I1190">
        <v>143</v>
      </c>
      <c r="J1190" t="s">
        <v>8</v>
      </c>
      <c r="K1190" t="s">
        <v>21</v>
      </c>
      <c r="L1190" t="str">
        <f t="shared" si="73"/>
        <v>Night</v>
      </c>
      <c r="M1190" t="str">
        <f t="shared" si="74"/>
        <v>22</v>
      </c>
      <c r="N1190" t="str">
        <f t="shared" si="75"/>
        <v>01</v>
      </c>
    </row>
    <row r="1191" spans="1:14" x14ac:dyDescent="0.3">
      <c r="A1191">
        <v>1</v>
      </c>
      <c r="B1191">
        <v>5</v>
      </c>
      <c r="C1191" s="1">
        <v>40222</v>
      </c>
      <c r="D1191" s="21" t="str">
        <f t="shared" si="72"/>
        <v>13-Feb-2010</v>
      </c>
      <c r="E1191" s="2">
        <v>0.49444444444444446</v>
      </c>
      <c r="F1191" s="1">
        <v>40222</v>
      </c>
      <c r="G1191" s="2">
        <v>0.5854166666666667</v>
      </c>
      <c r="H1191">
        <v>50</v>
      </c>
      <c r="I1191">
        <v>131</v>
      </c>
      <c r="J1191" t="s">
        <v>8</v>
      </c>
      <c r="K1191" t="s">
        <v>18</v>
      </c>
      <c r="L1191" t="str">
        <f t="shared" si="73"/>
        <v>Morning</v>
      </c>
      <c r="M1191" t="str">
        <f t="shared" si="74"/>
        <v>11</v>
      </c>
      <c r="N1191" t="str">
        <f t="shared" si="75"/>
        <v>14</v>
      </c>
    </row>
    <row r="1192" spans="1:14" x14ac:dyDescent="0.3">
      <c r="A1192">
        <v>1</v>
      </c>
      <c r="B1192">
        <v>5</v>
      </c>
      <c r="C1192" s="1">
        <v>40222</v>
      </c>
      <c r="D1192" s="21" t="str">
        <f t="shared" si="72"/>
        <v>13-Feb-2010</v>
      </c>
      <c r="E1192" s="2">
        <v>0.56944444444444442</v>
      </c>
      <c r="F1192" s="1">
        <v>40222</v>
      </c>
      <c r="G1192" s="2">
        <v>0.59166666666666667</v>
      </c>
      <c r="H1192">
        <v>50</v>
      </c>
      <c r="I1192">
        <v>32</v>
      </c>
      <c r="J1192" t="s">
        <v>8</v>
      </c>
      <c r="K1192" t="s">
        <v>18</v>
      </c>
      <c r="L1192" t="str">
        <f t="shared" si="73"/>
        <v>Morning</v>
      </c>
      <c r="M1192" t="str">
        <f t="shared" si="74"/>
        <v>13</v>
      </c>
      <c r="N1192" t="str">
        <f t="shared" si="75"/>
        <v>14</v>
      </c>
    </row>
    <row r="1193" spans="1:14" x14ac:dyDescent="0.3">
      <c r="A1193">
        <v>1</v>
      </c>
      <c r="B1193">
        <v>6</v>
      </c>
      <c r="C1193" s="1">
        <v>40222</v>
      </c>
      <c r="D1193" s="21" t="str">
        <f t="shared" si="72"/>
        <v>13-Feb-2010</v>
      </c>
      <c r="E1193" s="2">
        <v>0.57222222222222219</v>
      </c>
      <c r="F1193" s="1">
        <v>40222</v>
      </c>
      <c r="G1193" s="2">
        <v>0.83472222222222225</v>
      </c>
      <c r="H1193">
        <v>130</v>
      </c>
      <c r="I1193">
        <v>378</v>
      </c>
      <c r="J1193" t="s">
        <v>8</v>
      </c>
      <c r="K1193" t="s">
        <v>18</v>
      </c>
      <c r="L1193" t="str">
        <f t="shared" si="73"/>
        <v>Morning</v>
      </c>
      <c r="M1193" t="str">
        <f t="shared" si="74"/>
        <v>13</v>
      </c>
      <c r="N1193" t="str">
        <f t="shared" si="75"/>
        <v>20</v>
      </c>
    </row>
    <row r="1194" spans="1:14" x14ac:dyDescent="0.3">
      <c r="A1194">
        <v>1</v>
      </c>
      <c r="B1194">
        <v>5</v>
      </c>
      <c r="C1194" s="1">
        <v>40222</v>
      </c>
      <c r="D1194" s="21" t="str">
        <f t="shared" si="72"/>
        <v>13-Feb-2010</v>
      </c>
      <c r="E1194" s="2">
        <v>0.58750000000000002</v>
      </c>
      <c r="F1194" s="1">
        <v>40222</v>
      </c>
      <c r="G1194" s="2">
        <v>0.75555555555555554</v>
      </c>
      <c r="H1194">
        <v>90</v>
      </c>
      <c r="I1194">
        <v>242</v>
      </c>
      <c r="J1194" t="s">
        <v>8</v>
      </c>
      <c r="K1194" t="s">
        <v>18</v>
      </c>
      <c r="L1194" t="str">
        <f t="shared" si="73"/>
        <v>Afternoon</v>
      </c>
      <c r="M1194" t="str">
        <f t="shared" si="74"/>
        <v>14</v>
      </c>
      <c r="N1194" t="str">
        <f t="shared" si="75"/>
        <v>18</v>
      </c>
    </row>
    <row r="1195" spans="1:14" x14ac:dyDescent="0.3">
      <c r="A1195">
        <v>1</v>
      </c>
      <c r="B1195">
        <v>8</v>
      </c>
      <c r="C1195" s="1">
        <v>40222</v>
      </c>
      <c r="D1195" s="21" t="str">
        <f t="shared" si="72"/>
        <v>13-Feb-2010</v>
      </c>
      <c r="E1195" s="2">
        <v>0.6020833333333333</v>
      </c>
      <c r="F1195" s="1">
        <v>40222</v>
      </c>
      <c r="G1195" s="2">
        <v>0.75694444444444453</v>
      </c>
      <c r="H1195">
        <v>70</v>
      </c>
      <c r="I1195">
        <v>223</v>
      </c>
      <c r="J1195" t="s">
        <v>8</v>
      </c>
      <c r="K1195" t="s">
        <v>18</v>
      </c>
      <c r="L1195" t="str">
        <f t="shared" si="73"/>
        <v>Afternoon</v>
      </c>
      <c r="M1195" t="str">
        <f t="shared" si="74"/>
        <v>14</v>
      </c>
      <c r="N1195" t="str">
        <f t="shared" si="75"/>
        <v>18</v>
      </c>
    </row>
    <row r="1196" spans="1:14" x14ac:dyDescent="0.3">
      <c r="A1196">
        <v>1</v>
      </c>
      <c r="B1196">
        <v>5</v>
      </c>
      <c r="C1196" s="1">
        <v>40222</v>
      </c>
      <c r="D1196" s="21" t="str">
        <f t="shared" si="72"/>
        <v>13-Feb-2010</v>
      </c>
      <c r="E1196" s="2">
        <v>0.6069444444444444</v>
      </c>
      <c r="F1196" s="1">
        <v>40222</v>
      </c>
      <c r="G1196" s="2">
        <v>0.81180555555555556</v>
      </c>
      <c r="H1196">
        <v>90</v>
      </c>
      <c r="I1196">
        <v>295</v>
      </c>
      <c r="J1196" t="s">
        <v>8</v>
      </c>
      <c r="K1196" t="s">
        <v>18</v>
      </c>
      <c r="L1196" t="str">
        <f t="shared" si="73"/>
        <v>Afternoon</v>
      </c>
      <c r="M1196" t="str">
        <f t="shared" si="74"/>
        <v>14</v>
      </c>
      <c r="N1196" t="str">
        <f t="shared" si="75"/>
        <v>19</v>
      </c>
    </row>
    <row r="1197" spans="1:14" x14ac:dyDescent="0.3">
      <c r="A1197">
        <v>1</v>
      </c>
      <c r="B1197">
        <v>5</v>
      </c>
      <c r="C1197" s="1">
        <v>40222</v>
      </c>
      <c r="D1197" s="21" t="str">
        <f t="shared" si="72"/>
        <v>13-Feb-2010</v>
      </c>
      <c r="E1197" s="2">
        <v>0.60902777777777783</v>
      </c>
      <c r="F1197" s="1">
        <v>40222</v>
      </c>
      <c r="G1197" s="2">
        <v>0.81527777777777777</v>
      </c>
      <c r="H1197">
        <v>90</v>
      </c>
      <c r="I1197">
        <v>297</v>
      </c>
      <c r="J1197" t="s">
        <v>8</v>
      </c>
      <c r="K1197" t="s">
        <v>18</v>
      </c>
      <c r="L1197" t="str">
        <f t="shared" si="73"/>
        <v>Afternoon</v>
      </c>
      <c r="M1197" t="str">
        <f t="shared" si="74"/>
        <v>14</v>
      </c>
      <c r="N1197" t="str">
        <f t="shared" si="75"/>
        <v>19</v>
      </c>
    </row>
    <row r="1198" spans="1:14" x14ac:dyDescent="0.3">
      <c r="A1198">
        <v>1</v>
      </c>
      <c r="B1198">
        <v>5</v>
      </c>
      <c r="C1198" s="1">
        <v>40222</v>
      </c>
      <c r="D1198" s="21" t="str">
        <f t="shared" si="72"/>
        <v>13-Feb-2010</v>
      </c>
      <c r="E1198" s="2">
        <v>0.62152777777777779</v>
      </c>
      <c r="F1198" s="1">
        <v>40222</v>
      </c>
      <c r="G1198" s="2">
        <v>0.66249999999999998</v>
      </c>
      <c r="H1198">
        <v>50</v>
      </c>
      <c r="I1198">
        <v>59</v>
      </c>
      <c r="J1198" t="s">
        <v>8</v>
      </c>
      <c r="K1198" t="s">
        <v>18</v>
      </c>
      <c r="L1198" t="str">
        <f t="shared" si="73"/>
        <v>Afternoon</v>
      </c>
      <c r="M1198" t="str">
        <f t="shared" si="74"/>
        <v>14</v>
      </c>
      <c r="N1198" t="str">
        <f t="shared" si="75"/>
        <v>15</v>
      </c>
    </row>
    <row r="1199" spans="1:14" x14ac:dyDescent="0.3">
      <c r="A1199">
        <v>1</v>
      </c>
      <c r="B1199">
        <v>5</v>
      </c>
      <c r="C1199" s="1">
        <v>40222</v>
      </c>
      <c r="D1199" s="21" t="str">
        <f t="shared" si="72"/>
        <v>13-Feb-2010</v>
      </c>
      <c r="E1199" s="2">
        <v>0.63194444444444442</v>
      </c>
      <c r="F1199" s="1">
        <v>40222</v>
      </c>
      <c r="G1199" s="2">
        <v>0.66736111111111107</v>
      </c>
      <c r="H1199">
        <v>50</v>
      </c>
      <c r="I1199">
        <v>51</v>
      </c>
      <c r="J1199" t="s">
        <v>8</v>
      </c>
      <c r="K1199" t="s">
        <v>18</v>
      </c>
      <c r="L1199" t="str">
        <f t="shared" si="73"/>
        <v>Afternoon</v>
      </c>
      <c r="M1199" t="str">
        <f t="shared" si="74"/>
        <v>15</v>
      </c>
      <c r="N1199" t="str">
        <f t="shared" si="75"/>
        <v>16</v>
      </c>
    </row>
    <row r="1200" spans="1:14" x14ac:dyDescent="0.3">
      <c r="A1200">
        <v>1</v>
      </c>
      <c r="B1200">
        <v>5</v>
      </c>
      <c r="C1200" s="1">
        <v>40222</v>
      </c>
      <c r="D1200" s="21" t="str">
        <f t="shared" si="72"/>
        <v>13-Feb-2010</v>
      </c>
      <c r="E1200" s="2">
        <v>0.67083333333333339</v>
      </c>
      <c r="F1200" s="1">
        <v>40222</v>
      </c>
      <c r="G1200" s="2">
        <v>0.74791666666666667</v>
      </c>
      <c r="H1200">
        <v>50</v>
      </c>
      <c r="I1200">
        <v>111</v>
      </c>
      <c r="J1200" t="s">
        <v>8</v>
      </c>
      <c r="K1200" t="s">
        <v>18</v>
      </c>
      <c r="L1200" t="str">
        <f t="shared" si="73"/>
        <v>Afternoon</v>
      </c>
      <c r="M1200" t="str">
        <f t="shared" si="74"/>
        <v>16</v>
      </c>
      <c r="N1200" t="str">
        <f t="shared" si="75"/>
        <v>17</v>
      </c>
    </row>
    <row r="1201" spans="1:14" x14ac:dyDescent="0.3">
      <c r="A1201">
        <v>1</v>
      </c>
      <c r="B1201">
        <v>8</v>
      </c>
      <c r="C1201" s="1">
        <v>40222</v>
      </c>
      <c r="D1201" s="21" t="str">
        <f t="shared" si="72"/>
        <v>13-Feb-2010</v>
      </c>
      <c r="E1201" s="2">
        <v>0.69374999999999998</v>
      </c>
      <c r="F1201" s="1">
        <v>40222</v>
      </c>
      <c r="G1201" s="2">
        <v>0.83680555555555547</v>
      </c>
      <c r="H1201">
        <v>70</v>
      </c>
      <c r="I1201">
        <v>206</v>
      </c>
      <c r="J1201" t="s">
        <v>8</v>
      </c>
      <c r="K1201" t="s">
        <v>18</v>
      </c>
      <c r="L1201" t="str">
        <f t="shared" si="73"/>
        <v>Afternoon</v>
      </c>
      <c r="M1201" t="str">
        <f t="shared" si="74"/>
        <v>16</v>
      </c>
      <c r="N1201" t="str">
        <f t="shared" si="75"/>
        <v>20</v>
      </c>
    </row>
    <row r="1202" spans="1:14" x14ac:dyDescent="0.3">
      <c r="A1202">
        <v>1</v>
      </c>
      <c r="B1202">
        <v>6</v>
      </c>
      <c r="C1202" s="1">
        <v>40222</v>
      </c>
      <c r="D1202" s="21" t="str">
        <f t="shared" si="72"/>
        <v>13-Feb-2010</v>
      </c>
      <c r="E1202" s="2">
        <v>0.71875</v>
      </c>
      <c r="F1202" s="1">
        <v>40222</v>
      </c>
      <c r="G1202" s="2">
        <v>0.76527777777777783</v>
      </c>
      <c r="H1202">
        <v>50</v>
      </c>
      <c r="I1202">
        <v>67</v>
      </c>
      <c r="J1202" t="s">
        <v>8</v>
      </c>
      <c r="K1202" t="s">
        <v>18</v>
      </c>
      <c r="L1202" t="str">
        <f t="shared" si="73"/>
        <v>Afternoon</v>
      </c>
      <c r="M1202" t="str">
        <f t="shared" si="74"/>
        <v>17</v>
      </c>
      <c r="N1202" t="str">
        <f t="shared" si="75"/>
        <v>18</v>
      </c>
    </row>
    <row r="1203" spans="1:14" x14ac:dyDescent="0.3">
      <c r="A1203">
        <v>1</v>
      </c>
      <c r="B1203">
        <v>6</v>
      </c>
      <c r="C1203" s="1">
        <v>40222</v>
      </c>
      <c r="D1203" s="21" t="str">
        <f t="shared" si="72"/>
        <v>13-Feb-2010</v>
      </c>
      <c r="E1203" s="2">
        <v>0.79305555555555562</v>
      </c>
      <c r="F1203" s="1">
        <v>40222</v>
      </c>
      <c r="G1203" s="2">
        <v>0.8652777777777777</v>
      </c>
      <c r="H1203">
        <v>50</v>
      </c>
      <c r="I1203">
        <v>104</v>
      </c>
      <c r="J1203" t="s">
        <v>8</v>
      </c>
      <c r="K1203" t="s">
        <v>18</v>
      </c>
      <c r="L1203" t="str">
        <f t="shared" si="73"/>
        <v>Evening</v>
      </c>
      <c r="M1203" t="str">
        <f t="shared" si="74"/>
        <v>19</v>
      </c>
      <c r="N1203" t="str">
        <f t="shared" si="75"/>
        <v>20</v>
      </c>
    </row>
    <row r="1204" spans="1:14" x14ac:dyDescent="0.3">
      <c r="A1204">
        <v>1</v>
      </c>
      <c r="B1204">
        <v>5</v>
      </c>
      <c r="C1204" s="1">
        <v>40222</v>
      </c>
      <c r="D1204" s="21" t="str">
        <f t="shared" si="72"/>
        <v>13-Feb-2010</v>
      </c>
      <c r="E1204" s="2">
        <v>0.86249999999999993</v>
      </c>
      <c r="F1204" s="1">
        <v>40222</v>
      </c>
      <c r="G1204" s="2">
        <v>0.90902777777777777</v>
      </c>
      <c r="H1204">
        <v>50</v>
      </c>
      <c r="I1204">
        <v>67</v>
      </c>
      <c r="J1204" t="s">
        <v>8</v>
      </c>
      <c r="K1204" t="s">
        <v>18</v>
      </c>
      <c r="L1204" t="str">
        <f t="shared" si="73"/>
        <v>Evening</v>
      </c>
      <c r="M1204" t="str">
        <f t="shared" si="74"/>
        <v>20</v>
      </c>
      <c r="N1204" t="str">
        <f t="shared" si="75"/>
        <v>21</v>
      </c>
    </row>
    <row r="1205" spans="1:14" x14ac:dyDescent="0.3">
      <c r="A1205">
        <v>1</v>
      </c>
      <c r="B1205">
        <v>5</v>
      </c>
      <c r="C1205" s="1">
        <v>40222</v>
      </c>
      <c r="D1205" s="21" t="str">
        <f t="shared" si="72"/>
        <v>13-Feb-2010</v>
      </c>
      <c r="E1205" s="2">
        <v>0.89722222222222225</v>
      </c>
      <c r="F1205" s="1">
        <v>40222</v>
      </c>
      <c r="G1205" s="2">
        <v>0.9458333333333333</v>
      </c>
      <c r="H1205">
        <v>50</v>
      </c>
      <c r="I1205">
        <v>70</v>
      </c>
      <c r="J1205" t="s">
        <v>8</v>
      </c>
      <c r="K1205" t="s">
        <v>18</v>
      </c>
      <c r="L1205" t="str">
        <f t="shared" si="73"/>
        <v>Evening</v>
      </c>
      <c r="M1205" t="str">
        <f t="shared" si="74"/>
        <v>21</v>
      </c>
      <c r="N1205" t="str">
        <f t="shared" si="75"/>
        <v>22</v>
      </c>
    </row>
    <row r="1206" spans="1:14" x14ac:dyDescent="0.3">
      <c r="A1206">
        <v>1</v>
      </c>
      <c r="B1206">
        <v>5</v>
      </c>
      <c r="C1206" s="1">
        <v>40223</v>
      </c>
      <c r="D1206" s="21" t="str">
        <f t="shared" si="72"/>
        <v>14-Feb-2010</v>
      </c>
      <c r="E1206" s="2">
        <v>0.40486111111111112</v>
      </c>
      <c r="F1206" s="1">
        <v>40223</v>
      </c>
      <c r="G1206" s="2">
        <v>0.63888888888888895</v>
      </c>
      <c r="H1206">
        <v>110</v>
      </c>
      <c r="I1206">
        <v>337</v>
      </c>
      <c r="J1206" t="s">
        <v>8</v>
      </c>
      <c r="K1206" t="s">
        <v>21</v>
      </c>
      <c r="L1206" t="str">
        <f t="shared" si="73"/>
        <v>Night</v>
      </c>
      <c r="M1206" t="str">
        <f t="shared" si="74"/>
        <v>9</v>
      </c>
      <c r="N1206" t="str">
        <f t="shared" si="75"/>
        <v>15</v>
      </c>
    </row>
    <row r="1207" spans="1:14" x14ac:dyDescent="0.3">
      <c r="A1207">
        <v>1</v>
      </c>
      <c r="B1207">
        <v>5</v>
      </c>
      <c r="C1207" s="1">
        <v>40223</v>
      </c>
      <c r="D1207" s="21" t="str">
        <f t="shared" si="72"/>
        <v>14-Feb-2010</v>
      </c>
      <c r="E1207" s="2">
        <v>0.41250000000000003</v>
      </c>
      <c r="F1207" s="1">
        <v>40223</v>
      </c>
      <c r="G1207" s="2">
        <v>0.4291666666666667</v>
      </c>
      <c r="H1207">
        <v>50</v>
      </c>
      <c r="I1207">
        <v>24</v>
      </c>
      <c r="J1207" t="s">
        <v>8</v>
      </c>
      <c r="K1207" t="s">
        <v>21</v>
      </c>
      <c r="L1207" t="str">
        <f t="shared" si="73"/>
        <v>Night</v>
      </c>
      <c r="M1207" t="str">
        <f t="shared" si="74"/>
        <v>9</v>
      </c>
      <c r="N1207" t="str">
        <f t="shared" si="75"/>
        <v>10</v>
      </c>
    </row>
    <row r="1208" spans="1:14" x14ac:dyDescent="0.3">
      <c r="A1208">
        <v>1</v>
      </c>
      <c r="B1208">
        <v>5</v>
      </c>
      <c r="C1208" s="1">
        <v>40223</v>
      </c>
      <c r="D1208" s="21" t="str">
        <f t="shared" si="72"/>
        <v>14-Feb-2010</v>
      </c>
      <c r="E1208" s="2">
        <v>0.47152777777777777</v>
      </c>
      <c r="F1208" s="1">
        <v>40223</v>
      </c>
      <c r="G1208" s="2">
        <v>0.52152777777777781</v>
      </c>
      <c r="H1208">
        <v>50</v>
      </c>
      <c r="I1208">
        <v>72</v>
      </c>
      <c r="J1208" t="s">
        <v>8</v>
      </c>
      <c r="K1208" t="s">
        <v>21</v>
      </c>
      <c r="L1208" t="str">
        <f t="shared" si="73"/>
        <v>Morning</v>
      </c>
      <c r="M1208" t="str">
        <f t="shared" si="74"/>
        <v>11</v>
      </c>
      <c r="N1208" t="str">
        <f t="shared" si="75"/>
        <v>12</v>
      </c>
    </row>
    <row r="1209" spans="1:14" x14ac:dyDescent="0.3">
      <c r="A1209">
        <v>1</v>
      </c>
      <c r="B1209">
        <v>5</v>
      </c>
      <c r="C1209" s="1">
        <v>40223</v>
      </c>
      <c r="D1209" s="21" t="str">
        <f t="shared" si="72"/>
        <v>14-Feb-2010</v>
      </c>
      <c r="E1209" s="2">
        <v>0.51527777777777783</v>
      </c>
      <c r="F1209" s="1">
        <v>40223</v>
      </c>
      <c r="G1209" s="2">
        <v>0.69652777777777775</v>
      </c>
      <c r="H1209">
        <v>90</v>
      </c>
      <c r="I1209">
        <v>261</v>
      </c>
      <c r="J1209" t="s">
        <v>8</v>
      </c>
      <c r="K1209" t="s">
        <v>21</v>
      </c>
      <c r="L1209" t="str">
        <f t="shared" si="73"/>
        <v>Morning</v>
      </c>
      <c r="M1209" t="str">
        <f t="shared" si="74"/>
        <v>12</v>
      </c>
      <c r="N1209" t="str">
        <f t="shared" si="75"/>
        <v>16</v>
      </c>
    </row>
    <row r="1210" spans="1:14" x14ac:dyDescent="0.3">
      <c r="A1210">
        <v>1</v>
      </c>
      <c r="B1210">
        <v>5</v>
      </c>
      <c r="C1210" s="1">
        <v>40223</v>
      </c>
      <c r="D1210" s="21" t="str">
        <f t="shared" si="72"/>
        <v>14-Feb-2010</v>
      </c>
      <c r="E1210" s="2">
        <v>0.5541666666666667</v>
      </c>
      <c r="F1210" s="1">
        <v>40223</v>
      </c>
      <c r="G1210" s="2">
        <v>0.63680555555555551</v>
      </c>
      <c r="H1210">
        <v>50</v>
      </c>
      <c r="I1210">
        <v>119</v>
      </c>
      <c r="J1210" t="s">
        <v>8</v>
      </c>
      <c r="K1210" t="s">
        <v>21</v>
      </c>
      <c r="L1210" t="str">
        <f t="shared" si="73"/>
        <v>Morning</v>
      </c>
      <c r="M1210" t="str">
        <f t="shared" si="74"/>
        <v>13</v>
      </c>
      <c r="N1210" t="str">
        <f t="shared" si="75"/>
        <v>15</v>
      </c>
    </row>
    <row r="1211" spans="1:14" x14ac:dyDescent="0.3">
      <c r="A1211">
        <v>1</v>
      </c>
      <c r="B1211">
        <v>5</v>
      </c>
      <c r="C1211" s="1">
        <v>40223</v>
      </c>
      <c r="D1211" s="21" t="str">
        <f t="shared" si="72"/>
        <v>14-Feb-2010</v>
      </c>
      <c r="E1211" s="2">
        <v>0.60069444444444442</v>
      </c>
      <c r="F1211" s="1">
        <v>40223</v>
      </c>
      <c r="G1211" s="2">
        <v>0.74444444444444446</v>
      </c>
      <c r="H1211">
        <v>70</v>
      </c>
      <c r="I1211">
        <v>207</v>
      </c>
      <c r="J1211" t="s">
        <v>8</v>
      </c>
      <c r="K1211" t="s">
        <v>21</v>
      </c>
      <c r="L1211" t="str">
        <f t="shared" si="73"/>
        <v>Afternoon</v>
      </c>
      <c r="M1211" t="str">
        <f t="shared" si="74"/>
        <v>14</v>
      </c>
      <c r="N1211" t="str">
        <f t="shared" si="75"/>
        <v>17</v>
      </c>
    </row>
    <row r="1212" spans="1:14" x14ac:dyDescent="0.3">
      <c r="A1212">
        <v>1</v>
      </c>
      <c r="B1212">
        <v>7</v>
      </c>
      <c r="C1212" s="1">
        <v>40223</v>
      </c>
      <c r="D1212" s="21" t="str">
        <f t="shared" si="72"/>
        <v>14-Feb-2010</v>
      </c>
      <c r="E1212" s="2">
        <v>0.65902777777777777</v>
      </c>
      <c r="F1212" s="1">
        <v>40223</v>
      </c>
      <c r="G1212" s="2">
        <v>0.79583333333333339</v>
      </c>
      <c r="H1212">
        <v>70</v>
      </c>
      <c r="I1212">
        <v>197</v>
      </c>
      <c r="J1212" t="s">
        <v>8</v>
      </c>
      <c r="K1212" t="s">
        <v>21</v>
      </c>
      <c r="L1212" t="str">
        <f t="shared" si="73"/>
        <v>Afternoon</v>
      </c>
      <c r="M1212" t="str">
        <f t="shared" si="74"/>
        <v>15</v>
      </c>
      <c r="N1212" t="str">
        <f t="shared" si="75"/>
        <v>19</v>
      </c>
    </row>
    <row r="1213" spans="1:14" x14ac:dyDescent="0.3">
      <c r="A1213">
        <v>1</v>
      </c>
      <c r="B1213">
        <v>8</v>
      </c>
      <c r="C1213" s="1">
        <v>40223</v>
      </c>
      <c r="D1213" s="21" t="str">
        <f t="shared" si="72"/>
        <v>14-Feb-2010</v>
      </c>
      <c r="E1213" s="2">
        <v>0.66388888888888886</v>
      </c>
      <c r="F1213" s="1">
        <v>40223</v>
      </c>
      <c r="G1213" s="2">
        <v>0.74097222222222225</v>
      </c>
      <c r="H1213">
        <v>50</v>
      </c>
      <c r="I1213">
        <v>111</v>
      </c>
      <c r="J1213" t="s">
        <v>8</v>
      </c>
      <c r="K1213" t="s">
        <v>21</v>
      </c>
      <c r="L1213" t="str">
        <f t="shared" si="73"/>
        <v>Afternoon</v>
      </c>
      <c r="M1213" t="str">
        <f t="shared" si="74"/>
        <v>15</v>
      </c>
      <c r="N1213" t="str">
        <f t="shared" si="75"/>
        <v>17</v>
      </c>
    </row>
    <row r="1214" spans="1:14" x14ac:dyDescent="0.3">
      <c r="A1214">
        <v>1</v>
      </c>
      <c r="B1214">
        <v>6</v>
      </c>
      <c r="C1214" s="1">
        <v>40223</v>
      </c>
      <c r="D1214" s="21" t="str">
        <f t="shared" si="72"/>
        <v>14-Feb-2010</v>
      </c>
      <c r="E1214" s="2">
        <v>0.70208333333333339</v>
      </c>
      <c r="F1214" s="1">
        <v>40223</v>
      </c>
      <c r="G1214" s="2">
        <v>0.79861111111111116</v>
      </c>
      <c r="H1214">
        <v>50</v>
      </c>
      <c r="I1214">
        <v>139</v>
      </c>
      <c r="J1214" t="s">
        <v>8</v>
      </c>
      <c r="K1214" t="s">
        <v>21</v>
      </c>
      <c r="L1214" t="str">
        <f t="shared" si="73"/>
        <v>Afternoon</v>
      </c>
      <c r="M1214" t="str">
        <f t="shared" si="74"/>
        <v>16</v>
      </c>
      <c r="N1214" t="str">
        <f t="shared" si="75"/>
        <v>19</v>
      </c>
    </row>
    <row r="1215" spans="1:14" x14ac:dyDescent="0.3">
      <c r="A1215">
        <v>1</v>
      </c>
      <c r="B1215">
        <v>6</v>
      </c>
      <c r="C1215" s="1">
        <v>40223</v>
      </c>
      <c r="D1215" s="21" t="str">
        <f t="shared" si="72"/>
        <v>14-Feb-2010</v>
      </c>
      <c r="E1215" s="2">
        <v>0.70208333333333339</v>
      </c>
      <c r="F1215" s="1">
        <v>40223</v>
      </c>
      <c r="G1215" s="2">
        <v>0.7416666666666667</v>
      </c>
      <c r="H1215">
        <v>50</v>
      </c>
      <c r="I1215">
        <v>57</v>
      </c>
      <c r="J1215" t="s">
        <v>8</v>
      </c>
      <c r="K1215" t="s">
        <v>21</v>
      </c>
      <c r="L1215" t="str">
        <f t="shared" si="73"/>
        <v>Afternoon</v>
      </c>
      <c r="M1215" t="str">
        <f t="shared" si="74"/>
        <v>16</v>
      </c>
      <c r="N1215" t="str">
        <f t="shared" si="75"/>
        <v>17</v>
      </c>
    </row>
    <row r="1216" spans="1:14" x14ac:dyDescent="0.3">
      <c r="A1216">
        <v>1</v>
      </c>
      <c r="B1216">
        <v>6</v>
      </c>
      <c r="C1216" s="1">
        <v>40223</v>
      </c>
      <c r="D1216" s="21" t="str">
        <f t="shared" si="72"/>
        <v>14-Feb-2010</v>
      </c>
      <c r="E1216" s="2">
        <v>0.7090277777777777</v>
      </c>
      <c r="F1216" s="1">
        <v>40223</v>
      </c>
      <c r="G1216" s="2">
        <v>0.82708333333333339</v>
      </c>
      <c r="H1216">
        <v>50</v>
      </c>
      <c r="I1216">
        <v>170</v>
      </c>
      <c r="J1216" t="s">
        <v>8</v>
      </c>
      <c r="K1216" t="s">
        <v>21</v>
      </c>
      <c r="L1216" t="str">
        <f t="shared" si="73"/>
        <v>Afternoon</v>
      </c>
      <c r="M1216" t="str">
        <f t="shared" si="74"/>
        <v>17</v>
      </c>
      <c r="N1216" t="str">
        <f t="shared" si="75"/>
        <v>19</v>
      </c>
    </row>
    <row r="1217" spans="1:14" x14ac:dyDescent="0.3">
      <c r="A1217">
        <v>1</v>
      </c>
      <c r="B1217">
        <v>8</v>
      </c>
      <c r="C1217" s="1">
        <v>40223</v>
      </c>
      <c r="D1217" s="21" t="str">
        <f t="shared" si="72"/>
        <v>14-Feb-2010</v>
      </c>
      <c r="E1217" s="2">
        <v>0.7270833333333333</v>
      </c>
      <c r="F1217" s="1">
        <v>40223</v>
      </c>
      <c r="G1217" s="2">
        <v>0.81388888888888899</v>
      </c>
      <c r="H1217">
        <v>50</v>
      </c>
      <c r="I1217">
        <v>125</v>
      </c>
      <c r="J1217" t="s">
        <v>8</v>
      </c>
      <c r="K1217" t="s">
        <v>21</v>
      </c>
      <c r="L1217" t="str">
        <f t="shared" si="73"/>
        <v>Afternoon</v>
      </c>
      <c r="M1217" t="str">
        <f t="shared" si="74"/>
        <v>17</v>
      </c>
      <c r="N1217" t="str">
        <f t="shared" si="75"/>
        <v>19</v>
      </c>
    </row>
    <row r="1218" spans="1:14" x14ac:dyDescent="0.3">
      <c r="A1218">
        <v>1</v>
      </c>
      <c r="B1218">
        <v>6</v>
      </c>
      <c r="C1218" s="1">
        <v>40223</v>
      </c>
      <c r="D1218" s="21" t="str">
        <f t="shared" si="72"/>
        <v>14-Feb-2010</v>
      </c>
      <c r="E1218" s="2">
        <v>0.72916666666666663</v>
      </c>
      <c r="F1218" s="1">
        <v>40223</v>
      </c>
      <c r="G1218" s="2">
        <v>0.82291666666666663</v>
      </c>
      <c r="H1218">
        <v>50</v>
      </c>
      <c r="I1218">
        <v>135</v>
      </c>
      <c r="J1218" t="s">
        <v>8</v>
      </c>
      <c r="K1218" t="s">
        <v>21</v>
      </c>
      <c r="L1218" t="str">
        <f t="shared" si="73"/>
        <v>Afternoon</v>
      </c>
      <c r="M1218" t="str">
        <f t="shared" si="74"/>
        <v>17</v>
      </c>
      <c r="N1218" t="str">
        <f t="shared" si="75"/>
        <v>19</v>
      </c>
    </row>
    <row r="1219" spans="1:14" x14ac:dyDescent="0.3">
      <c r="A1219">
        <v>1</v>
      </c>
      <c r="B1219">
        <v>8</v>
      </c>
      <c r="C1219" s="1">
        <v>40223</v>
      </c>
      <c r="D1219" s="21" t="str">
        <f t="shared" ref="D1219:D1282" si="76" xml:space="preserve"> TEXT(C1219, "dd-Mmm-yyyy")</f>
        <v>14-Feb-2010</v>
      </c>
      <c r="E1219" s="2">
        <v>0.7909722222222223</v>
      </c>
      <c r="F1219" s="1">
        <v>40223</v>
      </c>
      <c r="G1219" s="2">
        <v>0.84652777777777777</v>
      </c>
      <c r="H1219">
        <v>50</v>
      </c>
      <c r="I1219">
        <v>80</v>
      </c>
      <c r="J1219" t="s">
        <v>8</v>
      </c>
      <c r="K1219" t="s">
        <v>21</v>
      </c>
      <c r="L1219" t="str">
        <f t="shared" ref="L1219:L1282" si="77">IF(AND(E1219&gt;$T$6,E1219&lt;=$U$6),"Morning",IF(AND(E1219&gt;$U$6,E1219&lt;=$V$6),"Afternoon", IF(AND(E1219&gt;$V$6,E1219&lt;=$W$6),"Evening", "Night")))</f>
        <v>Evening</v>
      </c>
      <c r="M1219" t="str">
        <f t="shared" ref="M1219:M1282" si="78" xml:space="preserve"> TEXT(E1219, "H")</f>
        <v>18</v>
      </c>
      <c r="N1219" t="str">
        <f t="shared" ref="N1219:N1282" si="79" xml:space="preserve"> TEXT(G1219,"HH")</f>
        <v>20</v>
      </c>
    </row>
    <row r="1220" spans="1:14" x14ac:dyDescent="0.3">
      <c r="A1220">
        <v>1</v>
      </c>
      <c r="B1220">
        <v>5</v>
      </c>
      <c r="C1220" s="1">
        <v>40223</v>
      </c>
      <c r="D1220" s="21" t="str">
        <f t="shared" si="76"/>
        <v>14-Feb-2010</v>
      </c>
      <c r="E1220" s="2">
        <v>0.79652777777777783</v>
      </c>
      <c r="F1220" s="1">
        <v>40223</v>
      </c>
      <c r="G1220" s="2">
        <v>0.84652777777777777</v>
      </c>
      <c r="H1220">
        <v>50</v>
      </c>
      <c r="I1220">
        <v>72</v>
      </c>
      <c r="J1220" t="s">
        <v>8</v>
      </c>
      <c r="K1220" t="s">
        <v>21</v>
      </c>
      <c r="L1220" t="str">
        <f t="shared" si="77"/>
        <v>Evening</v>
      </c>
      <c r="M1220" t="str">
        <f t="shared" si="78"/>
        <v>19</v>
      </c>
      <c r="N1220" t="str">
        <f t="shared" si="79"/>
        <v>20</v>
      </c>
    </row>
    <row r="1221" spans="1:14" x14ac:dyDescent="0.3">
      <c r="A1221">
        <v>1</v>
      </c>
      <c r="B1221">
        <v>8</v>
      </c>
      <c r="C1221" s="1">
        <v>40223</v>
      </c>
      <c r="D1221" s="21" t="str">
        <f t="shared" si="76"/>
        <v>14-Feb-2010</v>
      </c>
      <c r="E1221" s="2">
        <v>0.80763888888888891</v>
      </c>
      <c r="F1221" s="1">
        <v>40223</v>
      </c>
      <c r="G1221" s="2">
        <v>0.89513888888888893</v>
      </c>
      <c r="H1221">
        <v>50</v>
      </c>
      <c r="I1221">
        <v>126</v>
      </c>
      <c r="J1221" t="s">
        <v>8</v>
      </c>
      <c r="K1221" t="s">
        <v>21</v>
      </c>
      <c r="L1221" t="str">
        <f t="shared" si="77"/>
        <v>Evening</v>
      </c>
      <c r="M1221" t="str">
        <f t="shared" si="78"/>
        <v>19</v>
      </c>
      <c r="N1221" t="str">
        <f t="shared" si="79"/>
        <v>21</v>
      </c>
    </row>
    <row r="1222" spans="1:14" x14ac:dyDescent="0.3">
      <c r="A1222">
        <v>1</v>
      </c>
      <c r="B1222">
        <v>6</v>
      </c>
      <c r="C1222" s="1">
        <v>40223</v>
      </c>
      <c r="D1222" s="21" t="str">
        <f t="shared" si="76"/>
        <v>14-Feb-2010</v>
      </c>
      <c r="E1222" s="2">
        <v>0.81180555555555556</v>
      </c>
      <c r="F1222" s="1">
        <v>40223</v>
      </c>
      <c r="G1222" s="2">
        <v>0.93055555555555547</v>
      </c>
      <c r="H1222">
        <v>50</v>
      </c>
      <c r="I1222">
        <v>171</v>
      </c>
      <c r="J1222" t="s">
        <v>8</v>
      </c>
      <c r="K1222" t="s">
        <v>21</v>
      </c>
      <c r="L1222" t="str">
        <f t="shared" si="77"/>
        <v>Evening</v>
      </c>
      <c r="M1222" t="str">
        <f t="shared" si="78"/>
        <v>19</v>
      </c>
      <c r="N1222" t="str">
        <f t="shared" si="79"/>
        <v>22</v>
      </c>
    </row>
    <row r="1223" spans="1:14" x14ac:dyDescent="0.3">
      <c r="A1223">
        <v>1</v>
      </c>
      <c r="B1223">
        <v>6</v>
      </c>
      <c r="C1223" s="1">
        <v>40223</v>
      </c>
      <c r="D1223" s="21" t="str">
        <f t="shared" si="76"/>
        <v>14-Feb-2010</v>
      </c>
      <c r="E1223" s="2">
        <v>0.8125</v>
      </c>
      <c r="F1223" s="1">
        <v>40223</v>
      </c>
      <c r="G1223" s="2">
        <v>0.99722222222222223</v>
      </c>
      <c r="H1223">
        <v>90</v>
      </c>
      <c r="I1223">
        <v>266</v>
      </c>
      <c r="J1223" t="s">
        <v>8</v>
      </c>
      <c r="K1223" t="s">
        <v>21</v>
      </c>
      <c r="L1223" t="str">
        <f t="shared" si="77"/>
        <v>Evening</v>
      </c>
      <c r="M1223" t="str">
        <f t="shared" si="78"/>
        <v>19</v>
      </c>
      <c r="N1223" t="str">
        <f t="shared" si="79"/>
        <v>23</v>
      </c>
    </row>
    <row r="1224" spans="1:14" x14ac:dyDescent="0.3">
      <c r="A1224">
        <v>1</v>
      </c>
      <c r="B1224">
        <v>8</v>
      </c>
      <c r="C1224" s="1">
        <v>40223</v>
      </c>
      <c r="D1224" s="21" t="str">
        <f t="shared" si="76"/>
        <v>14-Feb-2010</v>
      </c>
      <c r="E1224" s="2">
        <v>0.82430555555555562</v>
      </c>
      <c r="F1224" s="1">
        <v>40223</v>
      </c>
      <c r="G1224" s="2">
        <v>0.9159722222222223</v>
      </c>
      <c r="H1224">
        <v>50</v>
      </c>
      <c r="I1224">
        <v>132</v>
      </c>
      <c r="J1224" t="s">
        <v>8</v>
      </c>
      <c r="K1224" t="s">
        <v>21</v>
      </c>
      <c r="L1224" t="str">
        <f t="shared" si="77"/>
        <v>Evening</v>
      </c>
      <c r="M1224" t="str">
        <f t="shared" si="78"/>
        <v>19</v>
      </c>
      <c r="N1224" t="str">
        <f t="shared" si="79"/>
        <v>21</v>
      </c>
    </row>
    <row r="1225" spans="1:14" x14ac:dyDescent="0.3">
      <c r="A1225">
        <v>1</v>
      </c>
      <c r="B1225">
        <v>6</v>
      </c>
      <c r="C1225" s="1">
        <v>40223</v>
      </c>
      <c r="D1225" s="21" t="str">
        <f t="shared" si="76"/>
        <v>14-Feb-2010</v>
      </c>
      <c r="E1225" s="2">
        <v>0.82777777777777783</v>
      </c>
      <c r="F1225" s="1">
        <v>40223</v>
      </c>
      <c r="G1225" s="2">
        <v>0.93819444444444444</v>
      </c>
      <c r="H1225">
        <v>50</v>
      </c>
      <c r="I1225">
        <v>159</v>
      </c>
      <c r="J1225" t="s">
        <v>8</v>
      </c>
      <c r="K1225" t="s">
        <v>21</v>
      </c>
      <c r="L1225" t="str">
        <f t="shared" si="77"/>
        <v>Evening</v>
      </c>
      <c r="M1225" t="str">
        <f t="shared" si="78"/>
        <v>19</v>
      </c>
      <c r="N1225" t="str">
        <f t="shared" si="79"/>
        <v>22</v>
      </c>
    </row>
    <row r="1226" spans="1:14" x14ac:dyDescent="0.3">
      <c r="A1226">
        <v>1</v>
      </c>
      <c r="B1226">
        <v>5</v>
      </c>
      <c r="C1226" s="1">
        <v>40223</v>
      </c>
      <c r="D1226" s="21" t="str">
        <f t="shared" si="76"/>
        <v>14-Feb-2010</v>
      </c>
      <c r="E1226" s="2">
        <v>0.83611111111111114</v>
      </c>
      <c r="F1226" s="1">
        <v>40223</v>
      </c>
      <c r="G1226" s="2">
        <v>0.95000000000000007</v>
      </c>
      <c r="H1226">
        <v>50</v>
      </c>
      <c r="I1226">
        <v>164</v>
      </c>
      <c r="J1226" t="s">
        <v>8</v>
      </c>
      <c r="K1226" t="s">
        <v>21</v>
      </c>
      <c r="L1226" t="str">
        <f t="shared" si="77"/>
        <v>Evening</v>
      </c>
      <c r="M1226" t="str">
        <f t="shared" si="78"/>
        <v>20</v>
      </c>
      <c r="N1226" t="str">
        <f t="shared" si="79"/>
        <v>22</v>
      </c>
    </row>
    <row r="1227" spans="1:14" x14ac:dyDescent="0.3">
      <c r="A1227">
        <v>1</v>
      </c>
      <c r="B1227">
        <v>6</v>
      </c>
      <c r="C1227" s="1">
        <v>40223</v>
      </c>
      <c r="D1227" s="21" t="str">
        <f t="shared" si="76"/>
        <v>14-Feb-2010</v>
      </c>
      <c r="E1227" s="2">
        <v>0.89861111111111114</v>
      </c>
      <c r="F1227" s="1">
        <v>40224</v>
      </c>
      <c r="G1227" s="2">
        <v>5.486111111111111E-2</v>
      </c>
      <c r="H1227">
        <v>70</v>
      </c>
      <c r="I1227">
        <v>225</v>
      </c>
      <c r="J1227" t="s">
        <v>8</v>
      </c>
      <c r="K1227" t="s">
        <v>21</v>
      </c>
      <c r="L1227" t="str">
        <f t="shared" si="77"/>
        <v>Evening</v>
      </c>
      <c r="M1227" t="str">
        <f t="shared" si="78"/>
        <v>21</v>
      </c>
      <c r="N1227" t="str">
        <f t="shared" si="79"/>
        <v>01</v>
      </c>
    </row>
    <row r="1228" spans="1:14" x14ac:dyDescent="0.3">
      <c r="A1228">
        <v>1</v>
      </c>
      <c r="B1228">
        <v>5</v>
      </c>
      <c r="C1228" s="1">
        <v>40223</v>
      </c>
      <c r="D1228" s="21" t="str">
        <f t="shared" si="76"/>
        <v>14-Feb-2010</v>
      </c>
      <c r="E1228" s="2">
        <v>0.91736111111111107</v>
      </c>
      <c r="F1228" s="1">
        <v>40223</v>
      </c>
      <c r="G1228" s="2">
        <v>0.99861111111111101</v>
      </c>
      <c r="H1228">
        <v>50</v>
      </c>
      <c r="I1228">
        <v>117</v>
      </c>
      <c r="J1228" t="s">
        <v>8</v>
      </c>
      <c r="K1228" t="s">
        <v>21</v>
      </c>
      <c r="L1228" t="str">
        <f t="shared" si="77"/>
        <v>Night</v>
      </c>
      <c r="M1228" t="str">
        <f t="shared" si="78"/>
        <v>22</v>
      </c>
      <c r="N1228" t="str">
        <f t="shared" si="79"/>
        <v>23</v>
      </c>
    </row>
    <row r="1229" spans="1:14" x14ac:dyDescent="0.3">
      <c r="A1229">
        <v>1</v>
      </c>
      <c r="B1229">
        <v>5</v>
      </c>
      <c r="C1229" s="1">
        <v>40223</v>
      </c>
      <c r="D1229" s="21" t="str">
        <f t="shared" si="76"/>
        <v>14-Feb-2010</v>
      </c>
      <c r="E1229" s="2">
        <v>0.92499999999999993</v>
      </c>
      <c r="F1229" s="1">
        <v>40224</v>
      </c>
      <c r="G1229" s="2">
        <v>9.0972222222222218E-2</v>
      </c>
      <c r="H1229">
        <v>70</v>
      </c>
      <c r="I1229">
        <v>239</v>
      </c>
      <c r="J1229" t="s">
        <v>8</v>
      </c>
      <c r="K1229" t="s">
        <v>21</v>
      </c>
      <c r="L1229" t="str">
        <f t="shared" si="77"/>
        <v>Night</v>
      </c>
      <c r="M1229" t="str">
        <f t="shared" si="78"/>
        <v>22</v>
      </c>
      <c r="N1229" t="str">
        <f t="shared" si="79"/>
        <v>02</v>
      </c>
    </row>
    <row r="1230" spans="1:14" x14ac:dyDescent="0.3">
      <c r="A1230">
        <v>1</v>
      </c>
      <c r="B1230">
        <v>8</v>
      </c>
      <c r="C1230" s="1">
        <v>40223</v>
      </c>
      <c r="D1230" s="21" t="str">
        <f t="shared" si="76"/>
        <v>14-Feb-2010</v>
      </c>
      <c r="E1230" s="2">
        <v>0.94374999999999998</v>
      </c>
      <c r="F1230" s="1">
        <v>40224</v>
      </c>
      <c r="G1230" s="2">
        <v>9.5833333333333326E-2</v>
      </c>
      <c r="H1230">
        <v>70</v>
      </c>
      <c r="I1230">
        <v>219</v>
      </c>
      <c r="J1230" t="s">
        <v>8</v>
      </c>
      <c r="K1230" t="s">
        <v>21</v>
      </c>
      <c r="L1230" t="str">
        <f t="shared" si="77"/>
        <v>Night</v>
      </c>
      <c r="M1230" t="str">
        <f t="shared" si="78"/>
        <v>22</v>
      </c>
      <c r="N1230" t="str">
        <f t="shared" si="79"/>
        <v>02</v>
      </c>
    </row>
    <row r="1231" spans="1:14" x14ac:dyDescent="0.3">
      <c r="A1231">
        <v>1</v>
      </c>
      <c r="B1231">
        <v>5</v>
      </c>
      <c r="C1231" s="1">
        <v>40229</v>
      </c>
      <c r="D1231" s="21" t="str">
        <f t="shared" si="76"/>
        <v>20-Feb-2010</v>
      </c>
      <c r="E1231" s="2">
        <v>0.40625</v>
      </c>
      <c r="F1231" s="1">
        <v>40229</v>
      </c>
      <c r="G1231" s="2">
        <v>0.56736111111111109</v>
      </c>
      <c r="H1231">
        <v>70</v>
      </c>
      <c r="I1231">
        <v>232</v>
      </c>
      <c r="J1231" t="s">
        <v>8</v>
      </c>
      <c r="K1231" t="s">
        <v>18</v>
      </c>
      <c r="L1231" t="str">
        <f t="shared" si="77"/>
        <v>Night</v>
      </c>
      <c r="M1231" t="str">
        <f t="shared" si="78"/>
        <v>9</v>
      </c>
      <c r="N1231" t="str">
        <f t="shared" si="79"/>
        <v>13</v>
      </c>
    </row>
    <row r="1232" spans="1:14" x14ac:dyDescent="0.3">
      <c r="A1232">
        <v>1</v>
      </c>
      <c r="B1232">
        <v>8</v>
      </c>
      <c r="C1232" s="1">
        <v>40229</v>
      </c>
      <c r="D1232" s="21" t="str">
        <f t="shared" si="76"/>
        <v>20-Feb-2010</v>
      </c>
      <c r="E1232" s="2">
        <v>0.48819444444444443</v>
      </c>
      <c r="F1232" s="1">
        <v>40229</v>
      </c>
      <c r="G1232" s="2">
        <v>0.72569444444444453</v>
      </c>
      <c r="H1232">
        <v>110</v>
      </c>
      <c r="I1232">
        <v>342</v>
      </c>
      <c r="J1232" t="s">
        <v>8</v>
      </c>
      <c r="K1232" t="s">
        <v>18</v>
      </c>
      <c r="L1232" t="str">
        <f t="shared" si="77"/>
        <v>Morning</v>
      </c>
      <c r="M1232" t="str">
        <f t="shared" si="78"/>
        <v>11</v>
      </c>
      <c r="N1232" t="str">
        <f t="shared" si="79"/>
        <v>17</v>
      </c>
    </row>
    <row r="1233" spans="1:14" x14ac:dyDescent="0.3">
      <c r="A1233">
        <v>1</v>
      </c>
      <c r="B1233">
        <v>5</v>
      </c>
      <c r="C1233" s="1">
        <v>40229</v>
      </c>
      <c r="D1233" s="21" t="str">
        <f t="shared" si="76"/>
        <v>20-Feb-2010</v>
      </c>
      <c r="E1233" s="2">
        <v>0.53749999999999998</v>
      </c>
      <c r="F1233" s="1">
        <v>40229</v>
      </c>
      <c r="G1233" s="2">
        <v>0.69374999999999998</v>
      </c>
      <c r="H1233">
        <v>70</v>
      </c>
      <c r="I1233">
        <v>225</v>
      </c>
      <c r="J1233" t="s">
        <v>8</v>
      </c>
      <c r="K1233" t="s">
        <v>18</v>
      </c>
      <c r="L1233" t="str">
        <f t="shared" si="77"/>
        <v>Morning</v>
      </c>
      <c r="M1233" t="str">
        <f t="shared" si="78"/>
        <v>12</v>
      </c>
      <c r="N1233" t="str">
        <f t="shared" si="79"/>
        <v>16</v>
      </c>
    </row>
    <row r="1234" spans="1:14" x14ac:dyDescent="0.3">
      <c r="A1234">
        <v>1</v>
      </c>
      <c r="B1234">
        <v>5</v>
      </c>
      <c r="C1234" s="1">
        <v>40229</v>
      </c>
      <c r="D1234" s="21" t="str">
        <f t="shared" si="76"/>
        <v>20-Feb-2010</v>
      </c>
      <c r="E1234" s="2">
        <v>0.55138888888888882</v>
      </c>
      <c r="F1234" s="1">
        <v>40229</v>
      </c>
      <c r="G1234" s="2">
        <v>0.80069444444444438</v>
      </c>
      <c r="H1234">
        <v>110</v>
      </c>
      <c r="I1234">
        <v>359</v>
      </c>
      <c r="J1234" t="s">
        <v>8</v>
      </c>
      <c r="K1234" t="s">
        <v>18</v>
      </c>
      <c r="L1234" t="str">
        <f t="shared" si="77"/>
        <v>Morning</v>
      </c>
      <c r="M1234" t="str">
        <f t="shared" si="78"/>
        <v>13</v>
      </c>
      <c r="N1234" t="str">
        <f t="shared" si="79"/>
        <v>19</v>
      </c>
    </row>
    <row r="1235" spans="1:14" x14ac:dyDescent="0.3">
      <c r="A1235">
        <v>1</v>
      </c>
      <c r="B1235">
        <v>6</v>
      </c>
      <c r="C1235" s="1">
        <v>40229</v>
      </c>
      <c r="D1235" s="21" t="str">
        <f t="shared" si="76"/>
        <v>20-Feb-2010</v>
      </c>
      <c r="E1235" s="2">
        <v>0.56527777777777777</v>
      </c>
      <c r="F1235" s="1">
        <v>40229</v>
      </c>
      <c r="G1235" s="2">
        <v>0.71250000000000002</v>
      </c>
      <c r="H1235">
        <v>70</v>
      </c>
      <c r="I1235">
        <v>212</v>
      </c>
      <c r="J1235" t="s">
        <v>8</v>
      </c>
      <c r="K1235" t="s">
        <v>18</v>
      </c>
      <c r="L1235" t="str">
        <f t="shared" si="77"/>
        <v>Morning</v>
      </c>
      <c r="M1235" t="str">
        <f t="shared" si="78"/>
        <v>13</v>
      </c>
      <c r="N1235" t="str">
        <f t="shared" si="79"/>
        <v>17</v>
      </c>
    </row>
    <row r="1236" spans="1:14" x14ac:dyDescent="0.3">
      <c r="A1236">
        <v>1</v>
      </c>
      <c r="B1236">
        <v>6</v>
      </c>
      <c r="C1236" s="1">
        <v>40229</v>
      </c>
      <c r="D1236" s="21" t="str">
        <f t="shared" si="76"/>
        <v>20-Feb-2010</v>
      </c>
      <c r="E1236" s="2">
        <v>0.60902777777777783</v>
      </c>
      <c r="F1236" s="1">
        <v>40229</v>
      </c>
      <c r="G1236" s="2">
        <v>0.6972222222222223</v>
      </c>
      <c r="H1236">
        <v>50</v>
      </c>
      <c r="I1236">
        <v>127</v>
      </c>
      <c r="J1236" t="s">
        <v>8</v>
      </c>
      <c r="K1236" t="s">
        <v>18</v>
      </c>
      <c r="L1236" t="str">
        <f t="shared" si="77"/>
        <v>Afternoon</v>
      </c>
      <c r="M1236" t="str">
        <f t="shared" si="78"/>
        <v>14</v>
      </c>
      <c r="N1236" t="str">
        <f t="shared" si="79"/>
        <v>16</v>
      </c>
    </row>
    <row r="1237" spans="1:14" x14ac:dyDescent="0.3">
      <c r="A1237">
        <v>1</v>
      </c>
      <c r="B1237">
        <v>6</v>
      </c>
      <c r="C1237" s="1">
        <v>40229</v>
      </c>
      <c r="D1237" s="21" t="str">
        <f t="shared" si="76"/>
        <v>20-Feb-2010</v>
      </c>
      <c r="E1237" s="2">
        <v>0.63611111111111118</v>
      </c>
      <c r="F1237" s="1">
        <v>40229</v>
      </c>
      <c r="G1237" s="2">
        <v>0.65416666666666667</v>
      </c>
      <c r="H1237">
        <v>50</v>
      </c>
      <c r="I1237">
        <v>26</v>
      </c>
      <c r="J1237" t="s">
        <v>8</v>
      </c>
      <c r="K1237" t="s">
        <v>18</v>
      </c>
      <c r="L1237" t="str">
        <f t="shared" si="77"/>
        <v>Afternoon</v>
      </c>
      <c r="M1237" t="str">
        <f t="shared" si="78"/>
        <v>15</v>
      </c>
      <c r="N1237" t="str">
        <f t="shared" si="79"/>
        <v>15</v>
      </c>
    </row>
    <row r="1238" spans="1:14" x14ac:dyDescent="0.3">
      <c r="A1238">
        <v>1</v>
      </c>
      <c r="B1238">
        <v>6</v>
      </c>
      <c r="C1238" s="1">
        <v>40229</v>
      </c>
      <c r="D1238" s="21" t="str">
        <f t="shared" si="76"/>
        <v>20-Feb-2010</v>
      </c>
      <c r="E1238" s="2">
        <v>0.69097222222222221</v>
      </c>
      <c r="F1238" s="1">
        <v>40229</v>
      </c>
      <c r="G1238" s="2">
        <v>0.75555555555555554</v>
      </c>
      <c r="H1238">
        <v>50</v>
      </c>
      <c r="I1238">
        <v>93</v>
      </c>
      <c r="J1238" t="s">
        <v>8</v>
      </c>
      <c r="K1238" t="s">
        <v>18</v>
      </c>
      <c r="L1238" t="str">
        <f t="shared" si="77"/>
        <v>Afternoon</v>
      </c>
      <c r="M1238" t="str">
        <f t="shared" si="78"/>
        <v>16</v>
      </c>
      <c r="N1238" t="str">
        <f t="shared" si="79"/>
        <v>18</v>
      </c>
    </row>
    <row r="1239" spans="1:14" x14ac:dyDescent="0.3">
      <c r="A1239">
        <v>1</v>
      </c>
      <c r="B1239">
        <v>6</v>
      </c>
      <c r="C1239" s="1">
        <v>40229</v>
      </c>
      <c r="D1239" s="21" t="str">
        <f t="shared" si="76"/>
        <v>20-Feb-2010</v>
      </c>
      <c r="E1239" s="2">
        <v>0.69930555555555562</v>
      </c>
      <c r="F1239" s="1">
        <v>40229</v>
      </c>
      <c r="G1239" s="2">
        <v>0.78055555555555556</v>
      </c>
      <c r="H1239">
        <v>50</v>
      </c>
      <c r="I1239">
        <v>117</v>
      </c>
      <c r="J1239" t="s">
        <v>8</v>
      </c>
      <c r="K1239" t="s">
        <v>18</v>
      </c>
      <c r="L1239" t="str">
        <f t="shared" si="77"/>
        <v>Afternoon</v>
      </c>
      <c r="M1239" t="str">
        <f t="shared" si="78"/>
        <v>16</v>
      </c>
      <c r="N1239" t="str">
        <f t="shared" si="79"/>
        <v>18</v>
      </c>
    </row>
    <row r="1240" spans="1:14" x14ac:dyDescent="0.3">
      <c r="A1240">
        <v>1</v>
      </c>
      <c r="B1240">
        <v>6</v>
      </c>
      <c r="C1240" s="1">
        <v>40229</v>
      </c>
      <c r="D1240" s="21" t="str">
        <f t="shared" si="76"/>
        <v>20-Feb-2010</v>
      </c>
      <c r="E1240" s="2">
        <v>0.75763888888888886</v>
      </c>
      <c r="F1240" s="1">
        <v>40229</v>
      </c>
      <c r="G1240" s="2">
        <v>0.84722222222222221</v>
      </c>
      <c r="H1240">
        <v>50</v>
      </c>
      <c r="I1240">
        <v>129</v>
      </c>
      <c r="J1240" t="s">
        <v>8</v>
      </c>
      <c r="K1240" t="s">
        <v>18</v>
      </c>
      <c r="L1240" t="str">
        <f t="shared" si="77"/>
        <v>Evening</v>
      </c>
      <c r="M1240" t="str">
        <f t="shared" si="78"/>
        <v>18</v>
      </c>
      <c r="N1240" t="str">
        <f t="shared" si="79"/>
        <v>20</v>
      </c>
    </row>
    <row r="1241" spans="1:14" x14ac:dyDescent="0.3">
      <c r="A1241">
        <v>1</v>
      </c>
      <c r="B1241">
        <v>5</v>
      </c>
      <c r="C1241" s="1">
        <v>40229</v>
      </c>
      <c r="D1241" s="21" t="str">
        <f t="shared" si="76"/>
        <v>20-Feb-2010</v>
      </c>
      <c r="E1241" s="2">
        <v>0.77361111111111114</v>
      </c>
      <c r="F1241" s="1">
        <v>40229</v>
      </c>
      <c r="G1241" s="2">
        <v>0.84305555555555556</v>
      </c>
      <c r="H1241">
        <v>50</v>
      </c>
      <c r="I1241">
        <v>100</v>
      </c>
      <c r="J1241" t="s">
        <v>8</v>
      </c>
      <c r="K1241" t="s">
        <v>18</v>
      </c>
      <c r="L1241" t="str">
        <f t="shared" si="77"/>
        <v>Evening</v>
      </c>
      <c r="M1241" t="str">
        <f t="shared" si="78"/>
        <v>18</v>
      </c>
      <c r="N1241" t="str">
        <f t="shared" si="79"/>
        <v>20</v>
      </c>
    </row>
    <row r="1242" spans="1:14" x14ac:dyDescent="0.3">
      <c r="A1242">
        <v>1</v>
      </c>
      <c r="B1242">
        <v>5</v>
      </c>
      <c r="C1242" s="1">
        <v>40229</v>
      </c>
      <c r="D1242" s="21" t="str">
        <f t="shared" si="76"/>
        <v>20-Feb-2010</v>
      </c>
      <c r="E1242" s="2">
        <v>0.78749999999999998</v>
      </c>
      <c r="F1242" s="1">
        <v>40229</v>
      </c>
      <c r="G1242" s="2">
        <v>0.84097222222222223</v>
      </c>
      <c r="H1242">
        <v>50</v>
      </c>
      <c r="I1242">
        <v>77</v>
      </c>
      <c r="J1242" t="s">
        <v>8</v>
      </c>
      <c r="K1242" t="s">
        <v>18</v>
      </c>
      <c r="L1242" t="str">
        <f t="shared" si="77"/>
        <v>Evening</v>
      </c>
      <c r="M1242" t="str">
        <f t="shared" si="78"/>
        <v>18</v>
      </c>
      <c r="N1242" t="str">
        <f t="shared" si="79"/>
        <v>20</v>
      </c>
    </row>
    <row r="1243" spans="1:14" x14ac:dyDescent="0.3">
      <c r="A1243">
        <v>1</v>
      </c>
      <c r="B1243">
        <v>6</v>
      </c>
      <c r="C1243" s="1">
        <v>40229</v>
      </c>
      <c r="D1243" s="21" t="str">
        <f t="shared" si="76"/>
        <v>20-Feb-2010</v>
      </c>
      <c r="E1243" s="2">
        <v>0.7909722222222223</v>
      </c>
      <c r="F1243" s="1">
        <v>40229</v>
      </c>
      <c r="G1243" s="2">
        <v>0.9243055555555556</v>
      </c>
      <c r="H1243">
        <v>70</v>
      </c>
      <c r="I1243">
        <v>192</v>
      </c>
      <c r="J1243" t="s">
        <v>8</v>
      </c>
      <c r="K1243" t="s">
        <v>18</v>
      </c>
      <c r="L1243" t="str">
        <f t="shared" si="77"/>
        <v>Evening</v>
      </c>
      <c r="M1243" t="str">
        <f t="shared" si="78"/>
        <v>18</v>
      </c>
      <c r="N1243" t="str">
        <f t="shared" si="79"/>
        <v>22</v>
      </c>
    </row>
    <row r="1244" spans="1:14" x14ac:dyDescent="0.3">
      <c r="A1244">
        <v>1</v>
      </c>
      <c r="B1244">
        <v>6</v>
      </c>
      <c r="C1244" s="1">
        <v>40229</v>
      </c>
      <c r="D1244" s="21" t="str">
        <f t="shared" si="76"/>
        <v>20-Feb-2010</v>
      </c>
      <c r="E1244" s="2">
        <v>0.79236111111111107</v>
      </c>
      <c r="F1244" s="1">
        <v>40229</v>
      </c>
      <c r="G1244" s="2">
        <v>0.83680555555555547</v>
      </c>
      <c r="H1244">
        <v>50</v>
      </c>
      <c r="I1244">
        <v>64</v>
      </c>
      <c r="J1244" t="s">
        <v>8</v>
      </c>
      <c r="K1244" t="s">
        <v>18</v>
      </c>
      <c r="L1244" t="str">
        <f t="shared" si="77"/>
        <v>Evening</v>
      </c>
      <c r="M1244" t="str">
        <f t="shared" si="78"/>
        <v>19</v>
      </c>
      <c r="N1244" t="str">
        <f t="shared" si="79"/>
        <v>20</v>
      </c>
    </row>
    <row r="1245" spans="1:14" x14ac:dyDescent="0.3">
      <c r="A1245">
        <v>1</v>
      </c>
      <c r="B1245">
        <v>8</v>
      </c>
      <c r="C1245" s="1">
        <v>40229</v>
      </c>
      <c r="D1245" s="21" t="str">
        <f t="shared" si="76"/>
        <v>20-Feb-2010</v>
      </c>
      <c r="E1245" s="2">
        <v>0.7944444444444444</v>
      </c>
      <c r="F1245" s="1">
        <v>40229</v>
      </c>
      <c r="G1245" s="2">
        <v>0.88402777777777775</v>
      </c>
      <c r="H1245">
        <v>50</v>
      </c>
      <c r="I1245">
        <v>129</v>
      </c>
      <c r="J1245" t="s">
        <v>8</v>
      </c>
      <c r="K1245" t="s">
        <v>18</v>
      </c>
      <c r="L1245" t="str">
        <f t="shared" si="77"/>
        <v>Evening</v>
      </c>
      <c r="M1245" t="str">
        <f t="shared" si="78"/>
        <v>19</v>
      </c>
      <c r="N1245" t="str">
        <f t="shared" si="79"/>
        <v>21</v>
      </c>
    </row>
    <row r="1246" spans="1:14" x14ac:dyDescent="0.3">
      <c r="A1246">
        <v>1</v>
      </c>
      <c r="B1246">
        <v>8</v>
      </c>
      <c r="C1246" s="1">
        <v>40229</v>
      </c>
      <c r="D1246" s="21" t="str">
        <f t="shared" si="76"/>
        <v>20-Feb-2010</v>
      </c>
      <c r="E1246" s="2">
        <v>0.82361111111111107</v>
      </c>
      <c r="F1246" s="1">
        <v>40229</v>
      </c>
      <c r="G1246" s="2">
        <v>0.92152777777777783</v>
      </c>
      <c r="H1246">
        <v>50</v>
      </c>
      <c r="I1246">
        <v>141</v>
      </c>
      <c r="J1246" t="s">
        <v>8</v>
      </c>
      <c r="K1246" t="s">
        <v>18</v>
      </c>
      <c r="L1246" t="str">
        <f t="shared" si="77"/>
        <v>Evening</v>
      </c>
      <c r="M1246" t="str">
        <f t="shared" si="78"/>
        <v>19</v>
      </c>
      <c r="N1246" t="str">
        <f t="shared" si="79"/>
        <v>22</v>
      </c>
    </row>
    <row r="1247" spans="1:14" x14ac:dyDescent="0.3">
      <c r="A1247">
        <v>1</v>
      </c>
      <c r="B1247">
        <v>5</v>
      </c>
      <c r="C1247" s="1">
        <v>40229</v>
      </c>
      <c r="D1247" s="21" t="str">
        <f t="shared" si="76"/>
        <v>20-Feb-2010</v>
      </c>
      <c r="E1247" s="2">
        <v>0.92638888888888893</v>
      </c>
      <c r="F1247" s="1">
        <v>40230</v>
      </c>
      <c r="G1247" s="2">
        <v>5.486111111111111E-2</v>
      </c>
      <c r="H1247">
        <v>70</v>
      </c>
      <c r="I1247">
        <v>185</v>
      </c>
      <c r="J1247" t="s">
        <v>8</v>
      </c>
      <c r="K1247" t="s">
        <v>18</v>
      </c>
      <c r="L1247" t="str">
        <f t="shared" si="77"/>
        <v>Night</v>
      </c>
      <c r="M1247" t="str">
        <f t="shared" si="78"/>
        <v>22</v>
      </c>
      <c r="N1247" t="str">
        <f t="shared" si="79"/>
        <v>01</v>
      </c>
    </row>
    <row r="1248" spans="1:14" x14ac:dyDescent="0.3">
      <c r="A1248">
        <v>1</v>
      </c>
      <c r="B1248">
        <v>8</v>
      </c>
      <c r="C1248" s="1">
        <v>40230</v>
      </c>
      <c r="D1248" s="21" t="str">
        <f t="shared" si="76"/>
        <v>21-Feb-2010</v>
      </c>
      <c r="E1248" s="2">
        <v>0.35694444444444445</v>
      </c>
      <c r="F1248" s="1">
        <v>40230</v>
      </c>
      <c r="G1248" s="2">
        <v>0.75763888888888886</v>
      </c>
      <c r="H1248">
        <v>0</v>
      </c>
      <c r="I1248">
        <v>577</v>
      </c>
      <c r="J1248" t="s">
        <v>19</v>
      </c>
      <c r="K1248" t="s">
        <v>21</v>
      </c>
      <c r="L1248" t="str">
        <f t="shared" si="77"/>
        <v>Night</v>
      </c>
      <c r="M1248" t="str">
        <f t="shared" si="78"/>
        <v>8</v>
      </c>
      <c r="N1248" t="str">
        <f t="shared" si="79"/>
        <v>18</v>
      </c>
    </row>
    <row r="1249" spans="1:14" x14ac:dyDescent="0.3">
      <c r="A1249">
        <v>1</v>
      </c>
      <c r="B1249">
        <v>5</v>
      </c>
      <c r="C1249" s="1">
        <v>40230</v>
      </c>
      <c r="D1249" s="21" t="str">
        <f t="shared" si="76"/>
        <v>21-Feb-2010</v>
      </c>
      <c r="E1249" s="2">
        <v>0.37152777777777773</v>
      </c>
      <c r="F1249" s="1">
        <v>40230</v>
      </c>
      <c r="G1249" s="2">
        <v>0.42708333333333331</v>
      </c>
      <c r="H1249">
        <v>0</v>
      </c>
      <c r="I1249">
        <v>80</v>
      </c>
      <c r="J1249" t="s">
        <v>19</v>
      </c>
      <c r="K1249" t="s">
        <v>21</v>
      </c>
      <c r="L1249" t="str">
        <f t="shared" si="77"/>
        <v>Night</v>
      </c>
      <c r="M1249" t="str">
        <f t="shared" si="78"/>
        <v>8</v>
      </c>
      <c r="N1249" t="str">
        <f t="shared" si="79"/>
        <v>10</v>
      </c>
    </row>
    <row r="1250" spans="1:14" x14ac:dyDescent="0.3">
      <c r="A1250">
        <v>1</v>
      </c>
      <c r="B1250">
        <v>6</v>
      </c>
      <c r="C1250" s="1">
        <v>40230</v>
      </c>
      <c r="D1250" s="21" t="str">
        <f t="shared" si="76"/>
        <v>21-Feb-2010</v>
      </c>
      <c r="E1250" s="2">
        <v>0.50069444444444444</v>
      </c>
      <c r="F1250" s="1">
        <v>40230</v>
      </c>
      <c r="G1250" s="2">
        <v>0.56874999999999998</v>
      </c>
      <c r="H1250">
        <v>50</v>
      </c>
      <c r="I1250">
        <v>98</v>
      </c>
      <c r="J1250" t="s">
        <v>8</v>
      </c>
      <c r="K1250" t="s">
        <v>21</v>
      </c>
      <c r="L1250" t="str">
        <f t="shared" si="77"/>
        <v>Morning</v>
      </c>
      <c r="M1250" t="str">
        <f t="shared" si="78"/>
        <v>12</v>
      </c>
      <c r="N1250" t="str">
        <f t="shared" si="79"/>
        <v>13</v>
      </c>
    </row>
    <row r="1251" spans="1:14" x14ac:dyDescent="0.3">
      <c r="A1251">
        <v>1</v>
      </c>
      <c r="B1251">
        <v>5</v>
      </c>
      <c r="C1251" s="1">
        <v>40230</v>
      </c>
      <c r="D1251" s="21" t="str">
        <f t="shared" si="76"/>
        <v>21-Feb-2010</v>
      </c>
      <c r="E1251" s="2">
        <v>0.52430555555555558</v>
      </c>
      <c r="F1251" s="1">
        <v>40230</v>
      </c>
      <c r="G1251" s="2">
        <v>0.62777777777777777</v>
      </c>
      <c r="H1251">
        <v>50</v>
      </c>
      <c r="I1251">
        <v>149</v>
      </c>
      <c r="J1251" t="s">
        <v>8</v>
      </c>
      <c r="K1251" t="s">
        <v>21</v>
      </c>
      <c r="L1251" t="str">
        <f t="shared" si="77"/>
        <v>Morning</v>
      </c>
      <c r="M1251" t="str">
        <f t="shared" si="78"/>
        <v>12</v>
      </c>
      <c r="N1251" t="str">
        <f t="shared" si="79"/>
        <v>15</v>
      </c>
    </row>
    <row r="1252" spans="1:14" x14ac:dyDescent="0.3">
      <c r="A1252">
        <v>1</v>
      </c>
      <c r="B1252">
        <v>5</v>
      </c>
      <c r="C1252" s="1">
        <v>40230</v>
      </c>
      <c r="D1252" s="21" t="str">
        <f t="shared" si="76"/>
        <v>21-Feb-2010</v>
      </c>
      <c r="E1252" s="2">
        <v>0.52500000000000002</v>
      </c>
      <c r="F1252" s="1">
        <v>40230</v>
      </c>
      <c r="G1252" s="2">
        <v>0.64027777777777783</v>
      </c>
      <c r="H1252">
        <v>50</v>
      </c>
      <c r="I1252">
        <v>166</v>
      </c>
      <c r="J1252" t="s">
        <v>8</v>
      </c>
      <c r="K1252" t="s">
        <v>21</v>
      </c>
      <c r="L1252" t="str">
        <f t="shared" si="77"/>
        <v>Morning</v>
      </c>
      <c r="M1252" t="str">
        <f t="shared" si="78"/>
        <v>12</v>
      </c>
      <c r="N1252" t="str">
        <f t="shared" si="79"/>
        <v>15</v>
      </c>
    </row>
    <row r="1253" spans="1:14" x14ac:dyDescent="0.3">
      <c r="A1253">
        <v>1</v>
      </c>
      <c r="B1253">
        <v>5</v>
      </c>
      <c r="C1253" s="1">
        <v>40230</v>
      </c>
      <c r="D1253" s="21" t="str">
        <f t="shared" si="76"/>
        <v>21-Feb-2010</v>
      </c>
      <c r="E1253" s="2">
        <v>0.54027777777777775</v>
      </c>
      <c r="F1253" s="1">
        <v>40230</v>
      </c>
      <c r="G1253" s="2">
        <v>0.55486111111111114</v>
      </c>
      <c r="H1253">
        <v>0</v>
      </c>
      <c r="I1253">
        <v>21</v>
      </c>
      <c r="J1253" t="s">
        <v>19</v>
      </c>
      <c r="K1253" t="s">
        <v>21</v>
      </c>
      <c r="L1253" t="str">
        <f t="shared" si="77"/>
        <v>Morning</v>
      </c>
      <c r="M1253" t="str">
        <f t="shared" si="78"/>
        <v>12</v>
      </c>
      <c r="N1253" t="str">
        <f t="shared" si="79"/>
        <v>13</v>
      </c>
    </row>
    <row r="1254" spans="1:14" x14ac:dyDescent="0.3">
      <c r="A1254">
        <v>1</v>
      </c>
      <c r="B1254">
        <v>6</v>
      </c>
      <c r="C1254" s="1">
        <v>40230</v>
      </c>
      <c r="D1254" s="21" t="str">
        <f t="shared" si="76"/>
        <v>21-Feb-2010</v>
      </c>
      <c r="E1254" s="2">
        <v>0.60555555555555551</v>
      </c>
      <c r="F1254" s="1">
        <v>40230</v>
      </c>
      <c r="G1254" s="2">
        <v>0.73541666666666661</v>
      </c>
      <c r="H1254">
        <v>70</v>
      </c>
      <c r="I1254">
        <v>187</v>
      </c>
      <c r="J1254" t="s">
        <v>8</v>
      </c>
      <c r="K1254" t="s">
        <v>21</v>
      </c>
      <c r="L1254" t="str">
        <f t="shared" si="77"/>
        <v>Afternoon</v>
      </c>
      <c r="M1254" t="str">
        <f t="shared" si="78"/>
        <v>14</v>
      </c>
      <c r="N1254" t="str">
        <f t="shared" si="79"/>
        <v>17</v>
      </c>
    </row>
    <row r="1255" spans="1:14" x14ac:dyDescent="0.3">
      <c r="A1255">
        <v>1</v>
      </c>
      <c r="B1255">
        <v>6</v>
      </c>
      <c r="C1255" s="1">
        <v>40230</v>
      </c>
      <c r="D1255" s="21" t="str">
        <f t="shared" si="76"/>
        <v>21-Feb-2010</v>
      </c>
      <c r="E1255" s="2">
        <v>0.64930555555555558</v>
      </c>
      <c r="F1255" s="1">
        <v>40230</v>
      </c>
      <c r="G1255" s="2">
        <v>0.72083333333333333</v>
      </c>
      <c r="H1255">
        <v>50</v>
      </c>
      <c r="I1255">
        <v>103</v>
      </c>
      <c r="J1255" t="s">
        <v>8</v>
      </c>
      <c r="K1255" t="s">
        <v>21</v>
      </c>
      <c r="L1255" t="str">
        <f t="shared" si="77"/>
        <v>Afternoon</v>
      </c>
      <c r="M1255" t="str">
        <f t="shared" si="78"/>
        <v>15</v>
      </c>
      <c r="N1255" t="str">
        <f t="shared" si="79"/>
        <v>17</v>
      </c>
    </row>
    <row r="1256" spans="1:14" x14ac:dyDescent="0.3">
      <c r="A1256">
        <v>1</v>
      </c>
      <c r="B1256">
        <v>5</v>
      </c>
      <c r="C1256" s="1">
        <v>40230</v>
      </c>
      <c r="D1256" s="21" t="str">
        <f t="shared" si="76"/>
        <v>21-Feb-2010</v>
      </c>
      <c r="E1256" s="2">
        <v>0.68819444444444444</v>
      </c>
      <c r="F1256" s="1">
        <v>40230</v>
      </c>
      <c r="G1256" s="2">
        <v>0.80625000000000002</v>
      </c>
      <c r="H1256">
        <v>50</v>
      </c>
      <c r="I1256">
        <v>170</v>
      </c>
      <c r="J1256" t="s">
        <v>8</v>
      </c>
      <c r="K1256" t="s">
        <v>21</v>
      </c>
      <c r="L1256" t="str">
        <f t="shared" si="77"/>
        <v>Afternoon</v>
      </c>
      <c r="M1256" t="str">
        <f t="shared" si="78"/>
        <v>16</v>
      </c>
      <c r="N1256" t="str">
        <f t="shared" si="79"/>
        <v>19</v>
      </c>
    </row>
    <row r="1257" spans="1:14" x14ac:dyDescent="0.3">
      <c r="A1257">
        <v>1</v>
      </c>
      <c r="B1257">
        <v>8</v>
      </c>
      <c r="C1257" s="1">
        <v>40230</v>
      </c>
      <c r="D1257" s="21" t="str">
        <f t="shared" si="76"/>
        <v>21-Feb-2010</v>
      </c>
      <c r="E1257" s="2">
        <v>0.72291666666666676</v>
      </c>
      <c r="F1257" s="1">
        <v>40230</v>
      </c>
      <c r="G1257" s="2">
        <v>0.92499999999999993</v>
      </c>
      <c r="H1257">
        <v>90</v>
      </c>
      <c r="I1257">
        <v>291</v>
      </c>
      <c r="J1257" t="s">
        <v>8</v>
      </c>
      <c r="K1257" t="s">
        <v>21</v>
      </c>
      <c r="L1257" t="str">
        <f t="shared" si="77"/>
        <v>Afternoon</v>
      </c>
      <c r="M1257" t="str">
        <f t="shared" si="78"/>
        <v>17</v>
      </c>
      <c r="N1257" t="str">
        <f t="shared" si="79"/>
        <v>22</v>
      </c>
    </row>
    <row r="1258" spans="1:14" x14ac:dyDescent="0.3">
      <c r="A1258">
        <v>1</v>
      </c>
      <c r="B1258">
        <v>8</v>
      </c>
      <c r="C1258" s="1">
        <v>40230</v>
      </c>
      <c r="D1258" s="21" t="str">
        <f t="shared" si="76"/>
        <v>21-Feb-2010</v>
      </c>
      <c r="E1258" s="2">
        <v>0.79375000000000007</v>
      </c>
      <c r="F1258" s="1">
        <v>40230</v>
      </c>
      <c r="G1258" s="2">
        <v>0.93611111111111101</v>
      </c>
      <c r="H1258">
        <v>70</v>
      </c>
      <c r="I1258">
        <v>205</v>
      </c>
      <c r="J1258" t="s">
        <v>8</v>
      </c>
      <c r="K1258" t="s">
        <v>21</v>
      </c>
      <c r="L1258" t="str">
        <f t="shared" si="77"/>
        <v>Evening</v>
      </c>
      <c r="M1258" t="str">
        <f t="shared" si="78"/>
        <v>19</v>
      </c>
      <c r="N1258" t="str">
        <f t="shared" si="79"/>
        <v>22</v>
      </c>
    </row>
    <row r="1259" spans="1:14" x14ac:dyDescent="0.3">
      <c r="A1259">
        <v>1</v>
      </c>
      <c r="B1259">
        <v>5</v>
      </c>
      <c r="C1259" s="1">
        <v>40230</v>
      </c>
      <c r="D1259" s="21" t="str">
        <f t="shared" si="76"/>
        <v>21-Feb-2010</v>
      </c>
      <c r="E1259" s="2">
        <v>0.82986111111111116</v>
      </c>
      <c r="F1259" s="1">
        <v>40230</v>
      </c>
      <c r="G1259" s="2">
        <v>0.87638888888888899</v>
      </c>
      <c r="H1259">
        <v>50</v>
      </c>
      <c r="I1259">
        <v>67</v>
      </c>
      <c r="J1259" t="s">
        <v>8</v>
      </c>
      <c r="K1259" t="s">
        <v>21</v>
      </c>
      <c r="L1259" t="str">
        <f t="shared" si="77"/>
        <v>Evening</v>
      </c>
      <c r="M1259" t="str">
        <f t="shared" si="78"/>
        <v>19</v>
      </c>
      <c r="N1259" t="str">
        <f t="shared" si="79"/>
        <v>21</v>
      </c>
    </row>
    <row r="1260" spans="1:14" x14ac:dyDescent="0.3">
      <c r="A1260">
        <v>1</v>
      </c>
      <c r="B1260">
        <v>6</v>
      </c>
      <c r="C1260" s="1">
        <v>40230</v>
      </c>
      <c r="D1260" s="21" t="str">
        <f t="shared" si="76"/>
        <v>21-Feb-2010</v>
      </c>
      <c r="E1260" s="2">
        <v>0.84375</v>
      </c>
      <c r="F1260" s="1">
        <v>40230</v>
      </c>
      <c r="G1260" s="2">
        <v>0.90625</v>
      </c>
      <c r="H1260">
        <v>50</v>
      </c>
      <c r="I1260">
        <v>90</v>
      </c>
      <c r="J1260" t="s">
        <v>8</v>
      </c>
      <c r="K1260" t="s">
        <v>21</v>
      </c>
      <c r="L1260" t="str">
        <f t="shared" si="77"/>
        <v>Evening</v>
      </c>
      <c r="M1260" t="str">
        <f t="shared" si="78"/>
        <v>20</v>
      </c>
      <c r="N1260" t="str">
        <f t="shared" si="79"/>
        <v>21</v>
      </c>
    </row>
    <row r="1261" spans="1:14" x14ac:dyDescent="0.3">
      <c r="A1261">
        <v>1</v>
      </c>
      <c r="B1261">
        <v>5</v>
      </c>
      <c r="C1261" s="1">
        <v>40230</v>
      </c>
      <c r="D1261" s="21" t="str">
        <f t="shared" si="76"/>
        <v>21-Feb-2010</v>
      </c>
      <c r="E1261" s="2">
        <v>0.87152777777777779</v>
      </c>
      <c r="F1261" s="1">
        <v>40231</v>
      </c>
      <c r="G1261" s="2">
        <v>5.0694444444444452E-2</v>
      </c>
      <c r="H1261">
        <v>90</v>
      </c>
      <c r="I1261">
        <v>258</v>
      </c>
      <c r="J1261" t="s">
        <v>8</v>
      </c>
      <c r="K1261" t="s">
        <v>21</v>
      </c>
      <c r="L1261" t="str">
        <f t="shared" si="77"/>
        <v>Evening</v>
      </c>
      <c r="M1261" t="str">
        <f t="shared" si="78"/>
        <v>20</v>
      </c>
      <c r="N1261" t="str">
        <f t="shared" si="79"/>
        <v>01</v>
      </c>
    </row>
    <row r="1262" spans="1:14" x14ac:dyDescent="0.3">
      <c r="A1262">
        <v>1</v>
      </c>
      <c r="B1262">
        <v>6</v>
      </c>
      <c r="C1262" s="1">
        <v>40230</v>
      </c>
      <c r="D1262" s="21" t="str">
        <f t="shared" si="76"/>
        <v>21-Feb-2010</v>
      </c>
      <c r="E1262" s="2">
        <v>0.88055555555555554</v>
      </c>
      <c r="F1262" s="1">
        <v>40230</v>
      </c>
      <c r="G1262" s="2">
        <v>0.94097222222222221</v>
      </c>
      <c r="H1262">
        <v>50</v>
      </c>
      <c r="I1262">
        <v>87</v>
      </c>
      <c r="J1262" t="s">
        <v>8</v>
      </c>
      <c r="K1262" t="s">
        <v>21</v>
      </c>
      <c r="L1262" t="str">
        <f t="shared" si="77"/>
        <v>Evening</v>
      </c>
      <c r="M1262" t="str">
        <f t="shared" si="78"/>
        <v>21</v>
      </c>
      <c r="N1262" t="str">
        <f t="shared" si="79"/>
        <v>22</v>
      </c>
    </row>
    <row r="1263" spans="1:14" x14ac:dyDescent="0.3">
      <c r="A1263">
        <v>1</v>
      </c>
      <c r="B1263">
        <v>5</v>
      </c>
      <c r="C1263" s="1">
        <v>40230</v>
      </c>
      <c r="D1263" s="21" t="str">
        <f t="shared" si="76"/>
        <v>21-Feb-2010</v>
      </c>
      <c r="E1263" s="2">
        <v>0.92152777777777783</v>
      </c>
      <c r="F1263" s="1">
        <v>40231</v>
      </c>
      <c r="G1263" s="2">
        <v>1.8055555555555557E-2</v>
      </c>
      <c r="H1263">
        <v>50</v>
      </c>
      <c r="I1263">
        <v>139</v>
      </c>
      <c r="J1263" t="s">
        <v>8</v>
      </c>
      <c r="K1263" t="s">
        <v>21</v>
      </c>
      <c r="L1263" t="str">
        <f t="shared" si="77"/>
        <v>Night</v>
      </c>
      <c r="M1263" t="str">
        <f t="shared" si="78"/>
        <v>22</v>
      </c>
      <c r="N1263" t="str">
        <f t="shared" si="79"/>
        <v>00</v>
      </c>
    </row>
    <row r="1264" spans="1:14" x14ac:dyDescent="0.3">
      <c r="A1264">
        <v>1</v>
      </c>
      <c r="B1264">
        <v>6</v>
      </c>
      <c r="C1264" s="1">
        <v>40236</v>
      </c>
      <c r="D1264" s="21" t="str">
        <f t="shared" si="76"/>
        <v>27-Feb-2010</v>
      </c>
      <c r="E1264" s="2">
        <v>0.2951388888888889</v>
      </c>
      <c r="F1264" s="1">
        <v>40236</v>
      </c>
      <c r="G1264" s="2">
        <v>0.32777777777777778</v>
      </c>
      <c r="H1264" s="3">
        <v>300</v>
      </c>
      <c r="I1264">
        <v>47</v>
      </c>
      <c r="J1264" t="s">
        <v>8</v>
      </c>
      <c r="K1264" t="s">
        <v>18</v>
      </c>
      <c r="L1264" t="str">
        <f t="shared" si="77"/>
        <v>Night</v>
      </c>
      <c r="M1264" t="str">
        <f t="shared" si="78"/>
        <v>7</v>
      </c>
      <c r="N1264" t="str">
        <f t="shared" si="79"/>
        <v>07</v>
      </c>
    </row>
    <row r="1265" spans="1:14" x14ac:dyDescent="0.3">
      <c r="A1265">
        <v>1</v>
      </c>
      <c r="B1265">
        <v>5</v>
      </c>
      <c r="C1265" s="1">
        <v>40236</v>
      </c>
      <c r="D1265" s="21" t="str">
        <f t="shared" si="76"/>
        <v>27-Feb-2010</v>
      </c>
      <c r="E1265" s="2">
        <v>0.45347222222222222</v>
      </c>
      <c r="F1265" s="1">
        <v>40236</v>
      </c>
      <c r="G1265" s="2">
        <v>0.59513888888888888</v>
      </c>
      <c r="H1265">
        <v>70</v>
      </c>
      <c r="I1265">
        <v>204</v>
      </c>
      <c r="J1265" t="s">
        <v>8</v>
      </c>
      <c r="K1265" t="s">
        <v>18</v>
      </c>
      <c r="L1265" t="str">
        <f t="shared" si="77"/>
        <v>Morning</v>
      </c>
      <c r="M1265" t="str">
        <f t="shared" si="78"/>
        <v>10</v>
      </c>
      <c r="N1265" t="str">
        <f t="shared" si="79"/>
        <v>14</v>
      </c>
    </row>
    <row r="1266" spans="1:14" x14ac:dyDescent="0.3">
      <c r="A1266">
        <v>1</v>
      </c>
      <c r="B1266">
        <v>5</v>
      </c>
      <c r="C1266" s="1">
        <v>40236</v>
      </c>
      <c r="D1266" s="21" t="str">
        <f t="shared" si="76"/>
        <v>27-Feb-2010</v>
      </c>
      <c r="E1266" s="2">
        <v>0.5229166666666667</v>
      </c>
      <c r="F1266" s="1">
        <v>40236</v>
      </c>
      <c r="G1266" s="2">
        <v>0.62222222222222223</v>
      </c>
      <c r="H1266">
        <v>50</v>
      </c>
      <c r="I1266">
        <v>143</v>
      </c>
      <c r="J1266" t="s">
        <v>8</v>
      </c>
      <c r="K1266" t="s">
        <v>18</v>
      </c>
      <c r="L1266" t="str">
        <f t="shared" si="77"/>
        <v>Morning</v>
      </c>
      <c r="M1266" t="str">
        <f t="shared" si="78"/>
        <v>12</v>
      </c>
      <c r="N1266" t="str">
        <f t="shared" si="79"/>
        <v>14</v>
      </c>
    </row>
    <row r="1267" spans="1:14" x14ac:dyDescent="0.3">
      <c r="A1267">
        <v>1</v>
      </c>
      <c r="B1267">
        <v>5</v>
      </c>
      <c r="C1267" s="1">
        <v>40236</v>
      </c>
      <c r="D1267" s="21" t="str">
        <f t="shared" si="76"/>
        <v>27-Feb-2010</v>
      </c>
      <c r="E1267" s="2">
        <v>0.53333333333333333</v>
      </c>
      <c r="F1267" s="1">
        <v>40236</v>
      </c>
      <c r="G1267" s="2">
        <v>0.60416666666666663</v>
      </c>
      <c r="H1267">
        <v>50</v>
      </c>
      <c r="I1267">
        <v>102</v>
      </c>
      <c r="J1267" t="s">
        <v>8</v>
      </c>
      <c r="K1267" t="s">
        <v>18</v>
      </c>
      <c r="L1267" t="str">
        <f t="shared" si="77"/>
        <v>Morning</v>
      </c>
      <c r="M1267" t="str">
        <f t="shared" si="78"/>
        <v>12</v>
      </c>
      <c r="N1267" t="str">
        <f t="shared" si="79"/>
        <v>14</v>
      </c>
    </row>
    <row r="1268" spans="1:14" x14ac:dyDescent="0.3">
      <c r="A1268">
        <v>1</v>
      </c>
      <c r="B1268">
        <v>5</v>
      </c>
      <c r="C1268" s="1">
        <v>40236</v>
      </c>
      <c r="D1268" s="21" t="str">
        <f t="shared" si="76"/>
        <v>27-Feb-2010</v>
      </c>
      <c r="E1268" s="2">
        <v>0.55694444444444446</v>
      </c>
      <c r="F1268" s="1">
        <v>40236</v>
      </c>
      <c r="G1268" s="2">
        <v>0.88958333333333339</v>
      </c>
      <c r="H1268">
        <v>0</v>
      </c>
      <c r="I1268">
        <v>479</v>
      </c>
      <c r="J1268" t="s">
        <v>19</v>
      </c>
      <c r="K1268" t="s">
        <v>18</v>
      </c>
      <c r="L1268" t="str">
        <f t="shared" si="77"/>
        <v>Morning</v>
      </c>
      <c r="M1268" t="str">
        <f t="shared" si="78"/>
        <v>13</v>
      </c>
      <c r="N1268" t="str">
        <f t="shared" si="79"/>
        <v>21</v>
      </c>
    </row>
    <row r="1269" spans="1:14" x14ac:dyDescent="0.3">
      <c r="A1269">
        <v>1</v>
      </c>
      <c r="B1269">
        <v>5</v>
      </c>
      <c r="C1269" s="1">
        <v>40236</v>
      </c>
      <c r="D1269" s="21" t="str">
        <f t="shared" si="76"/>
        <v>27-Feb-2010</v>
      </c>
      <c r="E1269" s="2">
        <v>0.59166666666666667</v>
      </c>
      <c r="F1269" s="1">
        <v>40236</v>
      </c>
      <c r="G1269" s="2">
        <v>0.66666666666666663</v>
      </c>
      <c r="H1269">
        <v>50</v>
      </c>
      <c r="I1269">
        <v>108</v>
      </c>
      <c r="J1269" t="s">
        <v>8</v>
      </c>
      <c r="K1269" t="s">
        <v>18</v>
      </c>
      <c r="L1269" t="str">
        <f t="shared" si="77"/>
        <v>Afternoon</v>
      </c>
      <c r="M1269" t="str">
        <f t="shared" si="78"/>
        <v>14</v>
      </c>
      <c r="N1269" t="str">
        <f t="shared" si="79"/>
        <v>16</v>
      </c>
    </row>
    <row r="1270" spans="1:14" x14ac:dyDescent="0.3">
      <c r="A1270">
        <v>1</v>
      </c>
      <c r="B1270">
        <v>8</v>
      </c>
      <c r="C1270" s="1">
        <v>40236</v>
      </c>
      <c r="D1270" s="21" t="str">
        <f t="shared" si="76"/>
        <v>27-Feb-2010</v>
      </c>
      <c r="E1270" s="2">
        <v>0.59236111111111112</v>
      </c>
      <c r="F1270" s="1">
        <v>40236</v>
      </c>
      <c r="G1270" s="2">
        <v>0.69791666666666663</v>
      </c>
      <c r="H1270">
        <v>50</v>
      </c>
      <c r="I1270">
        <v>152</v>
      </c>
      <c r="J1270" t="s">
        <v>8</v>
      </c>
      <c r="K1270" t="s">
        <v>18</v>
      </c>
      <c r="L1270" t="str">
        <f t="shared" si="77"/>
        <v>Afternoon</v>
      </c>
      <c r="M1270" t="str">
        <f t="shared" si="78"/>
        <v>14</v>
      </c>
      <c r="N1270" t="str">
        <f t="shared" si="79"/>
        <v>16</v>
      </c>
    </row>
    <row r="1271" spans="1:14" x14ac:dyDescent="0.3">
      <c r="A1271">
        <v>1</v>
      </c>
      <c r="B1271">
        <v>8</v>
      </c>
      <c r="C1271" s="1">
        <v>40236</v>
      </c>
      <c r="D1271" s="21" t="str">
        <f t="shared" si="76"/>
        <v>27-Feb-2010</v>
      </c>
      <c r="E1271" s="2">
        <v>0.62222222222222223</v>
      </c>
      <c r="F1271" s="1">
        <v>40236</v>
      </c>
      <c r="G1271" s="2">
        <v>0.78402777777777777</v>
      </c>
      <c r="H1271">
        <v>70</v>
      </c>
      <c r="I1271">
        <v>233</v>
      </c>
      <c r="J1271" t="s">
        <v>8</v>
      </c>
      <c r="K1271" t="s">
        <v>18</v>
      </c>
      <c r="L1271" t="str">
        <f t="shared" si="77"/>
        <v>Afternoon</v>
      </c>
      <c r="M1271" t="str">
        <f t="shared" si="78"/>
        <v>14</v>
      </c>
      <c r="N1271" t="str">
        <f t="shared" si="79"/>
        <v>18</v>
      </c>
    </row>
    <row r="1272" spans="1:14" x14ac:dyDescent="0.3">
      <c r="A1272">
        <v>1</v>
      </c>
      <c r="B1272">
        <v>5</v>
      </c>
      <c r="C1272" s="1">
        <v>40236</v>
      </c>
      <c r="D1272" s="21" t="str">
        <f t="shared" si="76"/>
        <v>27-Feb-2010</v>
      </c>
      <c r="E1272" s="2">
        <v>0.68472222222222223</v>
      </c>
      <c r="F1272" s="1">
        <v>40237</v>
      </c>
      <c r="G1272" s="2">
        <v>4.3750000000000004E-2</v>
      </c>
      <c r="H1272" s="3">
        <v>300</v>
      </c>
      <c r="I1272">
        <v>517</v>
      </c>
      <c r="J1272" t="s">
        <v>8</v>
      </c>
      <c r="K1272" t="s">
        <v>18</v>
      </c>
      <c r="L1272" t="str">
        <f t="shared" si="77"/>
        <v>Afternoon</v>
      </c>
      <c r="M1272" t="str">
        <f t="shared" si="78"/>
        <v>16</v>
      </c>
      <c r="N1272" t="str">
        <f t="shared" si="79"/>
        <v>01</v>
      </c>
    </row>
    <row r="1273" spans="1:14" x14ac:dyDescent="0.3">
      <c r="A1273">
        <v>1</v>
      </c>
      <c r="B1273">
        <v>6</v>
      </c>
      <c r="C1273" s="1">
        <v>40236</v>
      </c>
      <c r="D1273" s="21" t="str">
        <f t="shared" si="76"/>
        <v>27-Feb-2010</v>
      </c>
      <c r="E1273" s="2">
        <v>0.74652777777777779</v>
      </c>
      <c r="F1273" s="1">
        <v>40236</v>
      </c>
      <c r="G1273" s="2">
        <v>0.80833333333333324</v>
      </c>
      <c r="H1273">
        <v>50</v>
      </c>
      <c r="I1273">
        <v>89</v>
      </c>
      <c r="J1273" t="s">
        <v>8</v>
      </c>
      <c r="K1273" t="s">
        <v>18</v>
      </c>
      <c r="L1273" t="str">
        <f t="shared" si="77"/>
        <v>Afternoon</v>
      </c>
      <c r="M1273" t="str">
        <f t="shared" si="78"/>
        <v>17</v>
      </c>
      <c r="N1273" t="str">
        <f t="shared" si="79"/>
        <v>19</v>
      </c>
    </row>
    <row r="1274" spans="1:14" x14ac:dyDescent="0.3">
      <c r="A1274">
        <v>1</v>
      </c>
      <c r="B1274">
        <v>5</v>
      </c>
      <c r="C1274" s="1">
        <v>40236</v>
      </c>
      <c r="D1274" s="21" t="str">
        <f t="shared" si="76"/>
        <v>27-Feb-2010</v>
      </c>
      <c r="E1274" s="2">
        <v>0.76041666666666663</v>
      </c>
      <c r="F1274" s="1">
        <v>40236</v>
      </c>
      <c r="G1274" s="2">
        <v>0.88541666666666663</v>
      </c>
      <c r="H1274">
        <v>50</v>
      </c>
      <c r="I1274">
        <v>180</v>
      </c>
      <c r="J1274" t="s">
        <v>8</v>
      </c>
      <c r="K1274" t="s">
        <v>18</v>
      </c>
      <c r="L1274" t="str">
        <f t="shared" si="77"/>
        <v>Evening</v>
      </c>
      <c r="M1274" t="str">
        <f t="shared" si="78"/>
        <v>18</v>
      </c>
      <c r="N1274" t="str">
        <f t="shared" si="79"/>
        <v>21</v>
      </c>
    </row>
    <row r="1275" spans="1:14" x14ac:dyDescent="0.3">
      <c r="A1275">
        <v>1</v>
      </c>
      <c r="B1275">
        <v>5</v>
      </c>
      <c r="C1275" s="1">
        <v>40236</v>
      </c>
      <c r="D1275" s="21" t="str">
        <f t="shared" si="76"/>
        <v>27-Feb-2010</v>
      </c>
      <c r="E1275" s="2">
        <v>0.78749999999999998</v>
      </c>
      <c r="F1275" s="1">
        <v>40236</v>
      </c>
      <c r="G1275" s="2">
        <v>0.87777777777777777</v>
      </c>
      <c r="H1275">
        <v>50</v>
      </c>
      <c r="I1275">
        <v>130</v>
      </c>
      <c r="J1275" t="s">
        <v>8</v>
      </c>
      <c r="K1275" t="s">
        <v>18</v>
      </c>
      <c r="L1275" t="str">
        <f t="shared" si="77"/>
        <v>Evening</v>
      </c>
      <c r="M1275" t="str">
        <f t="shared" si="78"/>
        <v>18</v>
      </c>
      <c r="N1275" t="str">
        <f t="shared" si="79"/>
        <v>21</v>
      </c>
    </row>
    <row r="1276" spans="1:14" x14ac:dyDescent="0.3">
      <c r="A1276">
        <v>1</v>
      </c>
      <c r="B1276">
        <v>6</v>
      </c>
      <c r="C1276" s="1">
        <v>40236</v>
      </c>
      <c r="D1276" s="21" t="str">
        <f t="shared" si="76"/>
        <v>27-Feb-2010</v>
      </c>
      <c r="E1276" s="2">
        <v>0.79305555555555562</v>
      </c>
      <c r="F1276" s="1">
        <v>40236</v>
      </c>
      <c r="G1276" s="2">
        <v>0.83819444444444446</v>
      </c>
      <c r="H1276">
        <v>50</v>
      </c>
      <c r="I1276">
        <v>65</v>
      </c>
      <c r="J1276" t="s">
        <v>8</v>
      </c>
      <c r="K1276" t="s">
        <v>18</v>
      </c>
      <c r="L1276" t="str">
        <f t="shared" si="77"/>
        <v>Evening</v>
      </c>
      <c r="M1276" t="str">
        <f t="shared" si="78"/>
        <v>19</v>
      </c>
      <c r="N1276" t="str">
        <f t="shared" si="79"/>
        <v>20</v>
      </c>
    </row>
    <row r="1277" spans="1:14" x14ac:dyDescent="0.3">
      <c r="A1277">
        <v>1</v>
      </c>
      <c r="B1277">
        <v>6</v>
      </c>
      <c r="C1277" s="1">
        <v>40236</v>
      </c>
      <c r="D1277" s="21" t="str">
        <f t="shared" si="76"/>
        <v>27-Feb-2010</v>
      </c>
      <c r="E1277" s="2">
        <v>0.80625000000000002</v>
      </c>
      <c r="F1277" s="1">
        <v>40236</v>
      </c>
      <c r="G1277" s="2">
        <v>0.95763888888888893</v>
      </c>
      <c r="H1277">
        <v>70</v>
      </c>
      <c r="I1277">
        <v>218</v>
      </c>
      <c r="J1277" t="s">
        <v>8</v>
      </c>
      <c r="K1277" t="s">
        <v>18</v>
      </c>
      <c r="L1277" t="str">
        <f t="shared" si="77"/>
        <v>Evening</v>
      </c>
      <c r="M1277" t="str">
        <f t="shared" si="78"/>
        <v>19</v>
      </c>
      <c r="N1277" t="str">
        <f t="shared" si="79"/>
        <v>22</v>
      </c>
    </row>
    <row r="1278" spans="1:14" x14ac:dyDescent="0.3">
      <c r="A1278">
        <v>1</v>
      </c>
      <c r="B1278">
        <v>5</v>
      </c>
      <c r="C1278" s="1">
        <v>40236</v>
      </c>
      <c r="D1278" s="21" t="str">
        <f t="shared" si="76"/>
        <v>27-Feb-2010</v>
      </c>
      <c r="E1278" s="2">
        <v>0.82638888888888884</v>
      </c>
      <c r="F1278" s="1">
        <v>40236</v>
      </c>
      <c r="G1278" s="2">
        <v>0.94374999999999998</v>
      </c>
      <c r="H1278">
        <v>50</v>
      </c>
      <c r="I1278">
        <v>169</v>
      </c>
      <c r="J1278" t="s">
        <v>8</v>
      </c>
      <c r="K1278" t="s">
        <v>18</v>
      </c>
      <c r="L1278" t="str">
        <f t="shared" si="77"/>
        <v>Evening</v>
      </c>
      <c r="M1278" t="str">
        <f t="shared" si="78"/>
        <v>19</v>
      </c>
      <c r="N1278" t="str">
        <f t="shared" si="79"/>
        <v>22</v>
      </c>
    </row>
    <row r="1279" spans="1:14" x14ac:dyDescent="0.3">
      <c r="A1279">
        <v>1</v>
      </c>
      <c r="B1279">
        <v>5</v>
      </c>
      <c r="C1279" s="1">
        <v>40236</v>
      </c>
      <c r="D1279" s="21" t="str">
        <f t="shared" si="76"/>
        <v>27-Feb-2010</v>
      </c>
      <c r="E1279" s="2">
        <v>0.95277777777777783</v>
      </c>
      <c r="F1279" s="1">
        <v>40237</v>
      </c>
      <c r="G1279" s="2">
        <v>7.9861111111111105E-2</v>
      </c>
      <c r="H1279">
        <v>70</v>
      </c>
      <c r="I1279">
        <v>183</v>
      </c>
      <c r="J1279" t="s">
        <v>8</v>
      </c>
      <c r="K1279" t="s">
        <v>18</v>
      </c>
      <c r="L1279" t="str">
        <f t="shared" si="77"/>
        <v>Night</v>
      </c>
      <c r="M1279" t="str">
        <f t="shared" si="78"/>
        <v>22</v>
      </c>
      <c r="N1279" t="str">
        <f t="shared" si="79"/>
        <v>01</v>
      </c>
    </row>
    <row r="1280" spans="1:14" x14ac:dyDescent="0.3">
      <c r="A1280">
        <v>1</v>
      </c>
      <c r="B1280">
        <v>6</v>
      </c>
      <c r="C1280" s="1">
        <v>40237</v>
      </c>
      <c r="D1280" s="21" t="str">
        <f t="shared" si="76"/>
        <v>28-Feb-2010</v>
      </c>
      <c r="E1280" s="2">
        <v>0.52430555555555558</v>
      </c>
      <c r="F1280" s="1">
        <v>40237</v>
      </c>
      <c r="G1280" s="2">
        <v>0.6166666666666667</v>
      </c>
      <c r="H1280">
        <v>50</v>
      </c>
      <c r="I1280">
        <v>133</v>
      </c>
      <c r="J1280" t="s">
        <v>8</v>
      </c>
      <c r="K1280" t="s">
        <v>21</v>
      </c>
      <c r="L1280" t="str">
        <f t="shared" si="77"/>
        <v>Morning</v>
      </c>
      <c r="M1280" t="str">
        <f t="shared" si="78"/>
        <v>12</v>
      </c>
      <c r="N1280" t="str">
        <f t="shared" si="79"/>
        <v>14</v>
      </c>
    </row>
    <row r="1281" spans="1:14" x14ac:dyDescent="0.3">
      <c r="A1281">
        <v>1</v>
      </c>
      <c r="B1281">
        <v>8</v>
      </c>
      <c r="C1281" s="1">
        <v>40237</v>
      </c>
      <c r="D1281" s="21" t="str">
        <f t="shared" si="76"/>
        <v>28-Feb-2010</v>
      </c>
      <c r="E1281" s="2">
        <v>0.60069444444444442</v>
      </c>
      <c r="F1281" s="1">
        <v>40237</v>
      </c>
      <c r="G1281" s="2">
        <v>0.74791666666666667</v>
      </c>
      <c r="H1281">
        <v>70</v>
      </c>
      <c r="I1281">
        <v>212</v>
      </c>
      <c r="J1281" t="s">
        <v>8</v>
      </c>
      <c r="K1281" t="s">
        <v>21</v>
      </c>
      <c r="L1281" t="str">
        <f t="shared" si="77"/>
        <v>Afternoon</v>
      </c>
      <c r="M1281" t="str">
        <f t="shared" si="78"/>
        <v>14</v>
      </c>
      <c r="N1281" t="str">
        <f t="shared" si="79"/>
        <v>17</v>
      </c>
    </row>
    <row r="1282" spans="1:14" x14ac:dyDescent="0.3">
      <c r="A1282">
        <v>1</v>
      </c>
      <c r="B1282">
        <v>8</v>
      </c>
      <c r="C1282" s="1">
        <v>40237</v>
      </c>
      <c r="D1282" s="21" t="str">
        <f t="shared" si="76"/>
        <v>28-Feb-2010</v>
      </c>
      <c r="E1282" s="2">
        <v>0.61249999999999993</v>
      </c>
      <c r="F1282" s="1">
        <v>40237</v>
      </c>
      <c r="G1282" s="2">
        <v>0.7006944444444444</v>
      </c>
      <c r="H1282">
        <v>50</v>
      </c>
      <c r="I1282">
        <v>127</v>
      </c>
      <c r="J1282" t="s">
        <v>8</v>
      </c>
      <c r="K1282" t="s">
        <v>21</v>
      </c>
      <c r="L1282" t="str">
        <f t="shared" si="77"/>
        <v>Afternoon</v>
      </c>
      <c r="M1282" t="str">
        <f t="shared" si="78"/>
        <v>14</v>
      </c>
      <c r="N1282" t="str">
        <f t="shared" si="79"/>
        <v>16</v>
      </c>
    </row>
    <row r="1283" spans="1:14" x14ac:dyDescent="0.3">
      <c r="A1283">
        <v>1</v>
      </c>
      <c r="B1283">
        <v>6</v>
      </c>
      <c r="C1283" s="1">
        <v>40237</v>
      </c>
      <c r="D1283" s="21" t="str">
        <f t="shared" ref="D1283:D1346" si="80" xml:space="preserve"> TEXT(C1283, "dd-Mmm-yyyy")</f>
        <v>28-Feb-2010</v>
      </c>
      <c r="E1283" s="2">
        <v>0.66041666666666665</v>
      </c>
      <c r="F1283" s="1">
        <v>40237</v>
      </c>
      <c r="G1283" s="2">
        <v>0.72916666666666663</v>
      </c>
      <c r="H1283">
        <v>50</v>
      </c>
      <c r="I1283">
        <v>99</v>
      </c>
      <c r="J1283" t="s">
        <v>8</v>
      </c>
      <c r="K1283" t="s">
        <v>21</v>
      </c>
      <c r="L1283" t="str">
        <f t="shared" ref="L1283:L1346" si="81">IF(AND(E1283&gt;$T$6,E1283&lt;=$U$6),"Morning",IF(AND(E1283&gt;$U$6,E1283&lt;=$V$6),"Afternoon", IF(AND(E1283&gt;$V$6,E1283&lt;=$W$6),"Evening", "Night")))</f>
        <v>Afternoon</v>
      </c>
      <c r="M1283" t="str">
        <f t="shared" ref="M1283:M1346" si="82" xml:space="preserve"> TEXT(E1283, "H")</f>
        <v>15</v>
      </c>
      <c r="N1283" t="str">
        <f t="shared" ref="N1283:N1346" si="83" xml:space="preserve"> TEXT(G1283,"HH")</f>
        <v>17</v>
      </c>
    </row>
    <row r="1284" spans="1:14" x14ac:dyDescent="0.3">
      <c r="A1284">
        <v>1</v>
      </c>
      <c r="B1284">
        <v>6</v>
      </c>
      <c r="C1284" s="1">
        <v>40237</v>
      </c>
      <c r="D1284" s="21" t="str">
        <f t="shared" si="80"/>
        <v>28-Feb-2010</v>
      </c>
      <c r="E1284" s="2">
        <v>0.70277777777777783</v>
      </c>
      <c r="F1284" s="1">
        <v>40237</v>
      </c>
      <c r="G1284" s="2">
        <v>0.94097222222222221</v>
      </c>
      <c r="H1284">
        <v>110</v>
      </c>
      <c r="I1284">
        <v>343</v>
      </c>
      <c r="J1284" t="s">
        <v>8</v>
      </c>
      <c r="K1284" t="s">
        <v>21</v>
      </c>
      <c r="L1284" t="str">
        <f t="shared" si="81"/>
        <v>Afternoon</v>
      </c>
      <c r="M1284" t="str">
        <f t="shared" si="82"/>
        <v>16</v>
      </c>
      <c r="N1284" t="str">
        <f t="shared" si="83"/>
        <v>22</v>
      </c>
    </row>
    <row r="1285" spans="1:14" x14ac:dyDescent="0.3">
      <c r="A1285">
        <v>1</v>
      </c>
      <c r="B1285">
        <v>5</v>
      </c>
      <c r="C1285" s="1">
        <v>40237</v>
      </c>
      <c r="D1285" s="21" t="str">
        <f t="shared" si="80"/>
        <v>28-Feb-2010</v>
      </c>
      <c r="E1285" s="2">
        <v>0.71458333333333324</v>
      </c>
      <c r="F1285" s="1">
        <v>40237</v>
      </c>
      <c r="G1285" s="2">
        <v>0.76944444444444438</v>
      </c>
      <c r="H1285">
        <v>50</v>
      </c>
      <c r="I1285">
        <v>79</v>
      </c>
      <c r="J1285" t="s">
        <v>8</v>
      </c>
      <c r="K1285" t="s">
        <v>21</v>
      </c>
      <c r="L1285" t="str">
        <f t="shared" si="81"/>
        <v>Afternoon</v>
      </c>
      <c r="M1285" t="str">
        <f t="shared" si="82"/>
        <v>17</v>
      </c>
      <c r="N1285" t="str">
        <f t="shared" si="83"/>
        <v>18</v>
      </c>
    </row>
    <row r="1286" spans="1:14" x14ac:dyDescent="0.3">
      <c r="A1286">
        <v>1</v>
      </c>
      <c r="B1286">
        <v>5</v>
      </c>
      <c r="C1286" s="1">
        <v>40237</v>
      </c>
      <c r="D1286" s="21" t="str">
        <f t="shared" si="80"/>
        <v>28-Feb-2010</v>
      </c>
      <c r="E1286" s="2">
        <v>0.76458333333333339</v>
      </c>
      <c r="F1286" s="1">
        <v>40237</v>
      </c>
      <c r="G1286" s="2">
        <v>0.83124999999999993</v>
      </c>
      <c r="H1286">
        <v>50</v>
      </c>
      <c r="I1286">
        <v>96</v>
      </c>
      <c r="J1286" t="s">
        <v>8</v>
      </c>
      <c r="K1286" t="s">
        <v>21</v>
      </c>
      <c r="L1286" t="str">
        <f t="shared" si="81"/>
        <v>Evening</v>
      </c>
      <c r="M1286" t="str">
        <f t="shared" si="82"/>
        <v>18</v>
      </c>
      <c r="N1286" t="str">
        <f t="shared" si="83"/>
        <v>19</v>
      </c>
    </row>
    <row r="1287" spans="1:14" x14ac:dyDescent="0.3">
      <c r="A1287">
        <v>1</v>
      </c>
      <c r="B1287">
        <v>6</v>
      </c>
      <c r="C1287" s="1">
        <v>40237</v>
      </c>
      <c r="D1287" s="21" t="str">
        <f t="shared" si="80"/>
        <v>28-Feb-2010</v>
      </c>
      <c r="E1287" s="2">
        <v>0.79583333333333339</v>
      </c>
      <c r="F1287" s="1">
        <v>40237</v>
      </c>
      <c r="G1287" s="2">
        <v>0.91319444444444453</v>
      </c>
      <c r="H1287">
        <v>50</v>
      </c>
      <c r="I1287">
        <v>169</v>
      </c>
      <c r="J1287" t="s">
        <v>8</v>
      </c>
      <c r="K1287" t="s">
        <v>21</v>
      </c>
      <c r="L1287" t="str">
        <f t="shared" si="81"/>
        <v>Evening</v>
      </c>
      <c r="M1287" t="str">
        <f t="shared" si="82"/>
        <v>19</v>
      </c>
      <c r="N1287" t="str">
        <f t="shared" si="83"/>
        <v>21</v>
      </c>
    </row>
    <row r="1288" spans="1:14" x14ac:dyDescent="0.3">
      <c r="A1288">
        <v>1</v>
      </c>
      <c r="B1288">
        <v>6</v>
      </c>
      <c r="C1288" s="1">
        <v>40237</v>
      </c>
      <c r="D1288" s="21" t="str">
        <f t="shared" si="80"/>
        <v>28-Feb-2010</v>
      </c>
      <c r="E1288" s="2">
        <v>0.82430555555555562</v>
      </c>
      <c r="F1288" s="1">
        <v>40237</v>
      </c>
      <c r="G1288" s="2">
        <v>0.9145833333333333</v>
      </c>
      <c r="H1288">
        <v>50</v>
      </c>
      <c r="I1288">
        <v>130</v>
      </c>
      <c r="J1288" t="s">
        <v>8</v>
      </c>
      <c r="K1288" t="s">
        <v>21</v>
      </c>
      <c r="L1288" t="str">
        <f t="shared" si="81"/>
        <v>Evening</v>
      </c>
      <c r="M1288" t="str">
        <f t="shared" si="82"/>
        <v>19</v>
      </c>
      <c r="N1288" t="str">
        <f t="shared" si="83"/>
        <v>21</v>
      </c>
    </row>
    <row r="1289" spans="1:14" x14ac:dyDescent="0.3">
      <c r="A1289">
        <v>1</v>
      </c>
      <c r="B1289">
        <v>8</v>
      </c>
      <c r="C1289" s="1">
        <v>40237</v>
      </c>
      <c r="D1289" s="21" t="str">
        <f t="shared" si="80"/>
        <v>28-Feb-2010</v>
      </c>
      <c r="E1289" s="2">
        <v>0.9472222222222223</v>
      </c>
      <c r="F1289" s="1">
        <v>40237</v>
      </c>
      <c r="G1289" s="2">
        <v>0.95000000000000007</v>
      </c>
      <c r="H1289">
        <v>50</v>
      </c>
      <c r="I1289">
        <v>4</v>
      </c>
      <c r="J1289" t="s">
        <v>8</v>
      </c>
      <c r="K1289" t="s">
        <v>21</v>
      </c>
      <c r="L1289" t="str">
        <f t="shared" si="81"/>
        <v>Night</v>
      </c>
      <c r="M1289" t="str">
        <f t="shared" si="82"/>
        <v>22</v>
      </c>
      <c r="N1289" t="str">
        <f t="shared" si="83"/>
        <v>22</v>
      </c>
    </row>
    <row r="1290" spans="1:14" x14ac:dyDescent="0.3">
      <c r="A1290">
        <v>1</v>
      </c>
      <c r="B1290">
        <v>5</v>
      </c>
      <c r="C1290" s="1">
        <v>40243</v>
      </c>
      <c r="D1290" s="21" t="str">
        <f t="shared" si="80"/>
        <v>06-Mar-2010</v>
      </c>
      <c r="E1290" s="2">
        <v>0.45069444444444445</v>
      </c>
      <c r="F1290" s="1">
        <v>40243</v>
      </c>
      <c r="G1290" s="2">
        <v>0.83958333333333324</v>
      </c>
      <c r="H1290">
        <v>190</v>
      </c>
      <c r="I1290">
        <v>560</v>
      </c>
      <c r="J1290" t="s">
        <v>8</v>
      </c>
      <c r="K1290" t="s">
        <v>18</v>
      </c>
      <c r="L1290" t="str">
        <f t="shared" si="81"/>
        <v>Morning</v>
      </c>
      <c r="M1290" t="str">
        <f t="shared" si="82"/>
        <v>10</v>
      </c>
      <c r="N1290" t="str">
        <f t="shared" si="83"/>
        <v>20</v>
      </c>
    </row>
    <row r="1291" spans="1:14" x14ac:dyDescent="0.3">
      <c r="A1291">
        <v>1</v>
      </c>
      <c r="B1291">
        <v>5</v>
      </c>
      <c r="C1291" s="1">
        <v>40243</v>
      </c>
      <c r="D1291" s="21" t="str">
        <f t="shared" si="80"/>
        <v>06-Mar-2010</v>
      </c>
      <c r="E1291" s="2">
        <v>0.61597222222222225</v>
      </c>
      <c r="F1291" s="1">
        <v>40243</v>
      </c>
      <c r="G1291" s="2">
        <v>0.73333333333333339</v>
      </c>
      <c r="H1291">
        <v>50</v>
      </c>
      <c r="I1291">
        <v>169</v>
      </c>
      <c r="J1291" t="s">
        <v>8</v>
      </c>
      <c r="K1291" t="s">
        <v>18</v>
      </c>
      <c r="L1291" t="str">
        <f t="shared" si="81"/>
        <v>Afternoon</v>
      </c>
      <c r="M1291" t="str">
        <f t="shared" si="82"/>
        <v>14</v>
      </c>
      <c r="N1291" t="str">
        <f t="shared" si="83"/>
        <v>17</v>
      </c>
    </row>
    <row r="1292" spans="1:14" x14ac:dyDescent="0.3">
      <c r="A1292">
        <v>1</v>
      </c>
      <c r="B1292">
        <v>5</v>
      </c>
      <c r="C1292" s="1">
        <v>40243</v>
      </c>
      <c r="D1292" s="21" t="str">
        <f t="shared" si="80"/>
        <v>06-Mar-2010</v>
      </c>
      <c r="E1292" s="2">
        <v>0.6333333333333333</v>
      </c>
      <c r="F1292" s="1">
        <v>40243</v>
      </c>
      <c r="G1292" s="2">
        <v>0.67499999999999993</v>
      </c>
      <c r="H1292">
        <v>50</v>
      </c>
      <c r="I1292">
        <v>60</v>
      </c>
      <c r="J1292" t="s">
        <v>8</v>
      </c>
      <c r="K1292" t="s">
        <v>18</v>
      </c>
      <c r="L1292" t="str">
        <f t="shared" si="81"/>
        <v>Afternoon</v>
      </c>
      <c r="M1292" t="str">
        <f t="shared" si="82"/>
        <v>15</v>
      </c>
      <c r="N1292" t="str">
        <f t="shared" si="83"/>
        <v>16</v>
      </c>
    </row>
    <row r="1293" spans="1:14" x14ac:dyDescent="0.3">
      <c r="A1293">
        <v>1</v>
      </c>
      <c r="B1293">
        <v>5</v>
      </c>
      <c r="C1293" s="1">
        <v>40243</v>
      </c>
      <c r="D1293" s="21" t="str">
        <f t="shared" si="80"/>
        <v>06-Mar-2010</v>
      </c>
      <c r="E1293" s="2">
        <v>0.63680555555555551</v>
      </c>
      <c r="F1293" s="1">
        <v>40243</v>
      </c>
      <c r="G1293" s="2">
        <v>0.78888888888888886</v>
      </c>
      <c r="H1293">
        <v>70</v>
      </c>
      <c r="I1293">
        <v>219</v>
      </c>
      <c r="J1293" t="s">
        <v>8</v>
      </c>
      <c r="K1293" t="s">
        <v>18</v>
      </c>
      <c r="L1293" t="str">
        <f t="shared" si="81"/>
        <v>Afternoon</v>
      </c>
      <c r="M1293" t="str">
        <f t="shared" si="82"/>
        <v>15</v>
      </c>
      <c r="N1293" t="str">
        <f t="shared" si="83"/>
        <v>18</v>
      </c>
    </row>
    <row r="1294" spans="1:14" x14ac:dyDescent="0.3">
      <c r="A1294">
        <v>1</v>
      </c>
      <c r="B1294">
        <v>6</v>
      </c>
      <c r="C1294" s="1">
        <v>40243</v>
      </c>
      <c r="D1294" s="21" t="str">
        <f t="shared" si="80"/>
        <v>06-Mar-2010</v>
      </c>
      <c r="E1294" s="2">
        <v>0.71319444444444446</v>
      </c>
      <c r="F1294" s="1">
        <v>40243</v>
      </c>
      <c r="G1294" s="2">
        <v>0.75555555555555554</v>
      </c>
      <c r="H1294">
        <v>50</v>
      </c>
      <c r="I1294">
        <v>61</v>
      </c>
      <c r="J1294" t="s">
        <v>8</v>
      </c>
      <c r="K1294" t="s">
        <v>18</v>
      </c>
      <c r="L1294" t="str">
        <f t="shared" si="81"/>
        <v>Afternoon</v>
      </c>
      <c r="M1294" t="str">
        <f t="shared" si="82"/>
        <v>17</v>
      </c>
      <c r="N1294" t="str">
        <f t="shared" si="83"/>
        <v>18</v>
      </c>
    </row>
    <row r="1295" spans="1:14" x14ac:dyDescent="0.3">
      <c r="A1295">
        <v>1</v>
      </c>
      <c r="B1295">
        <v>5</v>
      </c>
      <c r="C1295" s="1">
        <v>40243</v>
      </c>
      <c r="D1295" s="21" t="str">
        <f t="shared" si="80"/>
        <v>06-Mar-2010</v>
      </c>
      <c r="E1295" s="2">
        <v>0.74791666666666667</v>
      </c>
      <c r="F1295" s="1">
        <v>40243</v>
      </c>
      <c r="G1295" s="2">
        <v>0.8833333333333333</v>
      </c>
      <c r="H1295">
        <v>70</v>
      </c>
      <c r="I1295">
        <v>195</v>
      </c>
      <c r="J1295" t="s">
        <v>8</v>
      </c>
      <c r="K1295" t="s">
        <v>18</v>
      </c>
      <c r="L1295" t="str">
        <f t="shared" si="81"/>
        <v>Afternoon</v>
      </c>
      <c r="M1295" t="str">
        <f t="shared" si="82"/>
        <v>17</v>
      </c>
      <c r="N1295" t="str">
        <f t="shared" si="83"/>
        <v>21</v>
      </c>
    </row>
    <row r="1296" spans="1:14" x14ac:dyDescent="0.3">
      <c r="A1296">
        <v>1</v>
      </c>
      <c r="B1296">
        <v>8</v>
      </c>
      <c r="C1296" s="1">
        <v>40243</v>
      </c>
      <c r="D1296" s="21" t="str">
        <f t="shared" si="80"/>
        <v>06-Mar-2010</v>
      </c>
      <c r="E1296" s="2">
        <v>0.74930555555555556</v>
      </c>
      <c r="F1296" s="1">
        <v>40243</v>
      </c>
      <c r="G1296" s="2">
        <v>0.90138888888888891</v>
      </c>
      <c r="H1296">
        <v>70</v>
      </c>
      <c r="I1296">
        <v>219</v>
      </c>
      <c r="J1296" t="s">
        <v>8</v>
      </c>
      <c r="K1296" t="s">
        <v>18</v>
      </c>
      <c r="L1296" t="str">
        <f t="shared" si="81"/>
        <v>Afternoon</v>
      </c>
      <c r="M1296" t="str">
        <f t="shared" si="82"/>
        <v>17</v>
      </c>
      <c r="N1296" t="str">
        <f t="shared" si="83"/>
        <v>21</v>
      </c>
    </row>
    <row r="1297" spans="1:14" x14ac:dyDescent="0.3">
      <c r="A1297">
        <v>1</v>
      </c>
      <c r="B1297">
        <v>6</v>
      </c>
      <c r="C1297" s="1">
        <v>40243</v>
      </c>
      <c r="D1297" s="21" t="str">
        <f t="shared" si="80"/>
        <v>06-Mar-2010</v>
      </c>
      <c r="E1297" s="2">
        <v>0.75138888888888899</v>
      </c>
      <c r="F1297" s="1">
        <v>40243</v>
      </c>
      <c r="G1297" s="2">
        <v>0.85416666666666663</v>
      </c>
      <c r="H1297">
        <v>50</v>
      </c>
      <c r="I1297">
        <v>148</v>
      </c>
      <c r="J1297" t="s">
        <v>8</v>
      </c>
      <c r="K1297" t="s">
        <v>18</v>
      </c>
      <c r="L1297" t="str">
        <f t="shared" si="81"/>
        <v>Evening</v>
      </c>
      <c r="M1297" t="str">
        <f t="shared" si="82"/>
        <v>18</v>
      </c>
      <c r="N1297" t="str">
        <f t="shared" si="83"/>
        <v>20</v>
      </c>
    </row>
    <row r="1298" spans="1:14" x14ac:dyDescent="0.3">
      <c r="A1298">
        <v>1</v>
      </c>
      <c r="B1298">
        <v>5</v>
      </c>
      <c r="C1298" s="1">
        <v>40243</v>
      </c>
      <c r="D1298" s="21" t="str">
        <f t="shared" si="80"/>
        <v>06-Mar-2010</v>
      </c>
      <c r="E1298" s="2">
        <v>0.75208333333333333</v>
      </c>
      <c r="F1298" s="1">
        <v>40243</v>
      </c>
      <c r="G1298" s="2">
        <v>0.78472222222222221</v>
      </c>
      <c r="H1298">
        <v>50</v>
      </c>
      <c r="I1298">
        <v>47</v>
      </c>
      <c r="J1298" t="s">
        <v>8</v>
      </c>
      <c r="K1298" t="s">
        <v>18</v>
      </c>
      <c r="L1298" t="str">
        <f t="shared" si="81"/>
        <v>Evening</v>
      </c>
      <c r="M1298" t="str">
        <f t="shared" si="82"/>
        <v>18</v>
      </c>
      <c r="N1298" t="str">
        <f t="shared" si="83"/>
        <v>18</v>
      </c>
    </row>
    <row r="1299" spans="1:14" x14ac:dyDescent="0.3">
      <c r="A1299">
        <v>1</v>
      </c>
      <c r="B1299">
        <v>5</v>
      </c>
      <c r="C1299" s="1">
        <v>40243</v>
      </c>
      <c r="D1299" s="21" t="str">
        <f t="shared" si="80"/>
        <v>06-Mar-2010</v>
      </c>
      <c r="E1299" s="2">
        <v>0.75486111111111109</v>
      </c>
      <c r="F1299" s="1">
        <v>40243</v>
      </c>
      <c r="G1299" s="2">
        <v>0.90347222222222223</v>
      </c>
      <c r="H1299">
        <v>70</v>
      </c>
      <c r="I1299">
        <v>214</v>
      </c>
      <c r="J1299" t="s">
        <v>8</v>
      </c>
      <c r="K1299" t="s">
        <v>18</v>
      </c>
      <c r="L1299" t="str">
        <f t="shared" si="81"/>
        <v>Evening</v>
      </c>
      <c r="M1299" t="str">
        <f t="shared" si="82"/>
        <v>18</v>
      </c>
      <c r="N1299" t="str">
        <f t="shared" si="83"/>
        <v>21</v>
      </c>
    </row>
    <row r="1300" spans="1:14" x14ac:dyDescent="0.3">
      <c r="A1300">
        <v>1</v>
      </c>
      <c r="B1300">
        <v>6</v>
      </c>
      <c r="C1300" s="1">
        <v>40243</v>
      </c>
      <c r="D1300" s="21" t="str">
        <f t="shared" si="80"/>
        <v>06-Mar-2010</v>
      </c>
      <c r="E1300" s="2">
        <v>0.78749999999999998</v>
      </c>
      <c r="F1300" s="1">
        <v>40244</v>
      </c>
      <c r="G1300" s="2">
        <v>3.6805555555555557E-2</v>
      </c>
      <c r="H1300">
        <v>110</v>
      </c>
      <c r="I1300">
        <v>359</v>
      </c>
      <c r="J1300" t="s">
        <v>8</v>
      </c>
      <c r="K1300" t="s">
        <v>18</v>
      </c>
      <c r="L1300" t="str">
        <f t="shared" si="81"/>
        <v>Evening</v>
      </c>
      <c r="M1300" t="str">
        <f t="shared" si="82"/>
        <v>18</v>
      </c>
      <c r="N1300" t="str">
        <f t="shared" si="83"/>
        <v>00</v>
      </c>
    </row>
    <row r="1301" spans="1:14" x14ac:dyDescent="0.3">
      <c r="A1301">
        <v>1</v>
      </c>
      <c r="B1301">
        <v>6</v>
      </c>
      <c r="C1301" s="1">
        <v>40243</v>
      </c>
      <c r="D1301" s="21" t="str">
        <f t="shared" si="80"/>
        <v>06-Mar-2010</v>
      </c>
      <c r="E1301" s="2">
        <v>0.81805555555555554</v>
      </c>
      <c r="F1301" s="1">
        <v>40243</v>
      </c>
      <c r="G1301" s="2">
        <v>0.89027777777777783</v>
      </c>
      <c r="H1301">
        <v>50</v>
      </c>
      <c r="I1301">
        <v>104</v>
      </c>
      <c r="J1301" t="s">
        <v>8</v>
      </c>
      <c r="K1301" t="s">
        <v>18</v>
      </c>
      <c r="L1301" t="str">
        <f t="shared" si="81"/>
        <v>Evening</v>
      </c>
      <c r="M1301" t="str">
        <f t="shared" si="82"/>
        <v>19</v>
      </c>
      <c r="N1301" t="str">
        <f t="shared" si="83"/>
        <v>21</v>
      </c>
    </row>
    <row r="1302" spans="1:14" x14ac:dyDescent="0.3">
      <c r="A1302">
        <v>1</v>
      </c>
      <c r="B1302">
        <v>6</v>
      </c>
      <c r="C1302" s="1">
        <v>40243</v>
      </c>
      <c r="D1302" s="21" t="str">
        <f t="shared" si="80"/>
        <v>06-Mar-2010</v>
      </c>
      <c r="E1302" s="2">
        <v>0.81944444444444453</v>
      </c>
      <c r="F1302" s="1">
        <v>40243</v>
      </c>
      <c r="G1302" s="2">
        <v>0.93888888888888899</v>
      </c>
      <c r="H1302">
        <v>50</v>
      </c>
      <c r="I1302">
        <v>172</v>
      </c>
      <c r="J1302" t="s">
        <v>8</v>
      </c>
      <c r="K1302" t="s">
        <v>18</v>
      </c>
      <c r="L1302" t="str">
        <f t="shared" si="81"/>
        <v>Evening</v>
      </c>
      <c r="M1302" t="str">
        <f t="shared" si="82"/>
        <v>19</v>
      </c>
      <c r="N1302" t="str">
        <f t="shared" si="83"/>
        <v>22</v>
      </c>
    </row>
    <row r="1303" spans="1:14" x14ac:dyDescent="0.3">
      <c r="A1303">
        <v>1</v>
      </c>
      <c r="B1303">
        <v>5</v>
      </c>
      <c r="C1303" s="1">
        <v>40243</v>
      </c>
      <c r="D1303" s="21" t="str">
        <f t="shared" si="80"/>
        <v>06-Mar-2010</v>
      </c>
      <c r="E1303" s="2">
        <v>0.82500000000000007</v>
      </c>
      <c r="F1303" s="1">
        <v>40243</v>
      </c>
      <c r="G1303" s="2">
        <v>0.90763888888888899</v>
      </c>
      <c r="H1303">
        <v>50</v>
      </c>
      <c r="I1303">
        <v>119</v>
      </c>
      <c r="J1303" t="s">
        <v>8</v>
      </c>
      <c r="K1303" t="s">
        <v>18</v>
      </c>
      <c r="L1303" t="str">
        <f t="shared" si="81"/>
        <v>Evening</v>
      </c>
      <c r="M1303" t="str">
        <f t="shared" si="82"/>
        <v>19</v>
      </c>
      <c r="N1303" t="str">
        <f t="shared" si="83"/>
        <v>21</v>
      </c>
    </row>
    <row r="1304" spans="1:14" x14ac:dyDescent="0.3">
      <c r="A1304">
        <v>1</v>
      </c>
      <c r="B1304">
        <v>5</v>
      </c>
      <c r="C1304" s="1">
        <v>40243</v>
      </c>
      <c r="D1304" s="21" t="str">
        <f t="shared" si="80"/>
        <v>06-Mar-2010</v>
      </c>
      <c r="E1304" s="2">
        <v>0.82638888888888884</v>
      </c>
      <c r="F1304" s="1">
        <v>40243</v>
      </c>
      <c r="G1304" s="2">
        <v>0.93125000000000002</v>
      </c>
      <c r="H1304">
        <v>50</v>
      </c>
      <c r="I1304">
        <v>151</v>
      </c>
      <c r="J1304" t="s">
        <v>8</v>
      </c>
      <c r="K1304" t="s">
        <v>18</v>
      </c>
      <c r="L1304" t="str">
        <f t="shared" si="81"/>
        <v>Evening</v>
      </c>
      <c r="M1304" t="str">
        <f t="shared" si="82"/>
        <v>19</v>
      </c>
      <c r="N1304" t="str">
        <f t="shared" si="83"/>
        <v>22</v>
      </c>
    </row>
    <row r="1305" spans="1:14" x14ac:dyDescent="0.3">
      <c r="A1305">
        <v>1</v>
      </c>
      <c r="B1305">
        <v>5</v>
      </c>
      <c r="C1305" s="1">
        <v>40243</v>
      </c>
      <c r="D1305" s="21" t="str">
        <f t="shared" si="80"/>
        <v>06-Mar-2010</v>
      </c>
      <c r="E1305" s="2">
        <v>0.87361111111111101</v>
      </c>
      <c r="F1305" s="1">
        <v>40243</v>
      </c>
      <c r="G1305" s="2">
        <v>0.93541666666666667</v>
      </c>
      <c r="H1305">
        <v>50</v>
      </c>
      <c r="I1305">
        <v>89</v>
      </c>
      <c r="J1305" t="s">
        <v>8</v>
      </c>
      <c r="K1305" t="s">
        <v>18</v>
      </c>
      <c r="L1305" t="str">
        <f t="shared" si="81"/>
        <v>Evening</v>
      </c>
      <c r="M1305" t="str">
        <f t="shared" si="82"/>
        <v>20</v>
      </c>
      <c r="N1305" t="str">
        <f t="shared" si="83"/>
        <v>22</v>
      </c>
    </row>
    <row r="1306" spans="1:14" x14ac:dyDescent="0.3">
      <c r="A1306">
        <v>1</v>
      </c>
      <c r="B1306">
        <v>5</v>
      </c>
      <c r="C1306" s="1">
        <v>40243</v>
      </c>
      <c r="D1306" s="21" t="str">
        <f t="shared" si="80"/>
        <v>06-Mar-2010</v>
      </c>
      <c r="E1306" s="2">
        <v>0.87847222222222221</v>
      </c>
      <c r="F1306" s="1">
        <v>40244</v>
      </c>
      <c r="G1306" s="2">
        <v>5.7638888888888885E-2</v>
      </c>
      <c r="H1306">
        <v>90</v>
      </c>
      <c r="I1306">
        <v>258</v>
      </c>
      <c r="J1306" t="s">
        <v>8</v>
      </c>
      <c r="K1306" t="s">
        <v>18</v>
      </c>
      <c r="L1306" t="str">
        <f t="shared" si="81"/>
        <v>Evening</v>
      </c>
      <c r="M1306" t="str">
        <f t="shared" si="82"/>
        <v>21</v>
      </c>
      <c r="N1306" t="str">
        <f t="shared" si="83"/>
        <v>01</v>
      </c>
    </row>
    <row r="1307" spans="1:14" x14ac:dyDescent="0.3">
      <c r="A1307">
        <v>1</v>
      </c>
      <c r="B1307">
        <v>5</v>
      </c>
      <c r="C1307" s="1">
        <v>40244</v>
      </c>
      <c r="D1307" s="21" t="str">
        <f t="shared" si="80"/>
        <v>07-Mar-2010</v>
      </c>
      <c r="E1307" s="2">
        <v>0.49791666666666662</v>
      </c>
      <c r="F1307" s="1">
        <v>40244</v>
      </c>
      <c r="G1307" s="2">
        <v>0.6333333333333333</v>
      </c>
      <c r="H1307">
        <v>70</v>
      </c>
      <c r="I1307">
        <v>195</v>
      </c>
      <c r="J1307" t="s">
        <v>8</v>
      </c>
      <c r="K1307" t="s">
        <v>21</v>
      </c>
      <c r="L1307" t="str">
        <f t="shared" si="81"/>
        <v>Morning</v>
      </c>
      <c r="M1307" t="str">
        <f t="shared" si="82"/>
        <v>11</v>
      </c>
      <c r="N1307" t="str">
        <f t="shared" si="83"/>
        <v>15</v>
      </c>
    </row>
    <row r="1308" spans="1:14" x14ac:dyDescent="0.3">
      <c r="A1308">
        <v>1</v>
      </c>
      <c r="B1308">
        <v>5</v>
      </c>
      <c r="C1308" s="1">
        <v>40244</v>
      </c>
      <c r="D1308" s="21" t="str">
        <f t="shared" si="80"/>
        <v>07-Mar-2010</v>
      </c>
      <c r="E1308" s="2">
        <v>0.53263888888888888</v>
      </c>
      <c r="F1308" s="1">
        <v>40244</v>
      </c>
      <c r="G1308" s="2">
        <v>0.71527777777777779</v>
      </c>
      <c r="H1308">
        <v>90</v>
      </c>
      <c r="I1308">
        <v>263</v>
      </c>
      <c r="J1308" t="s">
        <v>8</v>
      </c>
      <c r="K1308" t="s">
        <v>21</v>
      </c>
      <c r="L1308" t="str">
        <f t="shared" si="81"/>
        <v>Morning</v>
      </c>
      <c r="M1308" t="str">
        <f t="shared" si="82"/>
        <v>12</v>
      </c>
      <c r="N1308" t="str">
        <f t="shared" si="83"/>
        <v>17</v>
      </c>
    </row>
    <row r="1309" spans="1:14" x14ac:dyDescent="0.3">
      <c r="A1309">
        <v>1</v>
      </c>
      <c r="B1309">
        <v>6</v>
      </c>
      <c r="C1309" s="1">
        <v>40244</v>
      </c>
      <c r="D1309" s="21" t="str">
        <f t="shared" si="80"/>
        <v>07-Mar-2010</v>
      </c>
      <c r="E1309" s="2">
        <v>0.54166666666666663</v>
      </c>
      <c r="F1309" s="1">
        <v>40244</v>
      </c>
      <c r="G1309" s="2">
        <v>0.66111111111111109</v>
      </c>
      <c r="H1309">
        <v>50</v>
      </c>
      <c r="I1309">
        <v>172</v>
      </c>
      <c r="J1309" t="s">
        <v>8</v>
      </c>
      <c r="K1309" t="s">
        <v>21</v>
      </c>
      <c r="L1309" t="str">
        <f t="shared" si="81"/>
        <v>Morning</v>
      </c>
      <c r="M1309" t="str">
        <f t="shared" si="82"/>
        <v>13</v>
      </c>
      <c r="N1309" t="str">
        <f t="shared" si="83"/>
        <v>15</v>
      </c>
    </row>
    <row r="1310" spans="1:14" x14ac:dyDescent="0.3">
      <c r="A1310">
        <v>1</v>
      </c>
      <c r="B1310">
        <v>6</v>
      </c>
      <c r="C1310" s="1">
        <v>40244</v>
      </c>
      <c r="D1310" s="21" t="str">
        <f t="shared" si="80"/>
        <v>07-Mar-2010</v>
      </c>
      <c r="E1310" s="2">
        <v>0.57847222222222217</v>
      </c>
      <c r="F1310" s="1">
        <v>40244</v>
      </c>
      <c r="G1310" s="2">
        <v>0.66666666666666663</v>
      </c>
      <c r="H1310">
        <v>50</v>
      </c>
      <c r="I1310">
        <v>127</v>
      </c>
      <c r="J1310" t="s">
        <v>8</v>
      </c>
      <c r="K1310" t="s">
        <v>21</v>
      </c>
      <c r="L1310" t="str">
        <f t="shared" si="81"/>
        <v>Morning</v>
      </c>
      <c r="M1310" t="str">
        <f t="shared" si="82"/>
        <v>13</v>
      </c>
      <c r="N1310" t="str">
        <f t="shared" si="83"/>
        <v>16</v>
      </c>
    </row>
    <row r="1311" spans="1:14" x14ac:dyDescent="0.3">
      <c r="A1311">
        <v>1</v>
      </c>
      <c r="B1311">
        <v>6</v>
      </c>
      <c r="C1311" s="1">
        <v>40244</v>
      </c>
      <c r="D1311" s="21" t="str">
        <f t="shared" si="80"/>
        <v>07-Mar-2010</v>
      </c>
      <c r="E1311" s="2">
        <v>0.60972222222222217</v>
      </c>
      <c r="F1311" s="1">
        <v>40244</v>
      </c>
      <c r="G1311" s="2">
        <v>0.69374999999999998</v>
      </c>
      <c r="H1311">
        <v>50</v>
      </c>
      <c r="I1311">
        <v>121</v>
      </c>
      <c r="J1311" t="s">
        <v>8</v>
      </c>
      <c r="K1311" t="s">
        <v>21</v>
      </c>
      <c r="L1311" t="str">
        <f t="shared" si="81"/>
        <v>Afternoon</v>
      </c>
      <c r="M1311" t="str">
        <f t="shared" si="82"/>
        <v>14</v>
      </c>
      <c r="N1311" t="str">
        <f t="shared" si="83"/>
        <v>16</v>
      </c>
    </row>
    <row r="1312" spans="1:14" x14ac:dyDescent="0.3">
      <c r="A1312">
        <v>1</v>
      </c>
      <c r="B1312">
        <v>5</v>
      </c>
      <c r="C1312" s="1">
        <v>40244</v>
      </c>
      <c r="D1312" s="21" t="str">
        <f t="shared" si="80"/>
        <v>07-Mar-2010</v>
      </c>
      <c r="E1312" s="2">
        <v>0.66666666666666663</v>
      </c>
      <c r="F1312" s="1">
        <v>40244</v>
      </c>
      <c r="G1312" s="2">
        <v>0.71458333333333324</v>
      </c>
      <c r="H1312">
        <v>50</v>
      </c>
      <c r="I1312">
        <v>69</v>
      </c>
      <c r="J1312" t="s">
        <v>8</v>
      </c>
      <c r="K1312" t="s">
        <v>21</v>
      </c>
      <c r="L1312" t="str">
        <f t="shared" si="81"/>
        <v>Afternoon</v>
      </c>
      <c r="M1312" t="str">
        <f t="shared" si="82"/>
        <v>16</v>
      </c>
      <c r="N1312" t="str">
        <f t="shared" si="83"/>
        <v>17</v>
      </c>
    </row>
    <row r="1313" spans="1:14" x14ac:dyDescent="0.3">
      <c r="A1313">
        <v>1</v>
      </c>
      <c r="B1313">
        <v>5</v>
      </c>
      <c r="C1313" s="1">
        <v>40244</v>
      </c>
      <c r="D1313" s="21" t="str">
        <f t="shared" si="80"/>
        <v>07-Mar-2010</v>
      </c>
      <c r="E1313" s="2">
        <v>0.69027777777777777</v>
      </c>
      <c r="F1313" s="1">
        <v>40244</v>
      </c>
      <c r="G1313" s="2">
        <v>0.74513888888888891</v>
      </c>
      <c r="H1313">
        <v>50</v>
      </c>
      <c r="I1313">
        <v>79</v>
      </c>
      <c r="J1313" t="s">
        <v>8</v>
      </c>
      <c r="K1313" t="s">
        <v>21</v>
      </c>
      <c r="L1313" t="str">
        <f t="shared" si="81"/>
        <v>Afternoon</v>
      </c>
      <c r="M1313" t="str">
        <f t="shared" si="82"/>
        <v>16</v>
      </c>
      <c r="N1313" t="str">
        <f t="shared" si="83"/>
        <v>17</v>
      </c>
    </row>
    <row r="1314" spans="1:14" x14ac:dyDescent="0.3">
      <c r="A1314">
        <v>1</v>
      </c>
      <c r="B1314">
        <v>6</v>
      </c>
      <c r="C1314" s="1">
        <v>40244</v>
      </c>
      <c r="D1314" s="21" t="str">
        <f t="shared" si="80"/>
        <v>07-Mar-2010</v>
      </c>
      <c r="E1314" s="2">
        <v>0.72638888888888886</v>
      </c>
      <c r="F1314" s="1">
        <v>40244</v>
      </c>
      <c r="G1314" s="2">
        <v>0.83611111111111114</v>
      </c>
      <c r="H1314">
        <v>50</v>
      </c>
      <c r="I1314">
        <v>158</v>
      </c>
      <c r="J1314" t="s">
        <v>8</v>
      </c>
      <c r="K1314" t="s">
        <v>21</v>
      </c>
      <c r="L1314" t="str">
        <f t="shared" si="81"/>
        <v>Afternoon</v>
      </c>
      <c r="M1314" t="str">
        <f t="shared" si="82"/>
        <v>17</v>
      </c>
      <c r="N1314" t="str">
        <f t="shared" si="83"/>
        <v>20</v>
      </c>
    </row>
    <row r="1315" spans="1:14" x14ac:dyDescent="0.3">
      <c r="A1315">
        <v>1</v>
      </c>
      <c r="B1315">
        <v>5</v>
      </c>
      <c r="C1315" s="1">
        <v>40244</v>
      </c>
      <c r="D1315" s="21" t="str">
        <f t="shared" si="80"/>
        <v>07-Mar-2010</v>
      </c>
      <c r="E1315" s="2">
        <v>0.7319444444444444</v>
      </c>
      <c r="F1315" s="1">
        <v>40244</v>
      </c>
      <c r="G1315" s="2">
        <v>0.7715277777777777</v>
      </c>
      <c r="H1315">
        <v>50</v>
      </c>
      <c r="I1315">
        <v>57</v>
      </c>
      <c r="J1315" t="s">
        <v>8</v>
      </c>
      <c r="K1315" t="s">
        <v>21</v>
      </c>
      <c r="L1315" t="str">
        <f t="shared" si="81"/>
        <v>Afternoon</v>
      </c>
      <c r="M1315" t="str">
        <f t="shared" si="82"/>
        <v>17</v>
      </c>
      <c r="N1315" t="str">
        <f t="shared" si="83"/>
        <v>18</v>
      </c>
    </row>
    <row r="1316" spans="1:14" x14ac:dyDescent="0.3">
      <c r="A1316">
        <v>1</v>
      </c>
      <c r="B1316">
        <v>6</v>
      </c>
      <c r="C1316" s="1">
        <v>40244</v>
      </c>
      <c r="D1316" s="21" t="str">
        <f t="shared" si="80"/>
        <v>07-Mar-2010</v>
      </c>
      <c r="E1316" s="2">
        <v>0.73333333333333339</v>
      </c>
      <c r="F1316" s="1">
        <v>40244</v>
      </c>
      <c r="G1316" s="2">
        <v>0.7909722222222223</v>
      </c>
      <c r="H1316">
        <v>50</v>
      </c>
      <c r="I1316">
        <v>83</v>
      </c>
      <c r="J1316" t="s">
        <v>8</v>
      </c>
      <c r="K1316" t="s">
        <v>21</v>
      </c>
      <c r="L1316" t="str">
        <f t="shared" si="81"/>
        <v>Afternoon</v>
      </c>
      <c r="M1316" t="str">
        <f t="shared" si="82"/>
        <v>17</v>
      </c>
      <c r="N1316" t="str">
        <f t="shared" si="83"/>
        <v>18</v>
      </c>
    </row>
    <row r="1317" spans="1:14" x14ac:dyDescent="0.3">
      <c r="A1317">
        <v>1</v>
      </c>
      <c r="B1317">
        <v>6</v>
      </c>
      <c r="C1317" s="1">
        <v>40244</v>
      </c>
      <c r="D1317" s="21" t="str">
        <f t="shared" si="80"/>
        <v>07-Mar-2010</v>
      </c>
      <c r="E1317" s="2">
        <v>0.78333333333333333</v>
      </c>
      <c r="F1317" s="1">
        <v>40244</v>
      </c>
      <c r="G1317" s="2">
        <v>0.98402777777777783</v>
      </c>
      <c r="H1317">
        <v>90</v>
      </c>
      <c r="I1317">
        <v>289</v>
      </c>
      <c r="J1317" t="s">
        <v>8</v>
      </c>
      <c r="K1317" t="s">
        <v>21</v>
      </c>
      <c r="L1317" t="str">
        <f t="shared" si="81"/>
        <v>Evening</v>
      </c>
      <c r="M1317" t="str">
        <f t="shared" si="82"/>
        <v>18</v>
      </c>
      <c r="N1317" t="str">
        <f t="shared" si="83"/>
        <v>23</v>
      </c>
    </row>
    <row r="1318" spans="1:14" x14ac:dyDescent="0.3">
      <c r="A1318">
        <v>1</v>
      </c>
      <c r="B1318">
        <v>5</v>
      </c>
      <c r="C1318" s="1">
        <v>40244</v>
      </c>
      <c r="D1318" s="21" t="str">
        <f t="shared" si="80"/>
        <v>07-Mar-2010</v>
      </c>
      <c r="E1318" s="2">
        <v>0.80972222222222223</v>
      </c>
      <c r="F1318" s="1">
        <v>40244</v>
      </c>
      <c r="G1318" s="2">
        <v>0.9458333333333333</v>
      </c>
      <c r="H1318">
        <v>70</v>
      </c>
      <c r="I1318">
        <v>196</v>
      </c>
      <c r="J1318" t="s">
        <v>8</v>
      </c>
      <c r="K1318" t="s">
        <v>21</v>
      </c>
      <c r="L1318" t="str">
        <f t="shared" si="81"/>
        <v>Evening</v>
      </c>
      <c r="M1318" t="str">
        <f t="shared" si="82"/>
        <v>19</v>
      </c>
      <c r="N1318" t="str">
        <f t="shared" si="83"/>
        <v>22</v>
      </c>
    </row>
    <row r="1319" spans="1:14" x14ac:dyDescent="0.3">
      <c r="A1319">
        <v>1</v>
      </c>
      <c r="B1319">
        <v>5</v>
      </c>
      <c r="C1319" s="1">
        <v>40244</v>
      </c>
      <c r="D1319" s="21" t="str">
        <f t="shared" si="80"/>
        <v>07-Mar-2010</v>
      </c>
      <c r="E1319" s="2">
        <v>0.8618055555555556</v>
      </c>
      <c r="F1319" s="1">
        <v>40244</v>
      </c>
      <c r="G1319" s="2">
        <v>0.9770833333333333</v>
      </c>
      <c r="H1319">
        <v>50</v>
      </c>
      <c r="I1319">
        <v>166</v>
      </c>
      <c r="J1319" t="s">
        <v>8</v>
      </c>
      <c r="K1319" t="s">
        <v>21</v>
      </c>
      <c r="L1319" t="str">
        <f t="shared" si="81"/>
        <v>Evening</v>
      </c>
      <c r="M1319" t="str">
        <f t="shared" si="82"/>
        <v>20</v>
      </c>
      <c r="N1319" t="str">
        <f t="shared" si="83"/>
        <v>23</v>
      </c>
    </row>
    <row r="1320" spans="1:14" x14ac:dyDescent="0.3">
      <c r="A1320">
        <v>1</v>
      </c>
      <c r="B1320">
        <v>6</v>
      </c>
      <c r="C1320" s="1">
        <v>40250</v>
      </c>
      <c r="D1320" s="21" t="str">
        <f t="shared" si="80"/>
        <v>13-Mar-2010</v>
      </c>
      <c r="E1320" s="2">
        <v>0.52916666666666667</v>
      </c>
      <c r="F1320" s="1">
        <v>40250</v>
      </c>
      <c r="G1320" s="2">
        <v>0.61388888888888882</v>
      </c>
      <c r="H1320">
        <v>50</v>
      </c>
      <c r="I1320">
        <v>122</v>
      </c>
      <c r="J1320" t="s">
        <v>8</v>
      </c>
      <c r="K1320" t="s">
        <v>18</v>
      </c>
      <c r="L1320" t="str">
        <f t="shared" si="81"/>
        <v>Morning</v>
      </c>
      <c r="M1320" t="str">
        <f t="shared" si="82"/>
        <v>12</v>
      </c>
      <c r="N1320" t="str">
        <f t="shared" si="83"/>
        <v>14</v>
      </c>
    </row>
    <row r="1321" spans="1:14" x14ac:dyDescent="0.3">
      <c r="A1321">
        <v>1</v>
      </c>
      <c r="B1321">
        <v>5</v>
      </c>
      <c r="C1321" s="1">
        <v>40250</v>
      </c>
      <c r="D1321" s="21" t="str">
        <f t="shared" si="80"/>
        <v>13-Mar-2010</v>
      </c>
      <c r="E1321" s="2">
        <v>0.56666666666666665</v>
      </c>
      <c r="F1321" s="1">
        <v>40250</v>
      </c>
      <c r="G1321" s="2">
        <v>0.68819444444444444</v>
      </c>
      <c r="H1321">
        <v>50</v>
      </c>
      <c r="I1321">
        <v>175</v>
      </c>
      <c r="J1321" t="s">
        <v>8</v>
      </c>
      <c r="K1321" t="s">
        <v>18</v>
      </c>
      <c r="L1321" t="str">
        <f t="shared" si="81"/>
        <v>Morning</v>
      </c>
      <c r="M1321" t="str">
        <f t="shared" si="82"/>
        <v>13</v>
      </c>
      <c r="N1321" t="str">
        <f t="shared" si="83"/>
        <v>16</v>
      </c>
    </row>
    <row r="1322" spans="1:14" x14ac:dyDescent="0.3">
      <c r="A1322">
        <v>1</v>
      </c>
      <c r="B1322">
        <v>6</v>
      </c>
      <c r="C1322" s="1">
        <v>40250</v>
      </c>
      <c r="D1322" s="21" t="str">
        <f t="shared" si="80"/>
        <v>13-Mar-2010</v>
      </c>
      <c r="E1322" s="2">
        <v>0.57222222222222219</v>
      </c>
      <c r="F1322" s="1">
        <v>40250</v>
      </c>
      <c r="G1322" s="2">
        <v>0.67361111111111116</v>
      </c>
      <c r="H1322">
        <v>50</v>
      </c>
      <c r="I1322">
        <v>146</v>
      </c>
      <c r="J1322" t="s">
        <v>8</v>
      </c>
      <c r="K1322" t="s">
        <v>18</v>
      </c>
      <c r="L1322" t="str">
        <f t="shared" si="81"/>
        <v>Morning</v>
      </c>
      <c r="M1322" t="str">
        <f t="shared" si="82"/>
        <v>13</v>
      </c>
      <c r="N1322" t="str">
        <f t="shared" si="83"/>
        <v>16</v>
      </c>
    </row>
    <row r="1323" spans="1:14" x14ac:dyDescent="0.3">
      <c r="A1323">
        <v>1</v>
      </c>
      <c r="B1323">
        <v>6</v>
      </c>
      <c r="C1323" s="1">
        <v>40250</v>
      </c>
      <c r="D1323" s="21" t="str">
        <f t="shared" si="80"/>
        <v>13-Mar-2010</v>
      </c>
      <c r="E1323" s="2">
        <v>0.59236111111111112</v>
      </c>
      <c r="F1323" s="1">
        <v>40250</v>
      </c>
      <c r="G1323" s="2">
        <v>0.65902777777777777</v>
      </c>
      <c r="H1323">
        <v>50</v>
      </c>
      <c r="I1323">
        <v>96</v>
      </c>
      <c r="J1323" t="s">
        <v>8</v>
      </c>
      <c r="K1323" t="s">
        <v>18</v>
      </c>
      <c r="L1323" t="str">
        <f t="shared" si="81"/>
        <v>Afternoon</v>
      </c>
      <c r="M1323" t="str">
        <f t="shared" si="82"/>
        <v>14</v>
      </c>
      <c r="N1323" t="str">
        <f t="shared" si="83"/>
        <v>15</v>
      </c>
    </row>
    <row r="1324" spans="1:14" x14ac:dyDescent="0.3">
      <c r="A1324">
        <v>1</v>
      </c>
      <c r="B1324">
        <v>5</v>
      </c>
      <c r="C1324" s="1">
        <v>40250</v>
      </c>
      <c r="D1324" s="21" t="str">
        <f t="shared" si="80"/>
        <v>13-Mar-2010</v>
      </c>
      <c r="E1324" s="2">
        <v>0.71736111111111101</v>
      </c>
      <c r="F1324" s="1">
        <v>40250</v>
      </c>
      <c r="G1324" s="2">
        <v>0.75416666666666676</v>
      </c>
      <c r="H1324" s="3">
        <v>300</v>
      </c>
      <c r="I1324">
        <v>53</v>
      </c>
      <c r="J1324" t="s">
        <v>8</v>
      </c>
      <c r="K1324" t="s">
        <v>18</v>
      </c>
      <c r="L1324" t="str">
        <f t="shared" si="81"/>
        <v>Afternoon</v>
      </c>
      <c r="M1324" t="str">
        <f t="shared" si="82"/>
        <v>17</v>
      </c>
      <c r="N1324" t="str">
        <f t="shared" si="83"/>
        <v>18</v>
      </c>
    </row>
    <row r="1325" spans="1:14" x14ac:dyDescent="0.3">
      <c r="A1325">
        <v>1</v>
      </c>
      <c r="B1325">
        <v>5</v>
      </c>
      <c r="C1325" s="1">
        <v>40250</v>
      </c>
      <c r="D1325" s="21" t="str">
        <f t="shared" si="80"/>
        <v>13-Mar-2010</v>
      </c>
      <c r="E1325" s="2">
        <v>0.77083333333333337</v>
      </c>
      <c r="F1325" s="1">
        <v>40250</v>
      </c>
      <c r="G1325" s="2">
        <v>0.80694444444444446</v>
      </c>
      <c r="H1325">
        <v>50</v>
      </c>
      <c r="I1325">
        <v>52</v>
      </c>
      <c r="J1325" t="s">
        <v>8</v>
      </c>
      <c r="K1325" t="s">
        <v>18</v>
      </c>
      <c r="L1325" t="str">
        <f t="shared" si="81"/>
        <v>Evening</v>
      </c>
      <c r="M1325" t="str">
        <f t="shared" si="82"/>
        <v>18</v>
      </c>
      <c r="N1325" t="str">
        <f t="shared" si="83"/>
        <v>19</v>
      </c>
    </row>
    <row r="1326" spans="1:14" x14ac:dyDescent="0.3">
      <c r="A1326">
        <v>1</v>
      </c>
      <c r="B1326">
        <v>5</v>
      </c>
      <c r="C1326" s="1">
        <v>40250</v>
      </c>
      <c r="D1326" s="21" t="str">
        <f t="shared" si="80"/>
        <v>13-Mar-2010</v>
      </c>
      <c r="E1326" s="2">
        <v>0.79652777777777783</v>
      </c>
      <c r="F1326" s="1">
        <v>40250</v>
      </c>
      <c r="G1326" s="2">
        <v>0.92361111111111116</v>
      </c>
      <c r="H1326">
        <v>70</v>
      </c>
      <c r="I1326">
        <v>183</v>
      </c>
      <c r="J1326" t="s">
        <v>8</v>
      </c>
      <c r="K1326" t="s">
        <v>18</v>
      </c>
      <c r="L1326" t="str">
        <f t="shared" si="81"/>
        <v>Evening</v>
      </c>
      <c r="M1326" t="str">
        <f t="shared" si="82"/>
        <v>19</v>
      </c>
      <c r="N1326" t="str">
        <f t="shared" si="83"/>
        <v>22</v>
      </c>
    </row>
    <row r="1327" spans="1:14" x14ac:dyDescent="0.3">
      <c r="A1327">
        <v>1</v>
      </c>
      <c r="B1327">
        <v>5</v>
      </c>
      <c r="C1327" s="1">
        <v>40250</v>
      </c>
      <c r="D1327" s="21" t="str">
        <f t="shared" si="80"/>
        <v>13-Mar-2010</v>
      </c>
      <c r="E1327" s="2">
        <v>0.85069444444444453</v>
      </c>
      <c r="F1327" s="1">
        <v>40250</v>
      </c>
      <c r="G1327" s="2">
        <v>0.92291666666666661</v>
      </c>
      <c r="H1327">
        <v>50</v>
      </c>
      <c r="I1327">
        <v>104</v>
      </c>
      <c r="J1327" t="s">
        <v>8</v>
      </c>
      <c r="K1327" t="s">
        <v>18</v>
      </c>
      <c r="L1327" t="str">
        <f t="shared" si="81"/>
        <v>Evening</v>
      </c>
      <c r="M1327" t="str">
        <f t="shared" si="82"/>
        <v>20</v>
      </c>
      <c r="N1327" t="str">
        <f t="shared" si="83"/>
        <v>22</v>
      </c>
    </row>
    <row r="1328" spans="1:14" x14ac:dyDescent="0.3">
      <c r="A1328">
        <v>1</v>
      </c>
      <c r="B1328">
        <v>5</v>
      </c>
      <c r="C1328" s="1">
        <v>40250</v>
      </c>
      <c r="D1328" s="21" t="str">
        <f t="shared" si="80"/>
        <v>13-Mar-2010</v>
      </c>
      <c r="E1328" s="2">
        <v>0.8618055555555556</v>
      </c>
      <c r="F1328" s="1">
        <v>40250</v>
      </c>
      <c r="G1328" s="2">
        <v>0.91041666666666676</v>
      </c>
      <c r="H1328">
        <v>50</v>
      </c>
      <c r="I1328">
        <v>70</v>
      </c>
      <c r="J1328" t="s">
        <v>8</v>
      </c>
      <c r="K1328" t="s">
        <v>18</v>
      </c>
      <c r="L1328" t="str">
        <f t="shared" si="81"/>
        <v>Evening</v>
      </c>
      <c r="M1328" t="str">
        <f t="shared" si="82"/>
        <v>20</v>
      </c>
      <c r="N1328" t="str">
        <f t="shared" si="83"/>
        <v>21</v>
      </c>
    </row>
    <row r="1329" spans="1:14" x14ac:dyDescent="0.3">
      <c r="A1329">
        <v>1</v>
      </c>
      <c r="B1329">
        <v>6</v>
      </c>
      <c r="C1329" s="1">
        <v>40250</v>
      </c>
      <c r="D1329" s="21" t="str">
        <f t="shared" si="80"/>
        <v>13-Mar-2010</v>
      </c>
      <c r="E1329" s="2">
        <v>0.92222222222222217</v>
      </c>
      <c r="F1329" s="1">
        <v>40250</v>
      </c>
      <c r="G1329" s="2">
        <v>0.94305555555555554</v>
      </c>
      <c r="H1329">
        <v>50</v>
      </c>
      <c r="I1329">
        <v>30</v>
      </c>
      <c r="J1329" t="s">
        <v>8</v>
      </c>
      <c r="K1329" t="s">
        <v>18</v>
      </c>
      <c r="L1329" t="str">
        <f t="shared" si="81"/>
        <v>Night</v>
      </c>
      <c r="M1329" t="str">
        <f t="shared" si="82"/>
        <v>22</v>
      </c>
      <c r="N1329" t="str">
        <f t="shared" si="83"/>
        <v>22</v>
      </c>
    </row>
    <row r="1330" spans="1:14" x14ac:dyDescent="0.3">
      <c r="A1330">
        <v>1</v>
      </c>
      <c r="B1330">
        <v>6</v>
      </c>
      <c r="C1330" s="1">
        <v>40251</v>
      </c>
      <c r="D1330" s="21" t="str">
        <f t="shared" si="80"/>
        <v>14-Mar-2010</v>
      </c>
      <c r="E1330" s="2">
        <v>0.41041666666666665</v>
      </c>
      <c r="F1330" s="1">
        <v>40251</v>
      </c>
      <c r="G1330" s="2">
        <v>0.55972222222222223</v>
      </c>
      <c r="H1330">
        <v>70</v>
      </c>
      <c r="I1330">
        <v>215</v>
      </c>
      <c r="J1330" t="s">
        <v>8</v>
      </c>
      <c r="K1330" t="s">
        <v>21</v>
      </c>
      <c r="L1330" t="str">
        <f t="shared" si="81"/>
        <v>Night</v>
      </c>
      <c r="M1330" t="str">
        <f t="shared" si="82"/>
        <v>9</v>
      </c>
      <c r="N1330" t="str">
        <f t="shared" si="83"/>
        <v>13</v>
      </c>
    </row>
    <row r="1331" spans="1:14" x14ac:dyDescent="0.3">
      <c r="A1331">
        <v>1</v>
      </c>
      <c r="B1331">
        <v>5</v>
      </c>
      <c r="C1331" s="1">
        <v>40251</v>
      </c>
      <c r="D1331" s="21" t="str">
        <f t="shared" si="80"/>
        <v>14-Mar-2010</v>
      </c>
      <c r="E1331" s="2">
        <v>0.45624999999999999</v>
      </c>
      <c r="F1331" s="1">
        <v>40251</v>
      </c>
      <c r="G1331" s="2">
        <v>0.62152777777777779</v>
      </c>
      <c r="H1331">
        <v>0</v>
      </c>
      <c r="I1331">
        <v>238</v>
      </c>
      <c r="J1331" t="s">
        <v>19</v>
      </c>
      <c r="K1331" t="s">
        <v>21</v>
      </c>
      <c r="L1331" t="str">
        <f t="shared" si="81"/>
        <v>Morning</v>
      </c>
      <c r="M1331" t="str">
        <f t="shared" si="82"/>
        <v>10</v>
      </c>
      <c r="N1331" t="str">
        <f t="shared" si="83"/>
        <v>14</v>
      </c>
    </row>
    <row r="1332" spans="1:14" x14ac:dyDescent="0.3">
      <c r="A1332">
        <v>1</v>
      </c>
      <c r="B1332">
        <v>5</v>
      </c>
      <c r="C1332" s="1">
        <v>40251</v>
      </c>
      <c r="D1332" s="21" t="str">
        <f t="shared" si="80"/>
        <v>14-Mar-2010</v>
      </c>
      <c r="E1332" s="2">
        <v>0.48680555555555555</v>
      </c>
      <c r="F1332" s="1">
        <v>40251</v>
      </c>
      <c r="G1332" s="2">
        <v>0.58472222222222225</v>
      </c>
      <c r="H1332">
        <v>50</v>
      </c>
      <c r="I1332">
        <v>141</v>
      </c>
      <c r="J1332" t="s">
        <v>8</v>
      </c>
      <c r="K1332" t="s">
        <v>21</v>
      </c>
      <c r="L1332" t="str">
        <f t="shared" si="81"/>
        <v>Morning</v>
      </c>
      <c r="M1332" t="str">
        <f t="shared" si="82"/>
        <v>11</v>
      </c>
      <c r="N1332" t="str">
        <f t="shared" si="83"/>
        <v>14</v>
      </c>
    </row>
    <row r="1333" spans="1:14" x14ac:dyDescent="0.3">
      <c r="A1333">
        <v>1</v>
      </c>
      <c r="B1333">
        <v>5</v>
      </c>
      <c r="C1333" s="1">
        <v>40251</v>
      </c>
      <c r="D1333" s="21" t="str">
        <f t="shared" si="80"/>
        <v>14-Mar-2010</v>
      </c>
      <c r="E1333" s="2">
        <v>0.50555555555555554</v>
      </c>
      <c r="F1333" s="1">
        <v>40251</v>
      </c>
      <c r="G1333" s="2">
        <v>0.58680555555555558</v>
      </c>
      <c r="H1333">
        <v>50</v>
      </c>
      <c r="I1333">
        <v>117</v>
      </c>
      <c r="J1333" t="s">
        <v>8</v>
      </c>
      <c r="K1333" t="s">
        <v>21</v>
      </c>
      <c r="L1333" t="str">
        <f t="shared" si="81"/>
        <v>Morning</v>
      </c>
      <c r="M1333" t="str">
        <f t="shared" si="82"/>
        <v>12</v>
      </c>
      <c r="N1333" t="str">
        <f t="shared" si="83"/>
        <v>14</v>
      </c>
    </row>
    <row r="1334" spans="1:14" x14ac:dyDescent="0.3">
      <c r="A1334">
        <v>1</v>
      </c>
      <c r="B1334">
        <v>5</v>
      </c>
      <c r="C1334" s="1">
        <v>40251</v>
      </c>
      <c r="D1334" s="21" t="str">
        <f t="shared" si="80"/>
        <v>14-Mar-2010</v>
      </c>
      <c r="E1334" s="2">
        <v>0.52222222222222225</v>
      </c>
      <c r="F1334" s="1">
        <v>40251</v>
      </c>
      <c r="G1334" s="2">
        <v>0.68402777777777779</v>
      </c>
      <c r="H1334">
        <v>70</v>
      </c>
      <c r="I1334">
        <v>233</v>
      </c>
      <c r="J1334" t="s">
        <v>8</v>
      </c>
      <c r="K1334" t="s">
        <v>21</v>
      </c>
      <c r="L1334" t="str">
        <f t="shared" si="81"/>
        <v>Morning</v>
      </c>
      <c r="M1334" t="str">
        <f t="shared" si="82"/>
        <v>12</v>
      </c>
      <c r="N1334" t="str">
        <f t="shared" si="83"/>
        <v>16</v>
      </c>
    </row>
    <row r="1335" spans="1:14" x14ac:dyDescent="0.3">
      <c r="A1335">
        <v>1</v>
      </c>
      <c r="B1335">
        <v>5</v>
      </c>
      <c r="C1335" s="1">
        <v>40251</v>
      </c>
      <c r="D1335" s="21" t="str">
        <f t="shared" si="80"/>
        <v>14-Mar-2010</v>
      </c>
      <c r="E1335" s="2">
        <v>0.54027777777777775</v>
      </c>
      <c r="F1335" s="1">
        <v>40251</v>
      </c>
      <c r="G1335" s="2">
        <v>0.67291666666666661</v>
      </c>
      <c r="H1335">
        <v>70</v>
      </c>
      <c r="I1335">
        <v>191</v>
      </c>
      <c r="J1335" t="s">
        <v>8</v>
      </c>
      <c r="K1335" t="s">
        <v>21</v>
      </c>
      <c r="L1335" t="str">
        <f t="shared" si="81"/>
        <v>Morning</v>
      </c>
      <c r="M1335" t="str">
        <f t="shared" si="82"/>
        <v>12</v>
      </c>
      <c r="N1335" t="str">
        <f t="shared" si="83"/>
        <v>16</v>
      </c>
    </row>
    <row r="1336" spans="1:14" x14ac:dyDescent="0.3">
      <c r="A1336">
        <v>1</v>
      </c>
      <c r="B1336">
        <v>5</v>
      </c>
      <c r="C1336" s="1">
        <v>40251</v>
      </c>
      <c r="D1336" s="21" t="str">
        <f t="shared" si="80"/>
        <v>14-Mar-2010</v>
      </c>
      <c r="E1336" s="2">
        <v>0.54375000000000007</v>
      </c>
      <c r="F1336" s="1">
        <v>40251</v>
      </c>
      <c r="G1336" s="2">
        <v>0.7055555555555556</v>
      </c>
      <c r="H1336">
        <v>70</v>
      </c>
      <c r="I1336">
        <v>233</v>
      </c>
      <c r="J1336" t="s">
        <v>8</v>
      </c>
      <c r="K1336" t="s">
        <v>21</v>
      </c>
      <c r="L1336" t="str">
        <f t="shared" si="81"/>
        <v>Morning</v>
      </c>
      <c r="M1336" t="str">
        <f t="shared" si="82"/>
        <v>13</v>
      </c>
      <c r="N1336" t="str">
        <f t="shared" si="83"/>
        <v>16</v>
      </c>
    </row>
    <row r="1337" spans="1:14" x14ac:dyDescent="0.3">
      <c r="A1337">
        <v>1</v>
      </c>
      <c r="B1337">
        <v>5</v>
      </c>
      <c r="C1337" s="1">
        <v>40251</v>
      </c>
      <c r="D1337" s="21" t="str">
        <f t="shared" si="80"/>
        <v>14-Mar-2010</v>
      </c>
      <c r="E1337" s="2">
        <v>0.6743055555555556</v>
      </c>
      <c r="F1337" s="1">
        <v>40251</v>
      </c>
      <c r="G1337" s="2">
        <v>0.80694444444444446</v>
      </c>
      <c r="H1337">
        <v>70</v>
      </c>
      <c r="I1337">
        <v>191</v>
      </c>
      <c r="J1337" t="s">
        <v>8</v>
      </c>
      <c r="K1337" t="s">
        <v>21</v>
      </c>
      <c r="L1337" t="str">
        <f t="shared" si="81"/>
        <v>Afternoon</v>
      </c>
      <c r="M1337" t="str">
        <f t="shared" si="82"/>
        <v>16</v>
      </c>
      <c r="N1337" t="str">
        <f t="shared" si="83"/>
        <v>19</v>
      </c>
    </row>
    <row r="1338" spans="1:14" x14ac:dyDescent="0.3">
      <c r="A1338">
        <v>1</v>
      </c>
      <c r="B1338">
        <v>6</v>
      </c>
      <c r="C1338" s="1">
        <v>40251</v>
      </c>
      <c r="D1338" s="21" t="str">
        <f t="shared" si="80"/>
        <v>14-Mar-2010</v>
      </c>
      <c r="E1338" s="2">
        <v>0.6875</v>
      </c>
      <c r="F1338" s="1">
        <v>40251</v>
      </c>
      <c r="G1338" s="2">
        <v>0.74305555555555547</v>
      </c>
      <c r="H1338">
        <v>50</v>
      </c>
      <c r="I1338">
        <v>80</v>
      </c>
      <c r="J1338" t="s">
        <v>8</v>
      </c>
      <c r="K1338" t="s">
        <v>21</v>
      </c>
      <c r="L1338" t="str">
        <f t="shared" si="81"/>
        <v>Afternoon</v>
      </c>
      <c r="M1338" t="str">
        <f t="shared" si="82"/>
        <v>16</v>
      </c>
      <c r="N1338" t="str">
        <f t="shared" si="83"/>
        <v>17</v>
      </c>
    </row>
    <row r="1339" spans="1:14" x14ac:dyDescent="0.3">
      <c r="A1339">
        <v>1</v>
      </c>
      <c r="B1339">
        <v>5</v>
      </c>
      <c r="C1339" s="1">
        <v>40251</v>
      </c>
      <c r="D1339" s="21" t="str">
        <f t="shared" si="80"/>
        <v>14-Mar-2010</v>
      </c>
      <c r="E1339" s="2">
        <v>0.69166666666666676</v>
      </c>
      <c r="F1339" s="1">
        <v>40251</v>
      </c>
      <c r="G1339" s="2">
        <v>0.81666666666666676</v>
      </c>
      <c r="H1339">
        <v>50</v>
      </c>
      <c r="I1339">
        <v>180</v>
      </c>
      <c r="J1339" t="s">
        <v>8</v>
      </c>
      <c r="K1339" t="s">
        <v>21</v>
      </c>
      <c r="L1339" t="str">
        <f t="shared" si="81"/>
        <v>Afternoon</v>
      </c>
      <c r="M1339" t="str">
        <f t="shared" si="82"/>
        <v>16</v>
      </c>
      <c r="N1339" t="str">
        <f t="shared" si="83"/>
        <v>19</v>
      </c>
    </row>
    <row r="1340" spans="1:14" x14ac:dyDescent="0.3">
      <c r="A1340">
        <v>1</v>
      </c>
      <c r="B1340">
        <v>8</v>
      </c>
      <c r="C1340" s="1">
        <v>40251</v>
      </c>
      <c r="D1340" s="21" t="str">
        <f t="shared" si="80"/>
        <v>14-Mar-2010</v>
      </c>
      <c r="E1340" s="2">
        <v>0.73125000000000007</v>
      </c>
      <c r="F1340" s="1">
        <v>40251</v>
      </c>
      <c r="G1340" s="2">
        <v>0.7715277777777777</v>
      </c>
      <c r="H1340">
        <v>50</v>
      </c>
      <c r="I1340">
        <v>58</v>
      </c>
      <c r="J1340" t="s">
        <v>8</v>
      </c>
      <c r="K1340" t="s">
        <v>21</v>
      </c>
      <c r="L1340" t="str">
        <f t="shared" si="81"/>
        <v>Afternoon</v>
      </c>
      <c r="M1340" t="str">
        <f t="shared" si="82"/>
        <v>17</v>
      </c>
      <c r="N1340" t="str">
        <f t="shared" si="83"/>
        <v>18</v>
      </c>
    </row>
    <row r="1341" spans="1:14" x14ac:dyDescent="0.3">
      <c r="A1341">
        <v>1</v>
      </c>
      <c r="B1341">
        <v>5</v>
      </c>
      <c r="C1341" s="1">
        <v>40251</v>
      </c>
      <c r="D1341" s="21" t="str">
        <f t="shared" si="80"/>
        <v>14-Mar-2010</v>
      </c>
      <c r="E1341" s="2">
        <v>0.7583333333333333</v>
      </c>
      <c r="F1341" s="1">
        <v>40251</v>
      </c>
      <c r="G1341" s="2">
        <v>0.86458333333333337</v>
      </c>
      <c r="H1341">
        <v>50</v>
      </c>
      <c r="I1341">
        <v>153</v>
      </c>
      <c r="J1341" t="s">
        <v>8</v>
      </c>
      <c r="K1341" t="s">
        <v>21</v>
      </c>
      <c r="L1341" t="str">
        <f t="shared" si="81"/>
        <v>Evening</v>
      </c>
      <c r="M1341" t="str">
        <f t="shared" si="82"/>
        <v>18</v>
      </c>
      <c r="N1341" t="str">
        <f t="shared" si="83"/>
        <v>20</v>
      </c>
    </row>
    <row r="1342" spans="1:14" x14ac:dyDescent="0.3">
      <c r="A1342">
        <v>1</v>
      </c>
      <c r="B1342">
        <v>5</v>
      </c>
      <c r="C1342" s="1">
        <v>40251</v>
      </c>
      <c r="D1342" s="21" t="str">
        <f t="shared" si="80"/>
        <v>14-Mar-2010</v>
      </c>
      <c r="E1342" s="2">
        <v>0.76041666666666663</v>
      </c>
      <c r="F1342" s="1">
        <v>40251</v>
      </c>
      <c r="G1342" s="2">
        <v>0.85486111111111107</v>
      </c>
      <c r="H1342">
        <v>50</v>
      </c>
      <c r="I1342">
        <v>136</v>
      </c>
      <c r="J1342" t="s">
        <v>8</v>
      </c>
      <c r="K1342" t="s">
        <v>21</v>
      </c>
      <c r="L1342" t="str">
        <f t="shared" si="81"/>
        <v>Evening</v>
      </c>
      <c r="M1342" t="str">
        <f t="shared" si="82"/>
        <v>18</v>
      </c>
      <c r="N1342" t="str">
        <f t="shared" si="83"/>
        <v>20</v>
      </c>
    </row>
    <row r="1343" spans="1:14" x14ac:dyDescent="0.3">
      <c r="A1343">
        <v>1</v>
      </c>
      <c r="B1343">
        <v>5</v>
      </c>
      <c r="C1343" s="1">
        <v>40251</v>
      </c>
      <c r="D1343" s="21" t="str">
        <f t="shared" si="80"/>
        <v>14-Mar-2010</v>
      </c>
      <c r="E1343" s="2">
        <v>0.77708333333333324</v>
      </c>
      <c r="F1343" s="1">
        <v>40251</v>
      </c>
      <c r="G1343" s="2">
        <v>0.88194444444444453</v>
      </c>
      <c r="H1343">
        <v>50</v>
      </c>
      <c r="I1343">
        <v>151</v>
      </c>
      <c r="J1343" t="s">
        <v>8</v>
      </c>
      <c r="K1343" t="s">
        <v>21</v>
      </c>
      <c r="L1343" t="str">
        <f t="shared" si="81"/>
        <v>Evening</v>
      </c>
      <c r="M1343" t="str">
        <f t="shared" si="82"/>
        <v>18</v>
      </c>
      <c r="N1343" t="str">
        <f t="shared" si="83"/>
        <v>21</v>
      </c>
    </row>
    <row r="1344" spans="1:14" x14ac:dyDescent="0.3">
      <c r="A1344">
        <v>1</v>
      </c>
      <c r="B1344">
        <v>6</v>
      </c>
      <c r="C1344" s="1">
        <v>40251</v>
      </c>
      <c r="D1344" s="21" t="str">
        <f t="shared" si="80"/>
        <v>14-Mar-2010</v>
      </c>
      <c r="E1344" s="2">
        <v>0.79236111111111107</v>
      </c>
      <c r="F1344" s="1">
        <v>40251</v>
      </c>
      <c r="G1344" s="2">
        <v>0.81527777777777777</v>
      </c>
      <c r="H1344">
        <v>50</v>
      </c>
      <c r="I1344">
        <v>33</v>
      </c>
      <c r="J1344" t="s">
        <v>8</v>
      </c>
      <c r="K1344" t="s">
        <v>21</v>
      </c>
      <c r="L1344" t="str">
        <f t="shared" si="81"/>
        <v>Evening</v>
      </c>
      <c r="M1344" t="str">
        <f t="shared" si="82"/>
        <v>19</v>
      </c>
      <c r="N1344" t="str">
        <f t="shared" si="83"/>
        <v>19</v>
      </c>
    </row>
    <row r="1345" spans="1:14" x14ac:dyDescent="0.3">
      <c r="A1345">
        <v>1</v>
      </c>
      <c r="B1345">
        <v>5</v>
      </c>
      <c r="C1345" s="1">
        <v>40251</v>
      </c>
      <c r="D1345" s="21" t="str">
        <f t="shared" si="80"/>
        <v>14-Mar-2010</v>
      </c>
      <c r="E1345" s="2">
        <v>0.79999999999999993</v>
      </c>
      <c r="F1345" s="1">
        <v>40251</v>
      </c>
      <c r="G1345" s="2">
        <v>0.84166666666666667</v>
      </c>
      <c r="H1345">
        <v>50</v>
      </c>
      <c r="I1345">
        <v>60</v>
      </c>
      <c r="J1345" t="s">
        <v>8</v>
      </c>
      <c r="K1345" t="s">
        <v>21</v>
      </c>
      <c r="L1345" t="str">
        <f t="shared" si="81"/>
        <v>Evening</v>
      </c>
      <c r="M1345" t="str">
        <f t="shared" si="82"/>
        <v>19</v>
      </c>
      <c r="N1345" t="str">
        <f t="shared" si="83"/>
        <v>20</v>
      </c>
    </row>
    <row r="1346" spans="1:14" x14ac:dyDescent="0.3">
      <c r="A1346">
        <v>1</v>
      </c>
      <c r="B1346">
        <v>6</v>
      </c>
      <c r="C1346" s="1">
        <v>40251</v>
      </c>
      <c r="D1346" s="21" t="str">
        <f t="shared" si="80"/>
        <v>14-Mar-2010</v>
      </c>
      <c r="E1346" s="2">
        <v>0.84513888888888899</v>
      </c>
      <c r="F1346" s="1">
        <v>40251</v>
      </c>
      <c r="G1346" s="2">
        <v>0.90486111111111101</v>
      </c>
      <c r="H1346">
        <v>50</v>
      </c>
      <c r="I1346">
        <v>86</v>
      </c>
      <c r="J1346" t="s">
        <v>8</v>
      </c>
      <c r="K1346" t="s">
        <v>21</v>
      </c>
      <c r="L1346" t="str">
        <f t="shared" si="81"/>
        <v>Evening</v>
      </c>
      <c r="M1346" t="str">
        <f t="shared" si="82"/>
        <v>20</v>
      </c>
      <c r="N1346" t="str">
        <f t="shared" si="83"/>
        <v>21</v>
      </c>
    </row>
    <row r="1347" spans="1:14" x14ac:dyDescent="0.3">
      <c r="A1347">
        <v>1</v>
      </c>
      <c r="B1347">
        <v>8</v>
      </c>
      <c r="C1347" s="1">
        <v>40251</v>
      </c>
      <c r="D1347" s="21" t="str">
        <f t="shared" ref="D1347:D1410" si="84" xml:space="preserve"> TEXT(C1347, "dd-Mmm-yyyy")</f>
        <v>14-Mar-2010</v>
      </c>
      <c r="E1347" s="2">
        <v>0.87638888888888899</v>
      </c>
      <c r="F1347" s="1">
        <v>40251</v>
      </c>
      <c r="G1347" s="2">
        <v>0.91319444444444453</v>
      </c>
      <c r="H1347">
        <v>50</v>
      </c>
      <c r="I1347">
        <v>53</v>
      </c>
      <c r="J1347" t="s">
        <v>8</v>
      </c>
      <c r="K1347" t="s">
        <v>21</v>
      </c>
      <c r="L1347" t="str">
        <f t="shared" ref="L1347:L1410" si="85">IF(AND(E1347&gt;$T$6,E1347&lt;=$U$6),"Morning",IF(AND(E1347&gt;$U$6,E1347&lt;=$V$6),"Afternoon", IF(AND(E1347&gt;$V$6,E1347&lt;=$W$6),"Evening", "Night")))</f>
        <v>Evening</v>
      </c>
      <c r="M1347" t="str">
        <f t="shared" ref="M1347:M1410" si="86" xml:space="preserve"> TEXT(E1347, "H")</f>
        <v>21</v>
      </c>
      <c r="N1347" t="str">
        <f t="shared" ref="N1347:N1410" si="87" xml:space="preserve"> TEXT(G1347,"HH")</f>
        <v>21</v>
      </c>
    </row>
    <row r="1348" spans="1:14" x14ac:dyDescent="0.3">
      <c r="A1348">
        <v>1</v>
      </c>
      <c r="B1348">
        <v>5</v>
      </c>
      <c r="C1348" s="1">
        <v>40257</v>
      </c>
      <c r="D1348" s="21" t="str">
        <f t="shared" si="84"/>
        <v>20-Mar-2010</v>
      </c>
      <c r="E1348" s="2">
        <v>0.44930555555555557</v>
      </c>
      <c r="F1348" s="1">
        <v>40257</v>
      </c>
      <c r="G1348" s="2">
        <v>0.68402777777777779</v>
      </c>
      <c r="H1348">
        <v>110</v>
      </c>
      <c r="I1348">
        <v>338</v>
      </c>
      <c r="J1348" t="s">
        <v>8</v>
      </c>
      <c r="K1348" t="s">
        <v>18</v>
      </c>
      <c r="L1348" t="str">
        <f t="shared" si="85"/>
        <v>Morning</v>
      </c>
      <c r="M1348" t="str">
        <f t="shared" si="86"/>
        <v>10</v>
      </c>
      <c r="N1348" t="str">
        <f t="shared" si="87"/>
        <v>16</v>
      </c>
    </row>
    <row r="1349" spans="1:14" x14ac:dyDescent="0.3">
      <c r="A1349">
        <v>1</v>
      </c>
      <c r="B1349">
        <v>5</v>
      </c>
      <c r="C1349" s="1">
        <v>40257</v>
      </c>
      <c r="D1349" s="21" t="str">
        <f t="shared" si="84"/>
        <v>20-Mar-2010</v>
      </c>
      <c r="E1349" s="2">
        <v>0.46249999999999997</v>
      </c>
      <c r="F1349" s="1">
        <v>40257</v>
      </c>
      <c r="G1349" s="2">
        <v>0.50208333333333333</v>
      </c>
      <c r="H1349">
        <v>50</v>
      </c>
      <c r="I1349">
        <v>57</v>
      </c>
      <c r="J1349" t="s">
        <v>8</v>
      </c>
      <c r="K1349" t="s">
        <v>18</v>
      </c>
      <c r="L1349" t="str">
        <f t="shared" si="85"/>
        <v>Morning</v>
      </c>
      <c r="M1349" t="str">
        <f t="shared" si="86"/>
        <v>11</v>
      </c>
      <c r="N1349" t="str">
        <f t="shared" si="87"/>
        <v>12</v>
      </c>
    </row>
    <row r="1350" spans="1:14" x14ac:dyDescent="0.3">
      <c r="A1350">
        <v>1</v>
      </c>
      <c r="B1350">
        <v>5</v>
      </c>
      <c r="C1350" s="1">
        <v>40257</v>
      </c>
      <c r="D1350" s="21" t="str">
        <f t="shared" si="84"/>
        <v>20-Mar-2010</v>
      </c>
      <c r="E1350" s="2">
        <v>0.50763888888888886</v>
      </c>
      <c r="F1350" s="1">
        <v>40257</v>
      </c>
      <c r="G1350" s="2">
        <v>0.75138888888888899</v>
      </c>
      <c r="H1350">
        <v>110</v>
      </c>
      <c r="I1350">
        <v>351</v>
      </c>
      <c r="J1350" t="s">
        <v>8</v>
      </c>
      <c r="K1350" t="s">
        <v>18</v>
      </c>
      <c r="L1350" t="str">
        <f t="shared" si="85"/>
        <v>Morning</v>
      </c>
      <c r="M1350" t="str">
        <f t="shared" si="86"/>
        <v>12</v>
      </c>
      <c r="N1350" t="str">
        <f t="shared" si="87"/>
        <v>18</v>
      </c>
    </row>
    <row r="1351" spans="1:14" x14ac:dyDescent="0.3">
      <c r="A1351">
        <v>1</v>
      </c>
      <c r="B1351">
        <v>5</v>
      </c>
      <c r="C1351" s="1">
        <v>40257</v>
      </c>
      <c r="D1351" s="21" t="str">
        <f t="shared" si="84"/>
        <v>20-Mar-2010</v>
      </c>
      <c r="E1351" s="2">
        <v>0.51736111111111105</v>
      </c>
      <c r="F1351" s="1">
        <v>40257</v>
      </c>
      <c r="G1351" s="2">
        <v>0.67986111111111114</v>
      </c>
      <c r="H1351">
        <v>70</v>
      </c>
      <c r="I1351">
        <v>234</v>
      </c>
      <c r="J1351" t="s">
        <v>8</v>
      </c>
      <c r="K1351" t="s">
        <v>18</v>
      </c>
      <c r="L1351" t="str">
        <f t="shared" si="85"/>
        <v>Morning</v>
      </c>
      <c r="M1351" t="str">
        <f t="shared" si="86"/>
        <v>12</v>
      </c>
      <c r="N1351" t="str">
        <f t="shared" si="87"/>
        <v>16</v>
      </c>
    </row>
    <row r="1352" spans="1:14" x14ac:dyDescent="0.3">
      <c r="A1352">
        <v>1</v>
      </c>
      <c r="B1352">
        <v>5</v>
      </c>
      <c r="C1352" s="1">
        <v>40257</v>
      </c>
      <c r="D1352" s="21" t="str">
        <f t="shared" si="84"/>
        <v>20-Mar-2010</v>
      </c>
      <c r="E1352" s="2">
        <v>0.56180555555555556</v>
      </c>
      <c r="F1352" s="1">
        <v>40257</v>
      </c>
      <c r="G1352" s="2">
        <v>0.76458333333333339</v>
      </c>
      <c r="H1352">
        <v>90</v>
      </c>
      <c r="I1352">
        <v>292</v>
      </c>
      <c r="J1352" t="s">
        <v>8</v>
      </c>
      <c r="K1352" t="s">
        <v>18</v>
      </c>
      <c r="L1352" t="str">
        <f t="shared" si="85"/>
        <v>Morning</v>
      </c>
      <c r="M1352" t="str">
        <f t="shared" si="86"/>
        <v>13</v>
      </c>
      <c r="N1352" t="str">
        <f t="shared" si="87"/>
        <v>18</v>
      </c>
    </row>
    <row r="1353" spans="1:14" x14ac:dyDescent="0.3">
      <c r="A1353">
        <v>1</v>
      </c>
      <c r="B1353">
        <v>5</v>
      </c>
      <c r="C1353" s="1">
        <v>40257</v>
      </c>
      <c r="D1353" s="21" t="str">
        <f t="shared" si="84"/>
        <v>20-Mar-2010</v>
      </c>
      <c r="E1353" s="2">
        <v>0.58124999999999993</v>
      </c>
      <c r="F1353" s="1">
        <v>40257</v>
      </c>
      <c r="G1353" s="2">
        <v>0.69305555555555554</v>
      </c>
      <c r="H1353">
        <v>50</v>
      </c>
      <c r="I1353">
        <v>161</v>
      </c>
      <c r="J1353" t="s">
        <v>8</v>
      </c>
      <c r="K1353" t="s">
        <v>18</v>
      </c>
      <c r="L1353" t="str">
        <f t="shared" si="85"/>
        <v>Morning</v>
      </c>
      <c r="M1353" t="str">
        <f t="shared" si="86"/>
        <v>13</v>
      </c>
      <c r="N1353" t="str">
        <f t="shared" si="87"/>
        <v>16</v>
      </c>
    </row>
    <row r="1354" spans="1:14" x14ac:dyDescent="0.3">
      <c r="A1354">
        <v>1</v>
      </c>
      <c r="B1354">
        <v>6</v>
      </c>
      <c r="C1354" s="1">
        <v>40257</v>
      </c>
      <c r="D1354" s="21" t="str">
        <f t="shared" si="84"/>
        <v>20-Mar-2010</v>
      </c>
      <c r="E1354" s="2">
        <v>0.64583333333333337</v>
      </c>
      <c r="F1354" s="1">
        <v>40257</v>
      </c>
      <c r="G1354" s="2">
        <v>0.72430555555555554</v>
      </c>
      <c r="H1354">
        <v>50</v>
      </c>
      <c r="I1354">
        <v>113</v>
      </c>
      <c r="J1354" t="s">
        <v>8</v>
      </c>
      <c r="K1354" t="s">
        <v>18</v>
      </c>
      <c r="L1354" t="str">
        <f t="shared" si="85"/>
        <v>Afternoon</v>
      </c>
      <c r="M1354" t="str">
        <f t="shared" si="86"/>
        <v>15</v>
      </c>
      <c r="N1354" t="str">
        <f t="shared" si="87"/>
        <v>17</v>
      </c>
    </row>
    <row r="1355" spans="1:14" x14ac:dyDescent="0.3">
      <c r="A1355">
        <v>1</v>
      </c>
      <c r="B1355">
        <v>6</v>
      </c>
      <c r="C1355" s="1">
        <v>40257</v>
      </c>
      <c r="D1355" s="21" t="str">
        <f t="shared" si="84"/>
        <v>20-Mar-2010</v>
      </c>
      <c r="E1355" s="2">
        <v>0.67361111111111116</v>
      </c>
      <c r="F1355" s="1">
        <v>40257</v>
      </c>
      <c r="G1355" s="2">
        <v>0.7270833333333333</v>
      </c>
      <c r="H1355">
        <v>50</v>
      </c>
      <c r="I1355">
        <v>77</v>
      </c>
      <c r="J1355" t="s">
        <v>8</v>
      </c>
      <c r="K1355" t="s">
        <v>18</v>
      </c>
      <c r="L1355" t="str">
        <f t="shared" si="85"/>
        <v>Afternoon</v>
      </c>
      <c r="M1355" t="str">
        <f t="shared" si="86"/>
        <v>16</v>
      </c>
      <c r="N1355" t="str">
        <f t="shared" si="87"/>
        <v>17</v>
      </c>
    </row>
    <row r="1356" spans="1:14" x14ac:dyDescent="0.3">
      <c r="A1356">
        <v>1</v>
      </c>
      <c r="B1356">
        <v>5</v>
      </c>
      <c r="C1356" s="1">
        <v>40257</v>
      </c>
      <c r="D1356" s="21" t="str">
        <f t="shared" si="84"/>
        <v>20-Mar-2010</v>
      </c>
      <c r="E1356" s="2">
        <v>0.69027777777777777</v>
      </c>
      <c r="F1356" s="1">
        <v>40257</v>
      </c>
      <c r="G1356" s="2">
        <v>0.81527777777777777</v>
      </c>
      <c r="H1356">
        <v>50</v>
      </c>
      <c r="I1356">
        <v>180</v>
      </c>
      <c r="J1356" t="s">
        <v>8</v>
      </c>
      <c r="K1356" t="s">
        <v>18</v>
      </c>
      <c r="L1356" t="str">
        <f t="shared" si="85"/>
        <v>Afternoon</v>
      </c>
      <c r="M1356" t="str">
        <f t="shared" si="86"/>
        <v>16</v>
      </c>
      <c r="N1356" t="str">
        <f t="shared" si="87"/>
        <v>19</v>
      </c>
    </row>
    <row r="1357" spans="1:14" x14ac:dyDescent="0.3">
      <c r="A1357">
        <v>1</v>
      </c>
      <c r="B1357">
        <v>6</v>
      </c>
      <c r="C1357" s="1">
        <v>40257</v>
      </c>
      <c r="D1357" s="21" t="str">
        <f t="shared" si="84"/>
        <v>20-Mar-2010</v>
      </c>
      <c r="E1357" s="2">
        <v>0.69027777777777777</v>
      </c>
      <c r="F1357" s="1">
        <v>40257</v>
      </c>
      <c r="G1357" s="2">
        <v>0.7944444444444444</v>
      </c>
      <c r="H1357">
        <v>50</v>
      </c>
      <c r="I1357">
        <v>150</v>
      </c>
      <c r="J1357" t="s">
        <v>8</v>
      </c>
      <c r="K1357" t="s">
        <v>18</v>
      </c>
      <c r="L1357" t="str">
        <f t="shared" si="85"/>
        <v>Afternoon</v>
      </c>
      <c r="M1357" t="str">
        <f t="shared" si="86"/>
        <v>16</v>
      </c>
      <c r="N1357" t="str">
        <f t="shared" si="87"/>
        <v>19</v>
      </c>
    </row>
    <row r="1358" spans="1:14" x14ac:dyDescent="0.3">
      <c r="A1358">
        <v>1</v>
      </c>
      <c r="B1358">
        <v>5</v>
      </c>
      <c r="C1358" s="1">
        <v>40257</v>
      </c>
      <c r="D1358" s="21" t="str">
        <f t="shared" si="84"/>
        <v>20-Mar-2010</v>
      </c>
      <c r="E1358" s="2">
        <v>0.70416666666666661</v>
      </c>
      <c r="F1358" s="1">
        <v>40257</v>
      </c>
      <c r="G1358" s="2">
        <v>0.87291666666666667</v>
      </c>
      <c r="H1358">
        <v>90</v>
      </c>
      <c r="I1358">
        <v>243</v>
      </c>
      <c r="J1358" t="s">
        <v>8</v>
      </c>
      <c r="K1358" t="s">
        <v>18</v>
      </c>
      <c r="L1358" t="str">
        <f t="shared" si="85"/>
        <v>Afternoon</v>
      </c>
      <c r="M1358" t="str">
        <f t="shared" si="86"/>
        <v>16</v>
      </c>
      <c r="N1358" t="str">
        <f t="shared" si="87"/>
        <v>20</v>
      </c>
    </row>
    <row r="1359" spans="1:14" x14ac:dyDescent="0.3">
      <c r="A1359">
        <v>1</v>
      </c>
      <c r="B1359">
        <v>5</v>
      </c>
      <c r="C1359" s="1">
        <v>40257</v>
      </c>
      <c r="D1359" s="21" t="str">
        <f t="shared" si="84"/>
        <v>20-Mar-2010</v>
      </c>
      <c r="E1359" s="2">
        <v>0.81180555555555556</v>
      </c>
      <c r="F1359" s="1">
        <v>40257</v>
      </c>
      <c r="G1359" s="2">
        <v>0.96736111111111101</v>
      </c>
      <c r="H1359">
        <v>70</v>
      </c>
      <c r="I1359">
        <v>224</v>
      </c>
      <c r="J1359" t="s">
        <v>8</v>
      </c>
      <c r="K1359" t="s">
        <v>18</v>
      </c>
      <c r="L1359" t="str">
        <f t="shared" si="85"/>
        <v>Evening</v>
      </c>
      <c r="M1359" t="str">
        <f t="shared" si="86"/>
        <v>19</v>
      </c>
      <c r="N1359" t="str">
        <f t="shared" si="87"/>
        <v>23</v>
      </c>
    </row>
    <row r="1360" spans="1:14" x14ac:dyDescent="0.3">
      <c r="A1360">
        <v>1</v>
      </c>
      <c r="B1360">
        <v>6</v>
      </c>
      <c r="C1360" s="1">
        <v>40257</v>
      </c>
      <c r="D1360" s="21" t="str">
        <f t="shared" si="84"/>
        <v>20-Mar-2010</v>
      </c>
      <c r="E1360" s="2">
        <v>0.81527777777777777</v>
      </c>
      <c r="F1360" s="1">
        <v>40257</v>
      </c>
      <c r="G1360" s="2">
        <v>0.85972222222222217</v>
      </c>
      <c r="H1360">
        <v>50</v>
      </c>
      <c r="I1360">
        <v>64</v>
      </c>
      <c r="J1360" t="s">
        <v>8</v>
      </c>
      <c r="K1360" t="s">
        <v>18</v>
      </c>
      <c r="L1360" t="str">
        <f t="shared" si="85"/>
        <v>Evening</v>
      </c>
      <c r="M1360" t="str">
        <f t="shared" si="86"/>
        <v>19</v>
      </c>
      <c r="N1360" t="str">
        <f t="shared" si="87"/>
        <v>20</v>
      </c>
    </row>
    <row r="1361" spans="1:14" x14ac:dyDescent="0.3">
      <c r="A1361">
        <v>1</v>
      </c>
      <c r="B1361">
        <v>8</v>
      </c>
      <c r="C1361" s="1">
        <v>40257</v>
      </c>
      <c r="D1361" s="21" t="str">
        <f t="shared" si="84"/>
        <v>20-Mar-2010</v>
      </c>
      <c r="E1361" s="2">
        <v>0.81597222222222221</v>
      </c>
      <c r="F1361" s="1">
        <v>40257</v>
      </c>
      <c r="G1361" s="2">
        <v>0.85972222222222217</v>
      </c>
      <c r="H1361">
        <v>50</v>
      </c>
      <c r="I1361">
        <v>63</v>
      </c>
      <c r="J1361" t="s">
        <v>8</v>
      </c>
      <c r="K1361" t="s">
        <v>18</v>
      </c>
      <c r="L1361" t="str">
        <f t="shared" si="85"/>
        <v>Evening</v>
      </c>
      <c r="M1361" t="str">
        <f t="shared" si="86"/>
        <v>19</v>
      </c>
      <c r="N1361" t="str">
        <f t="shared" si="87"/>
        <v>20</v>
      </c>
    </row>
    <row r="1362" spans="1:14" x14ac:dyDescent="0.3">
      <c r="A1362">
        <v>1</v>
      </c>
      <c r="B1362">
        <v>8</v>
      </c>
      <c r="C1362" s="1">
        <v>40257</v>
      </c>
      <c r="D1362" s="21" t="str">
        <f t="shared" si="84"/>
        <v>20-Mar-2010</v>
      </c>
      <c r="E1362" s="2">
        <v>0.81805555555555554</v>
      </c>
      <c r="F1362" s="1">
        <v>40257</v>
      </c>
      <c r="G1362" s="2">
        <v>0.92361111111111116</v>
      </c>
      <c r="H1362">
        <v>50</v>
      </c>
      <c r="I1362">
        <v>152</v>
      </c>
      <c r="J1362" t="s">
        <v>8</v>
      </c>
      <c r="K1362" t="s">
        <v>18</v>
      </c>
      <c r="L1362" t="str">
        <f t="shared" si="85"/>
        <v>Evening</v>
      </c>
      <c r="M1362" t="str">
        <f t="shared" si="86"/>
        <v>19</v>
      </c>
      <c r="N1362" t="str">
        <f t="shared" si="87"/>
        <v>22</v>
      </c>
    </row>
    <row r="1363" spans="1:14" x14ac:dyDescent="0.3">
      <c r="A1363">
        <v>1</v>
      </c>
      <c r="B1363">
        <v>6</v>
      </c>
      <c r="C1363" s="1">
        <v>40257</v>
      </c>
      <c r="D1363" s="21" t="str">
        <f t="shared" si="84"/>
        <v>20-Mar-2010</v>
      </c>
      <c r="E1363" s="2">
        <v>0.86319444444444438</v>
      </c>
      <c r="F1363" s="1">
        <v>40257</v>
      </c>
      <c r="G1363" s="2">
        <v>0.93472222222222223</v>
      </c>
      <c r="H1363">
        <v>50</v>
      </c>
      <c r="I1363">
        <v>103</v>
      </c>
      <c r="J1363" t="s">
        <v>8</v>
      </c>
      <c r="K1363" t="s">
        <v>18</v>
      </c>
      <c r="L1363" t="str">
        <f t="shared" si="85"/>
        <v>Evening</v>
      </c>
      <c r="M1363" t="str">
        <f t="shared" si="86"/>
        <v>20</v>
      </c>
      <c r="N1363" t="str">
        <f t="shared" si="87"/>
        <v>22</v>
      </c>
    </row>
    <row r="1364" spans="1:14" x14ac:dyDescent="0.3">
      <c r="A1364">
        <v>1</v>
      </c>
      <c r="B1364">
        <v>5</v>
      </c>
      <c r="C1364" s="1">
        <v>40257</v>
      </c>
      <c r="D1364" s="21" t="str">
        <f t="shared" si="84"/>
        <v>20-Mar-2010</v>
      </c>
      <c r="E1364" s="2">
        <v>0.87013888888888891</v>
      </c>
      <c r="F1364" s="1">
        <v>40257</v>
      </c>
      <c r="G1364" s="2">
        <v>0.92222222222222217</v>
      </c>
      <c r="H1364">
        <v>50</v>
      </c>
      <c r="I1364">
        <v>75</v>
      </c>
      <c r="J1364" t="s">
        <v>8</v>
      </c>
      <c r="K1364" t="s">
        <v>18</v>
      </c>
      <c r="L1364" t="str">
        <f t="shared" si="85"/>
        <v>Evening</v>
      </c>
      <c r="M1364" t="str">
        <f t="shared" si="86"/>
        <v>20</v>
      </c>
      <c r="N1364" t="str">
        <f t="shared" si="87"/>
        <v>22</v>
      </c>
    </row>
    <row r="1365" spans="1:14" x14ac:dyDescent="0.3">
      <c r="A1365">
        <v>1</v>
      </c>
      <c r="B1365">
        <v>5</v>
      </c>
      <c r="C1365" s="1">
        <v>40257</v>
      </c>
      <c r="D1365" s="21" t="str">
        <f t="shared" si="84"/>
        <v>20-Mar-2010</v>
      </c>
      <c r="E1365" s="2">
        <v>0.87916666666666676</v>
      </c>
      <c r="F1365" s="1">
        <v>40258</v>
      </c>
      <c r="G1365" s="2">
        <v>4.5833333333333337E-2</v>
      </c>
      <c r="H1365">
        <v>70</v>
      </c>
      <c r="I1365">
        <v>240</v>
      </c>
      <c r="J1365" t="s">
        <v>8</v>
      </c>
      <c r="K1365" t="s">
        <v>18</v>
      </c>
      <c r="L1365" t="str">
        <f t="shared" si="85"/>
        <v>Evening</v>
      </c>
      <c r="M1365" t="str">
        <f t="shared" si="86"/>
        <v>21</v>
      </c>
      <c r="N1365" t="str">
        <f t="shared" si="87"/>
        <v>01</v>
      </c>
    </row>
    <row r="1366" spans="1:14" x14ac:dyDescent="0.3">
      <c r="A1366">
        <v>1</v>
      </c>
      <c r="B1366">
        <v>5</v>
      </c>
      <c r="C1366" s="1">
        <v>40257</v>
      </c>
      <c r="D1366" s="21" t="str">
        <f t="shared" si="84"/>
        <v>20-Mar-2010</v>
      </c>
      <c r="E1366" s="2">
        <v>0.89236111111111116</v>
      </c>
      <c r="F1366" s="1">
        <v>40258</v>
      </c>
      <c r="G1366" s="2">
        <v>8.6805555555555566E-2</v>
      </c>
      <c r="H1366">
        <v>90</v>
      </c>
      <c r="I1366">
        <v>280</v>
      </c>
      <c r="J1366" t="s">
        <v>8</v>
      </c>
      <c r="K1366" t="s">
        <v>18</v>
      </c>
      <c r="L1366" t="str">
        <f t="shared" si="85"/>
        <v>Evening</v>
      </c>
      <c r="M1366" t="str">
        <f t="shared" si="86"/>
        <v>21</v>
      </c>
      <c r="N1366" t="str">
        <f t="shared" si="87"/>
        <v>02</v>
      </c>
    </row>
    <row r="1367" spans="1:14" x14ac:dyDescent="0.3">
      <c r="A1367">
        <v>1</v>
      </c>
      <c r="B1367">
        <v>5</v>
      </c>
      <c r="C1367" s="1">
        <v>40257</v>
      </c>
      <c r="D1367" s="21" t="str">
        <f t="shared" si="84"/>
        <v>20-Mar-2010</v>
      </c>
      <c r="E1367" s="2">
        <v>0.93402777777777779</v>
      </c>
      <c r="F1367" s="1">
        <v>40258</v>
      </c>
      <c r="G1367" s="2">
        <v>4.9305555555555554E-2</v>
      </c>
      <c r="H1367">
        <v>50</v>
      </c>
      <c r="I1367">
        <v>166</v>
      </c>
      <c r="J1367" t="s">
        <v>8</v>
      </c>
      <c r="K1367" t="s">
        <v>18</v>
      </c>
      <c r="L1367" t="str">
        <f t="shared" si="85"/>
        <v>Night</v>
      </c>
      <c r="M1367" t="str">
        <f t="shared" si="86"/>
        <v>22</v>
      </c>
      <c r="N1367" t="str">
        <f t="shared" si="87"/>
        <v>01</v>
      </c>
    </row>
    <row r="1368" spans="1:14" x14ac:dyDescent="0.3">
      <c r="A1368">
        <v>1</v>
      </c>
      <c r="B1368">
        <v>5</v>
      </c>
      <c r="C1368" s="1">
        <v>40258</v>
      </c>
      <c r="D1368" s="21" t="str">
        <f t="shared" si="84"/>
        <v>21-Mar-2010</v>
      </c>
      <c r="E1368" s="2">
        <v>6.9444444444444447E-4</v>
      </c>
      <c r="F1368" s="1">
        <v>40258</v>
      </c>
      <c r="G1368" s="2">
        <v>8.6805555555555566E-2</v>
      </c>
      <c r="H1368">
        <v>50</v>
      </c>
      <c r="I1368">
        <v>124</v>
      </c>
      <c r="J1368" t="s">
        <v>8</v>
      </c>
      <c r="K1368" t="s">
        <v>21</v>
      </c>
      <c r="L1368" t="str">
        <f t="shared" si="85"/>
        <v>Night</v>
      </c>
      <c r="M1368" t="str">
        <f t="shared" si="86"/>
        <v>0</v>
      </c>
      <c r="N1368" t="str">
        <f t="shared" si="87"/>
        <v>02</v>
      </c>
    </row>
    <row r="1369" spans="1:14" x14ac:dyDescent="0.3">
      <c r="A1369">
        <v>1</v>
      </c>
      <c r="B1369">
        <v>6</v>
      </c>
      <c r="C1369" s="1">
        <v>40258</v>
      </c>
      <c r="D1369" s="21" t="str">
        <f t="shared" si="84"/>
        <v>21-Mar-2010</v>
      </c>
      <c r="E1369" s="2">
        <v>0.56597222222222221</v>
      </c>
      <c r="F1369" s="1">
        <v>40258</v>
      </c>
      <c r="G1369" s="2">
        <v>0.73888888888888893</v>
      </c>
      <c r="H1369">
        <v>90</v>
      </c>
      <c r="I1369">
        <v>249</v>
      </c>
      <c r="J1369" t="s">
        <v>8</v>
      </c>
      <c r="K1369" t="s">
        <v>21</v>
      </c>
      <c r="L1369" t="str">
        <f t="shared" si="85"/>
        <v>Morning</v>
      </c>
      <c r="M1369" t="str">
        <f t="shared" si="86"/>
        <v>13</v>
      </c>
      <c r="N1369" t="str">
        <f t="shared" si="87"/>
        <v>17</v>
      </c>
    </row>
    <row r="1370" spans="1:14" x14ac:dyDescent="0.3">
      <c r="A1370">
        <v>1</v>
      </c>
      <c r="B1370">
        <v>5</v>
      </c>
      <c r="C1370" s="1">
        <v>40258</v>
      </c>
      <c r="D1370" s="21" t="str">
        <f t="shared" si="84"/>
        <v>21-Mar-2010</v>
      </c>
      <c r="E1370" s="2">
        <v>0.625</v>
      </c>
      <c r="F1370" s="1">
        <v>40258</v>
      </c>
      <c r="G1370" s="2">
        <v>0.69791666666666663</v>
      </c>
      <c r="H1370">
        <v>50</v>
      </c>
      <c r="I1370">
        <v>105</v>
      </c>
      <c r="J1370" t="s">
        <v>8</v>
      </c>
      <c r="K1370" t="s">
        <v>21</v>
      </c>
      <c r="L1370" t="str">
        <f t="shared" si="85"/>
        <v>Afternoon</v>
      </c>
      <c r="M1370" t="str">
        <f t="shared" si="86"/>
        <v>15</v>
      </c>
      <c r="N1370" t="str">
        <f t="shared" si="87"/>
        <v>16</v>
      </c>
    </row>
    <row r="1371" spans="1:14" x14ac:dyDescent="0.3">
      <c r="A1371">
        <v>1</v>
      </c>
      <c r="B1371">
        <v>6</v>
      </c>
      <c r="C1371" s="1">
        <v>40258</v>
      </c>
      <c r="D1371" s="21" t="str">
        <f t="shared" si="84"/>
        <v>21-Mar-2010</v>
      </c>
      <c r="E1371" s="2">
        <v>0.62916666666666665</v>
      </c>
      <c r="F1371" s="1">
        <v>40258</v>
      </c>
      <c r="G1371" s="2">
        <v>0.69861111111111107</v>
      </c>
      <c r="H1371">
        <v>50</v>
      </c>
      <c r="I1371">
        <v>100</v>
      </c>
      <c r="J1371" t="s">
        <v>8</v>
      </c>
      <c r="K1371" t="s">
        <v>21</v>
      </c>
      <c r="L1371" t="str">
        <f t="shared" si="85"/>
        <v>Afternoon</v>
      </c>
      <c r="M1371" t="str">
        <f t="shared" si="86"/>
        <v>15</v>
      </c>
      <c r="N1371" t="str">
        <f t="shared" si="87"/>
        <v>16</v>
      </c>
    </row>
    <row r="1372" spans="1:14" x14ac:dyDescent="0.3">
      <c r="A1372">
        <v>1</v>
      </c>
      <c r="B1372">
        <v>5</v>
      </c>
      <c r="C1372" s="1">
        <v>40258</v>
      </c>
      <c r="D1372" s="21" t="str">
        <f t="shared" si="84"/>
        <v>21-Mar-2010</v>
      </c>
      <c r="E1372" s="2">
        <v>0.63472222222222219</v>
      </c>
      <c r="F1372" s="1">
        <v>40258</v>
      </c>
      <c r="G1372" s="2">
        <v>0.68819444444444444</v>
      </c>
      <c r="H1372">
        <v>50</v>
      </c>
      <c r="I1372">
        <v>77</v>
      </c>
      <c r="J1372" t="s">
        <v>8</v>
      </c>
      <c r="K1372" t="s">
        <v>21</v>
      </c>
      <c r="L1372" t="str">
        <f t="shared" si="85"/>
        <v>Afternoon</v>
      </c>
      <c r="M1372" t="str">
        <f t="shared" si="86"/>
        <v>15</v>
      </c>
      <c r="N1372" t="str">
        <f t="shared" si="87"/>
        <v>16</v>
      </c>
    </row>
    <row r="1373" spans="1:14" x14ac:dyDescent="0.3">
      <c r="A1373">
        <v>1</v>
      </c>
      <c r="B1373">
        <v>8</v>
      </c>
      <c r="C1373" s="1">
        <v>40258</v>
      </c>
      <c r="D1373" s="21" t="str">
        <f t="shared" si="84"/>
        <v>21-Mar-2010</v>
      </c>
      <c r="E1373" s="2">
        <v>0.65555555555555556</v>
      </c>
      <c r="F1373" s="1">
        <v>40258</v>
      </c>
      <c r="G1373" s="2">
        <v>0.71666666666666667</v>
      </c>
      <c r="H1373">
        <v>50</v>
      </c>
      <c r="I1373">
        <v>88</v>
      </c>
      <c r="J1373" t="s">
        <v>8</v>
      </c>
      <c r="K1373" t="s">
        <v>21</v>
      </c>
      <c r="L1373" t="str">
        <f t="shared" si="85"/>
        <v>Afternoon</v>
      </c>
      <c r="M1373" t="str">
        <f t="shared" si="86"/>
        <v>15</v>
      </c>
      <c r="N1373" t="str">
        <f t="shared" si="87"/>
        <v>17</v>
      </c>
    </row>
    <row r="1374" spans="1:14" x14ac:dyDescent="0.3">
      <c r="A1374">
        <v>1</v>
      </c>
      <c r="B1374">
        <v>5</v>
      </c>
      <c r="C1374" s="1">
        <v>40258</v>
      </c>
      <c r="D1374" s="21" t="str">
        <f t="shared" si="84"/>
        <v>21-Mar-2010</v>
      </c>
      <c r="E1374" s="2">
        <v>0.66736111111111107</v>
      </c>
      <c r="F1374" s="1">
        <v>40258</v>
      </c>
      <c r="G1374" s="2">
        <v>0.77777777777777779</v>
      </c>
      <c r="H1374">
        <v>50</v>
      </c>
      <c r="I1374">
        <v>159</v>
      </c>
      <c r="J1374" t="s">
        <v>8</v>
      </c>
      <c r="K1374" t="s">
        <v>21</v>
      </c>
      <c r="L1374" t="str">
        <f t="shared" si="85"/>
        <v>Afternoon</v>
      </c>
      <c r="M1374" t="str">
        <f t="shared" si="86"/>
        <v>16</v>
      </c>
      <c r="N1374" t="str">
        <f t="shared" si="87"/>
        <v>18</v>
      </c>
    </row>
    <row r="1375" spans="1:14" x14ac:dyDescent="0.3">
      <c r="A1375">
        <v>1</v>
      </c>
      <c r="B1375">
        <v>6</v>
      </c>
      <c r="C1375" s="1">
        <v>40258</v>
      </c>
      <c r="D1375" s="21" t="str">
        <f t="shared" si="84"/>
        <v>21-Mar-2010</v>
      </c>
      <c r="E1375" s="2">
        <v>0.71527777777777779</v>
      </c>
      <c r="F1375" s="1">
        <v>40258</v>
      </c>
      <c r="G1375" s="2">
        <v>0.76111111111111107</v>
      </c>
      <c r="H1375">
        <v>50</v>
      </c>
      <c r="I1375">
        <v>66</v>
      </c>
      <c r="J1375" t="s">
        <v>8</v>
      </c>
      <c r="K1375" t="s">
        <v>21</v>
      </c>
      <c r="L1375" t="str">
        <f t="shared" si="85"/>
        <v>Afternoon</v>
      </c>
      <c r="M1375" t="str">
        <f t="shared" si="86"/>
        <v>17</v>
      </c>
      <c r="N1375" t="str">
        <f t="shared" si="87"/>
        <v>18</v>
      </c>
    </row>
    <row r="1376" spans="1:14" x14ac:dyDescent="0.3">
      <c r="A1376">
        <v>1</v>
      </c>
      <c r="B1376">
        <v>8</v>
      </c>
      <c r="C1376" s="1">
        <v>40258</v>
      </c>
      <c r="D1376" s="21" t="str">
        <f t="shared" si="84"/>
        <v>21-Mar-2010</v>
      </c>
      <c r="E1376" s="2">
        <v>0.75277777777777777</v>
      </c>
      <c r="F1376" s="1">
        <v>40258</v>
      </c>
      <c r="G1376" s="2">
        <v>0.83680555555555547</v>
      </c>
      <c r="H1376">
        <v>50</v>
      </c>
      <c r="I1376">
        <v>121</v>
      </c>
      <c r="J1376" t="s">
        <v>8</v>
      </c>
      <c r="K1376" t="s">
        <v>21</v>
      </c>
      <c r="L1376" t="str">
        <f t="shared" si="85"/>
        <v>Evening</v>
      </c>
      <c r="M1376" t="str">
        <f t="shared" si="86"/>
        <v>18</v>
      </c>
      <c r="N1376" t="str">
        <f t="shared" si="87"/>
        <v>20</v>
      </c>
    </row>
    <row r="1377" spans="1:14" x14ac:dyDescent="0.3">
      <c r="A1377">
        <v>1</v>
      </c>
      <c r="B1377">
        <v>6</v>
      </c>
      <c r="C1377" s="1">
        <v>40258</v>
      </c>
      <c r="D1377" s="21" t="str">
        <f t="shared" si="84"/>
        <v>21-Mar-2010</v>
      </c>
      <c r="E1377" s="2">
        <v>0.75624999999999998</v>
      </c>
      <c r="F1377" s="1">
        <v>40258</v>
      </c>
      <c r="G1377" s="2">
        <v>0.87152777777777779</v>
      </c>
      <c r="H1377">
        <v>50</v>
      </c>
      <c r="I1377">
        <v>166</v>
      </c>
      <c r="J1377" t="s">
        <v>8</v>
      </c>
      <c r="K1377" t="s">
        <v>21</v>
      </c>
      <c r="L1377" t="str">
        <f t="shared" si="85"/>
        <v>Evening</v>
      </c>
      <c r="M1377" t="str">
        <f t="shared" si="86"/>
        <v>18</v>
      </c>
      <c r="N1377" t="str">
        <f t="shared" si="87"/>
        <v>20</v>
      </c>
    </row>
    <row r="1378" spans="1:14" x14ac:dyDescent="0.3">
      <c r="A1378">
        <v>1</v>
      </c>
      <c r="B1378">
        <v>6</v>
      </c>
      <c r="C1378" s="1">
        <v>40258</v>
      </c>
      <c r="D1378" s="21" t="str">
        <f t="shared" si="84"/>
        <v>21-Mar-2010</v>
      </c>
      <c r="E1378" s="2">
        <v>0.75694444444444453</v>
      </c>
      <c r="F1378" s="1">
        <v>40258</v>
      </c>
      <c r="G1378" s="2">
        <v>0.95624999999999993</v>
      </c>
      <c r="H1378">
        <v>90</v>
      </c>
      <c r="I1378">
        <v>287</v>
      </c>
      <c r="J1378" t="s">
        <v>8</v>
      </c>
      <c r="K1378" t="s">
        <v>21</v>
      </c>
      <c r="L1378" t="str">
        <f t="shared" si="85"/>
        <v>Evening</v>
      </c>
      <c r="M1378" t="str">
        <f t="shared" si="86"/>
        <v>18</v>
      </c>
      <c r="N1378" t="str">
        <f t="shared" si="87"/>
        <v>22</v>
      </c>
    </row>
    <row r="1379" spans="1:14" x14ac:dyDescent="0.3">
      <c r="A1379">
        <v>1</v>
      </c>
      <c r="B1379">
        <v>5</v>
      </c>
      <c r="C1379" s="1">
        <v>40258</v>
      </c>
      <c r="D1379" s="21" t="str">
        <f t="shared" si="84"/>
        <v>21-Mar-2010</v>
      </c>
      <c r="E1379" s="2">
        <v>0.78680555555555554</v>
      </c>
      <c r="F1379" s="1">
        <v>40258</v>
      </c>
      <c r="G1379" s="2">
        <v>0.90625</v>
      </c>
      <c r="H1379">
        <v>50</v>
      </c>
      <c r="I1379">
        <v>172</v>
      </c>
      <c r="J1379" t="s">
        <v>8</v>
      </c>
      <c r="K1379" t="s">
        <v>21</v>
      </c>
      <c r="L1379" t="str">
        <f t="shared" si="85"/>
        <v>Evening</v>
      </c>
      <c r="M1379" t="str">
        <f t="shared" si="86"/>
        <v>18</v>
      </c>
      <c r="N1379" t="str">
        <f t="shared" si="87"/>
        <v>21</v>
      </c>
    </row>
    <row r="1380" spans="1:14" x14ac:dyDescent="0.3">
      <c r="A1380">
        <v>1</v>
      </c>
      <c r="B1380">
        <v>8</v>
      </c>
      <c r="C1380" s="1">
        <v>40258</v>
      </c>
      <c r="D1380" s="21" t="str">
        <f t="shared" si="84"/>
        <v>21-Mar-2010</v>
      </c>
      <c r="E1380" s="2">
        <v>0.80208333333333337</v>
      </c>
      <c r="F1380" s="1">
        <v>40258</v>
      </c>
      <c r="G1380" s="2">
        <v>0.84861111111111109</v>
      </c>
      <c r="H1380">
        <v>50</v>
      </c>
      <c r="I1380">
        <v>67</v>
      </c>
      <c r="J1380" t="s">
        <v>8</v>
      </c>
      <c r="K1380" t="s">
        <v>21</v>
      </c>
      <c r="L1380" t="str">
        <f t="shared" si="85"/>
        <v>Evening</v>
      </c>
      <c r="M1380" t="str">
        <f t="shared" si="86"/>
        <v>19</v>
      </c>
      <c r="N1380" t="str">
        <f t="shared" si="87"/>
        <v>20</v>
      </c>
    </row>
    <row r="1381" spans="1:14" x14ac:dyDescent="0.3">
      <c r="A1381">
        <v>1</v>
      </c>
      <c r="B1381">
        <v>6</v>
      </c>
      <c r="C1381" s="1">
        <v>40258</v>
      </c>
      <c r="D1381" s="21" t="str">
        <f t="shared" si="84"/>
        <v>21-Mar-2010</v>
      </c>
      <c r="E1381" s="2">
        <v>0.80763888888888891</v>
      </c>
      <c r="F1381" s="1">
        <v>40258</v>
      </c>
      <c r="G1381" s="2">
        <v>0.86388888888888893</v>
      </c>
      <c r="H1381">
        <v>50</v>
      </c>
      <c r="I1381">
        <v>81</v>
      </c>
      <c r="J1381" t="s">
        <v>8</v>
      </c>
      <c r="K1381" t="s">
        <v>21</v>
      </c>
      <c r="L1381" t="str">
        <f t="shared" si="85"/>
        <v>Evening</v>
      </c>
      <c r="M1381" t="str">
        <f t="shared" si="86"/>
        <v>19</v>
      </c>
      <c r="N1381" t="str">
        <f t="shared" si="87"/>
        <v>20</v>
      </c>
    </row>
    <row r="1382" spans="1:14" x14ac:dyDescent="0.3">
      <c r="A1382">
        <v>1</v>
      </c>
      <c r="B1382">
        <v>6</v>
      </c>
      <c r="C1382" s="1">
        <v>40258</v>
      </c>
      <c r="D1382" s="21" t="str">
        <f t="shared" si="84"/>
        <v>21-Mar-2010</v>
      </c>
      <c r="E1382" s="2">
        <v>0.81180555555555556</v>
      </c>
      <c r="F1382" s="1">
        <v>40258</v>
      </c>
      <c r="G1382" s="2">
        <v>0.87083333333333324</v>
      </c>
      <c r="H1382">
        <v>50</v>
      </c>
      <c r="I1382">
        <v>85</v>
      </c>
      <c r="J1382" t="s">
        <v>8</v>
      </c>
      <c r="K1382" t="s">
        <v>21</v>
      </c>
      <c r="L1382" t="str">
        <f t="shared" si="85"/>
        <v>Evening</v>
      </c>
      <c r="M1382" t="str">
        <f t="shared" si="86"/>
        <v>19</v>
      </c>
      <c r="N1382" t="str">
        <f t="shared" si="87"/>
        <v>20</v>
      </c>
    </row>
    <row r="1383" spans="1:14" x14ac:dyDescent="0.3">
      <c r="A1383">
        <v>1</v>
      </c>
      <c r="B1383">
        <v>8</v>
      </c>
      <c r="C1383" s="1">
        <v>40258</v>
      </c>
      <c r="D1383" s="21" t="str">
        <f t="shared" si="84"/>
        <v>21-Mar-2010</v>
      </c>
      <c r="E1383" s="2">
        <v>0.86388888888888893</v>
      </c>
      <c r="F1383" s="1">
        <v>40258</v>
      </c>
      <c r="G1383" s="2">
        <v>0.94930555555555562</v>
      </c>
      <c r="H1383">
        <v>50</v>
      </c>
      <c r="I1383">
        <v>123</v>
      </c>
      <c r="J1383" t="s">
        <v>8</v>
      </c>
      <c r="K1383" t="s">
        <v>21</v>
      </c>
      <c r="L1383" t="str">
        <f t="shared" si="85"/>
        <v>Evening</v>
      </c>
      <c r="M1383" t="str">
        <f t="shared" si="86"/>
        <v>20</v>
      </c>
      <c r="N1383" t="str">
        <f t="shared" si="87"/>
        <v>22</v>
      </c>
    </row>
    <row r="1384" spans="1:14" x14ac:dyDescent="0.3">
      <c r="A1384">
        <v>1</v>
      </c>
      <c r="B1384">
        <v>6</v>
      </c>
      <c r="C1384" s="1">
        <v>40264</v>
      </c>
      <c r="D1384" s="21" t="str">
        <f t="shared" si="84"/>
        <v>27-Mar-2010</v>
      </c>
      <c r="E1384" s="2">
        <v>0.47013888888888888</v>
      </c>
      <c r="F1384" s="1">
        <v>40264</v>
      </c>
      <c r="G1384" s="2">
        <v>0.55486111111111114</v>
      </c>
      <c r="H1384">
        <v>50</v>
      </c>
      <c r="I1384">
        <v>122</v>
      </c>
      <c r="J1384" t="s">
        <v>8</v>
      </c>
      <c r="K1384" t="s">
        <v>18</v>
      </c>
      <c r="L1384" t="str">
        <f t="shared" si="85"/>
        <v>Morning</v>
      </c>
      <c r="M1384" t="str">
        <f t="shared" si="86"/>
        <v>11</v>
      </c>
      <c r="N1384" t="str">
        <f t="shared" si="87"/>
        <v>13</v>
      </c>
    </row>
    <row r="1385" spans="1:14" x14ac:dyDescent="0.3">
      <c r="A1385">
        <v>1</v>
      </c>
      <c r="B1385">
        <v>5</v>
      </c>
      <c r="C1385" s="1">
        <v>40264</v>
      </c>
      <c r="D1385" s="21" t="str">
        <f t="shared" si="84"/>
        <v>27-Mar-2010</v>
      </c>
      <c r="E1385" s="2">
        <v>0.48958333333333331</v>
      </c>
      <c r="F1385" s="1">
        <v>40264</v>
      </c>
      <c r="G1385" s="2">
        <v>0.5395833333333333</v>
      </c>
      <c r="H1385">
        <v>50</v>
      </c>
      <c r="I1385">
        <v>72</v>
      </c>
      <c r="J1385" t="s">
        <v>8</v>
      </c>
      <c r="K1385" t="s">
        <v>18</v>
      </c>
      <c r="L1385" t="str">
        <f t="shared" si="85"/>
        <v>Morning</v>
      </c>
      <c r="M1385" t="str">
        <f t="shared" si="86"/>
        <v>11</v>
      </c>
      <c r="N1385" t="str">
        <f t="shared" si="87"/>
        <v>12</v>
      </c>
    </row>
    <row r="1386" spans="1:14" x14ac:dyDescent="0.3">
      <c r="A1386">
        <v>1</v>
      </c>
      <c r="B1386">
        <v>6</v>
      </c>
      <c r="C1386" s="1">
        <v>40264</v>
      </c>
      <c r="D1386" s="21" t="str">
        <f t="shared" si="84"/>
        <v>27-Mar-2010</v>
      </c>
      <c r="E1386" s="2">
        <v>0.53333333333333333</v>
      </c>
      <c r="F1386" s="1">
        <v>40264</v>
      </c>
      <c r="G1386" s="2">
        <v>0.64722222222222225</v>
      </c>
      <c r="H1386">
        <v>50</v>
      </c>
      <c r="I1386">
        <v>164</v>
      </c>
      <c r="J1386" t="s">
        <v>8</v>
      </c>
      <c r="K1386" t="s">
        <v>18</v>
      </c>
      <c r="L1386" t="str">
        <f t="shared" si="85"/>
        <v>Morning</v>
      </c>
      <c r="M1386" t="str">
        <f t="shared" si="86"/>
        <v>12</v>
      </c>
      <c r="N1386" t="str">
        <f t="shared" si="87"/>
        <v>15</v>
      </c>
    </row>
    <row r="1387" spans="1:14" x14ac:dyDescent="0.3">
      <c r="A1387">
        <v>1</v>
      </c>
      <c r="B1387">
        <v>6</v>
      </c>
      <c r="C1387" s="1">
        <v>40264</v>
      </c>
      <c r="D1387" s="21" t="str">
        <f t="shared" si="84"/>
        <v>27-Mar-2010</v>
      </c>
      <c r="E1387" s="2">
        <v>0.53749999999999998</v>
      </c>
      <c r="F1387" s="1">
        <v>40264</v>
      </c>
      <c r="G1387" s="2">
        <v>0.57152777777777775</v>
      </c>
      <c r="H1387">
        <v>50</v>
      </c>
      <c r="I1387">
        <v>49</v>
      </c>
      <c r="J1387" t="s">
        <v>8</v>
      </c>
      <c r="K1387" t="s">
        <v>18</v>
      </c>
      <c r="L1387" t="str">
        <f t="shared" si="85"/>
        <v>Morning</v>
      </c>
      <c r="M1387" t="str">
        <f t="shared" si="86"/>
        <v>12</v>
      </c>
      <c r="N1387" t="str">
        <f t="shared" si="87"/>
        <v>13</v>
      </c>
    </row>
    <row r="1388" spans="1:14" x14ac:dyDescent="0.3">
      <c r="A1388">
        <v>1</v>
      </c>
      <c r="B1388">
        <v>6</v>
      </c>
      <c r="C1388" s="1">
        <v>40264</v>
      </c>
      <c r="D1388" s="21" t="str">
        <f t="shared" si="84"/>
        <v>27-Mar-2010</v>
      </c>
      <c r="E1388" s="2">
        <v>0.55277777777777781</v>
      </c>
      <c r="F1388" s="1">
        <v>40264</v>
      </c>
      <c r="G1388" s="2">
        <v>0.80694444444444446</v>
      </c>
      <c r="H1388">
        <v>130</v>
      </c>
      <c r="I1388">
        <v>366</v>
      </c>
      <c r="J1388" t="s">
        <v>8</v>
      </c>
      <c r="K1388" t="s">
        <v>18</v>
      </c>
      <c r="L1388" t="str">
        <f t="shared" si="85"/>
        <v>Morning</v>
      </c>
      <c r="M1388" t="str">
        <f t="shared" si="86"/>
        <v>13</v>
      </c>
      <c r="N1388" t="str">
        <f t="shared" si="87"/>
        <v>19</v>
      </c>
    </row>
    <row r="1389" spans="1:14" x14ac:dyDescent="0.3">
      <c r="A1389">
        <v>1</v>
      </c>
      <c r="B1389">
        <v>5</v>
      </c>
      <c r="C1389" s="1">
        <v>40264</v>
      </c>
      <c r="D1389" s="21" t="str">
        <f t="shared" si="84"/>
        <v>27-Mar-2010</v>
      </c>
      <c r="E1389" s="2">
        <v>0.55555555555555558</v>
      </c>
      <c r="F1389" s="1">
        <v>40264</v>
      </c>
      <c r="G1389" s="2">
        <v>0.6743055555555556</v>
      </c>
      <c r="H1389">
        <v>50</v>
      </c>
      <c r="I1389">
        <v>171</v>
      </c>
      <c r="J1389" t="s">
        <v>8</v>
      </c>
      <c r="K1389" t="s">
        <v>18</v>
      </c>
      <c r="L1389" t="str">
        <f t="shared" si="85"/>
        <v>Morning</v>
      </c>
      <c r="M1389" t="str">
        <f t="shared" si="86"/>
        <v>13</v>
      </c>
      <c r="N1389" t="str">
        <f t="shared" si="87"/>
        <v>16</v>
      </c>
    </row>
    <row r="1390" spans="1:14" x14ac:dyDescent="0.3">
      <c r="A1390">
        <v>1</v>
      </c>
      <c r="B1390">
        <v>6</v>
      </c>
      <c r="C1390" s="1">
        <v>40264</v>
      </c>
      <c r="D1390" s="21" t="str">
        <f t="shared" si="84"/>
        <v>27-Mar-2010</v>
      </c>
      <c r="E1390" s="2">
        <v>0.55833333333333335</v>
      </c>
      <c r="F1390" s="1">
        <v>40264</v>
      </c>
      <c r="G1390" s="2">
        <v>0.70208333333333339</v>
      </c>
      <c r="H1390">
        <v>70</v>
      </c>
      <c r="I1390">
        <v>207</v>
      </c>
      <c r="J1390" t="s">
        <v>8</v>
      </c>
      <c r="K1390" t="s">
        <v>18</v>
      </c>
      <c r="L1390" t="str">
        <f t="shared" si="85"/>
        <v>Morning</v>
      </c>
      <c r="M1390" t="str">
        <f t="shared" si="86"/>
        <v>13</v>
      </c>
      <c r="N1390" t="str">
        <f t="shared" si="87"/>
        <v>16</v>
      </c>
    </row>
    <row r="1391" spans="1:14" x14ac:dyDescent="0.3">
      <c r="A1391">
        <v>1</v>
      </c>
      <c r="B1391">
        <v>6</v>
      </c>
      <c r="C1391" s="1">
        <v>40264</v>
      </c>
      <c r="D1391" s="21" t="str">
        <f t="shared" si="84"/>
        <v>27-Mar-2010</v>
      </c>
      <c r="E1391" s="2">
        <v>0.58124999999999993</v>
      </c>
      <c r="F1391" s="1">
        <v>40264</v>
      </c>
      <c r="G1391" s="2">
        <v>0.69791666666666663</v>
      </c>
      <c r="H1391">
        <v>50</v>
      </c>
      <c r="I1391">
        <v>168</v>
      </c>
      <c r="J1391" t="s">
        <v>8</v>
      </c>
      <c r="K1391" t="s">
        <v>18</v>
      </c>
      <c r="L1391" t="str">
        <f t="shared" si="85"/>
        <v>Morning</v>
      </c>
      <c r="M1391" t="str">
        <f t="shared" si="86"/>
        <v>13</v>
      </c>
      <c r="N1391" t="str">
        <f t="shared" si="87"/>
        <v>16</v>
      </c>
    </row>
    <row r="1392" spans="1:14" x14ac:dyDescent="0.3">
      <c r="A1392">
        <v>1</v>
      </c>
      <c r="B1392">
        <v>8</v>
      </c>
      <c r="C1392" s="1">
        <v>40264</v>
      </c>
      <c r="D1392" s="21" t="str">
        <f t="shared" si="84"/>
        <v>27-Mar-2010</v>
      </c>
      <c r="E1392" s="2">
        <v>0.59166666666666667</v>
      </c>
      <c r="F1392" s="1">
        <v>40264</v>
      </c>
      <c r="G1392" s="2">
        <v>0.77361111111111114</v>
      </c>
      <c r="H1392">
        <v>90</v>
      </c>
      <c r="I1392">
        <v>262</v>
      </c>
      <c r="J1392" t="s">
        <v>8</v>
      </c>
      <c r="K1392" t="s">
        <v>18</v>
      </c>
      <c r="L1392" t="str">
        <f t="shared" si="85"/>
        <v>Afternoon</v>
      </c>
      <c r="M1392" t="str">
        <f t="shared" si="86"/>
        <v>14</v>
      </c>
      <c r="N1392" t="str">
        <f t="shared" si="87"/>
        <v>18</v>
      </c>
    </row>
    <row r="1393" spans="1:14" x14ac:dyDescent="0.3">
      <c r="A1393">
        <v>1</v>
      </c>
      <c r="B1393">
        <v>5</v>
      </c>
      <c r="C1393" s="1">
        <v>40264</v>
      </c>
      <c r="D1393" s="21" t="str">
        <f t="shared" si="84"/>
        <v>27-Mar-2010</v>
      </c>
      <c r="E1393" s="2">
        <v>0.59722222222222221</v>
      </c>
      <c r="F1393" s="1">
        <v>40264</v>
      </c>
      <c r="G1393" s="2">
        <v>0.66388888888888886</v>
      </c>
      <c r="H1393">
        <v>50</v>
      </c>
      <c r="I1393">
        <v>96</v>
      </c>
      <c r="J1393" t="s">
        <v>8</v>
      </c>
      <c r="K1393" t="s">
        <v>18</v>
      </c>
      <c r="L1393" t="str">
        <f t="shared" si="85"/>
        <v>Afternoon</v>
      </c>
      <c r="M1393" t="str">
        <f t="shared" si="86"/>
        <v>14</v>
      </c>
      <c r="N1393" t="str">
        <f t="shared" si="87"/>
        <v>15</v>
      </c>
    </row>
    <row r="1394" spans="1:14" x14ac:dyDescent="0.3">
      <c r="A1394">
        <v>1</v>
      </c>
      <c r="B1394">
        <v>8</v>
      </c>
      <c r="C1394" s="1">
        <v>40264</v>
      </c>
      <c r="D1394" s="21" t="str">
        <f t="shared" si="84"/>
        <v>27-Mar-2010</v>
      </c>
      <c r="E1394" s="2">
        <v>0.62708333333333333</v>
      </c>
      <c r="F1394" s="1">
        <v>40264</v>
      </c>
      <c r="G1394" s="2">
        <v>0.77638888888888891</v>
      </c>
      <c r="H1394">
        <v>70</v>
      </c>
      <c r="I1394">
        <v>215</v>
      </c>
      <c r="J1394" t="s">
        <v>8</v>
      </c>
      <c r="K1394" t="s">
        <v>18</v>
      </c>
      <c r="L1394" t="str">
        <f t="shared" si="85"/>
        <v>Afternoon</v>
      </c>
      <c r="M1394" t="str">
        <f t="shared" si="86"/>
        <v>15</v>
      </c>
      <c r="N1394" t="str">
        <f t="shared" si="87"/>
        <v>18</v>
      </c>
    </row>
    <row r="1395" spans="1:14" x14ac:dyDescent="0.3">
      <c r="A1395">
        <v>1</v>
      </c>
      <c r="B1395">
        <v>6</v>
      </c>
      <c r="C1395" s="1">
        <v>40264</v>
      </c>
      <c r="D1395" s="21" t="str">
        <f t="shared" si="84"/>
        <v>27-Mar-2010</v>
      </c>
      <c r="E1395" s="2">
        <v>0.63750000000000007</v>
      </c>
      <c r="F1395" s="1">
        <v>40264</v>
      </c>
      <c r="G1395" s="2">
        <v>0.73888888888888893</v>
      </c>
      <c r="H1395">
        <v>50</v>
      </c>
      <c r="I1395">
        <v>146</v>
      </c>
      <c r="J1395" t="s">
        <v>8</v>
      </c>
      <c r="K1395" t="s">
        <v>18</v>
      </c>
      <c r="L1395" t="str">
        <f t="shared" si="85"/>
        <v>Afternoon</v>
      </c>
      <c r="M1395" t="str">
        <f t="shared" si="86"/>
        <v>15</v>
      </c>
      <c r="N1395" t="str">
        <f t="shared" si="87"/>
        <v>17</v>
      </c>
    </row>
    <row r="1396" spans="1:14" x14ac:dyDescent="0.3">
      <c r="A1396">
        <v>1</v>
      </c>
      <c r="B1396">
        <v>6</v>
      </c>
      <c r="C1396" s="1">
        <v>40264</v>
      </c>
      <c r="D1396" s="21" t="str">
        <f t="shared" si="84"/>
        <v>27-Mar-2010</v>
      </c>
      <c r="E1396" s="2">
        <v>0.65069444444444446</v>
      </c>
      <c r="F1396" s="1">
        <v>40264</v>
      </c>
      <c r="G1396" s="2">
        <v>0.87916666666666676</v>
      </c>
      <c r="H1396">
        <v>110</v>
      </c>
      <c r="I1396">
        <v>329</v>
      </c>
      <c r="J1396" t="s">
        <v>8</v>
      </c>
      <c r="K1396" t="s">
        <v>18</v>
      </c>
      <c r="L1396" t="str">
        <f t="shared" si="85"/>
        <v>Afternoon</v>
      </c>
      <c r="M1396" t="str">
        <f t="shared" si="86"/>
        <v>15</v>
      </c>
      <c r="N1396" t="str">
        <f t="shared" si="87"/>
        <v>21</v>
      </c>
    </row>
    <row r="1397" spans="1:14" x14ac:dyDescent="0.3">
      <c r="A1397">
        <v>1</v>
      </c>
      <c r="B1397">
        <v>5</v>
      </c>
      <c r="C1397" s="1">
        <v>40264</v>
      </c>
      <c r="D1397" s="21" t="str">
        <f t="shared" si="84"/>
        <v>27-Mar-2010</v>
      </c>
      <c r="E1397" s="2">
        <v>0.6694444444444444</v>
      </c>
      <c r="F1397" s="1">
        <v>40264</v>
      </c>
      <c r="G1397" s="2">
        <v>0.68541666666666667</v>
      </c>
      <c r="H1397">
        <v>50</v>
      </c>
      <c r="I1397">
        <v>23</v>
      </c>
      <c r="J1397" t="s">
        <v>8</v>
      </c>
      <c r="K1397" t="s">
        <v>18</v>
      </c>
      <c r="L1397" t="str">
        <f t="shared" si="85"/>
        <v>Afternoon</v>
      </c>
      <c r="M1397" t="str">
        <f t="shared" si="86"/>
        <v>16</v>
      </c>
      <c r="N1397" t="str">
        <f t="shared" si="87"/>
        <v>16</v>
      </c>
    </row>
    <row r="1398" spans="1:14" x14ac:dyDescent="0.3">
      <c r="A1398">
        <v>1</v>
      </c>
      <c r="B1398">
        <v>5</v>
      </c>
      <c r="C1398" s="1">
        <v>40264</v>
      </c>
      <c r="D1398" s="21" t="str">
        <f t="shared" si="84"/>
        <v>27-Mar-2010</v>
      </c>
      <c r="E1398" s="2">
        <v>0.67013888888888884</v>
      </c>
      <c r="F1398" s="1">
        <v>40264</v>
      </c>
      <c r="G1398" s="2">
        <v>0.77708333333333324</v>
      </c>
      <c r="H1398" s="3">
        <v>300</v>
      </c>
      <c r="I1398">
        <v>154</v>
      </c>
      <c r="J1398" t="s">
        <v>8</v>
      </c>
      <c r="K1398" t="s">
        <v>18</v>
      </c>
      <c r="L1398" t="str">
        <f t="shared" si="85"/>
        <v>Afternoon</v>
      </c>
      <c r="M1398" t="str">
        <f t="shared" si="86"/>
        <v>16</v>
      </c>
      <c r="N1398" t="str">
        <f t="shared" si="87"/>
        <v>18</v>
      </c>
    </row>
    <row r="1399" spans="1:14" x14ac:dyDescent="0.3">
      <c r="A1399">
        <v>1</v>
      </c>
      <c r="B1399">
        <v>6</v>
      </c>
      <c r="C1399" s="1">
        <v>40264</v>
      </c>
      <c r="D1399" s="21" t="str">
        <f t="shared" si="84"/>
        <v>27-Mar-2010</v>
      </c>
      <c r="E1399" s="2">
        <v>0.72777777777777775</v>
      </c>
      <c r="F1399" s="1">
        <v>40264</v>
      </c>
      <c r="G1399" s="2">
        <v>0.7715277777777777</v>
      </c>
      <c r="H1399">
        <v>50</v>
      </c>
      <c r="I1399">
        <v>63</v>
      </c>
      <c r="J1399" t="s">
        <v>8</v>
      </c>
      <c r="K1399" t="s">
        <v>18</v>
      </c>
      <c r="L1399" t="str">
        <f t="shared" si="85"/>
        <v>Afternoon</v>
      </c>
      <c r="M1399" t="str">
        <f t="shared" si="86"/>
        <v>17</v>
      </c>
      <c r="N1399" t="str">
        <f t="shared" si="87"/>
        <v>18</v>
      </c>
    </row>
    <row r="1400" spans="1:14" x14ac:dyDescent="0.3">
      <c r="A1400">
        <v>1</v>
      </c>
      <c r="B1400">
        <v>8</v>
      </c>
      <c r="C1400" s="1">
        <v>40265</v>
      </c>
      <c r="D1400" s="21" t="str">
        <f t="shared" si="84"/>
        <v>28-Mar-2010</v>
      </c>
      <c r="E1400" s="2">
        <v>0.52708333333333335</v>
      </c>
      <c r="F1400" s="1">
        <v>40265</v>
      </c>
      <c r="G1400" s="2">
        <v>0.70416666666666661</v>
      </c>
      <c r="H1400">
        <v>90</v>
      </c>
      <c r="I1400">
        <v>255</v>
      </c>
      <c r="J1400" t="s">
        <v>8</v>
      </c>
      <c r="K1400" t="s">
        <v>21</v>
      </c>
      <c r="L1400" t="str">
        <f t="shared" si="85"/>
        <v>Morning</v>
      </c>
      <c r="M1400" t="str">
        <f t="shared" si="86"/>
        <v>12</v>
      </c>
      <c r="N1400" t="str">
        <f t="shared" si="87"/>
        <v>16</v>
      </c>
    </row>
    <row r="1401" spans="1:14" x14ac:dyDescent="0.3">
      <c r="A1401">
        <v>1</v>
      </c>
      <c r="B1401">
        <v>8</v>
      </c>
      <c r="C1401" s="1">
        <v>40265</v>
      </c>
      <c r="D1401" s="21" t="str">
        <f t="shared" si="84"/>
        <v>28-Mar-2010</v>
      </c>
      <c r="E1401" s="2">
        <v>0.57291666666666663</v>
      </c>
      <c r="F1401" s="1">
        <v>40265</v>
      </c>
      <c r="G1401" s="2">
        <v>0.70277777777777783</v>
      </c>
      <c r="H1401">
        <v>70</v>
      </c>
      <c r="I1401">
        <v>187</v>
      </c>
      <c r="J1401" t="s">
        <v>8</v>
      </c>
      <c r="K1401" t="s">
        <v>21</v>
      </c>
      <c r="L1401" t="str">
        <f t="shared" si="85"/>
        <v>Morning</v>
      </c>
      <c r="M1401" t="str">
        <f t="shared" si="86"/>
        <v>13</v>
      </c>
      <c r="N1401" t="str">
        <f t="shared" si="87"/>
        <v>16</v>
      </c>
    </row>
    <row r="1402" spans="1:14" x14ac:dyDescent="0.3">
      <c r="A1402">
        <v>1</v>
      </c>
      <c r="B1402">
        <v>6</v>
      </c>
      <c r="C1402" s="1">
        <v>40265</v>
      </c>
      <c r="D1402" s="21" t="str">
        <f t="shared" si="84"/>
        <v>28-Mar-2010</v>
      </c>
      <c r="E1402" s="2">
        <v>0.58472222222222225</v>
      </c>
      <c r="F1402" s="1">
        <v>40265</v>
      </c>
      <c r="G1402" s="2">
        <v>0.68194444444444446</v>
      </c>
      <c r="H1402">
        <v>50</v>
      </c>
      <c r="I1402">
        <v>140</v>
      </c>
      <c r="J1402" t="s">
        <v>8</v>
      </c>
      <c r="K1402" t="s">
        <v>21</v>
      </c>
      <c r="L1402" t="str">
        <f t="shared" si="85"/>
        <v>Afternoon</v>
      </c>
      <c r="M1402" t="str">
        <f t="shared" si="86"/>
        <v>14</v>
      </c>
      <c r="N1402" t="str">
        <f t="shared" si="87"/>
        <v>16</v>
      </c>
    </row>
    <row r="1403" spans="1:14" x14ac:dyDescent="0.3">
      <c r="A1403">
        <v>1</v>
      </c>
      <c r="B1403">
        <v>6</v>
      </c>
      <c r="C1403" s="1">
        <v>40265</v>
      </c>
      <c r="D1403" s="21" t="str">
        <f t="shared" si="84"/>
        <v>28-Mar-2010</v>
      </c>
      <c r="E1403" s="2">
        <v>0.62708333333333333</v>
      </c>
      <c r="F1403" s="1">
        <v>40265</v>
      </c>
      <c r="G1403" s="2">
        <v>0.64930555555555558</v>
      </c>
      <c r="H1403">
        <v>50</v>
      </c>
      <c r="I1403">
        <v>32</v>
      </c>
      <c r="J1403" t="s">
        <v>8</v>
      </c>
      <c r="K1403" t="s">
        <v>21</v>
      </c>
      <c r="L1403" t="str">
        <f t="shared" si="85"/>
        <v>Afternoon</v>
      </c>
      <c r="M1403" t="str">
        <f t="shared" si="86"/>
        <v>15</v>
      </c>
      <c r="N1403" t="str">
        <f t="shared" si="87"/>
        <v>15</v>
      </c>
    </row>
    <row r="1404" spans="1:14" x14ac:dyDescent="0.3">
      <c r="A1404">
        <v>1</v>
      </c>
      <c r="B1404">
        <v>6</v>
      </c>
      <c r="C1404" s="1">
        <v>40265</v>
      </c>
      <c r="D1404" s="21" t="str">
        <f t="shared" si="84"/>
        <v>28-Mar-2010</v>
      </c>
      <c r="E1404" s="2">
        <v>0.6333333333333333</v>
      </c>
      <c r="F1404" s="1">
        <v>40265</v>
      </c>
      <c r="G1404" s="2">
        <v>0.74513888888888891</v>
      </c>
      <c r="H1404">
        <v>50</v>
      </c>
      <c r="I1404">
        <v>161</v>
      </c>
      <c r="J1404" t="s">
        <v>8</v>
      </c>
      <c r="K1404" t="s">
        <v>21</v>
      </c>
      <c r="L1404" t="str">
        <f t="shared" si="85"/>
        <v>Afternoon</v>
      </c>
      <c r="M1404" t="str">
        <f t="shared" si="86"/>
        <v>15</v>
      </c>
      <c r="N1404" t="str">
        <f t="shared" si="87"/>
        <v>17</v>
      </c>
    </row>
    <row r="1405" spans="1:14" x14ac:dyDescent="0.3">
      <c r="A1405">
        <v>1</v>
      </c>
      <c r="B1405">
        <v>8</v>
      </c>
      <c r="C1405" s="1">
        <v>40265</v>
      </c>
      <c r="D1405" s="21" t="str">
        <f t="shared" si="84"/>
        <v>28-Mar-2010</v>
      </c>
      <c r="E1405" s="2">
        <v>0.81319444444444444</v>
      </c>
      <c r="F1405" s="1">
        <v>40265</v>
      </c>
      <c r="G1405" s="2">
        <v>0.86111111111111116</v>
      </c>
      <c r="H1405">
        <v>50</v>
      </c>
      <c r="I1405">
        <v>69</v>
      </c>
      <c r="J1405" t="s">
        <v>8</v>
      </c>
      <c r="K1405" t="s">
        <v>21</v>
      </c>
      <c r="L1405" t="str">
        <f t="shared" si="85"/>
        <v>Evening</v>
      </c>
      <c r="M1405" t="str">
        <f t="shared" si="86"/>
        <v>19</v>
      </c>
      <c r="N1405" t="str">
        <f t="shared" si="87"/>
        <v>20</v>
      </c>
    </row>
    <row r="1406" spans="1:14" x14ac:dyDescent="0.3">
      <c r="A1406">
        <v>1</v>
      </c>
      <c r="B1406">
        <v>5</v>
      </c>
      <c r="C1406" s="1">
        <v>40271</v>
      </c>
      <c r="D1406" s="21" t="str">
        <f t="shared" si="84"/>
        <v>03-Apr-2010</v>
      </c>
      <c r="E1406" s="2">
        <v>0.49236111111111108</v>
      </c>
      <c r="F1406" s="1">
        <v>40271</v>
      </c>
      <c r="G1406" s="2">
        <v>0.60555555555555551</v>
      </c>
      <c r="H1406">
        <v>50</v>
      </c>
      <c r="I1406">
        <v>163</v>
      </c>
      <c r="J1406" t="s">
        <v>8</v>
      </c>
      <c r="K1406" t="s">
        <v>18</v>
      </c>
      <c r="L1406" t="str">
        <f t="shared" si="85"/>
        <v>Morning</v>
      </c>
      <c r="M1406" t="str">
        <f t="shared" si="86"/>
        <v>11</v>
      </c>
      <c r="N1406" t="str">
        <f t="shared" si="87"/>
        <v>14</v>
      </c>
    </row>
    <row r="1407" spans="1:14" x14ac:dyDescent="0.3">
      <c r="A1407">
        <v>1</v>
      </c>
      <c r="B1407">
        <v>5</v>
      </c>
      <c r="C1407" s="1">
        <v>40271</v>
      </c>
      <c r="D1407" s="21" t="str">
        <f t="shared" si="84"/>
        <v>03-Apr-2010</v>
      </c>
      <c r="E1407" s="2">
        <v>0.4993055555555555</v>
      </c>
      <c r="F1407" s="1">
        <v>40271</v>
      </c>
      <c r="G1407" s="2">
        <v>0.61041666666666672</v>
      </c>
      <c r="H1407">
        <v>50</v>
      </c>
      <c r="I1407">
        <v>160</v>
      </c>
      <c r="J1407" t="s">
        <v>14</v>
      </c>
      <c r="K1407" t="s">
        <v>18</v>
      </c>
      <c r="L1407" t="str">
        <f t="shared" si="85"/>
        <v>Morning</v>
      </c>
      <c r="M1407" t="str">
        <f t="shared" si="86"/>
        <v>11</v>
      </c>
      <c r="N1407" t="str">
        <f t="shared" si="87"/>
        <v>14</v>
      </c>
    </row>
    <row r="1408" spans="1:14" x14ac:dyDescent="0.3">
      <c r="A1408">
        <v>1</v>
      </c>
      <c r="B1408">
        <v>5</v>
      </c>
      <c r="C1408" s="1">
        <v>40271</v>
      </c>
      <c r="D1408" s="21" t="str">
        <f t="shared" si="84"/>
        <v>03-Apr-2010</v>
      </c>
      <c r="E1408" s="2">
        <v>0.51388888888888895</v>
      </c>
      <c r="F1408" s="1">
        <v>40271</v>
      </c>
      <c r="G1408" s="2">
        <v>0.57986111111111105</v>
      </c>
      <c r="H1408">
        <v>50</v>
      </c>
      <c r="I1408">
        <v>95</v>
      </c>
      <c r="J1408" t="s">
        <v>8</v>
      </c>
      <c r="K1408" t="s">
        <v>18</v>
      </c>
      <c r="L1408" t="str">
        <f t="shared" si="85"/>
        <v>Morning</v>
      </c>
      <c r="M1408" t="str">
        <f t="shared" si="86"/>
        <v>12</v>
      </c>
      <c r="N1408" t="str">
        <f t="shared" si="87"/>
        <v>13</v>
      </c>
    </row>
    <row r="1409" spans="1:14" x14ac:dyDescent="0.3">
      <c r="A1409">
        <v>1</v>
      </c>
      <c r="B1409">
        <v>6</v>
      </c>
      <c r="C1409" s="1">
        <v>40271</v>
      </c>
      <c r="D1409" s="21" t="str">
        <f t="shared" si="84"/>
        <v>03-Apr-2010</v>
      </c>
      <c r="E1409" s="2">
        <v>0.5395833333333333</v>
      </c>
      <c r="F1409" s="1">
        <v>40271</v>
      </c>
      <c r="G1409" s="2">
        <v>0.57916666666666672</v>
      </c>
      <c r="H1409">
        <v>50</v>
      </c>
      <c r="I1409">
        <v>57</v>
      </c>
      <c r="J1409" t="s">
        <v>8</v>
      </c>
      <c r="K1409" t="s">
        <v>18</v>
      </c>
      <c r="L1409" t="str">
        <f t="shared" si="85"/>
        <v>Morning</v>
      </c>
      <c r="M1409" t="str">
        <f t="shared" si="86"/>
        <v>12</v>
      </c>
      <c r="N1409" t="str">
        <f t="shared" si="87"/>
        <v>13</v>
      </c>
    </row>
    <row r="1410" spans="1:14" x14ac:dyDescent="0.3">
      <c r="A1410">
        <v>1</v>
      </c>
      <c r="B1410">
        <v>5</v>
      </c>
      <c r="C1410" s="1">
        <v>40271</v>
      </c>
      <c r="D1410" s="21" t="str">
        <f t="shared" si="84"/>
        <v>03-Apr-2010</v>
      </c>
      <c r="E1410" s="2">
        <v>0.58333333333333337</v>
      </c>
      <c r="F1410" s="1">
        <v>40271</v>
      </c>
      <c r="G1410" s="2">
        <v>0.69374999999999998</v>
      </c>
      <c r="H1410">
        <v>50</v>
      </c>
      <c r="I1410">
        <v>159</v>
      </c>
      <c r="J1410" t="s">
        <v>8</v>
      </c>
      <c r="K1410" t="s">
        <v>18</v>
      </c>
      <c r="L1410" t="str">
        <f t="shared" si="85"/>
        <v>Morning</v>
      </c>
      <c r="M1410" t="str">
        <f t="shared" si="86"/>
        <v>14</v>
      </c>
      <c r="N1410" t="str">
        <f t="shared" si="87"/>
        <v>16</v>
      </c>
    </row>
    <row r="1411" spans="1:14" x14ac:dyDescent="0.3">
      <c r="A1411">
        <v>1</v>
      </c>
      <c r="B1411">
        <v>6</v>
      </c>
      <c r="C1411" s="1">
        <v>40271</v>
      </c>
      <c r="D1411" s="21" t="str">
        <f t="shared" ref="D1411:D1474" si="88" xml:space="preserve"> TEXT(C1411, "dd-Mmm-yyyy")</f>
        <v>03-Apr-2010</v>
      </c>
      <c r="E1411" s="2">
        <v>0.6069444444444444</v>
      </c>
      <c r="F1411" s="1">
        <v>40271</v>
      </c>
      <c r="G1411" s="2">
        <v>0.74583333333333324</v>
      </c>
      <c r="H1411">
        <v>70</v>
      </c>
      <c r="I1411">
        <v>200</v>
      </c>
      <c r="J1411" t="s">
        <v>8</v>
      </c>
      <c r="K1411" t="s">
        <v>18</v>
      </c>
      <c r="L1411" t="str">
        <f t="shared" ref="L1411:L1474" si="89">IF(AND(E1411&gt;$T$6,E1411&lt;=$U$6),"Morning",IF(AND(E1411&gt;$U$6,E1411&lt;=$V$6),"Afternoon", IF(AND(E1411&gt;$V$6,E1411&lt;=$W$6),"Evening", "Night")))</f>
        <v>Afternoon</v>
      </c>
      <c r="M1411" t="str">
        <f t="shared" ref="M1411:M1474" si="90" xml:space="preserve"> TEXT(E1411, "H")</f>
        <v>14</v>
      </c>
      <c r="N1411" t="str">
        <f t="shared" ref="N1411:N1474" si="91" xml:space="preserve"> TEXT(G1411,"HH")</f>
        <v>17</v>
      </c>
    </row>
    <row r="1412" spans="1:14" x14ac:dyDescent="0.3">
      <c r="A1412">
        <v>1</v>
      </c>
      <c r="B1412">
        <v>6</v>
      </c>
      <c r="C1412" s="1">
        <v>40271</v>
      </c>
      <c r="D1412" s="21" t="str">
        <f t="shared" si="88"/>
        <v>03-Apr-2010</v>
      </c>
      <c r="E1412" s="2">
        <v>0.6645833333333333</v>
      </c>
      <c r="F1412" s="1">
        <v>40271</v>
      </c>
      <c r="G1412" s="2">
        <v>0.72013888888888899</v>
      </c>
      <c r="H1412">
        <v>50</v>
      </c>
      <c r="I1412">
        <v>80</v>
      </c>
      <c r="J1412" t="s">
        <v>8</v>
      </c>
      <c r="K1412" t="s">
        <v>18</v>
      </c>
      <c r="L1412" t="str">
        <f t="shared" si="89"/>
        <v>Afternoon</v>
      </c>
      <c r="M1412" t="str">
        <f t="shared" si="90"/>
        <v>15</v>
      </c>
      <c r="N1412" t="str">
        <f t="shared" si="91"/>
        <v>17</v>
      </c>
    </row>
    <row r="1413" spans="1:14" x14ac:dyDescent="0.3">
      <c r="A1413">
        <v>1</v>
      </c>
      <c r="B1413">
        <v>6</v>
      </c>
      <c r="C1413" s="1">
        <v>40271</v>
      </c>
      <c r="D1413" s="21" t="str">
        <f t="shared" si="88"/>
        <v>03-Apr-2010</v>
      </c>
      <c r="E1413" s="2">
        <v>0.7680555555555556</v>
      </c>
      <c r="F1413" s="1">
        <v>40271</v>
      </c>
      <c r="G1413" s="2">
        <v>0.8305555555555556</v>
      </c>
      <c r="H1413">
        <v>50</v>
      </c>
      <c r="I1413">
        <v>90</v>
      </c>
      <c r="J1413" t="s">
        <v>8</v>
      </c>
      <c r="K1413" t="s">
        <v>18</v>
      </c>
      <c r="L1413" t="str">
        <f t="shared" si="89"/>
        <v>Evening</v>
      </c>
      <c r="M1413" t="str">
        <f t="shared" si="90"/>
        <v>18</v>
      </c>
      <c r="N1413" t="str">
        <f t="shared" si="91"/>
        <v>19</v>
      </c>
    </row>
    <row r="1414" spans="1:14" x14ac:dyDescent="0.3">
      <c r="A1414">
        <v>1</v>
      </c>
      <c r="B1414">
        <v>5</v>
      </c>
      <c r="C1414" s="1">
        <v>40271</v>
      </c>
      <c r="D1414" s="21" t="str">
        <f t="shared" si="88"/>
        <v>03-Apr-2010</v>
      </c>
      <c r="E1414" s="2">
        <v>0.77916666666666667</v>
      </c>
      <c r="F1414" s="1">
        <v>40271</v>
      </c>
      <c r="G1414" s="2">
        <v>0.89722222222222225</v>
      </c>
      <c r="H1414">
        <v>50</v>
      </c>
      <c r="I1414">
        <v>170</v>
      </c>
      <c r="J1414" t="s">
        <v>8</v>
      </c>
      <c r="K1414" t="s">
        <v>18</v>
      </c>
      <c r="L1414" t="str">
        <f t="shared" si="89"/>
        <v>Evening</v>
      </c>
      <c r="M1414" t="str">
        <f t="shared" si="90"/>
        <v>18</v>
      </c>
      <c r="N1414" t="str">
        <f t="shared" si="91"/>
        <v>21</v>
      </c>
    </row>
    <row r="1415" spans="1:14" x14ac:dyDescent="0.3">
      <c r="A1415">
        <v>1</v>
      </c>
      <c r="B1415">
        <v>6</v>
      </c>
      <c r="C1415" s="1">
        <v>40271</v>
      </c>
      <c r="D1415" s="21" t="str">
        <f t="shared" si="88"/>
        <v>03-Apr-2010</v>
      </c>
      <c r="E1415" s="2">
        <v>0.78125</v>
      </c>
      <c r="F1415" s="1">
        <v>40271</v>
      </c>
      <c r="G1415" s="2">
        <v>0.82847222222222217</v>
      </c>
      <c r="H1415">
        <v>50</v>
      </c>
      <c r="I1415">
        <v>68</v>
      </c>
      <c r="J1415" t="s">
        <v>8</v>
      </c>
      <c r="K1415" t="s">
        <v>18</v>
      </c>
      <c r="L1415" t="str">
        <f t="shared" si="89"/>
        <v>Evening</v>
      </c>
      <c r="M1415" t="str">
        <f t="shared" si="90"/>
        <v>18</v>
      </c>
      <c r="N1415" t="str">
        <f t="shared" si="91"/>
        <v>19</v>
      </c>
    </row>
    <row r="1416" spans="1:14" x14ac:dyDescent="0.3">
      <c r="A1416">
        <v>1</v>
      </c>
      <c r="B1416">
        <v>5</v>
      </c>
      <c r="C1416" s="1">
        <v>40271</v>
      </c>
      <c r="D1416" s="21" t="str">
        <f t="shared" si="88"/>
        <v>03-Apr-2010</v>
      </c>
      <c r="E1416" s="2">
        <v>0.85069444444444453</v>
      </c>
      <c r="F1416" s="1">
        <v>40271</v>
      </c>
      <c r="G1416" s="2">
        <v>0.96388888888888891</v>
      </c>
      <c r="H1416">
        <v>50</v>
      </c>
      <c r="I1416">
        <v>163</v>
      </c>
      <c r="J1416" t="s">
        <v>8</v>
      </c>
      <c r="K1416" t="s">
        <v>18</v>
      </c>
      <c r="L1416" t="str">
        <f t="shared" si="89"/>
        <v>Evening</v>
      </c>
      <c r="M1416" t="str">
        <f t="shared" si="90"/>
        <v>20</v>
      </c>
      <c r="N1416" t="str">
        <f t="shared" si="91"/>
        <v>23</v>
      </c>
    </row>
    <row r="1417" spans="1:14" x14ac:dyDescent="0.3">
      <c r="A1417">
        <v>1</v>
      </c>
      <c r="B1417">
        <v>6</v>
      </c>
      <c r="C1417" s="1">
        <v>40271</v>
      </c>
      <c r="D1417" s="21" t="str">
        <f t="shared" si="88"/>
        <v>03-Apr-2010</v>
      </c>
      <c r="E1417" s="2">
        <v>0.89236111111111116</v>
      </c>
      <c r="F1417" s="1">
        <v>40272</v>
      </c>
      <c r="G1417" s="2">
        <v>4.4444444444444446E-2</v>
      </c>
      <c r="H1417">
        <v>70</v>
      </c>
      <c r="I1417">
        <v>219</v>
      </c>
      <c r="J1417" t="s">
        <v>8</v>
      </c>
      <c r="K1417" t="s">
        <v>18</v>
      </c>
      <c r="L1417" t="str">
        <f t="shared" si="89"/>
        <v>Evening</v>
      </c>
      <c r="M1417" t="str">
        <f t="shared" si="90"/>
        <v>21</v>
      </c>
      <c r="N1417" t="str">
        <f t="shared" si="91"/>
        <v>01</v>
      </c>
    </row>
    <row r="1418" spans="1:14" x14ac:dyDescent="0.3">
      <c r="A1418">
        <v>1</v>
      </c>
      <c r="B1418">
        <v>8</v>
      </c>
      <c r="C1418" s="1">
        <v>40272</v>
      </c>
      <c r="D1418" s="21" t="str">
        <f t="shared" si="88"/>
        <v>04-Apr-2010</v>
      </c>
      <c r="E1418" s="2">
        <v>0.4513888888888889</v>
      </c>
      <c r="F1418" s="1">
        <v>40272</v>
      </c>
      <c r="G1418" s="2">
        <v>0.7631944444444444</v>
      </c>
      <c r="H1418">
        <v>150</v>
      </c>
      <c r="I1418">
        <v>449</v>
      </c>
      <c r="J1418" t="s">
        <v>8</v>
      </c>
      <c r="K1418" t="s">
        <v>21</v>
      </c>
      <c r="L1418" t="str">
        <f t="shared" si="89"/>
        <v>Morning</v>
      </c>
      <c r="M1418" t="str">
        <f t="shared" si="90"/>
        <v>10</v>
      </c>
      <c r="N1418" t="str">
        <f t="shared" si="91"/>
        <v>18</v>
      </c>
    </row>
    <row r="1419" spans="1:14" x14ac:dyDescent="0.3">
      <c r="A1419">
        <v>1</v>
      </c>
      <c r="B1419">
        <v>6</v>
      </c>
      <c r="C1419" s="1">
        <v>40272</v>
      </c>
      <c r="D1419" s="21" t="str">
        <f t="shared" si="88"/>
        <v>04-Apr-2010</v>
      </c>
      <c r="E1419" s="2">
        <v>0.52847222222222223</v>
      </c>
      <c r="F1419" s="1">
        <v>40272</v>
      </c>
      <c r="G1419" s="2">
        <v>0.55972222222222223</v>
      </c>
      <c r="H1419">
        <v>50</v>
      </c>
      <c r="I1419">
        <v>45</v>
      </c>
      <c r="J1419" t="s">
        <v>8</v>
      </c>
      <c r="K1419" t="s">
        <v>21</v>
      </c>
      <c r="L1419" t="str">
        <f t="shared" si="89"/>
        <v>Morning</v>
      </c>
      <c r="M1419" t="str">
        <f t="shared" si="90"/>
        <v>12</v>
      </c>
      <c r="N1419" t="str">
        <f t="shared" si="91"/>
        <v>13</v>
      </c>
    </row>
    <row r="1420" spans="1:14" x14ac:dyDescent="0.3">
      <c r="A1420">
        <v>1</v>
      </c>
      <c r="B1420">
        <v>5</v>
      </c>
      <c r="C1420" s="1">
        <v>40272</v>
      </c>
      <c r="D1420" s="21" t="str">
        <f t="shared" si="88"/>
        <v>04-Apr-2010</v>
      </c>
      <c r="E1420" s="2">
        <v>0.57638888888888895</v>
      </c>
      <c r="F1420" s="1">
        <v>40272</v>
      </c>
      <c r="G1420" s="2">
        <v>0.66736111111111107</v>
      </c>
      <c r="H1420">
        <v>50</v>
      </c>
      <c r="I1420">
        <v>131</v>
      </c>
      <c r="J1420" t="s">
        <v>8</v>
      </c>
      <c r="K1420" t="s">
        <v>21</v>
      </c>
      <c r="L1420" t="str">
        <f t="shared" si="89"/>
        <v>Morning</v>
      </c>
      <c r="M1420" t="str">
        <f t="shared" si="90"/>
        <v>13</v>
      </c>
      <c r="N1420" t="str">
        <f t="shared" si="91"/>
        <v>16</v>
      </c>
    </row>
    <row r="1421" spans="1:14" x14ac:dyDescent="0.3">
      <c r="A1421">
        <v>1</v>
      </c>
      <c r="B1421">
        <v>6</v>
      </c>
      <c r="C1421" s="1">
        <v>40272</v>
      </c>
      <c r="D1421" s="21" t="str">
        <f t="shared" si="88"/>
        <v>04-Apr-2010</v>
      </c>
      <c r="E1421" s="2">
        <v>0.58472222222222225</v>
      </c>
      <c r="F1421" s="1">
        <v>40272</v>
      </c>
      <c r="G1421" s="2">
        <v>0.67013888888888884</v>
      </c>
      <c r="H1421">
        <v>50</v>
      </c>
      <c r="I1421">
        <v>123</v>
      </c>
      <c r="J1421" t="s">
        <v>8</v>
      </c>
      <c r="K1421" t="s">
        <v>21</v>
      </c>
      <c r="L1421" t="str">
        <f t="shared" si="89"/>
        <v>Afternoon</v>
      </c>
      <c r="M1421" t="str">
        <f t="shared" si="90"/>
        <v>14</v>
      </c>
      <c r="N1421" t="str">
        <f t="shared" si="91"/>
        <v>16</v>
      </c>
    </row>
    <row r="1422" spans="1:14" x14ac:dyDescent="0.3">
      <c r="A1422">
        <v>1</v>
      </c>
      <c r="B1422">
        <v>5</v>
      </c>
      <c r="C1422" s="1">
        <v>40272</v>
      </c>
      <c r="D1422" s="21" t="str">
        <f t="shared" si="88"/>
        <v>04-Apr-2010</v>
      </c>
      <c r="E1422" s="2">
        <v>0.61319444444444449</v>
      </c>
      <c r="F1422" s="1">
        <v>40272</v>
      </c>
      <c r="G1422" s="2">
        <v>0.6694444444444444</v>
      </c>
      <c r="H1422">
        <v>50</v>
      </c>
      <c r="I1422">
        <v>81</v>
      </c>
      <c r="J1422" t="s">
        <v>8</v>
      </c>
      <c r="K1422" t="s">
        <v>21</v>
      </c>
      <c r="L1422" t="str">
        <f t="shared" si="89"/>
        <v>Afternoon</v>
      </c>
      <c r="M1422" t="str">
        <f t="shared" si="90"/>
        <v>14</v>
      </c>
      <c r="N1422" t="str">
        <f t="shared" si="91"/>
        <v>16</v>
      </c>
    </row>
    <row r="1423" spans="1:14" x14ac:dyDescent="0.3">
      <c r="A1423">
        <v>1</v>
      </c>
      <c r="B1423">
        <v>8</v>
      </c>
      <c r="C1423" s="1">
        <v>40272</v>
      </c>
      <c r="D1423" s="21" t="str">
        <f t="shared" si="88"/>
        <v>04-Apr-2010</v>
      </c>
      <c r="E1423" s="2">
        <v>0.64166666666666672</v>
      </c>
      <c r="F1423" s="1">
        <v>40272</v>
      </c>
      <c r="G1423" s="2">
        <v>0.78680555555555554</v>
      </c>
      <c r="H1423">
        <v>70</v>
      </c>
      <c r="I1423">
        <v>209</v>
      </c>
      <c r="J1423" t="s">
        <v>8</v>
      </c>
      <c r="K1423" t="s">
        <v>21</v>
      </c>
      <c r="L1423" t="str">
        <f t="shared" si="89"/>
        <v>Afternoon</v>
      </c>
      <c r="M1423" t="str">
        <f t="shared" si="90"/>
        <v>15</v>
      </c>
      <c r="N1423" t="str">
        <f t="shared" si="91"/>
        <v>18</v>
      </c>
    </row>
    <row r="1424" spans="1:14" x14ac:dyDescent="0.3">
      <c r="A1424">
        <v>1</v>
      </c>
      <c r="B1424">
        <v>6</v>
      </c>
      <c r="C1424" s="1">
        <v>40272</v>
      </c>
      <c r="D1424" s="21" t="str">
        <f t="shared" si="88"/>
        <v>04-Apr-2010</v>
      </c>
      <c r="E1424" s="2">
        <v>0.64930555555555558</v>
      </c>
      <c r="F1424" s="1">
        <v>40272</v>
      </c>
      <c r="G1424" s="2">
        <v>0.75</v>
      </c>
      <c r="H1424">
        <v>50</v>
      </c>
      <c r="I1424">
        <v>145</v>
      </c>
      <c r="J1424" t="s">
        <v>8</v>
      </c>
      <c r="K1424" t="s">
        <v>21</v>
      </c>
      <c r="L1424" t="str">
        <f t="shared" si="89"/>
        <v>Afternoon</v>
      </c>
      <c r="M1424" t="str">
        <f t="shared" si="90"/>
        <v>15</v>
      </c>
      <c r="N1424" t="str">
        <f t="shared" si="91"/>
        <v>18</v>
      </c>
    </row>
    <row r="1425" spans="1:14" x14ac:dyDescent="0.3">
      <c r="A1425">
        <v>1</v>
      </c>
      <c r="B1425">
        <v>6</v>
      </c>
      <c r="C1425" s="1">
        <v>40272</v>
      </c>
      <c r="D1425" s="21" t="str">
        <f t="shared" si="88"/>
        <v>04-Apr-2010</v>
      </c>
      <c r="E1425" s="2">
        <v>0.66111111111111109</v>
      </c>
      <c r="F1425" s="1">
        <v>40272</v>
      </c>
      <c r="G1425" s="2">
        <v>0.9590277777777777</v>
      </c>
      <c r="H1425">
        <v>150</v>
      </c>
      <c r="I1425">
        <v>429</v>
      </c>
      <c r="J1425" t="s">
        <v>8</v>
      </c>
      <c r="K1425" t="s">
        <v>21</v>
      </c>
      <c r="L1425" t="str">
        <f t="shared" si="89"/>
        <v>Afternoon</v>
      </c>
      <c r="M1425" t="str">
        <f t="shared" si="90"/>
        <v>15</v>
      </c>
      <c r="N1425" t="str">
        <f t="shared" si="91"/>
        <v>23</v>
      </c>
    </row>
    <row r="1426" spans="1:14" x14ac:dyDescent="0.3">
      <c r="A1426">
        <v>1</v>
      </c>
      <c r="B1426">
        <v>6</v>
      </c>
      <c r="C1426" s="1">
        <v>40272</v>
      </c>
      <c r="D1426" s="21" t="str">
        <f t="shared" si="88"/>
        <v>04-Apr-2010</v>
      </c>
      <c r="E1426" s="2">
        <v>0.67569444444444438</v>
      </c>
      <c r="F1426" s="1">
        <v>40272</v>
      </c>
      <c r="G1426" s="2">
        <v>0.86111111111111116</v>
      </c>
      <c r="H1426">
        <v>90</v>
      </c>
      <c r="I1426">
        <v>267</v>
      </c>
      <c r="J1426" t="s">
        <v>8</v>
      </c>
      <c r="K1426" t="s">
        <v>21</v>
      </c>
      <c r="L1426" t="str">
        <f t="shared" si="89"/>
        <v>Afternoon</v>
      </c>
      <c r="M1426" t="str">
        <f t="shared" si="90"/>
        <v>16</v>
      </c>
      <c r="N1426" t="str">
        <f t="shared" si="91"/>
        <v>20</v>
      </c>
    </row>
    <row r="1427" spans="1:14" x14ac:dyDescent="0.3">
      <c r="A1427">
        <v>1</v>
      </c>
      <c r="B1427">
        <v>8</v>
      </c>
      <c r="C1427" s="1">
        <v>40272</v>
      </c>
      <c r="D1427" s="21" t="str">
        <f t="shared" si="88"/>
        <v>04-Apr-2010</v>
      </c>
      <c r="E1427" s="2">
        <v>0.68611111111111101</v>
      </c>
      <c r="F1427" s="1">
        <v>40272</v>
      </c>
      <c r="G1427" s="2">
        <v>0.70138888888888884</v>
      </c>
      <c r="H1427">
        <v>50</v>
      </c>
      <c r="I1427">
        <v>22</v>
      </c>
      <c r="J1427" t="s">
        <v>8</v>
      </c>
      <c r="K1427" t="s">
        <v>21</v>
      </c>
      <c r="L1427" t="str">
        <f t="shared" si="89"/>
        <v>Afternoon</v>
      </c>
      <c r="M1427" t="str">
        <f t="shared" si="90"/>
        <v>16</v>
      </c>
      <c r="N1427" t="str">
        <f t="shared" si="91"/>
        <v>16</v>
      </c>
    </row>
    <row r="1428" spans="1:14" x14ac:dyDescent="0.3">
      <c r="A1428">
        <v>1</v>
      </c>
      <c r="B1428">
        <v>6</v>
      </c>
      <c r="C1428" s="1">
        <v>40272</v>
      </c>
      <c r="D1428" s="21" t="str">
        <f t="shared" si="88"/>
        <v>04-Apr-2010</v>
      </c>
      <c r="E1428" s="2">
        <v>0.71388888888888891</v>
      </c>
      <c r="F1428" s="1">
        <v>40272</v>
      </c>
      <c r="G1428" s="2">
        <v>0.87916666666666676</v>
      </c>
      <c r="H1428">
        <v>70</v>
      </c>
      <c r="I1428">
        <v>238</v>
      </c>
      <c r="J1428" t="s">
        <v>8</v>
      </c>
      <c r="K1428" t="s">
        <v>21</v>
      </c>
      <c r="L1428" t="str">
        <f t="shared" si="89"/>
        <v>Afternoon</v>
      </c>
      <c r="M1428" t="str">
        <f t="shared" si="90"/>
        <v>17</v>
      </c>
      <c r="N1428" t="str">
        <f t="shared" si="91"/>
        <v>21</v>
      </c>
    </row>
    <row r="1429" spans="1:14" x14ac:dyDescent="0.3">
      <c r="A1429">
        <v>1</v>
      </c>
      <c r="B1429">
        <v>6</v>
      </c>
      <c r="C1429" s="1">
        <v>40272</v>
      </c>
      <c r="D1429" s="21" t="str">
        <f t="shared" si="88"/>
        <v>04-Apr-2010</v>
      </c>
      <c r="E1429" s="2">
        <v>0.73958333333333337</v>
      </c>
      <c r="F1429" s="1">
        <v>40272</v>
      </c>
      <c r="G1429" s="2">
        <v>0.81666666666666676</v>
      </c>
      <c r="H1429">
        <v>50</v>
      </c>
      <c r="I1429">
        <v>111</v>
      </c>
      <c r="J1429" t="s">
        <v>8</v>
      </c>
      <c r="K1429" t="s">
        <v>21</v>
      </c>
      <c r="L1429" t="str">
        <f t="shared" si="89"/>
        <v>Afternoon</v>
      </c>
      <c r="M1429" t="str">
        <f t="shared" si="90"/>
        <v>17</v>
      </c>
      <c r="N1429" t="str">
        <f t="shared" si="91"/>
        <v>19</v>
      </c>
    </row>
    <row r="1430" spans="1:14" x14ac:dyDescent="0.3">
      <c r="A1430">
        <v>1</v>
      </c>
      <c r="B1430">
        <v>6</v>
      </c>
      <c r="C1430" s="1">
        <v>40272</v>
      </c>
      <c r="D1430" s="21" t="str">
        <f t="shared" si="88"/>
        <v>04-Apr-2010</v>
      </c>
      <c r="E1430" s="2">
        <v>0.7631944444444444</v>
      </c>
      <c r="F1430" s="1">
        <v>40272</v>
      </c>
      <c r="G1430" s="2">
        <v>0.84236111111111101</v>
      </c>
      <c r="H1430">
        <v>50</v>
      </c>
      <c r="I1430">
        <v>114</v>
      </c>
      <c r="J1430" t="s">
        <v>8</v>
      </c>
      <c r="K1430" t="s">
        <v>21</v>
      </c>
      <c r="L1430" t="str">
        <f t="shared" si="89"/>
        <v>Evening</v>
      </c>
      <c r="M1430" t="str">
        <f t="shared" si="90"/>
        <v>18</v>
      </c>
      <c r="N1430" t="str">
        <f t="shared" si="91"/>
        <v>20</v>
      </c>
    </row>
    <row r="1431" spans="1:14" x14ac:dyDescent="0.3">
      <c r="A1431">
        <v>1</v>
      </c>
      <c r="B1431">
        <v>6</v>
      </c>
      <c r="C1431" s="1">
        <v>40272</v>
      </c>
      <c r="D1431" s="21" t="str">
        <f t="shared" si="88"/>
        <v>04-Apr-2010</v>
      </c>
      <c r="E1431" s="2">
        <v>0.77847222222222223</v>
      </c>
      <c r="F1431" s="1">
        <v>40272</v>
      </c>
      <c r="G1431" s="2">
        <v>0.875</v>
      </c>
      <c r="H1431">
        <v>50</v>
      </c>
      <c r="I1431">
        <v>139</v>
      </c>
      <c r="J1431" t="s">
        <v>8</v>
      </c>
      <c r="K1431" t="s">
        <v>21</v>
      </c>
      <c r="L1431" t="str">
        <f t="shared" si="89"/>
        <v>Evening</v>
      </c>
      <c r="M1431" t="str">
        <f t="shared" si="90"/>
        <v>18</v>
      </c>
      <c r="N1431" t="str">
        <f t="shared" si="91"/>
        <v>21</v>
      </c>
    </row>
    <row r="1432" spans="1:14" x14ac:dyDescent="0.3">
      <c r="A1432">
        <v>1</v>
      </c>
      <c r="B1432">
        <v>8</v>
      </c>
      <c r="C1432" s="1">
        <v>40272</v>
      </c>
      <c r="D1432" s="21" t="str">
        <f t="shared" si="88"/>
        <v>04-Apr-2010</v>
      </c>
      <c r="E1432" s="2">
        <v>0.77847222222222223</v>
      </c>
      <c r="F1432" s="1">
        <v>40272</v>
      </c>
      <c r="G1432" s="2">
        <v>0.82986111111111116</v>
      </c>
      <c r="H1432">
        <v>50</v>
      </c>
      <c r="I1432">
        <v>74</v>
      </c>
      <c r="J1432" t="s">
        <v>8</v>
      </c>
      <c r="K1432" t="s">
        <v>21</v>
      </c>
      <c r="L1432" t="str">
        <f t="shared" si="89"/>
        <v>Evening</v>
      </c>
      <c r="M1432" t="str">
        <f t="shared" si="90"/>
        <v>18</v>
      </c>
      <c r="N1432" t="str">
        <f t="shared" si="91"/>
        <v>19</v>
      </c>
    </row>
    <row r="1433" spans="1:14" x14ac:dyDescent="0.3">
      <c r="A1433">
        <v>1</v>
      </c>
      <c r="B1433">
        <v>6</v>
      </c>
      <c r="C1433" s="1">
        <v>40272</v>
      </c>
      <c r="D1433" s="21" t="str">
        <f t="shared" si="88"/>
        <v>04-Apr-2010</v>
      </c>
      <c r="E1433" s="2">
        <v>0.80208333333333337</v>
      </c>
      <c r="F1433" s="1">
        <v>40272</v>
      </c>
      <c r="G1433" s="2">
        <v>0.86041666666666661</v>
      </c>
      <c r="H1433">
        <v>50</v>
      </c>
      <c r="I1433">
        <v>84</v>
      </c>
      <c r="J1433" t="s">
        <v>8</v>
      </c>
      <c r="K1433" t="s">
        <v>21</v>
      </c>
      <c r="L1433" t="str">
        <f t="shared" si="89"/>
        <v>Evening</v>
      </c>
      <c r="M1433" t="str">
        <f t="shared" si="90"/>
        <v>19</v>
      </c>
      <c r="N1433" t="str">
        <f t="shared" si="91"/>
        <v>20</v>
      </c>
    </row>
    <row r="1434" spans="1:14" x14ac:dyDescent="0.3">
      <c r="A1434">
        <v>1</v>
      </c>
      <c r="B1434">
        <v>8</v>
      </c>
      <c r="C1434" s="1">
        <v>40272</v>
      </c>
      <c r="D1434" s="21" t="str">
        <f t="shared" si="88"/>
        <v>04-Apr-2010</v>
      </c>
      <c r="E1434" s="2">
        <v>0.82013888888888886</v>
      </c>
      <c r="F1434" s="1">
        <v>40272</v>
      </c>
      <c r="G1434" s="2">
        <v>0.93958333333333333</v>
      </c>
      <c r="H1434">
        <v>50</v>
      </c>
      <c r="I1434">
        <v>172</v>
      </c>
      <c r="J1434" t="s">
        <v>8</v>
      </c>
      <c r="K1434" t="s">
        <v>21</v>
      </c>
      <c r="L1434" t="str">
        <f t="shared" si="89"/>
        <v>Evening</v>
      </c>
      <c r="M1434" t="str">
        <f t="shared" si="90"/>
        <v>19</v>
      </c>
      <c r="N1434" t="str">
        <f t="shared" si="91"/>
        <v>22</v>
      </c>
    </row>
    <row r="1435" spans="1:14" x14ac:dyDescent="0.3">
      <c r="A1435">
        <v>1</v>
      </c>
      <c r="B1435">
        <v>5</v>
      </c>
      <c r="C1435" s="1">
        <v>40272</v>
      </c>
      <c r="D1435" s="21" t="str">
        <f t="shared" si="88"/>
        <v>04-Apr-2010</v>
      </c>
      <c r="E1435" s="2">
        <v>0.83472222222222225</v>
      </c>
      <c r="F1435" s="1">
        <v>40272</v>
      </c>
      <c r="G1435" s="2">
        <v>0.98055555555555562</v>
      </c>
      <c r="H1435">
        <v>70</v>
      </c>
      <c r="I1435">
        <v>210</v>
      </c>
      <c r="J1435" t="s">
        <v>8</v>
      </c>
      <c r="K1435" t="s">
        <v>21</v>
      </c>
      <c r="L1435" t="str">
        <f t="shared" si="89"/>
        <v>Evening</v>
      </c>
      <c r="M1435" t="str">
        <f t="shared" si="90"/>
        <v>20</v>
      </c>
      <c r="N1435" t="str">
        <f t="shared" si="91"/>
        <v>23</v>
      </c>
    </row>
    <row r="1436" spans="1:14" x14ac:dyDescent="0.3">
      <c r="A1436">
        <v>1</v>
      </c>
      <c r="B1436">
        <v>5</v>
      </c>
      <c r="C1436" s="1">
        <v>40272</v>
      </c>
      <c r="D1436" s="21" t="str">
        <f t="shared" si="88"/>
        <v>04-Apr-2010</v>
      </c>
      <c r="E1436" s="2">
        <v>0.8618055555555556</v>
      </c>
      <c r="F1436" s="1">
        <v>40272</v>
      </c>
      <c r="G1436" s="2">
        <v>0.92638888888888893</v>
      </c>
      <c r="H1436">
        <v>50</v>
      </c>
      <c r="I1436">
        <v>93</v>
      </c>
      <c r="J1436" t="s">
        <v>8</v>
      </c>
      <c r="K1436" t="s">
        <v>21</v>
      </c>
      <c r="L1436" t="str">
        <f t="shared" si="89"/>
        <v>Evening</v>
      </c>
      <c r="M1436" t="str">
        <f t="shared" si="90"/>
        <v>20</v>
      </c>
      <c r="N1436" t="str">
        <f t="shared" si="91"/>
        <v>22</v>
      </c>
    </row>
    <row r="1437" spans="1:14" x14ac:dyDescent="0.3">
      <c r="A1437">
        <v>1</v>
      </c>
      <c r="B1437">
        <v>6</v>
      </c>
      <c r="C1437" s="1">
        <v>40278</v>
      </c>
      <c r="D1437" s="21" t="str">
        <f t="shared" si="88"/>
        <v>10-Apr-2010</v>
      </c>
      <c r="E1437" s="2">
        <v>0.5131944444444444</v>
      </c>
      <c r="F1437" s="1">
        <v>40278</v>
      </c>
      <c r="G1437" s="2">
        <v>0.66180555555555554</v>
      </c>
      <c r="H1437">
        <v>70</v>
      </c>
      <c r="I1437">
        <v>214</v>
      </c>
      <c r="J1437" t="s">
        <v>8</v>
      </c>
      <c r="K1437" t="s">
        <v>18</v>
      </c>
      <c r="L1437" t="str">
        <f t="shared" si="89"/>
        <v>Morning</v>
      </c>
      <c r="M1437" t="str">
        <f t="shared" si="90"/>
        <v>12</v>
      </c>
      <c r="N1437" t="str">
        <f t="shared" si="91"/>
        <v>15</v>
      </c>
    </row>
    <row r="1438" spans="1:14" x14ac:dyDescent="0.3">
      <c r="A1438">
        <v>1</v>
      </c>
      <c r="B1438">
        <v>6</v>
      </c>
      <c r="C1438" s="1">
        <v>40278</v>
      </c>
      <c r="D1438" s="21" t="str">
        <f t="shared" si="88"/>
        <v>10-Apr-2010</v>
      </c>
      <c r="E1438" s="2">
        <v>0.53680555555555554</v>
      </c>
      <c r="F1438" s="1">
        <v>40278</v>
      </c>
      <c r="G1438" s="2">
        <v>0.64236111111111105</v>
      </c>
      <c r="H1438">
        <v>50</v>
      </c>
      <c r="I1438">
        <v>152</v>
      </c>
      <c r="J1438" t="s">
        <v>8</v>
      </c>
      <c r="K1438" t="s">
        <v>18</v>
      </c>
      <c r="L1438" t="str">
        <f t="shared" si="89"/>
        <v>Morning</v>
      </c>
      <c r="M1438" t="str">
        <f t="shared" si="90"/>
        <v>12</v>
      </c>
      <c r="N1438" t="str">
        <f t="shared" si="91"/>
        <v>15</v>
      </c>
    </row>
    <row r="1439" spans="1:14" x14ac:dyDescent="0.3">
      <c r="A1439">
        <v>1</v>
      </c>
      <c r="B1439">
        <v>5</v>
      </c>
      <c r="C1439" s="1">
        <v>40278</v>
      </c>
      <c r="D1439" s="21" t="str">
        <f t="shared" si="88"/>
        <v>10-Apr-2010</v>
      </c>
      <c r="E1439" s="2">
        <v>0.56458333333333333</v>
      </c>
      <c r="F1439" s="1">
        <v>40278</v>
      </c>
      <c r="G1439" s="2">
        <v>0.69513888888888886</v>
      </c>
      <c r="H1439">
        <v>70</v>
      </c>
      <c r="I1439">
        <v>188</v>
      </c>
      <c r="J1439" t="s">
        <v>8</v>
      </c>
      <c r="K1439" t="s">
        <v>18</v>
      </c>
      <c r="L1439" t="str">
        <f t="shared" si="89"/>
        <v>Morning</v>
      </c>
      <c r="M1439" t="str">
        <f t="shared" si="90"/>
        <v>13</v>
      </c>
      <c r="N1439" t="str">
        <f t="shared" si="91"/>
        <v>16</v>
      </c>
    </row>
    <row r="1440" spans="1:14" x14ac:dyDescent="0.3">
      <c r="A1440">
        <v>1</v>
      </c>
      <c r="B1440">
        <v>5</v>
      </c>
      <c r="C1440" s="1">
        <v>40285</v>
      </c>
      <c r="D1440" s="21" t="str">
        <f t="shared" si="88"/>
        <v>17-Apr-2010</v>
      </c>
      <c r="E1440" s="2">
        <v>0.52847222222222223</v>
      </c>
      <c r="F1440" s="1">
        <v>40285</v>
      </c>
      <c r="G1440" s="2">
        <v>0.58888888888888891</v>
      </c>
      <c r="H1440">
        <v>50</v>
      </c>
      <c r="I1440">
        <v>87</v>
      </c>
      <c r="J1440" t="s">
        <v>8</v>
      </c>
      <c r="K1440" t="s">
        <v>18</v>
      </c>
      <c r="L1440" t="str">
        <f t="shared" si="89"/>
        <v>Morning</v>
      </c>
      <c r="M1440" t="str">
        <f t="shared" si="90"/>
        <v>12</v>
      </c>
      <c r="N1440" t="str">
        <f t="shared" si="91"/>
        <v>14</v>
      </c>
    </row>
    <row r="1441" spans="1:14" x14ac:dyDescent="0.3">
      <c r="A1441">
        <v>1</v>
      </c>
      <c r="B1441">
        <v>6</v>
      </c>
      <c r="C1441" s="1">
        <v>40285</v>
      </c>
      <c r="D1441" s="21" t="str">
        <f t="shared" si="88"/>
        <v>17-Apr-2010</v>
      </c>
      <c r="E1441" s="2">
        <v>0.5625</v>
      </c>
      <c r="F1441" s="1">
        <v>40285</v>
      </c>
      <c r="G1441" s="2">
        <v>0.59861111111111109</v>
      </c>
      <c r="H1441">
        <v>50</v>
      </c>
      <c r="I1441">
        <v>52</v>
      </c>
      <c r="J1441" t="s">
        <v>8</v>
      </c>
      <c r="K1441" t="s">
        <v>18</v>
      </c>
      <c r="L1441" t="str">
        <f t="shared" si="89"/>
        <v>Morning</v>
      </c>
      <c r="M1441" t="str">
        <f t="shared" si="90"/>
        <v>13</v>
      </c>
      <c r="N1441" t="str">
        <f t="shared" si="91"/>
        <v>14</v>
      </c>
    </row>
    <row r="1442" spans="1:14" x14ac:dyDescent="0.3">
      <c r="A1442">
        <v>1</v>
      </c>
      <c r="B1442">
        <v>5</v>
      </c>
      <c r="C1442" s="1">
        <v>40285</v>
      </c>
      <c r="D1442" s="21" t="str">
        <f t="shared" si="88"/>
        <v>17-Apr-2010</v>
      </c>
      <c r="E1442" s="2">
        <v>0.56805555555555554</v>
      </c>
      <c r="F1442" s="1">
        <v>40285</v>
      </c>
      <c r="G1442" s="2">
        <v>0.66388888888888886</v>
      </c>
      <c r="H1442">
        <v>50</v>
      </c>
      <c r="I1442">
        <v>138</v>
      </c>
      <c r="J1442" t="s">
        <v>8</v>
      </c>
      <c r="K1442" t="s">
        <v>18</v>
      </c>
      <c r="L1442" t="str">
        <f t="shared" si="89"/>
        <v>Morning</v>
      </c>
      <c r="M1442" t="str">
        <f t="shared" si="90"/>
        <v>13</v>
      </c>
      <c r="N1442" t="str">
        <f t="shared" si="91"/>
        <v>15</v>
      </c>
    </row>
    <row r="1443" spans="1:14" x14ac:dyDescent="0.3">
      <c r="A1443">
        <v>1</v>
      </c>
      <c r="B1443">
        <v>5</v>
      </c>
      <c r="C1443" s="1">
        <v>40285</v>
      </c>
      <c r="D1443" s="21" t="str">
        <f t="shared" si="88"/>
        <v>17-Apr-2010</v>
      </c>
      <c r="E1443" s="2">
        <v>0.57986111111111105</v>
      </c>
      <c r="F1443" s="1">
        <v>40285</v>
      </c>
      <c r="G1443" s="2">
        <v>0.6645833333333333</v>
      </c>
      <c r="H1443">
        <v>50</v>
      </c>
      <c r="I1443">
        <v>122</v>
      </c>
      <c r="J1443" t="s">
        <v>8</v>
      </c>
      <c r="K1443" t="s">
        <v>18</v>
      </c>
      <c r="L1443" t="str">
        <f t="shared" si="89"/>
        <v>Morning</v>
      </c>
      <c r="M1443" t="str">
        <f t="shared" si="90"/>
        <v>13</v>
      </c>
      <c r="N1443" t="str">
        <f t="shared" si="91"/>
        <v>15</v>
      </c>
    </row>
    <row r="1444" spans="1:14" x14ac:dyDescent="0.3">
      <c r="A1444">
        <v>1</v>
      </c>
      <c r="B1444">
        <v>5</v>
      </c>
      <c r="C1444" s="1">
        <v>40285</v>
      </c>
      <c r="D1444" s="21" t="str">
        <f t="shared" si="88"/>
        <v>17-Apr-2010</v>
      </c>
      <c r="E1444" s="2">
        <v>0.66736111111111107</v>
      </c>
      <c r="F1444" s="1">
        <v>40285</v>
      </c>
      <c r="G1444" s="2">
        <v>0.78819444444444453</v>
      </c>
      <c r="H1444">
        <v>50</v>
      </c>
      <c r="I1444">
        <v>174</v>
      </c>
      <c r="J1444" t="s">
        <v>8</v>
      </c>
      <c r="K1444" t="s">
        <v>18</v>
      </c>
      <c r="L1444" t="str">
        <f t="shared" si="89"/>
        <v>Afternoon</v>
      </c>
      <c r="M1444" t="str">
        <f t="shared" si="90"/>
        <v>16</v>
      </c>
      <c r="N1444" t="str">
        <f t="shared" si="91"/>
        <v>18</v>
      </c>
    </row>
    <row r="1445" spans="1:14" x14ac:dyDescent="0.3">
      <c r="A1445">
        <v>1</v>
      </c>
      <c r="B1445">
        <v>5</v>
      </c>
      <c r="C1445" s="1">
        <v>40285</v>
      </c>
      <c r="D1445" s="21" t="str">
        <f t="shared" si="88"/>
        <v>17-Apr-2010</v>
      </c>
      <c r="E1445" s="2">
        <v>0.67361111111111116</v>
      </c>
      <c r="F1445" s="1">
        <v>40285</v>
      </c>
      <c r="G1445" s="2">
        <v>0.8041666666666667</v>
      </c>
      <c r="H1445">
        <v>70</v>
      </c>
      <c r="I1445">
        <v>188</v>
      </c>
      <c r="J1445" t="s">
        <v>8</v>
      </c>
      <c r="K1445" t="s">
        <v>18</v>
      </c>
      <c r="L1445" t="str">
        <f t="shared" si="89"/>
        <v>Afternoon</v>
      </c>
      <c r="M1445" t="str">
        <f t="shared" si="90"/>
        <v>16</v>
      </c>
      <c r="N1445" t="str">
        <f t="shared" si="91"/>
        <v>19</v>
      </c>
    </row>
    <row r="1446" spans="1:14" x14ac:dyDescent="0.3">
      <c r="A1446">
        <v>1</v>
      </c>
      <c r="B1446">
        <v>6</v>
      </c>
      <c r="C1446" s="1">
        <v>40285</v>
      </c>
      <c r="D1446" s="21" t="str">
        <f t="shared" si="88"/>
        <v>17-Apr-2010</v>
      </c>
      <c r="E1446" s="2">
        <v>0.73819444444444438</v>
      </c>
      <c r="F1446" s="1">
        <v>40285</v>
      </c>
      <c r="G1446" s="2">
        <v>0.88611111111111107</v>
      </c>
      <c r="H1446">
        <v>70</v>
      </c>
      <c r="I1446">
        <v>213</v>
      </c>
      <c r="J1446" t="s">
        <v>8</v>
      </c>
      <c r="K1446" t="s">
        <v>18</v>
      </c>
      <c r="L1446" t="str">
        <f t="shared" si="89"/>
        <v>Afternoon</v>
      </c>
      <c r="M1446" t="str">
        <f t="shared" si="90"/>
        <v>17</v>
      </c>
      <c r="N1446" t="str">
        <f t="shared" si="91"/>
        <v>21</v>
      </c>
    </row>
    <row r="1447" spans="1:14" x14ac:dyDescent="0.3">
      <c r="A1447">
        <v>1</v>
      </c>
      <c r="B1447">
        <v>6</v>
      </c>
      <c r="C1447" s="1">
        <v>40285</v>
      </c>
      <c r="D1447" s="21" t="str">
        <f t="shared" si="88"/>
        <v>17-Apr-2010</v>
      </c>
      <c r="E1447" s="2">
        <v>0.7402777777777777</v>
      </c>
      <c r="F1447" s="1">
        <v>40285</v>
      </c>
      <c r="G1447" s="2">
        <v>0.8354166666666667</v>
      </c>
      <c r="H1447">
        <v>50</v>
      </c>
      <c r="I1447">
        <v>137</v>
      </c>
      <c r="J1447" t="s">
        <v>8</v>
      </c>
      <c r="K1447" t="s">
        <v>18</v>
      </c>
      <c r="L1447" t="str">
        <f t="shared" si="89"/>
        <v>Afternoon</v>
      </c>
      <c r="M1447" t="str">
        <f t="shared" si="90"/>
        <v>17</v>
      </c>
      <c r="N1447" t="str">
        <f t="shared" si="91"/>
        <v>20</v>
      </c>
    </row>
    <row r="1448" spans="1:14" x14ac:dyDescent="0.3">
      <c r="A1448">
        <v>1</v>
      </c>
      <c r="B1448">
        <v>5</v>
      </c>
      <c r="C1448" s="1">
        <v>40285</v>
      </c>
      <c r="D1448" s="21" t="str">
        <f t="shared" si="88"/>
        <v>17-Apr-2010</v>
      </c>
      <c r="E1448" s="2">
        <v>0.82361111111111107</v>
      </c>
      <c r="F1448" s="1">
        <v>40285</v>
      </c>
      <c r="G1448" s="2">
        <v>0.96944444444444444</v>
      </c>
      <c r="H1448">
        <v>70</v>
      </c>
      <c r="I1448">
        <v>210</v>
      </c>
      <c r="J1448" t="s">
        <v>8</v>
      </c>
      <c r="K1448" t="s">
        <v>18</v>
      </c>
      <c r="L1448" t="str">
        <f t="shared" si="89"/>
        <v>Evening</v>
      </c>
      <c r="M1448" t="str">
        <f t="shared" si="90"/>
        <v>19</v>
      </c>
      <c r="N1448" t="str">
        <f t="shared" si="91"/>
        <v>23</v>
      </c>
    </row>
    <row r="1449" spans="1:14" x14ac:dyDescent="0.3">
      <c r="A1449">
        <v>1</v>
      </c>
      <c r="B1449">
        <v>5</v>
      </c>
      <c r="C1449" s="1">
        <v>40285</v>
      </c>
      <c r="D1449" s="21" t="str">
        <f t="shared" si="88"/>
        <v>17-Apr-2010</v>
      </c>
      <c r="E1449" s="2">
        <v>0.8354166666666667</v>
      </c>
      <c r="F1449" s="1">
        <v>40285</v>
      </c>
      <c r="G1449" s="2">
        <v>0.9902777777777777</v>
      </c>
      <c r="H1449">
        <v>70</v>
      </c>
      <c r="I1449">
        <v>223</v>
      </c>
      <c r="J1449" t="s">
        <v>8</v>
      </c>
      <c r="K1449" t="s">
        <v>18</v>
      </c>
      <c r="L1449" t="str">
        <f t="shared" si="89"/>
        <v>Evening</v>
      </c>
      <c r="M1449" t="str">
        <f t="shared" si="90"/>
        <v>20</v>
      </c>
      <c r="N1449" t="str">
        <f t="shared" si="91"/>
        <v>23</v>
      </c>
    </row>
    <row r="1450" spans="1:14" x14ac:dyDescent="0.3">
      <c r="A1450">
        <v>1</v>
      </c>
      <c r="B1450">
        <v>5</v>
      </c>
      <c r="C1450" s="1">
        <v>40285</v>
      </c>
      <c r="D1450" s="21" t="str">
        <f t="shared" si="88"/>
        <v>17-Apr-2010</v>
      </c>
      <c r="E1450" s="2">
        <v>0.85486111111111107</v>
      </c>
      <c r="F1450" s="1">
        <v>40285</v>
      </c>
      <c r="G1450" s="2">
        <v>0.9506944444444444</v>
      </c>
      <c r="H1450">
        <v>50</v>
      </c>
      <c r="I1450">
        <v>138</v>
      </c>
      <c r="J1450" t="s">
        <v>8</v>
      </c>
      <c r="K1450" t="s">
        <v>18</v>
      </c>
      <c r="L1450" t="str">
        <f t="shared" si="89"/>
        <v>Evening</v>
      </c>
      <c r="M1450" t="str">
        <f t="shared" si="90"/>
        <v>20</v>
      </c>
      <c r="N1450" t="str">
        <f t="shared" si="91"/>
        <v>22</v>
      </c>
    </row>
    <row r="1451" spans="1:14" x14ac:dyDescent="0.3">
      <c r="A1451">
        <v>1</v>
      </c>
      <c r="B1451">
        <v>6</v>
      </c>
      <c r="C1451" s="1">
        <v>40285</v>
      </c>
      <c r="D1451" s="21" t="str">
        <f t="shared" si="88"/>
        <v>17-Apr-2010</v>
      </c>
      <c r="E1451" s="2">
        <v>0.86944444444444446</v>
      </c>
      <c r="F1451" s="1">
        <v>40285</v>
      </c>
      <c r="G1451" s="2">
        <v>0.96180555555555547</v>
      </c>
      <c r="H1451">
        <v>50</v>
      </c>
      <c r="I1451">
        <v>133</v>
      </c>
      <c r="J1451" t="s">
        <v>8</v>
      </c>
      <c r="K1451" t="s">
        <v>18</v>
      </c>
      <c r="L1451" t="str">
        <f t="shared" si="89"/>
        <v>Evening</v>
      </c>
      <c r="M1451" t="str">
        <f t="shared" si="90"/>
        <v>20</v>
      </c>
      <c r="N1451" t="str">
        <f t="shared" si="91"/>
        <v>23</v>
      </c>
    </row>
    <row r="1452" spans="1:14" x14ac:dyDescent="0.3">
      <c r="A1452">
        <v>1</v>
      </c>
      <c r="B1452">
        <v>5</v>
      </c>
      <c r="C1452" s="1">
        <v>40286</v>
      </c>
      <c r="D1452" s="21" t="str">
        <f t="shared" si="88"/>
        <v>18-Apr-2010</v>
      </c>
      <c r="E1452" s="2">
        <v>0.40486111111111112</v>
      </c>
      <c r="F1452" s="1">
        <v>40286</v>
      </c>
      <c r="G1452" s="2">
        <v>0.44375000000000003</v>
      </c>
      <c r="H1452">
        <v>50</v>
      </c>
      <c r="I1452">
        <v>56</v>
      </c>
      <c r="J1452" t="s">
        <v>8</v>
      </c>
      <c r="K1452" t="s">
        <v>21</v>
      </c>
      <c r="L1452" t="str">
        <f t="shared" si="89"/>
        <v>Night</v>
      </c>
      <c r="M1452" t="str">
        <f t="shared" si="90"/>
        <v>9</v>
      </c>
      <c r="N1452" t="str">
        <f t="shared" si="91"/>
        <v>10</v>
      </c>
    </row>
    <row r="1453" spans="1:14" x14ac:dyDescent="0.3">
      <c r="A1453">
        <v>1</v>
      </c>
      <c r="B1453">
        <v>5</v>
      </c>
      <c r="C1453" s="1">
        <v>40286</v>
      </c>
      <c r="D1453" s="21" t="str">
        <f t="shared" si="88"/>
        <v>18-Apr-2010</v>
      </c>
      <c r="E1453" s="2">
        <v>0.4993055555555555</v>
      </c>
      <c r="F1453" s="1">
        <v>40286</v>
      </c>
      <c r="G1453" s="2">
        <v>0.59861111111111109</v>
      </c>
      <c r="H1453">
        <v>50</v>
      </c>
      <c r="I1453">
        <v>143</v>
      </c>
      <c r="J1453" t="s">
        <v>8</v>
      </c>
      <c r="K1453" t="s">
        <v>21</v>
      </c>
      <c r="L1453" t="str">
        <f t="shared" si="89"/>
        <v>Morning</v>
      </c>
      <c r="M1453" t="str">
        <f t="shared" si="90"/>
        <v>11</v>
      </c>
      <c r="N1453" t="str">
        <f t="shared" si="91"/>
        <v>14</v>
      </c>
    </row>
    <row r="1454" spans="1:14" x14ac:dyDescent="0.3">
      <c r="A1454">
        <v>1</v>
      </c>
      <c r="B1454">
        <v>6</v>
      </c>
      <c r="C1454" s="1">
        <v>40286</v>
      </c>
      <c r="D1454" s="21" t="str">
        <f t="shared" si="88"/>
        <v>18-Apr-2010</v>
      </c>
      <c r="E1454" s="2">
        <v>0.52361111111111114</v>
      </c>
      <c r="F1454" s="1">
        <v>40286</v>
      </c>
      <c r="G1454" s="2">
        <v>0.53541666666666665</v>
      </c>
      <c r="H1454">
        <v>50</v>
      </c>
      <c r="I1454">
        <v>17</v>
      </c>
      <c r="J1454" t="s">
        <v>8</v>
      </c>
      <c r="K1454" t="s">
        <v>21</v>
      </c>
      <c r="L1454" t="str">
        <f t="shared" si="89"/>
        <v>Morning</v>
      </c>
      <c r="M1454" t="str">
        <f t="shared" si="90"/>
        <v>12</v>
      </c>
      <c r="N1454" t="str">
        <f t="shared" si="91"/>
        <v>12</v>
      </c>
    </row>
    <row r="1455" spans="1:14" x14ac:dyDescent="0.3">
      <c r="A1455">
        <v>1</v>
      </c>
      <c r="B1455">
        <v>6</v>
      </c>
      <c r="C1455" s="1">
        <v>40286</v>
      </c>
      <c r="D1455" s="21" t="str">
        <f t="shared" si="88"/>
        <v>18-Apr-2010</v>
      </c>
      <c r="E1455" s="2">
        <v>0.52500000000000002</v>
      </c>
      <c r="F1455" s="1">
        <v>40286</v>
      </c>
      <c r="G1455" s="2">
        <v>0.62222222222222223</v>
      </c>
      <c r="H1455">
        <v>50</v>
      </c>
      <c r="I1455">
        <v>140</v>
      </c>
      <c r="J1455" t="s">
        <v>8</v>
      </c>
      <c r="K1455" t="s">
        <v>21</v>
      </c>
      <c r="L1455" t="str">
        <f t="shared" si="89"/>
        <v>Morning</v>
      </c>
      <c r="M1455" t="str">
        <f t="shared" si="90"/>
        <v>12</v>
      </c>
      <c r="N1455" t="str">
        <f t="shared" si="91"/>
        <v>14</v>
      </c>
    </row>
    <row r="1456" spans="1:14" x14ac:dyDescent="0.3">
      <c r="A1456">
        <v>1</v>
      </c>
      <c r="B1456">
        <v>6</v>
      </c>
      <c r="C1456" s="1">
        <v>40286</v>
      </c>
      <c r="D1456" s="21" t="str">
        <f t="shared" si="88"/>
        <v>18-Apr-2010</v>
      </c>
      <c r="E1456" s="2">
        <v>0.52500000000000002</v>
      </c>
      <c r="F1456" s="1">
        <v>40286</v>
      </c>
      <c r="G1456" s="2">
        <v>0.68402777777777779</v>
      </c>
      <c r="H1456">
        <v>70</v>
      </c>
      <c r="I1456">
        <v>229</v>
      </c>
      <c r="J1456" t="s">
        <v>8</v>
      </c>
      <c r="K1456" t="s">
        <v>21</v>
      </c>
      <c r="L1456" t="str">
        <f t="shared" si="89"/>
        <v>Morning</v>
      </c>
      <c r="M1456" t="str">
        <f t="shared" si="90"/>
        <v>12</v>
      </c>
      <c r="N1456" t="str">
        <f t="shared" si="91"/>
        <v>16</v>
      </c>
    </row>
    <row r="1457" spans="1:14" x14ac:dyDescent="0.3">
      <c r="A1457">
        <v>1</v>
      </c>
      <c r="B1457">
        <v>5</v>
      </c>
      <c r="C1457" s="1">
        <v>40286</v>
      </c>
      <c r="D1457" s="21" t="str">
        <f t="shared" si="88"/>
        <v>18-Apr-2010</v>
      </c>
      <c r="E1457" s="2">
        <v>0.55277777777777781</v>
      </c>
      <c r="F1457" s="1">
        <v>40286</v>
      </c>
      <c r="G1457" s="2">
        <v>0.70277777777777783</v>
      </c>
      <c r="H1457">
        <v>70</v>
      </c>
      <c r="I1457">
        <v>216</v>
      </c>
      <c r="J1457" t="s">
        <v>8</v>
      </c>
      <c r="K1457" t="s">
        <v>21</v>
      </c>
      <c r="L1457" t="str">
        <f t="shared" si="89"/>
        <v>Morning</v>
      </c>
      <c r="M1457" t="str">
        <f t="shared" si="90"/>
        <v>13</v>
      </c>
      <c r="N1457" t="str">
        <f t="shared" si="91"/>
        <v>16</v>
      </c>
    </row>
    <row r="1458" spans="1:14" x14ac:dyDescent="0.3">
      <c r="A1458">
        <v>1</v>
      </c>
      <c r="B1458">
        <v>5</v>
      </c>
      <c r="C1458" s="1">
        <v>40286</v>
      </c>
      <c r="D1458" s="21" t="str">
        <f t="shared" si="88"/>
        <v>18-Apr-2010</v>
      </c>
      <c r="E1458" s="2">
        <v>0.57500000000000007</v>
      </c>
      <c r="F1458" s="1">
        <v>40286</v>
      </c>
      <c r="G1458" s="2">
        <v>0.65555555555555556</v>
      </c>
      <c r="H1458">
        <v>50</v>
      </c>
      <c r="I1458">
        <v>116</v>
      </c>
      <c r="J1458" t="s">
        <v>8</v>
      </c>
      <c r="K1458" t="s">
        <v>21</v>
      </c>
      <c r="L1458" t="str">
        <f t="shared" si="89"/>
        <v>Morning</v>
      </c>
      <c r="M1458" t="str">
        <f t="shared" si="90"/>
        <v>13</v>
      </c>
      <c r="N1458" t="str">
        <f t="shared" si="91"/>
        <v>15</v>
      </c>
    </row>
    <row r="1459" spans="1:14" x14ac:dyDescent="0.3">
      <c r="A1459">
        <v>1</v>
      </c>
      <c r="B1459">
        <v>6</v>
      </c>
      <c r="C1459" s="1">
        <v>40286</v>
      </c>
      <c r="D1459" s="21" t="str">
        <f t="shared" si="88"/>
        <v>18-Apr-2010</v>
      </c>
      <c r="E1459" s="2">
        <v>0.68541666666666667</v>
      </c>
      <c r="F1459" s="1">
        <v>40286</v>
      </c>
      <c r="G1459" s="2">
        <v>0.85069444444444453</v>
      </c>
      <c r="H1459">
        <v>70</v>
      </c>
      <c r="I1459">
        <v>238</v>
      </c>
      <c r="J1459" t="s">
        <v>8</v>
      </c>
      <c r="K1459" t="s">
        <v>21</v>
      </c>
      <c r="L1459" t="str">
        <f t="shared" si="89"/>
        <v>Afternoon</v>
      </c>
      <c r="M1459" t="str">
        <f t="shared" si="90"/>
        <v>16</v>
      </c>
      <c r="N1459" t="str">
        <f t="shared" si="91"/>
        <v>20</v>
      </c>
    </row>
    <row r="1460" spans="1:14" x14ac:dyDescent="0.3">
      <c r="A1460">
        <v>1</v>
      </c>
      <c r="B1460">
        <v>5</v>
      </c>
      <c r="C1460" s="1">
        <v>40286</v>
      </c>
      <c r="D1460" s="21" t="str">
        <f t="shared" si="88"/>
        <v>18-Apr-2010</v>
      </c>
      <c r="E1460" s="2">
        <v>0.6875</v>
      </c>
      <c r="F1460" s="1">
        <v>40286</v>
      </c>
      <c r="G1460" s="2">
        <v>0.79375000000000007</v>
      </c>
      <c r="H1460">
        <v>50</v>
      </c>
      <c r="I1460">
        <v>153</v>
      </c>
      <c r="J1460" t="s">
        <v>8</v>
      </c>
      <c r="K1460" t="s">
        <v>21</v>
      </c>
      <c r="L1460" t="str">
        <f t="shared" si="89"/>
        <v>Afternoon</v>
      </c>
      <c r="M1460" t="str">
        <f t="shared" si="90"/>
        <v>16</v>
      </c>
      <c r="N1460" t="str">
        <f t="shared" si="91"/>
        <v>19</v>
      </c>
    </row>
    <row r="1461" spans="1:14" x14ac:dyDescent="0.3">
      <c r="A1461">
        <v>1</v>
      </c>
      <c r="B1461">
        <v>6</v>
      </c>
      <c r="C1461" s="1">
        <v>40286</v>
      </c>
      <c r="D1461" s="21" t="str">
        <f t="shared" si="88"/>
        <v>18-Apr-2010</v>
      </c>
      <c r="E1461" s="2">
        <v>0.69097222222222221</v>
      </c>
      <c r="F1461" s="1">
        <v>40286</v>
      </c>
      <c r="G1461" s="2">
        <v>0.81527777777777777</v>
      </c>
      <c r="H1461">
        <v>50</v>
      </c>
      <c r="I1461">
        <v>179</v>
      </c>
      <c r="J1461" t="s">
        <v>8</v>
      </c>
      <c r="K1461" t="s">
        <v>21</v>
      </c>
      <c r="L1461" t="str">
        <f t="shared" si="89"/>
        <v>Afternoon</v>
      </c>
      <c r="M1461" t="str">
        <f t="shared" si="90"/>
        <v>16</v>
      </c>
      <c r="N1461" t="str">
        <f t="shared" si="91"/>
        <v>19</v>
      </c>
    </row>
    <row r="1462" spans="1:14" x14ac:dyDescent="0.3">
      <c r="A1462">
        <v>1</v>
      </c>
      <c r="B1462">
        <v>5</v>
      </c>
      <c r="C1462" s="1">
        <v>40286</v>
      </c>
      <c r="D1462" s="21" t="str">
        <f t="shared" si="88"/>
        <v>18-Apr-2010</v>
      </c>
      <c r="E1462" s="2">
        <v>0.7104166666666667</v>
      </c>
      <c r="F1462" s="1">
        <v>40286</v>
      </c>
      <c r="G1462" s="2">
        <v>0.76388888888888884</v>
      </c>
      <c r="H1462">
        <v>50</v>
      </c>
      <c r="I1462">
        <v>77</v>
      </c>
      <c r="J1462" t="s">
        <v>8</v>
      </c>
      <c r="K1462" t="s">
        <v>21</v>
      </c>
      <c r="L1462" t="str">
        <f t="shared" si="89"/>
        <v>Afternoon</v>
      </c>
      <c r="M1462" t="str">
        <f t="shared" si="90"/>
        <v>17</v>
      </c>
      <c r="N1462" t="str">
        <f t="shared" si="91"/>
        <v>18</v>
      </c>
    </row>
    <row r="1463" spans="1:14" x14ac:dyDescent="0.3">
      <c r="A1463">
        <v>1</v>
      </c>
      <c r="B1463">
        <v>5</v>
      </c>
      <c r="C1463" s="1">
        <v>40286</v>
      </c>
      <c r="D1463" s="21" t="str">
        <f t="shared" si="88"/>
        <v>18-Apr-2010</v>
      </c>
      <c r="E1463" s="2">
        <v>0.76874999999999993</v>
      </c>
      <c r="F1463" s="1">
        <v>40286</v>
      </c>
      <c r="G1463" s="2">
        <v>0.96666666666666667</v>
      </c>
      <c r="H1463">
        <v>90</v>
      </c>
      <c r="I1463">
        <v>285</v>
      </c>
      <c r="J1463" t="s">
        <v>8</v>
      </c>
      <c r="K1463" t="s">
        <v>21</v>
      </c>
      <c r="L1463" t="str">
        <f t="shared" si="89"/>
        <v>Evening</v>
      </c>
      <c r="M1463" t="str">
        <f t="shared" si="90"/>
        <v>18</v>
      </c>
      <c r="N1463" t="str">
        <f t="shared" si="91"/>
        <v>23</v>
      </c>
    </row>
    <row r="1464" spans="1:14" x14ac:dyDescent="0.3">
      <c r="A1464">
        <v>1</v>
      </c>
      <c r="B1464">
        <v>5</v>
      </c>
      <c r="C1464" s="1">
        <v>40286</v>
      </c>
      <c r="D1464" s="21" t="str">
        <f t="shared" si="88"/>
        <v>18-Apr-2010</v>
      </c>
      <c r="E1464" s="2">
        <v>0.84513888888888899</v>
      </c>
      <c r="F1464" s="1">
        <v>40286</v>
      </c>
      <c r="G1464" s="2">
        <v>0.93958333333333333</v>
      </c>
      <c r="H1464">
        <v>50</v>
      </c>
      <c r="I1464">
        <v>136</v>
      </c>
      <c r="J1464" t="s">
        <v>8</v>
      </c>
      <c r="K1464" t="s">
        <v>21</v>
      </c>
      <c r="L1464" t="str">
        <f t="shared" si="89"/>
        <v>Evening</v>
      </c>
      <c r="M1464" t="str">
        <f t="shared" si="90"/>
        <v>20</v>
      </c>
      <c r="N1464" t="str">
        <f t="shared" si="91"/>
        <v>22</v>
      </c>
    </row>
    <row r="1465" spans="1:14" x14ac:dyDescent="0.3">
      <c r="A1465">
        <v>1</v>
      </c>
      <c r="B1465">
        <v>6</v>
      </c>
      <c r="C1465" s="1">
        <v>40286</v>
      </c>
      <c r="D1465" s="21" t="str">
        <f t="shared" si="88"/>
        <v>18-Apr-2010</v>
      </c>
      <c r="E1465" s="2">
        <v>0.87638888888888899</v>
      </c>
      <c r="F1465" s="1">
        <v>40286</v>
      </c>
      <c r="G1465" s="2">
        <v>0.93958333333333333</v>
      </c>
      <c r="H1465">
        <v>50</v>
      </c>
      <c r="I1465">
        <v>91</v>
      </c>
      <c r="J1465" t="s">
        <v>8</v>
      </c>
      <c r="K1465" t="s">
        <v>21</v>
      </c>
      <c r="L1465" t="str">
        <f t="shared" si="89"/>
        <v>Evening</v>
      </c>
      <c r="M1465" t="str">
        <f t="shared" si="90"/>
        <v>21</v>
      </c>
      <c r="N1465" t="str">
        <f t="shared" si="91"/>
        <v>22</v>
      </c>
    </row>
    <row r="1466" spans="1:14" x14ac:dyDescent="0.3">
      <c r="A1466">
        <v>1</v>
      </c>
      <c r="B1466">
        <v>6</v>
      </c>
      <c r="C1466" s="1">
        <v>40286</v>
      </c>
      <c r="D1466" s="21" t="str">
        <f t="shared" si="88"/>
        <v>18-Apr-2010</v>
      </c>
      <c r="E1466" s="2">
        <v>0.87916666666666676</v>
      </c>
      <c r="F1466" s="1">
        <v>40286</v>
      </c>
      <c r="G1466" s="2">
        <v>0.92083333333333339</v>
      </c>
      <c r="H1466">
        <v>50</v>
      </c>
      <c r="I1466">
        <v>60</v>
      </c>
      <c r="J1466" t="s">
        <v>8</v>
      </c>
      <c r="K1466" t="s">
        <v>21</v>
      </c>
      <c r="L1466" t="str">
        <f t="shared" si="89"/>
        <v>Evening</v>
      </c>
      <c r="M1466" t="str">
        <f t="shared" si="90"/>
        <v>21</v>
      </c>
      <c r="N1466" t="str">
        <f t="shared" si="91"/>
        <v>22</v>
      </c>
    </row>
    <row r="1467" spans="1:14" x14ac:dyDescent="0.3">
      <c r="A1467">
        <v>1</v>
      </c>
      <c r="B1467">
        <v>6</v>
      </c>
      <c r="C1467" s="1">
        <v>40292</v>
      </c>
      <c r="D1467" s="21" t="str">
        <f t="shared" si="88"/>
        <v>24-Apr-2010</v>
      </c>
      <c r="E1467" s="2">
        <v>0.39652777777777781</v>
      </c>
      <c r="F1467" s="1">
        <v>40292</v>
      </c>
      <c r="G1467" s="2">
        <v>0.77013888888888893</v>
      </c>
      <c r="H1467">
        <v>0</v>
      </c>
      <c r="I1467">
        <v>538</v>
      </c>
      <c r="J1467" t="s">
        <v>19</v>
      </c>
      <c r="K1467" t="s">
        <v>18</v>
      </c>
      <c r="L1467" t="str">
        <f t="shared" si="89"/>
        <v>Night</v>
      </c>
      <c r="M1467" t="str">
        <f t="shared" si="90"/>
        <v>9</v>
      </c>
      <c r="N1467" t="str">
        <f t="shared" si="91"/>
        <v>18</v>
      </c>
    </row>
    <row r="1468" spans="1:14" x14ac:dyDescent="0.3">
      <c r="A1468">
        <v>1</v>
      </c>
      <c r="B1468">
        <v>5</v>
      </c>
      <c r="C1468" s="1">
        <v>40292</v>
      </c>
      <c r="D1468" s="21" t="str">
        <f t="shared" si="88"/>
        <v>24-Apr-2010</v>
      </c>
      <c r="E1468" s="2">
        <v>0.41666666666666669</v>
      </c>
      <c r="F1468" s="1">
        <v>40292</v>
      </c>
      <c r="G1468" s="2">
        <v>0.52708333333333335</v>
      </c>
      <c r="H1468">
        <v>50</v>
      </c>
      <c r="I1468">
        <v>159</v>
      </c>
      <c r="J1468" t="s">
        <v>8</v>
      </c>
      <c r="K1468" t="s">
        <v>18</v>
      </c>
      <c r="L1468" t="str">
        <f t="shared" si="89"/>
        <v>Night</v>
      </c>
      <c r="M1468" t="str">
        <f t="shared" si="90"/>
        <v>10</v>
      </c>
      <c r="N1468" t="str">
        <f t="shared" si="91"/>
        <v>12</v>
      </c>
    </row>
    <row r="1469" spans="1:14" x14ac:dyDescent="0.3">
      <c r="A1469">
        <v>1</v>
      </c>
      <c r="B1469">
        <v>5</v>
      </c>
      <c r="C1469" s="1">
        <v>40292</v>
      </c>
      <c r="D1469" s="21" t="str">
        <f t="shared" si="88"/>
        <v>24-Apr-2010</v>
      </c>
      <c r="E1469" s="2">
        <v>0.4826388888888889</v>
      </c>
      <c r="F1469" s="1">
        <v>40292</v>
      </c>
      <c r="G1469" s="2">
        <v>0.51388888888888895</v>
      </c>
      <c r="H1469">
        <v>50</v>
      </c>
      <c r="I1469">
        <v>45</v>
      </c>
      <c r="J1469" t="s">
        <v>8</v>
      </c>
      <c r="K1469" t="s">
        <v>18</v>
      </c>
      <c r="L1469" t="str">
        <f t="shared" si="89"/>
        <v>Morning</v>
      </c>
      <c r="M1469" t="str">
        <f t="shared" si="90"/>
        <v>11</v>
      </c>
      <c r="N1469" t="str">
        <f t="shared" si="91"/>
        <v>12</v>
      </c>
    </row>
    <row r="1470" spans="1:14" x14ac:dyDescent="0.3">
      <c r="A1470">
        <v>1</v>
      </c>
      <c r="B1470">
        <v>6</v>
      </c>
      <c r="C1470" s="1">
        <v>40292</v>
      </c>
      <c r="D1470" s="21" t="str">
        <f t="shared" si="88"/>
        <v>24-Apr-2010</v>
      </c>
      <c r="E1470" s="2">
        <v>0.52569444444444446</v>
      </c>
      <c r="F1470" s="1">
        <v>40292</v>
      </c>
      <c r="G1470" s="2">
        <v>0.6479166666666667</v>
      </c>
      <c r="H1470">
        <v>50</v>
      </c>
      <c r="I1470">
        <v>176</v>
      </c>
      <c r="J1470" t="s">
        <v>8</v>
      </c>
      <c r="K1470" t="s">
        <v>18</v>
      </c>
      <c r="L1470" t="str">
        <f t="shared" si="89"/>
        <v>Morning</v>
      </c>
      <c r="M1470" t="str">
        <f t="shared" si="90"/>
        <v>12</v>
      </c>
      <c r="N1470" t="str">
        <f t="shared" si="91"/>
        <v>15</v>
      </c>
    </row>
    <row r="1471" spans="1:14" x14ac:dyDescent="0.3">
      <c r="A1471">
        <v>1</v>
      </c>
      <c r="B1471">
        <v>5</v>
      </c>
      <c r="C1471" s="1">
        <v>40292</v>
      </c>
      <c r="D1471" s="21" t="str">
        <f t="shared" si="88"/>
        <v>24-Apr-2010</v>
      </c>
      <c r="E1471" s="2">
        <v>0.53263888888888888</v>
      </c>
      <c r="F1471" s="1">
        <v>40292</v>
      </c>
      <c r="G1471" s="2">
        <v>0.57847222222222217</v>
      </c>
      <c r="H1471">
        <v>50</v>
      </c>
      <c r="I1471">
        <v>66</v>
      </c>
      <c r="J1471" t="s">
        <v>8</v>
      </c>
      <c r="K1471" t="s">
        <v>18</v>
      </c>
      <c r="L1471" t="str">
        <f t="shared" si="89"/>
        <v>Morning</v>
      </c>
      <c r="M1471" t="str">
        <f t="shared" si="90"/>
        <v>12</v>
      </c>
      <c r="N1471" t="str">
        <f t="shared" si="91"/>
        <v>13</v>
      </c>
    </row>
    <row r="1472" spans="1:14" x14ac:dyDescent="0.3">
      <c r="A1472">
        <v>1</v>
      </c>
      <c r="B1472">
        <v>6</v>
      </c>
      <c r="C1472" s="1">
        <v>40292</v>
      </c>
      <c r="D1472" s="21" t="str">
        <f t="shared" si="88"/>
        <v>24-Apr-2010</v>
      </c>
      <c r="E1472" s="2">
        <v>0.54861111111111105</v>
      </c>
      <c r="F1472" s="1">
        <v>40292</v>
      </c>
      <c r="G1472" s="2">
        <v>0.6166666666666667</v>
      </c>
      <c r="H1472" s="3">
        <v>300</v>
      </c>
      <c r="I1472">
        <v>98</v>
      </c>
      <c r="J1472" t="s">
        <v>8</v>
      </c>
      <c r="K1472" t="s">
        <v>18</v>
      </c>
      <c r="L1472" t="str">
        <f t="shared" si="89"/>
        <v>Morning</v>
      </c>
      <c r="M1472" t="str">
        <f t="shared" si="90"/>
        <v>13</v>
      </c>
      <c r="N1472" t="str">
        <f t="shared" si="91"/>
        <v>14</v>
      </c>
    </row>
    <row r="1473" spans="1:14" x14ac:dyDescent="0.3">
      <c r="A1473">
        <v>1</v>
      </c>
      <c r="B1473">
        <v>6</v>
      </c>
      <c r="C1473" s="1">
        <v>40292</v>
      </c>
      <c r="D1473" s="21" t="str">
        <f t="shared" si="88"/>
        <v>24-Apr-2010</v>
      </c>
      <c r="E1473" s="2">
        <v>0.59097222222222223</v>
      </c>
      <c r="F1473" s="1">
        <v>40292</v>
      </c>
      <c r="G1473" s="2">
        <v>0.6777777777777777</v>
      </c>
      <c r="H1473">
        <v>50</v>
      </c>
      <c r="I1473">
        <v>125</v>
      </c>
      <c r="J1473" t="s">
        <v>8</v>
      </c>
      <c r="K1473" t="s">
        <v>18</v>
      </c>
      <c r="L1473" t="str">
        <f t="shared" si="89"/>
        <v>Afternoon</v>
      </c>
      <c r="M1473" t="str">
        <f t="shared" si="90"/>
        <v>14</v>
      </c>
      <c r="N1473" t="str">
        <f t="shared" si="91"/>
        <v>16</v>
      </c>
    </row>
    <row r="1474" spans="1:14" x14ac:dyDescent="0.3">
      <c r="A1474">
        <v>1</v>
      </c>
      <c r="B1474">
        <v>6</v>
      </c>
      <c r="C1474" s="1">
        <v>40292</v>
      </c>
      <c r="D1474" s="21" t="str">
        <f t="shared" si="88"/>
        <v>24-Apr-2010</v>
      </c>
      <c r="E1474" s="2">
        <v>0.62291666666666667</v>
      </c>
      <c r="F1474" s="1">
        <v>40292</v>
      </c>
      <c r="G1474" s="2">
        <v>0.9472222222222223</v>
      </c>
      <c r="H1474">
        <v>150</v>
      </c>
      <c r="I1474">
        <v>467</v>
      </c>
      <c r="J1474" t="s">
        <v>8</v>
      </c>
      <c r="K1474" t="s">
        <v>18</v>
      </c>
      <c r="L1474" t="str">
        <f t="shared" si="89"/>
        <v>Afternoon</v>
      </c>
      <c r="M1474" t="str">
        <f t="shared" si="90"/>
        <v>14</v>
      </c>
      <c r="N1474" t="str">
        <f t="shared" si="91"/>
        <v>22</v>
      </c>
    </row>
    <row r="1475" spans="1:14" x14ac:dyDescent="0.3">
      <c r="A1475">
        <v>1</v>
      </c>
      <c r="B1475">
        <v>5</v>
      </c>
      <c r="C1475" s="1">
        <v>40292</v>
      </c>
      <c r="D1475" s="21" t="str">
        <f t="shared" ref="D1475:D1538" si="92" xml:space="preserve"> TEXT(C1475, "dd-Mmm-yyyy")</f>
        <v>24-Apr-2010</v>
      </c>
      <c r="E1475" s="2">
        <v>0.63124999999999998</v>
      </c>
      <c r="F1475" s="1">
        <v>40292</v>
      </c>
      <c r="G1475" s="2">
        <v>0.67499999999999993</v>
      </c>
      <c r="H1475">
        <v>50</v>
      </c>
      <c r="I1475">
        <v>63</v>
      </c>
      <c r="J1475" t="s">
        <v>8</v>
      </c>
      <c r="K1475" t="s">
        <v>18</v>
      </c>
      <c r="L1475" t="str">
        <f t="shared" ref="L1475:L1538" si="93">IF(AND(E1475&gt;$T$6,E1475&lt;=$U$6),"Morning",IF(AND(E1475&gt;$U$6,E1475&lt;=$V$6),"Afternoon", IF(AND(E1475&gt;$V$6,E1475&lt;=$W$6),"Evening", "Night")))</f>
        <v>Afternoon</v>
      </c>
      <c r="M1475" t="str">
        <f t="shared" ref="M1475:M1538" si="94" xml:space="preserve"> TEXT(E1475, "H")</f>
        <v>15</v>
      </c>
      <c r="N1475" t="str">
        <f t="shared" ref="N1475:N1538" si="95" xml:space="preserve"> TEXT(G1475,"HH")</f>
        <v>16</v>
      </c>
    </row>
    <row r="1476" spans="1:14" x14ac:dyDescent="0.3">
      <c r="A1476">
        <v>1</v>
      </c>
      <c r="B1476">
        <v>5</v>
      </c>
      <c r="C1476" s="1">
        <v>40292</v>
      </c>
      <c r="D1476" s="21" t="str">
        <f t="shared" si="92"/>
        <v>24-Apr-2010</v>
      </c>
      <c r="E1476" s="2">
        <v>0.63194444444444442</v>
      </c>
      <c r="F1476" s="1">
        <v>40292</v>
      </c>
      <c r="G1476" s="2">
        <v>0.68263888888888891</v>
      </c>
      <c r="H1476" s="3">
        <v>300</v>
      </c>
      <c r="I1476">
        <v>73</v>
      </c>
      <c r="J1476" t="s">
        <v>8</v>
      </c>
      <c r="K1476" t="s">
        <v>18</v>
      </c>
      <c r="L1476" t="str">
        <f t="shared" si="93"/>
        <v>Afternoon</v>
      </c>
      <c r="M1476" t="str">
        <f t="shared" si="94"/>
        <v>15</v>
      </c>
      <c r="N1476" t="str">
        <f t="shared" si="95"/>
        <v>16</v>
      </c>
    </row>
    <row r="1477" spans="1:14" x14ac:dyDescent="0.3">
      <c r="A1477">
        <v>1</v>
      </c>
      <c r="B1477">
        <v>6</v>
      </c>
      <c r="C1477" s="1">
        <v>40292</v>
      </c>
      <c r="D1477" s="21" t="str">
        <f t="shared" si="92"/>
        <v>24-Apr-2010</v>
      </c>
      <c r="E1477" s="2">
        <v>0.63263888888888886</v>
      </c>
      <c r="F1477" s="1">
        <v>40292</v>
      </c>
      <c r="G1477" s="2">
        <v>0.71875</v>
      </c>
      <c r="H1477">
        <v>50</v>
      </c>
      <c r="I1477">
        <v>124</v>
      </c>
      <c r="J1477" t="s">
        <v>8</v>
      </c>
      <c r="K1477" t="s">
        <v>18</v>
      </c>
      <c r="L1477" t="str">
        <f t="shared" si="93"/>
        <v>Afternoon</v>
      </c>
      <c r="M1477" t="str">
        <f t="shared" si="94"/>
        <v>15</v>
      </c>
      <c r="N1477" t="str">
        <f t="shared" si="95"/>
        <v>17</v>
      </c>
    </row>
    <row r="1478" spans="1:14" x14ac:dyDescent="0.3">
      <c r="A1478">
        <v>1</v>
      </c>
      <c r="B1478">
        <v>6</v>
      </c>
      <c r="C1478" s="1">
        <v>40292</v>
      </c>
      <c r="D1478" s="21" t="str">
        <f t="shared" si="92"/>
        <v>24-Apr-2010</v>
      </c>
      <c r="E1478" s="2">
        <v>0.65277777777777779</v>
      </c>
      <c r="F1478" s="1">
        <v>40292</v>
      </c>
      <c r="G1478" s="2">
        <v>0.71111111111111114</v>
      </c>
      <c r="H1478">
        <v>50</v>
      </c>
      <c r="I1478">
        <v>84</v>
      </c>
      <c r="J1478" t="s">
        <v>8</v>
      </c>
      <c r="K1478" t="s">
        <v>18</v>
      </c>
      <c r="L1478" t="str">
        <f t="shared" si="93"/>
        <v>Afternoon</v>
      </c>
      <c r="M1478" t="str">
        <f t="shared" si="94"/>
        <v>15</v>
      </c>
      <c r="N1478" t="str">
        <f t="shared" si="95"/>
        <v>17</v>
      </c>
    </row>
    <row r="1479" spans="1:14" x14ac:dyDescent="0.3">
      <c r="A1479">
        <v>1</v>
      </c>
      <c r="B1479">
        <v>6</v>
      </c>
      <c r="C1479" s="1">
        <v>40292</v>
      </c>
      <c r="D1479" s="21" t="str">
        <f t="shared" si="92"/>
        <v>24-Apr-2010</v>
      </c>
      <c r="E1479" s="2">
        <v>0.70694444444444438</v>
      </c>
      <c r="F1479" s="1">
        <v>40292</v>
      </c>
      <c r="G1479" s="2">
        <v>0.81180555555555556</v>
      </c>
      <c r="H1479">
        <v>50</v>
      </c>
      <c r="I1479">
        <v>151</v>
      </c>
      <c r="J1479" t="s">
        <v>8</v>
      </c>
      <c r="K1479" t="s">
        <v>18</v>
      </c>
      <c r="L1479" t="str">
        <f t="shared" si="93"/>
        <v>Afternoon</v>
      </c>
      <c r="M1479" t="str">
        <f t="shared" si="94"/>
        <v>16</v>
      </c>
      <c r="N1479" t="str">
        <f t="shared" si="95"/>
        <v>19</v>
      </c>
    </row>
    <row r="1480" spans="1:14" x14ac:dyDescent="0.3">
      <c r="A1480">
        <v>1</v>
      </c>
      <c r="B1480">
        <v>6</v>
      </c>
      <c r="C1480" s="1">
        <v>40292</v>
      </c>
      <c r="D1480" s="21" t="str">
        <f t="shared" si="92"/>
        <v>24-Apr-2010</v>
      </c>
      <c r="E1480" s="2">
        <v>0.71736111111111101</v>
      </c>
      <c r="F1480" s="1">
        <v>40292</v>
      </c>
      <c r="G1480" s="2">
        <v>0.77916666666666667</v>
      </c>
      <c r="H1480">
        <v>50</v>
      </c>
      <c r="I1480">
        <v>89</v>
      </c>
      <c r="J1480" t="s">
        <v>8</v>
      </c>
      <c r="K1480" t="s">
        <v>18</v>
      </c>
      <c r="L1480" t="str">
        <f t="shared" si="93"/>
        <v>Afternoon</v>
      </c>
      <c r="M1480" t="str">
        <f t="shared" si="94"/>
        <v>17</v>
      </c>
      <c r="N1480" t="str">
        <f t="shared" si="95"/>
        <v>18</v>
      </c>
    </row>
    <row r="1481" spans="1:14" x14ac:dyDescent="0.3">
      <c r="A1481">
        <v>1</v>
      </c>
      <c r="B1481">
        <v>6</v>
      </c>
      <c r="C1481" s="1">
        <v>40292</v>
      </c>
      <c r="D1481" s="21" t="str">
        <f t="shared" si="92"/>
        <v>24-Apr-2010</v>
      </c>
      <c r="E1481" s="2">
        <v>0.73819444444444438</v>
      </c>
      <c r="F1481" s="1">
        <v>40292</v>
      </c>
      <c r="G1481" s="2">
        <v>0.76180555555555562</v>
      </c>
      <c r="H1481">
        <v>0</v>
      </c>
      <c r="I1481">
        <v>34</v>
      </c>
      <c r="J1481" t="s">
        <v>19</v>
      </c>
      <c r="K1481" t="s">
        <v>18</v>
      </c>
      <c r="L1481" t="str">
        <f t="shared" si="93"/>
        <v>Afternoon</v>
      </c>
      <c r="M1481" t="str">
        <f t="shared" si="94"/>
        <v>17</v>
      </c>
      <c r="N1481" t="str">
        <f t="shared" si="95"/>
        <v>18</v>
      </c>
    </row>
    <row r="1482" spans="1:14" x14ac:dyDescent="0.3">
      <c r="A1482">
        <v>1</v>
      </c>
      <c r="B1482">
        <v>5</v>
      </c>
      <c r="C1482" s="1">
        <v>40292</v>
      </c>
      <c r="D1482" s="21" t="str">
        <f t="shared" si="92"/>
        <v>24-Apr-2010</v>
      </c>
      <c r="E1482" s="2">
        <v>0.74236111111111114</v>
      </c>
      <c r="F1482" s="1">
        <v>40292</v>
      </c>
      <c r="G1482" s="2">
        <v>0.80763888888888891</v>
      </c>
      <c r="H1482">
        <v>50</v>
      </c>
      <c r="I1482">
        <v>94</v>
      </c>
      <c r="J1482" t="s">
        <v>8</v>
      </c>
      <c r="K1482" t="s">
        <v>18</v>
      </c>
      <c r="L1482" t="str">
        <f t="shared" si="93"/>
        <v>Afternoon</v>
      </c>
      <c r="M1482" t="str">
        <f t="shared" si="94"/>
        <v>17</v>
      </c>
      <c r="N1482" t="str">
        <f t="shared" si="95"/>
        <v>19</v>
      </c>
    </row>
    <row r="1483" spans="1:14" x14ac:dyDescent="0.3">
      <c r="A1483">
        <v>1</v>
      </c>
      <c r="B1483">
        <v>6</v>
      </c>
      <c r="C1483" s="1">
        <v>40292</v>
      </c>
      <c r="D1483" s="21" t="str">
        <f t="shared" si="92"/>
        <v>24-Apr-2010</v>
      </c>
      <c r="E1483" s="2">
        <v>0.82500000000000007</v>
      </c>
      <c r="F1483" s="1">
        <v>40292</v>
      </c>
      <c r="G1483" s="2">
        <v>0.9194444444444444</v>
      </c>
      <c r="H1483">
        <v>50</v>
      </c>
      <c r="I1483">
        <v>136</v>
      </c>
      <c r="J1483" t="s">
        <v>8</v>
      </c>
      <c r="K1483" t="s">
        <v>18</v>
      </c>
      <c r="L1483" t="str">
        <f t="shared" si="93"/>
        <v>Evening</v>
      </c>
      <c r="M1483" t="str">
        <f t="shared" si="94"/>
        <v>19</v>
      </c>
      <c r="N1483" t="str">
        <f t="shared" si="95"/>
        <v>22</v>
      </c>
    </row>
    <row r="1484" spans="1:14" x14ac:dyDescent="0.3">
      <c r="A1484">
        <v>1</v>
      </c>
      <c r="B1484">
        <v>6</v>
      </c>
      <c r="C1484" s="1">
        <v>40292</v>
      </c>
      <c r="D1484" s="21" t="str">
        <f t="shared" si="92"/>
        <v>24-Apr-2010</v>
      </c>
      <c r="E1484" s="2">
        <v>0.84236111111111101</v>
      </c>
      <c r="F1484" s="1">
        <v>40292</v>
      </c>
      <c r="G1484" s="2">
        <v>0.92222222222222217</v>
      </c>
      <c r="H1484">
        <v>50</v>
      </c>
      <c r="I1484">
        <v>115</v>
      </c>
      <c r="J1484" t="s">
        <v>8</v>
      </c>
      <c r="K1484" t="s">
        <v>18</v>
      </c>
      <c r="L1484" t="str">
        <f t="shared" si="93"/>
        <v>Evening</v>
      </c>
      <c r="M1484" t="str">
        <f t="shared" si="94"/>
        <v>20</v>
      </c>
      <c r="N1484" t="str">
        <f t="shared" si="95"/>
        <v>22</v>
      </c>
    </row>
    <row r="1485" spans="1:14" x14ac:dyDescent="0.3">
      <c r="A1485">
        <v>1</v>
      </c>
      <c r="B1485">
        <v>5</v>
      </c>
      <c r="C1485" s="1">
        <v>40292</v>
      </c>
      <c r="D1485" s="21" t="str">
        <f t="shared" si="92"/>
        <v>24-Apr-2010</v>
      </c>
      <c r="E1485" s="2">
        <v>0.8847222222222223</v>
      </c>
      <c r="F1485" s="1">
        <v>40292</v>
      </c>
      <c r="G1485" s="2">
        <v>0.9375</v>
      </c>
      <c r="H1485">
        <v>50</v>
      </c>
      <c r="I1485">
        <v>76</v>
      </c>
      <c r="J1485" t="s">
        <v>8</v>
      </c>
      <c r="K1485" t="s">
        <v>18</v>
      </c>
      <c r="L1485" t="str">
        <f t="shared" si="93"/>
        <v>Evening</v>
      </c>
      <c r="M1485" t="str">
        <f t="shared" si="94"/>
        <v>21</v>
      </c>
      <c r="N1485" t="str">
        <f t="shared" si="95"/>
        <v>22</v>
      </c>
    </row>
    <row r="1486" spans="1:14" x14ac:dyDescent="0.3">
      <c r="A1486">
        <v>1</v>
      </c>
      <c r="B1486">
        <v>5</v>
      </c>
      <c r="C1486" s="1">
        <v>40292</v>
      </c>
      <c r="D1486" s="21" t="str">
        <f t="shared" si="92"/>
        <v>24-Apr-2010</v>
      </c>
      <c r="E1486" s="2">
        <v>0.91666666666666663</v>
      </c>
      <c r="F1486" s="1">
        <v>40293</v>
      </c>
      <c r="G1486" s="2">
        <v>2.7083333333333334E-2</v>
      </c>
      <c r="H1486">
        <v>50</v>
      </c>
      <c r="I1486">
        <v>159</v>
      </c>
      <c r="J1486" t="s">
        <v>8</v>
      </c>
      <c r="K1486" t="s">
        <v>18</v>
      </c>
      <c r="L1486" t="str">
        <f t="shared" si="93"/>
        <v>Evening</v>
      </c>
      <c r="M1486" t="str">
        <f t="shared" si="94"/>
        <v>22</v>
      </c>
      <c r="N1486" t="str">
        <f t="shared" si="95"/>
        <v>00</v>
      </c>
    </row>
    <row r="1487" spans="1:14" x14ac:dyDescent="0.3">
      <c r="A1487">
        <v>1</v>
      </c>
      <c r="B1487">
        <v>5</v>
      </c>
      <c r="C1487" s="1">
        <v>40292</v>
      </c>
      <c r="D1487" s="21" t="str">
        <f t="shared" si="92"/>
        <v>24-Apr-2010</v>
      </c>
      <c r="E1487" s="2">
        <v>0.9590277777777777</v>
      </c>
      <c r="F1487" s="1">
        <v>40292</v>
      </c>
      <c r="G1487" s="2">
        <v>0.97569444444444453</v>
      </c>
      <c r="H1487">
        <v>50</v>
      </c>
      <c r="I1487">
        <v>24</v>
      </c>
      <c r="J1487" t="s">
        <v>8</v>
      </c>
      <c r="K1487" t="s">
        <v>18</v>
      </c>
      <c r="L1487" t="str">
        <f t="shared" si="93"/>
        <v>Night</v>
      </c>
      <c r="M1487" t="str">
        <f t="shared" si="94"/>
        <v>23</v>
      </c>
      <c r="N1487" t="str">
        <f t="shared" si="95"/>
        <v>23</v>
      </c>
    </row>
    <row r="1488" spans="1:14" x14ac:dyDescent="0.3">
      <c r="A1488">
        <v>1</v>
      </c>
      <c r="B1488">
        <v>5</v>
      </c>
      <c r="C1488" s="1">
        <v>40293</v>
      </c>
      <c r="D1488" s="21" t="str">
        <f t="shared" si="92"/>
        <v>25-Apr-2010</v>
      </c>
      <c r="E1488" s="2">
        <v>0.4777777777777778</v>
      </c>
      <c r="F1488" s="1">
        <v>40293</v>
      </c>
      <c r="G1488" s="2">
        <v>0.67152777777777783</v>
      </c>
      <c r="H1488">
        <v>0</v>
      </c>
      <c r="I1488">
        <v>279</v>
      </c>
      <c r="J1488" t="s">
        <v>19</v>
      </c>
      <c r="K1488" t="s">
        <v>21</v>
      </c>
      <c r="L1488" t="str">
        <f t="shared" si="93"/>
        <v>Morning</v>
      </c>
      <c r="M1488" t="str">
        <f t="shared" si="94"/>
        <v>11</v>
      </c>
      <c r="N1488" t="str">
        <f t="shared" si="95"/>
        <v>16</v>
      </c>
    </row>
    <row r="1489" spans="1:14" x14ac:dyDescent="0.3">
      <c r="A1489">
        <v>1</v>
      </c>
      <c r="B1489">
        <v>5</v>
      </c>
      <c r="C1489" s="1">
        <v>40293</v>
      </c>
      <c r="D1489" s="21" t="str">
        <f t="shared" si="92"/>
        <v>25-Apr-2010</v>
      </c>
      <c r="E1489" s="2">
        <v>0.48055555555555557</v>
      </c>
      <c r="F1489" s="1">
        <v>40293</v>
      </c>
      <c r="G1489" s="2">
        <v>0.54027777777777775</v>
      </c>
      <c r="H1489">
        <v>50</v>
      </c>
      <c r="I1489">
        <v>86</v>
      </c>
      <c r="J1489" t="s">
        <v>8</v>
      </c>
      <c r="K1489" t="s">
        <v>21</v>
      </c>
      <c r="L1489" t="str">
        <f t="shared" si="93"/>
        <v>Morning</v>
      </c>
      <c r="M1489" t="str">
        <f t="shared" si="94"/>
        <v>11</v>
      </c>
      <c r="N1489" t="str">
        <f t="shared" si="95"/>
        <v>12</v>
      </c>
    </row>
    <row r="1490" spans="1:14" x14ac:dyDescent="0.3">
      <c r="A1490">
        <v>1</v>
      </c>
      <c r="B1490">
        <v>5</v>
      </c>
      <c r="C1490" s="1">
        <v>40293</v>
      </c>
      <c r="D1490" s="21" t="str">
        <f t="shared" si="92"/>
        <v>25-Apr-2010</v>
      </c>
      <c r="E1490" s="2">
        <v>0.51527777777777783</v>
      </c>
      <c r="F1490" s="1">
        <v>40293</v>
      </c>
      <c r="G1490" s="2">
        <v>0.59097222222222223</v>
      </c>
      <c r="H1490">
        <v>50</v>
      </c>
      <c r="I1490">
        <v>109</v>
      </c>
      <c r="J1490" t="s">
        <v>8</v>
      </c>
      <c r="K1490" t="s">
        <v>21</v>
      </c>
      <c r="L1490" t="str">
        <f t="shared" si="93"/>
        <v>Morning</v>
      </c>
      <c r="M1490" t="str">
        <f t="shared" si="94"/>
        <v>12</v>
      </c>
      <c r="N1490" t="str">
        <f t="shared" si="95"/>
        <v>14</v>
      </c>
    </row>
    <row r="1491" spans="1:14" x14ac:dyDescent="0.3">
      <c r="A1491">
        <v>1</v>
      </c>
      <c r="B1491">
        <v>6</v>
      </c>
      <c r="C1491" s="1">
        <v>40293</v>
      </c>
      <c r="D1491" s="21" t="str">
        <f t="shared" si="92"/>
        <v>25-Apr-2010</v>
      </c>
      <c r="E1491" s="2">
        <v>0.6875</v>
      </c>
      <c r="F1491" s="1">
        <v>40293</v>
      </c>
      <c r="G1491" s="2">
        <v>0.78541666666666676</v>
      </c>
      <c r="H1491" s="3">
        <v>300</v>
      </c>
      <c r="I1491">
        <v>141</v>
      </c>
      <c r="J1491" t="s">
        <v>8</v>
      </c>
      <c r="K1491" t="s">
        <v>21</v>
      </c>
      <c r="L1491" t="str">
        <f t="shared" si="93"/>
        <v>Afternoon</v>
      </c>
      <c r="M1491" t="str">
        <f t="shared" si="94"/>
        <v>16</v>
      </c>
      <c r="N1491" t="str">
        <f t="shared" si="95"/>
        <v>18</v>
      </c>
    </row>
    <row r="1492" spans="1:14" x14ac:dyDescent="0.3">
      <c r="A1492">
        <v>1</v>
      </c>
      <c r="B1492">
        <v>5</v>
      </c>
      <c r="C1492" s="1">
        <v>40293</v>
      </c>
      <c r="D1492" s="21" t="str">
        <f t="shared" si="92"/>
        <v>25-Apr-2010</v>
      </c>
      <c r="E1492" s="2">
        <v>0.6958333333333333</v>
      </c>
      <c r="F1492" s="1">
        <v>40293</v>
      </c>
      <c r="G1492" s="2">
        <v>0.82638888888888884</v>
      </c>
      <c r="H1492">
        <v>70</v>
      </c>
      <c r="I1492">
        <v>188</v>
      </c>
      <c r="J1492" t="s">
        <v>8</v>
      </c>
      <c r="K1492" t="s">
        <v>21</v>
      </c>
      <c r="L1492" t="str">
        <f t="shared" si="93"/>
        <v>Afternoon</v>
      </c>
      <c r="M1492" t="str">
        <f t="shared" si="94"/>
        <v>16</v>
      </c>
      <c r="N1492" t="str">
        <f t="shared" si="95"/>
        <v>19</v>
      </c>
    </row>
    <row r="1493" spans="1:14" x14ac:dyDescent="0.3">
      <c r="A1493">
        <v>1</v>
      </c>
      <c r="B1493">
        <v>5</v>
      </c>
      <c r="C1493" s="1">
        <v>40293</v>
      </c>
      <c r="D1493" s="21" t="str">
        <f t="shared" si="92"/>
        <v>25-Apr-2010</v>
      </c>
      <c r="E1493" s="2">
        <v>0.73263888888888884</v>
      </c>
      <c r="F1493" s="1">
        <v>40293</v>
      </c>
      <c r="G1493" s="2">
        <v>0.87847222222222221</v>
      </c>
      <c r="H1493">
        <v>70</v>
      </c>
      <c r="I1493">
        <v>210</v>
      </c>
      <c r="J1493" t="s">
        <v>8</v>
      </c>
      <c r="K1493" t="s">
        <v>21</v>
      </c>
      <c r="L1493" t="str">
        <f t="shared" si="93"/>
        <v>Afternoon</v>
      </c>
      <c r="M1493" t="str">
        <f t="shared" si="94"/>
        <v>17</v>
      </c>
      <c r="N1493" t="str">
        <f t="shared" si="95"/>
        <v>21</v>
      </c>
    </row>
    <row r="1494" spans="1:14" x14ac:dyDescent="0.3">
      <c r="A1494">
        <v>1</v>
      </c>
      <c r="B1494">
        <v>5</v>
      </c>
      <c r="C1494" s="1">
        <v>40293</v>
      </c>
      <c r="D1494" s="21" t="str">
        <f t="shared" si="92"/>
        <v>25-Apr-2010</v>
      </c>
      <c r="E1494" s="2">
        <v>0.73472222222222217</v>
      </c>
      <c r="F1494" s="1">
        <v>40293</v>
      </c>
      <c r="G1494" s="2">
        <v>0.79791666666666661</v>
      </c>
      <c r="H1494">
        <v>50</v>
      </c>
      <c r="I1494">
        <v>91</v>
      </c>
      <c r="J1494" t="s">
        <v>8</v>
      </c>
      <c r="K1494" t="s">
        <v>21</v>
      </c>
      <c r="L1494" t="str">
        <f t="shared" si="93"/>
        <v>Afternoon</v>
      </c>
      <c r="M1494" t="str">
        <f t="shared" si="94"/>
        <v>17</v>
      </c>
      <c r="N1494" t="str">
        <f t="shared" si="95"/>
        <v>19</v>
      </c>
    </row>
    <row r="1495" spans="1:14" x14ac:dyDescent="0.3">
      <c r="A1495">
        <v>1</v>
      </c>
      <c r="B1495">
        <v>6</v>
      </c>
      <c r="C1495" s="1">
        <v>40293</v>
      </c>
      <c r="D1495" s="21" t="str">
        <f t="shared" si="92"/>
        <v>25-Apr-2010</v>
      </c>
      <c r="E1495" s="2">
        <v>0.73819444444444438</v>
      </c>
      <c r="F1495" s="1">
        <v>40293</v>
      </c>
      <c r="G1495" s="2">
        <v>0.77708333333333324</v>
      </c>
      <c r="H1495">
        <v>50</v>
      </c>
      <c r="I1495">
        <v>56</v>
      </c>
      <c r="J1495" t="s">
        <v>8</v>
      </c>
      <c r="K1495" t="s">
        <v>21</v>
      </c>
      <c r="L1495" t="str">
        <f t="shared" si="93"/>
        <v>Afternoon</v>
      </c>
      <c r="M1495" t="str">
        <f t="shared" si="94"/>
        <v>17</v>
      </c>
      <c r="N1495" t="str">
        <f t="shared" si="95"/>
        <v>18</v>
      </c>
    </row>
    <row r="1496" spans="1:14" x14ac:dyDescent="0.3">
      <c r="A1496">
        <v>1</v>
      </c>
      <c r="B1496">
        <v>6</v>
      </c>
      <c r="C1496" s="1">
        <v>40293</v>
      </c>
      <c r="D1496" s="21" t="str">
        <f t="shared" si="92"/>
        <v>25-Apr-2010</v>
      </c>
      <c r="E1496" s="2">
        <v>0.74861111111111101</v>
      </c>
      <c r="F1496" s="1">
        <v>40293</v>
      </c>
      <c r="G1496" s="2">
        <v>0.78749999999999998</v>
      </c>
      <c r="H1496">
        <v>50</v>
      </c>
      <c r="I1496">
        <v>56</v>
      </c>
      <c r="J1496" t="s">
        <v>8</v>
      </c>
      <c r="K1496" t="s">
        <v>21</v>
      </c>
      <c r="L1496" t="str">
        <f t="shared" si="93"/>
        <v>Afternoon</v>
      </c>
      <c r="M1496" t="str">
        <f t="shared" si="94"/>
        <v>17</v>
      </c>
      <c r="N1496" t="str">
        <f t="shared" si="95"/>
        <v>18</v>
      </c>
    </row>
    <row r="1497" spans="1:14" x14ac:dyDescent="0.3">
      <c r="A1497">
        <v>1</v>
      </c>
      <c r="B1497">
        <v>6</v>
      </c>
      <c r="C1497" s="1">
        <v>40293</v>
      </c>
      <c r="D1497" s="21" t="str">
        <f t="shared" si="92"/>
        <v>25-Apr-2010</v>
      </c>
      <c r="E1497" s="2">
        <v>0.75694444444444453</v>
      </c>
      <c r="F1497" s="1">
        <v>40293</v>
      </c>
      <c r="G1497" s="2">
        <v>0.85625000000000007</v>
      </c>
      <c r="H1497">
        <v>50</v>
      </c>
      <c r="I1497">
        <v>143</v>
      </c>
      <c r="J1497" t="s">
        <v>8</v>
      </c>
      <c r="K1497" t="s">
        <v>21</v>
      </c>
      <c r="L1497" t="str">
        <f t="shared" si="93"/>
        <v>Evening</v>
      </c>
      <c r="M1497" t="str">
        <f t="shared" si="94"/>
        <v>18</v>
      </c>
      <c r="N1497" t="str">
        <f t="shared" si="95"/>
        <v>20</v>
      </c>
    </row>
    <row r="1498" spans="1:14" x14ac:dyDescent="0.3">
      <c r="A1498">
        <v>1</v>
      </c>
      <c r="B1498">
        <v>5</v>
      </c>
      <c r="C1498" s="1">
        <v>40293</v>
      </c>
      <c r="D1498" s="21" t="str">
        <f t="shared" si="92"/>
        <v>25-Apr-2010</v>
      </c>
      <c r="E1498" s="2">
        <v>0.86458333333333337</v>
      </c>
      <c r="F1498" s="1">
        <v>40293</v>
      </c>
      <c r="G1498" s="2">
        <v>0.93194444444444446</v>
      </c>
      <c r="H1498">
        <v>50</v>
      </c>
      <c r="I1498">
        <v>97</v>
      </c>
      <c r="J1498" t="s">
        <v>8</v>
      </c>
      <c r="K1498" t="s">
        <v>21</v>
      </c>
      <c r="L1498" t="str">
        <f t="shared" si="93"/>
        <v>Evening</v>
      </c>
      <c r="M1498" t="str">
        <f t="shared" si="94"/>
        <v>20</v>
      </c>
      <c r="N1498" t="str">
        <f t="shared" si="95"/>
        <v>22</v>
      </c>
    </row>
    <row r="1499" spans="1:14" x14ac:dyDescent="0.3">
      <c r="A1499">
        <v>1</v>
      </c>
      <c r="B1499">
        <v>6</v>
      </c>
      <c r="C1499" s="1">
        <v>40299</v>
      </c>
      <c r="D1499" s="21" t="str">
        <f t="shared" si="92"/>
        <v>01-May-2010</v>
      </c>
      <c r="E1499" s="2">
        <v>2.7777777777777779E-3</v>
      </c>
      <c r="F1499" s="1">
        <v>40299</v>
      </c>
      <c r="G1499" s="2">
        <v>6.8749999999999992E-2</v>
      </c>
      <c r="H1499">
        <v>50</v>
      </c>
      <c r="I1499">
        <v>95</v>
      </c>
      <c r="J1499" t="s">
        <v>8</v>
      </c>
      <c r="K1499" t="s">
        <v>18</v>
      </c>
      <c r="L1499" t="str">
        <f t="shared" si="93"/>
        <v>Night</v>
      </c>
      <c r="M1499" t="str">
        <f t="shared" si="94"/>
        <v>0</v>
      </c>
      <c r="N1499" t="str">
        <f t="shared" si="95"/>
        <v>01</v>
      </c>
    </row>
    <row r="1500" spans="1:14" x14ac:dyDescent="0.3">
      <c r="A1500">
        <v>1</v>
      </c>
      <c r="B1500">
        <v>6</v>
      </c>
      <c r="C1500" s="1">
        <v>40299</v>
      </c>
      <c r="D1500" s="21" t="str">
        <f t="shared" si="92"/>
        <v>01-May-2010</v>
      </c>
      <c r="E1500" s="2">
        <v>0.49374999999999997</v>
      </c>
      <c r="F1500" s="1">
        <v>40299</v>
      </c>
      <c r="G1500" s="2">
        <v>0.58263888888888882</v>
      </c>
      <c r="H1500">
        <v>50</v>
      </c>
      <c r="I1500">
        <v>128</v>
      </c>
      <c r="J1500" t="s">
        <v>8</v>
      </c>
      <c r="K1500" t="s">
        <v>18</v>
      </c>
      <c r="L1500" t="str">
        <f t="shared" si="93"/>
        <v>Morning</v>
      </c>
      <c r="M1500" t="str">
        <f t="shared" si="94"/>
        <v>11</v>
      </c>
      <c r="N1500" t="str">
        <f t="shared" si="95"/>
        <v>13</v>
      </c>
    </row>
    <row r="1501" spans="1:14" x14ac:dyDescent="0.3">
      <c r="A1501">
        <v>1</v>
      </c>
      <c r="B1501">
        <v>5</v>
      </c>
      <c r="C1501" s="1">
        <v>40299</v>
      </c>
      <c r="D1501" s="21" t="str">
        <f t="shared" si="92"/>
        <v>01-May-2010</v>
      </c>
      <c r="E1501" s="2">
        <v>0.5493055555555556</v>
      </c>
      <c r="F1501" s="1">
        <v>40299</v>
      </c>
      <c r="G1501" s="2">
        <v>0.63124999999999998</v>
      </c>
      <c r="H1501">
        <v>50</v>
      </c>
      <c r="I1501">
        <v>118</v>
      </c>
      <c r="J1501" t="s">
        <v>8</v>
      </c>
      <c r="K1501" t="s">
        <v>18</v>
      </c>
      <c r="L1501" t="str">
        <f t="shared" si="93"/>
        <v>Morning</v>
      </c>
      <c r="M1501" t="str">
        <f t="shared" si="94"/>
        <v>13</v>
      </c>
      <c r="N1501" t="str">
        <f t="shared" si="95"/>
        <v>15</v>
      </c>
    </row>
    <row r="1502" spans="1:14" x14ac:dyDescent="0.3">
      <c r="A1502">
        <v>1</v>
      </c>
      <c r="B1502">
        <v>6</v>
      </c>
      <c r="C1502" s="1">
        <v>40299</v>
      </c>
      <c r="D1502" s="21" t="str">
        <f t="shared" si="92"/>
        <v>01-May-2010</v>
      </c>
      <c r="E1502" s="2">
        <v>0.58194444444444449</v>
      </c>
      <c r="F1502" s="1">
        <v>40299</v>
      </c>
      <c r="G1502" s="2">
        <v>0.72361111111111109</v>
      </c>
      <c r="H1502">
        <v>70</v>
      </c>
      <c r="I1502">
        <v>204</v>
      </c>
      <c r="J1502" t="s">
        <v>8</v>
      </c>
      <c r="K1502" t="s">
        <v>18</v>
      </c>
      <c r="L1502" t="str">
        <f t="shared" si="93"/>
        <v>Morning</v>
      </c>
      <c r="M1502" t="str">
        <f t="shared" si="94"/>
        <v>13</v>
      </c>
      <c r="N1502" t="str">
        <f t="shared" si="95"/>
        <v>17</v>
      </c>
    </row>
    <row r="1503" spans="1:14" x14ac:dyDescent="0.3">
      <c r="A1503">
        <v>1</v>
      </c>
      <c r="B1503">
        <v>6</v>
      </c>
      <c r="C1503" s="1">
        <v>40299</v>
      </c>
      <c r="D1503" s="21" t="str">
        <f t="shared" si="92"/>
        <v>01-May-2010</v>
      </c>
      <c r="E1503" s="2">
        <v>0.58333333333333337</v>
      </c>
      <c r="F1503" s="1">
        <v>40299</v>
      </c>
      <c r="G1503" s="2">
        <v>0.71458333333333324</v>
      </c>
      <c r="H1503">
        <v>70</v>
      </c>
      <c r="I1503">
        <v>189</v>
      </c>
      <c r="J1503" t="s">
        <v>8</v>
      </c>
      <c r="K1503" t="s">
        <v>18</v>
      </c>
      <c r="L1503" t="str">
        <f t="shared" si="93"/>
        <v>Morning</v>
      </c>
      <c r="M1503" t="str">
        <f t="shared" si="94"/>
        <v>14</v>
      </c>
      <c r="N1503" t="str">
        <f t="shared" si="95"/>
        <v>17</v>
      </c>
    </row>
    <row r="1504" spans="1:14" x14ac:dyDescent="0.3">
      <c r="A1504">
        <v>1</v>
      </c>
      <c r="B1504">
        <v>6</v>
      </c>
      <c r="C1504" s="1">
        <v>40299</v>
      </c>
      <c r="D1504" s="21" t="str">
        <f t="shared" si="92"/>
        <v>01-May-2010</v>
      </c>
      <c r="E1504" s="2">
        <v>0.66319444444444442</v>
      </c>
      <c r="F1504" s="1">
        <v>40299</v>
      </c>
      <c r="G1504" s="2">
        <v>0.84375</v>
      </c>
      <c r="H1504">
        <v>90</v>
      </c>
      <c r="I1504">
        <v>260</v>
      </c>
      <c r="J1504" t="s">
        <v>8</v>
      </c>
      <c r="K1504" t="s">
        <v>18</v>
      </c>
      <c r="L1504" t="str">
        <f t="shared" si="93"/>
        <v>Afternoon</v>
      </c>
      <c r="M1504" t="str">
        <f t="shared" si="94"/>
        <v>15</v>
      </c>
      <c r="N1504" t="str">
        <f t="shared" si="95"/>
        <v>20</v>
      </c>
    </row>
    <row r="1505" spans="1:14" x14ac:dyDescent="0.3">
      <c r="A1505">
        <v>1</v>
      </c>
      <c r="B1505">
        <v>6</v>
      </c>
      <c r="C1505" s="1">
        <v>40299</v>
      </c>
      <c r="D1505" s="21" t="str">
        <f t="shared" si="92"/>
        <v>01-May-2010</v>
      </c>
      <c r="E1505" s="2">
        <v>0.66597222222222219</v>
      </c>
      <c r="F1505" s="1">
        <v>40299</v>
      </c>
      <c r="G1505" s="2">
        <v>0.71319444444444446</v>
      </c>
      <c r="H1505">
        <v>50</v>
      </c>
      <c r="I1505">
        <v>68</v>
      </c>
      <c r="J1505" t="s">
        <v>8</v>
      </c>
      <c r="K1505" t="s">
        <v>18</v>
      </c>
      <c r="L1505" t="str">
        <f t="shared" si="93"/>
        <v>Afternoon</v>
      </c>
      <c r="M1505" t="str">
        <f t="shared" si="94"/>
        <v>15</v>
      </c>
      <c r="N1505" t="str">
        <f t="shared" si="95"/>
        <v>17</v>
      </c>
    </row>
    <row r="1506" spans="1:14" x14ac:dyDescent="0.3">
      <c r="A1506">
        <v>1</v>
      </c>
      <c r="B1506">
        <v>6</v>
      </c>
      <c r="C1506" s="1">
        <v>40299</v>
      </c>
      <c r="D1506" s="21" t="str">
        <f t="shared" si="92"/>
        <v>01-May-2010</v>
      </c>
      <c r="E1506" s="2">
        <v>0.67013888888888884</v>
      </c>
      <c r="F1506" s="1">
        <v>40299</v>
      </c>
      <c r="G1506" s="2">
        <v>0.72638888888888886</v>
      </c>
      <c r="H1506">
        <v>50</v>
      </c>
      <c r="I1506">
        <v>81</v>
      </c>
      <c r="J1506" t="s">
        <v>8</v>
      </c>
      <c r="K1506" t="s">
        <v>18</v>
      </c>
      <c r="L1506" t="str">
        <f t="shared" si="93"/>
        <v>Afternoon</v>
      </c>
      <c r="M1506" t="str">
        <f t="shared" si="94"/>
        <v>16</v>
      </c>
      <c r="N1506" t="str">
        <f t="shared" si="95"/>
        <v>17</v>
      </c>
    </row>
    <row r="1507" spans="1:14" x14ac:dyDescent="0.3">
      <c r="A1507">
        <v>1</v>
      </c>
      <c r="B1507">
        <v>5</v>
      </c>
      <c r="C1507" s="1">
        <v>40299</v>
      </c>
      <c r="D1507" s="21" t="str">
        <f t="shared" si="92"/>
        <v>01-May-2010</v>
      </c>
      <c r="E1507" s="2">
        <v>0.69652777777777775</v>
      </c>
      <c r="F1507" s="1">
        <v>40299</v>
      </c>
      <c r="G1507" s="2">
        <v>0.90347222222222223</v>
      </c>
      <c r="H1507">
        <v>90</v>
      </c>
      <c r="I1507">
        <v>298</v>
      </c>
      <c r="J1507" t="s">
        <v>8</v>
      </c>
      <c r="K1507" t="s">
        <v>18</v>
      </c>
      <c r="L1507" t="str">
        <f t="shared" si="93"/>
        <v>Afternoon</v>
      </c>
      <c r="M1507" t="str">
        <f t="shared" si="94"/>
        <v>16</v>
      </c>
      <c r="N1507" t="str">
        <f t="shared" si="95"/>
        <v>21</v>
      </c>
    </row>
    <row r="1508" spans="1:14" x14ac:dyDescent="0.3">
      <c r="A1508">
        <v>1</v>
      </c>
      <c r="B1508">
        <v>6</v>
      </c>
      <c r="C1508" s="1">
        <v>40299</v>
      </c>
      <c r="D1508" s="21" t="str">
        <f t="shared" si="92"/>
        <v>01-May-2010</v>
      </c>
      <c r="E1508" s="2">
        <v>0.69861111111111107</v>
      </c>
      <c r="F1508" s="1">
        <v>40299</v>
      </c>
      <c r="G1508" s="2">
        <v>0.8534722222222223</v>
      </c>
      <c r="H1508">
        <v>70</v>
      </c>
      <c r="I1508">
        <v>223</v>
      </c>
      <c r="J1508" t="s">
        <v>8</v>
      </c>
      <c r="K1508" t="s">
        <v>18</v>
      </c>
      <c r="L1508" t="str">
        <f t="shared" si="93"/>
        <v>Afternoon</v>
      </c>
      <c r="M1508" t="str">
        <f t="shared" si="94"/>
        <v>16</v>
      </c>
      <c r="N1508" t="str">
        <f t="shared" si="95"/>
        <v>20</v>
      </c>
    </row>
    <row r="1509" spans="1:14" x14ac:dyDescent="0.3">
      <c r="A1509">
        <v>1</v>
      </c>
      <c r="B1509">
        <v>6</v>
      </c>
      <c r="C1509" s="1">
        <v>40299</v>
      </c>
      <c r="D1509" s="21" t="str">
        <f t="shared" si="92"/>
        <v>01-May-2010</v>
      </c>
      <c r="E1509" s="2">
        <v>0.73611111111111116</v>
      </c>
      <c r="F1509" s="1">
        <v>40299</v>
      </c>
      <c r="G1509" s="2">
        <v>0.75208333333333333</v>
      </c>
      <c r="H1509">
        <v>50</v>
      </c>
      <c r="I1509">
        <v>23</v>
      </c>
      <c r="J1509" t="s">
        <v>8</v>
      </c>
      <c r="K1509" t="s">
        <v>18</v>
      </c>
      <c r="L1509" t="str">
        <f t="shared" si="93"/>
        <v>Afternoon</v>
      </c>
      <c r="M1509" t="str">
        <f t="shared" si="94"/>
        <v>17</v>
      </c>
      <c r="N1509" t="str">
        <f t="shared" si="95"/>
        <v>18</v>
      </c>
    </row>
    <row r="1510" spans="1:14" x14ac:dyDescent="0.3">
      <c r="A1510">
        <v>1</v>
      </c>
      <c r="B1510">
        <v>6</v>
      </c>
      <c r="C1510" s="1">
        <v>40299</v>
      </c>
      <c r="D1510" s="21" t="str">
        <f t="shared" si="92"/>
        <v>01-May-2010</v>
      </c>
      <c r="E1510" s="2">
        <v>0.7368055555555556</v>
      </c>
      <c r="F1510" s="1">
        <v>40299</v>
      </c>
      <c r="G1510" s="2">
        <v>0.92569444444444438</v>
      </c>
      <c r="H1510">
        <v>90</v>
      </c>
      <c r="I1510">
        <v>272</v>
      </c>
      <c r="J1510" t="s">
        <v>8</v>
      </c>
      <c r="K1510" t="s">
        <v>18</v>
      </c>
      <c r="L1510" t="str">
        <f t="shared" si="93"/>
        <v>Afternoon</v>
      </c>
      <c r="M1510" t="str">
        <f t="shared" si="94"/>
        <v>17</v>
      </c>
      <c r="N1510" t="str">
        <f t="shared" si="95"/>
        <v>22</v>
      </c>
    </row>
    <row r="1511" spans="1:14" x14ac:dyDescent="0.3">
      <c r="A1511">
        <v>1</v>
      </c>
      <c r="B1511">
        <v>5</v>
      </c>
      <c r="C1511" s="1">
        <v>40299</v>
      </c>
      <c r="D1511" s="21" t="str">
        <f t="shared" si="92"/>
        <v>01-May-2010</v>
      </c>
      <c r="E1511" s="2">
        <v>0.81388888888888899</v>
      </c>
      <c r="F1511" s="1">
        <v>40299</v>
      </c>
      <c r="G1511" s="2">
        <v>0.95763888888888893</v>
      </c>
      <c r="H1511">
        <v>70</v>
      </c>
      <c r="I1511">
        <v>207</v>
      </c>
      <c r="J1511" t="s">
        <v>8</v>
      </c>
      <c r="K1511" t="s">
        <v>18</v>
      </c>
      <c r="L1511" t="str">
        <f t="shared" si="93"/>
        <v>Evening</v>
      </c>
      <c r="M1511" t="str">
        <f t="shared" si="94"/>
        <v>19</v>
      </c>
      <c r="N1511" t="str">
        <f t="shared" si="95"/>
        <v>22</v>
      </c>
    </row>
    <row r="1512" spans="1:14" x14ac:dyDescent="0.3">
      <c r="A1512">
        <v>1</v>
      </c>
      <c r="B1512">
        <v>5</v>
      </c>
      <c r="C1512" s="1">
        <v>40299</v>
      </c>
      <c r="D1512" s="21" t="str">
        <f t="shared" si="92"/>
        <v>01-May-2010</v>
      </c>
      <c r="E1512" s="2">
        <v>0.82291666666666663</v>
      </c>
      <c r="F1512" s="1">
        <v>40299</v>
      </c>
      <c r="G1512" s="2">
        <v>0.91527777777777775</v>
      </c>
      <c r="H1512">
        <v>50</v>
      </c>
      <c r="I1512">
        <v>133</v>
      </c>
      <c r="J1512" t="s">
        <v>8</v>
      </c>
      <c r="K1512" t="s">
        <v>18</v>
      </c>
      <c r="L1512" t="str">
        <f t="shared" si="93"/>
        <v>Evening</v>
      </c>
      <c r="M1512" t="str">
        <f t="shared" si="94"/>
        <v>19</v>
      </c>
      <c r="N1512" t="str">
        <f t="shared" si="95"/>
        <v>21</v>
      </c>
    </row>
    <row r="1513" spans="1:14" x14ac:dyDescent="0.3">
      <c r="A1513">
        <v>1</v>
      </c>
      <c r="B1513">
        <v>5</v>
      </c>
      <c r="C1513" s="1">
        <v>40299</v>
      </c>
      <c r="D1513" s="21" t="str">
        <f t="shared" si="92"/>
        <v>01-May-2010</v>
      </c>
      <c r="E1513" s="2">
        <v>0.8256944444444444</v>
      </c>
      <c r="F1513" s="1">
        <v>40299</v>
      </c>
      <c r="G1513" s="2">
        <v>0.95624999999999993</v>
      </c>
      <c r="H1513">
        <v>70</v>
      </c>
      <c r="I1513">
        <v>188</v>
      </c>
      <c r="J1513" t="s">
        <v>8</v>
      </c>
      <c r="K1513" t="s">
        <v>18</v>
      </c>
      <c r="L1513" t="str">
        <f t="shared" si="93"/>
        <v>Evening</v>
      </c>
      <c r="M1513" t="str">
        <f t="shared" si="94"/>
        <v>19</v>
      </c>
      <c r="N1513" t="str">
        <f t="shared" si="95"/>
        <v>22</v>
      </c>
    </row>
    <row r="1514" spans="1:14" x14ac:dyDescent="0.3">
      <c r="A1514">
        <v>1</v>
      </c>
      <c r="B1514">
        <v>6</v>
      </c>
      <c r="C1514" s="1">
        <v>40299</v>
      </c>
      <c r="D1514" s="21" t="str">
        <f t="shared" si="92"/>
        <v>01-May-2010</v>
      </c>
      <c r="E1514" s="2">
        <v>0.84444444444444444</v>
      </c>
      <c r="F1514" s="1">
        <v>40299</v>
      </c>
      <c r="G1514" s="2">
        <v>0.9506944444444444</v>
      </c>
      <c r="H1514">
        <v>50</v>
      </c>
      <c r="I1514">
        <v>153</v>
      </c>
      <c r="J1514" t="s">
        <v>8</v>
      </c>
      <c r="K1514" t="s">
        <v>18</v>
      </c>
      <c r="L1514" t="str">
        <f t="shared" si="93"/>
        <v>Evening</v>
      </c>
      <c r="M1514" t="str">
        <f t="shared" si="94"/>
        <v>20</v>
      </c>
      <c r="N1514" t="str">
        <f t="shared" si="95"/>
        <v>22</v>
      </c>
    </row>
    <row r="1515" spans="1:14" x14ac:dyDescent="0.3">
      <c r="A1515">
        <v>1</v>
      </c>
      <c r="B1515">
        <v>5</v>
      </c>
      <c r="C1515" s="1">
        <v>40299</v>
      </c>
      <c r="D1515" s="21" t="str">
        <f t="shared" si="92"/>
        <v>01-May-2010</v>
      </c>
      <c r="E1515" s="2">
        <v>0.89236111111111116</v>
      </c>
      <c r="F1515" s="1">
        <v>40299</v>
      </c>
      <c r="G1515" s="2">
        <v>0.95763888888888893</v>
      </c>
      <c r="H1515">
        <v>50</v>
      </c>
      <c r="I1515">
        <v>94</v>
      </c>
      <c r="J1515" t="s">
        <v>8</v>
      </c>
      <c r="K1515" t="s">
        <v>18</v>
      </c>
      <c r="L1515" t="str">
        <f t="shared" si="93"/>
        <v>Evening</v>
      </c>
      <c r="M1515" t="str">
        <f t="shared" si="94"/>
        <v>21</v>
      </c>
      <c r="N1515" t="str">
        <f t="shared" si="95"/>
        <v>22</v>
      </c>
    </row>
    <row r="1516" spans="1:14" x14ac:dyDescent="0.3">
      <c r="A1516">
        <v>1</v>
      </c>
      <c r="B1516">
        <v>5</v>
      </c>
      <c r="C1516" s="1">
        <v>40299</v>
      </c>
      <c r="D1516" s="21" t="str">
        <f t="shared" si="92"/>
        <v>01-May-2010</v>
      </c>
      <c r="E1516" s="2">
        <v>0.91805555555555562</v>
      </c>
      <c r="F1516" s="1">
        <v>40300</v>
      </c>
      <c r="G1516" s="2">
        <v>1.6666666666666666E-2</v>
      </c>
      <c r="H1516">
        <v>50</v>
      </c>
      <c r="I1516">
        <v>142</v>
      </c>
      <c r="J1516" t="s">
        <v>8</v>
      </c>
      <c r="K1516" t="s">
        <v>18</v>
      </c>
      <c r="L1516" t="str">
        <f t="shared" si="93"/>
        <v>Night</v>
      </c>
      <c r="M1516" t="str">
        <f t="shared" si="94"/>
        <v>22</v>
      </c>
      <c r="N1516" t="str">
        <f t="shared" si="95"/>
        <v>00</v>
      </c>
    </row>
    <row r="1517" spans="1:14" x14ac:dyDescent="0.3">
      <c r="A1517">
        <v>1</v>
      </c>
      <c r="B1517">
        <v>5</v>
      </c>
      <c r="C1517" s="1">
        <v>40299</v>
      </c>
      <c r="D1517" s="21" t="str">
        <f t="shared" si="92"/>
        <v>01-May-2010</v>
      </c>
      <c r="E1517" s="2">
        <v>0.97222222222222221</v>
      </c>
      <c r="F1517" s="1">
        <v>40300</v>
      </c>
      <c r="G1517" s="2">
        <v>0.10347222222222223</v>
      </c>
      <c r="H1517">
        <v>70</v>
      </c>
      <c r="I1517">
        <v>189</v>
      </c>
      <c r="J1517" t="s">
        <v>8</v>
      </c>
      <c r="K1517" t="s">
        <v>18</v>
      </c>
      <c r="L1517" t="str">
        <f t="shared" si="93"/>
        <v>Night</v>
      </c>
      <c r="M1517" t="str">
        <f t="shared" si="94"/>
        <v>23</v>
      </c>
      <c r="N1517" t="str">
        <f t="shared" si="95"/>
        <v>02</v>
      </c>
    </row>
    <row r="1518" spans="1:14" x14ac:dyDescent="0.3">
      <c r="A1518">
        <v>1</v>
      </c>
      <c r="B1518">
        <v>5</v>
      </c>
      <c r="C1518" s="1">
        <v>40300</v>
      </c>
      <c r="D1518" s="21" t="str">
        <f t="shared" si="92"/>
        <v>02-May-2010</v>
      </c>
      <c r="E1518" s="2">
        <v>0.38472222222222219</v>
      </c>
      <c r="F1518" s="1">
        <v>40300</v>
      </c>
      <c r="G1518" s="2">
        <v>0.50347222222222221</v>
      </c>
      <c r="H1518">
        <v>0</v>
      </c>
      <c r="I1518">
        <v>171</v>
      </c>
      <c r="J1518" t="s">
        <v>19</v>
      </c>
      <c r="K1518" t="s">
        <v>21</v>
      </c>
      <c r="L1518" t="str">
        <f t="shared" si="93"/>
        <v>Night</v>
      </c>
      <c r="M1518" t="str">
        <f t="shared" si="94"/>
        <v>9</v>
      </c>
      <c r="N1518" t="str">
        <f t="shared" si="95"/>
        <v>12</v>
      </c>
    </row>
    <row r="1519" spans="1:14" x14ac:dyDescent="0.3">
      <c r="A1519">
        <v>1</v>
      </c>
      <c r="B1519">
        <v>6</v>
      </c>
      <c r="C1519" s="1">
        <v>40300</v>
      </c>
      <c r="D1519" s="21" t="str">
        <f t="shared" si="92"/>
        <v>02-May-2010</v>
      </c>
      <c r="E1519" s="2">
        <v>0.51527777777777783</v>
      </c>
      <c r="F1519" s="1">
        <v>40300</v>
      </c>
      <c r="G1519" s="2">
        <v>0.61388888888888882</v>
      </c>
      <c r="H1519">
        <v>50</v>
      </c>
      <c r="I1519">
        <v>142</v>
      </c>
      <c r="J1519" t="s">
        <v>8</v>
      </c>
      <c r="K1519" t="s">
        <v>21</v>
      </c>
      <c r="L1519" t="str">
        <f t="shared" si="93"/>
        <v>Morning</v>
      </c>
      <c r="M1519" t="str">
        <f t="shared" si="94"/>
        <v>12</v>
      </c>
      <c r="N1519" t="str">
        <f t="shared" si="95"/>
        <v>14</v>
      </c>
    </row>
    <row r="1520" spans="1:14" x14ac:dyDescent="0.3">
      <c r="A1520">
        <v>1</v>
      </c>
      <c r="B1520">
        <v>6</v>
      </c>
      <c r="C1520" s="1">
        <v>40300</v>
      </c>
      <c r="D1520" s="21" t="str">
        <f t="shared" si="92"/>
        <v>02-May-2010</v>
      </c>
      <c r="E1520" s="2">
        <v>0.65</v>
      </c>
      <c r="F1520" s="1">
        <v>40300</v>
      </c>
      <c r="G1520" s="2">
        <v>0.75416666666666676</v>
      </c>
      <c r="H1520">
        <v>50</v>
      </c>
      <c r="I1520">
        <v>150</v>
      </c>
      <c r="J1520" t="s">
        <v>8</v>
      </c>
      <c r="K1520" t="s">
        <v>21</v>
      </c>
      <c r="L1520" t="str">
        <f t="shared" si="93"/>
        <v>Afternoon</v>
      </c>
      <c r="M1520" t="str">
        <f t="shared" si="94"/>
        <v>15</v>
      </c>
      <c r="N1520" t="str">
        <f t="shared" si="95"/>
        <v>18</v>
      </c>
    </row>
    <row r="1521" spans="1:14" x14ac:dyDescent="0.3">
      <c r="A1521">
        <v>1</v>
      </c>
      <c r="B1521">
        <v>5</v>
      </c>
      <c r="C1521" s="1">
        <v>40300</v>
      </c>
      <c r="D1521" s="21" t="str">
        <f t="shared" si="92"/>
        <v>02-May-2010</v>
      </c>
      <c r="E1521" s="2">
        <v>0.67013888888888884</v>
      </c>
      <c r="F1521" s="1">
        <v>40300</v>
      </c>
      <c r="G1521" s="2">
        <v>0.8041666666666667</v>
      </c>
      <c r="H1521">
        <v>70</v>
      </c>
      <c r="I1521">
        <v>193</v>
      </c>
      <c r="J1521" t="s">
        <v>8</v>
      </c>
      <c r="K1521" t="s">
        <v>21</v>
      </c>
      <c r="L1521" t="str">
        <f t="shared" si="93"/>
        <v>Afternoon</v>
      </c>
      <c r="M1521" t="str">
        <f t="shared" si="94"/>
        <v>16</v>
      </c>
      <c r="N1521" t="str">
        <f t="shared" si="95"/>
        <v>19</v>
      </c>
    </row>
    <row r="1522" spans="1:14" x14ac:dyDescent="0.3">
      <c r="A1522">
        <v>1</v>
      </c>
      <c r="B1522">
        <v>5</v>
      </c>
      <c r="C1522" s="1">
        <v>40300</v>
      </c>
      <c r="D1522" s="21" t="str">
        <f t="shared" si="92"/>
        <v>02-May-2010</v>
      </c>
      <c r="E1522" s="2">
        <v>0.68055555555555547</v>
      </c>
      <c r="F1522" s="1">
        <v>40300</v>
      </c>
      <c r="G1522" s="2">
        <v>0.76458333333333339</v>
      </c>
      <c r="H1522">
        <v>50</v>
      </c>
      <c r="I1522">
        <v>121</v>
      </c>
      <c r="J1522" t="s">
        <v>8</v>
      </c>
      <c r="K1522" t="s">
        <v>21</v>
      </c>
      <c r="L1522" t="str">
        <f t="shared" si="93"/>
        <v>Afternoon</v>
      </c>
      <c r="M1522" t="str">
        <f t="shared" si="94"/>
        <v>16</v>
      </c>
      <c r="N1522" t="str">
        <f t="shared" si="95"/>
        <v>18</v>
      </c>
    </row>
    <row r="1523" spans="1:14" x14ac:dyDescent="0.3">
      <c r="A1523">
        <v>1</v>
      </c>
      <c r="B1523">
        <v>6</v>
      </c>
      <c r="C1523" s="1">
        <v>40300</v>
      </c>
      <c r="D1523" s="21" t="str">
        <f t="shared" si="92"/>
        <v>02-May-2010</v>
      </c>
      <c r="E1523" s="2">
        <v>0.68819444444444444</v>
      </c>
      <c r="F1523" s="1">
        <v>40300</v>
      </c>
      <c r="G1523" s="2">
        <v>0.84513888888888899</v>
      </c>
      <c r="H1523">
        <v>70</v>
      </c>
      <c r="I1523">
        <v>226</v>
      </c>
      <c r="J1523" t="s">
        <v>8</v>
      </c>
      <c r="K1523" t="s">
        <v>21</v>
      </c>
      <c r="L1523" t="str">
        <f t="shared" si="93"/>
        <v>Afternoon</v>
      </c>
      <c r="M1523" t="str">
        <f t="shared" si="94"/>
        <v>16</v>
      </c>
      <c r="N1523" t="str">
        <f t="shared" si="95"/>
        <v>20</v>
      </c>
    </row>
    <row r="1524" spans="1:14" x14ac:dyDescent="0.3">
      <c r="A1524">
        <v>1</v>
      </c>
      <c r="B1524">
        <v>5</v>
      </c>
      <c r="C1524" s="1">
        <v>40300</v>
      </c>
      <c r="D1524" s="21" t="str">
        <f t="shared" si="92"/>
        <v>02-May-2010</v>
      </c>
      <c r="E1524" s="2">
        <v>0.70138888888888884</v>
      </c>
      <c r="F1524" s="1">
        <v>40300</v>
      </c>
      <c r="G1524" s="2">
        <v>0.74305555555555547</v>
      </c>
      <c r="H1524">
        <v>50</v>
      </c>
      <c r="I1524">
        <v>60</v>
      </c>
      <c r="J1524" t="s">
        <v>8</v>
      </c>
      <c r="K1524" t="s">
        <v>21</v>
      </c>
      <c r="L1524" t="str">
        <f t="shared" si="93"/>
        <v>Afternoon</v>
      </c>
      <c r="M1524" t="str">
        <f t="shared" si="94"/>
        <v>16</v>
      </c>
      <c r="N1524" t="str">
        <f t="shared" si="95"/>
        <v>17</v>
      </c>
    </row>
    <row r="1525" spans="1:14" x14ac:dyDescent="0.3">
      <c r="A1525">
        <v>1</v>
      </c>
      <c r="B1525">
        <v>5</v>
      </c>
      <c r="C1525" s="1">
        <v>40300</v>
      </c>
      <c r="D1525" s="21" t="str">
        <f t="shared" si="92"/>
        <v>02-May-2010</v>
      </c>
      <c r="E1525" s="2">
        <v>0.73263888888888884</v>
      </c>
      <c r="F1525" s="1">
        <v>40300</v>
      </c>
      <c r="G1525" s="2">
        <v>0.75138888888888899</v>
      </c>
      <c r="H1525">
        <v>50</v>
      </c>
      <c r="I1525">
        <v>27</v>
      </c>
      <c r="J1525" t="s">
        <v>8</v>
      </c>
      <c r="K1525" t="s">
        <v>21</v>
      </c>
      <c r="L1525" t="str">
        <f t="shared" si="93"/>
        <v>Afternoon</v>
      </c>
      <c r="M1525" t="str">
        <f t="shared" si="94"/>
        <v>17</v>
      </c>
      <c r="N1525" t="str">
        <f t="shared" si="95"/>
        <v>18</v>
      </c>
    </row>
    <row r="1526" spans="1:14" x14ac:dyDescent="0.3">
      <c r="A1526">
        <v>1</v>
      </c>
      <c r="B1526">
        <v>6</v>
      </c>
      <c r="C1526" s="1">
        <v>40300</v>
      </c>
      <c r="D1526" s="21" t="str">
        <f t="shared" si="92"/>
        <v>02-May-2010</v>
      </c>
      <c r="E1526" s="2">
        <v>0.74097222222222225</v>
      </c>
      <c r="F1526" s="1">
        <v>40300</v>
      </c>
      <c r="G1526" s="2">
        <v>0.84861111111111109</v>
      </c>
      <c r="H1526">
        <v>50</v>
      </c>
      <c r="I1526">
        <v>155</v>
      </c>
      <c r="J1526" t="s">
        <v>8</v>
      </c>
      <c r="K1526" t="s">
        <v>21</v>
      </c>
      <c r="L1526" t="str">
        <f t="shared" si="93"/>
        <v>Afternoon</v>
      </c>
      <c r="M1526" t="str">
        <f t="shared" si="94"/>
        <v>17</v>
      </c>
      <c r="N1526" t="str">
        <f t="shared" si="95"/>
        <v>20</v>
      </c>
    </row>
    <row r="1527" spans="1:14" x14ac:dyDescent="0.3">
      <c r="A1527">
        <v>1</v>
      </c>
      <c r="B1527">
        <v>5</v>
      </c>
      <c r="C1527" s="1">
        <v>40300</v>
      </c>
      <c r="D1527" s="21" t="str">
        <f t="shared" si="92"/>
        <v>02-May-2010</v>
      </c>
      <c r="E1527" s="2">
        <v>0.7993055555555556</v>
      </c>
      <c r="F1527" s="1">
        <v>40300</v>
      </c>
      <c r="G1527" s="2">
        <v>0.96527777777777779</v>
      </c>
      <c r="H1527">
        <v>70</v>
      </c>
      <c r="I1527">
        <v>239</v>
      </c>
      <c r="J1527" t="s">
        <v>8</v>
      </c>
      <c r="K1527" t="s">
        <v>21</v>
      </c>
      <c r="L1527" t="str">
        <f t="shared" si="93"/>
        <v>Evening</v>
      </c>
      <c r="M1527" t="str">
        <f t="shared" si="94"/>
        <v>19</v>
      </c>
      <c r="N1527" t="str">
        <f t="shared" si="95"/>
        <v>23</v>
      </c>
    </row>
    <row r="1528" spans="1:14" x14ac:dyDescent="0.3">
      <c r="A1528">
        <v>1</v>
      </c>
      <c r="B1528">
        <v>6</v>
      </c>
      <c r="C1528" s="1">
        <v>40300</v>
      </c>
      <c r="D1528" s="21" t="str">
        <f t="shared" si="92"/>
        <v>02-May-2010</v>
      </c>
      <c r="E1528" s="2">
        <v>0.84305555555555556</v>
      </c>
      <c r="F1528" s="1">
        <v>40301</v>
      </c>
      <c r="G1528" s="2">
        <v>6.25E-2</v>
      </c>
      <c r="H1528">
        <v>110</v>
      </c>
      <c r="I1528">
        <v>316</v>
      </c>
      <c r="J1528" t="s">
        <v>8</v>
      </c>
      <c r="K1528" t="s">
        <v>21</v>
      </c>
      <c r="L1528" t="str">
        <f t="shared" si="93"/>
        <v>Evening</v>
      </c>
      <c r="M1528" t="str">
        <f t="shared" si="94"/>
        <v>20</v>
      </c>
      <c r="N1528" t="str">
        <f t="shared" si="95"/>
        <v>01</v>
      </c>
    </row>
    <row r="1529" spans="1:14" x14ac:dyDescent="0.3">
      <c r="A1529">
        <v>1</v>
      </c>
      <c r="B1529">
        <v>6</v>
      </c>
      <c r="C1529" s="1">
        <v>40300</v>
      </c>
      <c r="D1529" s="21" t="str">
        <f t="shared" si="92"/>
        <v>02-May-2010</v>
      </c>
      <c r="E1529" s="2">
        <v>0.8520833333333333</v>
      </c>
      <c r="F1529" s="1">
        <v>40300</v>
      </c>
      <c r="G1529" s="2">
        <v>0.90277777777777779</v>
      </c>
      <c r="H1529">
        <v>50</v>
      </c>
      <c r="I1529">
        <v>73</v>
      </c>
      <c r="J1529" t="s">
        <v>8</v>
      </c>
      <c r="K1529" t="s">
        <v>21</v>
      </c>
      <c r="L1529" t="str">
        <f t="shared" si="93"/>
        <v>Evening</v>
      </c>
      <c r="M1529" t="str">
        <f t="shared" si="94"/>
        <v>20</v>
      </c>
      <c r="N1529" t="str">
        <f t="shared" si="95"/>
        <v>21</v>
      </c>
    </row>
    <row r="1530" spans="1:14" x14ac:dyDescent="0.3">
      <c r="A1530">
        <v>1</v>
      </c>
      <c r="B1530">
        <v>5</v>
      </c>
      <c r="C1530" s="1">
        <v>40306</v>
      </c>
      <c r="D1530" s="21" t="str">
        <f t="shared" si="92"/>
        <v>08-May-2010</v>
      </c>
      <c r="E1530" s="2">
        <v>0.33263888888888887</v>
      </c>
      <c r="F1530" s="1">
        <v>40306</v>
      </c>
      <c r="G1530" s="2">
        <v>0.34930555555555554</v>
      </c>
      <c r="H1530" s="3">
        <v>300</v>
      </c>
      <c r="I1530">
        <v>24</v>
      </c>
      <c r="J1530" t="s">
        <v>8</v>
      </c>
      <c r="K1530" t="s">
        <v>18</v>
      </c>
      <c r="L1530" t="str">
        <f t="shared" si="93"/>
        <v>Night</v>
      </c>
      <c r="M1530" t="str">
        <f t="shared" si="94"/>
        <v>7</v>
      </c>
      <c r="N1530" t="str">
        <f t="shared" si="95"/>
        <v>08</v>
      </c>
    </row>
    <row r="1531" spans="1:14" x14ac:dyDescent="0.3">
      <c r="A1531">
        <v>1</v>
      </c>
      <c r="B1531">
        <v>6</v>
      </c>
      <c r="C1531" s="1">
        <v>40306</v>
      </c>
      <c r="D1531" s="21" t="str">
        <f t="shared" si="92"/>
        <v>08-May-2010</v>
      </c>
      <c r="E1531" s="2">
        <v>0.40069444444444446</v>
      </c>
      <c r="F1531" s="1">
        <v>40306</v>
      </c>
      <c r="G1531" s="2">
        <v>0.59375</v>
      </c>
      <c r="H1531">
        <v>90</v>
      </c>
      <c r="I1531">
        <v>278</v>
      </c>
      <c r="J1531" t="s">
        <v>8</v>
      </c>
      <c r="K1531" t="s">
        <v>18</v>
      </c>
      <c r="L1531" t="str">
        <f t="shared" si="93"/>
        <v>Night</v>
      </c>
      <c r="M1531" t="str">
        <f t="shared" si="94"/>
        <v>9</v>
      </c>
      <c r="N1531" t="str">
        <f t="shared" si="95"/>
        <v>14</v>
      </c>
    </row>
    <row r="1532" spans="1:14" x14ac:dyDescent="0.3">
      <c r="A1532">
        <v>1</v>
      </c>
      <c r="B1532">
        <v>5</v>
      </c>
      <c r="C1532" s="1">
        <v>40306</v>
      </c>
      <c r="D1532" s="21" t="str">
        <f t="shared" si="92"/>
        <v>08-May-2010</v>
      </c>
      <c r="E1532" s="2">
        <v>0.54027777777777775</v>
      </c>
      <c r="F1532" s="1">
        <v>40306</v>
      </c>
      <c r="G1532" s="2">
        <v>0.56666666666666665</v>
      </c>
      <c r="H1532">
        <v>50</v>
      </c>
      <c r="I1532">
        <v>38</v>
      </c>
      <c r="J1532" t="s">
        <v>8</v>
      </c>
      <c r="K1532" t="s">
        <v>18</v>
      </c>
      <c r="L1532" t="str">
        <f t="shared" si="93"/>
        <v>Morning</v>
      </c>
      <c r="M1532" t="str">
        <f t="shared" si="94"/>
        <v>12</v>
      </c>
      <c r="N1532" t="str">
        <f t="shared" si="95"/>
        <v>13</v>
      </c>
    </row>
    <row r="1533" spans="1:14" x14ac:dyDescent="0.3">
      <c r="A1533">
        <v>1</v>
      </c>
      <c r="B1533">
        <v>6</v>
      </c>
      <c r="C1533" s="1">
        <v>40306</v>
      </c>
      <c r="D1533" s="21" t="str">
        <f t="shared" si="92"/>
        <v>08-May-2010</v>
      </c>
      <c r="E1533" s="2">
        <v>0.55972222222222223</v>
      </c>
      <c r="F1533" s="1">
        <v>40306</v>
      </c>
      <c r="G1533" s="2">
        <v>0.59444444444444444</v>
      </c>
      <c r="H1533">
        <v>50</v>
      </c>
      <c r="I1533">
        <v>50</v>
      </c>
      <c r="J1533" t="s">
        <v>8</v>
      </c>
      <c r="K1533" t="s">
        <v>18</v>
      </c>
      <c r="L1533" t="str">
        <f t="shared" si="93"/>
        <v>Morning</v>
      </c>
      <c r="M1533" t="str">
        <f t="shared" si="94"/>
        <v>13</v>
      </c>
      <c r="N1533" t="str">
        <f t="shared" si="95"/>
        <v>14</v>
      </c>
    </row>
    <row r="1534" spans="1:14" x14ac:dyDescent="0.3">
      <c r="A1534">
        <v>1</v>
      </c>
      <c r="B1534">
        <v>6</v>
      </c>
      <c r="C1534" s="1">
        <v>40306</v>
      </c>
      <c r="D1534" s="21" t="str">
        <f t="shared" si="92"/>
        <v>08-May-2010</v>
      </c>
      <c r="E1534" s="2">
        <v>0.56666666666666665</v>
      </c>
      <c r="F1534" s="1">
        <v>40306</v>
      </c>
      <c r="G1534" s="2">
        <v>0.67013888888888884</v>
      </c>
      <c r="H1534">
        <v>50</v>
      </c>
      <c r="I1534">
        <v>149</v>
      </c>
      <c r="J1534" t="s">
        <v>8</v>
      </c>
      <c r="K1534" t="s">
        <v>18</v>
      </c>
      <c r="L1534" t="str">
        <f t="shared" si="93"/>
        <v>Morning</v>
      </c>
      <c r="M1534" t="str">
        <f t="shared" si="94"/>
        <v>13</v>
      </c>
      <c r="N1534" t="str">
        <f t="shared" si="95"/>
        <v>16</v>
      </c>
    </row>
    <row r="1535" spans="1:14" x14ac:dyDescent="0.3">
      <c r="A1535">
        <v>1</v>
      </c>
      <c r="B1535">
        <v>5</v>
      </c>
      <c r="C1535" s="1">
        <v>40306</v>
      </c>
      <c r="D1535" s="21" t="str">
        <f t="shared" si="92"/>
        <v>08-May-2010</v>
      </c>
      <c r="E1535" s="2">
        <v>0.57500000000000007</v>
      </c>
      <c r="F1535" s="1">
        <v>40306</v>
      </c>
      <c r="G1535" s="2">
        <v>0.62569444444444444</v>
      </c>
      <c r="H1535">
        <v>50</v>
      </c>
      <c r="I1535">
        <v>73</v>
      </c>
      <c r="J1535" t="s">
        <v>8</v>
      </c>
      <c r="K1535" t="s">
        <v>18</v>
      </c>
      <c r="L1535" t="str">
        <f t="shared" si="93"/>
        <v>Morning</v>
      </c>
      <c r="M1535" t="str">
        <f t="shared" si="94"/>
        <v>13</v>
      </c>
      <c r="N1535" t="str">
        <f t="shared" si="95"/>
        <v>15</v>
      </c>
    </row>
    <row r="1536" spans="1:14" x14ac:dyDescent="0.3">
      <c r="A1536">
        <v>1</v>
      </c>
      <c r="B1536">
        <v>9</v>
      </c>
      <c r="C1536" s="1">
        <v>40306</v>
      </c>
      <c r="D1536" s="21" t="str">
        <f t="shared" si="92"/>
        <v>08-May-2010</v>
      </c>
      <c r="E1536" s="2">
        <v>0.58958333333333335</v>
      </c>
      <c r="F1536" s="1">
        <v>40306</v>
      </c>
      <c r="G1536" s="2">
        <v>0.71319444444444446</v>
      </c>
      <c r="H1536">
        <v>50</v>
      </c>
      <c r="I1536">
        <v>178</v>
      </c>
      <c r="J1536" t="s">
        <v>8</v>
      </c>
      <c r="K1536" t="s">
        <v>18</v>
      </c>
      <c r="L1536" t="str">
        <f t="shared" si="93"/>
        <v>Afternoon</v>
      </c>
      <c r="M1536" t="str">
        <f t="shared" si="94"/>
        <v>14</v>
      </c>
      <c r="N1536" t="str">
        <f t="shared" si="95"/>
        <v>17</v>
      </c>
    </row>
    <row r="1537" spans="1:14" x14ac:dyDescent="0.3">
      <c r="A1537">
        <v>1</v>
      </c>
      <c r="B1537">
        <v>5</v>
      </c>
      <c r="C1537" s="1">
        <v>40306</v>
      </c>
      <c r="D1537" s="21" t="str">
        <f t="shared" si="92"/>
        <v>08-May-2010</v>
      </c>
      <c r="E1537" s="2">
        <v>0.66388888888888886</v>
      </c>
      <c r="F1537" s="1">
        <v>40306</v>
      </c>
      <c r="G1537" s="2">
        <v>0.79305555555555562</v>
      </c>
      <c r="H1537">
        <v>70</v>
      </c>
      <c r="I1537">
        <v>186</v>
      </c>
      <c r="J1537" t="s">
        <v>8</v>
      </c>
      <c r="K1537" t="s">
        <v>18</v>
      </c>
      <c r="L1537" t="str">
        <f t="shared" si="93"/>
        <v>Afternoon</v>
      </c>
      <c r="M1537" t="str">
        <f t="shared" si="94"/>
        <v>15</v>
      </c>
      <c r="N1537" t="str">
        <f t="shared" si="95"/>
        <v>19</v>
      </c>
    </row>
    <row r="1538" spans="1:14" x14ac:dyDescent="0.3">
      <c r="A1538">
        <v>1</v>
      </c>
      <c r="B1538">
        <v>5</v>
      </c>
      <c r="C1538" s="1">
        <v>40306</v>
      </c>
      <c r="D1538" s="21" t="str">
        <f t="shared" si="92"/>
        <v>08-May-2010</v>
      </c>
      <c r="E1538" s="2">
        <v>0.68055555555555547</v>
      </c>
      <c r="F1538" s="1">
        <v>40306</v>
      </c>
      <c r="G1538" s="2">
        <v>0.7715277777777777</v>
      </c>
      <c r="H1538">
        <v>50</v>
      </c>
      <c r="I1538">
        <v>131</v>
      </c>
      <c r="J1538" t="s">
        <v>8</v>
      </c>
      <c r="K1538" t="s">
        <v>18</v>
      </c>
      <c r="L1538" t="str">
        <f t="shared" si="93"/>
        <v>Afternoon</v>
      </c>
      <c r="M1538" t="str">
        <f t="shared" si="94"/>
        <v>16</v>
      </c>
      <c r="N1538" t="str">
        <f t="shared" si="95"/>
        <v>18</v>
      </c>
    </row>
    <row r="1539" spans="1:14" x14ac:dyDescent="0.3">
      <c r="A1539">
        <v>1</v>
      </c>
      <c r="B1539">
        <v>5</v>
      </c>
      <c r="C1539" s="1">
        <v>40306</v>
      </c>
      <c r="D1539" s="21" t="str">
        <f t="shared" ref="D1539:D1602" si="96" xml:space="preserve"> TEXT(C1539, "dd-Mmm-yyyy")</f>
        <v>08-May-2010</v>
      </c>
      <c r="E1539" s="2">
        <v>0.71458333333333324</v>
      </c>
      <c r="F1539" s="1">
        <v>40306</v>
      </c>
      <c r="G1539" s="2">
        <v>0.78055555555555556</v>
      </c>
      <c r="H1539">
        <v>50</v>
      </c>
      <c r="I1539">
        <v>95</v>
      </c>
      <c r="J1539" t="s">
        <v>8</v>
      </c>
      <c r="K1539" t="s">
        <v>18</v>
      </c>
      <c r="L1539" t="str">
        <f t="shared" ref="L1539:L1602" si="97">IF(AND(E1539&gt;$T$6,E1539&lt;=$U$6),"Morning",IF(AND(E1539&gt;$U$6,E1539&lt;=$V$6),"Afternoon", IF(AND(E1539&gt;$V$6,E1539&lt;=$W$6),"Evening", "Night")))</f>
        <v>Afternoon</v>
      </c>
      <c r="M1539" t="str">
        <f t="shared" ref="M1539:M1602" si="98" xml:space="preserve"> TEXT(E1539, "H")</f>
        <v>17</v>
      </c>
      <c r="N1539" t="str">
        <f t="shared" ref="N1539:N1602" si="99" xml:space="preserve"> TEXT(G1539,"HH")</f>
        <v>18</v>
      </c>
    </row>
    <row r="1540" spans="1:14" x14ac:dyDescent="0.3">
      <c r="A1540">
        <v>1</v>
      </c>
      <c r="B1540">
        <v>6</v>
      </c>
      <c r="C1540" s="1">
        <v>40306</v>
      </c>
      <c r="D1540" s="21" t="str">
        <f t="shared" si="96"/>
        <v>08-May-2010</v>
      </c>
      <c r="E1540" s="2">
        <v>0.7284722222222223</v>
      </c>
      <c r="F1540" s="1">
        <v>40306</v>
      </c>
      <c r="G1540" s="2">
        <v>0.88055555555555554</v>
      </c>
      <c r="H1540">
        <v>70</v>
      </c>
      <c r="I1540">
        <v>219</v>
      </c>
      <c r="J1540" t="s">
        <v>8</v>
      </c>
      <c r="K1540" t="s">
        <v>18</v>
      </c>
      <c r="L1540" t="str">
        <f t="shared" si="97"/>
        <v>Afternoon</v>
      </c>
      <c r="M1540" t="str">
        <f t="shared" si="98"/>
        <v>17</v>
      </c>
      <c r="N1540" t="str">
        <f t="shared" si="99"/>
        <v>21</v>
      </c>
    </row>
    <row r="1541" spans="1:14" x14ac:dyDescent="0.3">
      <c r="A1541">
        <v>1</v>
      </c>
      <c r="B1541">
        <v>5</v>
      </c>
      <c r="C1541" s="1">
        <v>40306</v>
      </c>
      <c r="D1541" s="21" t="str">
        <f t="shared" si="96"/>
        <v>08-May-2010</v>
      </c>
      <c r="E1541" s="2">
        <v>0.73611111111111116</v>
      </c>
      <c r="F1541" s="1">
        <v>40306</v>
      </c>
      <c r="G1541" s="2">
        <v>0.81111111111111101</v>
      </c>
      <c r="H1541">
        <v>50</v>
      </c>
      <c r="I1541">
        <v>108</v>
      </c>
      <c r="J1541" t="s">
        <v>8</v>
      </c>
      <c r="K1541" t="s">
        <v>18</v>
      </c>
      <c r="L1541" t="str">
        <f t="shared" si="97"/>
        <v>Afternoon</v>
      </c>
      <c r="M1541" t="str">
        <f t="shared" si="98"/>
        <v>17</v>
      </c>
      <c r="N1541" t="str">
        <f t="shared" si="99"/>
        <v>19</v>
      </c>
    </row>
    <row r="1542" spans="1:14" x14ac:dyDescent="0.3">
      <c r="A1542">
        <v>1</v>
      </c>
      <c r="B1542">
        <v>6</v>
      </c>
      <c r="C1542" s="1">
        <v>40306</v>
      </c>
      <c r="D1542" s="21" t="str">
        <f t="shared" si="96"/>
        <v>08-May-2010</v>
      </c>
      <c r="E1542" s="2">
        <v>0.75555555555555554</v>
      </c>
      <c r="F1542" s="1">
        <v>40306</v>
      </c>
      <c r="G1542" s="2">
        <v>0.81736111111111109</v>
      </c>
      <c r="H1542">
        <v>50</v>
      </c>
      <c r="I1542">
        <v>89</v>
      </c>
      <c r="J1542" t="s">
        <v>8</v>
      </c>
      <c r="K1542" t="s">
        <v>18</v>
      </c>
      <c r="L1542" t="str">
        <f t="shared" si="97"/>
        <v>Evening</v>
      </c>
      <c r="M1542" t="str">
        <f t="shared" si="98"/>
        <v>18</v>
      </c>
      <c r="N1542" t="str">
        <f t="shared" si="99"/>
        <v>19</v>
      </c>
    </row>
    <row r="1543" spans="1:14" x14ac:dyDescent="0.3">
      <c r="A1543">
        <v>1</v>
      </c>
      <c r="B1543">
        <v>6</v>
      </c>
      <c r="C1543" s="1">
        <v>40306</v>
      </c>
      <c r="D1543" s="21" t="str">
        <f t="shared" si="96"/>
        <v>08-May-2010</v>
      </c>
      <c r="E1543" s="2">
        <v>0.75624999999999998</v>
      </c>
      <c r="F1543" s="1">
        <v>40306</v>
      </c>
      <c r="G1543" s="2">
        <v>0.89236111111111116</v>
      </c>
      <c r="H1543">
        <v>70</v>
      </c>
      <c r="I1543">
        <v>196</v>
      </c>
      <c r="J1543" t="s">
        <v>8</v>
      </c>
      <c r="K1543" t="s">
        <v>18</v>
      </c>
      <c r="L1543" t="str">
        <f t="shared" si="97"/>
        <v>Evening</v>
      </c>
      <c r="M1543" t="str">
        <f t="shared" si="98"/>
        <v>18</v>
      </c>
      <c r="N1543" t="str">
        <f t="shared" si="99"/>
        <v>21</v>
      </c>
    </row>
    <row r="1544" spans="1:14" x14ac:dyDescent="0.3">
      <c r="A1544">
        <v>1</v>
      </c>
      <c r="B1544">
        <v>6</v>
      </c>
      <c r="C1544" s="1">
        <v>40306</v>
      </c>
      <c r="D1544" s="21" t="str">
        <f t="shared" si="96"/>
        <v>08-May-2010</v>
      </c>
      <c r="E1544" s="2">
        <v>0.7680555555555556</v>
      </c>
      <c r="F1544" s="1">
        <v>40306</v>
      </c>
      <c r="G1544" s="2">
        <v>0.80347222222222225</v>
      </c>
      <c r="H1544">
        <v>50</v>
      </c>
      <c r="I1544">
        <v>51</v>
      </c>
      <c r="J1544" t="s">
        <v>8</v>
      </c>
      <c r="K1544" t="s">
        <v>18</v>
      </c>
      <c r="L1544" t="str">
        <f t="shared" si="97"/>
        <v>Evening</v>
      </c>
      <c r="M1544" t="str">
        <f t="shared" si="98"/>
        <v>18</v>
      </c>
      <c r="N1544" t="str">
        <f t="shared" si="99"/>
        <v>19</v>
      </c>
    </row>
    <row r="1545" spans="1:14" x14ac:dyDescent="0.3">
      <c r="A1545">
        <v>1</v>
      </c>
      <c r="B1545">
        <v>5</v>
      </c>
      <c r="C1545" s="1">
        <v>40306</v>
      </c>
      <c r="D1545" s="21" t="str">
        <f t="shared" si="96"/>
        <v>08-May-2010</v>
      </c>
      <c r="E1545" s="2">
        <v>0.77430555555555547</v>
      </c>
      <c r="F1545" s="1">
        <v>40306</v>
      </c>
      <c r="G1545" s="2">
        <v>0.91805555555555562</v>
      </c>
      <c r="H1545">
        <v>70</v>
      </c>
      <c r="I1545">
        <v>207</v>
      </c>
      <c r="J1545" t="s">
        <v>8</v>
      </c>
      <c r="K1545" t="s">
        <v>18</v>
      </c>
      <c r="L1545" t="str">
        <f t="shared" si="97"/>
        <v>Evening</v>
      </c>
      <c r="M1545" t="str">
        <f t="shared" si="98"/>
        <v>18</v>
      </c>
      <c r="N1545" t="str">
        <f t="shared" si="99"/>
        <v>22</v>
      </c>
    </row>
    <row r="1546" spans="1:14" x14ac:dyDescent="0.3">
      <c r="A1546">
        <v>1</v>
      </c>
      <c r="B1546">
        <v>6</v>
      </c>
      <c r="C1546" s="1">
        <v>40306</v>
      </c>
      <c r="D1546" s="21" t="str">
        <f t="shared" si="96"/>
        <v>08-May-2010</v>
      </c>
      <c r="E1546" s="2">
        <v>0.82638888888888884</v>
      </c>
      <c r="F1546" s="1">
        <v>40306</v>
      </c>
      <c r="G1546" s="2">
        <v>0.89861111111111114</v>
      </c>
      <c r="H1546">
        <v>50</v>
      </c>
      <c r="I1546">
        <v>104</v>
      </c>
      <c r="J1546" t="s">
        <v>8</v>
      </c>
      <c r="K1546" t="s">
        <v>18</v>
      </c>
      <c r="L1546" t="str">
        <f t="shared" si="97"/>
        <v>Evening</v>
      </c>
      <c r="M1546" t="str">
        <f t="shared" si="98"/>
        <v>19</v>
      </c>
      <c r="N1546" t="str">
        <f t="shared" si="99"/>
        <v>21</v>
      </c>
    </row>
    <row r="1547" spans="1:14" x14ac:dyDescent="0.3">
      <c r="A1547">
        <v>1</v>
      </c>
      <c r="B1547">
        <v>6</v>
      </c>
      <c r="C1547" s="1">
        <v>40306</v>
      </c>
      <c r="D1547" s="21" t="str">
        <f t="shared" si="96"/>
        <v>08-May-2010</v>
      </c>
      <c r="E1547" s="2">
        <v>0.90902777777777777</v>
      </c>
      <c r="F1547" s="1">
        <v>40306</v>
      </c>
      <c r="G1547" s="2">
        <v>0.97152777777777777</v>
      </c>
      <c r="H1547">
        <v>50</v>
      </c>
      <c r="I1547">
        <v>90</v>
      </c>
      <c r="J1547" t="s">
        <v>8</v>
      </c>
      <c r="K1547" t="s">
        <v>18</v>
      </c>
      <c r="L1547" t="str">
        <f t="shared" si="97"/>
        <v>Evening</v>
      </c>
      <c r="M1547" t="str">
        <f t="shared" si="98"/>
        <v>21</v>
      </c>
      <c r="N1547" t="str">
        <f t="shared" si="99"/>
        <v>23</v>
      </c>
    </row>
    <row r="1548" spans="1:14" x14ac:dyDescent="0.3">
      <c r="A1548">
        <v>1</v>
      </c>
      <c r="B1548">
        <v>5</v>
      </c>
      <c r="C1548" s="1">
        <v>40306</v>
      </c>
      <c r="D1548" s="21" t="str">
        <f t="shared" si="96"/>
        <v>08-May-2010</v>
      </c>
      <c r="E1548" s="2">
        <v>0.91388888888888886</v>
      </c>
      <c r="F1548" s="1">
        <v>40306</v>
      </c>
      <c r="G1548" s="2">
        <v>0.94930555555555562</v>
      </c>
      <c r="H1548">
        <v>50</v>
      </c>
      <c r="I1548">
        <v>51</v>
      </c>
      <c r="J1548" t="s">
        <v>8</v>
      </c>
      <c r="K1548" t="s">
        <v>18</v>
      </c>
      <c r="L1548" t="str">
        <f t="shared" si="97"/>
        <v>Evening</v>
      </c>
      <c r="M1548" t="str">
        <f t="shared" si="98"/>
        <v>21</v>
      </c>
      <c r="N1548" t="str">
        <f t="shared" si="99"/>
        <v>22</v>
      </c>
    </row>
    <row r="1549" spans="1:14" x14ac:dyDescent="0.3">
      <c r="A1549">
        <v>1</v>
      </c>
      <c r="B1549">
        <v>6</v>
      </c>
      <c r="C1549" s="1">
        <v>40306</v>
      </c>
      <c r="D1549" s="21" t="str">
        <f t="shared" si="96"/>
        <v>08-May-2010</v>
      </c>
      <c r="E1549" s="2">
        <v>0.94861111111111107</v>
      </c>
      <c r="F1549" s="1">
        <v>40307</v>
      </c>
      <c r="G1549" s="2">
        <v>4.3750000000000004E-2</v>
      </c>
      <c r="H1549">
        <v>50</v>
      </c>
      <c r="I1549">
        <v>137</v>
      </c>
      <c r="J1549" t="s">
        <v>8</v>
      </c>
      <c r="K1549" t="s">
        <v>18</v>
      </c>
      <c r="L1549" t="str">
        <f t="shared" si="97"/>
        <v>Night</v>
      </c>
      <c r="M1549" t="str">
        <f t="shared" si="98"/>
        <v>22</v>
      </c>
      <c r="N1549" t="str">
        <f t="shared" si="99"/>
        <v>01</v>
      </c>
    </row>
    <row r="1550" spans="1:14" x14ac:dyDescent="0.3">
      <c r="A1550">
        <v>1</v>
      </c>
      <c r="B1550">
        <v>5</v>
      </c>
      <c r="C1550" s="1">
        <v>40306</v>
      </c>
      <c r="D1550" s="21" t="str">
        <f t="shared" si="96"/>
        <v>08-May-2010</v>
      </c>
      <c r="E1550" s="2">
        <v>0.95486111111111116</v>
      </c>
      <c r="F1550" s="1">
        <v>40307</v>
      </c>
      <c r="G1550" s="2">
        <v>3.3333333333333333E-2</v>
      </c>
      <c r="H1550">
        <v>50</v>
      </c>
      <c r="I1550">
        <v>113</v>
      </c>
      <c r="J1550" t="s">
        <v>8</v>
      </c>
      <c r="K1550" t="s">
        <v>18</v>
      </c>
      <c r="L1550" t="str">
        <f t="shared" si="97"/>
        <v>Night</v>
      </c>
      <c r="M1550" t="str">
        <f t="shared" si="98"/>
        <v>22</v>
      </c>
      <c r="N1550" t="str">
        <f t="shared" si="99"/>
        <v>00</v>
      </c>
    </row>
    <row r="1551" spans="1:14" x14ac:dyDescent="0.3">
      <c r="A1551">
        <v>1</v>
      </c>
      <c r="B1551">
        <v>6</v>
      </c>
      <c r="C1551" s="1">
        <v>40307</v>
      </c>
      <c r="D1551" s="21" t="str">
        <f t="shared" si="96"/>
        <v>09-May-2010</v>
      </c>
      <c r="E1551" s="2">
        <v>0.51458333333333328</v>
      </c>
      <c r="F1551" s="1">
        <v>40307</v>
      </c>
      <c r="G1551" s="2">
        <v>0.58750000000000002</v>
      </c>
      <c r="H1551">
        <v>50</v>
      </c>
      <c r="I1551">
        <v>105</v>
      </c>
      <c r="J1551" t="s">
        <v>8</v>
      </c>
      <c r="K1551" t="s">
        <v>21</v>
      </c>
      <c r="L1551" t="str">
        <f t="shared" si="97"/>
        <v>Morning</v>
      </c>
      <c r="M1551" t="str">
        <f t="shared" si="98"/>
        <v>12</v>
      </c>
      <c r="N1551" t="str">
        <f t="shared" si="99"/>
        <v>14</v>
      </c>
    </row>
    <row r="1552" spans="1:14" x14ac:dyDescent="0.3">
      <c r="A1552">
        <v>1</v>
      </c>
      <c r="B1552">
        <v>6</v>
      </c>
      <c r="C1552" s="1">
        <v>40307</v>
      </c>
      <c r="D1552" s="21" t="str">
        <f t="shared" si="96"/>
        <v>09-May-2010</v>
      </c>
      <c r="E1552" s="2">
        <v>0.53125</v>
      </c>
      <c r="F1552" s="1">
        <v>40307</v>
      </c>
      <c r="G1552" s="2">
        <v>0.60902777777777783</v>
      </c>
      <c r="H1552">
        <v>50</v>
      </c>
      <c r="I1552">
        <v>112</v>
      </c>
      <c r="J1552" t="s">
        <v>8</v>
      </c>
      <c r="K1552" t="s">
        <v>21</v>
      </c>
      <c r="L1552" t="str">
        <f t="shared" si="97"/>
        <v>Morning</v>
      </c>
      <c r="M1552" t="str">
        <f t="shared" si="98"/>
        <v>12</v>
      </c>
      <c r="N1552" t="str">
        <f t="shared" si="99"/>
        <v>14</v>
      </c>
    </row>
    <row r="1553" spans="1:14" x14ac:dyDescent="0.3">
      <c r="A1553">
        <v>1</v>
      </c>
      <c r="B1553">
        <v>5</v>
      </c>
      <c r="C1553" s="1">
        <v>40307</v>
      </c>
      <c r="D1553" s="21" t="str">
        <f t="shared" si="96"/>
        <v>09-May-2010</v>
      </c>
      <c r="E1553" s="2">
        <v>0.56666666666666665</v>
      </c>
      <c r="F1553" s="1">
        <v>40307</v>
      </c>
      <c r="G1553" s="2">
        <v>0.75208333333333333</v>
      </c>
      <c r="H1553">
        <v>90</v>
      </c>
      <c r="I1553">
        <v>267</v>
      </c>
      <c r="J1553" t="s">
        <v>8</v>
      </c>
      <c r="K1553" t="s">
        <v>21</v>
      </c>
      <c r="L1553" t="str">
        <f t="shared" si="97"/>
        <v>Morning</v>
      </c>
      <c r="M1553" t="str">
        <f t="shared" si="98"/>
        <v>13</v>
      </c>
      <c r="N1553" t="str">
        <f t="shared" si="99"/>
        <v>18</v>
      </c>
    </row>
    <row r="1554" spans="1:14" x14ac:dyDescent="0.3">
      <c r="A1554">
        <v>1</v>
      </c>
      <c r="B1554">
        <v>5</v>
      </c>
      <c r="C1554" s="1">
        <v>40307</v>
      </c>
      <c r="D1554" s="21" t="str">
        <f t="shared" si="96"/>
        <v>09-May-2010</v>
      </c>
      <c r="E1554" s="2">
        <v>0.57430555555555551</v>
      </c>
      <c r="F1554" s="1">
        <v>40307</v>
      </c>
      <c r="G1554" s="2">
        <v>0.65069444444444446</v>
      </c>
      <c r="H1554">
        <v>50</v>
      </c>
      <c r="I1554">
        <v>110</v>
      </c>
      <c r="J1554" t="s">
        <v>8</v>
      </c>
      <c r="K1554" t="s">
        <v>21</v>
      </c>
      <c r="L1554" t="str">
        <f t="shared" si="97"/>
        <v>Morning</v>
      </c>
      <c r="M1554" t="str">
        <f t="shared" si="98"/>
        <v>13</v>
      </c>
      <c r="N1554" t="str">
        <f t="shared" si="99"/>
        <v>15</v>
      </c>
    </row>
    <row r="1555" spans="1:14" x14ac:dyDescent="0.3">
      <c r="A1555">
        <v>1</v>
      </c>
      <c r="B1555">
        <v>6</v>
      </c>
      <c r="C1555" s="1">
        <v>40307</v>
      </c>
      <c r="D1555" s="21" t="str">
        <f t="shared" si="96"/>
        <v>09-May-2010</v>
      </c>
      <c r="E1555" s="2">
        <v>0.58333333333333337</v>
      </c>
      <c r="F1555" s="1">
        <v>40307</v>
      </c>
      <c r="G1555" s="2">
        <v>0.72083333333333333</v>
      </c>
      <c r="H1555">
        <v>70</v>
      </c>
      <c r="I1555">
        <v>198</v>
      </c>
      <c r="J1555" t="s">
        <v>8</v>
      </c>
      <c r="K1555" t="s">
        <v>21</v>
      </c>
      <c r="L1555" t="str">
        <f t="shared" si="97"/>
        <v>Morning</v>
      </c>
      <c r="M1555" t="str">
        <f t="shared" si="98"/>
        <v>14</v>
      </c>
      <c r="N1555" t="str">
        <f t="shared" si="99"/>
        <v>17</v>
      </c>
    </row>
    <row r="1556" spans="1:14" x14ac:dyDescent="0.3">
      <c r="A1556">
        <v>1</v>
      </c>
      <c r="B1556">
        <v>6</v>
      </c>
      <c r="C1556" s="1">
        <v>40307</v>
      </c>
      <c r="D1556" s="21" t="str">
        <f t="shared" si="96"/>
        <v>09-May-2010</v>
      </c>
      <c r="E1556" s="2">
        <v>0.62916666666666665</v>
      </c>
      <c r="F1556" s="1">
        <v>40307</v>
      </c>
      <c r="G1556" s="2">
        <v>0.75416666666666676</v>
      </c>
      <c r="H1556">
        <v>50</v>
      </c>
      <c r="I1556">
        <v>180</v>
      </c>
      <c r="J1556" t="s">
        <v>8</v>
      </c>
      <c r="K1556" t="s">
        <v>21</v>
      </c>
      <c r="L1556" t="str">
        <f t="shared" si="97"/>
        <v>Afternoon</v>
      </c>
      <c r="M1556" t="str">
        <f t="shared" si="98"/>
        <v>15</v>
      </c>
      <c r="N1556" t="str">
        <f t="shared" si="99"/>
        <v>18</v>
      </c>
    </row>
    <row r="1557" spans="1:14" x14ac:dyDescent="0.3">
      <c r="A1557">
        <v>1</v>
      </c>
      <c r="B1557">
        <v>5</v>
      </c>
      <c r="C1557" s="1">
        <v>40307</v>
      </c>
      <c r="D1557" s="21" t="str">
        <f t="shared" si="96"/>
        <v>09-May-2010</v>
      </c>
      <c r="E1557" s="2">
        <v>0.63750000000000007</v>
      </c>
      <c r="F1557" s="1">
        <v>40307</v>
      </c>
      <c r="G1557" s="2">
        <v>0.81597222222222221</v>
      </c>
      <c r="H1557">
        <v>90</v>
      </c>
      <c r="I1557">
        <v>257</v>
      </c>
      <c r="J1557" t="s">
        <v>8</v>
      </c>
      <c r="K1557" t="s">
        <v>21</v>
      </c>
      <c r="L1557" t="str">
        <f t="shared" si="97"/>
        <v>Afternoon</v>
      </c>
      <c r="M1557" t="str">
        <f t="shared" si="98"/>
        <v>15</v>
      </c>
      <c r="N1557" t="str">
        <f t="shared" si="99"/>
        <v>19</v>
      </c>
    </row>
    <row r="1558" spans="1:14" x14ac:dyDescent="0.3">
      <c r="A1558">
        <v>1</v>
      </c>
      <c r="B1558">
        <v>6</v>
      </c>
      <c r="C1558" s="1">
        <v>40307</v>
      </c>
      <c r="D1558" s="21" t="str">
        <f t="shared" si="96"/>
        <v>09-May-2010</v>
      </c>
      <c r="E1558" s="2">
        <v>0.65138888888888891</v>
      </c>
      <c r="F1558" s="1">
        <v>40307</v>
      </c>
      <c r="G1558" s="2">
        <v>0.83611111111111114</v>
      </c>
      <c r="H1558">
        <v>90</v>
      </c>
      <c r="I1558">
        <v>266</v>
      </c>
      <c r="J1558" t="s">
        <v>8</v>
      </c>
      <c r="K1558" t="s">
        <v>21</v>
      </c>
      <c r="L1558" t="str">
        <f t="shared" si="97"/>
        <v>Afternoon</v>
      </c>
      <c r="M1558" t="str">
        <f t="shared" si="98"/>
        <v>15</v>
      </c>
      <c r="N1558" t="str">
        <f t="shared" si="99"/>
        <v>20</v>
      </c>
    </row>
    <row r="1559" spans="1:14" x14ac:dyDescent="0.3">
      <c r="A1559">
        <v>1</v>
      </c>
      <c r="B1559">
        <v>5</v>
      </c>
      <c r="C1559" s="1">
        <v>40307</v>
      </c>
      <c r="D1559" s="21" t="str">
        <f t="shared" si="96"/>
        <v>09-May-2010</v>
      </c>
      <c r="E1559" s="2">
        <v>0.68263888888888891</v>
      </c>
      <c r="F1559" s="1">
        <v>40307</v>
      </c>
      <c r="G1559" s="2">
        <v>0.8222222222222223</v>
      </c>
      <c r="H1559">
        <v>70</v>
      </c>
      <c r="I1559">
        <v>201</v>
      </c>
      <c r="J1559" t="s">
        <v>8</v>
      </c>
      <c r="K1559" t="s">
        <v>21</v>
      </c>
      <c r="L1559" t="str">
        <f t="shared" si="97"/>
        <v>Afternoon</v>
      </c>
      <c r="M1559" t="str">
        <f t="shared" si="98"/>
        <v>16</v>
      </c>
      <c r="N1559" t="str">
        <f t="shared" si="99"/>
        <v>19</v>
      </c>
    </row>
    <row r="1560" spans="1:14" x14ac:dyDescent="0.3">
      <c r="A1560">
        <v>1</v>
      </c>
      <c r="B1560">
        <v>6</v>
      </c>
      <c r="C1560" s="1">
        <v>40307</v>
      </c>
      <c r="D1560" s="21" t="str">
        <f t="shared" si="96"/>
        <v>09-May-2010</v>
      </c>
      <c r="E1560" s="2">
        <v>0.73958333333333337</v>
      </c>
      <c r="F1560" s="1">
        <v>40307</v>
      </c>
      <c r="G1560" s="2">
        <v>0.8340277777777777</v>
      </c>
      <c r="H1560">
        <v>50</v>
      </c>
      <c r="I1560">
        <v>136</v>
      </c>
      <c r="J1560" t="s">
        <v>8</v>
      </c>
      <c r="K1560" t="s">
        <v>21</v>
      </c>
      <c r="L1560" t="str">
        <f t="shared" si="97"/>
        <v>Afternoon</v>
      </c>
      <c r="M1560" t="str">
        <f t="shared" si="98"/>
        <v>17</v>
      </c>
      <c r="N1560" t="str">
        <f t="shared" si="99"/>
        <v>20</v>
      </c>
    </row>
    <row r="1561" spans="1:14" x14ac:dyDescent="0.3">
      <c r="A1561">
        <v>1</v>
      </c>
      <c r="B1561">
        <v>6</v>
      </c>
      <c r="C1561" s="1">
        <v>40307</v>
      </c>
      <c r="D1561" s="21" t="str">
        <f t="shared" si="96"/>
        <v>09-May-2010</v>
      </c>
      <c r="E1561" s="2">
        <v>0.74305555555555547</v>
      </c>
      <c r="F1561" s="1">
        <v>40307</v>
      </c>
      <c r="G1561" s="2">
        <v>0.79305555555555562</v>
      </c>
      <c r="H1561">
        <v>50</v>
      </c>
      <c r="I1561">
        <v>72</v>
      </c>
      <c r="J1561" t="s">
        <v>8</v>
      </c>
      <c r="K1561" t="s">
        <v>21</v>
      </c>
      <c r="L1561" t="str">
        <f t="shared" si="97"/>
        <v>Afternoon</v>
      </c>
      <c r="M1561" t="str">
        <f t="shared" si="98"/>
        <v>17</v>
      </c>
      <c r="N1561" t="str">
        <f t="shared" si="99"/>
        <v>19</v>
      </c>
    </row>
    <row r="1562" spans="1:14" x14ac:dyDescent="0.3">
      <c r="A1562">
        <v>1</v>
      </c>
      <c r="B1562">
        <v>6</v>
      </c>
      <c r="C1562" s="1">
        <v>40307</v>
      </c>
      <c r="D1562" s="21" t="str">
        <f t="shared" si="96"/>
        <v>09-May-2010</v>
      </c>
      <c r="E1562" s="2">
        <v>0.74444444444444446</v>
      </c>
      <c r="F1562" s="1">
        <v>40307</v>
      </c>
      <c r="G1562" s="2">
        <v>0.94652777777777775</v>
      </c>
      <c r="H1562">
        <v>90</v>
      </c>
      <c r="I1562">
        <v>291</v>
      </c>
      <c r="J1562" t="s">
        <v>8</v>
      </c>
      <c r="K1562" t="s">
        <v>21</v>
      </c>
      <c r="L1562" t="str">
        <f t="shared" si="97"/>
        <v>Afternoon</v>
      </c>
      <c r="M1562" t="str">
        <f t="shared" si="98"/>
        <v>17</v>
      </c>
      <c r="N1562" t="str">
        <f t="shared" si="99"/>
        <v>22</v>
      </c>
    </row>
    <row r="1563" spans="1:14" x14ac:dyDescent="0.3">
      <c r="A1563">
        <v>1</v>
      </c>
      <c r="B1563">
        <v>5</v>
      </c>
      <c r="C1563" s="1">
        <v>40307</v>
      </c>
      <c r="D1563" s="21" t="str">
        <f t="shared" si="96"/>
        <v>09-May-2010</v>
      </c>
      <c r="E1563" s="2">
        <v>0.74652777777777779</v>
      </c>
      <c r="F1563" s="1">
        <v>40307</v>
      </c>
      <c r="G1563" s="2">
        <v>0.77361111111111114</v>
      </c>
      <c r="H1563">
        <v>50</v>
      </c>
      <c r="I1563">
        <v>39</v>
      </c>
      <c r="J1563" t="s">
        <v>8</v>
      </c>
      <c r="K1563" t="s">
        <v>21</v>
      </c>
      <c r="L1563" t="str">
        <f t="shared" si="97"/>
        <v>Afternoon</v>
      </c>
      <c r="M1563" t="str">
        <f t="shared" si="98"/>
        <v>17</v>
      </c>
      <c r="N1563" t="str">
        <f t="shared" si="99"/>
        <v>18</v>
      </c>
    </row>
    <row r="1564" spans="1:14" x14ac:dyDescent="0.3">
      <c r="A1564">
        <v>1</v>
      </c>
      <c r="B1564">
        <v>6</v>
      </c>
      <c r="C1564" s="1">
        <v>40307</v>
      </c>
      <c r="D1564" s="21" t="str">
        <f t="shared" si="96"/>
        <v>09-May-2010</v>
      </c>
      <c r="E1564" s="2">
        <v>0.74722222222222223</v>
      </c>
      <c r="F1564" s="1">
        <v>40307</v>
      </c>
      <c r="G1564" s="2">
        <v>0.81111111111111101</v>
      </c>
      <c r="H1564">
        <v>50</v>
      </c>
      <c r="I1564">
        <v>92</v>
      </c>
      <c r="J1564" t="s">
        <v>8</v>
      </c>
      <c r="K1564" t="s">
        <v>21</v>
      </c>
      <c r="L1564" t="str">
        <f t="shared" si="97"/>
        <v>Afternoon</v>
      </c>
      <c r="M1564" t="str">
        <f t="shared" si="98"/>
        <v>17</v>
      </c>
      <c r="N1564" t="str">
        <f t="shared" si="99"/>
        <v>19</v>
      </c>
    </row>
    <row r="1565" spans="1:14" x14ac:dyDescent="0.3">
      <c r="A1565">
        <v>1</v>
      </c>
      <c r="B1565">
        <v>5</v>
      </c>
      <c r="C1565" s="1">
        <v>40307</v>
      </c>
      <c r="D1565" s="21" t="str">
        <f t="shared" si="96"/>
        <v>09-May-2010</v>
      </c>
      <c r="E1565" s="2">
        <v>0.74722222222222223</v>
      </c>
      <c r="F1565" s="1">
        <v>40307</v>
      </c>
      <c r="G1565" s="2">
        <v>0.80347222222222225</v>
      </c>
      <c r="H1565">
        <v>50</v>
      </c>
      <c r="I1565">
        <v>81</v>
      </c>
      <c r="J1565" t="s">
        <v>8</v>
      </c>
      <c r="K1565" t="s">
        <v>21</v>
      </c>
      <c r="L1565" t="str">
        <f t="shared" si="97"/>
        <v>Afternoon</v>
      </c>
      <c r="M1565" t="str">
        <f t="shared" si="98"/>
        <v>17</v>
      </c>
      <c r="N1565" t="str">
        <f t="shared" si="99"/>
        <v>19</v>
      </c>
    </row>
    <row r="1566" spans="1:14" x14ac:dyDescent="0.3">
      <c r="A1566">
        <v>1</v>
      </c>
      <c r="B1566">
        <v>9</v>
      </c>
      <c r="C1566" s="1">
        <v>40307</v>
      </c>
      <c r="D1566" s="21" t="str">
        <f t="shared" si="96"/>
        <v>09-May-2010</v>
      </c>
      <c r="E1566" s="2">
        <v>0.78472222222222221</v>
      </c>
      <c r="F1566" s="1">
        <v>40307</v>
      </c>
      <c r="G1566" s="2">
        <v>0.93402777777777779</v>
      </c>
      <c r="H1566">
        <v>70</v>
      </c>
      <c r="I1566">
        <v>215</v>
      </c>
      <c r="J1566" t="s">
        <v>8</v>
      </c>
      <c r="K1566" t="s">
        <v>21</v>
      </c>
      <c r="L1566" t="str">
        <f t="shared" si="97"/>
        <v>Evening</v>
      </c>
      <c r="M1566" t="str">
        <f t="shared" si="98"/>
        <v>18</v>
      </c>
      <c r="N1566" t="str">
        <f t="shared" si="99"/>
        <v>22</v>
      </c>
    </row>
    <row r="1567" spans="1:14" x14ac:dyDescent="0.3">
      <c r="A1567">
        <v>1</v>
      </c>
      <c r="B1567">
        <v>5</v>
      </c>
      <c r="C1567" s="1">
        <v>40307</v>
      </c>
      <c r="D1567" s="21" t="str">
        <f t="shared" si="96"/>
        <v>09-May-2010</v>
      </c>
      <c r="E1567" s="2">
        <v>0.79375000000000007</v>
      </c>
      <c r="F1567" s="1">
        <v>40307</v>
      </c>
      <c r="G1567" s="2">
        <v>0.9277777777777777</v>
      </c>
      <c r="H1567">
        <v>70</v>
      </c>
      <c r="I1567">
        <v>193</v>
      </c>
      <c r="J1567" t="s">
        <v>8</v>
      </c>
      <c r="K1567" t="s">
        <v>21</v>
      </c>
      <c r="L1567" t="str">
        <f t="shared" si="97"/>
        <v>Evening</v>
      </c>
      <c r="M1567" t="str">
        <f t="shared" si="98"/>
        <v>19</v>
      </c>
      <c r="N1567" t="str">
        <f t="shared" si="99"/>
        <v>22</v>
      </c>
    </row>
    <row r="1568" spans="1:14" x14ac:dyDescent="0.3">
      <c r="A1568">
        <v>1</v>
      </c>
      <c r="B1568">
        <v>9</v>
      </c>
      <c r="C1568" s="1">
        <v>40307</v>
      </c>
      <c r="D1568" s="21" t="str">
        <f t="shared" si="96"/>
        <v>09-May-2010</v>
      </c>
      <c r="E1568" s="2">
        <v>0.82638888888888884</v>
      </c>
      <c r="F1568" s="1">
        <v>40307</v>
      </c>
      <c r="G1568" s="2">
        <v>0.92083333333333339</v>
      </c>
      <c r="H1568">
        <v>50</v>
      </c>
      <c r="I1568">
        <v>136</v>
      </c>
      <c r="J1568" t="s">
        <v>8</v>
      </c>
      <c r="K1568" t="s">
        <v>21</v>
      </c>
      <c r="L1568" t="str">
        <f t="shared" si="97"/>
        <v>Evening</v>
      </c>
      <c r="M1568" t="str">
        <f t="shared" si="98"/>
        <v>19</v>
      </c>
      <c r="N1568" t="str">
        <f t="shared" si="99"/>
        <v>22</v>
      </c>
    </row>
    <row r="1569" spans="1:14" x14ac:dyDescent="0.3">
      <c r="A1569">
        <v>1</v>
      </c>
      <c r="B1569">
        <v>9</v>
      </c>
      <c r="C1569" s="1">
        <v>40307</v>
      </c>
      <c r="D1569" s="21" t="str">
        <f t="shared" si="96"/>
        <v>09-May-2010</v>
      </c>
      <c r="E1569" s="2">
        <v>0.83472222222222225</v>
      </c>
      <c r="F1569" s="1">
        <v>40307</v>
      </c>
      <c r="G1569" s="2">
        <v>0.89374999999999993</v>
      </c>
      <c r="H1569">
        <v>50</v>
      </c>
      <c r="I1569">
        <v>85</v>
      </c>
      <c r="J1569" t="s">
        <v>8</v>
      </c>
      <c r="K1569" t="s">
        <v>21</v>
      </c>
      <c r="L1569" t="str">
        <f t="shared" si="97"/>
        <v>Evening</v>
      </c>
      <c r="M1569" t="str">
        <f t="shared" si="98"/>
        <v>20</v>
      </c>
      <c r="N1569" t="str">
        <f t="shared" si="99"/>
        <v>21</v>
      </c>
    </row>
    <row r="1570" spans="1:14" x14ac:dyDescent="0.3">
      <c r="A1570">
        <v>1</v>
      </c>
      <c r="B1570">
        <v>6</v>
      </c>
      <c r="C1570" s="1">
        <v>40307</v>
      </c>
      <c r="D1570" s="21" t="str">
        <f t="shared" si="96"/>
        <v>09-May-2010</v>
      </c>
      <c r="E1570" s="2">
        <v>0.85416666666666663</v>
      </c>
      <c r="F1570" s="1">
        <v>40308</v>
      </c>
      <c r="G1570" s="2">
        <v>4.4444444444444446E-2</v>
      </c>
      <c r="H1570">
        <v>90</v>
      </c>
      <c r="I1570">
        <v>274</v>
      </c>
      <c r="J1570" t="s">
        <v>8</v>
      </c>
      <c r="K1570" t="s">
        <v>21</v>
      </c>
      <c r="L1570" t="str">
        <f t="shared" si="97"/>
        <v>Evening</v>
      </c>
      <c r="M1570" t="str">
        <f t="shared" si="98"/>
        <v>20</v>
      </c>
      <c r="N1570" t="str">
        <f t="shared" si="99"/>
        <v>01</v>
      </c>
    </row>
    <row r="1571" spans="1:14" x14ac:dyDescent="0.3">
      <c r="A1571">
        <v>1</v>
      </c>
      <c r="B1571">
        <v>5</v>
      </c>
      <c r="C1571" s="1">
        <v>40307</v>
      </c>
      <c r="D1571" s="21" t="str">
        <f t="shared" si="96"/>
        <v>09-May-2010</v>
      </c>
      <c r="E1571" s="2">
        <v>0.86249999999999993</v>
      </c>
      <c r="F1571" s="1">
        <v>40307</v>
      </c>
      <c r="G1571" s="2">
        <v>0.92708333333333337</v>
      </c>
      <c r="H1571">
        <v>50</v>
      </c>
      <c r="I1571">
        <v>93</v>
      </c>
      <c r="J1571" t="s">
        <v>8</v>
      </c>
      <c r="K1571" t="s">
        <v>21</v>
      </c>
      <c r="L1571" t="str">
        <f t="shared" si="97"/>
        <v>Evening</v>
      </c>
      <c r="M1571" t="str">
        <f t="shared" si="98"/>
        <v>20</v>
      </c>
      <c r="N1571" t="str">
        <f t="shared" si="99"/>
        <v>22</v>
      </c>
    </row>
    <row r="1572" spans="1:14" x14ac:dyDescent="0.3">
      <c r="A1572">
        <v>1</v>
      </c>
      <c r="B1572">
        <v>5</v>
      </c>
      <c r="C1572" s="1">
        <v>40313</v>
      </c>
      <c r="D1572" s="21" t="str">
        <f t="shared" si="96"/>
        <v>15-May-2010</v>
      </c>
      <c r="E1572" s="2">
        <v>0.52013888888888882</v>
      </c>
      <c r="F1572" s="1">
        <v>40313</v>
      </c>
      <c r="G1572" s="2">
        <v>0.5625</v>
      </c>
      <c r="H1572">
        <v>50</v>
      </c>
      <c r="I1572">
        <v>61</v>
      </c>
      <c r="J1572" t="s">
        <v>8</v>
      </c>
      <c r="K1572" t="s">
        <v>18</v>
      </c>
      <c r="L1572" t="str">
        <f t="shared" si="97"/>
        <v>Morning</v>
      </c>
      <c r="M1572" t="str">
        <f t="shared" si="98"/>
        <v>12</v>
      </c>
      <c r="N1572" t="str">
        <f t="shared" si="99"/>
        <v>13</v>
      </c>
    </row>
    <row r="1573" spans="1:14" x14ac:dyDescent="0.3">
      <c r="A1573">
        <v>1</v>
      </c>
      <c r="B1573">
        <v>6</v>
      </c>
      <c r="C1573" s="1">
        <v>40313</v>
      </c>
      <c r="D1573" s="21" t="str">
        <f t="shared" si="96"/>
        <v>15-May-2010</v>
      </c>
      <c r="E1573" s="2">
        <v>0.52777777777777779</v>
      </c>
      <c r="F1573" s="1">
        <v>40313</v>
      </c>
      <c r="G1573" s="2">
        <v>0.68402777777777779</v>
      </c>
      <c r="H1573">
        <v>70</v>
      </c>
      <c r="I1573">
        <v>225</v>
      </c>
      <c r="J1573" t="s">
        <v>8</v>
      </c>
      <c r="K1573" t="s">
        <v>18</v>
      </c>
      <c r="L1573" t="str">
        <f t="shared" si="97"/>
        <v>Morning</v>
      </c>
      <c r="M1573" t="str">
        <f t="shared" si="98"/>
        <v>12</v>
      </c>
      <c r="N1573" t="str">
        <f t="shared" si="99"/>
        <v>16</v>
      </c>
    </row>
    <row r="1574" spans="1:14" x14ac:dyDescent="0.3">
      <c r="A1574">
        <v>1</v>
      </c>
      <c r="B1574">
        <v>5</v>
      </c>
      <c r="C1574" s="1">
        <v>40313</v>
      </c>
      <c r="D1574" s="21" t="str">
        <f t="shared" si="96"/>
        <v>15-May-2010</v>
      </c>
      <c r="E1574" s="2">
        <v>0.52986111111111112</v>
      </c>
      <c r="F1574" s="1">
        <v>40313</v>
      </c>
      <c r="G1574" s="2">
        <v>0.60138888888888886</v>
      </c>
      <c r="H1574">
        <v>50</v>
      </c>
      <c r="I1574">
        <v>103</v>
      </c>
      <c r="J1574" t="s">
        <v>8</v>
      </c>
      <c r="K1574" t="s">
        <v>18</v>
      </c>
      <c r="L1574" t="str">
        <f t="shared" si="97"/>
        <v>Morning</v>
      </c>
      <c r="M1574" t="str">
        <f t="shared" si="98"/>
        <v>12</v>
      </c>
      <c r="N1574" t="str">
        <f t="shared" si="99"/>
        <v>14</v>
      </c>
    </row>
    <row r="1575" spans="1:14" x14ac:dyDescent="0.3">
      <c r="A1575">
        <v>1</v>
      </c>
      <c r="B1575">
        <v>5</v>
      </c>
      <c r="C1575" s="1">
        <v>40313</v>
      </c>
      <c r="D1575" s="21" t="str">
        <f t="shared" si="96"/>
        <v>15-May-2010</v>
      </c>
      <c r="E1575" s="2">
        <v>0.54652777777777783</v>
      </c>
      <c r="F1575" s="1">
        <v>40313</v>
      </c>
      <c r="G1575" s="2">
        <v>0.58194444444444449</v>
      </c>
      <c r="H1575">
        <v>50</v>
      </c>
      <c r="I1575">
        <v>51</v>
      </c>
      <c r="J1575" t="s">
        <v>8</v>
      </c>
      <c r="K1575" t="s">
        <v>18</v>
      </c>
      <c r="L1575" t="str">
        <f t="shared" si="97"/>
        <v>Morning</v>
      </c>
      <c r="M1575" t="str">
        <f t="shared" si="98"/>
        <v>13</v>
      </c>
      <c r="N1575" t="str">
        <f t="shared" si="99"/>
        <v>13</v>
      </c>
    </row>
    <row r="1576" spans="1:14" x14ac:dyDescent="0.3">
      <c r="A1576">
        <v>1</v>
      </c>
      <c r="B1576">
        <v>5</v>
      </c>
      <c r="C1576" s="1">
        <v>40313</v>
      </c>
      <c r="D1576" s="21" t="str">
        <f t="shared" si="96"/>
        <v>15-May-2010</v>
      </c>
      <c r="E1576" s="2">
        <v>0.5493055555555556</v>
      </c>
      <c r="F1576" s="1">
        <v>40313</v>
      </c>
      <c r="G1576" s="2">
        <v>0.65694444444444444</v>
      </c>
      <c r="H1576">
        <v>50</v>
      </c>
      <c r="I1576">
        <v>155</v>
      </c>
      <c r="J1576" t="s">
        <v>8</v>
      </c>
      <c r="K1576" t="s">
        <v>18</v>
      </c>
      <c r="L1576" t="str">
        <f t="shared" si="97"/>
        <v>Morning</v>
      </c>
      <c r="M1576" t="str">
        <f t="shared" si="98"/>
        <v>13</v>
      </c>
      <c r="N1576" t="str">
        <f t="shared" si="99"/>
        <v>15</v>
      </c>
    </row>
    <row r="1577" spans="1:14" x14ac:dyDescent="0.3">
      <c r="A1577">
        <v>1</v>
      </c>
      <c r="B1577">
        <v>6</v>
      </c>
      <c r="C1577" s="1">
        <v>40313</v>
      </c>
      <c r="D1577" s="21" t="str">
        <f t="shared" si="96"/>
        <v>15-May-2010</v>
      </c>
      <c r="E1577" s="2">
        <v>0.59513888888888888</v>
      </c>
      <c r="F1577" s="1">
        <v>40313</v>
      </c>
      <c r="G1577" s="2">
        <v>0.66736111111111107</v>
      </c>
      <c r="H1577">
        <v>50</v>
      </c>
      <c r="I1577">
        <v>104</v>
      </c>
      <c r="J1577" t="s">
        <v>8</v>
      </c>
      <c r="K1577" t="s">
        <v>18</v>
      </c>
      <c r="L1577" t="str">
        <f t="shared" si="97"/>
        <v>Afternoon</v>
      </c>
      <c r="M1577" t="str">
        <f t="shared" si="98"/>
        <v>14</v>
      </c>
      <c r="N1577" t="str">
        <f t="shared" si="99"/>
        <v>16</v>
      </c>
    </row>
    <row r="1578" spans="1:14" x14ac:dyDescent="0.3">
      <c r="A1578">
        <v>1</v>
      </c>
      <c r="B1578">
        <v>6</v>
      </c>
      <c r="C1578" s="1">
        <v>40313</v>
      </c>
      <c r="D1578" s="21" t="str">
        <f t="shared" si="96"/>
        <v>15-May-2010</v>
      </c>
      <c r="E1578" s="2">
        <v>0.62708333333333333</v>
      </c>
      <c r="F1578" s="1">
        <v>40313</v>
      </c>
      <c r="G1578" s="2">
        <v>0.7416666666666667</v>
      </c>
      <c r="H1578">
        <v>50</v>
      </c>
      <c r="I1578">
        <v>165</v>
      </c>
      <c r="J1578" t="s">
        <v>8</v>
      </c>
      <c r="K1578" t="s">
        <v>18</v>
      </c>
      <c r="L1578" t="str">
        <f t="shared" si="97"/>
        <v>Afternoon</v>
      </c>
      <c r="M1578" t="str">
        <f t="shared" si="98"/>
        <v>15</v>
      </c>
      <c r="N1578" t="str">
        <f t="shared" si="99"/>
        <v>17</v>
      </c>
    </row>
    <row r="1579" spans="1:14" x14ac:dyDescent="0.3">
      <c r="A1579">
        <v>1</v>
      </c>
      <c r="B1579">
        <v>5</v>
      </c>
      <c r="C1579" s="1">
        <v>40313</v>
      </c>
      <c r="D1579" s="21" t="str">
        <f t="shared" si="96"/>
        <v>15-May-2010</v>
      </c>
      <c r="E1579" s="2">
        <v>0.68333333333333324</v>
      </c>
      <c r="F1579" s="1">
        <v>40313</v>
      </c>
      <c r="G1579" s="2">
        <v>0.70208333333333339</v>
      </c>
      <c r="H1579">
        <v>50</v>
      </c>
      <c r="I1579">
        <v>27</v>
      </c>
      <c r="J1579" t="s">
        <v>8</v>
      </c>
      <c r="K1579" t="s">
        <v>18</v>
      </c>
      <c r="L1579" t="str">
        <f t="shared" si="97"/>
        <v>Afternoon</v>
      </c>
      <c r="M1579" t="str">
        <f t="shared" si="98"/>
        <v>16</v>
      </c>
      <c r="N1579" t="str">
        <f t="shared" si="99"/>
        <v>16</v>
      </c>
    </row>
    <row r="1580" spans="1:14" x14ac:dyDescent="0.3">
      <c r="A1580">
        <v>1</v>
      </c>
      <c r="B1580">
        <v>5</v>
      </c>
      <c r="C1580" s="1">
        <v>40313</v>
      </c>
      <c r="D1580" s="21" t="str">
        <f t="shared" si="96"/>
        <v>15-May-2010</v>
      </c>
      <c r="E1580" s="2">
        <v>0.72638888888888886</v>
      </c>
      <c r="F1580" s="1">
        <v>40313</v>
      </c>
      <c r="G1580" s="2">
        <v>0.87013888888888891</v>
      </c>
      <c r="H1580">
        <v>70</v>
      </c>
      <c r="I1580">
        <v>207</v>
      </c>
      <c r="J1580" t="s">
        <v>8</v>
      </c>
      <c r="K1580" t="s">
        <v>18</v>
      </c>
      <c r="L1580" t="str">
        <f t="shared" si="97"/>
        <v>Afternoon</v>
      </c>
      <c r="M1580" t="str">
        <f t="shared" si="98"/>
        <v>17</v>
      </c>
      <c r="N1580" t="str">
        <f t="shared" si="99"/>
        <v>20</v>
      </c>
    </row>
    <row r="1581" spans="1:14" x14ac:dyDescent="0.3">
      <c r="A1581">
        <v>1</v>
      </c>
      <c r="B1581">
        <v>6</v>
      </c>
      <c r="C1581" s="1">
        <v>40313</v>
      </c>
      <c r="D1581" s="21" t="str">
        <f t="shared" si="96"/>
        <v>15-May-2010</v>
      </c>
      <c r="E1581" s="2">
        <v>0.7270833333333333</v>
      </c>
      <c r="F1581" s="1">
        <v>40313</v>
      </c>
      <c r="G1581" s="2">
        <v>0.75694444444444453</v>
      </c>
      <c r="H1581">
        <v>50</v>
      </c>
      <c r="I1581">
        <v>43</v>
      </c>
      <c r="J1581" t="s">
        <v>8</v>
      </c>
      <c r="K1581" t="s">
        <v>18</v>
      </c>
      <c r="L1581" t="str">
        <f t="shared" si="97"/>
        <v>Afternoon</v>
      </c>
      <c r="M1581" t="str">
        <f t="shared" si="98"/>
        <v>17</v>
      </c>
      <c r="N1581" t="str">
        <f t="shared" si="99"/>
        <v>18</v>
      </c>
    </row>
    <row r="1582" spans="1:14" x14ac:dyDescent="0.3">
      <c r="A1582">
        <v>1</v>
      </c>
      <c r="B1582">
        <v>5</v>
      </c>
      <c r="C1582" s="1">
        <v>40313</v>
      </c>
      <c r="D1582" s="21" t="str">
        <f t="shared" si="96"/>
        <v>15-May-2010</v>
      </c>
      <c r="E1582" s="2">
        <v>0.77500000000000002</v>
      </c>
      <c r="F1582" s="1">
        <v>40313</v>
      </c>
      <c r="G1582" s="2">
        <v>0.83472222222222225</v>
      </c>
      <c r="H1582">
        <v>50</v>
      </c>
      <c r="I1582">
        <v>86</v>
      </c>
      <c r="J1582" t="s">
        <v>8</v>
      </c>
      <c r="K1582" t="s">
        <v>18</v>
      </c>
      <c r="L1582" t="str">
        <f t="shared" si="97"/>
        <v>Evening</v>
      </c>
      <c r="M1582" t="str">
        <f t="shared" si="98"/>
        <v>18</v>
      </c>
      <c r="N1582" t="str">
        <f t="shared" si="99"/>
        <v>20</v>
      </c>
    </row>
    <row r="1583" spans="1:14" x14ac:dyDescent="0.3">
      <c r="A1583">
        <v>1</v>
      </c>
      <c r="B1583">
        <v>5</v>
      </c>
      <c r="C1583" s="1">
        <v>40313</v>
      </c>
      <c r="D1583" s="21" t="str">
        <f t="shared" si="96"/>
        <v>15-May-2010</v>
      </c>
      <c r="E1583" s="2">
        <v>0.78402777777777777</v>
      </c>
      <c r="F1583" s="1">
        <v>40313</v>
      </c>
      <c r="G1583" s="2">
        <v>0.8930555555555556</v>
      </c>
      <c r="H1583">
        <v>50</v>
      </c>
      <c r="I1583">
        <v>157</v>
      </c>
      <c r="J1583" t="s">
        <v>8</v>
      </c>
      <c r="K1583" t="s">
        <v>18</v>
      </c>
      <c r="L1583" t="str">
        <f t="shared" si="97"/>
        <v>Evening</v>
      </c>
      <c r="M1583" t="str">
        <f t="shared" si="98"/>
        <v>18</v>
      </c>
      <c r="N1583" t="str">
        <f t="shared" si="99"/>
        <v>21</v>
      </c>
    </row>
    <row r="1584" spans="1:14" x14ac:dyDescent="0.3">
      <c r="A1584">
        <v>1</v>
      </c>
      <c r="B1584">
        <v>5</v>
      </c>
      <c r="C1584" s="1">
        <v>40313</v>
      </c>
      <c r="D1584" s="21" t="str">
        <f t="shared" si="96"/>
        <v>15-May-2010</v>
      </c>
      <c r="E1584" s="2">
        <v>0.81666666666666676</v>
      </c>
      <c r="F1584" s="1">
        <v>40313</v>
      </c>
      <c r="G1584" s="2">
        <v>0.90416666666666667</v>
      </c>
      <c r="H1584">
        <v>50</v>
      </c>
      <c r="I1584">
        <v>126</v>
      </c>
      <c r="J1584" t="s">
        <v>8</v>
      </c>
      <c r="K1584" t="s">
        <v>18</v>
      </c>
      <c r="L1584" t="str">
        <f t="shared" si="97"/>
        <v>Evening</v>
      </c>
      <c r="M1584" t="str">
        <f t="shared" si="98"/>
        <v>19</v>
      </c>
      <c r="N1584" t="str">
        <f t="shared" si="99"/>
        <v>21</v>
      </c>
    </row>
    <row r="1585" spans="1:14" x14ac:dyDescent="0.3">
      <c r="A1585">
        <v>1</v>
      </c>
      <c r="B1585">
        <v>5</v>
      </c>
      <c r="C1585" s="1">
        <v>40313</v>
      </c>
      <c r="D1585" s="21" t="str">
        <f t="shared" si="96"/>
        <v>15-May-2010</v>
      </c>
      <c r="E1585" s="2">
        <v>0.8222222222222223</v>
      </c>
      <c r="F1585" s="1">
        <v>40313</v>
      </c>
      <c r="G1585" s="2">
        <v>0.84444444444444444</v>
      </c>
      <c r="H1585">
        <v>50</v>
      </c>
      <c r="I1585">
        <v>32</v>
      </c>
      <c r="J1585" t="s">
        <v>8</v>
      </c>
      <c r="K1585" t="s">
        <v>18</v>
      </c>
      <c r="L1585" t="str">
        <f t="shared" si="97"/>
        <v>Evening</v>
      </c>
      <c r="M1585" t="str">
        <f t="shared" si="98"/>
        <v>19</v>
      </c>
      <c r="N1585" t="str">
        <f t="shared" si="99"/>
        <v>20</v>
      </c>
    </row>
    <row r="1586" spans="1:14" x14ac:dyDescent="0.3">
      <c r="A1586">
        <v>1</v>
      </c>
      <c r="B1586">
        <v>5</v>
      </c>
      <c r="C1586" s="1">
        <v>40313</v>
      </c>
      <c r="D1586" s="21" t="str">
        <f t="shared" si="96"/>
        <v>15-May-2010</v>
      </c>
      <c r="E1586" s="2">
        <v>0.83611111111111114</v>
      </c>
      <c r="F1586" s="1">
        <v>40313</v>
      </c>
      <c r="G1586" s="2">
        <v>0.9</v>
      </c>
      <c r="H1586">
        <v>50</v>
      </c>
      <c r="I1586">
        <v>92</v>
      </c>
      <c r="J1586" t="s">
        <v>8</v>
      </c>
      <c r="K1586" t="s">
        <v>18</v>
      </c>
      <c r="L1586" t="str">
        <f t="shared" si="97"/>
        <v>Evening</v>
      </c>
      <c r="M1586" t="str">
        <f t="shared" si="98"/>
        <v>20</v>
      </c>
      <c r="N1586" t="str">
        <f t="shared" si="99"/>
        <v>21</v>
      </c>
    </row>
    <row r="1587" spans="1:14" x14ac:dyDescent="0.3">
      <c r="A1587">
        <v>1</v>
      </c>
      <c r="B1587">
        <v>5</v>
      </c>
      <c r="C1587" s="1">
        <v>40313</v>
      </c>
      <c r="D1587" s="21" t="str">
        <f t="shared" si="96"/>
        <v>15-May-2010</v>
      </c>
      <c r="E1587" s="2">
        <v>0.87013888888888891</v>
      </c>
      <c r="F1587" s="1">
        <v>40313</v>
      </c>
      <c r="G1587" s="2">
        <v>0.95000000000000007</v>
      </c>
      <c r="H1587">
        <v>50</v>
      </c>
      <c r="I1587">
        <v>115</v>
      </c>
      <c r="J1587" t="s">
        <v>8</v>
      </c>
      <c r="K1587" t="s">
        <v>18</v>
      </c>
      <c r="L1587" t="str">
        <f t="shared" si="97"/>
        <v>Evening</v>
      </c>
      <c r="M1587" t="str">
        <f t="shared" si="98"/>
        <v>20</v>
      </c>
      <c r="N1587" t="str">
        <f t="shared" si="99"/>
        <v>22</v>
      </c>
    </row>
    <row r="1588" spans="1:14" x14ac:dyDescent="0.3">
      <c r="A1588">
        <v>1</v>
      </c>
      <c r="B1588">
        <v>6</v>
      </c>
      <c r="C1588" s="1">
        <v>40313</v>
      </c>
      <c r="D1588" s="21" t="str">
        <f t="shared" si="96"/>
        <v>15-May-2010</v>
      </c>
      <c r="E1588" s="2">
        <v>0.90069444444444446</v>
      </c>
      <c r="F1588" s="1">
        <v>40314</v>
      </c>
      <c r="G1588" s="2">
        <v>6.2499999999999995E-3</v>
      </c>
      <c r="H1588">
        <v>50</v>
      </c>
      <c r="I1588">
        <v>152</v>
      </c>
      <c r="J1588" t="s">
        <v>8</v>
      </c>
      <c r="K1588" t="s">
        <v>18</v>
      </c>
      <c r="L1588" t="str">
        <f t="shared" si="97"/>
        <v>Evening</v>
      </c>
      <c r="M1588" t="str">
        <f t="shared" si="98"/>
        <v>21</v>
      </c>
      <c r="N1588" t="str">
        <f t="shared" si="99"/>
        <v>00</v>
      </c>
    </row>
    <row r="1589" spans="1:14" x14ac:dyDescent="0.3">
      <c r="A1589">
        <v>1</v>
      </c>
      <c r="B1589">
        <v>5</v>
      </c>
      <c r="C1589" s="1">
        <v>40313</v>
      </c>
      <c r="D1589" s="21" t="str">
        <f t="shared" si="96"/>
        <v>15-May-2010</v>
      </c>
      <c r="E1589" s="2">
        <v>0.90625</v>
      </c>
      <c r="F1589" s="1">
        <v>40314</v>
      </c>
      <c r="G1589" s="2">
        <v>8.3333333333333332E-3</v>
      </c>
      <c r="H1589">
        <v>50</v>
      </c>
      <c r="I1589">
        <v>147</v>
      </c>
      <c r="J1589" t="s">
        <v>8</v>
      </c>
      <c r="K1589" t="s">
        <v>18</v>
      </c>
      <c r="L1589" t="str">
        <f t="shared" si="97"/>
        <v>Evening</v>
      </c>
      <c r="M1589" t="str">
        <f t="shared" si="98"/>
        <v>21</v>
      </c>
      <c r="N1589" t="str">
        <f t="shared" si="99"/>
        <v>00</v>
      </c>
    </row>
    <row r="1590" spans="1:14" x14ac:dyDescent="0.3">
      <c r="A1590">
        <v>1</v>
      </c>
      <c r="B1590">
        <v>6</v>
      </c>
      <c r="C1590" s="1">
        <v>40313</v>
      </c>
      <c r="D1590" s="21" t="str">
        <f t="shared" si="96"/>
        <v>15-May-2010</v>
      </c>
      <c r="E1590" s="2">
        <v>0.92638888888888893</v>
      </c>
      <c r="F1590" s="1">
        <v>40313</v>
      </c>
      <c r="G1590" s="2">
        <v>0.98958333333333337</v>
      </c>
      <c r="H1590">
        <v>50</v>
      </c>
      <c r="I1590">
        <v>91</v>
      </c>
      <c r="J1590" t="s">
        <v>8</v>
      </c>
      <c r="K1590" t="s">
        <v>18</v>
      </c>
      <c r="L1590" t="str">
        <f t="shared" si="97"/>
        <v>Night</v>
      </c>
      <c r="M1590" t="str">
        <f t="shared" si="98"/>
        <v>22</v>
      </c>
      <c r="N1590" t="str">
        <f t="shared" si="99"/>
        <v>23</v>
      </c>
    </row>
    <row r="1591" spans="1:14" x14ac:dyDescent="0.3">
      <c r="A1591">
        <v>1</v>
      </c>
      <c r="B1591">
        <v>5</v>
      </c>
      <c r="C1591" s="1">
        <v>40314</v>
      </c>
      <c r="D1591" s="21" t="str">
        <f t="shared" si="96"/>
        <v>16-May-2010</v>
      </c>
      <c r="E1591" s="2">
        <v>0.47291666666666665</v>
      </c>
      <c r="F1591" s="1">
        <v>40314</v>
      </c>
      <c r="G1591" s="2">
        <v>0.51388888888888895</v>
      </c>
      <c r="H1591">
        <v>50</v>
      </c>
      <c r="I1591">
        <v>59</v>
      </c>
      <c r="J1591" t="s">
        <v>8</v>
      </c>
      <c r="K1591" t="s">
        <v>21</v>
      </c>
      <c r="L1591" t="str">
        <f t="shared" si="97"/>
        <v>Morning</v>
      </c>
      <c r="M1591" t="str">
        <f t="shared" si="98"/>
        <v>11</v>
      </c>
      <c r="N1591" t="str">
        <f t="shared" si="99"/>
        <v>12</v>
      </c>
    </row>
    <row r="1592" spans="1:14" x14ac:dyDescent="0.3">
      <c r="A1592">
        <v>1</v>
      </c>
      <c r="B1592">
        <v>5</v>
      </c>
      <c r="C1592" s="1">
        <v>40314</v>
      </c>
      <c r="D1592" s="21" t="str">
        <f t="shared" si="96"/>
        <v>16-May-2010</v>
      </c>
      <c r="E1592" s="2">
        <v>0.4916666666666667</v>
      </c>
      <c r="F1592" s="1">
        <v>40314</v>
      </c>
      <c r="G1592" s="2">
        <v>0.8027777777777777</v>
      </c>
      <c r="H1592">
        <v>150</v>
      </c>
      <c r="I1592">
        <v>448</v>
      </c>
      <c r="J1592" t="s">
        <v>8</v>
      </c>
      <c r="K1592" t="s">
        <v>21</v>
      </c>
      <c r="L1592" t="str">
        <f t="shared" si="97"/>
        <v>Morning</v>
      </c>
      <c r="M1592" t="str">
        <f t="shared" si="98"/>
        <v>11</v>
      </c>
      <c r="N1592" t="str">
        <f t="shared" si="99"/>
        <v>19</v>
      </c>
    </row>
    <row r="1593" spans="1:14" x14ac:dyDescent="0.3">
      <c r="A1593">
        <v>1</v>
      </c>
      <c r="B1593">
        <v>5</v>
      </c>
      <c r="C1593" s="1">
        <v>40314</v>
      </c>
      <c r="D1593" s="21" t="str">
        <f t="shared" si="96"/>
        <v>16-May-2010</v>
      </c>
      <c r="E1593" s="2">
        <v>0.57847222222222217</v>
      </c>
      <c r="F1593" s="1">
        <v>40314</v>
      </c>
      <c r="G1593" s="2">
        <v>0.70277777777777783</v>
      </c>
      <c r="H1593">
        <v>50</v>
      </c>
      <c r="I1593">
        <v>179</v>
      </c>
      <c r="J1593" t="s">
        <v>8</v>
      </c>
      <c r="K1593" t="s">
        <v>21</v>
      </c>
      <c r="L1593" t="str">
        <f t="shared" si="97"/>
        <v>Morning</v>
      </c>
      <c r="M1593" t="str">
        <f t="shared" si="98"/>
        <v>13</v>
      </c>
      <c r="N1593" t="str">
        <f t="shared" si="99"/>
        <v>16</v>
      </c>
    </row>
    <row r="1594" spans="1:14" x14ac:dyDescent="0.3">
      <c r="A1594">
        <v>1</v>
      </c>
      <c r="B1594">
        <v>5</v>
      </c>
      <c r="C1594" s="1">
        <v>40314</v>
      </c>
      <c r="D1594" s="21" t="str">
        <f t="shared" si="96"/>
        <v>16-May-2010</v>
      </c>
      <c r="E1594" s="2">
        <v>0.64166666666666672</v>
      </c>
      <c r="F1594" s="1">
        <v>40314</v>
      </c>
      <c r="G1594" s="2">
        <v>0.80833333333333324</v>
      </c>
      <c r="H1594">
        <v>70</v>
      </c>
      <c r="I1594">
        <v>240</v>
      </c>
      <c r="J1594" t="s">
        <v>8</v>
      </c>
      <c r="K1594" t="s">
        <v>21</v>
      </c>
      <c r="L1594" t="str">
        <f t="shared" si="97"/>
        <v>Afternoon</v>
      </c>
      <c r="M1594" t="str">
        <f t="shared" si="98"/>
        <v>15</v>
      </c>
      <c r="N1594" t="str">
        <f t="shared" si="99"/>
        <v>19</v>
      </c>
    </row>
    <row r="1595" spans="1:14" x14ac:dyDescent="0.3">
      <c r="A1595">
        <v>1</v>
      </c>
      <c r="B1595">
        <v>5</v>
      </c>
      <c r="C1595" s="1">
        <v>40314</v>
      </c>
      <c r="D1595" s="21" t="str">
        <f t="shared" si="96"/>
        <v>16-May-2010</v>
      </c>
      <c r="E1595" s="2">
        <v>0.66249999999999998</v>
      </c>
      <c r="F1595" s="1">
        <v>40314</v>
      </c>
      <c r="G1595" s="2">
        <v>0.71805555555555556</v>
      </c>
      <c r="H1595">
        <v>50</v>
      </c>
      <c r="I1595">
        <v>80</v>
      </c>
      <c r="J1595" t="s">
        <v>8</v>
      </c>
      <c r="K1595" t="s">
        <v>21</v>
      </c>
      <c r="L1595" t="str">
        <f t="shared" si="97"/>
        <v>Afternoon</v>
      </c>
      <c r="M1595" t="str">
        <f t="shared" si="98"/>
        <v>15</v>
      </c>
      <c r="N1595" t="str">
        <f t="shared" si="99"/>
        <v>17</v>
      </c>
    </row>
    <row r="1596" spans="1:14" x14ac:dyDescent="0.3">
      <c r="A1596">
        <v>1</v>
      </c>
      <c r="B1596">
        <v>6</v>
      </c>
      <c r="C1596" s="1">
        <v>40314</v>
      </c>
      <c r="D1596" s="21" t="str">
        <f t="shared" si="96"/>
        <v>16-May-2010</v>
      </c>
      <c r="E1596" s="2">
        <v>0.69513888888888886</v>
      </c>
      <c r="F1596" s="1">
        <v>40314</v>
      </c>
      <c r="G1596" s="2">
        <v>0.79791666666666661</v>
      </c>
      <c r="H1596">
        <v>50</v>
      </c>
      <c r="I1596">
        <v>148</v>
      </c>
      <c r="J1596" t="s">
        <v>8</v>
      </c>
      <c r="K1596" t="s">
        <v>21</v>
      </c>
      <c r="L1596" t="str">
        <f t="shared" si="97"/>
        <v>Afternoon</v>
      </c>
      <c r="M1596" t="str">
        <f t="shared" si="98"/>
        <v>16</v>
      </c>
      <c r="N1596" t="str">
        <f t="shared" si="99"/>
        <v>19</v>
      </c>
    </row>
    <row r="1597" spans="1:14" x14ac:dyDescent="0.3">
      <c r="A1597">
        <v>1</v>
      </c>
      <c r="B1597">
        <v>6</v>
      </c>
      <c r="C1597" s="1">
        <v>40314</v>
      </c>
      <c r="D1597" s="21" t="str">
        <f t="shared" si="96"/>
        <v>16-May-2010</v>
      </c>
      <c r="E1597" s="2">
        <v>0.71805555555555556</v>
      </c>
      <c r="F1597" s="1">
        <v>40314</v>
      </c>
      <c r="G1597" s="2">
        <v>0.75</v>
      </c>
      <c r="H1597">
        <v>50</v>
      </c>
      <c r="I1597">
        <v>46</v>
      </c>
      <c r="J1597" t="s">
        <v>8</v>
      </c>
      <c r="K1597" t="s">
        <v>21</v>
      </c>
      <c r="L1597" t="str">
        <f t="shared" si="97"/>
        <v>Afternoon</v>
      </c>
      <c r="M1597" t="str">
        <f t="shared" si="98"/>
        <v>17</v>
      </c>
      <c r="N1597" t="str">
        <f t="shared" si="99"/>
        <v>18</v>
      </c>
    </row>
    <row r="1598" spans="1:14" x14ac:dyDescent="0.3">
      <c r="A1598">
        <v>1</v>
      </c>
      <c r="B1598">
        <v>6</v>
      </c>
      <c r="C1598" s="1">
        <v>40314</v>
      </c>
      <c r="D1598" s="21" t="str">
        <f t="shared" si="96"/>
        <v>16-May-2010</v>
      </c>
      <c r="E1598" s="2">
        <v>0.72152777777777777</v>
      </c>
      <c r="F1598" s="1">
        <v>40314</v>
      </c>
      <c r="G1598" s="2">
        <v>0.79652777777777783</v>
      </c>
      <c r="H1598">
        <v>50</v>
      </c>
      <c r="I1598">
        <v>108</v>
      </c>
      <c r="J1598" t="s">
        <v>8</v>
      </c>
      <c r="K1598" t="s">
        <v>21</v>
      </c>
      <c r="L1598" t="str">
        <f t="shared" si="97"/>
        <v>Afternoon</v>
      </c>
      <c r="M1598" t="str">
        <f t="shared" si="98"/>
        <v>17</v>
      </c>
      <c r="N1598" t="str">
        <f t="shared" si="99"/>
        <v>19</v>
      </c>
    </row>
    <row r="1599" spans="1:14" x14ac:dyDescent="0.3">
      <c r="A1599">
        <v>1</v>
      </c>
      <c r="B1599">
        <v>6</v>
      </c>
      <c r="C1599" s="1">
        <v>40314</v>
      </c>
      <c r="D1599" s="21" t="str">
        <f t="shared" si="96"/>
        <v>16-May-2010</v>
      </c>
      <c r="E1599" s="2">
        <v>0.75694444444444453</v>
      </c>
      <c r="F1599" s="1">
        <v>40314</v>
      </c>
      <c r="G1599" s="2">
        <v>0.80486111111111114</v>
      </c>
      <c r="H1599">
        <v>50</v>
      </c>
      <c r="I1599">
        <v>69</v>
      </c>
      <c r="J1599" t="s">
        <v>8</v>
      </c>
      <c r="K1599" t="s">
        <v>21</v>
      </c>
      <c r="L1599" t="str">
        <f t="shared" si="97"/>
        <v>Evening</v>
      </c>
      <c r="M1599" t="str">
        <f t="shared" si="98"/>
        <v>18</v>
      </c>
      <c r="N1599" t="str">
        <f t="shared" si="99"/>
        <v>19</v>
      </c>
    </row>
    <row r="1600" spans="1:14" x14ac:dyDescent="0.3">
      <c r="A1600">
        <v>1</v>
      </c>
      <c r="B1600">
        <v>6</v>
      </c>
      <c r="C1600" s="1">
        <v>40314</v>
      </c>
      <c r="D1600" s="21" t="str">
        <f t="shared" si="96"/>
        <v>16-May-2010</v>
      </c>
      <c r="E1600" s="2">
        <v>0.76666666666666661</v>
      </c>
      <c r="F1600" s="1">
        <v>40314</v>
      </c>
      <c r="G1600" s="2">
        <v>0.98819444444444438</v>
      </c>
      <c r="H1600">
        <v>110</v>
      </c>
      <c r="I1600">
        <v>319</v>
      </c>
      <c r="J1600" t="s">
        <v>8</v>
      </c>
      <c r="K1600" t="s">
        <v>21</v>
      </c>
      <c r="L1600" t="str">
        <f t="shared" si="97"/>
        <v>Evening</v>
      </c>
      <c r="M1600" t="str">
        <f t="shared" si="98"/>
        <v>18</v>
      </c>
      <c r="N1600" t="str">
        <f t="shared" si="99"/>
        <v>23</v>
      </c>
    </row>
    <row r="1601" spans="1:14" x14ac:dyDescent="0.3">
      <c r="A1601">
        <v>1</v>
      </c>
      <c r="B1601">
        <v>9</v>
      </c>
      <c r="C1601" s="1">
        <v>40314</v>
      </c>
      <c r="D1601" s="21" t="str">
        <f t="shared" si="96"/>
        <v>16-May-2010</v>
      </c>
      <c r="E1601" s="2">
        <v>0.79583333333333339</v>
      </c>
      <c r="F1601" s="1">
        <v>40314</v>
      </c>
      <c r="G1601" s="2">
        <v>0.87847222222222221</v>
      </c>
      <c r="H1601">
        <v>50</v>
      </c>
      <c r="I1601">
        <v>119</v>
      </c>
      <c r="J1601" t="s">
        <v>8</v>
      </c>
      <c r="K1601" t="s">
        <v>21</v>
      </c>
      <c r="L1601" t="str">
        <f t="shared" si="97"/>
        <v>Evening</v>
      </c>
      <c r="M1601" t="str">
        <f t="shared" si="98"/>
        <v>19</v>
      </c>
      <c r="N1601" t="str">
        <f t="shared" si="99"/>
        <v>21</v>
      </c>
    </row>
    <row r="1602" spans="1:14" x14ac:dyDescent="0.3">
      <c r="A1602">
        <v>1</v>
      </c>
      <c r="B1602">
        <v>5</v>
      </c>
      <c r="C1602" s="1">
        <v>40314</v>
      </c>
      <c r="D1602" s="21" t="str">
        <f t="shared" si="96"/>
        <v>16-May-2010</v>
      </c>
      <c r="E1602" s="2">
        <v>0.8027777777777777</v>
      </c>
      <c r="F1602" s="1">
        <v>40314</v>
      </c>
      <c r="G1602" s="2">
        <v>0.85277777777777775</v>
      </c>
      <c r="H1602">
        <v>50</v>
      </c>
      <c r="I1602">
        <v>72</v>
      </c>
      <c r="J1602" t="s">
        <v>8</v>
      </c>
      <c r="K1602" t="s">
        <v>21</v>
      </c>
      <c r="L1602" t="str">
        <f t="shared" si="97"/>
        <v>Evening</v>
      </c>
      <c r="M1602" t="str">
        <f t="shared" si="98"/>
        <v>19</v>
      </c>
      <c r="N1602" t="str">
        <f t="shared" si="99"/>
        <v>20</v>
      </c>
    </row>
    <row r="1603" spans="1:14" x14ac:dyDescent="0.3">
      <c r="A1603">
        <v>1</v>
      </c>
      <c r="B1603">
        <v>5</v>
      </c>
      <c r="C1603" s="1">
        <v>40314</v>
      </c>
      <c r="D1603" s="21" t="str">
        <f t="shared" ref="D1603:D1666" si="100" xml:space="preserve"> TEXT(C1603, "dd-Mmm-yyyy")</f>
        <v>16-May-2010</v>
      </c>
      <c r="E1603" s="2">
        <v>0.81319444444444444</v>
      </c>
      <c r="F1603" s="1">
        <v>40314</v>
      </c>
      <c r="G1603" s="2">
        <v>0.96111111111111114</v>
      </c>
      <c r="H1603">
        <v>70</v>
      </c>
      <c r="I1603">
        <v>213</v>
      </c>
      <c r="J1603" t="s">
        <v>8</v>
      </c>
      <c r="K1603" t="s">
        <v>21</v>
      </c>
      <c r="L1603" t="str">
        <f t="shared" ref="L1603:L1666" si="101">IF(AND(E1603&gt;$T$6,E1603&lt;=$U$6),"Morning",IF(AND(E1603&gt;$U$6,E1603&lt;=$V$6),"Afternoon", IF(AND(E1603&gt;$V$6,E1603&lt;=$W$6),"Evening", "Night")))</f>
        <v>Evening</v>
      </c>
      <c r="M1603" t="str">
        <f t="shared" ref="M1603:M1666" si="102" xml:space="preserve"> TEXT(E1603, "H")</f>
        <v>19</v>
      </c>
      <c r="N1603" t="str">
        <f t="shared" ref="N1603:N1666" si="103" xml:space="preserve"> TEXT(G1603,"HH")</f>
        <v>23</v>
      </c>
    </row>
    <row r="1604" spans="1:14" x14ac:dyDescent="0.3">
      <c r="A1604">
        <v>1</v>
      </c>
      <c r="B1604">
        <v>5</v>
      </c>
      <c r="C1604" s="1">
        <v>40314</v>
      </c>
      <c r="D1604" s="21" t="str">
        <f t="shared" si="100"/>
        <v>16-May-2010</v>
      </c>
      <c r="E1604" s="2">
        <v>0.81666666666666676</v>
      </c>
      <c r="F1604" s="1">
        <v>40314</v>
      </c>
      <c r="G1604" s="2">
        <v>0.96736111111111101</v>
      </c>
      <c r="H1604">
        <v>70</v>
      </c>
      <c r="I1604">
        <v>217</v>
      </c>
      <c r="J1604" t="s">
        <v>8</v>
      </c>
      <c r="K1604" t="s">
        <v>21</v>
      </c>
      <c r="L1604" t="str">
        <f t="shared" si="101"/>
        <v>Evening</v>
      </c>
      <c r="M1604" t="str">
        <f t="shared" si="102"/>
        <v>19</v>
      </c>
      <c r="N1604" t="str">
        <f t="shared" si="103"/>
        <v>23</v>
      </c>
    </row>
    <row r="1605" spans="1:14" x14ac:dyDescent="0.3">
      <c r="A1605">
        <v>1</v>
      </c>
      <c r="B1605">
        <v>6</v>
      </c>
      <c r="C1605" s="1">
        <v>40314</v>
      </c>
      <c r="D1605" s="21" t="str">
        <f t="shared" si="100"/>
        <v>16-May-2010</v>
      </c>
      <c r="E1605" s="2">
        <v>0.82916666666666661</v>
      </c>
      <c r="F1605" s="1">
        <v>40314</v>
      </c>
      <c r="G1605" s="2">
        <v>0.96250000000000002</v>
      </c>
      <c r="H1605">
        <v>70</v>
      </c>
      <c r="I1605">
        <v>192</v>
      </c>
      <c r="J1605" t="s">
        <v>8</v>
      </c>
      <c r="K1605" t="s">
        <v>21</v>
      </c>
      <c r="L1605" t="str">
        <f t="shared" si="101"/>
        <v>Evening</v>
      </c>
      <c r="M1605" t="str">
        <f t="shared" si="102"/>
        <v>19</v>
      </c>
      <c r="N1605" t="str">
        <f t="shared" si="103"/>
        <v>23</v>
      </c>
    </row>
    <row r="1606" spans="1:14" x14ac:dyDescent="0.3">
      <c r="A1606">
        <v>1</v>
      </c>
      <c r="B1606">
        <v>5</v>
      </c>
      <c r="C1606" s="1">
        <v>40314</v>
      </c>
      <c r="D1606" s="21" t="str">
        <f t="shared" si="100"/>
        <v>16-May-2010</v>
      </c>
      <c r="E1606" s="2">
        <v>0.90902777777777777</v>
      </c>
      <c r="F1606" s="1">
        <v>40314</v>
      </c>
      <c r="G1606" s="2">
        <v>0.93541666666666667</v>
      </c>
      <c r="H1606">
        <v>50</v>
      </c>
      <c r="I1606">
        <v>38</v>
      </c>
      <c r="J1606" t="s">
        <v>8</v>
      </c>
      <c r="K1606" t="s">
        <v>21</v>
      </c>
      <c r="L1606" t="str">
        <f t="shared" si="101"/>
        <v>Evening</v>
      </c>
      <c r="M1606" t="str">
        <f t="shared" si="102"/>
        <v>21</v>
      </c>
      <c r="N1606" t="str">
        <f t="shared" si="103"/>
        <v>22</v>
      </c>
    </row>
    <row r="1607" spans="1:14" x14ac:dyDescent="0.3">
      <c r="A1607">
        <v>1</v>
      </c>
      <c r="B1607">
        <v>5</v>
      </c>
      <c r="C1607" s="1">
        <v>40314</v>
      </c>
      <c r="D1607" s="21" t="str">
        <f t="shared" si="100"/>
        <v>16-May-2010</v>
      </c>
      <c r="E1607" s="2">
        <v>0.91805555555555562</v>
      </c>
      <c r="F1607" s="1">
        <v>40315</v>
      </c>
      <c r="G1607" s="2">
        <v>8.4722222222222213E-2</v>
      </c>
      <c r="H1607">
        <v>70</v>
      </c>
      <c r="I1607">
        <v>240</v>
      </c>
      <c r="J1607" t="s">
        <v>8</v>
      </c>
      <c r="K1607" t="s">
        <v>21</v>
      </c>
      <c r="L1607" t="str">
        <f t="shared" si="101"/>
        <v>Night</v>
      </c>
      <c r="M1607" t="str">
        <f t="shared" si="102"/>
        <v>22</v>
      </c>
      <c r="N1607" t="str">
        <f t="shared" si="103"/>
        <v>02</v>
      </c>
    </row>
    <row r="1608" spans="1:14" x14ac:dyDescent="0.3">
      <c r="A1608">
        <v>1</v>
      </c>
      <c r="B1608">
        <v>6</v>
      </c>
      <c r="C1608" s="1">
        <v>40320</v>
      </c>
      <c r="D1608" s="21" t="str">
        <f t="shared" si="100"/>
        <v>22-May-2010</v>
      </c>
      <c r="E1608" s="2">
        <v>0.52430555555555558</v>
      </c>
      <c r="F1608" s="1">
        <v>40320</v>
      </c>
      <c r="G1608" s="2">
        <v>0.62916666666666665</v>
      </c>
      <c r="H1608">
        <v>50</v>
      </c>
      <c r="I1608">
        <v>151</v>
      </c>
      <c r="J1608" t="s">
        <v>8</v>
      </c>
      <c r="K1608" t="s">
        <v>18</v>
      </c>
      <c r="L1608" t="str">
        <f t="shared" si="101"/>
        <v>Morning</v>
      </c>
      <c r="M1608" t="str">
        <f t="shared" si="102"/>
        <v>12</v>
      </c>
      <c r="N1608" t="str">
        <f t="shared" si="103"/>
        <v>15</v>
      </c>
    </row>
    <row r="1609" spans="1:14" x14ac:dyDescent="0.3">
      <c r="A1609">
        <v>1</v>
      </c>
      <c r="B1609">
        <v>6</v>
      </c>
      <c r="C1609" s="1">
        <v>40320</v>
      </c>
      <c r="D1609" s="21" t="str">
        <f t="shared" si="100"/>
        <v>22-May-2010</v>
      </c>
      <c r="E1609" s="2">
        <v>0.53402777777777777</v>
      </c>
      <c r="F1609" s="1">
        <v>40320</v>
      </c>
      <c r="G1609" s="2">
        <v>0.69097222222222221</v>
      </c>
      <c r="H1609">
        <v>70</v>
      </c>
      <c r="I1609">
        <v>226</v>
      </c>
      <c r="J1609" t="s">
        <v>8</v>
      </c>
      <c r="K1609" t="s">
        <v>18</v>
      </c>
      <c r="L1609" t="str">
        <f t="shared" si="101"/>
        <v>Morning</v>
      </c>
      <c r="M1609" t="str">
        <f t="shared" si="102"/>
        <v>12</v>
      </c>
      <c r="N1609" t="str">
        <f t="shared" si="103"/>
        <v>16</v>
      </c>
    </row>
    <row r="1610" spans="1:14" x14ac:dyDescent="0.3">
      <c r="A1610">
        <v>1</v>
      </c>
      <c r="B1610">
        <v>5</v>
      </c>
      <c r="C1610" s="1">
        <v>40320</v>
      </c>
      <c r="D1610" s="21" t="str">
        <f t="shared" si="100"/>
        <v>22-May-2010</v>
      </c>
      <c r="E1610" s="2">
        <v>0.58124999999999993</v>
      </c>
      <c r="F1610" s="1">
        <v>40320</v>
      </c>
      <c r="G1610" s="2">
        <v>0.63055555555555554</v>
      </c>
      <c r="H1610">
        <v>50</v>
      </c>
      <c r="I1610">
        <v>71</v>
      </c>
      <c r="J1610" t="s">
        <v>8</v>
      </c>
      <c r="K1610" t="s">
        <v>18</v>
      </c>
      <c r="L1610" t="str">
        <f t="shared" si="101"/>
        <v>Morning</v>
      </c>
      <c r="M1610" t="str">
        <f t="shared" si="102"/>
        <v>13</v>
      </c>
      <c r="N1610" t="str">
        <f t="shared" si="103"/>
        <v>15</v>
      </c>
    </row>
    <row r="1611" spans="1:14" x14ac:dyDescent="0.3">
      <c r="A1611">
        <v>1</v>
      </c>
      <c r="B1611">
        <v>5</v>
      </c>
      <c r="C1611" s="1">
        <v>40320</v>
      </c>
      <c r="D1611" s="21" t="str">
        <f t="shared" si="100"/>
        <v>22-May-2010</v>
      </c>
      <c r="E1611" s="2">
        <v>0.58680555555555558</v>
      </c>
      <c r="F1611" s="1">
        <v>40320</v>
      </c>
      <c r="G1611" s="2">
        <v>0.77916666666666667</v>
      </c>
      <c r="H1611">
        <v>90</v>
      </c>
      <c r="I1611">
        <v>277</v>
      </c>
      <c r="J1611" t="s">
        <v>8</v>
      </c>
      <c r="K1611" t="s">
        <v>18</v>
      </c>
      <c r="L1611" t="str">
        <f t="shared" si="101"/>
        <v>Afternoon</v>
      </c>
      <c r="M1611" t="str">
        <f t="shared" si="102"/>
        <v>14</v>
      </c>
      <c r="N1611" t="str">
        <f t="shared" si="103"/>
        <v>18</v>
      </c>
    </row>
    <row r="1612" spans="1:14" x14ac:dyDescent="0.3">
      <c r="A1612">
        <v>1</v>
      </c>
      <c r="B1612">
        <v>6</v>
      </c>
      <c r="C1612" s="1">
        <v>40320</v>
      </c>
      <c r="D1612" s="21" t="str">
        <f t="shared" si="100"/>
        <v>22-May-2010</v>
      </c>
      <c r="E1612" s="2">
        <v>0.62083333333333335</v>
      </c>
      <c r="F1612" s="1">
        <v>40320</v>
      </c>
      <c r="G1612" s="2">
        <v>0.72499999999999998</v>
      </c>
      <c r="H1612">
        <v>50</v>
      </c>
      <c r="I1612">
        <v>150</v>
      </c>
      <c r="J1612" t="s">
        <v>8</v>
      </c>
      <c r="K1612" t="s">
        <v>18</v>
      </c>
      <c r="L1612" t="str">
        <f t="shared" si="101"/>
        <v>Afternoon</v>
      </c>
      <c r="M1612" t="str">
        <f t="shared" si="102"/>
        <v>14</v>
      </c>
      <c r="N1612" t="str">
        <f t="shared" si="103"/>
        <v>17</v>
      </c>
    </row>
    <row r="1613" spans="1:14" x14ac:dyDescent="0.3">
      <c r="A1613">
        <v>1</v>
      </c>
      <c r="B1613">
        <v>5</v>
      </c>
      <c r="C1613" s="1">
        <v>40320</v>
      </c>
      <c r="D1613" s="21" t="str">
        <f t="shared" si="100"/>
        <v>22-May-2010</v>
      </c>
      <c r="E1613" s="2">
        <v>0.67708333333333337</v>
      </c>
      <c r="F1613" s="1">
        <v>40320</v>
      </c>
      <c r="G1613" s="2">
        <v>0.7680555555555556</v>
      </c>
      <c r="H1613">
        <v>50</v>
      </c>
      <c r="I1613">
        <v>131</v>
      </c>
      <c r="J1613" t="s">
        <v>8</v>
      </c>
      <c r="K1613" t="s">
        <v>18</v>
      </c>
      <c r="L1613" t="str">
        <f t="shared" si="101"/>
        <v>Afternoon</v>
      </c>
      <c r="M1613" t="str">
        <f t="shared" si="102"/>
        <v>16</v>
      </c>
      <c r="N1613" t="str">
        <f t="shared" si="103"/>
        <v>18</v>
      </c>
    </row>
    <row r="1614" spans="1:14" x14ac:dyDescent="0.3">
      <c r="A1614">
        <v>1</v>
      </c>
      <c r="B1614">
        <v>5</v>
      </c>
      <c r="C1614" s="1">
        <v>40320</v>
      </c>
      <c r="D1614" s="21" t="str">
        <f t="shared" si="100"/>
        <v>22-May-2010</v>
      </c>
      <c r="E1614" s="2">
        <v>0.7090277777777777</v>
      </c>
      <c r="F1614" s="1">
        <v>40320</v>
      </c>
      <c r="G1614" s="2">
        <v>0.79999999999999993</v>
      </c>
      <c r="H1614">
        <v>50</v>
      </c>
      <c r="I1614">
        <v>131</v>
      </c>
      <c r="J1614" t="s">
        <v>8</v>
      </c>
      <c r="K1614" t="s">
        <v>18</v>
      </c>
      <c r="L1614" t="str">
        <f t="shared" si="101"/>
        <v>Afternoon</v>
      </c>
      <c r="M1614" t="str">
        <f t="shared" si="102"/>
        <v>17</v>
      </c>
      <c r="N1614" t="str">
        <f t="shared" si="103"/>
        <v>19</v>
      </c>
    </row>
    <row r="1615" spans="1:14" x14ac:dyDescent="0.3">
      <c r="A1615">
        <v>1</v>
      </c>
      <c r="B1615">
        <v>5</v>
      </c>
      <c r="C1615" s="1">
        <v>40320</v>
      </c>
      <c r="D1615" s="21" t="str">
        <f t="shared" si="100"/>
        <v>22-May-2010</v>
      </c>
      <c r="E1615" s="2">
        <v>0.72152777777777777</v>
      </c>
      <c r="F1615" s="1">
        <v>40320</v>
      </c>
      <c r="G1615" s="2">
        <v>0.79652777777777783</v>
      </c>
      <c r="H1615">
        <v>50</v>
      </c>
      <c r="I1615">
        <v>108</v>
      </c>
      <c r="J1615" t="s">
        <v>8</v>
      </c>
      <c r="K1615" t="s">
        <v>18</v>
      </c>
      <c r="L1615" t="str">
        <f t="shared" si="101"/>
        <v>Afternoon</v>
      </c>
      <c r="M1615" t="str">
        <f t="shared" si="102"/>
        <v>17</v>
      </c>
      <c r="N1615" t="str">
        <f t="shared" si="103"/>
        <v>19</v>
      </c>
    </row>
    <row r="1616" spans="1:14" x14ac:dyDescent="0.3">
      <c r="A1616">
        <v>1</v>
      </c>
      <c r="B1616">
        <v>5</v>
      </c>
      <c r="C1616" s="1">
        <v>40320</v>
      </c>
      <c r="D1616" s="21" t="str">
        <f t="shared" si="100"/>
        <v>22-May-2010</v>
      </c>
      <c r="E1616" s="2">
        <v>0.73611111111111116</v>
      </c>
      <c r="F1616" s="1">
        <v>40320</v>
      </c>
      <c r="G1616" s="2">
        <v>0.82291666666666663</v>
      </c>
      <c r="H1616">
        <v>50</v>
      </c>
      <c r="I1616">
        <v>125</v>
      </c>
      <c r="J1616" t="s">
        <v>8</v>
      </c>
      <c r="K1616" t="s">
        <v>18</v>
      </c>
      <c r="L1616" t="str">
        <f t="shared" si="101"/>
        <v>Afternoon</v>
      </c>
      <c r="M1616" t="str">
        <f t="shared" si="102"/>
        <v>17</v>
      </c>
      <c r="N1616" t="str">
        <f t="shared" si="103"/>
        <v>19</v>
      </c>
    </row>
    <row r="1617" spans="1:14" x14ac:dyDescent="0.3">
      <c r="A1617">
        <v>1</v>
      </c>
      <c r="B1617">
        <v>6</v>
      </c>
      <c r="C1617" s="1">
        <v>40320</v>
      </c>
      <c r="D1617" s="21" t="str">
        <f t="shared" si="100"/>
        <v>22-May-2010</v>
      </c>
      <c r="E1617" s="2">
        <v>0.75069444444444444</v>
      </c>
      <c r="F1617" s="1">
        <v>40320</v>
      </c>
      <c r="G1617" s="2">
        <v>0.9243055555555556</v>
      </c>
      <c r="H1617">
        <v>90</v>
      </c>
      <c r="I1617">
        <v>250</v>
      </c>
      <c r="J1617" t="s">
        <v>8</v>
      </c>
      <c r="K1617" t="s">
        <v>18</v>
      </c>
      <c r="L1617" t="str">
        <f t="shared" si="101"/>
        <v>Evening</v>
      </c>
      <c r="M1617" t="str">
        <f t="shared" si="102"/>
        <v>18</v>
      </c>
      <c r="N1617" t="str">
        <f t="shared" si="103"/>
        <v>22</v>
      </c>
    </row>
    <row r="1618" spans="1:14" x14ac:dyDescent="0.3">
      <c r="A1618">
        <v>1</v>
      </c>
      <c r="B1618">
        <v>5</v>
      </c>
      <c r="C1618" s="1">
        <v>40320</v>
      </c>
      <c r="D1618" s="21" t="str">
        <f t="shared" si="100"/>
        <v>22-May-2010</v>
      </c>
      <c r="E1618" s="2">
        <v>0.83611111111111114</v>
      </c>
      <c r="F1618" s="1">
        <v>40321</v>
      </c>
      <c r="G1618" s="2">
        <v>3.8194444444444441E-2</v>
      </c>
      <c r="H1618">
        <v>90</v>
      </c>
      <c r="I1618">
        <v>291</v>
      </c>
      <c r="J1618" t="s">
        <v>8</v>
      </c>
      <c r="K1618" t="s">
        <v>18</v>
      </c>
      <c r="L1618" t="str">
        <f t="shared" si="101"/>
        <v>Evening</v>
      </c>
      <c r="M1618" t="str">
        <f t="shared" si="102"/>
        <v>20</v>
      </c>
      <c r="N1618" t="str">
        <f t="shared" si="103"/>
        <v>00</v>
      </c>
    </row>
    <row r="1619" spans="1:14" x14ac:dyDescent="0.3">
      <c r="A1619">
        <v>1</v>
      </c>
      <c r="B1619">
        <v>5</v>
      </c>
      <c r="C1619" s="1">
        <v>40320</v>
      </c>
      <c r="D1619" s="21" t="str">
        <f t="shared" si="100"/>
        <v>22-May-2010</v>
      </c>
      <c r="E1619" s="2">
        <v>0.84930555555555554</v>
      </c>
      <c r="F1619" s="1">
        <v>40320</v>
      </c>
      <c r="G1619" s="2">
        <v>0.94444444444444453</v>
      </c>
      <c r="H1619">
        <v>50</v>
      </c>
      <c r="I1619">
        <v>137</v>
      </c>
      <c r="J1619" t="s">
        <v>8</v>
      </c>
      <c r="K1619" t="s">
        <v>18</v>
      </c>
      <c r="L1619" t="str">
        <f t="shared" si="101"/>
        <v>Evening</v>
      </c>
      <c r="M1619" t="str">
        <f t="shared" si="102"/>
        <v>20</v>
      </c>
      <c r="N1619" t="str">
        <f t="shared" si="103"/>
        <v>22</v>
      </c>
    </row>
    <row r="1620" spans="1:14" x14ac:dyDescent="0.3">
      <c r="A1620">
        <v>1</v>
      </c>
      <c r="B1620">
        <v>5</v>
      </c>
      <c r="C1620" s="1">
        <v>40320</v>
      </c>
      <c r="D1620" s="21" t="str">
        <f t="shared" si="100"/>
        <v>22-May-2010</v>
      </c>
      <c r="E1620" s="2">
        <v>0.92499999999999993</v>
      </c>
      <c r="F1620" s="1">
        <v>40321</v>
      </c>
      <c r="G1620" s="2">
        <v>1.6666666666666666E-2</v>
      </c>
      <c r="H1620">
        <v>50</v>
      </c>
      <c r="I1620">
        <v>132</v>
      </c>
      <c r="J1620" t="s">
        <v>8</v>
      </c>
      <c r="K1620" t="s">
        <v>18</v>
      </c>
      <c r="L1620" t="str">
        <f t="shared" si="101"/>
        <v>Night</v>
      </c>
      <c r="M1620" t="str">
        <f t="shared" si="102"/>
        <v>22</v>
      </c>
      <c r="N1620" t="str">
        <f t="shared" si="103"/>
        <v>00</v>
      </c>
    </row>
    <row r="1621" spans="1:14" x14ac:dyDescent="0.3">
      <c r="A1621">
        <v>1</v>
      </c>
      <c r="B1621">
        <v>6</v>
      </c>
      <c r="C1621" s="1">
        <v>40320</v>
      </c>
      <c r="D1621" s="21" t="str">
        <f t="shared" si="100"/>
        <v>22-May-2010</v>
      </c>
      <c r="E1621" s="2">
        <v>0.94791666666666663</v>
      </c>
      <c r="F1621" s="1">
        <v>40321</v>
      </c>
      <c r="G1621" s="2">
        <v>6.5972222222222224E-2</v>
      </c>
      <c r="H1621">
        <v>50</v>
      </c>
      <c r="I1621">
        <v>170</v>
      </c>
      <c r="J1621" t="s">
        <v>8</v>
      </c>
      <c r="K1621" t="s">
        <v>18</v>
      </c>
      <c r="L1621" t="str">
        <f t="shared" si="101"/>
        <v>Night</v>
      </c>
      <c r="M1621" t="str">
        <f t="shared" si="102"/>
        <v>22</v>
      </c>
      <c r="N1621" t="str">
        <f t="shared" si="103"/>
        <v>01</v>
      </c>
    </row>
    <row r="1622" spans="1:14" x14ac:dyDescent="0.3">
      <c r="A1622">
        <v>1</v>
      </c>
      <c r="B1622">
        <v>5</v>
      </c>
      <c r="C1622" s="1">
        <v>40321</v>
      </c>
      <c r="D1622" s="21" t="str">
        <f t="shared" si="100"/>
        <v>23-May-2010</v>
      </c>
      <c r="E1622" s="2">
        <v>0.44166666666666665</v>
      </c>
      <c r="F1622" s="1">
        <v>40321</v>
      </c>
      <c r="G1622" s="2">
        <v>0.59930555555555554</v>
      </c>
      <c r="H1622">
        <v>70</v>
      </c>
      <c r="I1622">
        <v>227</v>
      </c>
      <c r="J1622" t="s">
        <v>8</v>
      </c>
      <c r="K1622" t="s">
        <v>21</v>
      </c>
      <c r="L1622" t="str">
        <f t="shared" si="101"/>
        <v>Morning</v>
      </c>
      <c r="M1622" t="str">
        <f t="shared" si="102"/>
        <v>10</v>
      </c>
      <c r="N1622" t="str">
        <f t="shared" si="103"/>
        <v>14</v>
      </c>
    </row>
    <row r="1623" spans="1:14" x14ac:dyDescent="0.3">
      <c r="A1623">
        <v>1</v>
      </c>
      <c r="B1623">
        <v>5</v>
      </c>
      <c r="C1623" s="1">
        <v>40321</v>
      </c>
      <c r="D1623" s="21" t="str">
        <f t="shared" si="100"/>
        <v>23-May-2010</v>
      </c>
      <c r="E1623" s="2">
        <v>0.44305555555555554</v>
      </c>
      <c r="F1623" s="1">
        <v>40321</v>
      </c>
      <c r="G1623" s="2">
        <v>0.56874999999999998</v>
      </c>
      <c r="H1623">
        <v>70</v>
      </c>
      <c r="I1623">
        <v>181</v>
      </c>
      <c r="J1623" t="s">
        <v>8</v>
      </c>
      <c r="K1623" t="s">
        <v>21</v>
      </c>
      <c r="L1623" t="str">
        <f t="shared" si="101"/>
        <v>Morning</v>
      </c>
      <c r="M1623" t="str">
        <f t="shared" si="102"/>
        <v>10</v>
      </c>
      <c r="N1623" t="str">
        <f t="shared" si="103"/>
        <v>13</v>
      </c>
    </row>
    <row r="1624" spans="1:14" x14ac:dyDescent="0.3">
      <c r="A1624">
        <v>1</v>
      </c>
      <c r="B1624">
        <v>6</v>
      </c>
      <c r="C1624" s="1">
        <v>40321</v>
      </c>
      <c r="D1624" s="21" t="str">
        <f t="shared" si="100"/>
        <v>23-May-2010</v>
      </c>
      <c r="E1624" s="2">
        <v>0.52430555555555558</v>
      </c>
      <c r="F1624" s="1">
        <v>40321</v>
      </c>
      <c r="G1624" s="2">
        <v>0.56458333333333333</v>
      </c>
      <c r="H1624">
        <v>50</v>
      </c>
      <c r="I1624">
        <v>58</v>
      </c>
      <c r="J1624" t="s">
        <v>8</v>
      </c>
      <c r="K1624" t="s">
        <v>21</v>
      </c>
      <c r="L1624" t="str">
        <f t="shared" si="101"/>
        <v>Morning</v>
      </c>
      <c r="M1624" t="str">
        <f t="shared" si="102"/>
        <v>12</v>
      </c>
      <c r="N1624" t="str">
        <f t="shared" si="103"/>
        <v>13</v>
      </c>
    </row>
    <row r="1625" spans="1:14" x14ac:dyDescent="0.3">
      <c r="A1625">
        <v>1</v>
      </c>
      <c r="B1625">
        <v>9</v>
      </c>
      <c r="C1625" s="1">
        <v>40321</v>
      </c>
      <c r="D1625" s="21" t="str">
        <f t="shared" si="100"/>
        <v>23-May-2010</v>
      </c>
      <c r="E1625" s="2">
        <v>0.61944444444444446</v>
      </c>
      <c r="F1625" s="1">
        <v>40321</v>
      </c>
      <c r="G1625" s="2">
        <v>0.70972222222222225</v>
      </c>
      <c r="H1625">
        <v>50</v>
      </c>
      <c r="I1625">
        <v>130</v>
      </c>
      <c r="J1625" t="s">
        <v>8</v>
      </c>
      <c r="K1625" t="s">
        <v>21</v>
      </c>
      <c r="L1625" t="str">
        <f t="shared" si="101"/>
        <v>Afternoon</v>
      </c>
      <c r="M1625" t="str">
        <f t="shared" si="102"/>
        <v>14</v>
      </c>
      <c r="N1625" t="str">
        <f t="shared" si="103"/>
        <v>17</v>
      </c>
    </row>
    <row r="1626" spans="1:14" x14ac:dyDescent="0.3">
      <c r="A1626">
        <v>1</v>
      </c>
      <c r="B1626">
        <v>5</v>
      </c>
      <c r="C1626" s="1">
        <v>40321</v>
      </c>
      <c r="D1626" s="21" t="str">
        <f t="shared" si="100"/>
        <v>23-May-2010</v>
      </c>
      <c r="E1626" s="2">
        <v>0.62222222222222223</v>
      </c>
      <c r="F1626" s="1">
        <v>40321</v>
      </c>
      <c r="G1626" s="2">
        <v>0.78472222222222221</v>
      </c>
      <c r="H1626">
        <v>70</v>
      </c>
      <c r="I1626">
        <v>234</v>
      </c>
      <c r="J1626" t="s">
        <v>8</v>
      </c>
      <c r="K1626" t="s">
        <v>21</v>
      </c>
      <c r="L1626" t="str">
        <f t="shared" si="101"/>
        <v>Afternoon</v>
      </c>
      <c r="M1626" t="str">
        <f t="shared" si="102"/>
        <v>14</v>
      </c>
      <c r="N1626" t="str">
        <f t="shared" si="103"/>
        <v>18</v>
      </c>
    </row>
    <row r="1627" spans="1:14" x14ac:dyDescent="0.3">
      <c r="A1627">
        <v>1</v>
      </c>
      <c r="B1627">
        <v>5</v>
      </c>
      <c r="C1627" s="1">
        <v>40321</v>
      </c>
      <c r="D1627" s="21" t="str">
        <f t="shared" si="100"/>
        <v>23-May-2010</v>
      </c>
      <c r="E1627" s="2">
        <v>0.62777777777777777</v>
      </c>
      <c r="F1627" s="1">
        <v>40321</v>
      </c>
      <c r="G1627" s="2">
        <v>0.81319444444444444</v>
      </c>
      <c r="H1627">
        <v>90</v>
      </c>
      <c r="I1627">
        <v>267</v>
      </c>
      <c r="J1627" t="s">
        <v>8</v>
      </c>
      <c r="K1627" t="s">
        <v>21</v>
      </c>
      <c r="L1627" t="str">
        <f t="shared" si="101"/>
        <v>Afternoon</v>
      </c>
      <c r="M1627" t="str">
        <f t="shared" si="102"/>
        <v>15</v>
      </c>
      <c r="N1627" t="str">
        <f t="shared" si="103"/>
        <v>19</v>
      </c>
    </row>
    <row r="1628" spans="1:14" x14ac:dyDescent="0.3">
      <c r="A1628">
        <v>1</v>
      </c>
      <c r="B1628">
        <v>5</v>
      </c>
      <c r="C1628" s="1">
        <v>40321</v>
      </c>
      <c r="D1628" s="21" t="str">
        <f t="shared" si="100"/>
        <v>23-May-2010</v>
      </c>
      <c r="E1628" s="2">
        <v>0.64097222222222217</v>
      </c>
      <c r="F1628" s="1">
        <v>40321</v>
      </c>
      <c r="G1628" s="2">
        <v>0.71388888888888891</v>
      </c>
      <c r="H1628">
        <v>50</v>
      </c>
      <c r="I1628">
        <v>105</v>
      </c>
      <c r="J1628" t="s">
        <v>8</v>
      </c>
      <c r="K1628" t="s">
        <v>21</v>
      </c>
      <c r="L1628" t="str">
        <f t="shared" si="101"/>
        <v>Afternoon</v>
      </c>
      <c r="M1628" t="str">
        <f t="shared" si="102"/>
        <v>15</v>
      </c>
      <c r="N1628" t="str">
        <f t="shared" si="103"/>
        <v>17</v>
      </c>
    </row>
    <row r="1629" spans="1:14" x14ac:dyDescent="0.3">
      <c r="A1629">
        <v>1</v>
      </c>
      <c r="B1629">
        <v>9</v>
      </c>
      <c r="C1629" s="1">
        <v>40321</v>
      </c>
      <c r="D1629" s="21" t="str">
        <f t="shared" si="100"/>
        <v>23-May-2010</v>
      </c>
      <c r="E1629" s="2">
        <v>0.66736111111111107</v>
      </c>
      <c r="F1629" s="1">
        <v>40321</v>
      </c>
      <c r="G1629" s="2">
        <v>0.7597222222222223</v>
      </c>
      <c r="H1629">
        <v>50</v>
      </c>
      <c r="I1629">
        <v>133</v>
      </c>
      <c r="J1629" t="s">
        <v>8</v>
      </c>
      <c r="K1629" t="s">
        <v>21</v>
      </c>
      <c r="L1629" t="str">
        <f t="shared" si="101"/>
        <v>Afternoon</v>
      </c>
      <c r="M1629" t="str">
        <f t="shared" si="102"/>
        <v>16</v>
      </c>
      <c r="N1629" t="str">
        <f t="shared" si="103"/>
        <v>18</v>
      </c>
    </row>
    <row r="1630" spans="1:14" x14ac:dyDescent="0.3">
      <c r="A1630">
        <v>1</v>
      </c>
      <c r="B1630">
        <v>6</v>
      </c>
      <c r="C1630" s="1">
        <v>40321</v>
      </c>
      <c r="D1630" s="21" t="str">
        <f t="shared" si="100"/>
        <v>23-May-2010</v>
      </c>
      <c r="E1630" s="2">
        <v>0.67152777777777783</v>
      </c>
      <c r="F1630" s="1">
        <v>40321</v>
      </c>
      <c r="G1630" s="2">
        <v>0.76666666666666661</v>
      </c>
      <c r="H1630">
        <v>50</v>
      </c>
      <c r="I1630">
        <v>137</v>
      </c>
      <c r="J1630" t="s">
        <v>8</v>
      </c>
      <c r="K1630" t="s">
        <v>21</v>
      </c>
      <c r="L1630" t="str">
        <f t="shared" si="101"/>
        <v>Afternoon</v>
      </c>
      <c r="M1630" t="str">
        <f t="shared" si="102"/>
        <v>16</v>
      </c>
      <c r="N1630" t="str">
        <f t="shared" si="103"/>
        <v>18</v>
      </c>
    </row>
    <row r="1631" spans="1:14" x14ac:dyDescent="0.3">
      <c r="A1631">
        <v>1</v>
      </c>
      <c r="B1631">
        <v>5</v>
      </c>
      <c r="C1631" s="1">
        <v>40321</v>
      </c>
      <c r="D1631" s="21" t="str">
        <f t="shared" si="100"/>
        <v>23-May-2010</v>
      </c>
      <c r="E1631" s="2">
        <v>0.6777777777777777</v>
      </c>
      <c r="F1631" s="1">
        <v>40321</v>
      </c>
      <c r="G1631" s="2">
        <v>0.82847222222222217</v>
      </c>
      <c r="H1631">
        <v>70</v>
      </c>
      <c r="I1631">
        <v>217</v>
      </c>
      <c r="J1631" t="s">
        <v>8</v>
      </c>
      <c r="K1631" t="s">
        <v>21</v>
      </c>
      <c r="L1631" t="str">
        <f t="shared" si="101"/>
        <v>Afternoon</v>
      </c>
      <c r="M1631" t="str">
        <f t="shared" si="102"/>
        <v>16</v>
      </c>
      <c r="N1631" t="str">
        <f t="shared" si="103"/>
        <v>19</v>
      </c>
    </row>
    <row r="1632" spans="1:14" x14ac:dyDescent="0.3">
      <c r="A1632">
        <v>1</v>
      </c>
      <c r="B1632">
        <v>5</v>
      </c>
      <c r="C1632" s="1">
        <v>40321</v>
      </c>
      <c r="D1632" s="21" t="str">
        <f t="shared" si="100"/>
        <v>23-May-2010</v>
      </c>
      <c r="E1632" s="2">
        <v>0.68263888888888891</v>
      </c>
      <c r="F1632" s="1">
        <v>40321</v>
      </c>
      <c r="G1632" s="2">
        <v>0.78055555555555556</v>
      </c>
      <c r="H1632">
        <v>50</v>
      </c>
      <c r="I1632">
        <v>141</v>
      </c>
      <c r="J1632" t="s">
        <v>8</v>
      </c>
      <c r="K1632" t="s">
        <v>21</v>
      </c>
      <c r="L1632" t="str">
        <f t="shared" si="101"/>
        <v>Afternoon</v>
      </c>
      <c r="M1632" t="str">
        <f t="shared" si="102"/>
        <v>16</v>
      </c>
      <c r="N1632" t="str">
        <f t="shared" si="103"/>
        <v>18</v>
      </c>
    </row>
    <row r="1633" spans="1:14" x14ac:dyDescent="0.3">
      <c r="A1633">
        <v>1</v>
      </c>
      <c r="B1633">
        <v>5</v>
      </c>
      <c r="C1633" s="1">
        <v>40321</v>
      </c>
      <c r="D1633" s="21" t="str">
        <f t="shared" si="100"/>
        <v>23-May-2010</v>
      </c>
      <c r="E1633" s="2">
        <v>0.69444444444444453</v>
      </c>
      <c r="F1633" s="1">
        <v>40321</v>
      </c>
      <c r="G1633" s="2">
        <v>0.73472222222222217</v>
      </c>
      <c r="H1633">
        <v>50</v>
      </c>
      <c r="I1633">
        <v>58</v>
      </c>
      <c r="J1633" t="s">
        <v>8</v>
      </c>
      <c r="K1633" t="s">
        <v>21</v>
      </c>
      <c r="L1633" t="str">
        <f t="shared" si="101"/>
        <v>Afternoon</v>
      </c>
      <c r="M1633" t="str">
        <f t="shared" si="102"/>
        <v>16</v>
      </c>
      <c r="N1633" t="str">
        <f t="shared" si="103"/>
        <v>17</v>
      </c>
    </row>
    <row r="1634" spans="1:14" x14ac:dyDescent="0.3">
      <c r="A1634">
        <v>1</v>
      </c>
      <c r="B1634">
        <v>9</v>
      </c>
      <c r="C1634" s="1">
        <v>40321</v>
      </c>
      <c r="D1634" s="21" t="str">
        <f t="shared" si="100"/>
        <v>23-May-2010</v>
      </c>
      <c r="E1634" s="2">
        <v>0.72152777777777777</v>
      </c>
      <c r="F1634" s="1">
        <v>40321</v>
      </c>
      <c r="G1634" s="2">
        <v>0.79027777777777775</v>
      </c>
      <c r="H1634">
        <v>50</v>
      </c>
      <c r="I1634">
        <v>99</v>
      </c>
      <c r="J1634" t="s">
        <v>8</v>
      </c>
      <c r="K1634" t="s">
        <v>21</v>
      </c>
      <c r="L1634" t="str">
        <f t="shared" si="101"/>
        <v>Afternoon</v>
      </c>
      <c r="M1634" t="str">
        <f t="shared" si="102"/>
        <v>17</v>
      </c>
      <c r="N1634" t="str">
        <f t="shared" si="103"/>
        <v>18</v>
      </c>
    </row>
    <row r="1635" spans="1:14" x14ac:dyDescent="0.3">
      <c r="A1635">
        <v>1</v>
      </c>
      <c r="B1635">
        <v>6</v>
      </c>
      <c r="C1635" s="1">
        <v>40321</v>
      </c>
      <c r="D1635" s="21" t="str">
        <f t="shared" si="100"/>
        <v>23-May-2010</v>
      </c>
      <c r="E1635" s="2">
        <v>0.73333333333333339</v>
      </c>
      <c r="F1635" s="1">
        <v>40321</v>
      </c>
      <c r="G1635" s="2">
        <v>0.85</v>
      </c>
      <c r="H1635">
        <v>50</v>
      </c>
      <c r="I1635">
        <v>168</v>
      </c>
      <c r="J1635" t="s">
        <v>8</v>
      </c>
      <c r="K1635" t="s">
        <v>21</v>
      </c>
      <c r="L1635" t="str">
        <f t="shared" si="101"/>
        <v>Afternoon</v>
      </c>
      <c r="M1635" t="str">
        <f t="shared" si="102"/>
        <v>17</v>
      </c>
      <c r="N1635" t="str">
        <f t="shared" si="103"/>
        <v>20</v>
      </c>
    </row>
    <row r="1636" spans="1:14" x14ac:dyDescent="0.3">
      <c r="A1636">
        <v>1</v>
      </c>
      <c r="B1636">
        <v>5</v>
      </c>
      <c r="C1636" s="1">
        <v>40321</v>
      </c>
      <c r="D1636" s="21" t="str">
        <f t="shared" si="100"/>
        <v>23-May-2010</v>
      </c>
      <c r="E1636" s="2">
        <v>0.75208333333333333</v>
      </c>
      <c r="F1636" s="1">
        <v>40321</v>
      </c>
      <c r="G1636" s="2">
        <v>0.93194444444444446</v>
      </c>
      <c r="H1636">
        <v>90</v>
      </c>
      <c r="I1636">
        <v>259</v>
      </c>
      <c r="J1636" t="s">
        <v>14</v>
      </c>
      <c r="K1636" t="s">
        <v>21</v>
      </c>
      <c r="L1636" t="str">
        <f t="shared" si="101"/>
        <v>Evening</v>
      </c>
      <c r="M1636" t="str">
        <f t="shared" si="102"/>
        <v>18</v>
      </c>
      <c r="N1636" t="str">
        <f t="shared" si="103"/>
        <v>22</v>
      </c>
    </row>
    <row r="1637" spans="1:14" x14ac:dyDescent="0.3">
      <c r="A1637">
        <v>1</v>
      </c>
      <c r="B1637">
        <v>5</v>
      </c>
      <c r="C1637" s="1">
        <v>40321</v>
      </c>
      <c r="D1637" s="21" t="str">
        <f t="shared" si="100"/>
        <v>23-May-2010</v>
      </c>
      <c r="E1637" s="2">
        <v>0.76180555555555562</v>
      </c>
      <c r="F1637" s="1">
        <v>40321</v>
      </c>
      <c r="G1637" s="2">
        <v>0.85</v>
      </c>
      <c r="H1637">
        <v>50</v>
      </c>
      <c r="I1637">
        <v>127</v>
      </c>
      <c r="J1637" t="s">
        <v>8</v>
      </c>
      <c r="K1637" t="s">
        <v>21</v>
      </c>
      <c r="L1637" t="str">
        <f t="shared" si="101"/>
        <v>Evening</v>
      </c>
      <c r="M1637" t="str">
        <f t="shared" si="102"/>
        <v>18</v>
      </c>
      <c r="N1637" t="str">
        <f t="shared" si="103"/>
        <v>20</v>
      </c>
    </row>
    <row r="1638" spans="1:14" x14ac:dyDescent="0.3">
      <c r="A1638">
        <v>1</v>
      </c>
      <c r="B1638">
        <v>5</v>
      </c>
      <c r="C1638" s="1">
        <v>40321</v>
      </c>
      <c r="D1638" s="21" t="str">
        <f t="shared" si="100"/>
        <v>23-May-2010</v>
      </c>
      <c r="E1638" s="2">
        <v>0.77569444444444446</v>
      </c>
      <c r="F1638" s="1">
        <v>40321</v>
      </c>
      <c r="G1638" s="2">
        <v>0.92847222222222225</v>
      </c>
      <c r="H1638">
        <v>70</v>
      </c>
      <c r="I1638">
        <v>220</v>
      </c>
      <c r="J1638" t="s">
        <v>8</v>
      </c>
      <c r="K1638" t="s">
        <v>21</v>
      </c>
      <c r="L1638" t="str">
        <f t="shared" si="101"/>
        <v>Evening</v>
      </c>
      <c r="M1638" t="str">
        <f t="shared" si="102"/>
        <v>18</v>
      </c>
      <c r="N1638" t="str">
        <f t="shared" si="103"/>
        <v>22</v>
      </c>
    </row>
    <row r="1639" spans="1:14" x14ac:dyDescent="0.3">
      <c r="A1639">
        <v>1</v>
      </c>
      <c r="B1639">
        <v>6</v>
      </c>
      <c r="C1639" s="1">
        <v>40321</v>
      </c>
      <c r="D1639" s="21" t="str">
        <f t="shared" si="100"/>
        <v>23-May-2010</v>
      </c>
      <c r="E1639" s="2">
        <v>0.82847222222222217</v>
      </c>
      <c r="F1639" s="1">
        <v>40321</v>
      </c>
      <c r="G1639" s="2">
        <v>0.88541666666666663</v>
      </c>
      <c r="H1639">
        <v>50</v>
      </c>
      <c r="I1639">
        <v>82</v>
      </c>
      <c r="J1639" t="s">
        <v>8</v>
      </c>
      <c r="K1639" t="s">
        <v>21</v>
      </c>
      <c r="L1639" t="str">
        <f t="shared" si="101"/>
        <v>Evening</v>
      </c>
      <c r="M1639" t="str">
        <f t="shared" si="102"/>
        <v>19</v>
      </c>
      <c r="N1639" t="str">
        <f t="shared" si="103"/>
        <v>21</v>
      </c>
    </row>
    <row r="1640" spans="1:14" x14ac:dyDescent="0.3">
      <c r="A1640">
        <v>1</v>
      </c>
      <c r="B1640">
        <v>5</v>
      </c>
      <c r="C1640" s="1">
        <v>40321</v>
      </c>
      <c r="D1640" s="21" t="str">
        <f t="shared" si="100"/>
        <v>23-May-2010</v>
      </c>
      <c r="E1640" s="2">
        <v>0.8340277777777777</v>
      </c>
      <c r="F1640" s="1">
        <v>40321</v>
      </c>
      <c r="G1640" s="2">
        <v>0.95138888888888884</v>
      </c>
      <c r="H1640">
        <v>50</v>
      </c>
      <c r="I1640">
        <v>169</v>
      </c>
      <c r="J1640" t="s">
        <v>8</v>
      </c>
      <c r="K1640" t="s">
        <v>21</v>
      </c>
      <c r="L1640" t="str">
        <f t="shared" si="101"/>
        <v>Evening</v>
      </c>
      <c r="M1640" t="str">
        <f t="shared" si="102"/>
        <v>20</v>
      </c>
      <c r="N1640" t="str">
        <f t="shared" si="103"/>
        <v>22</v>
      </c>
    </row>
    <row r="1641" spans="1:14" x14ac:dyDescent="0.3">
      <c r="A1641">
        <v>1</v>
      </c>
      <c r="B1641">
        <v>9</v>
      </c>
      <c r="C1641" s="1">
        <v>40321</v>
      </c>
      <c r="D1641" s="21" t="str">
        <f t="shared" si="100"/>
        <v>23-May-2010</v>
      </c>
      <c r="E1641" s="2">
        <v>0.83680555555555547</v>
      </c>
      <c r="F1641" s="1">
        <v>40321</v>
      </c>
      <c r="G1641" s="2">
        <v>0.9243055555555556</v>
      </c>
      <c r="H1641">
        <v>50</v>
      </c>
      <c r="I1641">
        <v>126</v>
      </c>
      <c r="J1641" t="s">
        <v>8</v>
      </c>
      <c r="K1641" t="s">
        <v>21</v>
      </c>
      <c r="L1641" t="str">
        <f t="shared" si="101"/>
        <v>Evening</v>
      </c>
      <c r="M1641" t="str">
        <f t="shared" si="102"/>
        <v>20</v>
      </c>
      <c r="N1641" t="str">
        <f t="shared" si="103"/>
        <v>22</v>
      </c>
    </row>
    <row r="1642" spans="1:14" x14ac:dyDescent="0.3">
      <c r="A1642">
        <v>1</v>
      </c>
      <c r="B1642">
        <v>5</v>
      </c>
      <c r="C1642" s="1">
        <v>40321</v>
      </c>
      <c r="D1642" s="21" t="str">
        <f t="shared" si="100"/>
        <v>23-May-2010</v>
      </c>
      <c r="E1642" s="2">
        <v>0.84236111111111101</v>
      </c>
      <c r="F1642" s="1">
        <v>40321</v>
      </c>
      <c r="G1642" s="2">
        <v>0.93611111111111101</v>
      </c>
      <c r="H1642">
        <v>50</v>
      </c>
      <c r="I1642">
        <v>135</v>
      </c>
      <c r="J1642" t="s">
        <v>8</v>
      </c>
      <c r="K1642" t="s">
        <v>21</v>
      </c>
      <c r="L1642" t="str">
        <f t="shared" si="101"/>
        <v>Evening</v>
      </c>
      <c r="M1642" t="str">
        <f t="shared" si="102"/>
        <v>20</v>
      </c>
      <c r="N1642" t="str">
        <f t="shared" si="103"/>
        <v>22</v>
      </c>
    </row>
    <row r="1643" spans="1:14" x14ac:dyDescent="0.3">
      <c r="A1643">
        <v>1</v>
      </c>
      <c r="B1643">
        <v>6</v>
      </c>
      <c r="C1643" s="1">
        <v>40321</v>
      </c>
      <c r="D1643" s="21" t="str">
        <f t="shared" si="100"/>
        <v>23-May-2010</v>
      </c>
      <c r="E1643" s="2">
        <v>0.8666666666666667</v>
      </c>
      <c r="F1643" s="1">
        <v>40321</v>
      </c>
      <c r="G1643" s="2">
        <v>0.99375000000000002</v>
      </c>
      <c r="H1643">
        <v>70</v>
      </c>
      <c r="I1643">
        <v>183</v>
      </c>
      <c r="J1643" t="s">
        <v>8</v>
      </c>
      <c r="K1643" t="s">
        <v>21</v>
      </c>
      <c r="L1643" t="str">
        <f t="shared" si="101"/>
        <v>Evening</v>
      </c>
      <c r="M1643" t="str">
        <f t="shared" si="102"/>
        <v>20</v>
      </c>
      <c r="N1643" t="str">
        <f t="shared" si="103"/>
        <v>23</v>
      </c>
    </row>
    <row r="1644" spans="1:14" x14ac:dyDescent="0.3">
      <c r="A1644">
        <v>1</v>
      </c>
      <c r="B1644">
        <v>6</v>
      </c>
      <c r="C1644" s="1">
        <v>40321</v>
      </c>
      <c r="D1644" s="21" t="str">
        <f t="shared" si="100"/>
        <v>23-May-2010</v>
      </c>
      <c r="E1644" s="2">
        <v>0.87638888888888899</v>
      </c>
      <c r="F1644" s="1">
        <v>40321</v>
      </c>
      <c r="G1644" s="2">
        <v>0.96250000000000002</v>
      </c>
      <c r="H1644">
        <v>50</v>
      </c>
      <c r="I1644">
        <v>124</v>
      </c>
      <c r="J1644" t="s">
        <v>8</v>
      </c>
      <c r="K1644" t="s">
        <v>21</v>
      </c>
      <c r="L1644" t="str">
        <f t="shared" si="101"/>
        <v>Evening</v>
      </c>
      <c r="M1644" t="str">
        <f t="shared" si="102"/>
        <v>21</v>
      </c>
      <c r="N1644" t="str">
        <f t="shared" si="103"/>
        <v>23</v>
      </c>
    </row>
    <row r="1645" spans="1:14" x14ac:dyDescent="0.3">
      <c r="A1645">
        <v>1</v>
      </c>
      <c r="B1645">
        <v>6</v>
      </c>
      <c r="C1645" s="1">
        <v>40321</v>
      </c>
      <c r="D1645" s="21" t="str">
        <f t="shared" si="100"/>
        <v>23-May-2010</v>
      </c>
      <c r="E1645" s="2">
        <v>0.87777777777777777</v>
      </c>
      <c r="F1645" s="1">
        <v>40321</v>
      </c>
      <c r="G1645" s="2">
        <v>0.90138888888888891</v>
      </c>
      <c r="H1645">
        <v>50</v>
      </c>
      <c r="I1645">
        <v>34</v>
      </c>
      <c r="J1645" t="s">
        <v>8</v>
      </c>
      <c r="K1645" t="s">
        <v>21</v>
      </c>
      <c r="L1645" t="str">
        <f t="shared" si="101"/>
        <v>Evening</v>
      </c>
      <c r="M1645" t="str">
        <f t="shared" si="102"/>
        <v>21</v>
      </c>
      <c r="N1645" t="str">
        <f t="shared" si="103"/>
        <v>21</v>
      </c>
    </row>
    <row r="1646" spans="1:14" x14ac:dyDescent="0.3">
      <c r="A1646">
        <v>1</v>
      </c>
      <c r="B1646">
        <v>5</v>
      </c>
      <c r="C1646" s="1">
        <v>40327</v>
      </c>
      <c r="D1646" s="21" t="str">
        <f t="shared" si="100"/>
        <v>29-May-2010</v>
      </c>
      <c r="E1646" s="2">
        <v>0.42986111111111108</v>
      </c>
      <c r="F1646" s="1">
        <v>40327</v>
      </c>
      <c r="G1646" s="2">
        <v>0.55069444444444449</v>
      </c>
      <c r="H1646">
        <v>50</v>
      </c>
      <c r="I1646">
        <v>174</v>
      </c>
      <c r="J1646" t="s">
        <v>8</v>
      </c>
      <c r="K1646" t="s">
        <v>18</v>
      </c>
      <c r="L1646" t="str">
        <f t="shared" si="101"/>
        <v>Morning</v>
      </c>
      <c r="M1646" t="str">
        <f t="shared" si="102"/>
        <v>10</v>
      </c>
      <c r="N1646" t="str">
        <f t="shared" si="103"/>
        <v>13</v>
      </c>
    </row>
    <row r="1647" spans="1:14" x14ac:dyDescent="0.3">
      <c r="A1647">
        <v>1</v>
      </c>
      <c r="B1647">
        <v>5</v>
      </c>
      <c r="C1647" s="1">
        <v>40327</v>
      </c>
      <c r="D1647" s="21" t="str">
        <f t="shared" si="100"/>
        <v>29-May-2010</v>
      </c>
      <c r="E1647" s="2">
        <v>0.49236111111111108</v>
      </c>
      <c r="F1647" s="1">
        <v>40327</v>
      </c>
      <c r="G1647" s="2">
        <v>0.56388888888888888</v>
      </c>
      <c r="H1647">
        <v>50</v>
      </c>
      <c r="I1647">
        <v>103</v>
      </c>
      <c r="J1647" t="s">
        <v>8</v>
      </c>
      <c r="K1647" t="s">
        <v>18</v>
      </c>
      <c r="L1647" t="str">
        <f t="shared" si="101"/>
        <v>Morning</v>
      </c>
      <c r="M1647" t="str">
        <f t="shared" si="102"/>
        <v>11</v>
      </c>
      <c r="N1647" t="str">
        <f t="shared" si="103"/>
        <v>13</v>
      </c>
    </row>
    <row r="1648" spans="1:14" x14ac:dyDescent="0.3">
      <c r="A1648">
        <v>1</v>
      </c>
      <c r="B1648">
        <v>6</v>
      </c>
      <c r="C1648" s="1">
        <v>40327</v>
      </c>
      <c r="D1648" s="21" t="str">
        <f t="shared" si="100"/>
        <v>29-May-2010</v>
      </c>
      <c r="E1648" s="2">
        <v>0.50902777777777775</v>
      </c>
      <c r="F1648" s="1">
        <v>40327</v>
      </c>
      <c r="G1648" s="2">
        <v>0.56805555555555554</v>
      </c>
      <c r="H1648">
        <v>50</v>
      </c>
      <c r="I1648">
        <v>85</v>
      </c>
      <c r="J1648" t="s">
        <v>8</v>
      </c>
      <c r="K1648" t="s">
        <v>18</v>
      </c>
      <c r="L1648" t="str">
        <f t="shared" si="101"/>
        <v>Morning</v>
      </c>
      <c r="M1648" t="str">
        <f t="shared" si="102"/>
        <v>12</v>
      </c>
      <c r="N1648" t="str">
        <f t="shared" si="103"/>
        <v>13</v>
      </c>
    </row>
    <row r="1649" spans="1:14" x14ac:dyDescent="0.3">
      <c r="A1649">
        <v>1</v>
      </c>
      <c r="B1649">
        <v>6</v>
      </c>
      <c r="C1649" s="1">
        <v>40327</v>
      </c>
      <c r="D1649" s="21" t="str">
        <f t="shared" si="100"/>
        <v>29-May-2010</v>
      </c>
      <c r="E1649" s="2">
        <v>0.53541666666666665</v>
      </c>
      <c r="F1649" s="1">
        <v>40327</v>
      </c>
      <c r="G1649" s="2">
        <v>0.57847222222222217</v>
      </c>
      <c r="H1649">
        <v>50</v>
      </c>
      <c r="I1649">
        <v>62</v>
      </c>
      <c r="J1649" t="s">
        <v>8</v>
      </c>
      <c r="K1649" t="s">
        <v>18</v>
      </c>
      <c r="L1649" t="str">
        <f t="shared" si="101"/>
        <v>Morning</v>
      </c>
      <c r="M1649" t="str">
        <f t="shared" si="102"/>
        <v>12</v>
      </c>
      <c r="N1649" t="str">
        <f t="shared" si="103"/>
        <v>13</v>
      </c>
    </row>
    <row r="1650" spans="1:14" x14ac:dyDescent="0.3">
      <c r="A1650">
        <v>1</v>
      </c>
      <c r="B1650">
        <v>6</v>
      </c>
      <c r="C1650" s="1">
        <v>40327</v>
      </c>
      <c r="D1650" s="21" t="str">
        <f t="shared" si="100"/>
        <v>29-May-2010</v>
      </c>
      <c r="E1650" s="2">
        <v>0.5541666666666667</v>
      </c>
      <c r="F1650" s="1">
        <v>40327</v>
      </c>
      <c r="G1650" s="2">
        <v>0.89722222222222225</v>
      </c>
      <c r="H1650">
        <v>0</v>
      </c>
      <c r="I1650">
        <v>494</v>
      </c>
      <c r="J1650" t="s">
        <v>19</v>
      </c>
      <c r="K1650" t="s">
        <v>18</v>
      </c>
      <c r="L1650" t="str">
        <f t="shared" si="101"/>
        <v>Morning</v>
      </c>
      <c r="M1650" t="str">
        <f t="shared" si="102"/>
        <v>13</v>
      </c>
      <c r="N1650" t="str">
        <f t="shared" si="103"/>
        <v>21</v>
      </c>
    </row>
    <row r="1651" spans="1:14" x14ac:dyDescent="0.3">
      <c r="A1651">
        <v>1</v>
      </c>
      <c r="B1651">
        <v>5</v>
      </c>
      <c r="C1651" s="1">
        <v>40327</v>
      </c>
      <c r="D1651" s="21" t="str">
        <f t="shared" si="100"/>
        <v>29-May-2010</v>
      </c>
      <c r="E1651" s="2">
        <v>0.65625</v>
      </c>
      <c r="F1651" s="1">
        <v>40327</v>
      </c>
      <c r="G1651" s="2">
        <v>0.75902777777777775</v>
      </c>
      <c r="H1651">
        <v>50</v>
      </c>
      <c r="I1651">
        <v>148</v>
      </c>
      <c r="J1651" t="s">
        <v>8</v>
      </c>
      <c r="K1651" t="s">
        <v>18</v>
      </c>
      <c r="L1651" t="str">
        <f t="shared" si="101"/>
        <v>Afternoon</v>
      </c>
      <c r="M1651" t="str">
        <f t="shared" si="102"/>
        <v>15</v>
      </c>
      <c r="N1651" t="str">
        <f t="shared" si="103"/>
        <v>18</v>
      </c>
    </row>
    <row r="1652" spans="1:14" x14ac:dyDescent="0.3">
      <c r="A1652">
        <v>1</v>
      </c>
      <c r="B1652">
        <v>6</v>
      </c>
      <c r="C1652" s="1">
        <v>40327</v>
      </c>
      <c r="D1652" s="21" t="str">
        <f t="shared" si="100"/>
        <v>29-May-2010</v>
      </c>
      <c r="E1652" s="2">
        <v>0.7006944444444444</v>
      </c>
      <c r="F1652" s="1">
        <v>40327</v>
      </c>
      <c r="G1652" s="2">
        <v>0.86875000000000002</v>
      </c>
      <c r="H1652">
        <v>90</v>
      </c>
      <c r="I1652">
        <v>242</v>
      </c>
      <c r="J1652" t="s">
        <v>8</v>
      </c>
      <c r="K1652" t="s">
        <v>18</v>
      </c>
      <c r="L1652" t="str">
        <f t="shared" si="101"/>
        <v>Afternoon</v>
      </c>
      <c r="M1652" t="str">
        <f t="shared" si="102"/>
        <v>16</v>
      </c>
      <c r="N1652" t="str">
        <f t="shared" si="103"/>
        <v>20</v>
      </c>
    </row>
    <row r="1653" spans="1:14" x14ac:dyDescent="0.3">
      <c r="A1653">
        <v>1</v>
      </c>
      <c r="B1653">
        <v>6</v>
      </c>
      <c r="C1653" s="1">
        <v>40327</v>
      </c>
      <c r="D1653" s="21" t="str">
        <f t="shared" si="100"/>
        <v>29-May-2010</v>
      </c>
      <c r="E1653" s="2">
        <v>0.7270833333333333</v>
      </c>
      <c r="F1653" s="1">
        <v>40327</v>
      </c>
      <c r="G1653" s="2">
        <v>0.81597222222222221</v>
      </c>
      <c r="H1653">
        <v>50</v>
      </c>
      <c r="I1653">
        <v>128</v>
      </c>
      <c r="J1653" t="s">
        <v>8</v>
      </c>
      <c r="K1653" t="s">
        <v>18</v>
      </c>
      <c r="L1653" t="str">
        <f t="shared" si="101"/>
        <v>Afternoon</v>
      </c>
      <c r="M1653" t="str">
        <f t="shared" si="102"/>
        <v>17</v>
      </c>
      <c r="N1653" t="str">
        <f t="shared" si="103"/>
        <v>19</v>
      </c>
    </row>
    <row r="1654" spans="1:14" x14ac:dyDescent="0.3">
      <c r="A1654">
        <v>1</v>
      </c>
      <c r="B1654">
        <v>6</v>
      </c>
      <c r="C1654" s="1">
        <v>40327</v>
      </c>
      <c r="D1654" s="21" t="str">
        <f t="shared" si="100"/>
        <v>29-May-2010</v>
      </c>
      <c r="E1654" s="2">
        <v>0.74791666666666667</v>
      </c>
      <c r="F1654" s="1">
        <v>40327</v>
      </c>
      <c r="G1654" s="2">
        <v>0.96805555555555556</v>
      </c>
      <c r="H1654">
        <v>110</v>
      </c>
      <c r="I1654">
        <v>317</v>
      </c>
      <c r="J1654" t="s">
        <v>8</v>
      </c>
      <c r="K1654" t="s">
        <v>18</v>
      </c>
      <c r="L1654" t="str">
        <f t="shared" si="101"/>
        <v>Afternoon</v>
      </c>
      <c r="M1654" t="str">
        <f t="shared" si="102"/>
        <v>17</v>
      </c>
      <c r="N1654" t="str">
        <f t="shared" si="103"/>
        <v>23</v>
      </c>
    </row>
    <row r="1655" spans="1:14" x14ac:dyDescent="0.3">
      <c r="A1655">
        <v>1</v>
      </c>
      <c r="B1655">
        <v>8</v>
      </c>
      <c r="C1655" s="1">
        <v>40327</v>
      </c>
      <c r="D1655" s="21" t="str">
        <f t="shared" si="100"/>
        <v>29-May-2010</v>
      </c>
      <c r="E1655" s="2">
        <v>0.7631944444444444</v>
      </c>
      <c r="F1655" s="1">
        <v>40327</v>
      </c>
      <c r="G1655" s="2">
        <v>0.85</v>
      </c>
      <c r="H1655">
        <v>50</v>
      </c>
      <c r="I1655">
        <v>125</v>
      </c>
      <c r="J1655" t="s">
        <v>8</v>
      </c>
      <c r="K1655" t="s">
        <v>18</v>
      </c>
      <c r="L1655" t="str">
        <f t="shared" si="101"/>
        <v>Evening</v>
      </c>
      <c r="M1655" t="str">
        <f t="shared" si="102"/>
        <v>18</v>
      </c>
      <c r="N1655" t="str">
        <f t="shared" si="103"/>
        <v>20</v>
      </c>
    </row>
    <row r="1656" spans="1:14" x14ac:dyDescent="0.3">
      <c r="A1656">
        <v>1</v>
      </c>
      <c r="B1656">
        <v>5</v>
      </c>
      <c r="C1656" s="1">
        <v>40327</v>
      </c>
      <c r="D1656" s="21" t="str">
        <f t="shared" si="100"/>
        <v>29-May-2010</v>
      </c>
      <c r="E1656" s="2">
        <v>0.78055555555555556</v>
      </c>
      <c r="F1656" s="1">
        <v>40327</v>
      </c>
      <c r="G1656" s="2">
        <v>0.93194444444444446</v>
      </c>
      <c r="H1656">
        <v>70</v>
      </c>
      <c r="I1656">
        <v>218</v>
      </c>
      <c r="J1656" t="s">
        <v>8</v>
      </c>
      <c r="K1656" t="s">
        <v>18</v>
      </c>
      <c r="L1656" t="str">
        <f t="shared" si="101"/>
        <v>Evening</v>
      </c>
      <c r="M1656" t="str">
        <f t="shared" si="102"/>
        <v>18</v>
      </c>
      <c r="N1656" t="str">
        <f t="shared" si="103"/>
        <v>22</v>
      </c>
    </row>
    <row r="1657" spans="1:14" x14ac:dyDescent="0.3">
      <c r="A1657">
        <v>1</v>
      </c>
      <c r="B1657">
        <v>5</v>
      </c>
      <c r="C1657" s="1">
        <v>40327</v>
      </c>
      <c r="D1657" s="21" t="str">
        <f t="shared" si="100"/>
        <v>29-May-2010</v>
      </c>
      <c r="E1657" s="2">
        <v>0.78888888888888886</v>
      </c>
      <c r="F1657" s="1">
        <v>40327</v>
      </c>
      <c r="G1657" s="2">
        <v>0.9194444444444444</v>
      </c>
      <c r="H1657">
        <v>70</v>
      </c>
      <c r="I1657">
        <v>188</v>
      </c>
      <c r="J1657" t="s">
        <v>8</v>
      </c>
      <c r="K1657" t="s">
        <v>18</v>
      </c>
      <c r="L1657" t="str">
        <f t="shared" si="101"/>
        <v>Evening</v>
      </c>
      <c r="M1657" t="str">
        <f t="shared" si="102"/>
        <v>18</v>
      </c>
      <c r="N1657" t="str">
        <f t="shared" si="103"/>
        <v>22</v>
      </c>
    </row>
    <row r="1658" spans="1:14" x14ac:dyDescent="0.3">
      <c r="A1658">
        <v>1</v>
      </c>
      <c r="B1658">
        <v>5</v>
      </c>
      <c r="C1658" s="1">
        <v>40327</v>
      </c>
      <c r="D1658" s="21" t="str">
        <f t="shared" si="100"/>
        <v>29-May-2010</v>
      </c>
      <c r="E1658" s="2">
        <v>0.79999999999999993</v>
      </c>
      <c r="F1658" s="1">
        <v>40328</v>
      </c>
      <c r="G1658" s="2">
        <v>1.4583333333333332E-2</v>
      </c>
      <c r="H1658">
        <v>110</v>
      </c>
      <c r="I1658">
        <v>309</v>
      </c>
      <c r="J1658" t="s">
        <v>8</v>
      </c>
      <c r="K1658" t="s">
        <v>18</v>
      </c>
      <c r="L1658" t="str">
        <f t="shared" si="101"/>
        <v>Evening</v>
      </c>
      <c r="M1658" t="str">
        <f t="shared" si="102"/>
        <v>19</v>
      </c>
      <c r="N1658" t="str">
        <f t="shared" si="103"/>
        <v>00</v>
      </c>
    </row>
    <row r="1659" spans="1:14" x14ac:dyDescent="0.3">
      <c r="A1659">
        <v>1</v>
      </c>
      <c r="B1659">
        <v>6</v>
      </c>
      <c r="C1659" s="1">
        <v>40327</v>
      </c>
      <c r="D1659" s="21" t="str">
        <f t="shared" si="100"/>
        <v>29-May-2010</v>
      </c>
      <c r="E1659" s="2">
        <v>0.86249999999999993</v>
      </c>
      <c r="F1659" s="1">
        <v>40327</v>
      </c>
      <c r="G1659" s="2">
        <v>0.96527777777777779</v>
      </c>
      <c r="H1659">
        <v>50</v>
      </c>
      <c r="I1659">
        <v>148</v>
      </c>
      <c r="J1659" t="s">
        <v>8</v>
      </c>
      <c r="K1659" t="s">
        <v>18</v>
      </c>
      <c r="L1659" t="str">
        <f t="shared" si="101"/>
        <v>Evening</v>
      </c>
      <c r="M1659" t="str">
        <f t="shared" si="102"/>
        <v>20</v>
      </c>
      <c r="N1659" t="str">
        <f t="shared" si="103"/>
        <v>23</v>
      </c>
    </row>
    <row r="1660" spans="1:14" x14ac:dyDescent="0.3">
      <c r="A1660">
        <v>1</v>
      </c>
      <c r="B1660">
        <v>5</v>
      </c>
      <c r="C1660" s="1">
        <v>40327</v>
      </c>
      <c r="D1660" s="21" t="str">
        <f t="shared" si="100"/>
        <v>29-May-2010</v>
      </c>
      <c r="E1660" s="2">
        <v>0.88055555555555554</v>
      </c>
      <c r="F1660" s="1">
        <v>40328</v>
      </c>
      <c r="G1660" s="2">
        <v>1.9444444444444445E-2</v>
      </c>
      <c r="H1660">
        <v>70</v>
      </c>
      <c r="I1660">
        <v>200</v>
      </c>
      <c r="J1660" t="s">
        <v>8</v>
      </c>
      <c r="K1660" t="s">
        <v>18</v>
      </c>
      <c r="L1660" t="str">
        <f t="shared" si="101"/>
        <v>Evening</v>
      </c>
      <c r="M1660" t="str">
        <f t="shared" si="102"/>
        <v>21</v>
      </c>
      <c r="N1660" t="str">
        <f t="shared" si="103"/>
        <v>00</v>
      </c>
    </row>
    <row r="1661" spans="1:14" x14ac:dyDescent="0.3">
      <c r="A1661">
        <v>1</v>
      </c>
      <c r="B1661">
        <v>5</v>
      </c>
      <c r="C1661" s="1">
        <v>40327</v>
      </c>
      <c r="D1661" s="21" t="str">
        <f t="shared" si="100"/>
        <v>29-May-2010</v>
      </c>
      <c r="E1661" s="2">
        <v>0.88611111111111107</v>
      </c>
      <c r="F1661" s="1">
        <v>40328</v>
      </c>
      <c r="G1661" s="2">
        <v>1.2499999999999999E-2</v>
      </c>
      <c r="H1661">
        <v>70</v>
      </c>
      <c r="I1661">
        <v>182</v>
      </c>
      <c r="J1661" t="s">
        <v>8</v>
      </c>
      <c r="K1661" t="s">
        <v>18</v>
      </c>
      <c r="L1661" t="str">
        <f t="shared" si="101"/>
        <v>Evening</v>
      </c>
      <c r="M1661" t="str">
        <f t="shared" si="102"/>
        <v>21</v>
      </c>
      <c r="N1661" t="str">
        <f t="shared" si="103"/>
        <v>00</v>
      </c>
    </row>
    <row r="1662" spans="1:14" x14ac:dyDescent="0.3">
      <c r="A1662">
        <v>1</v>
      </c>
      <c r="B1662">
        <v>5</v>
      </c>
      <c r="C1662" s="1">
        <v>40327</v>
      </c>
      <c r="D1662" s="21" t="str">
        <f t="shared" si="100"/>
        <v>29-May-2010</v>
      </c>
      <c r="E1662" s="2">
        <v>0.9</v>
      </c>
      <c r="F1662" s="1">
        <v>40328</v>
      </c>
      <c r="G1662" s="2">
        <v>1.0416666666666666E-2</v>
      </c>
      <c r="H1662">
        <v>50</v>
      </c>
      <c r="I1662">
        <v>159</v>
      </c>
      <c r="J1662" t="s">
        <v>8</v>
      </c>
      <c r="K1662" t="s">
        <v>18</v>
      </c>
      <c r="L1662" t="str">
        <f t="shared" si="101"/>
        <v>Evening</v>
      </c>
      <c r="M1662" t="str">
        <f t="shared" si="102"/>
        <v>21</v>
      </c>
      <c r="N1662" t="str">
        <f t="shared" si="103"/>
        <v>00</v>
      </c>
    </row>
    <row r="1663" spans="1:14" x14ac:dyDescent="0.3">
      <c r="A1663">
        <v>1</v>
      </c>
      <c r="B1663">
        <v>5</v>
      </c>
      <c r="C1663" s="1">
        <v>40327</v>
      </c>
      <c r="D1663" s="21" t="str">
        <f t="shared" si="100"/>
        <v>29-May-2010</v>
      </c>
      <c r="E1663" s="2">
        <v>0.90416666666666667</v>
      </c>
      <c r="F1663" s="1">
        <v>40328</v>
      </c>
      <c r="G1663" s="2">
        <v>4.5833333333333337E-2</v>
      </c>
      <c r="H1663">
        <v>70</v>
      </c>
      <c r="I1663">
        <v>204</v>
      </c>
      <c r="J1663" t="s">
        <v>8</v>
      </c>
      <c r="K1663" t="s">
        <v>18</v>
      </c>
      <c r="L1663" t="str">
        <f t="shared" si="101"/>
        <v>Evening</v>
      </c>
      <c r="M1663" t="str">
        <f t="shared" si="102"/>
        <v>21</v>
      </c>
      <c r="N1663" t="str">
        <f t="shared" si="103"/>
        <v>01</v>
      </c>
    </row>
    <row r="1664" spans="1:14" x14ac:dyDescent="0.3">
      <c r="A1664">
        <v>1</v>
      </c>
      <c r="B1664">
        <v>6</v>
      </c>
      <c r="C1664" s="1">
        <v>40327</v>
      </c>
      <c r="D1664" s="21" t="str">
        <f t="shared" si="100"/>
        <v>29-May-2010</v>
      </c>
      <c r="E1664" s="2">
        <v>0.93819444444444444</v>
      </c>
      <c r="F1664" s="1">
        <v>40328</v>
      </c>
      <c r="G1664" s="2">
        <v>4.9305555555555554E-2</v>
      </c>
      <c r="H1664">
        <v>50</v>
      </c>
      <c r="I1664">
        <v>160</v>
      </c>
      <c r="J1664" t="s">
        <v>8</v>
      </c>
      <c r="K1664" t="s">
        <v>18</v>
      </c>
      <c r="L1664" t="str">
        <f t="shared" si="101"/>
        <v>Night</v>
      </c>
      <c r="M1664" t="str">
        <f t="shared" si="102"/>
        <v>22</v>
      </c>
      <c r="N1664" t="str">
        <f t="shared" si="103"/>
        <v>01</v>
      </c>
    </row>
    <row r="1665" spans="1:14" x14ac:dyDescent="0.3">
      <c r="A1665">
        <v>1</v>
      </c>
      <c r="B1665">
        <v>6</v>
      </c>
      <c r="C1665" s="1">
        <v>40328</v>
      </c>
      <c r="D1665" s="21" t="str">
        <f t="shared" si="100"/>
        <v>30-May-2010</v>
      </c>
      <c r="E1665" s="2">
        <v>0.5493055555555556</v>
      </c>
      <c r="F1665" s="1">
        <v>40328</v>
      </c>
      <c r="G1665" s="2">
        <v>0.66805555555555562</v>
      </c>
      <c r="H1665">
        <v>50</v>
      </c>
      <c r="I1665">
        <v>171</v>
      </c>
      <c r="J1665" t="s">
        <v>8</v>
      </c>
      <c r="K1665" t="s">
        <v>21</v>
      </c>
      <c r="L1665" t="str">
        <f t="shared" si="101"/>
        <v>Morning</v>
      </c>
      <c r="M1665" t="str">
        <f t="shared" si="102"/>
        <v>13</v>
      </c>
      <c r="N1665" t="str">
        <f t="shared" si="103"/>
        <v>16</v>
      </c>
    </row>
    <row r="1666" spans="1:14" x14ac:dyDescent="0.3">
      <c r="A1666">
        <v>1</v>
      </c>
      <c r="B1666">
        <v>5</v>
      </c>
      <c r="C1666" s="1">
        <v>40328</v>
      </c>
      <c r="D1666" s="21" t="str">
        <f t="shared" si="100"/>
        <v>30-May-2010</v>
      </c>
      <c r="E1666" s="2">
        <v>0.60763888888888895</v>
      </c>
      <c r="F1666" s="1">
        <v>40328</v>
      </c>
      <c r="G1666" s="2">
        <v>0.63402777777777775</v>
      </c>
      <c r="H1666">
        <v>50</v>
      </c>
      <c r="I1666">
        <v>38</v>
      </c>
      <c r="J1666" t="s">
        <v>8</v>
      </c>
      <c r="K1666" t="s">
        <v>21</v>
      </c>
      <c r="L1666" t="str">
        <f t="shared" si="101"/>
        <v>Afternoon</v>
      </c>
      <c r="M1666" t="str">
        <f t="shared" si="102"/>
        <v>14</v>
      </c>
      <c r="N1666" t="str">
        <f t="shared" si="103"/>
        <v>15</v>
      </c>
    </row>
    <row r="1667" spans="1:14" x14ac:dyDescent="0.3">
      <c r="A1667">
        <v>1</v>
      </c>
      <c r="B1667">
        <v>5</v>
      </c>
      <c r="C1667" s="1">
        <v>40328</v>
      </c>
      <c r="D1667" s="21" t="str">
        <f t="shared" ref="D1667:D1730" si="104" xml:space="preserve"> TEXT(C1667, "dd-Mmm-yyyy")</f>
        <v>30-May-2010</v>
      </c>
      <c r="E1667" s="2">
        <v>0.63124999999999998</v>
      </c>
      <c r="F1667" s="1">
        <v>40328</v>
      </c>
      <c r="G1667" s="2">
        <v>0.70347222222222217</v>
      </c>
      <c r="H1667">
        <v>50</v>
      </c>
      <c r="I1667">
        <v>104</v>
      </c>
      <c r="J1667" t="s">
        <v>8</v>
      </c>
      <c r="K1667" t="s">
        <v>21</v>
      </c>
      <c r="L1667" t="str">
        <f t="shared" ref="L1667:L1730" si="105">IF(AND(E1667&gt;$T$6,E1667&lt;=$U$6),"Morning",IF(AND(E1667&gt;$U$6,E1667&lt;=$V$6),"Afternoon", IF(AND(E1667&gt;$V$6,E1667&lt;=$W$6),"Evening", "Night")))</f>
        <v>Afternoon</v>
      </c>
      <c r="M1667" t="str">
        <f t="shared" ref="M1667:M1730" si="106" xml:space="preserve"> TEXT(E1667, "H")</f>
        <v>15</v>
      </c>
      <c r="N1667" t="str">
        <f t="shared" ref="N1667:N1730" si="107" xml:space="preserve"> TEXT(G1667,"HH")</f>
        <v>16</v>
      </c>
    </row>
    <row r="1668" spans="1:14" x14ac:dyDescent="0.3">
      <c r="A1668">
        <v>1</v>
      </c>
      <c r="B1668">
        <v>6</v>
      </c>
      <c r="C1668" s="1">
        <v>40328</v>
      </c>
      <c r="D1668" s="21" t="str">
        <f t="shared" si="104"/>
        <v>30-May-2010</v>
      </c>
      <c r="E1668" s="2">
        <v>0.63194444444444442</v>
      </c>
      <c r="F1668" s="1">
        <v>40328</v>
      </c>
      <c r="G1668" s="2">
        <v>0.76944444444444438</v>
      </c>
      <c r="H1668">
        <v>70</v>
      </c>
      <c r="I1668">
        <v>198</v>
      </c>
      <c r="J1668" t="s">
        <v>8</v>
      </c>
      <c r="K1668" t="s">
        <v>21</v>
      </c>
      <c r="L1668" t="str">
        <f t="shared" si="105"/>
        <v>Afternoon</v>
      </c>
      <c r="M1668" t="str">
        <f t="shared" si="106"/>
        <v>15</v>
      </c>
      <c r="N1668" t="str">
        <f t="shared" si="107"/>
        <v>18</v>
      </c>
    </row>
    <row r="1669" spans="1:14" x14ac:dyDescent="0.3">
      <c r="A1669">
        <v>1</v>
      </c>
      <c r="B1669">
        <v>5</v>
      </c>
      <c r="C1669" s="1">
        <v>40328</v>
      </c>
      <c r="D1669" s="21" t="str">
        <f t="shared" si="104"/>
        <v>30-May-2010</v>
      </c>
      <c r="E1669" s="2">
        <v>0.63888888888888895</v>
      </c>
      <c r="F1669" s="1">
        <v>40328</v>
      </c>
      <c r="G1669" s="2">
        <v>0.7729166666666667</v>
      </c>
      <c r="H1669">
        <v>70</v>
      </c>
      <c r="I1669">
        <v>193</v>
      </c>
      <c r="J1669" t="s">
        <v>8</v>
      </c>
      <c r="K1669" t="s">
        <v>21</v>
      </c>
      <c r="L1669" t="str">
        <f t="shared" si="105"/>
        <v>Afternoon</v>
      </c>
      <c r="M1669" t="str">
        <f t="shared" si="106"/>
        <v>15</v>
      </c>
      <c r="N1669" t="str">
        <f t="shared" si="107"/>
        <v>18</v>
      </c>
    </row>
    <row r="1670" spans="1:14" x14ac:dyDescent="0.3">
      <c r="A1670">
        <v>1</v>
      </c>
      <c r="B1670">
        <v>8</v>
      </c>
      <c r="C1670" s="1">
        <v>40328</v>
      </c>
      <c r="D1670" s="21" t="str">
        <f t="shared" si="104"/>
        <v>30-May-2010</v>
      </c>
      <c r="E1670" s="2">
        <v>0.6430555555555556</v>
      </c>
      <c r="F1670" s="1">
        <v>40328</v>
      </c>
      <c r="G1670" s="2">
        <v>0.69097222222222221</v>
      </c>
      <c r="H1670">
        <v>50</v>
      </c>
      <c r="I1670">
        <v>69</v>
      </c>
      <c r="J1670" t="s">
        <v>8</v>
      </c>
      <c r="K1670" t="s">
        <v>21</v>
      </c>
      <c r="L1670" t="str">
        <f t="shared" si="105"/>
        <v>Afternoon</v>
      </c>
      <c r="M1670" t="str">
        <f t="shared" si="106"/>
        <v>15</v>
      </c>
      <c r="N1670" t="str">
        <f t="shared" si="107"/>
        <v>16</v>
      </c>
    </row>
    <row r="1671" spans="1:14" x14ac:dyDescent="0.3">
      <c r="A1671">
        <v>1</v>
      </c>
      <c r="B1671">
        <v>6</v>
      </c>
      <c r="C1671" s="1">
        <v>40328</v>
      </c>
      <c r="D1671" s="21" t="str">
        <f t="shared" si="104"/>
        <v>30-May-2010</v>
      </c>
      <c r="E1671" s="2">
        <v>0.66319444444444442</v>
      </c>
      <c r="F1671" s="1">
        <v>40328</v>
      </c>
      <c r="G1671" s="2">
        <v>0.80763888888888891</v>
      </c>
      <c r="H1671">
        <v>70</v>
      </c>
      <c r="I1671">
        <v>208</v>
      </c>
      <c r="J1671" t="s">
        <v>8</v>
      </c>
      <c r="K1671" t="s">
        <v>21</v>
      </c>
      <c r="L1671" t="str">
        <f t="shared" si="105"/>
        <v>Afternoon</v>
      </c>
      <c r="M1671" t="str">
        <f t="shared" si="106"/>
        <v>15</v>
      </c>
      <c r="N1671" t="str">
        <f t="shared" si="107"/>
        <v>19</v>
      </c>
    </row>
    <row r="1672" spans="1:14" x14ac:dyDescent="0.3">
      <c r="A1672">
        <v>1</v>
      </c>
      <c r="B1672">
        <v>5</v>
      </c>
      <c r="C1672" s="1">
        <v>40328</v>
      </c>
      <c r="D1672" s="21" t="str">
        <f t="shared" si="104"/>
        <v>30-May-2010</v>
      </c>
      <c r="E1672" s="2">
        <v>0.68819444444444444</v>
      </c>
      <c r="F1672" s="1">
        <v>40328</v>
      </c>
      <c r="G1672" s="2">
        <v>0.7909722222222223</v>
      </c>
      <c r="H1672">
        <v>50</v>
      </c>
      <c r="I1672">
        <v>148</v>
      </c>
      <c r="J1672" t="s">
        <v>8</v>
      </c>
      <c r="K1672" t="s">
        <v>21</v>
      </c>
      <c r="L1672" t="str">
        <f t="shared" si="105"/>
        <v>Afternoon</v>
      </c>
      <c r="M1672" t="str">
        <f t="shared" si="106"/>
        <v>16</v>
      </c>
      <c r="N1672" t="str">
        <f t="shared" si="107"/>
        <v>18</v>
      </c>
    </row>
    <row r="1673" spans="1:14" x14ac:dyDescent="0.3">
      <c r="A1673">
        <v>1</v>
      </c>
      <c r="B1673">
        <v>6</v>
      </c>
      <c r="C1673" s="1">
        <v>40328</v>
      </c>
      <c r="D1673" s="21" t="str">
        <f t="shared" si="104"/>
        <v>30-May-2010</v>
      </c>
      <c r="E1673" s="2">
        <v>0.69097222222222221</v>
      </c>
      <c r="F1673" s="1">
        <v>40328</v>
      </c>
      <c r="G1673" s="2">
        <v>0.72222222222222221</v>
      </c>
      <c r="H1673">
        <v>50</v>
      </c>
      <c r="I1673">
        <v>45</v>
      </c>
      <c r="J1673" t="s">
        <v>8</v>
      </c>
      <c r="K1673" t="s">
        <v>21</v>
      </c>
      <c r="L1673" t="str">
        <f t="shared" si="105"/>
        <v>Afternoon</v>
      </c>
      <c r="M1673" t="str">
        <f t="shared" si="106"/>
        <v>16</v>
      </c>
      <c r="N1673" t="str">
        <f t="shared" si="107"/>
        <v>17</v>
      </c>
    </row>
    <row r="1674" spans="1:14" x14ac:dyDescent="0.3">
      <c r="A1674">
        <v>1</v>
      </c>
      <c r="B1674">
        <v>8</v>
      </c>
      <c r="C1674" s="1">
        <v>40328</v>
      </c>
      <c r="D1674" s="21" t="str">
        <f t="shared" si="104"/>
        <v>30-May-2010</v>
      </c>
      <c r="E1674" s="2">
        <v>0.6958333333333333</v>
      </c>
      <c r="F1674" s="1">
        <v>40328</v>
      </c>
      <c r="G1674" s="2">
        <v>0.77083333333333337</v>
      </c>
      <c r="H1674">
        <v>50</v>
      </c>
      <c r="I1674">
        <v>108</v>
      </c>
      <c r="J1674" t="s">
        <v>8</v>
      </c>
      <c r="K1674" t="s">
        <v>21</v>
      </c>
      <c r="L1674" t="str">
        <f t="shared" si="105"/>
        <v>Afternoon</v>
      </c>
      <c r="M1674" t="str">
        <f t="shared" si="106"/>
        <v>16</v>
      </c>
      <c r="N1674" t="str">
        <f t="shared" si="107"/>
        <v>18</v>
      </c>
    </row>
    <row r="1675" spans="1:14" x14ac:dyDescent="0.3">
      <c r="A1675">
        <v>1</v>
      </c>
      <c r="B1675">
        <v>8</v>
      </c>
      <c r="C1675" s="1">
        <v>40328</v>
      </c>
      <c r="D1675" s="21" t="str">
        <f t="shared" si="104"/>
        <v>30-May-2010</v>
      </c>
      <c r="E1675" s="2">
        <v>0.71736111111111101</v>
      </c>
      <c r="F1675" s="1">
        <v>40328</v>
      </c>
      <c r="G1675" s="2">
        <v>0.76666666666666661</v>
      </c>
      <c r="H1675">
        <v>50</v>
      </c>
      <c r="I1675">
        <v>71</v>
      </c>
      <c r="J1675" t="s">
        <v>8</v>
      </c>
      <c r="K1675" t="s">
        <v>21</v>
      </c>
      <c r="L1675" t="str">
        <f t="shared" si="105"/>
        <v>Afternoon</v>
      </c>
      <c r="M1675" t="str">
        <f t="shared" si="106"/>
        <v>17</v>
      </c>
      <c r="N1675" t="str">
        <f t="shared" si="107"/>
        <v>18</v>
      </c>
    </row>
    <row r="1676" spans="1:14" x14ac:dyDescent="0.3">
      <c r="A1676">
        <v>1</v>
      </c>
      <c r="B1676">
        <v>6</v>
      </c>
      <c r="C1676" s="1">
        <v>40328</v>
      </c>
      <c r="D1676" s="21" t="str">
        <f t="shared" si="104"/>
        <v>30-May-2010</v>
      </c>
      <c r="E1676" s="2">
        <v>0.71944444444444444</v>
      </c>
      <c r="F1676" s="1">
        <v>40328</v>
      </c>
      <c r="G1676" s="2">
        <v>0.83194444444444438</v>
      </c>
      <c r="H1676">
        <v>50</v>
      </c>
      <c r="I1676">
        <v>162</v>
      </c>
      <c r="J1676" t="s">
        <v>8</v>
      </c>
      <c r="K1676" t="s">
        <v>21</v>
      </c>
      <c r="L1676" t="str">
        <f t="shared" si="105"/>
        <v>Afternoon</v>
      </c>
      <c r="M1676" t="str">
        <f t="shared" si="106"/>
        <v>17</v>
      </c>
      <c r="N1676" t="str">
        <f t="shared" si="107"/>
        <v>19</v>
      </c>
    </row>
    <row r="1677" spans="1:14" x14ac:dyDescent="0.3">
      <c r="A1677">
        <v>1</v>
      </c>
      <c r="B1677">
        <v>5</v>
      </c>
      <c r="C1677" s="1">
        <v>40328</v>
      </c>
      <c r="D1677" s="21" t="str">
        <f t="shared" si="104"/>
        <v>30-May-2010</v>
      </c>
      <c r="E1677" s="2">
        <v>0.74097222222222225</v>
      </c>
      <c r="F1677" s="1">
        <v>40328</v>
      </c>
      <c r="G1677" s="2">
        <v>0.76666666666666661</v>
      </c>
      <c r="H1677">
        <v>50</v>
      </c>
      <c r="I1677">
        <v>37</v>
      </c>
      <c r="J1677" t="s">
        <v>8</v>
      </c>
      <c r="K1677" t="s">
        <v>21</v>
      </c>
      <c r="L1677" t="str">
        <f t="shared" si="105"/>
        <v>Afternoon</v>
      </c>
      <c r="M1677" t="str">
        <f t="shared" si="106"/>
        <v>17</v>
      </c>
      <c r="N1677" t="str">
        <f t="shared" si="107"/>
        <v>18</v>
      </c>
    </row>
    <row r="1678" spans="1:14" x14ac:dyDescent="0.3">
      <c r="A1678">
        <v>1</v>
      </c>
      <c r="B1678">
        <v>5</v>
      </c>
      <c r="C1678" s="1">
        <v>40328</v>
      </c>
      <c r="D1678" s="21" t="str">
        <f t="shared" si="104"/>
        <v>30-May-2010</v>
      </c>
      <c r="E1678" s="2">
        <v>0.75</v>
      </c>
      <c r="F1678" s="1">
        <v>40328</v>
      </c>
      <c r="G1678" s="2">
        <v>0.90555555555555556</v>
      </c>
      <c r="H1678">
        <v>70</v>
      </c>
      <c r="I1678">
        <v>224</v>
      </c>
      <c r="J1678" t="s">
        <v>8</v>
      </c>
      <c r="K1678" t="s">
        <v>21</v>
      </c>
      <c r="L1678" t="str">
        <f t="shared" si="105"/>
        <v>Afternoon</v>
      </c>
      <c r="M1678" t="str">
        <f t="shared" si="106"/>
        <v>18</v>
      </c>
      <c r="N1678" t="str">
        <f t="shared" si="107"/>
        <v>21</v>
      </c>
    </row>
    <row r="1679" spans="1:14" x14ac:dyDescent="0.3">
      <c r="A1679">
        <v>1</v>
      </c>
      <c r="B1679">
        <v>5</v>
      </c>
      <c r="C1679" s="1">
        <v>40328</v>
      </c>
      <c r="D1679" s="21" t="str">
        <f t="shared" si="104"/>
        <v>30-May-2010</v>
      </c>
      <c r="E1679" s="2">
        <v>0.75069444444444444</v>
      </c>
      <c r="F1679" s="1">
        <v>40328</v>
      </c>
      <c r="G1679" s="2">
        <v>0.8222222222222223</v>
      </c>
      <c r="H1679">
        <v>50</v>
      </c>
      <c r="I1679">
        <v>103</v>
      </c>
      <c r="J1679" t="s">
        <v>8</v>
      </c>
      <c r="K1679" t="s">
        <v>21</v>
      </c>
      <c r="L1679" t="str">
        <f t="shared" si="105"/>
        <v>Evening</v>
      </c>
      <c r="M1679" t="str">
        <f t="shared" si="106"/>
        <v>18</v>
      </c>
      <c r="N1679" t="str">
        <f t="shared" si="107"/>
        <v>19</v>
      </c>
    </row>
    <row r="1680" spans="1:14" x14ac:dyDescent="0.3">
      <c r="A1680">
        <v>1</v>
      </c>
      <c r="B1680">
        <v>6</v>
      </c>
      <c r="C1680" s="1">
        <v>40328</v>
      </c>
      <c r="D1680" s="21" t="str">
        <f t="shared" si="104"/>
        <v>30-May-2010</v>
      </c>
      <c r="E1680" s="2">
        <v>0.75555555555555554</v>
      </c>
      <c r="F1680" s="1">
        <v>40328</v>
      </c>
      <c r="G1680" s="2">
        <v>0.88611111111111107</v>
      </c>
      <c r="H1680">
        <v>70</v>
      </c>
      <c r="I1680">
        <v>188</v>
      </c>
      <c r="J1680" t="s">
        <v>8</v>
      </c>
      <c r="K1680" t="s">
        <v>21</v>
      </c>
      <c r="L1680" t="str">
        <f t="shared" si="105"/>
        <v>Evening</v>
      </c>
      <c r="M1680" t="str">
        <f t="shared" si="106"/>
        <v>18</v>
      </c>
      <c r="N1680" t="str">
        <f t="shared" si="107"/>
        <v>21</v>
      </c>
    </row>
    <row r="1681" spans="1:14" x14ac:dyDescent="0.3">
      <c r="A1681">
        <v>1</v>
      </c>
      <c r="B1681">
        <v>8</v>
      </c>
      <c r="C1681" s="1">
        <v>40328</v>
      </c>
      <c r="D1681" s="21" t="str">
        <f t="shared" si="104"/>
        <v>30-May-2010</v>
      </c>
      <c r="E1681" s="2">
        <v>0.78611111111111109</v>
      </c>
      <c r="F1681" s="1">
        <v>40328</v>
      </c>
      <c r="G1681" s="2">
        <v>0.8520833333333333</v>
      </c>
      <c r="H1681">
        <v>50</v>
      </c>
      <c r="I1681">
        <v>95</v>
      </c>
      <c r="J1681" t="s">
        <v>8</v>
      </c>
      <c r="K1681" t="s">
        <v>21</v>
      </c>
      <c r="L1681" t="str">
        <f t="shared" si="105"/>
        <v>Evening</v>
      </c>
      <c r="M1681" t="str">
        <f t="shared" si="106"/>
        <v>18</v>
      </c>
      <c r="N1681" t="str">
        <f t="shared" si="107"/>
        <v>20</v>
      </c>
    </row>
    <row r="1682" spans="1:14" x14ac:dyDescent="0.3">
      <c r="A1682">
        <v>1</v>
      </c>
      <c r="B1682">
        <v>8</v>
      </c>
      <c r="C1682" s="1">
        <v>40328</v>
      </c>
      <c r="D1682" s="21" t="str">
        <f t="shared" si="104"/>
        <v>30-May-2010</v>
      </c>
      <c r="E1682" s="2">
        <v>0.80694444444444446</v>
      </c>
      <c r="F1682" s="1">
        <v>40328</v>
      </c>
      <c r="G1682" s="2">
        <v>0.91805555555555562</v>
      </c>
      <c r="H1682">
        <v>50</v>
      </c>
      <c r="I1682">
        <v>160</v>
      </c>
      <c r="J1682" t="s">
        <v>8</v>
      </c>
      <c r="K1682" t="s">
        <v>21</v>
      </c>
      <c r="L1682" t="str">
        <f t="shared" si="105"/>
        <v>Evening</v>
      </c>
      <c r="M1682" t="str">
        <f t="shared" si="106"/>
        <v>19</v>
      </c>
      <c r="N1682" t="str">
        <f t="shared" si="107"/>
        <v>22</v>
      </c>
    </row>
    <row r="1683" spans="1:14" x14ac:dyDescent="0.3">
      <c r="A1683">
        <v>1</v>
      </c>
      <c r="B1683">
        <v>6</v>
      </c>
      <c r="C1683" s="1">
        <v>40328</v>
      </c>
      <c r="D1683" s="21" t="str">
        <f t="shared" si="104"/>
        <v>30-May-2010</v>
      </c>
      <c r="E1683" s="2">
        <v>0.8340277777777777</v>
      </c>
      <c r="F1683" s="1">
        <v>40328</v>
      </c>
      <c r="G1683" s="2">
        <v>0.95208333333333339</v>
      </c>
      <c r="H1683">
        <v>50</v>
      </c>
      <c r="I1683">
        <v>170</v>
      </c>
      <c r="J1683" t="s">
        <v>8</v>
      </c>
      <c r="K1683" t="s">
        <v>21</v>
      </c>
      <c r="L1683" t="str">
        <f t="shared" si="105"/>
        <v>Evening</v>
      </c>
      <c r="M1683" t="str">
        <f t="shared" si="106"/>
        <v>20</v>
      </c>
      <c r="N1683" t="str">
        <f t="shared" si="107"/>
        <v>22</v>
      </c>
    </row>
    <row r="1684" spans="1:14" x14ac:dyDescent="0.3">
      <c r="A1684">
        <v>1</v>
      </c>
      <c r="B1684">
        <v>5</v>
      </c>
      <c r="C1684" s="1">
        <v>40328</v>
      </c>
      <c r="D1684" s="21" t="str">
        <f t="shared" si="104"/>
        <v>30-May-2010</v>
      </c>
      <c r="E1684" s="2">
        <v>0.8965277777777777</v>
      </c>
      <c r="F1684" s="1">
        <v>40328</v>
      </c>
      <c r="G1684" s="2">
        <v>0.99722222222222223</v>
      </c>
      <c r="H1684">
        <v>50</v>
      </c>
      <c r="I1684">
        <v>145</v>
      </c>
      <c r="J1684" t="s">
        <v>8</v>
      </c>
      <c r="K1684" t="s">
        <v>21</v>
      </c>
      <c r="L1684" t="str">
        <f t="shared" si="105"/>
        <v>Evening</v>
      </c>
      <c r="M1684" t="str">
        <f t="shared" si="106"/>
        <v>21</v>
      </c>
      <c r="N1684" t="str">
        <f t="shared" si="107"/>
        <v>23</v>
      </c>
    </row>
    <row r="1685" spans="1:14" x14ac:dyDescent="0.3">
      <c r="A1685">
        <v>1</v>
      </c>
      <c r="B1685">
        <v>5</v>
      </c>
      <c r="C1685" s="1">
        <v>40328</v>
      </c>
      <c r="D1685" s="21" t="str">
        <f t="shared" si="104"/>
        <v>30-May-2010</v>
      </c>
      <c r="E1685" s="2">
        <v>0.90833333333333333</v>
      </c>
      <c r="F1685" s="1">
        <v>40329</v>
      </c>
      <c r="G1685" s="2">
        <v>1.7361111111111112E-2</v>
      </c>
      <c r="H1685">
        <v>50</v>
      </c>
      <c r="I1685">
        <v>157</v>
      </c>
      <c r="J1685" t="s">
        <v>8</v>
      </c>
      <c r="K1685" t="s">
        <v>21</v>
      </c>
      <c r="L1685" t="str">
        <f t="shared" si="105"/>
        <v>Evening</v>
      </c>
      <c r="M1685" t="str">
        <f t="shared" si="106"/>
        <v>21</v>
      </c>
      <c r="N1685" t="str">
        <f t="shared" si="107"/>
        <v>00</v>
      </c>
    </row>
    <row r="1686" spans="1:14" x14ac:dyDescent="0.3">
      <c r="A1686">
        <v>1</v>
      </c>
      <c r="B1686">
        <v>5</v>
      </c>
      <c r="C1686" s="1">
        <v>40334</v>
      </c>
      <c r="D1686" s="21" t="str">
        <f t="shared" si="104"/>
        <v>05-Jun-2010</v>
      </c>
      <c r="E1686" s="2">
        <v>0.49861111111111112</v>
      </c>
      <c r="F1686" s="1">
        <v>40334</v>
      </c>
      <c r="G1686" s="2">
        <v>0.53472222222222221</v>
      </c>
      <c r="H1686">
        <v>50</v>
      </c>
      <c r="I1686">
        <v>52</v>
      </c>
      <c r="J1686" t="s">
        <v>8</v>
      </c>
      <c r="K1686" t="s">
        <v>18</v>
      </c>
      <c r="L1686" t="str">
        <f t="shared" si="105"/>
        <v>Morning</v>
      </c>
      <c r="M1686" t="str">
        <f t="shared" si="106"/>
        <v>11</v>
      </c>
      <c r="N1686" t="str">
        <f t="shared" si="107"/>
        <v>12</v>
      </c>
    </row>
    <row r="1687" spans="1:14" x14ac:dyDescent="0.3">
      <c r="A1687">
        <v>1</v>
      </c>
      <c r="B1687">
        <v>5</v>
      </c>
      <c r="C1687" s="1">
        <v>40334</v>
      </c>
      <c r="D1687" s="21" t="str">
        <f t="shared" si="104"/>
        <v>05-Jun-2010</v>
      </c>
      <c r="E1687" s="2">
        <v>0.55902777777777779</v>
      </c>
      <c r="F1687" s="1">
        <v>40334</v>
      </c>
      <c r="G1687" s="2">
        <v>0.73125000000000007</v>
      </c>
      <c r="H1687">
        <v>90</v>
      </c>
      <c r="I1687">
        <v>248</v>
      </c>
      <c r="J1687" t="s">
        <v>8</v>
      </c>
      <c r="K1687" t="s">
        <v>18</v>
      </c>
      <c r="L1687" t="str">
        <f t="shared" si="105"/>
        <v>Morning</v>
      </c>
      <c r="M1687" t="str">
        <f t="shared" si="106"/>
        <v>13</v>
      </c>
      <c r="N1687" t="str">
        <f t="shared" si="107"/>
        <v>17</v>
      </c>
    </row>
    <row r="1688" spans="1:14" x14ac:dyDescent="0.3">
      <c r="A1688">
        <v>1</v>
      </c>
      <c r="B1688">
        <v>5</v>
      </c>
      <c r="C1688" s="1">
        <v>40334</v>
      </c>
      <c r="D1688" s="21" t="str">
        <f t="shared" si="104"/>
        <v>05-Jun-2010</v>
      </c>
      <c r="E1688" s="2">
        <v>0.56111111111111112</v>
      </c>
      <c r="F1688" s="1">
        <v>40334</v>
      </c>
      <c r="G1688" s="2">
        <v>0.73055555555555562</v>
      </c>
      <c r="H1688">
        <v>90</v>
      </c>
      <c r="I1688">
        <v>244</v>
      </c>
      <c r="J1688" t="s">
        <v>8</v>
      </c>
      <c r="K1688" t="s">
        <v>18</v>
      </c>
      <c r="L1688" t="str">
        <f t="shared" si="105"/>
        <v>Morning</v>
      </c>
      <c r="M1688" t="str">
        <f t="shared" si="106"/>
        <v>13</v>
      </c>
      <c r="N1688" t="str">
        <f t="shared" si="107"/>
        <v>17</v>
      </c>
    </row>
    <row r="1689" spans="1:14" x14ac:dyDescent="0.3">
      <c r="A1689">
        <v>1</v>
      </c>
      <c r="B1689">
        <v>5</v>
      </c>
      <c r="C1689" s="1">
        <v>40334</v>
      </c>
      <c r="D1689" s="21" t="str">
        <f t="shared" si="104"/>
        <v>05-Jun-2010</v>
      </c>
      <c r="E1689" s="2">
        <v>0.59513888888888888</v>
      </c>
      <c r="F1689" s="1">
        <v>40334</v>
      </c>
      <c r="G1689" s="2">
        <v>0.64722222222222225</v>
      </c>
      <c r="H1689">
        <v>50</v>
      </c>
      <c r="I1689">
        <v>75</v>
      </c>
      <c r="J1689" t="s">
        <v>8</v>
      </c>
      <c r="K1689" t="s">
        <v>18</v>
      </c>
      <c r="L1689" t="str">
        <f t="shared" si="105"/>
        <v>Afternoon</v>
      </c>
      <c r="M1689" t="str">
        <f t="shared" si="106"/>
        <v>14</v>
      </c>
      <c r="N1689" t="str">
        <f t="shared" si="107"/>
        <v>15</v>
      </c>
    </row>
    <row r="1690" spans="1:14" x14ac:dyDescent="0.3">
      <c r="A1690">
        <v>1</v>
      </c>
      <c r="B1690">
        <v>6</v>
      </c>
      <c r="C1690" s="1">
        <v>40334</v>
      </c>
      <c r="D1690" s="21" t="str">
        <f t="shared" si="104"/>
        <v>05-Jun-2010</v>
      </c>
      <c r="E1690" s="2">
        <v>0.61875000000000002</v>
      </c>
      <c r="F1690" s="1">
        <v>40334</v>
      </c>
      <c r="G1690" s="2">
        <v>0.71458333333333324</v>
      </c>
      <c r="H1690">
        <v>50</v>
      </c>
      <c r="I1690">
        <v>138</v>
      </c>
      <c r="J1690" t="s">
        <v>8</v>
      </c>
      <c r="K1690" t="s">
        <v>18</v>
      </c>
      <c r="L1690" t="str">
        <f t="shared" si="105"/>
        <v>Afternoon</v>
      </c>
      <c r="M1690" t="str">
        <f t="shared" si="106"/>
        <v>14</v>
      </c>
      <c r="N1690" t="str">
        <f t="shared" si="107"/>
        <v>17</v>
      </c>
    </row>
    <row r="1691" spans="1:14" x14ac:dyDescent="0.3">
      <c r="A1691">
        <v>1</v>
      </c>
      <c r="B1691">
        <v>6</v>
      </c>
      <c r="C1691" s="1">
        <v>40334</v>
      </c>
      <c r="D1691" s="21" t="str">
        <f t="shared" si="104"/>
        <v>05-Jun-2010</v>
      </c>
      <c r="E1691" s="2">
        <v>0.65</v>
      </c>
      <c r="F1691" s="1">
        <v>40334</v>
      </c>
      <c r="G1691" s="2">
        <v>0.79861111111111116</v>
      </c>
      <c r="H1691">
        <v>70</v>
      </c>
      <c r="I1691">
        <v>214</v>
      </c>
      <c r="J1691" t="s">
        <v>8</v>
      </c>
      <c r="K1691" t="s">
        <v>18</v>
      </c>
      <c r="L1691" t="str">
        <f t="shared" si="105"/>
        <v>Afternoon</v>
      </c>
      <c r="M1691" t="str">
        <f t="shared" si="106"/>
        <v>15</v>
      </c>
      <c r="N1691" t="str">
        <f t="shared" si="107"/>
        <v>19</v>
      </c>
    </row>
    <row r="1692" spans="1:14" x14ac:dyDescent="0.3">
      <c r="A1692">
        <v>1</v>
      </c>
      <c r="B1692">
        <v>5</v>
      </c>
      <c r="C1692" s="1">
        <v>40334</v>
      </c>
      <c r="D1692" s="21" t="str">
        <f t="shared" si="104"/>
        <v>05-Jun-2010</v>
      </c>
      <c r="E1692" s="2">
        <v>0.67847222222222225</v>
      </c>
      <c r="F1692" s="1">
        <v>40334</v>
      </c>
      <c r="G1692" s="2">
        <v>0.77430555555555547</v>
      </c>
      <c r="H1692">
        <v>50</v>
      </c>
      <c r="I1692">
        <v>138</v>
      </c>
      <c r="J1692" t="s">
        <v>8</v>
      </c>
      <c r="K1692" t="s">
        <v>18</v>
      </c>
      <c r="L1692" t="str">
        <f t="shared" si="105"/>
        <v>Afternoon</v>
      </c>
      <c r="M1692" t="str">
        <f t="shared" si="106"/>
        <v>16</v>
      </c>
      <c r="N1692" t="str">
        <f t="shared" si="107"/>
        <v>18</v>
      </c>
    </row>
    <row r="1693" spans="1:14" x14ac:dyDescent="0.3">
      <c r="A1693">
        <v>1</v>
      </c>
      <c r="B1693">
        <v>6</v>
      </c>
      <c r="C1693" s="1">
        <v>40334</v>
      </c>
      <c r="D1693" s="21" t="str">
        <f t="shared" si="104"/>
        <v>05-Jun-2010</v>
      </c>
      <c r="E1693" s="2">
        <v>0.68958333333333333</v>
      </c>
      <c r="F1693" s="1">
        <v>40334</v>
      </c>
      <c r="G1693" s="2">
        <v>0.92291666666666661</v>
      </c>
      <c r="H1693">
        <v>110</v>
      </c>
      <c r="I1693">
        <v>336</v>
      </c>
      <c r="J1693" t="s">
        <v>8</v>
      </c>
      <c r="K1693" t="s">
        <v>18</v>
      </c>
      <c r="L1693" t="str">
        <f t="shared" si="105"/>
        <v>Afternoon</v>
      </c>
      <c r="M1693" t="str">
        <f t="shared" si="106"/>
        <v>16</v>
      </c>
      <c r="N1693" t="str">
        <f t="shared" si="107"/>
        <v>22</v>
      </c>
    </row>
    <row r="1694" spans="1:14" x14ac:dyDescent="0.3">
      <c r="A1694">
        <v>1</v>
      </c>
      <c r="B1694">
        <v>5</v>
      </c>
      <c r="C1694" s="1">
        <v>40334</v>
      </c>
      <c r="D1694" s="21" t="str">
        <f t="shared" si="104"/>
        <v>05-Jun-2010</v>
      </c>
      <c r="E1694" s="2">
        <v>0.73333333333333339</v>
      </c>
      <c r="F1694" s="1">
        <v>40334</v>
      </c>
      <c r="G1694" s="2">
        <v>0.79305555555555562</v>
      </c>
      <c r="H1694">
        <v>50</v>
      </c>
      <c r="I1694">
        <v>86</v>
      </c>
      <c r="J1694" t="s">
        <v>8</v>
      </c>
      <c r="K1694" t="s">
        <v>18</v>
      </c>
      <c r="L1694" t="str">
        <f t="shared" si="105"/>
        <v>Afternoon</v>
      </c>
      <c r="M1694" t="str">
        <f t="shared" si="106"/>
        <v>17</v>
      </c>
      <c r="N1694" t="str">
        <f t="shared" si="107"/>
        <v>19</v>
      </c>
    </row>
    <row r="1695" spans="1:14" x14ac:dyDescent="0.3">
      <c r="A1695">
        <v>1</v>
      </c>
      <c r="B1695">
        <v>5</v>
      </c>
      <c r="C1695" s="1">
        <v>40334</v>
      </c>
      <c r="D1695" s="21" t="str">
        <f t="shared" si="104"/>
        <v>05-Jun-2010</v>
      </c>
      <c r="E1695" s="2">
        <v>0.7597222222222223</v>
      </c>
      <c r="F1695" s="1">
        <v>40334</v>
      </c>
      <c r="G1695" s="2">
        <v>0.89166666666666661</v>
      </c>
      <c r="H1695">
        <v>70</v>
      </c>
      <c r="I1695">
        <v>190</v>
      </c>
      <c r="J1695" t="s">
        <v>8</v>
      </c>
      <c r="K1695" t="s">
        <v>18</v>
      </c>
      <c r="L1695" t="str">
        <f t="shared" si="105"/>
        <v>Evening</v>
      </c>
      <c r="M1695" t="str">
        <f t="shared" si="106"/>
        <v>18</v>
      </c>
      <c r="N1695" t="str">
        <f t="shared" si="107"/>
        <v>21</v>
      </c>
    </row>
    <row r="1696" spans="1:14" x14ac:dyDescent="0.3">
      <c r="A1696">
        <v>1</v>
      </c>
      <c r="B1696">
        <v>8</v>
      </c>
      <c r="C1696" s="1">
        <v>40334</v>
      </c>
      <c r="D1696" s="21" t="str">
        <f t="shared" si="104"/>
        <v>05-Jun-2010</v>
      </c>
      <c r="E1696" s="2">
        <v>0.76597222222222217</v>
      </c>
      <c r="F1696" s="1">
        <v>40334</v>
      </c>
      <c r="G1696" s="2">
        <v>0.87083333333333324</v>
      </c>
      <c r="H1696">
        <v>50</v>
      </c>
      <c r="I1696">
        <v>151</v>
      </c>
      <c r="J1696" t="s">
        <v>8</v>
      </c>
      <c r="K1696" t="s">
        <v>18</v>
      </c>
      <c r="L1696" t="str">
        <f t="shared" si="105"/>
        <v>Evening</v>
      </c>
      <c r="M1696" t="str">
        <f t="shared" si="106"/>
        <v>18</v>
      </c>
      <c r="N1696" t="str">
        <f t="shared" si="107"/>
        <v>20</v>
      </c>
    </row>
    <row r="1697" spans="1:14" x14ac:dyDescent="0.3">
      <c r="A1697">
        <v>1</v>
      </c>
      <c r="B1697">
        <v>8</v>
      </c>
      <c r="C1697" s="1">
        <v>40334</v>
      </c>
      <c r="D1697" s="21" t="str">
        <f t="shared" si="104"/>
        <v>05-Jun-2010</v>
      </c>
      <c r="E1697" s="2">
        <v>0.85625000000000007</v>
      </c>
      <c r="F1697" s="1">
        <v>40334</v>
      </c>
      <c r="G1697" s="2">
        <v>0.94374999999999998</v>
      </c>
      <c r="H1697">
        <v>50</v>
      </c>
      <c r="I1697">
        <v>126</v>
      </c>
      <c r="J1697" t="s">
        <v>8</v>
      </c>
      <c r="K1697" t="s">
        <v>18</v>
      </c>
      <c r="L1697" t="str">
        <f t="shared" si="105"/>
        <v>Evening</v>
      </c>
      <c r="M1697" t="str">
        <f t="shared" si="106"/>
        <v>20</v>
      </c>
      <c r="N1697" t="str">
        <f t="shared" si="107"/>
        <v>22</v>
      </c>
    </row>
    <row r="1698" spans="1:14" x14ac:dyDescent="0.3">
      <c r="A1698">
        <v>1</v>
      </c>
      <c r="B1698">
        <v>6</v>
      </c>
      <c r="C1698" s="1">
        <v>40334</v>
      </c>
      <c r="D1698" s="21" t="str">
        <f t="shared" si="104"/>
        <v>05-Jun-2010</v>
      </c>
      <c r="E1698" s="2">
        <v>0.86736111111111114</v>
      </c>
      <c r="F1698" s="1">
        <v>40334</v>
      </c>
      <c r="G1698" s="2">
        <v>0.90208333333333324</v>
      </c>
      <c r="H1698">
        <v>50</v>
      </c>
      <c r="I1698">
        <v>50</v>
      </c>
      <c r="J1698" t="s">
        <v>8</v>
      </c>
      <c r="K1698" t="s">
        <v>18</v>
      </c>
      <c r="L1698" t="str">
        <f t="shared" si="105"/>
        <v>Evening</v>
      </c>
      <c r="M1698" t="str">
        <f t="shared" si="106"/>
        <v>20</v>
      </c>
      <c r="N1698" t="str">
        <f t="shared" si="107"/>
        <v>21</v>
      </c>
    </row>
    <row r="1699" spans="1:14" x14ac:dyDescent="0.3">
      <c r="A1699">
        <v>1</v>
      </c>
      <c r="B1699">
        <v>5</v>
      </c>
      <c r="C1699" s="1">
        <v>40334</v>
      </c>
      <c r="D1699" s="21" t="str">
        <f t="shared" si="104"/>
        <v>05-Jun-2010</v>
      </c>
      <c r="E1699" s="2">
        <v>0.86805555555555547</v>
      </c>
      <c r="F1699" s="1">
        <v>40334</v>
      </c>
      <c r="G1699" s="2">
        <v>0.98888888888888893</v>
      </c>
      <c r="H1699">
        <v>50</v>
      </c>
      <c r="I1699">
        <v>174</v>
      </c>
      <c r="J1699" t="s">
        <v>8</v>
      </c>
      <c r="K1699" t="s">
        <v>18</v>
      </c>
      <c r="L1699" t="str">
        <f t="shared" si="105"/>
        <v>Evening</v>
      </c>
      <c r="M1699" t="str">
        <f t="shared" si="106"/>
        <v>20</v>
      </c>
      <c r="N1699" t="str">
        <f t="shared" si="107"/>
        <v>23</v>
      </c>
    </row>
    <row r="1700" spans="1:14" x14ac:dyDescent="0.3">
      <c r="A1700">
        <v>1</v>
      </c>
      <c r="B1700">
        <v>5</v>
      </c>
      <c r="C1700" s="1">
        <v>40334</v>
      </c>
      <c r="D1700" s="21" t="str">
        <f t="shared" si="104"/>
        <v>05-Jun-2010</v>
      </c>
      <c r="E1700" s="2">
        <v>0.88402777777777775</v>
      </c>
      <c r="F1700" s="1">
        <v>40334</v>
      </c>
      <c r="G1700" s="2">
        <v>0.90833333333333333</v>
      </c>
      <c r="H1700">
        <v>50</v>
      </c>
      <c r="I1700">
        <v>35</v>
      </c>
      <c r="J1700" t="s">
        <v>8</v>
      </c>
      <c r="K1700" t="s">
        <v>18</v>
      </c>
      <c r="L1700" t="str">
        <f t="shared" si="105"/>
        <v>Evening</v>
      </c>
      <c r="M1700" t="str">
        <f t="shared" si="106"/>
        <v>21</v>
      </c>
      <c r="N1700" t="str">
        <f t="shared" si="107"/>
        <v>21</v>
      </c>
    </row>
    <row r="1701" spans="1:14" x14ac:dyDescent="0.3">
      <c r="A1701">
        <v>1</v>
      </c>
      <c r="B1701">
        <v>8</v>
      </c>
      <c r="C1701" s="1">
        <v>40334</v>
      </c>
      <c r="D1701" s="21" t="str">
        <f t="shared" si="104"/>
        <v>05-Jun-2010</v>
      </c>
      <c r="E1701" s="2">
        <v>0.89583333333333337</v>
      </c>
      <c r="F1701" s="1">
        <v>40335</v>
      </c>
      <c r="G1701" s="2">
        <v>0.12013888888888889</v>
      </c>
      <c r="H1701">
        <v>110</v>
      </c>
      <c r="I1701">
        <v>323</v>
      </c>
      <c r="J1701" t="s">
        <v>8</v>
      </c>
      <c r="K1701" t="s">
        <v>18</v>
      </c>
      <c r="L1701" t="str">
        <f t="shared" si="105"/>
        <v>Evening</v>
      </c>
      <c r="M1701" t="str">
        <f t="shared" si="106"/>
        <v>21</v>
      </c>
      <c r="N1701" t="str">
        <f t="shared" si="107"/>
        <v>02</v>
      </c>
    </row>
    <row r="1702" spans="1:14" x14ac:dyDescent="0.3">
      <c r="A1702">
        <v>1</v>
      </c>
      <c r="B1702">
        <v>6</v>
      </c>
      <c r="C1702" s="1">
        <v>40334</v>
      </c>
      <c r="D1702" s="21" t="str">
        <f t="shared" si="104"/>
        <v>05-Jun-2010</v>
      </c>
      <c r="E1702" s="2">
        <v>0.9</v>
      </c>
      <c r="F1702" s="1">
        <v>40335</v>
      </c>
      <c r="G1702" s="2">
        <v>5.2777777777777778E-2</v>
      </c>
      <c r="H1702">
        <v>70</v>
      </c>
      <c r="I1702">
        <v>220</v>
      </c>
      <c r="J1702" t="s">
        <v>8</v>
      </c>
      <c r="K1702" t="s">
        <v>18</v>
      </c>
      <c r="L1702" t="str">
        <f t="shared" si="105"/>
        <v>Evening</v>
      </c>
      <c r="M1702" t="str">
        <f t="shared" si="106"/>
        <v>21</v>
      </c>
      <c r="N1702" t="str">
        <f t="shared" si="107"/>
        <v>01</v>
      </c>
    </row>
    <row r="1703" spans="1:14" x14ac:dyDescent="0.3">
      <c r="A1703">
        <v>1</v>
      </c>
      <c r="B1703">
        <v>5</v>
      </c>
      <c r="C1703" s="1">
        <v>40335</v>
      </c>
      <c r="D1703" s="21" t="str">
        <f t="shared" si="104"/>
        <v>06-Jun-2010</v>
      </c>
      <c r="E1703" s="2">
        <v>0.45833333333333331</v>
      </c>
      <c r="F1703" s="1">
        <v>40335</v>
      </c>
      <c r="G1703" s="2">
        <v>0.54722222222222217</v>
      </c>
      <c r="H1703">
        <v>50</v>
      </c>
      <c r="I1703">
        <v>128</v>
      </c>
      <c r="J1703" t="s">
        <v>8</v>
      </c>
      <c r="K1703" t="s">
        <v>21</v>
      </c>
      <c r="L1703" t="str">
        <f t="shared" si="105"/>
        <v>Morning</v>
      </c>
      <c r="M1703" t="str">
        <f t="shared" si="106"/>
        <v>11</v>
      </c>
      <c r="N1703" t="str">
        <f t="shared" si="107"/>
        <v>13</v>
      </c>
    </row>
    <row r="1704" spans="1:14" x14ac:dyDescent="0.3">
      <c r="A1704">
        <v>1</v>
      </c>
      <c r="B1704">
        <v>6</v>
      </c>
      <c r="C1704" s="1">
        <v>40335</v>
      </c>
      <c r="D1704" s="21" t="str">
        <f t="shared" si="104"/>
        <v>06-Jun-2010</v>
      </c>
      <c r="E1704" s="2">
        <v>0.46111111111111108</v>
      </c>
      <c r="F1704" s="1">
        <v>40335</v>
      </c>
      <c r="G1704" s="2">
        <v>0.58333333333333337</v>
      </c>
      <c r="H1704">
        <v>50</v>
      </c>
      <c r="I1704">
        <v>176</v>
      </c>
      <c r="J1704" t="s">
        <v>8</v>
      </c>
      <c r="K1704" t="s">
        <v>21</v>
      </c>
      <c r="L1704" t="str">
        <f t="shared" si="105"/>
        <v>Morning</v>
      </c>
      <c r="M1704" t="str">
        <f t="shared" si="106"/>
        <v>11</v>
      </c>
      <c r="N1704" t="str">
        <f t="shared" si="107"/>
        <v>14</v>
      </c>
    </row>
    <row r="1705" spans="1:14" x14ac:dyDescent="0.3">
      <c r="A1705">
        <v>1</v>
      </c>
      <c r="B1705">
        <v>6</v>
      </c>
      <c r="C1705" s="1">
        <v>40335</v>
      </c>
      <c r="D1705" s="21" t="str">
        <f t="shared" si="104"/>
        <v>06-Jun-2010</v>
      </c>
      <c r="E1705" s="2">
        <v>0.48194444444444445</v>
      </c>
      <c r="F1705" s="1">
        <v>40335</v>
      </c>
      <c r="G1705" s="2">
        <v>0.66180555555555554</v>
      </c>
      <c r="H1705">
        <v>90</v>
      </c>
      <c r="I1705">
        <v>259</v>
      </c>
      <c r="J1705" t="s">
        <v>8</v>
      </c>
      <c r="K1705" t="s">
        <v>21</v>
      </c>
      <c r="L1705" t="str">
        <f t="shared" si="105"/>
        <v>Morning</v>
      </c>
      <c r="M1705" t="str">
        <f t="shared" si="106"/>
        <v>11</v>
      </c>
      <c r="N1705" t="str">
        <f t="shared" si="107"/>
        <v>15</v>
      </c>
    </row>
    <row r="1706" spans="1:14" x14ac:dyDescent="0.3">
      <c r="A1706">
        <v>1</v>
      </c>
      <c r="B1706">
        <v>6</v>
      </c>
      <c r="C1706" s="1">
        <v>40335</v>
      </c>
      <c r="D1706" s="21" t="str">
        <f t="shared" si="104"/>
        <v>06-Jun-2010</v>
      </c>
      <c r="E1706" s="2">
        <v>0.52152777777777781</v>
      </c>
      <c r="F1706" s="1">
        <v>40335</v>
      </c>
      <c r="G1706" s="2">
        <v>0.71736111111111101</v>
      </c>
      <c r="H1706">
        <v>90</v>
      </c>
      <c r="I1706">
        <v>282</v>
      </c>
      <c r="J1706" t="s">
        <v>8</v>
      </c>
      <c r="K1706" t="s">
        <v>21</v>
      </c>
      <c r="L1706" t="str">
        <f t="shared" si="105"/>
        <v>Morning</v>
      </c>
      <c r="M1706" t="str">
        <f t="shared" si="106"/>
        <v>12</v>
      </c>
      <c r="N1706" t="str">
        <f t="shared" si="107"/>
        <v>17</v>
      </c>
    </row>
    <row r="1707" spans="1:14" x14ac:dyDescent="0.3">
      <c r="A1707">
        <v>1</v>
      </c>
      <c r="B1707">
        <v>6</v>
      </c>
      <c r="C1707" s="1">
        <v>40335</v>
      </c>
      <c r="D1707" s="21" t="str">
        <f t="shared" si="104"/>
        <v>06-Jun-2010</v>
      </c>
      <c r="E1707" s="2">
        <v>0.55486111111111114</v>
      </c>
      <c r="F1707" s="1">
        <v>40335</v>
      </c>
      <c r="G1707" s="2">
        <v>0.71527777777777779</v>
      </c>
      <c r="H1707">
        <v>70</v>
      </c>
      <c r="I1707">
        <v>231</v>
      </c>
      <c r="J1707" t="s">
        <v>8</v>
      </c>
      <c r="K1707" t="s">
        <v>21</v>
      </c>
      <c r="L1707" t="str">
        <f t="shared" si="105"/>
        <v>Morning</v>
      </c>
      <c r="M1707" t="str">
        <f t="shared" si="106"/>
        <v>13</v>
      </c>
      <c r="N1707" t="str">
        <f t="shared" si="107"/>
        <v>17</v>
      </c>
    </row>
    <row r="1708" spans="1:14" x14ac:dyDescent="0.3">
      <c r="A1708">
        <v>1</v>
      </c>
      <c r="B1708">
        <v>8</v>
      </c>
      <c r="C1708" s="1">
        <v>40335</v>
      </c>
      <c r="D1708" s="21" t="str">
        <f t="shared" si="104"/>
        <v>06-Jun-2010</v>
      </c>
      <c r="E1708" s="2">
        <v>0.55902777777777779</v>
      </c>
      <c r="F1708" s="1">
        <v>40335</v>
      </c>
      <c r="G1708" s="2">
        <v>0.7006944444444444</v>
      </c>
      <c r="H1708">
        <v>70</v>
      </c>
      <c r="I1708">
        <v>204</v>
      </c>
      <c r="J1708" t="s">
        <v>8</v>
      </c>
      <c r="K1708" t="s">
        <v>21</v>
      </c>
      <c r="L1708" t="str">
        <f t="shared" si="105"/>
        <v>Morning</v>
      </c>
      <c r="M1708" t="str">
        <f t="shared" si="106"/>
        <v>13</v>
      </c>
      <c r="N1708" t="str">
        <f t="shared" si="107"/>
        <v>16</v>
      </c>
    </row>
    <row r="1709" spans="1:14" x14ac:dyDescent="0.3">
      <c r="A1709">
        <v>1</v>
      </c>
      <c r="B1709">
        <v>6</v>
      </c>
      <c r="C1709" s="1">
        <v>40335</v>
      </c>
      <c r="D1709" s="21" t="str">
        <f t="shared" si="104"/>
        <v>06-Jun-2010</v>
      </c>
      <c r="E1709" s="2">
        <v>0.56458333333333333</v>
      </c>
      <c r="F1709" s="1">
        <v>40335</v>
      </c>
      <c r="G1709" s="2">
        <v>0.66736111111111107</v>
      </c>
      <c r="H1709">
        <v>50</v>
      </c>
      <c r="I1709">
        <v>148</v>
      </c>
      <c r="J1709" t="s">
        <v>8</v>
      </c>
      <c r="K1709" t="s">
        <v>21</v>
      </c>
      <c r="L1709" t="str">
        <f t="shared" si="105"/>
        <v>Morning</v>
      </c>
      <c r="M1709" t="str">
        <f t="shared" si="106"/>
        <v>13</v>
      </c>
      <c r="N1709" t="str">
        <f t="shared" si="107"/>
        <v>16</v>
      </c>
    </row>
    <row r="1710" spans="1:14" x14ac:dyDescent="0.3">
      <c r="A1710">
        <v>1</v>
      </c>
      <c r="B1710">
        <v>6</v>
      </c>
      <c r="C1710" s="1">
        <v>40335</v>
      </c>
      <c r="D1710" s="21" t="str">
        <f t="shared" si="104"/>
        <v>06-Jun-2010</v>
      </c>
      <c r="E1710" s="2">
        <v>0.56597222222222221</v>
      </c>
      <c r="F1710" s="1">
        <v>40335</v>
      </c>
      <c r="G1710" s="2">
        <v>0.67708333333333337</v>
      </c>
      <c r="H1710">
        <v>50</v>
      </c>
      <c r="I1710">
        <v>160</v>
      </c>
      <c r="J1710" t="s">
        <v>8</v>
      </c>
      <c r="K1710" t="s">
        <v>21</v>
      </c>
      <c r="L1710" t="str">
        <f t="shared" si="105"/>
        <v>Morning</v>
      </c>
      <c r="M1710" t="str">
        <f t="shared" si="106"/>
        <v>13</v>
      </c>
      <c r="N1710" t="str">
        <f t="shared" si="107"/>
        <v>16</v>
      </c>
    </row>
    <row r="1711" spans="1:14" x14ac:dyDescent="0.3">
      <c r="A1711">
        <v>1</v>
      </c>
      <c r="B1711">
        <v>5</v>
      </c>
      <c r="C1711" s="1">
        <v>40335</v>
      </c>
      <c r="D1711" s="21" t="str">
        <f t="shared" si="104"/>
        <v>06-Jun-2010</v>
      </c>
      <c r="E1711" s="2">
        <v>0.5756944444444444</v>
      </c>
      <c r="F1711" s="1">
        <v>40335</v>
      </c>
      <c r="G1711" s="2">
        <v>0.6</v>
      </c>
      <c r="H1711">
        <v>50</v>
      </c>
      <c r="I1711">
        <v>35</v>
      </c>
      <c r="J1711" t="s">
        <v>8</v>
      </c>
      <c r="K1711" t="s">
        <v>21</v>
      </c>
      <c r="L1711" t="str">
        <f t="shared" si="105"/>
        <v>Morning</v>
      </c>
      <c r="M1711" t="str">
        <f t="shared" si="106"/>
        <v>13</v>
      </c>
      <c r="N1711" t="str">
        <f t="shared" si="107"/>
        <v>14</v>
      </c>
    </row>
    <row r="1712" spans="1:14" x14ac:dyDescent="0.3">
      <c r="A1712">
        <v>1</v>
      </c>
      <c r="B1712">
        <v>8</v>
      </c>
      <c r="C1712" s="1">
        <v>40335</v>
      </c>
      <c r="D1712" s="21" t="str">
        <f t="shared" si="104"/>
        <v>06-Jun-2010</v>
      </c>
      <c r="E1712" s="2">
        <v>0.59305555555555556</v>
      </c>
      <c r="F1712" s="1">
        <v>40335</v>
      </c>
      <c r="G1712" s="2">
        <v>0.69027777777777777</v>
      </c>
      <c r="H1712">
        <v>50</v>
      </c>
      <c r="I1712">
        <v>140</v>
      </c>
      <c r="J1712" t="s">
        <v>8</v>
      </c>
      <c r="K1712" t="s">
        <v>21</v>
      </c>
      <c r="L1712" t="str">
        <f t="shared" si="105"/>
        <v>Afternoon</v>
      </c>
      <c r="M1712" t="str">
        <f t="shared" si="106"/>
        <v>14</v>
      </c>
      <c r="N1712" t="str">
        <f t="shared" si="107"/>
        <v>16</v>
      </c>
    </row>
    <row r="1713" spans="1:14" x14ac:dyDescent="0.3">
      <c r="A1713">
        <v>1</v>
      </c>
      <c r="B1713">
        <v>8</v>
      </c>
      <c r="C1713" s="1">
        <v>40335</v>
      </c>
      <c r="D1713" s="21" t="str">
        <f t="shared" si="104"/>
        <v>06-Jun-2010</v>
      </c>
      <c r="E1713" s="2">
        <v>0.60277777777777775</v>
      </c>
      <c r="F1713" s="1">
        <v>40335</v>
      </c>
      <c r="G1713" s="2">
        <v>0.72013888888888899</v>
      </c>
      <c r="H1713">
        <v>50</v>
      </c>
      <c r="I1713">
        <v>169</v>
      </c>
      <c r="J1713" t="s">
        <v>8</v>
      </c>
      <c r="K1713" t="s">
        <v>21</v>
      </c>
      <c r="L1713" t="str">
        <f t="shared" si="105"/>
        <v>Afternoon</v>
      </c>
      <c r="M1713" t="str">
        <f t="shared" si="106"/>
        <v>14</v>
      </c>
      <c r="N1713" t="str">
        <f t="shared" si="107"/>
        <v>17</v>
      </c>
    </row>
    <row r="1714" spans="1:14" x14ac:dyDescent="0.3">
      <c r="A1714">
        <v>1</v>
      </c>
      <c r="B1714">
        <v>5</v>
      </c>
      <c r="C1714" s="1">
        <v>40335</v>
      </c>
      <c r="D1714" s="21" t="str">
        <f t="shared" si="104"/>
        <v>06-Jun-2010</v>
      </c>
      <c r="E1714" s="2">
        <v>0.60486111111111118</v>
      </c>
      <c r="F1714" s="1">
        <v>40335</v>
      </c>
      <c r="G1714" s="2">
        <v>0.71319444444444446</v>
      </c>
      <c r="H1714">
        <v>50</v>
      </c>
      <c r="I1714">
        <v>156</v>
      </c>
      <c r="J1714" t="s">
        <v>8</v>
      </c>
      <c r="K1714" t="s">
        <v>21</v>
      </c>
      <c r="L1714" t="str">
        <f t="shared" si="105"/>
        <v>Afternoon</v>
      </c>
      <c r="M1714" t="str">
        <f t="shared" si="106"/>
        <v>14</v>
      </c>
      <c r="N1714" t="str">
        <f t="shared" si="107"/>
        <v>17</v>
      </c>
    </row>
    <row r="1715" spans="1:14" x14ac:dyDescent="0.3">
      <c r="A1715">
        <v>1</v>
      </c>
      <c r="B1715">
        <v>8</v>
      </c>
      <c r="C1715" s="1">
        <v>40335</v>
      </c>
      <c r="D1715" s="21" t="str">
        <f t="shared" si="104"/>
        <v>06-Jun-2010</v>
      </c>
      <c r="E1715" s="2">
        <v>0.63541666666666663</v>
      </c>
      <c r="F1715" s="1">
        <v>40335</v>
      </c>
      <c r="G1715" s="2">
        <v>0.68888888888888899</v>
      </c>
      <c r="H1715">
        <v>50</v>
      </c>
      <c r="I1715">
        <v>77</v>
      </c>
      <c r="J1715" t="s">
        <v>8</v>
      </c>
      <c r="K1715" t="s">
        <v>21</v>
      </c>
      <c r="L1715" t="str">
        <f t="shared" si="105"/>
        <v>Afternoon</v>
      </c>
      <c r="M1715" t="str">
        <f t="shared" si="106"/>
        <v>15</v>
      </c>
      <c r="N1715" t="str">
        <f t="shared" si="107"/>
        <v>16</v>
      </c>
    </row>
    <row r="1716" spans="1:14" x14ac:dyDescent="0.3">
      <c r="A1716">
        <v>1</v>
      </c>
      <c r="B1716">
        <v>5</v>
      </c>
      <c r="C1716" s="1">
        <v>40335</v>
      </c>
      <c r="D1716" s="21" t="str">
        <f t="shared" si="104"/>
        <v>06-Jun-2010</v>
      </c>
      <c r="E1716" s="2">
        <v>0.64166666666666672</v>
      </c>
      <c r="F1716" s="1">
        <v>40335</v>
      </c>
      <c r="G1716" s="2">
        <v>0.80208333333333337</v>
      </c>
      <c r="H1716">
        <v>70</v>
      </c>
      <c r="I1716">
        <v>231</v>
      </c>
      <c r="J1716" t="s">
        <v>8</v>
      </c>
      <c r="K1716" t="s">
        <v>21</v>
      </c>
      <c r="L1716" t="str">
        <f t="shared" si="105"/>
        <v>Afternoon</v>
      </c>
      <c r="M1716" t="str">
        <f t="shared" si="106"/>
        <v>15</v>
      </c>
      <c r="N1716" t="str">
        <f t="shared" si="107"/>
        <v>19</v>
      </c>
    </row>
    <row r="1717" spans="1:14" x14ac:dyDescent="0.3">
      <c r="A1717">
        <v>1</v>
      </c>
      <c r="B1717">
        <v>6</v>
      </c>
      <c r="C1717" s="1">
        <v>40335</v>
      </c>
      <c r="D1717" s="21" t="str">
        <f t="shared" si="104"/>
        <v>06-Jun-2010</v>
      </c>
      <c r="E1717" s="2">
        <v>0.67013888888888884</v>
      </c>
      <c r="F1717" s="1">
        <v>40335</v>
      </c>
      <c r="G1717" s="2">
        <v>0.79305555555555562</v>
      </c>
      <c r="H1717">
        <v>50</v>
      </c>
      <c r="I1717">
        <v>177</v>
      </c>
      <c r="J1717" t="s">
        <v>8</v>
      </c>
      <c r="K1717" t="s">
        <v>21</v>
      </c>
      <c r="L1717" t="str">
        <f t="shared" si="105"/>
        <v>Afternoon</v>
      </c>
      <c r="M1717" t="str">
        <f t="shared" si="106"/>
        <v>16</v>
      </c>
      <c r="N1717" t="str">
        <f t="shared" si="107"/>
        <v>19</v>
      </c>
    </row>
    <row r="1718" spans="1:14" x14ac:dyDescent="0.3">
      <c r="A1718">
        <v>1</v>
      </c>
      <c r="B1718">
        <v>8</v>
      </c>
      <c r="C1718" s="1">
        <v>40335</v>
      </c>
      <c r="D1718" s="21" t="str">
        <f t="shared" si="104"/>
        <v>06-Jun-2010</v>
      </c>
      <c r="E1718" s="2">
        <v>0.67569444444444438</v>
      </c>
      <c r="F1718" s="1">
        <v>40335</v>
      </c>
      <c r="G1718" s="2">
        <v>0.76041666666666663</v>
      </c>
      <c r="H1718">
        <v>50</v>
      </c>
      <c r="I1718">
        <v>122</v>
      </c>
      <c r="J1718" t="s">
        <v>8</v>
      </c>
      <c r="K1718" t="s">
        <v>21</v>
      </c>
      <c r="L1718" t="str">
        <f t="shared" si="105"/>
        <v>Afternoon</v>
      </c>
      <c r="M1718" t="str">
        <f t="shared" si="106"/>
        <v>16</v>
      </c>
      <c r="N1718" t="str">
        <f t="shared" si="107"/>
        <v>18</v>
      </c>
    </row>
    <row r="1719" spans="1:14" x14ac:dyDescent="0.3">
      <c r="A1719">
        <v>1</v>
      </c>
      <c r="B1719">
        <v>5</v>
      </c>
      <c r="C1719" s="1">
        <v>40335</v>
      </c>
      <c r="D1719" s="21" t="str">
        <f t="shared" si="104"/>
        <v>06-Jun-2010</v>
      </c>
      <c r="E1719" s="2">
        <v>0.69374999999999998</v>
      </c>
      <c r="F1719" s="1">
        <v>40335</v>
      </c>
      <c r="G1719" s="2">
        <v>0.89097222222222217</v>
      </c>
      <c r="H1719">
        <v>90</v>
      </c>
      <c r="I1719">
        <v>284</v>
      </c>
      <c r="J1719" t="s">
        <v>8</v>
      </c>
      <c r="K1719" t="s">
        <v>21</v>
      </c>
      <c r="L1719" t="str">
        <f t="shared" si="105"/>
        <v>Afternoon</v>
      </c>
      <c r="M1719" t="str">
        <f t="shared" si="106"/>
        <v>16</v>
      </c>
      <c r="N1719" t="str">
        <f t="shared" si="107"/>
        <v>21</v>
      </c>
    </row>
    <row r="1720" spans="1:14" x14ac:dyDescent="0.3">
      <c r="A1720">
        <v>1</v>
      </c>
      <c r="B1720">
        <v>5</v>
      </c>
      <c r="C1720" s="1">
        <v>40335</v>
      </c>
      <c r="D1720" s="21" t="str">
        <f t="shared" si="104"/>
        <v>06-Jun-2010</v>
      </c>
      <c r="E1720" s="2">
        <v>0.70208333333333339</v>
      </c>
      <c r="F1720" s="1">
        <v>40335</v>
      </c>
      <c r="G1720" s="2">
        <v>0.72777777777777775</v>
      </c>
      <c r="H1720">
        <v>50</v>
      </c>
      <c r="I1720">
        <v>37</v>
      </c>
      <c r="J1720" t="s">
        <v>8</v>
      </c>
      <c r="K1720" t="s">
        <v>21</v>
      </c>
      <c r="L1720" t="str">
        <f t="shared" si="105"/>
        <v>Afternoon</v>
      </c>
      <c r="M1720" t="str">
        <f t="shared" si="106"/>
        <v>16</v>
      </c>
      <c r="N1720" t="str">
        <f t="shared" si="107"/>
        <v>17</v>
      </c>
    </row>
    <row r="1721" spans="1:14" x14ac:dyDescent="0.3">
      <c r="A1721">
        <v>1</v>
      </c>
      <c r="B1721">
        <v>5</v>
      </c>
      <c r="C1721" s="1">
        <v>40335</v>
      </c>
      <c r="D1721" s="21" t="str">
        <f t="shared" si="104"/>
        <v>06-Jun-2010</v>
      </c>
      <c r="E1721" s="2">
        <v>0.70972222222222225</v>
      </c>
      <c r="F1721" s="1">
        <v>40335</v>
      </c>
      <c r="G1721" s="2">
        <v>0.84861111111111109</v>
      </c>
      <c r="H1721">
        <v>70</v>
      </c>
      <c r="I1721">
        <v>200</v>
      </c>
      <c r="J1721" t="s">
        <v>8</v>
      </c>
      <c r="K1721" t="s">
        <v>21</v>
      </c>
      <c r="L1721" t="str">
        <f t="shared" si="105"/>
        <v>Afternoon</v>
      </c>
      <c r="M1721" t="str">
        <f t="shared" si="106"/>
        <v>17</v>
      </c>
      <c r="N1721" t="str">
        <f t="shared" si="107"/>
        <v>20</v>
      </c>
    </row>
    <row r="1722" spans="1:14" x14ac:dyDescent="0.3">
      <c r="A1722">
        <v>1</v>
      </c>
      <c r="B1722">
        <v>6</v>
      </c>
      <c r="C1722" s="1">
        <v>40335</v>
      </c>
      <c r="D1722" s="21" t="str">
        <f t="shared" si="104"/>
        <v>06-Jun-2010</v>
      </c>
      <c r="E1722" s="2">
        <v>0.73125000000000007</v>
      </c>
      <c r="F1722" s="1">
        <v>40335</v>
      </c>
      <c r="G1722" s="2">
        <v>0.77083333333333337</v>
      </c>
      <c r="H1722">
        <v>50</v>
      </c>
      <c r="I1722">
        <v>57</v>
      </c>
      <c r="J1722" t="s">
        <v>8</v>
      </c>
      <c r="K1722" t="s">
        <v>21</v>
      </c>
      <c r="L1722" t="str">
        <f t="shared" si="105"/>
        <v>Afternoon</v>
      </c>
      <c r="M1722" t="str">
        <f t="shared" si="106"/>
        <v>17</v>
      </c>
      <c r="N1722" t="str">
        <f t="shared" si="107"/>
        <v>18</v>
      </c>
    </row>
    <row r="1723" spans="1:14" x14ac:dyDescent="0.3">
      <c r="A1723">
        <v>1</v>
      </c>
      <c r="B1723">
        <v>6</v>
      </c>
      <c r="C1723" s="1">
        <v>40335</v>
      </c>
      <c r="D1723" s="21" t="str">
        <f t="shared" si="104"/>
        <v>06-Jun-2010</v>
      </c>
      <c r="E1723" s="2">
        <v>0.7402777777777777</v>
      </c>
      <c r="F1723" s="1">
        <v>40335</v>
      </c>
      <c r="G1723" s="2">
        <v>0.7909722222222223</v>
      </c>
      <c r="H1723">
        <v>50</v>
      </c>
      <c r="I1723">
        <v>73</v>
      </c>
      <c r="J1723" t="s">
        <v>8</v>
      </c>
      <c r="K1723" t="s">
        <v>21</v>
      </c>
      <c r="L1723" t="str">
        <f t="shared" si="105"/>
        <v>Afternoon</v>
      </c>
      <c r="M1723" t="str">
        <f t="shared" si="106"/>
        <v>17</v>
      </c>
      <c r="N1723" t="str">
        <f t="shared" si="107"/>
        <v>18</v>
      </c>
    </row>
    <row r="1724" spans="1:14" x14ac:dyDescent="0.3">
      <c r="A1724">
        <v>1</v>
      </c>
      <c r="B1724">
        <v>6</v>
      </c>
      <c r="C1724" s="1">
        <v>40335</v>
      </c>
      <c r="D1724" s="21" t="str">
        <f t="shared" si="104"/>
        <v>06-Jun-2010</v>
      </c>
      <c r="E1724" s="2">
        <v>0.74444444444444446</v>
      </c>
      <c r="F1724" s="1">
        <v>40335</v>
      </c>
      <c r="G1724" s="2">
        <v>0.82500000000000007</v>
      </c>
      <c r="H1724">
        <v>50</v>
      </c>
      <c r="I1724">
        <v>116</v>
      </c>
      <c r="J1724" t="s">
        <v>8</v>
      </c>
      <c r="K1724" t="s">
        <v>21</v>
      </c>
      <c r="L1724" t="str">
        <f t="shared" si="105"/>
        <v>Afternoon</v>
      </c>
      <c r="M1724" t="str">
        <f t="shared" si="106"/>
        <v>17</v>
      </c>
      <c r="N1724" t="str">
        <f t="shared" si="107"/>
        <v>19</v>
      </c>
    </row>
    <row r="1725" spans="1:14" x14ac:dyDescent="0.3">
      <c r="A1725">
        <v>1</v>
      </c>
      <c r="B1725">
        <v>5</v>
      </c>
      <c r="C1725" s="1">
        <v>40335</v>
      </c>
      <c r="D1725" s="21" t="str">
        <f t="shared" si="104"/>
        <v>06-Jun-2010</v>
      </c>
      <c r="E1725" s="2">
        <v>0.7715277777777777</v>
      </c>
      <c r="F1725" s="1">
        <v>40335</v>
      </c>
      <c r="G1725" s="2">
        <v>0.82916666666666661</v>
      </c>
      <c r="H1725">
        <v>50</v>
      </c>
      <c r="I1725">
        <v>83</v>
      </c>
      <c r="J1725" t="s">
        <v>8</v>
      </c>
      <c r="K1725" t="s">
        <v>21</v>
      </c>
      <c r="L1725" t="str">
        <f t="shared" si="105"/>
        <v>Evening</v>
      </c>
      <c r="M1725" t="str">
        <f t="shared" si="106"/>
        <v>18</v>
      </c>
      <c r="N1725" t="str">
        <f t="shared" si="107"/>
        <v>19</v>
      </c>
    </row>
    <row r="1726" spans="1:14" x14ac:dyDescent="0.3">
      <c r="A1726">
        <v>1</v>
      </c>
      <c r="B1726">
        <v>6</v>
      </c>
      <c r="C1726" s="1">
        <v>40335</v>
      </c>
      <c r="D1726" s="21" t="str">
        <f t="shared" si="104"/>
        <v>06-Jun-2010</v>
      </c>
      <c r="E1726" s="2">
        <v>0.79027777777777775</v>
      </c>
      <c r="F1726" s="1">
        <v>40335</v>
      </c>
      <c r="G1726" s="2">
        <v>0.94374999999999998</v>
      </c>
      <c r="H1726">
        <v>70</v>
      </c>
      <c r="I1726">
        <v>221</v>
      </c>
      <c r="J1726" t="s">
        <v>8</v>
      </c>
      <c r="K1726" t="s">
        <v>21</v>
      </c>
      <c r="L1726" t="str">
        <f t="shared" si="105"/>
        <v>Evening</v>
      </c>
      <c r="M1726" t="str">
        <f t="shared" si="106"/>
        <v>18</v>
      </c>
      <c r="N1726" t="str">
        <f t="shared" si="107"/>
        <v>22</v>
      </c>
    </row>
    <row r="1727" spans="1:14" x14ac:dyDescent="0.3">
      <c r="A1727">
        <v>1</v>
      </c>
      <c r="B1727">
        <v>5</v>
      </c>
      <c r="C1727" s="1">
        <v>40335</v>
      </c>
      <c r="D1727" s="21" t="str">
        <f t="shared" si="104"/>
        <v>06-Jun-2010</v>
      </c>
      <c r="E1727" s="2">
        <v>0.80138888888888893</v>
      </c>
      <c r="F1727" s="1">
        <v>40335</v>
      </c>
      <c r="G1727" s="2">
        <v>0.87847222222222221</v>
      </c>
      <c r="H1727">
        <v>50</v>
      </c>
      <c r="I1727">
        <v>111</v>
      </c>
      <c r="J1727" t="s">
        <v>8</v>
      </c>
      <c r="K1727" t="s">
        <v>21</v>
      </c>
      <c r="L1727" t="str">
        <f t="shared" si="105"/>
        <v>Evening</v>
      </c>
      <c r="M1727" t="str">
        <f t="shared" si="106"/>
        <v>19</v>
      </c>
      <c r="N1727" t="str">
        <f t="shared" si="107"/>
        <v>21</v>
      </c>
    </row>
    <row r="1728" spans="1:14" x14ac:dyDescent="0.3">
      <c r="A1728">
        <v>1</v>
      </c>
      <c r="B1728">
        <v>6</v>
      </c>
      <c r="C1728" s="1">
        <v>40335</v>
      </c>
      <c r="D1728" s="21" t="str">
        <f t="shared" si="104"/>
        <v>06-Jun-2010</v>
      </c>
      <c r="E1728" s="2">
        <v>0.80902777777777779</v>
      </c>
      <c r="F1728" s="1">
        <v>40335</v>
      </c>
      <c r="G1728" s="2">
        <v>0.86111111111111116</v>
      </c>
      <c r="H1728">
        <v>50</v>
      </c>
      <c r="I1728">
        <v>75</v>
      </c>
      <c r="J1728" t="s">
        <v>8</v>
      </c>
      <c r="K1728" t="s">
        <v>21</v>
      </c>
      <c r="L1728" t="str">
        <f t="shared" si="105"/>
        <v>Evening</v>
      </c>
      <c r="M1728" t="str">
        <f t="shared" si="106"/>
        <v>19</v>
      </c>
      <c r="N1728" t="str">
        <f t="shared" si="107"/>
        <v>20</v>
      </c>
    </row>
    <row r="1729" spans="1:14" x14ac:dyDescent="0.3">
      <c r="A1729">
        <v>1</v>
      </c>
      <c r="B1729">
        <v>8</v>
      </c>
      <c r="C1729" s="1">
        <v>40335</v>
      </c>
      <c r="D1729" s="21" t="str">
        <f t="shared" si="104"/>
        <v>06-Jun-2010</v>
      </c>
      <c r="E1729" s="2">
        <v>0.81388888888888899</v>
      </c>
      <c r="F1729" s="1">
        <v>40335</v>
      </c>
      <c r="G1729" s="2">
        <v>0.87777777777777777</v>
      </c>
      <c r="H1729">
        <v>50</v>
      </c>
      <c r="I1729">
        <v>92</v>
      </c>
      <c r="J1729" t="s">
        <v>8</v>
      </c>
      <c r="K1729" t="s">
        <v>21</v>
      </c>
      <c r="L1729" t="str">
        <f t="shared" si="105"/>
        <v>Evening</v>
      </c>
      <c r="M1729" t="str">
        <f t="shared" si="106"/>
        <v>19</v>
      </c>
      <c r="N1729" t="str">
        <f t="shared" si="107"/>
        <v>21</v>
      </c>
    </row>
    <row r="1730" spans="1:14" x14ac:dyDescent="0.3">
      <c r="A1730">
        <v>1</v>
      </c>
      <c r="B1730">
        <v>8</v>
      </c>
      <c r="C1730" s="1">
        <v>40335</v>
      </c>
      <c r="D1730" s="21" t="str">
        <f t="shared" si="104"/>
        <v>06-Jun-2010</v>
      </c>
      <c r="E1730" s="2">
        <v>0.85555555555555562</v>
      </c>
      <c r="F1730" s="1">
        <v>40335</v>
      </c>
      <c r="G1730" s="2">
        <v>0.93125000000000002</v>
      </c>
      <c r="H1730">
        <v>50</v>
      </c>
      <c r="I1730">
        <v>109</v>
      </c>
      <c r="J1730" t="s">
        <v>8</v>
      </c>
      <c r="K1730" t="s">
        <v>21</v>
      </c>
      <c r="L1730" t="str">
        <f t="shared" si="105"/>
        <v>Evening</v>
      </c>
      <c r="M1730" t="str">
        <f t="shared" si="106"/>
        <v>20</v>
      </c>
      <c r="N1730" t="str">
        <f t="shared" si="107"/>
        <v>22</v>
      </c>
    </row>
    <row r="1731" spans="1:14" x14ac:dyDescent="0.3">
      <c r="A1731">
        <v>1</v>
      </c>
      <c r="B1731">
        <v>6</v>
      </c>
      <c r="C1731" s="1">
        <v>40335</v>
      </c>
      <c r="D1731" s="21" t="str">
        <f t="shared" ref="D1731:D1794" si="108" xml:space="preserve"> TEXT(C1731, "dd-Mmm-yyyy")</f>
        <v>06-Jun-2010</v>
      </c>
      <c r="E1731" s="2">
        <v>0.87222222222222223</v>
      </c>
      <c r="F1731" s="1">
        <v>40335</v>
      </c>
      <c r="G1731" s="2">
        <v>0.90555555555555556</v>
      </c>
      <c r="H1731">
        <v>50</v>
      </c>
      <c r="I1731">
        <v>48</v>
      </c>
      <c r="J1731" t="s">
        <v>8</v>
      </c>
      <c r="K1731" t="s">
        <v>21</v>
      </c>
      <c r="L1731" t="str">
        <f t="shared" ref="L1731:L1794" si="109">IF(AND(E1731&gt;$T$6,E1731&lt;=$U$6),"Morning",IF(AND(E1731&gt;$U$6,E1731&lt;=$V$6),"Afternoon", IF(AND(E1731&gt;$V$6,E1731&lt;=$W$6),"Evening", "Night")))</f>
        <v>Evening</v>
      </c>
      <c r="M1731" t="str">
        <f t="shared" ref="M1731:M1794" si="110" xml:space="preserve"> TEXT(E1731, "H")</f>
        <v>20</v>
      </c>
      <c r="N1731" t="str">
        <f t="shared" ref="N1731:N1794" si="111" xml:space="preserve"> TEXT(G1731,"HH")</f>
        <v>21</v>
      </c>
    </row>
    <row r="1732" spans="1:14" x14ac:dyDescent="0.3">
      <c r="A1732">
        <v>1</v>
      </c>
      <c r="B1732">
        <v>6</v>
      </c>
      <c r="C1732" s="1">
        <v>40335</v>
      </c>
      <c r="D1732" s="21" t="str">
        <f t="shared" si="108"/>
        <v>06-Jun-2010</v>
      </c>
      <c r="E1732" s="2">
        <v>0.90069444444444446</v>
      </c>
      <c r="F1732" s="1">
        <v>40336</v>
      </c>
      <c r="G1732" s="2">
        <v>2.0833333333333333E-3</v>
      </c>
      <c r="H1732">
        <v>50</v>
      </c>
      <c r="I1732">
        <v>146</v>
      </c>
      <c r="J1732" t="s">
        <v>8</v>
      </c>
      <c r="K1732" t="s">
        <v>21</v>
      </c>
      <c r="L1732" t="str">
        <f t="shared" si="109"/>
        <v>Evening</v>
      </c>
      <c r="M1732" t="str">
        <f t="shared" si="110"/>
        <v>21</v>
      </c>
      <c r="N1732" t="str">
        <f t="shared" si="111"/>
        <v>00</v>
      </c>
    </row>
    <row r="1733" spans="1:14" x14ac:dyDescent="0.3">
      <c r="A1733">
        <v>1</v>
      </c>
      <c r="B1733">
        <v>5</v>
      </c>
      <c r="C1733" s="1">
        <v>40335</v>
      </c>
      <c r="D1733" s="21" t="str">
        <f t="shared" si="108"/>
        <v>06-Jun-2010</v>
      </c>
      <c r="E1733" s="2">
        <v>0.90763888888888899</v>
      </c>
      <c r="F1733" s="1">
        <v>40335</v>
      </c>
      <c r="G1733" s="2">
        <v>0.9819444444444444</v>
      </c>
      <c r="H1733">
        <v>50</v>
      </c>
      <c r="I1733">
        <v>107</v>
      </c>
      <c r="J1733" t="s">
        <v>8</v>
      </c>
      <c r="K1733" t="s">
        <v>21</v>
      </c>
      <c r="L1733" t="str">
        <f t="shared" si="109"/>
        <v>Evening</v>
      </c>
      <c r="M1733" t="str">
        <f t="shared" si="110"/>
        <v>21</v>
      </c>
      <c r="N1733" t="str">
        <f t="shared" si="111"/>
        <v>23</v>
      </c>
    </row>
    <row r="1734" spans="1:14" x14ac:dyDescent="0.3">
      <c r="A1734">
        <v>1</v>
      </c>
      <c r="B1734">
        <v>5</v>
      </c>
      <c r="C1734" s="1">
        <v>40341</v>
      </c>
      <c r="D1734" s="21" t="str">
        <f t="shared" si="108"/>
        <v>12-Jun-2010</v>
      </c>
      <c r="E1734" s="2">
        <v>0.50902777777777775</v>
      </c>
      <c r="F1734" s="1">
        <v>40341</v>
      </c>
      <c r="G1734" s="2">
        <v>0.59861111111111109</v>
      </c>
      <c r="H1734">
        <v>50</v>
      </c>
      <c r="I1734">
        <v>129</v>
      </c>
      <c r="J1734" t="s">
        <v>8</v>
      </c>
      <c r="K1734" t="s">
        <v>18</v>
      </c>
      <c r="L1734" t="str">
        <f t="shared" si="109"/>
        <v>Morning</v>
      </c>
      <c r="M1734" t="str">
        <f t="shared" si="110"/>
        <v>12</v>
      </c>
      <c r="N1734" t="str">
        <f t="shared" si="111"/>
        <v>14</v>
      </c>
    </row>
    <row r="1735" spans="1:14" x14ac:dyDescent="0.3">
      <c r="A1735">
        <v>1</v>
      </c>
      <c r="B1735">
        <v>6</v>
      </c>
      <c r="C1735" s="1">
        <v>40341</v>
      </c>
      <c r="D1735" s="21" t="str">
        <f t="shared" si="108"/>
        <v>12-Jun-2010</v>
      </c>
      <c r="E1735" s="2">
        <v>0.51736111111111105</v>
      </c>
      <c r="F1735" s="1">
        <v>40341</v>
      </c>
      <c r="G1735" s="2">
        <v>0.60138888888888886</v>
      </c>
      <c r="H1735">
        <v>50</v>
      </c>
      <c r="I1735">
        <v>121</v>
      </c>
      <c r="J1735" t="s">
        <v>8</v>
      </c>
      <c r="K1735" t="s">
        <v>18</v>
      </c>
      <c r="L1735" t="str">
        <f t="shared" si="109"/>
        <v>Morning</v>
      </c>
      <c r="M1735" t="str">
        <f t="shared" si="110"/>
        <v>12</v>
      </c>
      <c r="N1735" t="str">
        <f t="shared" si="111"/>
        <v>14</v>
      </c>
    </row>
    <row r="1736" spans="1:14" x14ac:dyDescent="0.3">
      <c r="A1736">
        <v>1</v>
      </c>
      <c r="B1736">
        <v>5</v>
      </c>
      <c r="C1736" s="1">
        <v>40341</v>
      </c>
      <c r="D1736" s="21" t="str">
        <f t="shared" si="108"/>
        <v>12-Jun-2010</v>
      </c>
      <c r="E1736" s="2">
        <v>0.52430555555555558</v>
      </c>
      <c r="F1736" s="1">
        <v>40341</v>
      </c>
      <c r="G1736" s="2">
        <v>0.65208333333333335</v>
      </c>
      <c r="H1736">
        <v>70</v>
      </c>
      <c r="I1736">
        <v>184</v>
      </c>
      <c r="J1736" t="s">
        <v>8</v>
      </c>
      <c r="K1736" t="s">
        <v>18</v>
      </c>
      <c r="L1736" t="str">
        <f t="shared" si="109"/>
        <v>Morning</v>
      </c>
      <c r="M1736" t="str">
        <f t="shared" si="110"/>
        <v>12</v>
      </c>
      <c r="N1736" t="str">
        <f t="shared" si="111"/>
        <v>15</v>
      </c>
    </row>
    <row r="1737" spans="1:14" x14ac:dyDescent="0.3">
      <c r="A1737">
        <v>1</v>
      </c>
      <c r="B1737">
        <v>6</v>
      </c>
      <c r="C1737" s="1">
        <v>40341</v>
      </c>
      <c r="D1737" s="21" t="str">
        <f t="shared" si="108"/>
        <v>12-Jun-2010</v>
      </c>
      <c r="E1737" s="2">
        <v>0.56527777777777777</v>
      </c>
      <c r="F1737" s="1">
        <v>40341</v>
      </c>
      <c r="G1737" s="2">
        <v>0.8125</v>
      </c>
      <c r="H1737">
        <v>110</v>
      </c>
      <c r="I1737">
        <v>356</v>
      </c>
      <c r="J1737" t="s">
        <v>8</v>
      </c>
      <c r="K1737" t="s">
        <v>18</v>
      </c>
      <c r="L1737" t="str">
        <f t="shared" si="109"/>
        <v>Morning</v>
      </c>
      <c r="M1737" t="str">
        <f t="shared" si="110"/>
        <v>13</v>
      </c>
      <c r="N1737" t="str">
        <f t="shared" si="111"/>
        <v>19</v>
      </c>
    </row>
    <row r="1738" spans="1:14" x14ac:dyDescent="0.3">
      <c r="A1738">
        <v>1</v>
      </c>
      <c r="B1738">
        <v>8</v>
      </c>
      <c r="C1738" s="1">
        <v>40341</v>
      </c>
      <c r="D1738" s="21" t="str">
        <f t="shared" si="108"/>
        <v>12-Jun-2010</v>
      </c>
      <c r="E1738" s="2">
        <v>0.58958333333333335</v>
      </c>
      <c r="F1738" s="1">
        <v>40341</v>
      </c>
      <c r="G1738" s="2">
        <v>0.73055555555555562</v>
      </c>
      <c r="H1738">
        <v>70</v>
      </c>
      <c r="I1738">
        <v>203</v>
      </c>
      <c r="J1738" t="s">
        <v>8</v>
      </c>
      <c r="K1738" t="s">
        <v>18</v>
      </c>
      <c r="L1738" t="str">
        <f t="shared" si="109"/>
        <v>Afternoon</v>
      </c>
      <c r="M1738" t="str">
        <f t="shared" si="110"/>
        <v>14</v>
      </c>
      <c r="N1738" t="str">
        <f t="shared" si="111"/>
        <v>17</v>
      </c>
    </row>
    <row r="1739" spans="1:14" x14ac:dyDescent="0.3">
      <c r="A1739">
        <v>1</v>
      </c>
      <c r="B1739">
        <v>5</v>
      </c>
      <c r="C1739" s="1">
        <v>40341</v>
      </c>
      <c r="D1739" s="21" t="str">
        <f t="shared" si="108"/>
        <v>12-Jun-2010</v>
      </c>
      <c r="E1739" s="2">
        <v>0.59513888888888888</v>
      </c>
      <c r="F1739" s="1">
        <v>40341</v>
      </c>
      <c r="G1739" s="2">
        <v>0.62361111111111112</v>
      </c>
      <c r="H1739">
        <v>50</v>
      </c>
      <c r="I1739">
        <v>41</v>
      </c>
      <c r="J1739" t="s">
        <v>8</v>
      </c>
      <c r="K1739" t="s">
        <v>18</v>
      </c>
      <c r="L1739" t="str">
        <f t="shared" si="109"/>
        <v>Afternoon</v>
      </c>
      <c r="M1739" t="str">
        <f t="shared" si="110"/>
        <v>14</v>
      </c>
      <c r="N1739" t="str">
        <f t="shared" si="111"/>
        <v>14</v>
      </c>
    </row>
    <row r="1740" spans="1:14" x14ac:dyDescent="0.3">
      <c r="A1740">
        <v>1</v>
      </c>
      <c r="B1740">
        <v>8</v>
      </c>
      <c r="C1740" s="1">
        <v>40341</v>
      </c>
      <c r="D1740" s="21" t="str">
        <f t="shared" si="108"/>
        <v>12-Jun-2010</v>
      </c>
      <c r="E1740" s="2">
        <v>0.61736111111111114</v>
      </c>
      <c r="F1740" s="1">
        <v>40341</v>
      </c>
      <c r="G1740" s="2">
        <v>0.71250000000000002</v>
      </c>
      <c r="H1740">
        <v>50</v>
      </c>
      <c r="I1740">
        <v>137</v>
      </c>
      <c r="J1740" t="s">
        <v>8</v>
      </c>
      <c r="K1740" t="s">
        <v>18</v>
      </c>
      <c r="L1740" t="str">
        <f t="shared" si="109"/>
        <v>Afternoon</v>
      </c>
      <c r="M1740" t="str">
        <f t="shared" si="110"/>
        <v>14</v>
      </c>
      <c r="N1740" t="str">
        <f t="shared" si="111"/>
        <v>17</v>
      </c>
    </row>
    <row r="1741" spans="1:14" x14ac:dyDescent="0.3">
      <c r="A1741">
        <v>1</v>
      </c>
      <c r="B1741">
        <v>6</v>
      </c>
      <c r="C1741" s="1">
        <v>40341</v>
      </c>
      <c r="D1741" s="21" t="str">
        <f t="shared" si="108"/>
        <v>12-Jun-2010</v>
      </c>
      <c r="E1741" s="2">
        <v>0.62083333333333335</v>
      </c>
      <c r="F1741" s="1">
        <v>40341</v>
      </c>
      <c r="G1741" s="2">
        <v>0.67708333333333337</v>
      </c>
      <c r="H1741">
        <v>50</v>
      </c>
      <c r="I1741">
        <v>81</v>
      </c>
      <c r="J1741" t="s">
        <v>14</v>
      </c>
      <c r="K1741" t="s">
        <v>18</v>
      </c>
      <c r="L1741" t="str">
        <f t="shared" si="109"/>
        <v>Afternoon</v>
      </c>
      <c r="M1741" t="str">
        <f t="shared" si="110"/>
        <v>14</v>
      </c>
      <c r="N1741" t="str">
        <f t="shared" si="111"/>
        <v>16</v>
      </c>
    </row>
    <row r="1742" spans="1:14" x14ac:dyDescent="0.3">
      <c r="A1742">
        <v>1</v>
      </c>
      <c r="B1742">
        <v>6</v>
      </c>
      <c r="C1742" s="1">
        <v>40341</v>
      </c>
      <c r="D1742" s="21" t="str">
        <f t="shared" si="108"/>
        <v>12-Jun-2010</v>
      </c>
      <c r="E1742" s="2">
        <v>0.63750000000000007</v>
      </c>
      <c r="F1742" s="1">
        <v>40341</v>
      </c>
      <c r="G1742" s="2">
        <v>0.69444444444444453</v>
      </c>
      <c r="H1742">
        <v>50</v>
      </c>
      <c r="I1742">
        <v>82</v>
      </c>
      <c r="J1742" t="s">
        <v>8</v>
      </c>
      <c r="K1742" t="s">
        <v>18</v>
      </c>
      <c r="L1742" t="str">
        <f t="shared" si="109"/>
        <v>Afternoon</v>
      </c>
      <c r="M1742" t="str">
        <f t="shared" si="110"/>
        <v>15</v>
      </c>
      <c r="N1742" t="str">
        <f t="shared" si="111"/>
        <v>16</v>
      </c>
    </row>
    <row r="1743" spans="1:14" x14ac:dyDescent="0.3">
      <c r="A1743">
        <v>1</v>
      </c>
      <c r="B1743">
        <v>6</v>
      </c>
      <c r="C1743" s="1">
        <v>40341</v>
      </c>
      <c r="D1743" s="21" t="str">
        <f t="shared" si="108"/>
        <v>12-Jun-2010</v>
      </c>
      <c r="E1743" s="2">
        <v>0.67083333333333339</v>
      </c>
      <c r="F1743" s="1">
        <v>40341</v>
      </c>
      <c r="G1743" s="2">
        <v>0.84097222222222223</v>
      </c>
      <c r="H1743">
        <v>90</v>
      </c>
      <c r="I1743">
        <v>245</v>
      </c>
      <c r="J1743" t="s">
        <v>8</v>
      </c>
      <c r="K1743" t="s">
        <v>18</v>
      </c>
      <c r="L1743" t="str">
        <f t="shared" si="109"/>
        <v>Afternoon</v>
      </c>
      <c r="M1743" t="str">
        <f t="shared" si="110"/>
        <v>16</v>
      </c>
      <c r="N1743" t="str">
        <f t="shared" si="111"/>
        <v>20</v>
      </c>
    </row>
    <row r="1744" spans="1:14" x14ac:dyDescent="0.3">
      <c r="A1744">
        <v>1</v>
      </c>
      <c r="B1744">
        <v>5</v>
      </c>
      <c r="C1744" s="1">
        <v>40341</v>
      </c>
      <c r="D1744" s="21" t="str">
        <f t="shared" si="108"/>
        <v>12-Jun-2010</v>
      </c>
      <c r="E1744" s="2">
        <v>0.67222222222222217</v>
      </c>
      <c r="F1744" s="1">
        <v>40341</v>
      </c>
      <c r="G1744" s="2">
        <v>0.76250000000000007</v>
      </c>
      <c r="H1744">
        <v>50</v>
      </c>
      <c r="I1744">
        <v>130</v>
      </c>
      <c r="J1744" t="s">
        <v>8</v>
      </c>
      <c r="K1744" t="s">
        <v>18</v>
      </c>
      <c r="L1744" t="str">
        <f t="shared" si="109"/>
        <v>Afternoon</v>
      </c>
      <c r="M1744" t="str">
        <f t="shared" si="110"/>
        <v>16</v>
      </c>
      <c r="N1744" t="str">
        <f t="shared" si="111"/>
        <v>18</v>
      </c>
    </row>
    <row r="1745" spans="1:14" x14ac:dyDescent="0.3">
      <c r="A1745">
        <v>1</v>
      </c>
      <c r="B1745">
        <v>6</v>
      </c>
      <c r="C1745" s="1">
        <v>40341</v>
      </c>
      <c r="D1745" s="21" t="str">
        <f t="shared" si="108"/>
        <v>12-Jun-2010</v>
      </c>
      <c r="E1745" s="2">
        <v>0.7055555555555556</v>
      </c>
      <c r="F1745" s="1">
        <v>40341</v>
      </c>
      <c r="G1745" s="2">
        <v>0.82500000000000007</v>
      </c>
      <c r="H1745">
        <v>50</v>
      </c>
      <c r="I1745">
        <v>172</v>
      </c>
      <c r="J1745" t="s">
        <v>8</v>
      </c>
      <c r="K1745" t="s">
        <v>18</v>
      </c>
      <c r="L1745" t="str">
        <f t="shared" si="109"/>
        <v>Afternoon</v>
      </c>
      <c r="M1745" t="str">
        <f t="shared" si="110"/>
        <v>16</v>
      </c>
      <c r="N1745" t="str">
        <f t="shared" si="111"/>
        <v>19</v>
      </c>
    </row>
    <row r="1746" spans="1:14" x14ac:dyDescent="0.3">
      <c r="A1746">
        <v>1</v>
      </c>
      <c r="B1746">
        <v>6</v>
      </c>
      <c r="C1746" s="1">
        <v>40341</v>
      </c>
      <c r="D1746" s="21" t="str">
        <f t="shared" si="108"/>
        <v>12-Jun-2010</v>
      </c>
      <c r="E1746" s="2">
        <v>0.75763888888888886</v>
      </c>
      <c r="F1746" s="1">
        <v>40341</v>
      </c>
      <c r="G1746" s="2">
        <v>0.82291666666666663</v>
      </c>
      <c r="H1746">
        <v>50</v>
      </c>
      <c r="I1746">
        <v>94</v>
      </c>
      <c r="J1746" t="s">
        <v>8</v>
      </c>
      <c r="K1746" t="s">
        <v>18</v>
      </c>
      <c r="L1746" t="str">
        <f t="shared" si="109"/>
        <v>Evening</v>
      </c>
      <c r="M1746" t="str">
        <f t="shared" si="110"/>
        <v>18</v>
      </c>
      <c r="N1746" t="str">
        <f t="shared" si="111"/>
        <v>19</v>
      </c>
    </row>
    <row r="1747" spans="1:14" x14ac:dyDescent="0.3">
      <c r="A1747">
        <v>1</v>
      </c>
      <c r="B1747">
        <v>8</v>
      </c>
      <c r="C1747" s="1">
        <v>40341</v>
      </c>
      <c r="D1747" s="21" t="str">
        <f t="shared" si="108"/>
        <v>12-Jun-2010</v>
      </c>
      <c r="E1747" s="2">
        <v>0.79166666666666663</v>
      </c>
      <c r="F1747" s="1">
        <v>40341</v>
      </c>
      <c r="G1747" s="2">
        <v>0.79583333333333339</v>
      </c>
      <c r="H1747">
        <v>50</v>
      </c>
      <c r="I1747">
        <v>6</v>
      </c>
      <c r="J1747" t="s">
        <v>8</v>
      </c>
      <c r="K1747" t="s">
        <v>18</v>
      </c>
      <c r="L1747" t="str">
        <f t="shared" si="109"/>
        <v>Evening</v>
      </c>
      <c r="M1747" t="str">
        <f t="shared" si="110"/>
        <v>19</v>
      </c>
      <c r="N1747" t="str">
        <f t="shared" si="111"/>
        <v>19</v>
      </c>
    </row>
    <row r="1748" spans="1:14" x14ac:dyDescent="0.3">
      <c r="A1748">
        <v>1</v>
      </c>
      <c r="B1748">
        <v>8</v>
      </c>
      <c r="C1748" s="1">
        <v>40341</v>
      </c>
      <c r="D1748" s="21" t="str">
        <f t="shared" si="108"/>
        <v>12-Jun-2010</v>
      </c>
      <c r="E1748" s="2">
        <v>0.79652777777777783</v>
      </c>
      <c r="F1748" s="1">
        <v>40341</v>
      </c>
      <c r="G1748" s="2">
        <v>0.94444444444444453</v>
      </c>
      <c r="H1748">
        <v>70</v>
      </c>
      <c r="I1748">
        <v>213</v>
      </c>
      <c r="J1748" t="s">
        <v>8</v>
      </c>
      <c r="K1748" t="s">
        <v>18</v>
      </c>
      <c r="L1748" t="str">
        <f t="shared" si="109"/>
        <v>Evening</v>
      </c>
      <c r="M1748" t="str">
        <f t="shared" si="110"/>
        <v>19</v>
      </c>
      <c r="N1748" t="str">
        <f t="shared" si="111"/>
        <v>22</v>
      </c>
    </row>
    <row r="1749" spans="1:14" x14ac:dyDescent="0.3">
      <c r="A1749">
        <v>1</v>
      </c>
      <c r="B1749">
        <v>6</v>
      </c>
      <c r="C1749" s="1">
        <v>40341</v>
      </c>
      <c r="D1749" s="21" t="str">
        <f t="shared" si="108"/>
        <v>12-Jun-2010</v>
      </c>
      <c r="E1749" s="2">
        <v>0.79791666666666661</v>
      </c>
      <c r="F1749" s="1">
        <v>40341</v>
      </c>
      <c r="G1749" s="2">
        <v>0.89722222222222225</v>
      </c>
      <c r="H1749">
        <v>50</v>
      </c>
      <c r="I1749">
        <v>143</v>
      </c>
      <c r="J1749" t="s">
        <v>8</v>
      </c>
      <c r="K1749" t="s">
        <v>18</v>
      </c>
      <c r="L1749" t="str">
        <f t="shared" si="109"/>
        <v>Evening</v>
      </c>
      <c r="M1749" t="str">
        <f t="shared" si="110"/>
        <v>19</v>
      </c>
      <c r="N1749" t="str">
        <f t="shared" si="111"/>
        <v>21</v>
      </c>
    </row>
    <row r="1750" spans="1:14" x14ac:dyDescent="0.3">
      <c r="A1750">
        <v>1</v>
      </c>
      <c r="B1750">
        <v>6</v>
      </c>
      <c r="C1750" s="1">
        <v>40341</v>
      </c>
      <c r="D1750" s="21" t="str">
        <f t="shared" si="108"/>
        <v>12-Jun-2010</v>
      </c>
      <c r="E1750" s="2">
        <v>0.80138888888888893</v>
      </c>
      <c r="F1750" s="1">
        <v>40341</v>
      </c>
      <c r="G1750" s="2">
        <v>0.95833333333333337</v>
      </c>
      <c r="H1750">
        <v>70</v>
      </c>
      <c r="I1750">
        <v>226</v>
      </c>
      <c r="J1750" t="s">
        <v>8</v>
      </c>
      <c r="K1750" t="s">
        <v>18</v>
      </c>
      <c r="L1750" t="str">
        <f t="shared" si="109"/>
        <v>Evening</v>
      </c>
      <c r="M1750" t="str">
        <f t="shared" si="110"/>
        <v>19</v>
      </c>
      <c r="N1750" t="str">
        <f t="shared" si="111"/>
        <v>23</v>
      </c>
    </row>
    <row r="1751" spans="1:14" x14ac:dyDescent="0.3">
      <c r="A1751">
        <v>1</v>
      </c>
      <c r="B1751">
        <v>6</v>
      </c>
      <c r="C1751" s="1">
        <v>40341</v>
      </c>
      <c r="D1751" s="21" t="str">
        <f t="shared" si="108"/>
        <v>12-Jun-2010</v>
      </c>
      <c r="E1751" s="2">
        <v>0.80208333333333337</v>
      </c>
      <c r="F1751" s="1">
        <v>40341</v>
      </c>
      <c r="G1751" s="2">
        <v>0.85277777777777775</v>
      </c>
      <c r="H1751">
        <v>50</v>
      </c>
      <c r="I1751">
        <v>73</v>
      </c>
      <c r="J1751" t="s">
        <v>8</v>
      </c>
      <c r="K1751" t="s">
        <v>18</v>
      </c>
      <c r="L1751" t="str">
        <f t="shared" si="109"/>
        <v>Evening</v>
      </c>
      <c r="M1751" t="str">
        <f t="shared" si="110"/>
        <v>19</v>
      </c>
      <c r="N1751" t="str">
        <f t="shared" si="111"/>
        <v>20</v>
      </c>
    </row>
    <row r="1752" spans="1:14" x14ac:dyDescent="0.3">
      <c r="A1752">
        <v>1</v>
      </c>
      <c r="B1752">
        <v>8</v>
      </c>
      <c r="C1752" s="1">
        <v>40341</v>
      </c>
      <c r="D1752" s="21" t="str">
        <f t="shared" si="108"/>
        <v>12-Jun-2010</v>
      </c>
      <c r="E1752" s="2">
        <v>0.80486111111111114</v>
      </c>
      <c r="F1752" s="1">
        <v>40341</v>
      </c>
      <c r="G1752" s="2">
        <v>0.90069444444444446</v>
      </c>
      <c r="H1752">
        <v>50</v>
      </c>
      <c r="I1752">
        <v>138</v>
      </c>
      <c r="J1752" t="s">
        <v>8</v>
      </c>
      <c r="K1752" t="s">
        <v>18</v>
      </c>
      <c r="L1752" t="str">
        <f t="shared" si="109"/>
        <v>Evening</v>
      </c>
      <c r="M1752" t="str">
        <f t="shared" si="110"/>
        <v>19</v>
      </c>
      <c r="N1752" t="str">
        <f t="shared" si="111"/>
        <v>21</v>
      </c>
    </row>
    <row r="1753" spans="1:14" x14ac:dyDescent="0.3">
      <c r="A1753">
        <v>1</v>
      </c>
      <c r="B1753">
        <v>5</v>
      </c>
      <c r="C1753" s="1">
        <v>40341</v>
      </c>
      <c r="D1753" s="21" t="str">
        <f t="shared" si="108"/>
        <v>12-Jun-2010</v>
      </c>
      <c r="E1753" s="2">
        <v>0.80625000000000002</v>
      </c>
      <c r="F1753" s="1">
        <v>40341</v>
      </c>
      <c r="G1753" s="2">
        <v>0.86319444444444438</v>
      </c>
      <c r="H1753">
        <v>50</v>
      </c>
      <c r="I1753">
        <v>82</v>
      </c>
      <c r="J1753" t="s">
        <v>8</v>
      </c>
      <c r="K1753" t="s">
        <v>18</v>
      </c>
      <c r="L1753" t="str">
        <f t="shared" si="109"/>
        <v>Evening</v>
      </c>
      <c r="M1753" t="str">
        <f t="shared" si="110"/>
        <v>19</v>
      </c>
      <c r="N1753" t="str">
        <f t="shared" si="111"/>
        <v>20</v>
      </c>
    </row>
    <row r="1754" spans="1:14" x14ac:dyDescent="0.3">
      <c r="A1754">
        <v>1</v>
      </c>
      <c r="B1754">
        <v>5</v>
      </c>
      <c r="C1754" s="1">
        <v>40341</v>
      </c>
      <c r="D1754" s="21" t="str">
        <f t="shared" si="108"/>
        <v>12-Jun-2010</v>
      </c>
      <c r="E1754" s="2">
        <v>0.80625000000000002</v>
      </c>
      <c r="F1754" s="1">
        <v>40341</v>
      </c>
      <c r="G1754" s="2">
        <v>0.85416666666666663</v>
      </c>
      <c r="H1754">
        <v>50</v>
      </c>
      <c r="I1754">
        <v>69</v>
      </c>
      <c r="J1754" t="s">
        <v>8</v>
      </c>
      <c r="K1754" t="s">
        <v>18</v>
      </c>
      <c r="L1754" t="str">
        <f t="shared" si="109"/>
        <v>Evening</v>
      </c>
      <c r="M1754" t="str">
        <f t="shared" si="110"/>
        <v>19</v>
      </c>
      <c r="N1754" t="str">
        <f t="shared" si="111"/>
        <v>20</v>
      </c>
    </row>
    <row r="1755" spans="1:14" x14ac:dyDescent="0.3">
      <c r="A1755">
        <v>1</v>
      </c>
      <c r="B1755">
        <v>5</v>
      </c>
      <c r="C1755" s="1">
        <v>40341</v>
      </c>
      <c r="D1755" s="21" t="str">
        <f t="shared" si="108"/>
        <v>12-Jun-2010</v>
      </c>
      <c r="E1755" s="2">
        <v>0.82500000000000007</v>
      </c>
      <c r="F1755" s="1">
        <v>40341</v>
      </c>
      <c r="G1755" s="2">
        <v>0.93055555555555547</v>
      </c>
      <c r="H1755">
        <v>50</v>
      </c>
      <c r="I1755">
        <v>152</v>
      </c>
      <c r="J1755" t="s">
        <v>8</v>
      </c>
      <c r="K1755" t="s">
        <v>18</v>
      </c>
      <c r="L1755" t="str">
        <f t="shared" si="109"/>
        <v>Evening</v>
      </c>
      <c r="M1755" t="str">
        <f t="shared" si="110"/>
        <v>19</v>
      </c>
      <c r="N1755" t="str">
        <f t="shared" si="111"/>
        <v>22</v>
      </c>
    </row>
    <row r="1756" spans="1:14" x14ac:dyDescent="0.3">
      <c r="A1756">
        <v>1</v>
      </c>
      <c r="B1756">
        <v>8</v>
      </c>
      <c r="C1756" s="1">
        <v>40341</v>
      </c>
      <c r="D1756" s="21" t="str">
        <f t="shared" si="108"/>
        <v>12-Jun-2010</v>
      </c>
      <c r="E1756" s="2">
        <v>0.83750000000000002</v>
      </c>
      <c r="F1756" s="1">
        <v>40341</v>
      </c>
      <c r="G1756" s="2">
        <v>0.95138888888888884</v>
      </c>
      <c r="H1756">
        <v>50</v>
      </c>
      <c r="I1756">
        <v>164</v>
      </c>
      <c r="J1756" t="s">
        <v>8</v>
      </c>
      <c r="K1756" t="s">
        <v>18</v>
      </c>
      <c r="L1756" t="str">
        <f t="shared" si="109"/>
        <v>Evening</v>
      </c>
      <c r="M1756" t="str">
        <f t="shared" si="110"/>
        <v>20</v>
      </c>
      <c r="N1756" t="str">
        <f t="shared" si="111"/>
        <v>22</v>
      </c>
    </row>
    <row r="1757" spans="1:14" x14ac:dyDescent="0.3">
      <c r="A1757">
        <v>1</v>
      </c>
      <c r="B1757">
        <v>8</v>
      </c>
      <c r="C1757" s="1">
        <v>40341</v>
      </c>
      <c r="D1757" s="21" t="str">
        <f t="shared" si="108"/>
        <v>12-Jun-2010</v>
      </c>
      <c r="E1757" s="2">
        <v>0.83819444444444446</v>
      </c>
      <c r="F1757" s="1">
        <v>40341</v>
      </c>
      <c r="G1757" s="2">
        <v>0.96250000000000002</v>
      </c>
      <c r="H1757">
        <v>50</v>
      </c>
      <c r="I1757">
        <v>179</v>
      </c>
      <c r="J1757" t="s">
        <v>8</v>
      </c>
      <c r="K1757" t="s">
        <v>18</v>
      </c>
      <c r="L1757" t="str">
        <f t="shared" si="109"/>
        <v>Evening</v>
      </c>
      <c r="M1757" t="str">
        <f t="shared" si="110"/>
        <v>20</v>
      </c>
      <c r="N1757" t="str">
        <f t="shared" si="111"/>
        <v>23</v>
      </c>
    </row>
    <row r="1758" spans="1:14" x14ac:dyDescent="0.3">
      <c r="A1758">
        <v>1</v>
      </c>
      <c r="B1758">
        <v>6</v>
      </c>
      <c r="C1758" s="1">
        <v>40341</v>
      </c>
      <c r="D1758" s="21" t="str">
        <f t="shared" si="108"/>
        <v>12-Jun-2010</v>
      </c>
      <c r="E1758" s="2">
        <v>0.85486111111111107</v>
      </c>
      <c r="F1758" s="1">
        <v>40341</v>
      </c>
      <c r="G1758" s="2">
        <v>0.9819444444444444</v>
      </c>
      <c r="H1758">
        <v>70</v>
      </c>
      <c r="I1758">
        <v>183</v>
      </c>
      <c r="J1758" t="s">
        <v>8</v>
      </c>
      <c r="K1758" t="s">
        <v>18</v>
      </c>
      <c r="L1758" t="str">
        <f t="shared" si="109"/>
        <v>Evening</v>
      </c>
      <c r="M1758" t="str">
        <f t="shared" si="110"/>
        <v>20</v>
      </c>
      <c r="N1758" t="str">
        <f t="shared" si="111"/>
        <v>23</v>
      </c>
    </row>
    <row r="1759" spans="1:14" x14ac:dyDescent="0.3">
      <c r="A1759">
        <v>1</v>
      </c>
      <c r="B1759">
        <v>6</v>
      </c>
      <c r="C1759" s="1">
        <v>40341</v>
      </c>
      <c r="D1759" s="21" t="str">
        <f t="shared" si="108"/>
        <v>12-Jun-2010</v>
      </c>
      <c r="E1759" s="2">
        <v>0.85486111111111107</v>
      </c>
      <c r="F1759" s="1">
        <v>40341</v>
      </c>
      <c r="G1759" s="2">
        <v>0.9</v>
      </c>
      <c r="H1759">
        <v>50</v>
      </c>
      <c r="I1759">
        <v>65</v>
      </c>
      <c r="J1759" t="s">
        <v>8</v>
      </c>
      <c r="K1759" t="s">
        <v>18</v>
      </c>
      <c r="L1759" t="str">
        <f t="shared" si="109"/>
        <v>Evening</v>
      </c>
      <c r="M1759" t="str">
        <f t="shared" si="110"/>
        <v>20</v>
      </c>
      <c r="N1759" t="str">
        <f t="shared" si="111"/>
        <v>21</v>
      </c>
    </row>
    <row r="1760" spans="1:14" x14ac:dyDescent="0.3">
      <c r="A1760">
        <v>1</v>
      </c>
      <c r="B1760">
        <v>5</v>
      </c>
      <c r="C1760" s="1">
        <v>40341</v>
      </c>
      <c r="D1760" s="21" t="str">
        <f t="shared" si="108"/>
        <v>12-Jun-2010</v>
      </c>
      <c r="E1760" s="2">
        <v>0.85902777777777783</v>
      </c>
      <c r="F1760" s="1">
        <v>40341</v>
      </c>
      <c r="G1760" s="2">
        <v>0.92986111111111114</v>
      </c>
      <c r="H1760">
        <v>50</v>
      </c>
      <c r="I1760">
        <v>102</v>
      </c>
      <c r="J1760" t="s">
        <v>8</v>
      </c>
      <c r="K1760" t="s">
        <v>18</v>
      </c>
      <c r="L1760" t="str">
        <f t="shared" si="109"/>
        <v>Evening</v>
      </c>
      <c r="M1760" t="str">
        <f t="shared" si="110"/>
        <v>20</v>
      </c>
      <c r="N1760" t="str">
        <f t="shared" si="111"/>
        <v>22</v>
      </c>
    </row>
    <row r="1761" spans="1:14" x14ac:dyDescent="0.3">
      <c r="A1761">
        <v>1</v>
      </c>
      <c r="B1761">
        <v>6</v>
      </c>
      <c r="C1761" s="1">
        <v>40341</v>
      </c>
      <c r="D1761" s="21" t="str">
        <f t="shared" si="108"/>
        <v>12-Jun-2010</v>
      </c>
      <c r="E1761" s="2">
        <v>0.85972222222222217</v>
      </c>
      <c r="F1761" s="1">
        <v>40341</v>
      </c>
      <c r="G1761" s="2">
        <v>0.92499999999999993</v>
      </c>
      <c r="H1761">
        <v>50</v>
      </c>
      <c r="I1761">
        <v>94</v>
      </c>
      <c r="J1761" t="s">
        <v>8</v>
      </c>
      <c r="K1761" t="s">
        <v>18</v>
      </c>
      <c r="L1761" t="str">
        <f t="shared" si="109"/>
        <v>Evening</v>
      </c>
      <c r="M1761" t="str">
        <f t="shared" si="110"/>
        <v>20</v>
      </c>
      <c r="N1761" t="str">
        <f t="shared" si="111"/>
        <v>22</v>
      </c>
    </row>
    <row r="1762" spans="1:14" x14ac:dyDescent="0.3">
      <c r="A1762">
        <v>1</v>
      </c>
      <c r="B1762">
        <v>5</v>
      </c>
      <c r="C1762" s="1">
        <v>40341</v>
      </c>
      <c r="D1762" s="21" t="str">
        <f t="shared" si="108"/>
        <v>12-Jun-2010</v>
      </c>
      <c r="E1762" s="2">
        <v>0.88194444444444453</v>
      </c>
      <c r="F1762" s="1">
        <v>40342</v>
      </c>
      <c r="G1762" s="2">
        <v>3.2638888888888891E-2</v>
      </c>
      <c r="H1762">
        <v>70</v>
      </c>
      <c r="I1762">
        <v>217</v>
      </c>
      <c r="J1762" t="s">
        <v>8</v>
      </c>
      <c r="K1762" t="s">
        <v>18</v>
      </c>
      <c r="L1762" t="str">
        <f t="shared" si="109"/>
        <v>Evening</v>
      </c>
      <c r="M1762" t="str">
        <f t="shared" si="110"/>
        <v>21</v>
      </c>
      <c r="N1762" t="str">
        <f t="shared" si="111"/>
        <v>00</v>
      </c>
    </row>
    <row r="1763" spans="1:14" x14ac:dyDescent="0.3">
      <c r="A1763">
        <v>1</v>
      </c>
      <c r="B1763">
        <v>6</v>
      </c>
      <c r="C1763" s="1">
        <v>40341</v>
      </c>
      <c r="D1763" s="21" t="str">
        <f t="shared" si="108"/>
        <v>12-Jun-2010</v>
      </c>
      <c r="E1763" s="2">
        <v>0.89236111111111116</v>
      </c>
      <c r="F1763" s="1">
        <v>40341</v>
      </c>
      <c r="G1763" s="2">
        <v>0.95416666666666661</v>
      </c>
      <c r="H1763">
        <v>50</v>
      </c>
      <c r="I1763">
        <v>89</v>
      </c>
      <c r="J1763" t="s">
        <v>8</v>
      </c>
      <c r="K1763" t="s">
        <v>18</v>
      </c>
      <c r="L1763" t="str">
        <f t="shared" si="109"/>
        <v>Evening</v>
      </c>
      <c r="M1763" t="str">
        <f t="shared" si="110"/>
        <v>21</v>
      </c>
      <c r="N1763" t="str">
        <f t="shared" si="111"/>
        <v>22</v>
      </c>
    </row>
    <row r="1764" spans="1:14" x14ac:dyDescent="0.3">
      <c r="A1764">
        <v>1</v>
      </c>
      <c r="B1764">
        <v>5</v>
      </c>
      <c r="C1764" s="1">
        <v>40341</v>
      </c>
      <c r="D1764" s="21" t="str">
        <f t="shared" si="108"/>
        <v>12-Jun-2010</v>
      </c>
      <c r="E1764" s="2">
        <v>0.8930555555555556</v>
      </c>
      <c r="F1764" s="1">
        <v>40342</v>
      </c>
      <c r="G1764" s="2">
        <v>3.7499999999999999E-2</v>
      </c>
      <c r="H1764">
        <v>70</v>
      </c>
      <c r="I1764">
        <v>208</v>
      </c>
      <c r="J1764" t="s">
        <v>8</v>
      </c>
      <c r="K1764" t="s">
        <v>18</v>
      </c>
      <c r="L1764" t="str">
        <f t="shared" si="109"/>
        <v>Evening</v>
      </c>
      <c r="M1764" t="str">
        <f t="shared" si="110"/>
        <v>21</v>
      </c>
      <c r="N1764" t="str">
        <f t="shared" si="111"/>
        <v>00</v>
      </c>
    </row>
    <row r="1765" spans="1:14" x14ac:dyDescent="0.3">
      <c r="A1765">
        <v>1</v>
      </c>
      <c r="B1765">
        <v>5</v>
      </c>
      <c r="C1765" s="1">
        <v>40341</v>
      </c>
      <c r="D1765" s="21" t="str">
        <f t="shared" si="108"/>
        <v>12-Jun-2010</v>
      </c>
      <c r="E1765" s="2">
        <v>0.90486111111111101</v>
      </c>
      <c r="F1765" s="1">
        <v>40341</v>
      </c>
      <c r="G1765" s="2">
        <v>0.95833333333333337</v>
      </c>
      <c r="H1765">
        <v>50</v>
      </c>
      <c r="I1765">
        <v>77</v>
      </c>
      <c r="J1765" t="s">
        <v>8</v>
      </c>
      <c r="K1765" t="s">
        <v>18</v>
      </c>
      <c r="L1765" t="str">
        <f t="shared" si="109"/>
        <v>Evening</v>
      </c>
      <c r="M1765" t="str">
        <f t="shared" si="110"/>
        <v>21</v>
      </c>
      <c r="N1765" t="str">
        <f t="shared" si="111"/>
        <v>23</v>
      </c>
    </row>
    <row r="1766" spans="1:14" x14ac:dyDescent="0.3">
      <c r="A1766">
        <v>1</v>
      </c>
      <c r="B1766">
        <v>5</v>
      </c>
      <c r="C1766" s="1">
        <v>40342</v>
      </c>
      <c r="D1766" s="21" t="str">
        <f t="shared" si="108"/>
        <v>13-Jun-2010</v>
      </c>
      <c r="E1766" s="2">
        <v>0.47013888888888888</v>
      </c>
      <c r="F1766" s="1">
        <v>40342</v>
      </c>
      <c r="G1766" s="2">
        <v>0.67083333333333339</v>
      </c>
      <c r="H1766">
        <v>90</v>
      </c>
      <c r="I1766">
        <v>289</v>
      </c>
      <c r="J1766" t="s">
        <v>8</v>
      </c>
      <c r="K1766" t="s">
        <v>21</v>
      </c>
      <c r="L1766" t="str">
        <f t="shared" si="109"/>
        <v>Morning</v>
      </c>
      <c r="M1766" t="str">
        <f t="shared" si="110"/>
        <v>11</v>
      </c>
      <c r="N1766" t="str">
        <f t="shared" si="111"/>
        <v>16</v>
      </c>
    </row>
    <row r="1767" spans="1:14" x14ac:dyDescent="0.3">
      <c r="A1767">
        <v>1</v>
      </c>
      <c r="B1767">
        <v>5</v>
      </c>
      <c r="C1767" s="1">
        <v>40342</v>
      </c>
      <c r="D1767" s="21" t="str">
        <f t="shared" si="108"/>
        <v>13-Jun-2010</v>
      </c>
      <c r="E1767" s="2">
        <v>0.48541666666666666</v>
      </c>
      <c r="F1767" s="1">
        <v>40342</v>
      </c>
      <c r="G1767" s="2">
        <v>0.52500000000000002</v>
      </c>
      <c r="H1767">
        <v>50</v>
      </c>
      <c r="I1767">
        <v>57</v>
      </c>
      <c r="J1767" t="s">
        <v>8</v>
      </c>
      <c r="K1767" t="s">
        <v>21</v>
      </c>
      <c r="L1767" t="str">
        <f t="shared" si="109"/>
        <v>Morning</v>
      </c>
      <c r="M1767" t="str">
        <f t="shared" si="110"/>
        <v>11</v>
      </c>
      <c r="N1767" t="str">
        <f t="shared" si="111"/>
        <v>12</v>
      </c>
    </row>
    <row r="1768" spans="1:14" x14ac:dyDescent="0.3">
      <c r="A1768">
        <v>1</v>
      </c>
      <c r="B1768">
        <v>5</v>
      </c>
      <c r="C1768" s="1">
        <v>40342</v>
      </c>
      <c r="D1768" s="21" t="str">
        <f t="shared" si="108"/>
        <v>13-Jun-2010</v>
      </c>
      <c r="E1768" s="2">
        <v>0.5083333333333333</v>
      </c>
      <c r="F1768" s="1">
        <v>40342</v>
      </c>
      <c r="G1768" s="2">
        <v>0.7104166666666667</v>
      </c>
      <c r="H1768">
        <v>90</v>
      </c>
      <c r="I1768">
        <v>291</v>
      </c>
      <c r="J1768" t="s">
        <v>8</v>
      </c>
      <c r="K1768" t="s">
        <v>21</v>
      </c>
      <c r="L1768" t="str">
        <f t="shared" si="109"/>
        <v>Morning</v>
      </c>
      <c r="M1768" t="str">
        <f t="shared" si="110"/>
        <v>12</v>
      </c>
      <c r="N1768" t="str">
        <f t="shared" si="111"/>
        <v>17</v>
      </c>
    </row>
    <row r="1769" spans="1:14" x14ac:dyDescent="0.3">
      <c r="A1769">
        <v>1</v>
      </c>
      <c r="B1769">
        <v>8</v>
      </c>
      <c r="C1769" s="1">
        <v>40342</v>
      </c>
      <c r="D1769" s="21" t="str">
        <f t="shared" si="108"/>
        <v>13-Jun-2010</v>
      </c>
      <c r="E1769" s="2">
        <v>0.54583333333333328</v>
      </c>
      <c r="F1769" s="1">
        <v>40342</v>
      </c>
      <c r="G1769" s="2">
        <v>0.6777777777777777</v>
      </c>
      <c r="H1769">
        <v>70</v>
      </c>
      <c r="I1769">
        <v>190</v>
      </c>
      <c r="J1769" t="s">
        <v>8</v>
      </c>
      <c r="K1769" t="s">
        <v>21</v>
      </c>
      <c r="L1769" t="str">
        <f t="shared" si="109"/>
        <v>Morning</v>
      </c>
      <c r="M1769" t="str">
        <f t="shared" si="110"/>
        <v>13</v>
      </c>
      <c r="N1769" t="str">
        <f t="shared" si="111"/>
        <v>16</v>
      </c>
    </row>
    <row r="1770" spans="1:14" x14ac:dyDescent="0.3">
      <c r="A1770">
        <v>1</v>
      </c>
      <c r="B1770">
        <v>5</v>
      </c>
      <c r="C1770" s="1">
        <v>40342</v>
      </c>
      <c r="D1770" s="21" t="str">
        <f t="shared" si="108"/>
        <v>13-Jun-2010</v>
      </c>
      <c r="E1770" s="2">
        <v>0.55208333333333337</v>
      </c>
      <c r="F1770" s="1">
        <v>40342</v>
      </c>
      <c r="G1770" s="2">
        <v>0.61597222222222225</v>
      </c>
      <c r="H1770">
        <v>50</v>
      </c>
      <c r="I1770">
        <v>92</v>
      </c>
      <c r="J1770" t="s">
        <v>8</v>
      </c>
      <c r="K1770" t="s">
        <v>21</v>
      </c>
      <c r="L1770" t="str">
        <f t="shared" si="109"/>
        <v>Morning</v>
      </c>
      <c r="M1770" t="str">
        <f t="shared" si="110"/>
        <v>13</v>
      </c>
      <c r="N1770" t="str">
        <f t="shared" si="111"/>
        <v>14</v>
      </c>
    </row>
    <row r="1771" spans="1:14" x14ac:dyDescent="0.3">
      <c r="A1771">
        <v>1</v>
      </c>
      <c r="B1771">
        <v>8</v>
      </c>
      <c r="C1771" s="1">
        <v>40342</v>
      </c>
      <c r="D1771" s="21" t="str">
        <f t="shared" si="108"/>
        <v>13-Jun-2010</v>
      </c>
      <c r="E1771" s="2">
        <v>0.56736111111111109</v>
      </c>
      <c r="F1771" s="1">
        <v>40342</v>
      </c>
      <c r="G1771" s="2">
        <v>0.79583333333333339</v>
      </c>
      <c r="H1771">
        <v>110</v>
      </c>
      <c r="I1771">
        <v>329</v>
      </c>
      <c r="J1771" t="s">
        <v>8</v>
      </c>
      <c r="K1771" t="s">
        <v>21</v>
      </c>
      <c r="L1771" t="str">
        <f t="shared" si="109"/>
        <v>Morning</v>
      </c>
      <c r="M1771" t="str">
        <f t="shared" si="110"/>
        <v>13</v>
      </c>
      <c r="N1771" t="str">
        <f t="shared" si="111"/>
        <v>19</v>
      </c>
    </row>
    <row r="1772" spans="1:14" x14ac:dyDescent="0.3">
      <c r="A1772">
        <v>1</v>
      </c>
      <c r="B1772">
        <v>5</v>
      </c>
      <c r="C1772" s="1">
        <v>40342</v>
      </c>
      <c r="D1772" s="21" t="str">
        <f t="shared" si="108"/>
        <v>13-Jun-2010</v>
      </c>
      <c r="E1772" s="2">
        <v>0.57361111111111118</v>
      </c>
      <c r="F1772" s="1">
        <v>40342</v>
      </c>
      <c r="G1772" s="2">
        <v>0.64236111111111105</v>
      </c>
      <c r="H1772">
        <v>50</v>
      </c>
      <c r="I1772">
        <v>99</v>
      </c>
      <c r="J1772" t="s">
        <v>8</v>
      </c>
      <c r="K1772" t="s">
        <v>21</v>
      </c>
      <c r="L1772" t="str">
        <f t="shared" si="109"/>
        <v>Morning</v>
      </c>
      <c r="M1772" t="str">
        <f t="shared" si="110"/>
        <v>13</v>
      </c>
      <c r="N1772" t="str">
        <f t="shared" si="111"/>
        <v>15</v>
      </c>
    </row>
    <row r="1773" spans="1:14" x14ac:dyDescent="0.3">
      <c r="A1773">
        <v>1</v>
      </c>
      <c r="B1773">
        <v>5</v>
      </c>
      <c r="C1773" s="1">
        <v>40342</v>
      </c>
      <c r="D1773" s="21" t="str">
        <f t="shared" si="108"/>
        <v>13-Jun-2010</v>
      </c>
      <c r="E1773" s="2">
        <v>0.60138888888888886</v>
      </c>
      <c r="F1773" s="1">
        <v>40342</v>
      </c>
      <c r="G1773" s="2">
        <v>0.72361111111111109</v>
      </c>
      <c r="H1773">
        <v>50</v>
      </c>
      <c r="I1773">
        <v>176</v>
      </c>
      <c r="J1773" t="s">
        <v>8</v>
      </c>
      <c r="K1773" t="s">
        <v>21</v>
      </c>
      <c r="L1773" t="str">
        <f t="shared" si="109"/>
        <v>Afternoon</v>
      </c>
      <c r="M1773" t="str">
        <f t="shared" si="110"/>
        <v>14</v>
      </c>
      <c r="N1773" t="str">
        <f t="shared" si="111"/>
        <v>17</v>
      </c>
    </row>
    <row r="1774" spans="1:14" x14ac:dyDescent="0.3">
      <c r="A1774">
        <v>1</v>
      </c>
      <c r="B1774">
        <v>6</v>
      </c>
      <c r="C1774" s="1">
        <v>40342</v>
      </c>
      <c r="D1774" s="21" t="str">
        <f t="shared" si="108"/>
        <v>13-Jun-2010</v>
      </c>
      <c r="E1774" s="2">
        <v>0.60138888888888886</v>
      </c>
      <c r="F1774" s="1">
        <v>40342</v>
      </c>
      <c r="G1774" s="2">
        <v>0.62847222222222221</v>
      </c>
      <c r="H1774">
        <v>50</v>
      </c>
      <c r="I1774">
        <v>39</v>
      </c>
      <c r="J1774" t="s">
        <v>8</v>
      </c>
      <c r="K1774" t="s">
        <v>21</v>
      </c>
      <c r="L1774" t="str">
        <f t="shared" si="109"/>
        <v>Afternoon</v>
      </c>
      <c r="M1774" t="str">
        <f t="shared" si="110"/>
        <v>14</v>
      </c>
      <c r="N1774" t="str">
        <f t="shared" si="111"/>
        <v>15</v>
      </c>
    </row>
    <row r="1775" spans="1:14" x14ac:dyDescent="0.3">
      <c r="A1775">
        <v>1</v>
      </c>
      <c r="B1775">
        <v>5</v>
      </c>
      <c r="C1775" s="1">
        <v>40342</v>
      </c>
      <c r="D1775" s="21" t="str">
        <f t="shared" si="108"/>
        <v>13-Jun-2010</v>
      </c>
      <c r="E1775" s="2">
        <v>0.60625000000000007</v>
      </c>
      <c r="F1775" s="1">
        <v>40342</v>
      </c>
      <c r="G1775" s="2">
        <v>0.61597222222222225</v>
      </c>
      <c r="H1775">
        <v>50</v>
      </c>
      <c r="I1775">
        <v>14</v>
      </c>
      <c r="J1775" t="s">
        <v>8</v>
      </c>
      <c r="K1775" t="s">
        <v>21</v>
      </c>
      <c r="L1775" t="str">
        <f t="shared" si="109"/>
        <v>Afternoon</v>
      </c>
      <c r="M1775" t="str">
        <f t="shared" si="110"/>
        <v>14</v>
      </c>
      <c r="N1775" t="str">
        <f t="shared" si="111"/>
        <v>14</v>
      </c>
    </row>
    <row r="1776" spans="1:14" x14ac:dyDescent="0.3">
      <c r="A1776">
        <v>1</v>
      </c>
      <c r="B1776">
        <v>5</v>
      </c>
      <c r="C1776" s="1">
        <v>40342</v>
      </c>
      <c r="D1776" s="21" t="str">
        <f t="shared" si="108"/>
        <v>13-Jun-2010</v>
      </c>
      <c r="E1776" s="2">
        <v>0.62083333333333335</v>
      </c>
      <c r="F1776" s="1">
        <v>40342</v>
      </c>
      <c r="G1776" s="2">
        <v>0.65277777777777779</v>
      </c>
      <c r="H1776">
        <v>50</v>
      </c>
      <c r="I1776">
        <v>46</v>
      </c>
      <c r="J1776" t="s">
        <v>8</v>
      </c>
      <c r="K1776" t="s">
        <v>21</v>
      </c>
      <c r="L1776" t="str">
        <f t="shared" si="109"/>
        <v>Afternoon</v>
      </c>
      <c r="M1776" t="str">
        <f t="shared" si="110"/>
        <v>14</v>
      </c>
      <c r="N1776" t="str">
        <f t="shared" si="111"/>
        <v>15</v>
      </c>
    </row>
    <row r="1777" spans="1:14" x14ac:dyDescent="0.3">
      <c r="A1777">
        <v>1</v>
      </c>
      <c r="B1777">
        <v>5</v>
      </c>
      <c r="C1777" s="1">
        <v>40342</v>
      </c>
      <c r="D1777" s="21" t="str">
        <f t="shared" si="108"/>
        <v>13-Jun-2010</v>
      </c>
      <c r="E1777" s="2">
        <v>0.62708333333333333</v>
      </c>
      <c r="F1777" s="1">
        <v>40342</v>
      </c>
      <c r="G1777" s="2">
        <v>0.70416666666666661</v>
      </c>
      <c r="H1777">
        <v>50</v>
      </c>
      <c r="I1777">
        <v>111</v>
      </c>
      <c r="J1777" t="s">
        <v>8</v>
      </c>
      <c r="K1777" t="s">
        <v>21</v>
      </c>
      <c r="L1777" t="str">
        <f t="shared" si="109"/>
        <v>Afternoon</v>
      </c>
      <c r="M1777" t="str">
        <f t="shared" si="110"/>
        <v>15</v>
      </c>
      <c r="N1777" t="str">
        <f t="shared" si="111"/>
        <v>16</v>
      </c>
    </row>
    <row r="1778" spans="1:14" x14ac:dyDescent="0.3">
      <c r="A1778">
        <v>1</v>
      </c>
      <c r="B1778">
        <v>6</v>
      </c>
      <c r="C1778" s="1">
        <v>40342</v>
      </c>
      <c r="D1778" s="21" t="str">
        <f t="shared" si="108"/>
        <v>13-Jun-2010</v>
      </c>
      <c r="E1778" s="2">
        <v>0.63402777777777775</v>
      </c>
      <c r="F1778" s="1">
        <v>40342</v>
      </c>
      <c r="G1778" s="2">
        <v>0.7006944444444444</v>
      </c>
      <c r="H1778">
        <v>50</v>
      </c>
      <c r="I1778">
        <v>96</v>
      </c>
      <c r="J1778" t="s">
        <v>8</v>
      </c>
      <c r="K1778" t="s">
        <v>21</v>
      </c>
      <c r="L1778" t="str">
        <f t="shared" si="109"/>
        <v>Afternoon</v>
      </c>
      <c r="M1778" t="str">
        <f t="shared" si="110"/>
        <v>15</v>
      </c>
      <c r="N1778" t="str">
        <f t="shared" si="111"/>
        <v>16</v>
      </c>
    </row>
    <row r="1779" spans="1:14" x14ac:dyDescent="0.3">
      <c r="A1779">
        <v>1</v>
      </c>
      <c r="B1779">
        <v>6</v>
      </c>
      <c r="C1779" s="1">
        <v>40342</v>
      </c>
      <c r="D1779" s="21" t="str">
        <f t="shared" si="108"/>
        <v>13-Jun-2010</v>
      </c>
      <c r="E1779" s="2">
        <v>0.64236111111111105</v>
      </c>
      <c r="F1779" s="1">
        <v>40342</v>
      </c>
      <c r="G1779" s="2">
        <v>0.73055555555555562</v>
      </c>
      <c r="H1779">
        <v>50</v>
      </c>
      <c r="I1779">
        <v>127</v>
      </c>
      <c r="J1779" t="s">
        <v>8</v>
      </c>
      <c r="K1779" t="s">
        <v>21</v>
      </c>
      <c r="L1779" t="str">
        <f t="shared" si="109"/>
        <v>Afternoon</v>
      </c>
      <c r="M1779" t="str">
        <f t="shared" si="110"/>
        <v>15</v>
      </c>
      <c r="N1779" t="str">
        <f t="shared" si="111"/>
        <v>17</v>
      </c>
    </row>
    <row r="1780" spans="1:14" x14ac:dyDescent="0.3">
      <c r="A1780">
        <v>1</v>
      </c>
      <c r="B1780">
        <v>6</v>
      </c>
      <c r="C1780" s="1">
        <v>40342</v>
      </c>
      <c r="D1780" s="21" t="str">
        <f t="shared" si="108"/>
        <v>13-Jun-2010</v>
      </c>
      <c r="E1780" s="2">
        <v>0.64583333333333337</v>
      </c>
      <c r="F1780" s="1">
        <v>40342</v>
      </c>
      <c r="G1780" s="2">
        <v>0.85138888888888886</v>
      </c>
      <c r="H1780">
        <v>90</v>
      </c>
      <c r="I1780">
        <v>296</v>
      </c>
      <c r="J1780" t="s">
        <v>8</v>
      </c>
      <c r="K1780" t="s">
        <v>21</v>
      </c>
      <c r="L1780" t="str">
        <f t="shared" si="109"/>
        <v>Afternoon</v>
      </c>
      <c r="M1780" t="str">
        <f t="shared" si="110"/>
        <v>15</v>
      </c>
      <c r="N1780" t="str">
        <f t="shared" si="111"/>
        <v>20</v>
      </c>
    </row>
    <row r="1781" spans="1:14" x14ac:dyDescent="0.3">
      <c r="A1781">
        <v>1</v>
      </c>
      <c r="B1781">
        <v>8</v>
      </c>
      <c r="C1781" s="1">
        <v>40342</v>
      </c>
      <c r="D1781" s="21" t="str">
        <f t="shared" si="108"/>
        <v>13-Jun-2010</v>
      </c>
      <c r="E1781" s="2">
        <v>0.68125000000000002</v>
      </c>
      <c r="F1781" s="1">
        <v>40342</v>
      </c>
      <c r="G1781" s="2">
        <v>0.7270833333333333</v>
      </c>
      <c r="H1781">
        <v>50</v>
      </c>
      <c r="I1781">
        <v>66</v>
      </c>
      <c r="J1781" t="s">
        <v>8</v>
      </c>
      <c r="K1781" t="s">
        <v>21</v>
      </c>
      <c r="L1781" t="str">
        <f t="shared" si="109"/>
        <v>Afternoon</v>
      </c>
      <c r="M1781" t="str">
        <f t="shared" si="110"/>
        <v>16</v>
      </c>
      <c r="N1781" t="str">
        <f t="shared" si="111"/>
        <v>17</v>
      </c>
    </row>
    <row r="1782" spans="1:14" x14ac:dyDescent="0.3">
      <c r="A1782">
        <v>1</v>
      </c>
      <c r="B1782">
        <v>5</v>
      </c>
      <c r="C1782" s="1">
        <v>40342</v>
      </c>
      <c r="D1782" s="21" t="str">
        <f t="shared" si="108"/>
        <v>13-Jun-2010</v>
      </c>
      <c r="E1782" s="2">
        <v>0.69513888888888886</v>
      </c>
      <c r="F1782" s="1">
        <v>40342</v>
      </c>
      <c r="G1782" s="2">
        <v>0.75069444444444444</v>
      </c>
      <c r="H1782">
        <v>50</v>
      </c>
      <c r="I1782">
        <v>80</v>
      </c>
      <c r="J1782" t="s">
        <v>8</v>
      </c>
      <c r="K1782" t="s">
        <v>21</v>
      </c>
      <c r="L1782" t="str">
        <f t="shared" si="109"/>
        <v>Afternoon</v>
      </c>
      <c r="M1782" t="str">
        <f t="shared" si="110"/>
        <v>16</v>
      </c>
      <c r="N1782" t="str">
        <f t="shared" si="111"/>
        <v>18</v>
      </c>
    </row>
    <row r="1783" spans="1:14" x14ac:dyDescent="0.3">
      <c r="A1783">
        <v>1</v>
      </c>
      <c r="B1783">
        <v>8</v>
      </c>
      <c r="C1783" s="1">
        <v>40342</v>
      </c>
      <c r="D1783" s="21" t="str">
        <f t="shared" si="108"/>
        <v>13-Jun-2010</v>
      </c>
      <c r="E1783" s="2">
        <v>0.71736111111111101</v>
      </c>
      <c r="F1783" s="1">
        <v>40342</v>
      </c>
      <c r="G1783" s="2">
        <v>0.75347222222222221</v>
      </c>
      <c r="H1783">
        <v>50</v>
      </c>
      <c r="I1783">
        <v>52</v>
      </c>
      <c r="J1783" t="s">
        <v>8</v>
      </c>
      <c r="K1783" t="s">
        <v>21</v>
      </c>
      <c r="L1783" t="str">
        <f t="shared" si="109"/>
        <v>Afternoon</v>
      </c>
      <c r="M1783" t="str">
        <f t="shared" si="110"/>
        <v>17</v>
      </c>
      <c r="N1783" t="str">
        <f t="shared" si="111"/>
        <v>18</v>
      </c>
    </row>
    <row r="1784" spans="1:14" x14ac:dyDescent="0.3">
      <c r="A1784">
        <v>1</v>
      </c>
      <c r="B1784">
        <v>5</v>
      </c>
      <c r="C1784" s="1">
        <v>40342</v>
      </c>
      <c r="D1784" s="21" t="str">
        <f t="shared" si="108"/>
        <v>13-Jun-2010</v>
      </c>
      <c r="E1784" s="2">
        <v>0.73402777777777783</v>
      </c>
      <c r="F1784" s="1">
        <v>40342</v>
      </c>
      <c r="G1784" s="2">
        <v>0.75277777777777777</v>
      </c>
      <c r="H1784">
        <v>50</v>
      </c>
      <c r="I1784">
        <v>27</v>
      </c>
      <c r="J1784" t="s">
        <v>8</v>
      </c>
      <c r="K1784" t="s">
        <v>21</v>
      </c>
      <c r="L1784" t="str">
        <f t="shared" si="109"/>
        <v>Afternoon</v>
      </c>
      <c r="M1784" t="str">
        <f t="shared" si="110"/>
        <v>17</v>
      </c>
      <c r="N1784" t="str">
        <f t="shared" si="111"/>
        <v>18</v>
      </c>
    </row>
    <row r="1785" spans="1:14" x14ac:dyDescent="0.3">
      <c r="A1785">
        <v>1</v>
      </c>
      <c r="B1785">
        <v>8</v>
      </c>
      <c r="C1785" s="1">
        <v>40342</v>
      </c>
      <c r="D1785" s="21" t="str">
        <f t="shared" si="108"/>
        <v>13-Jun-2010</v>
      </c>
      <c r="E1785" s="2">
        <v>0.73888888888888893</v>
      </c>
      <c r="F1785" s="1">
        <v>40342</v>
      </c>
      <c r="G1785" s="2">
        <v>0.76180555555555562</v>
      </c>
      <c r="H1785">
        <v>50</v>
      </c>
      <c r="I1785">
        <v>33</v>
      </c>
      <c r="J1785" t="s">
        <v>8</v>
      </c>
      <c r="K1785" t="s">
        <v>21</v>
      </c>
      <c r="L1785" t="str">
        <f t="shared" si="109"/>
        <v>Afternoon</v>
      </c>
      <c r="M1785" t="str">
        <f t="shared" si="110"/>
        <v>17</v>
      </c>
      <c r="N1785" t="str">
        <f t="shared" si="111"/>
        <v>18</v>
      </c>
    </row>
    <row r="1786" spans="1:14" x14ac:dyDescent="0.3">
      <c r="A1786">
        <v>1</v>
      </c>
      <c r="B1786">
        <v>6</v>
      </c>
      <c r="C1786" s="1">
        <v>40342</v>
      </c>
      <c r="D1786" s="21" t="str">
        <f t="shared" si="108"/>
        <v>13-Jun-2010</v>
      </c>
      <c r="E1786" s="2">
        <v>0.75486111111111109</v>
      </c>
      <c r="F1786" s="1">
        <v>40342</v>
      </c>
      <c r="G1786" s="2">
        <v>0.84236111111111101</v>
      </c>
      <c r="H1786">
        <v>50</v>
      </c>
      <c r="I1786">
        <v>126</v>
      </c>
      <c r="J1786" t="s">
        <v>8</v>
      </c>
      <c r="K1786" t="s">
        <v>21</v>
      </c>
      <c r="L1786" t="str">
        <f t="shared" si="109"/>
        <v>Evening</v>
      </c>
      <c r="M1786" t="str">
        <f t="shared" si="110"/>
        <v>18</v>
      </c>
      <c r="N1786" t="str">
        <f t="shared" si="111"/>
        <v>20</v>
      </c>
    </row>
    <row r="1787" spans="1:14" x14ac:dyDescent="0.3">
      <c r="A1787">
        <v>1</v>
      </c>
      <c r="B1787">
        <v>8</v>
      </c>
      <c r="C1787" s="1">
        <v>40342</v>
      </c>
      <c r="D1787" s="21" t="str">
        <f t="shared" si="108"/>
        <v>13-Jun-2010</v>
      </c>
      <c r="E1787" s="2">
        <v>0.79375000000000007</v>
      </c>
      <c r="F1787" s="1">
        <v>40342</v>
      </c>
      <c r="G1787" s="2">
        <v>0.86111111111111116</v>
      </c>
      <c r="H1787">
        <v>50</v>
      </c>
      <c r="I1787">
        <v>97</v>
      </c>
      <c r="J1787" t="s">
        <v>8</v>
      </c>
      <c r="K1787" t="s">
        <v>21</v>
      </c>
      <c r="L1787" t="str">
        <f t="shared" si="109"/>
        <v>Evening</v>
      </c>
      <c r="M1787" t="str">
        <f t="shared" si="110"/>
        <v>19</v>
      </c>
      <c r="N1787" t="str">
        <f t="shared" si="111"/>
        <v>20</v>
      </c>
    </row>
    <row r="1788" spans="1:14" x14ac:dyDescent="0.3">
      <c r="A1788">
        <v>1</v>
      </c>
      <c r="B1788">
        <v>8</v>
      </c>
      <c r="C1788" s="1">
        <v>40342</v>
      </c>
      <c r="D1788" s="21" t="str">
        <f t="shared" si="108"/>
        <v>13-Jun-2010</v>
      </c>
      <c r="E1788" s="2">
        <v>0.84236111111111101</v>
      </c>
      <c r="F1788" s="1">
        <v>40342</v>
      </c>
      <c r="G1788" s="2">
        <v>0.89444444444444438</v>
      </c>
      <c r="H1788">
        <v>50</v>
      </c>
      <c r="I1788">
        <v>75</v>
      </c>
      <c r="J1788" t="s">
        <v>8</v>
      </c>
      <c r="K1788" t="s">
        <v>21</v>
      </c>
      <c r="L1788" t="str">
        <f t="shared" si="109"/>
        <v>Evening</v>
      </c>
      <c r="M1788" t="str">
        <f t="shared" si="110"/>
        <v>20</v>
      </c>
      <c r="N1788" t="str">
        <f t="shared" si="111"/>
        <v>21</v>
      </c>
    </row>
    <row r="1789" spans="1:14" x14ac:dyDescent="0.3">
      <c r="A1789">
        <v>1</v>
      </c>
      <c r="B1789">
        <v>6</v>
      </c>
      <c r="C1789" s="1">
        <v>40342</v>
      </c>
      <c r="D1789" s="21" t="str">
        <f t="shared" si="108"/>
        <v>13-Jun-2010</v>
      </c>
      <c r="E1789" s="2">
        <v>0.84236111111111101</v>
      </c>
      <c r="F1789" s="1">
        <v>40343</v>
      </c>
      <c r="G1789" s="2">
        <v>4.5138888888888888E-2</v>
      </c>
      <c r="H1789">
        <v>90</v>
      </c>
      <c r="I1789">
        <v>292</v>
      </c>
      <c r="J1789" t="s">
        <v>8</v>
      </c>
      <c r="K1789" t="s">
        <v>21</v>
      </c>
      <c r="L1789" t="str">
        <f t="shared" si="109"/>
        <v>Evening</v>
      </c>
      <c r="M1789" t="str">
        <f t="shared" si="110"/>
        <v>20</v>
      </c>
      <c r="N1789" t="str">
        <f t="shared" si="111"/>
        <v>01</v>
      </c>
    </row>
    <row r="1790" spans="1:14" x14ac:dyDescent="0.3">
      <c r="A1790">
        <v>1</v>
      </c>
      <c r="B1790">
        <v>6</v>
      </c>
      <c r="C1790" s="1">
        <v>40342</v>
      </c>
      <c r="D1790" s="21" t="str">
        <f t="shared" si="108"/>
        <v>13-Jun-2010</v>
      </c>
      <c r="E1790" s="2">
        <v>0.85416666666666663</v>
      </c>
      <c r="F1790" s="1">
        <v>40342</v>
      </c>
      <c r="G1790" s="2">
        <v>0.90902777777777777</v>
      </c>
      <c r="H1790">
        <v>50</v>
      </c>
      <c r="I1790">
        <v>79</v>
      </c>
      <c r="J1790" t="s">
        <v>8</v>
      </c>
      <c r="K1790" t="s">
        <v>21</v>
      </c>
      <c r="L1790" t="str">
        <f t="shared" si="109"/>
        <v>Evening</v>
      </c>
      <c r="M1790" t="str">
        <f t="shared" si="110"/>
        <v>20</v>
      </c>
      <c r="N1790" t="str">
        <f t="shared" si="111"/>
        <v>21</v>
      </c>
    </row>
    <row r="1791" spans="1:14" x14ac:dyDescent="0.3">
      <c r="A1791">
        <v>1</v>
      </c>
      <c r="B1791">
        <v>5</v>
      </c>
      <c r="C1791" s="1">
        <v>40342</v>
      </c>
      <c r="D1791" s="21" t="str">
        <f t="shared" si="108"/>
        <v>13-Jun-2010</v>
      </c>
      <c r="E1791" s="2">
        <v>0.86736111111111114</v>
      </c>
      <c r="F1791" s="1">
        <v>40342</v>
      </c>
      <c r="G1791" s="2">
        <v>0.9784722222222223</v>
      </c>
      <c r="H1791">
        <v>50</v>
      </c>
      <c r="I1791">
        <v>160</v>
      </c>
      <c r="J1791" t="s">
        <v>8</v>
      </c>
      <c r="K1791" t="s">
        <v>21</v>
      </c>
      <c r="L1791" t="str">
        <f t="shared" si="109"/>
        <v>Evening</v>
      </c>
      <c r="M1791" t="str">
        <f t="shared" si="110"/>
        <v>20</v>
      </c>
      <c r="N1791" t="str">
        <f t="shared" si="111"/>
        <v>23</v>
      </c>
    </row>
    <row r="1792" spans="1:14" x14ac:dyDescent="0.3">
      <c r="A1792">
        <v>1</v>
      </c>
      <c r="B1792">
        <v>6</v>
      </c>
      <c r="C1792" s="1">
        <v>40342</v>
      </c>
      <c r="D1792" s="21" t="str">
        <f t="shared" si="108"/>
        <v>13-Jun-2010</v>
      </c>
      <c r="E1792" s="2">
        <v>0.86805555555555547</v>
      </c>
      <c r="F1792" s="1">
        <v>40342</v>
      </c>
      <c r="G1792" s="2">
        <v>0.9472222222222223</v>
      </c>
      <c r="H1792">
        <v>50</v>
      </c>
      <c r="I1792">
        <v>114</v>
      </c>
      <c r="J1792" t="s">
        <v>8</v>
      </c>
      <c r="K1792" t="s">
        <v>21</v>
      </c>
      <c r="L1792" t="str">
        <f t="shared" si="109"/>
        <v>Evening</v>
      </c>
      <c r="M1792" t="str">
        <f t="shared" si="110"/>
        <v>20</v>
      </c>
      <c r="N1792" t="str">
        <f t="shared" si="111"/>
        <v>22</v>
      </c>
    </row>
    <row r="1793" spans="1:14" x14ac:dyDescent="0.3">
      <c r="A1793">
        <v>1</v>
      </c>
      <c r="B1793">
        <v>5</v>
      </c>
      <c r="C1793" s="1">
        <v>40342</v>
      </c>
      <c r="D1793" s="21" t="str">
        <f t="shared" si="108"/>
        <v>13-Jun-2010</v>
      </c>
      <c r="E1793" s="2">
        <v>0.90486111111111101</v>
      </c>
      <c r="F1793" s="1">
        <v>40342</v>
      </c>
      <c r="G1793" s="2">
        <v>0.98125000000000007</v>
      </c>
      <c r="H1793">
        <v>50</v>
      </c>
      <c r="I1793">
        <v>110</v>
      </c>
      <c r="J1793" t="s">
        <v>8</v>
      </c>
      <c r="K1793" t="s">
        <v>21</v>
      </c>
      <c r="L1793" t="str">
        <f t="shared" si="109"/>
        <v>Evening</v>
      </c>
      <c r="M1793" t="str">
        <f t="shared" si="110"/>
        <v>21</v>
      </c>
      <c r="N1793" t="str">
        <f t="shared" si="111"/>
        <v>23</v>
      </c>
    </row>
    <row r="1794" spans="1:14" x14ac:dyDescent="0.3">
      <c r="A1794">
        <v>1</v>
      </c>
      <c r="B1794">
        <v>6</v>
      </c>
      <c r="C1794" s="1">
        <v>40348</v>
      </c>
      <c r="D1794" s="21" t="str">
        <f t="shared" si="108"/>
        <v>19-Jun-2010</v>
      </c>
      <c r="E1794" s="2">
        <v>0.3743055555555555</v>
      </c>
      <c r="F1794" s="1">
        <v>40348</v>
      </c>
      <c r="G1794" s="2">
        <v>0.75763888888888886</v>
      </c>
      <c r="H1794">
        <v>0</v>
      </c>
      <c r="I1794">
        <v>552</v>
      </c>
      <c r="J1794" t="s">
        <v>19</v>
      </c>
      <c r="K1794" t="s">
        <v>18</v>
      </c>
      <c r="L1794" t="str">
        <f t="shared" si="109"/>
        <v>Night</v>
      </c>
      <c r="M1794" t="str">
        <f t="shared" si="110"/>
        <v>8</v>
      </c>
      <c r="N1794" t="str">
        <f t="shared" si="111"/>
        <v>18</v>
      </c>
    </row>
    <row r="1795" spans="1:14" x14ac:dyDescent="0.3">
      <c r="A1795">
        <v>1</v>
      </c>
      <c r="B1795">
        <v>5</v>
      </c>
      <c r="C1795" s="1">
        <v>40348</v>
      </c>
      <c r="D1795" s="21" t="str">
        <f t="shared" ref="D1795:D1858" si="112" xml:space="preserve"> TEXT(C1795, "dd-Mmm-yyyy")</f>
        <v>19-Jun-2010</v>
      </c>
      <c r="E1795" s="2">
        <v>0.45555555555555555</v>
      </c>
      <c r="F1795" s="1">
        <v>40348</v>
      </c>
      <c r="G1795" s="2">
        <v>0.55694444444444446</v>
      </c>
      <c r="H1795">
        <v>50</v>
      </c>
      <c r="I1795">
        <v>146</v>
      </c>
      <c r="J1795" t="s">
        <v>8</v>
      </c>
      <c r="K1795" t="s">
        <v>18</v>
      </c>
      <c r="L1795" t="str">
        <f t="shared" ref="L1795:L1858" si="113">IF(AND(E1795&gt;$T$6,E1795&lt;=$U$6),"Morning",IF(AND(E1795&gt;$U$6,E1795&lt;=$V$6),"Afternoon", IF(AND(E1795&gt;$V$6,E1795&lt;=$W$6),"Evening", "Night")))</f>
        <v>Morning</v>
      </c>
      <c r="M1795" t="str">
        <f t="shared" ref="M1795:M1858" si="114" xml:space="preserve"> TEXT(E1795, "H")</f>
        <v>10</v>
      </c>
      <c r="N1795" t="str">
        <f t="shared" ref="N1795:N1858" si="115" xml:space="preserve"> TEXT(G1795,"HH")</f>
        <v>13</v>
      </c>
    </row>
    <row r="1796" spans="1:14" x14ac:dyDescent="0.3">
      <c r="A1796">
        <v>1</v>
      </c>
      <c r="B1796">
        <v>5</v>
      </c>
      <c r="C1796" s="1">
        <v>40348</v>
      </c>
      <c r="D1796" s="21" t="str">
        <f t="shared" si="112"/>
        <v>19-Jun-2010</v>
      </c>
      <c r="E1796" s="2">
        <v>0.49861111111111112</v>
      </c>
      <c r="F1796" s="1">
        <v>40348</v>
      </c>
      <c r="G1796" s="2">
        <v>0.58263888888888882</v>
      </c>
      <c r="H1796" s="3">
        <v>300</v>
      </c>
      <c r="I1796">
        <v>121</v>
      </c>
      <c r="J1796" t="s">
        <v>8</v>
      </c>
      <c r="K1796" t="s">
        <v>18</v>
      </c>
      <c r="L1796" t="str">
        <f t="shared" si="113"/>
        <v>Morning</v>
      </c>
      <c r="M1796" t="str">
        <f t="shared" si="114"/>
        <v>11</v>
      </c>
      <c r="N1796" t="str">
        <f t="shared" si="115"/>
        <v>13</v>
      </c>
    </row>
    <row r="1797" spans="1:14" x14ac:dyDescent="0.3">
      <c r="A1797">
        <v>1</v>
      </c>
      <c r="B1797">
        <v>5</v>
      </c>
      <c r="C1797" s="1">
        <v>40348</v>
      </c>
      <c r="D1797" s="21" t="str">
        <f t="shared" si="112"/>
        <v>19-Jun-2010</v>
      </c>
      <c r="E1797" s="2">
        <v>0.51250000000000007</v>
      </c>
      <c r="F1797" s="1">
        <v>40348</v>
      </c>
      <c r="G1797" s="2">
        <v>0.68125000000000002</v>
      </c>
      <c r="H1797">
        <v>90</v>
      </c>
      <c r="I1797">
        <v>243</v>
      </c>
      <c r="J1797" t="s">
        <v>8</v>
      </c>
      <c r="K1797" t="s">
        <v>18</v>
      </c>
      <c r="L1797" t="str">
        <f t="shared" si="113"/>
        <v>Morning</v>
      </c>
      <c r="M1797" t="str">
        <f t="shared" si="114"/>
        <v>12</v>
      </c>
      <c r="N1797" t="str">
        <f t="shared" si="115"/>
        <v>16</v>
      </c>
    </row>
    <row r="1798" spans="1:14" x14ac:dyDescent="0.3">
      <c r="A1798">
        <v>1</v>
      </c>
      <c r="B1798">
        <v>5</v>
      </c>
      <c r="C1798" s="1">
        <v>40348</v>
      </c>
      <c r="D1798" s="21" t="str">
        <f t="shared" si="112"/>
        <v>19-Jun-2010</v>
      </c>
      <c r="E1798" s="2">
        <v>0.5180555555555556</v>
      </c>
      <c r="F1798" s="1">
        <v>40348</v>
      </c>
      <c r="G1798" s="2">
        <v>0.72499999999999998</v>
      </c>
      <c r="H1798">
        <v>90</v>
      </c>
      <c r="I1798">
        <v>298</v>
      </c>
      <c r="J1798" t="s">
        <v>8</v>
      </c>
      <c r="K1798" t="s">
        <v>18</v>
      </c>
      <c r="L1798" t="str">
        <f t="shared" si="113"/>
        <v>Morning</v>
      </c>
      <c r="M1798" t="str">
        <f t="shared" si="114"/>
        <v>12</v>
      </c>
      <c r="N1798" t="str">
        <f t="shared" si="115"/>
        <v>17</v>
      </c>
    </row>
    <row r="1799" spans="1:14" x14ac:dyDescent="0.3">
      <c r="A1799">
        <v>1</v>
      </c>
      <c r="B1799">
        <v>5</v>
      </c>
      <c r="C1799" s="1">
        <v>40348</v>
      </c>
      <c r="D1799" s="21" t="str">
        <f t="shared" si="112"/>
        <v>19-Jun-2010</v>
      </c>
      <c r="E1799" s="2">
        <v>0.59513888888888888</v>
      </c>
      <c r="F1799" s="1">
        <v>40348</v>
      </c>
      <c r="G1799" s="2">
        <v>0.65555555555555556</v>
      </c>
      <c r="H1799">
        <v>50</v>
      </c>
      <c r="I1799">
        <v>87</v>
      </c>
      <c r="J1799" t="s">
        <v>8</v>
      </c>
      <c r="K1799" t="s">
        <v>18</v>
      </c>
      <c r="L1799" t="str">
        <f t="shared" si="113"/>
        <v>Afternoon</v>
      </c>
      <c r="M1799" t="str">
        <f t="shared" si="114"/>
        <v>14</v>
      </c>
      <c r="N1799" t="str">
        <f t="shared" si="115"/>
        <v>15</v>
      </c>
    </row>
    <row r="1800" spans="1:14" x14ac:dyDescent="0.3">
      <c r="A1800">
        <v>1</v>
      </c>
      <c r="B1800">
        <v>5</v>
      </c>
      <c r="C1800" s="1">
        <v>40348</v>
      </c>
      <c r="D1800" s="21" t="str">
        <f t="shared" si="112"/>
        <v>19-Jun-2010</v>
      </c>
      <c r="E1800" s="2">
        <v>0.64513888888888882</v>
      </c>
      <c r="F1800" s="1">
        <v>40348</v>
      </c>
      <c r="G1800" s="2">
        <v>0.79999999999999993</v>
      </c>
      <c r="H1800">
        <v>70</v>
      </c>
      <c r="I1800">
        <v>223</v>
      </c>
      <c r="J1800" t="s">
        <v>8</v>
      </c>
      <c r="K1800" t="s">
        <v>18</v>
      </c>
      <c r="L1800" t="str">
        <f t="shared" si="113"/>
        <v>Afternoon</v>
      </c>
      <c r="M1800" t="str">
        <f t="shared" si="114"/>
        <v>15</v>
      </c>
      <c r="N1800" t="str">
        <f t="shared" si="115"/>
        <v>19</v>
      </c>
    </row>
    <row r="1801" spans="1:14" x14ac:dyDescent="0.3">
      <c r="A1801">
        <v>1</v>
      </c>
      <c r="B1801">
        <v>6</v>
      </c>
      <c r="C1801" s="1">
        <v>40348</v>
      </c>
      <c r="D1801" s="21" t="str">
        <f t="shared" si="112"/>
        <v>19-Jun-2010</v>
      </c>
      <c r="E1801" s="2">
        <v>0.69305555555555554</v>
      </c>
      <c r="F1801" s="1">
        <v>40348</v>
      </c>
      <c r="G1801" s="2">
        <v>0.8041666666666667</v>
      </c>
      <c r="H1801">
        <v>50</v>
      </c>
      <c r="I1801">
        <v>160</v>
      </c>
      <c r="J1801" t="s">
        <v>8</v>
      </c>
      <c r="K1801" t="s">
        <v>18</v>
      </c>
      <c r="L1801" t="str">
        <f t="shared" si="113"/>
        <v>Afternoon</v>
      </c>
      <c r="M1801" t="str">
        <f t="shared" si="114"/>
        <v>16</v>
      </c>
      <c r="N1801" t="str">
        <f t="shared" si="115"/>
        <v>19</v>
      </c>
    </row>
    <row r="1802" spans="1:14" x14ac:dyDescent="0.3">
      <c r="A1802">
        <v>1</v>
      </c>
      <c r="B1802">
        <v>5</v>
      </c>
      <c r="C1802" s="1">
        <v>40348</v>
      </c>
      <c r="D1802" s="21" t="str">
        <f t="shared" si="112"/>
        <v>19-Jun-2010</v>
      </c>
      <c r="E1802" s="2">
        <v>0.69513888888888886</v>
      </c>
      <c r="F1802" s="1">
        <v>40348</v>
      </c>
      <c r="G1802" s="2">
        <v>0.81805555555555554</v>
      </c>
      <c r="H1802">
        <v>50</v>
      </c>
      <c r="I1802">
        <v>177</v>
      </c>
      <c r="J1802" t="s">
        <v>8</v>
      </c>
      <c r="K1802" t="s">
        <v>18</v>
      </c>
      <c r="L1802" t="str">
        <f t="shared" si="113"/>
        <v>Afternoon</v>
      </c>
      <c r="M1802" t="str">
        <f t="shared" si="114"/>
        <v>16</v>
      </c>
      <c r="N1802" t="str">
        <f t="shared" si="115"/>
        <v>19</v>
      </c>
    </row>
    <row r="1803" spans="1:14" x14ac:dyDescent="0.3">
      <c r="A1803">
        <v>1</v>
      </c>
      <c r="B1803">
        <v>5</v>
      </c>
      <c r="C1803" s="1">
        <v>40348</v>
      </c>
      <c r="D1803" s="21" t="str">
        <f t="shared" si="112"/>
        <v>19-Jun-2010</v>
      </c>
      <c r="E1803" s="2">
        <v>0.70486111111111116</v>
      </c>
      <c r="F1803" s="1">
        <v>40348</v>
      </c>
      <c r="G1803" s="2">
        <v>0.83680555555555547</v>
      </c>
      <c r="H1803">
        <v>70</v>
      </c>
      <c r="I1803">
        <v>190</v>
      </c>
      <c r="J1803" t="s">
        <v>8</v>
      </c>
      <c r="K1803" t="s">
        <v>18</v>
      </c>
      <c r="L1803" t="str">
        <f t="shared" si="113"/>
        <v>Afternoon</v>
      </c>
      <c r="M1803" t="str">
        <f t="shared" si="114"/>
        <v>16</v>
      </c>
      <c r="N1803" t="str">
        <f t="shared" si="115"/>
        <v>20</v>
      </c>
    </row>
    <row r="1804" spans="1:14" x14ac:dyDescent="0.3">
      <c r="A1804">
        <v>1</v>
      </c>
      <c r="B1804">
        <v>6</v>
      </c>
      <c r="C1804" s="1">
        <v>40348</v>
      </c>
      <c r="D1804" s="21" t="str">
        <f t="shared" si="112"/>
        <v>19-Jun-2010</v>
      </c>
      <c r="E1804" s="2">
        <v>0.71180555555555547</v>
      </c>
      <c r="F1804" s="1">
        <v>40348</v>
      </c>
      <c r="G1804" s="2">
        <v>0.82152777777777775</v>
      </c>
      <c r="H1804">
        <v>50</v>
      </c>
      <c r="I1804">
        <v>158</v>
      </c>
      <c r="J1804" t="s">
        <v>8</v>
      </c>
      <c r="K1804" t="s">
        <v>18</v>
      </c>
      <c r="L1804" t="str">
        <f t="shared" si="113"/>
        <v>Afternoon</v>
      </c>
      <c r="M1804" t="str">
        <f t="shared" si="114"/>
        <v>17</v>
      </c>
      <c r="N1804" t="str">
        <f t="shared" si="115"/>
        <v>19</v>
      </c>
    </row>
    <row r="1805" spans="1:14" x14ac:dyDescent="0.3">
      <c r="A1805">
        <v>1</v>
      </c>
      <c r="B1805">
        <v>5</v>
      </c>
      <c r="C1805" s="1">
        <v>40348</v>
      </c>
      <c r="D1805" s="21" t="str">
        <f t="shared" si="112"/>
        <v>19-Jun-2010</v>
      </c>
      <c r="E1805" s="2">
        <v>0.76527777777777783</v>
      </c>
      <c r="F1805" s="1">
        <v>40348</v>
      </c>
      <c r="G1805" s="2">
        <v>0.81944444444444453</v>
      </c>
      <c r="H1805">
        <v>50</v>
      </c>
      <c r="I1805">
        <v>78</v>
      </c>
      <c r="J1805" t="s">
        <v>8</v>
      </c>
      <c r="K1805" t="s">
        <v>18</v>
      </c>
      <c r="L1805" t="str">
        <f t="shared" si="113"/>
        <v>Evening</v>
      </c>
      <c r="M1805" t="str">
        <f t="shared" si="114"/>
        <v>18</v>
      </c>
      <c r="N1805" t="str">
        <f t="shared" si="115"/>
        <v>19</v>
      </c>
    </row>
    <row r="1806" spans="1:14" x14ac:dyDescent="0.3">
      <c r="A1806">
        <v>1</v>
      </c>
      <c r="B1806">
        <v>5</v>
      </c>
      <c r="C1806" s="1">
        <v>40348</v>
      </c>
      <c r="D1806" s="21" t="str">
        <f t="shared" si="112"/>
        <v>19-Jun-2010</v>
      </c>
      <c r="E1806" s="2">
        <v>0.76666666666666661</v>
      </c>
      <c r="F1806" s="1">
        <v>40348</v>
      </c>
      <c r="G1806" s="2">
        <v>0.87083333333333324</v>
      </c>
      <c r="H1806">
        <v>50</v>
      </c>
      <c r="I1806">
        <v>150</v>
      </c>
      <c r="J1806" t="s">
        <v>8</v>
      </c>
      <c r="K1806" t="s">
        <v>18</v>
      </c>
      <c r="L1806" t="str">
        <f t="shared" si="113"/>
        <v>Evening</v>
      </c>
      <c r="M1806" t="str">
        <f t="shared" si="114"/>
        <v>18</v>
      </c>
      <c r="N1806" t="str">
        <f t="shared" si="115"/>
        <v>20</v>
      </c>
    </row>
    <row r="1807" spans="1:14" x14ac:dyDescent="0.3">
      <c r="A1807">
        <v>1</v>
      </c>
      <c r="B1807">
        <v>8</v>
      </c>
      <c r="C1807" s="1">
        <v>40348</v>
      </c>
      <c r="D1807" s="21" t="str">
        <f t="shared" si="112"/>
        <v>19-Jun-2010</v>
      </c>
      <c r="E1807" s="2">
        <v>0.77500000000000002</v>
      </c>
      <c r="F1807" s="1">
        <v>40348</v>
      </c>
      <c r="G1807" s="2">
        <v>0.8256944444444444</v>
      </c>
      <c r="H1807">
        <v>50</v>
      </c>
      <c r="I1807">
        <v>73</v>
      </c>
      <c r="J1807" t="s">
        <v>8</v>
      </c>
      <c r="K1807" t="s">
        <v>18</v>
      </c>
      <c r="L1807" t="str">
        <f t="shared" si="113"/>
        <v>Evening</v>
      </c>
      <c r="M1807" t="str">
        <f t="shared" si="114"/>
        <v>18</v>
      </c>
      <c r="N1807" t="str">
        <f t="shared" si="115"/>
        <v>19</v>
      </c>
    </row>
    <row r="1808" spans="1:14" x14ac:dyDescent="0.3">
      <c r="A1808">
        <v>1</v>
      </c>
      <c r="B1808">
        <v>8</v>
      </c>
      <c r="C1808" s="1">
        <v>40348</v>
      </c>
      <c r="D1808" s="21" t="str">
        <f t="shared" si="112"/>
        <v>19-Jun-2010</v>
      </c>
      <c r="E1808" s="2">
        <v>0.79791666666666661</v>
      </c>
      <c r="F1808" s="1">
        <v>40348</v>
      </c>
      <c r="G1808" s="2">
        <v>0.90069444444444446</v>
      </c>
      <c r="H1808">
        <v>50</v>
      </c>
      <c r="I1808">
        <v>148</v>
      </c>
      <c r="J1808" t="s">
        <v>8</v>
      </c>
      <c r="K1808" t="s">
        <v>18</v>
      </c>
      <c r="L1808" t="str">
        <f t="shared" si="113"/>
        <v>Evening</v>
      </c>
      <c r="M1808" t="str">
        <f t="shared" si="114"/>
        <v>19</v>
      </c>
      <c r="N1808" t="str">
        <f t="shared" si="115"/>
        <v>21</v>
      </c>
    </row>
    <row r="1809" spans="1:14" x14ac:dyDescent="0.3">
      <c r="A1809">
        <v>1</v>
      </c>
      <c r="B1809">
        <v>6</v>
      </c>
      <c r="C1809" s="1">
        <v>40348</v>
      </c>
      <c r="D1809" s="21" t="str">
        <f t="shared" si="112"/>
        <v>19-Jun-2010</v>
      </c>
      <c r="E1809" s="2">
        <v>0.83750000000000002</v>
      </c>
      <c r="F1809" s="1">
        <v>40348</v>
      </c>
      <c r="G1809" s="2">
        <v>0.9916666666666667</v>
      </c>
      <c r="H1809">
        <v>70</v>
      </c>
      <c r="I1809">
        <v>222</v>
      </c>
      <c r="J1809" t="s">
        <v>8</v>
      </c>
      <c r="K1809" t="s">
        <v>18</v>
      </c>
      <c r="L1809" t="str">
        <f t="shared" si="113"/>
        <v>Evening</v>
      </c>
      <c r="M1809" t="str">
        <f t="shared" si="114"/>
        <v>20</v>
      </c>
      <c r="N1809" t="str">
        <f t="shared" si="115"/>
        <v>23</v>
      </c>
    </row>
    <row r="1810" spans="1:14" x14ac:dyDescent="0.3">
      <c r="A1810">
        <v>1</v>
      </c>
      <c r="B1810">
        <v>5</v>
      </c>
      <c r="C1810" s="1">
        <v>40348</v>
      </c>
      <c r="D1810" s="21" t="str">
        <f t="shared" si="112"/>
        <v>19-Jun-2010</v>
      </c>
      <c r="E1810" s="2">
        <v>0.84513888888888899</v>
      </c>
      <c r="F1810" s="1">
        <v>40348</v>
      </c>
      <c r="G1810" s="2">
        <v>0.96319444444444446</v>
      </c>
      <c r="H1810">
        <v>50</v>
      </c>
      <c r="I1810">
        <v>170</v>
      </c>
      <c r="J1810" t="s">
        <v>8</v>
      </c>
      <c r="K1810" t="s">
        <v>18</v>
      </c>
      <c r="L1810" t="str">
        <f t="shared" si="113"/>
        <v>Evening</v>
      </c>
      <c r="M1810" t="str">
        <f t="shared" si="114"/>
        <v>20</v>
      </c>
      <c r="N1810" t="str">
        <f t="shared" si="115"/>
        <v>23</v>
      </c>
    </row>
    <row r="1811" spans="1:14" x14ac:dyDescent="0.3">
      <c r="A1811">
        <v>1</v>
      </c>
      <c r="B1811">
        <v>5</v>
      </c>
      <c r="C1811" s="1">
        <v>40348</v>
      </c>
      <c r="D1811" s="21" t="str">
        <f t="shared" si="112"/>
        <v>19-Jun-2010</v>
      </c>
      <c r="E1811" s="2">
        <v>0.8534722222222223</v>
      </c>
      <c r="F1811" s="1">
        <v>40348</v>
      </c>
      <c r="G1811" s="2">
        <v>0.96180555555555547</v>
      </c>
      <c r="H1811">
        <v>50</v>
      </c>
      <c r="I1811">
        <v>156</v>
      </c>
      <c r="J1811" t="s">
        <v>8</v>
      </c>
      <c r="K1811" t="s">
        <v>18</v>
      </c>
      <c r="L1811" t="str">
        <f t="shared" si="113"/>
        <v>Evening</v>
      </c>
      <c r="M1811" t="str">
        <f t="shared" si="114"/>
        <v>20</v>
      </c>
      <c r="N1811" t="str">
        <f t="shared" si="115"/>
        <v>23</v>
      </c>
    </row>
    <row r="1812" spans="1:14" x14ac:dyDescent="0.3">
      <c r="A1812">
        <v>1</v>
      </c>
      <c r="B1812">
        <v>6</v>
      </c>
      <c r="C1812" s="1">
        <v>40348</v>
      </c>
      <c r="D1812" s="21" t="str">
        <f t="shared" si="112"/>
        <v>19-Jun-2010</v>
      </c>
      <c r="E1812" s="2">
        <v>0.8618055555555556</v>
      </c>
      <c r="F1812" s="1">
        <v>40348</v>
      </c>
      <c r="G1812" s="2">
        <v>0.92499999999999993</v>
      </c>
      <c r="H1812">
        <v>50</v>
      </c>
      <c r="I1812">
        <v>91</v>
      </c>
      <c r="J1812" t="s">
        <v>8</v>
      </c>
      <c r="K1812" t="s">
        <v>18</v>
      </c>
      <c r="L1812" t="str">
        <f t="shared" si="113"/>
        <v>Evening</v>
      </c>
      <c r="M1812" t="str">
        <f t="shared" si="114"/>
        <v>20</v>
      </c>
      <c r="N1812" t="str">
        <f t="shared" si="115"/>
        <v>22</v>
      </c>
    </row>
    <row r="1813" spans="1:14" x14ac:dyDescent="0.3">
      <c r="A1813">
        <v>1</v>
      </c>
      <c r="B1813">
        <v>6</v>
      </c>
      <c r="C1813" s="1">
        <v>40348</v>
      </c>
      <c r="D1813" s="21" t="str">
        <f t="shared" si="112"/>
        <v>19-Jun-2010</v>
      </c>
      <c r="E1813" s="2">
        <v>0.8618055555555556</v>
      </c>
      <c r="F1813" s="1">
        <v>40348</v>
      </c>
      <c r="G1813" s="2">
        <v>0.97499999999999998</v>
      </c>
      <c r="H1813">
        <v>50</v>
      </c>
      <c r="I1813">
        <v>163</v>
      </c>
      <c r="J1813" t="s">
        <v>8</v>
      </c>
      <c r="K1813" t="s">
        <v>18</v>
      </c>
      <c r="L1813" t="str">
        <f t="shared" si="113"/>
        <v>Evening</v>
      </c>
      <c r="M1813" t="str">
        <f t="shared" si="114"/>
        <v>20</v>
      </c>
      <c r="N1813" t="str">
        <f t="shared" si="115"/>
        <v>23</v>
      </c>
    </row>
    <row r="1814" spans="1:14" x14ac:dyDescent="0.3">
      <c r="A1814">
        <v>1</v>
      </c>
      <c r="B1814">
        <v>8</v>
      </c>
      <c r="C1814" s="1">
        <v>40348</v>
      </c>
      <c r="D1814" s="21" t="str">
        <f t="shared" si="112"/>
        <v>19-Jun-2010</v>
      </c>
      <c r="E1814" s="2">
        <v>0.86597222222222225</v>
      </c>
      <c r="F1814" s="1">
        <v>40348</v>
      </c>
      <c r="G1814" s="2">
        <v>0.92083333333333339</v>
      </c>
      <c r="H1814">
        <v>50</v>
      </c>
      <c r="I1814">
        <v>79</v>
      </c>
      <c r="J1814" t="s">
        <v>8</v>
      </c>
      <c r="K1814" t="s">
        <v>18</v>
      </c>
      <c r="L1814" t="str">
        <f t="shared" si="113"/>
        <v>Evening</v>
      </c>
      <c r="M1814" t="str">
        <f t="shared" si="114"/>
        <v>20</v>
      </c>
      <c r="N1814" t="str">
        <f t="shared" si="115"/>
        <v>22</v>
      </c>
    </row>
    <row r="1815" spans="1:14" x14ac:dyDescent="0.3">
      <c r="A1815">
        <v>1</v>
      </c>
      <c r="B1815">
        <v>6</v>
      </c>
      <c r="C1815" s="1">
        <v>40348</v>
      </c>
      <c r="D1815" s="21" t="str">
        <f t="shared" si="112"/>
        <v>19-Jun-2010</v>
      </c>
      <c r="E1815" s="2">
        <v>0.87361111111111101</v>
      </c>
      <c r="F1815" s="1">
        <v>40349</v>
      </c>
      <c r="G1815" s="2">
        <v>8.3333333333333329E-2</v>
      </c>
      <c r="H1815">
        <v>110</v>
      </c>
      <c r="I1815">
        <v>302</v>
      </c>
      <c r="J1815" t="s">
        <v>8</v>
      </c>
      <c r="K1815" t="s">
        <v>18</v>
      </c>
      <c r="L1815" t="str">
        <f t="shared" si="113"/>
        <v>Evening</v>
      </c>
      <c r="M1815" t="str">
        <f t="shared" si="114"/>
        <v>20</v>
      </c>
      <c r="N1815" t="str">
        <f t="shared" si="115"/>
        <v>02</v>
      </c>
    </row>
    <row r="1816" spans="1:14" x14ac:dyDescent="0.3">
      <c r="A1816">
        <v>1</v>
      </c>
      <c r="B1816">
        <v>8</v>
      </c>
      <c r="C1816" s="1">
        <v>40348</v>
      </c>
      <c r="D1816" s="21" t="str">
        <f t="shared" si="112"/>
        <v>19-Jun-2010</v>
      </c>
      <c r="E1816" s="2">
        <v>0.9</v>
      </c>
      <c r="F1816" s="1">
        <v>40348</v>
      </c>
      <c r="G1816" s="2">
        <v>0.95347222222222217</v>
      </c>
      <c r="H1816">
        <v>50</v>
      </c>
      <c r="I1816">
        <v>77</v>
      </c>
      <c r="J1816" t="s">
        <v>8</v>
      </c>
      <c r="K1816" t="s">
        <v>18</v>
      </c>
      <c r="L1816" t="str">
        <f t="shared" si="113"/>
        <v>Evening</v>
      </c>
      <c r="M1816" t="str">
        <f t="shared" si="114"/>
        <v>21</v>
      </c>
      <c r="N1816" t="str">
        <f t="shared" si="115"/>
        <v>22</v>
      </c>
    </row>
    <row r="1817" spans="1:14" x14ac:dyDescent="0.3">
      <c r="A1817">
        <v>1</v>
      </c>
      <c r="B1817">
        <v>5</v>
      </c>
      <c r="C1817" s="1">
        <v>40348</v>
      </c>
      <c r="D1817" s="21" t="str">
        <f t="shared" si="112"/>
        <v>19-Jun-2010</v>
      </c>
      <c r="E1817" s="2">
        <v>0.90208333333333324</v>
      </c>
      <c r="F1817" s="1">
        <v>40349</v>
      </c>
      <c r="G1817" s="2">
        <v>2.8472222222222222E-2</v>
      </c>
      <c r="H1817">
        <v>70</v>
      </c>
      <c r="I1817">
        <v>182</v>
      </c>
      <c r="J1817" t="s">
        <v>8</v>
      </c>
      <c r="K1817" t="s">
        <v>18</v>
      </c>
      <c r="L1817" t="str">
        <f t="shared" si="113"/>
        <v>Evening</v>
      </c>
      <c r="M1817" t="str">
        <f t="shared" si="114"/>
        <v>21</v>
      </c>
      <c r="N1817" t="str">
        <f t="shared" si="115"/>
        <v>00</v>
      </c>
    </row>
    <row r="1818" spans="1:14" x14ac:dyDescent="0.3">
      <c r="A1818">
        <v>1</v>
      </c>
      <c r="B1818">
        <v>5</v>
      </c>
      <c r="C1818" s="1">
        <v>40348</v>
      </c>
      <c r="D1818" s="21" t="str">
        <f t="shared" si="112"/>
        <v>19-Jun-2010</v>
      </c>
      <c r="E1818" s="2">
        <v>0.9604166666666667</v>
      </c>
      <c r="F1818" s="1">
        <v>40349</v>
      </c>
      <c r="G1818" s="2">
        <v>7.013888888888889E-2</v>
      </c>
      <c r="H1818">
        <v>50</v>
      </c>
      <c r="I1818">
        <v>158</v>
      </c>
      <c r="J1818" t="s">
        <v>8</v>
      </c>
      <c r="K1818" t="s">
        <v>18</v>
      </c>
      <c r="L1818" t="str">
        <f t="shared" si="113"/>
        <v>Night</v>
      </c>
      <c r="M1818" t="str">
        <f t="shared" si="114"/>
        <v>23</v>
      </c>
      <c r="N1818" t="str">
        <f t="shared" si="115"/>
        <v>01</v>
      </c>
    </row>
    <row r="1819" spans="1:14" x14ac:dyDescent="0.3">
      <c r="A1819">
        <v>1</v>
      </c>
      <c r="B1819">
        <v>6</v>
      </c>
      <c r="C1819" s="1">
        <v>40349</v>
      </c>
      <c r="D1819" s="21" t="str">
        <f t="shared" si="112"/>
        <v>20-Jun-2010</v>
      </c>
      <c r="E1819" s="2">
        <v>0.45902777777777781</v>
      </c>
      <c r="F1819" s="1">
        <v>40349</v>
      </c>
      <c r="G1819" s="2">
        <v>0.54166666666666663</v>
      </c>
      <c r="H1819">
        <v>50</v>
      </c>
      <c r="I1819">
        <v>119</v>
      </c>
      <c r="J1819" t="s">
        <v>8</v>
      </c>
      <c r="K1819" t="s">
        <v>21</v>
      </c>
      <c r="L1819" t="str">
        <f t="shared" si="113"/>
        <v>Morning</v>
      </c>
      <c r="M1819" t="str">
        <f t="shared" si="114"/>
        <v>11</v>
      </c>
      <c r="N1819" t="str">
        <f t="shared" si="115"/>
        <v>13</v>
      </c>
    </row>
    <row r="1820" spans="1:14" x14ac:dyDescent="0.3">
      <c r="A1820">
        <v>1</v>
      </c>
      <c r="B1820">
        <v>5</v>
      </c>
      <c r="C1820" s="1">
        <v>40349</v>
      </c>
      <c r="D1820" s="21" t="str">
        <f t="shared" si="112"/>
        <v>20-Jun-2010</v>
      </c>
      <c r="E1820" s="2">
        <v>0.4826388888888889</v>
      </c>
      <c r="F1820" s="1">
        <v>40349</v>
      </c>
      <c r="G1820" s="2">
        <v>0.55972222222222223</v>
      </c>
      <c r="H1820">
        <v>50</v>
      </c>
      <c r="I1820">
        <v>111</v>
      </c>
      <c r="J1820" t="s">
        <v>8</v>
      </c>
      <c r="K1820" t="s">
        <v>21</v>
      </c>
      <c r="L1820" t="str">
        <f t="shared" si="113"/>
        <v>Morning</v>
      </c>
      <c r="M1820" t="str">
        <f t="shared" si="114"/>
        <v>11</v>
      </c>
      <c r="N1820" t="str">
        <f t="shared" si="115"/>
        <v>13</v>
      </c>
    </row>
    <row r="1821" spans="1:14" x14ac:dyDescent="0.3">
      <c r="A1821">
        <v>1</v>
      </c>
      <c r="B1821">
        <v>5</v>
      </c>
      <c r="C1821" s="1">
        <v>40349</v>
      </c>
      <c r="D1821" s="21" t="str">
        <f t="shared" si="112"/>
        <v>20-Jun-2010</v>
      </c>
      <c r="E1821" s="2">
        <v>0.4916666666666667</v>
      </c>
      <c r="F1821" s="1">
        <v>40349</v>
      </c>
      <c r="G1821" s="2">
        <v>0.59444444444444444</v>
      </c>
      <c r="H1821" s="3">
        <v>300</v>
      </c>
      <c r="I1821">
        <v>148</v>
      </c>
      <c r="J1821" t="s">
        <v>8</v>
      </c>
      <c r="K1821" t="s">
        <v>21</v>
      </c>
      <c r="L1821" t="str">
        <f t="shared" si="113"/>
        <v>Morning</v>
      </c>
      <c r="M1821" t="str">
        <f t="shared" si="114"/>
        <v>11</v>
      </c>
      <c r="N1821" t="str">
        <f t="shared" si="115"/>
        <v>14</v>
      </c>
    </row>
    <row r="1822" spans="1:14" x14ac:dyDescent="0.3">
      <c r="A1822">
        <v>1</v>
      </c>
      <c r="B1822">
        <v>5</v>
      </c>
      <c r="C1822" s="1">
        <v>40349</v>
      </c>
      <c r="D1822" s="21" t="str">
        <f t="shared" si="112"/>
        <v>20-Jun-2010</v>
      </c>
      <c r="E1822" s="2">
        <v>0.49374999999999997</v>
      </c>
      <c r="F1822" s="1">
        <v>40349</v>
      </c>
      <c r="G1822" s="2">
        <v>0.71944444444444444</v>
      </c>
      <c r="H1822">
        <v>110</v>
      </c>
      <c r="I1822">
        <v>325</v>
      </c>
      <c r="J1822" t="s">
        <v>8</v>
      </c>
      <c r="K1822" t="s">
        <v>21</v>
      </c>
      <c r="L1822" t="str">
        <f t="shared" si="113"/>
        <v>Morning</v>
      </c>
      <c r="M1822" t="str">
        <f t="shared" si="114"/>
        <v>11</v>
      </c>
      <c r="N1822" t="str">
        <f t="shared" si="115"/>
        <v>17</v>
      </c>
    </row>
    <row r="1823" spans="1:14" x14ac:dyDescent="0.3">
      <c r="A1823">
        <v>1</v>
      </c>
      <c r="B1823">
        <v>8</v>
      </c>
      <c r="C1823" s="1">
        <v>40349</v>
      </c>
      <c r="D1823" s="21" t="str">
        <f t="shared" si="112"/>
        <v>20-Jun-2010</v>
      </c>
      <c r="E1823" s="2">
        <v>0.52152777777777781</v>
      </c>
      <c r="F1823" s="1">
        <v>40349</v>
      </c>
      <c r="G1823" s="2">
        <v>0.65138888888888891</v>
      </c>
      <c r="H1823">
        <v>70</v>
      </c>
      <c r="I1823">
        <v>187</v>
      </c>
      <c r="J1823" t="s">
        <v>8</v>
      </c>
      <c r="K1823" t="s">
        <v>21</v>
      </c>
      <c r="L1823" t="str">
        <f t="shared" si="113"/>
        <v>Morning</v>
      </c>
      <c r="M1823" t="str">
        <f t="shared" si="114"/>
        <v>12</v>
      </c>
      <c r="N1823" t="str">
        <f t="shared" si="115"/>
        <v>15</v>
      </c>
    </row>
    <row r="1824" spans="1:14" x14ac:dyDescent="0.3">
      <c r="A1824">
        <v>1</v>
      </c>
      <c r="B1824">
        <v>5</v>
      </c>
      <c r="C1824" s="1">
        <v>40349</v>
      </c>
      <c r="D1824" s="21" t="str">
        <f t="shared" si="112"/>
        <v>20-Jun-2010</v>
      </c>
      <c r="E1824" s="2">
        <v>0.54027777777777775</v>
      </c>
      <c r="F1824" s="1">
        <v>40349</v>
      </c>
      <c r="G1824" s="2">
        <v>0.60069444444444442</v>
      </c>
      <c r="H1824">
        <v>50</v>
      </c>
      <c r="I1824">
        <v>87</v>
      </c>
      <c r="J1824" t="s">
        <v>8</v>
      </c>
      <c r="K1824" t="s">
        <v>21</v>
      </c>
      <c r="L1824" t="str">
        <f t="shared" si="113"/>
        <v>Morning</v>
      </c>
      <c r="M1824" t="str">
        <f t="shared" si="114"/>
        <v>12</v>
      </c>
      <c r="N1824" t="str">
        <f t="shared" si="115"/>
        <v>14</v>
      </c>
    </row>
    <row r="1825" spans="1:14" x14ac:dyDescent="0.3">
      <c r="A1825">
        <v>1</v>
      </c>
      <c r="B1825">
        <v>6</v>
      </c>
      <c r="C1825" s="1">
        <v>40349</v>
      </c>
      <c r="D1825" s="21" t="str">
        <f t="shared" si="112"/>
        <v>20-Jun-2010</v>
      </c>
      <c r="E1825" s="2">
        <v>0.54375000000000007</v>
      </c>
      <c r="F1825" s="1">
        <v>40349</v>
      </c>
      <c r="G1825" s="2">
        <v>0.60902777777777783</v>
      </c>
      <c r="H1825">
        <v>50</v>
      </c>
      <c r="I1825">
        <v>94</v>
      </c>
      <c r="J1825" t="s">
        <v>8</v>
      </c>
      <c r="K1825" t="s">
        <v>21</v>
      </c>
      <c r="L1825" t="str">
        <f t="shared" si="113"/>
        <v>Morning</v>
      </c>
      <c r="M1825" t="str">
        <f t="shared" si="114"/>
        <v>13</v>
      </c>
      <c r="N1825" t="str">
        <f t="shared" si="115"/>
        <v>14</v>
      </c>
    </row>
    <row r="1826" spans="1:14" x14ac:dyDescent="0.3">
      <c r="A1826">
        <v>1</v>
      </c>
      <c r="B1826">
        <v>6</v>
      </c>
      <c r="C1826" s="1">
        <v>40349</v>
      </c>
      <c r="D1826" s="21" t="str">
        <f t="shared" si="112"/>
        <v>20-Jun-2010</v>
      </c>
      <c r="E1826" s="2">
        <v>0.55555555555555558</v>
      </c>
      <c r="F1826" s="1">
        <v>40349</v>
      </c>
      <c r="G1826" s="2">
        <v>0.58333333333333337</v>
      </c>
      <c r="H1826">
        <v>50</v>
      </c>
      <c r="I1826">
        <v>40</v>
      </c>
      <c r="J1826" t="s">
        <v>8</v>
      </c>
      <c r="K1826" t="s">
        <v>21</v>
      </c>
      <c r="L1826" t="str">
        <f t="shared" si="113"/>
        <v>Morning</v>
      </c>
      <c r="M1826" t="str">
        <f t="shared" si="114"/>
        <v>13</v>
      </c>
      <c r="N1826" t="str">
        <f t="shared" si="115"/>
        <v>14</v>
      </c>
    </row>
    <row r="1827" spans="1:14" x14ac:dyDescent="0.3">
      <c r="A1827">
        <v>1</v>
      </c>
      <c r="B1827">
        <v>5</v>
      </c>
      <c r="C1827" s="1">
        <v>40349</v>
      </c>
      <c r="D1827" s="21" t="str">
        <f t="shared" si="112"/>
        <v>20-Jun-2010</v>
      </c>
      <c r="E1827" s="2">
        <v>0.55972222222222223</v>
      </c>
      <c r="F1827" s="1">
        <v>40349</v>
      </c>
      <c r="G1827" s="2">
        <v>0.7055555555555556</v>
      </c>
      <c r="H1827">
        <v>70</v>
      </c>
      <c r="I1827">
        <v>210</v>
      </c>
      <c r="J1827" t="s">
        <v>8</v>
      </c>
      <c r="K1827" t="s">
        <v>21</v>
      </c>
      <c r="L1827" t="str">
        <f t="shared" si="113"/>
        <v>Morning</v>
      </c>
      <c r="M1827" t="str">
        <f t="shared" si="114"/>
        <v>13</v>
      </c>
      <c r="N1827" t="str">
        <f t="shared" si="115"/>
        <v>16</v>
      </c>
    </row>
    <row r="1828" spans="1:14" x14ac:dyDescent="0.3">
      <c r="A1828">
        <v>1</v>
      </c>
      <c r="B1828">
        <v>8</v>
      </c>
      <c r="C1828" s="1">
        <v>40349</v>
      </c>
      <c r="D1828" s="21" t="str">
        <f t="shared" si="112"/>
        <v>20-Jun-2010</v>
      </c>
      <c r="E1828" s="2">
        <v>0.61319444444444449</v>
      </c>
      <c r="F1828" s="1">
        <v>40349</v>
      </c>
      <c r="G1828" s="2">
        <v>0.75486111111111109</v>
      </c>
      <c r="H1828">
        <v>70</v>
      </c>
      <c r="I1828">
        <v>204</v>
      </c>
      <c r="J1828" t="s">
        <v>8</v>
      </c>
      <c r="K1828" t="s">
        <v>21</v>
      </c>
      <c r="L1828" t="str">
        <f t="shared" si="113"/>
        <v>Afternoon</v>
      </c>
      <c r="M1828" t="str">
        <f t="shared" si="114"/>
        <v>14</v>
      </c>
      <c r="N1828" t="str">
        <f t="shared" si="115"/>
        <v>18</v>
      </c>
    </row>
    <row r="1829" spans="1:14" x14ac:dyDescent="0.3">
      <c r="A1829">
        <v>1</v>
      </c>
      <c r="B1829">
        <v>5</v>
      </c>
      <c r="C1829" s="1">
        <v>40349</v>
      </c>
      <c r="D1829" s="21" t="str">
        <f t="shared" si="112"/>
        <v>20-Jun-2010</v>
      </c>
      <c r="E1829" s="2">
        <v>0.61805555555555558</v>
      </c>
      <c r="F1829" s="1">
        <v>40349</v>
      </c>
      <c r="G1829" s="2">
        <v>0.66319444444444442</v>
      </c>
      <c r="H1829">
        <v>50</v>
      </c>
      <c r="I1829">
        <v>65</v>
      </c>
      <c r="J1829" t="s">
        <v>8</v>
      </c>
      <c r="K1829" t="s">
        <v>21</v>
      </c>
      <c r="L1829" t="str">
        <f t="shared" si="113"/>
        <v>Afternoon</v>
      </c>
      <c r="M1829" t="str">
        <f t="shared" si="114"/>
        <v>14</v>
      </c>
      <c r="N1829" t="str">
        <f t="shared" si="115"/>
        <v>15</v>
      </c>
    </row>
    <row r="1830" spans="1:14" x14ac:dyDescent="0.3">
      <c r="A1830">
        <v>1</v>
      </c>
      <c r="B1830">
        <v>5</v>
      </c>
      <c r="C1830" s="1">
        <v>40349</v>
      </c>
      <c r="D1830" s="21" t="str">
        <f t="shared" si="112"/>
        <v>20-Jun-2010</v>
      </c>
      <c r="E1830" s="2">
        <v>0.61805555555555558</v>
      </c>
      <c r="F1830" s="1">
        <v>40349</v>
      </c>
      <c r="G1830" s="2">
        <v>0.68680555555555556</v>
      </c>
      <c r="H1830">
        <v>50</v>
      </c>
      <c r="I1830">
        <v>99</v>
      </c>
      <c r="J1830" t="s">
        <v>8</v>
      </c>
      <c r="K1830" t="s">
        <v>21</v>
      </c>
      <c r="L1830" t="str">
        <f t="shared" si="113"/>
        <v>Afternoon</v>
      </c>
      <c r="M1830" t="str">
        <f t="shared" si="114"/>
        <v>14</v>
      </c>
      <c r="N1830" t="str">
        <f t="shared" si="115"/>
        <v>16</v>
      </c>
    </row>
    <row r="1831" spans="1:14" x14ac:dyDescent="0.3">
      <c r="A1831">
        <v>1</v>
      </c>
      <c r="B1831">
        <v>6</v>
      </c>
      <c r="C1831" s="1">
        <v>40349</v>
      </c>
      <c r="D1831" s="21" t="str">
        <f t="shared" si="112"/>
        <v>20-Jun-2010</v>
      </c>
      <c r="E1831" s="2">
        <v>0.68888888888888899</v>
      </c>
      <c r="F1831" s="1">
        <v>40349</v>
      </c>
      <c r="G1831" s="2">
        <v>0.7680555555555556</v>
      </c>
      <c r="H1831">
        <v>50</v>
      </c>
      <c r="I1831">
        <v>114</v>
      </c>
      <c r="J1831" t="s">
        <v>8</v>
      </c>
      <c r="K1831" t="s">
        <v>21</v>
      </c>
      <c r="L1831" t="str">
        <f t="shared" si="113"/>
        <v>Afternoon</v>
      </c>
      <c r="M1831" t="str">
        <f t="shared" si="114"/>
        <v>16</v>
      </c>
      <c r="N1831" t="str">
        <f t="shared" si="115"/>
        <v>18</v>
      </c>
    </row>
    <row r="1832" spans="1:14" x14ac:dyDescent="0.3">
      <c r="A1832">
        <v>1</v>
      </c>
      <c r="B1832">
        <v>6</v>
      </c>
      <c r="C1832" s="1">
        <v>40349</v>
      </c>
      <c r="D1832" s="21" t="str">
        <f t="shared" si="112"/>
        <v>20-Jun-2010</v>
      </c>
      <c r="E1832" s="2">
        <v>0.69027777777777777</v>
      </c>
      <c r="F1832" s="1">
        <v>40349</v>
      </c>
      <c r="G1832" s="2">
        <v>0.79236111111111107</v>
      </c>
      <c r="H1832">
        <v>50</v>
      </c>
      <c r="I1832">
        <v>147</v>
      </c>
      <c r="J1832" t="s">
        <v>8</v>
      </c>
      <c r="K1832" t="s">
        <v>21</v>
      </c>
      <c r="L1832" t="str">
        <f t="shared" si="113"/>
        <v>Afternoon</v>
      </c>
      <c r="M1832" t="str">
        <f t="shared" si="114"/>
        <v>16</v>
      </c>
      <c r="N1832" t="str">
        <f t="shared" si="115"/>
        <v>19</v>
      </c>
    </row>
    <row r="1833" spans="1:14" x14ac:dyDescent="0.3">
      <c r="A1833">
        <v>1</v>
      </c>
      <c r="B1833">
        <v>6</v>
      </c>
      <c r="C1833" s="1">
        <v>40349</v>
      </c>
      <c r="D1833" s="21" t="str">
        <f t="shared" si="112"/>
        <v>20-Jun-2010</v>
      </c>
      <c r="E1833" s="2">
        <v>0.75347222222222221</v>
      </c>
      <c r="F1833" s="1">
        <v>40349</v>
      </c>
      <c r="G1833" s="2">
        <v>0.82986111111111116</v>
      </c>
      <c r="H1833">
        <v>50</v>
      </c>
      <c r="I1833">
        <v>110</v>
      </c>
      <c r="J1833" t="s">
        <v>8</v>
      </c>
      <c r="K1833" t="s">
        <v>21</v>
      </c>
      <c r="L1833" t="str">
        <f t="shared" si="113"/>
        <v>Evening</v>
      </c>
      <c r="M1833" t="str">
        <f t="shared" si="114"/>
        <v>18</v>
      </c>
      <c r="N1833" t="str">
        <f t="shared" si="115"/>
        <v>19</v>
      </c>
    </row>
    <row r="1834" spans="1:14" x14ac:dyDescent="0.3">
      <c r="A1834">
        <v>1</v>
      </c>
      <c r="B1834">
        <v>6</v>
      </c>
      <c r="C1834" s="1">
        <v>40349</v>
      </c>
      <c r="D1834" s="21" t="str">
        <f t="shared" si="112"/>
        <v>20-Jun-2010</v>
      </c>
      <c r="E1834" s="2">
        <v>0.80208333333333337</v>
      </c>
      <c r="F1834" s="1">
        <v>40349</v>
      </c>
      <c r="G1834" s="2">
        <v>0.87708333333333333</v>
      </c>
      <c r="H1834">
        <v>50</v>
      </c>
      <c r="I1834">
        <v>108</v>
      </c>
      <c r="J1834" t="s">
        <v>8</v>
      </c>
      <c r="K1834" t="s">
        <v>21</v>
      </c>
      <c r="L1834" t="str">
        <f t="shared" si="113"/>
        <v>Evening</v>
      </c>
      <c r="M1834" t="str">
        <f t="shared" si="114"/>
        <v>19</v>
      </c>
      <c r="N1834" t="str">
        <f t="shared" si="115"/>
        <v>21</v>
      </c>
    </row>
    <row r="1835" spans="1:14" x14ac:dyDescent="0.3">
      <c r="A1835">
        <v>1</v>
      </c>
      <c r="B1835">
        <v>8</v>
      </c>
      <c r="C1835" s="1">
        <v>40349</v>
      </c>
      <c r="D1835" s="21" t="str">
        <f t="shared" si="112"/>
        <v>20-Jun-2010</v>
      </c>
      <c r="E1835" s="2">
        <v>0.81388888888888899</v>
      </c>
      <c r="F1835" s="1">
        <v>40349</v>
      </c>
      <c r="G1835" s="2">
        <v>0.88888888888888884</v>
      </c>
      <c r="H1835">
        <v>50</v>
      </c>
      <c r="I1835">
        <v>108</v>
      </c>
      <c r="J1835" t="s">
        <v>8</v>
      </c>
      <c r="K1835" t="s">
        <v>21</v>
      </c>
      <c r="L1835" t="str">
        <f t="shared" si="113"/>
        <v>Evening</v>
      </c>
      <c r="M1835" t="str">
        <f t="shared" si="114"/>
        <v>19</v>
      </c>
      <c r="N1835" t="str">
        <f t="shared" si="115"/>
        <v>21</v>
      </c>
    </row>
    <row r="1836" spans="1:14" x14ac:dyDescent="0.3">
      <c r="A1836">
        <v>1</v>
      </c>
      <c r="B1836">
        <v>6</v>
      </c>
      <c r="C1836" s="1">
        <v>40349</v>
      </c>
      <c r="D1836" s="21" t="str">
        <f t="shared" si="112"/>
        <v>20-Jun-2010</v>
      </c>
      <c r="E1836" s="2">
        <v>0.83611111111111114</v>
      </c>
      <c r="F1836" s="1">
        <v>40349</v>
      </c>
      <c r="G1836" s="2">
        <v>0.88958333333333339</v>
      </c>
      <c r="H1836">
        <v>50</v>
      </c>
      <c r="I1836">
        <v>77</v>
      </c>
      <c r="J1836" t="s">
        <v>8</v>
      </c>
      <c r="K1836" t="s">
        <v>21</v>
      </c>
      <c r="L1836" t="str">
        <f t="shared" si="113"/>
        <v>Evening</v>
      </c>
      <c r="M1836" t="str">
        <f t="shared" si="114"/>
        <v>20</v>
      </c>
      <c r="N1836" t="str">
        <f t="shared" si="115"/>
        <v>21</v>
      </c>
    </row>
    <row r="1837" spans="1:14" x14ac:dyDescent="0.3">
      <c r="A1837">
        <v>1</v>
      </c>
      <c r="B1837">
        <v>6</v>
      </c>
      <c r="C1837" s="1">
        <v>40349</v>
      </c>
      <c r="D1837" s="21" t="str">
        <f t="shared" si="112"/>
        <v>20-Jun-2010</v>
      </c>
      <c r="E1837" s="2">
        <v>0.83750000000000002</v>
      </c>
      <c r="F1837" s="1">
        <v>40349</v>
      </c>
      <c r="G1837" s="2">
        <v>0.97083333333333333</v>
      </c>
      <c r="H1837">
        <v>70</v>
      </c>
      <c r="I1837">
        <v>192</v>
      </c>
      <c r="J1837" t="s">
        <v>8</v>
      </c>
      <c r="K1837" t="s">
        <v>21</v>
      </c>
      <c r="L1837" t="str">
        <f t="shared" si="113"/>
        <v>Evening</v>
      </c>
      <c r="M1837" t="str">
        <f t="shared" si="114"/>
        <v>20</v>
      </c>
      <c r="N1837" t="str">
        <f t="shared" si="115"/>
        <v>23</v>
      </c>
    </row>
    <row r="1838" spans="1:14" x14ac:dyDescent="0.3">
      <c r="A1838">
        <v>1</v>
      </c>
      <c r="B1838">
        <v>6</v>
      </c>
      <c r="C1838" s="1">
        <v>40349</v>
      </c>
      <c r="D1838" s="21" t="str">
        <f t="shared" si="112"/>
        <v>20-Jun-2010</v>
      </c>
      <c r="E1838" s="2">
        <v>0.8618055555555556</v>
      </c>
      <c r="F1838" s="1">
        <v>40349</v>
      </c>
      <c r="G1838" s="2">
        <v>0.93402777777777779</v>
      </c>
      <c r="H1838">
        <v>50</v>
      </c>
      <c r="I1838">
        <v>104</v>
      </c>
      <c r="J1838" t="s">
        <v>8</v>
      </c>
      <c r="K1838" t="s">
        <v>21</v>
      </c>
      <c r="L1838" t="str">
        <f t="shared" si="113"/>
        <v>Evening</v>
      </c>
      <c r="M1838" t="str">
        <f t="shared" si="114"/>
        <v>20</v>
      </c>
      <c r="N1838" t="str">
        <f t="shared" si="115"/>
        <v>22</v>
      </c>
    </row>
    <row r="1839" spans="1:14" x14ac:dyDescent="0.3">
      <c r="A1839">
        <v>1</v>
      </c>
      <c r="B1839">
        <v>5</v>
      </c>
      <c r="C1839" s="1">
        <v>40349</v>
      </c>
      <c r="D1839" s="21" t="str">
        <f t="shared" si="112"/>
        <v>20-Jun-2010</v>
      </c>
      <c r="E1839" s="2">
        <v>0.87638888888888899</v>
      </c>
      <c r="F1839" s="1">
        <v>40349</v>
      </c>
      <c r="G1839" s="2">
        <v>0.90347222222222223</v>
      </c>
      <c r="H1839">
        <v>50</v>
      </c>
      <c r="I1839">
        <v>39</v>
      </c>
      <c r="J1839" t="s">
        <v>8</v>
      </c>
      <c r="K1839" t="s">
        <v>21</v>
      </c>
      <c r="L1839" t="str">
        <f t="shared" si="113"/>
        <v>Evening</v>
      </c>
      <c r="M1839" t="str">
        <f t="shared" si="114"/>
        <v>21</v>
      </c>
      <c r="N1839" t="str">
        <f t="shared" si="115"/>
        <v>21</v>
      </c>
    </row>
    <row r="1840" spans="1:14" x14ac:dyDescent="0.3">
      <c r="A1840">
        <v>1</v>
      </c>
      <c r="B1840">
        <v>6</v>
      </c>
      <c r="C1840" s="1">
        <v>40349</v>
      </c>
      <c r="D1840" s="21" t="str">
        <f t="shared" si="112"/>
        <v>20-Jun-2010</v>
      </c>
      <c r="E1840" s="2">
        <v>0.8965277777777777</v>
      </c>
      <c r="F1840" s="1">
        <v>40349</v>
      </c>
      <c r="G1840" s="2">
        <v>0.97083333333333333</v>
      </c>
      <c r="H1840">
        <v>50</v>
      </c>
      <c r="I1840">
        <v>107</v>
      </c>
      <c r="J1840" t="s">
        <v>8</v>
      </c>
      <c r="K1840" t="s">
        <v>21</v>
      </c>
      <c r="L1840" t="str">
        <f t="shared" si="113"/>
        <v>Evening</v>
      </c>
      <c r="M1840" t="str">
        <f t="shared" si="114"/>
        <v>21</v>
      </c>
      <c r="N1840" t="str">
        <f t="shared" si="115"/>
        <v>23</v>
      </c>
    </row>
    <row r="1841" spans="1:14" x14ac:dyDescent="0.3">
      <c r="A1841">
        <v>1</v>
      </c>
      <c r="B1841">
        <v>6</v>
      </c>
      <c r="C1841" s="1">
        <v>40349</v>
      </c>
      <c r="D1841" s="21" t="str">
        <f t="shared" si="112"/>
        <v>20-Jun-2010</v>
      </c>
      <c r="E1841" s="2">
        <v>0.97916666666666663</v>
      </c>
      <c r="F1841" s="1">
        <v>40350</v>
      </c>
      <c r="G1841" s="2">
        <v>9.375E-2</v>
      </c>
      <c r="H1841">
        <v>50</v>
      </c>
      <c r="I1841">
        <v>165</v>
      </c>
      <c r="J1841" t="s">
        <v>8</v>
      </c>
      <c r="K1841" t="s">
        <v>21</v>
      </c>
      <c r="L1841" t="str">
        <f t="shared" si="113"/>
        <v>Night</v>
      </c>
      <c r="M1841" t="str">
        <f t="shared" si="114"/>
        <v>23</v>
      </c>
      <c r="N1841" t="str">
        <f t="shared" si="115"/>
        <v>02</v>
      </c>
    </row>
    <row r="1842" spans="1:14" x14ac:dyDescent="0.3">
      <c r="A1842">
        <v>1</v>
      </c>
      <c r="B1842">
        <v>5</v>
      </c>
      <c r="C1842" s="1">
        <v>40355</v>
      </c>
      <c r="D1842" s="21" t="str">
        <f t="shared" si="112"/>
        <v>26-Jun-2010</v>
      </c>
      <c r="E1842" s="2">
        <v>0.48472222222222222</v>
      </c>
      <c r="F1842" s="1">
        <v>40355</v>
      </c>
      <c r="G1842" s="2">
        <v>0.66736111111111107</v>
      </c>
      <c r="H1842">
        <v>90</v>
      </c>
      <c r="I1842">
        <v>263</v>
      </c>
      <c r="J1842" t="s">
        <v>8</v>
      </c>
      <c r="K1842" t="s">
        <v>18</v>
      </c>
      <c r="L1842" t="str">
        <f t="shared" si="113"/>
        <v>Morning</v>
      </c>
      <c r="M1842" t="str">
        <f t="shared" si="114"/>
        <v>11</v>
      </c>
      <c r="N1842" t="str">
        <f t="shared" si="115"/>
        <v>16</v>
      </c>
    </row>
    <row r="1843" spans="1:14" x14ac:dyDescent="0.3">
      <c r="A1843">
        <v>1</v>
      </c>
      <c r="B1843">
        <v>5</v>
      </c>
      <c r="C1843" s="1">
        <v>40355</v>
      </c>
      <c r="D1843" s="21" t="str">
        <f t="shared" si="112"/>
        <v>26-Jun-2010</v>
      </c>
      <c r="E1843" s="2">
        <v>0.54166666666666663</v>
      </c>
      <c r="F1843" s="1">
        <v>40355</v>
      </c>
      <c r="G1843" s="2">
        <v>0.58333333333333337</v>
      </c>
      <c r="H1843">
        <v>50</v>
      </c>
      <c r="I1843">
        <v>60</v>
      </c>
      <c r="J1843" t="s">
        <v>8</v>
      </c>
      <c r="K1843" t="s">
        <v>18</v>
      </c>
      <c r="L1843" t="str">
        <f t="shared" si="113"/>
        <v>Morning</v>
      </c>
      <c r="M1843" t="str">
        <f t="shared" si="114"/>
        <v>13</v>
      </c>
      <c r="N1843" t="str">
        <f t="shared" si="115"/>
        <v>14</v>
      </c>
    </row>
    <row r="1844" spans="1:14" x14ac:dyDescent="0.3">
      <c r="A1844">
        <v>1</v>
      </c>
      <c r="B1844">
        <v>5</v>
      </c>
      <c r="C1844" s="1">
        <v>40355</v>
      </c>
      <c r="D1844" s="21" t="str">
        <f t="shared" si="112"/>
        <v>26-Jun-2010</v>
      </c>
      <c r="E1844" s="2">
        <v>0.5625</v>
      </c>
      <c r="F1844" s="1">
        <v>40355</v>
      </c>
      <c r="G1844" s="2">
        <v>0.75069444444444444</v>
      </c>
      <c r="H1844">
        <v>90</v>
      </c>
      <c r="I1844">
        <v>271</v>
      </c>
      <c r="J1844" t="s">
        <v>8</v>
      </c>
      <c r="K1844" t="s">
        <v>18</v>
      </c>
      <c r="L1844" t="str">
        <f t="shared" si="113"/>
        <v>Morning</v>
      </c>
      <c r="M1844" t="str">
        <f t="shared" si="114"/>
        <v>13</v>
      </c>
      <c r="N1844" t="str">
        <f t="shared" si="115"/>
        <v>18</v>
      </c>
    </row>
    <row r="1845" spans="1:14" x14ac:dyDescent="0.3">
      <c r="A1845">
        <v>1</v>
      </c>
      <c r="B1845">
        <v>8</v>
      </c>
      <c r="C1845" s="1">
        <v>40355</v>
      </c>
      <c r="D1845" s="21" t="str">
        <f t="shared" si="112"/>
        <v>26-Jun-2010</v>
      </c>
      <c r="E1845" s="2">
        <v>0.58611111111111114</v>
      </c>
      <c r="F1845" s="1">
        <v>40355</v>
      </c>
      <c r="G1845" s="2">
        <v>0.74444444444444446</v>
      </c>
      <c r="H1845">
        <v>70</v>
      </c>
      <c r="I1845">
        <v>228</v>
      </c>
      <c r="J1845" t="s">
        <v>8</v>
      </c>
      <c r="K1845" t="s">
        <v>18</v>
      </c>
      <c r="L1845" t="str">
        <f t="shared" si="113"/>
        <v>Afternoon</v>
      </c>
      <c r="M1845" t="str">
        <f t="shared" si="114"/>
        <v>14</v>
      </c>
      <c r="N1845" t="str">
        <f t="shared" si="115"/>
        <v>17</v>
      </c>
    </row>
    <row r="1846" spans="1:14" x14ac:dyDescent="0.3">
      <c r="A1846">
        <v>1</v>
      </c>
      <c r="B1846">
        <v>8</v>
      </c>
      <c r="C1846" s="1">
        <v>40355</v>
      </c>
      <c r="D1846" s="21" t="str">
        <f t="shared" si="112"/>
        <v>26-Jun-2010</v>
      </c>
      <c r="E1846" s="2">
        <v>0.6</v>
      </c>
      <c r="F1846" s="1">
        <v>40355</v>
      </c>
      <c r="G1846" s="2">
        <v>0.69791666666666663</v>
      </c>
      <c r="H1846">
        <v>50</v>
      </c>
      <c r="I1846">
        <v>141</v>
      </c>
      <c r="J1846" t="s">
        <v>8</v>
      </c>
      <c r="K1846" t="s">
        <v>18</v>
      </c>
      <c r="L1846" t="str">
        <f t="shared" si="113"/>
        <v>Afternoon</v>
      </c>
      <c r="M1846" t="str">
        <f t="shared" si="114"/>
        <v>14</v>
      </c>
      <c r="N1846" t="str">
        <f t="shared" si="115"/>
        <v>16</v>
      </c>
    </row>
    <row r="1847" spans="1:14" x14ac:dyDescent="0.3">
      <c r="A1847">
        <v>1</v>
      </c>
      <c r="B1847">
        <v>8</v>
      </c>
      <c r="C1847" s="1">
        <v>40355</v>
      </c>
      <c r="D1847" s="21" t="str">
        <f t="shared" si="112"/>
        <v>26-Jun-2010</v>
      </c>
      <c r="E1847" s="2">
        <v>0.64166666666666672</v>
      </c>
      <c r="F1847" s="1">
        <v>40355</v>
      </c>
      <c r="G1847" s="2">
        <v>0.77986111111111101</v>
      </c>
      <c r="H1847">
        <v>70</v>
      </c>
      <c r="I1847">
        <v>199</v>
      </c>
      <c r="J1847" t="s">
        <v>8</v>
      </c>
      <c r="K1847" t="s">
        <v>18</v>
      </c>
      <c r="L1847" t="str">
        <f t="shared" si="113"/>
        <v>Afternoon</v>
      </c>
      <c r="M1847" t="str">
        <f t="shared" si="114"/>
        <v>15</v>
      </c>
      <c r="N1847" t="str">
        <f t="shared" si="115"/>
        <v>18</v>
      </c>
    </row>
    <row r="1848" spans="1:14" x14ac:dyDescent="0.3">
      <c r="A1848">
        <v>1</v>
      </c>
      <c r="B1848">
        <v>8</v>
      </c>
      <c r="C1848" s="1">
        <v>40355</v>
      </c>
      <c r="D1848" s="21" t="str">
        <f t="shared" si="112"/>
        <v>26-Jun-2010</v>
      </c>
      <c r="E1848" s="2">
        <v>0.64583333333333337</v>
      </c>
      <c r="F1848" s="1">
        <v>40355</v>
      </c>
      <c r="G1848" s="2">
        <v>0.76736111111111116</v>
      </c>
      <c r="H1848">
        <v>50</v>
      </c>
      <c r="I1848">
        <v>175</v>
      </c>
      <c r="J1848" t="s">
        <v>8</v>
      </c>
      <c r="K1848" t="s">
        <v>18</v>
      </c>
      <c r="L1848" t="str">
        <f t="shared" si="113"/>
        <v>Afternoon</v>
      </c>
      <c r="M1848" t="str">
        <f t="shared" si="114"/>
        <v>15</v>
      </c>
      <c r="N1848" t="str">
        <f t="shared" si="115"/>
        <v>18</v>
      </c>
    </row>
    <row r="1849" spans="1:14" x14ac:dyDescent="0.3">
      <c r="A1849">
        <v>1</v>
      </c>
      <c r="B1849">
        <v>8</v>
      </c>
      <c r="C1849" s="1">
        <v>40355</v>
      </c>
      <c r="D1849" s="21" t="str">
        <f t="shared" si="112"/>
        <v>26-Jun-2010</v>
      </c>
      <c r="E1849" s="2">
        <v>0.67499999999999993</v>
      </c>
      <c r="F1849" s="1">
        <v>40355</v>
      </c>
      <c r="G1849" s="2">
        <v>0.7631944444444444</v>
      </c>
      <c r="H1849">
        <v>50</v>
      </c>
      <c r="I1849">
        <v>127</v>
      </c>
      <c r="J1849" t="s">
        <v>8</v>
      </c>
      <c r="K1849" t="s">
        <v>18</v>
      </c>
      <c r="L1849" t="str">
        <f t="shared" si="113"/>
        <v>Afternoon</v>
      </c>
      <c r="M1849" t="str">
        <f t="shared" si="114"/>
        <v>16</v>
      </c>
      <c r="N1849" t="str">
        <f t="shared" si="115"/>
        <v>18</v>
      </c>
    </row>
    <row r="1850" spans="1:14" x14ac:dyDescent="0.3">
      <c r="A1850">
        <v>1</v>
      </c>
      <c r="B1850">
        <v>6</v>
      </c>
      <c r="C1850" s="1">
        <v>40355</v>
      </c>
      <c r="D1850" s="21" t="str">
        <f t="shared" si="112"/>
        <v>26-Jun-2010</v>
      </c>
      <c r="E1850" s="2">
        <v>0.68125000000000002</v>
      </c>
      <c r="F1850" s="1">
        <v>40355</v>
      </c>
      <c r="G1850" s="2">
        <v>0.73541666666666661</v>
      </c>
      <c r="H1850">
        <v>50</v>
      </c>
      <c r="I1850">
        <v>78</v>
      </c>
      <c r="J1850" t="s">
        <v>8</v>
      </c>
      <c r="K1850" t="s">
        <v>18</v>
      </c>
      <c r="L1850" t="str">
        <f t="shared" si="113"/>
        <v>Afternoon</v>
      </c>
      <c r="M1850" t="str">
        <f t="shared" si="114"/>
        <v>16</v>
      </c>
      <c r="N1850" t="str">
        <f t="shared" si="115"/>
        <v>17</v>
      </c>
    </row>
    <row r="1851" spans="1:14" x14ac:dyDescent="0.3">
      <c r="A1851">
        <v>1</v>
      </c>
      <c r="B1851">
        <v>6</v>
      </c>
      <c r="C1851" s="1">
        <v>40355</v>
      </c>
      <c r="D1851" s="21" t="str">
        <f t="shared" si="112"/>
        <v>26-Jun-2010</v>
      </c>
      <c r="E1851" s="2">
        <v>0.70624999999999993</v>
      </c>
      <c r="F1851" s="1">
        <v>40355</v>
      </c>
      <c r="G1851" s="2">
        <v>0.73055555555555562</v>
      </c>
      <c r="H1851">
        <v>50</v>
      </c>
      <c r="I1851">
        <v>35</v>
      </c>
      <c r="J1851" t="s">
        <v>8</v>
      </c>
      <c r="K1851" t="s">
        <v>18</v>
      </c>
      <c r="L1851" t="str">
        <f t="shared" si="113"/>
        <v>Afternoon</v>
      </c>
      <c r="M1851" t="str">
        <f t="shared" si="114"/>
        <v>16</v>
      </c>
      <c r="N1851" t="str">
        <f t="shared" si="115"/>
        <v>17</v>
      </c>
    </row>
    <row r="1852" spans="1:14" x14ac:dyDescent="0.3">
      <c r="A1852">
        <v>1</v>
      </c>
      <c r="B1852">
        <v>5</v>
      </c>
      <c r="C1852" s="1">
        <v>40355</v>
      </c>
      <c r="D1852" s="21" t="str">
        <f t="shared" si="112"/>
        <v>26-Jun-2010</v>
      </c>
      <c r="E1852" s="2">
        <v>0.72916666666666663</v>
      </c>
      <c r="F1852" s="1">
        <v>40355</v>
      </c>
      <c r="G1852" s="2">
        <v>0.79027777777777775</v>
      </c>
      <c r="H1852">
        <v>50</v>
      </c>
      <c r="I1852">
        <v>88</v>
      </c>
      <c r="J1852" t="s">
        <v>8</v>
      </c>
      <c r="K1852" t="s">
        <v>18</v>
      </c>
      <c r="L1852" t="str">
        <f t="shared" si="113"/>
        <v>Afternoon</v>
      </c>
      <c r="M1852" t="str">
        <f t="shared" si="114"/>
        <v>17</v>
      </c>
      <c r="N1852" t="str">
        <f t="shared" si="115"/>
        <v>18</v>
      </c>
    </row>
    <row r="1853" spans="1:14" x14ac:dyDescent="0.3">
      <c r="A1853">
        <v>1</v>
      </c>
      <c r="B1853">
        <v>5</v>
      </c>
      <c r="C1853" s="1">
        <v>40355</v>
      </c>
      <c r="D1853" s="21" t="str">
        <f t="shared" si="112"/>
        <v>26-Jun-2010</v>
      </c>
      <c r="E1853" s="2">
        <v>0.7715277777777777</v>
      </c>
      <c r="F1853" s="1">
        <v>40355</v>
      </c>
      <c r="G1853" s="2">
        <v>0.98402777777777783</v>
      </c>
      <c r="H1853">
        <v>110</v>
      </c>
      <c r="I1853">
        <v>306</v>
      </c>
      <c r="J1853" t="s">
        <v>8</v>
      </c>
      <c r="K1853" t="s">
        <v>18</v>
      </c>
      <c r="L1853" t="str">
        <f t="shared" si="113"/>
        <v>Evening</v>
      </c>
      <c r="M1853" t="str">
        <f t="shared" si="114"/>
        <v>18</v>
      </c>
      <c r="N1853" t="str">
        <f t="shared" si="115"/>
        <v>23</v>
      </c>
    </row>
    <row r="1854" spans="1:14" x14ac:dyDescent="0.3">
      <c r="A1854">
        <v>1</v>
      </c>
      <c r="B1854">
        <v>8</v>
      </c>
      <c r="C1854" s="1">
        <v>40355</v>
      </c>
      <c r="D1854" s="21" t="str">
        <f t="shared" si="112"/>
        <v>26-Jun-2010</v>
      </c>
      <c r="E1854" s="2">
        <v>0.79166666666666663</v>
      </c>
      <c r="F1854" s="1">
        <v>40355</v>
      </c>
      <c r="G1854" s="2">
        <v>0.94166666666666676</v>
      </c>
      <c r="H1854">
        <v>70</v>
      </c>
      <c r="I1854">
        <v>216</v>
      </c>
      <c r="J1854" t="s">
        <v>8</v>
      </c>
      <c r="K1854" t="s">
        <v>18</v>
      </c>
      <c r="L1854" t="str">
        <f t="shared" si="113"/>
        <v>Evening</v>
      </c>
      <c r="M1854" t="str">
        <f t="shared" si="114"/>
        <v>19</v>
      </c>
      <c r="N1854" t="str">
        <f t="shared" si="115"/>
        <v>22</v>
      </c>
    </row>
    <row r="1855" spans="1:14" x14ac:dyDescent="0.3">
      <c r="A1855">
        <v>1</v>
      </c>
      <c r="B1855">
        <v>8</v>
      </c>
      <c r="C1855" s="1">
        <v>40355</v>
      </c>
      <c r="D1855" s="21" t="str">
        <f t="shared" si="112"/>
        <v>26-Jun-2010</v>
      </c>
      <c r="E1855" s="2">
        <v>0.80763888888888891</v>
      </c>
      <c r="F1855" s="1">
        <v>40355</v>
      </c>
      <c r="G1855" s="2">
        <v>0.84375</v>
      </c>
      <c r="H1855">
        <v>50</v>
      </c>
      <c r="I1855">
        <v>52</v>
      </c>
      <c r="J1855" t="s">
        <v>8</v>
      </c>
      <c r="K1855" t="s">
        <v>18</v>
      </c>
      <c r="L1855" t="str">
        <f t="shared" si="113"/>
        <v>Evening</v>
      </c>
      <c r="M1855" t="str">
        <f t="shared" si="114"/>
        <v>19</v>
      </c>
      <c r="N1855" t="str">
        <f t="shared" si="115"/>
        <v>20</v>
      </c>
    </row>
    <row r="1856" spans="1:14" x14ac:dyDescent="0.3">
      <c r="A1856">
        <v>1</v>
      </c>
      <c r="B1856">
        <v>5</v>
      </c>
      <c r="C1856" s="1">
        <v>40355</v>
      </c>
      <c r="D1856" s="21" t="str">
        <f t="shared" si="112"/>
        <v>26-Jun-2010</v>
      </c>
      <c r="E1856" s="2">
        <v>0.84513888888888899</v>
      </c>
      <c r="F1856" s="1">
        <v>40355</v>
      </c>
      <c r="G1856" s="2">
        <v>0.92222222222222217</v>
      </c>
      <c r="H1856">
        <v>50</v>
      </c>
      <c r="I1856">
        <v>111</v>
      </c>
      <c r="J1856" t="s">
        <v>8</v>
      </c>
      <c r="K1856" t="s">
        <v>18</v>
      </c>
      <c r="L1856" t="str">
        <f t="shared" si="113"/>
        <v>Evening</v>
      </c>
      <c r="M1856" t="str">
        <f t="shared" si="114"/>
        <v>20</v>
      </c>
      <c r="N1856" t="str">
        <f t="shared" si="115"/>
        <v>22</v>
      </c>
    </row>
    <row r="1857" spans="1:14" x14ac:dyDescent="0.3">
      <c r="A1857">
        <v>1</v>
      </c>
      <c r="B1857">
        <v>6</v>
      </c>
      <c r="C1857" s="1">
        <v>40355</v>
      </c>
      <c r="D1857" s="21" t="str">
        <f t="shared" si="112"/>
        <v>26-Jun-2010</v>
      </c>
      <c r="E1857" s="2">
        <v>0.85069444444444453</v>
      </c>
      <c r="F1857" s="1">
        <v>40355</v>
      </c>
      <c r="G1857" s="2">
        <v>0.91319444444444453</v>
      </c>
      <c r="H1857">
        <v>50</v>
      </c>
      <c r="I1857">
        <v>90</v>
      </c>
      <c r="J1857" t="s">
        <v>8</v>
      </c>
      <c r="K1857" t="s">
        <v>18</v>
      </c>
      <c r="L1857" t="str">
        <f t="shared" si="113"/>
        <v>Evening</v>
      </c>
      <c r="M1857" t="str">
        <f t="shared" si="114"/>
        <v>20</v>
      </c>
      <c r="N1857" t="str">
        <f t="shared" si="115"/>
        <v>21</v>
      </c>
    </row>
    <row r="1858" spans="1:14" x14ac:dyDescent="0.3">
      <c r="A1858">
        <v>1</v>
      </c>
      <c r="B1858">
        <v>6</v>
      </c>
      <c r="C1858" s="1">
        <v>40355</v>
      </c>
      <c r="D1858" s="21" t="str">
        <f t="shared" si="112"/>
        <v>26-Jun-2010</v>
      </c>
      <c r="E1858" s="2">
        <v>0.86875000000000002</v>
      </c>
      <c r="F1858" s="1">
        <v>40355</v>
      </c>
      <c r="G1858" s="2">
        <v>0.99652777777777779</v>
      </c>
      <c r="H1858">
        <v>70</v>
      </c>
      <c r="I1858">
        <v>184</v>
      </c>
      <c r="J1858" t="s">
        <v>8</v>
      </c>
      <c r="K1858" t="s">
        <v>18</v>
      </c>
      <c r="L1858" t="str">
        <f t="shared" si="113"/>
        <v>Evening</v>
      </c>
      <c r="M1858" t="str">
        <f t="shared" si="114"/>
        <v>20</v>
      </c>
      <c r="N1858" t="str">
        <f t="shared" si="115"/>
        <v>23</v>
      </c>
    </row>
    <row r="1859" spans="1:14" x14ac:dyDescent="0.3">
      <c r="A1859">
        <v>1</v>
      </c>
      <c r="B1859">
        <v>6</v>
      </c>
      <c r="C1859" s="1">
        <v>40356</v>
      </c>
      <c r="D1859" s="21" t="str">
        <f t="shared" ref="D1859:D1922" si="116" xml:space="preserve"> TEXT(C1859, "dd-Mmm-yyyy")</f>
        <v>27-Jun-2010</v>
      </c>
      <c r="E1859" s="2">
        <v>0.41666666666666669</v>
      </c>
      <c r="F1859" s="1">
        <v>40356</v>
      </c>
      <c r="G1859" s="2">
        <v>0.45902777777777781</v>
      </c>
      <c r="H1859">
        <v>50</v>
      </c>
      <c r="I1859">
        <v>61</v>
      </c>
      <c r="J1859" t="s">
        <v>8</v>
      </c>
      <c r="K1859" t="s">
        <v>21</v>
      </c>
      <c r="L1859" t="str">
        <f t="shared" ref="L1859:L1922" si="117">IF(AND(E1859&gt;$T$6,E1859&lt;=$U$6),"Morning",IF(AND(E1859&gt;$U$6,E1859&lt;=$V$6),"Afternoon", IF(AND(E1859&gt;$V$6,E1859&lt;=$W$6),"Evening", "Night")))</f>
        <v>Night</v>
      </c>
      <c r="M1859" t="str">
        <f t="shared" ref="M1859:M1922" si="118" xml:space="preserve"> TEXT(E1859, "H")</f>
        <v>10</v>
      </c>
      <c r="N1859" t="str">
        <f t="shared" ref="N1859:N1922" si="119" xml:space="preserve"> TEXT(G1859,"HH")</f>
        <v>11</v>
      </c>
    </row>
    <row r="1860" spans="1:14" x14ac:dyDescent="0.3">
      <c r="A1860">
        <v>1</v>
      </c>
      <c r="B1860">
        <v>6</v>
      </c>
      <c r="C1860" s="1">
        <v>40356</v>
      </c>
      <c r="D1860" s="21" t="str">
        <f t="shared" si="116"/>
        <v>27-Jun-2010</v>
      </c>
      <c r="E1860" s="2">
        <v>0.43263888888888885</v>
      </c>
      <c r="F1860" s="1">
        <v>40356</v>
      </c>
      <c r="G1860" s="2">
        <v>0.54236111111111118</v>
      </c>
      <c r="H1860">
        <v>50</v>
      </c>
      <c r="I1860">
        <v>158</v>
      </c>
      <c r="J1860" t="s">
        <v>8</v>
      </c>
      <c r="K1860" t="s">
        <v>21</v>
      </c>
      <c r="L1860" t="str">
        <f t="shared" si="117"/>
        <v>Morning</v>
      </c>
      <c r="M1860" t="str">
        <f t="shared" si="118"/>
        <v>10</v>
      </c>
      <c r="N1860" t="str">
        <f t="shared" si="119"/>
        <v>13</v>
      </c>
    </row>
    <row r="1861" spans="1:14" x14ac:dyDescent="0.3">
      <c r="A1861">
        <v>1</v>
      </c>
      <c r="B1861">
        <v>6</v>
      </c>
      <c r="C1861" s="1">
        <v>40356</v>
      </c>
      <c r="D1861" s="21" t="str">
        <f t="shared" si="116"/>
        <v>27-Jun-2010</v>
      </c>
      <c r="E1861" s="2">
        <v>0.57777777777777783</v>
      </c>
      <c r="F1861" s="1">
        <v>40356</v>
      </c>
      <c r="G1861" s="2">
        <v>0.72638888888888886</v>
      </c>
      <c r="H1861">
        <v>70</v>
      </c>
      <c r="I1861">
        <v>214</v>
      </c>
      <c r="J1861" t="s">
        <v>8</v>
      </c>
      <c r="K1861" t="s">
        <v>21</v>
      </c>
      <c r="L1861" t="str">
        <f t="shared" si="117"/>
        <v>Morning</v>
      </c>
      <c r="M1861" t="str">
        <f t="shared" si="118"/>
        <v>13</v>
      </c>
      <c r="N1861" t="str">
        <f t="shared" si="119"/>
        <v>17</v>
      </c>
    </row>
    <row r="1862" spans="1:14" x14ac:dyDescent="0.3">
      <c r="A1862">
        <v>1</v>
      </c>
      <c r="B1862">
        <v>8</v>
      </c>
      <c r="C1862" s="1">
        <v>40356</v>
      </c>
      <c r="D1862" s="21" t="str">
        <f t="shared" si="116"/>
        <v>27-Jun-2010</v>
      </c>
      <c r="E1862" s="2">
        <v>0.63124999999999998</v>
      </c>
      <c r="F1862" s="1">
        <v>40356</v>
      </c>
      <c r="G1862" s="2">
        <v>0.80694444444444446</v>
      </c>
      <c r="H1862">
        <v>90</v>
      </c>
      <c r="I1862">
        <v>253</v>
      </c>
      <c r="J1862" t="s">
        <v>8</v>
      </c>
      <c r="K1862" t="s">
        <v>21</v>
      </c>
      <c r="L1862" t="str">
        <f t="shared" si="117"/>
        <v>Afternoon</v>
      </c>
      <c r="M1862" t="str">
        <f t="shared" si="118"/>
        <v>15</v>
      </c>
      <c r="N1862" t="str">
        <f t="shared" si="119"/>
        <v>19</v>
      </c>
    </row>
    <row r="1863" spans="1:14" x14ac:dyDescent="0.3">
      <c r="A1863">
        <v>1</v>
      </c>
      <c r="B1863">
        <v>6</v>
      </c>
      <c r="C1863" s="1">
        <v>40356</v>
      </c>
      <c r="D1863" s="21" t="str">
        <f t="shared" si="116"/>
        <v>27-Jun-2010</v>
      </c>
      <c r="E1863" s="2">
        <v>0.64374999999999993</v>
      </c>
      <c r="F1863" s="1">
        <v>40356</v>
      </c>
      <c r="G1863" s="2">
        <v>0.78055555555555556</v>
      </c>
      <c r="H1863">
        <v>70</v>
      </c>
      <c r="I1863">
        <v>197</v>
      </c>
      <c r="J1863" t="s">
        <v>8</v>
      </c>
      <c r="K1863" t="s">
        <v>21</v>
      </c>
      <c r="L1863" t="str">
        <f t="shared" si="117"/>
        <v>Afternoon</v>
      </c>
      <c r="M1863" t="str">
        <f t="shared" si="118"/>
        <v>15</v>
      </c>
      <c r="N1863" t="str">
        <f t="shared" si="119"/>
        <v>18</v>
      </c>
    </row>
    <row r="1864" spans="1:14" x14ac:dyDescent="0.3">
      <c r="A1864">
        <v>1</v>
      </c>
      <c r="B1864">
        <v>5</v>
      </c>
      <c r="C1864" s="1">
        <v>40356</v>
      </c>
      <c r="D1864" s="21" t="str">
        <f t="shared" si="116"/>
        <v>27-Jun-2010</v>
      </c>
      <c r="E1864" s="2">
        <v>0.6479166666666667</v>
      </c>
      <c r="F1864" s="1">
        <v>40356</v>
      </c>
      <c r="G1864" s="2">
        <v>0.79722222222222217</v>
      </c>
      <c r="H1864">
        <v>70</v>
      </c>
      <c r="I1864">
        <v>215</v>
      </c>
      <c r="J1864" t="s">
        <v>8</v>
      </c>
      <c r="K1864" t="s">
        <v>21</v>
      </c>
      <c r="L1864" t="str">
        <f t="shared" si="117"/>
        <v>Afternoon</v>
      </c>
      <c r="M1864" t="str">
        <f t="shared" si="118"/>
        <v>15</v>
      </c>
      <c r="N1864" t="str">
        <f t="shared" si="119"/>
        <v>19</v>
      </c>
    </row>
    <row r="1865" spans="1:14" x14ac:dyDescent="0.3">
      <c r="A1865">
        <v>1</v>
      </c>
      <c r="B1865">
        <v>8</v>
      </c>
      <c r="C1865" s="1">
        <v>40356</v>
      </c>
      <c r="D1865" s="21" t="str">
        <f t="shared" si="116"/>
        <v>27-Jun-2010</v>
      </c>
      <c r="E1865" s="2">
        <v>0.6479166666666667</v>
      </c>
      <c r="F1865" s="1">
        <v>40356</v>
      </c>
      <c r="G1865" s="2">
        <v>0.68541666666666667</v>
      </c>
      <c r="H1865">
        <v>50</v>
      </c>
      <c r="I1865">
        <v>54</v>
      </c>
      <c r="J1865" t="s">
        <v>8</v>
      </c>
      <c r="K1865" t="s">
        <v>21</v>
      </c>
      <c r="L1865" t="str">
        <f t="shared" si="117"/>
        <v>Afternoon</v>
      </c>
      <c r="M1865" t="str">
        <f t="shared" si="118"/>
        <v>15</v>
      </c>
      <c r="N1865" t="str">
        <f t="shared" si="119"/>
        <v>16</v>
      </c>
    </row>
    <row r="1866" spans="1:14" x14ac:dyDescent="0.3">
      <c r="A1866">
        <v>1</v>
      </c>
      <c r="B1866">
        <v>6</v>
      </c>
      <c r="C1866" s="1">
        <v>40356</v>
      </c>
      <c r="D1866" s="21" t="str">
        <f t="shared" si="116"/>
        <v>27-Jun-2010</v>
      </c>
      <c r="E1866" s="2">
        <v>0.67638888888888893</v>
      </c>
      <c r="F1866" s="1">
        <v>40356</v>
      </c>
      <c r="G1866" s="2">
        <v>0.7090277777777777</v>
      </c>
      <c r="H1866">
        <v>50</v>
      </c>
      <c r="I1866">
        <v>47</v>
      </c>
      <c r="J1866" t="s">
        <v>8</v>
      </c>
      <c r="K1866" t="s">
        <v>21</v>
      </c>
      <c r="L1866" t="str">
        <f t="shared" si="117"/>
        <v>Afternoon</v>
      </c>
      <c r="M1866" t="str">
        <f t="shared" si="118"/>
        <v>16</v>
      </c>
      <c r="N1866" t="str">
        <f t="shared" si="119"/>
        <v>17</v>
      </c>
    </row>
    <row r="1867" spans="1:14" x14ac:dyDescent="0.3">
      <c r="A1867">
        <v>1</v>
      </c>
      <c r="B1867">
        <v>6</v>
      </c>
      <c r="C1867" s="1">
        <v>40356</v>
      </c>
      <c r="D1867" s="21" t="str">
        <f t="shared" si="116"/>
        <v>27-Jun-2010</v>
      </c>
      <c r="E1867" s="2">
        <v>0.68402777777777779</v>
      </c>
      <c r="F1867" s="1">
        <v>40356</v>
      </c>
      <c r="G1867" s="2">
        <v>0.85625000000000007</v>
      </c>
      <c r="H1867">
        <v>90</v>
      </c>
      <c r="I1867">
        <v>248</v>
      </c>
      <c r="J1867" t="s">
        <v>8</v>
      </c>
      <c r="K1867" t="s">
        <v>21</v>
      </c>
      <c r="L1867" t="str">
        <f t="shared" si="117"/>
        <v>Afternoon</v>
      </c>
      <c r="M1867" t="str">
        <f t="shared" si="118"/>
        <v>16</v>
      </c>
      <c r="N1867" t="str">
        <f t="shared" si="119"/>
        <v>20</v>
      </c>
    </row>
    <row r="1868" spans="1:14" x14ac:dyDescent="0.3">
      <c r="A1868">
        <v>1</v>
      </c>
      <c r="B1868">
        <v>5</v>
      </c>
      <c r="C1868" s="1">
        <v>40356</v>
      </c>
      <c r="D1868" s="21" t="str">
        <f t="shared" si="116"/>
        <v>27-Jun-2010</v>
      </c>
      <c r="E1868" s="2">
        <v>0.7006944444444444</v>
      </c>
      <c r="F1868" s="1">
        <v>40356</v>
      </c>
      <c r="G1868" s="2">
        <v>0.8305555555555556</v>
      </c>
      <c r="H1868">
        <v>70</v>
      </c>
      <c r="I1868">
        <v>187</v>
      </c>
      <c r="J1868" t="s">
        <v>8</v>
      </c>
      <c r="K1868" t="s">
        <v>21</v>
      </c>
      <c r="L1868" t="str">
        <f t="shared" si="117"/>
        <v>Afternoon</v>
      </c>
      <c r="M1868" t="str">
        <f t="shared" si="118"/>
        <v>16</v>
      </c>
      <c r="N1868" t="str">
        <f t="shared" si="119"/>
        <v>19</v>
      </c>
    </row>
    <row r="1869" spans="1:14" x14ac:dyDescent="0.3">
      <c r="A1869">
        <v>1</v>
      </c>
      <c r="B1869">
        <v>6</v>
      </c>
      <c r="C1869" s="1">
        <v>40356</v>
      </c>
      <c r="D1869" s="21" t="str">
        <f t="shared" si="116"/>
        <v>27-Jun-2010</v>
      </c>
      <c r="E1869" s="2">
        <v>0.72430555555555554</v>
      </c>
      <c r="F1869" s="1">
        <v>40356</v>
      </c>
      <c r="G1869" s="2">
        <v>0.97361111111111109</v>
      </c>
      <c r="H1869">
        <v>110</v>
      </c>
      <c r="I1869">
        <v>359</v>
      </c>
      <c r="J1869" t="s">
        <v>8</v>
      </c>
      <c r="K1869" t="s">
        <v>21</v>
      </c>
      <c r="L1869" t="str">
        <f t="shared" si="117"/>
        <v>Afternoon</v>
      </c>
      <c r="M1869" t="str">
        <f t="shared" si="118"/>
        <v>17</v>
      </c>
      <c r="N1869" t="str">
        <f t="shared" si="119"/>
        <v>23</v>
      </c>
    </row>
    <row r="1870" spans="1:14" x14ac:dyDescent="0.3">
      <c r="A1870">
        <v>1</v>
      </c>
      <c r="B1870">
        <v>8</v>
      </c>
      <c r="C1870" s="1">
        <v>40356</v>
      </c>
      <c r="D1870" s="21" t="str">
        <f t="shared" si="116"/>
        <v>27-Jun-2010</v>
      </c>
      <c r="E1870" s="2">
        <v>0.73125000000000007</v>
      </c>
      <c r="F1870" s="1">
        <v>40356</v>
      </c>
      <c r="G1870" s="2">
        <v>0.80555555555555547</v>
      </c>
      <c r="H1870">
        <v>50</v>
      </c>
      <c r="I1870">
        <v>107</v>
      </c>
      <c r="J1870" t="s">
        <v>8</v>
      </c>
      <c r="K1870" t="s">
        <v>21</v>
      </c>
      <c r="L1870" t="str">
        <f t="shared" si="117"/>
        <v>Afternoon</v>
      </c>
      <c r="M1870" t="str">
        <f t="shared" si="118"/>
        <v>17</v>
      </c>
      <c r="N1870" t="str">
        <f t="shared" si="119"/>
        <v>19</v>
      </c>
    </row>
    <row r="1871" spans="1:14" x14ac:dyDescent="0.3">
      <c r="A1871">
        <v>1</v>
      </c>
      <c r="B1871">
        <v>5</v>
      </c>
      <c r="C1871" s="1">
        <v>40356</v>
      </c>
      <c r="D1871" s="21" t="str">
        <f t="shared" si="116"/>
        <v>27-Jun-2010</v>
      </c>
      <c r="E1871" s="2">
        <v>0.7680555555555556</v>
      </c>
      <c r="F1871" s="1">
        <v>40356</v>
      </c>
      <c r="G1871" s="2">
        <v>0.93055555555555547</v>
      </c>
      <c r="H1871">
        <v>70</v>
      </c>
      <c r="I1871">
        <v>234</v>
      </c>
      <c r="J1871" t="s">
        <v>8</v>
      </c>
      <c r="K1871" t="s">
        <v>21</v>
      </c>
      <c r="L1871" t="str">
        <f t="shared" si="117"/>
        <v>Evening</v>
      </c>
      <c r="M1871" t="str">
        <f t="shared" si="118"/>
        <v>18</v>
      </c>
      <c r="N1871" t="str">
        <f t="shared" si="119"/>
        <v>22</v>
      </c>
    </row>
    <row r="1872" spans="1:14" x14ac:dyDescent="0.3">
      <c r="A1872">
        <v>1</v>
      </c>
      <c r="B1872">
        <v>5</v>
      </c>
      <c r="C1872" s="1">
        <v>40356</v>
      </c>
      <c r="D1872" s="21" t="str">
        <f t="shared" si="116"/>
        <v>27-Jun-2010</v>
      </c>
      <c r="E1872" s="2">
        <v>0.78333333333333333</v>
      </c>
      <c r="F1872" s="1">
        <v>40356</v>
      </c>
      <c r="G1872" s="2">
        <v>0.96666666666666667</v>
      </c>
      <c r="H1872">
        <v>90</v>
      </c>
      <c r="I1872">
        <v>264</v>
      </c>
      <c r="J1872" t="s">
        <v>8</v>
      </c>
      <c r="K1872" t="s">
        <v>21</v>
      </c>
      <c r="L1872" t="str">
        <f t="shared" si="117"/>
        <v>Evening</v>
      </c>
      <c r="M1872" t="str">
        <f t="shared" si="118"/>
        <v>18</v>
      </c>
      <c r="N1872" t="str">
        <f t="shared" si="119"/>
        <v>23</v>
      </c>
    </row>
    <row r="1873" spans="1:14" x14ac:dyDescent="0.3">
      <c r="A1873">
        <v>1</v>
      </c>
      <c r="B1873">
        <v>8</v>
      </c>
      <c r="C1873" s="1">
        <v>40356</v>
      </c>
      <c r="D1873" s="21" t="str">
        <f t="shared" si="116"/>
        <v>27-Jun-2010</v>
      </c>
      <c r="E1873" s="2">
        <v>0.78888888888888886</v>
      </c>
      <c r="F1873" s="1">
        <v>40356</v>
      </c>
      <c r="G1873" s="2">
        <v>0.90625</v>
      </c>
      <c r="H1873">
        <v>50</v>
      </c>
      <c r="I1873">
        <v>169</v>
      </c>
      <c r="J1873" t="s">
        <v>8</v>
      </c>
      <c r="K1873" t="s">
        <v>21</v>
      </c>
      <c r="L1873" t="str">
        <f t="shared" si="117"/>
        <v>Evening</v>
      </c>
      <c r="M1873" t="str">
        <f t="shared" si="118"/>
        <v>18</v>
      </c>
      <c r="N1873" t="str">
        <f t="shared" si="119"/>
        <v>21</v>
      </c>
    </row>
    <row r="1874" spans="1:14" x14ac:dyDescent="0.3">
      <c r="A1874">
        <v>1</v>
      </c>
      <c r="B1874">
        <v>8</v>
      </c>
      <c r="C1874" s="1">
        <v>40356</v>
      </c>
      <c r="D1874" s="21" t="str">
        <f t="shared" si="116"/>
        <v>27-Jun-2010</v>
      </c>
      <c r="E1874" s="2">
        <v>0.80208333333333337</v>
      </c>
      <c r="F1874" s="1">
        <v>40356</v>
      </c>
      <c r="G1874" s="2">
        <v>0.90486111111111101</v>
      </c>
      <c r="H1874">
        <v>50</v>
      </c>
      <c r="I1874">
        <v>148</v>
      </c>
      <c r="J1874" t="s">
        <v>8</v>
      </c>
      <c r="K1874" t="s">
        <v>21</v>
      </c>
      <c r="L1874" t="str">
        <f t="shared" si="117"/>
        <v>Evening</v>
      </c>
      <c r="M1874" t="str">
        <f t="shared" si="118"/>
        <v>19</v>
      </c>
      <c r="N1874" t="str">
        <f t="shared" si="119"/>
        <v>21</v>
      </c>
    </row>
    <row r="1875" spans="1:14" x14ac:dyDescent="0.3">
      <c r="A1875">
        <v>1</v>
      </c>
      <c r="B1875">
        <v>6</v>
      </c>
      <c r="C1875" s="1">
        <v>40356</v>
      </c>
      <c r="D1875" s="21" t="str">
        <f t="shared" si="116"/>
        <v>27-Jun-2010</v>
      </c>
      <c r="E1875" s="2">
        <v>0.82500000000000007</v>
      </c>
      <c r="F1875" s="1">
        <v>40356</v>
      </c>
      <c r="G1875" s="2">
        <v>0.9194444444444444</v>
      </c>
      <c r="H1875">
        <v>50</v>
      </c>
      <c r="I1875">
        <v>136</v>
      </c>
      <c r="J1875" t="s">
        <v>8</v>
      </c>
      <c r="K1875" t="s">
        <v>21</v>
      </c>
      <c r="L1875" t="str">
        <f t="shared" si="117"/>
        <v>Evening</v>
      </c>
      <c r="M1875" t="str">
        <f t="shared" si="118"/>
        <v>19</v>
      </c>
      <c r="N1875" t="str">
        <f t="shared" si="119"/>
        <v>22</v>
      </c>
    </row>
    <row r="1876" spans="1:14" x14ac:dyDescent="0.3">
      <c r="A1876">
        <v>1</v>
      </c>
      <c r="B1876">
        <v>5</v>
      </c>
      <c r="C1876" s="1">
        <v>40356</v>
      </c>
      <c r="D1876" s="21" t="str">
        <f t="shared" si="116"/>
        <v>27-Jun-2010</v>
      </c>
      <c r="E1876" s="2">
        <v>0.94027777777777777</v>
      </c>
      <c r="F1876" s="1">
        <v>40357</v>
      </c>
      <c r="G1876" s="2">
        <v>1.8055555555555557E-2</v>
      </c>
      <c r="H1876">
        <v>50</v>
      </c>
      <c r="I1876">
        <v>112</v>
      </c>
      <c r="J1876" t="s">
        <v>8</v>
      </c>
      <c r="K1876" t="s">
        <v>21</v>
      </c>
      <c r="L1876" t="str">
        <f t="shared" si="117"/>
        <v>Night</v>
      </c>
      <c r="M1876" t="str">
        <f t="shared" si="118"/>
        <v>22</v>
      </c>
      <c r="N1876" t="str">
        <f t="shared" si="119"/>
        <v>00</v>
      </c>
    </row>
    <row r="1877" spans="1:14" x14ac:dyDescent="0.3">
      <c r="A1877">
        <v>1</v>
      </c>
      <c r="B1877">
        <v>8</v>
      </c>
      <c r="C1877" s="1">
        <v>40362</v>
      </c>
      <c r="D1877" s="21" t="str">
        <f t="shared" si="116"/>
        <v>03-Jul-2010</v>
      </c>
      <c r="E1877" s="2">
        <v>0.4069444444444445</v>
      </c>
      <c r="F1877" s="1">
        <v>40362</v>
      </c>
      <c r="G1877" s="2">
        <v>0.80902777777777779</v>
      </c>
      <c r="H1877">
        <v>0</v>
      </c>
      <c r="I1877">
        <v>579</v>
      </c>
      <c r="J1877" t="s">
        <v>19</v>
      </c>
      <c r="K1877" t="s">
        <v>18</v>
      </c>
      <c r="L1877" t="str">
        <f t="shared" si="117"/>
        <v>Night</v>
      </c>
      <c r="M1877" t="str">
        <f t="shared" si="118"/>
        <v>9</v>
      </c>
      <c r="N1877" t="str">
        <f t="shared" si="119"/>
        <v>19</v>
      </c>
    </row>
    <row r="1878" spans="1:14" x14ac:dyDescent="0.3">
      <c r="A1878">
        <v>1</v>
      </c>
      <c r="B1878">
        <v>5</v>
      </c>
      <c r="C1878" s="1">
        <v>40362</v>
      </c>
      <c r="D1878" s="21" t="str">
        <f t="shared" si="116"/>
        <v>03-Jul-2010</v>
      </c>
      <c r="E1878" s="2">
        <v>0.41736111111111113</v>
      </c>
      <c r="F1878" s="1">
        <v>40362</v>
      </c>
      <c r="G1878" s="2">
        <v>0.57986111111111105</v>
      </c>
      <c r="H1878">
        <v>70</v>
      </c>
      <c r="I1878">
        <v>234</v>
      </c>
      <c r="J1878" t="s">
        <v>8</v>
      </c>
      <c r="K1878" t="s">
        <v>18</v>
      </c>
      <c r="L1878" t="str">
        <f t="shared" si="117"/>
        <v>Morning</v>
      </c>
      <c r="M1878" t="str">
        <f t="shared" si="118"/>
        <v>10</v>
      </c>
      <c r="N1878" t="str">
        <f t="shared" si="119"/>
        <v>13</v>
      </c>
    </row>
    <row r="1879" spans="1:14" x14ac:dyDescent="0.3">
      <c r="A1879">
        <v>1</v>
      </c>
      <c r="B1879">
        <v>5</v>
      </c>
      <c r="C1879" s="1">
        <v>40362</v>
      </c>
      <c r="D1879" s="21" t="str">
        <f t="shared" si="116"/>
        <v>03-Jul-2010</v>
      </c>
      <c r="E1879" s="2">
        <v>0.42291666666666666</v>
      </c>
      <c r="F1879" s="1">
        <v>40362</v>
      </c>
      <c r="G1879" s="2">
        <v>0.6069444444444444</v>
      </c>
      <c r="H1879">
        <v>90</v>
      </c>
      <c r="I1879">
        <v>265</v>
      </c>
      <c r="J1879" t="s">
        <v>8</v>
      </c>
      <c r="K1879" t="s">
        <v>18</v>
      </c>
      <c r="L1879" t="str">
        <f t="shared" si="117"/>
        <v>Morning</v>
      </c>
      <c r="M1879" t="str">
        <f t="shared" si="118"/>
        <v>10</v>
      </c>
      <c r="N1879" t="str">
        <f t="shared" si="119"/>
        <v>14</v>
      </c>
    </row>
    <row r="1880" spans="1:14" x14ac:dyDescent="0.3">
      <c r="A1880">
        <v>1</v>
      </c>
      <c r="B1880">
        <v>5</v>
      </c>
      <c r="C1880" s="1">
        <v>40362</v>
      </c>
      <c r="D1880" s="21" t="str">
        <f t="shared" si="116"/>
        <v>03-Jul-2010</v>
      </c>
      <c r="E1880" s="2">
        <v>0.45</v>
      </c>
      <c r="F1880" s="1">
        <v>40362</v>
      </c>
      <c r="G1880" s="2">
        <v>0.54236111111111118</v>
      </c>
      <c r="H1880">
        <v>50</v>
      </c>
      <c r="I1880">
        <v>133</v>
      </c>
      <c r="J1880" t="s">
        <v>8</v>
      </c>
      <c r="K1880" t="s">
        <v>18</v>
      </c>
      <c r="L1880" t="str">
        <f t="shared" si="117"/>
        <v>Morning</v>
      </c>
      <c r="M1880" t="str">
        <f t="shared" si="118"/>
        <v>10</v>
      </c>
      <c r="N1880" t="str">
        <f t="shared" si="119"/>
        <v>13</v>
      </c>
    </row>
    <row r="1881" spans="1:14" x14ac:dyDescent="0.3">
      <c r="A1881">
        <v>1</v>
      </c>
      <c r="B1881">
        <v>5</v>
      </c>
      <c r="C1881" s="1">
        <v>40362</v>
      </c>
      <c r="D1881" s="21" t="str">
        <f t="shared" si="116"/>
        <v>03-Jul-2010</v>
      </c>
      <c r="E1881" s="2">
        <v>0.53333333333333333</v>
      </c>
      <c r="F1881" s="1">
        <v>40362</v>
      </c>
      <c r="G1881" s="2">
        <v>0.60833333333333328</v>
      </c>
      <c r="H1881">
        <v>50</v>
      </c>
      <c r="I1881">
        <v>108</v>
      </c>
      <c r="J1881" t="s">
        <v>8</v>
      </c>
      <c r="K1881" t="s">
        <v>18</v>
      </c>
      <c r="L1881" t="str">
        <f t="shared" si="117"/>
        <v>Morning</v>
      </c>
      <c r="M1881" t="str">
        <f t="shared" si="118"/>
        <v>12</v>
      </c>
      <c r="N1881" t="str">
        <f t="shared" si="119"/>
        <v>14</v>
      </c>
    </row>
    <row r="1882" spans="1:14" x14ac:dyDescent="0.3">
      <c r="A1882">
        <v>1</v>
      </c>
      <c r="B1882">
        <v>5</v>
      </c>
      <c r="C1882" s="1">
        <v>40362</v>
      </c>
      <c r="D1882" s="21" t="str">
        <f t="shared" si="116"/>
        <v>03-Jul-2010</v>
      </c>
      <c r="E1882" s="2">
        <v>0.56527777777777777</v>
      </c>
      <c r="F1882" s="1">
        <v>40362</v>
      </c>
      <c r="G1882" s="2">
        <v>0.63750000000000007</v>
      </c>
      <c r="H1882">
        <v>50</v>
      </c>
      <c r="I1882">
        <v>104</v>
      </c>
      <c r="J1882" t="s">
        <v>8</v>
      </c>
      <c r="K1882" t="s">
        <v>18</v>
      </c>
      <c r="L1882" t="str">
        <f t="shared" si="117"/>
        <v>Morning</v>
      </c>
      <c r="M1882" t="str">
        <f t="shared" si="118"/>
        <v>13</v>
      </c>
      <c r="N1882" t="str">
        <f t="shared" si="119"/>
        <v>15</v>
      </c>
    </row>
    <row r="1883" spans="1:14" x14ac:dyDescent="0.3">
      <c r="A1883">
        <v>1</v>
      </c>
      <c r="B1883">
        <v>8</v>
      </c>
      <c r="C1883" s="1">
        <v>40362</v>
      </c>
      <c r="D1883" s="21" t="str">
        <f t="shared" si="116"/>
        <v>03-Jul-2010</v>
      </c>
      <c r="E1883" s="2">
        <v>0.62361111111111112</v>
      </c>
      <c r="F1883" s="1">
        <v>40362</v>
      </c>
      <c r="G1883" s="2">
        <v>0.76458333333333339</v>
      </c>
      <c r="H1883">
        <v>70</v>
      </c>
      <c r="I1883">
        <v>203</v>
      </c>
      <c r="J1883" t="s">
        <v>8</v>
      </c>
      <c r="K1883" t="s">
        <v>18</v>
      </c>
      <c r="L1883" t="str">
        <f t="shared" si="117"/>
        <v>Afternoon</v>
      </c>
      <c r="M1883" t="str">
        <f t="shared" si="118"/>
        <v>14</v>
      </c>
      <c r="N1883" t="str">
        <f t="shared" si="119"/>
        <v>18</v>
      </c>
    </row>
    <row r="1884" spans="1:14" x14ac:dyDescent="0.3">
      <c r="A1884">
        <v>1</v>
      </c>
      <c r="B1884">
        <v>8</v>
      </c>
      <c r="C1884" s="1">
        <v>40362</v>
      </c>
      <c r="D1884" s="21" t="str">
        <f t="shared" si="116"/>
        <v>03-Jul-2010</v>
      </c>
      <c r="E1884" s="2">
        <v>0.66319444444444442</v>
      </c>
      <c r="F1884" s="1">
        <v>40362</v>
      </c>
      <c r="G1884" s="2">
        <v>0.7631944444444444</v>
      </c>
      <c r="H1884">
        <v>50</v>
      </c>
      <c r="I1884">
        <v>144</v>
      </c>
      <c r="J1884" t="s">
        <v>8</v>
      </c>
      <c r="K1884" t="s">
        <v>18</v>
      </c>
      <c r="L1884" t="str">
        <f t="shared" si="117"/>
        <v>Afternoon</v>
      </c>
      <c r="M1884" t="str">
        <f t="shared" si="118"/>
        <v>15</v>
      </c>
      <c r="N1884" t="str">
        <f t="shared" si="119"/>
        <v>18</v>
      </c>
    </row>
    <row r="1885" spans="1:14" x14ac:dyDescent="0.3">
      <c r="A1885">
        <v>1</v>
      </c>
      <c r="B1885">
        <v>5</v>
      </c>
      <c r="C1885" s="1">
        <v>40362</v>
      </c>
      <c r="D1885" s="21" t="str">
        <f t="shared" si="116"/>
        <v>03-Jul-2010</v>
      </c>
      <c r="E1885" s="2">
        <v>0.69791666666666663</v>
      </c>
      <c r="F1885" s="1">
        <v>40362</v>
      </c>
      <c r="G1885" s="2">
        <v>0.72499999999999998</v>
      </c>
      <c r="H1885" s="3">
        <v>300</v>
      </c>
      <c r="I1885">
        <v>39</v>
      </c>
      <c r="J1885" t="s">
        <v>8</v>
      </c>
      <c r="K1885" t="s">
        <v>18</v>
      </c>
      <c r="L1885" t="str">
        <f t="shared" si="117"/>
        <v>Afternoon</v>
      </c>
      <c r="M1885" t="str">
        <f t="shared" si="118"/>
        <v>16</v>
      </c>
      <c r="N1885" t="str">
        <f t="shared" si="119"/>
        <v>17</v>
      </c>
    </row>
    <row r="1886" spans="1:14" x14ac:dyDescent="0.3">
      <c r="A1886">
        <v>1</v>
      </c>
      <c r="B1886">
        <v>5</v>
      </c>
      <c r="C1886" s="1">
        <v>40362</v>
      </c>
      <c r="D1886" s="21" t="str">
        <f t="shared" si="116"/>
        <v>03-Jul-2010</v>
      </c>
      <c r="E1886" s="2">
        <v>0.77222222222222225</v>
      </c>
      <c r="F1886" s="1">
        <v>40362</v>
      </c>
      <c r="G1886" s="2">
        <v>0.8534722222222223</v>
      </c>
      <c r="H1886">
        <v>50</v>
      </c>
      <c r="I1886">
        <v>117</v>
      </c>
      <c r="J1886" t="s">
        <v>8</v>
      </c>
      <c r="K1886" t="s">
        <v>18</v>
      </c>
      <c r="L1886" t="str">
        <f t="shared" si="117"/>
        <v>Evening</v>
      </c>
      <c r="M1886" t="str">
        <f t="shared" si="118"/>
        <v>18</v>
      </c>
      <c r="N1886" t="str">
        <f t="shared" si="119"/>
        <v>20</v>
      </c>
    </row>
    <row r="1887" spans="1:14" x14ac:dyDescent="0.3">
      <c r="A1887">
        <v>1</v>
      </c>
      <c r="B1887">
        <v>8</v>
      </c>
      <c r="C1887" s="1">
        <v>40362</v>
      </c>
      <c r="D1887" s="21" t="str">
        <f t="shared" si="116"/>
        <v>03-Jul-2010</v>
      </c>
      <c r="E1887" s="2">
        <v>0.78541666666666676</v>
      </c>
      <c r="F1887" s="1">
        <v>40362</v>
      </c>
      <c r="G1887" s="2">
        <v>0.8222222222222223</v>
      </c>
      <c r="H1887">
        <v>50</v>
      </c>
      <c r="I1887">
        <v>53</v>
      </c>
      <c r="J1887" t="s">
        <v>8</v>
      </c>
      <c r="K1887" t="s">
        <v>18</v>
      </c>
      <c r="L1887" t="str">
        <f t="shared" si="117"/>
        <v>Evening</v>
      </c>
      <c r="M1887" t="str">
        <f t="shared" si="118"/>
        <v>18</v>
      </c>
      <c r="N1887" t="str">
        <f t="shared" si="119"/>
        <v>19</v>
      </c>
    </row>
    <row r="1888" spans="1:14" x14ac:dyDescent="0.3">
      <c r="A1888">
        <v>1</v>
      </c>
      <c r="B1888">
        <v>6</v>
      </c>
      <c r="C1888" s="1">
        <v>40362</v>
      </c>
      <c r="D1888" s="21" t="str">
        <f t="shared" si="116"/>
        <v>03-Jul-2010</v>
      </c>
      <c r="E1888" s="2">
        <v>0.78611111111111109</v>
      </c>
      <c r="F1888" s="1">
        <v>40362</v>
      </c>
      <c r="G1888" s="2">
        <v>0.88263888888888886</v>
      </c>
      <c r="H1888">
        <v>50</v>
      </c>
      <c r="I1888">
        <v>139</v>
      </c>
      <c r="J1888" t="s">
        <v>8</v>
      </c>
      <c r="K1888" t="s">
        <v>18</v>
      </c>
      <c r="L1888" t="str">
        <f t="shared" si="117"/>
        <v>Evening</v>
      </c>
      <c r="M1888" t="str">
        <f t="shared" si="118"/>
        <v>18</v>
      </c>
      <c r="N1888" t="str">
        <f t="shared" si="119"/>
        <v>21</v>
      </c>
    </row>
    <row r="1889" spans="1:14" x14ac:dyDescent="0.3">
      <c r="A1889">
        <v>1</v>
      </c>
      <c r="B1889">
        <v>8</v>
      </c>
      <c r="C1889" s="1">
        <v>40362</v>
      </c>
      <c r="D1889" s="21" t="str">
        <f t="shared" si="116"/>
        <v>03-Jul-2010</v>
      </c>
      <c r="E1889" s="2">
        <v>0.9277777777777777</v>
      </c>
      <c r="F1889" s="1">
        <v>40362</v>
      </c>
      <c r="G1889" s="2">
        <v>0.97916666666666663</v>
      </c>
      <c r="H1889">
        <v>50</v>
      </c>
      <c r="I1889">
        <v>74</v>
      </c>
      <c r="J1889" t="s">
        <v>8</v>
      </c>
      <c r="K1889" t="s">
        <v>18</v>
      </c>
      <c r="L1889" t="str">
        <f t="shared" si="117"/>
        <v>Night</v>
      </c>
      <c r="M1889" t="str">
        <f t="shared" si="118"/>
        <v>22</v>
      </c>
      <c r="N1889" t="str">
        <f t="shared" si="119"/>
        <v>23</v>
      </c>
    </row>
    <row r="1890" spans="1:14" x14ac:dyDescent="0.3">
      <c r="A1890">
        <v>1</v>
      </c>
      <c r="B1890">
        <v>5</v>
      </c>
      <c r="C1890" s="1">
        <v>40363</v>
      </c>
      <c r="D1890" s="21" t="str">
        <f t="shared" si="116"/>
        <v>04-Jul-2010</v>
      </c>
      <c r="E1890" s="2">
        <v>0.46875</v>
      </c>
      <c r="F1890" s="1">
        <v>40363</v>
      </c>
      <c r="G1890" s="2">
        <v>0.59305555555555556</v>
      </c>
      <c r="H1890">
        <v>50</v>
      </c>
      <c r="I1890">
        <v>179</v>
      </c>
      <c r="J1890" t="s">
        <v>8</v>
      </c>
      <c r="K1890" t="s">
        <v>21</v>
      </c>
      <c r="L1890" t="str">
        <f t="shared" si="117"/>
        <v>Morning</v>
      </c>
      <c r="M1890" t="str">
        <f t="shared" si="118"/>
        <v>11</v>
      </c>
      <c r="N1890" t="str">
        <f t="shared" si="119"/>
        <v>14</v>
      </c>
    </row>
    <row r="1891" spans="1:14" x14ac:dyDescent="0.3">
      <c r="A1891">
        <v>1</v>
      </c>
      <c r="B1891">
        <v>5</v>
      </c>
      <c r="C1891" s="1">
        <v>40363</v>
      </c>
      <c r="D1891" s="21" t="str">
        <f t="shared" si="116"/>
        <v>04-Jul-2010</v>
      </c>
      <c r="E1891" s="2">
        <v>0.51527777777777783</v>
      </c>
      <c r="F1891" s="1">
        <v>40363</v>
      </c>
      <c r="G1891" s="2">
        <v>0.67222222222222217</v>
      </c>
      <c r="H1891">
        <v>70</v>
      </c>
      <c r="I1891">
        <v>226</v>
      </c>
      <c r="J1891" t="s">
        <v>8</v>
      </c>
      <c r="K1891" t="s">
        <v>21</v>
      </c>
      <c r="L1891" t="str">
        <f t="shared" si="117"/>
        <v>Morning</v>
      </c>
      <c r="M1891" t="str">
        <f t="shared" si="118"/>
        <v>12</v>
      </c>
      <c r="N1891" t="str">
        <f t="shared" si="119"/>
        <v>16</v>
      </c>
    </row>
    <row r="1892" spans="1:14" x14ac:dyDescent="0.3">
      <c r="A1892">
        <v>1</v>
      </c>
      <c r="B1892">
        <v>6</v>
      </c>
      <c r="C1892" s="1">
        <v>40363</v>
      </c>
      <c r="D1892" s="21" t="str">
        <f t="shared" si="116"/>
        <v>04-Jul-2010</v>
      </c>
      <c r="E1892" s="2">
        <v>0.53888888888888886</v>
      </c>
      <c r="F1892" s="1">
        <v>40363</v>
      </c>
      <c r="G1892" s="2">
        <v>0.72222222222222221</v>
      </c>
      <c r="H1892">
        <v>90</v>
      </c>
      <c r="I1892">
        <v>264</v>
      </c>
      <c r="J1892" t="s">
        <v>8</v>
      </c>
      <c r="K1892" t="s">
        <v>21</v>
      </c>
      <c r="L1892" t="str">
        <f t="shared" si="117"/>
        <v>Morning</v>
      </c>
      <c r="M1892" t="str">
        <f t="shared" si="118"/>
        <v>12</v>
      </c>
      <c r="N1892" t="str">
        <f t="shared" si="119"/>
        <v>17</v>
      </c>
    </row>
    <row r="1893" spans="1:14" x14ac:dyDescent="0.3">
      <c r="A1893">
        <v>1</v>
      </c>
      <c r="B1893">
        <v>6</v>
      </c>
      <c r="C1893" s="1">
        <v>40363</v>
      </c>
      <c r="D1893" s="21" t="str">
        <f t="shared" si="116"/>
        <v>04-Jul-2010</v>
      </c>
      <c r="E1893" s="2">
        <v>0.54166666666666663</v>
      </c>
      <c r="F1893" s="1">
        <v>40363</v>
      </c>
      <c r="G1893" s="2">
        <v>0.60138888888888886</v>
      </c>
      <c r="H1893">
        <v>50</v>
      </c>
      <c r="I1893">
        <v>86</v>
      </c>
      <c r="J1893" t="s">
        <v>8</v>
      </c>
      <c r="K1893" t="s">
        <v>21</v>
      </c>
      <c r="L1893" t="str">
        <f t="shared" si="117"/>
        <v>Morning</v>
      </c>
      <c r="M1893" t="str">
        <f t="shared" si="118"/>
        <v>13</v>
      </c>
      <c r="N1893" t="str">
        <f t="shared" si="119"/>
        <v>14</v>
      </c>
    </row>
    <row r="1894" spans="1:14" x14ac:dyDescent="0.3">
      <c r="A1894">
        <v>1</v>
      </c>
      <c r="B1894">
        <v>5</v>
      </c>
      <c r="C1894" s="1">
        <v>40363</v>
      </c>
      <c r="D1894" s="21" t="str">
        <f t="shared" si="116"/>
        <v>04-Jul-2010</v>
      </c>
      <c r="E1894" s="2">
        <v>0.61111111111111105</v>
      </c>
      <c r="F1894" s="1">
        <v>40363</v>
      </c>
      <c r="G1894" s="2">
        <v>0.7319444444444444</v>
      </c>
      <c r="H1894">
        <v>50</v>
      </c>
      <c r="I1894">
        <v>174</v>
      </c>
      <c r="J1894" t="s">
        <v>14</v>
      </c>
      <c r="K1894" t="s">
        <v>21</v>
      </c>
      <c r="L1894" t="str">
        <f t="shared" si="117"/>
        <v>Afternoon</v>
      </c>
      <c r="M1894" t="str">
        <f t="shared" si="118"/>
        <v>14</v>
      </c>
      <c r="N1894" t="str">
        <f t="shared" si="119"/>
        <v>17</v>
      </c>
    </row>
    <row r="1895" spans="1:14" x14ac:dyDescent="0.3">
      <c r="A1895">
        <v>1</v>
      </c>
      <c r="B1895">
        <v>9</v>
      </c>
      <c r="C1895" s="1">
        <v>40363</v>
      </c>
      <c r="D1895" s="21" t="str">
        <f t="shared" si="116"/>
        <v>04-Jul-2010</v>
      </c>
      <c r="E1895" s="2">
        <v>0.64652777777777781</v>
      </c>
      <c r="F1895" s="1">
        <v>40363</v>
      </c>
      <c r="G1895" s="2">
        <v>0.70972222222222225</v>
      </c>
      <c r="H1895">
        <v>50</v>
      </c>
      <c r="I1895">
        <v>91</v>
      </c>
      <c r="J1895" t="s">
        <v>8</v>
      </c>
      <c r="K1895" t="s">
        <v>21</v>
      </c>
      <c r="L1895" t="str">
        <f t="shared" si="117"/>
        <v>Afternoon</v>
      </c>
      <c r="M1895" t="str">
        <f t="shared" si="118"/>
        <v>15</v>
      </c>
      <c r="N1895" t="str">
        <f t="shared" si="119"/>
        <v>17</v>
      </c>
    </row>
    <row r="1896" spans="1:14" x14ac:dyDescent="0.3">
      <c r="A1896">
        <v>1</v>
      </c>
      <c r="B1896">
        <v>5</v>
      </c>
      <c r="C1896" s="1">
        <v>40363</v>
      </c>
      <c r="D1896" s="21" t="str">
        <f t="shared" si="116"/>
        <v>04-Jul-2010</v>
      </c>
      <c r="E1896" s="2">
        <v>0.65694444444444444</v>
      </c>
      <c r="F1896" s="1">
        <v>40363</v>
      </c>
      <c r="G1896" s="2">
        <v>0.92499999999999993</v>
      </c>
      <c r="H1896">
        <v>130</v>
      </c>
      <c r="I1896">
        <v>386</v>
      </c>
      <c r="J1896" t="s">
        <v>8</v>
      </c>
      <c r="K1896" t="s">
        <v>21</v>
      </c>
      <c r="L1896" t="str">
        <f t="shared" si="117"/>
        <v>Afternoon</v>
      </c>
      <c r="M1896" t="str">
        <f t="shared" si="118"/>
        <v>15</v>
      </c>
      <c r="N1896" t="str">
        <f t="shared" si="119"/>
        <v>22</v>
      </c>
    </row>
    <row r="1897" spans="1:14" x14ac:dyDescent="0.3">
      <c r="A1897">
        <v>1</v>
      </c>
      <c r="B1897">
        <v>8</v>
      </c>
      <c r="C1897" s="1">
        <v>40363</v>
      </c>
      <c r="D1897" s="21" t="str">
        <f t="shared" si="116"/>
        <v>04-Jul-2010</v>
      </c>
      <c r="E1897" s="2">
        <v>0.66666666666666663</v>
      </c>
      <c r="F1897" s="1">
        <v>40363</v>
      </c>
      <c r="G1897" s="2">
        <v>0.88194444444444453</v>
      </c>
      <c r="H1897">
        <v>110</v>
      </c>
      <c r="I1897">
        <v>310</v>
      </c>
      <c r="J1897" t="s">
        <v>8</v>
      </c>
      <c r="K1897" t="s">
        <v>21</v>
      </c>
      <c r="L1897" t="str">
        <f t="shared" si="117"/>
        <v>Afternoon</v>
      </c>
      <c r="M1897" t="str">
        <f t="shared" si="118"/>
        <v>16</v>
      </c>
      <c r="N1897" t="str">
        <f t="shared" si="119"/>
        <v>21</v>
      </c>
    </row>
    <row r="1898" spans="1:14" x14ac:dyDescent="0.3">
      <c r="A1898">
        <v>1</v>
      </c>
      <c r="B1898">
        <v>5</v>
      </c>
      <c r="C1898" s="1">
        <v>40363</v>
      </c>
      <c r="D1898" s="21" t="str">
        <f t="shared" si="116"/>
        <v>04-Jul-2010</v>
      </c>
      <c r="E1898" s="2">
        <v>0.67638888888888893</v>
      </c>
      <c r="F1898" s="1">
        <v>40363</v>
      </c>
      <c r="G1898" s="2">
        <v>0.74861111111111101</v>
      </c>
      <c r="H1898">
        <v>50</v>
      </c>
      <c r="I1898">
        <v>104</v>
      </c>
      <c r="J1898" t="s">
        <v>8</v>
      </c>
      <c r="K1898" t="s">
        <v>21</v>
      </c>
      <c r="L1898" t="str">
        <f t="shared" si="117"/>
        <v>Afternoon</v>
      </c>
      <c r="M1898" t="str">
        <f t="shared" si="118"/>
        <v>16</v>
      </c>
      <c r="N1898" t="str">
        <f t="shared" si="119"/>
        <v>17</v>
      </c>
    </row>
    <row r="1899" spans="1:14" x14ac:dyDescent="0.3">
      <c r="A1899">
        <v>1</v>
      </c>
      <c r="B1899">
        <v>5</v>
      </c>
      <c r="C1899" s="1">
        <v>40363</v>
      </c>
      <c r="D1899" s="21" t="str">
        <f t="shared" si="116"/>
        <v>04-Jul-2010</v>
      </c>
      <c r="E1899" s="2">
        <v>0.69305555555555554</v>
      </c>
      <c r="F1899" s="1">
        <v>40363</v>
      </c>
      <c r="G1899" s="2">
        <v>0.82500000000000007</v>
      </c>
      <c r="H1899">
        <v>70</v>
      </c>
      <c r="I1899">
        <v>190</v>
      </c>
      <c r="J1899" t="s">
        <v>8</v>
      </c>
      <c r="K1899" t="s">
        <v>21</v>
      </c>
      <c r="L1899" t="str">
        <f t="shared" si="117"/>
        <v>Afternoon</v>
      </c>
      <c r="M1899" t="str">
        <f t="shared" si="118"/>
        <v>16</v>
      </c>
      <c r="N1899" t="str">
        <f t="shared" si="119"/>
        <v>19</v>
      </c>
    </row>
    <row r="1900" spans="1:14" x14ac:dyDescent="0.3">
      <c r="A1900">
        <v>1</v>
      </c>
      <c r="B1900">
        <v>9</v>
      </c>
      <c r="C1900" s="1">
        <v>40363</v>
      </c>
      <c r="D1900" s="21" t="str">
        <f t="shared" si="116"/>
        <v>04-Jul-2010</v>
      </c>
      <c r="E1900" s="2">
        <v>0.6972222222222223</v>
      </c>
      <c r="F1900" s="1">
        <v>40363</v>
      </c>
      <c r="G1900" s="2">
        <v>0.78055555555555556</v>
      </c>
      <c r="H1900">
        <v>50</v>
      </c>
      <c r="I1900">
        <v>120</v>
      </c>
      <c r="J1900" t="s">
        <v>8</v>
      </c>
      <c r="K1900" t="s">
        <v>21</v>
      </c>
      <c r="L1900" t="str">
        <f t="shared" si="117"/>
        <v>Afternoon</v>
      </c>
      <c r="M1900" t="str">
        <f t="shared" si="118"/>
        <v>16</v>
      </c>
      <c r="N1900" t="str">
        <f t="shared" si="119"/>
        <v>18</v>
      </c>
    </row>
    <row r="1901" spans="1:14" x14ac:dyDescent="0.3">
      <c r="A1901">
        <v>1</v>
      </c>
      <c r="B1901">
        <v>5</v>
      </c>
      <c r="C1901" s="1">
        <v>40363</v>
      </c>
      <c r="D1901" s="21" t="str">
        <f t="shared" si="116"/>
        <v>04-Jul-2010</v>
      </c>
      <c r="E1901" s="2">
        <v>0.70416666666666661</v>
      </c>
      <c r="F1901" s="1">
        <v>40363</v>
      </c>
      <c r="G1901" s="2">
        <v>0.79236111111111107</v>
      </c>
      <c r="H1901">
        <v>50</v>
      </c>
      <c r="I1901">
        <v>127</v>
      </c>
      <c r="J1901" t="s">
        <v>8</v>
      </c>
      <c r="K1901" t="s">
        <v>21</v>
      </c>
      <c r="L1901" t="str">
        <f t="shared" si="117"/>
        <v>Afternoon</v>
      </c>
      <c r="M1901" t="str">
        <f t="shared" si="118"/>
        <v>16</v>
      </c>
      <c r="N1901" t="str">
        <f t="shared" si="119"/>
        <v>19</v>
      </c>
    </row>
    <row r="1902" spans="1:14" x14ac:dyDescent="0.3">
      <c r="A1902">
        <v>1</v>
      </c>
      <c r="B1902">
        <v>8</v>
      </c>
      <c r="C1902" s="1">
        <v>40363</v>
      </c>
      <c r="D1902" s="21" t="str">
        <f t="shared" si="116"/>
        <v>04-Jul-2010</v>
      </c>
      <c r="E1902" s="2">
        <v>0.70972222222222225</v>
      </c>
      <c r="F1902" s="1">
        <v>40363</v>
      </c>
      <c r="G1902" s="2">
        <v>0.7631944444444444</v>
      </c>
      <c r="H1902">
        <v>50</v>
      </c>
      <c r="I1902">
        <v>77</v>
      </c>
      <c r="J1902" t="s">
        <v>8</v>
      </c>
      <c r="K1902" t="s">
        <v>21</v>
      </c>
      <c r="L1902" t="str">
        <f t="shared" si="117"/>
        <v>Afternoon</v>
      </c>
      <c r="M1902" t="str">
        <f t="shared" si="118"/>
        <v>17</v>
      </c>
      <c r="N1902" t="str">
        <f t="shared" si="119"/>
        <v>18</v>
      </c>
    </row>
    <row r="1903" spans="1:14" x14ac:dyDescent="0.3">
      <c r="A1903">
        <v>1</v>
      </c>
      <c r="B1903">
        <v>8</v>
      </c>
      <c r="C1903" s="1">
        <v>40363</v>
      </c>
      <c r="D1903" s="21" t="str">
        <f t="shared" si="116"/>
        <v>04-Jul-2010</v>
      </c>
      <c r="E1903" s="2">
        <v>0.71250000000000002</v>
      </c>
      <c r="F1903" s="1">
        <v>40363</v>
      </c>
      <c r="G1903" s="2">
        <v>0.93541666666666667</v>
      </c>
      <c r="H1903">
        <v>110</v>
      </c>
      <c r="I1903">
        <v>321</v>
      </c>
      <c r="J1903" t="s">
        <v>8</v>
      </c>
      <c r="K1903" t="s">
        <v>21</v>
      </c>
      <c r="L1903" t="str">
        <f t="shared" si="117"/>
        <v>Afternoon</v>
      </c>
      <c r="M1903" t="str">
        <f t="shared" si="118"/>
        <v>17</v>
      </c>
      <c r="N1903" t="str">
        <f t="shared" si="119"/>
        <v>22</v>
      </c>
    </row>
    <row r="1904" spans="1:14" x14ac:dyDescent="0.3">
      <c r="A1904">
        <v>1</v>
      </c>
      <c r="B1904">
        <v>6</v>
      </c>
      <c r="C1904" s="1">
        <v>40363</v>
      </c>
      <c r="D1904" s="21" t="str">
        <f t="shared" si="116"/>
        <v>04-Jul-2010</v>
      </c>
      <c r="E1904" s="2">
        <v>0.74513888888888891</v>
      </c>
      <c r="F1904" s="1">
        <v>40363</v>
      </c>
      <c r="G1904" s="2">
        <v>0.86041666666666661</v>
      </c>
      <c r="H1904">
        <v>50</v>
      </c>
      <c r="I1904">
        <v>166</v>
      </c>
      <c r="J1904" t="s">
        <v>8</v>
      </c>
      <c r="K1904" t="s">
        <v>21</v>
      </c>
      <c r="L1904" t="str">
        <f t="shared" si="117"/>
        <v>Afternoon</v>
      </c>
      <c r="M1904" t="str">
        <f t="shared" si="118"/>
        <v>17</v>
      </c>
      <c r="N1904" t="str">
        <f t="shared" si="119"/>
        <v>20</v>
      </c>
    </row>
    <row r="1905" spans="1:14" x14ac:dyDescent="0.3">
      <c r="A1905">
        <v>1</v>
      </c>
      <c r="B1905">
        <v>5</v>
      </c>
      <c r="C1905" s="1">
        <v>40363</v>
      </c>
      <c r="D1905" s="21" t="str">
        <f t="shared" si="116"/>
        <v>04-Jul-2010</v>
      </c>
      <c r="E1905" s="2">
        <v>0.77777777777777779</v>
      </c>
      <c r="F1905" s="1">
        <v>40363</v>
      </c>
      <c r="G1905" s="2">
        <v>0.85069444444444453</v>
      </c>
      <c r="H1905">
        <v>50</v>
      </c>
      <c r="I1905">
        <v>105</v>
      </c>
      <c r="J1905" t="s">
        <v>14</v>
      </c>
      <c r="K1905" t="s">
        <v>21</v>
      </c>
      <c r="L1905" t="str">
        <f t="shared" si="117"/>
        <v>Evening</v>
      </c>
      <c r="M1905" t="str">
        <f t="shared" si="118"/>
        <v>18</v>
      </c>
      <c r="N1905" t="str">
        <f t="shared" si="119"/>
        <v>20</v>
      </c>
    </row>
    <row r="1906" spans="1:14" x14ac:dyDescent="0.3">
      <c r="A1906">
        <v>1</v>
      </c>
      <c r="B1906">
        <v>8</v>
      </c>
      <c r="C1906" s="1">
        <v>40363</v>
      </c>
      <c r="D1906" s="21" t="str">
        <f t="shared" si="116"/>
        <v>04-Jul-2010</v>
      </c>
      <c r="E1906" s="2">
        <v>0.7944444444444444</v>
      </c>
      <c r="F1906" s="1">
        <v>40363</v>
      </c>
      <c r="G1906" s="2">
        <v>0.8847222222222223</v>
      </c>
      <c r="H1906">
        <v>50</v>
      </c>
      <c r="I1906">
        <v>130</v>
      </c>
      <c r="J1906" t="s">
        <v>8</v>
      </c>
      <c r="K1906" t="s">
        <v>21</v>
      </c>
      <c r="L1906" t="str">
        <f t="shared" si="117"/>
        <v>Evening</v>
      </c>
      <c r="M1906" t="str">
        <f t="shared" si="118"/>
        <v>19</v>
      </c>
      <c r="N1906" t="str">
        <f t="shared" si="119"/>
        <v>21</v>
      </c>
    </row>
    <row r="1907" spans="1:14" x14ac:dyDescent="0.3">
      <c r="A1907">
        <v>1</v>
      </c>
      <c r="B1907">
        <v>6</v>
      </c>
      <c r="C1907" s="1">
        <v>40363</v>
      </c>
      <c r="D1907" s="21" t="str">
        <f t="shared" si="116"/>
        <v>04-Jul-2010</v>
      </c>
      <c r="E1907" s="2">
        <v>0.82847222222222217</v>
      </c>
      <c r="F1907" s="1">
        <v>40363</v>
      </c>
      <c r="G1907" s="2">
        <v>0.9145833333333333</v>
      </c>
      <c r="H1907">
        <v>50</v>
      </c>
      <c r="I1907">
        <v>124</v>
      </c>
      <c r="J1907" t="s">
        <v>8</v>
      </c>
      <c r="K1907" t="s">
        <v>21</v>
      </c>
      <c r="L1907" t="str">
        <f t="shared" si="117"/>
        <v>Evening</v>
      </c>
      <c r="M1907" t="str">
        <f t="shared" si="118"/>
        <v>19</v>
      </c>
      <c r="N1907" t="str">
        <f t="shared" si="119"/>
        <v>21</v>
      </c>
    </row>
    <row r="1908" spans="1:14" x14ac:dyDescent="0.3">
      <c r="A1908">
        <v>1</v>
      </c>
      <c r="B1908">
        <v>5</v>
      </c>
      <c r="C1908" s="1">
        <v>40363</v>
      </c>
      <c r="D1908" s="21" t="str">
        <f t="shared" si="116"/>
        <v>04-Jul-2010</v>
      </c>
      <c r="E1908" s="2">
        <v>0.84375</v>
      </c>
      <c r="F1908" s="1">
        <v>40363</v>
      </c>
      <c r="G1908" s="2">
        <v>0.85625000000000007</v>
      </c>
      <c r="H1908">
        <v>50</v>
      </c>
      <c r="I1908">
        <v>18</v>
      </c>
      <c r="J1908" t="s">
        <v>8</v>
      </c>
      <c r="K1908" t="s">
        <v>21</v>
      </c>
      <c r="L1908" t="str">
        <f t="shared" si="117"/>
        <v>Evening</v>
      </c>
      <c r="M1908" t="str">
        <f t="shared" si="118"/>
        <v>20</v>
      </c>
      <c r="N1908" t="str">
        <f t="shared" si="119"/>
        <v>20</v>
      </c>
    </row>
    <row r="1909" spans="1:14" x14ac:dyDescent="0.3">
      <c r="A1909">
        <v>1</v>
      </c>
      <c r="B1909">
        <v>8</v>
      </c>
      <c r="C1909" s="1">
        <v>40363</v>
      </c>
      <c r="D1909" s="21" t="str">
        <f t="shared" si="116"/>
        <v>04-Jul-2010</v>
      </c>
      <c r="E1909" s="2">
        <v>0.88680555555555562</v>
      </c>
      <c r="F1909" s="1">
        <v>40363</v>
      </c>
      <c r="G1909" s="2">
        <v>0.91666666666666663</v>
      </c>
      <c r="H1909">
        <v>50</v>
      </c>
      <c r="I1909">
        <v>43</v>
      </c>
      <c r="J1909" t="s">
        <v>8</v>
      </c>
      <c r="K1909" t="s">
        <v>21</v>
      </c>
      <c r="L1909" t="str">
        <f t="shared" si="117"/>
        <v>Evening</v>
      </c>
      <c r="M1909" t="str">
        <f t="shared" si="118"/>
        <v>21</v>
      </c>
      <c r="N1909" t="str">
        <f t="shared" si="119"/>
        <v>22</v>
      </c>
    </row>
    <row r="1910" spans="1:14" x14ac:dyDescent="0.3">
      <c r="A1910">
        <v>1</v>
      </c>
      <c r="B1910">
        <v>5</v>
      </c>
      <c r="C1910" s="1">
        <v>40369</v>
      </c>
      <c r="D1910" s="21" t="str">
        <f t="shared" si="116"/>
        <v>10-Jul-2010</v>
      </c>
      <c r="E1910" s="2">
        <v>0.44444444444444442</v>
      </c>
      <c r="F1910" s="1">
        <v>40369</v>
      </c>
      <c r="G1910" s="2">
        <v>0.93958333333333333</v>
      </c>
      <c r="H1910">
        <v>230</v>
      </c>
      <c r="I1910">
        <v>713</v>
      </c>
      <c r="J1910" t="s">
        <v>8</v>
      </c>
      <c r="K1910" t="s">
        <v>18</v>
      </c>
      <c r="L1910" t="str">
        <f t="shared" si="117"/>
        <v>Morning</v>
      </c>
      <c r="M1910" t="str">
        <f t="shared" si="118"/>
        <v>10</v>
      </c>
      <c r="N1910" t="str">
        <f t="shared" si="119"/>
        <v>22</v>
      </c>
    </row>
    <row r="1911" spans="1:14" x14ac:dyDescent="0.3">
      <c r="A1911">
        <v>1</v>
      </c>
      <c r="B1911">
        <v>5</v>
      </c>
      <c r="C1911" s="1">
        <v>40369</v>
      </c>
      <c r="D1911" s="21" t="str">
        <f t="shared" si="116"/>
        <v>10-Jul-2010</v>
      </c>
      <c r="E1911" s="2">
        <v>0.47291666666666665</v>
      </c>
      <c r="F1911" s="1">
        <v>40369</v>
      </c>
      <c r="G1911" s="2">
        <v>0.64166666666666672</v>
      </c>
      <c r="H1911">
        <v>90</v>
      </c>
      <c r="I1911">
        <v>243</v>
      </c>
      <c r="J1911" t="s">
        <v>8</v>
      </c>
      <c r="K1911" t="s">
        <v>18</v>
      </c>
      <c r="L1911" t="str">
        <f t="shared" si="117"/>
        <v>Morning</v>
      </c>
      <c r="M1911" t="str">
        <f t="shared" si="118"/>
        <v>11</v>
      </c>
      <c r="N1911" t="str">
        <f t="shared" si="119"/>
        <v>15</v>
      </c>
    </row>
    <row r="1912" spans="1:14" x14ac:dyDescent="0.3">
      <c r="A1912">
        <v>1</v>
      </c>
      <c r="B1912">
        <v>6</v>
      </c>
      <c r="C1912" s="1">
        <v>40369</v>
      </c>
      <c r="D1912" s="21" t="str">
        <f t="shared" si="116"/>
        <v>10-Jul-2010</v>
      </c>
      <c r="E1912" s="2">
        <v>0.4770833333333333</v>
      </c>
      <c r="F1912" s="1">
        <v>40369</v>
      </c>
      <c r="G1912" s="2">
        <v>0.48055555555555557</v>
      </c>
      <c r="H1912">
        <v>50</v>
      </c>
      <c r="I1912">
        <v>5</v>
      </c>
      <c r="J1912" t="s">
        <v>8</v>
      </c>
      <c r="K1912" t="s">
        <v>18</v>
      </c>
      <c r="L1912" t="str">
        <f t="shared" si="117"/>
        <v>Morning</v>
      </c>
      <c r="M1912" t="str">
        <f t="shared" si="118"/>
        <v>11</v>
      </c>
      <c r="N1912" t="str">
        <f t="shared" si="119"/>
        <v>11</v>
      </c>
    </row>
    <row r="1913" spans="1:14" x14ac:dyDescent="0.3">
      <c r="A1913">
        <v>1</v>
      </c>
      <c r="B1913">
        <v>6</v>
      </c>
      <c r="C1913" s="1">
        <v>40369</v>
      </c>
      <c r="D1913" s="21" t="str">
        <f t="shared" si="116"/>
        <v>10-Jul-2010</v>
      </c>
      <c r="E1913" s="2">
        <v>0.49027777777777781</v>
      </c>
      <c r="F1913" s="1">
        <v>40369</v>
      </c>
      <c r="G1913" s="2">
        <v>0.60555555555555551</v>
      </c>
      <c r="H1913">
        <v>50</v>
      </c>
      <c r="I1913">
        <v>166</v>
      </c>
      <c r="J1913" t="s">
        <v>8</v>
      </c>
      <c r="K1913" t="s">
        <v>18</v>
      </c>
      <c r="L1913" t="str">
        <f t="shared" si="117"/>
        <v>Morning</v>
      </c>
      <c r="M1913" t="str">
        <f t="shared" si="118"/>
        <v>11</v>
      </c>
      <c r="N1913" t="str">
        <f t="shared" si="119"/>
        <v>14</v>
      </c>
    </row>
    <row r="1914" spans="1:14" x14ac:dyDescent="0.3">
      <c r="A1914">
        <v>1</v>
      </c>
      <c r="B1914">
        <v>8</v>
      </c>
      <c r="C1914" s="1">
        <v>40369</v>
      </c>
      <c r="D1914" s="21" t="str">
        <f t="shared" si="116"/>
        <v>10-Jul-2010</v>
      </c>
      <c r="E1914" s="2">
        <v>0.55833333333333335</v>
      </c>
      <c r="F1914" s="1">
        <v>40369</v>
      </c>
      <c r="G1914" s="2">
        <v>0.69027777777777777</v>
      </c>
      <c r="H1914">
        <v>70</v>
      </c>
      <c r="I1914">
        <v>190</v>
      </c>
      <c r="J1914" t="s">
        <v>8</v>
      </c>
      <c r="K1914" t="s">
        <v>18</v>
      </c>
      <c r="L1914" t="str">
        <f t="shared" si="117"/>
        <v>Morning</v>
      </c>
      <c r="M1914" t="str">
        <f t="shared" si="118"/>
        <v>13</v>
      </c>
      <c r="N1914" t="str">
        <f t="shared" si="119"/>
        <v>16</v>
      </c>
    </row>
    <row r="1915" spans="1:14" x14ac:dyDescent="0.3">
      <c r="A1915">
        <v>1</v>
      </c>
      <c r="B1915">
        <v>6</v>
      </c>
      <c r="C1915" s="1">
        <v>40369</v>
      </c>
      <c r="D1915" s="21" t="str">
        <f t="shared" si="116"/>
        <v>10-Jul-2010</v>
      </c>
      <c r="E1915" s="2">
        <v>0.55902777777777779</v>
      </c>
      <c r="F1915" s="1">
        <v>40369</v>
      </c>
      <c r="G1915" s="2">
        <v>0.65972222222222221</v>
      </c>
      <c r="H1915">
        <v>50</v>
      </c>
      <c r="I1915">
        <v>145</v>
      </c>
      <c r="J1915" t="s">
        <v>8</v>
      </c>
      <c r="K1915" t="s">
        <v>18</v>
      </c>
      <c r="L1915" t="str">
        <f t="shared" si="117"/>
        <v>Morning</v>
      </c>
      <c r="M1915" t="str">
        <f t="shared" si="118"/>
        <v>13</v>
      </c>
      <c r="N1915" t="str">
        <f t="shared" si="119"/>
        <v>15</v>
      </c>
    </row>
    <row r="1916" spans="1:14" x14ac:dyDescent="0.3">
      <c r="A1916">
        <v>1</v>
      </c>
      <c r="B1916">
        <v>6</v>
      </c>
      <c r="C1916" s="1">
        <v>40369</v>
      </c>
      <c r="D1916" s="21" t="str">
        <f t="shared" si="116"/>
        <v>10-Jul-2010</v>
      </c>
      <c r="E1916" s="2">
        <v>0.59027777777777779</v>
      </c>
      <c r="F1916" s="1">
        <v>40369</v>
      </c>
      <c r="G1916" s="2">
        <v>0.80902777777777779</v>
      </c>
      <c r="H1916">
        <v>110</v>
      </c>
      <c r="I1916">
        <v>315</v>
      </c>
      <c r="J1916" t="s">
        <v>8</v>
      </c>
      <c r="K1916" t="s">
        <v>18</v>
      </c>
      <c r="L1916" t="str">
        <f t="shared" si="117"/>
        <v>Afternoon</v>
      </c>
      <c r="M1916" t="str">
        <f t="shared" si="118"/>
        <v>14</v>
      </c>
      <c r="N1916" t="str">
        <f t="shared" si="119"/>
        <v>19</v>
      </c>
    </row>
    <row r="1917" spans="1:14" x14ac:dyDescent="0.3">
      <c r="A1917">
        <v>1</v>
      </c>
      <c r="B1917">
        <v>5</v>
      </c>
      <c r="C1917" s="1">
        <v>40369</v>
      </c>
      <c r="D1917" s="21" t="str">
        <f t="shared" si="116"/>
        <v>10-Jul-2010</v>
      </c>
      <c r="E1917" s="2">
        <v>0.65694444444444444</v>
      </c>
      <c r="F1917" s="1">
        <v>40369</v>
      </c>
      <c r="G1917" s="2">
        <v>0.72499999999999998</v>
      </c>
      <c r="H1917">
        <v>50</v>
      </c>
      <c r="I1917">
        <v>98</v>
      </c>
      <c r="J1917" t="s">
        <v>8</v>
      </c>
      <c r="K1917" t="s">
        <v>18</v>
      </c>
      <c r="L1917" t="str">
        <f t="shared" si="117"/>
        <v>Afternoon</v>
      </c>
      <c r="M1917" t="str">
        <f t="shared" si="118"/>
        <v>15</v>
      </c>
      <c r="N1917" t="str">
        <f t="shared" si="119"/>
        <v>17</v>
      </c>
    </row>
    <row r="1918" spans="1:14" x14ac:dyDescent="0.3">
      <c r="A1918">
        <v>1</v>
      </c>
      <c r="B1918">
        <v>5</v>
      </c>
      <c r="C1918" s="1">
        <v>40369</v>
      </c>
      <c r="D1918" s="21" t="str">
        <f t="shared" si="116"/>
        <v>10-Jul-2010</v>
      </c>
      <c r="E1918" s="2">
        <v>0.67013888888888884</v>
      </c>
      <c r="F1918" s="1">
        <v>40369</v>
      </c>
      <c r="G1918" s="2">
        <v>0.8534722222222223</v>
      </c>
      <c r="H1918">
        <v>90</v>
      </c>
      <c r="I1918">
        <v>264</v>
      </c>
      <c r="J1918" t="s">
        <v>8</v>
      </c>
      <c r="K1918" t="s">
        <v>18</v>
      </c>
      <c r="L1918" t="str">
        <f t="shared" si="117"/>
        <v>Afternoon</v>
      </c>
      <c r="M1918" t="str">
        <f t="shared" si="118"/>
        <v>16</v>
      </c>
      <c r="N1918" t="str">
        <f t="shared" si="119"/>
        <v>20</v>
      </c>
    </row>
    <row r="1919" spans="1:14" x14ac:dyDescent="0.3">
      <c r="A1919">
        <v>1</v>
      </c>
      <c r="B1919">
        <v>5</v>
      </c>
      <c r="C1919" s="1">
        <v>40369</v>
      </c>
      <c r="D1919" s="21" t="str">
        <f t="shared" si="116"/>
        <v>10-Jul-2010</v>
      </c>
      <c r="E1919" s="2">
        <v>0.6743055555555556</v>
      </c>
      <c r="F1919" s="1">
        <v>40369</v>
      </c>
      <c r="G1919" s="2">
        <v>0.70486111111111116</v>
      </c>
      <c r="H1919">
        <v>50</v>
      </c>
      <c r="I1919">
        <v>44</v>
      </c>
      <c r="J1919" t="s">
        <v>8</v>
      </c>
      <c r="K1919" t="s">
        <v>18</v>
      </c>
      <c r="L1919" t="str">
        <f t="shared" si="117"/>
        <v>Afternoon</v>
      </c>
      <c r="M1919" t="str">
        <f t="shared" si="118"/>
        <v>16</v>
      </c>
      <c r="N1919" t="str">
        <f t="shared" si="119"/>
        <v>16</v>
      </c>
    </row>
    <row r="1920" spans="1:14" x14ac:dyDescent="0.3">
      <c r="A1920">
        <v>1</v>
      </c>
      <c r="B1920">
        <v>8</v>
      </c>
      <c r="C1920" s="1">
        <v>40369</v>
      </c>
      <c r="D1920" s="21" t="str">
        <f t="shared" si="116"/>
        <v>10-Jul-2010</v>
      </c>
      <c r="E1920" s="2">
        <v>0.68263888888888891</v>
      </c>
      <c r="F1920" s="1">
        <v>40369</v>
      </c>
      <c r="G1920" s="2">
        <v>0.75416666666666676</v>
      </c>
      <c r="H1920">
        <v>50</v>
      </c>
      <c r="I1920">
        <v>103</v>
      </c>
      <c r="J1920" t="s">
        <v>8</v>
      </c>
      <c r="K1920" t="s">
        <v>18</v>
      </c>
      <c r="L1920" t="str">
        <f t="shared" si="117"/>
        <v>Afternoon</v>
      </c>
      <c r="M1920" t="str">
        <f t="shared" si="118"/>
        <v>16</v>
      </c>
      <c r="N1920" t="str">
        <f t="shared" si="119"/>
        <v>18</v>
      </c>
    </row>
    <row r="1921" spans="1:14" x14ac:dyDescent="0.3">
      <c r="A1921">
        <v>1</v>
      </c>
      <c r="B1921">
        <v>5</v>
      </c>
      <c r="C1921" s="1">
        <v>40369</v>
      </c>
      <c r="D1921" s="21" t="str">
        <f t="shared" si="116"/>
        <v>10-Jul-2010</v>
      </c>
      <c r="E1921" s="2">
        <v>0.70763888888888893</v>
      </c>
      <c r="F1921" s="1">
        <v>40369</v>
      </c>
      <c r="G1921" s="2">
        <v>0.79999999999999993</v>
      </c>
      <c r="H1921">
        <v>50</v>
      </c>
      <c r="I1921">
        <v>133</v>
      </c>
      <c r="J1921" t="s">
        <v>8</v>
      </c>
      <c r="K1921" t="s">
        <v>18</v>
      </c>
      <c r="L1921" t="str">
        <f t="shared" si="117"/>
        <v>Afternoon</v>
      </c>
      <c r="M1921" t="str">
        <f t="shared" si="118"/>
        <v>16</v>
      </c>
      <c r="N1921" t="str">
        <f t="shared" si="119"/>
        <v>19</v>
      </c>
    </row>
    <row r="1922" spans="1:14" x14ac:dyDescent="0.3">
      <c r="A1922">
        <v>1</v>
      </c>
      <c r="B1922">
        <v>8</v>
      </c>
      <c r="C1922" s="1">
        <v>40369</v>
      </c>
      <c r="D1922" s="21" t="str">
        <f t="shared" si="116"/>
        <v>10-Jul-2010</v>
      </c>
      <c r="E1922" s="2">
        <v>0.73263888888888884</v>
      </c>
      <c r="F1922" s="1">
        <v>40369</v>
      </c>
      <c r="G1922" s="2">
        <v>0.82361111111111107</v>
      </c>
      <c r="H1922">
        <v>50</v>
      </c>
      <c r="I1922">
        <v>131</v>
      </c>
      <c r="J1922" t="s">
        <v>8</v>
      </c>
      <c r="K1922" t="s">
        <v>18</v>
      </c>
      <c r="L1922" t="str">
        <f t="shared" si="117"/>
        <v>Afternoon</v>
      </c>
      <c r="M1922" t="str">
        <f t="shared" si="118"/>
        <v>17</v>
      </c>
      <c r="N1922" t="str">
        <f t="shared" si="119"/>
        <v>19</v>
      </c>
    </row>
    <row r="1923" spans="1:14" x14ac:dyDescent="0.3">
      <c r="A1923">
        <v>1</v>
      </c>
      <c r="B1923">
        <v>8</v>
      </c>
      <c r="C1923" s="1">
        <v>40369</v>
      </c>
      <c r="D1923" s="21" t="str">
        <f t="shared" ref="D1923:D1986" si="120" xml:space="preserve"> TEXT(C1923, "dd-Mmm-yyyy")</f>
        <v>10-Jul-2010</v>
      </c>
      <c r="E1923" s="2">
        <v>0.75902777777777775</v>
      </c>
      <c r="F1923" s="1">
        <v>40369</v>
      </c>
      <c r="G1923" s="2">
        <v>0.8256944444444444</v>
      </c>
      <c r="H1923">
        <v>50</v>
      </c>
      <c r="I1923">
        <v>96</v>
      </c>
      <c r="J1923" t="s">
        <v>8</v>
      </c>
      <c r="K1923" t="s">
        <v>18</v>
      </c>
      <c r="L1923" t="str">
        <f t="shared" ref="L1923:L1986" si="121">IF(AND(E1923&gt;$T$6,E1923&lt;=$U$6),"Morning",IF(AND(E1923&gt;$U$6,E1923&lt;=$V$6),"Afternoon", IF(AND(E1923&gt;$V$6,E1923&lt;=$W$6),"Evening", "Night")))</f>
        <v>Evening</v>
      </c>
      <c r="M1923" t="str">
        <f t="shared" ref="M1923:M1986" si="122" xml:space="preserve"> TEXT(E1923, "H")</f>
        <v>18</v>
      </c>
      <c r="N1923" t="str">
        <f t="shared" ref="N1923:N1986" si="123" xml:space="preserve"> TEXT(G1923,"HH")</f>
        <v>19</v>
      </c>
    </row>
    <row r="1924" spans="1:14" x14ac:dyDescent="0.3">
      <c r="A1924">
        <v>1</v>
      </c>
      <c r="B1924">
        <v>6</v>
      </c>
      <c r="C1924" s="1">
        <v>40369</v>
      </c>
      <c r="D1924" s="21" t="str">
        <f t="shared" si="120"/>
        <v>10-Jul-2010</v>
      </c>
      <c r="E1924" s="2">
        <v>0.80208333333333337</v>
      </c>
      <c r="F1924" s="1">
        <v>40369</v>
      </c>
      <c r="G1924" s="2">
        <v>0.86875000000000002</v>
      </c>
      <c r="H1924">
        <v>50</v>
      </c>
      <c r="I1924">
        <v>96</v>
      </c>
      <c r="J1924" t="s">
        <v>8</v>
      </c>
      <c r="K1924" t="s">
        <v>18</v>
      </c>
      <c r="L1924" t="str">
        <f t="shared" si="121"/>
        <v>Evening</v>
      </c>
      <c r="M1924" t="str">
        <f t="shared" si="122"/>
        <v>19</v>
      </c>
      <c r="N1924" t="str">
        <f t="shared" si="123"/>
        <v>20</v>
      </c>
    </row>
    <row r="1925" spans="1:14" x14ac:dyDescent="0.3">
      <c r="A1925">
        <v>1</v>
      </c>
      <c r="B1925">
        <v>8</v>
      </c>
      <c r="C1925" s="1">
        <v>40369</v>
      </c>
      <c r="D1925" s="21" t="str">
        <f t="shared" si="120"/>
        <v>10-Jul-2010</v>
      </c>
      <c r="E1925" s="2">
        <v>0.8208333333333333</v>
      </c>
      <c r="F1925" s="1">
        <v>40369</v>
      </c>
      <c r="G1925" s="2">
        <v>0.93125000000000002</v>
      </c>
      <c r="H1925">
        <v>50</v>
      </c>
      <c r="I1925">
        <v>159</v>
      </c>
      <c r="J1925" t="s">
        <v>8</v>
      </c>
      <c r="K1925" t="s">
        <v>18</v>
      </c>
      <c r="L1925" t="str">
        <f t="shared" si="121"/>
        <v>Evening</v>
      </c>
      <c r="M1925" t="str">
        <f t="shared" si="122"/>
        <v>19</v>
      </c>
      <c r="N1925" t="str">
        <f t="shared" si="123"/>
        <v>22</v>
      </c>
    </row>
    <row r="1926" spans="1:14" x14ac:dyDescent="0.3">
      <c r="A1926">
        <v>1</v>
      </c>
      <c r="B1926">
        <v>6</v>
      </c>
      <c r="C1926" s="1">
        <v>40369</v>
      </c>
      <c r="D1926" s="21" t="str">
        <f t="shared" si="120"/>
        <v>10-Jul-2010</v>
      </c>
      <c r="E1926" s="2">
        <v>0.86736111111111114</v>
      </c>
      <c r="F1926" s="1">
        <v>40369</v>
      </c>
      <c r="G1926" s="2">
        <v>0.93194444444444446</v>
      </c>
      <c r="H1926">
        <v>50</v>
      </c>
      <c r="I1926">
        <v>93</v>
      </c>
      <c r="J1926" t="s">
        <v>8</v>
      </c>
      <c r="K1926" t="s">
        <v>18</v>
      </c>
      <c r="L1926" t="str">
        <f t="shared" si="121"/>
        <v>Evening</v>
      </c>
      <c r="M1926" t="str">
        <f t="shared" si="122"/>
        <v>20</v>
      </c>
      <c r="N1926" t="str">
        <f t="shared" si="123"/>
        <v>22</v>
      </c>
    </row>
    <row r="1927" spans="1:14" x14ac:dyDescent="0.3">
      <c r="A1927">
        <v>1</v>
      </c>
      <c r="B1927">
        <v>8</v>
      </c>
      <c r="C1927" s="1">
        <v>40369</v>
      </c>
      <c r="D1927" s="21" t="str">
        <f t="shared" si="120"/>
        <v>10-Jul-2010</v>
      </c>
      <c r="E1927" s="2">
        <v>0.90347222222222223</v>
      </c>
      <c r="F1927" s="1">
        <v>40369</v>
      </c>
      <c r="G1927" s="2">
        <v>0.94374999999999998</v>
      </c>
      <c r="H1927">
        <v>50</v>
      </c>
      <c r="I1927">
        <v>58</v>
      </c>
      <c r="J1927" t="s">
        <v>8</v>
      </c>
      <c r="K1927" t="s">
        <v>18</v>
      </c>
      <c r="L1927" t="str">
        <f t="shared" si="121"/>
        <v>Evening</v>
      </c>
      <c r="M1927" t="str">
        <f t="shared" si="122"/>
        <v>21</v>
      </c>
      <c r="N1927" t="str">
        <f t="shared" si="123"/>
        <v>22</v>
      </c>
    </row>
    <row r="1928" spans="1:14" x14ac:dyDescent="0.3">
      <c r="A1928">
        <v>1</v>
      </c>
      <c r="B1928">
        <v>8</v>
      </c>
      <c r="C1928" s="1">
        <v>40370</v>
      </c>
      <c r="D1928" s="21" t="str">
        <f t="shared" si="120"/>
        <v>11-Jul-2010</v>
      </c>
      <c r="E1928" s="2">
        <v>0.4458333333333333</v>
      </c>
      <c r="F1928" s="1">
        <v>40370</v>
      </c>
      <c r="G1928" s="2">
        <v>0.66319444444444442</v>
      </c>
      <c r="H1928">
        <v>110</v>
      </c>
      <c r="I1928">
        <v>313</v>
      </c>
      <c r="J1928" t="s">
        <v>8</v>
      </c>
      <c r="K1928" t="s">
        <v>21</v>
      </c>
      <c r="L1928" t="str">
        <f t="shared" si="121"/>
        <v>Morning</v>
      </c>
      <c r="M1928" t="str">
        <f t="shared" si="122"/>
        <v>10</v>
      </c>
      <c r="N1928" t="str">
        <f t="shared" si="123"/>
        <v>15</v>
      </c>
    </row>
    <row r="1929" spans="1:14" x14ac:dyDescent="0.3">
      <c r="A1929">
        <v>1</v>
      </c>
      <c r="B1929">
        <v>6</v>
      </c>
      <c r="C1929" s="1">
        <v>40370</v>
      </c>
      <c r="D1929" s="21" t="str">
        <f t="shared" si="120"/>
        <v>11-Jul-2010</v>
      </c>
      <c r="E1929" s="2">
        <v>0.4826388888888889</v>
      </c>
      <c r="F1929" s="1">
        <v>40370</v>
      </c>
      <c r="G1929" s="2">
        <v>0.72777777777777775</v>
      </c>
      <c r="H1929" s="3">
        <v>300</v>
      </c>
      <c r="I1929">
        <v>353</v>
      </c>
      <c r="J1929" t="s">
        <v>8</v>
      </c>
      <c r="K1929" t="s">
        <v>21</v>
      </c>
      <c r="L1929" t="str">
        <f t="shared" si="121"/>
        <v>Morning</v>
      </c>
      <c r="M1929" t="str">
        <f t="shared" si="122"/>
        <v>11</v>
      </c>
      <c r="N1929" t="str">
        <f t="shared" si="123"/>
        <v>17</v>
      </c>
    </row>
    <row r="1930" spans="1:14" x14ac:dyDescent="0.3">
      <c r="A1930">
        <v>1</v>
      </c>
      <c r="B1930">
        <v>5</v>
      </c>
      <c r="C1930" s="1">
        <v>40370</v>
      </c>
      <c r="D1930" s="21" t="str">
        <f t="shared" si="120"/>
        <v>11-Jul-2010</v>
      </c>
      <c r="E1930" s="2">
        <v>0.48888888888888887</v>
      </c>
      <c r="F1930" s="1">
        <v>40370</v>
      </c>
      <c r="G1930" s="2">
        <v>0.65555555555555556</v>
      </c>
      <c r="H1930">
        <v>70</v>
      </c>
      <c r="I1930">
        <v>240</v>
      </c>
      <c r="J1930" t="s">
        <v>8</v>
      </c>
      <c r="K1930" t="s">
        <v>21</v>
      </c>
      <c r="L1930" t="str">
        <f t="shared" si="121"/>
        <v>Morning</v>
      </c>
      <c r="M1930" t="str">
        <f t="shared" si="122"/>
        <v>11</v>
      </c>
      <c r="N1930" t="str">
        <f t="shared" si="123"/>
        <v>15</v>
      </c>
    </row>
    <row r="1931" spans="1:14" x14ac:dyDescent="0.3">
      <c r="A1931">
        <v>1</v>
      </c>
      <c r="B1931">
        <v>6</v>
      </c>
      <c r="C1931" s="1">
        <v>40370</v>
      </c>
      <c r="D1931" s="21" t="str">
        <f t="shared" si="120"/>
        <v>11-Jul-2010</v>
      </c>
      <c r="E1931" s="2">
        <v>0.5131944444444444</v>
      </c>
      <c r="F1931" s="1">
        <v>40370</v>
      </c>
      <c r="G1931" s="2">
        <v>0.57847222222222217</v>
      </c>
      <c r="H1931">
        <v>50</v>
      </c>
      <c r="I1931">
        <v>94</v>
      </c>
      <c r="J1931" t="s">
        <v>8</v>
      </c>
      <c r="K1931" t="s">
        <v>21</v>
      </c>
      <c r="L1931" t="str">
        <f t="shared" si="121"/>
        <v>Morning</v>
      </c>
      <c r="M1931" t="str">
        <f t="shared" si="122"/>
        <v>12</v>
      </c>
      <c r="N1931" t="str">
        <f t="shared" si="123"/>
        <v>13</v>
      </c>
    </row>
    <row r="1932" spans="1:14" x14ac:dyDescent="0.3">
      <c r="A1932">
        <v>1</v>
      </c>
      <c r="B1932">
        <v>5</v>
      </c>
      <c r="C1932" s="1">
        <v>40370</v>
      </c>
      <c r="D1932" s="21" t="str">
        <f t="shared" si="120"/>
        <v>11-Jul-2010</v>
      </c>
      <c r="E1932" s="2">
        <v>0.55833333333333335</v>
      </c>
      <c r="F1932" s="1">
        <v>40370</v>
      </c>
      <c r="G1932" s="2">
        <v>0.71458333333333324</v>
      </c>
      <c r="H1932">
        <v>70</v>
      </c>
      <c r="I1932">
        <v>225</v>
      </c>
      <c r="J1932" t="s">
        <v>8</v>
      </c>
      <c r="K1932" t="s">
        <v>21</v>
      </c>
      <c r="L1932" t="str">
        <f t="shared" si="121"/>
        <v>Morning</v>
      </c>
      <c r="M1932" t="str">
        <f t="shared" si="122"/>
        <v>13</v>
      </c>
      <c r="N1932" t="str">
        <f t="shared" si="123"/>
        <v>17</v>
      </c>
    </row>
    <row r="1933" spans="1:14" x14ac:dyDescent="0.3">
      <c r="A1933">
        <v>1</v>
      </c>
      <c r="B1933">
        <v>8</v>
      </c>
      <c r="C1933" s="1">
        <v>40370</v>
      </c>
      <c r="D1933" s="21" t="str">
        <f t="shared" si="120"/>
        <v>11-Jul-2010</v>
      </c>
      <c r="E1933" s="2">
        <v>0.56111111111111112</v>
      </c>
      <c r="F1933" s="1">
        <v>40370</v>
      </c>
      <c r="G1933" s="2">
        <v>0.74097222222222225</v>
      </c>
      <c r="H1933">
        <v>90</v>
      </c>
      <c r="I1933">
        <v>259</v>
      </c>
      <c r="J1933" t="s">
        <v>8</v>
      </c>
      <c r="K1933" t="s">
        <v>21</v>
      </c>
      <c r="L1933" t="str">
        <f t="shared" si="121"/>
        <v>Morning</v>
      </c>
      <c r="M1933" t="str">
        <f t="shared" si="122"/>
        <v>13</v>
      </c>
      <c r="N1933" t="str">
        <f t="shared" si="123"/>
        <v>17</v>
      </c>
    </row>
    <row r="1934" spans="1:14" x14ac:dyDescent="0.3">
      <c r="A1934">
        <v>1</v>
      </c>
      <c r="B1934">
        <v>5</v>
      </c>
      <c r="C1934" s="1">
        <v>40370</v>
      </c>
      <c r="D1934" s="21" t="str">
        <f t="shared" si="120"/>
        <v>11-Jul-2010</v>
      </c>
      <c r="E1934" s="2">
        <v>0.56180555555555556</v>
      </c>
      <c r="F1934" s="1">
        <v>40370</v>
      </c>
      <c r="G1934" s="2">
        <v>0.57430555555555551</v>
      </c>
      <c r="H1934">
        <v>50</v>
      </c>
      <c r="I1934">
        <v>18</v>
      </c>
      <c r="J1934" t="s">
        <v>8</v>
      </c>
      <c r="K1934" t="s">
        <v>21</v>
      </c>
      <c r="L1934" t="str">
        <f t="shared" si="121"/>
        <v>Morning</v>
      </c>
      <c r="M1934" t="str">
        <f t="shared" si="122"/>
        <v>13</v>
      </c>
      <c r="N1934" t="str">
        <f t="shared" si="123"/>
        <v>13</v>
      </c>
    </row>
    <row r="1935" spans="1:14" x14ac:dyDescent="0.3">
      <c r="A1935">
        <v>1</v>
      </c>
      <c r="B1935">
        <v>5</v>
      </c>
      <c r="C1935" s="1">
        <v>40370</v>
      </c>
      <c r="D1935" s="21" t="str">
        <f t="shared" si="120"/>
        <v>11-Jul-2010</v>
      </c>
      <c r="E1935" s="2">
        <v>0.59027777777777779</v>
      </c>
      <c r="F1935" s="1">
        <v>40370</v>
      </c>
      <c r="G1935" s="2">
        <v>0.71875</v>
      </c>
      <c r="H1935">
        <v>70</v>
      </c>
      <c r="I1935">
        <v>185</v>
      </c>
      <c r="J1935" t="s">
        <v>8</v>
      </c>
      <c r="K1935" t="s">
        <v>21</v>
      </c>
      <c r="L1935" t="str">
        <f t="shared" si="121"/>
        <v>Afternoon</v>
      </c>
      <c r="M1935" t="str">
        <f t="shared" si="122"/>
        <v>14</v>
      </c>
      <c r="N1935" t="str">
        <f t="shared" si="123"/>
        <v>17</v>
      </c>
    </row>
    <row r="1936" spans="1:14" x14ac:dyDescent="0.3">
      <c r="A1936">
        <v>1</v>
      </c>
      <c r="B1936">
        <v>8</v>
      </c>
      <c r="C1936" s="1">
        <v>40370</v>
      </c>
      <c r="D1936" s="21" t="str">
        <f t="shared" si="120"/>
        <v>11-Jul-2010</v>
      </c>
      <c r="E1936" s="2">
        <v>0.63402777777777775</v>
      </c>
      <c r="F1936" s="1">
        <v>40370</v>
      </c>
      <c r="G1936" s="2">
        <v>0.74097222222222225</v>
      </c>
      <c r="H1936">
        <v>50</v>
      </c>
      <c r="I1936">
        <v>154</v>
      </c>
      <c r="J1936" t="s">
        <v>8</v>
      </c>
      <c r="K1936" t="s">
        <v>21</v>
      </c>
      <c r="L1936" t="str">
        <f t="shared" si="121"/>
        <v>Afternoon</v>
      </c>
      <c r="M1936" t="str">
        <f t="shared" si="122"/>
        <v>15</v>
      </c>
      <c r="N1936" t="str">
        <f t="shared" si="123"/>
        <v>17</v>
      </c>
    </row>
    <row r="1937" spans="1:14" x14ac:dyDescent="0.3">
      <c r="A1937">
        <v>1</v>
      </c>
      <c r="B1937">
        <v>5</v>
      </c>
      <c r="C1937" s="1">
        <v>40370</v>
      </c>
      <c r="D1937" s="21" t="str">
        <f t="shared" si="120"/>
        <v>11-Jul-2010</v>
      </c>
      <c r="E1937" s="2">
        <v>0.68263888888888891</v>
      </c>
      <c r="F1937" s="1">
        <v>40370</v>
      </c>
      <c r="G1937" s="2">
        <v>0.8666666666666667</v>
      </c>
      <c r="H1937">
        <v>90</v>
      </c>
      <c r="I1937">
        <v>265</v>
      </c>
      <c r="J1937" t="s">
        <v>8</v>
      </c>
      <c r="K1937" t="s">
        <v>21</v>
      </c>
      <c r="L1937" t="str">
        <f t="shared" si="121"/>
        <v>Afternoon</v>
      </c>
      <c r="M1937" t="str">
        <f t="shared" si="122"/>
        <v>16</v>
      </c>
      <c r="N1937" t="str">
        <f t="shared" si="123"/>
        <v>20</v>
      </c>
    </row>
    <row r="1938" spans="1:14" x14ac:dyDescent="0.3">
      <c r="A1938">
        <v>1</v>
      </c>
      <c r="B1938">
        <v>8</v>
      </c>
      <c r="C1938" s="1">
        <v>40370</v>
      </c>
      <c r="D1938" s="21" t="str">
        <f t="shared" si="120"/>
        <v>11-Jul-2010</v>
      </c>
      <c r="E1938" s="2">
        <v>0.70624999999999993</v>
      </c>
      <c r="F1938" s="1">
        <v>40370</v>
      </c>
      <c r="G1938" s="2">
        <v>0.82430555555555562</v>
      </c>
      <c r="H1938">
        <v>50</v>
      </c>
      <c r="I1938">
        <v>170</v>
      </c>
      <c r="J1938" t="s">
        <v>8</v>
      </c>
      <c r="K1938" t="s">
        <v>21</v>
      </c>
      <c r="L1938" t="str">
        <f t="shared" si="121"/>
        <v>Afternoon</v>
      </c>
      <c r="M1938" t="str">
        <f t="shared" si="122"/>
        <v>16</v>
      </c>
      <c r="N1938" t="str">
        <f t="shared" si="123"/>
        <v>19</v>
      </c>
    </row>
    <row r="1939" spans="1:14" x14ac:dyDescent="0.3">
      <c r="A1939">
        <v>1</v>
      </c>
      <c r="B1939">
        <v>8</v>
      </c>
      <c r="C1939" s="1">
        <v>40370</v>
      </c>
      <c r="D1939" s="21" t="str">
        <f t="shared" si="120"/>
        <v>11-Jul-2010</v>
      </c>
      <c r="E1939" s="2">
        <v>0.70833333333333337</v>
      </c>
      <c r="F1939" s="1">
        <v>40370</v>
      </c>
      <c r="G1939" s="2">
        <v>0.75416666666666676</v>
      </c>
      <c r="H1939">
        <v>50</v>
      </c>
      <c r="I1939">
        <v>66</v>
      </c>
      <c r="J1939" t="s">
        <v>8</v>
      </c>
      <c r="K1939" t="s">
        <v>21</v>
      </c>
      <c r="L1939" t="str">
        <f t="shared" si="121"/>
        <v>Afternoon</v>
      </c>
      <c r="M1939" t="str">
        <f t="shared" si="122"/>
        <v>17</v>
      </c>
      <c r="N1939" t="str">
        <f t="shared" si="123"/>
        <v>18</v>
      </c>
    </row>
    <row r="1940" spans="1:14" x14ac:dyDescent="0.3">
      <c r="A1940">
        <v>1</v>
      </c>
      <c r="B1940">
        <v>8</v>
      </c>
      <c r="C1940" s="1">
        <v>40370</v>
      </c>
      <c r="D1940" s="21" t="str">
        <f t="shared" si="120"/>
        <v>11-Jul-2010</v>
      </c>
      <c r="E1940" s="2">
        <v>0.74722222222222223</v>
      </c>
      <c r="F1940" s="1">
        <v>40370</v>
      </c>
      <c r="G1940" s="2">
        <v>0.83611111111111114</v>
      </c>
      <c r="H1940">
        <v>50</v>
      </c>
      <c r="I1940">
        <v>128</v>
      </c>
      <c r="J1940" t="s">
        <v>8</v>
      </c>
      <c r="K1940" t="s">
        <v>21</v>
      </c>
      <c r="L1940" t="str">
        <f t="shared" si="121"/>
        <v>Afternoon</v>
      </c>
      <c r="M1940" t="str">
        <f t="shared" si="122"/>
        <v>17</v>
      </c>
      <c r="N1940" t="str">
        <f t="shared" si="123"/>
        <v>20</v>
      </c>
    </row>
    <row r="1941" spans="1:14" x14ac:dyDescent="0.3">
      <c r="A1941">
        <v>1</v>
      </c>
      <c r="B1941">
        <v>8</v>
      </c>
      <c r="C1941" s="1">
        <v>40370</v>
      </c>
      <c r="D1941" s="21" t="str">
        <f t="shared" si="120"/>
        <v>11-Jul-2010</v>
      </c>
      <c r="E1941" s="2">
        <v>0.74861111111111101</v>
      </c>
      <c r="F1941" s="1">
        <v>40370</v>
      </c>
      <c r="G1941" s="2">
        <v>0.84791666666666676</v>
      </c>
      <c r="H1941">
        <v>50</v>
      </c>
      <c r="I1941">
        <v>143</v>
      </c>
      <c r="J1941" t="s">
        <v>8</v>
      </c>
      <c r="K1941" t="s">
        <v>21</v>
      </c>
      <c r="L1941" t="str">
        <f t="shared" si="121"/>
        <v>Afternoon</v>
      </c>
      <c r="M1941" t="str">
        <f t="shared" si="122"/>
        <v>17</v>
      </c>
      <c r="N1941" t="str">
        <f t="shared" si="123"/>
        <v>20</v>
      </c>
    </row>
    <row r="1942" spans="1:14" x14ac:dyDescent="0.3">
      <c r="A1942">
        <v>1</v>
      </c>
      <c r="B1942">
        <v>5</v>
      </c>
      <c r="C1942" s="1">
        <v>40370</v>
      </c>
      <c r="D1942" s="21" t="str">
        <f t="shared" si="120"/>
        <v>11-Jul-2010</v>
      </c>
      <c r="E1942" s="2">
        <v>0.75138888888888899</v>
      </c>
      <c r="F1942" s="1">
        <v>40370</v>
      </c>
      <c r="G1942" s="2">
        <v>0.80902777777777779</v>
      </c>
      <c r="H1942">
        <v>50</v>
      </c>
      <c r="I1942">
        <v>83</v>
      </c>
      <c r="J1942" t="s">
        <v>8</v>
      </c>
      <c r="K1942" t="s">
        <v>21</v>
      </c>
      <c r="L1942" t="str">
        <f t="shared" si="121"/>
        <v>Evening</v>
      </c>
      <c r="M1942" t="str">
        <f t="shared" si="122"/>
        <v>18</v>
      </c>
      <c r="N1942" t="str">
        <f t="shared" si="123"/>
        <v>19</v>
      </c>
    </row>
    <row r="1943" spans="1:14" x14ac:dyDescent="0.3">
      <c r="A1943">
        <v>1</v>
      </c>
      <c r="B1943">
        <v>8</v>
      </c>
      <c r="C1943" s="1">
        <v>40370</v>
      </c>
      <c r="D1943" s="21" t="str">
        <f t="shared" si="120"/>
        <v>11-Jul-2010</v>
      </c>
      <c r="E1943" s="2">
        <v>0.75277777777777777</v>
      </c>
      <c r="F1943" s="1">
        <v>40370</v>
      </c>
      <c r="G1943" s="2">
        <v>0.86597222222222225</v>
      </c>
      <c r="H1943">
        <v>50</v>
      </c>
      <c r="I1943">
        <v>163</v>
      </c>
      <c r="J1943" t="s">
        <v>8</v>
      </c>
      <c r="K1943" t="s">
        <v>21</v>
      </c>
      <c r="L1943" t="str">
        <f t="shared" si="121"/>
        <v>Evening</v>
      </c>
      <c r="M1943" t="str">
        <f t="shared" si="122"/>
        <v>18</v>
      </c>
      <c r="N1943" t="str">
        <f t="shared" si="123"/>
        <v>20</v>
      </c>
    </row>
    <row r="1944" spans="1:14" x14ac:dyDescent="0.3">
      <c r="A1944">
        <v>1</v>
      </c>
      <c r="B1944">
        <v>5</v>
      </c>
      <c r="C1944" s="1">
        <v>40370</v>
      </c>
      <c r="D1944" s="21" t="str">
        <f t="shared" si="120"/>
        <v>11-Jul-2010</v>
      </c>
      <c r="E1944" s="2">
        <v>0.75486111111111109</v>
      </c>
      <c r="F1944" s="1">
        <v>40370</v>
      </c>
      <c r="G1944" s="2">
        <v>0.79375000000000007</v>
      </c>
      <c r="H1944">
        <v>50</v>
      </c>
      <c r="I1944">
        <v>56</v>
      </c>
      <c r="J1944" t="s">
        <v>8</v>
      </c>
      <c r="K1944" t="s">
        <v>21</v>
      </c>
      <c r="L1944" t="str">
        <f t="shared" si="121"/>
        <v>Evening</v>
      </c>
      <c r="M1944" t="str">
        <f t="shared" si="122"/>
        <v>18</v>
      </c>
      <c r="N1944" t="str">
        <f t="shared" si="123"/>
        <v>19</v>
      </c>
    </row>
    <row r="1945" spans="1:14" x14ac:dyDescent="0.3">
      <c r="A1945">
        <v>1</v>
      </c>
      <c r="B1945">
        <v>6</v>
      </c>
      <c r="C1945" s="1">
        <v>40370</v>
      </c>
      <c r="D1945" s="21" t="str">
        <f t="shared" si="120"/>
        <v>11-Jul-2010</v>
      </c>
      <c r="E1945" s="2">
        <v>0.76458333333333339</v>
      </c>
      <c r="F1945" s="1">
        <v>40370</v>
      </c>
      <c r="G1945" s="2">
        <v>0.8569444444444444</v>
      </c>
      <c r="H1945">
        <v>50</v>
      </c>
      <c r="I1945">
        <v>133</v>
      </c>
      <c r="J1945" t="s">
        <v>8</v>
      </c>
      <c r="K1945" t="s">
        <v>21</v>
      </c>
      <c r="L1945" t="str">
        <f t="shared" si="121"/>
        <v>Evening</v>
      </c>
      <c r="M1945" t="str">
        <f t="shared" si="122"/>
        <v>18</v>
      </c>
      <c r="N1945" t="str">
        <f t="shared" si="123"/>
        <v>20</v>
      </c>
    </row>
    <row r="1946" spans="1:14" x14ac:dyDescent="0.3">
      <c r="A1946">
        <v>1</v>
      </c>
      <c r="B1946">
        <v>6</v>
      </c>
      <c r="C1946" s="1">
        <v>40370</v>
      </c>
      <c r="D1946" s="21" t="str">
        <f t="shared" si="120"/>
        <v>11-Jul-2010</v>
      </c>
      <c r="E1946" s="2">
        <v>0.77083333333333337</v>
      </c>
      <c r="F1946" s="1">
        <v>40370</v>
      </c>
      <c r="G1946" s="2">
        <v>0.87083333333333324</v>
      </c>
      <c r="H1946">
        <v>50</v>
      </c>
      <c r="I1946">
        <v>144</v>
      </c>
      <c r="J1946" t="s">
        <v>8</v>
      </c>
      <c r="K1946" t="s">
        <v>21</v>
      </c>
      <c r="L1946" t="str">
        <f t="shared" si="121"/>
        <v>Evening</v>
      </c>
      <c r="M1946" t="str">
        <f t="shared" si="122"/>
        <v>18</v>
      </c>
      <c r="N1946" t="str">
        <f t="shared" si="123"/>
        <v>20</v>
      </c>
    </row>
    <row r="1947" spans="1:14" x14ac:dyDescent="0.3">
      <c r="A1947">
        <v>1</v>
      </c>
      <c r="B1947">
        <v>5</v>
      </c>
      <c r="C1947" s="1">
        <v>40370</v>
      </c>
      <c r="D1947" s="21" t="str">
        <f t="shared" si="120"/>
        <v>11-Jul-2010</v>
      </c>
      <c r="E1947" s="2">
        <v>0.77569444444444446</v>
      </c>
      <c r="F1947" s="1">
        <v>40370</v>
      </c>
      <c r="G1947" s="2">
        <v>0.8354166666666667</v>
      </c>
      <c r="H1947">
        <v>50</v>
      </c>
      <c r="I1947">
        <v>86</v>
      </c>
      <c r="J1947" t="s">
        <v>8</v>
      </c>
      <c r="K1947" t="s">
        <v>21</v>
      </c>
      <c r="L1947" t="str">
        <f t="shared" si="121"/>
        <v>Evening</v>
      </c>
      <c r="M1947" t="str">
        <f t="shared" si="122"/>
        <v>18</v>
      </c>
      <c r="N1947" t="str">
        <f t="shared" si="123"/>
        <v>20</v>
      </c>
    </row>
    <row r="1948" spans="1:14" x14ac:dyDescent="0.3">
      <c r="A1948">
        <v>1</v>
      </c>
      <c r="B1948">
        <v>5</v>
      </c>
      <c r="C1948" s="1">
        <v>40370</v>
      </c>
      <c r="D1948" s="21" t="str">
        <f t="shared" si="120"/>
        <v>11-Jul-2010</v>
      </c>
      <c r="E1948" s="2">
        <v>0.78472222222222221</v>
      </c>
      <c r="F1948" s="1">
        <v>40371</v>
      </c>
      <c r="G1948" s="2">
        <v>4.3750000000000004E-2</v>
      </c>
      <c r="H1948">
        <v>130</v>
      </c>
      <c r="I1948">
        <v>373</v>
      </c>
      <c r="J1948" t="s">
        <v>8</v>
      </c>
      <c r="K1948" t="s">
        <v>21</v>
      </c>
      <c r="L1948" t="str">
        <f t="shared" si="121"/>
        <v>Evening</v>
      </c>
      <c r="M1948" t="str">
        <f t="shared" si="122"/>
        <v>18</v>
      </c>
      <c r="N1948" t="str">
        <f t="shared" si="123"/>
        <v>01</v>
      </c>
    </row>
    <row r="1949" spans="1:14" x14ac:dyDescent="0.3">
      <c r="A1949">
        <v>1</v>
      </c>
      <c r="B1949">
        <v>6</v>
      </c>
      <c r="C1949" s="1">
        <v>40370</v>
      </c>
      <c r="D1949" s="21" t="str">
        <f t="shared" si="120"/>
        <v>11-Jul-2010</v>
      </c>
      <c r="E1949" s="2">
        <v>0.88611111111111107</v>
      </c>
      <c r="F1949" s="1">
        <v>40371</v>
      </c>
      <c r="G1949" s="2">
        <v>5.0694444444444452E-2</v>
      </c>
      <c r="H1949">
        <v>70</v>
      </c>
      <c r="I1949">
        <v>237</v>
      </c>
      <c r="J1949" t="s">
        <v>8</v>
      </c>
      <c r="K1949" t="s">
        <v>21</v>
      </c>
      <c r="L1949" t="str">
        <f t="shared" si="121"/>
        <v>Evening</v>
      </c>
      <c r="M1949" t="str">
        <f t="shared" si="122"/>
        <v>21</v>
      </c>
      <c r="N1949" t="str">
        <f t="shared" si="123"/>
        <v>01</v>
      </c>
    </row>
    <row r="1950" spans="1:14" x14ac:dyDescent="0.3">
      <c r="A1950">
        <v>1</v>
      </c>
      <c r="B1950">
        <v>5</v>
      </c>
      <c r="C1950" s="1">
        <v>40370</v>
      </c>
      <c r="D1950" s="21" t="str">
        <f t="shared" si="120"/>
        <v>11-Jul-2010</v>
      </c>
      <c r="E1950" s="2">
        <v>0.8965277777777777</v>
      </c>
      <c r="F1950" s="1">
        <v>40371</v>
      </c>
      <c r="G1950" s="2">
        <v>4.9305555555555554E-2</v>
      </c>
      <c r="H1950">
        <v>70</v>
      </c>
      <c r="I1950">
        <v>220</v>
      </c>
      <c r="J1950" t="s">
        <v>8</v>
      </c>
      <c r="K1950" t="s">
        <v>21</v>
      </c>
      <c r="L1950" t="str">
        <f t="shared" si="121"/>
        <v>Evening</v>
      </c>
      <c r="M1950" t="str">
        <f t="shared" si="122"/>
        <v>21</v>
      </c>
      <c r="N1950" t="str">
        <f t="shared" si="123"/>
        <v>01</v>
      </c>
    </row>
    <row r="1951" spans="1:14" x14ac:dyDescent="0.3">
      <c r="A1951">
        <v>1</v>
      </c>
      <c r="B1951">
        <v>5</v>
      </c>
      <c r="C1951" s="1">
        <v>40376</v>
      </c>
      <c r="D1951" s="21" t="str">
        <f t="shared" si="120"/>
        <v>17-Jul-2010</v>
      </c>
      <c r="E1951" s="2">
        <v>0.41111111111111115</v>
      </c>
      <c r="F1951" s="1">
        <v>40376</v>
      </c>
      <c r="G1951" s="2">
        <v>0.59861111111111109</v>
      </c>
      <c r="H1951">
        <v>90</v>
      </c>
      <c r="I1951">
        <v>270</v>
      </c>
      <c r="J1951" t="s">
        <v>8</v>
      </c>
      <c r="K1951" t="s">
        <v>18</v>
      </c>
      <c r="L1951" t="str">
        <f t="shared" si="121"/>
        <v>Night</v>
      </c>
      <c r="M1951" t="str">
        <f t="shared" si="122"/>
        <v>9</v>
      </c>
      <c r="N1951" t="str">
        <f t="shared" si="123"/>
        <v>14</v>
      </c>
    </row>
    <row r="1952" spans="1:14" x14ac:dyDescent="0.3">
      <c r="A1952">
        <v>1</v>
      </c>
      <c r="B1952">
        <v>5</v>
      </c>
      <c r="C1952" s="1">
        <v>40376</v>
      </c>
      <c r="D1952" s="21" t="str">
        <f t="shared" si="120"/>
        <v>17-Jul-2010</v>
      </c>
      <c r="E1952" s="2">
        <v>0.51527777777777783</v>
      </c>
      <c r="F1952" s="1">
        <v>40376</v>
      </c>
      <c r="G1952" s="2">
        <v>0.60138888888888886</v>
      </c>
      <c r="H1952">
        <v>50</v>
      </c>
      <c r="I1952">
        <v>124</v>
      </c>
      <c r="J1952" t="s">
        <v>8</v>
      </c>
      <c r="K1952" t="s">
        <v>18</v>
      </c>
      <c r="L1952" t="str">
        <f t="shared" si="121"/>
        <v>Morning</v>
      </c>
      <c r="M1952" t="str">
        <f t="shared" si="122"/>
        <v>12</v>
      </c>
      <c r="N1952" t="str">
        <f t="shared" si="123"/>
        <v>14</v>
      </c>
    </row>
    <row r="1953" spans="1:14" x14ac:dyDescent="0.3">
      <c r="A1953">
        <v>1</v>
      </c>
      <c r="B1953">
        <v>5</v>
      </c>
      <c r="C1953" s="1">
        <v>40376</v>
      </c>
      <c r="D1953" s="21" t="str">
        <f t="shared" si="120"/>
        <v>17-Jul-2010</v>
      </c>
      <c r="E1953" s="2">
        <v>0.52361111111111114</v>
      </c>
      <c r="F1953" s="1">
        <v>40376</v>
      </c>
      <c r="G1953" s="2">
        <v>0.7597222222222223</v>
      </c>
      <c r="H1953">
        <v>110</v>
      </c>
      <c r="I1953">
        <v>340</v>
      </c>
      <c r="J1953" t="s">
        <v>8</v>
      </c>
      <c r="K1953" t="s">
        <v>18</v>
      </c>
      <c r="L1953" t="str">
        <f t="shared" si="121"/>
        <v>Morning</v>
      </c>
      <c r="M1953" t="str">
        <f t="shared" si="122"/>
        <v>12</v>
      </c>
      <c r="N1953" t="str">
        <f t="shared" si="123"/>
        <v>18</v>
      </c>
    </row>
    <row r="1954" spans="1:14" x14ac:dyDescent="0.3">
      <c r="A1954">
        <v>1</v>
      </c>
      <c r="B1954">
        <v>6</v>
      </c>
      <c r="C1954" s="1">
        <v>40376</v>
      </c>
      <c r="D1954" s="21" t="str">
        <f t="shared" si="120"/>
        <v>17-Jul-2010</v>
      </c>
      <c r="E1954" s="2">
        <v>0.56111111111111112</v>
      </c>
      <c r="F1954" s="1">
        <v>40376</v>
      </c>
      <c r="G1954" s="2">
        <v>0.66805555555555562</v>
      </c>
      <c r="H1954">
        <v>50</v>
      </c>
      <c r="I1954">
        <v>154</v>
      </c>
      <c r="J1954" t="s">
        <v>8</v>
      </c>
      <c r="K1954" t="s">
        <v>18</v>
      </c>
      <c r="L1954" t="str">
        <f t="shared" si="121"/>
        <v>Morning</v>
      </c>
      <c r="M1954" t="str">
        <f t="shared" si="122"/>
        <v>13</v>
      </c>
      <c r="N1954" t="str">
        <f t="shared" si="123"/>
        <v>16</v>
      </c>
    </row>
    <row r="1955" spans="1:14" x14ac:dyDescent="0.3">
      <c r="A1955">
        <v>1</v>
      </c>
      <c r="B1955">
        <v>6</v>
      </c>
      <c r="C1955" s="1">
        <v>40376</v>
      </c>
      <c r="D1955" s="21" t="str">
        <f t="shared" si="120"/>
        <v>17-Jul-2010</v>
      </c>
      <c r="E1955" s="2">
        <v>0.58333333333333337</v>
      </c>
      <c r="F1955" s="1">
        <v>40376</v>
      </c>
      <c r="G1955" s="2">
        <v>0.66597222222222219</v>
      </c>
      <c r="H1955">
        <v>50</v>
      </c>
      <c r="I1955">
        <v>119</v>
      </c>
      <c r="J1955" t="s">
        <v>8</v>
      </c>
      <c r="K1955" t="s">
        <v>18</v>
      </c>
      <c r="L1955" t="str">
        <f t="shared" si="121"/>
        <v>Morning</v>
      </c>
      <c r="M1955" t="str">
        <f t="shared" si="122"/>
        <v>14</v>
      </c>
      <c r="N1955" t="str">
        <f t="shared" si="123"/>
        <v>15</v>
      </c>
    </row>
    <row r="1956" spans="1:14" x14ac:dyDescent="0.3">
      <c r="A1956">
        <v>1</v>
      </c>
      <c r="B1956">
        <v>5</v>
      </c>
      <c r="C1956" s="1">
        <v>40376</v>
      </c>
      <c r="D1956" s="21" t="str">
        <f t="shared" si="120"/>
        <v>17-Jul-2010</v>
      </c>
      <c r="E1956" s="2">
        <v>0.62986111111111109</v>
      </c>
      <c r="F1956" s="1">
        <v>40376</v>
      </c>
      <c r="G1956" s="2">
        <v>0.69097222222222221</v>
      </c>
      <c r="H1956" s="3">
        <v>300</v>
      </c>
      <c r="I1956">
        <v>88</v>
      </c>
      <c r="J1956" t="s">
        <v>8</v>
      </c>
      <c r="K1956" t="s">
        <v>18</v>
      </c>
      <c r="L1956" t="str">
        <f t="shared" si="121"/>
        <v>Afternoon</v>
      </c>
      <c r="M1956" t="str">
        <f t="shared" si="122"/>
        <v>15</v>
      </c>
      <c r="N1956" t="str">
        <f t="shared" si="123"/>
        <v>16</v>
      </c>
    </row>
    <row r="1957" spans="1:14" x14ac:dyDescent="0.3">
      <c r="A1957">
        <v>1</v>
      </c>
      <c r="B1957">
        <v>5</v>
      </c>
      <c r="C1957" s="1">
        <v>40376</v>
      </c>
      <c r="D1957" s="21" t="str">
        <f t="shared" si="120"/>
        <v>17-Jul-2010</v>
      </c>
      <c r="E1957" s="2">
        <v>0.6381944444444444</v>
      </c>
      <c r="F1957" s="1">
        <v>40376</v>
      </c>
      <c r="G1957" s="2">
        <v>0.77083333333333337</v>
      </c>
      <c r="H1957">
        <v>70</v>
      </c>
      <c r="I1957">
        <v>191</v>
      </c>
      <c r="J1957" t="s">
        <v>8</v>
      </c>
      <c r="K1957" t="s">
        <v>18</v>
      </c>
      <c r="L1957" t="str">
        <f t="shared" si="121"/>
        <v>Afternoon</v>
      </c>
      <c r="M1957" t="str">
        <f t="shared" si="122"/>
        <v>15</v>
      </c>
      <c r="N1957" t="str">
        <f t="shared" si="123"/>
        <v>18</v>
      </c>
    </row>
    <row r="1958" spans="1:14" x14ac:dyDescent="0.3">
      <c r="A1958">
        <v>1</v>
      </c>
      <c r="B1958">
        <v>6</v>
      </c>
      <c r="C1958" s="1">
        <v>40376</v>
      </c>
      <c r="D1958" s="21" t="str">
        <f t="shared" si="120"/>
        <v>17-Jul-2010</v>
      </c>
      <c r="E1958" s="2">
        <v>0.65416666666666667</v>
      </c>
      <c r="F1958" s="1">
        <v>40376</v>
      </c>
      <c r="G1958" s="2">
        <v>0.67569444444444438</v>
      </c>
      <c r="H1958">
        <v>50</v>
      </c>
      <c r="I1958">
        <v>31</v>
      </c>
      <c r="J1958" t="s">
        <v>8</v>
      </c>
      <c r="K1958" t="s">
        <v>18</v>
      </c>
      <c r="L1958" t="str">
        <f t="shared" si="121"/>
        <v>Afternoon</v>
      </c>
      <c r="M1958" t="str">
        <f t="shared" si="122"/>
        <v>15</v>
      </c>
      <c r="N1958" t="str">
        <f t="shared" si="123"/>
        <v>16</v>
      </c>
    </row>
    <row r="1959" spans="1:14" x14ac:dyDescent="0.3">
      <c r="A1959">
        <v>1</v>
      </c>
      <c r="B1959">
        <v>5</v>
      </c>
      <c r="C1959" s="1">
        <v>40376</v>
      </c>
      <c r="D1959" s="21" t="str">
        <f t="shared" si="120"/>
        <v>17-Jul-2010</v>
      </c>
      <c r="E1959" s="2">
        <v>0.67013888888888884</v>
      </c>
      <c r="F1959" s="1">
        <v>40376</v>
      </c>
      <c r="G1959" s="2">
        <v>0.69513888888888886</v>
      </c>
      <c r="H1959">
        <v>50</v>
      </c>
      <c r="I1959">
        <v>36</v>
      </c>
      <c r="J1959" t="s">
        <v>8</v>
      </c>
      <c r="K1959" t="s">
        <v>18</v>
      </c>
      <c r="L1959" t="str">
        <f t="shared" si="121"/>
        <v>Afternoon</v>
      </c>
      <c r="M1959" t="str">
        <f t="shared" si="122"/>
        <v>16</v>
      </c>
      <c r="N1959" t="str">
        <f t="shared" si="123"/>
        <v>16</v>
      </c>
    </row>
    <row r="1960" spans="1:14" x14ac:dyDescent="0.3">
      <c r="A1960">
        <v>1</v>
      </c>
      <c r="B1960">
        <v>5</v>
      </c>
      <c r="C1960" s="1">
        <v>40376</v>
      </c>
      <c r="D1960" s="21" t="str">
        <f t="shared" si="120"/>
        <v>17-Jul-2010</v>
      </c>
      <c r="E1960" s="2">
        <v>0.68819444444444444</v>
      </c>
      <c r="F1960" s="1">
        <v>40376</v>
      </c>
      <c r="G1960" s="2">
        <v>0.7680555555555556</v>
      </c>
      <c r="H1960">
        <v>50</v>
      </c>
      <c r="I1960">
        <v>115</v>
      </c>
      <c r="J1960" t="s">
        <v>8</v>
      </c>
      <c r="K1960" t="s">
        <v>18</v>
      </c>
      <c r="L1960" t="str">
        <f t="shared" si="121"/>
        <v>Afternoon</v>
      </c>
      <c r="M1960" t="str">
        <f t="shared" si="122"/>
        <v>16</v>
      </c>
      <c r="N1960" t="str">
        <f t="shared" si="123"/>
        <v>18</v>
      </c>
    </row>
    <row r="1961" spans="1:14" x14ac:dyDescent="0.3">
      <c r="A1961">
        <v>1</v>
      </c>
      <c r="B1961">
        <v>8</v>
      </c>
      <c r="C1961" s="1">
        <v>40376</v>
      </c>
      <c r="D1961" s="21" t="str">
        <f t="shared" si="120"/>
        <v>17-Jul-2010</v>
      </c>
      <c r="E1961" s="2">
        <v>0.72083333333333333</v>
      </c>
      <c r="F1961" s="1">
        <v>40376</v>
      </c>
      <c r="G1961" s="2">
        <v>0.82500000000000007</v>
      </c>
      <c r="H1961">
        <v>50</v>
      </c>
      <c r="I1961">
        <v>150</v>
      </c>
      <c r="J1961" t="s">
        <v>8</v>
      </c>
      <c r="K1961" t="s">
        <v>18</v>
      </c>
      <c r="L1961" t="str">
        <f t="shared" si="121"/>
        <v>Afternoon</v>
      </c>
      <c r="M1961" t="str">
        <f t="shared" si="122"/>
        <v>17</v>
      </c>
      <c r="N1961" t="str">
        <f t="shared" si="123"/>
        <v>19</v>
      </c>
    </row>
    <row r="1962" spans="1:14" x14ac:dyDescent="0.3">
      <c r="A1962">
        <v>1</v>
      </c>
      <c r="B1962">
        <v>6</v>
      </c>
      <c r="C1962" s="1">
        <v>40376</v>
      </c>
      <c r="D1962" s="21" t="str">
        <f t="shared" si="120"/>
        <v>17-Jul-2010</v>
      </c>
      <c r="E1962" s="2">
        <v>0.74791666666666667</v>
      </c>
      <c r="F1962" s="1">
        <v>40376</v>
      </c>
      <c r="G1962" s="2">
        <v>0.84097222222222223</v>
      </c>
      <c r="H1962">
        <v>50</v>
      </c>
      <c r="I1962">
        <v>134</v>
      </c>
      <c r="J1962" t="s">
        <v>8</v>
      </c>
      <c r="K1962" t="s">
        <v>18</v>
      </c>
      <c r="L1962" t="str">
        <f t="shared" si="121"/>
        <v>Afternoon</v>
      </c>
      <c r="M1962" t="str">
        <f t="shared" si="122"/>
        <v>17</v>
      </c>
      <c r="N1962" t="str">
        <f t="shared" si="123"/>
        <v>20</v>
      </c>
    </row>
    <row r="1963" spans="1:14" x14ac:dyDescent="0.3">
      <c r="A1963">
        <v>1</v>
      </c>
      <c r="B1963">
        <v>5</v>
      </c>
      <c r="C1963" s="1">
        <v>40376</v>
      </c>
      <c r="D1963" s="21" t="str">
        <f t="shared" si="120"/>
        <v>17-Jul-2010</v>
      </c>
      <c r="E1963" s="2">
        <v>0.7583333333333333</v>
      </c>
      <c r="F1963" s="1">
        <v>40376</v>
      </c>
      <c r="G1963" s="2">
        <v>0.85972222222222217</v>
      </c>
      <c r="H1963">
        <v>50</v>
      </c>
      <c r="I1963">
        <v>146</v>
      </c>
      <c r="J1963" t="s">
        <v>8</v>
      </c>
      <c r="K1963" t="s">
        <v>18</v>
      </c>
      <c r="L1963" t="str">
        <f t="shared" si="121"/>
        <v>Evening</v>
      </c>
      <c r="M1963" t="str">
        <f t="shared" si="122"/>
        <v>18</v>
      </c>
      <c r="N1963" t="str">
        <f t="shared" si="123"/>
        <v>20</v>
      </c>
    </row>
    <row r="1964" spans="1:14" x14ac:dyDescent="0.3">
      <c r="A1964">
        <v>1</v>
      </c>
      <c r="B1964">
        <v>5</v>
      </c>
      <c r="C1964" s="1">
        <v>40376</v>
      </c>
      <c r="D1964" s="21" t="str">
        <f t="shared" si="120"/>
        <v>17-Jul-2010</v>
      </c>
      <c r="E1964" s="2">
        <v>0.76458333333333339</v>
      </c>
      <c r="F1964" s="1">
        <v>40376</v>
      </c>
      <c r="G1964" s="2">
        <v>0.82638888888888884</v>
      </c>
      <c r="H1964">
        <v>50</v>
      </c>
      <c r="I1964">
        <v>89</v>
      </c>
      <c r="J1964" t="s">
        <v>8</v>
      </c>
      <c r="K1964" t="s">
        <v>18</v>
      </c>
      <c r="L1964" t="str">
        <f t="shared" si="121"/>
        <v>Evening</v>
      </c>
      <c r="M1964" t="str">
        <f t="shared" si="122"/>
        <v>18</v>
      </c>
      <c r="N1964" t="str">
        <f t="shared" si="123"/>
        <v>19</v>
      </c>
    </row>
    <row r="1965" spans="1:14" x14ac:dyDescent="0.3">
      <c r="A1965">
        <v>1</v>
      </c>
      <c r="B1965">
        <v>5</v>
      </c>
      <c r="C1965" s="1">
        <v>40376</v>
      </c>
      <c r="D1965" s="21" t="str">
        <f t="shared" si="120"/>
        <v>17-Jul-2010</v>
      </c>
      <c r="E1965" s="2">
        <v>0.76597222222222217</v>
      </c>
      <c r="F1965" s="1">
        <v>40376</v>
      </c>
      <c r="G1965" s="2">
        <v>0.84444444444444444</v>
      </c>
      <c r="H1965">
        <v>50</v>
      </c>
      <c r="I1965">
        <v>113</v>
      </c>
      <c r="J1965" t="s">
        <v>8</v>
      </c>
      <c r="K1965" t="s">
        <v>18</v>
      </c>
      <c r="L1965" t="str">
        <f t="shared" si="121"/>
        <v>Evening</v>
      </c>
      <c r="M1965" t="str">
        <f t="shared" si="122"/>
        <v>18</v>
      </c>
      <c r="N1965" t="str">
        <f t="shared" si="123"/>
        <v>20</v>
      </c>
    </row>
    <row r="1966" spans="1:14" x14ac:dyDescent="0.3">
      <c r="A1966">
        <v>1</v>
      </c>
      <c r="B1966">
        <v>8</v>
      </c>
      <c r="C1966" s="1">
        <v>40376</v>
      </c>
      <c r="D1966" s="21" t="str">
        <f t="shared" si="120"/>
        <v>17-Jul-2010</v>
      </c>
      <c r="E1966" s="2">
        <v>0.78472222222222221</v>
      </c>
      <c r="F1966" s="1">
        <v>40376</v>
      </c>
      <c r="G1966" s="2">
        <v>0.85763888888888884</v>
      </c>
      <c r="H1966">
        <v>50</v>
      </c>
      <c r="I1966">
        <v>105</v>
      </c>
      <c r="J1966" t="s">
        <v>8</v>
      </c>
      <c r="K1966" t="s">
        <v>18</v>
      </c>
      <c r="L1966" t="str">
        <f t="shared" si="121"/>
        <v>Evening</v>
      </c>
      <c r="M1966" t="str">
        <f t="shared" si="122"/>
        <v>18</v>
      </c>
      <c r="N1966" t="str">
        <f t="shared" si="123"/>
        <v>20</v>
      </c>
    </row>
    <row r="1967" spans="1:14" x14ac:dyDescent="0.3">
      <c r="A1967">
        <v>1</v>
      </c>
      <c r="B1967">
        <v>8</v>
      </c>
      <c r="C1967" s="1">
        <v>40376</v>
      </c>
      <c r="D1967" s="21" t="str">
        <f t="shared" si="120"/>
        <v>17-Jul-2010</v>
      </c>
      <c r="E1967" s="2">
        <v>0.7944444444444444</v>
      </c>
      <c r="F1967" s="1">
        <v>40376</v>
      </c>
      <c r="G1967" s="2">
        <v>0.8569444444444444</v>
      </c>
      <c r="H1967">
        <v>50</v>
      </c>
      <c r="I1967">
        <v>90</v>
      </c>
      <c r="J1967" t="s">
        <v>8</v>
      </c>
      <c r="K1967" t="s">
        <v>18</v>
      </c>
      <c r="L1967" t="str">
        <f t="shared" si="121"/>
        <v>Evening</v>
      </c>
      <c r="M1967" t="str">
        <f t="shared" si="122"/>
        <v>19</v>
      </c>
      <c r="N1967" t="str">
        <f t="shared" si="123"/>
        <v>20</v>
      </c>
    </row>
    <row r="1968" spans="1:14" x14ac:dyDescent="0.3">
      <c r="A1968">
        <v>1</v>
      </c>
      <c r="B1968">
        <v>6</v>
      </c>
      <c r="C1968" s="1">
        <v>40376</v>
      </c>
      <c r="D1968" s="21" t="str">
        <f t="shared" si="120"/>
        <v>17-Jul-2010</v>
      </c>
      <c r="E1968" s="2">
        <v>0.79722222222222217</v>
      </c>
      <c r="F1968" s="1">
        <v>40376</v>
      </c>
      <c r="G1968" s="2">
        <v>0.87708333333333333</v>
      </c>
      <c r="H1968">
        <v>50</v>
      </c>
      <c r="I1968">
        <v>115</v>
      </c>
      <c r="J1968" t="s">
        <v>8</v>
      </c>
      <c r="K1968" t="s">
        <v>18</v>
      </c>
      <c r="L1968" t="str">
        <f t="shared" si="121"/>
        <v>Evening</v>
      </c>
      <c r="M1968" t="str">
        <f t="shared" si="122"/>
        <v>19</v>
      </c>
      <c r="N1968" t="str">
        <f t="shared" si="123"/>
        <v>21</v>
      </c>
    </row>
    <row r="1969" spans="1:14" x14ac:dyDescent="0.3">
      <c r="A1969">
        <v>1</v>
      </c>
      <c r="B1969">
        <v>6</v>
      </c>
      <c r="C1969" s="1">
        <v>40376</v>
      </c>
      <c r="D1969" s="21" t="str">
        <f t="shared" si="120"/>
        <v>17-Jul-2010</v>
      </c>
      <c r="E1969" s="2">
        <v>0.81111111111111101</v>
      </c>
      <c r="F1969" s="1">
        <v>40376</v>
      </c>
      <c r="G1969" s="2">
        <v>0.89513888888888893</v>
      </c>
      <c r="H1969" s="3">
        <v>300</v>
      </c>
      <c r="I1969">
        <v>121</v>
      </c>
      <c r="J1969" t="s">
        <v>8</v>
      </c>
      <c r="K1969" t="s">
        <v>18</v>
      </c>
      <c r="L1969" t="str">
        <f t="shared" si="121"/>
        <v>Evening</v>
      </c>
      <c r="M1969" t="str">
        <f t="shared" si="122"/>
        <v>19</v>
      </c>
      <c r="N1969" t="str">
        <f t="shared" si="123"/>
        <v>21</v>
      </c>
    </row>
    <row r="1970" spans="1:14" x14ac:dyDescent="0.3">
      <c r="A1970">
        <v>1</v>
      </c>
      <c r="B1970">
        <v>8</v>
      </c>
      <c r="C1970" s="1">
        <v>40376</v>
      </c>
      <c r="D1970" s="21" t="str">
        <f t="shared" si="120"/>
        <v>17-Jul-2010</v>
      </c>
      <c r="E1970" s="2">
        <v>0.82291666666666663</v>
      </c>
      <c r="F1970" s="1">
        <v>40376</v>
      </c>
      <c r="G1970" s="2">
        <v>0.90694444444444444</v>
      </c>
      <c r="H1970">
        <v>50</v>
      </c>
      <c r="I1970">
        <v>121</v>
      </c>
      <c r="J1970" t="s">
        <v>8</v>
      </c>
      <c r="K1970" t="s">
        <v>18</v>
      </c>
      <c r="L1970" t="str">
        <f t="shared" si="121"/>
        <v>Evening</v>
      </c>
      <c r="M1970" t="str">
        <f t="shared" si="122"/>
        <v>19</v>
      </c>
      <c r="N1970" t="str">
        <f t="shared" si="123"/>
        <v>21</v>
      </c>
    </row>
    <row r="1971" spans="1:14" x14ac:dyDescent="0.3">
      <c r="A1971">
        <v>1</v>
      </c>
      <c r="B1971">
        <v>6</v>
      </c>
      <c r="C1971" s="1">
        <v>40376</v>
      </c>
      <c r="D1971" s="21" t="str">
        <f t="shared" si="120"/>
        <v>17-Jul-2010</v>
      </c>
      <c r="E1971" s="2">
        <v>0.83333333333333337</v>
      </c>
      <c r="F1971" s="1">
        <v>40376</v>
      </c>
      <c r="G1971" s="2">
        <v>0.90763888888888899</v>
      </c>
      <c r="H1971">
        <v>50</v>
      </c>
      <c r="I1971">
        <v>107</v>
      </c>
      <c r="J1971" t="s">
        <v>8</v>
      </c>
      <c r="K1971" t="s">
        <v>18</v>
      </c>
      <c r="L1971" t="str">
        <f t="shared" si="121"/>
        <v>Evening</v>
      </c>
      <c r="M1971" t="str">
        <f t="shared" si="122"/>
        <v>20</v>
      </c>
      <c r="N1971" t="str">
        <f t="shared" si="123"/>
        <v>21</v>
      </c>
    </row>
    <row r="1972" spans="1:14" x14ac:dyDescent="0.3">
      <c r="A1972">
        <v>1</v>
      </c>
      <c r="B1972">
        <v>5</v>
      </c>
      <c r="C1972" s="1">
        <v>40376</v>
      </c>
      <c r="D1972" s="21" t="str">
        <f t="shared" si="120"/>
        <v>17-Jul-2010</v>
      </c>
      <c r="E1972" s="2">
        <v>0.85</v>
      </c>
      <c r="F1972" s="1">
        <v>40376</v>
      </c>
      <c r="G1972" s="2">
        <v>0.87430555555555556</v>
      </c>
      <c r="H1972">
        <v>50</v>
      </c>
      <c r="I1972">
        <v>35</v>
      </c>
      <c r="J1972" t="s">
        <v>8</v>
      </c>
      <c r="K1972" t="s">
        <v>18</v>
      </c>
      <c r="L1972" t="str">
        <f t="shared" si="121"/>
        <v>Evening</v>
      </c>
      <c r="M1972" t="str">
        <f t="shared" si="122"/>
        <v>20</v>
      </c>
      <c r="N1972" t="str">
        <f t="shared" si="123"/>
        <v>20</v>
      </c>
    </row>
    <row r="1973" spans="1:14" x14ac:dyDescent="0.3">
      <c r="A1973">
        <v>1</v>
      </c>
      <c r="B1973">
        <v>6</v>
      </c>
      <c r="C1973" s="1">
        <v>40376</v>
      </c>
      <c r="D1973" s="21" t="str">
        <f t="shared" si="120"/>
        <v>17-Jul-2010</v>
      </c>
      <c r="E1973" s="2">
        <v>0.85972222222222217</v>
      </c>
      <c r="F1973" s="1">
        <v>40376</v>
      </c>
      <c r="G1973" s="2">
        <v>0.97430555555555554</v>
      </c>
      <c r="H1973">
        <v>50</v>
      </c>
      <c r="I1973">
        <v>165</v>
      </c>
      <c r="J1973" t="s">
        <v>8</v>
      </c>
      <c r="K1973" t="s">
        <v>18</v>
      </c>
      <c r="L1973" t="str">
        <f t="shared" si="121"/>
        <v>Evening</v>
      </c>
      <c r="M1973" t="str">
        <f t="shared" si="122"/>
        <v>20</v>
      </c>
      <c r="N1973" t="str">
        <f t="shared" si="123"/>
        <v>23</v>
      </c>
    </row>
    <row r="1974" spans="1:14" x14ac:dyDescent="0.3">
      <c r="A1974">
        <v>1</v>
      </c>
      <c r="B1974">
        <v>5</v>
      </c>
      <c r="C1974" s="1">
        <v>40376</v>
      </c>
      <c r="D1974" s="21" t="str">
        <f t="shared" si="120"/>
        <v>17-Jul-2010</v>
      </c>
      <c r="E1974" s="2">
        <v>0.87013888888888891</v>
      </c>
      <c r="F1974" s="1">
        <v>40376</v>
      </c>
      <c r="G1974" s="2">
        <v>0.97916666666666663</v>
      </c>
      <c r="H1974">
        <v>50</v>
      </c>
      <c r="I1974">
        <v>157</v>
      </c>
      <c r="J1974" t="s">
        <v>8</v>
      </c>
      <c r="K1974" t="s">
        <v>18</v>
      </c>
      <c r="L1974" t="str">
        <f t="shared" si="121"/>
        <v>Evening</v>
      </c>
      <c r="M1974" t="str">
        <f t="shared" si="122"/>
        <v>20</v>
      </c>
      <c r="N1974" t="str">
        <f t="shared" si="123"/>
        <v>23</v>
      </c>
    </row>
    <row r="1975" spans="1:14" x14ac:dyDescent="0.3">
      <c r="A1975">
        <v>1</v>
      </c>
      <c r="B1975">
        <v>6</v>
      </c>
      <c r="C1975" s="1">
        <v>40376</v>
      </c>
      <c r="D1975" s="21" t="str">
        <f t="shared" si="120"/>
        <v>17-Jul-2010</v>
      </c>
      <c r="E1975" s="2">
        <v>0.90486111111111101</v>
      </c>
      <c r="F1975" s="1">
        <v>40377</v>
      </c>
      <c r="G1975" s="2">
        <v>2.013888888888889E-2</v>
      </c>
      <c r="H1975">
        <v>50</v>
      </c>
      <c r="I1975">
        <v>166</v>
      </c>
      <c r="J1975" t="s">
        <v>8</v>
      </c>
      <c r="K1975" t="s">
        <v>18</v>
      </c>
      <c r="L1975" t="str">
        <f t="shared" si="121"/>
        <v>Evening</v>
      </c>
      <c r="M1975" t="str">
        <f t="shared" si="122"/>
        <v>21</v>
      </c>
      <c r="N1975" t="str">
        <f t="shared" si="123"/>
        <v>00</v>
      </c>
    </row>
    <row r="1976" spans="1:14" x14ac:dyDescent="0.3">
      <c r="A1976">
        <v>1</v>
      </c>
      <c r="B1976">
        <v>6</v>
      </c>
      <c r="C1976" s="1">
        <v>40376</v>
      </c>
      <c r="D1976" s="21" t="str">
        <f t="shared" si="120"/>
        <v>17-Jul-2010</v>
      </c>
      <c r="E1976" s="2">
        <v>0.90763888888888899</v>
      </c>
      <c r="F1976" s="1">
        <v>40376</v>
      </c>
      <c r="G1976" s="2">
        <v>0.97222222222222221</v>
      </c>
      <c r="H1976">
        <v>50</v>
      </c>
      <c r="I1976">
        <v>93</v>
      </c>
      <c r="J1976" t="s">
        <v>8</v>
      </c>
      <c r="K1976" t="s">
        <v>18</v>
      </c>
      <c r="L1976" t="str">
        <f t="shared" si="121"/>
        <v>Evening</v>
      </c>
      <c r="M1976" t="str">
        <f t="shared" si="122"/>
        <v>21</v>
      </c>
      <c r="N1976" t="str">
        <f t="shared" si="123"/>
        <v>23</v>
      </c>
    </row>
    <row r="1977" spans="1:14" x14ac:dyDescent="0.3">
      <c r="A1977">
        <v>1</v>
      </c>
      <c r="B1977">
        <v>5</v>
      </c>
      <c r="C1977" s="1">
        <v>40376</v>
      </c>
      <c r="D1977" s="21" t="str">
        <f t="shared" si="120"/>
        <v>17-Jul-2010</v>
      </c>
      <c r="E1977" s="2">
        <v>0.9506944444444444</v>
      </c>
      <c r="F1977" s="1">
        <v>40377</v>
      </c>
      <c r="G1977" s="2">
        <v>8.0555555555555561E-2</v>
      </c>
      <c r="H1977">
        <v>70</v>
      </c>
      <c r="I1977">
        <v>187</v>
      </c>
      <c r="J1977" t="s">
        <v>8</v>
      </c>
      <c r="K1977" t="s">
        <v>18</v>
      </c>
      <c r="L1977" t="str">
        <f t="shared" si="121"/>
        <v>Night</v>
      </c>
      <c r="M1977" t="str">
        <f t="shared" si="122"/>
        <v>22</v>
      </c>
      <c r="N1977" t="str">
        <f t="shared" si="123"/>
        <v>01</v>
      </c>
    </row>
    <row r="1978" spans="1:14" x14ac:dyDescent="0.3">
      <c r="A1978">
        <v>1</v>
      </c>
      <c r="B1978">
        <v>6</v>
      </c>
      <c r="C1978" s="1">
        <v>40376</v>
      </c>
      <c r="D1978" s="21" t="str">
        <f t="shared" si="120"/>
        <v>17-Jul-2010</v>
      </c>
      <c r="E1978" s="2">
        <v>0.99861111111111101</v>
      </c>
      <c r="F1978" s="1">
        <v>40377</v>
      </c>
      <c r="G1978" s="2">
        <v>0.12222222222222223</v>
      </c>
      <c r="H1978">
        <v>50</v>
      </c>
      <c r="I1978">
        <v>178</v>
      </c>
      <c r="J1978" t="s">
        <v>8</v>
      </c>
      <c r="K1978" t="s">
        <v>18</v>
      </c>
      <c r="L1978" t="str">
        <f t="shared" si="121"/>
        <v>Night</v>
      </c>
      <c r="M1978" t="str">
        <f t="shared" si="122"/>
        <v>23</v>
      </c>
      <c r="N1978" t="str">
        <f t="shared" si="123"/>
        <v>02</v>
      </c>
    </row>
    <row r="1979" spans="1:14" x14ac:dyDescent="0.3">
      <c r="A1979">
        <v>1</v>
      </c>
      <c r="B1979">
        <v>6</v>
      </c>
      <c r="C1979" s="1">
        <v>40377</v>
      </c>
      <c r="D1979" s="21" t="str">
        <f t="shared" si="120"/>
        <v>18-Jul-2010</v>
      </c>
      <c r="E1979" s="2">
        <v>1.1805555555555555E-2</v>
      </c>
      <c r="F1979" s="1">
        <v>40377</v>
      </c>
      <c r="G1979" s="2">
        <v>4.2361111111111106E-2</v>
      </c>
      <c r="H1979">
        <v>50</v>
      </c>
      <c r="I1979">
        <v>44</v>
      </c>
      <c r="J1979" t="s">
        <v>8</v>
      </c>
      <c r="K1979" t="s">
        <v>21</v>
      </c>
      <c r="L1979" t="str">
        <f t="shared" si="121"/>
        <v>Night</v>
      </c>
      <c r="M1979" t="str">
        <f t="shared" si="122"/>
        <v>0</v>
      </c>
      <c r="N1979" t="str">
        <f t="shared" si="123"/>
        <v>01</v>
      </c>
    </row>
    <row r="1980" spans="1:14" x14ac:dyDescent="0.3">
      <c r="A1980">
        <v>1</v>
      </c>
      <c r="B1980">
        <v>5</v>
      </c>
      <c r="C1980" s="1">
        <v>40377</v>
      </c>
      <c r="D1980" s="21" t="str">
        <f t="shared" si="120"/>
        <v>18-Jul-2010</v>
      </c>
      <c r="E1980" s="2">
        <v>0.49861111111111112</v>
      </c>
      <c r="F1980" s="1">
        <v>40377</v>
      </c>
      <c r="G1980" s="2">
        <v>0.5805555555555556</v>
      </c>
      <c r="H1980">
        <v>50</v>
      </c>
      <c r="I1980">
        <v>118</v>
      </c>
      <c r="J1980" t="s">
        <v>8</v>
      </c>
      <c r="K1980" t="s">
        <v>21</v>
      </c>
      <c r="L1980" t="str">
        <f t="shared" si="121"/>
        <v>Morning</v>
      </c>
      <c r="M1980" t="str">
        <f t="shared" si="122"/>
        <v>11</v>
      </c>
      <c r="N1980" t="str">
        <f t="shared" si="123"/>
        <v>13</v>
      </c>
    </row>
    <row r="1981" spans="1:14" x14ac:dyDescent="0.3">
      <c r="A1981">
        <v>1</v>
      </c>
      <c r="B1981">
        <v>5</v>
      </c>
      <c r="C1981" s="1">
        <v>40377</v>
      </c>
      <c r="D1981" s="21" t="str">
        <f t="shared" si="120"/>
        <v>18-Jul-2010</v>
      </c>
      <c r="E1981" s="2">
        <v>0.51527777777777783</v>
      </c>
      <c r="F1981" s="1">
        <v>40377</v>
      </c>
      <c r="G1981" s="2">
        <v>0.67083333333333339</v>
      </c>
      <c r="H1981">
        <v>70</v>
      </c>
      <c r="I1981">
        <v>224</v>
      </c>
      <c r="J1981" t="s">
        <v>8</v>
      </c>
      <c r="K1981" t="s">
        <v>21</v>
      </c>
      <c r="L1981" t="str">
        <f t="shared" si="121"/>
        <v>Morning</v>
      </c>
      <c r="M1981" t="str">
        <f t="shared" si="122"/>
        <v>12</v>
      </c>
      <c r="N1981" t="str">
        <f t="shared" si="123"/>
        <v>16</v>
      </c>
    </row>
    <row r="1982" spans="1:14" x14ac:dyDescent="0.3">
      <c r="A1982">
        <v>1</v>
      </c>
      <c r="B1982">
        <v>6</v>
      </c>
      <c r="C1982" s="1">
        <v>40377</v>
      </c>
      <c r="D1982" s="21" t="str">
        <f t="shared" si="120"/>
        <v>18-Jul-2010</v>
      </c>
      <c r="E1982" s="2">
        <v>0.53333333333333333</v>
      </c>
      <c r="F1982" s="1">
        <v>40377</v>
      </c>
      <c r="G1982" s="2">
        <v>0.57986111111111105</v>
      </c>
      <c r="H1982">
        <v>50</v>
      </c>
      <c r="I1982">
        <v>67</v>
      </c>
      <c r="J1982" t="s">
        <v>8</v>
      </c>
      <c r="K1982" t="s">
        <v>21</v>
      </c>
      <c r="L1982" t="str">
        <f t="shared" si="121"/>
        <v>Morning</v>
      </c>
      <c r="M1982" t="str">
        <f t="shared" si="122"/>
        <v>12</v>
      </c>
      <c r="N1982" t="str">
        <f t="shared" si="123"/>
        <v>13</v>
      </c>
    </row>
    <row r="1983" spans="1:14" x14ac:dyDescent="0.3">
      <c r="A1983">
        <v>1</v>
      </c>
      <c r="B1983">
        <v>5</v>
      </c>
      <c r="C1983" s="1">
        <v>40377</v>
      </c>
      <c r="D1983" s="21" t="str">
        <f t="shared" si="120"/>
        <v>18-Jul-2010</v>
      </c>
      <c r="E1983" s="2">
        <v>0.53402777777777777</v>
      </c>
      <c r="F1983" s="1">
        <v>40377</v>
      </c>
      <c r="G1983" s="2">
        <v>0.68958333333333333</v>
      </c>
      <c r="H1983">
        <v>70</v>
      </c>
      <c r="I1983">
        <v>224</v>
      </c>
      <c r="J1983" t="s">
        <v>8</v>
      </c>
      <c r="K1983" t="s">
        <v>21</v>
      </c>
      <c r="L1983" t="str">
        <f t="shared" si="121"/>
        <v>Morning</v>
      </c>
      <c r="M1983" t="str">
        <f t="shared" si="122"/>
        <v>12</v>
      </c>
      <c r="N1983" t="str">
        <f t="shared" si="123"/>
        <v>16</v>
      </c>
    </row>
    <row r="1984" spans="1:14" x14ac:dyDescent="0.3">
      <c r="A1984">
        <v>1</v>
      </c>
      <c r="B1984">
        <v>5</v>
      </c>
      <c r="C1984" s="1">
        <v>40377</v>
      </c>
      <c r="D1984" s="21" t="str">
        <f t="shared" si="120"/>
        <v>18-Jul-2010</v>
      </c>
      <c r="E1984" s="2">
        <v>0.55972222222222223</v>
      </c>
      <c r="F1984" s="1">
        <v>40377</v>
      </c>
      <c r="G1984" s="2">
        <v>0.70000000000000007</v>
      </c>
      <c r="H1984">
        <v>70</v>
      </c>
      <c r="I1984">
        <v>202</v>
      </c>
      <c r="J1984" t="s">
        <v>8</v>
      </c>
      <c r="K1984" t="s">
        <v>21</v>
      </c>
      <c r="L1984" t="str">
        <f t="shared" si="121"/>
        <v>Morning</v>
      </c>
      <c r="M1984" t="str">
        <f t="shared" si="122"/>
        <v>13</v>
      </c>
      <c r="N1984" t="str">
        <f t="shared" si="123"/>
        <v>16</v>
      </c>
    </row>
    <row r="1985" spans="1:14" x14ac:dyDescent="0.3">
      <c r="A1985">
        <v>1</v>
      </c>
      <c r="B1985">
        <v>5</v>
      </c>
      <c r="C1985" s="1">
        <v>40377</v>
      </c>
      <c r="D1985" s="21" t="str">
        <f t="shared" si="120"/>
        <v>18-Jul-2010</v>
      </c>
      <c r="E1985" s="2">
        <v>0.6</v>
      </c>
      <c r="F1985" s="1">
        <v>40377</v>
      </c>
      <c r="G1985" s="2">
        <v>0.76458333333333339</v>
      </c>
      <c r="H1985">
        <v>70</v>
      </c>
      <c r="I1985">
        <v>237</v>
      </c>
      <c r="J1985" t="s">
        <v>8</v>
      </c>
      <c r="K1985" t="s">
        <v>21</v>
      </c>
      <c r="L1985" t="str">
        <f t="shared" si="121"/>
        <v>Afternoon</v>
      </c>
      <c r="M1985" t="str">
        <f t="shared" si="122"/>
        <v>14</v>
      </c>
      <c r="N1985" t="str">
        <f t="shared" si="123"/>
        <v>18</v>
      </c>
    </row>
    <row r="1986" spans="1:14" x14ac:dyDescent="0.3">
      <c r="A1986">
        <v>1</v>
      </c>
      <c r="B1986">
        <v>6</v>
      </c>
      <c r="C1986" s="1">
        <v>40377</v>
      </c>
      <c r="D1986" s="21" t="str">
        <f t="shared" si="120"/>
        <v>18-Jul-2010</v>
      </c>
      <c r="E1986" s="2">
        <v>0.6118055555555556</v>
      </c>
      <c r="F1986" s="1">
        <v>40377</v>
      </c>
      <c r="G1986" s="2">
        <v>0.75277777777777777</v>
      </c>
      <c r="H1986">
        <v>70</v>
      </c>
      <c r="I1986">
        <v>203</v>
      </c>
      <c r="J1986" t="s">
        <v>8</v>
      </c>
      <c r="K1986" t="s">
        <v>21</v>
      </c>
      <c r="L1986" t="str">
        <f t="shared" si="121"/>
        <v>Afternoon</v>
      </c>
      <c r="M1986" t="str">
        <f t="shared" si="122"/>
        <v>14</v>
      </c>
      <c r="N1986" t="str">
        <f t="shared" si="123"/>
        <v>18</v>
      </c>
    </row>
    <row r="1987" spans="1:14" x14ac:dyDescent="0.3">
      <c r="A1987">
        <v>1</v>
      </c>
      <c r="B1987">
        <v>6</v>
      </c>
      <c r="C1987" s="1">
        <v>40377</v>
      </c>
      <c r="D1987" s="21" t="str">
        <f t="shared" ref="D1987:D2050" si="124" xml:space="preserve"> TEXT(C1987, "dd-Mmm-yyyy")</f>
        <v>18-Jul-2010</v>
      </c>
      <c r="E1987" s="2">
        <v>0.61527777777777781</v>
      </c>
      <c r="F1987" s="1">
        <v>40377</v>
      </c>
      <c r="G1987" s="2">
        <v>0.75</v>
      </c>
      <c r="H1987">
        <v>70</v>
      </c>
      <c r="I1987">
        <v>194</v>
      </c>
      <c r="J1987" t="s">
        <v>8</v>
      </c>
      <c r="K1987" t="s">
        <v>21</v>
      </c>
      <c r="L1987" t="str">
        <f t="shared" ref="L1987:L2050" si="125">IF(AND(E1987&gt;$T$6,E1987&lt;=$U$6),"Morning",IF(AND(E1987&gt;$U$6,E1987&lt;=$V$6),"Afternoon", IF(AND(E1987&gt;$V$6,E1987&lt;=$W$6),"Evening", "Night")))</f>
        <v>Afternoon</v>
      </c>
      <c r="M1987" t="str">
        <f t="shared" ref="M1987:M2050" si="126" xml:space="preserve"> TEXT(E1987, "H")</f>
        <v>14</v>
      </c>
      <c r="N1987" t="str">
        <f t="shared" ref="N1987:N2050" si="127" xml:space="preserve"> TEXT(G1987,"HH")</f>
        <v>18</v>
      </c>
    </row>
    <row r="1988" spans="1:14" x14ac:dyDescent="0.3">
      <c r="A1988">
        <v>1</v>
      </c>
      <c r="B1988">
        <v>6</v>
      </c>
      <c r="C1988" s="1">
        <v>40377</v>
      </c>
      <c r="D1988" s="21" t="str">
        <f t="shared" si="124"/>
        <v>18-Jul-2010</v>
      </c>
      <c r="E1988" s="2">
        <v>0.61944444444444446</v>
      </c>
      <c r="F1988" s="1">
        <v>40377</v>
      </c>
      <c r="G1988" s="2">
        <v>0.77986111111111101</v>
      </c>
      <c r="H1988">
        <v>70</v>
      </c>
      <c r="I1988">
        <v>231</v>
      </c>
      <c r="J1988" t="s">
        <v>8</v>
      </c>
      <c r="K1988" t="s">
        <v>21</v>
      </c>
      <c r="L1988" t="str">
        <f t="shared" si="125"/>
        <v>Afternoon</v>
      </c>
      <c r="M1988" t="str">
        <f t="shared" si="126"/>
        <v>14</v>
      </c>
      <c r="N1988" t="str">
        <f t="shared" si="127"/>
        <v>18</v>
      </c>
    </row>
    <row r="1989" spans="1:14" x14ac:dyDescent="0.3">
      <c r="A1989">
        <v>1</v>
      </c>
      <c r="B1989">
        <v>8</v>
      </c>
      <c r="C1989" s="1">
        <v>40377</v>
      </c>
      <c r="D1989" s="21" t="str">
        <f t="shared" si="124"/>
        <v>18-Jul-2010</v>
      </c>
      <c r="E1989" s="2">
        <v>0.62847222222222221</v>
      </c>
      <c r="F1989" s="1">
        <v>40377</v>
      </c>
      <c r="G1989" s="2">
        <v>0.65972222222222221</v>
      </c>
      <c r="H1989">
        <v>50</v>
      </c>
      <c r="I1989">
        <v>45</v>
      </c>
      <c r="J1989" t="s">
        <v>8</v>
      </c>
      <c r="K1989" t="s">
        <v>21</v>
      </c>
      <c r="L1989" t="str">
        <f t="shared" si="125"/>
        <v>Afternoon</v>
      </c>
      <c r="M1989" t="str">
        <f t="shared" si="126"/>
        <v>15</v>
      </c>
      <c r="N1989" t="str">
        <f t="shared" si="127"/>
        <v>15</v>
      </c>
    </row>
    <row r="1990" spans="1:14" x14ac:dyDescent="0.3">
      <c r="A1990">
        <v>1</v>
      </c>
      <c r="B1990">
        <v>6</v>
      </c>
      <c r="C1990" s="1">
        <v>40377</v>
      </c>
      <c r="D1990" s="21" t="str">
        <f t="shared" si="124"/>
        <v>18-Jul-2010</v>
      </c>
      <c r="E1990" s="2">
        <v>0.67708333333333337</v>
      </c>
      <c r="F1990" s="1">
        <v>40377</v>
      </c>
      <c r="G1990" s="2">
        <v>0.76250000000000007</v>
      </c>
      <c r="H1990">
        <v>50</v>
      </c>
      <c r="I1990">
        <v>123</v>
      </c>
      <c r="J1990" t="s">
        <v>8</v>
      </c>
      <c r="K1990" t="s">
        <v>21</v>
      </c>
      <c r="L1990" t="str">
        <f t="shared" si="125"/>
        <v>Afternoon</v>
      </c>
      <c r="M1990" t="str">
        <f t="shared" si="126"/>
        <v>16</v>
      </c>
      <c r="N1990" t="str">
        <f t="shared" si="127"/>
        <v>18</v>
      </c>
    </row>
    <row r="1991" spans="1:14" x14ac:dyDescent="0.3">
      <c r="A1991">
        <v>1</v>
      </c>
      <c r="B1991">
        <v>8</v>
      </c>
      <c r="C1991" s="1">
        <v>40377</v>
      </c>
      <c r="D1991" s="21" t="str">
        <f t="shared" si="124"/>
        <v>18-Jul-2010</v>
      </c>
      <c r="E1991" s="2">
        <v>0.70347222222222217</v>
      </c>
      <c r="F1991" s="1">
        <v>40377</v>
      </c>
      <c r="G1991" s="2">
        <v>0.7729166666666667</v>
      </c>
      <c r="H1991">
        <v>50</v>
      </c>
      <c r="I1991">
        <v>100</v>
      </c>
      <c r="J1991" t="s">
        <v>8</v>
      </c>
      <c r="K1991" t="s">
        <v>21</v>
      </c>
      <c r="L1991" t="str">
        <f t="shared" si="125"/>
        <v>Afternoon</v>
      </c>
      <c r="M1991" t="str">
        <f t="shared" si="126"/>
        <v>16</v>
      </c>
      <c r="N1991" t="str">
        <f t="shared" si="127"/>
        <v>18</v>
      </c>
    </row>
    <row r="1992" spans="1:14" x14ac:dyDescent="0.3">
      <c r="A1992">
        <v>1</v>
      </c>
      <c r="B1992">
        <v>8</v>
      </c>
      <c r="C1992" s="1">
        <v>40377</v>
      </c>
      <c r="D1992" s="21" t="str">
        <f t="shared" si="124"/>
        <v>18-Jul-2010</v>
      </c>
      <c r="E1992" s="2">
        <v>0.70486111111111116</v>
      </c>
      <c r="F1992" s="1">
        <v>40377</v>
      </c>
      <c r="G1992" s="2">
        <v>0.8340277777777777</v>
      </c>
      <c r="H1992">
        <v>70</v>
      </c>
      <c r="I1992">
        <v>186</v>
      </c>
      <c r="J1992" t="s">
        <v>8</v>
      </c>
      <c r="K1992" t="s">
        <v>21</v>
      </c>
      <c r="L1992" t="str">
        <f t="shared" si="125"/>
        <v>Afternoon</v>
      </c>
      <c r="M1992" t="str">
        <f t="shared" si="126"/>
        <v>16</v>
      </c>
      <c r="N1992" t="str">
        <f t="shared" si="127"/>
        <v>20</v>
      </c>
    </row>
    <row r="1993" spans="1:14" x14ac:dyDescent="0.3">
      <c r="A1993">
        <v>1</v>
      </c>
      <c r="B1993">
        <v>6</v>
      </c>
      <c r="C1993" s="1">
        <v>40377</v>
      </c>
      <c r="D1993" s="21" t="str">
        <f t="shared" si="124"/>
        <v>18-Jul-2010</v>
      </c>
      <c r="E1993" s="2">
        <v>0.72013888888888899</v>
      </c>
      <c r="F1993" s="1">
        <v>40377</v>
      </c>
      <c r="G1993" s="2">
        <v>0.85277777777777775</v>
      </c>
      <c r="H1993">
        <v>70</v>
      </c>
      <c r="I1993">
        <v>191</v>
      </c>
      <c r="J1993" t="s">
        <v>8</v>
      </c>
      <c r="K1993" t="s">
        <v>21</v>
      </c>
      <c r="L1993" t="str">
        <f t="shared" si="125"/>
        <v>Afternoon</v>
      </c>
      <c r="M1993" t="str">
        <f t="shared" si="126"/>
        <v>17</v>
      </c>
      <c r="N1993" t="str">
        <f t="shared" si="127"/>
        <v>20</v>
      </c>
    </row>
    <row r="1994" spans="1:14" x14ac:dyDescent="0.3">
      <c r="A1994">
        <v>1</v>
      </c>
      <c r="B1994">
        <v>5</v>
      </c>
      <c r="C1994" s="1">
        <v>40377</v>
      </c>
      <c r="D1994" s="21" t="str">
        <f t="shared" si="124"/>
        <v>18-Jul-2010</v>
      </c>
      <c r="E1994" s="2">
        <v>0.72361111111111109</v>
      </c>
      <c r="F1994" s="1">
        <v>40377</v>
      </c>
      <c r="G1994" s="2">
        <v>0.83333333333333337</v>
      </c>
      <c r="H1994">
        <v>50</v>
      </c>
      <c r="I1994">
        <v>158</v>
      </c>
      <c r="J1994" t="s">
        <v>8</v>
      </c>
      <c r="K1994" t="s">
        <v>21</v>
      </c>
      <c r="L1994" t="str">
        <f t="shared" si="125"/>
        <v>Afternoon</v>
      </c>
      <c r="M1994" t="str">
        <f t="shared" si="126"/>
        <v>17</v>
      </c>
      <c r="N1994" t="str">
        <f t="shared" si="127"/>
        <v>20</v>
      </c>
    </row>
    <row r="1995" spans="1:14" x14ac:dyDescent="0.3">
      <c r="A1995">
        <v>1</v>
      </c>
      <c r="B1995">
        <v>5</v>
      </c>
      <c r="C1995" s="1">
        <v>40377</v>
      </c>
      <c r="D1995" s="21" t="str">
        <f t="shared" si="124"/>
        <v>18-Jul-2010</v>
      </c>
      <c r="E1995" s="2">
        <v>0.74444444444444446</v>
      </c>
      <c r="F1995" s="1">
        <v>40377</v>
      </c>
      <c r="G1995" s="2">
        <v>0.7895833333333333</v>
      </c>
      <c r="H1995">
        <v>50</v>
      </c>
      <c r="I1995">
        <v>65</v>
      </c>
      <c r="J1995" t="s">
        <v>8</v>
      </c>
      <c r="K1995" t="s">
        <v>21</v>
      </c>
      <c r="L1995" t="str">
        <f t="shared" si="125"/>
        <v>Afternoon</v>
      </c>
      <c r="M1995" t="str">
        <f t="shared" si="126"/>
        <v>17</v>
      </c>
      <c r="N1995" t="str">
        <f t="shared" si="127"/>
        <v>18</v>
      </c>
    </row>
    <row r="1996" spans="1:14" x14ac:dyDescent="0.3">
      <c r="A1996">
        <v>1</v>
      </c>
      <c r="B1996">
        <v>5</v>
      </c>
      <c r="C1996" s="1">
        <v>40377</v>
      </c>
      <c r="D1996" s="21" t="str">
        <f t="shared" si="124"/>
        <v>18-Jul-2010</v>
      </c>
      <c r="E1996" s="2">
        <v>0.76527777777777783</v>
      </c>
      <c r="F1996" s="1">
        <v>40377</v>
      </c>
      <c r="G1996" s="2">
        <v>0.79861111111111116</v>
      </c>
      <c r="H1996">
        <v>50</v>
      </c>
      <c r="I1996">
        <v>48</v>
      </c>
      <c r="J1996" t="s">
        <v>8</v>
      </c>
      <c r="K1996" t="s">
        <v>21</v>
      </c>
      <c r="L1996" t="str">
        <f t="shared" si="125"/>
        <v>Evening</v>
      </c>
      <c r="M1996" t="str">
        <f t="shared" si="126"/>
        <v>18</v>
      </c>
      <c r="N1996" t="str">
        <f t="shared" si="127"/>
        <v>19</v>
      </c>
    </row>
    <row r="1997" spans="1:14" x14ac:dyDescent="0.3">
      <c r="A1997">
        <v>1</v>
      </c>
      <c r="B1997">
        <v>6</v>
      </c>
      <c r="C1997" s="1">
        <v>40377</v>
      </c>
      <c r="D1997" s="21" t="str">
        <f t="shared" si="124"/>
        <v>18-Jul-2010</v>
      </c>
      <c r="E1997" s="2">
        <v>0.83333333333333337</v>
      </c>
      <c r="F1997" s="1">
        <v>40377</v>
      </c>
      <c r="G1997" s="2">
        <v>0.96527777777777779</v>
      </c>
      <c r="H1997">
        <v>70</v>
      </c>
      <c r="I1997">
        <v>190</v>
      </c>
      <c r="J1997" t="s">
        <v>8</v>
      </c>
      <c r="K1997" t="s">
        <v>21</v>
      </c>
      <c r="L1997" t="str">
        <f t="shared" si="125"/>
        <v>Evening</v>
      </c>
      <c r="M1997" t="str">
        <f t="shared" si="126"/>
        <v>20</v>
      </c>
      <c r="N1997" t="str">
        <f t="shared" si="127"/>
        <v>23</v>
      </c>
    </row>
    <row r="1998" spans="1:14" x14ac:dyDescent="0.3">
      <c r="A1998">
        <v>1</v>
      </c>
      <c r="B1998">
        <v>5</v>
      </c>
      <c r="C1998" s="1">
        <v>40377</v>
      </c>
      <c r="D1998" s="21" t="str">
        <f t="shared" si="124"/>
        <v>18-Jul-2010</v>
      </c>
      <c r="E1998" s="2">
        <v>0.8652777777777777</v>
      </c>
      <c r="F1998" s="1">
        <v>40378</v>
      </c>
      <c r="G1998" s="2">
        <v>2.7777777777777779E-3</v>
      </c>
      <c r="H1998">
        <v>70</v>
      </c>
      <c r="I1998">
        <v>198</v>
      </c>
      <c r="J1998" t="s">
        <v>8</v>
      </c>
      <c r="K1998" t="s">
        <v>21</v>
      </c>
      <c r="L1998" t="str">
        <f t="shared" si="125"/>
        <v>Evening</v>
      </c>
      <c r="M1998" t="str">
        <f t="shared" si="126"/>
        <v>20</v>
      </c>
      <c r="N1998" t="str">
        <f t="shared" si="127"/>
        <v>00</v>
      </c>
    </row>
    <row r="1999" spans="1:14" x14ac:dyDescent="0.3">
      <c r="A1999">
        <v>1</v>
      </c>
      <c r="B1999">
        <v>5</v>
      </c>
      <c r="C1999" s="1">
        <v>40377</v>
      </c>
      <c r="D1999" s="21" t="str">
        <f t="shared" si="124"/>
        <v>18-Jul-2010</v>
      </c>
      <c r="E1999" s="2">
        <v>0.89166666666666661</v>
      </c>
      <c r="F1999" s="1">
        <v>40377</v>
      </c>
      <c r="G1999" s="2">
        <v>0.93541666666666667</v>
      </c>
      <c r="H1999">
        <v>50</v>
      </c>
      <c r="I1999">
        <v>63</v>
      </c>
      <c r="J1999" t="s">
        <v>8</v>
      </c>
      <c r="K1999" t="s">
        <v>21</v>
      </c>
      <c r="L1999" t="str">
        <f t="shared" si="125"/>
        <v>Evening</v>
      </c>
      <c r="M1999" t="str">
        <f t="shared" si="126"/>
        <v>21</v>
      </c>
      <c r="N1999" t="str">
        <f t="shared" si="127"/>
        <v>22</v>
      </c>
    </row>
    <row r="2000" spans="1:14" x14ac:dyDescent="0.3">
      <c r="A2000">
        <v>1</v>
      </c>
      <c r="B2000">
        <v>8</v>
      </c>
      <c r="C2000" s="1">
        <v>40377</v>
      </c>
      <c r="D2000" s="21" t="str">
        <f t="shared" si="124"/>
        <v>18-Jul-2010</v>
      </c>
      <c r="E2000" s="2">
        <v>0.89444444444444438</v>
      </c>
      <c r="F2000" s="1">
        <v>40377</v>
      </c>
      <c r="G2000" s="2">
        <v>0.93333333333333324</v>
      </c>
      <c r="H2000">
        <v>50</v>
      </c>
      <c r="I2000">
        <v>56</v>
      </c>
      <c r="J2000" t="s">
        <v>8</v>
      </c>
      <c r="K2000" t="s">
        <v>21</v>
      </c>
      <c r="L2000" t="str">
        <f t="shared" si="125"/>
        <v>Evening</v>
      </c>
      <c r="M2000" t="str">
        <f t="shared" si="126"/>
        <v>21</v>
      </c>
      <c r="N2000" t="str">
        <f t="shared" si="127"/>
        <v>22</v>
      </c>
    </row>
    <row r="2001" spans="1:14" x14ac:dyDescent="0.3">
      <c r="A2001">
        <v>1</v>
      </c>
      <c r="B2001">
        <v>5</v>
      </c>
      <c r="C2001" s="1">
        <v>40383</v>
      </c>
      <c r="D2001" s="21" t="str">
        <f t="shared" si="124"/>
        <v>24-Jul-2010</v>
      </c>
      <c r="E2001" s="2">
        <v>0.41180555555555554</v>
      </c>
      <c r="F2001" s="1">
        <v>40383</v>
      </c>
      <c r="G2001" s="2">
        <v>0.55833333333333335</v>
      </c>
      <c r="H2001">
        <v>70</v>
      </c>
      <c r="I2001">
        <v>211</v>
      </c>
      <c r="J2001" t="s">
        <v>8</v>
      </c>
      <c r="K2001" t="s">
        <v>18</v>
      </c>
      <c r="L2001" t="str">
        <f t="shared" si="125"/>
        <v>Night</v>
      </c>
      <c r="M2001" t="str">
        <f t="shared" si="126"/>
        <v>9</v>
      </c>
      <c r="N2001" t="str">
        <f t="shared" si="127"/>
        <v>13</v>
      </c>
    </row>
    <row r="2002" spans="1:14" x14ac:dyDescent="0.3">
      <c r="A2002">
        <v>1</v>
      </c>
      <c r="B2002">
        <v>5</v>
      </c>
      <c r="C2002" s="1">
        <v>40383</v>
      </c>
      <c r="D2002" s="21" t="str">
        <f t="shared" si="124"/>
        <v>24-Jul-2010</v>
      </c>
      <c r="E2002" s="2">
        <v>0.46249999999999997</v>
      </c>
      <c r="F2002" s="1">
        <v>40383</v>
      </c>
      <c r="G2002" s="2">
        <v>0.53055555555555556</v>
      </c>
      <c r="H2002">
        <v>50</v>
      </c>
      <c r="I2002">
        <v>98</v>
      </c>
      <c r="J2002" t="s">
        <v>8</v>
      </c>
      <c r="K2002" t="s">
        <v>18</v>
      </c>
      <c r="L2002" t="str">
        <f t="shared" si="125"/>
        <v>Morning</v>
      </c>
      <c r="M2002" t="str">
        <f t="shared" si="126"/>
        <v>11</v>
      </c>
      <c r="N2002" t="str">
        <f t="shared" si="127"/>
        <v>12</v>
      </c>
    </row>
    <row r="2003" spans="1:14" x14ac:dyDescent="0.3">
      <c r="A2003">
        <v>1</v>
      </c>
      <c r="B2003">
        <v>6</v>
      </c>
      <c r="C2003" s="1">
        <v>40383</v>
      </c>
      <c r="D2003" s="21" t="str">
        <f t="shared" si="124"/>
        <v>24-Jul-2010</v>
      </c>
      <c r="E2003" s="2">
        <v>0.48402777777777778</v>
      </c>
      <c r="F2003" s="1">
        <v>40383</v>
      </c>
      <c r="G2003" s="2">
        <v>0.56944444444444442</v>
      </c>
      <c r="H2003">
        <v>50</v>
      </c>
      <c r="I2003">
        <v>123</v>
      </c>
      <c r="J2003" t="s">
        <v>8</v>
      </c>
      <c r="K2003" t="s">
        <v>18</v>
      </c>
      <c r="L2003" t="str">
        <f t="shared" si="125"/>
        <v>Morning</v>
      </c>
      <c r="M2003" t="str">
        <f t="shared" si="126"/>
        <v>11</v>
      </c>
      <c r="N2003" t="str">
        <f t="shared" si="127"/>
        <v>13</v>
      </c>
    </row>
    <row r="2004" spans="1:14" x14ac:dyDescent="0.3">
      <c r="A2004">
        <v>1</v>
      </c>
      <c r="B2004">
        <v>5</v>
      </c>
      <c r="C2004" s="1">
        <v>40383</v>
      </c>
      <c r="D2004" s="21" t="str">
        <f t="shared" si="124"/>
        <v>24-Jul-2010</v>
      </c>
      <c r="E2004" s="2">
        <v>0.48749999999999999</v>
      </c>
      <c r="F2004" s="1">
        <v>40383</v>
      </c>
      <c r="G2004" s="2">
        <v>0.72013888888888899</v>
      </c>
      <c r="H2004">
        <v>110</v>
      </c>
      <c r="I2004">
        <v>335</v>
      </c>
      <c r="J2004" t="s">
        <v>8</v>
      </c>
      <c r="K2004" t="s">
        <v>18</v>
      </c>
      <c r="L2004" t="str">
        <f t="shared" si="125"/>
        <v>Morning</v>
      </c>
      <c r="M2004" t="str">
        <f t="shared" si="126"/>
        <v>11</v>
      </c>
      <c r="N2004" t="str">
        <f t="shared" si="127"/>
        <v>17</v>
      </c>
    </row>
    <row r="2005" spans="1:14" x14ac:dyDescent="0.3">
      <c r="A2005">
        <v>1</v>
      </c>
      <c r="B2005">
        <v>6</v>
      </c>
      <c r="C2005" s="1">
        <v>40383</v>
      </c>
      <c r="D2005" s="21" t="str">
        <f t="shared" si="124"/>
        <v>24-Jul-2010</v>
      </c>
      <c r="E2005" s="2">
        <v>0.55902777777777779</v>
      </c>
      <c r="F2005" s="1">
        <v>40383</v>
      </c>
      <c r="G2005" s="2">
        <v>0.62638888888888888</v>
      </c>
      <c r="H2005">
        <v>50</v>
      </c>
      <c r="I2005">
        <v>97</v>
      </c>
      <c r="J2005" t="s">
        <v>8</v>
      </c>
      <c r="K2005" t="s">
        <v>18</v>
      </c>
      <c r="L2005" t="str">
        <f t="shared" si="125"/>
        <v>Morning</v>
      </c>
      <c r="M2005" t="str">
        <f t="shared" si="126"/>
        <v>13</v>
      </c>
      <c r="N2005" t="str">
        <f t="shared" si="127"/>
        <v>15</v>
      </c>
    </row>
    <row r="2006" spans="1:14" x14ac:dyDescent="0.3">
      <c r="A2006">
        <v>1</v>
      </c>
      <c r="B2006">
        <v>8</v>
      </c>
      <c r="C2006" s="1">
        <v>40383</v>
      </c>
      <c r="D2006" s="21" t="str">
        <f t="shared" si="124"/>
        <v>24-Jul-2010</v>
      </c>
      <c r="E2006" s="2">
        <v>0.58611111111111114</v>
      </c>
      <c r="F2006" s="1">
        <v>40383</v>
      </c>
      <c r="G2006" s="2">
        <v>0.65763888888888888</v>
      </c>
      <c r="H2006">
        <v>50</v>
      </c>
      <c r="I2006">
        <v>103</v>
      </c>
      <c r="J2006" t="s">
        <v>8</v>
      </c>
      <c r="K2006" t="s">
        <v>18</v>
      </c>
      <c r="L2006" t="str">
        <f t="shared" si="125"/>
        <v>Afternoon</v>
      </c>
      <c r="M2006" t="str">
        <f t="shared" si="126"/>
        <v>14</v>
      </c>
      <c r="N2006" t="str">
        <f t="shared" si="127"/>
        <v>15</v>
      </c>
    </row>
    <row r="2007" spans="1:14" x14ac:dyDescent="0.3">
      <c r="A2007">
        <v>1</v>
      </c>
      <c r="B2007">
        <v>8</v>
      </c>
      <c r="C2007" s="1">
        <v>40383</v>
      </c>
      <c r="D2007" s="21" t="str">
        <f t="shared" si="124"/>
        <v>24-Jul-2010</v>
      </c>
      <c r="E2007" s="2">
        <v>0.59305555555555556</v>
      </c>
      <c r="F2007" s="1">
        <v>40383</v>
      </c>
      <c r="G2007" s="2">
        <v>0.92013888888888884</v>
      </c>
      <c r="H2007">
        <v>150</v>
      </c>
      <c r="I2007">
        <v>471</v>
      </c>
      <c r="J2007" t="s">
        <v>8</v>
      </c>
      <c r="K2007" t="s">
        <v>18</v>
      </c>
      <c r="L2007" t="str">
        <f t="shared" si="125"/>
        <v>Afternoon</v>
      </c>
      <c r="M2007" t="str">
        <f t="shared" si="126"/>
        <v>14</v>
      </c>
      <c r="N2007" t="str">
        <f t="shared" si="127"/>
        <v>22</v>
      </c>
    </row>
    <row r="2008" spans="1:14" x14ac:dyDescent="0.3">
      <c r="A2008">
        <v>1</v>
      </c>
      <c r="B2008">
        <v>5</v>
      </c>
      <c r="C2008" s="1">
        <v>40383</v>
      </c>
      <c r="D2008" s="21" t="str">
        <f t="shared" si="124"/>
        <v>24-Jul-2010</v>
      </c>
      <c r="E2008" s="2">
        <v>0.60763888888888895</v>
      </c>
      <c r="F2008" s="1">
        <v>40383</v>
      </c>
      <c r="G2008" s="2">
        <v>0.69652777777777775</v>
      </c>
      <c r="H2008">
        <v>50</v>
      </c>
      <c r="I2008">
        <v>128</v>
      </c>
      <c r="J2008" t="s">
        <v>8</v>
      </c>
      <c r="K2008" t="s">
        <v>18</v>
      </c>
      <c r="L2008" t="str">
        <f t="shared" si="125"/>
        <v>Afternoon</v>
      </c>
      <c r="M2008" t="str">
        <f t="shared" si="126"/>
        <v>14</v>
      </c>
      <c r="N2008" t="str">
        <f t="shared" si="127"/>
        <v>16</v>
      </c>
    </row>
    <row r="2009" spans="1:14" x14ac:dyDescent="0.3">
      <c r="A2009">
        <v>1</v>
      </c>
      <c r="B2009">
        <v>6</v>
      </c>
      <c r="C2009" s="1">
        <v>40383</v>
      </c>
      <c r="D2009" s="21" t="str">
        <f t="shared" si="124"/>
        <v>24-Jul-2010</v>
      </c>
      <c r="E2009" s="2">
        <v>0.62638888888888888</v>
      </c>
      <c r="F2009" s="1">
        <v>40383</v>
      </c>
      <c r="G2009" s="2">
        <v>0.90763888888888899</v>
      </c>
      <c r="H2009">
        <v>130</v>
      </c>
      <c r="I2009">
        <v>405</v>
      </c>
      <c r="J2009" t="s">
        <v>8</v>
      </c>
      <c r="K2009" t="s">
        <v>18</v>
      </c>
      <c r="L2009" t="str">
        <f t="shared" si="125"/>
        <v>Afternoon</v>
      </c>
      <c r="M2009" t="str">
        <f t="shared" si="126"/>
        <v>15</v>
      </c>
      <c r="N2009" t="str">
        <f t="shared" si="127"/>
        <v>21</v>
      </c>
    </row>
    <row r="2010" spans="1:14" x14ac:dyDescent="0.3">
      <c r="A2010">
        <v>1</v>
      </c>
      <c r="B2010">
        <v>5</v>
      </c>
      <c r="C2010" s="1">
        <v>40383</v>
      </c>
      <c r="D2010" s="21" t="str">
        <f t="shared" si="124"/>
        <v>24-Jul-2010</v>
      </c>
      <c r="E2010" s="2">
        <v>0.6743055555555556</v>
      </c>
      <c r="F2010" s="1">
        <v>40383</v>
      </c>
      <c r="G2010" s="2">
        <v>0.72569444444444453</v>
      </c>
      <c r="H2010">
        <v>50</v>
      </c>
      <c r="I2010">
        <v>74</v>
      </c>
      <c r="J2010" t="s">
        <v>8</v>
      </c>
      <c r="K2010" t="s">
        <v>18</v>
      </c>
      <c r="L2010" t="str">
        <f t="shared" si="125"/>
        <v>Afternoon</v>
      </c>
      <c r="M2010" t="str">
        <f t="shared" si="126"/>
        <v>16</v>
      </c>
      <c r="N2010" t="str">
        <f t="shared" si="127"/>
        <v>17</v>
      </c>
    </row>
    <row r="2011" spans="1:14" x14ac:dyDescent="0.3">
      <c r="A2011">
        <v>1</v>
      </c>
      <c r="B2011">
        <v>8</v>
      </c>
      <c r="C2011" s="1">
        <v>40383</v>
      </c>
      <c r="D2011" s="21" t="str">
        <f t="shared" si="124"/>
        <v>24-Jul-2010</v>
      </c>
      <c r="E2011" s="2">
        <v>0.7631944444444444</v>
      </c>
      <c r="F2011" s="1">
        <v>40383</v>
      </c>
      <c r="G2011" s="2">
        <v>0.90555555555555556</v>
      </c>
      <c r="H2011">
        <v>70</v>
      </c>
      <c r="I2011">
        <v>205</v>
      </c>
      <c r="J2011" t="s">
        <v>8</v>
      </c>
      <c r="K2011" t="s">
        <v>18</v>
      </c>
      <c r="L2011" t="str">
        <f t="shared" si="125"/>
        <v>Evening</v>
      </c>
      <c r="M2011" t="str">
        <f t="shared" si="126"/>
        <v>18</v>
      </c>
      <c r="N2011" t="str">
        <f t="shared" si="127"/>
        <v>21</v>
      </c>
    </row>
    <row r="2012" spans="1:14" x14ac:dyDescent="0.3">
      <c r="A2012">
        <v>1</v>
      </c>
      <c r="B2012">
        <v>8</v>
      </c>
      <c r="C2012" s="1">
        <v>40383</v>
      </c>
      <c r="D2012" s="21" t="str">
        <f t="shared" si="124"/>
        <v>24-Jul-2010</v>
      </c>
      <c r="E2012" s="2">
        <v>0.78541666666666676</v>
      </c>
      <c r="F2012" s="1">
        <v>40383</v>
      </c>
      <c r="G2012" s="2">
        <v>0.9506944444444444</v>
      </c>
      <c r="H2012">
        <v>70</v>
      </c>
      <c r="I2012">
        <v>238</v>
      </c>
      <c r="J2012" t="s">
        <v>8</v>
      </c>
      <c r="K2012" t="s">
        <v>18</v>
      </c>
      <c r="L2012" t="str">
        <f t="shared" si="125"/>
        <v>Evening</v>
      </c>
      <c r="M2012" t="str">
        <f t="shared" si="126"/>
        <v>18</v>
      </c>
      <c r="N2012" t="str">
        <f t="shared" si="127"/>
        <v>22</v>
      </c>
    </row>
    <row r="2013" spans="1:14" x14ac:dyDescent="0.3">
      <c r="A2013">
        <v>1</v>
      </c>
      <c r="B2013">
        <v>5</v>
      </c>
      <c r="C2013" s="1">
        <v>40383</v>
      </c>
      <c r="D2013" s="21" t="str">
        <f t="shared" si="124"/>
        <v>24-Jul-2010</v>
      </c>
      <c r="E2013" s="2">
        <v>0.80347222222222225</v>
      </c>
      <c r="F2013" s="1">
        <v>40383</v>
      </c>
      <c r="G2013" s="2">
        <v>0.87986111111111109</v>
      </c>
      <c r="H2013">
        <v>50</v>
      </c>
      <c r="I2013">
        <v>110</v>
      </c>
      <c r="J2013" t="s">
        <v>8</v>
      </c>
      <c r="K2013" t="s">
        <v>18</v>
      </c>
      <c r="L2013" t="str">
        <f t="shared" si="125"/>
        <v>Evening</v>
      </c>
      <c r="M2013" t="str">
        <f t="shared" si="126"/>
        <v>19</v>
      </c>
      <c r="N2013" t="str">
        <f t="shared" si="127"/>
        <v>21</v>
      </c>
    </row>
    <row r="2014" spans="1:14" x14ac:dyDescent="0.3">
      <c r="A2014">
        <v>1</v>
      </c>
      <c r="B2014">
        <v>5</v>
      </c>
      <c r="C2014" s="1">
        <v>40383</v>
      </c>
      <c r="D2014" s="21" t="str">
        <f t="shared" si="124"/>
        <v>24-Jul-2010</v>
      </c>
      <c r="E2014" s="2">
        <v>0.8208333333333333</v>
      </c>
      <c r="F2014" s="1">
        <v>40383</v>
      </c>
      <c r="G2014" s="2">
        <v>0.92986111111111114</v>
      </c>
      <c r="H2014">
        <v>50</v>
      </c>
      <c r="I2014">
        <v>157</v>
      </c>
      <c r="J2014" t="s">
        <v>8</v>
      </c>
      <c r="K2014" t="s">
        <v>18</v>
      </c>
      <c r="L2014" t="str">
        <f t="shared" si="125"/>
        <v>Evening</v>
      </c>
      <c r="M2014" t="str">
        <f t="shared" si="126"/>
        <v>19</v>
      </c>
      <c r="N2014" t="str">
        <f t="shared" si="127"/>
        <v>22</v>
      </c>
    </row>
    <row r="2015" spans="1:14" x14ac:dyDescent="0.3">
      <c r="A2015">
        <v>1</v>
      </c>
      <c r="B2015">
        <v>6</v>
      </c>
      <c r="C2015" s="1">
        <v>40383</v>
      </c>
      <c r="D2015" s="21" t="str">
        <f t="shared" si="124"/>
        <v>24-Jul-2010</v>
      </c>
      <c r="E2015" s="2">
        <v>0.82708333333333339</v>
      </c>
      <c r="F2015" s="1">
        <v>40384</v>
      </c>
      <c r="G2015" s="2">
        <v>3.4722222222222224E-2</v>
      </c>
      <c r="H2015">
        <v>90</v>
      </c>
      <c r="I2015">
        <v>299</v>
      </c>
      <c r="J2015" t="s">
        <v>8</v>
      </c>
      <c r="K2015" t="s">
        <v>18</v>
      </c>
      <c r="L2015" t="str">
        <f t="shared" si="125"/>
        <v>Evening</v>
      </c>
      <c r="M2015" t="str">
        <f t="shared" si="126"/>
        <v>19</v>
      </c>
      <c r="N2015" t="str">
        <f t="shared" si="127"/>
        <v>00</v>
      </c>
    </row>
    <row r="2016" spans="1:14" x14ac:dyDescent="0.3">
      <c r="A2016">
        <v>1</v>
      </c>
      <c r="B2016">
        <v>6</v>
      </c>
      <c r="C2016" s="1">
        <v>40383</v>
      </c>
      <c r="D2016" s="21" t="str">
        <f t="shared" si="124"/>
        <v>24-Jul-2010</v>
      </c>
      <c r="E2016" s="2">
        <v>0.86736111111111114</v>
      </c>
      <c r="F2016" s="1">
        <v>40383</v>
      </c>
      <c r="G2016" s="2">
        <v>0.98125000000000007</v>
      </c>
      <c r="H2016">
        <v>50</v>
      </c>
      <c r="I2016">
        <v>164</v>
      </c>
      <c r="J2016" t="s">
        <v>8</v>
      </c>
      <c r="K2016" t="s">
        <v>18</v>
      </c>
      <c r="L2016" t="str">
        <f t="shared" si="125"/>
        <v>Evening</v>
      </c>
      <c r="M2016" t="str">
        <f t="shared" si="126"/>
        <v>20</v>
      </c>
      <c r="N2016" t="str">
        <f t="shared" si="127"/>
        <v>23</v>
      </c>
    </row>
    <row r="2017" spans="1:14" x14ac:dyDescent="0.3">
      <c r="A2017">
        <v>1</v>
      </c>
      <c r="B2017">
        <v>5</v>
      </c>
      <c r="C2017" s="1">
        <v>40383</v>
      </c>
      <c r="D2017" s="21" t="str">
        <f t="shared" si="124"/>
        <v>24-Jul-2010</v>
      </c>
      <c r="E2017" s="2">
        <v>0.90347222222222223</v>
      </c>
      <c r="F2017" s="1">
        <v>40383</v>
      </c>
      <c r="G2017" s="2">
        <v>0.94305555555555554</v>
      </c>
      <c r="H2017">
        <v>50</v>
      </c>
      <c r="I2017">
        <v>57</v>
      </c>
      <c r="J2017" t="s">
        <v>8</v>
      </c>
      <c r="K2017" t="s">
        <v>18</v>
      </c>
      <c r="L2017" t="str">
        <f t="shared" si="125"/>
        <v>Evening</v>
      </c>
      <c r="M2017" t="str">
        <f t="shared" si="126"/>
        <v>21</v>
      </c>
      <c r="N2017" t="str">
        <f t="shared" si="127"/>
        <v>22</v>
      </c>
    </row>
    <row r="2018" spans="1:14" x14ac:dyDescent="0.3">
      <c r="A2018">
        <v>1</v>
      </c>
      <c r="B2018">
        <v>6</v>
      </c>
      <c r="C2018" s="1">
        <v>40383</v>
      </c>
      <c r="D2018" s="21" t="str">
        <f t="shared" si="124"/>
        <v>24-Jul-2010</v>
      </c>
      <c r="E2018" s="2">
        <v>0.90694444444444444</v>
      </c>
      <c r="F2018" s="1">
        <v>40383</v>
      </c>
      <c r="G2018" s="2">
        <v>0.9375</v>
      </c>
      <c r="H2018">
        <v>50</v>
      </c>
      <c r="I2018">
        <v>44</v>
      </c>
      <c r="J2018" t="s">
        <v>8</v>
      </c>
      <c r="K2018" t="s">
        <v>18</v>
      </c>
      <c r="L2018" t="str">
        <f t="shared" si="125"/>
        <v>Evening</v>
      </c>
      <c r="M2018" t="str">
        <f t="shared" si="126"/>
        <v>21</v>
      </c>
      <c r="N2018" t="str">
        <f t="shared" si="127"/>
        <v>22</v>
      </c>
    </row>
    <row r="2019" spans="1:14" x14ac:dyDescent="0.3">
      <c r="A2019">
        <v>1</v>
      </c>
      <c r="B2019">
        <v>6</v>
      </c>
      <c r="C2019" s="1">
        <v>40383</v>
      </c>
      <c r="D2019" s="21" t="str">
        <f t="shared" si="124"/>
        <v>24-Jul-2010</v>
      </c>
      <c r="E2019" s="2">
        <v>0.90833333333333333</v>
      </c>
      <c r="F2019" s="1">
        <v>40383</v>
      </c>
      <c r="G2019" s="2">
        <v>0.95416666666666661</v>
      </c>
      <c r="H2019">
        <v>50</v>
      </c>
      <c r="I2019">
        <v>66</v>
      </c>
      <c r="J2019" t="s">
        <v>8</v>
      </c>
      <c r="K2019" t="s">
        <v>18</v>
      </c>
      <c r="L2019" t="str">
        <f t="shared" si="125"/>
        <v>Evening</v>
      </c>
      <c r="M2019" t="str">
        <f t="shared" si="126"/>
        <v>21</v>
      </c>
      <c r="N2019" t="str">
        <f t="shared" si="127"/>
        <v>22</v>
      </c>
    </row>
    <row r="2020" spans="1:14" x14ac:dyDescent="0.3">
      <c r="A2020">
        <v>1</v>
      </c>
      <c r="B2020">
        <v>8</v>
      </c>
      <c r="C2020" s="1">
        <v>40383</v>
      </c>
      <c r="D2020" s="21" t="str">
        <f t="shared" si="124"/>
        <v>24-Jul-2010</v>
      </c>
      <c r="E2020" s="2">
        <v>0.92152777777777783</v>
      </c>
      <c r="F2020" s="1">
        <v>40383</v>
      </c>
      <c r="G2020" s="2">
        <v>0.96666666666666667</v>
      </c>
      <c r="H2020">
        <v>50</v>
      </c>
      <c r="I2020">
        <v>65</v>
      </c>
      <c r="J2020" t="s">
        <v>8</v>
      </c>
      <c r="K2020" t="s">
        <v>18</v>
      </c>
      <c r="L2020" t="str">
        <f t="shared" si="125"/>
        <v>Night</v>
      </c>
      <c r="M2020" t="str">
        <f t="shared" si="126"/>
        <v>22</v>
      </c>
      <c r="N2020" t="str">
        <f t="shared" si="127"/>
        <v>23</v>
      </c>
    </row>
    <row r="2021" spans="1:14" x14ac:dyDescent="0.3">
      <c r="A2021">
        <v>1</v>
      </c>
      <c r="B2021">
        <v>6</v>
      </c>
      <c r="C2021" s="1">
        <v>40383</v>
      </c>
      <c r="D2021" s="21" t="str">
        <f t="shared" si="124"/>
        <v>24-Jul-2010</v>
      </c>
      <c r="E2021" s="2">
        <v>0.9291666666666667</v>
      </c>
      <c r="F2021" s="1">
        <v>40384</v>
      </c>
      <c r="G2021" s="2">
        <v>7.6388888888888895E-2</v>
      </c>
      <c r="H2021">
        <v>70</v>
      </c>
      <c r="I2021">
        <v>212</v>
      </c>
      <c r="J2021" t="s">
        <v>8</v>
      </c>
      <c r="K2021" t="s">
        <v>18</v>
      </c>
      <c r="L2021" t="str">
        <f t="shared" si="125"/>
        <v>Night</v>
      </c>
      <c r="M2021" t="str">
        <f t="shared" si="126"/>
        <v>22</v>
      </c>
      <c r="N2021" t="str">
        <f t="shared" si="127"/>
        <v>01</v>
      </c>
    </row>
    <row r="2022" spans="1:14" x14ac:dyDescent="0.3">
      <c r="A2022">
        <v>1</v>
      </c>
      <c r="B2022">
        <v>6</v>
      </c>
      <c r="C2022" s="1">
        <v>40384</v>
      </c>
      <c r="D2022" s="21" t="str">
        <f t="shared" si="124"/>
        <v>25-Jul-2010</v>
      </c>
      <c r="E2022" s="2">
        <v>0.5229166666666667</v>
      </c>
      <c r="F2022" s="1">
        <v>40384</v>
      </c>
      <c r="G2022" s="2">
        <v>0.59097222222222223</v>
      </c>
      <c r="H2022">
        <v>50</v>
      </c>
      <c r="I2022">
        <v>98</v>
      </c>
      <c r="J2022" t="s">
        <v>8</v>
      </c>
      <c r="K2022" t="s">
        <v>21</v>
      </c>
      <c r="L2022" t="str">
        <f t="shared" si="125"/>
        <v>Morning</v>
      </c>
      <c r="M2022" t="str">
        <f t="shared" si="126"/>
        <v>12</v>
      </c>
      <c r="N2022" t="str">
        <f t="shared" si="127"/>
        <v>14</v>
      </c>
    </row>
    <row r="2023" spans="1:14" x14ac:dyDescent="0.3">
      <c r="A2023">
        <v>1</v>
      </c>
      <c r="B2023">
        <v>5</v>
      </c>
      <c r="C2023" s="1">
        <v>40384</v>
      </c>
      <c r="D2023" s="21" t="str">
        <f t="shared" si="124"/>
        <v>25-Jul-2010</v>
      </c>
      <c r="E2023" s="2">
        <v>0.54722222222222217</v>
      </c>
      <c r="F2023" s="1">
        <v>40384</v>
      </c>
      <c r="G2023" s="2">
        <v>0.7319444444444444</v>
      </c>
      <c r="H2023">
        <v>90</v>
      </c>
      <c r="I2023">
        <v>266</v>
      </c>
      <c r="J2023" t="s">
        <v>8</v>
      </c>
      <c r="K2023" t="s">
        <v>21</v>
      </c>
      <c r="L2023" t="str">
        <f t="shared" si="125"/>
        <v>Morning</v>
      </c>
      <c r="M2023" t="str">
        <f t="shared" si="126"/>
        <v>13</v>
      </c>
      <c r="N2023" t="str">
        <f t="shared" si="127"/>
        <v>17</v>
      </c>
    </row>
    <row r="2024" spans="1:14" x14ac:dyDescent="0.3">
      <c r="A2024">
        <v>1</v>
      </c>
      <c r="B2024">
        <v>6</v>
      </c>
      <c r="C2024" s="1">
        <v>40384</v>
      </c>
      <c r="D2024" s="21" t="str">
        <f t="shared" si="124"/>
        <v>25-Jul-2010</v>
      </c>
      <c r="E2024" s="2">
        <v>0.57152777777777775</v>
      </c>
      <c r="F2024" s="1">
        <v>40384</v>
      </c>
      <c r="G2024" s="2">
        <v>0.68333333333333324</v>
      </c>
      <c r="H2024">
        <v>50</v>
      </c>
      <c r="I2024">
        <v>161</v>
      </c>
      <c r="J2024" t="s">
        <v>8</v>
      </c>
      <c r="K2024" t="s">
        <v>21</v>
      </c>
      <c r="L2024" t="str">
        <f t="shared" si="125"/>
        <v>Morning</v>
      </c>
      <c r="M2024" t="str">
        <f t="shared" si="126"/>
        <v>13</v>
      </c>
      <c r="N2024" t="str">
        <f t="shared" si="127"/>
        <v>16</v>
      </c>
    </row>
    <row r="2025" spans="1:14" x14ac:dyDescent="0.3">
      <c r="A2025">
        <v>1</v>
      </c>
      <c r="B2025">
        <v>6</v>
      </c>
      <c r="C2025" s="1">
        <v>40384</v>
      </c>
      <c r="D2025" s="21" t="str">
        <f t="shared" si="124"/>
        <v>25-Jul-2010</v>
      </c>
      <c r="E2025" s="2">
        <v>0.57430555555555551</v>
      </c>
      <c r="F2025" s="1">
        <v>40384</v>
      </c>
      <c r="G2025" s="2">
        <v>0.69236111111111109</v>
      </c>
      <c r="H2025">
        <v>50</v>
      </c>
      <c r="I2025">
        <v>170</v>
      </c>
      <c r="J2025" t="s">
        <v>8</v>
      </c>
      <c r="K2025" t="s">
        <v>21</v>
      </c>
      <c r="L2025" t="str">
        <f t="shared" si="125"/>
        <v>Morning</v>
      </c>
      <c r="M2025" t="str">
        <f t="shared" si="126"/>
        <v>13</v>
      </c>
      <c r="N2025" t="str">
        <f t="shared" si="127"/>
        <v>16</v>
      </c>
    </row>
    <row r="2026" spans="1:14" x14ac:dyDescent="0.3">
      <c r="A2026">
        <v>1</v>
      </c>
      <c r="B2026">
        <v>6</v>
      </c>
      <c r="C2026" s="1">
        <v>40384</v>
      </c>
      <c r="D2026" s="21" t="str">
        <f t="shared" si="124"/>
        <v>25-Jul-2010</v>
      </c>
      <c r="E2026" s="2">
        <v>0.58888888888888891</v>
      </c>
      <c r="F2026" s="1">
        <v>40384</v>
      </c>
      <c r="G2026" s="2">
        <v>0.82638888888888884</v>
      </c>
      <c r="H2026">
        <v>110</v>
      </c>
      <c r="I2026">
        <v>342</v>
      </c>
      <c r="J2026" t="s">
        <v>8</v>
      </c>
      <c r="K2026" t="s">
        <v>21</v>
      </c>
      <c r="L2026" t="str">
        <f t="shared" si="125"/>
        <v>Afternoon</v>
      </c>
      <c r="M2026" t="str">
        <f t="shared" si="126"/>
        <v>14</v>
      </c>
      <c r="N2026" t="str">
        <f t="shared" si="127"/>
        <v>19</v>
      </c>
    </row>
    <row r="2027" spans="1:14" x14ac:dyDescent="0.3">
      <c r="A2027">
        <v>1</v>
      </c>
      <c r="B2027">
        <v>6</v>
      </c>
      <c r="C2027" s="1">
        <v>40384</v>
      </c>
      <c r="D2027" s="21" t="str">
        <f t="shared" si="124"/>
        <v>25-Jul-2010</v>
      </c>
      <c r="E2027" s="2">
        <v>0.59097222222222223</v>
      </c>
      <c r="F2027" s="1">
        <v>40384</v>
      </c>
      <c r="G2027" s="2">
        <v>0.7284722222222223</v>
      </c>
      <c r="H2027">
        <v>70</v>
      </c>
      <c r="I2027">
        <v>198</v>
      </c>
      <c r="J2027" t="s">
        <v>8</v>
      </c>
      <c r="K2027" t="s">
        <v>21</v>
      </c>
      <c r="L2027" t="str">
        <f t="shared" si="125"/>
        <v>Afternoon</v>
      </c>
      <c r="M2027" t="str">
        <f t="shared" si="126"/>
        <v>14</v>
      </c>
      <c r="N2027" t="str">
        <f t="shared" si="127"/>
        <v>17</v>
      </c>
    </row>
    <row r="2028" spans="1:14" x14ac:dyDescent="0.3">
      <c r="A2028">
        <v>1</v>
      </c>
      <c r="B2028">
        <v>6</v>
      </c>
      <c r="C2028" s="1">
        <v>40384</v>
      </c>
      <c r="D2028" s="21" t="str">
        <f t="shared" si="124"/>
        <v>25-Jul-2010</v>
      </c>
      <c r="E2028" s="2">
        <v>0.62291666666666667</v>
      </c>
      <c r="F2028" s="1">
        <v>40384</v>
      </c>
      <c r="G2028" s="2">
        <v>0.7368055555555556</v>
      </c>
      <c r="H2028">
        <v>50</v>
      </c>
      <c r="I2028">
        <v>164</v>
      </c>
      <c r="J2028" t="s">
        <v>8</v>
      </c>
      <c r="K2028" t="s">
        <v>21</v>
      </c>
      <c r="L2028" t="str">
        <f t="shared" si="125"/>
        <v>Afternoon</v>
      </c>
      <c r="M2028" t="str">
        <f t="shared" si="126"/>
        <v>14</v>
      </c>
      <c r="N2028" t="str">
        <f t="shared" si="127"/>
        <v>17</v>
      </c>
    </row>
    <row r="2029" spans="1:14" x14ac:dyDescent="0.3">
      <c r="A2029">
        <v>1</v>
      </c>
      <c r="B2029">
        <v>5</v>
      </c>
      <c r="C2029" s="1">
        <v>40384</v>
      </c>
      <c r="D2029" s="21" t="str">
        <f t="shared" si="124"/>
        <v>25-Jul-2010</v>
      </c>
      <c r="E2029" s="2">
        <v>0.70486111111111116</v>
      </c>
      <c r="F2029" s="1">
        <v>40384</v>
      </c>
      <c r="G2029" s="2">
        <v>0.75555555555555554</v>
      </c>
      <c r="H2029">
        <v>50</v>
      </c>
      <c r="I2029">
        <v>73</v>
      </c>
      <c r="J2029" t="s">
        <v>8</v>
      </c>
      <c r="K2029" t="s">
        <v>21</v>
      </c>
      <c r="L2029" t="str">
        <f t="shared" si="125"/>
        <v>Afternoon</v>
      </c>
      <c r="M2029" t="str">
        <f t="shared" si="126"/>
        <v>16</v>
      </c>
      <c r="N2029" t="str">
        <f t="shared" si="127"/>
        <v>18</v>
      </c>
    </row>
    <row r="2030" spans="1:14" x14ac:dyDescent="0.3">
      <c r="A2030">
        <v>1</v>
      </c>
      <c r="B2030">
        <v>5</v>
      </c>
      <c r="C2030" s="1">
        <v>40384</v>
      </c>
      <c r="D2030" s="21" t="str">
        <f t="shared" si="124"/>
        <v>25-Jul-2010</v>
      </c>
      <c r="E2030" s="2">
        <v>0.70694444444444438</v>
      </c>
      <c r="F2030" s="1">
        <v>40384</v>
      </c>
      <c r="G2030" s="2">
        <v>0.78749999999999998</v>
      </c>
      <c r="H2030">
        <v>50</v>
      </c>
      <c r="I2030">
        <v>116</v>
      </c>
      <c r="J2030" t="s">
        <v>8</v>
      </c>
      <c r="K2030" t="s">
        <v>21</v>
      </c>
      <c r="L2030" t="str">
        <f t="shared" si="125"/>
        <v>Afternoon</v>
      </c>
      <c r="M2030" t="str">
        <f t="shared" si="126"/>
        <v>16</v>
      </c>
      <c r="N2030" t="str">
        <f t="shared" si="127"/>
        <v>18</v>
      </c>
    </row>
    <row r="2031" spans="1:14" x14ac:dyDescent="0.3">
      <c r="A2031">
        <v>1</v>
      </c>
      <c r="B2031">
        <v>6</v>
      </c>
      <c r="C2031" s="1">
        <v>40384</v>
      </c>
      <c r="D2031" s="21" t="str">
        <f t="shared" si="124"/>
        <v>25-Jul-2010</v>
      </c>
      <c r="E2031" s="2">
        <v>0.72083333333333333</v>
      </c>
      <c r="F2031" s="1">
        <v>40384</v>
      </c>
      <c r="G2031" s="2">
        <v>0.82291666666666663</v>
      </c>
      <c r="H2031">
        <v>50</v>
      </c>
      <c r="I2031">
        <v>147</v>
      </c>
      <c r="J2031" t="s">
        <v>8</v>
      </c>
      <c r="K2031" t="s">
        <v>21</v>
      </c>
      <c r="L2031" t="str">
        <f t="shared" si="125"/>
        <v>Afternoon</v>
      </c>
      <c r="M2031" t="str">
        <f t="shared" si="126"/>
        <v>17</v>
      </c>
      <c r="N2031" t="str">
        <f t="shared" si="127"/>
        <v>19</v>
      </c>
    </row>
    <row r="2032" spans="1:14" x14ac:dyDescent="0.3">
      <c r="A2032">
        <v>1</v>
      </c>
      <c r="B2032">
        <v>5</v>
      </c>
      <c r="C2032" s="1">
        <v>40384</v>
      </c>
      <c r="D2032" s="21" t="str">
        <f t="shared" si="124"/>
        <v>25-Jul-2010</v>
      </c>
      <c r="E2032" s="2">
        <v>0.72222222222222221</v>
      </c>
      <c r="F2032" s="1">
        <v>40384</v>
      </c>
      <c r="G2032" s="2">
        <v>0.77986111111111101</v>
      </c>
      <c r="H2032">
        <v>50</v>
      </c>
      <c r="I2032">
        <v>83</v>
      </c>
      <c r="J2032" t="s">
        <v>8</v>
      </c>
      <c r="K2032" t="s">
        <v>21</v>
      </c>
      <c r="L2032" t="str">
        <f t="shared" si="125"/>
        <v>Afternoon</v>
      </c>
      <c r="M2032" t="str">
        <f t="shared" si="126"/>
        <v>17</v>
      </c>
      <c r="N2032" t="str">
        <f t="shared" si="127"/>
        <v>18</v>
      </c>
    </row>
    <row r="2033" spans="1:14" x14ac:dyDescent="0.3">
      <c r="A2033">
        <v>1</v>
      </c>
      <c r="B2033">
        <v>8</v>
      </c>
      <c r="C2033" s="1">
        <v>40384</v>
      </c>
      <c r="D2033" s="21" t="str">
        <f t="shared" si="124"/>
        <v>25-Jul-2010</v>
      </c>
      <c r="E2033" s="2">
        <v>0.73125000000000007</v>
      </c>
      <c r="F2033" s="1">
        <v>40384</v>
      </c>
      <c r="G2033" s="2">
        <v>0.8847222222222223</v>
      </c>
      <c r="H2033">
        <v>70</v>
      </c>
      <c r="I2033">
        <v>221</v>
      </c>
      <c r="J2033" t="s">
        <v>8</v>
      </c>
      <c r="K2033" t="s">
        <v>21</v>
      </c>
      <c r="L2033" t="str">
        <f t="shared" si="125"/>
        <v>Afternoon</v>
      </c>
      <c r="M2033" t="str">
        <f t="shared" si="126"/>
        <v>17</v>
      </c>
      <c r="N2033" t="str">
        <f t="shared" si="127"/>
        <v>21</v>
      </c>
    </row>
    <row r="2034" spans="1:14" x14ac:dyDescent="0.3">
      <c r="A2034">
        <v>1</v>
      </c>
      <c r="B2034">
        <v>8</v>
      </c>
      <c r="C2034" s="1">
        <v>40384</v>
      </c>
      <c r="D2034" s="21" t="str">
        <f t="shared" si="124"/>
        <v>25-Jul-2010</v>
      </c>
      <c r="E2034" s="2">
        <v>0.74722222222222223</v>
      </c>
      <c r="F2034" s="1">
        <v>40384</v>
      </c>
      <c r="G2034" s="2">
        <v>0.79791666666666661</v>
      </c>
      <c r="H2034">
        <v>50</v>
      </c>
      <c r="I2034">
        <v>73</v>
      </c>
      <c r="J2034" t="s">
        <v>8</v>
      </c>
      <c r="K2034" t="s">
        <v>21</v>
      </c>
      <c r="L2034" t="str">
        <f t="shared" si="125"/>
        <v>Afternoon</v>
      </c>
      <c r="M2034" t="str">
        <f t="shared" si="126"/>
        <v>17</v>
      </c>
      <c r="N2034" t="str">
        <f t="shared" si="127"/>
        <v>19</v>
      </c>
    </row>
    <row r="2035" spans="1:14" x14ac:dyDescent="0.3">
      <c r="A2035">
        <v>1</v>
      </c>
      <c r="B2035">
        <v>8</v>
      </c>
      <c r="C2035" s="1">
        <v>40384</v>
      </c>
      <c r="D2035" s="21" t="str">
        <f t="shared" si="124"/>
        <v>25-Jul-2010</v>
      </c>
      <c r="E2035" s="2">
        <v>0.76944444444444438</v>
      </c>
      <c r="F2035" s="1">
        <v>40384</v>
      </c>
      <c r="G2035" s="2">
        <v>0.88541666666666663</v>
      </c>
      <c r="H2035">
        <v>50</v>
      </c>
      <c r="I2035">
        <v>167</v>
      </c>
      <c r="J2035" t="s">
        <v>8</v>
      </c>
      <c r="K2035" t="s">
        <v>21</v>
      </c>
      <c r="L2035" t="str">
        <f t="shared" si="125"/>
        <v>Evening</v>
      </c>
      <c r="M2035" t="str">
        <f t="shared" si="126"/>
        <v>18</v>
      </c>
      <c r="N2035" t="str">
        <f t="shared" si="127"/>
        <v>21</v>
      </c>
    </row>
    <row r="2036" spans="1:14" x14ac:dyDescent="0.3">
      <c r="A2036">
        <v>1</v>
      </c>
      <c r="B2036">
        <v>5</v>
      </c>
      <c r="C2036" s="1">
        <v>40384</v>
      </c>
      <c r="D2036" s="21" t="str">
        <f t="shared" si="124"/>
        <v>25-Jul-2010</v>
      </c>
      <c r="E2036" s="2">
        <v>0.77847222222222223</v>
      </c>
      <c r="F2036" s="1">
        <v>40384</v>
      </c>
      <c r="G2036" s="2">
        <v>0.85833333333333339</v>
      </c>
      <c r="H2036">
        <v>50</v>
      </c>
      <c r="I2036">
        <v>115</v>
      </c>
      <c r="J2036" t="s">
        <v>8</v>
      </c>
      <c r="K2036" t="s">
        <v>21</v>
      </c>
      <c r="L2036" t="str">
        <f t="shared" si="125"/>
        <v>Evening</v>
      </c>
      <c r="M2036" t="str">
        <f t="shared" si="126"/>
        <v>18</v>
      </c>
      <c r="N2036" t="str">
        <f t="shared" si="127"/>
        <v>20</v>
      </c>
    </row>
    <row r="2037" spans="1:14" x14ac:dyDescent="0.3">
      <c r="A2037">
        <v>1</v>
      </c>
      <c r="B2037">
        <v>8</v>
      </c>
      <c r="C2037" s="1">
        <v>40384</v>
      </c>
      <c r="D2037" s="21" t="str">
        <f t="shared" si="124"/>
        <v>25-Jul-2010</v>
      </c>
      <c r="E2037" s="2">
        <v>0.78125</v>
      </c>
      <c r="F2037" s="1">
        <v>40384</v>
      </c>
      <c r="G2037" s="2">
        <v>0.89583333333333337</v>
      </c>
      <c r="H2037">
        <v>50</v>
      </c>
      <c r="I2037">
        <v>165</v>
      </c>
      <c r="J2037" t="s">
        <v>8</v>
      </c>
      <c r="K2037" t="s">
        <v>21</v>
      </c>
      <c r="L2037" t="str">
        <f t="shared" si="125"/>
        <v>Evening</v>
      </c>
      <c r="M2037" t="str">
        <f t="shared" si="126"/>
        <v>18</v>
      </c>
      <c r="N2037" t="str">
        <f t="shared" si="127"/>
        <v>21</v>
      </c>
    </row>
    <row r="2038" spans="1:14" x14ac:dyDescent="0.3">
      <c r="A2038">
        <v>1</v>
      </c>
      <c r="B2038">
        <v>5</v>
      </c>
      <c r="C2038" s="1">
        <v>40384</v>
      </c>
      <c r="D2038" s="21" t="str">
        <f t="shared" si="124"/>
        <v>25-Jul-2010</v>
      </c>
      <c r="E2038" s="2">
        <v>0.80486111111111114</v>
      </c>
      <c r="F2038" s="1">
        <v>40384</v>
      </c>
      <c r="G2038" s="2">
        <v>0.90972222222222221</v>
      </c>
      <c r="H2038">
        <v>50</v>
      </c>
      <c r="I2038">
        <v>151</v>
      </c>
      <c r="J2038" t="s">
        <v>8</v>
      </c>
      <c r="K2038" t="s">
        <v>21</v>
      </c>
      <c r="L2038" t="str">
        <f t="shared" si="125"/>
        <v>Evening</v>
      </c>
      <c r="M2038" t="str">
        <f t="shared" si="126"/>
        <v>19</v>
      </c>
      <c r="N2038" t="str">
        <f t="shared" si="127"/>
        <v>21</v>
      </c>
    </row>
    <row r="2039" spans="1:14" x14ac:dyDescent="0.3">
      <c r="A2039">
        <v>1</v>
      </c>
      <c r="B2039">
        <v>5</v>
      </c>
      <c r="C2039" s="1">
        <v>40384</v>
      </c>
      <c r="D2039" s="21" t="str">
        <f t="shared" si="124"/>
        <v>25-Jul-2010</v>
      </c>
      <c r="E2039" s="2">
        <v>0.85763888888888884</v>
      </c>
      <c r="F2039" s="1">
        <v>40384</v>
      </c>
      <c r="G2039" s="2">
        <v>0.92708333333333337</v>
      </c>
      <c r="H2039">
        <v>50</v>
      </c>
      <c r="I2039">
        <v>100</v>
      </c>
      <c r="J2039" t="s">
        <v>8</v>
      </c>
      <c r="K2039" t="s">
        <v>21</v>
      </c>
      <c r="L2039" t="str">
        <f t="shared" si="125"/>
        <v>Evening</v>
      </c>
      <c r="M2039" t="str">
        <f t="shared" si="126"/>
        <v>20</v>
      </c>
      <c r="N2039" t="str">
        <f t="shared" si="127"/>
        <v>22</v>
      </c>
    </row>
    <row r="2040" spans="1:14" x14ac:dyDescent="0.3">
      <c r="A2040">
        <v>1</v>
      </c>
      <c r="B2040">
        <v>5</v>
      </c>
      <c r="C2040" s="1">
        <v>40384</v>
      </c>
      <c r="D2040" s="21" t="str">
        <f t="shared" si="124"/>
        <v>25-Jul-2010</v>
      </c>
      <c r="E2040" s="2">
        <v>0.88055555555555554</v>
      </c>
      <c r="F2040" s="1">
        <v>40385</v>
      </c>
      <c r="G2040" s="2">
        <v>2.7777777777777779E-3</v>
      </c>
      <c r="H2040">
        <v>50</v>
      </c>
      <c r="I2040">
        <v>176</v>
      </c>
      <c r="J2040" t="s">
        <v>8</v>
      </c>
      <c r="K2040" t="s">
        <v>21</v>
      </c>
      <c r="L2040" t="str">
        <f t="shared" si="125"/>
        <v>Evening</v>
      </c>
      <c r="M2040" t="str">
        <f t="shared" si="126"/>
        <v>21</v>
      </c>
      <c r="N2040" t="str">
        <f t="shared" si="127"/>
        <v>00</v>
      </c>
    </row>
    <row r="2041" spans="1:14" x14ac:dyDescent="0.3">
      <c r="A2041">
        <v>1</v>
      </c>
      <c r="B2041">
        <v>6</v>
      </c>
      <c r="C2041" s="1">
        <v>40390</v>
      </c>
      <c r="D2041" s="21" t="str">
        <f t="shared" si="124"/>
        <v>31-Jul-2010</v>
      </c>
      <c r="E2041" s="2">
        <v>0.4152777777777778</v>
      </c>
      <c r="F2041" s="1">
        <v>40390</v>
      </c>
      <c r="G2041" s="2">
        <v>0.54375000000000007</v>
      </c>
      <c r="H2041">
        <v>70</v>
      </c>
      <c r="I2041">
        <v>185</v>
      </c>
      <c r="J2041" t="s">
        <v>8</v>
      </c>
      <c r="K2041" t="s">
        <v>18</v>
      </c>
      <c r="L2041" t="str">
        <f t="shared" si="125"/>
        <v>Night</v>
      </c>
      <c r="M2041" t="str">
        <f t="shared" si="126"/>
        <v>9</v>
      </c>
      <c r="N2041" t="str">
        <f t="shared" si="127"/>
        <v>13</v>
      </c>
    </row>
    <row r="2042" spans="1:14" x14ac:dyDescent="0.3">
      <c r="A2042">
        <v>1</v>
      </c>
      <c r="B2042">
        <v>6</v>
      </c>
      <c r="C2042" s="1">
        <v>40390</v>
      </c>
      <c r="D2042" s="21" t="str">
        <f t="shared" si="124"/>
        <v>31-Jul-2010</v>
      </c>
      <c r="E2042" s="2">
        <v>0.55972222222222223</v>
      </c>
      <c r="F2042" s="1">
        <v>40390</v>
      </c>
      <c r="G2042" s="2">
        <v>0.9159722222222223</v>
      </c>
      <c r="H2042">
        <v>0</v>
      </c>
      <c r="I2042">
        <v>513</v>
      </c>
      <c r="J2042" t="s">
        <v>19</v>
      </c>
      <c r="K2042" t="s">
        <v>18</v>
      </c>
      <c r="L2042" t="str">
        <f t="shared" si="125"/>
        <v>Morning</v>
      </c>
      <c r="M2042" t="str">
        <f t="shared" si="126"/>
        <v>13</v>
      </c>
      <c r="N2042" t="str">
        <f t="shared" si="127"/>
        <v>21</v>
      </c>
    </row>
    <row r="2043" spans="1:14" x14ac:dyDescent="0.3">
      <c r="A2043">
        <v>1</v>
      </c>
      <c r="B2043">
        <v>5</v>
      </c>
      <c r="C2043" s="1">
        <v>40390</v>
      </c>
      <c r="D2043" s="21" t="str">
        <f t="shared" si="124"/>
        <v>31-Jul-2010</v>
      </c>
      <c r="E2043" s="2">
        <v>0.56874999999999998</v>
      </c>
      <c r="F2043" s="1">
        <v>40390</v>
      </c>
      <c r="G2043" s="2">
        <v>0.65277777777777779</v>
      </c>
      <c r="H2043">
        <v>50</v>
      </c>
      <c r="I2043">
        <v>121</v>
      </c>
      <c r="J2043" t="s">
        <v>8</v>
      </c>
      <c r="K2043" t="s">
        <v>18</v>
      </c>
      <c r="L2043" t="str">
        <f t="shared" si="125"/>
        <v>Morning</v>
      </c>
      <c r="M2043" t="str">
        <f t="shared" si="126"/>
        <v>13</v>
      </c>
      <c r="N2043" t="str">
        <f t="shared" si="127"/>
        <v>15</v>
      </c>
    </row>
    <row r="2044" spans="1:14" x14ac:dyDescent="0.3">
      <c r="A2044">
        <v>1</v>
      </c>
      <c r="B2044">
        <v>5</v>
      </c>
      <c r="C2044" s="1">
        <v>40390</v>
      </c>
      <c r="D2044" s="21" t="str">
        <f t="shared" si="124"/>
        <v>31-Jul-2010</v>
      </c>
      <c r="E2044" s="2">
        <v>0.59375</v>
      </c>
      <c r="F2044" s="1">
        <v>40390</v>
      </c>
      <c r="G2044" s="2">
        <v>0.65972222222222221</v>
      </c>
      <c r="H2044">
        <v>50</v>
      </c>
      <c r="I2044">
        <v>95</v>
      </c>
      <c r="J2044" t="s">
        <v>8</v>
      </c>
      <c r="K2044" t="s">
        <v>18</v>
      </c>
      <c r="L2044" t="str">
        <f t="shared" si="125"/>
        <v>Afternoon</v>
      </c>
      <c r="M2044" t="str">
        <f t="shared" si="126"/>
        <v>14</v>
      </c>
      <c r="N2044" t="str">
        <f t="shared" si="127"/>
        <v>15</v>
      </c>
    </row>
    <row r="2045" spans="1:14" x14ac:dyDescent="0.3">
      <c r="A2045">
        <v>1</v>
      </c>
      <c r="B2045">
        <v>6</v>
      </c>
      <c r="C2045" s="1">
        <v>40390</v>
      </c>
      <c r="D2045" s="21" t="str">
        <f t="shared" si="124"/>
        <v>31-Jul-2010</v>
      </c>
      <c r="E2045" s="2">
        <v>0.64027777777777783</v>
      </c>
      <c r="F2045" s="1">
        <v>40390</v>
      </c>
      <c r="G2045" s="2">
        <v>0.76041666666666663</v>
      </c>
      <c r="H2045">
        <v>50</v>
      </c>
      <c r="I2045">
        <v>173</v>
      </c>
      <c r="J2045" t="s">
        <v>8</v>
      </c>
      <c r="K2045" t="s">
        <v>18</v>
      </c>
      <c r="L2045" t="str">
        <f t="shared" si="125"/>
        <v>Afternoon</v>
      </c>
      <c r="M2045" t="str">
        <f t="shared" si="126"/>
        <v>15</v>
      </c>
      <c r="N2045" t="str">
        <f t="shared" si="127"/>
        <v>18</v>
      </c>
    </row>
    <row r="2046" spans="1:14" x14ac:dyDescent="0.3">
      <c r="A2046">
        <v>1</v>
      </c>
      <c r="B2046">
        <v>6</v>
      </c>
      <c r="C2046" s="1">
        <v>40390</v>
      </c>
      <c r="D2046" s="21" t="str">
        <f t="shared" si="124"/>
        <v>31-Jul-2010</v>
      </c>
      <c r="E2046" s="2">
        <v>0.65</v>
      </c>
      <c r="F2046" s="1">
        <v>40390</v>
      </c>
      <c r="G2046" s="2">
        <v>0.77986111111111101</v>
      </c>
      <c r="H2046">
        <v>70</v>
      </c>
      <c r="I2046">
        <v>187</v>
      </c>
      <c r="J2046" t="s">
        <v>8</v>
      </c>
      <c r="K2046" t="s">
        <v>18</v>
      </c>
      <c r="L2046" t="str">
        <f t="shared" si="125"/>
        <v>Afternoon</v>
      </c>
      <c r="M2046" t="str">
        <f t="shared" si="126"/>
        <v>15</v>
      </c>
      <c r="N2046" t="str">
        <f t="shared" si="127"/>
        <v>18</v>
      </c>
    </row>
    <row r="2047" spans="1:14" x14ac:dyDescent="0.3">
      <c r="A2047">
        <v>1</v>
      </c>
      <c r="B2047">
        <v>5</v>
      </c>
      <c r="C2047" s="1">
        <v>40390</v>
      </c>
      <c r="D2047" s="21" t="str">
        <f t="shared" si="124"/>
        <v>31-Jul-2010</v>
      </c>
      <c r="E2047" s="2">
        <v>0.71250000000000002</v>
      </c>
      <c r="F2047" s="1">
        <v>40390</v>
      </c>
      <c r="G2047" s="2">
        <v>0.84236111111111101</v>
      </c>
      <c r="H2047">
        <v>70</v>
      </c>
      <c r="I2047">
        <v>187</v>
      </c>
      <c r="J2047" t="s">
        <v>8</v>
      </c>
      <c r="K2047" t="s">
        <v>18</v>
      </c>
      <c r="L2047" t="str">
        <f t="shared" si="125"/>
        <v>Afternoon</v>
      </c>
      <c r="M2047" t="str">
        <f t="shared" si="126"/>
        <v>17</v>
      </c>
      <c r="N2047" t="str">
        <f t="shared" si="127"/>
        <v>20</v>
      </c>
    </row>
    <row r="2048" spans="1:14" x14ac:dyDescent="0.3">
      <c r="A2048">
        <v>1</v>
      </c>
      <c r="B2048">
        <v>8</v>
      </c>
      <c r="C2048" s="1">
        <v>40390</v>
      </c>
      <c r="D2048" s="21" t="str">
        <f t="shared" si="124"/>
        <v>31-Jul-2010</v>
      </c>
      <c r="E2048" s="2">
        <v>0.72499999999999998</v>
      </c>
      <c r="F2048" s="1">
        <v>40390</v>
      </c>
      <c r="G2048" s="2">
        <v>0.9243055555555556</v>
      </c>
      <c r="H2048">
        <v>90</v>
      </c>
      <c r="I2048">
        <v>287</v>
      </c>
      <c r="J2048" t="s">
        <v>8</v>
      </c>
      <c r="K2048" t="s">
        <v>18</v>
      </c>
      <c r="L2048" t="str">
        <f t="shared" si="125"/>
        <v>Afternoon</v>
      </c>
      <c r="M2048" t="str">
        <f t="shared" si="126"/>
        <v>17</v>
      </c>
      <c r="N2048" t="str">
        <f t="shared" si="127"/>
        <v>22</v>
      </c>
    </row>
    <row r="2049" spans="1:14" x14ac:dyDescent="0.3">
      <c r="A2049">
        <v>1</v>
      </c>
      <c r="B2049">
        <v>5</v>
      </c>
      <c r="C2049" s="1">
        <v>40390</v>
      </c>
      <c r="D2049" s="21" t="str">
        <f t="shared" si="124"/>
        <v>31-Jul-2010</v>
      </c>
      <c r="E2049" s="2">
        <v>0.77500000000000002</v>
      </c>
      <c r="F2049" s="1">
        <v>40390</v>
      </c>
      <c r="G2049" s="2">
        <v>0.87708333333333333</v>
      </c>
      <c r="H2049">
        <v>50</v>
      </c>
      <c r="I2049">
        <v>147</v>
      </c>
      <c r="J2049" t="s">
        <v>8</v>
      </c>
      <c r="K2049" t="s">
        <v>18</v>
      </c>
      <c r="L2049" t="str">
        <f t="shared" si="125"/>
        <v>Evening</v>
      </c>
      <c r="M2049" t="str">
        <f t="shared" si="126"/>
        <v>18</v>
      </c>
      <c r="N2049" t="str">
        <f t="shared" si="127"/>
        <v>21</v>
      </c>
    </row>
    <row r="2050" spans="1:14" x14ac:dyDescent="0.3">
      <c r="A2050">
        <v>1</v>
      </c>
      <c r="B2050">
        <v>5</v>
      </c>
      <c r="C2050" s="1">
        <v>40390</v>
      </c>
      <c r="D2050" s="21" t="str">
        <f t="shared" si="124"/>
        <v>31-Jul-2010</v>
      </c>
      <c r="E2050" s="2">
        <v>0.78749999999999998</v>
      </c>
      <c r="F2050" s="1">
        <v>40390</v>
      </c>
      <c r="G2050" s="2">
        <v>0.84583333333333333</v>
      </c>
      <c r="H2050">
        <v>50</v>
      </c>
      <c r="I2050">
        <v>84</v>
      </c>
      <c r="J2050" t="s">
        <v>8</v>
      </c>
      <c r="K2050" t="s">
        <v>18</v>
      </c>
      <c r="L2050" t="str">
        <f t="shared" si="125"/>
        <v>Evening</v>
      </c>
      <c r="M2050" t="str">
        <f t="shared" si="126"/>
        <v>18</v>
      </c>
      <c r="N2050" t="str">
        <f t="shared" si="127"/>
        <v>20</v>
      </c>
    </row>
    <row r="2051" spans="1:14" x14ac:dyDescent="0.3">
      <c r="A2051">
        <v>1</v>
      </c>
      <c r="B2051">
        <v>8</v>
      </c>
      <c r="C2051" s="1">
        <v>40390</v>
      </c>
      <c r="D2051" s="21" t="str">
        <f t="shared" ref="D2051:D2114" si="128" xml:space="preserve"> TEXT(C2051, "dd-Mmm-yyyy")</f>
        <v>31-Jul-2010</v>
      </c>
      <c r="E2051" s="2">
        <v>0.79583333333333339</v>
      </c>
      <c r="F2051" s="1">
        <v>40390</v>
      </c>
      <c r="G2051" s="2">
        <v>0.90416666666666667</v>
      </c>
      <c r="H2051">
        <v>50</v>
      </c>
      <c r="I2051">
        <v>156</v>
      </c>
      <c r="J2051" t="s">
        <v>8</v>
      </c>
      <c r="K2051" t="s">
        <v>18</v>
      </c>
      <c r="L2051" t="str">
        <f t="shared" ref="L2051:L2114" si="129">IF(AND(E2051&gt;$T$6,E2051&lt;=$U$6),"Morning",IF(AND(E2051&gt;$U$6,E2051&lt;=$V$6),"Afternoon", IF(AND(E2051&gt;$V$6,E2051&lt;=$W$6),"Evening", "Night")))</f>
        <v>Evening</v>
      </c>
      <c r="M2051" t="str">
        <f t="shared" ref="M2051:M2114" si="130" xml:space="preserve"> TEXT(E2051, "H")</f>
        <v>19</v>
      </c>
      <c r="N2051" t="str">
        <f t="shared" ref="N2051:N2114" si="131" xml:space="preserve"> TEXT(G2051,"HH")</f>
        <v>21</v>
      </c>
    </row>
    <row r="2052" spans="1:14" x14ac:dyDescent="0.3">
      <c r="A2052">
        <v>1</v>
      </c>
      <c r="B2052">
        <v>5</v>
      </c>
      <c r="C2052" s="1">
        <v>40390</v>
      </c>
      <c r="D2052" s="21" t="str">
        <f t="shared" si="128"/>
        <v>31-Jul-2010</v>
      </c>
      <c r="E2052" s="2">
        <v>0.87777777777777777</v>
      </c>
      <c r="F2052" s="1">
        <v>40391</v>
      </c>
      <c r="G2052" s="2">
        <v>3.8194444444444441E-2</v>
      </c>
      <c r="H2052">
        <v>70</v>
      </c>
      <c r="I2052">
        <v>231</v>
      </c>
      <c r="J2052" t="s">
        <v>8</v>
      </c>
      <c r="K2052" t="s">
        <v>18</v>
      </c>
      <c r="L2052" t="str">
        <f t="shared" si="129"/>
        <v>Evening</v>
      </c>
      <c r="M2052" t="str">
        <f t="shared" si="130"/>
        <v>21</v>
      </c>
      <c r="N2052" t="str">
        <f t="shared" si="131"/>
        <v>00</v>
      </c>
    </row>
    <row r="2053" spans="1:14" x14ac:dyDescent="0.3">
      <c r="A2053">
        <v>1</v>
      </c>
      <c r="B2053">
        <v>5</v>
      </c>
      <c r="C2053" s="1">
        <v>40390</v>
      </c>
      <c r="D2053" s="21" t="str">
        <f t="shared" si="128"/>
        <v>31-Jul-2010</v>
      </c>
      <c r="E2053" s="2">
        <v>0.8847222222222223</v>
      </c>
      <c r="F2053" s="1">
        <v>40390</v>
      </c>
      <c r="G2053" s="2">
        <v>0.92083333333333339</v>
      </c>
      <c r="H2053">
        <v>50</v>
      </c>
      <c r="I2053">
        <v>52</v>
      </c>
      <c r="J2053" t="s">
        <v>8</v>
      </c>
      <c r="K2053" t="s">
        <v>18</v>
      </c>
      <c r="L2053" t="str">
        <f t="shared" si="129"/>
        <v>Evening</v>
      </c>
      <c r="M2053" t="str">
        <f t="shared" si="130"/>
        <v>21</v>
      </c>
      <c r="N2053" t="str">
        <f t="shared" si="131"/>
        <v>22</v>
      </c>
    </row>
    <row r="2054" spans="1:14" x14ac:dyDescent="0.3">
      <c r="A2054">
        <v>1</v>
      </c>
      <c r="B2054">
        <v>6</v>
      </c>
      <c r="C2054" s="1">
        <v>40390</v>
      </c>
      <c r="D2054" s="21" t="str">
        <f t="shared" si="128"/>
        <v>31-Jul-2010</v>
      </c>
      <c r="E2054" s="2">
        <v>0.98888888888888893</v>
      </c>
      <c r="F2054" s="1">
        <v>40391</v>
      </c>
      <c r="G2054" s="2">
        <v>0.10625</v>
      </c>
      <c r="H2054">
        <v>50</v>
      </c>
      <c r="I2054">
        <v>169</v>
      </c>
      <c r="J2054" t="s">
        <v>8</v>
      </c>
      <c r="K2054" t="s">
        <v>18</v>
      </c>
      <c r="L2054" t="str">
        <f t="shared" si="129"/>
        <v>Night</v>
      </c>
      <c r="M2054" t="str">
        <f t="shared" si="130"/>
        <v>23</v>
      </c>
      <c r="N2054" t="str">
        <f t="shared" si="131"/>
        <v>02</v>
      </c>
    </row>
    <row r="2055" spans="1:14" x14ac:dyDescent="0.3">
      <c r="A2055">
        <v>1</v>
      </c>
      <c r="B2055">
        <v>5</v>
      </c>
      <c r="C2055" s="1">
        <v>40391</v>
      </c>
      <c r="D2055" s="21" t="str">
        <f t="shared" si="128"/>
        <v>01-Aug-2010</v>
      </c>
      <c r="E2055" s="2">
        <v>0.50208333333333333</v>
      </c>
      <c r="F2055" s="1">
        <v>40391</v>
      </c>
      <c r="G2055" s="2">
        <v>0.72986111111111107</v>
      </c>
      <c r="H2055">
        <v>110</v>
      </c>
      <c r="I2055">
        <v>328</v>
      </c>
      <c r="J2055" t="s">
        <v>8</v>
      </c>
      <c r="K2055" t="s">
        <v>21</v>
      </c>
      <c r="L2055" t="str">
        <f t="shared" si="129"/>
        <v>Morning</v>
      </c>
      <c r="M2055" t="str">
        <f t="shared" si="130"/>
        <v>12</v>
      </c>
      <c r="N2055" t="str">
        <f t="shared" si="131"/>
        <v>17</v>
      </c>
    </row>
    <row r="2056" spans="1:14" x14ac:dyDescent="0.3">
      <c r="A2056">
        <v>1</v>
      </c>
      <c r="B2056">
        <v>5</v>
      </c>
      <c r="C2056" s="1">
        <v>40391</v>
      </c>
      <c r="D2056" s="21" t="str">
        <f t="shared" si="128"/>
        <v>01-Aug-2010</v>
      </c>
      <c r="E2056" s="2">
        <v>0.50555555555555554</v>
      </c>
      <c r="F2056" s="1">
        <v>40391</v>
      </c>
      <c r="G2056" s="2">
        <v>0.68125000000000002</v>
      </c>
      <c r="H2056">
        <v>90</v>
      </c>
      <c r="I2056">
        <v>253</v>
      </c>
      <c r="J2056" t="s">
        <v>8</v>
      </c>
      <c r="K2056" t="s">
        <v>21</v>
      </c>
      <c r="L2056" t="str">
        <f t="shared" si="129"/>
        <v>Morning</v>
      </c>
      <c r="M2056" t="str">
        <f t="shared" si="130"/>
        <v>12</v>
      </c>
      <c r="N2056" t="str">
        <f t="shared" si="131"/>
        <v>16</v>
      </c>
    </row>
    <row r="2057" spans="1:14" x14ac:dyDescent="0.3">
      <c r="A2057">
        <v>1</v>
      </c>
      <c r="B2057">
        <v>5</v>
      </c>
      <c r="C2057" s="1">
        <v>40391</v>
      </c>
      <c r="D2057" s="21" t="str">
        <f t="shared" si="128"/>
        <v>01-Aug-2010</v>
      </c>
      <c r="E2057" s="2">
        <v>0.52152777777777781</v>
      </c>
      <c r="F2057" s="1">
        <v>40391</v>
      </c>
      <c r="G2057" s="2">
        <v>0.63958333333333328</v>
      </c>
      <c r="H2057">
        <v>50</v>
      </c>
      <c r="I2057">
        <v>170</v>
      </c>
      <c r="J2057" t="s">
        <v>8</v>
      </c>
      <c r="K2057" t="s">
        <v>21</v>
      </c>
      <c r="L2057" t="str">
        <f t="shared" si="129"/>
        <v>Morning</v>
      </c>
      <c r="M2057" t="str">
        <f t="shared" si="130"/>
        <v>12</v>
      </c>
      <c r="N2057" t="str">
        <f t="shared" si="131"/>
        <v>15</v>
      </c>
    </row>
    <row r="2058" spans="1:14" x14ac:dyDescent="0.3">
      <c r="A2058">
        <v>1</v>
      </c>
      <c r="B2058">
        <v>6</v>
      </c>
      <c r="C2058" s="1">
        <v>40391</v>
      </c>
      <c r="D2058" s="21" t="str">
        <f t="shared" si="128"/>
        <v>01-Aug-2010</v>
      </c>
      <c r="E2058" s="2">
        <v>0.53402777777777777</v>
      </c>
      <c r="F2058" s="1">
        <v>40391</v>
      </c>
      <c r="G2058" s="2">
        <v>0.62777777777777777</v>
      </c>
      <c r="H2058">
        <v>50</v>
      </c>
      <c r="I2058">
        <v>135</v>
      </c>
      <c r="J2058" t="s">
        <v>8</v>
      </c>
      <c r="K2058" t="s">
        <v>21</v>
      </c>
      <c r="L2058" t="str">
        <f t="shared" si="129"/>
        <v>Morning</v>
      </c>
      <c r="M2058" t="str">
        <f t="shared" si="130"/>
        <v>12</v>
      </c>
      <c r="N2058" t="str">
        <f t="shared" si="131"/>
        <v>15</v>
      </c>
    </row>
    <row r="2059" spans="1:14" x14ac:dyDescent="0.3">
      <c r="A2059">
        <v>1</v>
      </c>
      <c r="B2059">
        <v>6</v>
      </c>
      <c r="C2059" s="1">
        <v>40391</v>
      </c>
      <c r="D2059" s="21" t="str">
        <f t="shared" si="128"/>
        <v>01-Aug-2010</v>
      </c>
      <c r="E2059" s="2">
        <v>0.54375000000000007</v>
      </c>
      <c r="F2059" s="1">
        <v>40391</v>
      </c>
      <c r="G2059" s="2">
        <v>0.72361111111111109</v>
      </c>
      <c r="H2059">
        <v>90</v>
      </c>
      <c r="I2059">
        <v>259</v>
      </c>
      <c r="J2059" t="s">
        <v>8</v>
      </c>
      <c r="K2059" t="s">
        <v>21</v>
      </c>
      <c r="L2059" t="str">
        <f t="shared" si="129"/>
        <v>Morning</v>
      </c>
      <c r="M2059" t="str">
        <f t="shared" si="130"/>
        <v>13</v>
      </c>
      <c r="N2059" t="str">
        <f t="shared" si="131"/>
        <v>17</v>
      </c>
    </row>
    <row r="2060" spans="1:14" x14ac:dyDescent="0.3">
      <c r="A2060">
        <v>1</v>
      </c>
      <c r="B2060">
        <v>6</v>
      </c>
      <c r="C2060" s="1">
        <v>40391</v>
      </c>
      <c r="D2060" s="21" t="str">
        <f t="shared" si="128"/>
        <v>01-Aug-2010</v>
      </c>
      <c r="E2060" s="2">
        <v>0.5444444444444444</v>
      </c>
      <c r="F2060" s="1">
        <v>40391</v>
      </c>
      <c r="G2060" s="2">
        <v>0.75347222222222221</v>
      </c>
      <c r="H2060">
        <v>110</v>
      </c>
      <c r="I2060">
        <v>301</v>
      </c>
      <c r="J2060" t="s">
        <v>8</v>
      </c>
      <c r="K2060" t="s">
        <v>21</v>
      </c>
      <c r="L2060" t="str">
        <f t="shared" si="129"/>
        <v>Morning</v>
      </c>
      <c r="M2060" t="str">
        <f t="shared" si="130"/>
        <v>13</v>
      </c>
      <c r="N2060" t="str">
        <f t="shared" si="131"/>
        <v>18</v>
      </c>
    </row>
    <row r="2061" spans="1:14" x14ac:dyDescent="0.3">
      <c r="A2061">
        <v>1</v>
      </c>
      <c r="B2061">
        <v>6</v>
      </c>
      <c r="C2061" s="1">
        <v>40391</v>
      </c>
      <c r="D2061" s="21" t="str">
        <f t="shared" si="128"/>
        <v>01-Aug-2010</v>
      </c>
      <c r="E2061" s="2">
        <v>0.55069444444444449</v>
      </c>
      <c r="F2061" s="1">
        <v>40391</v>
      </c>
      <c r="G2061" s="2">
        <v>0.71250000000000002</v>
      </c>
      <c r="H2061">
        <v>70</v>
      </c>
      <c r="I2061">
        <v>233</v>
      </c>
      <c r="J2061" t="s">
        <v>8</v>
      </c>
      <c r="K2061" t="s">
        <v>21</v>
      </c>
      <c r="L2061" t="str">
        <f t="shared" si="129"/>
        <v>Morning</v>
      </c>
      <c r="M2061" t="str">
        <f t="shared" si="130"/>
        <v>13</v>
      </c>
      <c r="N2061" t="str">
        <f t="shared" si="131"/>
        <v>17</v>
      </c>
    </row>
    <row r="2062" spans="1:14" x14ac:dyDescent="0.3">
      <c r="A2062">
        <v>1</v>
      </c>
      <c r="B2062">
        <v>5</v>
      </c>
      <c r="C2062" s="1">
        <v>40391</v>
      </c>
      <c r="D2062" s="21" t="str">
        <f t="shared" si="128"/>
        <v>01-Aug-2010</v>
      </c>
      <c r="E2062" s="2">
        <v>0.5756944444444444</v>
      </c>
      <c r="F2062" s="1">
        <v>40391</v>
      </c>
      <c r="G2062" s="2">
        <v>0.72083333333333333</v>
      </c>
      <c r="H2062">
        <v>70</v>
      </c>
      <c r="I2062">
        <v>209</v>
      </c>
      <c r="J2062" t="s">
        <v>8</v>
      </c>
      <c r="K2062" t="s">
        <v>21</v>
      </c>
      <c r="L2062" t="str">
        <f t="shared" si="129"/>
        <v>Morning</v>
      </c>
      <c r="M2062" t="str">
        <f t="shared" si="130"/>
        <v>13</v>
      </c>
      <c r="N2062" t="str">
        <f t="shared" si="131"/>
        <v>17</v>
      </c>
    </row>
    <row r="2063" spans="1:14" x14ac:dyDescent="0.3">
      <c r="A2063">
        <v>1</v>
      </c>
      <c r="B2063">
        <v>8</v>
      </c>
      <c r="C2063" s="1">
        <v>40391</v>
      </c>
      <c r="D2063" s="21" t="str">
        <f t="shared" si="128"/>
        <v>01-Aug-2010</v>
      </c>
      <c r="E2063" s="2">
        <v>0.58124999999999993</v>
      </c>
      <c r="F2063" s="1">
        <v>40391</v>
      </c>
      <c r="G2063" s="2">
        <v>0.68125000000000002</v>
      </c>
      <c r="H2063">
        <v>50</v>
      </c>
      <c r="I2063">
        <v>144</v>
      </c>
      <c r="J2063" t="s">
        <v>8</v>
      </c>
      <c r="K2063" t="s">
        <v>21</v>
      </c>
      <c r="L2063" t="str">
        <f t="shared" si="129"/>
        <v>Morning</v>
      </c>
      <c r="M2063" t="str">
        <f t="shared" si="130"/>
        <v>13</v>
      </c>
      <c r="N2063" t="str">
        <f t="shared" si="131"/>
        <v>16</v>
      </c>
    </row>
    <row r="2064" spans="1:14" x14ac:dyDescent="0.3">
      <c r="A2064">
        <v>1</v>
      </c>
      <c r="B2064">
        <v>5</v>
      </c>
      <c r="C2064" s="1">
        <v>40391</v>
      </c>
      <c r="D2064" s="21" t="str">
        <f t="shared" si="128"/>
        <v>01-Aug-2010</v>
      </c>
      <c r="E2064" s="2">
        <v>0.58819444444444446</v>
      </c>
      <c r="F2064" s="1">
        <v>40391</v>
      </c>
      <c r="G2064" s="2">
        <v>0.62847222222222221</v>
      </c>
      <c r="H2064">
        <v>50</v>
      </c>
      <c r="I2064">
        <v>58</v>
      </c>
      <c r="J2064" t="s">
        <v>8</v>
      </c>
      <c r="K2064" t="s">
        <v>21</v>
      </c>
      <c r="L2064" t="str">
        <f t="shared" si="129"/>
        <v>Afternoon</v>
      </c>
      <c r="M2064" t="str">
        <f t="shared" si="130"/>
        <v>14</v>
      </c>
      <c r="N2064" t="str">
        <f t="shared" si="131"/>
        <v>15</v>
      </c>
    </row>
    <row r="2065" spans="1:14" x14ac:dyDescent="0.3">
      <c r="A2065">
        <v>1</v>
      </c>
      <c r="B2065">
        <v>8</v>
      </c>
      <c r="C2065" s="1">
        <v>40391</v>
      </c>
      <c r="D2065" s="21" t="str">
        <f t="shared" si="128"/>
        <v>01-Aug-2010</v>
      </c>
      <c r="E2065" s="2">
        <v>0.59305555555555556</v>
      </c>
      <c r="F2065" s="1">
        <v>40391</v>
      </c>
      <c r="G2065" s="2">
        <v>0.74236111111111114</v>
      </c>
      <c r="H2065">
        <v>70</v>
      </c>
      <c r="I2065">
        <v>215</v>
      </c>
      <c r="J2065" t="s">
        <v>8</v>
      </c>
      <c r="K2065" t="s">
        <v>21</v>
      </c>
      <c r="L2065" t="str">
        <f t="shared" si="129"/>
        <v>Afternoon</v>
      </c>
      <c r="M2065" t="str">
        <f t="shared" si="130"/>
        <v>14</v>
      </c>
      <c r="N2065" t="str">
        <f t="shared" si="131"/>
        <v>17</v>
      </c>
    </row>
    <row r="2066" spans="1:14" x14ac:dyDescent="0.3">
      <c r="A2066">
        <v>1</v>
      </c>
      <c r="B2066">
        <v>5</v>
      </c>
      <c r="C2066" s="1">
        <v>40391</v>
      </c>
      <c r="D2066" s="21" t="str">
        <f t="shared" si="128"/>
        <v>01-Aug-2010</v>
      </c>
      <c r="E2066" s="2">
        <v>0.60416666666666663</v>
      </c>
      <c r="F2066" s="1">
        <v>40391</v>
      </c>
      <c r="G2066" s="2">
        <v>0.72569444444444453</v>
      </c>
      <c r="H2066">
        <v>50</v>
      </c>
      <c r="I2066">
        <v>175</v>
      </c>
      <c r="J2066" t="s">
        <v>8</v>
      </c>
      <c r="K2066" t="s">
        <v>21</v>
      </c>
      <c r="L2066" t="str">
        <f t="shared" si="129"/>
        <v>Afternoon</v>
      </c>
      <c r="M2066" t="str">
        <f t="shared" si="130"/>
        <v>14</v>
      </c>
      <c r="N2066" t="str">
        <f t="shared" si="131"/>
        <v>17</v>
      </c>
    </row>
    <row r="2067" spans="1:14" x14ac:dyDescent="0.3">
      <c r="A2067">
        <v>1</v>
      </c>
      <c r="B2067">
        <v>8</v>
      </c>
      <c r="C2067" s="1">
        <v>40391</v>
      </c>
      <c r="D2067" s="21" t="str">
        <f t="shared" si="128"/>
        <v>01-Aug-2010</v>
      </c>
      <c r="E2067" s="2">
        <v>0.60486111111111118</v>
      </c>
      <c r="F2067" s="1">
        <v>40391</v>
      </c>
      <c r="G2067" s="2">
        <v>0.70833333333333337</v>
      </c>
      <c r="H2067">
        <v>50</v>
      </c>
      <c r="I2067">
        <v>149</v>
      </c>
      <c r="J2067" t="s">
        <v>8</v>
      </c>
      <c r="K2067" t="s">
        <v>21</v>
      </c>
      <c r="L2067" t="str">
        <f t="shared" si="129"/>
        <v>Afternoon</v>
      </c>
      <c r="M2067" t="str">
        <f t="shared" si="130"/>
        <v>14</v>
      </c>
      <c r="N2067" t="str">
        <f t="shared" si="131"/>
        <v>17</v>
      </c>
    </row>
    <row r="2068" spans="1:14" x14ac:dyDescent="0.3">
      <c r="A2068">
        <v>1</v>
      </c>
      <c r="B2068">
        <v>8</v>
      </c>
      <c r="C2068" s="1">
        <v>40391</v>
      </c>
      <c r="D2068" s="21" t="str">
        <f t="shared" si="128"/>
        <v>01-Aug-2010</v>
      </c>
      <c r="E2068" s="2">
        <v>0.61388888888888882</v>
      </c>
      <c r="F2068" s="1">
        <v>40391</v>
      </c>
      <c r="G2068" s="2">
        <v>0.7284722222222223</v>
      </c>
      <c r="H2068">
        <v>50</v>
      </c>
      <c r="I2068">
        <v>165</v>
      </c>
      <c r="J2068" t="s">
        <v>8</v>
      </c>
      <c r="K2068" t="s">
        <v>21</v>
      </c>
      <c r="L2068" t="str">
        <f t="shared" si="129"/>
        <v>Afternoon</v>
      </c>
      <c r="M2068" t="str">
        <f t="shared" si="130"/>
        <v>14</v>
      </c>
      <c r="N2068" t="str">
        <f t="shared" si="131"/>
        <v>17</v>
      </c>
    </row>
    <row r="2069" spans="1:14" x14ac:dyDescent="0.3">
      <c r="A2069">
        <v>1</v>
      </c>
      <c r="B2069">
        <v>5</v>
      </c>
      <c r="C2069" s="1">
        <v>40391</v>
      </c>
      <c r="D2069" s="21" t="str">
        <f t="shared" si="128"/>
        <v>01-Aug-2010</v>
      </c>
      <c r="E2069" s="2">
        <v>0.71319444444444446</v>
      </c>
      <c r="F2069" s="1">
        <v>40391</v>
      </c>
      <c r="G2069" s="2">
        <v>0.78472222222222221</v>
      </c>
      <c r="H2069">
        <v>50</v>
      </c>
      <c r="I2069">
        <v>103</v>
      </c>
      <c r="J2069" t="s">
        <v>8</v>
      </c>
      <c r="K2069" t="s">
        <v>21</v>
      </c>
      <c r="L2069" t="str">
        <f t="shared" si="129"/>
        <v>Afternoon</v>
      </c>
      <c r="M2069" t="str">
        <f t="shared" si="130"/>
        <v>17</v>
      </c>
      <c r="N2069" t="str">
        <f t="shared" si="131"/>
        <v>18</v>
      </c>
    </row>
    <row r="2070" spans="1:14" x14ac:dyDescent="0.3">
      <c r="A2070">
        <v>1</v>
      </c>
      <c r="B2070">
        <v>6</v>
      </c>
      <c r="C2070" s="1">
        <v>40391</v>
      </c>
      <c r="D2070" s="21" t="str">
        <f t="shared" si="128"/>
        <v>01-Aug-2010</v>
      </c>
      <c r="E2070" s="2">
        <v>0.72430555555555554</v>
      </c>
      <c r="F2070" s="1">
        <v>40391</v>
      </c>
      <c r="G2070" s="2">
        <v>0.78194444444444444</v>
      </c>
      <c r="H2070">
        <v>50</v>
      </c>
      <c r="I2070">
        <v>83</v>
      </c>
      <c r="J2070" t="s">
        <v>8</v>
      </c>
      <c r="K2070" t="s">
        <v>21</v>
      </c>
      <c r="L2070" t="str">
        <f t="shared" si="129"/>
        <v>Afternoon</v>
      </c>
      <c r="M2070" t="str">
        <f t="shared" si="130"/>
        <v>17</v>
      </c>
      <c r="N2070" t="str">
        <f t="shared" si="131"/>
        <v>18</v>
      </c>
    </row>
    <row r="2071" spans="1:14" x14ac:dyDescent="0.3">
      <c r="A2071">
        <v>1</v>
      </c>
      <c r="B2071">
        <v>5</v>
      </c>
      <c r="C2071" s="1">
        <v>40391</v>
      </c>
      <c r="D2071" s="21" t="str">
        <f t="shared" si="128"/>
        <v>01-Aug-2010</v>
      </c>
      <c r="E2071" s="2">
        <v>0.74583333333333324</v>
      </c>
      <c r="F2071" s="1">
        <v>40391</v>
      </c>
      <c r="G2071" s="2">
        <v>0.83750000000000002</v>
      </c>
      <c r="H2071">
        <v>50</v>
      </c>
      <c r="I2071">
        <v>132</v>
      </c>
      <c r="J2071" t="s">
        <v>8</v>
      </c>
      <c r="K2071" t="s">
        <v>21</v>
      </c>
      <c r="L2071" t="str">
        <f t="shared" si="129"/>
        <v>Afternoon</v>
      </c>
      <c r="M2071" t="str">
        <f t="shared" si="130"/>
        <v>17</v>
      </c>
      <c r="N2071" t="str">
        <f t="shared" si="131"/>
        <v>20</v>
      </c>
    </row>
    <row r="2072" spans="1:14" x14ac:dyDescent="0.3">
      <c r="A2072">
        <v>1</v>
      </c>
      <c r="B2072">
        <v>5</v>
      </c>
      <c r="C2072" s="1">
        <v>40391</v>
      </c>
      <c r="D2072" s="21" t="str">
        <f t="shared" si="128"/>
        <v>01-Aug-2010</v>
      </c>
      <c r="E2072" s="2">
        <v>0.76736111111111116</v>
      </c>
      <c r="F2072" s="1">
        <v>40391</v>
      </c>
      <c r="G2072" s="2">
        <v>0.85902777777777783</v>
      </c>
      <c r="H2072">
        <v>50</v>
      </c>
      <c r="I2072">
        <v>132</v>
      </c>
      <c r="J2072" t="s">
        <v>8</v>
      </c>
      <c r="K2072" t="s">
        <v>21</v>
      </c>
      <c r="L2072" t="str">
        <f t="shared" si="129"/>
        <v>Evening</v>
      </c>
      <c r="M2072" t="str">
        <f t="shared" si="130"/>
        <v>18</v>
      </c>
      <c r="N2072" t="str">
        <f t="shared" si="131"/>
        <v>20</v>
      </c>
    </row>
    <row r="2073" spans="1:14" x14ac:dyDescent="0.3">
      <c r="A2073">
        <v>1</v>
      </c>
      <c r="B2073">
        <v>6</v>
      </c>
      <c r="C2073" s="1">
        <v>40391</v>
      </c>
      <c r="D2073" s="21" t="str">
        <f t="shared" si="128"/>
        <v>01-Aug-2010</v>
      </c>
      <c r="E2073" s="2">
        <v>0.77430555555555547</v>
      </c>
      <c r="F2073" s="1">
        <v>40391</v>
      </c>
      <c r="G2073" s="2">
        <v>0.88958333333333339</v>
      </c>
      <c r="H2073">
        <v>50</v>
      </c>
      <c r="I2073">
        <v>166</v>
      </c>
      <c r="J2073" t="s">
        <v>8</v>
      </c>
      <c r="K2073" t="s">
        <v>21</v>
      </c>
      <c r="L2073" t="str">
        <f t="shared" si="129"/>
        <v>Evening</v>
      </c>
      <c r="M2073" t="str">
        <f t="shared" si="130"/>
        <v>18</v>
      </c>
      <c r="N2073" t="str">
        <f t="shared" si="131"/>
        <v>21</v>
      </c>
    </row>
    <row r="2074" spans="1:14" x14ac:dyDescent="0.3">
      <c r="A2074">
        <v>1</v>
      </c>
      <c r="B2074">
        <v>6</v>
      </c>
      <c r="C2074" s="1">
        <v>40391</v>
      </c>
      <c r="D2074" s="21" t="str">
        <f t="shared" si="128"/>
        <v>01-Aug-2010</v>
      </c>
      <c r="E2074" s="2">
        <v>0.79513888888888884</v>
      </c>
      <c r="F2074" s="1">
        <v>40391</v>
      </c>
      <c r="G2074" s="2">
        <v>0.97361111111111109</v>
      </c>
      <c r="H2074">
        <v>90</v>
      </c>
      <c r="I2074">
        <v>257</v>
      </c>
      <c r="J2074" t="s">
        <v>8</v>
      </c>
      <c r="K2074" t="s">
        <v>21</v>
      </c>
      <c r="L2074" t="str">
        <f t="shared" si="129"/>
        <v>Evening</v>
      </c>
      <c r="M2074" t="str">
        <f t="shared" si="130"/>
        <v>19</v>
      </c>
      <c r="N2074" t="str">
        <f t="shared" si="131"/>
        <v>23</v>
      </c>
    </row>
    <row r="2075" spans="1:14" x14ac:dyDescent="0.3">
      <c r="A2075">
        <v>1</v>
      </c>
      <c r="B2075">
        <v>6</v>
      </c>
      <c r="C2075" s="1">
        <v>40391</v>
      </c>
      <c r="D2075" s="21" t="str">
        <f t="shared" si="128"/>
        <v>01-Aug-2010</v>
      </c>
      <c r="E2075" s="2">
        <v>0.82500000000000007</v>
      </c>
      <c r="F2075" s="1">
        <v>40391</v>
      </c>
      <c r="G2075" s="2">
        <v>0.89722222222222225</v>
      </c>
      <c r="H2075">
        <v>50</v>
      </c>
      <c r="I2075">
        <v>104</v>
      </c>
      <c r="J2075" t="s">
        <v>8</v>
      </c>
      <c r="K2075" t="s">
        <v>21</v>
      </c>
      <c r="L2075" t="str">
        <f t="shared" si="129"/>
        <v>Evening</v>
      </c>
      <c r="M2075" t="str">
        <f t="shared" si="130"/>
        <v>19</v>
      </c>
      <c r="N2075" t="str">
        <f t="shared" si="131"/>
        <v>21</v>
      </c>
    </row>
    <row r="2076" spans="1:14" x14ac:dyDescent="0.3">
      <c r="A2076">
        <v>1</v>
      </c>
      <c r="B2076">
        <v>8</v>
      </c>
      <c r="C2076" s="1">
        <v>40391</v>
      </c>
      <c r="D2076" s="21" t="str">
        <f t="shared" si="128"/>
        <v>01-Aug-2010</v>
      </c>
      <c r="E2076" s="2">
        <v>0.84444444444444444</v>
      </c>
      <c r="F2076" s="1">
        <v>40391</v>
      </c>
      <c r="G2076" s="2">
        <v>0.97638888888888886</v>
      </c>
      <c r="H2076">
        <v>70</v>
      </c>
      <c r="I2076">
        <v>190</v>
      </c>
      <c r="J2076" t="s">
        <v>8</v>
      </c>
      <c r="K2076" t="s">
        <v>21</v>
      </c>
      <c r="L2076" t="str">
        <f t="shared" si="129"/>
        <v>Evening</v>
      </c>
      <c r="M2076" t="str">
        <f t="shared" si="130"/>
        <v>20</v>
      </c>
      <c r="N2076" t="str">
        <f t="shared" si="131"/>
        <v>23</v>
      </c>
    </row>
    <row r="2077" spans="1:14" x14ac:dyDescent="0.3">
      <c r="A2077">
        <v>1</v>
      </c>
      <c r="B2077">
        <v>8</v>
      </c>
      <c r="C2077" s="1">
        <v>40391</v>
      </c>
      <c r="D2077" s="21" t="str">
        <f t="shared" si="128"/>
        <v>01-Aug-2010</v>
      </c>
      <c r="E2077" s="2">
        <v>0.85138888888888886</v>
      </c>
      <c r="F2077" s="1">
        <v>40391</v>
      </c>
      <c r="G2077" s="2">
        <v>0.89027777777777783</v>
      </c>
      <c r="H2077">
        <v>50</v>
      </c>
      <c r="I2077">
        <v>56</v>
      </c>
      <c r="J2077" t="s">
        <v>8</v>
      </c>
      <c r="K2077" t="s">
        <v>21</v>
      </c>
      <c r="L2077" t="str">
        <f t="shared" si="129"/>
        <v>Evening</v>
      </c>
      <c r="M2077" t="str">
        <f t="shared" si="130"/>
        <v>20</v>
      </c>
      <c r="N2077" t="str">
        <f t="shared" si="131"/>
        <v>21</v>
      </c>
    </row>
    <row r="2078" spans="1:14" x14ac:dyDescent="0.3">
      <c r="A2078">
        <v>1</v>
      </c>
      <c r="B2078">
        <v>5</v>
      </c>
      <c r="C2078" s="1">
        <v>40391</v>
      </c>
      <c r="D2078" s="21" t="str">
        <f t="shared" si="128"/>
        <v>01-Aug-2010</v>
      </c>
      <c r="E2078" s="2">
        <v>0.85138888888888886</v>
      </c>
      <c r="F2078" s="1">
        <v>40391</v>
      </c>
      <c r="G2078" s="2">
        <v>0.91319444444444453</v>
      </c>
      <c r="H2078">
        <v>50</v>
      </c>
      <c r="I2078">
        <v>89</v>
      </c>
      <c r="J2078" t="s">
        <v>8</v>
      </c>
      <c r="K2078" t="s">
        <v>21</v>
      </c>
      <c r="L2078" t="str">
        <f t="shared" si="129"/>
        <v>Evening</v>
      </c>
      <c r="M2078" t="str">
        <f t="shared" si="130"/>
        <v>20</v>
      </c>
      <c r="N2078" t="str">
        <f t="shared" si="131"/>
        <v>21</v>
      </c>
    </row>
    <row r="2079" spans="1:14" x14ac:dyDescent="0.3">
      <c r="A2079">
        <v>1</v>
      </c>
      <c r="B2079">
        <v>6</v>
      </c>
      <c r="C2079" s="1">
        <v>40391</v>
      </c>
      <c r="D2079" s="21" t="str">
        <f t="shared" si="128"/>
        <v>01-Aug-2010</v>
      </c>
      <c r="E2079" s="2">
        <v>0.92013888888888884</v>
      </c>
      <c r="F2079" s="1">
        <v>40392</v>
      </c>
      <c r="G2079" s="2">
        <v>3.8194444444444441E-2</v>
      </c>
      <c r="H2079">
        <v>50</v>
      </c>
      <c r="I2079">
        <v>170</v>
      </c>
      <c r="J2079" t="s">
        <v>8</v>
      </c>
      <c r="K2079" t="s">
        <v>21</v>
      </c>
      <c r="L2079" t="str">
        <f t="shared" si="129"/>
        <v>Night</v>
      </c>
      <c r="M2079" t="str">
        <f t="shared" si="130"/>
        <v>22</v>
      </c>
      <c r="N2079" t="str">
        <f t="shared" si="131"/>
        <v>00</v>
      </c>
    </row>
    <row r="2080" spans="1:14" x14ac:dyDescent="0.3">
      <c r="A2080">
        <v>1</v>
      </c>
      <c r="B2080">
        <v>5</v>
      </c>
      <c r="C2080" s="1">
        <v>40397</v>
      </c>
      <c r="D2080" s="21" t="str">
        <f t="shared" si="128"/>
        <v>07-Aug-2010</v>
      </c>
      <c r="E2080" s="2">
        <v>0.51180555555555551</v>
      </c>
      <c r="F2080" s="1">
        <v>40397</v>
      </c>
      <c r="G2080" s="2">
        <v>0.61875000000000002</v>
      </c>
      <c r="H2080">
        <v>50</v>
      </c>
      <c r="I2080">
        <v>154</v>
      </c>
      <c r="J2080" t="s">
        <v>8</v>
      </c>
      <c r="K2080" t="s">
        <v>18</v>
      </c>
      <c r="L2080" t="str">
        <f t="shared" si="129"/>
        <v>Morning</v>
      </c>
      <c r="M2080" t="str">
        <f t="shared" si="130"/>
        <v>12</v>
      </c>
      <c r="N2080" t="str">
        <f t="shared" si="131"/>
        <v>14</v>
      </c>
    </row>
    <row r="2081" spans="1:14" x14ac:dyDescent="0.3">
      <c r="A2081">
        <v>1</v>
      </c>
      <c r="B2081">
        <v>5</v>
      </c>
      <c r="C2081" s="1">
        <v>40397</v>
      </c>
      <c r="D2081" s="21" t="str">
        <f t="shared" si="128"/>
        <v>07-Aug-2010</v>
      </c>
      <c r="E2081" s="2">
        <v>0.53749999999999998</v>
      </c>
      <c r="F2081" s="1">
        <v>40397</v>
      </c>
      <c r="G2081" s="2">
        <v>0.7631944444444444</v>
      </c>
      <c r="H2081">
        <v>110</v>
      </c>
      <c r="I2081">
        <v>325</v>
      </c>
      <c r="J2081" t="s">
        <v>8</v>
      </c>
      <c r="K2081" t="s">
        <v>18</v>
      </c>
      <c r="L2081" t="str">
        <f t="shared" si="129"/>
        <v>Morning</v>
      </c>
      <c r="M2081" t="str">
        <f t="shared" si="130"/>
        <v>12</v>
      </c>
      <c r="N2081" t="str">
        <f t="shared" si="131"/>
        <v>18</v>
      </c>
    </row>
    <row r="2082" spans="1:14" x14ac:dyDescent="0.3">
      <c r="A2082">
        <v>1</v>
      </c>
      <c r="B2082">
        <v>5</v>
      </c>
      <c r="C2082" s="1">
        <v>40397</v>
      </c>
      <c r="D2082" s="21" t="str">
        <f t="shared" si="128"/>
        <v>07-Aug-2010</v>
      </c>
      <c r="E2082" s="2">
        <v>0.54097222222222219</v>
      </c>
      <c r="F2082" s="1">
        <v>40397</v>
      </c>
      <c r="G2082" s="2">
        <v>0.67638888888888893</v>
      </c>
      <c r="H2082">
        <v>70</v>
      </c>
      <c r="I2082">
        <v>195</v>
      </c>
      <c r="J2082" t="s">
        <v>8</v>
      </c>
      <c r="K2082" t="s">
        <v>18</v>
      </c>
      <c r="L2082" t="str">
        <f t="shared" si="129"/>
        <v>Morning</v>
      </c>
      <c r="M2082" t="str">
        <f t="shared" si="130"/>
        <v>12</v>
      </c>
      <c r="N2082" t="str">
        <f t="shared" si="131"/>
        <v>16</v>
      </c>
    </row>
    <row r="2083" spans="1:14" x14ac:dyDescent="0.3">
      <c r="A2083">
        <v>1</v>
      </c>
      <c r="B2083">
        <v>5</v>
      </c>
      <c r="C2083" s="1">
        <v>40397</v>
      </c>
      <c r="D2083" s="21" t="str">
        <f t="shared" si="128"/>
        <v>07-Aug-2010</v>
      </c>
      <c r="E2083" s="2">
        <v>0.5493055555555556</v>
      </c>
      <c r="F2083" s="1">
        <v>40397</v>
      </c>
      <c r="G2083" s="2">
        <v>0.61249999999999993</v>
      </c>
      <c r="H2083">
        <v>50</v>
      </c>
      <c r="I2083">
        <v>91</v>
      </c>
      <c r="J2083" t="s">
        <v>8</v>
      </c>
      <c r="K2083" t="s">
        <v>18</v>
      </c>
      <c r="L2083" t="str">
        <f t="shared" si="129"/>
        <v>Morning</v>
      </c>
      <c r="M2083" t="str">
        <f t="shared" si="130"/>
        <v>13</v>
      </c>
      <c r="N2083" t="str">
        <f t="shared" si="131"/>
        <v>14</v>
      </c>
    </row>
    <row r="2084" spans="1:14" x14ac:dyDescent="0.3">
      <c r="A2084">
        <v>1</v>
      </c>
      <c r="B2084">
        <v>6</v>
      </c>
      <c r="C2084" s="1">
        <v>40397</v>
      </c>
      <c r="D2084" s="21" t="str">
        <f t="shared" si="128"/>
        <v>07-Aug-2010</v>
      </c>
      <c r="E2084" s="2">
        <v>0.55763888888888891</v>
      </c>
      <c r="F2084" s="1">
        <v>40397</v>
      </c>
      <c r="G2084" s="2">
        <v>0.58611111111111114</v>
      </c>
      <c r="H2084">
        <v>50</v>
      </c>
      <c r="I2084">
        <v>41</v>
      </c>
      <c r="J2084" t="s">
        <v>8</v>
      </c>
      <c r="K2084" t="s">
        <v>18</v>
      </c>
      <c r="L2084" t="str">
        <f t="shared" si="129"/>
        <v>Morning</v>
      </c>
      <c r="M2084" t="str">
        <f t="shared" si="130"/>
        <v>13</v>
      </c>
      <c r="N2084" t="str">
        <f t="shared" si="131"/>
        <v>14</v>
      </c>
    </row>
    <row r="2085" spans="1:14" x14ac:dyDescent="0.3">
      <c r="A2085">
        <v>1</v>
      </c>
      <c r="B2085">
        <v>6</v>
      </c>
      <c r="C2085" s="1">
        <v>40397</v>
      </c>
      <c r="D2085" s="21" t="str">
        <f t="shared" si="128"/>
        <v>07-Aug-2010</v>
      </c>
      <c r="E2085" s="2">
        <v>0.55763888888888891</v>
      </c>
      <c r="F2085" s="1">
        <v>40397</v>
      </c>
      <c r="G2085" s="2">
        <v>0.62986111111111109</v>
      </c>
      <c r="H2085">
        <v>50</v>
      </c>
      <c r="I2085">
        <v>104</v>
      </c>
      <c r="J2085" t="s">
        <v>8</v>
      </c>
      <c r="K2085" t="s">
        <v>18</v>
      </c>
      <c r="L2085" t="str">
        <f t="shared" si="129"/>
        <v>Morning</v>
      </c>
      <c r="M2085" t="str">
        <f t="shared" si="130"/>
        <v>13</v>
      </c>
      <c r="N2085" t="str">
        <f t="shared" si="131"/>
        <v>15</v>
      </c>
    </row>
    <row r="2086" spans="1:14" x14ac:dyDescent="0.3">
      <c r="A2086">
        <v>1</v>
      </c>
      <c r="B2086">
        <v>5</v>
      </c>
      <c r="C2086" s="1">
        <v>40397</v>
      </c>
      <c r="D2086" s="21" t="str">
        <f t="shared" si="128"/>
        <v>07-Aug-2010</v>
      </c>
      <c r="E2086" s="2">
        <v>0.58958333333333335</v>
      </c>
      <c r="F2086" s="1">
        <v>40397</v>
      </c>
      <c r="G2086" s="2">
        <v>0.63194444444444442</v>
      </c>
      <c r="H2086">
        <v>50</v>
      </c>
      <c r="I2086">
        <v>61</v>
      </c>
      <c r="J2086" t="s">
        <v>8</v>
      </c>
      <c r="K2086" t="s">
        <v>18</v>
      </c>
      <c r="L2086" t="str">
        <f t="shared" si="129"/>
        <v>Afternoon</v>
      </c>
      <c r="M2086" t="str">
        <f t="shared" si="130"/>
        <v>14</v>
      </c>
      <c r="N2086" t="str">
        <f t="shared" si="131"/>
        <v>15</v>
      </c>
    </row>
    <row r="2087" spans="1:14" x14ac:dyDescent="0.3">
      <c r="A2087">
        <v>1</v>
      </c>
      <c r="B2087">
        <v>6</v>
      </c>
      <c r="C2087" s="1">
        <v>40397</v>
      </c>
      <c r="D2087" s="21" t="str">
        <f t="shared" si="128"/>
        <v>07-Aug-2010</v>
      </c>
      <c r="E2087" s="2">
        <v>0.64930555555555558</v>
      </c>
      <c r="F2087" s="1">
        <v>40397</v>
      </c>
      <c r="G2087" s="2">
        <v>0.71805555555555556</v>
      </c>
      <c r="H2087">
        <v>50</v>
      </c>
      <c r="I2087">
        <v>99</v>
      </c>
      <c r="J2087" t="s">
        <v>8</v>
      </c>
      <c r="K2087" t="s">
        <v>18</v>
      </c>
      <c r="L2087" t="str">
        <f t="shared" si="129"/>
        <v>Afternoon</v>
      </c>
      <c r="M2087" t="str">
        <f t="shared" si="130"/>
        <v>15</v>
      </c>
      <c r="N2087" t="str">
        <f t="shared" si="131"/>
        <v>17</v>
      </c>
    </row>
    <row r="2088" spans="1:14" x14ac:dyDescent="0.3">
      <c r="A2088">
        <v>1</v>
      </c>
      <c r="B2088">
        <v>6</v>
      </c>
      <c r="C2088" s="1">
        <v>40397</v>
      </c>
      <c r="D2088" s="21" t="str">
        <f t="shared" si="128"/>
        <v>07-Aug-2010</v>
      </c>
      <c r="E2088" s="2">
        <v>0.65208333333333335</v>
      </c>
      <c r="F2088" s="1">
        <v>40397</v>
      </c>
      <c r="G2088" s="2">
        <v>0.78611111111111109</v>
      </c>
      <c r="H2088">
        <v>70</v>
      </c>
      <c r="I2088">
        <v>193</v>
      </c>
      <c r="J2088" t="s">
        <v>8</v>
      </c>
      <c r="K2088" t="s">
        <v>18</v>
      </c>
      <c r="L2088" t="str">
        <f t="shared" si="129"/>
        <v>Afternoon</v>
      </c>
      <c r="M2088" t="str">
        <f t="shared" si="130"/>
        <v>15</v>
      </c>
      <c r="N2088" t="str">
        <f t="shared" si="131"/>
        <v>18</v>
      </c>
    </row>
    <row r="2089" spans="1:14" x14ac:dyDescent="0.3">
      <c r="A2089">
        <v>1</v>
      </c>
      <c r="B2089">
        <v>5</v>
      </c>
      <c r="C2089" s="1">
        <v>40397</v>
      </c>
      <c r="D2089" s="21" t="str">
        <f t="shared" si="128"/>
        <v>07-Aug-2010</v>
      </c>
      <c r="E2089" s="2">
        <v>0.66111111111111109</v>
      </c>
      <c r="F2089" s="1">
        <v>40397</v>
      </c>
      <c r="G2089" s="2">
        <v>0.77569444444444446</v>
      </c>
      <c r="H2089">
        <v>50</v>
      </c>
      <c r="I2089">
        <v>165</v>
      </c>
      <c r="J2089" t="s">
        <v>8</v>
      </c>
      <c r="K2089" t="s">
        <v>18</v>
      </c>
      <c r="L2089" t="str">
        <f t="shared" si="129"/>
        <v>Afternoon</v>
      </c>
      <c r="M2089" t="str">
        <f t="shared" si="130"/>
        <v>15</v>
      </c>
      <c r="N2089" t="str">
        <f t="shared" si="131"/>
        <v>18</v>
      </c>
    </row>
    <row r="2090" spans="1:14" x14ac:dyDescent="0.3">
      <c r="A2090">
        <v>1</v>
      </c>
      <c r="B2090">
        <v>5</v>
      </c>
      <c r="C2090" s="1">
        <v>40397</v>
      </c>
      <c r="D2090" s="21" t="str">
        <f t="shared" si="128"/>
        <v>07-Aug-2010</v>
      </c>
      <c r="E2090" s="2">
        <v>0.6791666666666667</v>
      </c>
      <c r="F2090" s="1">
        <v>40397</v>
      </c>
      <c r="G2090" s="2">
        <v>0.76250000000000007</v>
      </c>
      <c r="H2090">
        <v>50</v>
      </c>
      <c r="I2090">
        <v>120</v>
      </c>
      <c r="J2090" t="s">
        <v>8</v>
      </c>
      <c r="K2090" t="s">
        <v>18</v>
      </c>
      <c r="L2090" t="str">
        <f t="shared" si="129"/>
        <v>Afternoon</v>
      </c>
      <c r="M2090" t="str">
        <f t="shared" si="130"/>
        <v>16</v>
      </c>
      <c r="N2090" t="str">
        <f t="shared" si="131"/>
        <v>18</v>
      </c>
    </row>
    <row r="2091" spans="1:14" x14ac:dyDescent="0.3">
      <c r="A2091">
        <v>1</v>
      </c>
      <c r="B2091">
        <v>6</v>
      </c>
      <c r="C2091" s="1">
        <v>40397</v>
      </c>
      <c r="D2091" s="21" t="str">
        <f t="shared" si="128"/>
        <v>07-Aug-2010</v>
      </c>
      <c r="E2091" s="2">
        <v>0.7090277777777777</v>
      </c>
      <c r="F2091" s="1">
        <v>40397</v>
      </c>
      <c r="G2091" s="2">
        <v>0.8847222222222223</v>
      </c>
      <c r="H2091">
        <v>90</v>
      </c>
      <c r="I2091">
        <v>253</v>
      </c>
      <c r="J2091" t="s">
        <v>8</v>
      </c>
      <c r="K2091" t="s">
        <v>18</v>
      </c>
      <c r="L2091" t="str">
        <f t="shared" si="129"/>
        <v>Afternoon</v>
      </c>
      <c r="M2091" t="str">
        <f t="shared" si="130"/>
        <v>17</v>
      </c>
      <c r="N2091" t="str">
        <f t="shared" si="131"/>
        <v>21</v>
      </c>
    </row>
    <row r="2092" spans="1:14" x14ac:dyDescent="0.3">
      <c r="A2092">
        <v>1</v>
      </c>
      <c r="B2092">
        <v>5</v>
      </c>
      <c r="C2092" s="1">
        <v>40397</v>
      </c>
      <c r="D2092" s="21" t="str">
        <f t="shared" si="128"/>
        <v>07-Aug-2010</v>
      </c>
      <c r="E2092" s="2">
        <v>0.71597222222222223</v>
      </c>
      <c r="F2092" s="1">
        <v>40397</v>
      </c>
      <c r="G2092" s="2">
        <v>0.84166666666666667</v>
      </c>
      <c r="H2092">
        <v>70</v>
      </c>
      <c r="I2092">
        <v>181</v>
      </c>
      <c r="J2092" t="s">
        <v>8</v>
      </c>
      <c r="K2092" t="s">
        <v>18</v>
      </c>
      <c r="L2092" t="str">
        <f t="shared" si="129"/>
        <v>Afternoon</v>
      </c>
      <c r="M2092" t="str">
        <f t="shared" si="130"/>
        <v>17</v>
      </c>
      <c r="N2092" t="str">
        <f t="shared" si="131"/>
        <v>20</v>
      </c>
    </row>
    <row r="2093" spans="1:14" x14ac:dyDescent="0.3">
      <c r="A2093">
        <v>1</v>
      </c>
      <c r="B2093">
        <v>6</v>
      </c>
      <c r="C2093" s="1">
        <v>40397</v>
      </c>
      <c r="D2093" s="21" t="str">
        <f t="shared" si="128"/>
        <v>07-Aug-2010</v>
      </c>
      <c r="E2093" s="2">
        <v>0.71666666666666667</v>
      </c>
      <c r="F2093" s="1">
        <v>40397</v>
      </c>
      <c r="G2093" s="2">
        <v>0.74722222222222223</v>
      </c>
      <c r="H2093">
        <v>50</v>
      </c>
      <c r="I2093">
        <v>44</v>
      </c>
      <c r="J2093" t="s">
        <v>8</v>
      </c>
      <c r="K2093" t="s">
        <v>18</v>
      </c>
      <c r="L2093" t="str">
        <f t="shared" si="129"/>
        <v>Afternoon</v>
      </c>
      <c r="M2093" t="str">
        <f t="shared" si="130"/>
        <v>17</v>
      </c>
      <c r="N2093" t="str">
        <f t="shared" si="131"/>
        <v>17</v>
      </c>
    </row>
    <row r="2094" spans="1:14" x14ac:dyDescent="0.3">
      <c r="A2094">
        <v>1</v>
      </c>
      <c r="B2094">
        <v>6</v>
      </c>
      <c r="C2094" s="1">
        <v>40397</v>
      </c>
      <c r="D2094" s="21" t="str">
        <f t="shared" si="128"/>
        <v>07-Aug-2010</v>
      </c>
      <c r="E2094" s="2">
        <v>0.71875</v>
      </c>
      <c r="F2094" s="1">
        <v>40397</v>
      </c>
      <c r="G2094" s="2">
        <v>0.79166666666666663</v>
      </c>
      <c r="H2094">
        <v>50</v>
      </c>
      <c r="I2094">
        <v>105</v>
      </c>
      <c r="J2094" t="s">
        <v>8</v>
      </c>
      <c r="K2094" t="s">
        <v>18</v>
      </c>
      <c r="L2094" t="str">
        <f t="shared" si="129"/>
        <v>Afternoon</v>
      </c>
      <c r="M2094" t="str">
        <f t="shared" si="130"/>
        <v>17</v>
      </c>
      <c r="N2094" t="str">
        <f t="shared" si="131"/>
        <v>19</v>
      </c>
    </row>
    <row r="2095" spans="1:14" x14ac:dyDescent="0.3">
      <c r="A2095">
        <v>1</v>
      </c>
      <c r="B2095">
        <v>9</v>
      </c>
      <c r="C2095" s="1">
        <v>40397</v>
      </c>
      <c r="D2095" s="21" t="str">
        <f t="shared" si="128"/>
        <v>07-Aug-2010</v>
      </c>
      <c r="E2095" s="2">
        <v>0.78055555555555556</v>
      </c>
      <c r="F2095" s="1">
        <v>40397</v>
      </c>
      <c r="G2095" s="2">
        <v>0.93263888888888891</v>
      </c>
      <c r="H2095">
        <v>70</v>
      </c>
      <c r="I2095">
        <v>219</v>
      </c>
      <c r="J2095" t="s">
        <v>8</v>
      </c>
      <c r="K2095" t="s">
        <v>18</v>
      </c>
      <c r="L2095" t="str">
        <f t="shared" si="129"/>
        <v>Evening</v>
      </c>
      <c r="M2095" t="str">
        <f t="shared" si="130"/>
        <v>18</v>
      </c>
      <c r="N2095" t="str">
        <f t="shared" si="131"/>
        <v>22</v>
      </c>
    </row>
    <row r="2096" spans="1:14" x14ac:dyDescent="0.3">
      <c r="A2096">
        <v>1</v>
      </c>
      <c r="B2096">
        <v>6</v>
      </c>
      <c r="C2096" s="1">
        <v>40397</v>
      </c>
      <c r="D2096" s="21" t="str">
        <f t="shared" si="128"/>
        <v>07-Aug-2010</v>
      </c>
      <c r="E2096" s="2">
        <v>0.79236111111111107</v>
      </c>
      <c r="F2096" s="1">
        <v>40397</v>
      </c>
      <c r="G2096" s="2">
        <v>0.90208333333333324</v>
      </c>
      <c r="H2096">
        <v>50</v>
      </c>
      <c r="I2096">
        <v>158</v>
      </c>
      <c r="J2096" t="s">
        <v>8</v>
      </c>
      <c r="K2096" t="s">
        <v>18</v>
      </c>
      <c r="L2096" t="str">
        <f t="shared" si="129"/>
        <v>Evening</v>
      </c>
      <c r="M2096" t="str">
        <f t="shared" si="130"/>
        <v>19</v>
      </c>
      <c r="N2096" t="str">
        <f t="shared" si="131"/>
        <v>21</v>
      </c>
    </row>
    <row r="2097" spans="1:14" x14ac:dyDescent="0.3">
      <c r="A2097">
        <v>1</v>
      </c>
      <c r="B2097">
        <v>6</v>
      </c>
      <c r="C2097" s="1">
        <v>40397</v>
      </c>
      <c r="D2097" s="21" t="str">
        <f t="shared" si="128"/>
        <v>07-Aug-2010</v>
      </c>
      <c r="E2097" s="2">
        <v>0.83472222222222225</v>
      </c>
      <c r="F2097" s="1">
        <v>40397</v>
      </c>
      <c r="G2097" s="2">
        <v>0.9243055555555556</v>
      </c>
      <c r="H2097">
        <v>50</v>
      </c>
      <c r="I2097">
        <v>129</v>
      </c>
      <c r="J2097" t="s">
        <v>8</v>
      </c>
      <c r="K2097" t="s">
        <v>18</v>
      </c>
      <c r="L2097" t="str">
        <f t="shared" si="129"/>
        <v>Evening</v>
      </c>
      <c r="M2097" t="str">
        <f t="shared" si="130"/>
        <v>20</v>
      </c>
      <c r="N2097" t="str">
        <f t="shared" si="131"/>
        <v>22</v>
      </c>
    </row>
    <row r="2098" spans="1:14" x14ac:dyDescent="0.3">
      <c r="A2098">
        <v>1</v>
      </c>
      <c r="B2098">
        <v>9</v>
      </c>
      <c r="C2098" s="1">
        <v>40397</v>
      </c>
      <c r="D2098" s="21" t="str">
        <f t="shared" si="128"/>
        <v>07-Aug-2010</v>
      </c>
      <c r="E2098" s="2">
        <v>0.83680555555555547</v>
      </c>
      <c r="F2098" s="1">
        <v>40397</v>
      </c>
      <c r="G2098" s="2">
        <v>0.91249999999999998</v>
      </c>
      <c r="H2098">
        <v>50</v>
      </c>
      <c r="I2098">
        <v>109</v>
      </c>
      <c r="J2098" t="s">
        <v>8</v>
      </c>
      <c r="K2098" t="s">
        <v>18</v>
      </c>
      <c r="L2098" t="str">
        <f t="shared" si="129"/>
        <v>Evening</v>
      </c>
      <c r="M2098" t="str">
        <f t="shared" si="130"/>
        <v>20</v>
      </c>
      <c r="N2098" t="str">
        <f t="shared" si="131"/>
        <v>21</v>
      </c>
    </row>
    <row r="2099" spans="1:14" x14ac:dyDescent="0.3">
      <c r="A2099">
        <v>1</v>
      </c>
      <c r="B2099">
        <v>5</v>
      </c>
      <c r="C2099" s="1">
        <v>40397</v>
      </c>
      <c r="D2099" s="21" t="str">
        <f t="shared" si="128"/>
        <v>07-Aug-2010</v>
      </c>
      <c r="E2099" s="2">
        <v>0.8930555555555556</v>
      </c>
      <c r="F2099" s="1">
        <v>40397</v>
      </c>
      <c r="G2099" s="2">
        <v>0.96458333333333324</v>
      </c>
      <c r="H2099">
        <v>50</v>
      </c>
      <c r="I2099">
        <v>103</v>
      </c>
      <c r="J2099" t="s">
        <v>8</v>
      </c>
      <c r="K2099" t="s">
        <v>18</v>
      </c>
      <c r="L2099" t="str">
        <f t="shared" si="129"/>
        <v>Evening</v>
      </c>
      <c r="M2099" t="str">
        <f t="shared" si="130"/>
        <v>21</v>
      </c>
      <c r="N2099" t="str">
        <f t="shared" si="131"/>
        <v>23</v>
      </c>
    </row>
    <row r="2100" spans="1:14" x14ac:dyDescent="0.3">
      <c r="A2100">
        <v>1</v>
      </c>
      <c r="B2100">
        <v>5</v>
      </c>
      <c r="C2100" s="1">
        <v>40397</v>
      </c>
      <c r="D2100" s="21" t="str">
        <f t="shared" si="128"/>
        <v>07-Aug-2010</v>
      </c>
      <c r="E2100" s="2">
        <v>0.95624999999999993</v>
      </c>
      <c r="F2100" s="1">
        <v>40398</v>
      </c>
      <c r="G2100" s="2">
        <v>9.2361111111111116E-2</v>
      </c>
      <c r="H2100">
        <v>70</v>
      </c>
      <c r="I2100">
        <v>196</v>
      </c>
      <c r="J2100" t="s">
        <v>8</v>
      </c>
      <c r="K2100" t="s">
        <v>18</v>
      </c>
      <c r="L2100" t="str">
        <f t="shared" si="129"/>
        <v>Night</v>
      </c>
      <c r="M2100" t="str">
        <f t="shared" si="130"/>
        <v>22</v>
      </c>
      <c r="N2100" t="str">
        <f t="shared" si="131"/>
        <v>02</v>
      </c>
    </row>
    <row r="2101" spans="1:14" x14ac:dyDescent="0.3">
      <c r="A2101">
        <v>1</v>
      </c>
      <c r="B2101">
        <v>5</v>
      </c>
      <c r="C2101" s="1">
        <v>40397</v>
      </c>
      <c r="D2101" s="21" t="str">
        <f t="shared" si="128"/>
        <v>07-Aug-2010</v>
      </c>
      <c r="E2101" s="2">
        <v>0.96736111111111101</v>
      </c>
      <c r="F2101" s="1">
        <v>40398</v>
      </c>
      <c r="G2101" s="2">
        <v>2.9861111111111113E-2</v>
      </c>
      <c r="H2101">
        <v>50</v>
      </c>
      <c r="I2101">
        <v>90</v>
      </c>
      <c r="J2101" t="s">
        <v>8</v>
      </c>
      <c r="K2101" t="s">
        <v>18</v>
      </c>
      <c r="L2101" t="str">
        <f t="shared" si="129"/>
        <v>Night</v>
      </c>
      <c r="M2101" t="str">
        <f t="shared" si="130"/>
        <v>23</v>
      </c>
      <c r="N2101" t="str">
        <f t="shared" si="131"/>
        <v>00</v>
      </c>
    </row>
    <row r="2102" spans="1:14" x14ac:dyDescent="0.3">
      <c r="A2102">
        <v>1</v>
      </c>
      <c r="B2102">
        <v>6</v>
      </c>
      <c r="C2102" s="1">
        <v>40398</v>
      </c>
      <c r="D2102" s="21" t="str">
        <f t="shared" si="128"/>
        <v>08-Aug-2010</v>
      </c>
      <c r="E2102" s="2">
        <v>0.5131944444444444</v>
      </c>
      <c r="F2102" s="1">
        <v>40398</v>
      </c>
      <c r="G2102" s="2">
        <v>0.61041666666666672</v>
      </c>
      <c r="H2102">
        <v>50</v>
      </c>
      <c r="I2102">
        <v>140</v>
      </c>
      <c r="J2102" t="s">
        <v>8</v>
      </c>
      <c r="K2102" t="s">
        <v>21</v>
      </c>
      <c r="L2102" t="str">
        <f t="shared" si="129"/>
        <v>Morning</v>
      </c>
      <c r="M2102" t="str">
        <f t="shared" si="130"/>
        <v>12</v>
      </c>
      <c r="N2102" t="str">
        <f t="shared" si="131"/>
        <v>14</v>
      </c>
    </row>
    <row r="2103" spans="1:14" x14ac:dyDescent="0.3">
      <c r="A2103">
        <v>1</v>
      </c>
      <c r="B2103">
        <v>6</v>
      </c>
      <c r="C2103" s="1">
        <v>40398</v>
      </c>
      <c r="D2103" s="21" t="str">
        <f t="shared" si="128"/>
        <v>08-Aug-2010</v>
      </c>
      <c r="E2103" s="2">
        <v>0.52083333333333337</v>
      </c>
      <c r="F2103" s="1">
        <v>40398</v>
      </c>
      <c r="G2103" s="2">
        <v>0.70833333333333337</v>
      </c>
      <c r="H2103">
        <v>90</v>
      </c>
      <c r="I2103">
        <v>270</v>
      </c>
      <c r="J2103" t="s">
        <v>8</v>
      </c>
      <c r="K2103" t="s">
        <v>21</v>
      </c>
      <c r="L2103" t="str">
        <f t="shared" si="129"/>
        <v>Morning</v>
      </c>
      <c r="M2103" t="str">
        <f t="shared" si="130"/>
        <v>12</v>
      </c>
      <c r="N2103" t="str">
        <f t="shared" si="131"/>
        <v>17</v>
      </c>
    </row>
    <row r="2104" spans="1:14" x14ac:dyDescent="0.3">
      <c r="A2104">
        <v>1</v>
      </c>
      <c r="B2104">
        <v>6</v>
      </c>
      <c r="C2104" s="1">
        <v>40398</v>
      </c>
      <c r="D2104" s="21" t="str">
        <f t="shared" si="128"/>
        <v>08-Aug-2010</v>
      </c>
      <c r="E2104" s="2">
        <v>0.5395833333333333</v>
      </c>
      <c r="F2104" s="1">
        <v>40398</v>
      </c>
      <c r="G2104" s="2">
        <v>0.66388888888888886</v>
      </c>
      <c r="H2104">
        <v>50</v>
      </c>
      <c r="I2104">
        <v>179</v>
      </c>
      <c r="J2104" t="s">
        <v>8</v>
      </c>
      <c r="K2104" t="s">
        <v>21</v>
      </c>
      <c r="L2104" t="str">
        <f t="shared" si="129"/>
        <v>Morning</v>
      </c>
      <c r="M2104" t="str">
        <f t="shared" si="130"/>
        <v>12</v>
      </c>
      <c r="N2104" t="str">
        <f t="shared" si="131"/>
        <v>15</v>
      </c>
    </row>
    <row r="2105" spans="1:14" x14ac:dyDescent="0.3">
      <c r="A2105">
        <v>1</v>
      </c>
      <c r="B2105">
        <v>6</v>
      </c>
      <c r="C2105" s="1">
        <v>40398</v>
      </c>
      <c r="D2105" s="21" t="str">
        <f t="shared" si="128"/>
        <v>08-Aug-2010</v>
      </c>
      <c r="E2105" s="2">
        <v>0.54791666666666672</v>
      </c>
      <c r="F2105" s="1">
        <v>40398</v>
      </c>
      <c r="G2105" s="2">
        <v>0.66180555555555554</v>
      </c>
      <c r="H2105">
        <v>50</v>
      </c>
      <c r="I2105">
        <v>164</v>
      </c>
      <c r="J2105" t="s">
        <v>8</v>
      </c>
      <c r="K2105" t="s">
        <v>21</v>
      </c>
      <c r="L2105" t="str">
        <f t="shared" si="129"/>
        <v>Morning</v>
      </c>
      <c r="M2105" t="str">
        <f t="shared" si="130"/>
        <v>13</v>
      </c>
      <c r="N2105" t="str">
        <f t="shared" si="131"/>
        <v>15</v>
      </c>
    </row>
    <row r="2106" spans="1:14" x14ac:dyDescent="0.3">
      <c r="A2106">
        <v>1</v>
      </c>
      <c r="B2106">
        <v>5</v>
      </c>
      <c r="C2106" s="1">
        <v>40398</v>
      </c>
      <c r="D2106" s="21" t="str">
        <f t="shared" si="128"/>
        <v>08-Aug-2010</v>
      </c>
      <c r="E2106" s="2">
        <v>0.57430555555555551</v>
      </c>
      <c r="F2106" s="1">
        <v>40398</v>
      </c>
      <c r="G2106" s="2">
        <v>0.7319444444444444</v>
      </c>
      <c r="H2106">
        <v>70</v>
      </c>
      <c r="I2106">
        <v>227</v>
      </c>
      <c r="J2106" t="s">
        <v>8</v>
      </c>
      <c r="K2106" t="s">
        <v>21</v>
      </c>
      <c r="L2106" t="str">
        <f t="shared" si="129"/>
        <v>Morning</v>
      </c>
      <c r="M2106" t="str">
        <f t="shared" si="130"/>
        <v>13</v>
      </c>
      <c r="N2106" t="str">
        <f t="shared" si="131"/>
        <v>17</v>
      </c>
    </row>
    <row r="2107" spans="1:14" x14ac:dyDescent="0.3">
      <c r="A2107">
        <v>1</v>
      </c>
      <c r="B2107">
        <v>5</v>
      </c>
      <c r="C2107" s="1">
        <v>40398</v>
      </c>
      <c r="D2107" s="21" t="str">
        <f t="shared" si="128"/>
        <v>08-Aug-2010</v>
      </c>
      <c r="E2107" s="2">
        <v>0.58124999999999993</v>
      </c>
      <c r="F2107" s="1">
        <v>40398</v>
      </c>
      <c r="G2107" s="2">
        <v>0.77777777777777779</v>
      </c>
      <c r="H2107">
        <v>90</v>
      </c>
      <c r="I2107">
        <v>283</v>
      </c>
      <c r="J2107" t="s">
        <v>8</v>
      </c>
      <c r="K2107" t="s">
        <v>21</v>
      </c>
      <c r="L2107" t="str">
        <f t="shared" si="129"/>
        <v>Morning</v>
      </c>
      <c r="M2107" t="str">
        <f t="shared" si="130"/>
        <v>13</v>
      </c>
      <c r="N2107" t="str">
        <f t="shared" si="131"/>
        <v>18</v>
      </c>
    </row>
    <row r="2108" spans="1:14" x14ac:dyDescent="0.3">
      <c r="A2108">
        <v>1</v>
      </c>
      <c r="B2108">
        <v>5</v>
      </c>
      <c r="C2108" s="1">
        <v>40398</v>
      </c>
      <c r="D2108" s="21" t="str">
        <f t="shared" si="128"/>
        <v>08-Aug-2010</v>
      </c>
      <c r="E2108" s="2">
        <v>0.5854166666666667</v>
      </c>
      <c r="F2108" s="1">
        <v>40398</v>
      </c>
      <c r="G2108" s="2">
        <v>0.78402777777777777</v>
      </c>
      <c r="H2108">
        <v>90</v>
      </c>
      <c r="I2108">
        <v>286</v>
      </c>
      <c r="J2108" t="s">
        <v>8</v>
      </c>
      <c r="K2108" t="s">
        <v>21</v>
      </c>
      <c r="L2108" t="str">
        <f t="shared" si="129"/>
        <v>Afternoon</v>
      </c>
      <c r="M2108" t="str">
        <f t="shared" si="130"/>
        <v>14</v>
      </c>
      <c r="N2108" t="str">
        <f t="shared" si="131"/>
        <v>18</v>
      </c>
    </row>
    <row r="2109" spans="1:14" x14ac:dyDescent="0.3">
      <c r="A2109">
        <v>1</v>
      </c>
      <c r="B2109">
        <v>6</v>
      </c>
      <c r="C2109" s="1">
        <v>40398</v>
      </c>
      <c r="D2109" s="21" t="str">
        <f t="shared" si="128"/>
        <v>08-Aug-2010</v>
      </c>
      <c r="E2109" s="2">
        <v>0.62430555555555556</v>
      </c>
      <c r="F2109" s="1">
        <v>40398</v>
      </c>
      <c r="G2109" s="2">
        <v>0.69305555555555554</v>
      </c>
      <c r="H2109">
        <v>50</v>
      </c>
      <c r="I2109">
        <v>99</v>
      </c>
      <c r="J2109" t="s">
        <v>8</v>
      </c>
      <c r="K2109" t="s">
        <v>21</v>
      </c>
      <c r="L2109" t="str">
        <f t="shared" si="129"/>
        <v>Afternoon</v>
      </c>
      <c r="M2109" t="str">
        <f t="shared" si="130"/>
        <v>14</v>
      </c>
      <c r="N2109" t="str">
        <f t="shared" si="131"/>
        <v>16</v>
      </c>
    </row>
    <row r="2110" spans="1:14" x14ac:dyDescent="0.3">
      <c r="A2110">
        <v>1</v>
      </c>
      <c r="B2110">
        <v>6</v>
      </c>
      <c r="C2110" s="1">
        <v>40398</v>
      </c>
      <c r="D2110" s="21" t="str">
        <f t="shared" si="128"/>
        <v>08-Aug-2010</v>
      </c>
      <c r="E2110" s="2">
        <v>0.68333333333333324</v>
      </c>
      <c r="F2110" s="1">
        <v>40398</v>
      </c>
      <c r="G2110" s="2">
        <v>0.90208333333333324</v>
      </c>
      <c r="H2110">
        <v>110</v>
      </c>
      <c r="I2110">
        <v>315</v>
      </c>
      <c r="J2110" t="s">
        <v>8</v>
      </c>
      <c r="K2110" t="s">
        <v>21</v>
      </c>
      <c r="L2110" t="str">
        <f t="shared" si="129"/>
        <v>Afternoon</v>
      </c>
      <c r="M2110" t="str">
        <f t="shared" si="130"/>
        <v>16</v>
      </c>
      <c r="N2110" t="str">
        <f t="shared" si="131"/>
        <v>21</v>
      </c>
    </row>
    <row r="2111" spans="1:14" x14ac:dyDescent="0.3">
      <c r="A2111">
        <v>1</v>
      </c>
      <c r="B2111">
        <v>6</v>
      </c>
      <c r="C2111" s="1">
        <v>40398</v>
      </c>
      <c r="D2111" s="21" t="str">
        <f t="shared" si="128"/>
        <v>08-Aug-2010</v>
      </c>
      <c r="E2111" s="2">
        <v>0.72986111111111107</v>
      </c>
      <c r="F2111" s="1">
        <v>40398</v>
      </c>
      <c r="G2111" s="2">
        <v>0.88541666666666663</v>
      </c>
      <c r="H2111">
        <v>70</v>
      </c>
      <c r="I2111">
        <v>224</v>
      </c>
      <c r="J2111" t="s">
        <v>8</v>
      </c>
      <c r="K2111" t="s">
        <v>21</v>
      </c>
      <c r="L2111" t="str">
        <f t="shared" si="129"/>
        <v>Afternoon</v>
      </c>
      <c r="M2111" t="str">
        <f t="shared" si="130"/>
        <v>17</v>
      </c>
      <c r="N2111" t="str">
        <f t="shared" si="131"/>
        <v>21</v>
      </c>
    </row>
    <row r="2112" spans="1:14" x14ac:dyDescent="0.3">
      <c r="A2112">
        <v>1</v>
      </c>
      <c r="B2112">
        <v>6</v>
      </c>
      <c r="C2112" s="1">
        <v>40398</v>
      </c>
      <c r="D2112" s="21" t="str">
        <f t="shared" si="128"/>
        <v>08-Aug-2010</v>
      </c>
      <c r="E2112" s="2">
        <v>0.76458333333333339</v>
      </c>
      <c r="F2112" s="1">
        <v>40398</v>
      </c>
      <c r="G2112" s="2">
        <v>0.91805555555555562</v>
      </c>
      <c r="H2112">
        <v>70</v>
      </c>
      <c r="I2112">
        <v>221</v>
      </c>
      <c r="J2112" t="s">
        <v>8</v>
      </c>
      <c r="K2112" t="s">
        <v>21</v>
      </c>
      <c r="L2112" t="str">
        <f t="shared" si="129"/>
        <v>Evening</v>
      </c>
      <c r="M2112" t="str">
        <f t="shared" si="130"/>
        <v>18</v>
      </c>
      <c r="N2112" t="str">
        <f t="shared" si="131"/>
        <v>22</v>
      </c>
    </row>
    <row r="2113" spans="1:14" x14ac:dyDescent="0.3">
      <c r="A2113">
        <v>1</v>
      </c>
      <c r="B2113">
        <v>6</v>
      </c>
      <c r="C2113" s="1">
        <v>40398</v>
      </c>
      <c r="D2113" s="21" t="str">
        <f t="shared" si="128"/>
        <v>08-Aug-2010</v>
      </c>
      <c r="E2113" s="2">
        <v>0.80763888888888891</v>
      </c>
      <c r="F2113" s="1">
        <v>40398</v>
      </c>
      <c r="G2113" s="2">
        <v>0.92986111111111114</v>
      </c>
      <c r="H2113">
        <v>50</v>
      </c>
      <c r="I2113">
        <v>176</v>
      </c>
      <c r="J2113" t="s">
        <v>8</v>
      </c>
      <c r="K2113" t="s">
        <v>21</v>
      </c>
      <c r="L2113" t="str">
        <f t="shared" si="129"/>
        <v>Evening</v>
      </c>
      <c r="M2113" t="str">
        <f t="shared" si="130"/>
        <v>19</v>
      </c>
      <c r="N2113" t="str">
        <f t="shared" si="131"/>
        <v>22</v>
      </c>
    </row>
    <row r="2114" spans="1:14" x14ac:dyDescent="0.3">
      <c r="A2114">
        <v>1</v>
      </c>
      <c r="B2114">
        <v>6</v>
      </c>
      <c r="C2114" s="1">
        <v>40398</v>
      </c>
      <c r="D2114" s="21" t="str">
        <f t="shared" si="128"/>
        <v>08-Aug-2010</v>
      </c>
      <c r="E2114" s="2">
        <v>0.81041666666666667</v>
      </c>
      <c r="F2114" s="1">
        <v>40398</v>
      </c>
      <c r="G2114" s="2">
        <v>0.8652777777777777</v>
      </c>
      <c r="H2114">
        <v>50</v>
      </c>
      <c r="I2114">
        <v>79</v>
      </c>
      <c r="J2114" t="s">
        <v>8</v>
      </c>
      <c r="K2114" t="s">
        <v>21</v>
      </c>
      <c r="L2114" t="str">
        <f t="shared" si="129"/>
        <v>Evening</v>
      </c>
      <c r="M2114" t="str">
        <f t="shared" si="130"/>
        <v>19</v>
      </c>
      <c r="N2114" t="str">
        <f t="shared" si="131"/>
        <v>20</v>
      </c>
    </row>
    <row r="2115" spans="1:14" x14ac:dyDescent="0.3">
      <c r="A2115">
        <v>1</v>
      </c>
      <c r="B2115">
        <v>8</v>
      </c>
      <c r="C2115" s="1">
        <v>40398</v>
      </c>
      <c r="D2115" s="21" t="str">
        <f t="shared" ref="D2115:D2178" si="132" xml:space="preserve"> TEXT(C2115, "dd-Mmm-yyyy")</f>
        <v>08-Aug-2010</v>
      </c>
      <c r="E2115" s="2">
        <v>0.81180555555555556</v>
      </c>
      <c r="F2115" s="1">
        <v>40398</v>
      </c>
      <c r="G2115" s="2">
        <v>0.83819444444444446</v>
      </c>
      <c r="H2115">
        <v>50</v>
      </c>
      <c r="I2115">
        <v>38</v>
      </c>
      <c r="J2115" t="s">
        <v>8</v>
      </c>
      <c r="K2115" t="s">
        <v>21</v>
      </c>
      <c r="L2115" t="str">
        <f t="shared" ref="L2115:L2178" si="133">IF(AND(E2115&gt;$T$6,E2115&lt;=$U$6),"Morning",IF(AND(E2115&gt;$U$6,E2115&lt;=$V$6),"Afternoon", IF(AND(E2115&gt;$V$6,E2115&lt;=$W$6),"Evening", "Night")))</f>
        <v>Evening</v>
      </c>
      <c r="M2115" t="str">
        <f t="shared" ref="M2115:M2178" si="134" xml:space="preserve"> TEXT(E2115, "H")</f>
        <v>19</v>
      </c>
      <c r="N2115" t="str">
        <f t="shared" ref="N2115:N2178" si="135" xml:space="preserve"> TEXT(G2115,"HH")</f>
        <v>20</v>
      </c>
    </row>
    <row r="2116" spans="1:14" x14ac:dyDescent="0.3">
      <c r="A2116">
        <v>1</v>
      </c>
      <c r="B2116">
        <v>6</v>
      </c>
      <c r="C2116" s="1">
        <v>40398</v>
      </c>
      <c r="D2116" s="21" t="str">
        <f t="shared" si="132"/>
        <v>08-Aug-2010</v>
      </c>
      <c r="E2116" s="2">
        <v>0.82500000000000007</v>
      </c>
      <c r="F2116" s="1">
        <v>40398</v>
      </c>
      <c r="G2116" s="2">
        <v>0.93611111111111101</v>
      </c>
      <c r="H2116">
        <v>50</v>
      </c>
      <c r="I2116">
        <v>160</v>
      </c>
      <c r="J2116" t="s">
        <v>8</v>
      </c>
      <c r="K2116" t="s">
        <v>21</v>
      </c>
      <c r="L2116" t="str">
        <f t="shared" si="133"/>
        <v>Evening</v>
      </c>
      <c r="M2116" t="str">
        <f t="shared" si="134"/>
        <v>19</v>
      </c>
      <c r="N2116" t="str">
        <f t="shared" si="135"/>
        <v>22</v>
      </c>
    </row>
    <row r="2117" spans="1:14" x14ac:dyDescent="0.3">
      <c r="A2117">
        <v>1</v>
      </c>
      <c r="B2117">
        <v>6</v>
      </c>
      <c r="C2117" s="1">
        <v>40398</v>
      </c>
      <c r="D2117" s="21" t="str">
        <f t="shared" si="132"/>
        <v>08-Aug-2010</v>
      </c>
      <c r="E2117" s="2">
        <v>0.82500000000000007</v>
      </c>
      <c r="F2117" s="1">
        <v>40398</v>
      </c>
      <c r="G2117" s="2">
        <v>0.95347222222222217</v>
      </c>
      <c r="H2117">
        <v>70</v>
      </c>
      <c r="I2117">
        <v>185</v>
      </c>
      <c r="J2117" t="s">
        <v>8</v>
      </c>
      <c r="K2117" t="s">
        <v>21</v>
      </c>
      <c r="L2117" t="str">
        <f t="shared" si="133"/>
        <v>Evening</v>
      </c>
      <c r="M2117" t="str">
        <f t="shared" si="134"/>
        <v>19</v>
      </c>
      <c r="N2117" t="str">
        <f t="shared" si="135"/>
        <v>22</v>
      </c>
    </row>
    <row r="2118" spans="1:14" x14ac:dyDescent="0.3">
      <c r="A2118">
        <v>1</v>
      </c>
      <c r="B2118">
        <v>6</v>
      </c>
      <c r="C2118" s="1">
        <v>40398</v>
      </c>
      <c r="D2118" s="21" t="str">
        <f t="shared" si="132"/>
        <v>08-Aug-2010</v>
      </c>
      <c r="E2118" s="2">
        <v>0.83124999999999993</v>
      </c>
      <c r="F2118" s="1">
        <v>40398</v>
      </c>
      <c r="G2118" s="2">
        <v>0.98611111111111116</v>
      </c>
      <c r="H2118">
        <v>70</v>
      </c>
      <c r="I2118">
        <v>223</v>
      </c>
      <c r="J2118" t="s">
        <v>8</v>
      </c>
      <c r="K2118" t="s">
        <v>21</v>
      </c>
      <c r="L2118" t="str">
        <f t="shared" si="133"/>
        <v>Evening</v>
      </c>
      <c r="M2118" t="str">
        <f t="shared" si="134"/>
        <v>19</v>
      </c>
      <c r="N2118" t="str">
        <f t="shared" si="135"/>
        <v>23</v>
      </c>
    </row>
    <row r="2119" spans="1:14" x14ac:dyDescent="0.3">
      <c r="A2119">
        <v>1</v>
      </c>
      <c r="B2119">
        <v>5</v>
      </c>
      <c r="C2119" s="1">
        <v>40398</v>
      </c>
      <c r="D2119" s="21" t="str">
        <f t="shared" si="132"/>
        <v>08-Aug-2010</v>
      </c>
      <c r="E2119" s="2">
        <v>0.83194444444444438</v>
      </c>
      <c r="F2119" s="1">
        <v>40398</v>
      </c>
      <c r="G2119" s="2">
        <v>0.84236111111111101</v>
      </c>
      <c r="H2119">
        <v>50</v>
      </c>
      <c r="I2119">
        <v>15</v>
      </c>
      <c r="J2119" t="s">
        <v>8</v>
      </c>
      <c r="K2119" t="s">
        <v>21</v>
      </c>
      <c r="L2119" t="str">
        <f t="shared" si="133"/>
        <v>Evening</v>
      </c>
      <c r="M2119" t="str">
        <f t="shared" si="134"/>
        <v>19</v>
      </c>
      <c r="N2119" t="str">
        <f t="shared" si="135"/>
        <v>20</v>
      </c>
    </row>
    <row r="2120" spans="1:14" x14ac:dyDescent="0.3">
      <c r="A2120">
        <v>1</v>
      </c>
      <c r="B2120">
        <v>6</v>
      </c>
      <c r="C2120" s="1">
        <v>40398</v>
      </c>
      <c r="D2120" s="21" t="str">
        <f t="shared" si="132"/>
        <v>08-Aug-2010</v>
      </c>
      <c r="E2120" s="2">
        <v>0.84027777777777779</v>
      </c>
      <c r="F2120" s="1">
        <v>40398</v>
      </c>
      <c r="G2120" s="2">
        <v>0.92361111111111116</v>
      </c>
      <c r="H2120">
        <v>50</v>
      </c>
      <c r="I2120">
        <v>120</v>
      </c>
      <c r="J2120" t="s">
        <v>8</v>
      </c>
      <c r="K2120" t="s">
        <v>21</v>
      </c>
      <c r="L2120" t="str">
        <f t="shared" si="133"/>
        <v>Evening</v>
      </c>
      <c r="M2120" t="str">
        <f t="shared" si="134"/>
        <v>20</v>
      </c>
      <c r="N2120" t="str">
        <f t="shared" si="135"/>
        <v>22</v>
      </c>
    </row>
    <row r="2121" spans="1:14" x14ac:dyDescent="0.3">
      <c r="A2121">
        <v>1</v>
      </c>
      <c r="B2121">
        <v>6</v>
      </c>
      <c r="C2121" s="1">
        <v>40398</v>
      </c>
      <c r="D2121" s="21" t="str">
        <f t="shared" si="132"/>
        <v>08-Aug-2010</v>
      </c>
      <c r="E2121" s="2">
        <v>0.85069444444444453</v>
      </c>
      <c r="F2121" s="1">
        <v>40398</v>
      </c>
      <c r="G2121" s="2">
        <v>0.91666666666666663</v>
      </c>
      <c r="H2121">
        <v>50</v>
      </c>
      <c r="I2121">
        <v>95</v>
      </c>
      <c r="J2121" t="s">
        <v>8</v>
      </c>
      <c r="K2121" t="s">
        <v>21</v>
      </c>
      <c r="L2121" t="str">
        <f t="shared" si="133"/>
        <v>Evening</v>
      </c>
      <c r="M2121" t="str">
        <f t="shared" si="134"/>
        <v>20</v>
      </c>
      <c r="N2121" t="str">
        <f t="shared" si="135"/>
        <v>22</v>
      </c>
    </row>
    <row r="2122" spans="1:14" x14ac:dyDescent="0.3">
      <c r="A2122">
        <v>1</v>
      </c>
      <c r="B2122">
        <v>5</v>
      </c>
      <c r="C2122" s="1">
        <v>40398</v>
      </c>
      <c r="D2122" s="21" t="str">
        <f t="shared" si="132"/>
        <v>08-Aug-2010</v>
      </c>
      <c r="E2122" s="2">
        <v>0.87708333333333333</v>
      </c>
      <c r="F2122" s="1">
        <v>40398</v>
      </c>
      <c r="G2122" s="2">
        <v>0.97222222222222221</v>
      </c>
      <c r="H2122">
        <v>50</v>
      </c>
      <c r="I2122">
        <v>137</v>
      </c>
      <c r="J2122" t="s">
        <v>8</v>
      </c>
      <c r="K2122" t="s">
        <v>21</v>
      </c>
      <c r="L2122" t="str">
        <f t="shared" si="133"/>
        <v>Evening</v>
      </c>
      <c r="M2122" t="str">
        <f t="shared" si="134"/>
        <v>21</v>
      </c>
      <c r="N2122" t="str">
        <f t="shared" si="135"/>
        <v>23</v>
      </c>
    </row>
    <row r="2123" spans="1:14" x14ac:dyDescent="0.3">
      <c r="A2123">
        <v>1</v>
      </c>
      <c r="B2123">
        <v>8</v>
      </c>
      <c r="C2123" s="1">
        <v>40398</v>
      </c>
      <c r="D2123" s="21" t="str">
        <f t="shared" si="132"/>
        <v>08-Aug-2010</v>
      </c>
      <c r="E2123" s="2">
        <v>0.88750000000000007</v>
      </c>
      <c r="F2123" s="1">
        <v>40398</v>
      </c>
      <c r="G2123" s="2">
        <v>0.90902777777777777</v>
      </c>
      <c r="H2123">
        <v>50</v>
      </c>
      <c r="I2123">
        <v>31</v>
      </c>
      <c r="J2123" t="s">
        <v>8</v>
      </c>
      <c r="K2123" t="s">
        <v>21</v>
      </c>
      <c r="L2123" t="str">
        <f t="shared" si="133"/>
        <v>Evening</v>
      </c>
      <c r="M2123" t="str">
        <f t="shared" si="134"/>
        <v>21</v>
      </c>
      <c r="N2123" t="str">
        <f t="shared" si="135"/>
        <v>21</v>
      </c>
    </row>
    <row r="2124" spans="1:14" x14ac:dyDescent="0.3">
      <c r="A2124">
        <v>1</v>
      </c>
      <c r="B2124">
        <v>6</v>
      </c>
      <c r="C2124" s="1">
        <v>40398</v>
      </c>
      <c r="D2124" s="21" t="str">
        <f t="shared" si="132"/>
        <v>08-Aug-2010</v>
      </c>
      <c r="E2124" s="2">
        <v>0.90972222222222221</v>
      </c>
      <c r="F2124" s="1">
        <v>40399</v>
      </c>
      <c r="G2124" s="2">
        <v>6.2499999999999995E-3</v>
      </c>
      <c r="H2124">
        <v>50</v>
      </c>
      <c r="I2124">
        <v>139</v>
      </c>
      <c r="J2124" t="s">
        <v>8</v>
      </c>
      <c r="K2124" t="s">
        <v>21</v>
      </c>
      <c r="L2124" t="str">
        <f t="shared" si="133"/>
        <v>Evening</v>
      </c>
      <c r="M2124" t="str">
        <f t="shared" si="134"/>
        <v>21</v>
      </c>
      <c r="N2124" t="str">
        <f t="shared" si="135"/>
        <v>00</v>
      </c>
    </row>
    <row r="2125" spans="1:14" x14ac:dyDescent="0.3">
      <c r="A2125">
        <v>1</v>
      </c>
      <c r="B2125">
        <v>5</v>
      </c>
      <c r="C2125" s="1">
        <v>40404</v>
      </c>
      <c r="D2125" s="21" t="str">
        <f t="shared" si="132"/>
        <v>14-Aug-2010</v>
      </c>
      <c r="E2125" s="2">
        <v>0.43333333333333335</v>
      </c>
      <c r="F2125" s="1">
        <v>40404</v>
      </c>
      <c r="G2125" s="2">
        <v>0.5083333333333333</v>
      </c>
      <c r="H2125">
        <v>50</v>
      </c>
      <c r="I2125">
        <v>108</v>
      </c>
      <c r="J2125" t="s">
        <v>8</v>
      </c>
      <c r="K2125" t="s">
        <v>18</v>
      </c>
      <c r="L2125" t="str">
        <f t="shared" si="133"/>
        <v>Morning</v>
      </c>
      <c r="M2125" t="str">
        <f t="shared" si="134"/>
        <v>10</v>
      </c>
      <c r="N2125" t="str">
        <f t="shared" si="135"/>
        <v>12</v>
      </c>
    </row>
    <row r="2126" spans="1:14" x14ac:dyDescent="0.3">
      <c r="A2126">
        <v>1</v>
      </c>
      <c r="B2126">
        <v>5</v>
      </c>
      <c r="C2126" s="1">
        <v>40404</v>
      </c>
      <c r="D2126" s="21" t="str">
        <f t="shared" si="132"/>
        <v>14-Aug-2010</v>
      </c>
      <c r="E2126" s="2">
        <v>0.44305555555555554</v>
      </c>
      <c r="F2126" s="1">
        <v>40404</v>
      </c>
      <c r="G2126" s="2">
        <v>0.56319444444444444</v>
      </c>
      <c r="H2126">
        <v>50</v>
      </c>
      <c r="I2126">
        <v>173</v>
      </c>
      <c r="J2126" t="s">
        <v>8</v>
      </c>
      <c r="K2126" t="s">
        <v>18</v>
      </c>
      <c r="L2126" t="str">
        <f t="shared" si="133"/>
        <v>Morning</v>
      </c>
      <c r="M2126" t="str">
        <f t="shared" si="134"/>
        <v>10</v>
      </c>
      <c r="N2126" t="str">
        <f t="shared" si="135"/>
        <v>13</v>
      </c>
    </row>
    <row r="2127" spans="1:14" x14ac:dyDescent="0.3">
      <c r="A2127">
        <v>1</v>
      </c>
      <c r="B2127">
        <v>6</v>
      </c>
      <c r="C2127" s="1">
        <v>40404</v>
      </c>
      <c r="D2127" s="21" t="str">
        <f t="shared" si="132"/>
        <v>14-Aug-2010</v>
      </c>
      <c r="E2127" s="2">
        <v>0.5180555555555556</v>
      </c>
      <c r="F2127" s="1">
        <v>40404</v>
      </c>
      <c r="G2127" s="2">
        <v>0.66041666666666665</v>
      </c>
      <c r="H2127">
        <v>70</v>
      </c>
      <c r="I2127">
        <v>205</v>
      </c>
      <c r="J2127" t="s">
        <v>8</v>
      </c>
      <c r="K2127" t="s">
        <v>18</v>
      </c>
      <c r="L2127" t="str">
        <f t="shared" si="133"/>
        <v>Morning</v>
      </c>
      <c r="M2127" t="str">
        <f t="shared" si="134"/>
        <v>12</v>
      </c>
      <c r="N2127" t="str">
        <f t="shared" si="135"/>
        <v>15</v>
      </c>
    </row>
    <row r="2128" spans="1:14" x14ac:dyDescent="0.3">
      <c r="A2128">
        <v>1</v>
      </c>
      <c r="B2128">
        <v>5</v>
      </c>
      <c r="C2128" s="1">
        <v>40404</v>
      </c>
      <c r="D2128" s="21" t="str">
        <f t="shared" si="132"/>
        <v>14-Aug-2010</v>
      </c>
      <c r="E2128" s="2">
        <v>0.52916666666666667</v>
      </c>
      <c r="F2128" s="1">
        <v>40404</v>
      </c>
      <c r="G2128" s="2">
        <v>0.73958333333333337</v>
      </c>
      <c r="H2128">
        <v>110</v>
      </c>
      <c r="I2128">
        <v>303</v>
      </c>
      <c r="J2128" t="s">
        <v>8</v>
      </c>
      <c r="K2128" t="s">
        <v>18</v>
      </c>
      <c r="L2128" t="str">
        <f t="shared" si="133"/>
        <v>Morning</v>
      </c>
      <c r="M2128" t="str">
        <f t="shared" si="134"/>
        <v>12</v>
      </c>
      <c r="N2128" t="str">
        <f t="shared" si="135"/>
        <v>17</v>
      </c>
    </row>
    <row r="2129" spans="1:14" x14ac:dyDescent="0.3">
      <c r="A2129">
        <v>1</v>
      </c>
      <c r="B2129">
        <v>6</v>
      </c>
      <c r="C2129" s="1">
        <v>40404</v>
      </c>
      <c r="D2129" s="21" t="str">
        <f t="shared" si="132"/>
        <v>14-Aug-2010</v>
      </c>
      <c r="E2129" s="2">
        <v>0.5756944444444444</v>
      </c>
      <c r="F2129" s="1">
        <v>40404</v>
      </c>
      <c r="G2129" s="2">
        <v>0.65763888888888888</v>
      </c>
      <c r="H2129">
        <v>50</v>
      </c>
      <c r="I2129">
        <v>118</v>
      </c>
      <c r="J2129" t="s">
        <v>8</v>
      </c>
      <c r="K2129" t="s">
        <v>18</v>
      </c>
      <c r="L2129" t="str">
        <f t="shared" si="133"/>
        <v>Morning</v>
      </c>
      <c r="M2129" t="str">
        <f t="shared" si="134"/>
        <v>13</v>
      </c>
      <c r="N2129" t="str">
        <f t="shared" si="135"/>
        <v>15</v>
      </c>
    </row>
    <row r="2130" spans="1:14" x14ac:dyDescent="0.3">
      <c r="A2130">
        <v>1</v>
      </c>
      <c r="B2130">
        <v>6</v>
      </c>
      <c r="C2130" s="1">
        <v>40404</v>
      </c>
      <c r="D2130" s="21" t="str">
        <f t="shared" si="132"/>
        <v>14-Aug-2010</v>
      </c>
      <c r="E2130" s="2">
        <v>0.64027777777777783</v>
      </c>
      <c r="F2130" s="1">
        <v>40404</v>
      </c>
      <c r="G2130" s="2">
        <v>0.66388888888888886</v>
      </c>
      <c r="H2130">
        <v>50</v>
      </c>
      <c r="I2130">
        <v>34</v>
      </c>
      <c r="J2130" t="s">
        <v>8</v>
      </c>
      <c r="K2130" t="s">
        <v>18</v>
      </c>
      <c r="L2130" t="str">
        <f t="shared" si="133"/>
        <v>Afternoon</v>
      </c>
      <c r="M2130" t="str">
        <f t="shared" si="134"/>
        <v>15</v>
      </c>
      <c r="N2130" t="str">
        <f t="shared" si="135"/>
        <v>15</v>
      </c>
    </row>
    <row r="2131" spans="1:14" x14ac:dyDescent="0.3">
      <c r="A2131">
        <v>1</v>
      </c>
      <c r="B2131">
        <v>8</v>
      </c>
      <c r="C2131" s="1">
        <v>40404</v>
      </c>
      <c r="D2131" s="21" t="str">
        <f t="shared" si="132"/>
        <v>14-Aug-2010</v>
      </c>
      <c r="E2131" s="2">
        <v>0.64097222222222217</v>
      </c>
      <c r="F2131" s="1">
        <v>40404</v>
      </c>
      <c r="G2131" s="2">
        <v>0.74652777777777779</v>
      </c>
      <c r="H2131">
        <v>50</v>
      </c>
      <c r="I2131">
        <v>152</v>
      </c>
      <c r="J2131" t="s">
        <v>8</v>
      </c>
      <c r="K2131" t="s">
        <v>18</v>
      </c>
      <c r="L2131" t="str">
        <f t="shared" si="133"/>
        <v>Afternoon</v>
      </c>
      <c r="M2131" t="str">
        <f t="shared" si="134"/>
        <v>15</v>
      </c>
      <c r="N2131" t="str">
        <f t="shared" si="135"/>
        <v>17</v>
      </c>
    </row>
    <row r="2132" spans="1:14" x14ac:dyDescent="0.3">
      <c r="A2132">
        <v>1</v>
      </c>
      <c r="B2132">
        <v>5</v>
      </c>
      <c r="C2132" s="1">
        <v>40404</v>
      </c>
      <c r="D2132" s="21" t="str">
        <f t="shared" si="132"/>
        <v>14-Aug-2010</v>
      </c>
      <c r="E2132" s="2">
        <v>0.64930555555555558</v>
      </c>
      <c r="F2132" s="1">
        <v>40404</v>
      </c>
      <c r="G2132" s="2">
        <v>0.75763888888888886</v>
      </c>
      <c r="H2132">
        <v>50</v>
      </c>
      <c r="I2132">
        <v>156</v>
      </c>
      <c r="J2132" t="s">
        <v>8</v>
      </c>
      <c r="K2132" t="s">
        <v>18</v>
      </c>
      <c r="L2132" t="str">
        <f t="shared" si="133"/>
        <v>Afternoon</v>
      </c>
      <c r="M2132" t="str">
        <f t="shared" si="134"/>
        <v>15</v>
      </c>
      <c r="N2132" t="str">
        <f t="shared" si="135"/>
        <v>18</v>
      </c>
    </row>
    <row r="2133" spans="1:14" x14ac:dyDescent="0.3">
      <c r="A2133">
        <v>1</v>
      </c>
      <c r="B2133">
        <v>6</v>
      </c>
      <c r="C2133" s="1">
        <v>40404</v>
      </c>
      <c r="D2133" s="21" t="str">
        <f t="shared" si="132"/>
        <v>14-Aug-2010</v>
      </c>
      <c r="E2133" s="2">
        <v>0.67152777777777783</v>
      </c>
      <c r="F2133" s="1">
        <v>40404</v>
      </c>
      <c r="G2133" s="2">
        <v>0.77986111111111101</v>
      </c>
      <c r="H2133">
        <v>50</v>
      </c>
      <c r="I2133">
        <v>156</v>
      </c>
      <c r="J2133" t="s">
        <v>8</v>
      </c>
      <c r="K2133" t="s">
        <v>18</v>
      </c>
      <c r="L2133" t="str">
        <f t="shared" si="133"/>
        <v>Afternoon</v>
      </c>
      <c r="M2133" t="str">
        <f t="shared" si="134"/>
        <v>16</v>
      </c>
      <c r="N2133" t="str">
        <f t="shared" si="135"/>
        <v>18</v>
      </c>
    </row>
    <row r="2134" spans="1:14" x14ac:dyDescent="0.3">
      <c r="A2134">
        <v>1</v>
      </c>
      <c r="B2134">
        <v>6</v>
      </c>
      <c r="C2134" s="1">
        <v>40404</v>
      </c>
      <c r="D2134" s="21" t="str">
        <f t="shared" si="132"/>
        <v>14-Aug-2010</v>
      </c>
      <c r="E2134" s="2">
        <v>0.67499999999999993</v>
      </c>
      <c r="F2134" s="1">
        <v>40404</v>
      </c>
      <c r="G2134" s="2">
        <v>0.81666666666666676</v>
      </c>
      <c r="H2134">
        <v>70</v>
      </c>
      <c r="I2134">
        <v>204</v>
      </c>
      <c r="J2134" t="s">
        <v>8</v>
      </c>
      <c r="K2134" t="s">
        <v>18</v>
      </c>
      <c r="L2134" t="str">
        <f t="shared" si="133"/>
        <v>Afternoon</v>
      </c>
      <c r="M2134" t="str">
        <f t="shared" si="134"/>
        <v>16</v>
      </c>
      <c r="N2134" t="str">
        <f t="shared" si="135"/>
        <v>19</v>
      </c>
    </row>
    <row r="2135" spans="1:14" x14ac:dyDescent="0.3">
      <c r="A2135">
        <v>1</v>
      </c>
      <c r="B2135">
        <v>6</v>
      </c>
      <c r="C2135" s="1">
        <v>40404</v>
      </c>
      <c r="D2135" s="21" t="str">
        <f t="shared" si="132"/>
        <v>14-Aug-2010</v>
      </c>
      <c r="E2135" s="2">
        <v>0.68611111111111101</v>
      </c>
      <c r="F2135" s="1">
        <v>40404</v>
      </c>
      <c r="G2135" s="2">
        <v>0.78680555555555554</v>
      </c>
      <c r="H2135">
        <v>50</v>
      </c>
      <c r="I2135">
        <v>145</v>
      </c>
      <c r="J2135" t="s">
        <v>8</v>
      </c>
      <c r="K2135" t="s">
        <v>18</v>
      </c>
      <c r="L2135" t="str">
        <f t="shared" si="133"/>
        <v>Afternoon</v>
      </c>
      <c r="M2135" t="str">
        <f t="shared" si="134"/>
        <v>16</v>
      </c>
      <c r="N2135" t="str">
        <f t="shared" si="135"/>
        <v>18</v>
      </c>
    </row>
    <row r="2136" spans="1:14" x14ac:dyDescent="0.3">
      <c r="A2136">
        <v>1</v>
      </c>
      <c r="B2136">
        <v>8</v>
      </c>
      <c r="C2136" s="1">
        <v>40404</v>
      </c>
      <c r="D2136" s="21" t="str">
        <f t="shared" si="132"/>
        <v>14-Aug-2010</v>
      </c>
      <c r="E2136" s="2">
        <v>0.71527777777777779</v>
      </c>
      <c r="F2136" s="1">
        <v>40404</v>
      </c>
      <c r="G2136" s="2">
        <v>0.7583333333333333</v>
      </c>
      <c r="H2136">
        <v>50</v>
      </c>
      <c r="I2136">
        <v>62</v>
      </c>
      <c r="J2136" t="s">
        <v>8</v>
      </c>
      <c r="K2136" t="s">
        <v>18</v>
      </c>
      <c r="L2136" t="str">
        <f t="shared" si="133"/>
        <v>Afternoon</v>
      </c>
      <c r="M2136" t="str">
        <f t="shared" si="134"/>
        <v>17</v>
      </c>
      <c r="N2136" t="str">
        <f t="shared" si="135"/>
        <v>18</v>
      </c>
    </row>
    <row r="2137" spans="1:14" x14ac:dyDescent="0.3">
      <c r="A2137">
        <v>1</v>
      </c>
      <c r="B2137">
        <v>6</v>
      </c>
      <c r="C2137" s="1">
        <v>40404</v>
      </c>
      <c r="D2137" s="21" t="str">
        <f t="shared" si="132"/>
        <v>14-Aug-2010</v>
      </c>
      <c r="E2137" s="2">
        <v>0.74583333333333324</v>
      </c>
      <c r="F2137" s="1">
        <v>40404</v>
      </c>
      <c r="G2137" s="2">
        <v>0.90347222222222223</v>
      </c>
      <c r="H2137">
        <v>70</v>
      </c>
      <c r="I2137">
        <v>227</v>
      </c>
      <c r="J2137" t="s">
        <v>8</v>
      </c>
      <c r="K2137" t="s">
        <v>18</v>
      </c>
      <c r="L2137" t="str">
        <f t="shared" si="133"/>
        <v>Afternoon</v>
      </c>
      <c r="M2137" t="str">
        <f t="shared" si="134"/>
        <v>17</v>
      </c>
      <c r="N2137" t="str">
        <f t="shared" si="135"/>
        <v>21</v>
      </c>
    </row>
    <row r="2138" spans="1:14" x14ac:dyDescent="0.3">
      <c r="A2138">
        <v>1</v>
      </c>
      <c r="B2138">
        <v>8</v>
      </c>
      <c r="C2138" s="1">
        <v>40404</v>
      </c>
      <c r="D2138" s="21" t="str">
        <f t="shared" si="132"/>
        <v>14-Aug-2010</v>
      </c>
      <c r="E2138" s="2">
        <v>0.76388888888888884</v>
      </c>
      <c r="F2138" s="1">
        <v>40404</v>
      </c>
      <c r="G2138" s="2">
        <v>0.8305555555555556</v>
      </c>
      <c r="H2138">
        <v>50</v>
      </c>
      <c r="I2138">
        <v>96</v>
      </c>
      <c r="J2138" t="s">
        <v>8</v>
      </c>
      <c r="K2138" t="s">
        <v>18</v>
      </c>
      <c r="L2138" t="str">
        <f t="shared" si="133"/>
        <v>Evening</v>
      </c>
      <c r="M2138" t="str">
        <f t="shared" si="134"/>
        <v>18</v>
      </c>
      <c r="N2138" t="str">
        <f t="shared" si="135"/>
        <v>19</v>
      </c>
    </row>
    <row r="2139" spans="1:14" x14ac:dyDescent="0.3">
      <c r="A2139">
        <v>1</v>
      </c>
      <c r="B2139">
        <v>6</v>
      </c>
      <c r="C2139" s="1">
        <v>40404</v>
      </c>
      <c r="D2139" s="21" t="str">
        <f t="shared" si="132"/>
        <v>14-Aug-2010</v>
      </c>
      <c r="E2139" s="2">
        <v>0.76736111111111116</v>
      </c>
      <c r="F2139" s="1">
        <v>40404</v>
      </c>
      <c r="G2139" s="2">
        <v>0.89513888888888893</v>
      </c>
      <c r="H2139">
        <v>70</v>
      </c>
      <c r="I2139">
        <v>184</v>
      </c>
      <c r="J2139" t="s">
        <v>8</v>
      </c>
      <c r="K2139" t="s">
        <v>18</v>
      </c>
      <c r="L2139" t="str">
        <f t="shared" si="133"/>
        <v>Evening</v>
      </c>
      <c r="M2139" t="str">
        <f t="shared" si="134"/>
        <v>18</v>
      </c>
      <c r="N2139" t="str">
        <f t="shared" si="135"/>
        <v>21</v>
      </c>
    </row>
    <row r="2140" spans="1:14" x14ac:dyDescent="0.3">
      <c r="A2140">
        <v>1</v>
      </c>
      <c r="B2140">
        <v>8</v>
      </c>
      <c r="C2140" s="1">
        <v>40404</v>
      </c>
      <c r="D2140" s="21" t="str">
        <f t="shared" si="132"/>
        <v>14-Aug-2010</v>
      </c>
      <c r="E2140" s="2">
        <v>0.8208333333333333</v>
      </c>
      <c r="F2140" s="1">
        <v>40404</v>
      </c>
      <c r="G2140" s="2">
        <v>0.86388888888888893</v>
      </c>
      <c r="H2140">
        <v>50</v>
      </c>
      <c r="I2140">
        <v>62</v>
      </c>
      <c r="J2140" t="s">
        <v>8</v>
      </c>
      <c r="K2140" t="s">
        <v>18</v>
      </c>
      <c r="L2140" t="str">
        <f t="shared" si="133"/>
        <v>Evening</v>
      </c>
      <c r="M2140" t="str">
        <f t="shared" si="134"/>
        <v>19</v>
      </c>
      <c r="N2140" t="str">
        <f t="shared" si="135"/>
        <v>20</v>
      </c>
    </row>
    <row r="2141" spans="1:14" x14ac:dyDescent="0.3">
      <c r="A2141">
        <v>1</v>
      </c>
      <c r="B2141">
        <v>8</v>
      </c>
      <c r="C2141" s="1">
        <v>40404</v>
      </c>
      <c r="D2141" s="21" t="str">
        <f t="shared" si="132"/>
        <v>14-Aug-2010</v>
      </c>
      <c r="E2141" s="2">
        <v>0.83472222222222225</v>
      </c>
      <c r="F2141" s="1">
        <v>40404</v>
      </c>
      <c r="G2141" s="2">
        <v>0.97638888888888886</v>
      </c>
      <c r="H2141">
        <v>70</v>
      </c>
      <c r="I2141">
        <v>204</v>
      </c>
      <c r="J2141" t="s">
        <v>8</v>
      </c>
      <c r="K2141" t="s">
        <v>18</v>
      </c>
      <c r="L2141" t="str">
        <f t="shared" si="133"/>
        <v>Evening</v>
      </c>
      <c r="M2141" t="str">
        <f t="shared" si="134"/>
        <v>20</v>
      </c>
      <c r="N2141" t="str">
        <f t="shared" si="135"/>
        <v>23</v>
      </c>
    </row>
    <row r="2142" spans="1:14" x14ac:dyDescent="0.3">
      <c r="A2142">
        <v>1</v>
      </c>
      <c r="B2142">
        <v>5</v>
      </c>
      <c r="C2142" s="1">
        <v>40404</v>
      </c>
      <c r="D2142" s="21" t="str">
        <f t="shared" si="132"/>
        <v>14-Aug-2010</v>
      </c>
      <c r="E2142" s="2">
        <v>0.90486111111111101</v>
      </c>
      <c r="F2142" s="1">
        <v>40405</v>
      </c>
      <c r="G2142" s="2">
        <v>5.2083333333333336E-2</v>
      </c>
      <c r="H2142">
        <v>70</v>
      </c>
      <c r="I2142">
        <v>212</v>
      </c>
      <c r="J2142" t="s">
        <v>8</v>
      </c>
      <c r="K2142" t="s">
        <v>18</v>
      </c>
      <c r="L2142" t="str">
        <f t="shared" si="133"/>
        <v>Evening</v>
      </c>
      <c r="M2142" t="str">
        <f t="shared" si="134"/>
        <v>21</v>
      </c>
      <c r="N2142" t="str">
        <f t="shared" si="135"/>
        <v>01</v>
      </c>
    </row>
    <row r="2143" spans="1:14" x14ac:dyDescent="0.3">
      <c r="A2143">
        <v>1</v>
      </c>
      <c r="B2143">
        <v>5</v>
      </c>
      <c r="C2143" s="1">
        <v>40404</v>
      </c>
      <c r="D2143" s="21" t="str">
        <f t="shared" si="132"/>
        <v>14-Aug-2010</v>
      </c>
      <c r="E2143" s="2">
        <v>0.96527777777777779</v>
      </c>
      <c r="F2143" s="1">
        <v>40405</v>
      </c>
      <c r="G2143" s="2">
        <v>9.6527777777777768E-2</v>
      </c>
      <c r="H2143">
        <v>70</v>
      </c>
      <c r="I2143">
        <v>189</v>
      </c>
      <c r="J2143" t="s">
        <v>8</v>
      </c>
      <c r="K2143" t="s">
        <v>18</v>
      </c>
      <c r="L2143" t="str">
        <f t="shared" si="133"/>
        <v>Night</v>
      </c>
      <c r="M2143" t="str">
        <f t="shared" si="134"/>
        <v>23</v>
      </c>
      <c r="N2143" t="str">
        <f t="shared" si="135"/>
        <v>02</v>
      </c>
    </row>
    <row r="2144" spans="1:14" x14ac:dyDescent="0.3">
      <c r="A2144">
        <v>1</v>
      </c>
      <c r="B2144">
        <v>5</v>
      </c>
      <c r="C2144" s="1">
        <v>40404</v>
      </c>
      <c r="D2144" s="21" t="str">
        <f t="shared" si="132"/>
        <v>14-Aug-2010</v>
      </c>
      <c r="E2144" s="2">
        <v>0.9770833333333333</v>
      </c>
      <c r="F2144" s="1">
        <v>40405</v>
      </c>
      <c r="G2144" s="2">
        <v>6.3194444444444442E-2</v>
      </c>
      <c r="H2144">
        <v>50</v>
      </c>
      <c r="I2144">
        <v>124</v>
      </c>
      <c r="J2144" t="s">
        <v>8</v>
      </c>
      <c r="K2144" t="s">
        <v>18</v>
      </c>
      <c r="L2144" t="str">
        <f t="shared" si="133"/>
        <v>Night</v>
      </c>
      <c r="M2144" t="str">
        <f t="shared" si="134"/>
        <v>23</v>
      </c>
      <c r="N2144" t="str">
        <f t="shared" si="135"/>
        <v>01</v>
      </c>
    </row>
    <row r="2145" spans="1:14" x14ac:dyDescent="0.3">
      <c r="A2145">
        <v>1</v>
      </c>
      <c r="B2145">
        <v>5</v>
      </c>
      <c r="C2145" s="1">
        <v>40405</v>
      </c>
      <c r="D2145" s="21" t="str">
        <f t="shared" si="132"/>
        <v>15-Aug-2010</v>
      </c>
      <c r="E2145" s="2">
        <v>0.44166666666666665</v>
      </c>
      <c r="F2145" s="1">
        <v>40405</v>
      </c>
      <c r="G2145" s="2">
        <v>0.76527777777777783</v>
      </c>
      <c r="H2145">
        <v>0</v>
      </c>
      <c r="I2145">
        <v>466</v>
      </c>
      <c r="J2145" t="s">
        <v>19</v>
      </c>
      <c r="K2145" t="s">
        <v>21</v>
      </c>
      <c r="L2145" t="str">
        <f t="shared" si="133"/>
        <v>Morning</v>
      </c>
      <c r="M2145" t="str">
        <f t="shared" si="134"/>
        <v>10</v>
      </c>
      <c r="N2145" t="str">
        <f t="shared" si="135"/>
        <v>18</v>
      </c>
    </row>
    <row r="2146" spans="1:14" x14ac:dyDescent="0.3">
      <c r="A2146">
        <v>1</v>
      </c>
      <c r="B2146">
        <v>6</v>
      </c>
      <c r="C2146" s="1">
        <v>40405</v>
      </c>
      <c r="D2146" s="21" t="str">
        <f t="shared" si="132"/>
        <v>15-Aug-2010</v>
      </c>
      <c r="E2146" s="2">
        <v>0.4548611111111111</v>
      </c>
      <c r="F2146" s="1">
        <v>40405</v>
      </c>
      <c r="G2146" s="2">
        <v>0.79999999999999993</v>
      </c>
      <c r="H2146">
        <v>170</v>
      </c>
      <c r="I2146">
        <v>497</v>
      </c>
      <c r="J2146" t="s">
        <v>8</v>
      </c>
      <c r="K2146" t="s">
        <v>21</v>
      </c>
      <c r="L2146" t="str">
        <f t="shared" si="133"/>
        <v>Morning</v>
      </c>
      <c r="M2146" t="str">
        <f t="shared" si="134"/>
        <v>10</v>
      </c>
      <c r="N2146" t="str">
        <f t="shared" si="135"/>
        <v>19</v>
      </c>
    </row>
    <row r="2147" spans="1:14" x14ac:dyDescent="0.3">
      <c r="A2147">
        <v>1</v>
      </c>
      <c r="B2147">
        <v>8</v>
      </c>
      <c r="C2147" s="1">
        <v>40405</v>
      </c>
      <c r="D2147" s="21" t="str">
        <f t="shared" si="132"/>
        <v>15-Aug-2010</v>
      </c>
      <c r="E2147" s="2">
        <v>0.52569444444444446</v>
      </c>
      <c r="F2147" s="1">
        <v>40405</v>
      </c>
      <c r="G2147" s="2">
        <v>0.77430555555555547</v>
      </c>
      <c r="H2147">
        <v>110</v>
      </c>
      <c r="I2147">
        <v>358</v>
      </c>
      <c r="J2147" t="s">
        <v>8</v>
      </c>
      <c r="K2147" t="s">
        <v>21</v>
      </c>
      <c r="L2147" t="str">
        <f t="shared" si="133"/>
        <v>Morning</v>
      </c>
      <c r="M2147" t="str">
        <f t="shared" si="134"/>
        <v>12</v>
      </c>
      <c r="N2147" t="str">
        <f t="shared" si="135"/>
        <v>18</v>
      </c>
    </row>
    <row r="2148" spans="1:14" x14ac:dyDescent="0.3">
      <c r="A2148">
        <v>1</v>
      </c>
      <c r="B2148">
        <v>5</v>
      </c>
      <c r="C2148" s="1">
        <v>40405</v>
      </c>
      <c r="D2148" s="21" t="str">
        <f t="shared" si="132"/>
        <v>15-Aug-2010</v>
      </c>
      <c r="E2148" s="2">
        <v>0.56874999999999998</v>
      </c>
      <c r="F2148" s="1">
        <v>40405</v>
      </c>
      <c r="G2148" s="2">
        <v>0.62152777777777779</v>
      </c>
      <c r="H2148">
        <v>50</v>
      </c>
      <c r="I2148">
        <v>76</v>
      </c>
      <c r="J2148" t="s">
        <v>8</v>
      </c>
      <c r="K2148" t="s">
        <v>21</v>
      </c>
      <c r="L2148" t="str">
        <f t="shared" si="133"/>
        <v>Morning</v>
      </c>
      <c r="M2148" t="str">
        <f t="shared" si="134"/>
        <v>13</v>
      </c>
      <c r="N2148" t="str">
        <f t="shared" si="135"/>
        <v>14</v>
      </c>
    </row>
    <row r="2149" spans="1:14" x14ac:dyDescent="0.3">
      <c r="A2149">
        <v>1</v>
      </c>
      <c r="B2149">
        <v>6</v>
      </c>
      <c r="C2149" s="1">
        <v>40405</v>
      </c>
      <c r="D2149" s="21" t="str">
        <f t="shared" si="132"/>
        <v>15-Aug-2010</v>
      </c>
      <c r="E2149" s="2">
        <v>0.57986111111111105</v>
      </c>
      <c r="F2149" s="1">
        <v>40405</v>
      </c>
      <c r="G2149" s="2">
        <v>0.63888888888888895</v>
      </c>
      <c r="H2149">
        <v>50</v>
      </c>
      <c r="I2149">
        <v>85</v>
      </c>
      <c r="J2149" t="s">
        <v>8</v>
      </c>
      <c r="K2149" t="s">
        <v>21</v>
      </c>
      <c r="L2149" t="str">
        <f t="shared" si="133"/>
        <v>Morning</v>
      </c>
      <c r="M2149" t="str">
        <f t="shared" si="134"/>
        <v>13</v>
      </c>
      <c r="N2149" t="str">
        <f t="shared" si="135"/>
        <v>15</v>
      </c>
    </row>
    <row r="2150" spans="1:14" x14ac:dyDescent="0.3">
      <c r="A2150">
        <v>1</v>
      </c>
      <c r="B2150">
        <v>6</v>
      </c>
      <c r="C2150" s="1">
        <v>40405</v>
      </c>
      <c r="D2150" s="21" t="str">
        <f t="shared" si="132"/>
        <v>15-Aug-2010</v>
      </c>
      <c r="E2150" s="2">
        <v>0.62083333333333335</v>
      </c>
      <c r="F2150" s="1">
        <v>40405</v>
      </c>
      <c r="G2150" s="2">
        <v>0.83958333333333324</v>
      </c>
      <c r="H2150">
        <v>110</v>
      </c>
      <c r="I2150">
        <v>315</v>
      </c>
      <c r="J2150" t="s">
        <v>8</v>
      </c>
      <c r="K2150" t="s">
        <v>21</v>
      </c>
      <c r="L2150" t="str">
        <f t="shared" si="133"/>
        <v>Afternoon</v>
      </c>
      <c r="M2150" t="str">
        <f t="shared" si="134"/>
        <v>14</v>
      </c>
      <c r="N2150" t="str">
        <f t="shared" si="135"/>
        <v>20</v>
      </c>
    </row>
    <row r="2151" spans="1:14" x14ac:dyDescent="0.3">
      <c r="A2151">
        <v>1</v>
      </c>
      <c r="B2151">
        <v>8</v>
      </c>
      <c r="C2151" s="1">
        <v>40405</v>
      </c>
      <c r="D2151" s="21" t="str">
        <f t="shared" si="132"/>
        <v>15-Aug-2010</v>
      </c>
      <c r="E2151" s="2">
        <v>0.62847222222222221</v>
      </c>
      <c r="F2151" s="1">
        <v>40405</v>
      </c>
      <c r="G2151" s="2">
        <v>0.8666666666666667</v>
      </c>
      <c r="H2151">
        <v>110</v>
      </c>
      <c r="I2151">
        <v>343</v>
      </c>
      <c r="J2151" t="s">
        <v>8</v>
      </c>
      <c r="K2151" t="s">
        <v>21</v>
      </c>
      <c r="L2151" t="str">
        <f t="shared" si="133"/>
        <v>Afternoon</v>
      </c>
      <c r="M2151" t="str">
        <f t="shared" si="134"/>
        <v>15</v>
      </c>
      <c r="N2151" t="str">
        <f t="shared" si="135"/>
        <v>20</v>
      </c>
    </row>
    <row r="2152" spans="1:14" x14ac:dyDescent="0.3">
      <c r="A2152">
        <v>1</v>
      </c>
      <c r="B2152">
        <v>5</v>
      </c>
      <c r="C2152" s="1">
        <v>40405</v>
      </c>
      <c r="D2152" s="21" t="str">
        <f t="shared" si="132"/>
        <v>15-Aug-2010</v>
      </c>
      <c r="E2152" s="2">
        <v>0.63263888888888886</v>
      </c>
      <c r="F2152" s="1">
        <v>40405</v>
      </c>
      <c r="G2152" s="2">
        <v>0.80972222222222223</v>
      </c>
      <c r="H2152">
        <v>90</v>
      </c>
      <c r="I2152">
        <v>255</v>
      </c>
      <c r="J2152" t="s">
        <v>8</v>
      </c>
      <c r="K2152" t="s">
        <v>21</v>
      </c>
      <c r="L2152" t="str">
        <f t="shared" si="133"/>
        <v>Afternoon</v>
      </c>
      <c r="M2152" t="str">
        <f t="shared" si="134"/>
        <v>15</v>
      </c>
      <c r="N2152" t="str">
        <f t="shared" si="135"/>
        <v>19</v>
      </c>
    </row>
    <row r="2153" spans="1:14" x14ac:dyDescent="0.3">
      <c r="A2153">
        <v>1</v>
      </c>
      <c r="B2153">
        <v>5</v>
      </c>
      <c r="C2153" s="1">
        <v>40405</v>
      </c>
      <c r="D2153" s="21" t="str">
        <f t="shared" si="132"/>
        <v>15-Aug-2010</v>
      </c>
      <c r="E2153" s="2">
        <v>0.66041666666666665</v>
      </c>
      <c r="F2153" s="1">
        <v>40405</v>
      </c>
      <c r="G2153" s="2">
        <v>0.84236111111111101</v>
      </c>
      <c r="H2153">
        <v>90</v>
      </c>
      <c r="I2153">
        <v>262</v>
      </c>
      <c r="J2153" t="s">
        <v>8</v>
      </c>
      <c r="K2153" t="s">
        <v>21</v>
      </c>
      <c r="L2153" t="str">
        <f t="shared" si="133"/>
        <v>Afternoon</v>
      </c>
      <c r="M2153" t="str">
        <f t="shared" si="134"/>
        <v>15</v>
      </c>
      <c r="N2153" t="str">
        <f t="shared" si="135"/>
        <v>20</v>
      </c>
    </row>
    <row r="2154" spans="1:14" x14ac:dyDescent="0.3">
      <c r="A2154">
        <v>1</v>
      </c>
      <c r="B2154">
        <v>6</v>
      </c>
      <c r="C2154" s="1">
        <v>40405</v>
      </c>
      <c r="D2154" s="21" t="str">
        <f t="shared" si="132"/>
        <v>15-Aug-2010</v>
      </c>
      <c r="E2154" s="2">
        <v>0.67083333333333339</v>
      </c>
      <c r="F2154" s="1">
        <v>40405</v>
      </c>
      <c r="G2154" s="2">
        <v>0.73541666666666661</v>
      </c>
      <c r="H2154">
        <v>50</v>
      </c>
      <c r="I2154">
        <v>93</v>
      </c>
      <c r="J2154" t="s">
        <v>8</v>
      </c>
      <c r="K2154" t="s">
        <v>21</v>
      </c>
      <c r="L2154" t="str">
        <f t="shared" si="133"/>
        <v>Afternoon</v>
      </c>
      <c r="M2154" t="str">
        <f t="shared" si="134"/>
        <v>16</v>
      </c>
      <c r="N2154" t="str">
        <f t="shared" si="135"/>
        <v>17</v>
      </c>
    </row>
    <row r="2155" spans="1:14" x14ac:dyDescent="0.3">
      <c r="A2155">
        <v>1</v>
      </c>
      <c r="B2155">
        <v>5</v>
      </c>
      <c r="C2155" s="1">
        <v>40405</v>
      </c>
      <c r="D2155" s="21" t="str">
        <f t="shared" si="132"/>
        <v>15-Aug-2010</v>
      </c>
      <c r="E2155" s="2">
        <v>0.75902777777777775</v>
      </c>
      <c r="F2155" s="1">
        <v>40405</v>
      </c>
      <c r="G2155" s="2">
        <v>0.83333333333333337</v>
      </c>
      <c r="H2155">
        <v>50</v>
      </c>
      <c r="I2155">
        <v>107</v>
      </c>
      <c r="J2155" t="s">
        <v>8</v>
      </c>
      <c r="K2155" t="s">
        <v>21</v>
      </c>
      <c r="L2155" t="str">
        <f t="shared" si="133"/>
        <v>Evening</v>
      </c>
      <c r="M2155" t="str">
        <f t="shared" si="134"/>
        <v>18</v>
      </c>
      <c r="N2155" t="str">
        <f t="shared" si="135"/>
        <v>20</v>
      </c>
    </row>
    <row r="2156" spans="1:14" x14ac:dyDescent="0.3">
      <c r="A2156">
        <v>1</v>
      </c>
      <c r="B2156">
        <v>8</v>
      </c>
      <c r="C2156" s="1">
        <v>40405</v>
      </c>
      <c r="D2156" s="21" t="str">
        <f t="shared" si="132"/>
        <v>15-Aug-2010</v>
      </c>
      <c r="E2156" s="2">
        <v>0.76388888888888884</v>
      </c>
      <c r="F2156" s="1">
        <v>40405</v>
      </c>
      <c r="G2156" s="2">
        <v>0.84027777777777779</v>
      </c>
      <c r="H2156">
        <v>50</v>
      </c>
      <c r="I2156">
        <v>110</v>
      </c>
      <c r="J2156" t="s">
        <v>8</v>
      </c>
      <c r="K2156" t="s">
        <v>21</v>
      </c>
      <c r="L2156" t="str">
        <f t="shared" si="133"/>
        <v>Evening</v>
      </c>
      <c r="M2156" t="str">
        <f t="shared" si="134"/>
        <v>18</v>
      </c>
      <c r="N2156" t="str">
        <f t="shared" si="135"/>
        <v>20</v>
      </c>
    </row>
    <row r="2157" spans="1:14" x14ac:dyDescent="0.3">
      <c r="A2157">
        <v>1</v>
      </c>
      <c r="B2157">
        <v>5</v>
      </c>
      <c r="C2157" s="1">
        <v>40405</v>
      </c>
      <c r="D2157" s="21" t="str">
        <f t="shared" si="132"/>
        <v>15-Aug-2010</v>
      </c>
      <c r="E2157" s="2">
        <v>0.80763888888888891</v>
      </c>
      <c r="F2157" s="1">
        <v>40405</v>
      </c>
      <c r="G2157" s="2">
        <v>0.99652777777777779</v>
      </c>
      <c r="H2157">
        <v>90</v>
      </c>
      <c r="I2157">
        <v>272</v>
      </c>
      <c r="J2157" t="s">
        <v>8</v>
      </c>
      <c r="K2157" t="s">
        <v>21</v>
      </c>
      <c r="L2157" t="str">
        <f t="shared" si="133"/>
        <v>Evening</v>
      </c>
      <c r="M2157" t="str">
        <f t="shared" si="134"/>
        <v>19</v>
      </c>
      <c r="N2157" t="str">
        <f t="shared" si="135"/>
        <v>23</v>
      </c>
    </row>
    <row r="2158" spans="1:14" x14ac:dyDescent="0.3">
      <c r="A2158">
        <v>1</v>
      </c>
      <c r="B2158">
        <v>5</v>
      </c>
      <c r="C2158" s="1">
        <v>40405</v>
      </c>
      <c r="D2158" s="21" t="str">
        <f t="shared" si="132"/>
        <v>15-Aug-2010</v>
      </c>
      <c r="E2158" s="2">
        <v>0.80902777777777779</v>
      </c>
      <c r="F2158" s="1">
        <v>40405</v>
      </c>
      <c r="G2158" s="2">
        <v>0.98263888888888884</v>
      </c>
      <c r="H2158">
        <v>90</v>
      </c>
      <c r="I2158">
        <v>250</v>
      </c>
      <c r="J2158" t="s">
        <v>8</v>
      </c>
      <c r="K2158" t="s">
        <v>21</v>
      </c>
      <c r="L2158" t="str">
        <f t="shared" si="133"/>
        <v>Evening</v>
      </c>
      <c r="M2158" t="str">
        <f t="shared" si="134"/>
        <v>19</v>
      </c>
      <c r="N2158" t="str">
        <f t="shared" si="135"/>
        <v>23</v>
      </c>
    </row>
    <row r="2159" spans="1:14" x14ac:dyDescent="0.3">
      <c r="A2159">
        <v>1</v>
      </c>
      <c r="B2159">
        <v>5</v>
      </c>
      <c r="C2159" s="1">
        <v>40405</v>
      </c>
      <c r="D2159" s="21" t="str">
        <f t="shared" si="132"/>
        <v>15-Aug-2010</v>
      </c>
      <c r="E2159" s="2">
        <v>0.83263888888888893</v>
      </c>
      <c r="F2159" s="1">
        <v>40405</v>
      </c>
      <c r="G2159" s="2">
        <v>0.90277777777777779</v>
      </c>
      <c r="H2159">
        <v>50</v>
      </c>
      <c r="I2159">
        <v>101</v>
      </c>
      <c r="J2159" t="s">
        <v>8</v>
      </c>
      <c r="K2159" t="s">
        <v>21</v>
      </c>
      <c r="L2159" t="str">
        <f t="shared" si="133"/>
        <v>Evening</v>
      </c>
      <c r="M2159" t="str">
        <f t="shared" si="134"/>
        <v>19</v>
      </c>
      <c r="N2159" t="str">
        <f t="shared" si="135"/>
        <v>21</v>
      </c>
    </row>
    <row r="2160" spans="1:14" x14ac:dyDescent="0.3">
      <c r="A2160">
        <v>1</v>
      </c>
      <c r="B2160">
        <v>6</v>
      </c>
      <c r="C2160" s="1">
        <v>40405</v>
      </c>
      <c r="D2160" s="21" t="str">
        <f t="shared" si="132"/>
        <v>15-Aug-2010</v>
      </c>
      <c r="E2160" s="2">
        <v>0.88194444444444453</v>
      </c>
      <c r="F2160" s="1">
        <v>40405</v>
      </c>
      <c r="G2160" s="2">
        <v>0.98888888888888893</v>
      </c>
      <c r="H2160">
        <v>50</v>
      </c>
      <c r="I2160">
        <v>154</v>
      </c>
      <c r="J2160" t="s">
        <v>8</v>
      </c>
      <c r="K2160" t="s">
        <v>21</v>
      </c>
      <c r="L2160" t="str">
        <f t="shared" si="133"/>
        <v>Evening</v>
      </c>
      <c r="M2160" t="str">
        <f t="shared" si="134"/>
        <v>21</v>
      </c>
      <c r="N2160" t="str">
        <f t="shared" si="135"/>
        <v>23</v>
      </c>
    </row>
    <row r="2161" spans="1:14" x14ac:dyDescent="0.3">
      <c r="A2161">
        <v>1</v>
      </c>
      <c r="B2161">
        <v>6</v>
      </c>
      <c r="C2161" s="1">
        <v>40411</v>
      </c>
      <c r="D2161" s="21" t="str">
        <f t="shared" si="132"/>
        <v>21-Aug-2010</v>
      </c>
      <c r="E2161" s="2">
        <v>0.48194444444444445</v>
      </c>
      <c r="F2161" s="1">
        <v>40411</v>
      </c>
      <c r="G2161" s="2">
        <v>0.71319444444444446</v>
      </c>
      <c r="H2161">
        <v>110</v>
      </c>
      <c r="I2161">
        <v>333</v>
      </c>
      <c r="J2161" t="s">
        <v>8</v>
      </c>
      <c r="K2161" t="s">
        <v>18</v>
      </c>
      <c r="L2161" t="str">
        <f t="shared" si="133"/>
        <v>Morning</v>
      </c>
      <c r="M2161" t="str">
        <f t="shared" si="134"/>
        <v>11</v>
      </c>
      <c r="N2161" t="str">
        <f t="shared" si="135"/>
        <v>17</v>
      </c>
    </row>
    <row r="2162" spans="1:14" x14ac:dyDescent="0.3">
      <c r="A2162">
        <v>1</v>
      </c>
      <c r="B2162">
        <v>6</v>
      </c>
      <c r="C2162" s="1">
        <v>40411</v>
      </c>
      <c r="D2162" s="21" t="str">
        <f t="shared" si="132"/>
        <v>21-Aug-2010</v>
      </c>
      <c r="E2162" s="2">
        <v>0.60555555555555551</v>
      </c>
      <c r="F2162" s="1">
        <v>40411</v>
      </c>
      <c r="G2162" s="2">
        <v>0.80833333333333324</v>
      </c>
      <c r="H2162">
        <v>90</v>
      </c>
      <c r="I2162">
        <v>292</v>
      </c>
      <c r="J2162" t="s">
        <v>8</v>
      </c>
      <c r="K2162" t="s">
        <v>18</v>
      </c>
      <c r="L2162" t="str">
        <f t="shared" si="133"/>
        <v>Afternoon</v>
      </c>
      <c r="M2162" t="str">
        <f t="shared" si="134"/>
        <v>14</v>
      </c>
      <c r="N2162" t="str">
        <f t="shared" si="135"/>
        <v>19</v>
      </c>
    </row>
    <row r="2163" spans="1:14" x14ac:dyDescent="0.3">
      <c r="A2163">
        <v>1</v>
      </c>
      <c r="B2163">
        <v>5</v>
      </c>
      <c r="C2163" s="1">
        <v>40411</v>
      </c>
      <c r="D2163" s="21" t="str">
        <f t="shared" si="132"/>
        <v>21-Aug-2010</v>
      </c>
      <c r="E2163" s="2">
        <v>0.63541666666666663</v>
      </c>
      <c r="F2163" s="1">
        <v>40411</v>
      </c>
      <c r="G2163" s="2">
        <v>0.72430555555555554</v>
      </c>
      <c r="H2163">
        <v>50</v>
      </c>
      <c r="I2163">
        <v>128</v>
      </c>
      <c r="J2163" t="s">
        <v>8</v>
      </c>
      <c r="K2163" t="s">
        <v>18</v>
      </c>
      <c r="L2163" t="str">
        <f t="shared" si="133"/>
        <v>Afternoon</v>
      </c>
      <c r="M2163" t="str">
        <f t="shared" si="134"/>
        <v>15</v>
      </c>
      <c r="N2163" t="str">
        <f t="shared" si="135"/>
        <v>17</v>
      </c>
    </row>
    <row r="2164" spans="1:14" x14ac:dyDescent="0.3">
      <c r="A2164">
        <v>1</v>
      </c>
      <c r="B2164">
        <v>6</v>
      </c>
      <c r="C2164" s="1">
        <v>40411</v>
      </c>
      <c r="D2164" s="21" t="str">
        <f t="shared" si="132"/>
        <v>21-Aug-2010</v>
      </c>
      <c r="E2164" s="2">
        <v>0.63958333333333328</v>
      </c>
      <c r="F2164" s="1">
        <v>40411</v>
      </c>
      <c r="G2164" s="2">
        <v>0.84375</v>
      </c>
      <c r="H2164">
        <v>90</v>
      </c>
      <c r="I2164">
        <v>294</v>
      </c>
      <c r="J2164" t="s">
        <v>8</v>
      </c>
      <c r="K2164" t="s">
        <v>18</v>
      </c>
      <c r="L2164" t="str">
        <f t="shared" si="133"/>
        <v>Afternoon</v>
      </c>
      <c r="M2164" t="str">
        <f t="shared" si="134"/>
        <v>15</v>
      </c>
      <c r="N2164" t="str">
        <f t="shared" si="135"/>
        <v>20</v>
      </c>
    </row>
    <row r="2165" spans="1:14" x14ac:dyDescent="0.3">
      <c r="A2165">
        <v>1</v>
      </c>
      <c r="B2165">
        <v>6</v>
      </c>
      <c r="C2165" s="1">
        <v>40411</v>
      </c>
      <c r="D2165" s="21" t="str">
        <f t="shared" si="132"/>
        <v>21-Aug-2010</v>
      </c>
      <c r="E2165" s="2">
        <v>0.67708333333333337</v>
      </c>
      <c r="F2165" s="1">
        <v>40411</v>
      </c>
      <c r="G2165" s="2">
        <v>0.83472222222222225</v>
      </c>
      <c r="H2165">
        <v>70</v>
      </c>
      <c r="I2165">
        <v>227</v>
      </c>
      <c r="J2165" t="s">
        <v>8</v>
      </c>
      <c r="K2165" t="s">
        <v>18</v>
      </c>
      <c r="L2165" t="str">
        <f t="shared" si="133"/>
        <v>Afternoon</v>
      </c>
      <c r="M2165" t="str">
        <f t="shared" si="134"/>
        <v>16</v>
      </c>
      <c r="N2165" t="str">
        <f t="shared" si="135"/>
        <v>20</v>
      </c>
    </row>
    <row r="2166" spans="1:14" x14ac:dyDescent="0.3">
      <c r="A2166">
        <v>1</v>
      </c>
      <c r="B2166">
        <v>8</v>
      </c>
      <c r="C2166" s="1">
        <v>40411</v>
      </c>
      <c r="D2166" s="21" t="str">
        <f t="shared" si="132"/>
        <v>21-Aug-2010</v>
      </c>
      <c r="E2166" s="2">
        <v>0.69305555555555554</v>
      </c>
      <c r="F2166" s="1">
        <v>40411</v>
      </c>
      <c r="G2166" s="2">
        <v>0.90555555555555556</v>
      </c>
      <c r="H2166">
        <v>110</v>
      </c>
      <c r="I2166">
        <v>306</v>
      </c>
      <c r="J2166" t="s">
        <v>8</v>
      </c>
      <c r="K2166" t="s">
        <v>18</v>
      </c>
      <c r="L2166" t="str">
        <f t="shared" si="133"/>
        <v>Afternoon</v>
      </c>
      <c r="M2166" t="str">
        <f t="shared" si="134"/>
        <v>16</v>
      </c>
      <c r="N2166" t="str">
        <f t="shared" si="135"/>
        <v>21</v>
      </c>
    </row>
    <row r="2167" spans="1:14" x14ac:dyDescent="0.3">
      <c r="A2167">
        <v>1</v>
      </c>
      <c r="B2167">
        <v>6</v>
      </c>
      <c r="C2167" s="1">
        <v>40411</v>
      </c>
      <c r="D2167" s="21" t="str">
        <f t="shared" si="132"/>
        <v>21-Aug-2010</v>
      </c>
      <c r="E2167" s="2">
        <v>0.69374999999999998</v>
      </c>
      <c r="F2167" s="1">
        <v>40411</v>
      </c>
      <c r="G2167" s="2">
        <v>0.77847222222222223</v>
      </c>
      <c r="H2167">
        <v>50</v>
      </c>
      <c r="I2167">
        <v>122</v>
      </c>
      <c r="J2167" t="s">
        <v>8</v>
      </c>
      <c r="K2167" t="s">
        <v>18</v>
      </c>
      <c r="L2167" t="str">
        <f t="shared" si="133"/>
        <v>Afternoon</v>
      </c>
      <c r="M2167" t="str">
        <f t="shared" si="134"/>
        <v>16</v>
      </c>
      <c r="N2167" t="str">
        <f t="shared" si="135"/>
        <v>18</v>
      </c>
    </row>
    <row r="2168" spans="1:14" x14ac:dyDescent="0.3">
      <c r="A2168">
        <v>1</v>
      </c>
      <c r="B2168">
        <v>6</v>
      </c>
      <c r="C2168" s="1">
        <v>40411</v>
      </c>
      <c r="D2168" s="21" t="str">
        <f t="shared" si="132"/>
        <v>21-Aug-2010</v>
      </c>
      <c r="E2168" s="2">
        <v>0.69513888888888886</v>
      </c>
      <c r="F2168" s="1">
        <v>40411</v>
      </c>
      <c r="G2168" s="2">
        <v>0.79513888888888884</v>
      </c>
      <c r="H2168">
        <v>50</v>
      </c>
      <c r="I2168">
        <v>144</v>
      </c>
      <c r="J2168" t="s">
        <v>14</v>
      </c>
      <c r="K2168" t="s">
        <v>18</v>
      </c>
      <c r="L2168" t="str">
        <f t="shared" si="133"/>
        <v>Afternoon</v>
      </c>
      <c r="M2168" t="str">
        <f t="shared" si="134"/>
        <v>16</v>
      </c>
      <c r="N2168" t="str">
        <f t="shared" si="135"/>
        <v>19</v>
      </c>
    </row>
    <row r="2169" spans="1:14" x14ac:dyDescent="0.3">
      <c r="A2169">
        <v>1</v>
      </c>
      <c r="B2169">
        <v>5</v>
      </c>
      <c r="C2169" s="1">
        <v>40411</v>
      </c>
      <c r="D2169" s="21" t="str">
        <f t="shared" si="132"/>
        <v>21-Aug-2010</v>
      </c>
      <c r="E2169" s="2">
        <v>0.70000000000000007</v>
      </c>
      <c r="F2169" s="1">
        <v>40411</v>
      </c>
      <c r="G2169" s="2">
        <v>0.7631944444444444</v>
      </c>
      <c r="H2169">
        <v>50</v>
      </c>
      <c r="I2169">
        <v>91</v>
      </c>
      <c r="J2169" t="s">
        <v>8</v>
      </c>
      <c r="K2169" t="s">
        <v>18</v>
      </c>
      <c r="L2169" t="str">
        <f t="shared" si="133"/>
        <v>Afternoon</v>
      </c>
      <c r="M2169" t="str">
        <f t="shared" si="134"/>
        <v>16</v>
      </c>
      <c r="N2169" t="str">
        <f t="shared" si="135"/>
        <v>18</v>
      </c>
    </row>
    <row r="2170" spans="1:14" x14ac:dyDescent="0.3">
      <c r="A2170">
        <v>1</v>
      </c>
      <c r="B2170">
        <v>8</v>
      </c>
      <c r="C2170" s="1">
        <v>40411</v>
      </c>
      <c r="D2170" s="21" t="str">
        <f t="shared" si="132"/>
        <v>21-Aug-2010</v>
      </c>
      <c r="E2170" s="2">
        <v>0.7055555555555556</v>
      </c>
      <c r="F2170" s="1">
        <v>40411</v>
      </c>
      <c r="G2170" s="2">
        <v>0.88124999999999998</v>
      </c>
      <c r="H2170">
        <v>90</v>
      </c>
      <c r="I2170">
        <v>253</v>
      </c>
      <c r="J2170" t="s">
        <v>8</v>
      </c>
      <c r="K2170" t="s">
        <v>18</v>
      </c>
      <c r="L2170" t="str">
        <f t="shared" si="133"/>
        <v>Afternoon</v>
      </c>
      <c r="M2170" t="str">
        <f t="shared" si="134"/>
        <v>16</v>
      </c>
      <c r="N2170" t="str">
        <f t="shared" si="135"/>
        <v>21</v>
      </c>
    </row>
    <row r="2171" spans="1:14" x14ac:dyDescent="0.3">
      <c r="A2171">
        <v>1</v>
      </c>
      <c r="B2171">
        <v>5</v>
      </c>
      <c r="C2171" s="1">
        <v>40411</v>
      </c>
      <c r="D2171" s="21" t="str">
        <f t="shared" si="132"/>
        <v>21-Aug-2010</v>
      </c>
      <c r="E2171" s="2">
        <v>0.70624999999999993</v>
      </c>
      <c r="F2171" s="1">
        <v>40411</v>
      </c>
      <c r="G2171" s="2">
        <v>0.79513888888888884</v>
      </c>
      <c r="H2171">
        <v>50</v>
      </c>
      <c r="I2171">
        <v>128</v>
      </c>
      <c r="J2171" t="s">
        <v>8</v>
      </c>
      <c r="K2171" t="s">
        <v>18</v>
      </c>
      <c r="L2171" t="str">
        <f t="shared" si="133"/>
        <v>Afternoon</v>
      </c>
      <c r="M2171" t="str">
        <f t="shared" si="134"/>
        <v>16</v>
      </c>
      <c r="N2171" t="str">
        <f t="shared" si="135"/>
        <v>19</v>
      </c>
    </row>
    <row r="2172" spans="1:14" x14ac:dyDescent="0.3">
      <c r="A2172">
        <v>1</v>
      </c>
      <c r="B2172">
        <v>8</v>
      </c>
      <c r="C2172" s="1">
        <v>40411</v>
      </c>
      <c r="D2172" s="21" t="str">
        <f t="shared" si="132"/>
        <v>21-Aug-2010</v>
      </c>
      <c r="E2172" s="2">
        <v>0.7104166666666667</v>
      </c>
      <c r="F2172" s="1">
        <v>40411</v>
      </c>
      <c r="G2172" s="2">
        <v>0.7319444444444444</v>
      </c>
      <c r="H2172">
        <v>50</v>
      </c>
      <c r="I2172">
        <v>31</v>
      </c>
      <c r="J2172" t="s">
        <v>8</v>
      </c>
      <c r="K2172" t="s">
        <v>18</v>
      </c>
      <c r="L2172" t="str">
        <f t="shared" si="133"/>
        <v>Afternoon</v>
      </c>
      <c r="M2172" t="str">
        <f t="shared" si="134"/>
        <v>17</v>
      </c>
      <c r="N2172" t="str">
        <f t="shared" si="135"/>
        <v>17</v>
      </c>
    </row>
    <row r="2173" spans="1:14" x14ac:dyDescent="0.3">
      <c r="A2173">
        <v>1</v>
      </c>
      <c r="B2173">
        <v>5</v>
      </c>
      <c r="C2173" s="1">
        <v>40411</v>
      </c>
      <c r="D2173" s="21" t="str">
        <f t="shared" si="132"/>
        <v>21-Aug-2010</v>
      </c>
      <c r="E2173" s="2">
        <v>0.71805555555555556</v>
      </c>
      <c r="F2173" s="1">
        <v>40411</v>
      </c>
      <c r="G2173" s="2">
        <v>0.74097222222222225</v>
      </c>
      <c r="H2173">
        <v>50</v>
      </c>
      <c r="I2173">
        <v>33</v>
      </c>
      <c r="J2173" t="s">
        <v>8</v>
      </c>
      <c r="K2173" t="s">
        <v>18</v>
      </c>
      <c r="L2173" t="str">
        <f t="shared" si="133"/>
        <v>Afternoon</v>
      </c>
      <c r="M2173" t="str">
        <f t="shared" si="134"/>
        <v>17</v>
      </c>
      <c r="N2173" t="str">
        <f t="shared" si="135"/>
        <v>17</v>
      </c>
    </row>
    <row r="2174" spans="1:14" x14ac:dyDescent="0.3">
      <c r="A2174">
        <v>1</v>
      </c>
      <c r="B2174">
        <v>5</v>
      </c>
      <c r="C2174" s="1">
        <v>40411</v>
      </c>
      <c r="D2174" s="21" t="str">
        <f t="shared" si="132"/>
        <v>21-Aug-2010</v>
      </c>
      <c r="E2174" s="2">
        <v>0.72986111111111107</v>
      </c>
      <c r="F2174" s="1">
        <v>40411</v>
      </c>
      <c r="G2174" s="2">
        <v>0.87152777777777779</v>
      </c>
      <c r="H2174">
        <v>70</v>
      </c>
      <c r="I2174">
        <v>204</v>
      </c>
      <c r="J2174" t="s">
        <v>8</v>
      </c>
      <c r="K2174" t="s">
        <v>18</v>
      </c>
      <c r="L2174" t="str">
        <f t="shared" si="133"/>
        <v>Afternoon</v>
      </c>
      <c r="M2174" t="str">
        <f t="shared" si="134"/>
        <v>17</v>
      </c>
      <c r="N2174" t="str">
        <f t="shared" si="135"/>
        <v>20</v>
      </c>
    </row>
    <row r="2175" spans="1:14" x14ac:dyDescent="0.3">
      <c r="A2175">
        <v>1</v>
      </c>
      <c r="B2175">
        <v>5</v>
      </c>
      <c r="C2175" s="1">
        <v>40411</v>
      </c>
      <c r="D2175" s="21" t="str">
        <f t="shared" si="132"/>
        <v>21-Aug-2010</v>
      </c>
      <c r="E2175" s="2">
        <v>0.73541666666666661</v>
      </c>
      <c r="F2175" s="1">
        <v>40411</v>
      </c>
      <c r="G2175" s="2">
        <v>0.77916666666666667</v>
      </c>
      <c r="H2175">
        <v>50</v>
      </c>
      <c r="I2175">
        <v>63</v>
      </c>
      <c r="J2175" t="s">
        <v>8</v>
      </c>
      <c r="K2175" t="s">
        <v>18</v>
      </c>
      <c r="L2175" t="str">
        <f t="shared" si="133"/>
        <v>Afternoon</v>
      </c>
      <c r="M2175" t="str">
        <f t="shared" si="134"/>
        <v>17</v>
      </c>
      <c r="N2175" t="str">
        <f t="shared" si="135"/>
        <v>18</v>
      </c>
    </row>
    <row r="2176" spans="1:14" x14ac:dyDescent="0.3">
      <c r="A2176">
        <v>1</v>
      </c>
      <c r="B2176">
        <v>6</v>
      </c>
      <c r="C2176" s="1">
        <v>40411</v>
      </c>
      <c r="D2176" s="21" t="str">
        <f t="shared" si="132"/>
        <v>21-Aug-2010</v>
      </c>
      <c r="E2176" s="2">
        <v>0.74513888888888891</v>
      </c>
      <c r="F2176" s="1">
        <v>40411</v>
      </c>
      <c r="G2176" s="2">
        <v>0.91388888888888886</v>
      </c>
      <c r="H2176">
        <v>90</v>
      </c>
      <c r="I2176">
        <v>243</v>
      </c>
      <c r="J2176" t="s">
        <v>8</v>
      </c>
      <c r="K2176" t="s">
        <v>18</v>
      </c>
      <c r="L2176" t="str">
        <f t="shared" si="133"/>
        <v>Afternoon</v>
      </c>
      <c r="M2176" t="str">
        <f t="shared" si="134"/>
        <v>17</v>
      </c>
      <c r="N2176" t="str">
        <f t="shared" si="135"/>
        <v>21</v>
      </c>
    </row>
    <row r="2177" spans="1:14" x14ac:dyDescent="0.3">
      <c r="A2177">
        <v>1</v>
      </c>
      <c r="B2177">
        <v>6</v>
      </c>
      <c r="C2177" s="1">
        <v>40411</v>
      </c>
      <c r="D2177" s="21" t="str">
        <f t="shared" si="132"/>
        <v>21-Aug-2010</v>
      </c>
      <c r="E2177" s="2">
        <v>0.77500000000000002</v>
      </c>
      <c r="F2177" s="1">
        <v>40411</v>
      </c>
      <c r="G2177" s="2">
        <v>0.87569444444444444</v>
      </c>
      <c r="H2177">
        <v>50</v>
      </c>
      <c r="I2177">
        <v>145</v>
      </c>
      <c r="J2177" t="s">
        <v>8</v>
      </c>
      <c r="K2177" t="s">
        <v>18</v>
      </c>
      <c r="L2177" t="str">
        <f t="shared" si="133"/>
        <v>Evening</v>
      </c>
      <c r="M2177" t="str">
        <f t="shared" si="134"/>
        <v>18</v>
      </c>
      <c r="N2177" t="str">
        <f t="shared" si="135"/>
        <v>21</v>
      </c>
    </row>
    <row r="2178" spans="1:14" x14ac:dyDescent="0.3">
      <c r="A2178">
        <v>1</v>
      </c>
      <c r="B2178">
        <v>6</v>
      </c>
      <c r="C2178" s="1">
        <v>40411</v>
      </c>
      <c r="D2178" s="21" t="str">
        <f t="shared" si="132"/>
        <v>21-Aug-2010</v>
      </c>
      <c r="E2178" s="2">
        <v>0.80555555555555547</v>
      </c>
      <c r="F2178" s="1">
        <v>40411</v>
      </c>
      <c r="G2178" s="2">
        <v>0.86041666666666661</v>
      </c>
      <c r="H2178">
        <v>50</v>
      </c>
      <c r="I2178">
        <v>79</v>
      </c>
      <c r="J2178" t="s">
        <v>8</v>
      </c>
      <c r="K2178" t="s">
        <v>18</v>
      </c>
      <c r="L2178" t="str">
        <f t="shared" si="133"/>
        <v>Evening</v>
      </c>
      <c r="M2178" t="str">
        <f t="shared" si="134"/>
        <v>19</v>
      </c>
      <c r="N2178" t="str">
        <f t="shared" si="135"/>
        <v>20</v>
      </c>
    </row>
    <row r="2179" spans="1:14" x14ac:dyDescent="0.3">
      <c r="A2179">
        <v>1</v>
      </c>
      <c r="B2179">
        <v>5</v>
      </c>
      <c r="C2179" s="1">
        <v>40411</v>
      </c>
      <c r="D2179" s="21" t="str">
        <f t="shared" ref="D2179:D2242" si="136" xml:space="preserve"> TEXT(C2179, "dd-Mmm-yyyy")</f>
        <v>21-Aug-2010</v>
      </c>
      <c r="E2179" s="2">
        <v>0.82916666666666661</v>
      </c>
      <c r="F2179" s="1">
        <v>40411</v>
      </c>
      <c r="G2179" s="2">
        <v>0.95763888888888893</v>
      </c>
      <c r="H2179">
        <v>70</v>
      </c>
      <c r="I2179">
        <v>185</v>
      </c>
      <c r="J2179" t="s">
        <v>8</v>
      </c>
      <c r="K2179" t="s">
        <v>18</v>
      </c>
      <c r="L2179" t="str">
        <f t="shared" ref="L2179:L2242" si="137">IF(AND(E2179&gt;$T$6,E2179&lt;=$U$6),"Morning",IF(AND(E2179&gt;$U$6,E2179&lt;=$V$6),"Afternoon", IF(AND(E2179&gt;$V$6,E2179&lt;=$W$6),"Evening", "Night")))</f>
        <v>Evening</v>
      </c>
      <c r="M2179" t="str">
        <f t="shared" ref="M2179:M2242" si="138" xml:space="preserve"> TEXT(E2179, "H")</f>
        <v>19</v>
      </c>
      <c r="N2179" t="str">
        <f t="shared" ref="N2179:N2242" si="139" xml:space="preserve"> TEXT(G2179,"HH")</f>
        <v>22</v>
      </c>
    </row>
    <row r="2180" spans="1:14" x14ac:dyDescent="0.3">
      <c r="A2180">
        <v>1</v>
      </c>
      <c r="B2180">
        <v>5</v>
      </c>
      <c r="C2180" s="1">
        <v>40411</v>
      </c>
      <c r="D2180" s="21" t="str">
        <f t="shared" si="136"/>
        <v>21-Aug-2010</v>
      </c>
      <c r="E2180" s="2">
        <v>0.88611111111111107</v>
      </c>
      <c r="F2180" s="1">
        <v>40412</v>
      </c>
      <c r="G2180" s="2">
        <v>5.5555555555555552E-2</v>
      </c>
      <c r="H2180">
        <v>90</v>
      </c>
      <c r="I2180">
        <v>244</v>
      </c>
      <c r="J2180" t="s">
        <v>8</v>
      </c>
      <c r="K2180" t="s">
        <v>18</v>
      </c>
      <c r="L2180" t="str">
        <f t="shared" si="137"/>
        <v>Evening</v>
      </c>
      <c r="M2180" t="str">
        <f t="shared" si="138"/>
        <v>21</v>
      </c>
      <c r="N2180" t="str">
        <f t="shared" si="139"/>
        <v>01</v>
      </c>
    </row>
    <row r="2181" spans="1:14" x14ac:dyDescent="0.3">
      <c r="A2181">
        <v>1</v>
      </c>
      <c r="B2181">
        <v>5</v>
      </c>
      <c r="C2181" s="1">
        <v>40411</v>
      </c>
      <c r="D2181" s="21" t="str">
        <f t="shared" si="136"/>
        <v>21-Aug-2010</v>
      </c>
      <c r="E2181" s="2">
        <v>0.89374999999999993</v>
      </c>
      <c r="F2181" s="1">
        <v>40411</v>
      </c>
      <c r="G2181" s="2">
        <v>0.99444444444444446</v>
      </c>
      <c r="H2181">
        <v>50</v>
      </c>
      <c r="I2181">
        <v>145</v>
      </c>
      <c r="J2181" t="s">
        <v>8</v>
      </c>
      <c r="K2181" t="s">
        <v>18</v>
      </c>
      <c r="L2181" t="str">
        <f t="shared" si="137"/>
        <v>Evening</v>
      </c>
      <c r="M2181" t="str">
        <f t="shared" si="138"/>
        <v>21</v>
      </c>
      <c r="N2181" t="str">
        <f t="shared" si="139"/>
        <v>23</v>
      </c>
    </row>
    <row r="2182" spans="1:14" x14ac:dyDescent="0.3">
      <c r="A2182">
        <v>1</v>
      </c>
      <c r="B2182">
        <v>5</v>
      </c>
      <c r="C2182" s="1">
        <v>40412</v>
      </c>
      <c r="D2182" s="21" t="str">
        <f t="shared" si="136"/>
        <v>22-Aug-2010</v>
      </c>
      <c r="E2182" s="2">
        <v>0.47083333333333338</v>
      </c>
      <c r="F2182" s="1">
        <v>40412</v>
      </c>
      <c r="G2182" s="2">
        <v>0.49444444444444446</v>
      </c>
      <c r="H2182">
        <v>50</v>
      </c>
      <c r="I2182">
        <v>34</v>
      </c>
      <c r="J2182" t="s">
        <v>8</v>
      </c>
      <c r="K2182" t="s">
        <v>21</v>
      </c>
      <c r="L2182" t="str">
        <f t="shared" si="137"/>
        <v>Morning</v>
      </c>
      <c r="M2182" t="str">
        <f t="shared" si="138"/>
        <v>11</v>
      </c>
      <c r="N2182" t="str">
        <f t="shared" si="139"/>
        <v>11</v>
      </c>
    </row>
    <row r="2183" spans="1:14" x14ac:dyDescent="0.3">
      <c r="A2183">
        <v>1</v>
      </c>
      <c r="B2183">
        <v>8</v>
      </c>
      <c r="C2183" s="1">
        <v>40412</v>
      </c>
      <c r="D2183" s="21" t="str">
        <f t="shared" si="136"/>
        <v>22-Aug-2010</v>
      </c>
      <c r="E2183" s="2">
        <v>0.50486111111111109</v>
      </c>
      <c r="F2183" s="1">
        <v>40412</v>
      </c>
      <c r="G2183" s="2">
        <v>0.65833333333333333</v>
      </c>
      <c r="H2183">
        <v>70</v>
      </c>
      <c r="I2183">
        <v>221</v>
      </c>
      <c r="J2183" t="s">
        <v>8</v>
      </c>
      <c r="K2183" t="s">
        <v>21</v>
      </c>
      <c r="L2183" t="str">
        <f t="shared" si="137"/>
        <v>Morning</v>
      </c>
      <c r="M2183" t="str">
        <f t="shared" si="138"/>
        <v>12</v>
      </c>
      <c r="N2183" t="str">
        <f t="shared" si="139"/>
        <v>15</v>
      </c>
    </row>
    <row r="2184" spans="1:14" x14ac:dyDescent="0.3">
      <c r="A2184">
        <v>1</v>
      </c>
      <c r="B2184">
        <v>6</v>
      </c>
      <c r="C2184" s="1">
        <v>40412</v>
      </c>
      <c r="D2184" s="21" t="str">
        <f t="shared" si="136"/>
        <v>22-Aug-2010</v>
      </c>
      <c r="E2184" s="2">
        <v>0.51527777777777783</v>
      </c>
      <c r="F2184" s="1">
        <v>40412</v>
      </c>
      <c r="G2184" s="2">
        <v>0.5708333333333333</v>
      </c>
      <c r="H2184">
        <v>50</v>
      </c>
      <c r="I2184">
        <v>80</v>
      </c>
      <c r="J2184" t="s">
        <v>8</v>
      </c>
      <c r="K2184" t="s">
        <v>21</v>
      </c>
      <c r="L2184" t="str">
        <f t="shared" si="137"/>
        <v>Morning</v>
      </c>
      <c r="M2184" t="str">
        <f t="shared" si="138"/>
        <v>12</v>
      </c>
      <c r="N2184" t="str">
        <f t="shared" si="139"/>
        <v>13</v>
      </c>
    </row>
    <row r="2185" spans="1:14" x14ac:dyDescent="0.3">
      <c r="A2185">
        <v>1</v>
      </c>
      <c r="B2185">
        <v>5</v>
      </c>
      <c r="C2185" s="1">
        <v>40412</v>
      </c>
      <c r="D2185" s="21" t="str">
        <f t="shared" si="136"/>
        <v>22-Aug-2010</v>
      </c>
      <c r="E2185" s="2">
        <v>0.51597222222222217</v>
      </c>
      <c r="F2185" s="1">
        <v>40412</v>
      </c>
      <c r="G2185" s="2">
        <v>0.71458333333333324</v>
      </c>
      <c r="H2185">
        <v>90</v>
      </c>
      <c r="I2185">
        <v>286</v>
      </c>
      <c r="J2185" t="s">
        <v>8</v>
      </c>
      <c r="K2185" t="s">
        <v>21</v>
      </c>
      <c r="L2185" t="str">
        <f t="shared" si="137"/>
        <v>Morning</v>
      </c>
      <c r="M2185" t="str">
        <f t="shared" si="138"/>
        <v>12</v>
      </c>
      <c r="N2185" t="str">
        <f t="shared" si="139"/>
        <v>17</v>
      </c>
    </row>
    <row r="2186" spans="1:14" x14ac:dyDescent="0.3">
      <c r="A2186">
        <v>1</v>
      </c>
      <c r="B2186">
        <v>5</v>
      </c>
      <c r="C2186" s="1">
        <v>40412</v>
      </c>
      <c r="D2186" s="21" t="str">
        <f t="shared" si="136"/>
        <v>22-Aug-2010</v>
      </c>
      <c r="E2186" s="2">
        <v>0.53333333333333333</v>
      </c>
      <c r="F2186" s="1">
        <v>40412</v>
      </c>
      <c r="G2186" s="2">
        <v>0.58680555555555558</v>
      </c>
      <c r="H2186">
        <v>50</v>
      </c>
      <c r="I2186">
        <v>77</v>
      </c>
      <c r="J2186" t="s">
        <v>8</v>
      </c>
      <c r="K2186" t="s">
        <v>21</v>
      </c>
      <c r="L2186" t="str">
        <f t="shared" si="137"/>
        <v>Morning</v>
      </c>
      <c r="M2186" t="str">
        <f t="shared" si="138"/>
        <v>12</v>
      </c>
      <c r="N2186" t="str">
        <f t="shared" si="139"/>
        <v>14</v>
      </c>
    </row>
    <row r="2187" spans="1:14" x14ac:dyDescent="0.3">
      <c r="A2187">
        <v>1</v>
      </c>
      <c r="B2187">
        <v>5</v>
      </c>
      <c r="C2187" s="1">
        <v>40412</v>
      </c>
      <c r="D2187" s="21" t="str">
        <f t="shared" si="136"/>
        <v>22-Aug-2010</v>
      </c>
      <c r="E2187" s="2">
        <v>0.58611111111111114</v>
      </c>
      <c r="F2187" s="1">
        <v>40412</v>
      </c>
      <c r="G2187" s="2">
        <v>0.64930555555555558</v>
      </c>
      <c r="H2187">
        <v>50</v>
      </c>
      <c r="I2187">
        <v>91</v>
      </c>
      <c r="J2187" t="s">
        <v>8</v>
      </c>
      <c r="K2187" t="s">
        <v>21</v>
      </c>
      <c r="L2187" t="str">
        <f t="shared" si="137"/>
        <v>Afternoon</v>
      </c>
      <c r="M2187" t="str">
        <f t="shared" si="138"/>
        <v>14</v>
      </c>
      <c r="N2187" t="str">
        <f t="shared" si="139"/>
        <v>15</v>
      </c>
    </row>
    <row r="2188" spans="1:14" x14ac:dyDescent="0.3">
      <c r="A2188">
        <v>1</v>
      </c>
      <c r="B2188">
        <v>5</v>
      </c>
      <c r="C2188" s="1">
        <v>40412</v>
      </c>
      <c r="D2188" s="21" t="str">
        <f t="shared" si="136"/>
        <v>22-Aug-2010</v>
      </c>
      <c r="E2188" s="2">
        <v>0.6</v>
      </c>
      <c r="F2188" s="1">
        <v>40412</v>
      </c>
      <c r="G2188" s="2">
        <v>0.68055555555555547</v>
      </c>
      <c r="H2188">
        <v>50</v>
      </c>
      <c r="I2188">
        <v>116</v>
      </c>
      <c r="J2188" t="s">
        <v>8</v>
      </c>
      <c r="K2188" t="s">
        <v>21</v>
      </c>
      <c r="L2188" t="str">
        <f t="shared" si="137"/>
        <v>Afternoon</v>
      </c>
      <c r="M2188" t="str">
        <f t="shared" si="138"/>
        <v>14</v>
      </c>
      <c r="N2188" t="str">
        <f t="shared" si="139"/>
        <v>16</v>
      </c>
    </row>
    <row r="2189" spans="1:14" x14ac:dyDescent="0.3">
      <c r="A2189">
        <v>1</v>
      </c>
      <c r="B2189">
        <v>5</v>
      </c>
      <c r="C2189" s="1">
        <v>40412</v>
      </c>
      <c r="D2189" s="21" t="str">
        <f t="shared" si="136"/>
        <v>22-Aug-2010</v>
      </c>
      <c r="E2189" s="2">
        <v>0.65138888888888891</v>
      </c>
      <c r="F2189" s="1">
        <v>40412</v>
      </c>
      <c r="G2189" s="2">
        <v>0.75208333333333333</v>
      </c>
      <c r="H2189">
        <v>50</v>
      </c>
      <c r="I2189">
        <v>145</v>
      </c>
      <c r="J2189" t="s">
        <v>8</v>
      </c>
      <c r="K2189" t="s">
        <v>21</v>
      </c>
      <c r="L2189" t="str">
        <f t="shared" si="137"/>
        <v>Afternoon</v>
      </c>
      <c r="M2189" t="str">
        <f t="shared" si="138"/>
        <v>15</v>
      </c>
      <c r="N2189" t="str">
        <f t="shared" si="139"/>
        <v>18</v>
      </c>
    </row>
    <row r="2190" spans="1:14" x14ac:dyDescent="0.3">
      <c r="A2190">
        <v>1</v>
      </c>
      <c r="B2190">
        <v>5</v>
      </c>
      <c r="C2190" s="1">
        <v>40412</v>
      </c>
      <c r="D2190" s="21" t="str">
        <f t="shared" si="136"/>
        <v>22-Aug-2010</v>
      </c>
      <c r="E2190" s="2">
        <v>0.66111111111111109</v>
      </c>
      <c r="F2190" s="1">
        <v>40412</v>
      </c>
      <c r="G2190" s="2">
        <v>0.76597222222222217</v>
      </c>
      <c r="H2190">
        <v>50</v>
      </c>
      <c r="I2190">
        <v>151</v>
      </c>
      <c r="J2190" t="s">
        <v>8</v>
      </c>
      <c r="K2190" t="s">
        <v>21</v>
      </c>
      <c r="L2190" t="str">
        <f t="shared" si="137"/>
        <v>Afternoon</v>
      </c>
      <c r="M2190" t="str">
        <f t="shared" si="138"/>
        <v>15</v>
      </c>
      <c r="N2190" t="str">
        <f t="shared" si="139"/>
        <v>18</v>
      </c>
    </row>
    <row r="2191" spans="1:14" x14ac:dyDescent="0.3">
      <c r="A2191">
        <v>1</v>
      </c>
      <c r="B2191">
        <v>6</v>
      </c>
      <c r="C2191" s="1">
        <v>40412</v>
      </c>
      <c r="D2191" s="21" t="str">
        <f t="shared" si="136"/>
        <v>22-Aug-2010</v>
      </c>
      <c r="E2191" s="2">
        <v>0.73333333333333339</v>
      </c>
      <c r="F2191" s="1">
        <v>40412</v>
      </c>
      <c r="G2191" s="2">
        <v>0.8041666666666667</v>
      </c>
      <c r="H2191">
        <v>50</v>
      </c>
      <c r="I2191">
        <v>102</v>
      </c>
      <c r="J2191" t="s">
        <v>8</v>
      </c>
      <c r="K2191" t="s">
        <v>21</v>
      </c>
      <c r="L2191" t="str">
        <f t="shared" si="137"/>
        <v>Afternoon</v>
      </c>
      <c r="M2191" t="str">
        <f t="shared" si="138"/>
        <v>17</v>
      </c>
      <c r="N2191" t="str">
        <f t="shared" si="139"/>
        <v>19</v>
      </c>
    </row>
    <row r="2192" spans="1:14" x14ac:dyDescent="0.3">
      <c r="A2192">
        <v>1</v>
      </c>
      <c r="B2192">
        <v>6</v>
      </c>
      <c r="C2192" s="1">
        <v>40412</v>
      </c>
      <c r="D2192" s="21" t="str">
        <f t="shared" si="136"/>
        <v>22-Aug-2010</v>
      </c>
      <c r="E2192" s="2">
        <v>0.73611111111111116</v>
      </c>
      <c r="F2192" s="1">
        <v>40412</v>
      </c>
      <c r="G2192" s="2">
        <v>0.87083333333333324</v>
      </c>
      <c r="H2192">
        <v>70</v>
      </c>
      <c r="I2192">
        <v>194</v>
      </c>
      <c r="J2192" t="s">
        <v>8</v>
      </c>
      <c r="K2192" t="s">
        <v>21</v>
      </c>
      <c r="L2192" t="str">
        <f t="shared" si="137"/>
        <v>Afternoon</v>
      </c>
      <c r="M2192" t="str">
        <f t="shared" si="138"/>
        <v>17</v>
      </c>
      <c r="N2192" t="str">
        <f t="shared" si="139"/>
        <v>20</v>
      </c>
    </row>
    <row r="2193" spans="1:14" x14ac:dyDescent="0.3">
      <c r="A2193">
        <v>1</v>
      </c>
      <c r="B2193">
        <v>8</v>
      </c>
      <c r="C2193" s="1">
        <v>40412</v>
      </c>
      <c r="D2193" s="21" t="str">
        <f t="shared" si="136"/>
        <v>22-Aug-2010</v>
      </c>
      <c r="E2193" s="2">
        <v>0.75277777777777777</v>
      </c>
      <c r="F2193" s="1">
        <v>40412</v>
      </c>
      <c r="G2193" s="2">
        <v>0.87708333333333333</v>
      </c>
      <c r="H2193">
        <v>50</v>
      </c>
      <c r="I2193">
        <v>179</v>
      </c>
      <c r="J2193" t="s">
        <v>8</v>
      </c>
      <c r="K2193" t="s">
        <v>21</v>
      </c>
      <c r="L2193" t="str">
        <f t="shared" si="137"/>
        <v>Evening</v>
      </c>
      <c r="M2193" t="str">
        <f t="shared" si="138"/>
        <v>18</v>
      </c>
      <c r="N2193" t="str">
        <f t="shared" si="139"/>
        <v>21</v>
      </c>
    </row>
    <row r="2194" spans="1:14" x14ac:dyDescent="0.3">
      <c r="A2194">
        <v>1</v>
      </c>
      <c r="B2194">
        <v>5</v>
      </c>
      <c r="C2194" s="1">
        <v>40412</v>
      </c>
      <c r="D2194" s="21" t="str">
        <f t="shared" si="136"/>
        <v>22-Aug-2010</v>
      </c>
      <c r="E2194" s="2">
        <v>0.79236111111111107</v>
      </c>
      <c r="F2194" s="1">
        <v>40412</v>
      </c>
      <c r="G2194" s="2">
        <v>0.93194444444444446</v>
      </c>
      <c r="H2194">
        <v>70</v>
      </c>
      <c r="I2194">
        <v>201</v>
      </c>
      <c r="J2194" t="s">
        <v>8</v>
      </c>
      <c r="K2194" t="s">
        <v>21</v>
      </c>
      <c r="L2194" t="str">
        <f t="shared" si="137"/>
        <v>Evening</v>
      </c>
      <c r="M2194" t="str">
        <f t="shared" si="138"/>
        <v>19</v>
      </c>
      <c r="N2194" t="str">
        <f t="shared" si="139"/>
        <v>22</v>
      </c>
    </row>
    <row r="2195" spans="1:14" x14ac:dyDescent="0.3">
      <c r="A2195">
        <v>1</v>
      </c>
      <c r="B2195">
        <v>6</v>
      </c>
      <c r="C2195" s="1">
        <v>40412</v>
      </c>
      <c r="D2195" s="21" t="str">
        <f t="shared" si="136"/>
        <v>22-Aug-2010</v>
      </c>
      <c r="E2195" s="2">
        <v>0.80555555555555547</v>
      </c>
      <c r="F2195" s="1">
        <v>40412</v>
      </c>
      <c r="G2195" s="2">
        <v>0.9472222222222223</v>
      </c>
      <c r="H2195">
        <v>70</v>
      </c>
      <c r="I2195">
        <v>204</v>
      </c>
      <c r="J2195" t="s">
        <v>8</v>
      </c>
      <c r="K2195" t="s">
        <v>21</v>
      </c>
      <c r="L2195" t="str">
        <f t="shared" si="137"/>
        <v>Evening</v>
      </c>
      <c r="M2195" t="str">
        <f t="shared" si="138"/>
        <v>19</v>
      </c>
      <c r="N2195" t="str">
        <f t="shared" si="139"/>
        <v>22</v>
      </c>
    </row>
    <row r="2196" spans="1:14" x14ac:dyDescent="0.3">
      <c r="A2196">
        <v>1</v>
      </c>
      <c r="B2196">
        <v>6</v>
      </c>
      <c r="C2196" s="1">
        <v>40412</v>
      </c>
      <c r="D2196" s="21" t="str">
        <f t="shared" si="136"/>
        <v>22-Aug-2010</v>
      </c>
      <c r="E2196" s="2">
        <v>0.81666666666666676</v>
      </c>
      <c r="F2196" s="1">
        <v>40412</v>
      </c>
      <c r="G2196" s="2">
        <v>0.87569444444444444</v>
      </c>
      <c r="H2196">
        <v>50</v>
      </c>
      <c r="I2196">
        <v>85</v>
      </c>
      <c r="J2196" t="s">
        <v>8</v>
      </c>
      <c r="K2196" t="s">
        <v>21</v>
      </c>
      <c r="L2196" t="str">
        <f t="shared" si="137"/>
        <v>Evening</v>
      </c>
      <c r="M2196" t="str">
        <f t="shared" si="138"/>
        <v>19</v>
      </c>
      <c r="N2196" t="str">
        <f t="shared" si="139"/>
        <v>21</v>
      </c>
    </row>
    <row r="2197" spans="1:14" x14ac:dyDescent="0.3">
      <c r="A2197">
        <v>1</v>
      </c>
      <c r="B2197">
        <v>8</v>
      </c>
      <c r="C2197" s="1">
        <v>40412</v>
      </c>
      <c r="D2197" s="21" t="str">
        <f t="shared" si="136"/>
        <v>22-Aug-2010</v>
      </c>
      <c r="E2197" s="2">
        <v>0.84027777777777779</v>
      </c>
      <c r="F2197" s="1">
        <v>40412</v>
      </c>
      <c r="G2197" s="2">
        <v>0.92083333333333339</v>
      </c>
      <c r="H2197">
        <v>50</v>
      </c>
      <c r="I2197">
        <v>116</v>
      </c>
      <c r="J2197" t="s">
        <v>8</v>
      </c>
      <c r="K2197" t="s">
        <v>21</v>
      </c>
      <c r="L2197" t="str">
        <f t="shared" si="137"/>
        <v>Evening</v>
      </c>
      <c r="M2197" t="str">
        <f t="shared" si="138"/>
        <v>20</v>
      </c>
      <c r="N2197" t="str">
        <f t="shared" si="139"/>
        <v>22</v>
      </c>
    </row>
    <row r="2198" spans="1:14" x14ac:dyDescent="0.3">
      <c r="A2198">
        <v>1</v>
      </c>
      <c r="B2198">
        <v>6</v>
      </c>
      <c r="C2198" s="1">
        <v>40412</v>
      </c>
      <c r="D2198" s="21" t="str">
        <f t="shared" si="136"/>
        <v>22-Aug-2010</v>
      </c>
      <c r="E2198" s="2">
        <v>0.91041666666666676</v>
      </c>
      <c r="F2198" s="1">
        <v>40413</v>
      </c>
      <c r="G2198" s="2">
        <v>4.9999999999999996E-2</v>
      </c>
      <c r="H2198">
        <v>70</v>
      </c>
      <c r="I2198">
        <v>201</v>
      </c>
      <c r="J2198" t="s">
        <v>8</v>
      </c>
      <c r="K2198" t="s">
        <v>21</v>
      </c>
      <c r="L2198" t="str">
        <f t="shared" si="137"/>
        <v>Evening</v>
      </c>
      <c r="M2198" t="str">
        <f t="shared" si="138"/>
        <v>21</v>
      </c>
      <c r="N2198" t="str">
        <f t="shared" si="139"/>
        <v>01</v>
      </c>
    </row>
    <row r="2199" spans="1:14" x14ac:dyDescent="0.3">
      <c r="A2199">
        <v>1</v>
      </c>
      <c r="B2199">
        <v>5</v>
      </c>
      <c r="C2199" s="1">
        <v>40412</v>
      </c>
      <c r="D2199" s="21" t="str">
        <f t="shared" si="136"/>
        <v>22-Aug-2010</v>
      </c>
      <c r="E2199" s="2">
        <v>0.9243055555555556</v>
      </c>
      <c r="F2199" s="1">
        <v>40413</v>
      </c>
      <c r="G2199" s="2">
        <v>6.9444444444444447E-4</v>
      </c>
      <c r="H2199">
        <v>50</v>
      </c>
      <c r="I2199">
        <v>110</v>
      </c>
      <c r="J2199" t="s">
        <v>8</v>
      </c>
      <c r="K2199" t="s">
        <v>21</v>
      </c>
      <c r="L2199" t="str">
        <f t="shared" si="137"/>
        <v>Night</v>
      </c>
      <c r="M2199" t="str">
        <f t="shared" si="138"/>
        <v>22</v>
      </c>
      <c r="N2199" t="str">
        <f t="shared" si="139"/>
        <v>00</v>
      </c>
    </row>
    <row r="2200" spans="1:14" x14ac:dyDescent="0.3">
      <c r="A2200">
        <v>1</v>
      </c>
      <c r="B2200">
        <v>5</v>
      </c>
      <c r="C2200" s="1">
        <v>40418</v>
      </c>
      <c r="D2200" s="21" t="str">
        <f t="shared" si="136"/>
        <v>28-Aug-2010</v>
      </c>
      <c r="E2200" s="2">
        <v>0.48333333333333334</v>
      </c>
      <c r="F2200" s="1">
        <v>40418</v>
      </c>
      <c r="G2200" s="2">
        <v>0.72986111111111107</v>
      </c>
      <c r="H2200">
        <v>110</v>
      </c>
      <c r="I2200">
        <v>355</v>
      </c>
      <c r="J2200" t="s">
        <v>8</v>
      </c>
      <c r="K2200" t="s">
        <v>18</v>
      </c>
      <c r="L2200" t="str">
        <f t="shared" si="137"/>
        <v>Morning</v>
      </c>
      <c r="M2200" t="str">
        <f t="shared" si="138"/>
        <v>11</v>
      </c>
      <c r="N2200" t="str">
        <f t="shared" si="139"/>
        <v>17</v>
      </c>
    </row>
    <row r="2201" spans="1:14" x14ac:dyDescent="0.3">
      <c r="A2201">
        <v>1</v>
      </c>
      <c r="B2201">
        <v>6</v>
      </c>
      <c r="C2201" s="1">
        <v>40418</v>
      </c>
      <c r="D2201" s="21" t="str">
        <f t="shared" si="136"/>
        <v>28-Aug-2010</v>
      </c>
      <c r="E2201" s="2">
        <v>0.57430555555555551</v>
      </c>
      <c r="F2201" s="1">
        <v>40418</v>
      </c>
      <c r="G2201" s="2">
        <v>0.71805555555555556</v>
      </c>
      <c r="H2201">
        <v>70</v>
      </c>
      <c r="I2201">
        <v>207</v>
      </c>
      <c r="J2201" t="s">
        <v>8</v>
      </c>
      <c r="K2201" t="s">
        <v>18</v>
      </c>
      <c r="L2201" t="str">
        <f t="shared" si="137"/>
        <v>Morning</v>
      </c>
      <c r="M2201" t="str">
        <f t="shared" si="138"/>
        <v>13</v>
      </c>
      <c r="N2201" t="str">
        <f t="shared" si="139"/>
        <v>17</v>
      </c>
    </row>
    <row r="2202" spans="1:14" x14ac:dyDescent="0.3">
      <c r="A2202">
        <v>1</v>
      </c>
      <c r="B2202">
        <v>5</v>
      </c>
      <c r="C2202" s="1">
        <v>40418</v>
      </c>
      <c r="D2202" s="21" t="str">
        <f t="shared" si="136"/>
        <v>28-Aug-2010</v>
      </c>
      <c r="E2202" s="2">
        <v>0.59930555555555554</v>
      </c>
      <c r="F2202" s="1">
        <v>40418</v>
      </c>
      <c r="G2202" s="2">
        <v>0.65694444444444444</v>
      </c>
      <c r="H2202">
        <v>50</v>
      </c>
      <c r="I2202">
        <v>83</v>
      </c>
      <c r="J2202" t="s">
        <v>8</v>
      </c>
      <c r="K2202" t="s">
        <v>18</v>
      </c>
      <c r="L2202" t="str">
        <f t="shared" si="137"/>
        <v>Afternoon</v>
      </c>
      <c r="M2202" t="str">
        <f t="shared" si="138"/>
        <v>14</v>
      </c>
      <c r="N2202" t="str">
        <f t="shared" si="139"/>
        <v>15</v>
      </c>
    </row>
    <row r="2203" spans="1:14" x14ac:dyDescent="0.3">
      <c r="A2203">
        <v>1</v>
      </c>
      <c r="B2203">
        <v>6</v>
      </c>
      <c r="C2203" s="1">
        <v>40418</v>
      </c>
      <c r="D2203" s="21" t="str">
        <f t="shared" si="136"/>
        <v>28-Aug-2010</v>
      </c>
      <c r="E2203" s="2">
        <v>0.64513888888888882</v>
      </c>
      <c r="F2203" s="1">
        <v>40418</v>
      </c>
      <c r="G2203" s="2">
        <v>0.75416666666666676</v>
      </c>
      <c r="H2203">
        <v>50</v>
      </c>
      <c r="I2203">
        <v>157</v>
      </c>
      <c r="J2203" t="s">
        <v>8</v>
      </c>
      <c r="K2203" t="s">
        <v>18</v>
      </c>
      <c r="L2203" t="str">
        <f t="shared" si="137"/>
        <v>Afternoon</v>
      </c>
      <c r="M2203" t="str">
        <f t="shared" si="138"/>
        <v>15</v>
      </c>
      <c r="N2203" t="str">
        <f t="shared" si="139"/>
        <v>18</v>
      </c>
    </row>
    <row r="2204" spans="1:14" x14ac:dyDescent="0.3">
      <c r="A2204">
        <v>1</v>
      </c>
      <c r="B2204">
        <v>6</v>
      </c>
      <c r="C2204" s="1">
        <v>40418</v>
      </c>
      <c r="D2204" s="21" t="str">
        <f t="shared" si="136"/>
        <v>28-Aug-2010</v>
      </c>
      <c r="E2204" s="2">
        <v>0.69236111111111109</v>
      </c>
      <c r="F2204" s="1">
        <v>40418</v>
      </c>
      <c r="G2204" s="2">
        <v>0.87430555555555556</v>
      </c>
      <c r="H2204">
        <v>90</v>
      </c>
      <c r="I2204">
        <v>262</v>
      </c>
      <c r="J2204" t="s">
        <v>8</v>
      </c>
      <c r="K2204" t="s">
        <v>18</v>
      </c>
      <c r="L2204" t="str">
        <f t="shared" si="137"/>
        <v>Afternoon</v>
      </c>
      <c r="M2204" t="str">
        <f t="shared" si="138"/>
        <v>16</v>
      </c>
      <c r="N2204" t="str">
        <f t="shared" si="139"/>
        <v>20</v>
      </c>
    </row>
    <row r="2205" spans="1:14" x14ac:dyDescent="0.3">
      <c r="A2205">
        <v>1</v>
      </c>
      <c r="B2205">
        <v>5</v>
      </c>
      <c r="C2205" s="1">
        <v>40418</v>
      </c>
      <c r="D2205" s="21" t="str">
        <f t="shared" si="136"/>
        <v>28-Aug-2010</v>
      </c>
      <c r="E2205" s="2">
        <v>0.70347222222222217</v>
      </c>
      <c r="F2205" s="1">
        <v>40418</v>
      </c>
      <c r="G2205" s="2">
        <v>0.80763888888888891</v>
      </c>
      <c r="H2205" s="3">
        <v>300</v>
      </c>
      <c r="I2205">
        <v>150</v>
      </c>
      <c r="J2205" t="s">
        <v>8</v>
      </c>
      <c r="K2205" t="s">
        <v>18</v>
      </c>
      <c r="L2205" t="str">
        <f t="shared" si="137"/>
        <v>Afternoon</v>
      </c>
      <c r="M2205" t="str">
        <f t="shared" si="138"/>
        <v>16</v>
      </c>
      <c r="N2205" t="str">
        <f t="shared" si="139"/>
        <v>19</v>
      </c>
    </row>
    <row r="2206" spans="1:14" x14ac:dyDescent="0.3">
      <c r="A2206">
        <v>1</v>
      </c>
      <c r="B2206">
        <v>8</v>
      </c>
      <c r="C2206" s="1">
        <v>40418</v>
      </c>
      <c r="D2206" s="21" t="str">
        <f t="shared" si="136"/>
        <v>28-Aug-2010</v>
      </c>
      <c r="E2206" s="2">
        <v>0.71597222222222223</v>
      </c>
      <c r="F2206" s="1">
        <v>40418</v>
      </c>
      <c r="G2206" s="2">
        <v>0.7416666666666667</v>
      </c>
      <c r="H2206">
        <v>50</v>
      </c>
      <c r="I2206">
        <v>37</v>
      </c>
      <c r="J2206" t="s">
        <v>8</v>
      </c>
      <c r="K2206" t="s">
        <v>18</v>
      </c>
      <c r="L2206" t="str">
        <f t="shared" si="137"/>
        <v>Afternoon</v>
      </c>
      <c r="M2206" t="str">
        <f t="shared" si="138"/>
        <v>17</v>
      </c>
      <c r="N2206" t="str">
        <f t="shared" si="139"/>
        <v>17</v>
      </c>
    </row>
    <row r="2207" spans="1:14" x14ac:dyDescent="0.3">
      <c r="A2207">
        <v>1</v>
      </c>
      <c r="B2207">
        <v>6</v>
      </c>
      <c r="C2207" s="1">
        <v>40418</v>
      </c>
      <c r="D2207" s="21" t="str">
        <f t="shared" si="136"/>
        <v>28-Aug-2010</v>
      </c>
      <c r="E2207" s="2">
        <v>0.73125000000000007</v>
      </c>
      <c r="F2207" s="1">
        <v>40418</v>
      </c>
      <c r="G2207" s="2">
        <v>0.77916666666666667</v>
      </c>
      <c r="H2207">
        <v>50</v>
      </c>
      <c r="I2207">
        <v>69</v>
      </c>
      <c r="J2207" t="s">
        <v>8</v>
      </c>
      <c r="K2207" t="s">
        <v>18</v>
      </c>
      <c r="L2207" t="str">
        <f t="shared" si="137"/>
        <v>Afternoon</v>
      </c>
      <c r="M2207" t="str">
        <f t="shared" si="138"/>
        <v>17</v>
      </c>
      <c r="N2207" t="str">
        <f t="shared" si="139"/>
        <v>18</v>
      </c>
    </row>
    <row r="2208" spans="1:14" x14ac:dyDescent="0.3">
      <c r="A2208">
        <v>1</v>
      </c>
      <c r="B2208">
        <v>6</v>
      </c>
      <c r="C2208" s="1">
        <v>40418</v>
      </c>
      <c r="D2208" s="21" t="str">
        <f t="shared" si="136"/>
        <v>28-Aug-2010</v>
      </c>
      <c r="E2208" s="2">
        <v>0.78680555555555554</v>
      </c>
      <c r="F2208" s="1">
        <v>40418</v>
      </c>
      <c r="G2208" s="2">
        <v>0.86249999999999993</v>
      </c>
      <c r="H2208">
        <v>50</v>
      </c>
      <c r="I2208">
        <v>109</v>
      </c>
      <c r="J2208" t="s">
        <v>8</v>
      </c>
      <c r="K2208" t="s">
        <v>18</v>
      </c>
      <c r="L2208" t="str">
        <f t="shared" si="137"/>
        <v>Evening</v>
      </c>
      <c r="M2208" t="str">
        <f t="shared" si="138"/>
        <v>18</v>
      </c>
      <c r="N2208" t="str">
        <f t="shared" si="139"/>
        <v>20</v>
      </c>
    </row>
    <row r="2209" spans="1:14" x14ac:dyDescent="0.3">
      <c r="A2209">
        <v>1</v>
      </c>
      <c r="B2209">
        <v>6</v>
      </c>
      <c r="C2209" s="1">
        <v>40418</v>
      </c>
      <c r="D2209" s="21" t="str">
        <f t="shared" si="136"/>
        <v>28-Aug-2010</v>
      </c>
      <c r="E2209" s="2">
        <v>0.7944444444444444</v>
      </c>
      <c r="F2209" s="1">
        <v>40418</v>
      </c>
      <c r="G2209" s="2">
        <v>0.94444444444444453</v>
      </c>
      <c r="H2209">
        <v>70</v>
      </c>
      <c r="I2209">
        <v>216</v>
      </c>
      <c r="J2209" t="s">
        <v>8</v>
      </c>
      <c r="K2209" t="s">
        <v>18</v>
      </c>
      <c r="L2209" t="str">
        <f t="shared" si="137"/>
        <v>Evening</v>
      </c>
      <c r="M2209" t="str">
        <f t="shared" si="138"/>
        <v>19</v>
      </c>
      <c r="N2209" t="str">
        <f t="shared" si="139"/>
        <v>22</v>
      </c>
    </row>
    <row r="2210" spans="1:14" x14ac:dyDescent="0.3">
      <c r="A2210">
        <v>1</v>
      </c>
      <c r="B2210">
        <v>6</v>
      </c>
      <c r="C2210" s="1">
        <v>40418</v>
      </c>
      <c r="D2210" s="21" t="str">
        <f t="shared" si="136"/>
        <v>28-Aug-2010</v>
      </c>
      <c r="E2210" s="2">
        <v>0.82500000000000007</v>
      </c>
      <c r="F2210" s="1">
        <v>40418</v>
      </c>
      <c r="G2210" s="2">
        <v>0.9868055555555556</v>
      </c>
      <c r="H2210">
        <v>70</v>
      </c>
      <c r="I2210">
        <v>233</v>
      </c>
      <c r="J2210" t="s">
        <v>8</v>
      </c>
      <c r="K2210" t="s">
        <v>18</v>
      </c>
      <c r="L2210" t="str">
        <f t="shared" si="137"/>
        <v>Evening</v>
      </c>
      <c r="M2210" t="str">
        <f t="shared" si="138"/>
        <v>19</v>
      </c>
      <c r="N2210" t="str">
        <f t="shared" si="139"/>
        <v>23</v>
      </c>
    </row>
    <row r="2211" spans="1:14" x14ac:dyDescent="0.3">
      <c r="A2211">
        <v>1</v>
      </c>
      <c r="B2211">
        <v>6</v>
      </c>
      <c r="C2211" s="1">
        <v>40418</v>
      </c>
      <c r="D2211" s="21" t="str">
        <f t="shared" si="136"/>
        <v>28-Aug-2010</v>
      </c>
      <c r="E2211" s="2">
        <v>0.82777777777777783</v>
      </c>
      <c r="F2211" s="1">
        <v>40418</v>
      </c>
      <c r="G2211" s="2">
        <v>0.95208333333333339</v>
      </c>
      <c r="H2211">
        <v>50</v>
      </c>
      <c r="I2211">
        <v>179</v>
      </c>
      <c r="J2211" t="s">
        <v>8</v>
      </c>
      <c r="K2211" t="s">
        <v>18</v>
      </c>
      <c r="L2211" t="str">
        <f t="shared" si="137"/>
        <v>Evening</v>
      </c>
      <c r="M2211" t="str">
        <f t="shared" si="138"/>
        <v>19</v>
      </c>
      <c r="N2211" t="str">
        <f t="shared" si="139"/>
        <v>22</v>
      </c>
    </row>
    <row r="2212" spans="1:14" x14ac:dyDescent="0.3">
      <c r="A2212">
        <v>1</v>
      </c>
      <c r="B2212">
        <v>5</v>
      </c>
      <c r="C2212" s="1">
        <v>40418</v>
      </c>
      <c r="D2212" s="21" t="str">
        <f t="shared" si="136"/>
        <v>28-Aug-2010</v>
      </c>
      <c r="E2212" s="2">
        <v>0.82986111111111116</v>
      </c>
      <c r="F2212" s="1">
        <v>40418</v>
      </c>
      <c r="G2212" s="2">
        <v>0.89236111111111116</v>
      </c>
      <c r="H2212">
        <v>50</v>
      </c>
      <c r="I2212">
        <v>90</v>
      </c>
      <c r="J2212" t="s">
        <v>8</v>
      </c>
      <c r="K2212" t="s">
        <v>18</v>
      </c>
      <c r="L2212" t="str">
        <f t="shared" si="137"/>
        <v>Evening</v>
      </c>
      <c r="M2212" t="str">
        <f t="shared" si="138"/>
        <v>19</v>
      </c>
      <c r="N2212" t="str">
        <f t="shared" si="139"/>
        <v>21</v>
      </c>
    </row>
    <row r="2213" spans="1:14" x14ac:dyDescent="0.3">
      <c r="A2213">
        <v>1</v>
      </c>
      <c r="B2213">
        <v>5</v>
      </c>
      <c r="C2213" s="1">
        <v>40418</v>
      </c>
      <c r="D2213" s="21" t="str">
        <f t="shared" si="136"/>
        <v>28-Aug-2010</v>
      </c>
      <c r="E2213" s="2">
        <v>0.84722222222222221</v>
      </c>
      <c r="F2213" s="1">
        <v>40418</v>
      </c>
      <c r="G2213" s="2">
        <v>0.95833333333333337</v>
      </c>
      <c r="H2213">
        <v>50</v>
      </c>
      <c r="I2213">
        <v>160</v>
      </c>
      <c r="J2213" t="s">
        <v>8</v>
      </c>
      <c r="K2213" t="s">
        <v>18</v>
      </c>
      <c r="L2213" t="str">
        <f t="shared" si="137"/>
        <v>Evening</v>
      </c>
      <c r="M2213" t="str">
        <f t="shared" si="138"/>
        <v>20</v>
      </c>
      <c r="N2213" t="str">
        <f t="shared" si="139"/>
        <v>23</v>
      </c>
    </row>
    <row r="2214" spans="1:14" x14ac:dyDescent="0.3">
      <c r="A2214">
        <v>1</v>
      </c>
      <c r="B2214">
        <v>5</v>
      </c>
      <c r="C2214" s="1">
        <v>40418</v>
      </c>
      <c r="D2214" s="21" t="str">
        <f t="shared" si="136"/>
        <v>28-Aug-2010</v>
      </c>
      <c r="E2214" s="2">
        <v>0.94652777777777775</v>
      </c>
      <c r="F2214" s="1">
        <v>40419</v>
      </c>
      <c r="G2214" s="2">
        <v>1.5277777777777777E-2</v>
      </c>
      <c r="H2214">
        <v>50</v>
      </c>
      <c r="I2214">
        <v>99</v>
      </c>
      <c r="J2214" t="s">
        <v>8</v>
      </c>
      <c r="K2214" t="s">
        <v>18</v>
      </c>
      <c r="L2214" t="str">
        <f t="shared" si="137"/>
        <v>Night</v>
      </c>
      <c r="M2214" t="str">
        <f t="shared" si="138"/>
        <v>22</v>
      </c>
      <c r="N2214" t="str">
        <f t="shared" si="139"/>
        <v>00</v>
      </c>
    </row>
    <row r="2215" spans="1:14" x14ac:dyDescent="0.3">
      <c r="A2215">
        <v>1</v>
      </c>
      <c r="B2215">
        <v>6</v>
      </c>
      <c r="C2215" s="1">
        <v>40419</v>
      </c>
      <c r="D2215" s="21" t="str">
        <f t="shared" si="136"/>
        <v>29-Aug-2010</v>
      </c>
      <c r="E2215" s="2">
        <v>0.45416666666666666</v>
      </c>
      <c r="F2215" s="1">
        <v>40419</v>
      </c>
      <c r="G2215" s="2">
        <v>0.52986111111111112</v>
      </c>
      <c r="H2215">
        <v>50</v>
      </c>
      <c r="I2215">
        <v>109</v>
      </c>
      <c r="J2215" t="s">
        <v>8</v>
      </c>
      <c r="K2215" t="s">
        <v>21</v>
      </c>
      <c r="L2215" t="str">
        <f t="shared" si="137"/>
        <v>Morning</v>
      </c>
      <c r="M2215" t="str">
        <f t="shared" si="138"/>
        <v>10</v>
      </c>
      <c r="N2215" t="str">
        <f t="shared" si="139"/>
        <v>12</v>
      </c>
    </row>
    <row r="2216" spans="1:14" x14ac:dyDescent="0.3">
      <c r="A2216">
        <v>1</v>
      </c>
      <c r="B2216">
        <v>5</v>
      </c>
      <c r="C2216" s="1">
        <v>40419</v>
      </c>
      <c r="D2216" s="21" t="str">
        <f t="shared" si="136"/>
        <v>29-Aug-2010</v>
      </c>
      <c r="E2216" s="2">
        <v>0.5131944444444444</v>
      </c>
      <c r="F2216" s="1">
        <v>40419</v>
      </c>
      <c r="G2216" s="2">
        <v>0.55486111111111114</v>
      </c>
      <c r="H2216">
        <v>50</v>
      </c>
      <c r="I2216">
        <v>60</v>
      </c>
      <c r="J2216" t="s">
        <v>8</v>
      </c>
      <c r="K2216" t="s">
        <v>21</v>
      </c>
      <c r="L2216" t="str">
        <f t="shared" si="137"/>
        <v>Morning</v>
      </c>
      <c r="M2216" t="str">
        <f t="shared" si="138"/>
        <v>12</v>
      </c>
      <c r="N2216" t="str">
        <f t="shared" si="139"/>
        <v>13</v>
      </c>
    </row>
    <row r="2217" spans="1:14" x14ac:dyDescent="0.3">
      <c r="A2217">
        <v>1</v>
      </c>
      <c r="B2217">
        <v>6</v>
      </c>
      <c r="C2217" s="1">
        <v>40419</v>
      </c>
      <c r="D2217" s="21" t="str">
        <f t="shared" si="136"/>
        <v>29-Aug-2010</v>
      </c>
      <c r="E2217" s="2">
        <v>0.53472222222222221</v>
      </c>
      <c r="F2217" s="1">
        <v>40419</v>
      </c>
      <c r="G2217" s="2">
        <v>0.61736111111111114</v>
      </c>
      <c r="H2217">
        <v>50</v>
      </c>
      <c r="I2217">
        <v>119</v>
      </c>
      <c r="J2217" t="s">
        <v>8</v>
      </c>
      <c r="K2217" t="s">
        <v>21</v>
      </c>
      <c r="L2217" t="str">
        <f t="shared" si="137"/>
        <v>Morning</v>
      </c>
      <c r="M2217" t="str">
        <f t="shared" si="138"/>
        <v>12</v>
      </c>
      <c r="N2217" t="str">
        <f t="shared" si="139"/>
        <v>14</v>
      </c>
    </row>
    <row r="2218" spans="1:14" x14ac:dyDescent="0.3">
      <c r="A2218">
        <v>1</v>
      </c>
      <c r="B2218">
        <v>6</v>
      </c>
      <c r="C2218" s="1">
        <v>40419</v>
      </c>
      <c r="D2218" s="21" t="str">
        <f t="shared" si="136"/>
        <v>29-Aug-2010</v>
      </c>
      <c r="E2218" s="2">
        <v>0.56388888888888888</v>
      </c>
      <c r="F2218" s="1">
        <v>40419</v>
      </c>
      <c r="G2218" s="2">
        <v>0.67708333333333337</v>
      </c>
      <c r="H2218">
        <v>50</v>
      </c>
      <c r="I2218">
        <v>163</v>
      </c>
      <c r="J2218" t="s">
        <v>8</v>
      </c>
      <c r="K2218" t="s">
        <v>21</v>
      </c>
      <c r="L2218" t="str">
        <f t="shared" si="137"/>
        <v>Morning</v>
      </c>
      <c r="M2218" t="str">
        <f t="shared" si="138"/>
        <v>13</v>
      </c>
      <c r="N2218" t="str">
        <f t="shared" si="139"/>
        <v>16</v>
      </c>
    </row>
    <row r="2219" spans="1:14" x14ac:dyDescent="0.3">
      <c r="A2219">
        <v>1</v>
      </c>
      <c r="B2219">
        <v>6</v>
      </c>
      <c r="C2219" s="1">
        <v>40419</v>
      </c>
      <c r="D2219" s="21" t="str">
        <f t="shared" si="136"/>
        <v>29-Aug-2010</v>
      </c>
      <c r="E2219" s="2">
        <v>0.61736111111111114</v>
      </c>
      <c r="F2219" s="1">
        <v>40419</v>
      </c>
      <c r="G2219" s="2">
        <v>0.70624999999999993</v>
      </c>
      <c r="H2219">
        <v>50</v>
      </c>
      <c r="I2219">
        <v>128</v>
      </c>
      <c r="J2219" t="s">
        <v>8</v>
      </c>
      <c r="K2219" t="s">
        <v>21</v>
      </c>
      <c r="L2219" t="str">
        <f t="shared" si="137"/>
        <v>Afternoon</v>
      </c>
      <c r="M2219" t="str">
        <f t="shared" si="138"/>
        <v>14</v>
      </c>
      <c r="N2219" t="str">
        <f t="shared" si="139"/>
        <v>16</v>
      </c>
    </row>
    <row r="2220" spans="1:14" x14ac:dyDescent="0.3">
      <c r="A2220">
        <v>1</v>
      </c>
      <c r="B2220">
        <v>5</v>
      </c>
      <c r="C2220" s="1">
        <v>40419</v>
      </c>
      <c r="D2220" s="21" t="str">
        <f t="shared" si="136"/>
        <v>29-Aug-2010</v>
      </c>
      <c r="E2220" s="2">
        <v>0.61944444444444446</v>
      </c>
      <c r="F2220" s="1">
        <v>40419</v>
      </c>
      <c r="G2220" s="2">
        <v>0.67569444444444438</v>
      </c>
      <c r="H2220">
        <v>50</v>
      </c>
      <c r="I2220">
        <v>81</v>
      </c>
      <c r="J2220" t="s">
        <v>8</v>
      </c>
      <c r="K2220" t="s">
        <v>21</v>
      </c>
      <c r="L2220" t="str">
        <f t="shared" si="137"/>
        <v>Afternoon</v>
      </c>
      <c r="M2220" t="str">
        <f t="shared" si="138"/>
        <v>14</v>
      </c>
      <c r="N2220" t="str">
        <f t="shared" si="139"/>
        <v>16</v>
      </c>
    </row>
    <row r="2221" spans="1:14" x14ac:dyDescent="0.3">
      <c r="A2221">
        <v>1</v>
      </c>
      <c r="B2221">
        <v>5</v>
      </c>
      <c r="C2221" s="1">
        <v>40419</v>
      </c>
      <c r="D2221" s="21" t="str">
        <f t="shared" si="136"/>
        <v>29-Aug-2010</v>
      </c>
      <c r="E2221" s="2">
        <v>0.64027777777777783</v>
      </c>
      <c r="F2221" s="1">
        <v>40419</v>
      </c>
      <c r="G2221" s="2">
        <v>0.6743055555555556</v>
      </c>
      <c r="H2221">
        <v>50</v>
      </c>
      <c r="I2221">
        <v>49</v>
      </c>
      <c r="J2221" t="s">
        <v>8</v>
      </c>
      <c r="K2221" t="s">
        <v>21</v>
      </c>
      <c r="L2221" t="str">
        <f t="shared" si="137"/>
        <v>Afternoon</v>
      </c>
      <c r="M2221" t="str">
        <f t="shared" si="138"/>
        <v>15</v>
      </c>
      <c r="N2221" t="str">
        <f t="shared" si="139"/>
        <v>16</v>
      </c>
    </row>
    <row r="2222" spans="1:14" x14ac:dyDescent="0.3">
      <c r="A2222">
        <v>1</v>
      </c>
      <c r="B2222">
        <v>5</v>
      </c>
      <c r="C2222" s="1">
        <v>40419</v>
      </c>
      <c r="D2222" s="21" t="str">
        <f t="shared" si="136"/>
        <v>29-Aug-2010</v>
      </c>
      <c r="E2222" s="2">
        <v>0.70694444444444438</v>
      </c>
      <c r="F2222" s="1">
        <v>40419</v>
      </c>
      <c r="G2222" s="2">
        <v>0.75486111111111109</v>
      </c>
      <c r="H2222">
        <v>50</v>
      </c>
      <c r="I2222">
        <v>69</v>
      </c>
      <c r="J2222" t="s">
        <v>8</v>
      </c>
      <c r="K2222" t="s">
        <v>21</v>
      </c>
      <c r="L2222" t="str">
        <f t="shared" si="137"/>
        <v>Afternoon</v>
      </c>
      <c r="M2222" t="str">
        <f t="shared" si="138"/>
        <v>16</v>
      </c>
      <c r="N2222" t="str">
        <f t="shared" si="139"/>
        <v>18</v>
      </c>
    </row>
    <row r="2223" spans="1:14" x14ac:dyDescent="0.3">
      <c r="A2223">
        <v>1</v>
      </c>
      <c r="B2223">
        <v>6</v>
      </c>
      <c r="C2223" s="1">
        <v>40419</v>
      </c>
      <c r="D2223" s="21" t="str">
        <f t="shared" si="136"/>
        <v>29-Aug-2010</v>
      </c>
      <c r="E2223" s="2">
        <v>0.73958333333333337</v>
      </c>
      <c r="F2223" s="1">
        <v>40419</v>
      </c>
      <c r="G2223" s="2">
        <v>0.82430555555555562</v>
      </c>
      <c r="H2223">
        <v>50</v>
      </c>
      <c r="I2223">
        <v>122</v>
      </c>
      <c r="J2223" t="s">
        <v>8</v>
      </c>
      <c r="K2223" t="s">
        <v>21</v>
      </c>
      <c r="L2223" t="str">
        <f t="shared" si="137"/>
        <v>Afternoon</v>
      </c>
      <c r="M2223" t="str">
        <f t="shared" si="138"/>
        <v>17</v>
      </c>
      <c r="N2223" t="str">
        <f t="shared" si="139"/>
        <v>19</v>
      </c>
    </row>
    <row r="2224" spans="1:14" x14ac:dyDescent="0.3">
      <c r="A2224">
        <v>1</v>
      </c>
      <c r="B2224">
        <v>8</v>
      </c>
      <c r="C2224" s="1">
        <v>40419</v>
      </c>
      <c r="D2224" s="21" t="str">
        <f t="shared" si="136"/>
        <v>29-Aug-2010</v>
      </c>
      <c r="E2224" s="2">
        <v>0.74791666666666667</v>
      </c>
      <c r="F2224" s="1">
        <v>40419</v>
      </c>
      <c r="G2224" s="2">
        <v>0.7944444444444444</v>
      </c>
      <c r="H2224">
        <v>50</v>
      </c>
      <c r="I2224">
        <v>67</v>
      </c>
      <c r="J2224" t="s">
        <v>8</v>
      </c>
      <c r="K2224" t="s">
        <v>21</v>
      </c>
      <c r="L2224" t="str">
        <f t="shared" si="137"/>
        <v>Afternoon</v>
      </c>
      <c r="M2224" t="str">
        <f t="shared" si="138"/>
        <v>17</v>
      </c>
      <c r="N2224" t="str">
        <f t="shared" si="139"/>
        <v>19</v>
      </c>
    </row>
    <row r="2225" spans="1:14" x14ac:dyDescent="0.3">
      <c r="A2225">
        <v>1</v>
      </c>
      <c r="B2225">
        <v>6</v>
      </c>
      <c r="C2225" s="1">
        <v>40419</v>
      </c>
      <c r="D2225" s="21" t="str">
        <f t="shared" si="136"/>
        <v>29-Aug-2010</v>
      </c>
      <c r="E2225" s="2">
        <v>0.77500000000000002</v>
      </c>
      <c r="F2225" s="1">
        <v>40419</v>
      </c>
      <c r="G2225" s="2">
        <v>0.85972222222222217</v>
      </c>
      <c r="H2225">
        <v>50</v>
      </c>
      <c r="I2225">
        <v>122</v>
      </c>
      <c r="J2225" t="s">
        <v>8</v>
      </c>
      <c r="K2225" t="s">
        <v>21</v>
      </c>
      <c r="L2225" t="str">
        <f t="shared" si="137"/>
        <v>Evening</v>
      </c>
      <c r="M2225" t="str">
        <f t="shared" si="138"/>
        <v>18</v>
      </c>
      <c r="N2225" t="str">
        <f t="shared" si="139"/>
        <v>20</v>
      </c>
    </row>
    <row r="2226" spans="1:14" x14ac:dyDescent="0.3">
      <c r="A2226">
        <v>1</v>
      </c>
      <c r="B2226">
        <v>5</v>
      </c>
      <c r="C2226" s="1">
        <v>40419</v>
      </c>
      <c r="D2226" s="21" t="str">
        <f t="shared" si="136"/>
        <v>29-Aug-2010</v>
      </c>
      <c r="E2226" s="2">
        <v>0.8208333333333333</v>
      </c>
      <c r="F2226" s="1">
        <v>40419</v>
      </c>
      <c r="G2226" s="2">
        <v>0.93611111111111101</v>
      </c>
      <c r="H2226">
        <v>50</v>
      </c>
      <c r="I2226">
        <v>166</v>
      </c>
      <c r="J2226" t="s">
        <v>8</v>
      </c>
      <c r="K2226" t="s">
        <v>21</v>
      </c>
      <c r="L2226" t="str">
        <f t="shared" si="137"/>
        <v>Evening</v>
      </c>
      <c r="M2226" t="str">
        <f t="shared" si="138"/>
        <v>19</v>
      </c>
      <c r="N2226" t="str">
        <f t="shared" si="139"/>
        <v>22</v>
      </c>
    </row>
    <row r="2227" spans="1:14" x14ac:dyDescent="0.3">
      <c r="A2227">
        <v>1</v>
      </c>
      <c r="B2227">
        <v>6</v>
      </c>
      <c r="C2227" s="1">
        <v>40419</v>
      </c>
      <c r="D2227" s="21" t="str">
        <f t="shared" si="136"/>
        <v>29-Aug-2010</v>
      </c>
      <c r="E2227" s="2">
        <v>0.84236111111111101</v>
      </c>
      <c r="F2227" s="1">
        <v>40419</v>
      </c>
      <c r="G2227" s="2">
        <v>0.89097222222222217</v>
      </c>
      <c r="H2227">
        <v>50</v>
      </c>
      <c r="I2227">
        <v>70</v>
      </c>
      <c r="J2227" t="s">
        <v>8</v>
      </c>
      <c r="K2227" t="s">
        <v>21</v>
      </c>
      <c r="L2227" t="str">
        <f t="shared" si="137"/>
        <v>Evening</v>
      </c>
      <c r="M2227" t="str">
        <f t="shared" si="138"/>
        <v>20</v>
      </c>
      <c r="N2227" t="str">
        <f t="shared" si="139"/>
        <v>21</v>
      </c>
    </row>
    <row r="2228" spans="1:14" x14ac:dyDescent="0.3">
      <c r="A2228">
        <v>1</v>
      </c>
      <c r="B2228">
        <v>6</v>
      </c>
      <c r="C2228" s="1">
        <v>40419</v>
      </c>
      <c r="D2228" s="21" t="str">
        <f t="shared" si="136"/>
        <v>29-Aug-2010</v>
      </c>
      <c r="E2228" s="2">
        <v>0.87083333333333324</v>
      </c>
      <c r="F2228" s="1">
        <v>40419</v>
      </c>
      <c r="G2228" s="2">
        <v>0.93888888888888899</v>
      </c>
      <c r="H2228">
        <v>50</v>
      </c>
      <c r="I2228">
        <v>98</v>
      </c>
      <c r="J2228" t="s">
        <v>8</v>
      </c>
      <c r="K2228" t="s">
        <v>21</v>
      </c>
      <c r="L2228" t="str">
        <f t="shared" si="137"/>
        <v>Evening</v>
      </c>
      <c r="M2228" t="str">
        <f t="shared" si="138"/>
        <v>20</v>
      </c>
      <c r="N2228" t="str">
        <f t="shared" si="139"/>
        <v>22</v>
      </c>
    </row>
    <row r="2229" spans="1:14" x14ac:dyDescent="0.3">
      <c r="A2229">
        <v>1</v>
      </c>
      <c r="B2229">
        <v>6</v>
      </c>
      <c r="C2229" s="1">
        <v>40419</v>
      </c>
      <c r="D2229" s="21" t="str">
        <f t="shared" si="136"/>
        <v>29-Aug-2010</v>
      </c>
      <c r="E2229" s="2">
        <v>0.90069444444444446</v>
      </c>
      <c r="F2229" s="1">
        <v>40420</v>
      </c>
      <c r="G2229" s="2">
        <v>3.0555555555555555E-2</v>
      </c>
      <c r="H2229">
        <v>70</v>
      </c>
      <c r="I2229">
        <v>187</v>
      </c>
      <c r="J2229" t="s">
        <v>8</v>
      </c>
      <c r="K2229" t="s">
        <v>21</v>
      </c>
      <c r="L2229" t="str">
        <f t="shared" si="137"/>
        <v>Evening</v>
      </c>
      <c r="M2229" t="str">
        <f t="shared" si="138"/>
        <v>21</v>
      </c>
      <c r="N2229" t="str">
        <f t="shared" si="139"/>
        <v>00</v>
      </c>
    </row>
    <row r="2230" spans="1:14" x14ac:dyDescent="0.3">
      <c r="A2230">
        <v>1</v>
      </c>
      <c r="B2230">
        <v>5</v>
      </c>
      <c r="C2230" s="1">
        <v>40425</v>
      </c>
      <c r="D2230" s="21" t="str">
        <f t="shared" si="136"/>
        <v>04-Sep-2010</v>
      </c>
      <c r="E2230" s="2">
        <v>0.46111111111111108</v>
      </c>
      <c r="F2230" s="1">
        <v>40425</v>
      </c>
      <c r="G2230" s="2">
        <v>0.6791666666666667</v>
      </c>
      <c r="H2230">
        <v>110</v>
      </c>
      <c r="I2230">
        <v>314</v>
      </c>
      <c r="J2230" t="s">
        <v>8</v>
      </c>
      <c r="K2230" t="s">
        <v>18</v>
      </c>
      <c r="L2230" t="str">
        <f t="shared" si="137"/>
        <v>Morning</v>
      </c>
      <c r="M2230" t="str">
        <f t="shared" si="138"/>
        <v>11</v>
      </c>
      <c r="N2230" t="str">
        <f t="shared" si="139"/>
        <v>16</v>
      </c>
    </row>
    <row r="2231" spans="1:14" x14ac:dyDescent="0.3">
      <c r="A2231">
        <v>1</v>
      </c>
      <c r="B2231">
        <v>6</v>
      </c>
      <c r="C2231" s="1">
        <v>40425</v>
      </c>
      <c r="D2231" s="21" t="str">
        <f t="shared" si="136"/>
        <v>04-Sep-2010</v>
      </c>
      <c r="E2231" s="2">
        <v>0.49861111111111112</v>
      </c>
      <c r="F2231" s="1">
        <v>40425</v>
      </c>
      <c r="G2231" s="2">
        <v>0.59305555555555556</v>
      </c>
      <c r="H2231">
        <v>50</v>
      </c>
      <c r="I2231">
        <v>136</v>
      </c>
      <c r="J2231" t="s">
        <v>8</v>
      </c>
      <c r="K2231" t="s">
        <v>18</v>
      </c>
      <c r="L2231" t="str">
        <f t="shared" si="137"/>
        <v>Morning</v>
      </c>
      <c r="M2231" t="str">
        <f t="shared" si="138"/>
        <v>11</v>
      </c>
      <c r="N2231" t="str">
        <f t="shared" si="139"/>
        <v>14</v>
      </c>
    </row>
    <row r="2232" spans="1:14" x14ac:dyDescent="0.3">
      <c r="A2232">
        <v>1</v>
      </c>
      <c r="B2232">
        <v>6</v>
      </c>
      <c r="C2232" s="1">
        <v>40425</v>
      </c>
      <c r="D2232" s="21" t="str">
        <f t="shared" si="136"/>
        <v>04-Sep-2010</v>
      </c>
      <c r="E2232" s="2">
        <v>0.51180555555555551</v>
      </c>
      <c r="F2232" s="1">
        <v>40425</v>
      </c>
      <c r="G2232" s="2">
        <v>0.63958333333333328</v>
      </c>
      <c r="H2232">
        <v>70</v>
      </c>
      <c r="I2232">
        <v>184</v>
      </c>
      <c r="J2232" t="s">
        <v>14</v>
      </c>
      <c r="K2232" t="s">
        <v>18</v>
      </c>
      <c r="L2232" t="str">
        <f t="shared" si="137"/>
        <v>Morning</v>
      </c>
      <c r="M2232" t="str">
        <f t="shared" si="138"/>
        <v>12</v>
      </c>
      <c r="N2232" t="str">
        <f t="shared" si="139"/>
        <v>15</v>
      </c>
    </row>
    <row r="2233" spans="1:14" x14ac:dyDescent="0.3">
      <c r="A2233">
        <v>1</v>
      </c>
      <c r="B2233">
        <v>5</v>
      </c>
      <c r="C2233" s="1">
        <v>40425</v>
      </c>
      <c r="D2233" s="21" t="str">
        <f t="shared" si="136"/>
        <v>04-Sep-2010</v>
      </c>
      <c r="E2233" s="2">
        <v>0.5131944444444444</v>
      </c>
      <c r="F2233" s="1">
        <v>40425</v>
      </c>
      <c r="G2233" s="2">
        <v>0.57013888888888886</v>
      </c>
      <c r="H2233">
        <v>50</v>
      </c>
      <c r="I2233">
        <v>82</v>
      </c>
      <c r="J2233" t="s">
        <v>8</v>
      </c>
      <c r="K2233" t="s">
        <v>18</v>
      </c>
      <c r="L2233" t="str">
        <f t="shared" si="137"/>
        <v>Morning</v>
      </c>
      <c r="M2233" t="str">
        <f t="shared" si="138"/>
        <v>12</v>
      </c>
      <c r="N2233" t="str">
        <f t="shared" si="139"/>
        <v>13</v>
      </c>
    </row>
    <row r="2234" spans="1:14" x14ac:dyDescent="0.3">
      <c r="A2234">
        <v>1</v>
      </c>
      <c r="B2234">
        <v>5</v>
      </c>
      <c r="C2234" s="1">
        <v>40425</v>
      </c>
      <c r="D2234" s="21" t="str">
        <f t="shared" si="136"/>
        <v>04-Sep-2010</v>
      </c>
      <c r="E2234" s="2">
        <v>0.51527777777777783</v>
      </c>
      <c r="F2234" s="1">
        <v>40425</v>
      </c>
      <c r="G2234" s="2">
        <v>0.69444444444444453</v>
      </c>
      <c r="H2234">
        <v>90</v>
      </c>
      <c r="I2234">
        <v>258</v>
      </c>
      <c r="J2234" t="s">
        <v>8</v>
      </c>
      <c r="K2234" t="s">
        <v>18</v>
      </c>
      <c r="L2234" t="str">
        <f t="shared" si="137"/>
        <v>Morning</v>
      </c>
      <c r="M2234" t="str">
        <f t="shared" si="138"/>
        <v>12</v>
      </c>
      <c r="N2234" t="str">
        <f t="shared" si="139"/>
        <v>16</v>
      </c>
    </row>
    <row r="2235" spans="1:14" x14ac:dyDescent="0.3">
      <c r="A2235">
        <v>1</v>
      </c>
      <c r="B2235">
        <v>5</v>
      </c>
      <c r="C2235" s="1">
        <v>40425</v>
      </c>
      <c r="D2235" s="21" t="str">
        <f t="shared" si="136"/>
        <v>04-Sep-2010</v>
      </c>
      <c r="E2235" s="2">
        <v>0.54722222222222217</v>
      </c>
      <c r="F2235" s="1">
        <v>40425</v>
      </c>
      <c r="G2235" s="2">
        <v>0.64513888888888882</v>
      </c>
      <c r="H2235">
        <v>50</v>
      </c>
      <c r="I2235">
        <v>141</v>
      </c>
      <c r="J2235" t="s">
        <v>8</v>
      </c>
      <c r="K2235" t="s">
        <v>18</v>
      </c>
      <c r="L2235" t="str">
        <f t="shared" si="137"/>
        <v>Morning</v>
      </c>
      <c r="M2235" t="str">
        <f t="shared" si="138"/>
        <v>13</v>
      </c>
      <c r="N2235" t="str">
        <f t="shared" si="139"/>
        <v>15</v>
      </c>
    </row>
    <row r="2236" spans="1:14" x14ac:dyDescent="0.3">
      <c r="A2236">
        <v>1</v>
      </c>
      <c r="B2236">
        <v>6</v>
      </c>
      <c r="C2236" s="1">
        <v>40425</v>
      </c>
      <c r="D2236" s="21" t="str">
        <f t="shared" si="136"/>
        <v>04-Sep-2010</v>
      </c>
      <c r="E2236" s="2">
        <v>0.5854166666666667</v>
      </c>
      <c r="F2236" s="1">
        <v>40425</v>
      </c>
      <c r="G2236" s="2">
        <v>0.65763888888888888</v>
      </c>
      <c r="H2236">
        <v>50</v>
      </c>
      <c r="I2236">
        <v>104</v>
      </c>
      <c r="J2236" t="s">
        <v>8</v>
      </c>
      <c r="K2236" t="s">
        <v>18</v>
      </c>
      <c r="L2236" t="str">
        <f t="shared" si="137"/>
        <v>Afternoon</v>
      </c>
      <c r="M2236" t="str">
        <f t="shared" si="138"/>
        <v>14</v>
      </c>
      <c r="N2236" t="str">
        <f t="shared" si="139"/>
        <v>15</v>
      </c>
    </row>
    <row r="2237" spans="1:14" x14ac:dyDescent="0.3">
      <c r="A2237">
        <v>1</v>
      </c>
      <c r="B2237">
        <v>5</v>
      </c>
      <c r="C2237" s="1">
        <v>40425</v>
      </c>
      <c r="D2237" s="21" t="str">
        <f t="shared" si="136"/>
        <v>04-Sep-2010</v>
      </c>
      <c r="E2237" s="2">
        <v>0.61597222222222225</v>
      </c>
      <c r="F2237" s="1">
        <v>40425</v>
      </c>
      <c r="G2237" s="2">
        <v>0.65486111111111112</v>
      </c>
      <c r="H2237">
        <v>50</v>
      </c>
      <c r="I2237">
        <v>56</v>
      </c>
      <c r="J2237" t="s">
        <v>8</v>
      </c>
      <c r="K2237" t="s">
        <v>18</v>
      </c>
      <c r="L2237" t="str">
        <f t="shared" si="137"/>
        <v>Afternoon</v>
      </c>
      <c r="M2237" t="str">
        <f t="shared" si="138"/>
        <v>14</v>
      </c>
      <c r="N2237" t="str">
        <f t="shared" si="139"/>
        <v>15</v>
      </c>
    </row>
    <row r="2238" spans="1:14" x14ac:dyDescent="0.3">
      <c r="A2238">
        <v>1</v>
      </c>
      <c r="B2238">
        <v>5</v>
      </c>
      <c r="C2238" s="1">
        <v>40425</v>
      </c>
      <c r="D2238" s="21" t="str">
        <f t="shared" si="136"/>
        <v>04-Sep-2010</v>
      </c>
      <c r="E2238" s="2">
        <v>0.61944444444444446</v>
      </c>
      <c r="F2238" s="1">
        <v>40425</v>
      </c>
      <c r="G2238" s="2">
        <v>0.70277777777777783</v>
      </c>
      <c r="H2238">
        <v>50</v>
      </c>
      <c r="I2238">
        <v>120</v>
      </c>
      <c r="J2238" t="s">
        <v>8</v>
      </c>
      <c r="K2238" t="s">
        <v>18</v>
      </c>
      <c r="L2238" t="str">
        <f t="shared" si="137"/>
        <v>Afternoon</v>
      </c>
      <c r="M2238" t="str">
        <f t="shared" si="138"/>
        <v>14</v>
      </c>
      <c r="N2238" t="str">
        <f t="shared" si="139"/>
        <v>16</v>
      </c>
    </row>
    <row r="2239" spans="1:14" x14ac:dyDescent="0.3">
      <c r="A2239">
        <v>1</v>
      </c>
      <c r="B2239">
        <v>6</v>
      </c>
      <c r="C2239" s="1">
        <v>40425</v>
      </c>
      <c r="D2239" s="21" t="str">
        <f t="shared" si="136"/>
        <v>04-Sep-2010</v>
      </c>
      <c r="E2239" s="2">
        <v>0.62777777777777777</v>
      </c>
      <c r="F2239" s="1">
        <v>40425</v>
      </c>
      <c r="G2239" s="2">
        <v>0.66111111111111109</v>
      </c>
      <c r="H2239">
        <v>50</v>
      </c>
      <c r="I2239">
        <v>48</v>
      </c>
      <c r="J2239" t="s">
        <v>8</v>
      </c>
      <c r="K2239" t="s">
        <v>18</v>
      </c>
      <c r="L2239" t="str">
        <f t="shared" si="137"/>
        <v>Afternoon</v>
      </c>
      <c r="M2239" t="str">
        <f t="shared" si="138"/>
        <v>15</v>
      </c>
      <c r="N2239" t="str">
        <f t="shared" si="139"/>
        <v>15</v>
      </c>
    </row>
    <row r="2240" spans="1:14" x14ac:dyDescent="0.3">
      <c r="A2240">
        <v>1</v>
      </c>
      <c r="B2240">
        <v>5</v>
      </c>
      <c r="C2240" s="1">
        <v>40425</v>
      </c>
      <c r="D2240" s="21" t="str">
        <f t="shared" si="136"/>
        <v>04-Sep-2010</v>
      </c>
      <c r="E2240" s="2">
        <v>0.7006944444444444</v>
      </c>
      <c r="F2240" s="1">
        <v>40425</v>
      </c>
      <c r="G2240" s="2">
        <v>0.8354166666666667</v>
      </c>
      <c r="H2240" s="3">
        <v>300</v>
      </c>
      <c r="I2240">
        <v>194</v>
      </c>
      <c r="J2240" t="s">
        <v>8</v>
      </c>
      <c r="K2240" t="s">
        <v>18</v>
      </c>
      <c r="L2240" t="str">
        <f t="shared" si="137"/>
        <v>Afternoon</v>
      </c>
      <c r="M2240" t="str">
        <f t="shared" si="138"/>
        <v>16</v>
      </c>
      <c r="N2240" t="str">
        <f t="shared" si="139"/>
        <v>20</v>
      </c>
    </row>
    <row r="2241" spans="1:14" x14ac:dyDescent="0.3">
      <c r="A2241">
        <v>1</v>
      </c>
      <c r="B2241">
        <v>5</v>
      </c>
      <c r="C2241" s="1">
        <v>40425</v>
      </c>
      <c r="D2241" s="21" t="str">
        <f t="shared" si="136"/>
        <v>04-Sep-2010</v>
      </c>
      <c r="E2241" s="2">
        <v>0.75416666666666676</v>
      </c>
      <c r="F2241" s="1">
        <v>40425</v>
      </c>
      <c r="G2241" s="2">
        <v>0.8930555555555556</v>
      </c>
      <c r="H2241">
        <v>70</v>
      </c>
      <c r="I2241">
        <v>200</v>
      </c>
      <c r="J2241" t="s">
        <v>8</v>
      </c>
      <c r="K2241" t="s">
        <v>18</v>
      </c>
      <c r="L2241" t="str">
        <f t="shared" si="137"/>
        <v>Evening</v>
      </c>
      <c r="M2241" t="str">
        <f t="shared" si="138"/>
        <v>18</v>
      </c>
      <c r="N2241" t="str">
        <f t="shared" si="139"/>
        <v>21</v>
      </c>
    </row>
    <row r="2242" spans="1:14" x14ac:dyDescent="0.3">
      <c r="A2242">
        <v>1</v>
      </c>
      <c r="B2242">
        <v>6</v>
      </c>
      <c r="C2242" s="1">
        <v>40425</v>
      </c>
      <c r="D2242" s="21" t="str">
        <f t="shared" si="136"/>
        <v>04-Sep-2010</v>
      </c>
      <c r="E2242" s="2">
        <v>0.75555555555555554</v>
      </c>
      <c r="F2242" s="1">
        <v>40425</v>
      </c>
      <c r="G2242" s="2">
        <v>0.81041666666666667</v>
      </c>
      <c r="H2242">
        <v>50</v>
      </c>
      <c r="I2242">
        <v>79</v>
      </c>
      <c r="J2242" t="s">
        <v>8</v>
      </c>
      <c r="K2242" t="s">
        <v>18</v>
      </c>
      <c r="L2242" t="str">
        <f t="shared" si="137"/>
        <v>Evening</v>
      </c>
      <c r="M2242" t="str">
        <f t="shared" si="138"/>
        <v>18</v>
      </c>
      <c r="N2242" t="str">
        <f t="shared" si="139"/>
        <v>19</v>
      </c>
    </row>
    <row r="2243" spans="1:14" x14ac:dyDescent="0.3">
      <c r="A2243">
        <v>1</v>
      </c>
      <c r="B2243">
        <v>5</v>
      </c>
      <c r="C2243" s="1">
        <v>40425</v>
      </c>
      <c r="D2243" s="21" t="str">
        <f t="shared" ref="D2243:D2306" si="140" xml:space="preserve"> TEXT(C2243, "dd-Mmm-yyyy")</f>
        <v>04-Sep-2010</v>
      </c>
      <c r="E2243" s="2">
        <v>0.76597222222222217</v>
      </c>
      <c r="F2243" s="1">
        <v>40425</v>
      </c>
      <c r="G2243" s="2">
        <v>0.94513888888888886</v>
      </c>
      <c r="H2243">
        <v>90</v>
      </c>
      <c r="I2243">
        <v>258</v>
      </c>
      <c r="J2243" t="s">
        <v>8</v>
      </c>
      <c r="K2243" t="s">
        <v>18</v>
      </c>
      <c r="L2243" t="str">
        <f t="shared" ref="L2243:L2306" si="141">IF(AND(E2243&gt;$T$6,E2243&lt;=$U$6),"Morning",IF(AND(E2243&gt;$U$6,E2243&lt;=$V$6),"Afternoon", IF(AND(E2243&gt;$V$6,E2243&lt;=$W$6),"Evening", "Night")))</f>
        <v>Evening</v>
      </c>
      <c r="M2243" t="str">
        <f t="shared" ref="M2243:M2306" si="142" xml:space="preserve"> TEXT(E2243, "H")</f>
        <v>18</v>
      </c>
      <c r="N2243" t="str">
        <f t="shared" ref="N2243:N2306" si="143" xml:space="preserve"> TEXT(G2243,"HH")</f>
        <v>22</v>
      </c>
    </row>
    <row r="2244" spans="1:14" x14ac:dyDescent="0.3">
      <c r="A2244">
        <v>1</v>
      </c>
      <c r="B2244">
        <v>6</v>
      </c>
      <c r="C2244" s="1">
        <v>40425</v>
      </c>
      <c r="D2244" s="21" t="str">
        <f t="shared" si="140"/>
        <v>04-Sep-2010</v>
      </c>
      <c r="E2244" s="2">
        <v>0.77847222222222223</v>
      </c>
      <c r="F2244" s="1">
        <v>40425</v>
      </c>
      <c r="G2244" s="2">
        <v>0.86249999999999993</v>
      </c>
      <c r="H2244">
        <v>50</v>
      </c>
      <c r="I2244">
        <v>121</v>
      </c>
      <c r="J2244" t="s">
        <v>8</v>
      </c>
      <c r="K2244" t="s">
        <v>18</v>
      </c>
      <c r="L2244" t="str">
        <f t="shared" si="141"/>
        <v>Evening</v>
      </c>
      <c r="M2244" t="str">
        <f t="shared" si="142"/>
        <v>18</v>
      </c>
      <c r="N2244" t="str">
        <f t="shared" si="143"/>
        <v>20</v>
      </c>
    </row>
    <row r="2245" spans="1:14" x14ac:dyDescent="0.3">
      <c r="A2245">
        <v>1</v>
      </c>
      <c r="B2245">
        <v>5</v>
      </c>
      <c r="C2245" s="1">
        <v>40425</v>
      </c>
      <c r="D2245" s="21" t="str">
        <f t="shared" si="140"/>
        <v>04-Sep-2010</v>
      </c>
      <c r="E2245" s="2">
        <v>0.8125</v>
      </c>
      <c r="F2245" s="1">
        <v>40425</v>
      </c>
      <c r="G2245" s="2">
        <v>0.92499999999999993</v>
      </c>
      <c r="H2245">
        <v>50</v>
      </c>
      <c r="I2245">
        <v>162</v>
      </c>
      <c r="J2245" t="s">
        <v>8</v>
      </c>
      <c r="K2245" t="s">
        <v>18</v>
      </c>
      <c r="L2245" t="str">
        <f t="shared" si="141"/>
        <v>Evening</v>
      </c>
      <c r="M2245" t="str">
        <f t="shared" si="142"/>
        <v>19</v>
      </c>
      <c r="N2245" t="str">
        <f t="shared" si="143"/>
        <v>22</v>
      </c>
    </row>
    <row r="2246" spans="1:14" x14ac:dyDescent="0.3">
      <c r="A2246">
        <v>1</v>
      </c>
      <c r="B2246">
        <v>8</v>
      </c>
      <c r="C2246" s="1">
        <v>40425</v>
      </c>
      <c r="D2246" s="21" t="str">
        <f t="shared" si="140"/>
        <v>04-Sep-2010</v>
      </c>
      <c r="E2246" s="2">
        <v>0.81319444444444444</v>
      </c>
      <c r="F2246" s="1">
        <v>40425</v>
      </c>
      <c r="G2246" s="2">
        <v>0.93958333333333333</v>
      </c>
      <c r="H2246">
        <v>70</v>
      </c>
      <c r="I2246">
        <v>182</v>
      </c>
      <c r="J2246" t="s">
        <v>8</v>
      </c>
      <c r="K2246" t="s">
        <v>18</v>
      </c>
      <c r="L2246" t="str">
        <f t="shared" si="141"/>
        <v>Evening</v>
      </c>
      <c r="M2246" t="str">
        <f t="shared" si="142"/>
        <v>19</v>
      </c>
      <c r="N2246" t="str">
        <f t="shared" si="143"/>
        <v>22</v>
      </c>
    </row>
    <row r="2247" spans="1:14" x14ac:dyDescent="0.3">
      <c r="A2247">
        <v>1</v>
      </c>
      <c r="B2247">
        <v>5</v>
      </c>
      <c r="C2247" s="1">
        <v>40425</v>
      </c>
      <c r="D2247" s="21" t="str">
        <f t="shared" si="140"/>
        <v>04-Sep-2010</v>
      </c>
      <c r="E2247" s="2">
        <v>0.84583333333333333</v>
      </c>
      <c r="F2247" s="1">
        <v>40425</v>
      </c>
      <c r="G2247" s="2">
        <v>0.91249999999999998</v>
      </c>
      <c r="H2247">
        <v>50</v>
      </c>
      <c r="I2247">
        <v>96</v>
      </c>
      <c r="J2247" t="s">
        <v>8</v>
      </c>
      <c r="K2247" t="s">
        <v>18</v>
      </c>
      <c r="L2247" t="str">
        <f t="shared" si="141"/>
        <v>Evening</v>
      </c>
      <c r="M2247" t="str">
        <f t="shared" si="142"/>
        <v>20</v>
      </c>
      <c r="N2247" t="str">
        <f t="shared" si="143"/>
        <v>21</v>
      </c>
    </row>
    <row r="2248" spans="1:14" x14ac:dyDescent="0.3">
      <c r="A2248">
        <v>1</v>
      </c>
      <c r="B2248">
        <v>6</v>
      </c>
      <c r="C2248" s="1">
        <v>40425</v>
      </c>
      <c r="D2248" s="21" t="str">
        <f t="shared" si="140"/>
        <v>04-Sep-2010</v>
      </c>
      <c r="E2248" s="2">
        <v>0.86319444444444438</v>
      </c>
      <c r="F2248" s="1">
        <v>40425</v>
      </c>
      <c r="G2248" s="2">
        <v>0.95763888888888893</v>
      </c>
      <c r="H2248">
        <v>50</v>
      </c>
      <c r="I2248">
        <v>136</v>
      </c>
      <c r="J2248" t="s">
        <v>8</v>
      </c>
      <c r="K2248" t="s">
        <v>18</v>
      </c>
      <c r="L2248" t="str">
        <f t="shared" si="141"/>
        <v>Evening</v>
      </c>
      <c r="M2248" t="str">
        <f t="shared" si="142"/>
        <v>20</v>
      </c>
      <c r="N2248" t="str">
        <f t="shared" si="143"/>
        <v>22</v>
      </c>
    </row>
    <row r="2249" spans="1:14" x14ac:dyDescent="0.3">
      <c r="A2249">
        <v>1</v>
      </c>
      <c r="B2249">
        <v>6</v>
      </c>
      <c r="C2249" s="1">
        <v>40425</v>
      </c>
      <c r="D2249" s="21" t="str">
        <f t="shared" si="140"/>
        <v>04-Sep-2010</v>
      </c>
      <c r="E2249" s="2">
        <v>0.89097222222222217</v>
      </c>
      <c r="F2249" s="1">
        <v>40425</v>
      </c>
      <c r="G2249" s="2">
        <v>0.93541666666666667</v>
      </c>
      <c r="H2249">
        <v>50</v>
      </c>
      <c r="I2249">
        <v>64</v>
      </c>
      <c r="J2249" t="s">
        <v>8</v>
      </c>
      <c r="K2249" t="s">
        <v>18</v>
      </c>
      <c r="L2249" t="str">
        <f t="shared" si="141"/>
        <v>Evening</v>
      </c>
      <c r="M2249" t="str">
        <f t="shared" si="142"/>
        <v>21</v>
      </c>
      <c r="N2249" t="str">
        <f t="shared" si="143"/>
        <v>22</v>
      </c>
    </row>
    <row r="2250" spans="1:14" x14ac:dyDescent="0.3">
      <c r="A2250">
        <v>1</v>
      </c>
      <c r="B2250">
        <v>5</v>
      </c>
      <c r="C2250" s="1">
        <v>40425</v>
      </c>
      <c r="D2250" s="21" t="str">
        <f t="shared" si="140"/>
        <v>04-Sep-2010</v>
      </c>
      <c r="E2250" s="2">
        <v>0.96875</v>
      </c>
      <c r="F2250" s="1">
        <v>40426</v>
      </c>
      <c r="G2250" s="2">
        <v>0.10208333333333335</v>
      </c>
      <c r="H2250">
        <v>70</v>
      </c>
      <c r="I2250">
        <v>192</v>
      </c>
      <c r="J2250" t="s">
        <v>8</v>
      </c>
      <c r="K2250" t="s">
        <v>18</v>
      </c>
      <c r="L2250" t="str">
        <f t="shared" si="141"/>
        <v>Night</v>
      </c>
      <c r="M2250" t="str">
        <f t="shared" si="142"/>
        <v>23</v>
      </c>
      <c r="N2250" t="str">
        <f t="shared" si="143"/>
        <v>02</v>
      </c>
    </row>
    <row r="2251" spans="1:14" x14ac:dyDescent="0.3">
      <c r="A2251">
        <v>1</v>
      </c>
      <c r="B2251">
        <v>6</v>
      </c>
      <c r="C2251" s="1">
        <v>40426</v>
      </c>
      <c r="D2251" s="21" t="str">
        <f t="shared" si="140"/>
        <v>05-Sep-2010</v>
      </c>
      <c r="E2251" s="2">
        <v>0.36041666666666666</v>
      </c>
      <c r="F2251" s="1">
        <v>40426</v>
      </c>
      <c r="G2251" s="2">
        <v>0.57500000000000007</v>
      </c>
      <c r="H2251" s="3">
        <v>300</v>
      </c>
      <c r="I2251">
        <v>309</v>
      </c>
      <c r="J2251" t="s">
        <v>8</v>
      </c>
      <c r="K2251" t="s">
        <v>21</v>
      </c>
      <c r="L2251" t="str">
        <f t="shared" si="141"/>
        <v>Night</v>
      </c>
      <c r="M2251" t="str">
        <f t="shared" si="142"/>
        <v>8</v>
      </c>
      <c r="N2251" t="str">
        <f t="shared" si="143"/>
        <v>13</v>
      </c>
    </row>
    <row r="2252" spans="1:14" x14ac:dyDescent="0.3">
      <c r="A2252">
        <v>1</v>
      </c>
      <c r="B2252">
        <v>6</v>
      </c>
      <c r="C2252" s="1">
        <v>40426</v>
      </c>
      <c r="D2252" s="21" t="str">
        <f t="shared" si="140"/>
        <v>05-Sep-2010</v>
      </c>
      <c r="E2252" s="2">
        <v>0.54375000000000007</v>
      </c>
      <c r="F2252" s="1">
        <v>40426</v>
      </c>
      <c r="G2252" s="2">
        <v>0.69930555555555562</v>
      </c>
      <c r="H2252">
        <v>70</v>
      </c>
      <c r="I2252">
        <v>224</v>
      </c>
      <c r="J2252" t="s">
        <v>8</v>
      </c>
      <c r="K2252" t="s">
        <v>21</v>
      </c>
      <c r="L2252" t="str">
        <f t="shared" si="141"/>
        <v>Morning</v>
      </c>
      <c r="M2252" t="str">
        <f t="shared" si="142"/>
        <v>13</v>
      </c>
      <c r="N2252" t="str">
        <f t="shared" si="143"/>
        <v>16</v>
      </c>
    </row>
    <row r="2253" spans="1:14" x14ac:dyDescent="0.3">
      <c r="A2253">
        <v>1</v>
      </c>
      <c r="B2253">
        <v>6</v>
      </c>
      <c r="C2253" s="1">
        <v>40426</v>
      </c>
      <c r="D2253" s="21" t="str">
        <f t="shared" si="140"/>
        <v>05-Sep-2010</v>
      </c>
      <c r="E2253" s="2">
        <v>0.54722222222222217</v>
      </c>
      <c r="F2253" s="1">
        <v>40426</v>
      </c>
      <c r="G2253" s="2">
        <v>0.80972222222222223</v>
      </c>
      <c r="H2253">
        <v>130</v>
      </c>
      <c r="I2253">
        <v>378</v>
      </c>
      <c r="J2253" t="s">
        <v>8</v>
      </c>
      <c r="K2253" t="s">
        <v>21</v>
      </c>
      <c r="L2253" t="str">
        <f t="shared" si="141"/>
        <v>Morning</v>
      </c>
      <c r="M2253" t="str">
        <f t="shared" si="142"/>
        <v>13</v>
      </c>
      <c r="N2253" t="str">
        <f t="shared" si="143"/>
        <v>19</v>
      </c>
    </row>
    <row r="2254" spans="1:14" x14ac:dyDescent="0.3">
      <c r="A2254">
        <v>1</v>
      </c>
      <c r="B2254">
        <v>5</v>
      </c>
      <c r="C2254" s="1">
        <v>40426</v>
      </c>
      <c r="D2254" s="21" t="str">
        <f t="shared" si="140"/>
        <v>05-Sep-2010</v>
      </c>
      <c r="E2254" s="2">
        <v>0.55069444444444449</v>
      </c>
      <c r="F2254" s="1">
        <v>40426</v>
      </c>
      <c r="G2254" s="2">
        <v>0.67847222222222225</v>
      </c>
      <c r="H2254">
        <v>70</v>
      </c>
      <c r="I2254">
        <v>184</v>
      </c>
      <c r="J2254" t="s">
        <v>8</v>
      </c>
      <c r="K2254" t="s">
        <v>21</v>
      </c>
      <c r="L2254" t="str">
        <f t="shared" si="141"/>
        <v>Morning</v>
      </c>
      <c r="M2254" t="str">
        <f t="shared" si="142"/>
        <v>13</v>
      </c>
      <c r="N2254" t="str">
        <f t="shared" si="143"/>
        <v>16</v>
      </c>
    </row>
    <row r="2255" spans="1:14" x14ac:dyDescent="0.3">
      <c r="A2255">
        <v>1</v>
      </c>
      <c r="B2255">
        <v>8</v>
      </c>
      <c r="C2255" s="1">
        <v>40426</v>
      </c>
      <c r="D2255" s="21" t="str">
        <f t="shared" si="140"/>
        <v>05-Sep-2010</v>
      </c>
      <c r="E2255" s="2">
        <v>0.62708333333333333</v>
      </c>
      <c r="F2255" s="1">
        <v>40426</v>
      </c>
      <c r="G2255" s="2">
        <v>0.79236111111111107</v>
      </c>
      <c r="H2255">
        <v>70</v>
      </c>
      <c r="I2255">
        <v>238</v>
      </c>
      <c r="J2255" t="s">
        <v>8</v>
      </c>
      <c r="K2255" t="s">
        <v>21</v>
      </c>
      <c r="L2255" t="str">
        <f t="shared" si="141"/>
        <v>Afternoon</v>
      </c>
      <c r="M2255" t="str">
        <f t="shared" si="142"/>
        <v>15</v>
      </c>
      <c r="N2255" t="str">
        <f t="shared" si="143"/>
        <v>19</v>
      </c>
    </row>
    <row r="2256" spans="1:14" x14ac:dyDescent="0.3">
      <c r="A2256">
        <v>1</v>
      </c>
      <c r="B2256">
        <v>8</v>
      </c>
      <c r="C2256" s="1">
        <v>40426</v>
      </c>
      <c r="D2256" s="21" t="str">
        <f t="shared" si="140"/>
        <v>05-Sep-2010</v>
      </c>
      <c r="E2256" s="2">
        <v>0.6381944444444444</v>
      </c>
      <c r="F2256" s="1">
        <v>40426</v>
      </c>
      <c r="G2256" s="2">
        <v>0.7284722222222223</v>
      </c>
      <c r="H2256">
        <v>50</v>
      </c>
      <c r="I2256">
        <v>130</v>
      </c>
      <c r="J2256" t="s">
        <v>8</v>
      </c>
      <c r="K2256" t="s">
        <v>21</v>
      </c>
      <c r="L2256" t="str">
        <f t="shared" si="141"/>
        <v>Afternoon</v>
      </c>
      <c r="M2256" t="str">
        <f t="shared" si="142"/>
        <v>15</v>
      </c>
      <c r="N2256" t="str">
        <f t="shared" si="143"/>
        <v>17</v>
      </c>
    </row>
    <row r="2257" spans="1:14" x14ac:dyDescent="0.3">
      <c r="A2257">
        <v>1</v>
      </c>
      <c r="B2257">
        <v>5</v>
      </c>
      <c r="C2257" s="1">
        <v>40426</v>
      </c>
      <c r="D2257" s="21" t="str">
        <f t="shared" si="140"/>
        <v>05-Sep-2010</v>
      </c>
      <c r="E2257" s="2">
        <v>0.65555555555555556</v>
      </c>
      <c r="F2257" s="1">
        <v>40426</v>
      </c>
      <c r="G2257" s="2">
        <v>0.79236111111111107</v>
      </c>
      <c r="H2257">
        <v>70</v>
      </c>
      <c r="I2257">
        <v>197</v>
      </c>
      <c r="J2257" t="s">
        <v>8</v>
      </c>
      <c r="K2257" t="s">
        <v>21</v>
      </c>
      <c r="L2257" t="str">
        <f t="shared" si="141"/>
        <v>Afternoon</v>
      </c>
      <c r="M2257" t="str">
        <f t="shared" si="142"/>
        <v>15</v>
      </c>
      <c r="N2257" t="str">
        <f t="shared" si="143"/>
        <v>19</v>
      </c>
    </row>
    <row r="2258" spans="1:14" x14ac:dyDescent="0.3">
      <c r="A2258">
        <v>1</v>
      </c>
      <c r="B2258">
        <v>5</v>
      </c>
      <c r="C2258" s="1">
        <v>40426</v>
      </c>
      <c r="D2258" s="21" t="str">
        <f t="shared" si="140"/>
        <v>05-Sep-2010</v>
      </c>
      <c r="E2258" s="2">
        <v>0.66666666666666663</v>
      </c>
      <c r="F2258" s="1">
        <v>40426</v>
      </c>
      <c r="G2258" s="2">
        <v>0.75416666666666676</v>
      </c>
      <c r="H2258">
        <v>50</v>
      </c>
      <c r="I2258">
        <v>126</v>
      </c>
      <c r="J2258" t="s">
        <v>8</v>
      </c>
      <c r="K2258" t="s">
        <v>21</v>
      </c>
      <c r="L2258" t="str">
        <f t="shared" si="141"/>
        <v>Afternoon</v>
      </c>
      <c r="M2258" t="str">
        <f t="shared" si="142"/>
        <v>16</v>
      </c>
      <c r="N2258" t="str">
        <f t="shared" si="143"/>
        <v>18</v>
      </c>
    </row>
    <row r="2259" spans="1:14" x14ac:dyDescent="0.3">
      <c r="A2259">
        <v>1</v>
      </c>
      <c r="B2259">
        <v>8</v>
      </c>
      <c r="C2259" s="1">
        <v>40426</v>
      </c>
      <c r="D2259" s="21" t="str">
        <f t="shared" si="140"/>
        <v>05-Sep-2010</v>
      </c>
      <c r="E2259" s="2">
        <v>0.6875</v>
      </c>
      <c r="F2259" s="1">
        <v>40426</v>
      </c>
      <c r="G2259" s="2">
        <v>0.81874999999999998</v>
      </c>
      <c r="H2259">
        <v>70</v>
      </c>
      <c r="I2259">
        <v>189</v>
      </c>
      <c r="J2259" t="s">
        <v>8</v>
      </c>
      <c r="K2259" t="s">
        <v>21</v>
      </c>
      <c r="L2259" t="str">
        <f t="shared" si="141"/>
        <v>Afternoon</v>
      </c>
      <c r="M2259" t="str">
        <f t="shared" si="142"/>
        <v>16</v>
      </c>
      <c r="N2259" t="str">
        <f t="shared" si="143"/>
        <v>19</v>
      </c>
    </row>
    <row r="2260" spans="1:14" x14ac:dyDescent="0.3">
      <c r="A2260">
        <v>1</v>
      </c>
      <c r="B2260">
        <v>6</v>
      </c>
      <c r="C2260" s="1">
        <v>40426</v>
      </c>
      <c r="D2260" s="21" t="str">
        <f t="shared" si="140"/>
        <v>05-Sep-2010</v>
      </c>
      <c r="E2260" s="2">
        <v>0.71875</v>
      </c>
      <c r="F2260" s="1">
        <v>40426</v>
      </c>
      <c r="G2260" s="2">
        <v>0.9145833333333333</v>
      </c>
      <c r="H2260">
        <v>90</v>
      </c>
      <c r="I2260">
        <v>282</v>
      </c>
      <c r="J2260" t="s">
        <v>8</v>
      </c>
      <c r="K2260" t="s">
        <v>21</v>
      </c>
      <c r="L2260" t="str">
        <f t="shared" si="141"/>
        <v>Afternoon</v>
      </c>
      <c r="M2260" t="str">
        <f t="shared" si="142"/>
        <v>17</v>
      </c>
      <c r="N2260" t="str">
        <f t="shared" si="143"/>
        <v>21</v>
      </c>
    </row>
    <row r="2261" spans="1:14" x14ac:dyDescent="0.3">
      <c r="A2261">
        <v>1</v>
      </c>
      <c r="B2261">
        <v>6</v>
      </c>
      <c r="C2261" s="1">
        <v>40426</v>
      </c>
      <c r="D2261" s="21" t="str">
        <f t="shared" si="140"/>
        <v>05-Sep-2010</v>
      </c>
      <c r="E2261" s="2">
        <v>0.72638888888888886</v>
      </c>
      <c r="F2261" s="1">
        <v>40426</v>
      </c>
      <c r="G2261" s="2">
        <v>0.81597222222222221</v>
      </c>
      <c r="H2261">
        <v>50</v>
      </c>
      <c r="I2261">
        <v>129</v>
      </c>
      <c r="J2261" t="s">
        <v>8</v>
      </c>
      <c r="K2261" t="s">
        <v>21</v>
      </c>
      <c r="L2261" t="str">
        <f t="shared" si="141"/>
        <v>Afternoon</v>
      </c>
      <c r="M2261" t="str">
        <f t="shared" si="142"/>
        <v>17</v>
      </c>
      <c r="N2261" t="str">
        <f t="shared" si="143"/>
        <v>19</v>
      </c>
    </row>
    <row r="2262" spans="1:14" x14ac:dyDescent="0.3">
      <c r="A2262">
        <v>1</v>
      </c>
      <c r="B2262">
        <v>5</v>
      </c>
      <c r="C2262" s="1">
        <v>40426</v>
      </c>
      <c r="D2262" s="21" t="str">
        <f t="shared" si="140"/>
        <v>05-Sep-2010</v>
      </c>
      <c r="E2262" s="2">
        <v>0.73263888888888884</v>
      </c>
      <c r="F2262" s="1">
        <v>40426</v>
      </c>
      <c r="G2262" s="2">
        <v>0.8618055555555556</v>
      </c>
      <c r="H2262">
        <v>70</v>
      </c>
      <c r="I2262">
        <v>186</v>
      </c>
      <c r="J2262" t="s">
        <v>8</v>
      </c>
      <c r="K2262" t="s">
        <v>21</v>
      </c>
      <c r="L2262" t="str">
        <f t="shared" si="141"/>
        <v>Afternoon</v>
      </c>
      <c r="M2262" t="str">
        <f t="shared" si="142"/>
        <v>17</v>
      </c>
      <c r="N2262" t="str">
        <f t="shared" si="143"/>
        <v>20</v>
      </c>
    </row>
    <row r="2263" spans="1:14" x14ac:dyDescent="0.3">
      <c r="A2263">
        <v>1</v>
      </c>
      <c r="B2263">
        <v>5</v>
      </c>
      <c r="C2263" s="1">
        <v>40426</v>
      </c>
      <c r="D2263" s="21" t="str">
        <f t="shared" si="140"/>
        <v>05-Sep-2010</v>
      </c>
      <c r="E2263" s="2">
        <v>0.75694444444444453</v>
      </c>
      <c r="F2263" s="1">
        <v>40426</v>
      </c>
      <c r="G2263" s="2">
        <v>0.78263888888888899</v>
      </c>
      <c r="H2263">
        <v>50</v>
      </c>
      <c r="I2263">
        <v>37</v>
      </c>
      <c r="J2263" t="s">
        <v>8</v>
      </c>
      <c r="K2263" t="s">
        <v>21</v>
      </c>
      <c r="L2263" t="str">
        <f t="shared" si="141"/>
        <v>Evening</v>
      </c>
      <c r="M2263" t="str">
        <f t="shared" si="142"/>
        <v>18</v>
      </c>
      <c r="N2263" t="str">
        <f t="shared" si="143"/>
        <v>18</v>
      </c>
    </row>
    <row r="2264" spans="1:14" x14ac:dyDescent="0.3">
      <c r="A2264">
        <v>1</v>
      </c>
      <c r="B2264">
        <v>6</v>
      </c>
      <c r="C2264" s="1">
        <v>40426</v>
      </c>
      <c r="D2264" s="21" t="str">
        <f t="shared" si="140"/>
        <v>05-Sep-2010</v>
      </c>
      <c r="E2264" s="2">
        <v>0.78055555555555556</v>
      </c>
      <c r="F2264" s="1">
        <v>40426</v>
      </c>
      <c r="G2264" s="2">
        <v>0.86249999999999993</v>
      </c>
      <c r="H2264">
        <v>50</v>
      </c>
      <c r="I2264">
        <v>118</v>
      </c>
      <c r="J2264" t="s">
        <v>14</v>
      </c>
      <c r="K2264" t="s">
        <v>21</v>
      </c>
      <c r="L2264" t="str">
        <f t="shared" si="141"/>
        <v>Evening</v>
      </c>
      <c r="M2264" t="str">
        <f t="shared" si="142"/>
        <v>18</v>
      </c>
      <c r="N2264" t="str">
        <f t="shared" si="143"/>
        <v>20</v>
      </c>
    </row>
    <row r="2265" spans="1:14" x14ac:dyDescent="0.3">
      <c r="A2265">
        <v>1</v>
      </c>
      <c r="B2265">
        <v>8</v>
      </c>
      <c r="C2265" s="1">
        <v>40426</v>
      </c>
      <c r="D2265" s="21" t="str">
        <f t="shared" si="140"/>
        <v>05-Sep-2010</v>
      </c>
      <c r="E2265" s="2">
        <v>0.78541666666666676</v>
      </c>
      <c r="F2265" s="1">
        <v>40426</v>
      </c>
      <c r="G2265" s="2">
        <v>0.88402777777777775</v>
      </c>
      <c r="H2265">
        <v>50</v>
      </c>
      <c r="I2265">
        <v>142</v>
      </c>
      <c r="J2265" t="s">
        <v>8</v>
      </c>
      <c r="K2265" t="s">
        <v>21</v>
      </c>
      <c r="L2265" t="str">
        <f t="shared" si="141"/>
        <v>Evening</v>
      </c>
      <c r="M2265" t="str">
        <f t="shared" si="142"/>
        <v>18</v>
      </c>
      <c r="N2265" t="str">
        <f t="shared" si="143"/>
        <v>21</v>
      </c>
    </row>
    <row r="2266" spans="1:14" x14ac:dyDescent="0.3">
      <c r="A2266">
        <v>1</v>
      </c>
      <c r="B2266">
        <v>8</v>
      </c>
      <c r="C2266" s="1">
        <v>40426</v>
      </c>
      <c r="D2266" s="21" t="str">
        <f t="shared" si="140"/>
        <v>05-Sep-2010</v>
      </c>
      <c r="E2266" s="2">
        <v>0.81041666666666667</v>
      </c>
      <c r="F2266" s="1">
        <v>40426</v>
      </c>
      <c r="G2266" s="2">
        <v>0.92986111111111114</v>
      </c>
      <c r="H2266">
        <v>50</v>
      </c>
      <c r="I2266">
        <v>172</v>
      </c>
      <c r="J2266" t="s">
        <v>8</v>
      </c>
      <c r="K2266" t="s">
        <v>21</v>
      </c>
      <c r="L2266" t="str">
        <f t="shared" si="141"/>
        <v>Evening</v>
      </c>
      <c r="M2266" t="str">
        <f t="shared" si="142"/>
        <v>19</v>
      </c>
      <c r="N2266" t="str">
        <f t="shared" si="143"/>
        <v>22</v>
      </c>
    </row>
    <row r="2267" spans="1:14" x14ac:dyDescent="0.3">
      <c r="A2267">
        <v>1</v>
      </c>
      <c r="B2267">
        <v>5</v>
      </c>
      <c r="C2267" s="1">
        <v>40426</v>
      </c>
      <c r="D2267" s="21" t="str">
        <f t="shared" si="140"/>
        <v>05-Sep-2010</v>
      </c>
      <c r="E2267" s="2">
        <v>0.8305555555555556</v>
      </c>
      <c r="F2267" s="1">
        <v>40426</v>
      </c>
      <c r="G2267" s="2">
        <v>0.9375</v>
      </c>
      <c r="H2267">
        <v>50</v>
      </c>
      <c r="I2267">
        <v>154</v>
      </c>
      <c r="J2267" t="s">
        <v>8</v>
      </c>
      <c r="K2267" t="s">
        <v>21</v>
      </c>
      <c r="L2267" t="str">
        <f t="shared" si="141"/>
        <v>Evening</v>
      </c>
      <c r="M2267" t="str">
        <f t="shared" si="142"/>
        <v>19</v>
      </c>
      <c r="N2267" t="str">
        <f t="shared" si="143"/>
        <v>22</v>
      </c>
    </row>
    <row r="2268" spans="1:14" x14ac:dyDescent="0.3">
      <c r="A2268">
        <v>1</v>
      </c>
      <c r="B2268">
        <v>5</v>
      </c>
      <c r="C2268" s="1">
        <v>40426</v>
      </c>
      <c r="D2268" s="21" t="str">
        <f t="shared" si="140"/>
        <v>05-Sep-2010</v>
      </c>
      <c r="E2268" s="2">
        <v>0.8354166666666667</v>
      </c>
      <c r="F2268" s="1">
        <v>40426</v>
      </c>
      <c r="G2268" s="2">
        <v>0.91805555555555562</v>
      </c>
      <c r="H2268">
        <v>50</v>
      </c>
      <c r="I2268">
        <v>119</v>
      </c>
      <c r="J2268" t="s">
        <v>8</v>
      </c>
      <c r="K2268" t="s">
        <v>21</v>
      </c>
      <c r="L2268" t="str">
        <f t="shared" si="141"/>
        <v>Evening</v>
      </c>
      <c r="M2268" t="str">
        <f t="shared" si="142"/>
        <v>20</v>
      </c>
      <c r="N2268" t="str">
        <f t="shared" si="143"/>
        <v>22</v>
      </c>
    </row>
    <row r="2269" spans="1:14" x14ac:dyDescent="0.3">
      <c r="A2269">
        <v>1</v>
      </c>
      <c r="B2269">
        <v>8</v>
      </c>
      <c r="C2269" s="1">
        <v>40426</v>
      </c>
      <c r="D2269" s="21" t="str">
        <f t="shared" si="140"/>
        <v>05-Sep-2010</v>
      </c>
      <c r="E2269" s="2">
        <v>0.84930555555555554</v>
      </c>
      <c r="F2269" s="1">
        <v>40426</v>
      </c>
      <c r="G2269" s="2">
        <v>0.91875000000000007</v>
      </c>
      <c r="H2269">
        <v>50</v>
      </c>
      <c r="I2269">
        <v>100</v>
      </c>
      <c r="J2269" t="s">
        <v>8</v>
      </c>
      <c r="K2269" t="s">
        <v>21</v>
      </c>
      <c r="L2269" t="str">
        <f t="shared" si="141"/>
        <v>Evening</v>
      </c>
      <c r="M2269" t="str">
        <f t="shared" si="142"/>
        <v>20</v>
      </c>
      <c r="N2269" t="str">
        <f t="shared" si="143"/>
        <v>22</v>
      </c>
    </row>
    <row r="2270" spans="1:14" x14ac:dyDescent="0.3">
      <c r="A2270">
        <v>1</v>
      </c>
      <c r="B2270">
        <v>6</v>
      </c>
      <c r="C2270" s="1">
        <v>40426</v>
      </c>
      <c r="D2270" s="21" t="str">
        <f t="shared" si="140"/>
        <v>05-Sep-2010</v>
      </c>
      <c r="E2270" s="2">
        <v>0.86249999999999993</v>
      </c>
      <c r="F2270" s="1">
        <v>40426</v>
      </c>
      <c r="G2270" s="2">
        <v>0.88750000000000007</v>
      </c>
      <c r="H2270">
        <v>50</v>
      </c>
      <c r="I2270">
        <v>36</v>
      </c>
      <c r="J2270" t="s">
        <v>8</v>
      </c>
      <c r="K2270" t="s">
        <v>21</v>
      </c>
      <c r="L2270" t="str">
        <f t="shared" si="141"/>
        <v>Evening</v>
      </c>
      <c r="M2270" t="str">
        <f t="shared" si="142"/>
        <v>20</v>
      </c>
      <c r="N2270" t="str">
        <f t="shared" si="143"/>
        <v>21</v>
      </c>
    </row>
    <row r="2271" spans="1:14" x14ac:dyDescent="0.3">
      <c r="A2271">
        <v>1</v>
      </c>
      <c r="B2271">
        <v>6</v>
      </c>
      <c r="C2271" s="1">
        <v>40426</v>
      </c>
      <c r="D2271" s="21" t="str">
        <f t="shared" si="140"/>
        <v>05-Sep-2010</v>
      </c>
      <c r="E2271" s="2">
        <v>0.89513888888888893</v>
      </c>
      <c r="F2271" s="1">
        <v>40426</v>
      </c>
      <c r="G2271" s="2">
        <v>0.94374999999999998</v>
      </c>
      <c r="H2271">
        <v>50</v>
      </c>
      <c r="I2271">
        <v>70</v>
      </c>
      <c r="J2271" t="s">
        <v>8</v>
      </c>
      <c r="K2271" t="s">
        <v>21</v>
      </c>
      <c r="L2271" t="str">
        <f t="shared" si="141"/>
        <v>Evening</v>
      </c>
      <c r="M2271" t="str">
        <f t="shared" si="142"/>
        <v>21</v>
      </c>
      <c r="N2271" t="str">
        <f t="shared" si="143"/>
        <v>22</v>
      </c>
    </row>
    <row r="2272" spans="1:14" x14ac:dyDescent="0.3">
      <c r="A2272">
        <v>1</v>
      </c>
      <c r="B2272">
        <v>6</v>
      </c>
      <c r="C2272" s="1">
        <v>40432</v>
      </c>
      <c r="D2272" s="21" t="str">
        <f t="shared" si="140"/>
        <v>11-Sep-2010</v>
      </c>
      <c r="E2272" s="2">
        <v>0.5395833333333333</v>
      </c>
      <c r="F2272" s="1">
        <v>40432</v>
      </c>
      <c r="G2272" s="2">
        <v>0.74652777777777779</v>
      </c>
      <c r="H2272">
        <v>90</v>
      </c>
      <c r="I2272">
        <v>298</v>
      </c>
      <c r="J2272" t="s">
        <v>8</v>
      </c>
      <c r="K2272" t="s">
        <v>18</v>
      </c>
      <c r="L2272" t="str">
        <f t="shared" si="141"/>
        <v>Morning</v>
      </c>
      <c r="M2272" t="str">
        <f t="shared" si="142"/>
        <v>12</v>
      </c>
      <c r="N2272" t="str">
        <f t="shared" si="143"/>
        <v>17</v>
      </c>
    </row>
    <row r="2273" spans="1:14" x14ac:dyDescent="0.3">
      <c r="A2273">
        <v>1</v>
      </c>
      <c r="B2273">
        <v>6</v>
      </c>
      <c r="C2273" s="1">
        <v>40432</v>
      </c>
      <c r="D2273" s="21" t="str">
        <f t="shared" si="140"/>
        <v>11-Sep-2010</v>
      </c>
      <c r="E2273" s="2">
        <v>0.55138888888888882</v>
      </c>
      <c r="F2273" s="1">
        <v>40432</v>
      </c>
      <c r="G2273" s="2">
        <v>0.6645833333333333</v>
      </c>
      <c r="H2273">
        <v>50</v>
      </c>
      <c r="I2273">
        <v>163</v>
      </c>
      <c r="J2273" t="s">
        <v>8</v>
      </c>
      <c r="K2273" t="s">
        <v>18</v>
      </c>
      <c r="L2273" t="str">
        <f t="shared" si="141"/>
        <v>Morning</v>
      </c>
      <c r="M2273" t="str">
        <f t="shared" si="142"/>
        <v>13</v>
      </c>
      <c r="N2273" t="str">
        <f t="shared" si="143"/>
        <v>15</v>
      </c>
    </row>
    <row r="2274" spans="1:14" x14ac:dyDescent="0.3">
      <c r="A2274">
        <v>1</v>
      </c>
      <c r="B2274">
        <v>5</v>
      </c>
      <c r="C2274" s="1">
        <v>40432</v>
      </c>
      <c r="D2274" s="21" t="str">
        <f t="shared" si="140"/>
        <v>11-Sep-2010</v>
      </c>
      <c r="E2274" s="2">
        <v>0.61527777777777781</v>
      </c>
      <c r="F2274" s="1">
        <v>40432</v>
      </c>
      <c r="G2274" s="2">
        <v>0.78680555555555554</v>
      </c>
      <c r="H2274">
        <v>90</v>
      </c>
      <c r="I2274">
        <v>247</v>
      </c>
      <c r="J2274" t="s">
        <v>8</v>
      </c>
      <c r="K2274" t="s">
        <v>18</v>
      </c>
      <c r="L2274" t="str">
        <f t="shared" si="141"/>
        <v>Afternoon</v>
      </c>
      <c r="M2274" t="str">
        <f t="shared" si="142"/>
        <v>14</v>
      </c>
      <c r="N2274" t="str">
        <f t="shared" si="143"/>
        <v>18</v>
      </c>
    </row>
    <row r="2275" spans="1:14" x14ac:dyDescent="0.3">
      <c r="A2275">
        <v>1</v>
      </c>
      <c r="B2275">
        <v>8</v>
      </c>
      <c r="C2275" s="1">
        <v>40432</v>
      </c>
      <c r="D2275" s="21" t="str">
        <f t="shared" si="140"/>
        <v>11-Sep-2010</v>
      </c>
      <c r="E2275" s="2">
        <v>0.62430555555555556</v>
      </c>
      <c r="F2275" s="1">
        <v>40432</v>
      </c>
      <c r="G2275" s="2">
        <v>0.78194444444444444</v>
      </c>
      <c r="H2275">
        <v>70</v>
      </c>
      <c r="I2275">
        <v>227</v>
      </c>
      <c r="J2275" t="s">
        <v>8</v>
      </c>
      <c r="K2275" t="s">
        <v>18</v>
      </c>
      <c r="L2275" t="str">
        <f t="shared" si="141"/>
        <v>Afternoon</v>
      </c>
      <c r="M2275" t="str">
        <f t="shared" si="142"/>
        <v>14</v>
      </c>
      <c r="N2275" t="str">
        <f t="shared" si="143"/>
        <v>18</v>
      </c>
    </row>
    <row r="2276" spans="1:14" x14ac:dyDescent="0.3">
      <c r="A2276">
        <v>1</v>
      </c>
      <c r="B2276">
        <v>6</v>
      </c>
      <c r="C2276" s="1">
        <v>40432</v>
      </c>
      <c r="D2276" s="21" t="str">
        <f t="shared" si="140"/>
        <v>11-Sep-2010</v>
      </c>
      <c r="E2276" s="2">
        <v>0.63680555555555551</v>
      </c>
      <c r="F2276" s="1">
        <v>40432</v>
      </c>
      <c r="G2276" s="2">
        <v>0.68402777777777779</v>
      </c>
      <c r="H2276">
        <v>50</v>
      </c>
      <c r="I2276">
        <v>68</v>
      </c>
      <c r="J2276" t="s">
        <v>8</v>
      </c>
      <c r="K2276" t="s">
        <v>18</v>
      </c>
      <c r="L2276" t="str">
        <f t="shared" si="141"/>
        <v>Afternoon</v>
      </c>
      <c r="M2276" t="str">
        <f t="shared" si="142"/>
        <v>15</v>
      </c>
      <c r="N2276" t="str">
        <f t="shared" si="143"/>
        <v>16</v>
      </c>
    </row>
    <row r="2277" spans="1:14" x14ac:dyDescent="0.3">
      <c r="A2277">
        <v>1</v>
      </c>
      <c r="B2277">
        <v>8</v>
      </c>
      <c r="C2277" s="1">
        <v>40432</v>
      </c>
      <c r="D2277" s="21" t="str">
        <f t="shared" si="140"/>
        <v>11-Sep-2010</v>
      </c>
      <c r="E2277" s="2">
        <v>0.66111111111111109</v>
      </c>
      <c r="F2277" s="1">
        <v>40432</v>
      </c>
      <c r="G2277" s="2">
        <v>0.78263888888888899</v>
      </c>
      <c r="H2277">
        <v>50</v>
      </c>
      <c r="I2277">
        <v>175</v>
      </c>
      <c r="J2277" t="s">
        <v>8</v>
      </c>
      <c r="K2277" t="s">
        <v>18</v>
      </c>
      <c r="L2277" t="str">
        <f t="shared" si="141"/>
        <v>Afternoon</v>
      </c>
      <c r="M2277" t="str">
        <f t="shared" si="142"/>
        <v>15</v>
      </c>
      <c r="N2277" t="str">
        <f t="shared" si="143"/>
        <v>18</v>
      </c>
    </row>
    <row r="2278" spans="1:14" x14ac:dyDescent="0.3">
      <c r="A2278">
        <v>1</v>
      </c>
      <c r="B2278">
        <v>6</v>
      </c>
      <c r="C2278" s="1">
        <v>40432</v>
      </c>
      <c r="D2278" s="21" t="str">
        <f t="shared" si="140"/>
        <v>11-Sep-2010</v>
      </c>
      <c r="E2278" s="2">
        <v>0.66249999999999998</v>
      </c>
      <c r="F2278" s="1">
        <v>40432</v>
      </c>
      <c r="G2278" s="2">
        <v>0.73333333333333339</v>
      </c>
      <c r="H2278" s="3">
        <v>300</v>
      </c>
      <c r="I2278">
        <v>102</v>
      </c>
      <c r="J2278" t="s">
        <v>8</v>
      </c>
      <c r="K2278" t="s">
        <v>18</v>
      </c>
      <c r="L2278" t="str">
        <f t="shared" si="141"/>
        <v>Afternoon</v>
      </c>
      <c r="M2278" t="str">
        <f t="shared" si="142"/>
        <v>15</v>
      </c>
      <c r="N2278" t="str">
        <f t="shared" si="143"/>
        <v>17</v>
      </c>
    </row>
    <row r="2279" spans="1:14" x14ac:dyDescent="0.3">
      <c r="A2279">
        <v>1</v>
      </c>
      <c r="B2279">
        <v>5</v>
      </c>
      <c r="C2279" s="1">
        <v>40432</v>
      </c>
      <c r="D2279" s="21" t="str">
        <f t="shared" si="140"/>
        <v>11-Sep-2010</v>
      </c>
      <c r="E2279" s="2">
        <v>0.6791666666666667</v>
      </c>
      <c r="F2279" s="1">
        <v>40432</v>
      </c>
      <c r="G2279" s="2">
        <v>0.8305555555555556</v>
      </c>
      <c r="H2279">
        <v>70</v>
      </c>
      <c r="I2279">
        <v>218</v>
      </c>
      <c r="J2279" t="s">
        <v>8</v>
      </c>
      <c r="K2279" t="s">
        <v>18</v>
      </c>
      <c r="L2279" t="str">
        <f t="shared" si="141"/>
        <v>Afternoon</v>
      </c>
      <c r="M2279" t="str">
        <f t="shared" si="142"/>
        <v>16</v>
      </c>
      <c r="N2279" t="str">
        <f t="shared" si="143"/>
        <v>19</v>
      </c>
    </row>
    <row r="2280" spans="1:14" x14ac:dyDescent="0.3">
      <c r="A2280">
        <v>1</v>
      </c>
      <c r="B2280">
        <v>6</v>
      </c>
      <c r="C2280" s="1">
        <v>40432</v>
      </c>
      <c r="D2280" s="21" t="str">
        <f t="shared" si="140"/>
        <v>11-Sep-2010</v>
      </c>
      <c r="E2280" s="2">
        <v>0.68055555555555547</v>
      </c>
      <c r="F2280" s="1">
        <v>40432</v>
      </c>
      <c r="G2280" s="2">
        <v>0.7319444444444444</v>
      </c>
      <c r="H2280">
        <v>50</v>
      </c>
      <c r="I2280">
        <v>74</v>
      </c>
      <c r="J2280" t="s">
        <v>8</v>
      </c>
      <c r="K2280" t="s">
        <v>18</v>
      </c>
      <c r="L2280" t="str">
        <f t="shared" si="141"/>
        <v>Afternoon</v>
      </c>
      <c r="M2280" t="str">
        <f t="shared" si="142"/>
        <v>16</v>
      </c>
      <c r="N2280" t="str">
        <f t="shared" si="143"/>
        <v>17</v>
      </c>
    </row>
    <row r="2281" spans="1:14" x14ac:dyDescent="0.3">
      <c r="A2281">
        <v>1</v>
      </c>
      <c r="B2281">
        <v>8</v>
      </c>
      <c r="C2281" s="1">
        <v>40432</v>
      </c>
      <c r="D2281" s="21" t="str">
        <f t="shared" si="140"/>
        <v>11-Sep-2010</v>
      </c>
      <c r="E2281" s="2">
        <v>0.73402777777777783</v>
      </c>
      <c r="F2281" s="1">
        <v>40432</v>
      </c>
      <c r="G2281" s="2">
        <v>0.8027777777777777</v>
      </c>
      <c r="H2281">
        <v>50</v>
      </c>
      <c r="I2281">
        <v>99</v>
      </c>
      <c r="J2281" t="s">
        <v>8</v>
      </c>
      <c r="K2281" t="s">
        <v>18</v>
      </c>
      <c r="L2281" t="str">
        <f t="shared" si="141"/>
        <v>Afternoon</v>
      </c>
      <c r="M2281" t="str">
        <f t="shared" si="142"/>
        <v>17</v>
      </c>
      <c r="N2281" t="str">
        <f t="shared" si="143"/>
        <v>19</v>
      </c>
    </row>
    <row r="2282" spans="1:14" x14ac:dyDescent="0.3">
      <c r="A2282">
        <v>1</v>
      </c>
      <c r="B2282">
        <v>8</v>
      </c>
      <c r="C2282" s="1">
        <v>40432</v>
      </c>
      <c r="D2282" s="21" t="str">
        <f t="shared" si="140"/>
        <v>11-Sep-2010</v>
      </c>
      <c r="E2282" s="2">
        <v>0.77083333333333337</v>
      </c>
      <c r="F2282" s="1">
        <v>40432</v>
      </c>
      <c r="G2282" s="2">
        <v>0.79861111111111116</v>
      </c>
      <c r="H2282">
        <v>50</v>
      </c>
      <c r="I2282">
        <v>40</v>
      </c>
      <c r="J2282" t="s">
        <v>8</v>
      </c>
      <c r="K2282" t="s">
        <v>18</v>
      </c>
      <c r="L2282" t="str">
        <f t="shared" si="141"/>
        <v>Evening</v>
      </c>
      <c r="M2282" t="str">
        <f t="shared" si="142"/>
        <v>18</v>
      </c>
      <c r="N2282" t="str">
        <f t="shared" si="143"/>
        <v>19</v>
      </c>
    </row>
    <row r="2283" spans="1:14" x14ac:dyDescent="0.3">
      <c r="A2283">
        <v>1</v>
      </c>
      <c r="B2283">
        <v>6</v>
      </c>
      <c r="C2283" s="1">
        <v>40432</v>
      </c>
      <c r="D2283" s="21" t="str">
        <f t="shared" si="140"/>
        <v>11-Sep-2010</v>
      </c>
      <c r="E2283" s="2">
        <v>0.78402777777777777</v>
      </c>
      <c r="F2283" s="1">
        <v>40432</v>
      </c>
      <c r="G2283" s="2">
        <v>0.92847222222222225</v>
      </c>
      <c r="H2283">
        <v>70</v>
      </c>
      <c r="I2283">
        <v>208</v>
      </c>
      <c r="J2283" t="s">
        <v>8</v>
      </c>
      <c r="K2283" t="s">
        <v>18</v>
      </c>
      <c r="L2283" t="str">
        <f t="shared" si="141"/>
        <v>Evening</v>
      </c>
      <c r="M2283" t="str">
        <f t="shared" si="142"/>
        <v>18</v>
      </c>
      <c r="N2283" t="str">
        <f t="shared" si="143"/>
        <v>22</v>
      </c>
    </row>
    <row r="2284" spans="1:14" x14ac:dyDescent="0.3">
      <c r="A2284">
        <v>1</v>
      </c>
      <c r="B2284">
        <v>5</v>
      </c>
      <c r="C2284" s="1">
        <v>40432</v>
      </c>
      <c r="D2284" s="21" t="str">
        <f t="shared" si="140"/>
        <v>11-Sep-2010</v>
      </c>
      <c r="E2284" s="2">
        <v>0.82291666666666663</v>
      </c>
      <c r="F2284" s="1">
        <v>40433</v>
      </c>
      <c r="G2284" s="2">
        <v>0.1111111111111111</v>
      </c>
      <c r="H2284" s="3">
        <v>300</v>
      </c>
      <c r="I2284">
        <v>415</v>
      </c>
      <c r="J2284" t="s">
        <v>8</v>
      </c>
      <c r="K2284" t="s">
        <v>18</v>
      </c>
      <c r="L2284" t="str">
        <f t="shared" si="141"/>
        <v>Evening</v>
      </c>
      <c r="M2284" t="str">
        <f t="shared" si="142"/>
        <v>19</v>
      </c>
      <c r="N2284" t="str">
        <f t="shared" si="143"/>
        <v>02</v>
      </c>
    </row>
    <row r="2285" spans="1:14" x14ac:dyDescent="0.3">
      <c r="A2285">
        <v>1</v>
      </c>
      <c r="B2285">
        <v>5</v>
      </c>
      <c r="C2285" s="1">
        <v>40432</v>
      </c>
      <c r="D2285" s="21" t="str">
        <f t="shared" si="140"/>
        <v>11-Sep-2010</v>
      </c>
      <c r="E2285" s="2">
        <v>0.84375</v>
      </c>
      <c r="F2285" s="1">
        <v>40432</v>
      </c>
      <c r="G2285" s="2">
        <v>0.95486111111111116</v>
      </c>
      <c r="H2285">
        <v>50</v>
      </c>
      <c r="I2285">
        <v>160</v>
      </c>
      <c r="J2285" t="s">
        <v>8</v>
      </c>
      <c r="K2285" t="s">
        <v>18</v>
      </c>
      <c r="L2285" t="str">
        <f t="shared" si="141"/>
        <v>Evening</v>
      </c>
      <c r="M2285" t="str">
        <f t="shared" si="142"/>
        <v>20</v>
      </c>
      <c r="N2285" t="str">
        <f t="shared" si="143"/>
        <v>22</v>
      </c>
    </row>
    <row r="2286" spans="1:14" x14ac:dyDescent="0.3">
      <c r="A2286">
        <v>1</v>
      </c>
      <c r="B2286">
        <v>6</v>
      </c>
      <c r="C2286" s="1">
        <v>40432</v>
      </c>
      <c r="D2286" s="21" t="str">
        <f t="shared" si="140"/>
        <v>11-Sep-2010</v>
      </c>
      <c r="E2286" s="2">
        <v>0.87986111111111109</v>
      </c>
      <c r="F2286" s="1">
        <v>40433</v>
      </c>
      <c r="G2286" s="2">
        <v>1.2499999999999999E-2</v>
      </c>
      <c r="H2286">
        <v>70</v>
      </c>
      <c r="I2286">
        <v>191</v>
      </c>
      <c r="J2286" t="s">
        <v>8</v>
      </c>
      <c r="K2286" t="s">
        <v>18</v>
      </c>
      <c r="L2286" t="str">
        <f t="shared" si="141"/>
        <v>Evening</v>
      </c>
      <c r="M2286" t="str">
        <f t="shared" si="142"/>
        <v>21</v>
      </c>
      <c r="N2286" t="str">
        <f t="shared" si="143"/>
        <v>00</v>
      </c>
    </row>
    <row r="2287" spans="1:14" x14ac:dyDescent="0.3">
      <c r="A2287">
        <v>1</v>
      </c>
      <c r="B2287">
        <v>5</v>
      </c>
      <c r="C2287" s="1">
        <v>40433</v>
      </c>
      <c r="D2287" s="21" t="str">
        <f t="shared" si="140"/>
        <v>12-Sep-2010</v>
      </c>
      <c r="E2287" s="2">
        <v>0.48888888888888887</v>
      </c>
      <c r="F2287" s="1">
        <v>40433</v>
      </c>
      <c r="G2287" s="2">
        <v>0.61319444444444449</v>
      </c>
      <c r="H2287">
        <v>50</v>
      </c>
      <c r="I2287">
        <v>179</v>
      </c>
      <c r="J2287" t="s">
        <v>8</v>
      </c>
      <c r="K2287" t="s">
        <v>21</v>
      </c>
      <c r="L2287" t="str">
        <f t="shared" si="141"/>
        <v>Morning</v>
      </c>
      <c r="M2287" t="str">
        <f t="shared" si="142"/>
        <v>11</v>
      </c>
      <c r="N2287" t="str">
        <f t="shared" si="143"/>
        <v>14</v>
      </c>
    </row>
    <row r="2288" spans="1:14" x14ac:dyDescent="0.3">
      <c r="A2288">
        <v>1</v>
      </c>
      <c r="B2288">
        <v>5</v>
      </c>
      <c r="C2288" s="1">
        <v>40433</v>
      </c>
      <c r="D2288" s="21" t="str">
        <f t="shared" si="140"/>
        <v>12-Sep-2010</v>
      </c>
      <c r="E2288" s="2">
        <v>0.52569444444444446</v>
      </c>
      <c r="F2288" s="1">
        <v>40433</v>
      </c>
      <c r="G2288" s="2">
        <v>0.60347222222222219</v>
      </c>
      <c r="H2288">
        <v>50</v>
      </c>
      <c r="I2288">
        <v>112</v>
      </c>
      <c r="J2288" t="s">
        <v>8</v>
      </c>
      <c r="K2288" t="s">
        <v>21</v>
      </c>
      <c r="L2288" t="str">
        <f t="shared" si="141"/>
        <v>Morning</v>
      </c>
      <c r="M2288" t="str">
        <f t="shared" si="142"/>
        <v>12</v>
      </c>
      <c r="N2288" t="str">
        <f t="shared" si="143"/>
        <v>14</v>
      </c>
    </row>
    <row r="2289" spans="1:14" x14ac:dyDescent="0.3">
      <c r="A2289">
        <v>1</v>
      </c>
      <c r="B2289">
        <v>5</v>
      </c>
      <c r="C2289" s="1">
        <v>40433</v>
      </c>
      <c r="D2289" s="21" t="str">
        <f t="shared" si="140"/>
        <v>12-Sep-2010</v>
      </c>
      <c r="E2289" s="2">
        <v>0.5493055555555556</v>
      </c>
      <c r="F2289" s="1">
        <v>40433</v>
      </c>
      <c r="G2289" s="2">
        <v>0.68611111111111101</v>
      </c>
      <c r="H2289">
        <v>70</v>
      </c>
      <c r="I2289">
        <v>197</v>
      </c>
      <c r="J2289" t="s">
        <v>8</v>
      </c>
      <c r="K2289" t="s">
        <v>21</v>
      </c>
      <c r="L2289" t="str">
        <f t="shared" si="141"/>
        <v>Morning</v>
      </c>
      <c r="M2289" t="str">
        <f t="shared" si="142"/>
        <v>13</v>
      </c>
      <c r="N2289" t="str">
        <f t="shared" si="143"/>
        <v>16</v>
      </c>
    </row>
    <row r="2290" spans="1:14" x14ac:dyDescent="0.3">
      <c r="A2290">
        <v>1</v>
      </c>
      <c r="B2290">
        <v>6</v>
      </c>
      <c r="C2290" s="1">
        <v>40433</v>
      </c>
      <c r="D2290" s="21" t="str">
        <f t="shared" si="140"/>
        <v>12-Sep-2010</v>
      </c>
      <c r="E2290" s="2">
        <v>0.55972222222222223</v>
      </c>
      <c r="F2290" s="1">
        <v>40433</v>
      </c>
      <c r="G2290" s="2">
        <v>0.58402777777777781</v>
      </c>
      <c r="H2290">
        <v>50</v>
      </c>
      <c r="I2290">
        <v>35</v>
      </c>
      <c r="J2290" t="s">
        <v>8</v>
      </c>
      <c r="K2290" t="s">
        <v>21</v>
      </c>
      <c r="L2290" t="str">
        <f t="shared" si="141"/>
        <v>Morning</v>
      </c>
      <c r="M2290" t="str">
        <f t="shared" si="142"/>
        <v>13</v>
      </c>
      <c r="N2290" t="str">
        <f t="shared" si="143"/>
        <v>14</v>
      </c>
    </row>
    <row r="2291" spans="1:14" x14ac:dyDescent="0.3">
      <c r="A2291">
        <v>1</v>
      </c>
      <c r="B2291">
        <v>6</v>
      </c>
      <c r="C2291" s="1">
        <v>40433</v>
      </c>
      <c r="D2291" s="21" t="str">
        <f t="shared" si="140"/>
        <v>12-Sep-2010</v>
      </c>
      <c r="E2291" s="2">
        <v>0.59236111111111112</v>
      </c>
      <c r="F2291" s="1">
        <v>40433</v>
      </c>
      <c r="G2291" s="2">
        <v>0.71250000000000002</v>
      </c>
      <c r="H2291">
        <v>50</v>
      </c>
      <c r="I2291">
        <v>173</v>
      </c>
      <c r="J2291" t="s">
        <v>8</v>
      </c>
      <c r="K2291" t="s">
        <v>21</v>
      </c>
      <c r="L2291" t="str">
        <f t="shared" si="141"/>
        <v>Afternoon</v>
      </c>
      <c r="M2291" t="str">
        <f t="shared" si="142"/>
        <v>14</v>
      </c>
      <c r="N2291" t="str">
        <f t="shared" si="143"/>
        <v>17</v>
      </c>
    </row>
    <row r="2292" spans="1:14" x14ac:dyDescent="0.3">
      <c r="A2292">
        <v>1</v>
      </c>
      <c r="B2292">
        <v>8</v>
      </c>
      <c r="C2292" s="1">
        <v>40433</v>
      </c>
      <c r="D2292" s="21" t="str">
        <f t="shared" si="140"/>
        <v>12-Sep-2010</v>
      </c>
      <c r="E2292" s="2">
        <v>0.65138888888888891</v>
      </c>
      <c r="F2292" s="1">
        <v>40433</v>
      </c>
      <c r="G2292" s="2">
        <v>0.75208333333333333</v>
      </c>
      <c r="H2292">
        <v>50</v>
      </c>
      <c r="I2292">
        <v>145</v>
      </c>
      <c r="J2292" t="s">
        <v>8</v>
      </c>
      <c r="K2292" t="s">
        <v>21</v>
      </c>
      <c r="L2292" t="str">
        <f t="shared" si="141"/>
        <v>Afternoon</v>
      </c>
      <c r="M2292" t="str">
        <f t="shared" si="142"/>
        <v>15</v>
      </c>
      <c r="N2292" t="str">
        <f t="shared" si="143"/>
        <v>18</v>
      </c>
    </row>
    <row r="2293" spans="1:14" x14ac:dyDescent="0.3">
      <c r="A2293">
        <v>1</v>
      </c>
      <c r="B2293">
        <v>6</v>
      </c>
      <c r="C2293" s="1">
        <v>40433</v>
      </c>
      <c r="D2293" s="21" t="str">
        <f t="shared" si="140"/>
        <v>12-Sep-2010</v>
      </c>
      <c r="E2293" s="2">
        <v>0.65694444444444444</v>
      </c>
      <c r="F2293" s="1">
        <v>40433</v>
      </c>
      <c r="G2293" s="2">
        <v>0.75</v>
      </c>
      <c r="H2293">
        <v>50</v>
      </c>
      <c r="I2293">
        <v>134</v>
      </c>
      <c r="J2293" t="s">
        <v>8</v>
      </c>
      <c r="K2293" t="s">
        <v>21</v>
      </c>
      <c r="L2293" t="str">
        <f t="shared" si="141"/>
        <v>Afternoon</v>
      </c>
      <c r="M2293" t="str">
        <f t="shared" si="142"/>
        <v>15</v>
      </c>
      <c r="N2293" t="str">
        <f t="shared" si="143"/>
        <v>18</v>
      </c>
    </row>
    <row r="2294" spans="1:14" x14ac:dyDescent="0.3">
      <c r="A2294">
        <v>1</v>
      </c>
      <c r="B2294">
        <v>6</v>
      </c>
      <c r="C2294" s="1">
        <v>40433</v>
      </c>
      <c r="D2294" s="21" t="str">
        <f t="shared" si="140"/>
        <v>12-Sep-2010</v>
      </c>
      <c r="E2294" s="2">
        <v>0.66736111111111107</v>
      </c>
      <c r="F2294" s="1">
        <v>40433</v>
      </c>
      <c r="G2294" s="2">
        <v>0.76250000000000007</v>
      </c>
      <c r="H2294">
        <v>50</v>
      </c>
      <c r="I2294">
        <v>137</v>
      </c>
      <c r="J2294" t="s">
        <v>8</v>
      </c>
      <c r="K2294" t="s">
        <v>21</v>
      </c>
      <c r="L2294" t="str">
        <f t="shared" si="141"/>
        <v>Afternoon</v>
      </c>
      <c r="M2294" t="str">
        <f t="shared" si="142"/>
        <v>16</v>
      </c>
      <c r="N2294" t="str">
        <f t="shared" si="143"/>
        <v>18</v>
      </c>
    </row>
    <row r="2295" spans="1:14" x14ac:dyDescent="0.3">
      <c r="A2295">
        <v>1</v>
      </c>
      <c r="B2295">
        <v>6</v>
      </c>
      <c r="C2295" s="1">
        <v>40433</v>
      </c>
      <c r="D2295" s="21" t="str">
        <f t="shared" si="140"/>
        <v>12-Sep-2010</v>
      </c>
      <c r="E2295" s="2">
        <v>0.68472222222222223</v>
      </c>
      <c r="F2295" s="1">
        <v>40433</v>
      </c>
      <c r="G2295" s="2">
        <v>0.74305555555555547</v>
      </c>
      <c r="H2295">
        <v>50</v>
      </c>
      <c r="I2295">
        <v>84</v>
      </c>
      <c r="J2295" t="s">
        <v>8</v>
      </c>
      <c r="K2295" t="s">
        <v>21</v>
      </c>
      <c r="L2295" t="str">
        <f t="shared" si="141"/>
        <v>Afternoon</v>
      </c>
      <c r="M2295" t="str">
        <f t="shared" si="142"/>
        <v>16</v>
      </c>
      <c r="N2295" t="str">
        <f t="shared" si="143"/>
        <v>17</v>
      </c>
    </row>
    <row r="2296" spans="1:14" x14ac:dyDescent="0.3">
      <c r="A2296">
        <v>1</v>
      </c>
      <c r="B2296">
        <v>8</v>
      </c>
      <c r="C2296" s="1">
        <v>40433</v>
      </c>
      <c r="D2296" s="21" t="str">
        <f t="shared" si="140"/>
        <v>12-Sep-2010</v>
      </c>
      <c r="E2296" s="2">
        <v>0.69444444444444453</v>
      </c>
      <c r="F2296" s="1">
        <v>40433</v>
      </c>
      <c r="G2296" s="2">
        <v>0.80486111111111114</v>
      </c>
      <c r="H2296" s="3">
        <v>300</v>
      </c>
      <c r="I2296">
        <v>159</v>
      </c>
      <c r="J2296" t="s">
        <v>8</v>
      </c>
      <c r="K2296" t="s">
        <v>21</v>
      </c>
      <c r="L2296" t="str">
        <f t="shared" si="141"/>
        <v>Afternoon</v>
      </c>
      <c r="M2296" t="str">
        <f t="shared" si="142"/>
        <v>16</v>
      </c>
      <c r="N2296" t="str">
        <f t="shared" si="143"/>
        <v>19</v>
      </c>
    </row>
    <row r="2297" spans="1:14" x14ac:dyDescent="0.3">
      <c r="A2297">
        <v>1</v>
      </c>
      <c r="B2297">
        <v>8</v>
      </c>
      <c r="C2297" s="1">
        <v>40433</v>
      </c>
      <c r="D2297" s="21" t="str">
        <f t="shared" si="140"/>
        <v>12-Sep-2010</v>
      </c>
      <c r="E2297" s="2">
        <v>0.72083333333333333</v>
      </c>
      <c r="F2297" s="1">
        <v>40433</v>
      </c>
      <c r="G2297" s="2">
        <v>0.74652777777777779</v>
      </c>
      <c r="H2297">
        <v>50</v>
      </c>
      <c r="I2297">
        <v>37</v>
      </c>
      <c r="J2297" t="s">
        <v>8</v>
      </c>
      <c r="K2297" t="s">
        <v>21</v>
      </c>
      <c r="L2297" t="str">
        <f t="shared" si="141"/>
        <v>Afternoon</v>
      </c>
      <c r="M2297" t="str">
        <f t="shared" si="142"/>
        <v>17</v>
      </c>
      <c r="N2297" t="str">
        <f t="shared" si="143"/>
        <v>17</v>
      </c>
    </row>
    <row r="2298" spans="1:14" x14ac:dyDescent="0.3">
      <c r="A2298">
        <v>1</v>
      </c>
      <c r="B2298">
        <v>5</v>
      </c>
      <c r="C2298" s="1">
        <v>40433</v>
      </c>
      <c r="D2298" s="21" t="str">
        <f t="shared" si="140"/>
        <v>12-Sep-2010</v>
      </c>
      <c r="E2298" s="2">
        <v>0.73333333333333339</v>
      </c>
      <c r="F2298" s="1">
        <v>40433</v>
      </c>
      <c r="G2298" s="2">
        <v>0.81736111111111109</v>
      </c>
      <c r="H2298">
        <v>50</v>
      </c>
      <c r="I2298">
        <v>121</v>
      </c>
      <c r="J2298" t="s">
        <v>8</v>
      </c>
      <c r="K2298" t="s">
        <v>21</v>
      </c>
      <c r="L2298" t="str">
        <f t="shared" si="141"/>
        <v>Afternoon</v>
      </c>
      <c r="M2298" t="str">
        <f t="shared" si="142"/>
        <v>17</v>
      </c>
      <c r="N2298" t="str">
        <f t="shared" si="143"/>
        <v>19</v>
      </c>
    </row>
    <row r="2299" spans="1:14" x14ac:dyDescent="0.3">
      <c r="A2299">
        <v>1</v>
      </c>
      <c r="B2299">
        <v>6</v>
      </c>
      <c r="C2299" s="1">
        <v>40433</v>
      </c>
      <c r="D2299" s="21" t="str">
        <f t="shared" si="140"/>
        <v>12-Sep-2010</v>
      </c>
      <c r="E2299" s="2">
        <v>0.81805555555555554</v>
      </c>
      <c r="F2299" s="1">
        <v>40433</v>
      </c>
      <c r="G2299" s="2">
        <v>0.85416666666666663</v>
      </c>
      <c r="H2299">
        <v>50</v>
      </c>
      <c r="I2299">
        <v>52</v>
      </c>
      <c r="J2299" t="s">
        <v>8</v>
      </c>
      <c r="K2299" t="s">
        <v>21</v>
      </c>
      <c r="L2299" t="str">
        <f t="shared" si="141"/>
        <v>Evening</v>
      </c>
      <c r="M2299" t="str">
        <f t="shared" si="142"/>
        <v>19</v>
      </c>
      <c r="N2299" t="str">
        <f t="shared" si="143"/>
        <v>20</v>
      </c>
    </row>
    <row r="2300" spans="1:14" x14ac:dyDescent="0.3">
      <c r="A2300">
        <v>1</v>
      </c>
      <c r="B2300">
        <v>6</v>
      </c>
      <c r="C2300" s="1">
        <v>40433</v>
      </c>
      <c r="D2300" s="21" t="str">
        <f t="shared" si="140"/>
        <v>12-Sep-2010</v>
      </c>
      <c r="E2300" s="2">
        <v>0.82152777777777775</v>
      </c>
      <c r="F2300" s="1">
        <v>40433</v>
      </c>
      <c r="G2300" s="2">
        <v>0.89374999999999993</v>
      </c>
      <c r="H2300">
        <v>50</v>
      </c>
      <c r="I2300">
        <v>104</v>
      </c>
      <c r="J2300" t="s">
        <v>8</v>
      </c>
      <c r="K2300" t="s">
        <v>21</v>
      </c>
      <c r="L2300" t="str">
        <f t="shared" si="141"/>
        <v>Evening</v>
      </c>
      <c r="M2300" t="str">
        <f t="shared" si="142"/>
        <v>19</v>
      </c>
      <c r="N2300" t="str">
        <f t="shared" si="143"/>
        <v>21</v>
      </c>
    </row>
    <row r="2301" spans="1:14" x14ac:dyDescent="0.3">
      <c r="A2301">
        <v>1</v>
      </c>
      <c r="B2301">
        <v>6</v>
      </c>
      <c r="C2301" s="1">
        <v>40433</v>
      </c>
      <c r="D2301" s="21" t="str">
        <f t="shared" si="140"/>
        <v>12-Sep-2010</v>
      </c>
      <c r="E2301" s="2">
        <v>0.85138888888888886</v>
      </c>
      <c r="F2301" s="1">
        <v>40433</v>
      </c>
      <c r="G2301" s="2">
        <v>0.92361111111111116</v>
      </c>
      <c r="H2301">
        <v>50</v>
      </c>
      <c r="I2301">
        <v>104</v>
      </c>
      <c r="J2301" t="s">
        <v>8</v>
      </c>
      <c r="K2301" t="s">
        <v>21</v>
      </c>
      <c r="L2301" t="str">
        <f t="shared" si="141"/>
        <v>Evening</v>
      </c>
      <c r="M2301" t="str">
        <f t="shared" si="142"/>
        <v>20</v>
      </c>
      <c r="N2301" t="str">
        <f t="shared" si="143"/>
        <v>22</v>
      </c>
    </row>
    <row r="2302" spans="1:14" x14ac:dyDescent="0.3">
      <c r="A2302">
        <v>1</v>
      </c>
      <c r="B2302">
        <v>5</v>
      </c>
      <c r="C2302" s="1">
        <v>40433</v>
      </c>
      <c r="D2302" s="21" t="str">
        <f t="shared" si="140"/>
        <v>12-Sep-2010</v>
      </c>
      <c r="E2302" s="2">
        <v>0.85416666666666663</v>
      </c>
      <c r="F2302" s="1">
        <v>40433</v>
      </c>
      <c r="G2302" s="2">
        <v>0.99583333333333324</v>
      </c>
      <c r="H2302">
        <v>70</v>
      </c>
      <c r="I2302">
        <v>204</v>
      </c>
      <c r="J2302" t="s">
        <v>8</v>
      </c>
      <c r="K2302" t="s">
        <v>21</v>
      </c>
      <c r="L2302" t="str">
        <f t="shared" si="141"/>
        <v>Evening</v>
      </c>
      <c r="M2302" t="str">
        <f t="shared" si="142"/>
        <v>20</v>
      </c>
      <c r="N2302" t="str">
        <f t="shared" si="143"/>
        <v>23</v>
      </c>
    </row>
    <row r="2303" spans="1:14" x14ac:dyDescent="0.3">
      <c r="A2303">
        <v>1</v>
      </c>
      <c r="B2303">
        <v>6</v>
      </c>
      <c r="C2303" s="1">
        <v>40439</v>
      </c>
      <c r="D2303" s="21" t="str">
        <f t="shared" si="140"/>
        <v>18-Sep-2010</v>
      </c>
      <c r="E2303" s="2">
        <v>0.44930555555555557</v>
      </c>
      <c r="F2303" s="1">
        <v>40439</v>
      </c>
      <c r="G2303" s="2">
        <v>0.78819444444444453</v>
      </c>
      <c r="H2303">
        <v>0</v>
      </c>
      <c r="I2303">
        <v>488</v>
      </c>
      <c r="J2303" t="s">
        <v>19</v>
      </c>
      <c r="K2303" t="s">
        <v>18</v>
      </c>
      <c r="L2303" t="str">
        <f t="shared" si="141"/>
        <v>Morning</v>
      </c>
      <c r="M2303" t="str">
        <f t="shared" si="142"/>
        <v>10</v>
      </c>
      <c r="N2303" t="str">
        <f t="shared" si="143"/>
        <v>18</v>
      </c>
    </row>
    <row r="2304" spans="1:14" x14ac:dyDescent="0.3">
      <c r="A2304">
        <v>1</v>
      </c>
      <c r="B2304">
        <v>5</v>
      </c>
      <c r="C2304" s="1">
        <v>40439</v>
      </c>
      <c r="D2304" s="21" t="str">
        <f t="shared" si="140"/>
        <v>18-Sep-2010</v>
      </c>
      <c r="E2304" s="2">
        <v>0.51527777777777783</v>
      </c>
      <c r="F2304" s="1">
        <v>40439</v>
      </c>
      <c r="G2304" s="2">
        <v>0.66249999999999998</v>
      </c>
      <c r="H2304">
        <v>70</v>
      </c>
      <c r="I2304">
        <v>212</v>
      </c>
      <c r="J2304" t="s">
        <v>8</v>
      </c>
      <c r="K2304" t="s">
        <v>18</v>
      </c>
      <c r="L2304" t="str">
        <f t="shared" si="141"/>
        <v>Morning</v>
      </c>
      <c r="M2304" t="str">
        <f t="shared" si="142"/>
        <v>12</v>
      </c>
      <c r="N2304" t="str">
        <f t="shared" si="143"/>
        <v>15</v>
      </c>
    </row>
    <row r="2305" spans="1:14" x14ac:dyDescent="0.3">
      <c r="A2305">
        <v>1</v>
      </c>
      <c r="B2305">
        <v>5</v>
      </c>
      <c r="C2305" s="1">
        <v>40439</v>
      </c>
      <c r="D2305" s="21" t="str">
        <f t="shared" si="140"/>
        <v>18-Sep-2010</v>
      </c>
      <c r="E2305" s="2">
        <v>0.57291666666666663</v>
      </c>
      <c r="F2305" s="1">
        <v>40439</v>
      </c>
      <c r="G2305" s="2">
        <v>0.68055555555555547</v>
      </c>
      <c r="H2305">
        <v>50</v>
      </c>
      <c r="I2305">
        <v>155</v>
      </c>
      <c r="J2305" t="s">
        <v>8</v>
      </c>
      <c r="K2305" t="s">
        <v>18</v>
      </c>
      <c r="L2305" t="str">
        <f t="shared" si="141"/>
        <v>Morning</v>
      </c>
      <c r="M2305" t="str">
        <f t="shared" si="142"/>
        <v>13</v>
      </c>
      <c r="N2305" t="str">
        <f t="shared" si="143"/>
        <v>16</v>
      </c>
    </row>
    <row r="2306" spans="1:14" x14ac:dyDescent="0.3">
      <c r="A2306">
        <v>1</v>
      </c>
      <c r="B2306">
        <v>6</v>
      </c>
      <c r="C2306" s="1">
        <v>40439</v>
      </c>
      <c r="D2306" s="21" t="str">
        <f t="shared" si="140"/>
        <v>18-Sep-2010</v>
      </c>
      <c r="E2306" s="2">
        <v>0.59513888888888888</v>
      </c>
      <c r="F2306" s="1">
        <v>40439</v>
      </c>
      <c r="G2306" s="2">
        <v>0.6694444444444444</v>
      </c>
      <c r="H2306">
        <v>50</v>
      </c>
      <c r="I2306">
        <v>107</v>
      </c>
      <c r="J2306" t="s">
        <v>8</v>
      </c>
      <c r="K2306" t="s">
        <v>18</v>
      </c>
      <c r="L2306" t="str">
        <f t="shared" si="141"/>
        <v>Afternoon</v>
      </c>
      <c r="M2306" t="str">
        <f t="shared" si="142"/>
        <v>14</v>
      </c>
      <c r="N2306" t="str">
        <f t="shared" si="143"/>
        <v>16</v>
      </c>
    </row>
    <row r="2307" spans="1:14" x14ac:dyDescent="0.3">
      <c r="A2307">
        <v>1</v>
      </c>
      <c r="B2307">
        <v>8</v>
      </c>
      <c r="C2307" s="1">
        <v>40439</v>
      </c>
      <c r="D2307" s="21" t="str">
        <f t="shared" ref="D2307:D2370" si="144" xml:space="preserve"> TEXT(C2307, "dd-Mmm-yyyy")</f>
        <v>18-Sep-2010</v>
      </c>
      <c r="E2307" s="2">
        <v>0.73055555555555562</v>
      </c>
      <c r="F2307" s="1">
        <v>40439</v>
      </c>
      <c r="G2307" s="2">
        <v>0.78472222222222221</v>
      </c>
      <c r="H2307">
        <v>50</v>
      </c>
      <c r="I2307">
        <v>78</v>
      </c>
      <c r="J2307" t="s">
        <v>8</v>
      </c>
      <c r="K2307" t="s">
        <v>18</v>
      </c>
      <c r="L2307" t="str">
        <f t="shared" ref="L2307:L2370" si="145">IF(AND(E2307&gt;$T$6,E2307&lt;=$U$6),"Morning",IF(AND(E2307&gt;$U$6,E2307&lt;=$V$6),"Afternoon", IF(AND(E2307&gt;$V$6,E2307&lt;=$W$6),"Evening", "Night")))</f>
        <v>Afternoon</v>
      </c>
      <c r="M2307" t="str">
        <f t="shared" ref="M2307:M2370" si="146" xml:space="preserve"> TEXT(E2307, "H")</f>
        <v>17</v>
      </c>
      <c r="N2307" t="str">
        <f t="shared" ref="N2307:N2370" si="147" xml:space="preserve"> TEXT(G2307,"HH")</f>
        <v>18</v>
      </c>
    </row>
    <row r="2308" spans="1:14" x14ac:dyDescent="0.3">
      <c r="A2308">
        <v>1</v>
      </c>
      <c r="B2308">
        <v>8</v>
      </c>
      <c r="C2308" s="1">
        <v>40439</v>
      </c>
      <c r="D2308" s="21" t="str">
        <f t="shared" si="144"/>
        <v>18-Sep-2010</v>
      </c>
      <c r="E2308" s="2">
        <v>0.75555555555555554</v>
      </c>
      <c r="F2308" s="1">
        <v>40439</v>
      </c>
      <c r="G2308" s="2">
        <v>0.88194444444444453</v>
      </c>
      <c r="H2308">
        <v>70</v>
      </c>
      <c r="I2308">
        <v>182</v>
      </c>
      <c r="J2308" t="s">
        <v>8</v>
      </c>
      <c r="K2308" t="s">
        <v>18</v>
      </c>
      <c r="L2308" t="str">
        <f t="shared" si="145"/>
        <v>Evening</v>
      </c>
      <c r="M2308" t="str">
        <f t="shared" si="146"/>
        <v>18</v>
      </c>
      <c r="N2308" t="str">
        <f t="shared" si="147"/>
        <v>21</v>
      </c>
    </row>
    <row r="2309" spans="1:14" x14ac:dyDescent="0.3">
      <c r="A2309">
        <v>1</v>
      </c>
      <c r="B2309">
        <v>5</v>
      </c>
      <c r="C2309" s="1">
        <v>40439</v>
      </c>
      <c r="D2309" s="21" t="str">
        <f t="shared" si="144"/>
        <v>18-Sep-2010</v>
      </c>
      <c r="E2309" s="2">
        <v>0.80972222222222223</v>
      </c>
      <c r="F2309" s="1">
        <v>40439</v>
      </c>
      <c r="G2309" s="2">
        <v>0.96319444444444446</v>
      </c>
      <c r="H2309">
        <v>70</v>
      </c>
      <c r="I2309">
        <v>221</v>
      </c>
      <c r="J2309" t="s">
        <v>8</v>
      </c>
      <c r="K2309" t="s">
        <v>18</v>
      </c>
      <c r="L2309" t="str">
        <f t="shared" si="145"/>
        <v>Evening</v>
      </c>
      <c r="M2309" t="str">
        <f t="shared" si="146"/>
        <v>19</v>
      </c>
      <c r="N2309" t="str">
        <f t="shared" si="147"/>
        <v>23</v>
      </c>
    </row>
    <row r="2310" spans="1:14" x14ac:dyDescent="0.3">
      <c r="A2310">
        <v>1</v>
      </c>
      <c r="B2310">
        <v>6</v>
      </c>
      <c r="C2310" s="1">
        <v>40439</v>
      </c>
      <c r="D2310" s="21" t="str">
        <f t="shared" si="144"/>
        <v>18-Sep-2010</v>
      </c>
      <c r="E2310" s="2">
        <v>0.82847222222222217</v>
      </c>
      <c r="F2310" s="1">
        <v>40439</v>
      </c>
      <c r="G2310" s="2">
        <v>0.91319444444444453</v>
      </c>
      <c r="H2310">
        <v>50</v>
      </c>
      <c r="I2310">
        <v>122</v>
      </c>
      <c r="J2310" t="s">
        <v>8</v>
      </c>
      <c r="K2310" t="s">
        <v>18</v>
      </c>
      <c r="L2310" t="str">
        <f t="shared" si="145"/>
        <v>Evening</v>
      </c>
      <c r="M2310" t="str">
        <f t="shared" si="146"/>
        <v>19</v>
      </c>
      <c r="N2310" t="str">
        <f t="shared" si="147"/>
        <v>21</v>
      </c>
    </row>
    <row r="2311" spans="1:14" x14ac:dyDescent="0.3">
      <c r="A2311">
        <v>1</v>
      </c>
      <c r="B2311">
        <v>6</v>
      </c>
      <c r="C2311" s="1">
        <v>40439</v>
      </c>
      <c r="D2311" s="21" t="str">
        <f t="shared" si="144"/>
        <v>18-Sep-2010</v>
      </c>
      <c r="E2311" s="2">
        <v>0.82916666666666661</v>
      </c>
      <c r="F2311" s="1">
        <v>40439</v>
      </c>
      <c r="G2311" s="2">
        <v>0.9555555555555556</v>
      </c>
      <c r="H2311">
        <v>70</v>
      </c>
      <c r="I2311">
        <v>182</v>
      </c>
      <c r="J2311" t="s">
        <v>8</v>
      </c>
      <c r="K2311" t="s">
        <v>18</v>
      </c>
      <c r="L2311" t="str">
        <f t="shared" si="145"/>
        <v>Evening</v>
      </c>
      <c r="M2311" t="str">
        <f t="shared" si="146"/>
        <v>19</v>
      </c>
      <c r="N2311" t="str">
        <f t="shared" si="147"/>
        <v>22</v>
      </c>
    </row>
    <row r="2312" spans="1:14" x14ac:dyDescent="0.3">
      <c r="A2312">
        <v>1</v>
      </c>
      <c r="B2312">
        <v>6</v>
      </c>
      <c r="C2312" s="1">
        <v>40439</v>
      </c>
      <c r="D2312" s="21" t="str">
        <f t="shared" si="144"/>
        <v>18-Sep-2010</v>
      </c>
      <c r="E2312" s="2">
        <v>0.83194444444444438</v>
      </c>
      <c r="F2312" s="1">
        <v>40439</v>
      </c>
      <c r="G2312" s="2">
        <v>0.87291666666666667</v>
      </c>
      <c r="H2312">
        <v>50</v>
      </c>
      <c r="I2312">
        <v>59</v>
      </c>
      <c r="J2312" t="s">
        <v>8</v>
      </c>
      <c r="K2312" t="s">
        <v>18</v>
      </c>
      <c r="L2312" t="str">
        <f t="shared" si="145"/>
        <v>Evening</v>
      </c>
      <c r="M2312" t="str">
        <f t="shared" si="146"/>
        <v>19</v>
      </c>
      <c r="N2312" t="str">
        <f t="shared" si="147"/>
        <v>20</v>
      </c>
    </row>
    <row r="2313" spans="1:14" x14ac:dyDescent="0.3">
      <c r="A2313">
        <v>1</v>
      </c>
      <c r="B2313">
        <v>8</v>
      </c>
      <c r="C2313" s="1">
        <v>40439</v>
      </c>
      <c r="D2313" s="21" t="str">
        <f t="shared" si="144"/>
        <v>18-Sep-2010</v>
      </c>
      <c r="E2313" s="2">
        <v>0.84027777777777779</v>
      </c>
      <c r="F2313" s="1">
        <v>40439</v>
      </c>
      <c r="G2313" s="2">
        <v>0.96111111111111114</v>
      </c>
      <c r="H2313">
        <v>50</v>
      </c>
      <c r="I2313">
        <v>174</v>
      </c>
      <c r="J2313" t="s">
        <v>8</v>
      </c>
      <c r="K2313" t="s">
        <v>18</v>
      </c>
      <c r="L2313" t="str">
        <f t="shared" si="145"/>
        <v>Evening</v>
      </c>
      <c r="M2313" t="str">
        <f t="shared" si="146"/>
        <v>20</v>
      </c>
      <c r="N2313" t="str">
        <f t="shared" si="147"/>
        <v>23</v>
      </c>
    </row>
    <row r="2314" spans="1:14" x14ac:dyDescent="0.3">
      <c r="A2314">
        <v>1</v>
      </c>
      <c r="B2314">
        <v>5</v>
      </c>
      <c r="C2314" s="1">
        <v>40439</v>
      </c>
      <c r="D2314" s="21" t="str">
        <f t="shared" si="144"/>
        <v>18-Sep-2010</v>
      </c>
      <c r="E2314" s="2">
        <v>0.84166666666666667</v>
      </c>
      <c r="F2314" s="1">
        <v>40439</v>
      </c>
      <c r="G2314" s="2">
        <v>0.9145833333333333</v>
      </c>
      <c r="H2314">
        <v>50</v>
      </c>
      <c r="I2314">
        <v>105</v>
      </c>
      <c r="J2314" t="s">
        <v>8</v>
      </c>
      <c r="K2314" t="s">
        <v>18</v>
      </c>
      <c r="L2314" t="str">
        <f t="shared" si="145"/>
        <v>Evening</v>
      </c>
      <c r="M2314" t="str">
        <f t="shared" si="146"/>
        <v>20</v>
      </c>
      <c r="N2314" t="str">
        <f t="shared" si="147"/>
        <v>21</v>
      </c>
    </row>
    <row r="2315" spans="1:14" x14ac:dyDescent="0.3">
      <c r="A2315">
        <v>1</v>
      </c>
      <c r="B2315">
        <v>5</v>
      </c>
      <c r="C2315" s="1">
        <v>40439</v>
      </c>
      <c r="D2315" s="21" t="str">
        <f t="shared" si="144"/>
        <v>18-Sep-2010</v>
      </c>
      <c r="E2315" s="2">
        <v>0.84236111111111101</v>
      </c>
      <c r="F2315" s="1">
        <v>40439</v>
      </c>
      <c r="G2315" s="2">
        <v>0.86319444444444438</v>
      </c>
      <c r="H2315">
        <v>50</v>
      </c>
      <c r="I2315">
        <v>30</v>
      </c>
      <c r="J2315" t="s">
        <v>8</v>
      </c>
      <c r="K2315" t="s">
        <v>18</v>
      </c>
      <c r="L2315" t="str">
        <f t="shared" si="145"/>
        <v>Evening</v>
      </c>
      <c r="M2315" t="str">
        <f t="shared" si="146"/>
        <v>20</v>
      </c>
      <c r="N2315" t="str">
        <f t="shared" si="147"/>
        <v>20</v>
      </c>
    </row>
    <row r="2316" spans="1:14" x14ac:dyDescent="0.3">
      <c r="A2316">
        <v>1</v>
      </c>
      <c r="B2316">
        <v>5</v>
      </c>
      <c r="C2316" s="1">
        <v>40439</v>
      </c>
      <c r="D2316" s="21" t="str">
        <f t="shared" si="144"/>
        <v>18-Sep-2010</v>
      </c>
      <c r="E2316" s="2">
        <v>0.84583333333333333</v>
      </c>
      <c r="F2316" s="1">
        <v>40439</v>
      </c>
      <c r="G2316" s="2">
        <v>0.9590277777777777</v>
      </c>
      <c r="H2316">
        <v>50</v>
      </c>
      <c r="I2316">
        <v>163</v>
      </c>
      <c r="J2316" t="s">
        <v>8</v>
      </c>
      <c r="K2316" t="s">
        <v>18</v>
      </c>
      <c r="L2316" t="str">
        <f t="shared" si="145"/>
        <v>Evening</v>
      </c>
      <c r="M2316" t="str">
        <f t="shared" si="146"/>
        <v>20</v>
      </c>
      <c r="N2316" t="str">
        <f t="shared" si="147"/>
        <v>23</v>
      </c>
    </row>
    <row r="2317" spans="1:14" x14ac:dyDescent="0.3">
      <c r="A2317">
        <v>1</v>
      </c>
      <c r="B2317">
        <v>5</v>
      </c>
      <c r="C2317" s="1">
        <v>40439</v>
      </c>
      <c r="D2317" s="21" t="str">
        <f t="shared" si="144"/>
        <v>18-Sep-2010</v>
      </c>
      <c r="E2317" s="2">
        <v>0.86805555555555547</v>
      </c>
      <c r="F2317" s="1">
        <v>40439</v>
      </c>
      <c r="G2317" s="2">
        <v>0.99722222222222223</v>
      </c>
      <c r="H2317">
        <v>70</v>
      </c>
      <c r="I2317">
        <v>186</v>
      </c>
      <c r="J2317" t="s">
        <v>8</v>
      </c>
      <c r="K2317" t="s">
        <v>18</v>
      </c>
      <c r="L2317" t="str">
        <f t="shared" si="145"/>
        <v>Evening</v>
      </c>
      <c r="M2317" t="str">
        <f t="shared" si="146"/>
        <v>20</v>
      </c>
      <c r="N2317" t="str">
        <f t="shared" si="147"/>
        <v>23</v>
      </c>
    </row>
    <row r="2318" spans="1:14" x14ac:dyDescent="0.3">
      <c r="A2318">
        <v>1</v>
      </c>
      <c r="B2318">
        <v>6</v>
      </c>
      <c r="C2318" s="1">
        <v>40439</v>
      </c>
      <c r="D2318" s="21" t="str">
        <f t="shared" si="144"/>
        <v>18-Sep-2010</v>
      </c>
      <c r="E2318" s="2">
        <v>0.90416666666666667</v>
      </c>
      <c r="F2318" s="1">
        <v>40440</v>
      </c>
      <c r="G2318" s="2">
        <v>3.4027777777777775E-2</v>
      </c>
      <c r="H2318">
        <v>70</v>
      </c>
      <c r="I2318">
        <v>187</v>
      </c>
      <c r="J2318" t="s">
        <v>8</v>
      </c>
      <c r="K2318" t="s">
        <v>18</v>
      </c>
      <c r="L2318" t="str">
        <f t="shared" si="145"/>
        <v>Evening</v>
      </c>
      <c r="M2318" t="str">
        <f t="shared" si="146"/>
        <v>21</v>
      </c>
      <c r="N2318" t="str">
        <f t="shared" si="147"/>
        <v>00</v>
      </c>
    </row>
    <row r="2319" spans="1:14" x14ac:dyDescent="0.3">
      <c r="A2319">
        <v>1</v>
      </c>
      <c r="B2319">
        <v>5</v>
      </c>
      <c r="C2319" s="1">
        <v>40439</v>
      </c>
      <c r="D2319" s="21" t="str">
        <f t="shared" si="144"/>
        <v>18-Sep-2010</v>
      </c>
      <c r="E2319" s="2">
        <v>0.92291666666666661</v>
      </c>
      <c r="F2319" s="1">
        <v>40439</v>
      </c>
      <c r="G2319" s="2">
        <v>0.94444444444444453</v>
      </c>
      <c r="H2319">
        <v>50</v>
      </c>
      <c r="I2319">
        <v>31</v>
      </c>
      <c r="J2319" t="s">
        <v>8</v>
      </c>
      <c r="K2319" t="s">
        <v>18</v>
      </c>
      <c r="L2319" t="str">
        <f t="shared" si="145"/>
        <v>Night</v>
      </c>
      <c r="M2319" t="str">
        <f t="shared" si="146"/>
        <v>22</v>
      </c>
      <c r="N2319" t="str">
        <f t="shared" si="147"/>
        <v>22</v>
      </c>
    </row>
    <row r="2320" spans="1:14" x14ac:dyDescent="0.3">
      <c r="A2320">
        <v>1</v>
      </c>
      <c r="B2320">
        <v>6</v>
      </c>
      <c r="C2320" s="1">
        <v>40439</v>
      </c>
      <c r="D2320" s="21" t="str">
        <f t="shared" si="144"/>
        <v>18-Sep-2010</v>
      </c>
      <c r="E2320" s="2">
        <v>0.96388888888888891</v>
      </c>
      <c r="F2320" s="1">
        <v>40440</v>
      </c>
      <c r="G2320" s="2">
        <v>7.4999999999999997E-2</v>
      </c>
      <c r="H2320">
        <v>50</v>
      </c>
      <c r="I2320">
        <v>160</v>
      </c>
      <c r="J2320" t="s">
        <v>8</v>
      </c>
      <c r="K2320" t="s">
        <v>18</v>
      </c>
      <c r="L2320" t="str">
        <f t="shared" si="145"/>
        <v>Night</v>
      </c>
      <c r="M2320" t="str">
        <f t="shared" si="146"/>
        <v>23</v>
      </c>
      <c r="N2320" t="str">
        <f t="shared" si="147"/>
        <v>01</v>
      </c>
    </row>
    <row r="2321" spans="1:14" x14ac:dyDescent="0.3">
      <c r="A2321">
        <v>1</v>
      </c>
      <c r="B2321">
        <v>5</v>
      </c>
      <c r="C2321" s="1">
        <v>40440</v>
      </c>
      <c r="D2321" s="21" t="str">
        <f t="shared" si="144"/>
        <v>19-Sep-2010</v>
      </c>
      <c r="E2321" s="2">
        <v>0.45069444444444445</v>
      </c>
      <c r="F2321" s="1">
        <v>40440</v>
      </c>
      <c r="G2321" s="2">
        <v>0.48819444444444443</v>
      </c>
      <c r="H2321">
        <v>50</v>
      </c>
      <c r="I2321">
        <v>54</v>
      </c>
      <c r="J2321" t="s">
        <v>8</v>
      </c>
      <c r="K2321" t="s">
        <v>21</v>
      </c>
      <c r="L2321" t="str">
        <f t="shared" si="145"/>
        <v>Morning</v>
      </c>
      <c r="M2321" t="str">
        <f t="shared" si="146"/>
        <v>10</v>
      </c>
      <c r="N2321" t="str">
        <f t="shared" si="147"/>
        <v>11</v>
      </c>
    </row>
    <row r="2322" spans="1:14" x14ac:dyDescent="0.3">
      <c r="A2322">
        <v>1</v>
      </c>
      <c r="B2322">
        <v>6</v>
      </c>
      <c r="C2322" s="1">
        <v>40440</v>
      </c>
      <c r="D2322" s="21" t="str">
        <f t="shared" si="144"/>
        <v>19-Sep-2010</v>
      </c>
      <c r="E2322" s="2">
        <v>0.47569444444444442</v>
      </c>
      <c r="F2322" s="1">
        <v>40440</v>
      </c>
      <c r="G2322" s="2">
        <v>0.62083333333333335</v>
      </c>
      <c r="H2322">
        <v>70</v>
      </c>
      <c r="I2322">
        <v>209</v>
      </c>
      <c r="J2322" t="s">
        <v>8</v>
      </c>
      <c r="K2322" t="s">
        <v>21</v>
      </c>
      <c r="L2322" t="str">
        <f t="shared" si="145"/>
        <v>Morning</v>
      </c>
      <c r="M2322" t="str">
        <f t="shared" si="146"/>
        <v>11</v>
      </c>
      <c r="N2322" t="str">
        <f t="shared" si="147"/>
        <v>14</v>
      </c>
    </row>
    <row r="2323" spans="1:14" x14ac:dyDescent="0.3">
      <c r="A2323">
        <v>1</v>
      </c>
      <c r="B2323">
        <v>6</v>
      </c>
      <c r="C2323" s="1">
        <v>40440</v>
      </c>
      <c r="D2323" s="21" t="str">
        <f t="shared" si="144"/>
        <v>19-Sep-2010</v>
      </c>
      <c r="E2323" s="2">
        <v>0.50347222222222221</v>
      </c>
      <c r="F2323" s="1">
        <v>40440</v>
      </c>
      <c r="G2323" s="2">
        <v>0.5493055555555556</v>
      </c>
      <c r="H2323">
        <v>50</v>
      </c>
      <c r="I2323">
        <v>66</v>
      </c>
      <c r="J2323" t="s">
        <v>8</v>
      </c>
      <c r="K2323" t="s">
        <v>21</v>
      </c>
      <c r="L2323" t="str">
        <f t="shared" si="145"/>
        <v>Morning</v>
      </c>
      <c r="M2323" t="str">
        <f t="shared" si="146"/>
        <v>12</v>
      </c>
      <c r="N2323" t="str">
        <f t="shared" si="147"/>
        <v>13</v>
      </c>
    </row>
    <row r="2324" spans="1:14" x14ac:dyDescent="0.3">
      <c r="A2324">
        <v>1</v>
      </c>
      <c r="B2324">
        <v>5</v>
      </c>
      <c r="C2324" s="1">
        <v>40440</v>
      </c>
      <c r="D2324" s="21" t="str">
        <f t="shared" si="144"/>
        <v>19-Sep-2010</v>
      </c>
      <c r="E2324" s="2">
        <v>0.60347222222222219</v>
      </c>
      <c r="F2324" s="1">
        <v>40440</v>
      </c>
      <c r="G2324" s="2">
        <v>0.63402777777777775</v>
      </c>
      <c r="H2324">
        <v>50</v>
      </c>
      <c r="I2324">
        <v>44</v>
      </c>
      <c r="J2324" t="s">
        <v>8</v>
      </c>
      <c r="K2324" t="s">
        <v>21</v>
      </c>
      <c r="L2324" t="str">
        <f t="shared" si="145"/>
        <v>Afternoon</v>
      </c>
      <c r="M2324" t="str">
        <f t="shared" si="146"/>
        <v>14</v>
      </c>
      <c r="N2324" t="str">
        <f t="shared" si="147"/>
        <v>15</v>
      </c>
    </row>
    <row r="2325" spans="1:14" x14ac:dyDescent="0.3">
      <c r="A2325">
        <v>1</v>
      </c>
      <c r="B2325">
        <v>8</v>
      </c>
      <c r="C2325" s="1">
        <v>40440</v>
      </c>
      <c r="D2325" s="21" t="str">
        <f t="shared" si="144"/>
        <v>19-Sep-2010</v>
      </c>
      <c r="E2325" s="2">
        <v>0.63472222222222219</v>
      </c>
      <c r="F2325" s="1">
        <v>40440</v>
      </c>
      <c r="G2325" s="2">
        <v>0.70763888888888893</v>
      </c>
      <c r="H2325">
        <v>50</v>
      </c>
      <c r="I2325">
        <v>105</v>
      </c>
      <c r="J2325" t="s">
        <v>8</v>
      </c>
      <c r="K2325" t="s">
        <v>21</v>
      </c>
      <c r="L2325" t="str">
        <f t="shared" si="145"/>
        <v>Afternoon</v>
      </c>
      <c r="M2325" t="str">
        <f t="shared" si="146"/>
        <v>15</v>
      </c>
      <c r="N2325" t="str">
        <f t="shared" si="147"/>
        <v>16</v>
      </c>
    </row>
    <row r="2326" spans="1:14" x14ac:dyDescent="0.3">
      <c r="A2326">
        <v>1</v>
      </c>
      <c r="B2326">
        <v>6</v>
      </c>
      <c r="C2326" s="1">
        <v>40440</v>
      </c>
      <c r="D2326" s="21" t="str">
        <f t="shared" si="144"/>
        <v>19-Sep-2010</v>
      </c>
      <c r="E2326" s="2">
        <v>0.63888888888888895</v>
      </c>
      <c r="F2326" s="1">
        <v>40440</v>
      </c>
      <c r="G2326" s="2">
        <v>0.66249999999999998</v>
      </c>
      <c r="H2326">
        <v>50</v>
      </c>
      <c r="I2326">
        <v>34</v>
      </c>
      <c r="J2326" t="s">
        <v>8</v>
      </c>
      <c r="K2326" t="s">
        <v>21</v>
      </c>
      <c r="L2326" t="str">
        <f t="shared" si="145"/>
        <v>Afternoon</v>
      </c>
      <c r="M2326" t="str">
        <f t="shared" si="146"/>
        <v>15</v>
      </c>
      <c r="N2326" t="str">
        <f t="shared" si="147"/>
        <v>15</v>
      </c>
    </row>
    <row r="2327" spans="1:14" x14ac:dyDescent="0.3">
      <c r="A2327">
        <v>1</v>
      </c>
      <c r="B2327">
        <v>5</v>
      </c>
      <c r="C2327" s="1">
        <v>40440</v>
      </c>
      <c r="D2327" s="21" t="str">
        <f t="shared" si="144"/>
        <v>19-Sep-2010</v>
      </c>
      <c r="E2327" s="2">
        <v>0.65972222222222221</v>
      </c>
      <c r="F2327" s="1">
        <v>40440</v>
      </c>
      <c r="G2327" s="2">
        <v>0.82291666666666663</v>
      </c>
      <c r="H2327">
        <v>70</v>
      </c>
      <c r="I2327">
        <v>235</v>
      </c>
      <c r="J2327" t="s">
        <v>8</v>
      </c>
      <c r="K2327" t="s">
        <v>21</v>
      </c>
      <c r="L2327" t="str">
        <f t="shared" si="145"/>
        <v>Afternoon</v>
      </c>
      <c r="M2327" t="str">
        <f t="shared" si="146"/>
        <v>15</v>
      </c>
      <c r="N2327" t="str">
        <f t="shared" si="147"/>
        <v>19</v>
      </c>
    </row>
    <row r="2328" spans="1:14" x14ac:dyDescent="0.3">
      <c r="A2328">
        <v>1</v>
      </c>
      <c r="B2328">
        <v>5</v>
      </c>
      <c r="C2328" s="1">
        <v>40440</v>
      </c>
      <c r="D2328" s="21" t="str">
        <f t="shared" si="144"/>
        <v>19-Sep-2010</v>
      </c>
      <c r="E2328" s="2">
        <v>0.66597222222222219</v>
      </c>
      <c r="F2328" s="1">
        <v>40440</v>
      </c>
      <c r="G2328" s="2">
        <v>0.76111111111111107</v>
      </c>
      <c r="H2328">
        <v>50</v>
      </c>
      <c r="I2328">
        <v>137</v>
      </c>
      <c r="J2328" t="s">
        <v>8</v>
      </c>
      <c r="K2328" t="s">
        <v>21</v>
      </c>
      <c r="L2328" t="str">
        <f t="shared" si="145"/>
        <v>Afternoon</v>
      </c>
      <c r="M2328" t="str">
        <f t="shared" si="146"/>
        <v>15</v>
      </c>
      <c r="N2328" t="str">
        <f t="shared" si="147"/>
        <v>18</v>
      </c>
    </row>
    <row r="2329" spans="1:14" x14ac:dyDescent="0.3">
      <c r="A2329">
        <v>1</v>
      </c>
      <c r="B2329">
        <v>8</v>
      </c>
      <c r="C2329" s="1">
        <v>40440</v>
      </c>
      <c r="D2329" s="21" t="str">
        <f t="shared" si="144"/>
        <v>19-Sep-2010</v>
      </c>
      <c r="E2329" s="2">
        <v>0.67499999999999993</v>
      </c>
      <c r="F2329" s="1">
        <v>40440</v>
      </c>
      <c r="G2329" s="2">
        <v>0.73472222222222217</v>
      </c>
      <c r="H2329">
        <v>50</v>
      </c>
      <c r="I2329">
        <v>86</v>
      </c>
      <c r="J2329" t="s">
        <v>8</v>
      </c>
      <c r="K2329" t="s">
        <v>21</v>
      </c>
      <c r="L2329" t="str">
        <f t="shared" si="145"/>
        <v>Afternoon</v>
      </c>
      <c r="M2329" t="str">
        <f t="shared" si="146"/>
        <v>16</v>
      </c>
      <c r="N2329" t="str">
        <f t="shared" si="147"/>
        <v>17</v>
      </c>
    </row>
    <row r="2330" spans="1:14" x14ac:dyDescent="0.3">
      <c r="A2330">
        <v>1</v>
      </c>
      <c r="B2330">
        <v>6</v>
      </c>
      <c r="C2330" s="1">
        <v>40440</v>
      </c>
      <c r="D2330" s="21" t="str">
        <f t="shared" si="144"/>
        <v>19-Sep-2010</v>
      </c>
      <c r="E2330" s="2">
        <v>0.75208333333333333</v>
      </c>
      <c r="F2330" s="1">
        <v>40440</v>
      </c>
      <c r="G2330" s="2">
        <v>0.88402777777777775</v>
      </c>
      <c r="H2330">
        <v>70</v>
      </c>
      <c r="I2330">
        <v>190</v>
      </c>
      <c r="J2330" t="s">
        <v>8</v>
      </c>
      <c r="K2330" t="s">
        <v>21</v>
      </c>
      <c r="L2330" t="str">
        <f t="shared" si="145"/>
        <v>Evening</v>
      </c>
      <c r="M2330" t="str">
        <f t="shared" si="146"/>
        <v>18</v>
      </c>
      <c r="N2330" t="str">
        <f t="shared" si="147"/>
        <v>21</v>
      </c>
    </row>
    <row r="2331" spans="1:14" x14ac:dyDescent="0.3">
      <c r="A2331">
        <v>1</v>
      </c>
      <c r="B2331">
        <v>6</v>
      </c>
      <c r="C2331" s="1">
        <v>40440</v>
      </c>
      <c r="D2331" s="21" t="str">
        <f t="shared" si="144"/>
        <v>19-Sep-2010</v>
      </c>
      <c r="E2331" s="2">
        <v>0.75694444444444453</v>
      </c>
      <c r="F2331" s="1">
        <v>40440</v>
      </c>
      <c r="G2331" s="2">
        <v>0.90208333333333324</v>
      </c>
      <c r="H2331">
        <v>70</v>
      </c>
      <c r="I2331">
        <v>209</v>
      </c>
      <c r="J2331" t="s">
        <v>8</v>
      </c>
      <c r="K2331" t="s">
        <v>21</v>
      </c>
      <c r="L2331" t="str">
        <f t="shared" si="145"/>
        <v>Evening</v>
      </c>
      <c r="M2331" t="str">
        <f t="shared" si="146"/>
        <v>18</v>
      </c>
      <c r="N2331" t="str">
        <f t="shared" si="147"/>
        <v>21</v>
      </c>
    </row>
    <row r="2332" spans="1:14" x14ac:dyDescent="0.3">
      <c r="A2332">
        <v>1</v>
      </c>
      <c r="B2332">
        <v>6</v>
      </c>
      <c r="C2332" s="1">
        <v>40440</v>
      </c>
      <c r="D2332" s="21" t="str">
        <f t="shared" si="144"/>
        <v>19-Sep-2010</v>
      </c>
      <c r="E2332" s="2">
        <v>0.7729166666666667</v>
      </c>
      <c r="F2332" s="1">
        <v>40440</v>
      </c>
      <c r="G2332" s="2">
        <v>0.8208333333333333</v>
      </c>
      <c r="H2332">
        <v>50</v>
      </c>
      <c r="I2332">
        <v>69</v>
      </c>
      <c r="J2332" t="s">
        <v>8</v>
      </c>
      <c r="K2332" t="s">
        <v>21</v>
      </c>
      <c r="L2332" t="str">
        <f t="shared" si="145"/>
        <v>Evening</v>
      </c>
      <c r="M2332" t="str">
        <f t="shared" si="146"/>
        <v>18</v>
      </c>
      <c r="N2332" t="str">
        <f t="shared" si="147"/>
        <v>19</v>
      </c>
    </row>
    <row r="2333" spans="1:14" x14ac:dyDescent="0.3">
      <c r="A2333">
        <v>1</v>
      </c>
      <c r="B2333">
        <v>5</v>
      </c>
      <c r="C2333" s="1">
        <v>40440</v>
      </c>
      <c r="D2333" s="21" t="str">
        <f t="shared" si="144"/>
        <v>19-Sep-2010</v>
      </c>
      <c r="E2333" s="2">
        <v>0.8222222222222223</v>
      </c>
      <c r="F2333" s="1">
        <v>40440</v>
      </c>
      <c r="G2333" s="2">
        <v>0.88263888888888886</v>
      </c>
      <c r="H2333">
        <v>50</v>
      </c>
      <c r="I2333">
        <v>87</v>
      </c>
      <c r="J2333" t="s">
        <v>8</v>
      </c>
      <c r="K2333" t="s">
        <v>21</v>
      </c>
      <c r="L2333" t="str">
        <f t="shared" si="145"/>
        <v>Evening</v>
      </c>
      <c r="M2333" t="str">
        <f t="shared" si="146"/>
        <v>19</v>
      </c>
      <c r="N2333" t="str">
        <f t="shared" si="147"/>
        <v>21</v>
      </c>
    </row>
    <row r="2334" spans="1:14" x14ac:dyDescent="0.3">
      <c r="A2334">
        <v>1</v>
      </c>
      <c r="B2334">
        <v>8</v>
      </c>
      <c r="C2334" s="1">
        <v>40440</v>
      </c>
      <c r="D2334" s="21" t="str">
        <f t="shared" si="144"/>
        <v>19-Sep-2010</v>
      </c>
      <c r="E2334" s="2">
        <v>0.83680555555555547</v>
      </c>
      <c r="F2334" s="1">
        <v>40440</v>
      </c>
      <c r="G2334" s="2">
        <v>0.87916666666666676</v>
      </c>
      <c r="H2334">
        <v>50</v>
      </c>
      <c r="I2334">
        <v>61</v>
      </c>
      <c r="J2334" t="s">
        <v>8</v>
      </c>
      <c r="K2334" t="s">
        <v>21</v>
      </c>
      <c r="L2334" t="str">
        <f t="shared" si="145"/>
        <v>Evening</v>
      </c>
      <c r="M2334" t="str">
        <f t="shared" si="146"/>
        <v>20</v>
      </c>
      <c r="N2334" t="str">
        <f t="shared" si="147"/>
        <v>21</v>
      </c>
    </row>
    <row r="2335" spans="1:14" x14ac:dyDescent="0.3">
      <c r="A2335">
        <v>1</v>
      </c>
      <c r="B2335">
        <v>5</v>
      </c>
      <c r="C2335" s="1">
        <v>40440</v>
      </c>
      <c r="D2335" s="21" t="str">
        <f t="shared" si="144"/>
        <v>19-Sep-2010</v>
      </c>
      <c r="E2335" s="2">
        <v>0.90208333333333324</v>
      </c>
      <c r="F2335" s="1">
        <v>40440</v>
      </c>
      <c r="G2335" s="2">
        <v>0.92638888888888893</v>
      </c>
      <c r="H2335">
        <v>50</v>
      </c>
      <c r="I2335">
        <v>35</v>
      </c>
      <c r="J2335" t="s">
        <v>8</v>
      </c>
      <c r="K2335" t="s">
        <v>21</v>
      </c>
      <c r="L2335" t="str">
        <f t="shared" si="145"/>
        <v>Evening</v>
      </c>
      <c r="M2335" t="str">
        <f t="shared" si="146"/>
        <v>21</v>
      </c>
      <c r="N2335" t="str">
        <f t="shared" si="147"/>
        <v>22</v>
      </c>
    </row>
    <row r="2336" spans="1:14" x14ac:dyDescent="0.3">
      <c r="A2336">
        <v>1</v>
      </c>
      <c r="B2336">
        <v>5</v>
      </c>
      <c r="C2336" s="1">
        <v>40440</v>
      </c>
      <c r="D2336" s="21" t="str">
        <f t="shared" si="144"/>
        <v>19-Sep-2010</v>
      </c>
      <c r="E2336" s="2">
        <v>0.99097222222222225</v>
      </c>
      <c r="F2336" s="1">
        <v>40441</v>
      </c>
      <c r="G2336" s="2">
        <v>9.6527777777777768E-2</v>
      </c>
      <c r="H2336">
        <v>50</v>
      </c>
      <c r="I2336">
        <v>152</v>
      </c>
      <c r="J2336" t="s">
        <v>8</v>
      </c>
      <c r="K2336" t="s">
        <v>21</v>
      </c>
      <c r="L2336" t="str">
        <f t="shared" si="145"/>
        <v>Night</v>
      </c>
      <c r="M2336" t="str">
        <f t="shared" si="146"/>
        <v>23</v>
      </c>
      <c r="N2336" t="str">
        <f t="shared" si="147"/>
        <v>02</v>
      </c>
    </row>
    <row r="2337" spans="1:14" x14ac:dyDescent="0.3">
      <c r="A2337">
        <v>1</v>
      </c>
      <c r="B2337">
        <v>5</v>
      </c>
      <c r="C2337" s="1">
        <v>40446</v>
      </c>
      <c r="D2337" s="21" t="str">
        <f t="shared" si="144"/>
        <v>25-Sep-2010</v>
      </c>
      <c r="E2337" s="2">
        <v>0.49305555555555558</v>
      </c>
      <c r="F2337" s="1">
        <v>40446</v>
      </c>
      <c r="G2337" s="2">
        <v>0.61944444444444446</v>
      </c>
      <c r="H2337" s="3">
        <v>300</v>
      </c>
      <c r="I2337">
        <v>182</v>
      </c>
      <c r="J2337" t="s">
        <v>8</v>
      </c>
      <c r="K2337" t="s">
        <v>18</v>
      </c>
      <c r="L2337" t="str">
        <f t="shared" si="145"/>
        <v>Morning</v>
      </c>
      <c r="M2337" t="str">
        <f t="shared" si="146"/>
        <v>11</v>
      </c>
      <c r="N2337" t="str">
        <f t="shared" si="147"/>
        <v>14</v>
      </c>
    </row>
    <row r="2338" spans="1:14" x14ac:dyDescent="0.3">
      <c r="A2338">
        <v>1</v>
      </c>
      <c r="B2338">
        <v>5</v>
      </c>
      <c r="C2338" s="1">
        <v>40446</v>
      </c>
      <c r="D2338" s="21" t="str">
        <f t="shared" si="144"/>
        <v>25-Sep-2010</v>
      </c>
      <c r="E2338" s="2">
        <v>0.49791666666666662</v>
      </c>
      <c r="F2338" s="1">
        <v>40446</v>
      </c>
      <c r="G2338" s="2">
        <v>0.63958333333333328</v>
      </c>
      <c r="H2338">
        <v>70</v>
      </c>
      <c r="I2338">
        <v>204</v>
      </c>
      <c r="J2338" t="s">
        <v>8</v>
      </c>
      <c r="K2338" t="s">
        <v>18</v>
      </c>
      <c r="L2338" t="str">
        <f t="shared" si="145"/>
        <v>Morning</v>
      </c>
      <c r="M2338" t="str">
        <f t="shared" si="146"/>
        <v>11</v>
      </c>
      <c r="N2338" t="str">
        <f t="shared" si="147"/>
        <v>15</v>
      </c>
    </row>
    <row r="2339" spans="1:14" x14ac:dyDescent="0.3">
      <c r="A2339">
        <v>1</v>
      </c>
      <c r="B2339">
        <v>5</v>
      </c>
      <c r="C2339" s="1">
        <v>40446</v>
      </c>
      <c r="D2339" s="21" t="str">
        <f t="shared" si="144"/>
        <v>25-Sep-2010</v>
      </c>
      <c r="E2339" s="2">
        <v>0.52638888888888891</v>
      </c>
      <c r="F2339" s="1">
        <v>40446</v>
      </c>
      <c r="G2339" s="2">
        <v>0.66180555555555554</v>
      </c>
      <c r="H2339">
        <v>70</v>
      </c>
      <c r="I2339">
        <v>195</v>
      </c>
      <c r="J2339" t="s">
        <v>8</v>
      </c>
      <c r="K2339" t="s">
        <v>18</v>
      </c>
      <c r="L2339" t="str">
        <f t="shared" si="145"/>
        <v>Morning</v>
      </c>
      <c r="M2339" t="str">
        <f t="shared" si="146"/>
        <v>12</v>
      </c>
      <c r="N2339" t="str">
        <f t="shared" si="147"/>
        <v>15</v>
      </c>
    </row>
    <row r="2340" spans="1:14" x14ac:dyDescent="0.3">
      <c r="A2340">
        <v>1</v>
      </c>
      <c r="B2340">
        <v>6</v>
      </c>
      <c r="C2340" s="1">
        <v>40446</v>
      </c>
      <c r="D2340" s="21" t="str">
        <f t="shared" si="144"/>
        <v>25-Sep-2010</v>
      </c>
      <c r="E2340" s="2">
        <v>0.52777777777777779</v>
      </c>
      <c r="F2340" s="1">
        <v>40446</v>
      </c>
      <c r="G2340" s="2">
        <v>0.64236111111111105</v>
      </c>
      <c r="H2340">
        <v>50</v>
      </c>
      <c r="I2340">
        <v>165</v>
      </c>
      <c r="J2340" t="s">
        <v>8</v>
      </c>
      <c r="K2340" t="s">
        <v>18</v>
      </c>
      <c r="L2340" t="str">
        <f t="shared" si="145"/>
        <v>Morning</v>
      </c>
      <c r="M2340" t="str">
        <f t="shared" si="146"/>
        <v>12</v>
      </c>
      <c r="N2340" t="str">
        <f t="shared" si="147"/>
        <v>15</v>
      </c>
    </row>
    <row r="2341" spans="1:14" x14ac:dyDescent="0.3">
      <c r="A2341">
        <v>1</v>
      </c>
      <c r="B2341">
        <v>5</v>
      </c>
      <c r="C2341" s="1">
        <v>40446</v>
      </c>
      <c r="D2341" s="21" t="str">
        <f t="shared" si="144"/>
        <v>25-Sep-2010</v>
      </c>
      <c r="E2341" s="2">
        <v>0.56319444444444444</v>
      </c>
      <c r="F2341" s="1">
        <v>40446</v>
      </c>
      <c r="G2341" s="2">
        <v>0.7055555555555556</v>
      </c>
      <c r="H2341">
        <v>70</v>
      </c>
      <c r="I2341">
        <v>205</v>
      </c>
      <c r="J2341" t="s">
        <v>8</v>
      </c>
      <c r="K2341" t="s">
        <v>18</v>
      </c>
      <c r="L2341" t="str">
        <f t="shared" si="145"/>
        <v>Morning</v>
      </c>
      <c r="M2341" t="str">
        <f t="shared" si="146"/>
        <v>13</v>
      </c>
      <c r="N2341" t="str">
        <f t="shared" si="147"/>
        <v>16</v>
      </c>
    </row>
    <row r="2342" spans="1:14" x14ac:dyDescent="0.3">
      <c r="A2342">
        <v>1</v>
      </c>
      <c r="B2342">
        <v>5</v>
      </c>
      <c r="C2342" s="1">
        <v>40446</v>
      </c>
      <c r="D2342" s="21" t="str">
        <f t="shared" si="144"/>
        <v>25-Sep-2010</v>
      </c>
      <c r="E2342" s="2">
        <v>0.5805555555555556</v>
      </c>
      <c r="F2342" s="1">
        <v>40446</v>
      </c>
      <c r="G2342" s="2">
        <v>0.62916666666666665</v>
      </c>
      <c r="H2342">
        <v>50</v>
      </c>
      <c r="I2342">
        <v>70</v>
      </c>
      <c r="J2342" t="s">
        <v>8</v>
      </c>
      <c r="K2342" t="s">
        <v>18</v>
      </c>
      <c r="L2342" t="str">
        <f t="shared" si="145"/>
        <v>Morning</v>
      </c>
      <c r="M2342" t="str">
        <f t="shared" si="146"/>
        <v>13</v>
      </c>
      <c r="N2342" t="str">
        <f t="shared" si="147"/>
        <v>15</v>
      </c>
    </row>
    <row r="2343" spans="1:14" x14ac:dyDescent="0.3">
      <c r="A2343">
        <v>1</v>
      </c>
      <c r="B2343">
        <v>8</v>
      </c>
      <c r="C2343" s="1">
        <v>40446</v>
      </c>
      <c r="D2343" s="21" t="str">
        <f t="shared" si="144"/>
        <v>25-Sep-2010</v>
      </c>
      <c r="E2343" s="2">
        <v>0.65277777777777779</v>
      </c>
      <c r="F2343" s="1">
        <v>40446</v>
      </c>
      <c r="G2343" s="2">
        <v>0.74791666666666667</v>
      </c>
      <c r="H2343">
        <v>50</v>
      </c>
      <c r="I2343">
        <v>137</v>
      </c>
      <c r="J2343" t="s">
        <v>8</v>
      </c>
      <c r="K2343" t="s">
        <v>18</v>
      </c>
      <c r="L2343" t="str">
        <f t="shared" si="145"/>
        <v>Afternoon</v>
      </c>
      <c r="M2343" t="str">
        <f t="shared" si="146"/>
        <v>15</v>
      </c>
      <c r="N2343" t="str">
        <f t="shared" si="147"/>
        <v>17</v>
      </c>
    </row>
    <row r="2344" spans="1:14" x14ac:dyDescent="0.3">
      <c r="A2344">
        <v>1</v>
      </c>
      <c r="B2344">
        <v>6</v>
      </c>
      <c r="C2344" s="1">
        <v>40446</v>
      </c>
      <c r="D2344" s="21" t="str">
        <f t="shared" si="144"/>
        <v>25-Sep-2010</v>
      </c>
      <c r="E2344" s="2">
        <v>0.67569444444444438</v>
      </c>
      <c r="F2344" s="1">
        <v>40446</v>
      </c>
      <c r="G2344" s="2">
        <v>0.75694444444444453</v>
      </c>
      <c r="H2344">
        <v>50</v>
      </c>
      <c r="I2344">
        <v>117</v>
      </c>
      <c r="J2344" t="s">
        <v>8</v>
      </c>
      <c r="K2344" t="s">
        <v>18</v>
      </c>
      <c r="L2344" t="str">
        <f t="shared" si="145"/>
        <v>Afternoon</v>
      </c>
      <c r="M2344" t="str">
        <f t="shared" si="146"/>
        <v>16</v>
      </c>
      <c r="N2344" t="str">
        <f t="shared" si="147"/>
        <v>18</v>
      </c>
    </row>
    <row r="2345" spans="1:14" x14ac:dyDescent="0.3">
      <c r="A2345">
        <v>1</v>
      </c>
      <c r="B2345">
        <v>6</v>
      </c>
      <c r="C2345" s="1">
        <v>40446</v>
      </c>
      <c r="D2345" s="21" t="str">
        <f t="shared" si="144"/>
        <v>25-Sep-2010</v>
      </c>
      <c r="E2345" s="2">
        <v>0.67708333333333337</v>
      </c>
      <c r="F2345" s="1">
        <v>40446</v>
      </c>
      <c r="G2345" s="2">
        <v>0.76874999999999993</v>
      </c>
      <c r="H2345">
        <v>50</v>
      </c>
      <c r="I2345">
        <v>132</v>
      </c>
      <c r="J2345" t="s">
        <v>8</v>
      </c>
      <c r="K2345" t="s">
        <v>18</v>
      </c>
      <c r="L2345" t="str">
        <f t="shared" si="145"/>
        <v>Afternoon</v>
      </c>
      <c r="M2345" t="str">
        <f t="shared" si="146"/>
        <v>16</v>
      </c>
      <c r="N2345" t="str">
        <f t="shared" si="147"/>
        <v>18</v>
      </c>
    </row>
    <row r="2346" spans="1:14" x14ac:dyDescent="0.3">
      <c r="A2346">
        <v>1</v>
      </c>
      <c r="B2346">
        <v>6</v>
      </c>
      <c r="C2346" s="1">
        <v>40446</v>
      </c>
      <c r="D2346" s="21" t="str">
        <f t="shared" si="144"/>
        <v>25-Sep-2010</v>
      </c>
      <c r="E2346" s="2">
        <v>0.68819444444444444</v>
      </c>
      <c r="F2346" s="1">
        <v>40446</v>
      </c>
      <c r="G2346" s="2">
        <v>0.78263888888888899</v>
      </c>
      <c r="H2346">
        <v>50</v>
      </c>
      <c r="I2346">
        <v>136</v>
      </c>
      <c r="J2346" t="s">
        <v>8</v>
      </c>
      <c r="K2346" t="s">
        <v>18</v>
      </c>
      <c r="L2346" t="str">
        <f t="shared" si="145"/>
        <v>Afternoon</v>
      </c>
      <c r="M2346" t="str">
        <f t="shared" si="146"/>
        <v>16</v>
      </c>
      <c r="N2346" t="str">
        <f t="shared" si="147"/>
        <v>18</v>
      </c>
    </row>
    <row r="2347" spans="1:14" x14ac:dyDescent="0.3">
      <c r="A2347">
        <v>1</v>
      </c>
      <c r="B2347">
        <v>5</v>
      </c>
      <c r="C2347" s="1">
        <v>40446</v>
      </c>
      <c r="D2347" s="21" t="str">
        <f t="shared" si="144"/>
        <v>25-Sep-2010</v>
      </c>
      <c r="E2347" s="2">
        <v>0.69791666666666663</v>
      </c>
      <c r="F2347" s="1">
        <v>40446</v>
      </c>
      <c r="G2347" s="2">
        <v>0.84375</v>
      </c>
      <c r="H2347">
        <v>70</v>
      </c>
      <c r="I2347">
        <v>210</v>
      </c>
      <c r="J2347" t="s">
        <v>8</v>
      </c>
      <c r="K2347" t="s">
        <v>18</v>
      </c>
      <c r="L2347" t="str">
        <f t="shared" si="145"/>
        <v>Afternoon</v>
      </c>
      <c r="M2347" t="str">
        <f t="shared" si="146"/>
        <v>16</v>
      </c>
      <c r="N2347" t="str">
        <f t="shared" si="147"/>
        <v>20</v>
      </c>
    </row>
    <row r="2348" spans="1:14" x14ac:dyDescent="0.3">
      <c r="A2348">
        <v>1</v>
      </c>
      <c r="B2348">
        <v>8</v>
      </c>
      <c r="C2348" s="1">
        <v>40446</v>
      </c>
      <c r="D2348" s="21" t="str">
        <f t="shared" si="144"/>
        <v>25-Sep-2010</v>
      </c>
      <c r="E2348" s="2">
        <v>0.70138888888888884</v>
      </c>
      <c r="F2348" s="1">
        <v>40446</v>
      </c>
      <c r="G2348" s="2">
        <v>0.81319444444444444</v>
      </c>
      <c r="H2348">
        <v>50</v>
      </c>
      <c r="I2348">
        <v>161</v>
      </c>
      <c r="J2348" t="s">
        <v>8</v>
      </c>
      <c r="K2348" t="s">
        <v>18</v>
      </c>
      <c r="L2348" t="str">
        <f t="shared" si="145"/>
        <v>Afternoon</v>
      </c>
      <c r="M2348" t="str">
        <f t="shared" si="146"/>
        <v>16</v>
      </c>
      <c r="N2348" t="str">
        <f t="shared" si="147"/>
        <v>19</v>
      </c>
    </row>
    <row r="2349" spans="1:14" x14ac:dyDescent="0.3">
      <c r="A2349">
        <v>1</v>
      </c>
      <c r="B2349">
        <v>5</v>
      </c>
      <c r="C2349" s="1">
        <v>40446</v>
      </c>
      <c r="D2349" s="21" t="str">
        <f t="shared" si="144"/>
        <v>25-Sep-2010</v>
      </c>
      <c r="E2349" s="2">
        <v>0.71944444444444444</v>
      </c>
      <c r="F2349" s="1">
        <v>40446</v>
      </c>
      <c r="G2349" s="2">
        <v>0.87638888888888899</v>
      </c>
      <c r="H2349">
        <v>70</v>
      </c>
      <c r="I2349">
        <v>226</v>
      </c>
      <c r="J2349" t="s">
        <v>8</v>
      </c>
      <c r="K2349" t="s">
        <v>18</v>
      </c>
      <c r="L2349" t="str">
        <f t="shared" si="145"/>
        <v>Afternoon</v>
      </c>
      <c r="M2349" t="str">
        <f t="shared" si="146"/>
        <v>17</v>
      </c>
      <c r="N2349" t="str">
        <f t="shared" si="147"/>
        <v>21</v>
      </c>
    </row>
    <row r="2350" spans="1:14" x14ac:dyDescent="0.3">
      <c r="A2350">
        <v>1</v>
      </c>
      <c r="B2350">
        <v>5</v>
      </c>
      <c r="C2350" s="1">
        <v>40446</v>
      </c>
      <c r="D2350" s="21" t="str">
        <f t="shared" si="144"/>
        <v>25-Sep-2010</v>
      </c>
      <c r="E2350" s="2">
        <v>0.76041666666666663</v>
      </c>
      <c r="F2350" s="1">
        <v>40446</v>
      </c>
      <c r="G2350" s="2">
        <v>0.79236111111111107</v>
      </c>
      <c r="H2350">
        <v>50</v>
      </c>
      <c r="I2350">
        <v>46</v>
      </c>
      <c r="J2350" t="s">
        <v>8</v>
      </c>
      <c r="K2350" t="s">
        <v>18</v>
      </c>
      <c r="L2350" t="str">
        <f t="shared" si="145"/>
        <v>Evening</v>
      </c>
      <c r="M2350" t="str">
        <f t="shared" si="146"/>
        <v>18</v>
      </c>
      <c r="N2350" t="str">
        <f t="shared" si="147"/>
        <v>19</v>
      </c>
    </row>
    <row r="2351" spans="1:14" x14ac:dyDescent="0.3">
      <c r="A2351">
        <v>1</v>
      </c>
      <c r="B2351">
        <v>6</v>
      </c>
      <c r="C2351" s="1">
        <v>40446</v>
      </c>
      <c r="D2351" s="21" t="str">
        <f t="shared" si="144"/>
        <v>25-Sep-2010</v>
      </c>
      <c r="E2351" s="2">
        <v>0.76250000000000007</v>
      </c>
      <c r="F2351" s="1">
        <v>40446</v>
      </c>
      <c r="G2351" s="2">
        <v>0.80833333333333324</v>
      </c>
      <c r="H2351">
        <v>50</v>
      </c>
      <c r="I2351">
        <v>66</v>
      </c>
      <c r="J2351" t="s">
        <v>8</v>
      </c>
      <c r="K2351" t="s">
        <v>18</v>
      </c>
      <c r="L2351" t="str">
        <f t="shared" si="145"/>
        <v>Evening</v>
      </c>
      <c r="M2351" t="str">
        <f t="shared" si="146"/>
        <v>18</v>
      </c>
      <c r="N2351" t="str">
        <f t="shared" si="147"/>
        <v>19</v>
      </c>
    </row>
    <row r="2352" spans="1:14" x14ac:dyDescent="0.3">
      <c r="A2352">
        <v>1</v>
      </c>
      <c r="B2352">
        <v>5</v>
      </c>
      <c r="C2352" s="1">
        <v>40446</v>
      </c>
      <c r="D2352" s="21" t="str">
        <f t="shared" si="144"/>
        <v>25-Sep-2010</v>
      </c>
      <c r="E2352" s="2">
        <v>0.8208333333333333</v>
      </c>
      <c r="F2352" s="1">
        <v>40446</v>
      </c>
      <c r="G2352" s="2">
        <v>0.86458333333333337</v>
      </c>
      <c r="H2352">
        <v>50</v>
      </c>
      <c r="I2352">
        <v>63</v>
      </c>
      <c r="J2352" t="s">
        <v>8</v>
      </c>
      <c r="K2352" t="s">
        <v>18</v>
      </c>
      <c r="L2352" t="str">
        <f t="shared" si="145"/>
        <v>Evening</v>
      </c>
      <c r="M2352" t="str">
        <f t="shared" si="146"/>
        <v>19</v>
      </c>
      <c r="N2352" t="str">
        <f t="shared" si="147"/>
        <v>20</v>
      </c>
    </row>
    <row r="2353" spans="1:14" x14ac:dyDescent="0.3">
      <c r="A2353">
        <v>1</v>
      </c>
      <c r="B2353">
        <v>8</v>
      </c>
      <c r="C2353" s="1">
        <v>40446</v>
      </c>
      <c r="D2353" s="21" t="str">
        <f t="shared" si="144"/>
        <v>25-Sep-2010</v>
      </c>
      <c r="E2353" s="2">
        <v>0.85902777777777783</v>
      </c>
      <c r="F2353" s="1">
        <v>40446</v>
      </c>
      <c r="G2353" s="2">
        <v>0.90277777777777779</v>
      </c>
      <c r="H2353">
        <v>50</v>
      </c>
      <c r="I2353">
        <v>63</v>
      </c>
      <c r="J2353" t="s">
        <v>8</v>
      </c>
      <c r="K2353" t="s">
        <v>18</v>
      </c>
      <c r="L2353" t="str">
        <f t="shared" si="145"/>
        <v>Evening</v>
      </c>
      <c r="M2353" t="str">
        <f t="shared" si="146"/>
        <v>20</v>
      </c>
      <c r="N2353" t="str">
        <f t="shared" si="147"/>
        <v>21</v>
      </c>
    </row>
    <row r="2354" spans="1:14" x14ac:dyDescent="0.3">
      <c r="A2354">
        <v>1</v>
      </c>
      <c r="B2354">
        <v>6</v>
      </c>
      <c r="C2354" s="1">
        <v>40446</v>
      </c>
      <c r="D2354" s="21" t="str">
        <f t="shared" si="144"/>
        <v>25-Sep-2010</v>
      </c>
      <c r="E2354" s="2">
        <v>0.90416666666666667</v>
      </c>
      <c r="F2354" s="1">
        <v>40446</v>
      </c>
      <c r="G2354" s="2">
        <v>0.98125000000000007</v>
      </c>
      <c r="H2354">
        <v>50</v>
      </c>
      <c r="I2354">
        <v>111</v>
      </c>
      <c r="J2354" t="s">
        <v>8</v>
      </c>
      <c r="K2354" t="s">
        <v>18</v>
      </c>
      <c r="L2354" t="str">
        <f t="shared" si="145"/>
        <v>Evening</v>
      </c>
      <c r="M2354" t="str">
        <f t="shared" si="146"/>
        <v>21</v>
      </c>
      <c r="N2354" t="str">
        <f t="shared" si="147"/>
        <v>23</v>
      </c>
    </row>
    <row r="2355" spans="1:14" x14ac:dyDescent="0.3">
      <c r="A2355">
        <v>1</v>
      </c>
      <c r="B2355">
        <v>5</v>
      </c>
      <c r="C2355" s="1">
        <v>40447</v>
      </c>
      <c r="D2355" s="21" t="str">
        <f t="shared" si="144"/>
        <v>26-Sep-2010</v>
      </c>
      <c r="E2355" s="2">
        <v>0.42291666666666666</v>
      </c>
      <c r="F2355" s="1">
        <v>40447</v>
      </c>
      <c r="G2355" s="2">
        <v>0.50972222222222219</v>
      </c>
      <c r="H2355">
        <v>50</v>
      </c>
      <c r="I2355">
        <v>125</v>
      </c>
      <c r="J2355" t="s">
        <v>8</v>
      </c>
      <c r="K2355" t="s">
        <v>21</v>
      </c>
      <c r="L2355" t="str">
        <f t="shared" si="145"/>
        <v>Morning</v>
      </c>
      <c r="M2355" t="str">
        <f t="shared" si="146"/>
        <v>10</v>
      </c>
      <c r="N2355" t="str">
        <f t="shared" si="147"/>
        <v>12</v>
      </c>
    </row>
    <row r="2356" spans="1:14" x14ac:dyDescent="0.3">
      <c r="A2356">
        <v>1</v>
      </c>
      <c r="B2356">
        <v>5</v>
      </c>
      <c r="C2356" s="1">
        <v>40447</v>
      </c>
      <c r="D2356" s="21" t="str">
        <f t="shared" si="144"/>
        <v>26-Sep-2010</v>
      </c>
      <c r="E2356" s="2">
        <v>0.43888888888888888</v>
      </c>
      <c r="F2356" s="1">
        <v>40447</v>
      </c>
      <c r="G2356" s="2">
        <v>0.54097222222222219</v>
      </c>
      <c r="H2356">
        <v>50</v>
      </c>
      <c r="I2356">
        <v>147</v>
      </c>
      <c r="J2356" t="s">
        <v>8</v>
      </c>
      <c r="K2356" t="s">
        <v>21</v>
      </c>
      <c r="L2356" t="str">
        <f t="shared" si="145"/>
        <v>Morning</v>
      </c>
      <c r="M2356" t="str">
        <f t="shared" si="146"/>
        <v>10</v>
      </c>
      <c r="N2356" t="str">
        <f t="shared" si="147"/>
        <v>12</v>
      </c>
    </row>
    <row r="2357" spans="1:14" x14ac:dyDescent="0.3">
      <c r="A2357">
        <v>1</v>
      </c>
      <c r="B2357">
        <v>5</v>
      </c>
      <c r="C2357" s="1">
        <v>40447</v>
      </c>
      <c r="D2357" s="21" t="str">
        <f t="shared" si="144"/>
        <v>26-Sep-2010</v>
      </c>
      <c r="E2357" s="2">
        <v>0.4548611111111111</v>
      </c>
      <c r="F2357" s="1">
        <v>40447</v>
      </c>
      <c r="G2357" s="2">
        <v>0.48541666666666666</v>
      </c>
      <c r="H2357">
        <v>50</v>
      </c>
      <c r="I2357">
        <v>44</v>
      </c>
      <c r="J2357" t="s">
        <v>8</v>
      </c>
      <c r="K2357" t="s">
        <v>21</v>
      </c>
      <c r="L2357" t="str">
        <f t="shared" si="145"/>
        <v>Morning</v>
      </c>
      <c r="M2357" t="str">
        <f t="shared" si="146"/>
        <v>10</v>
      </c>
      <c r="N2357" t="str">
        <f t="shared" si="147"/>
        <v>11</v>
      </c>
    </row>
    <row r="2358" spans="1:14" x14ac:dyDescent="0.3">
      <c r="A2358">
        <v>1</v>
      </c>
      <c r="B2358">
        <v>5</v>
      </c>
      <c r="C2358" s="1">
        <v>40447</v>
      </c>
      <c r="D2358" s="21" t="str">
        <f t="shared" si="144"/>
        <v>26-Sep-2010</v>
      </c>
      <c r="E2358" s="2">
        <v>0.5083333333333333</v>
      </c>
      <c r="F2358" s="1">
        <v>40447</v>
      </c>
      <c r="G2358" s="2">
        <v>0.58333333333333337</v>
      </c>
      <c r="H2358">
        <v>50</v>
      </c>
      <c r="I2358">
        <v>108</v>
      </c>
      <c r="J2358" t="s">
        <v>8</v>
      </c>
      <c r="K2358" t="s">
        <v>21</v>
      </c>
      <c r="L2358" t="str">
        <f t="shared" si="145"/>
        <v>Morning</v>
      </c>
      <c r="M2358" t="str">
        <f t="shared" si="146"/>
        <v>12</v>
      </c>
      <c r="N2358" t="str">
        <f t="shared" si="147"/>
        <v>14</v>
      </c>
    </row>
    <row r="2359" spans="1:14" x14ac:dyDescent="0.3">
      <c r="A2359">
        <v>1</v>
      </c>
      <c r="B2359">
        <v>5</v>
      </c>
      <c r="C2359" s="1">
        <v>40447</v>
      </c>
      <c r="D2359" s="21" t="str">
        <f t="shared" si="144"/>
        <v>26-Sep-2010</v>
      </c>
      <c r="E2359" s="2">
        <v>0.52430555555555558</v>
      </c>
      <c r="F2359" s="1">
        <v>40447</v>
      </c>
      <c r="G2359" s="2">
        <v>0.54513888888888895</v>
      </c>
      <c r="H2359" s="3">
        <v>300</v>
      </c>
      <c r="I2359">
        <v>30</v>
      </c>
      <c r="J2359" t="s">
        <v>8</v>
      </c>
      <c r="K2359" t="s">
        <v>21</v>
      </c>
      <c r="L2359" t="str">
        <f t="shared" si="145"/>
        <v>Morning</v>
      </c>
      <c r="M2359" t="str">
        <f t="shared" si="146"/>
        <v>12</v>
      </c>
      <c r="N2359" t="str">
        <f t="shared" si="147"/>
        <v>13</v>
      </c>
    </row>
    <row r="2360" spans="1:14" x14ac:dyDescent="0.3">
      <c r="A2360">
        <v>1</v>
      </c>
      <c r="B2360">
        <v>6</v>
      </c>
      <c r="C2360" s="1">
        <v>40447</v>
      </c>
      <c r="D2360" s="21" t="str">
        <f t="shared" si="144"/>
        <v>26-Sep-2010</v>
      </c>
      <c r="E2360" s="2">
        <v>0.55208333333333337</v>
      </c>
      <c r="F2360" s="1">
        <v>40447</v>
      </c>
      <c r="G2360" s="2">
        <v>0.76527777777777783</v>
      </c>
      <c r="H2360">
        <v>110</v>
      </c>
      <c r="I2360">
        <v>307</v>
      </c>
      <c r="J2360" t="s">
        <v>8</v>
      </c>
      <c r="K2360" t="s">
        <v>21</v>
      </c>
      <c r="L2360" t="str">
        <f t="shared" si="145"/>
        <v>Morning</v>
      </c>
      <c r="M2360" t="str">
        <f t="shared" si="146"/>
        <v>13</v>
      </c>
      <c r="N2360" t="str">
        <f t="shared" si="147"/>
        <v>18</v>
      </c>
    </row>
    <row r="2361" spans="1:14" x14ac:dyDescent="0.3">
      <c r="A2361">
        <v>1</v>
      </c>
      <c r="B2361">
        <v>5</v>
      </c>
      <c r="C2361" s="1">
        <v>40447</v>
      </c>
      <c r="D2361" s="21" t="str">
        <f t="shared" si="144"/>
        <v>26-Sep-2010</v>
      </c>
      <c r="E2361" s="2">
        <v>0.59097222222222223</v>
      </c>
      <c r="F2361" s="1">
        <v>40447</v>
      </c>
      <c r="G2361" s="2">
        <v>0.69374999999999998</v>
      </c>
      <c r="H2361">
        <v>50</v>
      </c>
      <c r="I2361">
        <v>148</v>
      </c>
      <c r="J2361" t="s">
        <v>8</v>
      </c>
      <c r="K2361" t="s">
        <v>21</v>
      </c>
      <c r="L2361" t="str">
        <f t="shared" si="145"/>
        <v>Afternoon</v>
      </c>
      <c r="M2361" t="str">
        <f t="shared" si="146"/>
        <v>14</v>
      </c>
      <c r="N2361" t="str">
        <f t="shared" si="147"/>
        <v>16</v>
      </c>
    </row>
    <row r="2362" spans="1:14" x14ac:dyDescent="0.3">
      <c r="A2362">
        <v>1</v>
      </c>
      <c r="B2362">
        <v>5</v>
      </c>
      <c r="C2362" s="1">
        <v>40447</v>
      </c>
      <c r="D2362" s="21" t="str">
        <f t="shared" si="144"/>
        <v>26-Sep-2010</v>
      </c>
      <c r="E2362" s="2">
        <v>0.59097222222222223</v>
      </c>
      <c r="F2362" s="1">
        <v>40447</v>
      </c>
      <c r="G2362" s="2">
        <v>0.8965277777777777</v>
      </c>
      <c r="H2362">
        <v>150</v>
      </c>
      <c r="I2362">
        <v>440</v>
      </c>
      <c r="J2362" t="s">
        <v>8</v>
      </c>
      <c r="K2362" t="s">
        <v>21</v>
      </c>
      <c r="L2362" t="str">
        <f t="shared" si="145"/>
        <v>Afternoon</v>
      </c>
      <c r="M2362" t="str">
        <f t="shared" si="146"/>
        <v>14</v>
      </c>
      <c r="N2362" t="str">
        <f t="shared" si="147"/>
        <v>21</v>
      </c>
    </row>
    <row r="2363" spans="1:14" x14ac:dyDescent="0.3">
      <c r="A2363">
        <v>1</v>
      </c>
      <c r="B2363">
        <v>5</v>
      </c>
      <c r="C2363" s="1">
        <v>40447</v>
      </c>
      <c r="D2363" s="21" t="str">
        <f t="shared" si="144"/>
        <v>26-Sep-2010</v>
      </c>
      <c r="E2363" s="2">
        <v>0.59930555555555554</v>
      </c>
      <c r="F2363" s="1">
        <v>40447</v>
      </c>
      <c r="G2363" s="2">
        <v>0.67638888888888893</v>
      </c>
      <c r="H2363">
        <v>50</v>
      </c>
      <c r="I2363">
        <v>111</v>
      </c>
      <c r="J2363" t="s">
        <v>8</v>
      </c>
      <c r="K2363" t="s">
        <v>21</v>
      </c>
      <c r="L2363" t="str">
        <f t="shared" si="145"/>
        <v>Afternoon</v>
      </c>
      <c r="M2363" t="str">
        <f t="shared" si="146"/>
        <v>14</v>
      </c>
      <c r="N2363" t="str">
        <f t="shared" si="147"/>
        <v>16</v>
      </c>
    </row>
    <row r="2364" spans="1:14" x14ac:dyDescent="0.3">
      <c r="A2364">
        <v>1</v>
      </c>
      <c r="B2364">
        <v>8</v>
      </c>
      <c r="C2364" s="1">
        <v>40447</v>
      </c>
      <c r="D2364" s="21" t="str">
        <f t="shared" si="144"/>
        <v>26-Sep-2010</v>
      </c>
      <c r="E2364" s="2">
        <v>0.61041666666666672</v>
      </c>
      <c r="F2364" s="1">
        <v>40447</v>
      </c>
      <c r="G2364" s="2">
        <v>0.75624999999999998</v>
      </c>
      <c r="H2364">
        <v>70</v>
      </c>
      <c r="I2364">
        <v>210</v>
      </c>
      <c r="J2364" t="s">
        <v>8</v>
      </c>
      <c r="K2364" t="s">
        <v>21</v>
      </c>
      <c r="L2364" t="str">
        <f t="shared" si="145"/>
        <v>Afternoon</v>
      </c>
      <c r="M2364" t="str">
        <f t="shared" si="146"/>
        <v>14</v>
      </c>
      <c r="N2364" t="str">
        <f t="shared" si="147"/>
        <v>18</v>
      </c>
    </row>
    <row r="2365" spans="1:14" x14ac:dyDescent="0.3">
      <c r="A2365">
        <v>1</v>
      </c>
      <c r="B2365">
        <v>6</v>
      </c>
      <c r="C2365" s="1">
        <v>40447</v>
      </c>
      <c r="D2365" s="21" t="str">
        <f t="shared" si="144"/>
        <v>26-Sep-2010</v>
      </c>
      <c r="E2365" s="2">
        <v>0.61597222222222225</v>
      </c>
      <c r="F2365" s="1">
        <v>40447</v>
      </c>
      <c r="G2365" s="2">
        <v>0.89097222222222217</v>
      </c>
      <c r="H2365">
        <v>130</v>
      </c>
      <c r="I2365">
        <v>396</v>
      </c>
      <c r="J2365" t="s">
        <v>8</v>
      </c>
      <c r="K2365" t="s">
        <v>21</v>
      </c>
      <c r="L2365" t="str">
        <f t="shared" si="145"/>
        <v>Afternoon</v>
      </c>
      <c r="M2365" t="str">
        <f t="shared" si="146"/>
        <v>14</v>
      </c>
      <c r="N2365" t="str">
        <f t="shared" si="147"/>
        <v>21</v>
      </c>
    </row>
    <row r="2366" spans="1:14" x14ac:dyDescent="0.3">
      <c r="A2366">
        <v>1</v>
      </c>
      <c r="B2366">
        <v>8</v>
      </c>
      <c r="C2366" s="1">
        <v>40447</v>
      </c>
      <c r="D2366" s="21" t="str">
        <f t="shared" si="144"/>
        <v>26-Sep-2010</v>
      </c>
      <c r="E2366" s="2">
        <v>0.61597222222222225</v>
      </c>
      <c r="F2366" s="1">
        <v>40447</v>
      </c>
      <c r="G2366" s="2">
        <v>0.81458333333333333</v>
      </c>
      <c r="H2366">
        <v>90</v>
      </c>
      <c r="I2366">
        <v>286</v>
      </c>
      <c r="J2366" t="s">
        <v>8</v>
      </c>
      <c r="K2366" t="s">
        <v>21</v>
      </c>
      <c r="L2366" t="str">
        <f t="shared" si="145"/>
        <v>Afternoon</v>
      </c>
      <c r="M2366" t="str">
        <f t="shared" si="146"/>
        <v>14</v>
      </c>
      <c r="N2366" t="str">
        <f t="shared" si="147"/>
        <v>19</v>
      </c>
    </row>
    <row r="2367" spans="1:14" x14ac:dyDescent="0.3">
      <c r="A2367">
        <v>1</v>
      </c>
      <c r="B2367">
        <v>6</v>
      </c>
      <c r="C2367" s="1">
        <v>40447</v>
      </c>
      <c r="D2367" s="21" t="str">
        <f t="shared" si="144"/>
        <v>26-Sep-2010</v>
      </c>
      <c r="E2367" s="2">
        <v>0.61875000000000002</v>
      </c>
      <c r="F2367" s="1">
        <v>40447</v>
      </c>
      <c r="G2367" s="2">
        <v>0.69027777777777777</v>
      </c>
      <c r="H2367">
        <v>50</v>
      </c>
      <c r="I2367">
        <v>103</v>
      </c>
      <c r="J2367" t="s">
        <v>8</v>
      </c>
      <c r="K2367" t="s">
        <v>21</v>
      </c>
      <c r="L2367" t="str">
        <f t="shared" si="145"/>
        <v>Afternoon</v>
      </c>
      <c r="M2367" t="str">
        <f t="shared" si="146"/>
        <v>14</v>
      </c>
      <c r="N2367" t="str">
        <f t="shared" si="147"/>
        <v>16</v>
      </c>
    </row>
    <row r="2368" spans="1:14" x14ac:dyDescent="0.3">
      <c r="A2368">
        <v>1</v>
      </c>
      <c r="B2368">
        <v>6</v>
      </c>
      <c r="C2368" s="1">
        <v>40447</v>
      </c>
      <c r="D2368" s="21" t="str">
        <f t="shared" si="144"/>
        <v>26-Sep-2010</v>
      </c>
      <c r="E2368" s="2">
        <v>0.63680555555555551</v>
      </c>
      <c r="F2368" s="1">
        <v>40447</v>
      </c>
      <c r="G2368" s="2">
        <v>0.72083333333333333</v>
      </c>
      <c r="H2368">
        <v>50</v>
      </c>
      <c r="I2368">
        <v>121</v>
      </c>
      <c r="J2368" t="s">
        <v>8</v>
      </c>
      <c r="K2368" t="s">
        <v>21</v>
      </c>
      <c r="L2368" t="str">
        <f t="shared" si="145"/>
        <v>Afternoon</v>
      </c>
      <c r="M2368" t="str">
        <f t="shared" si="146"/>
        <v>15</v>
      </c>
      <c r="N2368" t="str">
        <f t="shared" si="147"/>
        <v>17</v>
      </c>
    </row>
    <row r="2369" spans="1:14" x14ac:dyDescent="0.3">
      <c r="A2369">
        <v>1</v>
      </c>
      <c r="B2369">
        <v>8</v>
      </c>
      <c r="C2369" s="1">
        <v>40447</v>
      </c>
      <c r="D2369" s="21" t="str">
        <f t="shared" si="144"/>
        <v>26-Sep-2010</v>
      </c>
      <c r="E2369" s="2">
        <v>0.64444444444444449</v>
      </c>
      <c r="F2369" s="1">
        <v>40447</v>
      </c>
      <c r="G2369" s="2">
        <v>0.69097222222222221</v>
      </c>
      <c r="H2369">
        <v>50</v>
      </c>
      <c r="I2369">
        <v>67</v>
      </c>
      <c r="J2369" t="s">
        <v>8</v>
      </c>
      <c r="K2369" t="s">
        <v>21</v>
      </c>
      <c r="L2369" t="str">
        <f t="shared" si="145"/>
        <v>Afternoon</v>
      </c>
      <c r="M2369" t="str">
        <f t="shared" si="146"/>
        <v>15</v>
      </c>
      <c r="N2369" t="str">
        <f t="shared" si="147"/>
        <v>16</v>
      </c>
    </row>
    <row r="2370" spans="1:14" x14ac:dyDescent="0.3">
      <c r="A2370">
        <v>1</v>
      </c>
      <c r="B2370">
        <v>5</v>
      </c>
      <c r="C2370" s="1">
        <v>40447</v>
      </c>
      <c r="D2370" s="21" t="str">
        <f t="shared" si="144"/>
        <v>26-Sep-2010</v>
      </c>
      <c r="E2370" s="2">
        <v>0.66736111111111107</v>
      </c>
      <c r="F2370" s="1">
        <v>40447</v>
      </c>
      <c r="G2370" s="2">
        <v>0.7944444444444444</v>
      </c>
      <c r="H2370">
        <v>70</v>
      </c>
      <c r="I2370">
        <v>183</v>
      </c>
      <c r="J2370" t="s">
        <v>8</v>
      </c>
      <c r="K2370" t="s">
        <v>21</v>
      </c>
      <c r="L2370" t="str">
        <f t="shared" si="145"/>
        <v>Afternoon</v>
      </c>
      <c r="M2370" t="str">
        <f t="shared" si="146"/>
        <v>16</v>
      </c>
      <c r="N2370" t="str">
        <f t="shared" si="147"/>
        <v>19</v>
      </c>
    </row>
    <row r="2371" spans="1:14" x14ac:dyDescent="0.3">
      <c r="A2371">
        <v>1</v>
      </c>
      <c r="B2371">
        <v>6</v>
      </c>
      <c r="C2371" s="1">
        <v>40447</v>
      </c>
      <c r="D2371" s="21" t="str">
        <f t="shared" ref="D2371:D2434" si="148" xml:space="preserve"> TEXT(C2371, "dd-Mmm-yyyy")</f>
        <v>26-Sep-2010</v>
      </c>
      <c r="E2371" s="2">
        <v>0.68194444444444446</v>
      </c>
      <c r="F2371" s="1">
        <v>40447</v>
      </c>
      <c r="G2371" s="2">
        <v>0.71944444444444444</v>
      </c>
      <c r="H2371">
        <v>50</v>
      </c>
      <c r="I2371">
        <v>54</v>
      </c>
      <c r="J2371" t="s">
        <v>8</v>
      </c>
      <c r="K2371" t="s">
        <v>21</v>
      </c>
      <c r="L2371" t="str">
        <f t="shared" ref="L2371:L2434" si="149">IF(AND(E2371&gt;$T$6,E2371&lt;=$U$6),"Morning",IF(AND(E2371&gt;$U$6,E2371&lt;=$V$6),"Afternoon", IF(AND(E2371&gt;$V$6,E2371&lt;=$W$6),"Evening", "Night")))</f>
        <v>Afternoon</v>
      </c>
      <c r="M2371" t="str">
        <f t="shared" ref="M2371:M2434" si="150" xml:space="preserve"> TEXT(E2371, "H")</f>
        <v>16</v>
      </c>
      <c r="N2371" t="str">
        <f t="shared" ref="N2371:N2434" si="151" xml:space="preserve"> TEXT(G2371,"HH")</f>
        <v>17</v>
      </c>
    </row>
    <row r="2372" spans="1:14" x14ac:dyDescent="0.3">
      <c r="A2372">
        <v>1</v>
      </c>
      <c r="B2372">
        <v>6</v>
      </c>
      <c r="C2372" s="1">
        <v>40447</v>
      </c>
      <c r="D2372" s="21" t="str">
        <f t="shared" si="148"/>
        <v>26-Sep-2010</v>
      </c>
      <c r="E2372" s="2">
        <v>0.69374999999999998</v>
      </c>
      <c r="F2372" s="1">
        <v>40447</v>
      </c>
      <c r="G2372" s="2">
        <v>0.81041666666666667</v>
      </c>
      <c r="H2372">
        <v>50</v>
      </c>
      <c r="I2372">
        <v>168</v>
      </c>
      <c r="J2372" t="s">
        <v>8</v>
      </c>
      <c r="K2372" t="s">
        <v>21</v>
      </c>
      <c r="L2372" t="str">
        <f t="shared" si="149"/>
        <v>Afternoon</v>
      </c>
      <c r="M2372" t="str">
        <f t="shared" si="150"/>
        <v>16</v>
      </c>
      <c r="N2372" t="str">
        <f t="shared" si="151"/>
        <v>19</v>
      </c>
    </row>
    <row r="2373" spans="1:14" x14ac:dyDescent="0.3">
      <c r="A2373">
        <v>1</v>
      </c>
      <c r="B2373">
        <v>6</v>
      </c>
      <c r="C2373" s="1">
        <v>40447</v>
      </c>
      <c r="D2373" s="21" t="str">
        <f t="shared" si="148"/>
        <v>26-Sep-2010</v>
      </c>
      <c r="E2373" s="2">
        <v>0.70624999999999993</v>
      </c>
      <c r="F2373" s="1">
        <v>40447</v>
      </c>
      <c r="G2373" s="2">
        <v>0.74236111111111114</v>
      </c>
      <c r="H2373">
        <v>50</v>
      </c>
      <c r="I2373">
        <v>52</v>
      </c>
      <c r="J2373" t="s">
        <v>8</v>
      </c>
      <c r="K2373" t="s">
        <v>21</v>
      </c>
      <c r="L2373" t="str">
        <f t="shared" si="149"/>
        <v>Afternoon</v>
      </c>
      <c r="M2373" t="str">
        <f t="shared" si="150"/>
        <v>16</v>
      </c>
      <c r="N2373" t="str">
        <f t="shared" si="151"/>
        <v>17</v>
      </c>
    </row>
    <row r="2374" spans="1:14" x14ac:dyDescent="0.3">
      <c r="A2374">
        <v>1</v>
      </c>
      <c r="B2374">
        <v>6</v>
      </c>
      <c r="C2374" s="1">
        <v>40447</v>
      </c>
      <c r="D2374" s="21" t="str">
        <f t="shared" si="148"/>
        <v>26-Sep-2010</v>
      </c>
      <c r="E2374" s="2">
        <v>0.70763888888888893</v>
      </c>
      <c r="F2374" s="1">
        <v>40447</v>
      </c>
      <c r="G2374" s="2">
        <v>0.8340277777777777</v>
      </c>
      <c r="H2374">
        <v>70</v>
      </c>
      <c r="I2374">
        <v>182</v>
      </c>
      <c r="J2374" t="s">
        <v>8</v>
      </c>
      <c r="K2374" t="s">
        <v>21</v>
      </c>
      <c r="L2374" t="str">
        <f t="shared" si="149"/>
        <v>Afternoon</v>
      </c>
      <c r="M2374" t="str">
        <f t="shared" si="150"/>
        <v>16</v>
      </c>
      <c r="N2374" t="str">
        <f t="shared" si="151"/>
        <v>20</v>
      </c>
    </row>
    <row r="2375" spans="1:14" x14ac:dyDescent="0.3">
      <c r="A2375">
        <v>1</v>
      </c>
      <c r="B2375">
        <v>6</v>
      </c>
      <c r="C2375" s="1">
        <v>40447</v>
      </c>
      <c r="D2375" s="21" t="str">
        <f t="shared" si="148"/>
        <v>26-Sep-2010</v>
      </c>
      <c r="E2375" s="2">
        <v>0.71388888888888891</v>
      </c>
      <c r="F2375" s="1">
        <v>40447</v>
      </c>
      <c r="G2375" s="2">
        <v>0.83263888888888893</v>
      </c>
      <c r="H2375">
        <v>50</v>
      </c>
      <c r="I2375">
        <v>171</v>
      </c>
      <c r="J2375" t="s">
        <v>8</v>
      </c>
      <c r="K2375" t="s">
        <v>21</v>
      </c>
      <c r="L2375" t="str">
        <f t="shared" si="149"/>
        <v>Afternoon</v>
      </c>
      <c r="M2375" t="str">
        <f t="shared" si="150"/>
        <v>17</v>
      </c>
      <c r="N2375" t="str">
        <f t="shared" si="151"/>
        <v>19</v>
      </c>
    </row>
    <row r="2376" spans="1:14" x14ac:dyDescent="0.3">
      <c r="A2376">
        <v>1</v>
      </c>
      <c r="B2376">
        <v>5</v>
      </c>
      <c r="C2376" s="1">
        <v>40447</v>
      </c>
      <c r="D2376" s="21" t="str">
        <f t="shared" si="148"/>
        <v>26-Sep-2010</v>
      </c>
      <c r="E2376" s="2">
        <v>0.72638888888888886</v>
      </c>
      <c r="F2376" s="1">
        <v>40447</v>
      </c>
      <c r="G2376" s="2">
        <v>0.84722222222222221</v>
      </c>
      <c r="H2376">
        <v>50</v>
      </c>
      <c r="I2376">
        <v>174</v>
      </c>
      <c r="J2376" t="s">
        <v>8</v>
      </c>
      <c r="K2376" t="s">
        <v>21</v>
      </c>
      <c r="L2376" t="str">
        <f t="shared" si="149"/>
        <v>Afternoon</v>
      </c>
      <c r="M2376" t="str">
        <f t="shared" si="150"/>
        <v>17</v>
      </c>
      <c r="N2376" t="str">
        <f t="shared" si="151"/>
        <v>20</v>
      </c>
    </row>
    <row r="2377" spans="1:14" x14ac:dyDescent="0.3">
      <c r="A2377">
        <v>1</v>
      </c>
      <c r="B2377">
        <v>6</v>
      </c>
      <c r="C2377" s="1">
        <v>40447</v>
      </c>
      <c r="D2377" s="21" t="str">
        <f t="shared" si="148"/>
        <v>26-Sep-2010</v>
      </c>
      <c r="E2377" s="2">
        <v>0.73611111111111116</v>
      </c>
      <c r="F2377" s="1">
        <v>40447</v>
      </c>
      <c r="G2377" s="2">
        <v>0.8618055555555556</v>
      </c>
      <c r="H2377">
        <v>70</v>
      </c>
      <c r="I2377">
        <v>181</v>
      </c>
      <c r="J2377" t="s">
        <v>8</v>
      </c>
      <c r="K2377" t="s">
        <v>21</v>
      </c>
      <c r="L2377" t="str">
        <f t="shared" si="149"/>
        <v>Afternoon</v>
      </c>
      <c r="M2377" t="str">
        <f t="shared" si="150"/>
        <v>17</v>
      </c>
      <c r="N2377" t="str">
        <f t="shared" si="151"/>
        <v>20</v>
      </c>
    </row>
    <row r="2378" spans="1:14" x14ac:dyDescent="0.3">
      <c r="A2378">
        <v>1</v>
      </c>
      <c r="B2378">
        <v>6</v>
      </c>
      <c r="C2378" s="1">
        <v>40447</v>
      </c>
      <c r="D2378" s="21" t="str">
        <f t="shared" si="148"/>
        <v>26-Sep-2010</v>
      </c>
      <c r="E2378" s="2">
        <v>0.7680555555555556</v>
      </c>
      <c r="F2378" s="1">
        <v>40447</v>
      </c>
      <c r="G2378" s="2">
        <v>0.87430555555555556</v>
      </c>
      <c r="H2378">
        <v>50</v>
      </c>
      <c r="I2378">
        <v>153</v>
      </c>
      <c r="J2378" t="s">
        <v>8</v>
      </c>
      <c r="K2378" t="s">
        <v>21</v>
      </c>
      <c r="L2378" t="str">
        <f t="shared" si="149"/>
        <v>Evening</v>
      </c>
      <c r="M2378" t="str">
        <f t="shared" si="150"/>
        <v>18</v>
      </c>
      <c r="N2378" t="str">
        <f t="shared" si="151"/>
        <v>20</v>
      </c>
    </row>
    <row r="2379" spans="1:14" x14ac:dyDescent="0.3">
      <c r="A2379">
        <v>1</v>
      </c>
      <c r="B2379">
        <v>6</v>
      </c>
      <c r="C2379" s="1">
        <v>40447</v>
      </c>
      <c r="D2379" s="21" t="str">
        <f t="shared" si="148"/>
        <v>26-Sep-2010</v>
      </c>
      <c r="E2379" s="2">
        <v>0.78055555555555556</v>
      </c>
      <c r="F2379" s="1">
        <v>40447</v>
      </c>
      <c r="G2379" s="2">
        <v>0.88402777777777775</v>
      </c>
      <c r="H2379">
        <v>50</v>
      </c>
      <c r="I2379">
        <v>149</v>
      </c>
      <c r="J2379" t="s">
        <v>8</v>
      </c>
      <c r="K2379" t="s">
        <v>21</v>
      </c>
      <c r="L2379" t="str">
        <f t="shared" si="149"/>
        <v>Evening</v>
      </c>
      <c r="M2379" t="str">
        <f t="shared" si="150"/>
        <v>18</v>
      </c>
      <c r="N2379" t="str">
        <f t="shared" si="151"/>
        <v>21</v>
      </c>
    </row>
    <row r="2380" spans="1:14" x14ac:dyDescent="0.3">
      <c r="A2380">
        <v>1</v>
      </c>
      <c r="B2380">
        <v>8</v>
      </c>
      <c r="C2380" s="1">
        <v>40447</v>
      </c>
      <c r="D2380" s="21" t="str">
        <f t="shared" si="148"/>
        <v>26-Sep-2010</v>
      </c>
      <c r="E2380" s="2">
        <v>0.82361111111111107</v>
      </c>
      <c r="F2380" s="1">
        <v>40447</v>
      </c>
      <c r="G2380" s="2">
        <v>0.85625000000000007</v>
      </c>
      <c r="H2380">
        <v>50</v>
      </c>
      <c r="I2380">
        <v>47</v>
      </c>
      <c r="J2380" t="s">
        <v>8</v>
      </c>
      <c r="K2380" t="s">
        <v>21</v>
      </c>
      <c r="L2380" t="str">
        <f t="shared" si="149"/>
        <v>Evening</v>
      </c>
      <c r="M2380" t="str">
        <f t="shared" si="150"/>
        <v>19</v>
      </c>
      <c r="N2380" t="str">
        <f t="shared" si="151"/>
        <v>20</v>
      </c>
    </row>
    <row r="2381" spans="1:14" x14ac:dyDescent="0.3">
      <c r="A2381">
        <v>1</v>
      </c>
      <c r="B2381">
        <v>8</v>
      </c>
      <c r="C2381" s="1">
        <v>40447</v>
      </c>
      <c r="D2381" s="21" t="str">
        <f t="shared" si="148"/>
        <v>26-Sep-2010</v>
      </c>
      <c r="E2381" s="2">
        <v>0.8256944444444444</v>
      </c>
      <c r="F2381" s="1">
        <v>40447</v>
      </c>
      <c r="G2381" s="2">
        <v>0.94027777777777777</v>
      </c>
      <c r="H2381">
        <v>50</v>
      </c>
      <c r="I2381">
        <v>165</v>
      </c>
      <c r="J2381" t="s">
        <v>8</v>
      </c>
      <c r="K2381" t="s">
        <v>21</v>
      </c>
      <c r="L2381" t="str">
        <f t="shared" si="149"/>
        <v>Evening</v>
      </c>
      <c r="M2381" t="str">
        <f t="shared" si="150"/>
        <v>19</v>
      </c>
      <c r="N2381" t="str">
        <f t="shared" si="151"/>
        <v>22</v>
      </c>
    </row>
    <row r="2382" spans="1:14" x14ac:dyDescent="0.3">
      <c r="A2382">
        <v>1</v>
      </c>
      <c r="B2382">
        <v>6</v>
      </c>
      <c r="C2382" s="1">
        <v>40447</v>
      </c>
      <c r="D2382" s="21" t="str">
        <f t="shared" si="148"/>
        <v>26-Sep-2010</v>
      </c>
      <c r="E2382" s="2">
        <v>0.84166666666666667</v>
      </c>
      <c r="F2382" s="1">
        <v>40447</v>
      </c>
      <c r="G2382" s="2">
        <v>0.87777777777777777</v>
      </c>
      <c r="H2382">
        <v>50</v>
      </c>
      <c r="I2382">
        <v>52</v>
      </c>
      <c r="J2382" t="s">
        <v>8</v>
      </c>
      <c r="K2382" t="s">
        <v>21</v>
      </c>
      <c r="L2382" t="str">
        <f t="shared" si="149"/>
        <v>Evening</v>
      </c>
      <c r="M2382" t="str">
        <f t="shared" si="150"/>
        <v>20</v>
      </c>
      <c r="N2382" t="str">
        <f t="shared" si="151"/>
        <v>21</v>
      </c>
    </row>
    <row r="2383" spans="1:14" x14ac:dyDescent="0.3">
      <c r="A2383">
        <v>1</v>
      </c>
      <c r="B2383">
        <v>6</v>
      </c>
      <c r="C2383" s="1">
        <v>40447</v>
      </c>
      <c r="D2383" s="21" t="str">
        <f t="shared" si="148"/>
        <v>26-Sep-2010</v>
      </c>
      <c r="E2383" s="2">
        <v>0.85625000000000007</v>
      </c>
      <c r="F2383" s="1">
        <v>40447</v>
      </c>
      <c r="G2383" s="2">
        <v>0.92291666666666661</v>
      </c>
      <c r="H2383">
        <v>50</v>
      </c>
      <c r="I2383">
        <v>96</v>
      </c>
      <c r="J2383" t="s">
        <v>8</v>
      </c>
      <c r="K2383" t="s">
        <v>21</v>
      </c>
      <c r="L2383" t="str">
        <f t="shared" si="149"/>
        <v>Evening</v>
      </c>
      <c r="M2383" t="str">
        <f t="shared" si="150"/>
        <v>20</v>
      </c>
      <c r="N2383" t="str">
        <f t="shared" si="151"/>
        <v>22</v>
      </c>
    </row>
    <row r="2384" spans="1:14" x14ac:dyDescent="0.3">
      <c r="A2384">
        <v>1</v>
      </c>
      <c r="B2384">
        <v>8</v>
      </c>
      <c r="C2384" s="1">
        <v>40447</v>
      </c>
      <c r="D2384" s="21" t="str">
        <f t="shared" si="148"/>
        <v>26-Sep-2010</v>
      </c>
      <c r="E2384" s="2">
        <v>0.87847222222222221</v>
      </c>
      <c r="F2384" s="1">
        <v>40447</v>
      </c>
      <c r="G2384" s="2">
        <v>0.93958333333333333</v>
      </c>
      <c r="H2384">
        <v>50</v>
      </c>
      <c r="I2384">
        <v>88</v>
      </c>
      <c r="J2384" t="s">
        <v>8</v>
      </c>
      <c r="K2384" t="s">
        <v>21</v>
      </c>
      <c r="L2384" t="str">
        <f t="shared" si="149"/>
        <v>Evening</v>
      </c>
      <c r="M2384" t="str">
        <f t="shared" si="150"/>
        <v>21</v>
      </c>
      <c r="N2384" t="str">
        <f t="shared" si="151"/>
        <v>22</v>
      </c>
    </row>
    <row r="2385" spans="1:14" x14ac:dyDescent="0.3">
      <c r="A2385">
        <v>1</v>
      </c>
      <c r="B2385">
        <v>5</v>
      </c>
      <c r="C2385" s="1">
        <v>40447</v>
      </c>
      <c r="D2385" s="21" t="str">
        <f t="shared" si="148"/>
        <v>26-Sep-2010</v>
      </c>
      <c r="E2385" s="2">
        <v>0.91249999999999998</v>
      </c>
      <c r="F2385" s="1">
        <v>40447</v>
      </c>
      <c r="G2385" s="2">
        <v>0.9604166666666667</v>
      </c>
      <c r="H2385">
        <v>50</v>
      </c>
      <c r="I2385">
        <v>69</v>
      </c>
      <c r="J2385" t="s">
        <v>8</v>
      </c>
      <c r="K2385" t="s">
        <v>21</v>
      </c>
      <c r="L2385" t="str">
        <f t="shared" si="149"/>
        <v>Evening</v>
      </c>
      <c r="M2385" t="str">
        <f t="shared" si="150"/>
        <v>21</v>
      </c>
      <c r="N2385" t="str">
        <f t="shared" si="151"/>
        <v>23</v>
      </c>
    </row>
    <row r="2386" spans="1:14" x14ac:dyDescent="0.3">
      <c r="A2386">
        <v>1</v>
      </c>
      <c r="B2386">
        <v>5</v>
      </c>
      <c r="C2386" s="1">
        <v>40453</v>
      </c>
      <c r="D2386" s="21" t="str">
        <f t="shared" si="148"/>
        <v>02-Oct-2010</v>
      </c>
      <c r="E2386" s="2">
        <v>0.4368055555555555</v>
      </c>
      <c r="F2386" s="1">
        <v>40453</v>
      </c>
      <c r="G2386" s="2">
        <v>0.70972222222222225</v>
      </c>
      <c r="H2386">
        <v>130</v>
      </c>
      <c r="I2386">
        <v>393</v>
      </c>
      <c r="J2386" t="s">
        <v>8</v>
      </c>
      <c r="K2386" t="s">
        <v>18</v>
      </c>
      <c r="L2386" t="str">
        <f t="shared" si="149"/>
        <v>Morning</v>
      </c>
      <c r="M2386" t="str">
        <f t="shared" si="150"/>
        <v>10</v>
      </c>
      <c r="N2386" t="str">
        <f t="shared" si="151"/>
        <v>17</v>
      </c>
    </row>
    <row r="2387" spans="1:14" x14ac:dyDescent="0.3">
      <c r="A2387">
        <v>1</v>
      </c>
      <c r="B2387">
        <v>6</v>
      </c>
      <c r="C2387" s="1">
        <v>40453</v>
      </c>
      <c r="D2387" s="21" t="str">
        <f t="shared" si="148"/>
        <v>02-Oct-2010</v>
      </c>
      <c r="E2387" s="2">
        <v>0.51666666666666672</v>
      </c>
      <c r="F2387" s="1">
        <v>40453</v>
      </c>
      <c r="G2387" s="2">
        <v>0.64861111111111114</v>
      </c>
      <c r="H2387">
        <v>70</v>
      </c>
      <c r="I2387">
        <v>190</v>
      </c>
      <c r="J2387" t="s">
        <v>8</v>
      </c>
      <c r="K2387" t="s">
        <v>18</v>
      </c>
      <c r="L2387" t="str">
        <f t="shared" si="149"/>
        <v>Morning</v>
      </c>
      <c r="M2387" t="str">
        <f t="shared" si="150"/>
        <v>12</v>
      </c>
      <c r="N2387" t="str">
        <f t="shared" si="151"/>
        <v>15</v>
      </c>
    </row>
    <row r="2388" spans="1:14" x14ac:dyDescent="0.3">
      <c r="A2388">
        <v>1</v>
      </c>
      <c r="B2388">
        <v>8</v>
      </c>
      <c r="C2388" s="1">
        <v>40453</v>
      </c>
      <c r="D2388" s="21" t="str">
        <f t="shared" si="148"/>
        <v>02-Oct-2010</v>
      </c>
      <c r="E2388" s="2">
        <v>0.5180555555555556</v>
      </c>
      <c r="F2388" s="1">
        <v>40453</v>
      </c>
      <c r="G2388" s="2">
        <v>0.69374999999999998</v>
      </c>
      <c r="H2388">
        <v>90</v>
      </c>
      <c r="I2388">
        <v>253</v>
      </c>
      <c r="J2388" t="s">
        <v>8</v>
      </c>
      <c r="K2388" t="s">
        <v>18</v>
      </c>
      <c r="L2388" t="str">
        <f t="shared" si="149"/>
        <v>Morning</v>
      </c>
      <c r="M2388" t="str">
        <f t="shared" si="150"/>
        <v>12</v>
      </c>
      <c r="N2388" t="str">
        <f t="shared" si="151"/>
        <v>16</v>
      </c>
    </row>
    <row r="2389" spans="1:14" x14ac:dyDescent="0.3">
      <c r="A2389">
        <v>1</v>
      </c>
      <c r="B2389">
        <v>6</v>
      </c>
      <c r="C2389" s="1">
        <v>40453</v>
      </c>
      <c r="D2389" s="21" t="str">
        <f t="shared" si="148"/>
        <v>02-Oct-2010</v>
      </c>
      <c r="E2389" s="2">
        <v>0.53472222222222221</v>
      </c>
      <c r="F2389" s="1">
        <v>40453</v>
      </c>
      <c r="G2389" s="2">
        <v>0.61805555555555558</v>
      </c>
      <c r="H2389">
        <v>50</v>
      </c>
      <c r="I2389">
        <v>120</v>
      </c>
      <c r="J2389" t="s">
        <v>8</v>
      </c>
      <c r="K2389" t="s">
        <v>18</v>
      </c>
      <c r="L2389" t="str">
        <f t="shared" si="149"/>
        <v>Morning</v>
      </c>
      <c r="M2389" t="str">
        <f t="shared" si="150"/>
        <v>12</v>
      </c>
      <c r="N2389" t="str">
        <f t="shared" si="151"/>
        <v>14</v>
      </c>
    </row>
    <row r="2390" spans="1:14" x14ac:dyDescent="0.3">
      <c r="A2390">
        <v>1</v>
      </c>
      <c r="B2390">
        <v>5</v>
      </c>
      <c r="C2390" s="1">
        <v>40453</v>
      </c>
      <c r="D2390" s="21" t="str">
        <f t="shared" si="148"/>
        <v>02-Oct-2010</v>
      </c>
      <c r="E2390" s="2">
        <v>0.54513888888888895</v>
      </c>
      <c r="F2390" s="1">
        <v>40453</v>
      </c>
      <c r="G2390" s="2">
        <v>0.76874999999999993</v>
      </c>
      <c r="H2390">
        <v>110</v>
      </c>
      <c r="I2390">
        <v>322</v>
      </c>
      <c r="J2390" t="s">
        <v>8</v>
      </c>
      <c r="K2390" t="s">
        <v>18</v>
      </c>
      <c r="L2390" t="str">
        <f t="shared" si="149"/>
        <v>Morning</v>
      </c>
      <c r="M2390" t="str">
        <f t="shared" si="150"/>
        <v>13</v>
      </c>
      <c r="N2390" t="str">
        <f t="shared" si="151"/>
        <v>18</v>
      </c>
    </row>
    <row r="2391" spans="1:14" x14ac:dyDescent="0.3">
      <c r="A2391">
        <v>1</v>
      </c>
      <c r="B2391">
        <v>6</v>
      </c>
      <c r="C2391" s="1">
        <v>40453</v>
      </c>
      <c r="D2391" s="21" t="str">
        <f t="shared" si="148"/>
        <v>02-Oct-2010</v>
      </c>
      <c r="E2391" s="2">
        <v>0.56319444444444444</v>
      </c>
      <c r="F2391" s="1">
        <v>40453</v>
      </c>
      <c r="G2391" s="2">
        <v>0.65833333333333333</v>
      </c>
      <c r="H2391">
        <v>50</v>
      </c>
      <c r="I2391">
        <v>137</v>
      </c>
      <c r="J2391" t="s">
        <v>8</v>
      </c>
      <c r="K2391" t="s">
        <v>18</v>
      </c>
      <c r="L2391" t="str">
        <f t="shared" si="149"/>
        <v>Morning</v>
      </c>
      <c r="M2391" t="str">
        <f t="shared" si="150"/>
        <v>13</v>
      </c>
      <c r="N2391" t="str">
        <f t="shared" si="151"/>
        <v>15</v>
      </c>
    </row>
    <row r="2392" spans="1:14" x14ac:dyDescent="0.3">
      <c r="A2392">
        <v>1</v>
      </c>
      <c r="B2392">
        <v>5</v>
      </c>
      <c r="C2392" s="1">
        <v>40453</v>
      </c>
      <c r="D2392" s="21" t="str">
        <f t="shared" si="148"/>
        <v>02-Oct-2010</v>
      </c>
      <c r="E2392" s="2">
        <v>0.58750000000000002</v>
      </c>
      <c r="F2392" s="1">
        <v>40453</v>
      </c>
      <c r="G2392" s="2">
        <v>0.62986111111111109</v>
      </c>
      <c r="H2392">
        <v>50</v>
      </c>
      <c r="I2392">
        <v>61</v>
      </c>
      <c r="J2392" t="s">
        <v>8</v>
      </c>
      <c r="K2392" t="s">
        <v>18</v>
      </c>
      <c r="L2392" t="str">
        <f t="shared" si="149"/>
        <v>Afternoon</v>
      </c>
      <c r="M2392" t="str">
        <f t="shared" si="150"/>
        <v>14</v>
      </c>
      <c r="N2392" t="str">
        <f t="shared" si="151"/>
        <v>15</v>
      </c>
    </row>
    <row r="2393" spans="1:14" x14ac:dyDescent="0.3">
      <c r="A2393">
        <v>1</v>
      </c>
      <c r="B2393">
        <v>6</v>
      </c>
      <c r="C2393" s="1">
        <v>40453</v>
      </c>
      <c r="D2393" s="21" t="str">
        <f t="shared" si="148"/>
        <v>02-Oct-2010</v>
      </c>
      <c r="E2393" s="2">
        <v>0.65416666666666667</v>
      </c>
      <c r="F2393" s="1">
        <v>40453</v>
      </c>
      <c r="G2393" s="2">
        <v>0.73541666666666661</v>
      </c>
      <c r="H2393">
        <v>50</v>
      </c>
      <c r="I2393">
        <v>117</v>
      </c>
      <c r="J2393" t="s">
        <v>8</v>
      </c>
      <c r="K2393" t="s">
        <v>18</v>
      </c>
      <c r="L2393" t="str">
        <f t="shared" si="149"/>
        <v>Afternoon</v>
      </c>
      <c r="M2393" t="str">
        <f t="shared" si="150"/>
        <v>15</v>
      </c>
      <c r="N2393" t="str">
        <f t="shared" si="151"/>
        <v>17</v>
      </c>
    </row>
    <row r="2394" spans="1:14" x14ac:dyDescent="0.3">
      <c r="A2394">
        <v>1</v>
      </c>
      <c r="B2394">
        <v>5</v>
      </c>
      <c r="C2394" s="1">
        <v>40453</v>
      </c>
      <c r="D2394" s="21" t="str">
        <f t="shared" si="148"/>
        <v>02-Oct-2010</v>
      </c>
      <c r="E2394" s="2">
        <v>0.66041666666666665</v>
      </c>
      <c r="F2394" s="1">
        <v>40453</v>
      </c>
      <c r="G2394" s="2">
        <v>0.81041666666666667</v>
      </c>
      <c r="H2394">
        <v>70</v>
      </c>
      <c r="I2394">
        <v>216</v>
      </c>
      <c r="J2394" t="s">
        <v>8</v>
      </c>
      <c r="K2394" t="s">
        <v>18</v>
      </c>
      <c r="L2394" t="str">
        <f t="shared" si="149"/>
        <v>Afternoon</v>
      </c>
      <c r="M2394" t="str">
        <f t="shared" si="150"/>
        <v>15</v>
      </c>
      <c r="N2394" t="str">
        <f t="shared" si="151"/>
        <v>19</v>
      </c>
    </row>
    <row r="2395" spans="1:14" x14ac:dyDescent="0.3">
      <c r="A2395">
        <v>1</v>
      </c>
      <c r="B2395">
        <v>5</v>
      </c>
      <c r="C2395" s="1">
        <v>40453</v>
      </c>
      <c r="D2395" s="21" t="str">
        <f t="shared" si="148"/>
        <v>02-Oct-2010</v>
      </c>
      <c r="E2395" s="2">
        <v>0.66666666666666663</v>
      </c>
      <c r="F2395" s="1">
        <v>40453</v>
      </c>
      <c r="G2395" s="2">
        <v>0.76944444444444438</v>
      </c>
      <c r="H2395">
        <v>50</v>
      </c>
      <c r="I2395">
        <v>148</v>
      </c>
      <c r="J2395" t="s">
        <v>8</v>
      </c>
      <c r="K2395" t="s">
        <v>18</v>
      </c>
      <c r="L2395" t="str">
        <f t="shared" si="149"/>
        <v>Afternoon</v>
      </c>
      <c r="M2395" t="str">
        <f t="shared" si="150"/>
        <v>16</v>
      </c>
      <c r="N2395" t="str">
        <f t="shared" si="151"/>
        <v>18</v>
      </c>
    </row>
    <row r="2396" spans="1:14" x14ac:dyDescent="0.3">
      <c r="A2396">
        <v>1</v>
      </c>
      <c r="B2396">
        <v>5</v>
      </c>
      <c r="C2396" s="1">
        <v>40453</v>
      </c>
      <c r="D2396" s="21" t="str">
        <f t="shared" si="148"/>
        <v>02-Oct-2010</v>
      </c>
      <c r="E2396" s="2">
        <v>0.67361111111111116</v>
      </c>
      <c r="F2396" s="1">
        <v>40453</v>
      </c>
      <c r="G2396" s="2">
        <v>0.94236111111111109</v>
      </c>
      <c r="H2396">
        <v>130</v>
      </c>
      <c r="I2396">
        <v>387</v>
      </c>
      <c r="J2396" t="s">
        <v>8</v>
      </c>
      <c r="K2396" t="s">
        <v>18</v>
      </c>
      <c r="L2396" t="str">
        <f t="shared" si="149"/>
        <v>Afternoon</v>
      </c>
      <c r="M2396" t="str">
        <f t="shared" si="150"/>
        <v>16</v>
      </c>
      <c r="N2396" t="str">
        <f t="shared" si="151"/>
        <v>22</v>
      </c>
    </row>
    <row r="2397" spans="1:14" x14ac:dyDescent="0.3">
      <c r="A2397">
        <v>1</v>
      </c>
      <c r="B2397">
        <v>5</v>
      </c>
      <c r="C2397" s="1">
        <v>40453</v>
      </c>
      <c r="D2397" s="21" t="str">
        <f t="shared" si="148"/>
        <v>02-Oct-2010</v>
      </c>
      <c r="E2397" s="2">
        <v>0.68819444444444444</v>
      </c>
      <c r="F2397" s="1">
        <v>40453</v>
      </c>
      <c r="G2397" s="2">
        <v>0.74861111111111101</v>
      </c>
      <c r="H2397">
        <v>50</v>
      </c>
      <c r="I2397">
        <v>87</v>
      </c>
      <c r="J2397" t="s">
        <v>8</v>
      </c>
      <c r="K2397" t="s">
        <v>18</v>
      </c>
      <c r="L2397" t="str">
        <f t="shared" si="149"/>
        <v>Afternoon</v>
      </c>
      <c r="M2397" t="str">
        <f t="shared" si="150"/>
        <v>16</v>
      </c>
      <c r="N2397" t="str">
        <f t="shared" si="151"/>
        <v>17</v>
      </c>
    </row>
    <row r="2398" spans="1:14" x14ac:dyDescent="0.3">
      <c r="A2398">
        <v>1</v>
      </c>
      <c r="B2398">
        <v>8</v>
      </c>
      <c r="C2398" s="1">
        <v>40453</v>
      </c>
      <c r="D2398" s="21" t="str">
        <f t="shared" si="148"/>
        <v>02-Oct-2010</v>
      </c>
      <c r="E2398" s="2">
        <v>0.68958333333333333</v>
      </c>
      <c r="F2398" s="1">
        <v>40453</v>
      </c>
      <c r="G2398" s="2">
        <v>0.87083333333333324</v>
      </c>
      <c r="H2398">
        <v>90</v>
      </c>
      <c r="I2398">
        <v>261</v>
      </c>
      <c r="J2398" t="s">
        <v>8</v>
      </c>
      <c r="K2398" t="s">
        <v>18</v>
      </c>
      <c r="L2398" t="str">
        <f t="shared" si="149"/>
        <v>Afternoon</v>
      </c>
      <c r="M2398" t="str">
        <f t="shared" si="150"/>
        <v>16</v>
      </c>
      <c r="N2398" t="str">
        <f t="shared" si="151"/>
        <v>20</v>
      </c>
    </row>
    <row r="2399" spans="1:14" x14ac:dyDescent="0.3">
      <c r="A2399">
        <v>1</v>
      </c>
      <c r="B2399">
        <v>8</v>
      </c>
      <c r="C2399" s="1">
        <v>40453</v>
      </c>
      <c r="D2399" s="21" t="str">
        <f t="shared" si="148"/>
        <v>02-Oct-2010</v>
      </c>
      <c r="E2399" s="2">
        <v>0.69374999999999998</v>
      </c>
      <c r="F2399" s="1">
        <v>40453</v>
      </c>
      <c r="G2399" s="2">
        <v>0.8618055555555556</v>
      </c>
      <c r="H2399">
        <v>90</v>
      </c>
      <c r="I2399">
        <v>242</v>
      </c>
      <c r="J2399" t="s">
        <v>8</v>
      </c>
      <c r="K2399" t="s">
        <v>18</v>
      </c>
      <c r="L2399" t="str">
        <f t="shared" si="149"/>
        <v>Afternoon</v>
      </c>
      <c r="M2399" t="str">
        <f t="shared" si="150"/>
        <v>16</v>
      </c>
      <c r="N2399" t="str">
        <f t="shared" si="151"/>
        <v>20</v>
      </c>
    </row>
    <row r="2400" spans="1:14" x14ac:dyDescent="0.3">
      <c r="A2400">
        <v>1</v>
      </c>
      <c r="B2400">
        <v>6</v>
      </c>
      <c r="C2400" s="1">
        <v>40453</v>
      </c>
      <c r="D2400" s="21" t="str">
        <f t="shared" si="148"/>
        <v>02-Oct-2010</v>
      </c>
      <c r="E2400" s="2">
        <v>0.71180555555555547</v>
      </c>
      <c r="F2400" s="1">
        <v>40453</v>
      </c>
      <c r="G2400" s="2">
        <v>0.77430555555555547</v>
      </c>
      <c r="H2400">
        <v>50</v>
      </c>
      <c r="I2400">
        <v>90</v>
      </c>
      <c r="J2400" t="s">
        <v>8</v>
      </c>
      <c r="K2400" t="s">
        <v>18</v>
      </c>
      <c r="L2400" t="str">
        <f t="shared" si="149"/>
        <v>Afternoon</v>
      </c>
      <c r="M2400" t="str">
        <f t="shared" si="150"/>
        <v>17</v>
      </c>
      <c r="N2400" t="str">
        <f t="shared" si="151"/>
        <v>18</v>
      </c>
    </row>
    <row r="2401" spans="1:14" x14ac:dyDescent="0.3">
      <c r="A2401">
        <v>1</v>
      </c>
      <c r="B2401">
        <v>8</v>
      </c>
      <c r="C2401" s="1">
        <v>40453</v>
      </c>
      <c r="D2401" s="21" t="str">
        <f t="shared" si="148"/>
        <v>02-Oct-2010</v>
      </c>
      <c r="E2401" s="2">
        <v>0.7270833333333333</v>
      </c>
      <c r="F2401" s="1">
        <v>40453</v>
      </c>
      <c r="G2401" s="2">
        <v>0.88263888888888886</v>
      </c>
      <c r="H2401">
        <v>70</v>
      </c>
      <c r="I2401">
        <v>224</v>
      </c>
      <c r="J2401" t="s">
        <v>8</v>
      </c>
      <c r="K2401" t="s">
        <v>18</v>
      </c>
      <c r="L2401" t="str">
        <f t="shared" si="149"/>
        <v>Afternoon</v>
      </c>
      <c r="M2401" t="str">
        <f t="shared" si="150"/>
        <v>17</v>
      </c>
      <c r="N2401" t="str">
        <f t="shared" si="151"/>
        <v>21</v>
      </c>
    </row>
    <row r="2402" spans="1:14" x14ac:dyDescent="0.3">
      <c r="A2402">
        <v>1</v>
      </c>
      <c r="B2402">
        <v>6</v>
      </c>
      <c r="C2402" s="1">
        <v>40453</v>
      </c>
      <c r="D2402" s="21" t="str">
        <f t="shared" si="148"/>
        <v>02-Oct-2010</v>
      </c>
      <c r="E2402" s="2">
        <v>0.73263888888888884</v>
      </c>
      <c r="F2402" s="1">
        <v>40453</v>
      </c>
      <c r="G2402" s="2">
        <v>0.78194444444444444</v>
      </c>
      <c r="H2402">
        <v>50</v>
      </c>
      <c r="I2402">
        <v>71</v>
      </c>
      <c r="J2402" t="s">
        <v>8</v>
      </c>
      <c r="K2402" t="s">
        <v>18</v>
      </c>
      <c r="L2402" t="str">
        <f t="shared" si="149"/>
        <v>Afternoon</v>
      </c>
      <c r="M2402" t="str">
        <f t="shared" si="150"/>
        <v>17</v>
      </c>
      <c r="N2402" t="str">
        <f t="shared" si="151"/>
        <v>18</v>
      </c>
    </row>
    <row r="2403" spans="1:14" x14ac:dyDescent="0.3">
      <c r="A2403">
        <v>1</v>
      </c>
      <c r="B2403">
        <v>5</v>
      </c>
      <c r="C2403" s="1">
        <v>40453</v>
      </c>
      <c r="D2403" s="21" t="str">
        <f t="shared" si="148"/>
        <v>02-Oct-2010</v>
      </c>
      <c r="E2403" s="2">
        <v>0.77361111111111114</v>
      </c>
      <c r="F2403" s="1">
        <v>40453</v>
      </c>
      <c r="G2403" s="2">
        <v>0.85763888888888884</v>
      </c>
      <c r="H2403">
        <v>50</v>
      </c>
      <c r="I2403">
        <v>121</v>
      </c>
      <c r="J2403" t="s">
        <v>8</v>
      </c>
      <c r="K2403" t="s">
        <v>18</v>
      </c>
      <c r="L2403" t="str">
        <f t="shared" si="149"/>
        <v>Evening</v>
      </c>
      <c r="M2403" t="str">
        <f t="shared" si="150"/>
        <v>18</v>
      </c>
      <c r="N2403" t="str">
        <f t="shared" si="151"/>
        <v>20</v>
      </c>
    </row>
    <row r="2404" spans="1:14" x14ac:dyDescent="0.3">
      <c r="A2404">
        <v>1</v>
      </c>
      <c r="B2404">
        <v>5</v>
      </c>
      <c r="C2404" s="1">
        <v>40453</v>
      </c>
      <c r="D2404" s="21" t="str">
        <f t="shared" si="148"/>
        <v>02-Oct-2010</v>
      </c>
      <c r="E2404" s="2">
        <v>0.80763888888888891</v>
      </c>
      <c r="F2404" s="1">
        <v>40453</v>
      </c>
      <c r="G2404" s="2">
        <v>0.8256944444444444</v>
      </c>
      <c r="H2404">
        <v>50</v>
      </c>
      <c r="I2404">
        <v>26</v>
      </c>
      <c r="J2404" t="s">
        <v>8</v>
      </c>
      <c r="K2404" t="s">
        <v>18</v>
      </c>
      <c r="L2404" t="str">
        <f t="shared" si="149"/>
        <v>Evening</v>
      </c>
      <c r="M2404" t="str">
        <f t="shared" si="150"/>
        <v>19</v>
      </c>
      <c r="N2404" t="str">
        <f t="shared" si="151"/>
        <v>19</v>
      </c>
    </row>
    <row r="2405" spans="1:14" x14ac:dyDescent="0.3">
      <c r="A2405">
        <v>1</v>
      </c>
      <c r="B2405">
        <v>5</v>
      </c>
      <c r="C2405" s="1">
        <v>40453</v>
      </c>
      <c r="D2405" s="21" t="str">
        <f t="shared" si="148"/>
        <v>02-Oct-2010</v>
      </c>
      <c r="E2405" s="2">
        <v>0.81388888888888899</v>
      </c>
      <c r="F2405" s="1">
        <v>40453</v>
      </c>
      <c r="G2405" s="2">
        <v>0.93819444444444444</v>
      </c>
      <c r="H2405">
        <v>50</v>
      </c>
      <c r="I2405">
        <v>179</v>
      </c>
      <c r="J2405" t="s">
        <v>8</v>
      </c>
      <c r="K2405" t="s">
        <v>18</v>
      </c>
      <c r="L2405" t="str">
        <f t="shared" si="149"/>
        <v>Evening</v>
      </c>
      <c r="M2405" t="str">
        <f t="shared" si="150"/>
        <v>19</v>
      </c>
      <c r="N2405" t="str">
        <f t="shared" si="151"/>
        <v>22</v>
      </c>
    </row>
    <row r="2406" spans="1:14" x14ac:dyDescent="0.3">
      <c r="A2406">
        <v>1</v>
      </c>
      <c r="B2406">
        <v>6</v>
      </c>
      <c r="C2406" s="1">
        <v>40453</v>
      </c>
      <c r="D2406" s="21" t="str">
        <f t="shared" si="148"/>
        <v>02-Oct-2010</v>
      </c>
      <c r="E2406" s="2">
        <v>0.82291666666666663</v>
      </c>
      <c r="F2406" s="1">
        <v>40453</v>
      </c>
      <c r="G2406" s="2">
        <v>0.85625000000000007</v>
      </c>
      <c r="H2406">
        <v>50</v>
      </c>
      <c r="I2406">
        <v>48</v>
      </c>
      <c r="J2406" t="s">
        <v>8</v>
      </c>
      <c r="K2406" t="s">
        <v>18</v>
      </c>
      <c r="L2406" t="str">
        <f t="shared" si="149"/>
        <v>Evening</v>
      </c>
      <c r="M2406" t="str">
        <f t="shared" si="150"/>
        <v>19</v>
      </c>
      <c r="N2406" t="str">
        <f t="shared" si="151"/>
        <v>20</v>
      </c>
    </row>
    <row r="2407" spans="1:14" x14ac:dyDescent="0.3">
      <c r="A2407">
        <v>1</v>
      </c>
      <c r="B2407">
        <v>5</v>
      </c>
      <c r="C2407" s="1">
        <v>40453</v>
      </c>
      <c r="D2407" s="21" t="str">
        <f t="shared" si="148"/>
        <v>02-Oct-2010</v>
      </c>
      <c r="E2407" s="2">
        <v>0.83958333333333324</v>
      </c>
      <c r="F2407" s="1">
        <v>40453</v>
      </c>
      <c r="G2407" s="2">
        <v>0.95208333333333339</v>
      </c>
      <c r="H2407">
        <v>50</v>
      </c>
      <c r="I2407">
        <v>162</v>
      </c>
      <c r="J2407" t="s">
        <v>8</v>
      </c>
      <c r="K2407" t="s">
        <v>18</v>
      </c>
      <c r="L2407" t="str">
        <f t="shared" si="149"/>
        <v>Evening</v>
      </c>
      <c r="M2407" t="str">
        <f t="shared" si="150"/>
        <v>20</v>
      </c>
      <c r="N2407" t="str">
        <f t="shared" si="151"/>
        <v>22</v>
      </c>
    </row>
    <row r="2408" spans="1:14" x14ac:dyDescent="0.3">
      <c r="A2408">
        <v>1</v>
      </c>
      <c r="B2408">
        <v>8</v>
      </c>
      <c r="C2408" s="1">
        <v>40453</v>
      </c>
      <c r="D2408" s="21" t="str">
        <f t="shared" si="148"/>
        <v>02-Oct-2010</v>
      </c>
      <c r="E2408" s="2">
        <v>0.84652777777777777</v>
      </c>
      <c r="F2408" s="1">
        <v>40454</v>
      </c>
      <c r="G2408" s="2">
        <v>7.6388888888888895E-2</v>
      </c>
      <c r="H2408">
        <v>110</v>
      </c>
      <c r="I2408">
        <v>331</v>
      </c>
      <c r="J2408" t="s">
        <v>8</v>
      </c>
      <c r="K2408" t="s">
        <v>18</v>
      </c>
      <c r="L2408" t="str">
        <f t="shared" si="149"/>
        <v>Evening</v>
      </c>
      <c r="M2408" t="str">
        <f t="shared" si="150"/>
        <v>20</v>
      </c>
      <c r="N2408" t="str">
        <f t="shared" si="151"/>
        <v>01</v>
      </c>
    </row>
    <row r="2409" spans="1:14" x14ac:dyDescent="0.3">
      <c r="A2409">
        <v>1</v>
      </c>
      <c r="B2409">
        <v>5</v>
      </c>
      <c r="C2409" s="1">
        <v>40454</v>
      </c>
      <c r="D2409" s="21" t="str">
        <f t="shared" si="148"/>
        <v>03-Oct-2010</v>
      </c>
      <c r="E2409" s="2">
        <v>0.47847222222222219</v>
      </c>
      <c r="F2409" s="1">
        <v>40454</v>
      </c>
      <c r="G2409" s="2">
        <v>0.59166666666666667</v>
      </c>
      <c r="H2409">
        <v>50</v>
      </c>
      <c r="I2409">
        <v>163</v>
      </c>
      <c r="J2409" t="s">
        <v>8</v>
      </c>
      <c r="K2409" t="s">
        <v>21</v>
      </c>
      <c r="L2409" t="str">
        <f t="shared" si="149"/>
        <v>Morning</v>
      </c>
      <c r="M2409" t="str">
        <f t="shared" si="150"/>
        <v>11</v>
      </c>
      <c r="N2409" t="str">
        <f t="shared" si="151"/>
        <v>14</v>
      </c>
    </row>
    <row r="2410" spans="1:14" x14ac:dyDescent="0.3">
      <c r="A2410">
        <v>1</v>
      </c>
      <c r="B2410">
        <v>5</v>
      </c>
      <c r="C2410" s="1">
        <v>40454</v>
      </c>
      <c r="D2410" s="21" t="str">
        <f t="shared" si="148"/>
        <v>03-Oct-2010</v>
      </c>
      <c r="E2410" s="2">
        <v>0.65277777777777779</v>
      </c>
      <c r="F2410" s="1">
        <v>40454</v>
      </c>
      <c r="G2410" s="2">
        <v>0.74861111111111101</v>
      </c>
      <c r="H2410">
        <v>50</v>
      </c>
      <c r="I2410">
        <v>138</v>
      </c>
      <c r="J2410" t="s">
        <v>8</v>
      </c>
      <c r="K2410" t="s">
        <v>21</v>
      </c>
      <c r="L2410" t="str">
        <f t="shared" si="149"/>
        <v>Afternoon</v>
      </c>
      <c r="M2410" t="str">
        <f t="shared" si="150"/>
        <v>15</v>
      </c>
      <c r="N2410" t="str">
        <f t="shared" si="151"/>
        <v>17</v>
      </c>
    </row>
    <row r="2411" spans="1:14" x14ac:dyDescent="0.3">
      <c r="A2411">
        <v>1</v>
      </c>
      <c r="B2411">
        <v>6</v>
      </c>
      <c r="C2411" s="1">
        <v>40454</v>
      </c>
      <c r="D2411" s="21" t="str">
        <f t="shared" si="148"/>
        <v>03-Oct-2010</v>
      </c>
      <c r="E2411" s="2">
        <v>0.89861111111111114</v>
      </c>
      <c r="F2411" s="1">
        <v>40454</v>
      </c>
      <c r="G2411" s="2">
        <v>0.91111111111111109</v>
      </c>
      <c r="H2411">
        <v>50</v>
      </c>
      <c r="I2411">
        <v>18</v>
      </c>
      <c r="J2411" t="s">
        <v>8</v>
      </c>
      <c r="K2411" t="s">
        <v>21</v>
      </c>
      <c r="L2411" t="str">
        <f t="shared" si="149"/>
        <v>Evening</v>
      </c>
      <c r="M2411" t="str">
        <f t="shared" si="150"/>
        <v>21</v>
      </c>
      <c r="N2411" t="str">
        <f t="shared" si="151"/>
        <v>21</v>
      </c>
    </row>
    <row r="2412" spans="1:14" x14ac:dyDescent="0.3">
      <c r="A2412">
        <v>1</v>
      </c>
      <c r="B2412">
        <v>5</v>
      </c>
      <c r="C2412" s="1">
        <v>40454</v>
      </c>
      <c r="D2412" s="21" t="str">
        <f t="shared" si="148"/>
        <v>03-Oct-2010</v>
      </c>
      <c r="E2412" s="2">
        <v>0.94236111111111109</v>
      </c>
      <c r="F2412" s="1">
        <v>40455</v>
      </c>
      <c r="G2412" s="2">
        <v>6.7361111111111108E-2</v>
      </c>
      <c r="H2412">
        <v>50</v>
      </c>
      <c r="I2412">
        <v>180</v>
      </c>
      <c r="J2412" t="s">
        <v>8</v>
      </c>
      <c r="K2412" t="s">
        <v>21</v>
      </c>
      <c r="L2412" t="str">
        <f t="shared" si="149"/>
        <v>Night</v>
      </c>
      <c r="M2412" t="str">
        <f t="shared" si="150"/>
        <v>22</v>
      </c>
      <c r="N2412" t="str">
        <f t="shared" si="151"/>
        <v>01</v>
      </c>
    </row>
    <row r="2413" spans="1:14" x14ac:dyDescent="0.3">
      <c r="A2413">
        <v>1</v>
      </c>
      <c r="B2413">
        <v>5</v>
      </c>
      <c r="C2413" s="1">
        <v>40460</v>
      </c>
      <c r="D2413" s="21" t="str">
        <f t="shared" si="148"/>
        <v>09-Oct-2010</v>
      </c>
      <c r="E2413" s="2">
        <v>0.5083333333333333</v>
      </c>
      <c r="F2413" s="1">
        <v>40460</v>
      </c>
      <c r="G2413" s="2">
        <v>0.68194444444444446</v>
      </c>
      <c r="H2413" s="3">
        <v>300</v>
      </c>
      <c r="I2413">
        <v>250</v>
      </c>
      <c r="J2413" t="s">
        <v>8</v>
      </c>
      <c r="K2413" t="s">
        <v>18</v>
      </c>
      <c r="L2413" t="str">
        <f t="shared" si="149"/>
        <v>Morning</v>
      </c>
      <c r="M2413" t="str">
        <f t="shared" si="150"/>
        <v>12</v>
      </c>
      <c r="N2413" t="str">
        <f t="shared" si="151"/>
        <v>16</v>
      </c>
    </row>
    <row r="2414" spans="1:14" x14ac:dyDescent="0.3">
      <c r="A2414">
        <v>1</v>
      </c>
      <c r="B2414">
        <v>5</v>
      </c>
      <c r="C2414" s="1">
        <v>40460</v>
      </c>
      <c r="D2414" s="21" t="str">
        <f t="shared" si="148"/>
        <v>09-Oct-2010</v>
      </c>
      <c r="E2414" s="2">
        <v>0.51180555555555551</v>
      </c>
      <c r="F2414" s="1">
        <v>40460</v>
      </c>
      <c r="G2414" s="2">
        <v>0.67222222222222217</v>
      </c>
      <c r="H2414">
        <v>70</v>
      </c>
      <c r="I2414">
        <v>231</v>
      </c>
      <c r="J2414" t="s">
        <v>8</v>
      </c>
      <c r="K2414" t="s">
        <v>18</v>
      </c>
      <c r="L2414" t="str">
        <f t="shared" si="149"/>
        <v>Morning</v>
      </c>
      <c r="M2414" t="str">
        <f t="shared" si="150"/>
        <v>12</v>
      </c>
      <c r="N2414" t="str">
        <f t="shared" si="151"/>
        <v>16</v>
      </c>
    </row>
    <row r="2415" spans="1:14" x14ac:dyDescent="0.3">
      <c r="A2415">
        <v>1</v>
      </c>
      <c r="B2415">
        <v>6</v>
      </c>
      <c r="C2415" s="1">
        <v>40460</v>
      </c>
      <c r="D2415" s="21" t="str">
        <f t="shared" si="148"/>
        <v>09-Oct-2010</v>
      </c>
      <c r="E2415" s="2">
        <v>0.52638888888888891</v>
      </c>
      <c r="F2415" s="1">
        <v>40460</v>
      </c>
      <c r="G2415" s="2">
        <v>0.65069444444444446</v>
      </c>
      <c r="H2415">
        <v>50</v>
      </c>
      <c r="I2415">
        <v>179</v>
      </c>
      <c r="J2415" t="s">
        <v>8</v>
      </c>
      <c r="K2415" t="s">
        <v>18</v>
      </c>
      <c r="L2415" t="str">
        <f t="shared" si="149"/>
        <v>Morning</v>
      </c>
      <c r="M2415" t="str">
        <f t="shared" si="150"/>
        <v>12</v>
      </c>
      <c r="N2415" t="str">
        <f t="shared" si="151"/>
        <v>15</v>
      </c>
    </row>
    <row r="2416" spans="1:14" x14ac:dyDescent="0.3">
      <c r="A2416">
        <v>1</v>
      </c>
      <c r="B2416">
        <v>5</v>
      </c>
      <c r="C2416" s="1">
        <v>40460</v>
      </c>
      <c r="D2416" s="21" t="str">
        <f t="shared" si="148"/>
        <v>09-Oct-2010</v>
      </c>
      <c r="E2416" s="2">
        <v>0.54791666666666672</v>
      </c>
      <c r="F2416" s="1">
        <v>40460</v>
      </c>
      <c r="G2416" s="2">
        <v>0.72777777777777775</v>
      </c>
      <c r="H2416">
        <v>90</v>
      </c>
      <c r="I2416">
        <v>259</v>
      </c>
      <c r="J2416" t="s">
        <v>8</v>
      </c>
      <c r="K2416" t="s">
        <v>18</v>
      </c>
      <c r="L2416" t="str">
        <f t="shared" si="149"/>
        <v>Morning</v>
      </c>
      <c r="M2416" t="str">
        <f t="shared" si="150"/>
        <v>13</v>
      </c>
      <c r="N2416" t="str">
        <f t="shared" si="151"/>
        <v>17</v>
      </c>
    </row>
    <row r="2417" spans="1:14" x14ac:dyDescent="0.3">
      <c r="A2417">
        <v>1</v>
      </c>
      <c r="B2417">
        <v>6</v>
      </c>
      <c r="C2417" s="1">
        <v>40460</v>
      </c>
      <c r="D2417" s="21" t="str">
        <f t="shared" si="148"/>
        <v>09-Oct-2010</v>
      </c>
      <c r="E2417" s="2">
        <v>0.59652777777777777</v>
      </c>
      <c r="F2417" s="1">
        <v>40460</v>
      </c>
      <c r="G2417" s="2">
        <v>0.75486111111111109</v>
      </c>
      <c r="H2417">
        <v>70</v>
      </c>
      <c r="I2417">
        <v>228</v>
      </c>
      <c r="J2417" t="s">
        <v>8</v>
      </c>
      <c r="K2417" t="s">
        <v>18</v>
      </c>
      <c r="L2417" t="str">
        <f t="shared" si="149"/>
        <v>Afternoon</v>
      </c>
      <c r="M2417" t="str">
        <f t="shared" si="150"/>
        <v>14</v>
      </c>
      <c r="N2417" t="str">
        <f t="shared" si="151"/>
        <v>18</v>
      </c>
    </row>
    <row r="2418" spans="1:14" x14ac:dyDescent="0.3">
      <c r="A2418">
        <v>1</v>
      </c>
      <c r="B2418">
        <v>5</v>
      </c>
      <c r="C2418" s="1">
        <v>40460</v>
      </c>
      <c r="D2418" s="21" t="str">
        <f t="shared" si="148"/>
        <v>09-Oct-2010</v>
      </c>
      <c r="E2418" s="2">
        <v>0.62916666666666665</v>
      </c>
      <c r="F2418" s="1">
        <v>40460</v>
      </c>
      <c r="G2418" s="2">
        <v>0.74791666666666667</v>
      </c>
      <c r="H2418">
        <v>50</v>
      </c>
      <c r="I2418">
        <v>171</v>
      </c>
      <c r="J2418" t="s">
        <v>8</v>
      </c>
      <c r="K2418" t="s">
        <v>18</v>
      </c>
      <c r="L2418" t="str">
        <f t="shared" si="149"/>
        <v>Afternoon</v>
      </c>
      <c r="M2418" t="str">
        <f t="shared" si="150"/>
        <v>15</v>
      </c>
      <c r="N2418" t="str">
        <f t="shared" si="151"/>
        <v>17</v>
      </c>
    </row>
    <row r="2419" spans="1:14" x14ac:dyDescent="0.3">
      <c r="A2419">
        <v>1</v>
      </c>
      <c r="B2419">
        <v>6</v>
      </c>
      <c r="C2419" s="1">
        <v>40460</v>
      </c>
      <c r="D2419" s="21" t="str">
        <f t="shared" si="148"/>
        <v>09-Oct-2010</v>
      </c>
      <c r="E2419" s="2">
        <v>0.6333333333333333</v>
      </c>
      <c r="F2419" s="1">
        <v>40460</v>
      </c>
      <c r="G2419" s="2">
        <v>0.8041666666666667</v>
      </c>
      <c r="H2419">
        <v>90</v>
      </c>
      <c r="I2419">
        <v>246</v>
      </c>
      <c r="J2419" t="s">
        <v>8</v>
      </c>
      <c r="K2419" t="s">
        <v>18</v>
      </c>
      <c r="L2419" t="str">
        <f t="shared" si="149"/>
        <v>Afternoon</v>
      </c>
      <c r="M2419" t="str">
        <f t="shared" si="150"/>
        <v>15</v>
      </c>
      <c r="N2419" t="str">
        <f t="shared" si="151"/>
        <v>19</v>
      </c>
    </row>
    <row r="2420" spans="1:14" x14ac:dyDescent="0.3">
      <c r="A2420">
        <v>1</v>
      </c>
      <c r="B2420">
        <v>5</v>
      </c>
      <c r="C2420" s="1">
        <v>40460</v>
      </c>
      <c r="D2420" s="21" t="str">
        <f t="shared" si="148"/>
        <v>09-Oct-2010</v>
      </c>
      <c r="E2420" s="2">
        <v>0.64444444444444449</v>
      </c>
      <c r="F2420" s="1">
        <v>40460</v>
      </c>
      <c r="G2420" s="2">
        <v>0.70000000000000007</v>
      </c>
      <c r="H2420">
        <v>50</v>
      </c>
      <c r="I2420">
        <v>80</v>
      </c>
      <c r="J2420" t="s">
        <v>8</v>
      </c>
      <c r="K2420" t="s">
        <v>18</v>
      </c>
      <c r="L2420" t="str">
        <f t="shared" si="149"/>
        <v>Afternoon</v>
      </c>
      <c r="M2420" t="str">
        <f t="shared" si="150"/>
        <v>15</v>
      </c>
      <c r="N2420" t="str">
        <f t="shared" si="151"/>
        <v>16</v>
      </c>
    </row>
    <row r="2421" spans="1:14" x14ac:dyDescent="0.3">
      <c r="A2421">
        <v>1</v>
      </c>
      <c r="B2421">
        <v>5</v>
      </c>
      <c r="C2421" s="1">
        <v>40460</v>
      </c>
      <c r="D2421" s="21" t="str">
        <f t="shared" si="148"/>
        <v>09-Oct-2010</v>
      </c>
      <c r="E2421" s="2">
        <v>0.68055555555555547</v>
      </c>
      <c r="F2421" s="1">
        <v>40460</v>
      </c>
      <c r="G2421" s="2">
        <v>0.81111111111111101</v>
      </c>
      <c r="H2421">
        <v>70</v>
      </c>
      <c r="I2421">
        <v>188</v>
      </c>
      <c r="J2421" t="s">
        <v>8</v>
      </c>
      <c r="K2421" t="s">
        <v>18</v>
      </c>
      <c r="L2421" t="str">
        <f t="shared" si="149"/>
        <v>Afternoon</v>
      </c>
      <c r="M2421" t="str">
        <f t="shared" si="150"/>
        <v>16</v>
      </c>
      <c r="N2421" t="str">
        <f t="shared" si="151"/>
        <v>19</v>
      </c>
    </row>
    <row r="2422" spans="1:14" x14ac:dyDescent="0.3">
      <c r="A2422">
        <v>1</v>
      </c>
      <c r="B2422">
        <v>5</v>
      </c>
      <c r="C2422" s="1">
        <v>40460</v>
      </c>
      <c r="D2422" s="21" t="str">
        <f t="shared" si="148"/>
        <v>09-Oct-2010</v>
      </c>
      <c r="E2422" s="2">
        <v>0.6875</v>
      </c>
      <c r="F2422" s="1">
        <v>40460</v>
      </c>
      <c r="G2422" s="2">
        <v>0.72638888888888886</v>
      </c>
      <c r="H2422">
        <v>50</v>
      </c>
      <c r="I2422">
        <v>56</v>
      </c>
      <c r="J2422" t="s">
        <v>8</v>
      </c>
      <c r="K2422" t="s">
        <v>18</v>
      </c>
      <c r="L2422" t="str">
        <f t="shared" si="149"/>
        <v>Afternoon</v>
      </c>
      <c r="M2422" t="str">
        <f t="shared" si="150"/>
        <v>16</v>
      </c>
      <c r="N2422" t="str">
        <f t="shared" si="151"/>
        <v>17</v>
      </c>
    </row>
    <row r="2423" spans="1:14" x14ac:dyDescent="0.3">
      <c r="A2423">
        <v>1</v>
      </c>
      <c r="B2423">
        <v>5</v>
      </c>
      <c r="C2423" s="1">
        <v>40460</v>
      </c>
      <c r="D2423" s="21" t="str">
        <f t="shared" si="148"/>
        <v>09-Oct-2010</v>
      </c>
      <c r="E2423" s="2">
        <v>0.68819444444444444</v>
      </c>
      <c r="F2423" s="1">
        <v>40460</v>
      </c>
      <c r="G2423" s="2">
        <v>0.78402777777777777</v>
      </c>
      <c r="H2423">
        <v>50</v>
      </c>
      <c r="I2423">
        <v>138</v>
      </c>
      <c r="J2423" t="s">
        <v>8</v>
      </c>
      <c r="K2423" t="s">
        <v>18</v>
      </c>
      <c r="L2423" t="str">
        <f t="shared" si="149"/>
        <v>Afternoon</v>
      </c>
      <c r="M2423" t="str">
        <f t="shared" si="150"/>
        <v>16</v>
      </c>
      <c r="N2423" t="str">
        <f t="shared" si="151"/>
        <v>18</v>
      </c>
    </row>
    <row r="2424" spans="1:14" x14ac:dyDescent="0.3">
      <c r="A2424">
        <v>1</v>
      </c>
      <c r="B2424">
        <v>8</v>
      </c>
      <c r="C2424" s="1">
        <v>40460</v>
      </c>
      <c r="D2424" s="21" t="str">
        <f t="shared" si="148"/>
        <v>09-Oct-2010</v>
      </c>
      <c r="E2424" s="2">
        <v>0.70277777777777783</v>
      </c>
      <c r="F2424" s="1">
        <v>40460</v>
      </c>
      <c r="G2424" s="2">
        <v>0.8520833333333333</v>
      </c>
      <c r="H2424">
        <v>70</v>
      </c>
      <c r="I2424">
        <v>215</v>
      </c>
      <c r="J2424" t="s">
        <v>8</v>
      </c>
      <c r="K2424" t="s">
        <v>18</v>
      </c>
      <c r="L2424" t="str">
        <f t="shared" si="149"/>
        <v>Afternoon</v>
      </c>
      <c r="M2424" t="str">
        <f t="shared" si="150"/>
        <v>16</v>
      </c>
      <c r="N2424" t="str">
        <f t="shared" si="151"/>
        <v>20</v>
      </c>
    </row>
    <row r="2425" spans="1:14" x14ac:dyDescent="0.3">
      <c r="A2425">
        <v>1</v>
      </c>
      <c r="B2425">
        <v>6</v>
      </c>
      <c r="C2425" s="1">
        <v>40460</v>
      </c>
      <c r="D2425" s="21" t="str">
        <f t="shared" si="148"/>
        <v>09-Oct-2010</v>
      </c>
      <c r="E2425" s="2">
        <v>0.76111111111111107</v>
      </c>
      <c r="F2425" s="1">
        <v>40460</v>
      </c>
      <c r="G2425" s="2">
        <v>0.89374999999999993</v>
      </c>
      <c r="H2425">
        <v>70</v>
      </c>
      <c r="I2425">
        <v>191</v>
      </c>
      <c r="J2425" t="s">
        <v>8</v>
      </c>
      <c r="K2425" t="s">
        <v>18</v>
      </c>
      <c r="L2425" t="str">
        <f t="shared" si="149"/>
        <v>Evening</v>
      </c>
      <c r="M2425" t="str">
        <f t="shared" si="150"/>
        <v>18</v>
      </c>
      <c r="N2425" t="str">
        <f t="shared" si="151"/>
        <v>21</v>
      </c>
    </row>
    <row r="2426" spans="1:14" x14ac:dyDescent="0.3">
      <c r="A2426">
        <v>1</v>
      </c>
      <c r="B2426">
        <v>5</v>
      </c>
      <c r="C2426" s="1">
        <v>40460</v>
      </c>
      <c r="D2426" s="21" t="str">
        <f t="shared" si="148"/>
        <v>09-Oct-2010</v>
      </c>
      <c r="E2426" s="2">
        <v>0.78611111111111109</v>
      </c>
      <c r="F2426" s="1">
        <v>40460</v>
      </c>
      <c r="G2426" s="2">
        <v>0.86388888888888893</v>
      </c>
      <c r="H2426">
        <v>50</v>
      </c>
      <c r="I2426">
        <v>112</v>
      </c>
      <c r="J2426" t="s">
        <v>8</v>
      </c>
      <c r="K2426" t="s">
        <v>18</v>
      </c>
      <c r="L2426" t="str">
        <f t="shared" si="149"/>
        <v>Evening</v>
      </c>
      <c r="M2426" t="str">
        <f t="shared" si="150"/>
        <v>18</v>
      </c>
      <c r="N2426" t="str">
        <f t="shared" si="151"/>
        <v>20</v>
      </c>
    </row>
    <row r="2427" spans="1:14" x14ac:dyDescent="0.3">
      <c r="A2427">
        <v>1</v>
      </c>
      <c r="B2427">
        <v>5</v>
      </c>
      <c r="C2427" s="1">
        <v>40460</v>
      </c>
      <c r="D2427" s="21" t="str">
        <f t="shared" si="148"/>
        <v>09-Oct-2010</v>
      </c>
      <c r="E2427" s="2">
        <v>0.7993055555555556</v>
      </c>
      <c r="F2427" s="1">
        <v>40460</v>
      </c>
      <c r="G2427" s="2">
        <v>0.90694444444444444</v>
      </c>
      <c r="H2427">
        <v>50</v>
      </c>
      <c r="I2427">
        <v>155</v>
      </c>
      <c r="J2427" t="s">
        <v>8</v>
      </c>
      <c r="K2427" t="s">
        <v>18</v>
      </c>
      <c r="L2427" t="str">
        <f t="shared" si="149"/>
        <v>Evening</v>
      </c>
      <c r="M2427" t="str">
        <f t="shared" si="150"/>
        <v>19</v>
      </c>
      <c r="N2427" t="str">
        <f t="shared" si="151"/>
        <v>21</v>
      </c>
    </row>
    <row r="2428" spans="1:14" x14ac:dyDescent="0.3">
      <c r="A2428">
        <v>1</v>
      </c>
      <c r="B2428">
        <v>5</v>
      </c>
      <c r="C2428" s="1">
        <v>40460</v>
      </c>
      <c r="D2428" s="21" t="str">
        <f t="shared" si="148"/>
        <v>09-Oct-2010</v>
      </c>
      <c r="E2428" s="2">
        <v>0.99305555555555547</v>
      </c>
      <c r="F2428" s="1">
        <v>40461</v>
      </c>
      <c r="G2428" s="2">
        <v>9.5138888888888884E-2</v>
      </c>
      <c r="H2428">
        <v>50</v>
      </c>
      <c r="I2428">
        <v>147</v>
      </c>
      <c r="J2428" t="s">
        <v>8</v>
      </c>
      <c r="K2428" t="s">
        <v>18</v>
      </c>
      <c r="L2428" t="str">
        <f t="shared" si="149"/>
        <v>Night</v>
      </c>
      <c r="M2428" t="str">
        <f t="shared" si="150"/>
        <v>23</v>
      </c>
      <c r="N2428" t="str">
        <f t="shared" si="151"/>
        <v>02</v>
      </c>
    </row>
    <row r="2429" spans="1:14" x14ac:dyDescent="0.3">
      <c r="A2429">
        <v>1</v>
      </c>
      <c r="B2429">
        <v>6</v>
      </c>
      <c r="C2429" s="1">
        <v>40461</v>
      </c>
      <c r="D2429" s="21" t="str">
        <f t="shared" si="148"/>
        <v>10-Oct-2010</v>
      </c>
      <c r="E2429" s="2">
        <v>0.4284722222222222</v>
      </c>
      <c r="F2429" s="1">
        <v>40461</v>
      </c>
      <c r="G2429" s="2">
        <v>0.57638888888888895</v>
      </c>
      <c r="H2429">
        <v>70</v>
      </c>
      <c r="I2429">
        <v>213</v>
      </c>
      <c r="J2429" t="s">
        <v>8</v>
      </c>
      <c r="K2429" t="s">
        <v>21</v>
      </c>
      <c r="L2429" t="str">
        <f t="shared" si="149"/>
        <v>Morning</v>
      </c>
      <c r="M2429" t="str">
        <f t="shared" si="150"/>
        <v>10</v>
      </c>
      <c r="N2429" t="str">
        <f t="shared" si="151"/>
        <v>13</v>
      </c>
    </row>
    <row r="2430" spans="1:14" x14ac:dyDescent="0.3">
      <c r="A2430">
        <v>1</v>
      </c>
      <c r="B2430">
        <v>5</v>
      </c>
      <c r="C2430" s="1">
        <v>40461</v>
      </c>
      <c r="D2430" s="21" t="str">
        <f t="shared" si="148"/>
        <v>10-Oct-2010</v>
      </c>
      <c r="E2430" s="2">
        <v>0.4861111111111111</v>
      </c>
      <c r="F2430" s="1">
        <v>40461</v>
      </c>
      <c r="G2430" s="2">
        <v>0.625</v>
      </c>
      <c r="H2430">
        <v>70</v>
      </c>
      <c r="I2430">
        <v>200</v>
      </c>
      <c r="J2430" t="s">
        <v>8</v>
      </c>
      <c r="K2430" t="s">
        <v>21</v>
      </c>
      <c r="L2430" t="str">
        <f t="shared" si="149"/>
        <v>Morning</v>
      </c>
      <c r="M2430" t="str">
        <f t="shared" si="150"/>
        <v>11</v>
      </c>
      <c r="N2430" t="str">
        <f t="shared" si="151"/>
        <v>15</v>
      </c>
    </row>
    <row r="2431" spans="1:14" x14ac:dyDescent="0.3">
      <c r="A2431">
        <v>1</v>
      </c>
      <c r="B2431">
        <v>5</v>
      </c>
      <c r="C2431" s="1">
        <v>40461</v>
      </c>
      <c r="D2431" s="21" t="str">
        <f t="shared" si="148"/>
        <v>10-Oct-2010</v>
      </c>
      <c r="E2431" s="2">
        <v>0.51041666666666663</v>
      </c>
      <c r="F2431" s="1">
        <v>40461</v>
      </c>
      <c r="G2431" s="2">
        <v>0.6</v>
      </c>
      <c r="H2431">
        <v>50</v>
      </c>
      <c r="I2431">
        <v>129</v>
      </c>
      <c r="J2431" t="s">
        <v>8</v>
      </c>
      <c r="K2431" t="s">
        <v>21</v>
      </c>
      <c r="L2431" t="str">
        <f t="shared" si="149"/>
        <v>Morning</v>
      </c>
      <c r="M2431" t="str">
        <f t="shared" si="150"/>
        <v>12</v>
      </c>
      <c r="N2431" t="str">
        <f t="shared" si="151"/>
        <v>14</v>
      </c>
    </row>
    <row r="2432" spans="1:14" x14ac:dyDescent="0.3">
      <c r="A2432">
        <v>1</v>
      </c>
      <c r="B2432">
        <v>6</v>
      </c>
      <c r="C2432" s="1">
        <v>40461</v>
      </c>
      <c r="D2432" s="21" t="str">
        <f t="shared" si="148"/>
        <v>10-Oct-2010</v>
      </c>
      <c r="E2432" s="2">
        <v>0.52430555555555558</v>
      </c>
      <c r="F2432" s="1">
        <v>40461</v>
      </c>
      <c r="G2432" s="2">
        <v>0.62152777777777779</v>
      </c>
      <c r="H2432">
        <v>50</v>
      </c>
      <c r="I2432">
        <v>140</v>
      </c>
      <c r="J2432" t="s">
        <v>8</v>
      </c>
      <c r="K2432" t="s">
        <v>21</v>
      </c>
      <c r="L2432" t="str">
        <f t="shared" si="149"/>
        <v>Morning</v>
      </c>
      <c r="M2432" t="str">
        <f t="shared" si="150"/>
        <v>12</v>
      </c>
      <c r="N2432" t="str">
        <f t="shared" si="151"/>
        <v>14</v>
      </c>
    </row>
    <row r="2433" spans="1:14" x14ac:dyDescent="0.3">
      <c r="A2433">
        <v>1</v>
      </c>
      <c r="B2433">
        <v>5</v>
      </c>
      <c r="C2433" s="1">
        <v>40461</v>
      </c>
      <c r="D2433" s="21" t="str">
        <f t="shared" si="148"/>
        <v>10-Oct-2010</v>
      </c>
      <c r="E2433" s="2">
        <v>0.54375000000000007</v>
      </c>
      <c r="F2433" s="1">
        <v>40461</v>
      </c>
      <c r="G2433" s="2">
        <v>0.61597222222222225</v>
      </c>
      <c r="H2433">
        <v>50</v>
      </c>
      <c r="I2433">
        <v>104</v>
      </c>
      <c r="J2433" t="s">
        <v>8</v>
      </c>
      <c r="K2433" t="s">
        <v>21</v>
      </c>
      <c r="L2433" t="str">
        <f t="shared" si="149"/>
        <v>Morning</v>
      </c>
      <c r="M2433" t="str">
        <f t="shared" si="150"/>
        <v>13</v>
      </c>
      <c r="N2433" t="str">
        <f t="shared" si="151"/>
        <v>14</v>
      </c>
    </row>
    <row r="2434" spans="1:14" x14ac:dyDescent="0.3">
      <c r="A2434">
        <v>1</v>
      </c>
      <c r="B2434">
        <v>6</v>
      </c>
      <c r="C2434" s="1">
        <v>40461</v>
      </c>
      <c r="D2434" s="21" t="str">
        <f t="shared" si="148"/>
        <v>10-Oct-2010</v>
      </c>
      <c r="E2434" s="2">
        <v>0.54722222222222217</v>
      </c>
      <c r="F2434" s="1">
        <v>40461</v>
      </c>
      <c r="G2434" s="2">
        <v>0.7729166666666667</v>
      </c>
      <c r="H2434">
        <v>110</v>
      </c>
      <c r="I2434">
        <v>325</v>
      </c>
      <c r="J2434" t="s">
        <v>8</v>
      </c>
      <c r="K2434" t="s">
        <v>21</v>
      </c>
      <c r="L2434" t="str">
        <f t="shared" si="149"/>
        <v>Morning</v>
      </c>
      <c r="M2434" t="str">
        <f t="shared" si="150"/>
        <v>13</v>
      </c>
      <c r="N2434" t="str">
        <f t="shared" si="151"/>
        <v>18</v>
      </c>
    </row>
    <row r="2435" spans="1:14" x14ac:dyDescent="0.3">
      <c r="A2435">
        <v>1</v>
      </c>
      <c r="B2435">
        <v>6</v>
      </c>
      <c r="C2435" s="1">
        <v>40461</v>
      </c>
      <c r="D2435" s="21" t="str">
        <f t="shared" ref="D2435:D2498" si="152" xml:space="preserve"> TEXT(C2435, "dd-Mmm-yyyy")</f>
        <v>10-Oct-2010</v>
      </c>
      <c r="E2435" s="2">
        <v>0.54861111111111105</v>
      </c>
      <c r="F2435" s="1">
        <v>40461</v>
      </c>
      <c r="G2435" s="2">
        <v>0.72222222222222221</v>
      </c>
      <c r="H2435">
        <v>90</v>
      </c>
      <c r="I2435">
        <v>250</v>
      </c>
      <c r="J2435" t="s">
        <v>8</v>
      </c>
      <c r="K2435" t="s">
        <v>21</v>
      </c>
      <c r="L2435" t="str">
        <f t="shared" ref="L2435:L2498" si="153">IF(AND(E2435&gt;$T$6,E2435&lt;=$U$6),"Morning",IF(AND(E2435&gt;$U$6,E2435&lt;=$V$6),"Afternoon", IF(AND(E2435&gt;$V$6,E2435&lt;=$W$6),"Evening", "Night")))</f>
        <v>Morning</v>
      </c>
      <c r="M2435" t="str">
        <f t="shared" ref="M2435:M2498" si="154" xml:space="preserve"> TEXT(E2435, "H")</f>
        <v>13</v>
      </c>
      <c r="N2435" t="str">
        <f t="shared" ref="N2435:N2498" si="155" xml:space="preserve"> TEXT(G2435,"HH")</f>
        <v>17</v>
      </c>
    </row>
    <row r="2436" spans="1:14" x14ac:dyDescent="0.3">
      <c r="A2436">
        <v>1</v>
      </c>
      <c r="B2436">
        <v>5</v>
      </c>
      <c r="C2436" s="1">
        <v>40461</v>
      </c>
      <c r="D2436" s="21" t="str">
        <f t="shared" si="152"/>
        <v>10-Oct-2010</v>
      </c>
      <c r="E2436" s="2">
        <v>0.5625</v>
      </c>
      <c r="F2436" s="1">
        <v>40461</v>
      </c>
      <c r="G2436" s="2">
        <v>0.72083333333333333</v>
      </c>
      <c r="H2436">
        <v>70</v>
      </c>
      <c r="I2436">
        <v>228</v>
      </c>
      <c r="J2436" t="s">
        <v>8</v>
      </c>
      <c r="K2436" t="s">
        <v>21</v>
      </c>
      <c r="L2436" t="str">
        <f t="shared" si="153"/>
        <v>Morning</v>
      </c>
      <c r="M2436" t="str">
        <f t="shared" si="154"/>
        <v>13</v>
      </c>
      <c r="N2436" t="str">
        <f t="shared" si="155"/>
        <v>17</v>
      </c>
    </row>
    <row r="2437" spans="1:14" x14ac:dyDescent="0.3">
      <c r="A2437">
        <v>1</v>
      </c>
      <c r="B2437">
        <v>5</v>
      </c>
      <c r="C2437" s="1">
        <v>40461</v>
      </c>
      <c r="D2437" s="21" t="str">
        <f t="shared" si="152"/>
        <v>10-Oct-2010</v>
      </c>
      <c r="E2437" s="2">
        <v>0.56944444444444442</v>
      </c>
      <c r="F2437" s="1">
        <v>40461</v>
      </c>
      <c r="G2437" s="2">
        <v>0.68680555555555556</v>
      </c>
      <c r="H2437">
        <v>50</v>
      </c>
      <c r="I2437">
        <v>169</v>
      </c>
      <c r="J2437" t="s">
        <v>8</v>
      </c>
      <c r="K2437" t="s">
        <v>21</v>
      </c>
      <c r="L2437" t="str">
        <f t="shared" si="153"/>
        <v>Morning</v>
      </c>
      <c r="M2437" t="str">
        <f t="shared" si="154"/>
        <v>13</v>
      </c>
      <c r="N2437" t="str">
        <f t="shared" si="155"/>
        <v>16</v>
      </c>
    </row>
    <row r="2438" spans="1:14" x14ac:dyDescent="0.3">
      <c r="A2438">
        <v>1</v>
      </c>
      <c r="B2438">
        <v>5</v>
      </c>
      <c r="C2438" s="1">
        <v>40461</v>
      </c>
      <c r="D2438" s="21" t="str">
        <f t="shared" si="152"/>
        <v>10-Oct-2010</v>
      </c>
      <c r="E2438" s="2">
        <v>0.61041666666666672</v>
      </c>
      <c r="F2438" s="1">
        <v>40461</v>
      </c>
      <c r="G2438" s="2">
        <v>0.6645833333333333</v>
      </c>
      <c r="H2438">
        <v>50</v>
      </c>
      <c r="I2438">
        <v>78</v>
      </c>
      <c r="J2438" t="s">
        <v>8</v>
      </c>
      <c r="K2438" t="s">
        <v>21</v>
      </c>
      <c r="L2438" t="str">
        <f t="shared" si="153"/>
        <v>Afternoon</v>
      </c>
      <c r="M2438" t="str">
        <f t="shared" si="154"/>
        <v>14</v>
      </c>
      <c r="N2438" t="str">
        <f t="shared" si="155"/>
        <v>15</v>
      </c>
    </row>
    <row r="2439" spans="1:14" x14ac:dyDescent="0.3">
      <c r="A2439">
        <v>1</v>
      </c>
      <c r="B2439">
        <v>6</v>
      </c>
      <c r="C2439" s="1">
        <v>40461</v>
      </c>
      <c r="D2439" s="21" t="str">
        <f t="shared" si="152"/>
        <v>10-Oct-2010</v>
      </c>
      <c r="E2439" s="2">
        <v>0.64027777777777783</v>
      </c>
      <c r="F2439" s="1">
        <v>40461</v>
      </c>
      <c r="G2439" s="2">
        <v>0.71944444444444444</v>
      </c>
      <c r="H2439">
        <v>50</v>
      </c>
      <c r="I2439">
        <v>114</v>
      </c>
      <c r="J2439" t="s">
        <v>8</v>
      </c>
      <c r="K2439" t="s">
        <v>21</v>
      </c>
      <c r="L2439" t="str">
        <f t="shared" si="153"/>
        <v>Afternoon</v>
      </c>
      <c r="M2439" t="str">
        <f t="shared" si="154"/>
        <v>15</v>
      </c>
      <c r="N2439" t="str">
        <f t="shared" si="155"/>
        <v>17</v>
      </c>
    </row>
    <row r="2440" spans="1:14" x14ac:dyDescent="0.3">
      <c r="A2440">
        <v>1</v>
      </c>
      <c r="B2440">
        <v>5</v>
      </c>
      <c r="C2440" s="1">
        <v>40461</v>
      </c>
      <c r="D2440" s="21" t="str">
        <f t="shared" si="152"/>
        <v>10-Oct-2010</v>
      </c>
      <c r="E2440" s="2">
        <v>0.64374999999999993</v>
      </c>
      <c r="F2440" s="1">
        <v>40461</v>
      </c>
      <c r="G2440" s="2">
        <v>0.69305555555555554</v>
      </c>
      <c r="H2440">
        <v>50</v>
      </c>
      <c r="I2440">
        <v>71</v>
      </c>
      <c r="J2440" t="s">
        <v>8</v>
      </c>
      <c r="K2440" t="s">
        <v>21</v>
      </c>
      <c r="L2440" t="str">
        <f t="shared" si="153"/>
        <v>Afternoon</v>
      </c>
      <c r="M2440" t="str">
        <f t="shared" si="154"/>
        <v>15</v>
      </c>
      <c r="N2440" t="str">
        <f t="shared" si="155"/>
        <v>16</v>
      </c>
    </row>
    <row r="2441" spans="1:14" x14ac:dyDescent="0.3">
      <c r="A2441">
        <v>1</v>
      </c>
      <c r="B2441">
        <v>8</v>
      </c>
      <c r="C2441" s="1">
        <v>40461</v>
      </c>
      <c r="D2441" s="21" t="str">
        <f t="shared" si="152"/>
        <v>10-Oct-2010</v>
      </c>
      <c r="E2441" s="2">
        <v>0.64722222222222225</v>
      </c>
      <c r="F2441" s="1">
        <v>40461</v>
      </c>
      <c r="G2441" s="2">
        <v>0.78402777777777777</v>
      </c>
      <c r="H2441">
        <v>70</v>
      </c>
      <c r="I2441">
        <v>197</v>
      </c>
      <c r="J2441" t="s">
        <v>8</v>
      </c>
      <c r="K2441" t="s">
        <v>21</v>
      </c>
      <c r="L2441" t="str">
        <f t="shared" si="153"/>
        <v>Afternoon</v>
      </c>
      <c r="M2441" t="str">
        <f t="shared" si="154"/>
        <v>15</v>
      </c>
      <c r="N2441" t="str">
        <f t="shared" si="155"/>
        <v>18</v>
      </c>
    </row>
    <row r="2442" spans="1:14" x14ac:dyDescent="0.3">
      <c r="A2442">
        <v>1</v>
      </c>
      <c r="B2442">
        <v>6</v>
      </c>
      <c r="C2442" s="1">
        <v>40461</v>
      </c>
      <c r="D2442" s="21" t="str">
        <f t="shared" si="152"/>
        <v>10-Oct-2010</v>
      </c>
      <c r="E2442" s="2">
        <v>0.69374999999999998</v>
      </c>
      <c r="F2442" s="1">
        <v>40461</v>
      </c>
      <c r="G2442" s="2">
        <v>0.79166666666666663</v>
      </c>
      <c r="H2442">
        <v>50</v>
      </c>
      <c r="I2442">
        <v>141</v>
      </c>
      <c r="J2442" t="s">
        <v>8</v>
      </c>
      <c r="K2442" t="s">
        <v>21</v>
      </c>
      <c r="L2442" t="str">
        <f t="shared" si="153"/>
        <v>Afternoon</v>
      </c>
      <c r="M2442" t="str">
        <f t="shared" si="154"/>
        <v>16</v>
      </c>
      <c r="N2442" t="str">
        <f t="shared" si="155"/>
        <v>19</v>
      </c>
    </row>
    <row r="2443" spans="1:14" x14ac:dyDescent="0.3">
      <c r="A2443">
        <v>1</v>
      </c>
      <c r="B2443">
        <v>5</v>
      </c>
      <c r="C2443" s="1">
        <v>40461</v>
      </c>
      <c r="D2443" s="21" t="str">
        <f t="shared" si="152"/>
        <v>10-Oct-2010</v>
      </c>
      <c r="E2443" s="2">
        <v>0.71527777777777779</v>
      </c>
      <c r="F2443" s="1">
        <v>40461</v>
      </c>
      <c r="G2443" s="2">
        <v>0.81180555555555556</v>
      </c>
      <c r="H2443">
        <v>50</v>
      </c>
      <c r="I2443">
        <v>139</v>
      </c>
      <c r="J2443" t="s">
        <v>8</v>
      </c>
      <c r="K2443" t="s">
        <v>21</v>
      </c>
      <c r="L2443" t="str">
        <f t="shared" si="153"/>
        <v>Afternoon</v>
      </c>
      <c r="M2443" t="str">
        <f t="shared" si="154"/>
        <v>17</v>
      </c>
      <c r="N2443" t="str">
        <f t="shared" si="155"/>
        <v>19</v>
      </c>
    </row>
    <row r="2444" spans="1:14" x14ac:dyDescent="0.3">
      <c r="A2444">
        <v>1</v>
      </c>
      <c r="B2444">
        <v>8</v>
      </c>
      <c r="C2444" s="1">
        <v>40461</v>
      </c>
      <c r="D2444" s="21" t="str">
        <f t="shared" si="152"/>
        <v>10-Oct-2010</v>
      </c>
      <c r="E2444" s="2">
        <v>0.73888888888888893</v>
      </c>
      <c r="F2444" s="1">
        <v>40461</v>
      </c>
      <c r="G2444" s="2">
        <v>0.79027777777777775</v>
      </c>
      <c r="H2444">
        <v>50</v>
      </c>
      <c r="I2444">
        <v>74</v>
      </c>
      <c r="J2444" t="s">
        <v>8</v>
      </c>
      <c r="K2444" t="s">
        <v>21</v>
      </c>
      <c r="L2444" t="str">
        <f t="shared" si="153"/>
        <v>Afternoon</v>
      </c>
      <c r="M2444" t="str">
        <f t="shared" si="154"/>
        <v>17</v>
      </c>
      <c r="N2444" t="str">
        <f t="shared" si="155"/>
        <v>18</v>
      </c>
    </row>
    <row r="2445" spans="1:14" x14ac:dyDescent="0.3">
      <c r="A2445">
        <v>1</v>
      </c>
      <c r="B2445">
        <v>8</v>
      </c>
      <c r="C2445" s="1">
        <v>40461</v>
      </c>
      <c r="D2445" s="21" t="str">
        <f t="shared" si="152"/>
        <v>10-Oct-2010</v>
      </c>
      <c r="E2445" s="2">
        <v>0.74236111111111114</v>
      </c>
      <c r="F2445" s="1">
        <v>40461</v>
      </c>
      <c r="G2445" s="2">
        <v>0.8534722222222223</v>
      </c>
      <c r="H2445">
        <v>50</v>
      </c>
      <c r="I2445">
        <v>160</v>
      </c>
      <c r="J2445" t="s">
        <v>8</v>
      </c>
      <c r="K2445" t="s">
        <v>21</v>
      </c>
      <c r="L2445" t="str">
        <f t="shared" si="153"/>
        <v>Afternoon</v>
      </c>
      <c r="M2445" t="str">
        <f t="shared" si="154"/>
        <v>17</v>
      </c>
      <c r="N2445" t="str">
        <f t="shared" si="155"/>
        <v>20</v>
      </c>
    </row>
    <row r="2446" spans="1:14" x14ac:dyDescent="0.3">
      <c r="A2446">
        <v>1</v>
      </c>
      <c r="B2446">
        <v>5</v>
      </c>
      <c r="C2446" s="1">
        <v>40461</v>
      </c>
      <c r="D2446" s="21" t="str">
        <f t="shared" si="152"/>
        <v>10-Oct-2010</v>
      </c>
      <c r="E2446" s="2">
        <v>0.76111111111111107</v>
      </c>
      <c r="F2446" s="1">
        <v>40461</v>
      </c>
      <c r="G2446" s="2">
        <v>0.94166666666666676</v>
      </c>
      <c r="H2446">
        <v>90</v>
      </c>
      <c r="I2446">
        <v>260</v>
      </c>
      <c r="J2446" t="s">
        <v>8</v>
      </c>
      <c r="K2446" t="s">
        <v>21</v>
      </c>
      <c r="L2446" t="str">
        <f t="shared" si="153"/>
        <v>Evening</v>
      </c>
      <c r="M2446" t="str">
        <f t="shared" si="154"/>
        <v>18</v>
      </c>
      <c r="N2446" t="str">
        <f t="shared" si="155"/>
        <v>22</v>
      </c>
    </row>
    <row r="2447" spans="1:14" x14ac:dyDescent="0.3">
      <c r="A2447">
        <v>1</v>
      </c>
      <c r="B2447">
        <v>6</v>
      </c>
      <c r="C2447" s="1">
        <v>40461</v>
      </c>
      <c r="D2447" s="21" t="str">
        <f t="shared" si="152"/>
        <v>10-Oct-2010</v>
      </c>
      <c r="E2447" s="2">
        <v>0.7944444444444444</v>
      </c>
      <c r="F2447" s="1">
        <v>40461</v>
      </c>
      <c r="G2447" s="2">
        <v>0.89027777777777783</v>
      </c>
      <c r="H2447">
        <v>50</v>
      </c>
      <c r="I2447">
        <v>138</v>
      </c>
      <c r="J2447" t="s">
        <v>8</v>
      </c>
      <c r="K2447" t="s">
        <v>21</v>
      </c>
      <c r="L2447" t="str">
        <f t="shared" si="153"/>
        <v>Evening</v>
      </c>
      <c r="M2447" t="str">
        <f t="shared" si="154"/>
        <v>19</v>
      </c>
      <c r="N2447" t="str">
        <f t="shared" si="155"/>
        <v>21</v>
      </c>
    </row>
    <row r="2448" spans="1:14" x14ac:dyDescent="0.3">
      <c r="A2448">
        <v>1</v>
      </c>
      <c r="B2448">
        <v>8</v>
      </c>
      <c r="C2448" s="1">
        <v>40461</v>
      </c>
      <c r="D2448" s="21" t="str">
        <f t="shared" si="152"/>
        <v>10-Oct-2010</v>
      </c>
      <c r="E2448" s="2">
        <v>0.81180555555555556</v>
      </c>
      <c r="F2448" s="1">
        <v>40461</v>
      </c>
      <c r="G2448" s="2">
        <v>0.91249999999999998</v>
      </c>
      <c r="H2448">
        <v>50</v>
      </c>
      <c r="I2448">
        <v>145</v>
      </c>
      <c r="J2448" t="s">
        <v>8</v>
      </c>
      <c r="K2448" t="s">
        <v>21</v>
      </c>
      <c r="L2448" t="str">
        <f t="shared" si="153"/>
        <v>Evening</v>
      </c>
      <c r="M2448" t="str">
        <f t="shared" si="154"/>
        <v>19</v>
      </c>
      <c r="N2448" t="str">
        <f t="shared" si="155"/>
        <v>21</v>
      </c>
    </row>
    <row r="2449" spans="1:14" x14ac:dyDescent="0.3">
      <c r="A2449">
        <v>1</v>
      </c>
      <c r="B2449">
        <v>6</v>
      </c>
      <c r="C2449" s="1">
        <v>40461</v>
      </c>
      <c r="D2449" s="21" t="str">
        <f t="shared" si="152"/>
        <v>10-Oct-2010</v>
      </c>
      <c r="E2449" s="2">
        <v>0.81319444444444444</v>
      </c>
      <c r="F2449" s="1">
        <v>40461</v>
      </c>
      <c r="G2449" s="2">
        <v>0.94930555555555562</v>
      </c>
      <c r="H2449">
        <v>70</v>
      </c>
      <c r="I2449">
        <v>196</v>
      </c>
      <c r="J2449" t="s">
        <v>8</v>
      </c>
      <c r="K2449" t="s">
        <v>21</v>
      </c>
      <c r="L2449" t="str">
        <f t="shared" si="153"/>
        <v>Evening</v>
      </c>
      <c r="M2449" t="str">
        <f t="shared" si="154"/>
        <v>19</v>
      </c>
      <c r="N2449" t="str">
        <f t="shared" si="155"/>
        <v>22</v>
      </c>
    </row>
    <row r="2450" spans="1:14" x14ac:dyDescent="0.3">
      <c r="A2450">
        <v>1</v>
      </c>
      <c r="B2450">
        <v>6</v>
      </c>
      <c r="C2450" s="1">
        <v>40461</v>
      </c>
      <c r="D2450" s="21" t="str">
        <f t="shared" si="152"/>
        <v>10-Oct-2010</v>
      </c>
      <c r="E2450" s="2">
        <v>0.8208333333333333</v>
      </c>
      <c r="F2450" s="1">
        <v>40461</v>
      </c>
      <c r="G2450" s="2">
        <v>0.87569444444444444</v>
      </c>
      <c r="H2450">
        <v>50</v>
      </c>
      <c r="I2450">
        <v>79</v>
      </c>
      <c r="J2450" t="s">
        <v>8</v>
      </c>
      <c r="K2450" t="s">
        <v>21</v>
      </c>
      <c r="L2450" t="str">
        <f t="shared" si="153"/>
        <v>Evening</v>
      </c>
      <c r="M2450" t="str">
        <f t="shared" si="154"/>
        <v>19</v>
      </c>
      <c r="N2450" t="str">
        <f t="shared" si="155"/>
        <v>21</v>
      </c>
    </row>
    <row r="2451" spans="1:14" x14ac:dyDescent="0.3">
      <c r="A2451">
        <v>1</v>
      </c>
      <c r="B2451">
        <v>8</v>
      </c>
      <c r="C2451" s="1">
        <v>40461</v>
      </c>
      <c r="D2451" s="21" t="str">
        <f t="shared" si="152"/>
        <v>10-Oct-2010</v>
      </c>
      <c r="E2451" s="2">
        <v>0.86249999999999993</v>
      </c>
      <c r="F2451" s="1">
        <v>40461</v>
      </c>
      <c r="G2451" s="2">
        <v>0.90972222222222221</v>
      </c>
      <c r="H2451">
        <v>50</v>
      </c>
      <c r="I2451">
        <v>68</v>
      </c>
      <c r="J2451" t="s">
        <v>8</v>
      </c>
      <c r="K2451" t="s">
        <v>21</v>
      </c>
      <c r="L2451" t="str">
        <f t="shared" si="153"/>
        <v>Evening</v>
      </c>
      <c r="M2451" t="str">
        <f t="shared" si="154"/>
        <v>20</v>
      </c>
      <c r="N2451" t="str">
        <f t="shared" si="155"/>
        <v>21</v>
      </c>
    </row>
    <row r="2452" spans="1:14" x14ac:dyDescent="0.3">
      <c r="A2452">
        <v>1</v>
      </c>
      <c r="B2452">
        <v>5</v>
      </c>
      <c r="C2452" s="1">
        <v>40461</v>
      </c>
      <c r="D2452" s="21" t="str">
        <f t="shared" si="152"/>
        <v>10-Oct-2010</v>
      </c>
      <c r="E2452" s="2">
        <v>0.90138888888888891</v>
      </c>
      <c r="F2452" s="1">
        <v>40461</v>
      </c>
      <c r="G2452" s="2">
        <v>0.9291666666666667</v>
      </c>
      <c r="H2452">
        <v>50</v>
      </c>
      <c r="I2452">
        <v>40</v>
      </c>
      <c r="J2452" t="s">
        <v>8</v>
      </c>
      <c r="K2452" t="s">
        <v>21</v>
      </c>
      <c r="L2452" t="str">
        <f t="shared" si="153"/>
        <v>Evening</v>
      </c>
      <c r="M2452" t="str">
        <f t="shared" si="154"/>
        <v>21</v>
      </c>
      <c r="N2452" t="str">
        <f t="shared" si="155"/>
        <v>22</v>
      </c>
    </row>
    <row r="2453" spans="1:14" x14ac:dyDescent="0.3">
      <c r="A2453">
        <v>1</v>
      </c>
      <c r="B2453">
        <v>5</v>
      </c>
      <c r="C2453" s="1">
        <v>40461</v>
      </c>
      <c r="D2453" s="21" t="str">
        <f t="shared" si="152"/>
        <v>10-Oct-2010</v>
      </c>
      <c r="E2453" s="2">
        <v>0.91041666666666676</v>
      </c>
      <c r="F2453" s="1">
        <v>40461</v>
      </c>
      <c r="G2453" s="2">
        <v>0.96597222222222223</v>
      </c>
      <c r="H2453">
        <v>50</v>
      </c>
      <c r="I2453">
        <v>80</v>
      </c>
      <c r="J2453" t="s">
        <v>8</v>
      </c>
      <c r="K2453" t="s">
        <v>21</v>
      </c>
      <c r="L2453" t="str">
        <f t="shared" si="153"/>
        <v>Evening</v>
      </c>
      <c r="M2453" t="str">
        <f t="shared" si="154"/>
        <v>21</v>
      </c>
      <c r="N2453" t="str">
        <f t="shared" si="155"/>
        <v>23</v>
      </c>
    </row>
    <row r="2454" spans="1:14" x14ac:dyDescent="0.3">
      <c r="A2454">
        <v>1</v>
      </c>
      <c r="B2454">
        <v>5</v>
      </c>
      <c r="C2454" s="1">
        <v>40467</v>
      </c>
      <c r="D2454" s="21" t="str">
        <f t="shared" si="152"/>
        <v>16-Oct-2010</v>
      </c>
      <c r="E2454" s="2">
        <v>0.43541666666666662</v>
      </c>
      <c r="F2454" s="1">
        <v>40467</v>
      </c>
      <c r="G2454" s="2">
        <v>0.56527777777777777</v>
      </c>
      <c r="H2454">
        <v>70</v>
      </c>
      <c r="I2454">
        <v>187</v>
      </c>
      <c r="J2454" t="s">
        <v>8</v>
      </c>
      <c r="K2454" t="s">
        <v>18</v>
      </c>
      <c r="L2454" t="str">
        <f t="shared" si="153"/>
        <v>Morning</v>
      </c>
      <c r="M2454" t="str">
        <f t="shared" si="154"/>
        <v>10</v>
      </c>
      <c r="N2454" t="str">
        <f t="shared" si="155"/>
        <v>13</v>
      </c>
    </row>
    <row r="2455" spans="1:14" x14ac:dyDescent="0.3">
      <c r="A2455">
        <v>1</v>
      </c>
      <c r="B2455">
        <v>5</v>
      </c>
      <c r="C2455" s="1">
        <v>40467</v>
      </c>
      <c r="D2455" s="21" t="str">
        <f t="shared" si="152"/>
        <v>16-Oct-2010</v>
      </c>
      <c r="E2455" s="2">
        <v>0.47291666666666665</v>
      </c>
      <c r="F2455" s="1">
        <v>40467</v>
      </c>
      <c r="G2455" s="2">
        <v>0.50972222222222219</v>
      </c>
      <c r="H2455">
        <v>50</v>
      </c>
      <c r="I2455">
        <v>53</v>
      </c>
      <c r="J2455" t="s">
        <v>8</v>
      </c>
      <c r="K2455" t="s">
        <v>18</v>
      </c>
      <c r="L2455" t="str">
        <f t="shared" si="153"/>
        <v>Morning</v>
      </c>
      <c r="M2455" t="str">
        <f t="shared" si="154"/>
        <v>11</v>
      </c>
      <c r="N2455" t="str">
        <f t="shared" si="155"/>
        <v>12</v>
      </c>
    </row>
    <row r="2456" spans="1:14" x14ac:dyDescent="0.3">
      <c r="A2456">
        <v>1</v>
      </c>
      <c r="B2456">
        <v>5</v>
      </c>
      <c r="C2456" s="1">
        <v>40467</v>
      </c>
      <c r="D2456" s="21" t="str">
        <f t="shared" si="152"/>
        <v>16-Oct-2010</v>
      </c>
      <c r="E2456" s="2">
        <v>0.49513888888888885</v>
      </c>
      <c r="F2456" s="1">
        <v>40467</v>
      </c>
      <c r="G2456" s="2">
        <v>0.56527777777777777</v>
      </c>
      <c r="H2456">
        <v>50</v>
      </c>
      <c r="I2456">
        <v>101</v>
      </c>
      <c r="J2456" t="s">
        <v>8</v>
      </c>
      <c r="K2456" t="s">
        <v>18</v>
      </c>
      <c r="L2456" t="str">
        <f t="shared" si="153"/>
        <v>Morning</v>
      </c>
      <c r="M2456" t="str">
        <f t="shared" si="154"/>
        <v>11</v>
      </c>
      <c r="N2456" t="str">
        <f t="shared" si="155"/>
        <v>13</v>
      </c>
    </row>
    <row r="2457" spans="1:14" x14ac:dyDescent="0.3">
      <c r="A2457">
        <v>1</v>
      </c>
      <c r="B2457">
        <v>6</v>
      </c>
      <c r="C2457" s="1">
        <v>40467</v>
      </c>
      <c r="D2457" s="21" t="str">
        <f t="shared" si="152"/>
        <v>16-Oct-2010</v>
      </c>
      <c r="E2457" s="2">
        <v>0.5</v>
      </c>
      <c r="F2457" s="1">
        <v>40467</v>
      </c>
      <c r="G2457" s="2">
        <v>0.60277777777777775</v>
      </c>
      <c r="H2457">
        <v>50</v>
      </c>
      <c r="I2457">
        <v>148</v>
      </c>
      <c r="J2457" t="s">
        <v>8</v>
      </c>
      <c r="K2457" t="s">
        <v>18</v>
      </c>
      <c r="L2457" t="str">
        <f t="shared" si="153"/>
        <v>Morning</v>
      </c>
      <c r="M2457" t="str">
        <f t="shared" si="154"/>
        <v>12</v>
      </c>
      <c r="N2457" t="str">
        <f t="shared" si="155"/>
        <v>14</v>
      </c>
    </row>
    <row r="2458" spans="1:14" x14ac:dyDescent="0.3">
      <c r="A2458">
        <v>1</v>
      </c>
      <c r="B2458">
        <v>5</v>
      </c>
      <c r="C2458" s="1">
        <v>40467</v>
      </c>
      <c r="D2458" s="21" t="str">
        <f t="shared" si="152"/>
        <v>16-Oct-2010</v>
      </c>
      <c r="E2458" s="2">
        <v>0.52361111111111114</v>
      </c>
      <c r="F2458" s="1">
        <v>40467</v>
      </c>
      <c r="G2458" s="2">
        <v>0.54236111111111118</v>
      </c>
      <c r="H2458">
        <v>50</v>
      </c>
      <c r="I2458">
        <v>27</v>
      </c>
      <c r="J2458" t="s">
        <v>8</v>
      </c>
      <c r="K2458" t="s">
        <v>18</v>
      </c>
      <c r="L2458" t="str">
        <f t="shared" si="153"/>
        <v>Morning</v>
      </c>
      <c r="M2458" t="str">
        <f t="shared" si="154"/>
        <v>12</v>
      </c>
      <c r="N2458" t="str">
        <f t="shared" si="155"/>
        <v>13</v>
      </c>
    </row>
    <row r="2459" spans="1:14" x14ac:dyDescent="0.3">
      <c r="A2459">
        <v>1</v>
      </c>
      <c r="B2459">
        <v>6</v>
      </c>
      <c r="C2459" s="1">
        <v>40467</v>
      </c>
      <c r="D2459" s="21" t="str">
        <f t="shared" si="152"/>
        <v>16-Oct-2010</v>
      </c>
      <c r="E2459" s="2">
        <v>0.5444444444444444</v>
      </c>
      <c r="F2459" s="1">
        <v>40467</v>
      </c>
      <c r="G2459" s="2">
        <v>0.60138888888888886</v>
      </c>
      <c r="H2459">
        <v>50</v>
      </c>
      <c r="I2459">
        <v>82</v>
      </c>
      <c r="J2459" t="s">
        <v>8</v>
      </c>
      <c r="K2459" t="s">
        <v>18</v>
      </c>
      <c r="L2459" t="str">
        <f t="shared" si="153"/>
        <v>Morning</v>
      </c>
      <c r="M2459" t="str">
        <f t="shared" si="154"/>
        <v>13</v>
      </c>
      <c r="N2459" t="str">
        <f t="shared" si="155"/>
        <v>14</v>
      </c>
    </row>
    <row r="2460" spans="1:14" x14ac:dyDescent="0.3">
      <c r="A2460">
        <v>1</v>
      </c>
      <c r="B2460">
        <v>5</v>
      </c>
      <c r="C2460" s="1">
        <v>40467</v>
      </c>
      <c r="D2460" s="21" t="str">
        <f t="shared" si="152"/>
        <v>16-Oct-2010</v>
      </c>
      <c r="E2460" s="2">
        <v>0.56180555555555556</v>
      </c>
      <c r="F2460" s="1">
        <v>40467</v>
      </c>
      <c r="G2460" s="2">
        <v>0.61249999999999993</v>
      </c>
      <c r="H2460">
        <v>50</v>
      </c>
      <c r="I2460">
        <v>73</v>
      </c>
      <c r="J2460" t="s">
        <v>8</v>
      </c>
      <c r="K2460" t="s">
        <v>18</v>
      </c>
      <c r="L2460" t="str">
        <f t="shared" si="153"/>
        <v>Morning</v>
      </c>
      <c r="M2460" t="str">
        <f t="shared" si="154"/>
        <v>13</v>
      </c>
      <c r="N2460" t="str">
        <f t="shared" si="155"/>
        <v>14</v>
      </c>
    </row>
    <row r="2461" spans="1:14" x14ac:dyDescent="0.3">
      <c r="A2461">
        <v>1</v>
      </c>
      <c r="B2461">
        <v>6</v>
      </c>
      <c r="C2461" s="1">
        <v>40467</v>
      </c>
      <c r="D2461" s="21" t="str">
        <f t="shared" si="152"/>
        <v>16-Oct-2010</v>
      </c>
      <c r="E2461" s="2">
        <v>0.57361111111111118</v>
      </c>
      <c r="F2461" s="1">
        <v>40467</v>
      </c>
      <c r="G2461" s="2">
        <v>0.66736111111111107</v>
      </c>
      <c r="H2461">
        <v>50</v>
      </c>
      <c r="I2461">
        <v>135</v>
      </c>
      <c r="J2461" t="s">
        <v>8</v>
      </c>
      <c r="K2461" t="s">
        <v>18</v>
      </c>
      <c r="L2461" t="str">
        <f t="shared" si="153"/>
        <v>Morning</v>
      </c>
      <c r="M2461" t="str">
        <f t="shared" si="154"/>
        <v>13</v>
      </c>
      <c r="N2461" t="str">
        <f t="shared" si="155"/>
        <v>16</v>
      </c>
    </row>
    <row r="2462" spans="1:14" x14ac:dyDescent="0.3">
      <c r="A2462">
        <v>1</v>
      </c>
      <c r="B2462">
        <v>6</v>
      </c>
      <c r="C2462" s="1">
        <v>40467</v>
      </c>
      <c r="D2462" s="21" t="str">
        <f t="shared" si="152"/>
        <v>16-Oct-2010</v>
      </c>
      <c r="E2462" s="2">
        <v>0.63750000000000007</v>
      </c>
      <c r="F2462" s="1">
        <v>40467</v>
      </c>
      <c r="G2462" s="2">
        <v>0.69097222222222221</v>
      </c>
      <c r="H2462">
        <v>50</v>
      </c>
      <c r="I2462">
        <v>77</v>
      </c>
      <c r="J2462" t="s">
        <v>8</v>
      </c>
      <c r="K2462" t="s">
        <v>18</v>
      </c>
      <c r="L2462" t="str">
        <f t="shared" si="153"/>
        <v>Afternoon</v>
      </c>
      <c r="M2462" t="str">
        <f t="shared" si="154"/>
        <v>15</v>
      </c>
      <c r="N2462" t="str">
        <f t="shared" si="155"/>
        <v>16</v>
      </c>
    </row>
    <row r="2463" spans="1:14" x14ac:dyDescent="0.3">
      <c r="A2463">
        <v>1</v>
      </c>
      <c r="B2463">
        <v>5</v>
      </c>
      <c r="C2463" s="1">
        <v>40474</v>
      </c>
      <c r="D2463" s="21" t="str">
        <f t="shared" si="152"/>
        <v>23-Oct-2010</v>
      </c>
      <c r="E2463" s="2">
        <v>0.40069444444444446</v>
      </c>
      <c r="F2463" s="1">
        <v>40474</v>
      </c>
      <c r="G2463" s="2">
        <v>0.58888888888888891</v>
      </c>
      <c r="H2463">
        <v>90</v>
      </c>
      <c r="I2463">
        <v>271</v>
      </c>
      <c r="J2463" t="s">
        <v>8</v>
      </c>
      <c r="K2463" t="s">
        <v>18</v>
      </c>
      <c r="L2463" t="str">
        <f t="shared" si="153"/>
        <v>Night</v>
      </c>
      <c r="M2463" t="str">
        <f t="shared" si="154"/>
        <v>9</v>
      </c>
      <c r="N2463" t="str">
        <f t="shared" si="155"/>
        <v>14</v>
      </c>
    </row>
    <row r="2464" spans="1:14" x14ac:dyDescent="0.3">
      <c r="A2464">
        <v>1</v>
      </c>
      <c r="B2464">
        <v>5</v>
      </c>
      <c r="C2464" s="1">
        <v>40474</v>
      </c>
      <c r="D2464" s="21" t="str">
        <f t="shared" si="152"/>
        <v>23-Oct-2010</v>
      </c>
      <c r="E2464" s="2">
        <v>0.45694444444444443</v>
      </c>
      <c r="F2464" s="1">
        <v>40474</v>
      </c>
      <c r="G2464" s="2">
        <v>0.76111111111111107</v>
      </c>
      <c r="H2464">
        <v>150</v>
      </c>
      <c r="I2464">
        <v>438</v>
      </c>
      <c r="J2464" t="s">
        <v>8</v>
      </c>
      <c r="K2464" t="s">
        <v>18</v>
      </c>
      <c r="L2464" t="str">
        <f t="shared" si="153"/>
        <v>Morning</v>
      </c>
      <c r="M2464" t="str">
        <f t="shared" si="154"/>
        <v>10</v>
      </c>
      <c r="N2464" t="str">
        <f t="shared" si="155"/>
        <v>18</v>
      </c>
    </row>
    <row r="2465" spans="1:14" x14ac:dyDescent="0.3">
      <c r="A2465">
        <v>1</v>
      </c>
      <c r="B2465">
        <v>5</v>
      </c>
      <c r="C2465" s="1">
        <v>40474</v>
      </c>
      <c r="D2465" s="21" t="str">
        <f t="shared" si="152"/>
        <v>23-Oct-2010</v>
      </c>
      <c r="E2465" s="2">
        <v>0.51458333333333328</v>
      </c>
      <c r="F2465" s="1">
        <v>40474</v>
      </c>
      <c r="G2465" s="2">
        <v>0.59236111111111112</v>
      </c>
      <c r="H2465">
        <v>0</v>
      </c>
      <c r="I2465">
        <v>112</v>
      </c>
      <c r="J2465" t="s">
        <v>19</v>
      </c>
      <c r="K2465" t="s">
        <v>18</v>
      </c>
      <c r="L2465" t="str">
        <f t="shared" si="153"/>
        <v>Morning</v>
      </c>
      <c r="M2465" t="str">
        <f t="shared" si="154"/>
        <v>12</v>
      </c>
      <c r="N2465" t="str">
        <f t="shared" si="155"/>
        <v>14</v>
      </c>
    </row>
    <row r="2466" spans="1:14" x14ac:dyDescent="0.3">
      <c r="A2466">
        <v>1</v>
      </c>
      <c r="B2466">
        <v>6</v>
      </c>
      <c r="C2466" s="1">
        <v>40474</v>
      </c>
      <c r="D2466" s="21" t="str">
        <f t="shared" si="152"/>
        <v>23-Oct-2010</v>
      </c>
      <c r="E2466" s="2">
        <v>0.57500000000000007</v>
      </c>
      <c r="F2466" s="1">
        <v>40474</v>
      </c>
      <c r="G2466" s="2">
        <v>0.66527777777777775</v>
      </c>
      <c r="H2466">
        <v>50</v>
      </c>
      <c r="I2466">
        <v>130</v>
      </c>
      <c r="J2466" t="s">
        <v>8</v>
      </c>
      <c r="K2466" t="s">
        <v>18</v>
      </c>
      <c r="L2466" t="str">
        <f t="shared" si="153"/>
        <v>Morning</v>
      </c>
      <c r="M2466" t="str">
        <f t="shared" si="154"/>
        <v>13</v>
      </c>
      <c r="N2466" t="str">
        <f t="shared" si="155"/>
        <v>15</v>
      </c>
    </row>
    <row r="2467" spans="1:14" x14ac:dyDescent="0.3">
      <c r="A2467">
        <v>1</v>
      </c>
      <c r="B2467">
        <v>5</v>
      </c>
      <c r="C2467" s="1">
        <v>40474</v>
      </c>
      <c r="D2467" s="21" t="str">
        <f t="shared" si="152"/>
        <v>23-Oct-2010</v>
      </c>
      <c r="E2467" s="2">
        <v>0.57638888888888895</v>
      </c>
      <c r="F2467" s="1">
        <v>40474</v>
      </c>
      <c r="G2467" s="2">
        <v>0.67291666666666661</v>
      </c>
      <c r="H2467">
        <v>50</v>
      </c>
      <c r="I2467">
        <v>139</v>
      </c>
      <c r="J2467" t="s">
        <v>8</v>
      </c>
      <c r="K2467" t="s">
        <v>18</v>
      </c>
      <c r="L2467" t="str">
        <f t="shared" si="153"/>
        <v>Morning</v>
      </c>
      <c r="M2467" t="str">
        <f t="shared" si="154"/>
        <v>13</v>
      </c>
      <c r="N2467" t="str">
        <f t="shared" si="155"/>
        <v>16</v>
      </c>
    </row>
    <row r="2468" spans="1:14" x14ac:dyDescent="0.3">
      <c r="A2468">
        <v>1</v>
      </c>
      <c r="B2468">
        <v>5</v>
      </c>
      <c r="C2468" s="1">
        <v>40474</v>
      </c>
      <c r="D2468" s="21" t="str">
        <f t="shared" si="152"/>
        <v>23-Oct-2010</v>
      </c>
      <c r="E2468" s="2">
        <v>0.61249999999999993</v>
      </c>
      <c r="F2468" s="1">
        <v>40474</v>
      </c>
      <c r="G2468" s="2">
        <v>0.65833333333333333</v>
      </c>
      <c r="H2468">
        <v>50</v>
      </c>
      <c r="I2468">
        <v>66</v>
      </c>
      <c r="J2468" t="s">
        <v>8</v>
      </c>
      <c r="K2468" t="s">
        <v>18</v>
      </c>
      <c r="L2468" t="str">
        <f t="shared" si="153"/>
        <v>Afternoon</v>
      </c>
      <c r="M2468" t="str">
        <f t="shared" si="154"/>
        <v>14</v>
      </c>
      <c r="N2468" t="str">
        <f t="shared" si="155"/>
        <v>15</v>
      </c>
    </row>
    <row r="2469" spans="1:14" x14ac:dyDescent="0.3">
      <c r="A2469">
        <v>1</v>
      </c>
      <c r="B2469">
        <v>6</v>
      </c>
      <c r="C2469" s="1">
        <v>40474</v>
      </c>
      <c r="D2469" s="21" t="str">
        <f t="shared" si="152"/>
        <v>23-Oct-2010</v>
      </c>
      <c r="E2469" s="2">
        <v>0.65138888888888891</v>
      </c>
      <c r="F2469" s="1">
        <v>40474</v>
      </c>
      <c r="G2469" s="2">
        <v>0.69652777777777775</v>
      </c>
      <c r="H2469">
        <v>50</v>
      </c>
      <c r="I2469">
        <v>65</v>
      </c>
      <c r="J2469" t="s">
        <v>8</v>
      </c>
      <c r="K2469" t="s">
        <v>18</v>
      </c>
      <c r="L2469" t="str">
        <f t="shared" si="153"/>
        <v>Afternoon</v>
      </c>
      <c r="M2469" t="str">
        <f t="shared" si="154"/>
        <v>15</v>
      </c>
      <c r="N2469" t="str">
        <f t="shared" si="155"/>
        <v>16</v>
      </c>
    </row>
    <row r="2470" spans="1:14" x14ac:dyDescent="0.3">
      <c r="A2470">
        <v>1</v>
      </c>
      <c r="B2470">
        <v>6</v>
      </c>
      <c r="C2470" s="1">
        <v>40474</v>
      </c>
      <c r="D2470" s="21" t="str">
        <f t="shared" si="152"/>
        <v>23-Oct-2010</v>
      </c>
      <c r="E2470" s="2">
        <v>0.65555555555555556</v>
      </c>
      <c r="F2470" s="1">
        <v>40474</v>
      </c>
      <c r="G2470" s="2">
        <v>0.71458333333333324</v>
      </c>
      <c r="H2470">
        <v>50</v>
      </c>
      <c r="I2470">
        <v>85</v>
      </c>
      <c r="J2470" t="s">
        <v>8</v>
      </c>
      <c r="K2470" t="s">
        <v>18</v>
      </c>
      <c r="L2470" t="str">
        <f t="shared" si="153"/>
        <v>Afternoon</v>
      </c>
      <c r="M2470" t="str">
        <f t="shared" si="154"/>
        <v>15</v>
      </c>
      <c r="N2470" t="str">
        <f t="shared" si="155"/>
        <v>17</v>
      </c>
    </row>
    <row r="2471" spans="1:14" x14ac:dyDescent="0.3">
      <c r="A2471">
        <v>1</v>
      </c>
      <c r="B2471">
        <v>6</v>
      </c>
      <c r="C2471" s="1">
        <v>40474</v>
      </c>
      <c r="D2471" s="21" t="str">
        <f t="shared" si="152"/>
        <v>23-Oct-2010</v>
      </c>
      <c r="E2471" s="2">
        <v>0.66388888888888886</v>
      </c>
      <c r="F2471" s="1">
        <v>40474</v>
      </c>
      <c r="G2471" s="2">
        <v>0.81458333333333333</v>
      </c>
      <c r="H2471">
        <v>70</v>
      </c>
      <c r="I2471">
        <v>217</v>
      </c>
      <c r="J2471" t="s">
        <v>8</v>
      </c>
      <c r="K2471" t="s">
        <v>18</v>
      </c>
      <c r="L2471" t="str">
        <f t="shared" si="153"/>
        <v>Afternoon</v>
      </c>
      <c r="M2471" t="str">
        <f t="shared" si="154"/>
        <v>15</v>
      </c>
      <c r="N2471" t="str">
        <f t="shared" si="155"/>
        <v>19</v>
      </c>
    </row>
    <row r="2472" spans="1:14" x14ac:dyDescent="0.3">
      <c r="A2472">
        <v>1</v>
      </c>
      <c r="B2472">
        <v>6</v>
      </c>
      <c r="C2472" s="1">
        <v>40474</v>
      </c>
      <c r="D2472" s="21" t="str">
        <f t="shared" si="152"/>
        <v>23-Oct-2010</v>
      </c>
      <c r="E2472" s="2">
        <v>0.71666666666666667</v>
      </c>
      <c r="F2472" s="1">
        <v>40474</v>
      </c>
      <c r="G2472" s="2">
        <v>0.77013888888888893</v>
      </c>
      <c r="H2472">
        <v>50</v>
      </c>
      <c r="I2472">
        <v>77</v>
      </c>
      <c r="J2472" t="s">
        <v>8</v>
      </c>
      <c r="K2472" t="s">
        <v>18</v>
      </c>
      <c r="L2472" t="str">
        <f t="shared" si="153"/>
        <v>Afternoon</v>
      </c>
      <c r="M2472" t="str">
        <f t="shared" si="154"/>
        <v>17</v>
      </c>
      <c r="N2472" t="str">
        <f t="shared" si="155"/>
        <v>18</v>
      </c>
    </row>
    <row r="2473" spans="1:14" x14ac:dyDescent="0.3">
      <c r="A2473">
        <v>1</v>
      </c>
      <c r="B2473">
        <v>6</v>
      </c>
      <c r="C2473" s="1">
        <v>40474</v>
      </c>
      <c r="D2473" s="21" t="str">
        <f t="shared" si="152"/>
        <v>23-Oct-2010</v>
      </c>
      <c r="E2473" s="2">
        <v>0.7270833333333333</v>
      </c>
      <c r="F2473" s="1">
        <v>40474</v>
      </c>
      <c r="G2473" s="2">
        <v>0.78194444444444444</v>
      </c>
      <c r="H2473">
        <v>50</v>
      </c>
      <c r="I2473">
        <v>79</v>
      </c>
      <c r="J2473" t="s">
        <v>8</v>
      </c>
      <c r="K2473" t="s">
        <v>18</v>
      </c>
      <c r="L2473" t="str">
        <f t="shared" si="153"/>
        <v>Afternoon</v>
      </c>
      <c r="M2473" t="str">
        <f t="shared" si="154"/>
        <v>17</v>
      </c>
      <c r="N2473" t="str">
        <f t="shared" si="155"/>
        <v>18</v>
      </c>
    </row>
    <row r="2474" spans="1:14" x14ac:dyDescent="0.3">
      <c r="A2474">
        <v>1</v>
      </c>
      <c r="B2474">
        <v>6</v>
      </c>
      <c r="C2474" s="1">
        <v>40474</v>
      </c>
      <c r="D2474" s="21" t="str">
        <f t="shared" si="152"/>
        <v>23-Oct-2010</v>
      </c>
      <c r="E2474" s="2">
        <v>0.83611111111111114</v>
      </c>
      <c r="F2474" s="1">
        <v>40474</v>
      </c>
      <c r="G2474" s="2">
        <v>0.91249999999999998</v>
      </c>
      <c r="H2474">
        <v>50</v>
      </c>
      <c r="I2474">
        <v>110</v>
      </c>
      <c r="J2474" t="s">
        <v>8</v>
      </c>
      <c r="K2474" t="s">
        <v>18</v>
      </c>
      <c r="L2474" t="str">
        <f t="shared" si="153"/>
        <v>Evening</v>
      </c>
      <c r="M2474" t="str">
        <f t="shared" si="154"/>
        <v>20</v>
      </c>
      <c r="N2474" t="str">
        <f t="shared" si="155"/>
        <v>21</v>
      </c>
    </row>
    <row r="2475" spans="1:14" x14ac:dyDescent="0.3">
      <c r="A2475">
        <v>1</v>
      </c>
      <c r="B2475">
        <v>5</v>
      </c>
      <c r="C2475" s="1">
        <v>40474</v>
      </c>
      <c r="D2475" s="21" t="str">
        <f t="shared" si="152"/>
        <v>23-Oct-2010</v>
      </c>
      <c r="E2475" s="2">
        <v>0.89097222222222217</v>
      </c>
      <c r="F2475" s="1">
        <v>40475</v>
      </c>
      <c r="G2475" s="2">
        <v>3.4027777777777775E-2</v>
      </c>
      <c r="H2475">
        <v>70</v>
      </c>
      <c r="I2475">
        <v>206</v>
      </c>
      <c r="J2475" t="s">
        <v>8</v>
      </c>
      <c r="K2475" t="s">
        <v>18</v>
      </c>
      <c r="L2475" t="str">
        <f t="shared" si="153"/>
        <v>Evening</v>
      </c>
      <c r="M2475" t="str">
        <f t="shared" si="154"/>
        <v>21</v>
      </c>
      <c r="N2475" t="str">
        <f t="shared" si="155"/>
        <v>00</v>
      </c>
    </row>
    <row r="2476" spans="1:14" x14ac:dyDescent="0.3">
      <c r="A2476">
        <v>1</v>
      </c>
      <c r="B2476">
        <v>5</v>
      </c>
      <c r="C2476" s="1">
        <v>40474</v>
      </c>
      <c r="D2476" s="21" t="str">
        <f t="shared" si="152"/>
        <v>23-Oct-2010</v>
      </c>
      <c r="E2476" s="2">
        <v>0.95833333333333337</v>
      </c>
      <c r="F2476" s="1">
        <v>40474</v>
      </c>
      <c r="G2476" s="2">
        <v>0.96319444444444446</v>
      </c>
      <c r="H2476">
        <v>50</v>
      </c>
      <c r="I2476">
        <v>7</v>
      </c>
      <c r="J2476" t="s">
        <v>8</v>
      </c>
      <c r="K2476" t="s">
        <v>18</v>
      </c>
      <c r="L2476" t="str">
        <f t="shared" si="153"/>
        <v>Night</v>
      </c>
      <c r="M2476" t="str">
        <f t="shared" si="154"/>
        <v>23</v>
      </c>
      <c r="N2476" t="str">
        <f t="shared" si="155"/>
        <v>23</v>
      </c>
    </row>
    <row r="2477" spans="1:14" x14ac:dyDescent="0.3">
      <c r="A2477">
        <v>1</v>
      </c>
      <c r="B2477">
        <v>5</v>
      </c>
      <c r="C2477" s="1">
        <v>40475</v>
      </c>
      <c r="D2477" s="21" t="str">
        <f t="shared" si="152"/>
        <v>24-Oct-2010</v>
      </c>
      <c r="E2477" s="2">
        <v>0.49236111111111108</v>
      </c>
      <c r="F2477" s="1">
        <v>40475</v>
      </c>
      <c r="G2477" s="2">
        <v>0.57291666666666663</v>
      </c>
      <c r="H2477">
        <v>50</v>
      </c>
      <c r="I2477">
        <v>116</v>
      </c>
      <c r="J2477" t="s">
        <v>8</v>
      </c>
      <c r="K2477" t="s">
        <v>21</v>
      </c>
      <c r="L2477" t="str">
        <f t="shared" si="153"/>
        <v>Morning</v>
      </c>
      <c r="M2477" t="str">
        <f t="shared" si="154"/>
        <v>11</v>
      </c>
      <c r="N2477" t="str">
        <f t="shared" si="155"/>
        <v>13</v>
      </c>
    </row>
    <row r="2478" spans="1:14" x14ac:dyDescent="0.3">
      <c r="A2478">
        <v>1</v>
      </c>
      <c r="B2478">
        <v>6</v>
      </c>
      <c r="C2478" s="1">
        <v>40475</v>
      </c>
      <c r="D2478" s="21" t="str">
        <f t="shared" si="152"/>
        <v>24-Oct-2010</v>
      </c>
      <c r="E2478" s="2">
        <v>0.54027777777777775</v>
      </c>
      <c r="F2478" s="1">
        <v>40475</v>
      </c>
      <c r="G2478" s="2">
        <v>0.65416666666666667</v>
      </c>
      <c r="H2478">
        <v>50</v>
      </c>
      <c r="I2478">
        <v>164</v>
      </c>
      <c r="J2478" t="s">
        <v>8</v>
      </c>
      <c r="K2478" t="s">
        <v>21</v>
      </c>
      <c r="L2478" t="str">
        <f t="shared" si="153"/>
        <v>Morning</v>
      </c>
      <c r="M2478" t="str">
        <f t="shared" si="154"/>
        <v>12</v>
      </c>
      <c r="N2478" t="str">
        <f t="shared" si="155"/>
        <v>15</v>
      </c>
    </row>
    <row r="2479" spans="1:14" x14ac:dyDescent="0.3">
      <c r="A2479">
        <v>1</v>
      </c>
      <c r="B2479">
        <v>5</v>
      </c>
      <c r="C2479" s="1">
        <v>40475</v>
      </c>
      <c r="D2479" s="21" t="str">
        <f t="shared" si="152"/>
        <v>24-Oct-2010</v>
      </c>
      <c r="E2479" s="2">
        <v>0.54027777777777775</v>
      </c>
      <c r="F2479" s="1">
        <v>40475</v>
      </c>
      <c r="G2479" s="2">
        <v>0.59375</v>
      </c>
      <c r="H2479">
        <v>50</v>
      </c>
      <c r="I2479">
        <v>77</v>
      </c>
      <c r="J2479" t="s">
        <v>8</v>
      </c>
      <c r="K2479" t="s">
        <v>21</v>
      </c>
      <c r="L2479" t="str">
        <f t="shared" si="153"/>
        <v>Morning</v>
      </c>
      <c r="M2479" t="str">
        <f t="shared" si="154"/>
        <v>12</v>
      </c>
      <c r="N2479" t="str">
        <f t="shared" si="155"/>
        <v>14</v>
      </c>
    </row>
    <row r="2480" spans="1:14" x14ac:dyDescent="0.3">
      <c r="A2480">
        <v>1</v>
      </c>
      <c r="B2480">
        <v>5</v>
      </c>
      <c r="C2480" s="1">
        <v>40475</v>
      </c>
      <c r="D2480" s="21" t="str">
        <f t="shared" si="152"/>
        <v>24-Oct-2010</v>
      </c>
      <c r="E2480" s="2">
        <v>0.56597222222222221</v>
      </c>
      <c r="F2480" s="1">
        <v>40475</v>
      </c>
      <c r="G2480" s="2">
        <v>0.68958333333333333</v>
      </c>
      <c r="H2480">
        <v>50</v>
      </c>
      <c r="I2480">
        <v>178</v>
      </c>
      <c r="J2480" t="s">
        <v>8</v>
      </c>
      <c r="K2480" t="s">
        <v>21</v>
      </c>
      <c r="L2480" t="str">
        <f t="shared" si="153"/>
        <v>Morning</v>
      </c>
      <c r="M2480" t="str">
        <f t="shared" si="154"/>
        <v>13</v>
      </c>
      <c r="N2480" t="str">
        <f t="shared" si="155"/>
        <v>16</v>
      </c>
    </row>
    <row r="2481" spans="1:14" x14ac:dyDescent="0.3">
      <c r="A2481">
        <v>1</v>
      </c>
      <c r="B2481">
        <v>5</v>
      </c>
      <c r="C2481" s="1">
        <v>40475</v>
      </c>
      <c r="D2481" s="21" t="str">
        <f t="shared" si="152"/>
        <v>24-Oct-2010</v>
      </c>
      <c r="E2481" s="2">
        <v>0.68194444444444446</v>
      </c>
      <c r="F2481" s="1">
        <v>40475</v>
      </c>
      <c r="G2481" s="2">
        <v>0.90069444444444446</v>
      </c>
      <c r="H2481">
        <v>110</v>
      </c>
      <c r="I2481">
        <v>315</v>
      </c>
      <c r="J2481" t="s">
        <v>14</v>
      </c>
      <c r="K2481" t="s">
        <v>21</v>
      </c>
      <c r="L2481" t="str">
        <f t="shared" si="153"/>
        <v>Afternoon</v>
      </c>
      <c r="M2481" t="str">
        <f t="shared" si="154"/>
        <v>16</v>
      </c>
      <c r="N2481" t="str">
        <f t="shared" si="155"/>
        <v>21</v>
      </c>
    </row>
    <row r="2482" spans="1:14" x14ac:dyDescent="0.3">
      <c r="A2482">
        <v>1</v>
      </c>
      <c r="B2482">
        <v>5</v>
      </c>
      <c r="C2482" s="1">
        <v>40475</v>
      </c>
      <c r="D2482" s="21" t="str">
        <f t="shared" si="152"/>
        <v>24-Oct-2010</v>
      </c>
      <c r="E2482" s="2">
        <v>0.71180555555555547</v>
      </c>
      <c r="F2482" s="1">
        <v>40475</v>
      </c>
      <c r="G2482" s="2">
        <v>0.81388888888888899</v>
      </c>
      <c r="H2482">
        <v>50</v>
      </c>
      <c r="I2482">
        <v>147</v>
      </c>
      <c r="J2482" t="s">
        <v>8</v>
      </c>
      <c r="K2482" t="s">
        <v>21</v>
      </c>
      <c r="L2482" t="str">
        <f t="shared" si="153"/>
        <v>Afternoon</v>
      </c>
      <c r="M2482" t="str">
        <f t="shared" si="154"/>
        <v>17</v>
      </c>
      <c r="N2482" t="str">
        <f t="shared" si="155"/>
        <v>19</v>
      </c>
    </row>
    <row r="2483" spans="1:14" x14ac:dyDescent="0.3">
      <c r="A2483">
        <v>1</v>
      </c>
      <c r="B2483">
        <v>5</v>
      </c>
      <c r="C2483" s="1">
        <v>40475</v>
      </c>
      <c r="D2483" s="21" t="str">
        <f t="shared" si="152"/>
        <v>24-Oct-2010</v>
      </c>
      <c r="E2483" s="2">
        <v>0.74513888888888891</v>
      </c>
      <c r="F2483" s="1">
        <v>40475</v>
      </c>
      <c r="G2483" s="2">
        <v>0.84791666666666676</v>
      </c>
      <c r="H2483">
        <v>50</v>
      </c>
      <c r="I2483">
        <v>148</v>
      </c>
      <c r="J2483" t="s">
        <v>8</v>
      </c>
      <c r="K2483" t="s">
        <v>21</v>
      </c>
      <c r="L2483" t="str">
        <f t="shared" si="153"/>
        <v>Afternoon</v>
      </c>
      <c r="M2483" t="str">
        <f t="shared" si="154"/>
        <v>17</v>
      </c>
      <c r="N2483" t="str">
        <f t="shared" si="155"/>
        <v>20</v>
      </c>
    </row>
    <row r="2484" spans="1:14" x14ac:dyDescent="0.3">
      <c r="A2484">
        <v>1</v>
      </c>
      <c r="B2484">
        <v>6</v>
      </c>
      <c r="C2484" s="1">
        <v>40475</v>
      </c>
      <c r="D2484" s="21" t="str">
        <f t="shared" si="152"/>
        <v>24-Oct-2010</v>
      </c>
      <c r="E2484" s="2">
        <v>0.75277777777777777</v>
      </c>
      <c r="F2484" s="1">
        <v>40475</v>
      </c>
      <c r="G2484" s="2">
        <v>0.89930555555555547</v>
      </c>
      <c r="H2484">
        <v>70</v>
      </c>
      <c r="I2484">
        <v>211</v>
      </c>
      <c r="J2484" t="s">
        <v>8</v>
      </c>
      <c r="K2484" t="s">
        <v>21</v>
      </c>
      <c r="L2484" t="str">
        <f t="shared" si="153"/>
        <v>Evening</v>
      </c>
      <c r="M2484" t="str">
        <f t="shared" si="154"/>
        <v>18</v>
      </c>
      <c r="N2484" t="str">
        <f t="shared" si="155"/>
        <v>21</v>
      </c>
    </row>
    <row r="2485" spans="1:14" x14ac:dyDescent="0.3">
      <c r="A2485">
        <v>1</v>
      </c>
      <c r="B2485">
        <v>6</v>
      </c>
      <c r="C2485" s="1">
        <v>40475</v>
      </c>
      <c r="D2485" s="21" t="str">
        <f t="shared" si="152"/>
        <v>24-Oct-2010</v>
      </c>
      <c r="E2485" s="2">
        <v>0.75486111111111109</v>
      </c>
      <c r="F2485" s="1">
        <v>40475</v>
      </c>
      <c r="G2485" s="2">
        <v>0.92291666666666661</v>
      </c>
      <c r="H2485">
        <v>90</v>
      </c>
      <c r="I2485">
        <v>242</v>
      </c>
      <c r="J2485" t="s">
        <v>8</v>
      </c>
      <c r="K2485" t="s">
        <v>21</v>
      </c>
      <c r="L2485" t="str">
        <f t="shared" si="153"/>
        <v>Evening</v>
      </c>
      <c r="M2485" t="str">
        <f t="shared" si="154"/>
        <v>18</v>
      </c>
      <c r="N2485" t="str">
        <f t="shared" si="155"/>
        <v>22</v>
      </c>
    </row>
    <row r="2486" spans="1:14" x14ac:dyDescent="0.3">
      <c r="A2486">
        <v>1</v>
      </c>
      <c r="B2486">
        <v>5</v>
      </c>
      <c r="C2486" s="1">
        <v>40475</v>
      </c>
      <c r="D2486" s="21" t="str">
        <f t="shared" si="152"/>
        <v>24-Oct-2010</v>
      </c>
      <c r="E2486" s="2">
        <v>0.76180555555555562</v>
      </c>
      <c r="F2486" s="1">
        <v>40475</v>
      </c>
      <c r="G2486" s="2">
        <v>0.79513888888888884</v>
      </c>
      <c r="H2486">
        <v>50</v>
      </c>
      <c r="I2486">
        <v>48</v>
      </c>
      <c r="J2486" t="s">
        <v>8</v>
      </c>
      <c r="K2486" t="s">
        <v>21</v>
      </c>
      <c r="L2486" t="str">
        <f t="shared" si="153"/>
        <v>Evening</v>
      </c>
      <c r="M2486" t="str">
        <f t="shared" si="154"/>
        <v>18</v>
      </c>
      <c r="N2486" t="str">
        <f t="shared" si="155"/>
        <v>19</v>
      </c>
    </row>
    <row r="2487" spans="1:14" x14ac:dyDescent="0.3">
      <c r="A2487">
        <v>1</v>
      </c>
      <c r="B2487">
        <v>6</v>
      </c>
      <c r="C2487" s="1">
        <v>40475</v>
      </c>
      <c r="D2487" s="21" t="str">
        <f t="shared" si="152"/>
        <v>24-Oct-2010</v>
      </c>
      <c r="E2487" s="2">
        <v>0.81944444444444453</v>
      </c>
      <c r="F2487" s="1">
        <v>40475</v>
      </c>
      <c r="G2487" s="2">
        <v>0.87152777777777779</v>
      </c>
      <c r="H2487">
        <v>50</v>
      </c>
      <c r="I2487">
        <v>75</v>
      </c>
      <c r="J2487" t="s">
        <v>8</v>
      </c>
      <c r="K2487" t="s">
        <v>21</v>
      </c>
      <c r="L2487" t="str">
        <f t="shared" si="153"/>
        <v>Evening</v>
      </c>
      <c r="M2487" t="str">
        <f t="shared" si="154"/>
        <v>19</v>
      </c>
      <c r="N2487" t="str">
        <f t="shared" si="155"/>
        <v>20</v>
      </c>
    </row>
    <row r="2488" spans="1:14" x14ac:dyDescent="0.3">
      <c r="A2488">
        <v>1</v>
      </c>
      <c r="B2488">
        <v>5</v>
      </c>
      <c r="C2488" s="1">
        <v>40475</v>
      </c>
      <c r="D2488" s="21" t="str">
        <f t="shared" si="152"/>
        <v>24-Oct-2010</v>
      </c>
      <c r="E2488" s="2">
        <v>0.83958333333333324</v>
      </c>
      <c r="F2488" s="1">
        <v>40475</v>
      </c>
      <c r="G2488" s="2">
        <v>0.90972222222222221</v>
      </c>
      <c r="H2488">
        <v>50</v>
      </c>
      <c r="I2488">
        <v>101</v>
      </c>
      <c r="J2488" t="s">
        <v>8</v>
      </c>
      <c r="K2488" t="s">
        <v>21</v>
      </c>
      <c r="L2488" t="str">
        <f t="shared" si="153"/>
        <v>Evening</v>
      </c>
      <c r="M2488" t="str">
        <f t="shared" si="154"/>
        <v>20</v>
      </c>
      <c r="N2488" t="str">
        <f t="shared" si="155"/>
        <v>21</v>
      </c>
    </row>
    <row r="2489" spans="1:14" x14ac:dyDescent="0.3">
      <c r="A2489">
        <v>1</v>
      </c>
      <c r="B2489">
        <v>5</v>
      </c>
      <c r="C2489" s="1">
        <v>40475</v>
      </c>
      <c r="D2489" s="21" t="str">
        <f t="shared" si="152"/>
        <v>24-Oct-2010</v>
      </c>
      <c r="E2489" s="2">
        <v>0.8618055555555556</v>
      </c>
      <c r="F2489" s="1">
        <v>40475</v>
      </c>
      <c r="G2489" s="2">
        <v>0.96250000000000002</v>
      </c>
      <c r="H2489">
        <v>50</v>
      </c>
      <c r="I2489">
        <v>145</v>
      </c>
      <c r="J2489" t="s">
        <v>8</v>
      </c>
      <c r="K2489" t="s">
        <v>21</v>
      </c>
      <c r="L2489" t="str">
        <f t="shared" si="153"/>
        <v>Evening</v>
      </c>
      <c r="M2489" t="str">
        <f t="shared" si="154"/>
        <v>20</v>
      </c>
      <c r="N2489" t="str">
        <f t="shared" si="155"/>
        <v>23</v>
      </c>
    </row>
    <row r="2490" spans="1:14" x14ac:dyDescent="0.3">
      <c r="A2490">
        <v>1</v>
      </c>
      <c r="B2490">
        <v>5</v>
      </c>
      <c r="C2490" s="1">
        <v>40475</v>
      </c>
      <c r="D2490" s="21" t="str">
        <f t="shared" si="152"/>
        <v>24-Oct-2010</v>
      </c>
      <c r="E2490" s="2">
        <v>0.90625</v>
      </c>
      <c r="F2490" s="1">
        <v>40476</v>
      </c>
      <c r="G2490" s="2">
        <v>6.5277777777777782E-2</v>
      </c>
      <c r="H2490">
        <v>70</v>
      </c>
      <c r="I2490">
        <v>229</v>
      </c>
      <c r="J2490" t="s">
        <v>8</v>
      </c>
      <c r="K2490" t="s">
        <v>21</v>
      </c>
      <c r="L2490" t="str">
        <f t="shared" si="153"/>
        <v>Evening</v>
      </c>
      <c r="M2490" t="str">
        <f t="shared" si="154"/>
        <v>21</v>
      </c>
      <c r="N2490" t="str">
        <f t="shared" si="155"/>
        <v>01</v>
      </c>
    </row>
    <row r="2491" spans="1:14" x14ac:dyDescent="0.3">
      <c r="A2491">
        <v>1</v>
      </c>
      <c r="B2491">
        <v>5</v>
      </c>
      <c r="C2491" s="1">
        <v>40481</v>
      </c>
      <c r="D2491" s="21" t="str">
        <f t="shared" si="152"/>
        <v>30-Oct-2010</v>
      </c>
      <c r="E2491" s="2">
        <v>0.4548611111111111</v>
      </c>
      <c r="F2491" s="1">
        <v>40481</v>
      </c>
      <c r="G2491" s="2">
        <v>0.4909722222222222</v>
      </c>
      <c r="H2491">
        <v>50</v>
      </c>
      <c r="I2491">
        <v>52</v>
      </c>
      <c r="J2491" t="s">
        <v>8</v>
      </c>
      <c r="K2491" t="s">
        <v>18</v>
      </c>
      <c r="L2491" t="str">
        <f t="shared" si="153"/>
        <v>Morning</v>
      </c>
      <c r="M2491" t="str">
        <f t="shared" si="154"/>
        <v>10</v>
      </c>
      <c r="N2491" t="str">
        <f t="shared" si="155"/>
        <v>11</v>
      </c>
    </row>
    <row r="2492" spans="1:14" x14ac:dyDescent="0.3">
      <c r="A2492">
        <v>1</v>
      </c>
      <c r="B2492">
        <v>5</v>
      </c>
      <c r="C2492" s="1">
        <v>40481</v>
      </c>
      <c r="D2492" s="21" t="str">
        <f t="shared" si="152"/>
        <v>30-Oct-2010</v>
      </c>
      <c r="E2492" s="2">
        <v>0.4770833333333333</v>
      </c>
      <c r="F2492" s="1">
        <v>40481</v>
      </c>
      <c r="G2492" s="2">
        <v>0.78125</v>
      </c>
      <c r="H2492">
        <v>0</v>
      </c>
      <c r="I2492">
        <v>438</v>
      </c>
      <c r="J2492" t="s">
        <v>19</v>
      </c>
      <c r="K2492" t="s">
        <v>18</v>
      </c>
      <c r="L2492" t="str">
        <f t="shared" si="153"/>
        <v>Morning</v>
      </c>
      <c r="M2492" t="str">
        <f t="shared" si="154"/>
        <v>11</v>
      </c>
      <c r="N2492" t="str">
        <f t="shared" si="155"/>
        <v>18</v>
      </c>
    </row>
    <row r="2493" spans="1:14" x14ac:dyDescent="0.3">
      <c r="A2493">
        <v>1</v>
      </c>
      <c r="B2493">
        <v>6</v>
      </c>
      <c r="C2493" s="1">
        <v>40481</v>
      </c>
      <c r="D2493" s="21" t="str">
        <f t="shared" si="152"/>
        <v>30-Oct-2010</v>
      </c>
      <c r="E2493" s="2">
        <v>0.55347222222222225</v>
      </c>
      <c r="F2493" s="1">
        <v>40481</v>
      </c>
      <c r="G2493" s="2">
        <v>0.66111111111111109</v>
      </c>
      <c r="H2493">
        <v>50</v>
      </c>
      <c r="I2493">
        <v>155</v>
      </c>
      <c r="J2493" t="s">
        <v>8</v>
      </c>
      <c r="K2493" t="s">
        <v>18</v>
      </c>
      <c r="L2493" t="str">
        <f t="shared" si="153"/>
        <v>Morning</v>
      </c>
      <c r="M2493" t="str">
        <f t="shared" si="154"/>
        <v>13</v>
      </c>
      <c r="N2493" t="str">
        <f t="shared" si="155"/>
        <v>15</v>
      </c>
    </row>
    <row r="2494" spans="1:14" x14ac:dyDescent="0.3">
      <c r="A2494">
        <v>1</v>
      </c>
      <c r="B2494">
        <v>5</v>
      </c>
      <c r="C2494" s="1">
        <v>40481</v>
      </c>
      <c r="D2494" s="21" t="str">
        <f t="shared" si="152"/>
        <v>30-Oct-2010</v>
      </c>
      <c r="E2494" s="2">
        <v>0.65833333333333333</v>
      </c>
      <c r="F2494" s="1">
        <v>40481</v>
      </c>
      <c r="G2494" s="2">
        <v>0.81111111111111101</v>
      </c>
      <c r="H2494">
        <v>70</v>
      </c>
      <c r="I2494">
        <v>220</v>
      </c>
      <c r="J2494" t="s">
        <v>8</v>
      </c>
      <c r="K2494" t="s">
        <v>18</v>
      </c>
      <c r="L2494" t="str">
        <f t="shared" si="153"/>
        <v>Afternoon</v>
      </c>
      <c r="M2494" t="str">
        <f t="shared" si="154"/>
        <v>15</v>
      </c>
      <c r="N2494" t="str">
        <f t="shared" si="155"/>
        <v>19</v>
      </c>
    </row>
    <row r="2495" spans="1:14" x14ac:dyDescent="0.3">
      <c r="A2495">
        <v>1</v>
      </c>
      <c r="B2495">
        <v>6</v>
      </c>
      <c r="C2495" s="1">
        <v>40481</v>
      </c>
      <c r="D2495" s="21" t="str">
        <f t="shared" si="152"/>
        <v>30-Oct-2010</v>
      </c>
      <c r="E2495" s="2">
        <v>0.67361111111111116</v>
      </c>
      <c r="F2495" s="1">
        <v>40481</v>
      </c>
      <c r="G2495" s="2">
        <v>0.84791666666666676</v>
      </c>
      <c r="H2495" s="3">
        <v>300</v>
      </c>
      <c r="I2495">
        <v>251</v>
      </c>
      <c r="J2495" t="s">
        <v>8</v>
      </c>
      <c r="K2495" t="s">
        <v>18</v>
      </c>
      <c r="L2495" t="str">
        <f t="shared" si="153"/>
        <v>Afternoon</v>
      </c>
      <c r="M2495" t="str">
        <f t="shared" si="154"/>
        <v>16</v>
      </c>
      <c r="N2495" t="str">
        <f t="shared" si="155"/>
        <v>20</v>
      </c>
    </row>
    <row r="2496" spans="1:14" x14ac:dyDescent="0.3">
      <c r="A2496">
        <v>1</v>
      </c>
      <c r="B2496">
        <v>6</v>
      </c>
      <c r="C2496" s="1">
        <v>40481</v>
      </c>
      <c r="D2496" s="21" t="str">
        <f t="shared" si="152"/>
        <v>30-Oct-2010</v>
      </c>
      <c r="E2496" s="2">
        <v>0.72083333333333333</v>
      </c>
      <c r="F2496" s="1">
        <v>40481</v>
      </c>
      <c r="G2496" s="2">
        <v>0.90902777777777777</v>
      </c>
      <c r="H2496">
        <v>90</v>
      </c>
      <c r="I2496">
        <v>271</v>
      </c>
      <c r="J2496" t="s">
        <v>8</v>
      </c>
      <c r="K2496" t="s">
        <v>18</v>
      </c>
      <c r="L2496" t="str">
        <f t="shared" si="153"/>
        <v>Afternoon</v>
      </c>
      <c r="M2496" t="str">
        <f t="shared" si="154"/>
        <v>17</v>
      </c>
      <c r="N2496" t="str">
        <f t="shared" si="155"/>
        <v>21</v>
      </c>
    </row>
    <row r="2497" spans="1:14" x14ac:dyDescent="0.3">
      <c r="A2497">
        <v>1</v>
      </c>
      <c r="B2497">
        <v>5</v>
      </c>
      <c r="C2497" s="1">
        <v>40481</v>
      </c>
      <c r="D2497" s="21" t="str">
        <f t="shared" si="152"/>
        <v>30-Oct-2010</v>
      </c>
      <c r="E2497" s="2">
        <v>0.72986111111111107</v>
      </c>
      <c r="F2497" s="1">
        <v>40481</v>
      </c>
      <c r="G2497" s="2">
        <v>0.79375000000000007</v>
      </c>
      <c r="H2497">
        <v>50</v>
      </c>
      <c r="I2497">
        <v>92</v>
      </c>
      <c r="J2497" t="s">
        <v>8</v>
      </c>
      <c r="K2497" t="s">
        <v>18</v>
      </c>
      <c r="L2497" t="str">
        <f t="shared" si="153"/>
        <v>Afternoon</v>
      </c>
      <c r="M2497" t="str">
        <f t="shared" si="154"/>
        <v>17</v>
      </c>
      <c r="N2497" t="str">
        <f t="shared" si="155"/>
        <v>19</v>
      </c>
    </row>
    <row r="2498" spans="1:14" x14ac:dyDescent="0.3">
      <c r="A2498">
        <v>1</v>
      </c>
      <c r="B2498">
        <v>6</v>
      </c>
      <c r="C2498" s="1">
        <v>40481</v>
      </c>
      <c r="D2498" s="21" t="str">
        <f t="shared" si="152"/>
        <v>30-Oct-2010</v>
      </c>
      <c r="E2498" s="2">
        <v>0.7319444444444444</v>
      </c>
      <c r="F2498" s="1">
        <v>40481</v>
      </c>
      <c r="G2498" s="2">
        <v>0.93958333333333333</v>
      </c>
      <c r="H2498">
        <v>90</v>
      </c>
      <c r="I2498">
        <v>299</v>
      </c>
      <c r="J2498" t="s">
        <v>8</v>
      </c>
      <c r="K2498" t="s">
        <v>18</v>
      </c>
      <c r="L2498" t="str">
        <f t="shared" si="153"/>
        <v>Afternoon</v>
      </c>
      <c r="M2498" t="str">
        <f t="shared" si="154"/>
        <v>17</v>
      </c>
      <c r="N2498" t="str">
        <f t="shared" si="155"/>
        <v>22</v>
      </c>
    </row>
    <row r="2499" spans="1:14" x14ac:dyDescent="0.3">
      <c r="A2499">
        <v>1</v>
      </c>
      <c r="B2499">
        <v>6</v>
      </c>
      <c r="C2499" s="1">
        <v>40481</v>
      </c>
      <c r="D2499" s="21" t="str">
        <f t="shared" ref="D2499:D2562" si="156" xml:space="preserve"> TEXT(C2499, "dd-Mmm-yyyy")</f>
        <v>30-Oct-2010</v>
      </c>
      <c r="E2499" s="2">
        <v>0.75416666666666676</v>
      </c>
      <c r="F2499" s="1">
        <v>40481</v>
      </c>
      <c r="G2499" s="2">
        <v>0.93958333333333333</v>
      </c>
      <c r="H2499">
        <v>90</v>
      </c>
      <c r="I2499">
        <v>267</v>
      </c>
      <c r="J2499" t="s">
        <v>8</v>
      </c>
      <c r="K2499" t="s">
        <v>18</v>
      </c>
      <c r="L2499" t="str">
        <f t="shared" ref="L2499:L2562" si="157">IF(AND(E2499&gt;$T$6,E2499&lt;=$U$6),"Morning",IF(AND(E2499&gt;$U$6,E2499&lt;=$V$6),"Afternoon", IF(AND(E2499&gt;$V$6,E2499&lt;=$W$6),"Evening", "Night")))</f>
        <v>Evening</v>
      </c>
      <c r="M2499" t="str">
        <f t="shared" ref="M2499:M2562" si="158" xml:space="preserve"> TEXT(E2499, "H")</f>
        <v>18</v>
      </c>
      <c r="N2499" t="str">
        <f t="shared" ref="N2499:N2562" si="159" xml:space="preserve"> TEXT(G2499,"HH")</f>
        <v>22</v>
      </c>
    </row>
    <row r="2500" spans="1:14" x14ac:dyDescent="0.3">
      <c r="A2500">
        <v>1</v>
      </c>
      <c r="B2500">
        <v>5</v>
      </c>
      <c r="C2500" s="1">
        <v>40481</v>
      </c>
      <c r="D2500" s="21" t="str">
        <f t="shared" si="156"/>
        <v>30-Oct-2010</v>
      </c>
      <c r="E2500" s="2">
        <v>0.75555555555555554</v>
      </c>
      <c r="F2500" s="1">
        <v>40481</v>
      </c>
      <c r="G2500" s="2">
        <v>0.79027777777777775</v>
      </c>
      <c r="H2500">
        <v>50</v>
      </c>
      <c r="I2500">
        <v>50</v>
      </c>
      <c r="J2500" t="s">
        <v>8</v>
      </c>
      <c r="K2500" t="s">
        <v>18</v>
      </c>
      <c r="L2500" t="str">
        <f t="shared" si="157"/>
        <v>Evening</v>
      </c>
      <c r="M2500" t="str">
        <f t="shared" si="158"/>
        <v>18</v>
      </c>
      <c r="N2500" t="str">
        <f t="shared" si="159"/>
        <v>18</v>
      </c>
    </row>
    <row r="2501" spans="1:14" x14ac:dyDescent="0.3">
      <c r="A2501">
        <v>1</v>
      </c>
      <c r="B2501">
        <v>5</v>
      </c>
      <c r="C2501" s="1">
        <v>40481</v>
      </c>
      <c r="D2501" s="21" t="str">
        <f t="shared" si="156"/>
        <v>30-Oct-2010</v>
      </c>
      <c r="E2501" s="2">
        <v>0.7909722222222223</v>
      </c>
      <c r="F2501" s="1">
        <v>40481</v>
      </c>
      <c r="G2501" s="2">
        <v>0.84652777777777777</v>
      </c>
      <c r="H2501">
        <v>50</v>
      </c>
      <c r="I2501">
        <v>80</v>
      </c>
      <c r="J2501" t="s">
        <v>8</v>
      </c>
      <c r="K2501" t="s">
        <v>18</v>
      </c>
      <c r="L2501" t="str">
        <f t="shared" si="157"/>
        <v>Evening</v>
      </c>
      <c r="M2501" t="str">
        <f t="shared" si="158"/>
        <v>18</v>
      </c>
      <c r="N2501" t="str">
        <f t="shared" si="159"/>
        <v>20</v>
      </c>
    </row>
    <row r="2502" spans="1:14" x14ac:dyDescent="0.3">
      <c r="A2502">
        <v>1</v>
      </c>
      <c r="B2502">
        <v>5</v>
      </c>
      <c r="C2502" s="1">
        <v>40482</v>
      </c>
      <c r="D2502" s="21" t="str">
        <f t="shared" si="156"/>
        <v>31-Oct-2010</v>
      </c>
      <c r="E2502" s="2">
        <v>0.47291666666666665</v>
      </c>
      <c r="F2502" s="1">
        <v>40482</v>
      </c>
      <c r="G2502" s="2">
        <v>0.6069444444444444</v>
      </c>
      <c r="H2502">
        <v>70</v>
      </c>
      <c r="I2502">
        <v>193</v>
      </c>
      <c r="J2502" t="s">
        <v>8</v>
      </c>
      <c r="K2502" t="s">
        <v>21</v>
      </c>
      <c r="L2502" t="str">
        <f t="shared" si="157"/>
        <v>Morning</v>
      </c>
      <c r="M2502" t="str">
        <f t="shared" si="158"/>
        <v>11</v>
      </c>
      <c r="N2502" t="str">
        <f t="shared" si="159"/>
        <v>14</v>
      </c>
    </row>
    <row r="2503" spans="1:14" x14ac:dyDescent="0.3">
      <c r="A2503">
        <v>1</v>
      </c>
      <c r="B2503">
        <v>5</v>
      </c>
      <c r="C2503" s="1">
        <v>40482</v>
      </c>
      <c r="D2503" s="21" t="str">
        <f t="shared" si="156"/>
        <v>31-Oct-2010</v>
      </c>
      <c r="E2503" s="2">
        <v>0.50208333333333333</v>
      </c>
      <c r="F2503" s="1">
        <v>40482</v>
      </c>
      <c r="G2503" s="2">
        <v>0.53333333333333333</v>
      </c>
      <c r="H2503">
        <v>50</v>
      </c>
      <c r="I2503">
        <v>45</v>
      </c>
      <c r="J2503" t="s">
        <v>8</v>
      </c>
      <c r="K2503" t="s">
        <v>21</v>
      </c>
      <c r="L2503" t="str">
        <f t="shared" si="157"/>
        <v>Morning</v>
      </c>
      <c r="M2503" t="str">
        <f t="shared" si="158"/>
        <v>12</v>
      </c>
      <c r="N2503" t="str">
        <f t="shared" si="159"/>
        <v>12</v>
      </c>
    </row>
    <row r="2504" spans="1:14" x14ac:dyDescent="0.3">
      <c r="A2504">
        <v>1</v>
      </c>
      <c r="B2504">
        <v>6</v>
      </c>
      <c r="C2504" s="1">
        <v>40482</v>
      </c>
      <c r="D2504" s="21" t="str">
        <f t="shared" si="156"/>
        <v>31-Oct-2010</v>
      </c>
      <c r="E2504" s="2">
        <v>0.50624999999999998</v>
      </c>
      <c r="F2504" s="1">
        <v>40482</v>
      </c>
      <c r="G2504" s="2">
        <v>0.61805555555555558</v>
      </c>
      <c r="H2504">
        <v>50</v>
      </c>
      <c r="I2504">
        <v>161</v>
      </c>
      <c r="J2504" t="s">
        <v>8</v>
      </c>
      <c r="K2504" t="s">
        <v>21</v>
      </c>
      <c r="L2504" t="str">
        <f t="shared" si="157"/>
        <v>Morning</v>
      </c>
      <c r="M2504" t="str">
        <f t="shared" si="158"/>
        <v>12</v>
      </c>
      <c r="N2504" t="str">
        <f t="shared" si="159"/>
        <v>14</v>
      </c>
    </row>
    <row r="2505" spans="1:14" x14ac:dyDescent="0.3">
      <c r="A2505">
        <v>1</v>
      </c>
      <c r="B2505">
        <v>5</v>
      </c>
      <c r="C2505" s="1">
        <v>40482</v>
      </c>
      <c r="D2505" s="21" t="str">
        <f t="shared" si="156"/>
        <v>31-Oct-2010</v>
      </c>
      <c r="E2505" s="2">
        <v>0.52430555555555558</v>
      </c>
      <c r="F2505" s="1">
        <v>40482</v>
      </c>
      <c r="G2505" s="2">
        <v>0.57708333333333328</v>
      </c>
      <c r="H2505">
        <v>50</v>
      </c>
      <c r="I2505">
        <v>76</v>
      </c>
      <c r="J2505" t="s">
        <v>8</v>
      </c>
      <c r="K2505" t="s">
        <v>21</v>
      </c>
      <c r="L2505" t="str">
        <f t="shared" si="157"/>
        <v>Morning</v>
      </c>
      <c r="M2505" t="str">
        <f t="shared" si="158"/>
        <v>12</v>
      </c>
      <c r="N2505" t="str">
        <f t="shared" si="159"/>
        <v>13</v>
      </c>
    </row>
    <row r="2506" spans="1:14" x14ac:dyDescent="0.3">
      <c r="A2506">
        <v>1</v>
      </c>
      <c r="B2506">
        <v>6</v>
      </c>
      <c r="C2506" s="1">
        <v>40482</v>
      </c>
      <c r="D2506" s="21" t="str">
        <f t="shared" si="156"/>
        <v>31-Oct-2010</v>
      </c>
      <c r="E2506" s="2">
        <v>0.56041666666666667</v>
      </c>
      <c r="F2506" s="1">
        <v>40482</v>
      </c>
      <c r="G2506" s="2">
        <v>0.72916666666666663</v>
      </c>
      <c r="H2506">
        <v>90</v>
      </c>
      <c r="I2506">
        <v>243</v>
      </c>
      <c r="J2506" t="s">
        <v>8</v>
      </c>
      <c r="K2506" t="s">
        <v>21</v>
      </c>
      <c r="L2506" t="str">
        <f t="shared" si="157"/>
        <v>Morning</v>
      </c>
      <c r="M2506" t="str">
        <f t="shared" si="158"/>
        <v>13</v>
      </c>
      <c r="N2506" t="str">
        <f t="shared" si="159"/>
        <v>17</v>
      </c>
    </row>
    <row r="2507" spans="1:14" x14ac:dyDescent="0.3">
      <c r="A2507">
        <v>1</v>
      </c>
      <c r="B2507">
        <v>5</v>
      </c>
      <c r="C2507" s="1">
        <v>40482</v>
      </c>
      <c r="D2507" s="21" t="str">
        <f t="shared" si="156"/>
        <v>31-Oct-2010</v>
      </c>
      <c r="E2507" s="2">
        <v>0.56527777777777777</v>
      </c>
      <c r="F2507" s="1">
        <v>40482</v>
      </c>
      <c r="G2507" s="2">
        <v>0.64027777777777783</v>
      </c>
      <c r="H2507">
        <v>50</v>
      </c>
      <c r="I2507">
        <v>108</v>
      </c>
      <c r="J2507" t="s">
        <v>8</v>
      </c>
      <c r="K2507" t="s">
        <v>21</v>
      </c>
      <c r="L2507" t="str">
        <f t="shared" si="157"/>
        <v>Morning</v>
      </c>
      <c r="M2507" t="str">
        <f t="shared" si="158"/>
        <v>13</v>
      </c>
      <c r="N2507" t="str">
        <f t="shared" si="159"/>
        <v>15</v>
      </c>
    </row>
    <row r="2508" spans="1:14" x14ac:dyDescent="0.3">
      <c r="A2508">
        <v>1</v>
      </c>
      <c r="B2508">
        <v>5</v>
      </c>
      <c r="C2508" s="1">
        <v>40482</v>
      </c>
      <c r="D2508" s="21" t="str">
        <f t="shared" si="156"/>
        <v>31-Oct-2010</v>
      </c>
      <c r="E2508" s="2">
        <v>0.59166666666666667</v>
      </c>
      <c r="F2508" s="1">
        <v>40482</v>
      </c>
      <c r="G2508" s="2">
        <v>0.67569444444444438</v>
      </c>
      <c r="H2508">
        <v>50</v>
      </c>
      <c r="I2508">
        <v>121</v>
      </c>
      <c r="J2508" t="s">
        <v>8</v>
      </c>
      <c r="K2508" t="s">
        <v>21</v>
      </c>
      <c r="L2508" t="str">
        <f t="shared" si="157"/>
        <v>Afternoon</v>
      </c>
      <c r="M2508" t="str">
        <f t="shared" si="158"/>
        <v>14</v>
      </c>
      <c r="N2508" t="str">
        <f t="shared" si="159"/>
        <v>16</v>
      </c>
    </row>
    <row r="2509" spans="1:14" x14ac:dyDescent="0.3">
      <c r="A2509">
        <v>1</v>
      </c>
      <c r="B2509">
        <v>5</v>
      </c>
      <c r="C2509" s="1">
        <v>40482</v>
      </c>
      <c r="D2509" s="21" t="str">
        <f t="shared" si="156"/>
        <v>31-Oct-2010</v>
      </c>
      <c r="E2509" s="2">
        <v>0.6430555555555556</v>
      </c>
      <c r="F2509" s="1">
        <v>40482</v>
      </c>
      <c r="G2509" s="2">
        <v>0.7284722222222223</v>
      </c>
      <c r="H2509">
        <v>50</v>
      </c>
      <c r="I2509">
        <v>123</v>
      </c>
      <c r="J2509" t="s">
        <v>8</v>
      </c>
      <c r="K2509" t="s">
        <v>21</v>
      </c>
      <c r="L2509" t="str">
        <f t="shared" si="157"/>
        <v>Afternoon</v>
      </c>
      <c r="M2509" t="str">
        <f t="shared" si="158"/>
        <v>15</v>
      </c>
      <c r="N2509" t="str">
        <f t="shared" si="159"/>
        <v>17</v>
      </c>
    </row>
    <row r="2510" spans="1:14" x14ac:dyDescent="0.3">
      <c r="A2510">
        <v>1</v>
      </c>
      <c r="B2510">
        <v>5</v>
      </c>
      <c r="C2510" s="1">
        <v>40482</v>
      </c>
      <c r="D2510" s="21" t="str">
        <f t="shared" si="156"/>
        <v>31-Oct-2010</v>
      </c>
      <c r="E2510" s="2">
        <v>0.7055555555555556</v>
      </c>
      <c r="F2510" s="1">
        <v>40482</v>
      </c>
      <c r="G2510" s="2">
        <v>0.78333333333333333</v>
      </c>
      <c r="H2510">
        <v>50</v>
      </c>
      <c r="I2510">
        <v>112</v>
      </c>
      <c r="J2510" t="s">
        <v>8</v>
      </c>
      <c r="K2510" t="s">
        <v>21</v>
      </c>
      <c r="L2510" t="str">
        <f t="shared" si="157"/>
        <v>Afternoon</v>
      </c>
      <c r="M2510" t="str">
        <f t="shared" si="158"/>
        <v>16</v>
      </c>
      <c r="N2510" t="str">
        <f t="shared" si="159"/>
        <v>18</v>
      </c>
    </row>
    <row r="2511" spans="1:14" x14ac:dyDescent="0.3">
      <c r="A2511">
        <v>1</v>
      </c>
      <c r="B2511">
        <v>6</v>
      </c>
      <c r="C2511" s="1">
        <v>40482</v>
      </c>
      <c r="D2511" s="21" t="str">
        <f t="shared" si="156"/>
        <v>31-Oct-2010</v>
      </c>
      <c r="E2511" s="2">
        <v>0.75138888888888899</v>
      </c>
      <c r="F2511" s="1">
        <v>40482</v>
      </c>
      <c r="G2511" s="2">
        <v>0.77361111111111114</v>
      </c>
      <c r="H2511">
        <v>50</v>
      </c>
      <c r="I2511">
        <v>32</v>
      </c>
      <c r="J2511" t="s">
        <v>8</v>
      </c>
      <c r="K2511" t="s">
        <v>21</v>
      </c>
      <c r="L2511" t="str">
        <f t="shared" si="157"/>
        <v>Evening</v>
      </c>
      <c r="M2511" t="str">
        <f t="shared" si="158"/>
        <v>18</v>
      </c>
      <c r="N2511" t="str">
        <f t="shared" si="159"/>
        <v>18</v>
      </c>
    </row>
    <row r="2512" spans="1:14" x14ac:dyDescent="0.3">
      <c r="A2512">
        <v>1</v>
      </c>
      <c r="B2512">
        <v>5</v>
      </c>
      <c r="C2512" s="1">
        <v>40482</v>
      </c>
      <c r="D2512" s="21" t="str">
        <f t="shared" si="156"/>
        <v>31-Oct-2010</v>
      </c>
      <c r="E2512" s="2">
        <v>0.77222222222222225</v>
      </c>
      <c r="F2512" s="1">
        <v>40482</v>
      </c>
      <c r="G2512" s="2">
        <v>0.88680555555555562</v>
      </c>
      <c r="H2512">
        <v>50</v>
      </c>
      <c r="I2512">
        <v>165</v>
      </c>
      <c r="J2512" t="s">
        <v>8</v>
      </c>
      <c r="K2512" t="s">
        <v>21</v>
      </c>
      <c r="L2512" t="str">
        <f t="shared" si="157"/>
        <v>Evening</v>
      </c>
      <c r="M2512" t="str">
        <f t="shared" si="158"/>
        <v>18</v>
      </c>
      <c r="N2512" t="str">
        <f t="shared" si="159"/>
        <v>21</v>
      </c>
    </row>
    <row r="2513" spans="1:14" x14ac:dyDescent="0.3">
      <c r="A2513">
        <v>1</v>
      </c>
      <c r="B2513">
        <v>5</v>
      </c>
      <c r="C2513" s="1">
        <v>40482</v>
      </c>
      <c r="D2513" s="21" t="str">
        <f t="shared" si="156"/>
        <v>31-Oct-2010</v>
      </c>
      <c r="E2513" s="2">
        <v>0.81319444444444444</v>
      </c>
      <c r="F2513" s="1">
        <v>40482</v>
      </c>
      <c r="G2513" s="2">
        <v>0.98402777777777783</v>
      </c>
      <c r="H2513">
        <v>90</v>
      </c>
      <c r="I2513">
        <v>246</v>
      </c>
      <c r="J2513" t="s">
        <v>8</v>
      </c>
      <c r="K2513" t="s">
        <v>21</v>
      </c>
      <c r="L2513" t="str">
        <f t="shared" si="157"/>
        <v>Evening</v>
      </c>
      <c r="M2513" t="str">
        <f t="shared" si="158"/>
        <v>19</v>
      </c>
      <c r="N2513" t="str">
        <f t="shared" si="159"/>
        <v>23</v>
      </c>
    </row>
    <row r="2514" spans="1:14" x14ac:dyDescent="0.3">
      <c r="A2514">
        <v>1</v>
      </c>
      <c r="B2514">
        <v>6</v>
      </c>
      <c r="C2514" s="1">
        <v>40482</v>
      </c>
      <c r="D2514" s="21" t="str">
        <f t="shared" si="156"/>
        <v>31-Oct-2010</v>
      </c>
      <c r="E2514" s="2">
        <v>0.81805555555555554</v>
      </c>
      <c r="F2514" s="1">
        <v>40482</v>
      </c>
      <c r="G2514" s="2">
        <v>0.84444444444444444</v>
      </c>
      <c r="H2514">
        <v>50</v>
      </c>
      <c r="I2514">
        <v>38</v>
      </c>
      <c r="J2514" t="s">
        <v>8</v>
      </c>
      <c r="K2514" t="s">
        <v>21</v>
      </c>
      <c r="L2514" t="str">
        <f t="shared" si="157"/>
        <v>Evening</v>
      </c>
      <c r="M2514" t="str">
        <f t="shared" si="158"/>
        <v>19</v>
      </c>
      <c r="N2514" t="str">
        <f t="shared" si="159"/>
        <v>20</v>
      </c>
    </row>
    <row r="2515" spans="1:14" x14ac:dyDescent="0.3">
      <c r="A2515">
        <v>1</v>
      </c>
      <c r="B2515">
        <v>5</v>
      </c>
      <c r="C2515" s="1">
        <v>40482</v>
      </c>
      <c r="D2515" s="21" t="str">
        <f t="shared" si="156"/>
        <v>31-Oct-2010</v>
      </c>
      <c r="E2515" s="2">
        <v>0.82847222222222217</v>
      </c>
      <c r="F2515" s="1">
        <v>40482</v>
      </c>
      <c r="G2515" s="2">
        <v>0.97430555555555554</v>
      </c>
      <c r="H2515">
        <v>70</v>
      </c>
      <c r="I2515">
        <v>210</v>
      </c>
      <c r="J2515" t="s">
        <v>8</v>
      </c>
      <c r="K2515" t="s">
        <v>21</v>
      </c>
      <c r="L2515" t="str">
        <f t="shared" si="157"/>
        <v>Evening</v>
      </c>
      <c r="M2515" t="str">
        <f t="shared" si="158"/>
        <v>19</v>
      </c>
      <c r="N2515" t="str">
        <f t="shared" si="159"/>
        <v>23</v>
      </c>
    </row>
    <row r="2516" spans="1:14" x14ac:dyDescent="0.3">
      <c r="A2516">
        <v>1</v>
      </c>
      <c r="B2516">
        <v>5</v>
      </c>
      <c r="C2516" s="1">
        <v>40488</v>
      </c>
      <c r="D2516" s="21" t="str">
        <f t="shared" si="156"/>
        <v>06-Nov-2010</v>
      </c>
      <c r="E2516" s="2">
        <v>0.52847222222222223</v>
      </c>
      <c r="F2516" s="1">
        <v>40488</v>
      </c>
      <c r="G2516" s="2">
        <v>0.60902777777777783</v>
      </c>
      <c r="H2516">
        <v>50</v>
      </c>
      <c r="I2516">
        <v>116</v>
      </c>
      <c r="J2516" t="s">
        <v>8</v>
      </c>
      <c r="K2516" t="s">
        <v>18</v>
      </c>
      <c r="L2516" t="str">
        <f t="shared" si="157"/>
        <v>Morning</v>
      </c>
      <c r="M2516" t="str">
        <f t="shared" si="158"/>
        <v>12</v>
      </c>
      <c r="N2516" t="str">
        <f t="shared" si="159"/>
        <v>14</v>
      </c>
    </row>
    <row r="2517" spans="1:14" x14ac:dyDescent="0.3">
      <c r="A2517">
        <v>1</v>
      </c>
      <c r="B2517">
        <v>5</v>
      </c>
      <c r="C2517" s="1">
        <v>40488</v>
      </c>
      <c r="D2517" s="21" t="str">
        <f t="shared" si="156"/>
        <v>06-Nov-2010</v>
      </c>
      <c r="E2517" s="2">
        <v>0.53125</v>
      </c>
      <c r="F2517" s="1">
        <v>40488</v>
      </c>
      <c r="G2517" s="2">
        <v>0.65902777777777777</v>
      </c>
      <c r="H2517">
        <v>70</v>
      </c>
      <c r="I2517">
        <v>184</v>
      </c>
      <c r="J2517" t="s">
        <v>8</v>
      </c>
      <c r="K2517" t="s">
        <v>18</v>
      </c>
      <c r="L2517" t="str">
        <f t="shared" si="157"/>
        <v>Morning</v>
      </c>
      <c r="M2517" t="str">
        <f t="shared" si="158"/>
        <v>12</v>
      </c>
      <c r="N2517" t="str">
        <f t="shared" si="159"/>
        <v>15</v>
      </c>
    </row>
    <row r="2518" spans="1:14" x14ac:dyDescent="0.3">
      <c r="A2518">
        <v>1</v>
      </c>
      <c r="B2518">
        <v>6</v>
      </c>
      <c r="C2518" s="1">
        <v>40488</v>
      </c>
      <c r="D2518" s="21" t="str">
        <f t="shared" si="156"/>
        <v>06-Nov-2010</v>
      </c>
      <c r="E2518" s="2">
        <v>0.53472222222222221</v>
      </c>
      <c r="F2518" s="1">
        <v>40488</v>
      </c>
      <c r="G2518" s="2">
        <v>0.625</v>
      </c>
      <c r="H2518">
        <v>50</v>
      </c>
      <c r="I2518">
        <v>130</v>
      </c>
      <c r="J2518" t="s">
        <v>8</v>
      </c>
      <c r="K2518" t="s">
        <v>18</v>
      </c>
      <c r="L2518" t="str">
        <f t="shared" si="157"/>
        <v>Morning</v>
      </c>
      <c r="M2518" t="str">
        <f t="shared" si="158"/>
        <v>12</v>
      </c>
      <c r="N2518" t="str">
        <f t="shared" si="159"/>
        <v>15</v>
      </c>
    </row>
    <row r="2519" spans="1:14" x14ac:dyDescent="0.3">
      <c r="A2519">
        <v>1</v>
      </c>
      <c r="B2519">
        <v>6</v>
      </c>
      <c r="C2519" s="1">
        <v>40488</v>
      </c>
      <c r="D2519" s="21" t="str">
        <f t="shared" si="156"/>
        <v>06-Nov-2010</v>
      </c>
      <c r="E2519" s="2">
        <v>0.57777777777777783</v>
      </c>
      <c r="F2519" s="1">
        <v>40488</v>
      </c>
      <c r="G2519" s="2">
        <v>0.65486111111111112</v>
      </c>
      <c r="H2519">
        <v>50</v>
      </c>
      <c r="I2519">
        <v>111</v>
      </c>
      <c r="J2519" t="s">
        <v>8</v>
      </c>
      <c r="K2519" t="s">
        <v>18</v>
      </c>
      <c r="L2519" t="str">
        <f t="shared" si="157"/>
        <v>Morning</v>
      </c>
      <c r="M2519" t="str">
        <f t="shared" si="158"/>
        <v>13</v>
      </c>
      <c r="N2519" t="str">
        <f t="shared" si="159"/>
        <v>15</v>
      </c>
    </row>
    <row r="2520" spans="1:14" x14ac:dyDescent="0.3">
      <c r="A2520">
        <v>1</v>
      </c>
      <c r="B2520">
        <v>8</v>
      </c>
      <c r="C2520" s="1">
        <v>40488</v>
      </c>
      <c r="D2520" s="21" t="str">
        <f t="shared" si="156"/>
        <v>06-Nov-2010</v>
      </c>
      <c r="E2520" s="2">
        <v>0.6166666666666667</v>
      </c>
      <c r="F2520" s="1">
        <v>40488</v>
      </c>
      <c r="G2520" s="2">
        <v>0.67083333333333339</v>
      </c>
      <c r="H2520">
        <v>50</v>
      </c>
      <c r="I2520">
        <v>78</v>
      </c>
      <c r="J2520" t="s">
        <v>8</v>
      </c>
      <c r="K2520" t="s">
        <v>18</v>
      </c>
      <c r="L2520" t="str">
        <f t="shared" si="157"/>
        <v>Afternoon</v>
      </c>
      <c r="M2520" t="str">
        <f t="shared" si="158"/>
        <v>14</v>
      </c>
      <c r="N2520" t="str">
        <f t="shared" si="159"/>
        <v>16</v>
      </c>
    </row>
    <row r="2521" spans="1:14" x14ac:dyDescent="0.3">
      <c r="A2521">
        <v>1</v>
      </c>
      <c r="B2521">
        <v>5</v>
      </c>
      <c r="C2521" s="1">
        <v>40488</v>
      </c>
      <c r="D2521" s="21" t="str">
        <f t="shared" si="156"/>
        <v>06-Nov-2010</v>
      </c>
      <c r="E2521" s="2">
        <v>0.64722222222222225</v>
      </c>
      <c r="F2521" s="1">
        <v>40488</v>
      </c>
      <c r="G2521" s="2">
        <v>0.75208333333333333</v>
      </c>
      <c r="H2521">
        <v>50</v>
      </c>
      <c r="I2521">
        <v>151</v>
      </c>
      <c r="J2521" t="s">
        <v>8</v>
      </c>
      <c r="K2521" t="s">
        <v>18</v>
      </c>
      <c r="L2521" t="str">
        <f t="shared" si="157"/>
        <v>Afternoon</v>
      </c>
      <c r="M2521" t="str">
        <f t="shared" si="158"/>
        <v>15</v>
      </c>
      <c r="N2521" t="str">
        <f t="shared" si="159"/>
        <v>18</v>
      </c>
    </row>
    <row r="2522" spans="1:14" x14ac:dyDescent="0.3">
      <c r="A2522">
        <v>1</v>
      </c>
      <c r="B2522">
        <v>6</v>
      </c>
      <c r="C2522" s="1">
        <v>40488</v>
      </c>
      <c r="D2522" s="21" t="str">
        <f t="shared" si="156"/>
        <v>06-Nov-2010</v>
      </c>
      <c r="E2522" s="2">
        <v>0.71875</v>
      </c>
      <c r="F2522" s="1">
        <v>40488</v>
      </c>
      <c r="G2522" s="2">
        <v>0.79027777777777775</v>
      </c>
      <c r="H2522">
        <v>50</v>
      </c>
      <c r="I2522">
        <v>103</v>
      </c>
      <c r="J2522" t="s">
        <v>8</v>
      </c>
      <c r="K2522" t="s">
        <v>18</v>
      </c>
      <c r="L2522" t="str">
        <f t="shared" si="157"/>
        <v>Afternoon</v>
      </c>
      <c r="M2522" t="str">
        <f t="shared" si="158"/>
        <v>17</v>
      </c>
      <c r="N2522" t="str">
        <f t="shared" si="159"/>
        <v>18</v>
      </c>
    </row>
    <row r="2523" spans="1:14" x14ac:dyDescent="0.3">
      <c r="A2523">
        <v>1</v>
      </c>
      <c r="B2523">
        <v>6</v>
      </c>
      <c r="C2523" s="1">
        <v>40488</v>
      </c>
      <c r="D2523" s="21" t="str">
        <f t="shared" si="156"/>
        <v>06-Nov-2010</v>
      </c>
      <c r="E2523" s="2">
        <v>0.72986111111111107</v>
      </c>
      <c r="F2523" s="1">
        <v>40488</v>
      </c>
      <c r="G2523" s="2">
        <v>0.85138888888888886</v>
      </c>
      <c r="H2523">
        <v>50</v>
      </c>
      <c r="I2523">
        <v>175</v>
      </c>
      <c r="J2523" t="s">
        <v>8</v>
      </c>
      <c r="K2523" t="s">
        <v>18</v>
      </c>
      <c r="L2523" t="str">
        <f t="shared" si="157"/>
        <v>Afternoon</v>
      </c>
      <c r="M2523" t="str">
        <f t="shared" si="158"/>
        <v>17</v>
      </c>
      <c r="N2523" t="str">
        <f t="shared" si="159"/>
        <v>20</v>
      </c>
    </row>
    <row r="2524" spans="1:14" x14ac:dyDescent="0.3">
      <c r="A2524">
        <v>1</v>
      </c>
      <c r="B2524">
        <v>6</v>
      </c>
      <c r="C2524" s="1">
        <v>40488</v>
      </c>
      <c r="D2524" s="21" t="str">
        <f t="shared" si="156"/>
        <v>06-Nov-2010</v>
      </c>
      <c r="E2524" s="2">
        <v>0.76388888888888884</v>
      </c>
      <c r="F2524" s="1">
        <v>40488</v>
      </c>
      <c r="G2524" s="2">
        <v>0.84444444444444444</v>
      </c>
      <c r="H2524">
        <v>50</v>
      </c>
      <c r="I2524">
        <v>116</v>
      </c>
      <c r="J2524" t="s">
        <v>8</v>
      </c>
      <c r="K2524" t="s">
        <v>18</v>
      </c>
      <c r="L2524" t="str">
        <f t="shared" si="157"/>
        <v>Evening</v>
      </c>
      <c r="M2524" t="str">
        <f t="shared" si="158"/>
        <v>18</v>
      </c>
      <c r="N2524" t="str">
        <f t="shared" si="159"/>
        <v>20</v>
      </c>
    </row>
    <row r="2525" spans="1:14" x14ac:dyDescent="0.3">
      <c r="A2525">
        <v>1</v>
      </c>
      <c r="B2525">
        <v>5</v>
      </c>
      <c r="C2525" s="1">
        <v>40488</v>
      </c>
      <c r="D2525" s="21" t="str">
        <f t="shared" si="156"/>
        <v>06-Nov-2010</v>
      </c>
      <c r="E2525" s="2">
        <v>0.78749999999999998</v>
      </c>
      <c r="F2525" s="1">
        <v>40488</v>
      </c>
      <c r="G2525" s="2">
        <v>0.87916666666666676</v>
      </c>
      <c r="H2525">
        <v>50</v>
      </c>
      <c r="I2525">
        <v>132</v>
      </c>
      <c r="J2525" t="s">
        <v>8</v>
      </c>
      <c r="K2525" t="s">
        <v>18</v>
      </c>
      <c r="L2525" t="str">
        <f t="shared" si="157"/>
        <v>Evening</v>
      </c>
      <c r="M2525" t="str">
        <f t="shared" si="158"/>
        <v>18</v>
      </c>
      <c r="N2525" t="str">
        <f t="shared" si="159"/>
        <v>21</v>
      </c>
    </row>
    <row r="2526" spans="1:14" x14ac:dyDescent="0.3">
      <c r="A2526">
        <v>1</v>
      </c>
      <c r="B2526">
        <v>5</v>
      </c>
      <c r="C2526" s="1">
        <v>40488</v>
      </c>
      <c r="D2526" s="21" t="str">
        <f t="shared" si="156"/>
        <v>06-Nov-2010</v>
      </c>
      <c r="E2526" s="2">
        <v>0.79027777777777775</v>
      </c>
      <c r="F2526" s="1">
        <v>40488</v>
      </c>
      <c r="G2526" s="2">
        <v>0.94652777777777775</v>
      </c>
      <c r="H2526">
        <v>70</v>
      </c>
      <c r="I2526">
        <v>225</v>
      </c>
      <c r="J2526" t="s">
        <v>8</v>
      </c>
      <c r="K2526" t="s">
        <v>18</v>
      </c>
      <c r="L2526" t="str">
        <f t="shared" si="157"/>
        <v>Evening</v>
      </c>
      <c r="M2526" t="str">
        <f t="shared" si="158"/>
        <v>18</v>
      </c>
      <c r="N2526" t="str">
        <f t="shared" si="159"/>
        <v>22</v>
      </c>
    </row>
    <row r="2527" spans="1:14" x14ac:dyDescent="0.3">
      <c r="A2527">
        <v>1</v>
      </c>
      <c r="B2527">
        <v>6</v>
      </c>
      <c r="C2527" s="1">
        <v>40488</v>
      </c>
      <c r="D2527" s="21" t="str">
        <f t="shared" si="156"/>
        <v>06-Nov-2010</v>
      </c>
      <c r="E2527" s="2">
        <v>0.79375000000000007</v>
      </c>
      <c r="F2527" s="1">
        <v>40488</v>
      </c>
      <c r="G2527" s="2">
        <v>0.89861111111111114</v>
      </c>
      <c r="H2527">
        <v>50</v>
      </c>
      <c r="I2527">
        <v>151</v>
      </c>
      <c r="J2527" t="s">
        <v>8</v>
      </c>
      <c r="K2527" t="s">
        <v>18</v>
      </c>
      <c r="L2527" t="str">
        <f t="shared" si="157"/>
        <v>Evening</v>
      </c>
      <c r="M2527" t="str">
        <f t="shared" si="158"/>
        <v>19</v>
      </c>
      <c r="N2527" t="str">
        <f t="shared" si="159"/>
        <v>21</v>
      </c>
    </row>
    <row r="2528" spans="1:14" x14ac:dyDescent="0.3">
      <c r="A2528">
        <v>1</v>
      </c>
      <c r="B2528">
        <v>6</v>
      </c>
      <c r="C2528" s="1">
        <v>40488</v>
      </c>
      <c r="D2528" s="21" t="str">
        <f t="shared" si="156"/>
        <v>06-Nov-2010</v>
      </c>
      <c r="E2528" s="2">
        <v>0.7944444444444444</v>
      </c>
      <c r="F2528" s="1">
        <v>40488</v>
      </c>
      <c r="G2528" s="2">
        <v>0.84791666666666676</v>
      </c>
      <c r="H2528">
        <v>50</v>
      </c>
      <c r="I2528">
        <v>77</v>
      </c>
      <c r="J2528" t="s">
        <v>8</v>
      </c>
      <c r="K2528" t="s">
        <v>18</v>
      </c>
      <c r="L2528" t="str">
        <f t="shared" si="157"/>
        <v>Evening</v>
      </c>
      <c r="M2528" t="str">
        <f t="shared" si="158"/>
        <v>19</v>
      </c>
      <c r="N2528" t="str">
        <f t="shared" si="159"/>
        <v>20</v>
      </c>
    </row>
    <row r="2529" spans="1:14" x14ac:dyDescent="0.3">
      <c r="A2529">
        <v>1</v>
      </c>
      <c r="B2529">
        <v>8</v>
      </c>
      <c r="C2529" s="1">
        <v>40488</v>
      </c>
      <c r="D2529" s="21" t="str">
        <f t="shared" si="156"/>
        <v>06-Nov-2010</v>
      </c>
      <c r="E2529" s="2">
        <v>0.79513888888888884</v>
      </c>
      <c r="F2529" s="1">
        <v>40488</v>
      </c>
      <c r="G2529" s="2">
        <v>0.95763888888888893</v>
      </c>
      <c r="H2529">
        <v>70</v>
      </c>
      <c r="I2529">
        <v>234</v>
      </c>
      <c r="J2529" t="s">
        <v>8</v>
      </c>
      <c r="K2529" t="s">
        <v>18</v>
      </c>
      <c r="L2529" t="str">
        <f t="shared" si="157"/>
        <v>Evening</v>
      </c>
      <c r="M2529" t="str">
        <f t="shared" si="158"/>
        <v>19</v>
      </c>
      <c r="N2529" t="str">
        <f t="shared" si="159"/>
        <v>22</v>
      </c>
    </row>
    <row r="2530" spans="1:14" x14ac:dyDescent="0.3">
      <c r="A2530">
        <v>1</v>
      </c>
      <c r="B2530">
        <v>8</v>
      </c>
      <c r="C2530" s="1">
        <v>40488</v>
      </c>
      <c r="D2530" s="21" t="str">
        <f t="shared" si="156"/>
        <v>06-Nov-2010</v>
      </c>
      <c r="E2530" s="2">
        <v>0.7993055555555556</v>
      </c>
      <c r="F2530" s="1">
        <v>40488</v>
      </c>
      <c r="G2530" s="2">
        <v>0.94027777777777777</v>
      </c>
      <c r="H2530">
        <v>70</v>
      </c>
      <c r="I2530">
        <v>203</v>
      </c>
      <c r="J2530" t="s">
        <v>8</v>
      </c>
      <c r="K2530" t="s">
        <v>18</v>
      </c>
      <c r="L2530" t="str">
        <f t="shared" si="157"/>
        <v>Evening</v>
      </c>
      <c r="M2530" t="str">
        <f t="shared" si="158"/>
        <v>19</v>
      </c>
      <c r="N2530" t="str">
        <f t="shared" si="159"/>
        <v>22</v>
      </c>
    </row>
    <row r="2531" spans="1:14" x14ac:dyDescent="0.3">
      <c r="A2531">
        <v>1</v>
      </c>
      <c r="B2531">
        <v>5</v>
      </c>
      <c r="C2531" s="1">
        <v>40488</v>
      </c>
      <c r="D2531" s="21" t="str">
        <f t="shared" si="156"/>
        <v>06-Nov-2010</v>
      </c>
      <c r="E2531" s="2">
        <v>0.79999999999999993</v>
      </c>
      <c r="F2531" s="1">
        <v>40488</v>
      </c>
      <c r="G2531" s="2">
        <v>0.85138888888888886</v>
      </c>
      <c r="H2531">
        <v>50</v>
      </c>
      <c r="I2531">
        <v>74</v>
      </c>
      <c r="J2531" t="s">
        <v>8</v>
      </c>
      <c r="K2531" t="s">
        <v>18</v>
      </c>
      <c r="L2531" t="str">
        <f t="shared" si="157"/>
        <v>Evening</v>
      </c>
      <c r="M2531" t="str">
        <f t="shared" si="158"/>
        <v>19</v>
      </c>
      <c r="N2531" t="str">
        <f t="shared" si="159"/>
        <v>20</v>
      </c>
    </row>
    <row r="2532" spans="1:14" x14ac:dyDescent="0.3">
      <c r="A2532">
        <v>1</v>
      </c>
      <c r="B2532">
        <v>6</v>
      </c>
      <c r="C2532" s="1">
        <v>40488</v>
      </c>
      <c r="D2532" s="21" t="str">
        <f t="shared" si="156"/>
        <v>06-Nov-2010</v>
      </c>
      <c r="E2532" s="2">
        <v>0.79999999999999993</v>
      </c>
      <c r="F2532" s="1">
        <v>40488</v>
      </c>
      <c r="G2532" s="2">
        <v>0.98541666666666661</v>
      </c>
      <c r="H2532">
        <v>90</v>
      </c>
      <c r="I2532">
        <v>267</v>
      </c>
      <c r="J2532" t="s">
        <v>8</v>
      </c>
      <c r="K2532" t="s">
        <v>18</v>
      </c>
      <c r="L2532" t="str">
        <f t="shared" si="157"/>
        <v>Evening</v>
      </c>
      <c r="M2532" t="str">
        <f t="shared" si="158"/>
        <v>19</v>
      </c>
      <c r="N2532" t="str">
        <f t="shared" si="159"/>
        <v>23</v>
      </c>
    </row>
    <row r="2533" spans="1:14" x14ac:dyDescent="0.3">
      <c r="A2533">
        <v>1</v>
      </c>
      <c r="B2533">
        <v>5</v>
      </c>
      <c r="C2533" s="1">
        <v>40488</v>
      </c>
      <c r="D2533" s="21" t="str">
        <f t="shared" si="156"/>
        <v>06-Nov-2010</v>
      </c>
      <c r="E2533" s="2">
        <v>0.8125</v>
      </c>
      <c r="F2533" s="1">
        <v>40489</v>
      </c>
      <c r="G2533" s="2">
        <v>3.8194444444444441E-2</v>
      </c>
      <c r="H2533">
        <v>110</v>
      </c>
      <c r="I2533">
        <v>325</v>
      </c>
      <c r="J2533" t="s">
        <v>8</v>
      </c>
      <c r="K2533" t="s">
        <v>18</v>
      </c>
      <c r="L2533" t="str">
        <f t="shared" si="157"/>
        <v>Evening</v>
      </c>
      <c r="M2533" t="str">
        <f t="shared" si="158"/>
        <v>19</v>
      </c>
      <c r="N2533" t="str">
        <f t="shared" si="159"/>
        <v>00</v>
      </c>
    </row>
    <row r="2534" spans="1:14" x14ac:dyDescent="0.3">
      <c r="A2534">
        <v>1</v>
      </c>
      <c r="B2534">
        <v>6</v>
      </c>
      <c r="C2534" s="1">
        <v>40488</v>
      </c>
      <c r="D2534" s="21" t="str">
        <f t="shared" si="156"/>
        <v>06-Nov-2010</v>
      </c>
      <c r="E2534" s="2">
        <v>0.83194444444444438</v>
      </c>
      <c r="F2534" s="1">
        <v>40488</v>
      </c>
      <c r="G2534" s="2">
        <v>0.95000000000000007</v>
      </c>
      <c r="H2534">
        <v>50</v>
      </c>
      <c r="I2534">
        <v>170</v>
      </c>
      <c r="J2534" t="s">
        <v>8</v>
      </c>
      <c r="K2534" t="s">
        <v>18</v>
      </c>
      <c r="L2534" t="str">
        <f t="shared" si="157"/>
        <v>Evening</v>
      </c>
      <c r="M2534" t="str">
        <f t="shared" si="158"/>
        <v>19</v>
      </c>
      <c r="N2534" t="str">
        <f t="shared" si="159"/>
        <v>22</v>
      </c>
    </row>
    <row r="2535" spans="1:14" x14ac:dyDescent="0.3">
      <c r="A2535">
        <v>1</v>
      </c>
      <c r="B2535">
        <v>6</v>
      </c>
      <c r="C2535" s="1">
        <v>40488</v>
      </c>
      <c r="D2535" s="21" t="str">
        <f t="shared" si="156"/>
        <v>06-Nov-2010</v>
      </c>
      <c r="E2535" s="2">
        <v>0.83888888888888891</v>
      </c>
      <c r="F2535" s="1">
        <v>40488</v>
      </c>
      <c r="G2535" s="2">
        <v>0.91249999999999998</v>
      </c>
      <c r="H2535">
        <v>50</v>
      </c>
      <c r="I2535">
        <v>106</v>
      </c>
      <c r="J2535" t="s">
        <v>8</v>
      </c>
      <c r="K2535" t="s">
        <v>18</v>
      </c>
      <c r="L2535" t="str">
        <f t="shared" si="157"/>
        <v>Evening</v>
      </c>
      <c r="M2535" t="str">
        <f t="shared" si="158"/>
        <v>20</v>
      </c>
      <c r="N2535" t="str">
        <f t="shared" si="159"/>
        <v>21</v>
      </c>
    </row>
    <row r="2536" spans="1:14" x14ac:dyDescent="0.3">
      <c r="A2536">
        <v>1</v>
      </c>
      <c r="B2536">
        <v>5</v>
      </c>
      <c r="C2536" s="1">
        <v>40488</v>
      </c>
      <c r="D2536" s="21" t="str">
        <f t="shared" si="156"/>
        <v>06-Nov-2010</v>
      </c>
      <c r="E2536" s="2">
        <v>0.84722222222222221</v>
      </c>
      <c r="F2536" s="1">
        <v>40488</v>
      </c>
      <c r="G2536" s="2">
        <v>0.98611111111111116</v>
      </c>
      <c r="H2536">
        <v>70</v>
      </c>
      <c r="I2536">
        <v>200</v>
      </c>
      <c r="J2536" t="s">
        <v>8</v>
      </c>
      <c r="K2536" t="s">
        <v>18</v>
      </c>
      <c r="L2536" t="str">
        <f t="shared" si="157"/>
        <v>Evening</v>
      </c>
      <c r="M2536" t="str">
        <f t="shared" si="158"/>
        <v>20</v>
      </c>
      <c r="N2536" t="str">
        <f t="shared" si="159"/>
        <v>23</v>
      </c>
    </row>
    <row r="2537" spans="1:14" x14ac:dyDescent="0.3">
      <c r="A2537">
        <v>1</v>
      </c>
      <c r="B2537">
        <v>8</v>
      </c>
      <c r="C2537" s="1">
        <v>40488</v>
      </c>
      <c r="D2537" s="21" t="str">
        <f t="shared" si="156"/>
        <v>06-Nov-2010</v>
      </c>
      <c r="E2537" s="2">
        <v>0.85625000000000007</v>
      </c>
      <c r="F2537" s="1">
        <v>40489</v>
      </c>
      <c r="G2537" s="2">
        <v>5.5555555555555552E-2</v>
      </c>
      <c r="H2537">
        <v>90</v>
      </c>
      <c r="I2537">
        <v>287</v>
      </c>
      <c r="J2537" t="s">
        <v>8</v>
      </c>
      <c r="K2537" t="s">
        <v>18</v>
      </c>
      <c r="L2537" t="str">
        <f t="shared" si="157"/>
        <v>Evening</v>
      </c>
      <c r="M2537" t="str">
        <f t="shared" si="158"/>
        <v>20</v>
      </c>
      <c r="N2537" t="str">
        <f t="shared" si="159"/>
        <v>01</v>
      </c>
    </row>
    <row r="2538" spans="1:14" x14ac:dyDescent="0.3">
      <c r="A2538">
        <v>1</v>
      </c>
      <c r="B2538">
        <v>5</v>
      </c>
      <c r="C2538" s="1">
        <v>40488</v>
      </c>
      <c r="D2538" s="21" t="str">
        <f t="shared" si="156"/>
        <v>06-Nov-2010</v>
      </c>
      <c r="E2538" s="2">
        <v>0.8930555555555556</v>
      </c>
      <c r="F2538" s="1">
        <v>40489</v>
      </c>
      <c r="G2538" s="2">
        <v>3.8194444444444441E-2</v>
      </c>
      <c r="H2538">
        <v>70</v>
      </c>
      <c r="I2538">
        <v>209</v>
      </c>
      <c r="J2538" t="s">
        <v>8</v>
      </c>
      <c r="K2538" t="s">
        <v>18</v>
      </c>
      <c r="L2538" t="str">
        <f t="shared" si="157"/>
        <v>Evening</v>
      </c>
      <c r="M2538" t="str">
        <f t="shared" si="158"/>
        <v>21</v>
      </c>
      <c r="N2538" t="str">
        <f t="shared" si="159"/>
        <v>00</v>
      </c>
    </row>
    <row r="2539" spans="1:14" x14ac:dyDescent="0.3">
      <c r="A2539">
        <v>1</v>
      </c>
      <c r="B2539">
        <v>5</v>
      </c>
      <c r="C2539" s="1">
        <v>40488</v>
      </c>
      <c r="D2539" s="21" t="str">
        <f t="shared" si="156"/>
        <v>06-Nov-2010</v>
      </c>
      <c r="E2539" s="2">
        <v>0.90555555555555556</v>
      </c>
      <c r="F2539" s="1">
        <v>40489</v>
      </c>
      <c r="G2539" s="2">
        <v>4.7916666666666663E-2</v>
      </c>
      <c r="H2539">
        <v>70</v>
      </c>
      <c r="I2539">
        <v>205</v>
      </c>
      <c r="J2539" t="s">
        <v>8</v>
      </c>
      <c r="K2539" t="s">
        <v>18</v>
      </c>
      <c r="L2539" t="str">
        <f t="shared" si="157"/>
        <v>Evening</v>
      </c>
      <c r="M2539" t="str">
        <f t="shared" si="158"/>
        <v>21</v>
      </c>
      <c r="N2539" t="str">
        <f t="shared" si="159"/>
        <v>01</v>
      </c>
    </row>
    <row r="2540" spans="1:14" x14ac:dyDescent="0.3">
      <c r="A2540">
        <v>1</v>
      </c>
      <c r="B2540">
        <v>5</v>
      </c>
      <c r="C2540" s="1">
        <v>40488</v>
      </c>
      <c r="D2540" s="21" t="str">
        <f t="shared" si="156"/>
        <v>06-Nov-2010</v>
      </c>
      <c r="E2540" s="2">
        <v>0.92222222222222217</v>
      </c>
      <c r="F2540" s="1">
        <v>40488</v>
      </c>
      <c r="G2540" s="2">
        <v>0.98749999999999993</v>
      </c>
      <c r="H2540">
        <v>50</v>
      </c>
      <c r="I2540">
        <v>94</v>
      </c>
      <c r="J2540" t="s">
        <v>8</v>
      </c>
      <c r="K2540" t="s">
        <v>18</v>
      </c>
      <c r="L2540" t="str">
        <f t="shared" si="157"/>
        <v>Night</v>
      </c>
      <c r="M2540" t="str">
        <f t="shared" si="158"/>
        <v>22</v>
      </c>
      <c r="N2540" t="str">
        <f t="shared" si="159"/>
        <v>23</v>
      </c>
    </row>
    <row r="2541" spans="1:14" x14ac:dyDescent="0.3">
      <c r="A2541">
        <v>1</v>
      </c>
      <c r="B2541">
        <v>6</v>
      </c>
      <c r="C2541" s="1">
        <v>40488</v>
      </c>
      <c r="D2541" s="21" t="str">
        <f t="shared" si="156"/>
        <v>06-Nov-2010</v>
      </c>
      <c r="E2541" s="2">
        <v>0.93472222222222223</v>
      </c>
      <c r="F2541" s="1">
        <v>40489</v>
      </c>
      <c r="G2541" s="2">
        <v>6.5277777777777782E-2</v>
      </c>
      <c r="H2541">
        <v>70</v>
      </c>
      <c r="I2541">
        <v>188</v>
      </c>
      <c r="J2541" t="s">
        <v>8</v>
      </c>
      <c r="K2541" t="s">
        <v>18</v>
      </c>
      <c r="L2541" t="str">
        <f t="shared" si="157"/>
        <v>Night</v>
      </c>
      <c r="M2541" t="str">
        <f t="shared" si="158"/>
        <v>22</v>
      </c>
      <c r="N2541" t="str">
        <f t="shared" si="159"/>
        <v>01</v>
      </c>
    </row>
    <row r="2542" spans="1:14" x14ac:dyDescent="0.3">
      <c r="A2542">
        <v>1</v>
      </c>
      <c r="B2542">
        <v>6</v>
      </c>
      <c r="C2542" s="1">
        <v>40489</v>
      </c>
      <c r="D2542" s="21" t="str">
        <f t="shared" si="156"/>
        <v>07-Nov-2010</v>
      </c>
      <c r="E2542" s="2">
        <v>0.38194444444444442</v>
      </c>
      <c r="F2542" s="1">
        <v>40489</v>
      </c>
      <c r="G2542" s="2">
        <v>0.61597222222222225</v>
      </c>
      <c r="H2542">
        <v>110</v>
      </c>
      <c r="I2542">
        <v>337</v>
      </c>
      <c r="J2542" t="s">
        <v>8</v>
      </c>
      <c r="K2542" t="s">
        <v>21</v>
      </c>
      <c r="L2542" t="str">
        <f t="shared" si="157"/>
        <v>Night</v>
      </c>
      <c r="M2542" t="str">
        <f t="shared" si="158"/>
        <v>9</v>
      </c>
      <c r="N2542" t="str">
        <f t="shared" si="159"/>
        <v>14</v>
      </c>
    </row>
    <row r="2543" spans="1:14" x14ac:dyDescent="0.3">
      <c r="A2543">
        <v>1</v>
      </c>
      <c r="B2543">
        <v>5</v>
      </c>
      <c r="C2543" s="1">
        <v>40489</v>
      </c>
      <c r="D2543" s="21" t="str">
        <f t="shared" si="156"/>
        <v>07-Nov-2010</v>
      </c>
      <c r="E2543" s="2">
        <v>0.5395833333333333</v>
      </c>
      <c r="F2543" s="1">
        <v>40489</v>
      </c>
      <c r="G2543" s="2">
        <v>0.64097222222222217</v>
      </c>
      <c r="H2543">
        <v>50</v>
      </c>
      <c r="I2543">
        <v>146</v>
      </c>
      <c r="J2543" t="s">
        <v>8</v>
      </c>
      <c r="K2543" t="s">
        <v>21</v>
      </c>
      <c r="L2543" t="str">
        <f t="shared" si="157"/>
        <v>Morning</v>
      </c>
      <c r="M2543" t="str">
        <f t="shared" si="158"/>
        <v>12</v>
      </c>
      <c r="N2543" t="str">
        <f t="shared" si="159"/>
        <v>15</v>
      </c>
    </row>
    <row r="2544" spans="1:14" x14ac:dyDescent="0.3">
      <c r="A2544">
        <v>1</v>
      </c>
      <c r="B2544">
        <v>5</v>
      </c>
      <c r="C2544" s="1">
        <v>40489</v>
      </c>
      <c r="D2544" s="21" t="str">
        <f t="shared" si="156"/>
        <v>07-Nov-2010</v>
      </c>
      <c r="E2544" s="2">
        <v>0.54305555555555551</v>
      </c>
      <c r="F2544" s="1">
        <v>40489</v>
      </c>
      <c r="G2544" s="2">
        <v>0.61944444444444446</v>
      </c>
      <c r="H2544">
        <v>50</v>
      </c>
      <c r="I2544">
        <v>110</v>
      </c>
      <c r="J2544" t="s">
        <v>8</v>
      </c>
      <c r="K2544" t="s">
        <v>21</v>
      </c>
      <c r="L2544" t="str">
        <f t="shared" si="157"/>
        <v>Morning</v>
      </c>
      <c r="M2544" t="str">
        <f t="shared" si="158"/>
        <v>13</v>
      </c>
      <c r="N2544" t="str">
        <f t="shared" si="159"/>
        <v>14</v>
      </c>
    </row>
    <row r="2545" spans="1:14" x14ac:dyDescent="0.3">
      <c r="A2545">
        <v>1</v>
      </c>
      <c r="B2545">
        <v>5</v>
      </c>
      <c r="C2545" s="1">
        <v>40489</v>
      </c>
      <c r="D2545" s="21" t="str">
        <f t="shared" si="156"/>
        <v>07-Nov-2010</v>
      </c>
      <c r="E2545" s="2">
        <v>0.56527777777777777</v>
      </c>
      <c r="F2545" s="1">
        <v>40489</v>
      </c>
      <c r="G2545" s="2">
        <v>0.63194444444444442</v>
      </c>
      <c r="H2545">
        <v>50</v>
      </c>
      <c r="I2545">
        <v>96</v>
      </c>
      <c r="J2545" t="s">
        <v>8</v>
      </c>
      <c r="K2545" t="s">
        <v>21</v>
      </c>
      <c r="L2545" t="str">
        <f t="shared" si="157"/>
        <v>Morning</v>
      </c>
      <c r="M2545" t="str">
        <f t="shared" si="158"/>
        <v>13</v>
      </c>
      <c r="N2545" t="str">
        <f t="shared" si="159"/>
        <v>15</v>
      </c>
    </row>
    <row r="2546" spans="1:14" x14ac:dyDescent="0.3">
      <c r="A2546">
        <v>1</v>
      </c>
      <c r="B2546">
        <v>8</v>
      </c>
      <c r="C2546" s="1">
        <v>40489</v>
      </c>
      <c r="D2546" s="21" t="str">
        <f t="shared" si="156"/>
        <v>07-Nov-2010</v>
      </c>
      <c r="E2546" s="2">
        <v>0.66041666666666665</v>
      </c>
      <c r="F2546" s="1">
        <v>40489</v>
      </c>
      <c r="G2546" s="2">
        <v>0.72777777777777775</v>
      </c>
      <c r="H2546">
        <v>50</v>
      </c>
      <c r="I2546">
        <v>97</v>
      </c>
      <c r="J2546" t="s">
        <v>8</v>
      </c>
      <c r="K2546" t="s">
        <v>21</v>
      </c>
      <c r="L2546" t="str">
        <f t="shared" si="157"/>
        <v>Afternoon</v>
      </c>
      <c r="M2546" t="str">
        <f t="shared" si="158"/>
        <v>15</v>
      </c>
      <c r="N2546" t="str">
        <f t="shared" si="159"/>
        <v>17</v>
      </c>
    </row>
    <row r="2547" spans="1:14" x14ac:dyDescent="0.3">
      <c r="A2547">
        <v>1</v>
      </c>
      <c r="B2547">
        <v>8</v>
      </c>
      <c r="C2547" s="1">
        <v>40489</v>
      </c>
      <c r="D2547" s="21" t="str">
        <f t="shared" si="156"/>
        <v>07-Nov-2010</v>
      </c>
      <c r="E2547" s="2">
        <v>0.71805555555555556</v>
      </c>
      <c r="F2547" s="1">
        <v>40489</v>
      </c>
      <c r="G2547" s="2">
        <v>0.7631944444444444</v>
      </c>
      <c r="H2547">
        <v>50</v>
      </c>
      <c r="I2547">
        <v>65</v>
      </c>
      <c r="J2547" t="s">
        <v>8</v>
      </c>
      <c r="K2547" t="s">
        <v>21</v>
      </c>
      <c r="L2547" t="str">
        <f t="shared" si="157"/>
        <v>Afternoon</v>
      </c>
      <c r="M2547" t="str">
        <f t="shared" si="158"/>
        <v>17</v>
      </c>
      <c r="N2547" t="str">
        <f t="shared" si="159"/>
        <v>18</v>
      </c>
    </row>
    <row r="2548" spans="1:14" x14ac:dyDescent="0.3">
      <c r="A2548">
        <v>1</v>
      </c>
      <c r="B2548">
        <v>8</v>
      </c>
      <c r="C2548" s="1">
        <v>40489</v>
      </c>
      <c r="D2548" s="21" t="str">
        <f t="shared" si="156"/>
        <v>07-Nov-2010</v>
      </c>
      <c r="E2548" s="2">
        <v>0.72499999999999998</v>
      </c>
      <c r="F2548" s="1">
        <v>40489</v>
      </c>
      <c r="G2548" s="2">
        <v>0.77986111111111101</v>
      </c>
      <c r="H2548" s="3">
        <v>300</v>
      </c>
      <c r="I2548">
        <v>79</v>
      </c>
      <c r="J2548" t="s">
        <v>8</v>
      </c>
      <c r="K2548" t="s">
        <v>21</v>
      </c>
      <c r="L2548" t="str">
        <f t="shared" si="157"/>
        <v>Afternoon</v>
      </c>
      <c r="M2548" t="str">
        <f t="shared" si="158"/>
        <v>17</v>
      </c>
      <c r="N2548" t="str">
        <f t="shared" si="159"/>
        <v>18</v>
      </c>
    </row>
    <row r="2549" spans="1:14" x14ac:dyDescent="0.3">
      <c r="A2549">
        <v>1</v>
      </c>
      <c r="B2549">
        <v>6</v>
      </c>
      <c r="C2549" s="1">
        <v>40495</v>
      </c>
      <c r="D2549" s="21" t="str">
        <f t="shared" si="156"/>
        <v>13-Nov-2010</v>
      </c>
      <c r="E2549" s="2">
        <v>0.47430555555555554</v>
      </c>
      <c r="F2549" s="1">
        <v>40495</v>
      </c>
      <c r="G2549" s="2">
        <v>0.68402777777777779</v>
      </c>
      <c r="H2549">
        <v>110</v>
      </c>
      <c r="I2549">
        <v>302</v>
      </c>
      <c r="J2549" t="s">
        <v>8</v>
      </c>
      <c r="K2549" t="s">
        <v>18</v>
      </c>
      <c r="L2549" t="str">
        <f t="shared" si="157"/>
        <v>Morning</v>
      </c>
      <c r="M2549" t="str">
        <f t="shared" si="158"/>
        <v>11</v>
      </c>
      <c r="N2549" t="str">
        <f t="shared" si="159"/>
        <v>16</v>
      </c>
    </row>
    <row r="2550" spans="1:14" x14ac:dyDescent="0.3">
      <c r="A2550">
        <v>1</v>
      </c>
      <c r="B2550">
        <v>5</v>
      </c>
      <c r="C2550" s="1">
        <v>40495</v>
      </c>
      <c r="D2550" s="21" t="str">
        <f t="shared" si="156"/>
        <v>13-Nov-2010</v>
      </c>
      <c r="E2550" s="2">
        <v>0.47638888888888892</v>
      </c>
      <c r="F2550" s="1">
        <v>40495</v>
      </c>
      <c r="G2550" s="2">
        <v>0.59791666666666665</v>
      </c>
      <c r="H2550">
        <v>50</v>
      </c>
      <c r="I2550">
        <v>175</v>
      </c>
      <c r="J2550" t="s">
        <v>8</v>
      </c>
      <c r="K2550" t="s">
        <v>18</v>
      </c>
      <c r="L2550" t="str">
        <f t="shared" si="157"/>
        <v>Morning</v>
      </c>
      <c r="M2550" t="str">
        <f t="shared" si="158"/>
        <v>11</v>
      </c>
      <c r="N2550" t="str">
        <f t="shared" si="159"/>
        <v>14</v>
      </c>
    </row>
    <row r="2551" spans="1:14" x14ac:dyDescent="0.3">
      <c r="A2551">
        <v>1</v>
      </c>
      <c r="B2551">
        <v>5</v>
      </c>
      <c r="C2551" s="1">
        <v>40495</v>
      </c>
      <c r="D2551" s="21" t="str">
        <f t="shared" si="156"/>
        <v>13-Nov-2010</v>
      </c>
      <c r="E2551" s="2">
        <v>0.52777777777777779</v>
      </c>
      <c r="F2551" s="1">
        <v>40495</v>
      </c>
      <c r="G2551" s="2">
        <v>0.6118055555555556</v>
      </c>
      <c r="H2551">
        <v>50</v>
      </c>
      <c r="I2551">
        <v>121</v>
      </c>
      <c r="J2551" t="s">
        <v>8</v>
      </c>
      <c r="K2551" t="s">
        <v>18</v>
      </c>
      <c r="L2551" t="str">
        <f t="shared" si="157"/>
        <v>Morning</v>
      </c>
      <c r="M2551" t="str">
        <f t="shared" si="158"/>
        <v>12</v>
      </c>
      <c r="N2551" t="str">
        <f t="shared" si="159"/>
        <v>14</v>
      </c>
    </row>
    <row r="2552" spans="1:14" x14ac:dyDescent="0.3">
      <c r="A2552">
        <v>1</v>
      </c>
      <c r="B2552">
        <v>5</v>
      </c>
      <c r="C2552" s="1">
        <v>40495</v>
      </c>
      <c r="D2552" s="21" t="str">
        <f t="shared" si="156"/>
        <v>13-Nov-2010</v>
      </c>
      <c r="E2552" s="2">
        <v>0.5395833333333333</v>
      </c>
      <c r="F2552" s="1">
        <v>40495</v>
      </c>
      <c r="G2552" s="2">
        <v>0.67152777777777783</v>
      </c>
      <c r="H2552">
        <v>70</v>
      </c>
      <c r="I2552">
        <v>190</v>
      </c>
      <c r="J2552" t="s">
        <v>8</v>
      </c>
      <c r="K2552" t="s">
        <v>18</v>
      </c>
      <c r="L2552" t="str">
        <f t="shared" si="157"/>
        <v>Morning</v>
      </c>
      <c r="M2552" t="str">
        <f t="shared" si="158"/>
        <v>12</v>
      </c>
      <c r="N2552" t="str">
        <f t="shared" si="159"/>
        <v>16</v>
      </c>
    </row>
    <row r="2553" spans="1:14" x14ac:dyDescent="0.3">
      <c r="A2553">
        <v>1</v>
      </c>
      <c r="B2553">
        <v>5</v>
      </c>
      <c r="C2553" s="1">
        <v>40495</v>
      </c>
      <c r="D2553" s="21" t="str">
        <f t="shared" si="156"/>
        <v>13-Nov-2010</v>
      </c>
      <c r="E2553" s="2">
        <v>0.54166666666666663</v>
      </c>
      <c r="F2553" s="1">
        <v>40495</v>
      </c>
      <c r="G2553" s="2">
        <v>0.65347222222222223</v>
      </c>
      <c r="H2553">
        <v>50</v>
      </c>
      <c r="I2553">
        <v>161</v>
      </c>
      <c r="J2553" t="s">
        <v>8</v>
      </c>
      <c r="K2553" t="s">
        <v>18</v>
      </c>
      <c r="L2553" t="str">
        <f t="shared" si="157"/>
        <v>Morning</v>
      </c>
      <c r="M2553" t="str">
        <f t="shared" si="158"/>
        <v>13</v>
      </c>
      <c r="N2553" t="str">
        <f t="shared" si="159"/>
        <v>15</v>
      </c>
    </row>
    <row r="2554" spans="1:14" x14ac:dyDescent="0.3">
      <c r="A2554">
        <v>1</v>
      </c>
      <c r="B2554">
        <v>5</v>
      </c>
      <c r="C2554" s="1">
        <v>40495</v>
      </c>
      <c r="D2554" s="21" t="str">
        <f t="shared" si="156"/>
        <v>13-Nov-2010</v>
      </c>
      <c r="E2554" s="2">
        <v>0.5493055555555556</v>
      </c>
      <c r="F2554" s="1">
        <v>40495</v>
      </c>
      <c r="G2554" s="2">
        <v>0.6069444444444444</v>
      </c>
      <c r="H2554">
        <v>50</v>
      </c>
      <c r="I2554">
        <v>83</v>
      </c>
      <c r="J2554" t="s">
        <v>8</v>
      </c>
      <c r="K2554" t="s">
        <v>18</v>
      </c>
      <c r="L2554" t="str">
        <f t="shared" si="157"/>
        <v>Morning</v>
      </c>
      <c r="M2554" t="str">
        <f t="shared" si="158"/>
        <v>13</v>
      </c>
      <c r="N2554" t="str">
        <f t="shared" si="159"/>
        <v>14</v>
      </c>
    </row>
    <row r="2555" spans="1:14" x14ac:dyDescent="0.3">
      <c r="A2555">
        <v>1</v>
      </c>
      <c r="B2555">
        <v>8</v>
      </c>
      <c r="C2555" s="1">
        <v>40495</v>
      </c>
      <c r="D2555" s="21" t="str">
        <f t="shared" si="156"/>
        <v>13-Nov-2010</v>
      </c>
      <c r="E2555" s="2">
        <v>0.54999999999999993</v>
      </c>
      <c r="F2555" s="1">
        <v>40495</v>
      </c>
      <c r="G2555" s="2">
        <v>0.69652777777777775</v>
      </c>
      <c r="H2555">
        <v>70</v>
      </c>
      <c r="I2555">
        <v>211</v>
      </c>
      <c r="J2555" t="s">
        <v>8</v>
      </c>
      <c r="K2555" t="s">
        <v>18</v>
      </c>
      <c r="L2555" t="str">
        <f t="shared" si="157"/>
        <v>Morning</v>
      </c>
      <c r="M2555" t="str">
        <f t="shared" si="158"/>
        <v>13</v>
      </c>
      <c r="N2555" t="str">
        <f t="shared" si="159"/>
        <v>16</v>
      </c>
    </row>
    <row r="2556" spans="1:14" x14ac:dyDescent="0.3">
      <c r="A2556">
        <v>1</v>
      </c>
      <c r="B2556">
        <v>6</v>
      </c>
      <c r="C2556" s="1">
        <v>40495</v>
      </c>
      <c r="D2556" s="21" t="str">
        <f t="shared" si="156"/>
        <v>13-Nov-2010</v>
      </c>
      <c r="E2556" s="2">
        <v>0.62638888888888888</v>
      </c>
      <c r="F2556" s="1">
        <v>40495</v>
      </c>
      <c r="G2556" s="2">
        <v>0.69166666666666676</v>
      </c>
      <c r="H2556">
        <v>50</v>
      </c>
      <c r="I2556">
        <v>94</v>
      </c>
      <c r="J2556" t="s">
        <v>8</v>
      </c>
      <c r="K2556" t="s">
        <v>18</v>
      </c>
      <c r="L2556" t="str">
        <f t="shared" si="157"/>
        <v>Afternoon</v>
      </c>
      <c r="M2556" t="str">
        <f t="shared" si="158"/>
        <v>15</v>
      </c>
      <c r="N2556" t="str">
        <f t="shared" si="159"/>
        <v>16</v>
      </c>
    </row>
    <row r="2557" spans="1:14" x14ac:dyDescent="0.3">
      <c r="A2557">
        <v>1</v>
      </c>
      <c r="B2557">
        <v>5</v>
      </c>
      <c r="C2557" s="1">
        <v>40495</v>
      </c>
      <c r="D2557" s="21" t="str">
        <f t="shared" si="156"/>
        <v>13-Nov-2010</v>
      </c>
      <c r="E2557" s="2">
        <v>0.6430555555555556</v>
      </c>
      <c r="F2557" s="1">
        <v>40495</v>
      </c>
      <c r="G2557" s="2">
        <v>0.7993055555555556</v>
      </c>
      <c r="H2557">
        <v>70</v>
      </c>
      <c r="I2557">
        <v>225</v>
      </c>
      <c r="J2557" t="s">
        <v>8</v>
      </c>
      <c r="K2557" t="s">
        <v>18</v>
      </c>
      <c r="L2557" t="str">
        <f t="shared" si="157"/>
        <v>Afternoon</v>
      </c>
      <c r="M2557" t="str">
        <f t="shared" si="158"/>
        <v>15</v>
      </c>
      <c r="N2557" t="str">
        <f t="shared" si="159"/>
        <v>19</v>
      </c>
    </row>
    <row r="2558" spans="1:14" x14ac:dyDescent="0.3">
      <c r="A2558">
        <v>1</v>
      </c>
      <c r="B2558">
        <v>6</v>
      </c>
      <c r="C2558" s="1">
        <v>40495</v>
      </c>
      <c r="D2558" s="21" t="str">
        <f t="shared" si="156"/>
        <v>13-Nov-2010</v>
      </c>
      <c r="E2558" s="2">
        <v>0.67361111111111116</v>
      </c>
      <c r="F2558" s="1">
        <v>40495</v>
      </c>
      <c r="G2558" s="2">
        <v>0.8041666666666667</v>
      </c>
      <c r="H2558">
        <v>70</v>
      </c>
      <c r="I2558">
        <v>188</v>
      </c>
      <c r="J2558" t="s">
        <v>8</v>
      </c>
      <c r="K2558" t="s">
        <v>18</v>
      </c>
      <c r="L2558" t="str">
        <f t="shared" si="157"/>
        <v>Afternoon</v>
      </c>
      <c r="M2558" t="str">
        <f t="shared" si="158"/>
        <v>16</v>
      </c>
      <c r="N2558" t="str">
        <f t="shared" si="159"/>
        <v>19</v>
      </c>
    </row>
    <row r="2559" spans="1:14" x14ac:dyDescent="0.3">
      <c r="A2559">
        <v>1</v>
      </c>
      <c r="B2559">
        <v>5</v>
      </c>
      <c r="C2559" s="1">
        <v>40495</v>
      </c>
      <c r="D2559" s="21" t="str">
        <f t="shared" si="156"/>
        <v>13-Nov-2010</v>
      </c>
      <c r="E2559" s="2">
        <v>0.7006944444444444</v>
      </c>
      <c r="F2559" s="1">
        <v>40495</v>
      </c>
      <c r="G2559" s="2">
        <v>0.74375000000000002</v>
      </c>
      <c r="H2559">
        <v>50</v>
      </c>
      <c r="I2559">
        <v>62</v>
      </c>
      <c r="J2559" t="s">
        <v>8</v>
      </c>
      <c r="K2559" t="s">
        <v>18</v>
      </c>
      <c r="L2559" t="str">
        <f t="shared" si="157"/>
        <v>Afternoon</v>
      </c>
      <c r="M2559" t="str">
        <f t="shared" si="158"/>
        <v>16</v>
      </c>
      <c r="N2559" t="str">
        <f t="shared" si="159"/>
        <v>17</v>
      </c>
    </row>
    <row r="2560" spans="1:14" x14ac:dyDescent="0.3">
      <c r="A2560">
        <v>1</v>
      </c>
      <c r="B2560">
        <v>5</v>
      </c>
      <c r="C2560" s="1">
        <v>40495</v>
      </c>
      <c r="D2560" s="21" t="str">
        <f t="shared" si="156"/>
        <v>13-Nov-2010</v>
      </c>
      <c r="E2560" s="2">
        <v>0.71111111111111114</v>
      </c>
      <c r="F2560" s="1">
        <v>40495</v>
      </c>
      <c r="G2560" s="2">
        <v>0.8027777777777777</v>
      </c>
      <c r="H2560">
        <v>50</v>
      </c>
      <c r="I2560">
        <v>132</v>
      </c>
      <c r="J2560" t="s">
        <v>8</v>
      </c>
      <c r="K2560" t="s">
        <v>18</v>
      </c>
      <c r="L2560" t="str">
        <f t="shared" si="157"/>
        <v>Afternoon</v>
      </c>
      <c r="M2560" t="str">
        <f t="shared" si="158"/>
        <v>17</v>
      </c>
      <c r="N2560" t="str">
        <f t="shared" si="159"/>
        <v>19</v>
      </c>
    </row>
    <row r="2561" spans="1:14" x14ac:dyDescent="0.3">
      <c r="A2561">
        <v>1</v>
      </c>
      <c r="B2561">
        <v>8</v>
      </c>
      <c r="C2561" s="1">
        <v>40495</v>
      </c>
      <c r="D2561" s="21" t="str">
        <f t="shared" si="156"/>
        <v>13-Nov-2010</v>
      </c>
      <c r="E2561" s="2">
        <v>0.7715277777777777</v>
      </c>
      <c r="F2561" s="1">
        <v>40495</v>
      </c>
      <c r="G2561" s="2">
        <v>0.85486111111111107</v>
      </c>
      <c r="H2561">
        <v>50</v>
      </c>
      <c r="I2561">
        <v>120</v>
      </c>
      <c r="J2561" t="s">
        <v>8</v>
      </c>
      <c r="K2561" t="s">
        <v>18</v>
      </c>
      <c r="L2561" t="str">
        <f t="shared" si="157"/>
        <v>Evening</v>
      </c>
      <c r="M2561" t="str">
        <f t="shared" si="158"/>
        <v>18</v>
      </c>
      <c r="N2561" t="str">
        <f t="shared" si="159"/>
        <v>20</v>
      </c>
    </row>
    <row r="2562" spans="1:14" x14ac:dyDescent="0.3">
      <c r="A2562">
        <v>1</v>
      </c>
      <c r="B2562">
        <v>5</v>
      </c>
      <c r="C2562" s="1">
        <v>40495</v>
      </c>
      <c r="D2562" s="21" t="str">
        <f t="shared" si="156"/>
        <v>13-Nov-2010</v>
      </c>
      <c r="E2562" s="2">
        <v>0.78402777777777777</v>
      </c>
      <c r="F2562" s="1">
        <v>40495</v>
      </c>
      <c r="G2562" s="2">
        <v>0.96527777777777779</v>
      </c>
      <c r="H2562">
        <v>90</v>
      </c>
      <c r="I2562">
        <v>261</v>
      </c>
      <c r="J2562" t="s">
        <v>8</v>
      </c>
      <c r="K2562" t="s">
        <v>18</v>
      </c>
      <c r="L2562" t="str">
        <f t="shared" si="157"/>
        <v>Evening</v>
      </c>
      <c r="M2562" t="str">
        <f t="shared" si="158"/>
        <v>18</v>
      </c>
      <c r="N2562" t="str">
        <f t="shared" si="159"/>
        <v>23</v>
      </c>
    </row>
    <row r="2563" spans="1:14" x14ac:dyDescent="0.3">
      <c r="A2563">
        <v>1</v>
      </c>
      <c r="B2563">
        <v>5</v>
      </c>
      <c r="C2563" s="1">
        <v>40495</v>
      </c>
      <c r="D2563" s="21" t="str">
        <f t="shared" ref="D2563:D2626" si="160" xml:space="preserve"> TEXT(C2563, "dd-Mmm-yyyy")</f>
        <v>13-Nov-2010</v>
      </c>
      <c r="E2563" s="2">
        <v>0.78819444444444453</v>
      </c>
      <c r="F2563" s="1">
        <v>40495</v>
      </c>
      <c r="G2563" s="2">
        <v>0.96527777777777779</v>
      </c>
      <c r="H2563">
        <v>90</v>
      </c>
      <c r="I2563">
        <v>255</v>
      </c>
      <c r="J2563" t="s">
        <v>8</v>
      </c>
      <c r="K2563" t="s">
        <v>18</v>
      </c>
      <c r="L2563" t="str">
        <f t="shared" ref="L2563:L2626" si="161">IF(AND(E2563&gt;$T$6,E2563&lt;=$U$6),"Morning",IF(AND(E2563&gt;$U$6,E2563&lt;=$V$6),"Afternoon", IF(AND(E2563&gt;$V$6,E2563&lt;=$W$6),"Evening", "Night")))</f>
        <v>Evening</v>
      </c>
      <c r="M2563" t="str">
        <f t="shared" ref="M2563:M2626" si="162" xml:space="preserve"> TEXT(E2563, "H")</f>
        <v>18</v>
      </c>
      <c r="N2563" t="str">
        <f t="shared" ref="N2563:N2626" si="163" xml:space="preserve"> TEXT(G2563,"HH")</f>
        <v>23</v>
      </c>
    </row>
    <row r="2564" spans="1:14" x14ac:dyDescent="0.3">
      <c r="A2564">
        <v>1</v>
      </c>
      <c r="B2564">
        <v>5</v>
      </c>
      <c r="C2564" s="1">
        <v>40495</v>
      </c>
      <c r="D2564" s="21" t="str">
        <f t="shared" si="160"/>
        <v>13-Nov-2010</v>
      </c>
      <c r="E2564" s="2">
        <v>0.80138888888888893</v>
      </c>
      <c r="F2564" s="1">
        <v>40495</v>
      </c>
      <c r="G2564" s="2">
        <v>0.84305555555555556</v>
      </c>
      <c r="H2564">
        <v>50</v>
      </c>
      <c r="I2564">
        <v>60</v>
      </c>
      <c r="J2564" t="s">
        <v>8</v>
      </c>
      <c r="K2564" t="s">
        <v>18</v>
      </c>
      <c r="L2564" t="str">
        <f t="shared" si="161"/>
        <v>Evening</v>
      </c>
      <c r="M2564" t="str">
        <f t="shared" si="162"/>
        <v>19</v>
      </c>
      <c r="N2564" t="str">
        <f t="shared" si="163"/>
        <v>20</v>
      </c>
    </row>
    <row r="2565" spans="1:14" x14ac:dyDescent="0.3">
      <c r="A2565">
        <v>1</v>
      </c>
      <c r="B2565">
        <v>5</v>
      </c>
      <c r="C2565" s="1">
        <v>40495</v>
      </c>
      <c r="D2565" s="21" t="str">
        <f t="shared" si="160"/>
        <v>13-Nov-2010</v>
      </c>
      <c r="E2565" s="2">
        <v>0.80763888888888891</v>
      </c>
      <c r="F2565" s="1">
        <v>40495</v>
      </c>
      <c r="G2565" s="2">
        <v>0.93680555555555556</v>
      </c>
      <c r="H2565">
        <v>70</v>
      </c>
      <c r="I2565">
        <v>186</v>
      </c>
      <c r="J2565" t="s">
        <v>8</v>
      </c>
      <c r="K2565" t="s">
        <v>18</v>
      </c>
      <c r="L2565" t="str">
        <f t="shared" si="161"/>
        <v>Evening</v>
      </c>
      <c r="M2565" t="str">
        <f t="shared" si="162"/>
        <v>19</v>
      </c>
      <c r="N2565" t="str">
        <f t="shared" si="163"/>
        <v>22</v>
      </c>
    </row>
    <row r="2566" spans="1:14" x14ac:dyDescent="0.3">
      <c r="A2566">
        <v>1</v>
      </c>
      <c r="B2566">
        <v>6</v>
      </c>
      <c r="C2566" s="1">
        <v>40495</v>
      </c>
      <c r="D2566" s="21" t="str">
        <f t="shared" si="160"/>
        <v>13-Nov-2010</v>
      </c>
      <c r="E2566" s="2">
        <v>0.84930555555555554</v>
      </c>
      <c r="F2566" s="1">
        <v>40495</v>
      </c>
      <c r="G2566" s="2">
        <v>0.96666666666666667</v>
      </c>
      <c r="H2566">
        <v>50</v>
      </c>
      <c r="I2566">
        <v>169</v>
      </c>
      <c r="J2566" t="s">
        <v>8</v>
      </c>
      <c r="K2566" t="s">
        <v>18</v>
      </c>
      <c r="L2566" t="str">
        <f t="shared" si="161"/>
        <v>Evening</v>
      </c>
      <c r="M2566" t="str">
        <f t="shared" si="162"/>
        <v>20</v>
      </c>
      <c r="N2566" t="str">
        <f t="shared" si="163"/>
        <v>23</v>
      </c>
    </row>
    <row r="2567" spans="1:14" x14ac:dyDescent="0.3">
      <c r="A2567">
        <v>1</v>
      </c>
      <c r="B2567">
        <v>5</v>
      </c>
      <c r="C2567" s="1">
        <v>40495</v>
      </c>
      <c r="D2567" s="21" t="str">
        <f t="shared" si="160"/>
        <v>13-Nov-2010</v>
      </c>
      <c r="E2567" s="2">
        <v>0.875</v>
      </c>
      <c r="F2567" s="1">
        <v>40496</v>
      </c>
      <c r="G2567" s="2">
        <v>1.3194444444444444E-2</v>
      </c>
      <c r="H2567">
        <v>70</v>
      </c>
      <c r="I2567">
        <v>199</v>
      </c>
      <c r="J2567" t="s">
        <v>8</v>
      </c>
      <c r="K2567" t="s">
        <v>18</v>
      </c>
      <c r="L2567" t="str">
        <f t="shared" si="161"/>
        <v>Evening</v>
      </c>
      <c r="M2567" t="str">
        <f t="shared" si="162"/>
        <v>21</v>
      </c>
      <c r="N2567" t="str">
        <f t="shared" si="163"/>
        <v>00</v>
      </c>
    </row>
    <row r="2568" spans="1:14" x14ac:dyDescent="0.3">
      <c r="A2568">
        <v>1</v>
      </c>
      <c r="B2568">
        <v>5</v>
      </c>
      <c r="C2568" s="1">
        <v>40495</v>
      </c>
      <c r="D2568" s="21" t="str">
        <f t="shared" si="160"/>
        <v>13-Nov-2010</v>
      </c>
      <c r="E2568" s="2">
        <v>0.89236111111111116</v>
      </c>
      <c r="F2568" s="1">
        <v>40496</v>
      </c>
      <c r="G2568" s="2">
        <v>2.2222222222222223E-2</v>
      </c>
      <c r="H2568">
        <v>70</v>
      </c>
      <c r="I2568">
        <v>187</v>
      </c>
      <c r="J2568" t="s">
        <v>8</v>
      </c>
      <c r="K2568" t="s">
        <v>18</v>
      </c>
      <c r="L2568" t="str">
        <f t="shared" si="161"/>
        <v>Evening</v>
      </c>
      <c r="M2568" t="str">
        <f t="shared" si="162"/>
        <v>21</v>
      </c>
      <c r="N2568" t="str">
        <f t="shared" si="163"/>
        <v>00</v>
      </c>
    </row>
    <row r="2569" spans="1:14" x14ac:dyDescent="0.3">
      <c r="A2569">
        <v>1</v>
      </c>
      <c r="B2569">
        <v>5</v>
      </c>
      <c r="C2569" s="1">
        <v>40495</v>
      </c>
      <c r="D2569" s="21" t="str">
        <f t="shared" si="160"/>
        <v>13-Nov-2010</v>
      </c>
      <c r="E2569" s="2">
        <v>0.93472222222222223</v>
      </c>
      <c r="F2569" s="1">
        <v>40496</v>
      </c>
      <c r="G2569" s="2">
        <v>6.5972222222222224E-2</v>
      </c>
      <c r="H2569">
        <v>70</v>
      </c>
      <c r="I2569">
        <v>189</v>
      </c>
      <c r="J2569" t="s">
        <v>8</v>
      </c>
      <c r="K2569" t="s">
        <v>18</v>
      </c>
      <c r="L2569" t="str">
        <f t="shared" si="161"/>
        <v>Night</v>
      </c>
      <c r="M2569" t="str">
        <f t="shared" si="162"/>
        <v>22</v>
      </c>
      <c r="N2569" t="str">
        <f t="shared" si="163"/>
        <v>01</v>
      </c>
    </row>
    <row r="2570" spans="1:14" x14ac:dyDescent="0.3">
      <c r="A2570">
        <v>1</v>
      </c>
      <c r="B2570">
        <v>6</v>
      </c>
      <c r="C2570" s="1">
        <v>40495</v>
      </c>
      <c r="D2570" s="21" t="str">
        <f t="shared" si="160"/>
        <v>13-Nov-2010</v>
      </c>
      <c r="E2570" s="2">
        <v>0.95624999999999993</v>
      </c>
      <c r="F2570" s="1">
        <v>40496</v>
      </c>
      <c r="G2570" s="2">
        <v>9.930555555555555E-2</v>
      </c>
      <c r="H2570">
        <v>70</v>
      </c>
      <c r="I2570">
        <v>206</v>
      </c>
      <c r="J2570" t="s">
        <v>8</v>
      </c>
      <c r="K2570" t="s">
        <v>18</v>
      </c>
      <c r="L2570" t="str">
        <f t="shared" si="161"/>
        <v>Night</v>
      </c>
      <c r="M2570" t="str">
        <f t="shared" si="162"/>
        <v>22</v>
      </c>
      <c r="N2570" t="str">
        <f t="shared" si="163"/>
        <v>02</v>
      </c>
    </row>
    <row r="2571" spans="1:14" x14ac:dyDescent="0.3">
      <c r="A2571">
        <v>1</v>
      </c>
      <c r="B2571">
        <v>6</v>
      </c>
      <c r="C2571" s="1">
        <v>40496</v>
      </c>
      <c r="D2571" s="21" t="str">
        <f t="shared" si="160"/>
        <v>14-Nov-2010</v>
      </c>
      <c r="E2571" s="2">
        <v>1.4583333333333332E-2</v>
      </c>
      <c r="F2571" s="1">
        <v>40496</v>
      </c>
      <c r="G2571" s="2">
        <v>2.8472222222222222E-2</v>
      </c>
      <c r="H2571">
        <v>50</v>
      </c>
      <c r="I2571">
        <v>20</v>
      </c>
      <c r="J2571" t="s">
        <v>8</v>
      </c>
      <c r="K2571" t="s">
        <v>21</v>
      </c>
      <c r="L2571" t="str">
        <f t="shared" si="161"/>
        <v>Night</v>
      </c>
      <c r="M2571" t="str">
        <f t="shared" si="162"/>
        <v>0</v>
      </c>
      <c r="N2571" t="str">
        <f t="shared" si="163"/>
        <v>00</v>
      </c>
    </row>
    <row r="2572" spans="1:14" x14ac:dyDescent="0.3">
      <c r="A2572">
        <v>1</v>
      </c>
      <c r="B2572">
        <v>6</v>
      </c>
      <c r="C2572" s="1">
        <v>40496</v>
      </c>
      <c r="D2572" s="21" t="str">
        <f t="shared" si="160"/>
        <v>14-Nov-2010</v>
      </c>
      <c r="E2572" s="2">
        <v>0.40347222222222223</v>
      </c>
      <c r="F2572" s="1">
        <v>40496</v>
      </c>
      <c r="G2572" s="2">
        <v>0.54861111111111105</v>
      </c>
      <c r="H2572">
        <v>70</v>
      </c>
      <c r="I2572">
        <v>209</v>
      </c>
      <c r="J2572" t="s">
        <v>8</v>
      </c>
      <c r="K2572" t="s">
        <v>21</v>
      </c>
      <c r="L2572" t="str">
        <f t="shared" si="161"/>
        <v>Night</v>
      </c>
      <c r="M2572" t="str">
        <f t="shared" si="162"/>
        <v>9</v>
      </c>
      <c r="N2572" t="str">
        <f t="shared" si="163"/>
        <v>13</v>
      </c>
    </row>
    <row r="2573" spans="1:14" x14ac:dyDescent="0.3">
      <c r="A2573">
        <v>1</v>
      </c>
      <c r="B2573">
        <v>5</v>
      </c>
      <c r="C2573" s="1">
        <v>40496</v>
      </c>
      <c r="D2573" s="21" t="str">
        <f t="shared" si="160"/>
        <v>14-Nov-2010</v>
      </c>
      <c r="E2573" s="2">
        <v>0.52638888888888891</v>
      </c>
      <c r="F2573" s="1">
        <v>40496</v>
      </c>
      <c r="G2573" s="2">
        <v>0.6118055555555556</v>
      </c>
      <c r="H2573">
        <v>50</v>
      </c>
      <c r="I2573">
        <v>123</v>
      </c>
      <c r="J2573" t="s">
        <v>8</v>
      </c>
      <c r="K2573" t="s">
        <v>21</v>
      </c>
      <c r="L2573" t="str">
        <f t="shared" si="161"/>
        <v>Morning</v>
      </c>
      <c r="M2573" t="str">
        <f t="shared" si="162"/>
        <v>12</v>
      </c>
      <c r="N2573" t="str">
        <f t="shared" si="163"/>
        <v>14</v>
      </c>
    </row>
    <row r="2574" spans="1:14" x14ac:dyDescent="0.3">
      <c r="A2574">
        <v>1</v>
      </c>
      <c r="B2574">
        <v>6</v>
      </c>
      <c r="C2574" s="1">
        <v>40496</v>
      </c>
      <c r="D2574" s="21" t="str">
        <f t="shared" si="160"/>
        <v>14-Nov-2010</v>
      </c>
      <c r="E2574" s="2">
        <v>0.53263888888888888</v>
      </c>
      <c r="F2574" s="1">
        <v>40496</v>
      </c>
      <c r="G2574" s="2">
        <v>0.55833333333333335</v>
      </c>
      <c r="H2574">
        <v>50</v>
      </c>
      <c r="I2574">
        <v>37</v>
      </c>
      <c r="J2574" t="s">
        <v>8</v>
      </c>
      <c r="K2574" t="s">
        <v>21</v>
      </c>
      <c r="L2574" t="str">
        <f t="shared" si="161"/>
        <v>Morning</v>
      </c>
      <c r="M2574" t="str">
        <f t="shared" si="162"/>
        <v>12</v>
      </c>
      <c r="N2574" t="str">
        <f t="shared" si="163"/>
        <v>13</v>
      </c>
    </row>
    <row r="2575" spans="1:14" x14ac:dyDescent="0.3">
      <c r="A2575">
        <v>1</v>
      </c>
      <c r="B2575">
        <v>5</v>
      </c>
      <c r="C2575" s="1">
        <v>40496</v>
      </c>
      <c r="D2575" s="21" t="str">
        <f t="shared" si="160"/>
        <v>14-Nov-2010</v>
      </c>
      <c r="E2575" s="2">
        <v>0.54166666666666663</v>
      </c>
      <c r="F2575" s="1">
        <v>40496</v>
      </c>
      <c r="G2575" s="2">
        <v>0.74861111111111101</v>
      </c>
      <c r="H2575">
        <v>90</v>
      </c>
      <c r="I2575">
        <v>298</v>
      </c>
      <c r="J2575" t="s">
        <v>8</v>
      </c>
      <c r="K2575" t="s">
        <v>21</v>
      </c>
      <c r="L2575" t="str">
        <f t="shared" si="161"/>
        <v>Morning</v>
      </c>
      <c r="M2575" t="str">
        <f t="shared" si="162"/>
        <v>13</v>
      </c>
      <c r="N2575" t="str">
        <f t="shared" si="163"/>
        <v>17</v>
      </c>
    </row>
    <row r="2576" spans="1:14" x14ac:dyDescent="0.3">
      <c r="A2576">
        <v>1</v>
      </c>
      <c r="B2576">
        <v>5</v>
      </c>
      <c r="C2576" s="1">
        <v>40496</v>
      </c>
      <c r="D2576" s="21" t="str">
        <f t="shared" si="160"/>
        <v>14-Nov-2010</v>
      </c>
      <c r="E2576" s="2">
        <v>0.54236111111111118</v>
      </c>
      <c r="F2576" s="1">
        <v>40496</v>
      </c>
      <c r="G2576" s="2">
        <v>0.59722222222222221</v>
      </c>
      <c r="H2576">
        <v>50</v>
      </c>
      <c r="I2576">
        <v>79</v>
      </c>
      <c r="J2576" t="s">
        <v>8</v>
      </c>
      <c r="K2576" t="s">
        <v>21</v>
      </c>
      <c r="L2576" t="str">
        <f t="shared" si="161"/>
        <v>Morning</v>
      </c>
      <c r="M2576" t="str">
        <f t="shared" si="162"/>
        <v>13</v>
      </c>
      <c r="N2576" t="str">
        <f t="shared" si="163"/>
        <v>14</v>
      </c>
    </row>
    <row r="2577" spans="1:14" x14ac:dyDescent="0.3">
      <c r="A2577">
        <v>1</v>
      </c>
      <c r="B2577">
        <v>8</v>
      </c>
      <c r="C2577" s="1">
        <v>40496</v>
      </c>
      <c r="D2577" s="21" t="str">
        <f t="shared" si="160"/>
        <v>14-Nov-2010</v>
      </c>
      <c r="E2577" s="2">
        <v>0.55694444444444446</v>
      </c>
      <c r="F2577" s="1">
        <v>40496</v>
      </c>
      <c r="G2577" s="2">
        <v>0.68333333333333324</v>
      </c>
      <c r="H2577">
        <v>70</v>
      </c>
      <c r="I2577">
        <v>182</v>
      </c>
      <c r="J2577" t="s">
        <v>8</v>
      </c>
      <c r="K2577" t="s">
        <v>21</v>
      </c>
      <c r="L2577" t="str">
        <f t="shared" si="161"/>
        <v>Morning</v>
      </c>
      <c r="M2577" t="str">
        <f t="shared" si="162"/>
        <v>13</v>
      </c>
      <c r="N2577" t="str">
        <f t="shared" si="163"/>
        <v>16</v>
      </c>
    </row>
    <row r="2578" spans="1:14" x14ac:dyDescent="0.3">
      <c r="A2578">
        <v>1</v>
      </c>
      <c r="B2578">
        <v>6</v>
      </c>
      <c r="C2578" s="1">
        <v>40496</v>
      </c>
      <c r="D2578" s="21" t="str">
        <f t="shared" si="160"/>
        <v>14-Nov-2010</v>
      </c>
      <c r="E2578" s="2">
        <v>0.60277777777777775</v>
      </c>
      <c r="F2578" s="1">
        <v>40496</v>
      </c>
      <c r="G2578" s="2">
        <v>0.65763888888888888</v>
      </c>
      <c r="H2578">
        <v>50</v>
      </c>
      <c r="I2578">
        <v>79</v>
      </c>
      <c r="J2578" t="s">
        <v>8</v>
      </c>
      <c r="K2578" t="s">
        <v>21</v>
      </c>
      <c r="L2578" t="str">
        <f t="shared" si="161"/>
        <v>Afternoon</v>
      </c>
      <c r="M2578" t="str">
        <f t="shared" si="162"/>
        <v>14</v>
      </c>
      <c r="N2578" t="str">
        <f t="shared" si="163"/>
        <v>15</v>
      </c>
    </row>
    <row r="2579" spans="1:14" x14ac:dyDescent="0.3">
      <c r="A2579">
        <v>1</v>
      </c>
      <c r="B2579">
        <v>8</v>
      </c>
      <c r="C2579" s="1">
        <v>40496</v>
      </c>
      <c r="D2579" s="21" t="str">
        <f t="shared" si="160"/>
        <v>14-Nov-2010</v>
      </c>
      <c r="E2579" s="2">
        <v>0.61041666666666672</v>
      </c>
      <c r="F2579" s="1">
        <v>40496</v>
      </c>
      <c r="G2579" s="2">
        <v>0.7402777777777777</v>
      </c>
      <c r="H2579">
        <v>70</v>
      </c>
      <c r="I2579">
        <v>187</v>
      </c>
      <c r="J2579" t="s">
        <v>8</v>
      </c>
      <c r="K2579" t="s">
        <v>21</v>
      </c>
      <c r="L2579" t="str">
        <f t="shared" si="161"/>
        <v>Afternoon</v>
      </c>
      <c r="M2579" t="str">
        <f t="shared" si="162"/>
        <v>14</v>
      </c>
      <c r="N2579" t="str">
        <f t="shared" si="163"/>
        <v>17</v>
      </c>
    </row>
    <row r="2580" spans="1:14" x14ac:dyDescent="0.3">
      <c r="A2580">
        <v>1</v>
      </c>
      <c r="B2580">
        <v>5</v>
      </c>
      <c r="C2580" s="1">
        <v>40496</v>
      </c>
      <c r="D2580" s="21" t="str">
        <f t="shared" si="160"/>
        <v>14-Nov-2010</v>
      </c>
      <c r="E2580" s="2">
        <v>0.61458333333333337</v>
      </c>
      <c r="F2580" s="1">
        <v>40496</v>
      </c>
      <c r="G2580" s="2">
        <v>0.75763888888888886</v>
      </c>
      <c r="H2580">
        <v>70</v>
      </c>
      <c r="I2580">
        <v>206</v>
      </c>
      <c r="J2580" t="s">
        <v>8</v>
      </c>
      <c r="K2580" t="s">
        <v>21</v>
      </c>
      <c r="L2580" t="str">
        <f t="shared" si="161"/>
        <v>Afternoon</v>
      </c>
      <c r="M2580" t="str">
        <f t="shared" si="162"/>
        <v>14</v>
      </c>
      <c r="N2580" t="str">
        <f t="shared" si="163"/>
        <v>18</v>
      </c>
    </row>
    <row r="2581" spans="1:14" x14ac:dyDescent="0.3">
      <c r="A2581">
        <v>1</v>
      </c>
      <c r="B2581">
        <v>6</v>
      </c>
      <c r="C2581" s="1">
        <v>40496</v>
      </c>
      <c r="D2581" s="21" t="str">
        <f t="shared" si="160"/>
        <v>14-Nov-2010</v>
      </c>
      <c r="E2581" s="2">
        <v>0.62083333333333335</v>
      </c>
      <c r="F2581" s="1">
        <v>40496</v>
      </c>
      <c r="G2581" s="2">
        <v>0.71111111111111114</v>
      </c>
      <c r="H2581">
        <v>50</v>
      </c>
      <c r="I2581">
        <v>130</v>
      </c>
      <c r="J2581" t="s">
        <v>8</v>
      </c>
      <c r="K2581" t="s">
        <v>21</v>
      </c>
      <c r="L2581" t="str">
        <f t="shared" si="161"/>
        <v>Afternoon</v>
      </c>
      <c r="M2581" t="str">
        <f t="shared" si="162"/>
        <v>14</v>
      </c>
      <c r="N2581" t="str">
        <f t="shared" si="163"/>
        <v>17</v>
      </c>
    </row>
    <row r="2582" spans="1:14" x14ac:dyDescent="0.3">
      <c r="A2582">
        <v>1</v>
      </c>
      <c r="B2582">
        <v>5</v>
      </c>
      <c r="C2582" s="1">
        <v>40496</v>
      </c>
      <c r="D2582" s="21" t="str">
        <f t="shared" si="160"/>
        <v>14-Nov-2010</v>
      </c>
      <c r="E2582" s="2">
        <v>0.66388888888888886</v>
      </c>
      <c r="F2582" s="1">
        <v>40496</v>
      </c>
      <c r="G2582" s="2">
        <v>0.80208333333333337</v>
      </c>
      <c r="H2582">
        <v>70</v>
      </c>
      <c r="I2582">
        <v>199</v>
      </c>
      <c r="J2582" t="s">
        <v>8</v>
      </c>
      <c r="K2582" t="s">
        <v>21</v>
      </c>
      <c r="L2582" t="str">
        <f t="shared" si="161"/>
        <v>Afternoon</v>
      </c>
      <c r="M2582" t="str">
        <f t="shared" si="162"/>
        <v>15</v>
      </c>
      <c r="N2582" t="str">
        <f t="shared" si="163"/>
        <v>19</v>
      </c>
    </row>
    <row r="2583" spans="1:14" x14ac:dyDescent="0.3">
      <c r="A2583">
        <v>1</v>
      </c>
      <c r="B2583">
        <v>5</v>
      </c>
      <c r="C2583" s="1">
        <v>40496</v>
      </c>
      <c r="D2583" s="21" t="str">
        <f t="shared" si="160"/>
        <v>14-Nov-2010</v>
      </c>
      <c r="E2583" s="2">
        <v>0.69930555555555562</v>
      </c>
      <c r="F2583" s="1">
        <v>40496</v>
      </c>
      <c r="G2583" s="2">
        <v>0.77500000000000002</v>
      </c>
      <c r="H2583">
        <v>50</v>
      </c>
      <c r="I2583">
        <v>109</v>
      </c>
      <c r="J2583" t="s">
        <v>8</v>
      </c>
      <c r="K2583" t="s">
        <v>21</v>
      </c>
      <c r="L2583" t="str">
        <f t="shared" si="161"/>
        <v>Afternoon</v>
      </c>
      <c r="M2583" t="str">
        <f t="shared" si="162"/>
        <v>16</v>
      </c>
      <c r="N2583" t="str">
        <f t="shared" si="163"/>
        <v>18</v>
      </c>
    </row>
    <row r="2584" spans="1:14" x14ac:dyDescent="0.3">
      <c r="A2584">
        <v>1</v>
      </c>
      <c r="B2584">
        <v>6</v>
      </c>
      <c r="C2584" s="1">
        <v>40496</v>
      </c>
      <c r="D2584" s="21" t="str">
        <f t="shared" si="160"/>
        <v>14-Nov-2010</v>
      </c>
      <c r="E2584" s="2">
        <v>0.72152777777777777</v>
      </c>
      <c r="F2584" s="1">
        <v>40496</v>
      </c>
      <c r="G2584" s="2">
        <v>0.90347222222222223</v>
      </c>
      <c r="H2584">
        <v>90</v>
      </c>
      <c r="I2584">
        <v>262</v>
      </c>
      <c r="J2584" t="s">
        <v>8</v>
      </c>
      <c r="K2584" t="s">
        <v>21</v>
      </c>
      <c r="L2584" t="str">
        <f t="shared" si="161"/>
        <v>Afternoon</v>
      </c>
      <c r="M2584" t="str">
        <f t="shared" si="162"/>
        <v>17</v>
      </c>
      <c r="N2584" t="str">
        <f t="shared" si="163"/>
        <v>21</v>
      </c>
    </row>
    <row r="2585" spans="1:14" x14ac:dyDescent="0.3">
      <c r="A2585">
        <v>1</v>
      </c>
      <c r="B2585">
        <v>5</v>
      </c>
      <c r="C2585" s="1">
        <v>40496</v>
      </c>
      <c r="D2585" s="21" t="str">
        <f t="shared" si="160"/>
        <v>14-Nov-2010</v>
      </c>
      <c r="E2585" s="2">
        <v>0.73402777777777783</v>
      </c>
      <c r="F2585" s="1">
        <v>40496</v>
      </c>
      <c r="G2585" s="2">
        <v>0.90555555555555556</v>
      </c>
      <c r="H2585">
        <v>90</v>
      </c>
      <c r="I2585">
        <v>247</v>
      </c>
      <c r="J2585" t="s">
        <v>8</v>
      </c>
      <c r="K2585" t="s">
        <v>21</v>
      </c>
      <c r="L2585" t="str">
        <f t="shared" si="161"/>
        <v>Afternoon</v>
      </c>
      <c r="M2585" t="str">
        <f t="shared" si="162"/>
        <v>17</v>
      </c>
      <c r="N2585" t="str">
        <f t="shared" si="163"/>
        <v>21</v>
      </c>
    </row>
    <row r="2586" spans="1:14" x14ac:dyDescent="0.3">
      <c r="A2586">
        <v>1</v>
      </c>
      <c r="B2586">
        <v>5</v>
      </c>
      <c r="C2586" s="1">
        <v>40496</v>
      </c>
      <c r="D2586" s="21" t="str">
        <f t="shared" si="160"/>
        <v>14-Nov-2010</v>
      </c>
      <c r="E2586" s="2">
        <v>0.76250000000000007</v>
      </c>
      <c r="F2586" s="1">
        <v>40496</v>
      </c>
      <c r="G2586" s="2">
        <v>0.83124999999999993</v>
      </c>
      <c r="H2586">
        <v>50</v>
      </c>
      <c r="I2586">
        <v>99</v>
      </c>
      <c r="J2586" t="s">
        <v>8</v>
      </c>
      <c r="K2586" t="s">
        <v>21</v>
      </c>
      <c r="L2586" t="str">
        <f t="shared" si="161"/>
        <v>Evening</v>
      </c>
      <c r="M2586" t="str">
        <f t="shared" si="162"/>
        <v>18</v>
      </c>
      <c r="N2586" t="str">
        <f t="shared" si="163"/>
        <v>19</v>
      </c>
    </row>
    <row r="2587" spans="1:14" x14ac:dyDescent="0.3">
      <c r="A2587">
        <v>1</v>
      </c>
      <c r="B2587">
        <v>6</v>
      </c>
      <c r="C2587" s="1">
        <v>40496</v>
      </c>
      <c r="D2587" s="21" t="str">
        <f t="shared" si="160"/>
        <v>14-Nov-2010</v>
      </c>
      <c r="E2587" s="2">
        <v>0.77222222222222225</v>
      </c>
      <c r="F2587" s="1">
        <v>40496</v>
      </c>
      <c r="G2587" s="2">
        <v>0.87152777777777779</v>
      </c>
      <c r="H2587">
        <v>50</v>
      </c>
      <c r="I2587">
        <v>143</v>
      </c>
      <c r="J2587" t="s">
        <v>8</v>
      </c>
      <c r="K2587" t="s">
        <v>21</v>
      </c>
      <c r="L2587" t="str">
        <f t="shared" si="161"/>
        <v>Evening</v>
      </c>
      <c r="M2587" t="str">
        <f t="shared" si="162"/>
        <v>18</v>
      </c>
      <c r="N2587" t="str">
        <f t="shared" si="163"/>
        <v>20</v>
      </c>
    </row>
    <row r="2588" spans="1:14" x14ac:dyDescent="0.3">
      <c r="A2588">
        <v>1</v>
      </c>
      <c r="B2588">
        <v>5</v>
      </c>
      <c r="C2588" s="1">
        <v>40496</v>
      </c>
      <c r="D2588" s="21" t="str">
        <f t="shared" si="160"/>
        <v>14-Nov-2010</v>
      </c>
      <c r="E2588" s="2">
        <v>0.80972222222222223</v>
      </c>
      <c r="F2588" s="1">
        <v>40496</v>
      </c>
      <c r="G2588" s="2">
        <v>0.92013888888888884</v>
      </c>
      <c r="H2588">
        <v>50</v>
      </c>
      <c r="I2588">
        <v>159</v>
      </c>
      <c r="J2588" t="s">
        <v>8</v>
      </c>
      <c r="K2588" t="s">
        <v>21</v>
      </c>
      <c r="L2588" t="str">
        <f t="shared" si="161"/>
        <v>Evening</v>
      </c>
      <c r="M2588" t="str">
        <f t="shared" si="162"/>
        <v>19</v>
      </c>
      <c r="N2588" t="str">
        <f t="shared" si="163"/>
        <v>22</v>
      </c>
    </row>
    <row r="2589" spans="1:14" x14ac:dyDescent="0.3">
      <c r="A2589">
        <v>1</v>
      </c>
      <c r="B2589">
        <v>8</v>
      </c>
      <c r="C2589" s="1">
        <v>40496</v>
      </c>
      <c r="D2589" s="21" t="str">
        <f t="shared" si="160"/>
        <v>14-Nov-2010</v>
      </c>
      <c r="E2589" s="2">
        <v>0.80972222222222223</v>
      </c>
      <c r="F2589" s="1">
        <v>40496</v>
      </c>
      <c r="G2589" s="2">
        <v>0.84236111111111101</v>
      </c>
      <c r="H2589">
        <v>50</v>
      </c>
      <c r="I2589">
        <v>47</v>
      </c>
      <c r="J2589" t="s">
        <v>8</v>
      </c>
      <c r="K2589" t="s">
        <v>21</v>
      </c>
      <c r="L2589" t="str">
        <f t="shared" si="161"/>
        <v>Evening</v>
      </c>
      <c r="M2589" t="str">
        <f t="shared" si="162"/>
        <v>19</v>
      </c>
      <c r="N2589" t="str">
        <f t="shared" si="163"/>
        <v>20</v>
      </c>
    </row>
    <row r="2590" spans="1:14" x14ac:dyDescent="0.3">
      <c r="A2590">
        <v>1</v>
      </c>
      <c r="B2590">
        <v>6</v>
      </c>
      <c r="C2590" s="1">
        <v>40496</v>
      </c>
      <c r="D2590" s="21" t="str">
        <f t="shared" si="160"/>
        <v>14-Nov-2010</v>
      </c>
      <c r="E2590" s="2">
        <v>0.82777777777777783</v>
      </c>
      <c r="F2590" s="1">
        <v>40496</v>
      </c>
      <c r="G2590" s="2">
        <v>0.9555555555555556</v>
      </c>
      <c r="H2590">
        <v>70</v>
      </c>
      <c r="I2590">
        <v>184</v>
      </c>
      <c r="J2590" t="s">
        <v>8</v>
      </c>
      <c r="K2590" t="s">
        <v>21</v>
      </c>
      <c r="L2590" t="str">
        <f t="shared" si="161"/>
        <v>Evening</v>
      </c>
      <c r="M2590" t="str">
        <f t="shared" si="162"/>
        <v>19</v>
      </c>
      <c r="N2590" t="str">
        <f t="shared" si="163"/>
        <v>22</v>
      </c>
    </row>
    <row r="2591" spans="1:14" x14ac:dyDescent="0.3">
      <c r="A2591">
        <v>1</v>
      </c>
      <c r="B2591">
        <v>6</v>
      </c>
      <c r="C2591" s="1">
        <v>40496</v>
      </c>
      <c r="D2591" s="21" t="str">
        <f t="shared" si="160"/>
        <v>14-Nov-2010</v>
      </c>
      <c r="E2591" s="2">
        <v>0.8340277777777777</v>
      </c>
      <c r="F2591" s="1">
        <v>40496</v>
      </c>
      <c r="G2591" s="2">
        <v>0.87986111111111109</v>
      </c>
      <c r="H2591">
        <v>50</v>
      </c>
      <c r="I2591">
        <v>66</v>
      </c>
      <c r="J2591" t="s">
        <v>8</v>
      </c>
      <c r="K2591" t="s">
        <v>21</v>
      </c>
      <c r="L2591" t="str">
        <f t="shared" si="161"/>
        <v>Evening</v>
      </c>
      <c r="M2591" t="str">
        <f t="shared" si="162"/>
        <v>20</v>
      </c>
      <c r="N2591" t="str">
        <f t="shared" si="163"/>
        <v>21</v>
      </c>
    </row>
    <row r="2592" spans="1:14" x14ac:dyDescent="0.3">
      <c r="A2592">
        <v>1</v>
      </c>
      <c r="B2592">
        <v>6</v>
      </c>
      <c r="C2592" s="1">
        <v>40496</v>
      </c>
      <c r="D2592" s="21" t="str">
        <f t="shared" si="160"/>
        <v>14-Nov-2010</v>
      </c>
      <c r="E2592" s="2">
        <v>0.86041666666666661</v>
      </c>
      <c r="F2592" s="1">
        <v>40496</v>
      </c>
      <c r="G2592" s="2">
        <v>0.97499999999999998</v>
      </c>
      <c r="H2592">
        <v>50</v>
      </c>
      <c r="I2592">
        <v>165</v>
      </c>
      <c r="J2592" t="s">
        <v>8</v>
      </c>
      <c r="K2592" t="s">
        <v>21</v>
      </c>
      <c r="L2592" t="str">
        <f t="shared" si="161"/>
        <v>Evening</v>
      </c>
      <c r="M2592" t="str">
        <f t="shared" si="162"/>
        <v>20</v>
      </c>
      <c r="N2592" t="str">
        <f t="shared" si="163"/>
        <v>23</v>
      </c>
    </row>
    <row r="2593" spans="1:14" x14ac:dyDescent="0.3">
      <c r="A2593">
        <v>1</v>
      </c>
      <c r="B2593">
        <v>5</v>
      </c>
      <c r="C2593" s="1">
        <v>40496</v>
      </c>
      <c r="D2593" s="21" t="str">
        <f t="shared" si="160"/>
        <v>14-Nov-2010</v>
      </c>
      <c r="E2593" s="2">
        <v>0.86736111111111114</v>
      </c>
      <c r="F2593" s="1">
        <v>40496</v>
      </c>
      <c r="G2593" s="2">
        <v>0.96319444444444446</v>
      </c>
      <c r="H2593">
        <v>50</v>
      </c>
      <c r="I2593">
        <v>138</v>
      </c>
      <c r="J2593" t="s">
        <v>8</v>
      </c>
      <c r="K2593" t="s">
        <v>21</v>
      </c>
      <c r="L2593" t="str">
        <f t="shared" si="161"/>
        <v>Evening</v>
      </c>
      <c r="M2593" t="str">
        <f t="shared" si="162"/>
        <v>20</v>
      </c>
      <c r="N2593" t="str">
        <f t="shared" si="163"/>
        <v>23</v>
      </c>
    </row>
    <row r="2594" spans="1:14" x14ac:dyDescent="0.3">
      <c r="A2594">
        <v>1</v>
      </c>
      <c r="B2594">
        <v>5</v>
      </c>
      <c r="C2594" s="1">
        <v>40496</v>
      </c>
      <c r="D2594" s="21" t="str">
        <f t="shared" si="160"/>
        <v>14-Nov-2010</v>
      </c>
      <c r="E2594" s="2">
        <v>0.87152777777777779</v>
      </c>
      <c r="F2594" s="1">
        <v>40496</v>
      </c>
      <c r="G2594" s="2">
        <v>0.96805555555555556</v>
      </c>
      <c r="H2594">
        <v>50</v>
      </c>
      <c r="I2594">
        <v>139</v>
      </c>
      <c r="J2594" t="s">
        <v>8</v>
      </c>
      <c r="K2594" t="s">
        <v>21</v>
      </c>
      <c r="L2594" t="str">
        <f t="shared" si="161"/>
        <v>Evening</v>
      </c>
      <c r="M2594" t="str">
        <f t="shared" si="162"/>
        <v>20</v>
      </c>
      <c r="N2594" t="str">
        <f t="shared" si="163"/>
        <v>23</v>
      </c>
    </row>
    <row r="2595" spans="1:14" x14ac:dyDescent="0.3">
      <c r="A2595">
        <v>1</v>
      </c>
      <c r="B2595">
        <v>5</v>
      </c>
      <c r="C2595" s="1">
        <v>40496</v>
      </c>
      <c r="D2595" s="21" t="str">
        <f t="shared" si="160"/>
        <v>14-Nov-2010</v>
      </c>
      <c r="E2595" s="2">
        <v>0.8930555555555556</v>
      </c>
      <c r="F2595" s="1">
        <v>40497</v>
      </c>
      <c r="G2595" s="2">
        <v>2.5694444444444447E-2</v>
      </c>
      <c r="H2595">
        <v>70</v>
      </c>
      <c r="I2595">
        <v>191</v>
      </c>
      <c r="J2595" t="s">
        <v>8</v>
      </c>
      <c r="K2595" t="s">
        <v>21</v>
      </c>
      <c r="L2595" t="str">
        <f t="shared" si="161"/>
        <v>Evening</v>
      </c>
      <c r="M2595" t="str">
        <f t="shared" si="162"/>
        <v>21</v>
      </c>
      <c r="N2595" t="str">
        <f t="shared" si="163"/>
        <v>00</v>
      </c>
    </row>
    <row r="2596" spans="1:14" x14ac:dyDescent="0.3">
      <c r="A2596">
        <v>1</v>
      </c>
      <c r="B2596">
        <v>6</v>
      </c>
      <c r="C2596" s="1">
        <v>40496</v>
      </c>
      <c r="D2596" s="21" t="str">
        <f t="shared" si="160"/>
        <v>14-Nov-2010</v>
      </c>
      <c r="E2596" s="2">
        <v>0.92708333333333337</v>
      </c>
      <c r="F2596" s="1">
        <v>40496</v>
      </c>
      <c r="G2596" s="2">
        <v>0.95624999999999993</v>
      </c>
      <c r="H2596">
        <v>50</v>
      </c>
      <c r="I2596">
        <v>42</v>
      </c>
      <c r="J2596" t="s">
        <v>8</v>
      </c>
      <c r="K2596" t="s">
        <v>21</v>
      </c>
      <c r="L2596" t="str">
        <f t="shared" si="161"/>
        <v>Night</v>
      </c>
      <c r="M2596" t="str">
        <f t="shared" si="162"/>
        <v>22</v>
      </c>
      <c r="N2596" t="str">
        <f t="shared" si="163"/>
        <v>22</v>
      </c>
    </row>
    <row r="2597" spans="1:14" x14ac:dyDescent="0.3">
      <c r="A2597">
        <v>1</v>
      </c>
      <c r="B2597">
        <v>5</v>
      </c>
      <c r="C2597" s="1">
        <v>40496</v>
      </c>
      <c r="D2597" s="21" t="str">
        <f t="shared" si="160"/>
        <v>14-Nov-2010</v>
      </c>
      <c r="E2597" s="2">
        <v>0.95763888888888893</v>
      </c>
      <c r="F2597" s="1">
        <v>40497</v>
      </c>
      <c r="G2597" s="2">
        <v>2.2916666666666669E-2</v>
      </c>
      <c r="H2597">
        <v>50</v>
      </c>
      <c r="I2597">
        <v>94</v>
      </c>
      <c r="J2597" t="s">
        <v>8</v>
      </c>
      <c r="K2597" t="s">
        <v>21</v>
      </c>
      <c r="L2597" t="str">
        <f t="shared" si="161"/>
        <v>Night</v>
      </c>
      <c r="M2597" t="str">
        <f t="shared" si="162"/>
        <v>22</v>
      </c>
      <c r="N2597" t="str">
        <f t="shared" si="163"/>
        <v>00</v>
      </c>
    </row>
    <row r="2598" spans="1:14" x14ac:dyDescent="0.3">
      <c r="A2598">
        <v>1</v>
      </c>
      <c r="B2598">
        <v>6</v>
      </c>
      <c r="C2598" s="1">
        <v>40502</v>
      </c>
      <c r="D2598" s="21" t="str">
        <f t="shared" si="160"/>
        <v>20-Nov-2010</v>
      </c>
      <c r="E2598" s="2">
        <v>0.44513888888888892</v>
      </c>
      <c r="F2598" s="1">
        <v>40502</v>
      </c>
      <c r="G2598" s="2">
        <v>0.51388888888888895</v>
      </c>
      <c r="H2598">
        <v>50</v>
      </c>
      <c r="I2598">
        <v>99</v>
      </c>
      <c r="J2598" t="s">
        <v>8</v>
      </c>
      <c r="K2598" t="s">
        <v>18</v>
      </c>
      <c r="L2598" t="str">
        <f t="shared" si="161"/>
        <v>Morning</v>
      </c>
      <c r="M2598" t="str">
        <f t="shared" si="162"/>
        <v>10</v>
      </c>
      <c r="N2598" t="str">
        <f t="shared" si="163"/>
        <v>12</v>
      </c>
    </row>
    <row r="2599" spans="1:14" x14ac:dyDescent="0.3">
      <c r="A2599">
        <v>1</v>
      </c>
      <c r="B2599">
        <v>5</v>
      </c>
      <c r="C2599" s="1">
        <v>40502</v>
      </c>
      <c r="D2599" s="21" t="str">
        <f t="shared" si="160"/>
        <v>20-Nov-2010</v>
      </c>
      <c r="E2599" s="2">
        <v>0.52361111111111114</v>
      </c>
      <c r="F2599" s="1">
        <v>40502</v>
      </c>
      <c r="G2599" s="2">
        <v>0.6333333333333333</v>
      </c>
      <c r="H2599">
        <v>50</v>
      </c>
      <c r="I2599">
        <v>158</v>
      </c>
      <c r="J2599" t="s">
        <v>8</v>
      </c>
      <c r="K2599" t="s">
        <v>18</v>
      </c>
      <c r="L2599" t="str">
        <f t="shared" si="161"/>
        <v>Morning</v>
      </c>
      <c r="M2599" t="str">
        <f t="shared" si="162"/>
        <v>12</v>
      </c>
      <c r="N2599" t="str">
        <f t="shared" si="163"/>
        <v>15</v>
      </c>
    </row>
    <row r="2600" spans="1:14" x14ac:dyDescent="0.3">
      <c r="A2600">
        <v>1</v>
      </c>
      <c r="B2600">
        <v>5</v>
      </c>
      <c r="C2600" s="1">
        <v>40502</v>
      </c>
      <c r="D2600" s="21" t="str">
        <f t="shared" si="160"/>
        <v>20-Nov-2010</v>
      </c>
      <c r="E2600" s="2">
        <v>0.57430555555555551</v>
      </c>
      <c r="F2600" s="1">
        <v>40502</v>
      </c>
      <c r="G2600" s="2">
        <v>0.73472222222222217</v>
      </c>
      <c r="H2600">
        <v>70</v>
      </c>
      <c r="I2600">
        <v>231</v>
      </c>
      <c r="J2600" t="s">
        <v>8</v>
      </c>
      <c r="K2600" t="s">
        <v>18</v>
      </c>
      <c r="L2600" t="str">
        <f t="shared" si="161"/>
        <v>Morning</v>
      </c>
      <c r="M2600" t="str">
        <f t="shared" si="162"/>
        <v>13</v>
      </c>
      <c r="N2600" t="str">
        <f t="shared" si="163"/>
        <v>17</v>
      </c>
    </row>
    <row r="2601" spans="1:14" x14ac:dyDescent="0.3">
      <c r="A2601">
        <v>1</v>
      </c>
      <c r="B2601">
        <v>6</v>
      </c>
      <c r="C2601" s="1">
        <v>40502</v>
      </c>
      <c r="D2601" s="21" t="str">
        <f t="shared" si="160"/>
        <v>20-Nov-2010</v>
      </c>
      <c r="E2601" s="2">
        <v>0.57916666666666672</v>
      </c>
      <c r="F2601" s="1">
        <v>40502</v>
      </c>
      <c r="G2601" s="2">
        <v>0.64513888888888882</v>
      </c>
      <c r="H2601">
        <v>50</v>
      </c>
      <c r="I2601">
        <v>95</v>
      </c>
      <c r="J2601" t="s">
        <v>8</v>
      </c>
      <c r="K2601" t="s">
        <v>18</v>
      </c>
      <c r="L2601" t="str">
        <f t="shared" si="161"/>
        <v>Morning</v>
      </c>
      <c r="M2601" t="str">
        <f t="shared" si="162"/>
        <v>13</v>
      </c>
      <c r="N2601" t="str">
        <f t="shared" si="163"/>
        <v>15</v>
      </c>
    </row>
    <row r="2602" spans="1:14" x14ac:dyDescent="0.3">
      <c r="A2602">
        <v>1</v>
      </c>
      <c r="B2602">
        <v>6</v>
      </c>
      <c r="C2602" s="1">
        <v>40502</v>
      </c>
      <c r="D2602" s="21" t="str">
        <f t="shared" si="160"/>
        <v>20-Nov-2010</v>
      </c>
      <c r="E2602" s="2">
        <v>0.58888888888888891</v>
      </c>
      <c r="F2602" s="1">
        <v>40502</v>
      </c>
      <c r="G2602" s="2">
        <v>0.69791666666666663</v>
      </c>
      <c r="H2602">
        <v>50</v>
      </c>
      <c r="I2602">
        <v>157</v>
      </c>
      <c r="J2602" t="s">
        <v>8</v>
      </c>
      <c r="K2602" t="s">
        <v>18</v>
      </c>
      <c r="L2602" t="str">
        <f t="shared" si="161"/>
        <v>Afternoon</v>
      </c>
      <c r="M2602" t="str">
        <f t="shared" si="162"/>
        <v>14</v>
      </c>
      <c r="N2602" t="str">
        <f t="shared" si="163"/>
        <v>16</v>
      </c>
    </row>
    <row r="2603" spans="1:14" x14ac:dyDescent="0.3">
      <c r="A2603">
        <v>1</v>
      </c>
      <c r="B2603">
        <v>5</v>
      </c>
      <c r="C2603" s="1">
        <v>40502</v>
      </c>
      <c r="D2603" s="21" t="str">
        <f t="shared" si="160"/>
        <v>20-Nov-2010</v>
      </c>
      <c r="E2603" s="2">
        <v>0.62361111111111112</v>
      </c>
      <c r="F2603" s="1">
        <v>40502</v>
      </c>
      <c r="G2603" s="2">
        <v>0.74375000000000002</v>
      </c>
      <c r="H2603">
        <v>50</v>
      </c>
      <c r="I2603">
        <v>173</v>
      </c>
      <c r="J2603" t="s">
        <v>8</v>
      </c>
      <c r="K2603" t="s">
        <v>18</v>
      </c>
      <c r="L2603" t="str">
        <f t="shared" si="161"/>
        <v>Afternoon</v>
      </c>
      <c r="M2603" t="str">
        <f t="shared" si="162"/>
        <v>14</v>
      </c>
      <c r="N2603" t="str">
        <f t="shared" si="163"/>
        <v>17</v>
      </c>
    </row>
    <row r="2604" spans="1:14" x14ac:dyDescent="0.3">
      <c r="A2604">
        <v>1</v>
      </c>
      <c r="B2604">
        <v>5</v>
      </c>
      <c r="C2604" s="1">
        <v>40502</v>
      </c>
      <c r="D2604" s="21" t="str">
        <f t="shared" si="160"/>
        <v>20-Nov-2010</v>
      </c>
      <c r="E2604" s="2">
        <v>0.6430555555555556</v>
      </c>
      <c r="F2604" s="1">
        <v>40502</v>
      </c>
      <c r="G2604" s="2">
        <v>0.66249999999999998</v>
      </c>
      <c r="H2604">
        <v>50</v>
      </c>
      <c r="I2604">
        <v>28</v>
      </c>
      <c r="J2604" t="s">
        <v>8</v>
      </c>
      <c r="K2604" t="s">
        <v>18</v>
      </c>
      <c r="L2604" t="str">
        <f t="shared" si="161"/>
        <v>Afternoon</v>
      </c>
      <c r="M2604" t="str">
        <f t="shared" si="162"/>
        <v>15</v>
      </c>
      <c r="N2604" t="str">
        <f t="shared" si="163"/>
        <v>15</v>
      </c>
    </row>
    <row r="2605" spans="1:14" x14ac:dyDescent="0.3">
      <c r="A2605">
        <v>1</v>
      </c>
      <c r="B2605">
        <v>6</v>
      </c>
      <c r="C2605" s="1">
        <v>40502</v>
      </c>
      <c r="D2605" s="21" t="str">
        <f t="shared" si="160"/>
        <v>20-Nov-2010</v>
      </c>
      <c r="E2605" s="2">
        <v>0.6430555555555556</v>
      </c>
      <c r="F2605" s="1">
        <v>40502</v>
      </c>
      <c r="G2605" s="2">
        <v>0.73541666666666661</v>
      </c>
      <c r="H2605">
        <v>50</v>
      </c>
      <c r="I2605">
        <v>133</v>
      </c>
      <c r="J2605" t="s">
        <v>8</v>
      </c>
      <c r="K2605" t="s">
        <v>18</v>
      </c>
      <c r="L2605" t="str">
        <f t="shared" si="161"/>
        <v>Afternoon</v>
      </c>
      <c r="M2605" t="str">
        <f t="shared" si="162"/>
        <v>15</v>
      </c>
      <c r="N2605" t="str">
        <f t="shared" si="163"/>
        <v>17</v>
      </c>
    </row>
    <row r="2606" spans="1:14" x14ac:dyDescent="0.3">
      <c r="A2606">
        <v>1</v>
      </c>
      <c r="B2606">
        <v>6</v>
      </c>
      <c r="C2606" s="1">
        <v>40502</v>
      </c>
      <c r="D2606" s="21" t="str">
        <f t="shared" si="160"/>
        <v>20-Nov-2010</v>
      </c>
      <c r="E2606" s="2">
        <v>0.67569444444444438</v>
      </c>
      <c r="F2606" s="1">
        <v>40502</v>
      </c>
      <c r="G2606" s="2">
        <v>0.69444444444444453</v>
      </c>
      <c r="H2606">
        <v>50</v>
      </c>
      <c r="I2606">
        <v>27</v>
      </c>
      <c r="J2606" t="s">
        <v>8</v>
      </c>
      <c r="K2606" t="s">
        <v>18</v>
      </c>
      <c r="L2606" t="str">
        <f t="shared" si="161"/>
        <v>Afternoon</v>
      </c>
      <c r="M2606" t="str">
        <f t="shared" si="162"/>
        <v>16</v>
      </c>
      <c r="N2606" t="str">
        <f t="shared" si="163"/>
        <v>16</v>
      </c>
    </row>
    <row r="2607" spans="1:14" x14ac:dyDescent="0.3">
      <c r="A2607">
        <v>1</v>
      </c>
      <c r="B2607">
        <v>8</v>
      </c>
      <c r="C2607" s="1">
        <v>40502</v>
      </c>
      <c r="D2607" s="21" t="str">
        <f t="shared" si="160"/>
        <v>20-Nov-2010</v>
      </c>
      <c r="E2607" s="2">
        <v>0.72291666666666676</v>
      </c>
      <c r="F2607" s="1">
        <v>40502</v>
      </c>
      <c r="G2607" s="2">
        <v>0.81666666666666676</v>
      </c>
      <c r="H2607">
        <v>50</v>
      </c>
      <c r="I2607">
        <v>135</v>
      </c>
      <c r="J2607" t="s">
        <v>8</v>
      </c>
      <c r="K2607" t="s">
        <v>18</v>
      </c>
      <c r="L2607" t="str">
        <f t="shared" si="161"/>
        <v>Afternoon</v>
      </c>
      <c r="M2607" t="str">
        <f t="shared" si="162"/>
        <v>17</v>
      </c>
      <c r="N2607" t="str">
        <f t="shared" si="163"/>
        <v>19</v>
      </c>
    </row>
    <row r="2608" spans="1:14" x14ac:dyDescent="0.3">
      <c r="A2608">
        <v>1</v>
      </c>
      <c r="B2608">
        <v>8</v>
      </c>
      <c r="C2608" s="1">
        <v>40502</v>
      </c>
      <c r="D2608" s="21" t="str">
        <f t="shared" si="160"/>
        <v>20-Nov-2010</v>
      </c>
      <c r="E2608" s="2">
        <v>0.76250000000000007</v>
      </c>
      <c r="F2608" s="1">
        <v>40502</v>
      </c>
      <c r="G2608" s="2">
        <v>0.83333333333333337</v>
      </c>
      <c r="H2608">
        <v>50</v>
      </c>
      <c r="I2608">
        <v>102</v>
      </c>
      <c r="J2608" t="s">
        <v>8</v>
      </c>
      <c r="K2608" t="s">
        <v>18</v>
      </c>
      <c r="L2608" t="str">
        <f t="shared" si="161"/>
        <v>Evening</v>
      </c>
      <c r="M2608" t="str">
        <f t="shared" si="162"/>
        <v>18</v>
      </c>
      <c r="N2608" t="str">
        <f t="shared" si="163"/>
        <v>20</v>
      </c>
    </row>
    <row r="2609" spans="1:14" x14ac:dyDescent="0.3">
      <c r="A2609">
        <v>1</v>
      </c>
      <c r="B2609">
        <v>5</v>
      </c>
      <c r="C2609" s="1">
        <v>40502</v>
      </c>
      <c r="D2609" s="21" t="str">
        <f t="shared" si="160"/>
        <v>20-Nov-2010</v>
      </c>
      <c r="E2609" s="2">
        <v>0.76874999999999993</v>
      </c>
      <c r="F2609" s="1">
        <v>40502</v>
      </c>
      <c r="G2609" s="2">
        <v>0.91875000000000007</v>
      </c>
      <c r="H2609">
        <v>70</v>
      </c>
      <c r="I2609">
        <v>216</v>
      </c>
      <c r="J2609" t="s">
        <v>8</v>
      </c>
      <c r="K2609" t="s">
        <v>18</v>
      </c>
      <c r="L2609" t="str">
        <f t="shared" si="161"/>
        <v>Evening</v>
      </c>
      <c r="M2609" t="str">
        <f t="shared" si="162"/>
        <v>18</v>
      </c>
      <c r="N2609" t="str">
        <f t="shared" si="163"/>
        <v>22</v>
      </c>
    </row>
    <row r="2610" spans="1:14" x14ac:dyDescent="0.3">
      <c r="A2610">
        <v>1</v>
      </c>
      <c r="B2610">
        <v>6</v>
      </c>
      <c r="C2610" s="1">
        <v>40502</v>
      </c>
      <c r="D2610" s="21" t="str">
        <f t="shared" si="160"/>
        <v>20-Nov-2010</v>
      </c>
      <c r="E2610" s="2">
        <v>0.7729166666666667</v>
      </c>
      <c r="F2610" s="1">
        <v>40502</v>
      </c>
      <c r="G2610" s="2">
        <v>0.87986111111111109</v>
      </c>
      <c r="H2610">
        <v>50</v>
      </c>
      <c r="I2610">
        <v>154</v>
      </c>
      <c r="J2610" t="s">
        <v>8</v>
      </c>
      <c r="K2610" t="s">
        <v>18</v>
      </c>
      <c r="L2610" t="str">
        <f t="shared" si="161"/>
        <v>Evening</v>
      </c>
      <c r="M2610" t="str">
        <f t="shared" si="162"/>
        <v>18</v>
      </c>
      <c r="N2610" t="str">
        <f t="shared" si="163"/>
        <v>21</v>
      </c>
    </row>
    <row r="2611" spans="1:14" x14ac:dyDescent="0.3">
      <c r="A2611">
        <v>1</v>
      </c>
      <c r="B2611">
        <v>5</v>
      </c>
      <c r="C2611" s="1">
        <v>40502</v>
      </c>
      <c r="D2611" s="21" t="str">
        <f t="shared" si="160"/>
        <v>20-Nov-2010</v>
      </c>
      <c r="E2611" s="2">
        <v>0.7909722222222223</v>
      </c>
      <c r="F2611" s="1">
        <v>40502</v>
      </c>
      <c r="G2611" s="2">
        <v>0.84166666666666667</v>
      </c>
      <c r="H2611">
        <v>50</v>
      </c>
      <c r="I2611">
        <v>73</v>
      </c>
      <c r="J2611" t="s">
        <v>8</v>
      </c>
      <c r="K2611" t="s">
        <v>18</v>
      </c>
      <c r="L2611" t="str">
        <f t="shared" si="161"/>
        <v>Evening</v>
      </c>
      <c r="M2611" t="str">
        <f t="shared" si="162"/>
        <v>18</v>
      </c>
      <c r="N2611" t="str">
        <f t="shared" si="163"/>
        <v>20</v>
      </c>
    </row>
    <row r="2612" spans="1:14" x14ac:dyDescent="0.3">
      <c r="A2612">
        <v>1</v>
      </c>
      <c r="B2612">
        <v>8</v>
      </c>
      <c r="C2612" s="1">
        <v>40502</v>
      </c>
      <c r="D2612" s="21" t="str">
        <f t="shared" si="160"/>
        <v>20-Nov-2010</v>
      </c>
      <c r="E2612" s="2">
        <v>0.8569444444444444</v>
      </c>
      <c r="F2612" s="1">
        <v>40502</v>
      </c>
      <c r="G2612" s="2">
        <v>0.95347222222222217</v>
      </c>
      <c r="H2612">
        <v>50</v>
      </c>
      <c r="I2612">
        <v>139</v>
      </c>
      <c r="J2612" t="s">
        <v>8</v>
      </c>
      <c r="K2612" t="s">
        <v>18</v>
      </c>
      <c r="L2612" t="str">
        <f t="shared" si="161"/>
        <v>Evening</v>
      </c>
      <c r="M2612" t="str">
        <f t="shared" si="162"/>
        <v>20</v>
      </c>
      <c r="N2612" t="str">
        <f t="shared" si="163"/>
        <v>22</v>
      </c>
    </row>
    <row r="2613" spans="1:14" x14ac:dyDescent="0.3">
      <c r="A2613">
        <v>1</v>
      </c>
      <c r="B2613">
        <v>5</v>
      </c>
      <c r="C2613" s="1">
        <v>40502</v>
      </c>
      <c r="D2613" s="21" t="str">
        <f t="shared" si="160"/>
        <v>20-Nov-2010</v>
      </c>
      <c r="E2613" s="2">
        <v>0.88750000000000007</v>
      </c>
      <c r="F2613" s="1">
        <v>40502</v>
      </c>
      <c r="G2613" s="2">
        <v>0.99513888888888891</v>
      </c>
      <c r="H2613">
        <v>50</v>
      </c>
      <c r="I2613">
        <v>155</v>
      </c>
      <c r="J2613" t="s">
        <v>8</v>
      </c>
      <c r="K2613" t="s">
        <v>18</v>
      </c>
      <c r="L2613" t="str">
        <f t="shared" si="161"/>
        <v>Evening</v>
      </c>
      <c r="M2613" t="str">
        <f t="shared" si="162"/>
        <v>21</v>
      </c>
      <c r="N2613" t="str">
        <f t="shared" si="163"/>
        <v>23</v>
      </c>
    </row>
    <row r="2614" spans="1:14" x14ac:dyDescent="0.3">
      <c r="A2614">
        <v>1</v>
      </c>
      <c r="B2614">
        <v>5</v>
      </c>
      <c r="C2614" s="1">
        <v>40509</v>
      </c>
      <c r="D2614" s="21" t="str">
        <f t="shared" si="160"/>
        <v>27-Nov-2010</v>
      </c>
      <c r="E2614" s="2">
        <v>0.44236111111111115</v>
      </c>
      <c r="F2614" s="1">
        <v>40509</v>
      </c>
      <c r="G2614" s="2">
        <v>0.59930555555555554</v>
      </c>
      <c r="H2614">
        <v>70</v>
      </c>
      <c r="I2614">
        <v>226</v>
      </c>
      <c r="J2614" t="s">
        <v>8</v>
      </c>
      <c r="K2614" t="s">
        <v>18</v>
      </c>
      <c r="L2614" t="str">
        <f t="shared" si="161"/>
        <v>Morning</v>
      </c>
      <c r="M2614" t="str">
        <f t="shared" si="162"/>
        <v>10</v>
      </c>
      <c r="N2614" t="str">
        <f t="shared" si="163"/>
        <v>14</v>
      </c>
    </row>
    <row r="2615" spans="1:14" x14ac:dyDescent="0.3">
      <c r="A2615">
        <v>1</v>
      </c>
      <c r="B2615">
        <v>6</v>
      </c>
      <c r="C2615" s="1">
        <v>40509</v>
      </c>
      <c r="D2615" s="21" t="str">
        <f t="shared" si="160"/>
        <v>27-Nov-2010</v>
      </c>
      <c r="E2615" s="2">
        <v>0.50555555555555554</v>
      </c>
      <c r="F2615" s="1">
        <v>40509</v>
      </c>
      <c r="G2615" s="2">
        <v>0.60902777777777783</v>
      </c>
      <c r="H2615" s="3">
        <v>300</v>
      </c>
      <c r="I2615">
        <v>149</v>
      </c>
      <c r="J2615" t="s">
        <v>8</v>
      </c>
      <c r="K2615" t="s">
        <v>18</v>
      </c>
      <c r="L2615" t="str">
        <f t="shared" si="161"/>
        <v>Morning</v>
      </c>
      <c r="M2615" t="str">
        <f t="shared" si="162"/>
        <v>12</v>
      </c>
      <c r="N2615" t="str">
        <f t="shared" si="163"/>
        <v>14</v>
      </c>
    </row>
    <row r="2616" spans="1:14" x14ac:dyDescent="0.3">
      <c r="A2616">
        <v>1</v>
      </c>
      <c r="B2616">
        <v>5</v>
      </c>
      <c r="C2616" s="1">
        <v>40509</v>
      </c>
      <c r="D2616" s="21" t="str">
        <f t="shared" si="160"/>
        <v>27-Nov-2010</v>
      </c>
      <c r="E2616" s="2">
        <v>0.5083333333333333</v>
      </c>
      <c r="F2616" s="1">
        <v>40509</v>
      </c>
      <c r="G2616" s="2">
        <v>0.55625000000000002</v>
      </c>
      <c r="H2616">
        <v>50</v>
      </c>
      <c r="I2616">
        <v>69</v>
      </c>
      <c r="J2616" t="s">
        <v>8</v>
      </c>
      <c r="K2616" t="s">
        <v>18</v>
      </c>
      <c r="L2616" t="str">
        <f t="shared" si="161"/>
        <v>Morning</v>
      </c>
      <c r="M2616" t="str">
        <f t="shared" si="162"/>
        <v>12</v>
      </c>
      <c r="N2616" t="str">
        <f t="shared" si="163"/>
        <v>13</v>
      </c>
    </row>
    <row r="2617" spans="1:14" x14ac:dyDescent="0.3">
      <c r="A2617">
        <v>1</v>
      </c>
      <c r="B2617">
        <v>5</v>
      </c>
      <c r="C2617" s="1">
        <v>40509</v>
      </c>
      <c r="D2617" s="21" t="str">
        <f t="shared" si="160"/>
        <v>27-Nov-2010</v>
      </c>
      <c r="E2617" s="2">
        <v>0.55555555555555558</v>
      </c>
      <c r="F2617" s="1">
        <v>40509</v>
      </c>
      <c r="G2617" s="2">
        <v>0.64722222222222225</v>
      </c>
      <c r="H2617">
        <v>50</v>
      </c>
      <c r="I2617">
        <v>132</v>
      </c>
      <c r="J2617" t="s">
        <v>8</v>
      </c>
      <c r="K2617" t="s">
        <v>18</v>
      </c>
      <c r="L2617" t="str">
        <f t="shared" si="161"/>
        <v>Morning</v>
      </c>
      <c r="M2617" t="str">
        <f t="shared" si="162"/>
        <v>13</v>
      </c>
      <c r="N2617" t="str">
        <f t="shared" si="163"/>
        <v>15</v>
      </c>
    </row>
    <row r="2618" spans="1:14" x14ac:dyDescent="0.3">
      <c r="A2618">
        <v>1</v>
      </c>
      <c r="B2618">
        <v>5</v>
      </c>
      <c r="C2618" s="1">
        <v>40509</v>
      </c>
      <c r="D2618" s="21" t="str">
        <f t="shared" si="160"/>
        <v>27-Nov-2010</v>
      </c>
      <c r="E2618" s="2">
        <v>0.58472222222222225</v>
      </c>
      <c r="F2618" s="1">
        <v>40509</v>
      </c>
      <c r="G2618" s="2">
        <v>0.59305555555555556</v>
      </c>
      <c r="H2618">
        <v>50</v>
      </c>
      <c r="I2618">
        <v>12</v>
      </c>
      <c r="J2618" t="s">
        <v>8</v>
      </c>
      <c r="K2618" t="s">
        <v>18</v>
      </c>
      <c r="L2618" t="str">
        <f t="shared" si="161"/>
        <v>Afternoon</v>
      </c>
      <c r="M2618" t="str">
        <f t="shared" si="162"/>
        <v>14</v>
      </c>
      <c r="N2618" t="str">
        <f t="shared" si="163"/>
        <v>14</v>
      </c>
    </row>
    <row r="2619" spans="1:14" x14ac:dyDescent="0.3">
      <c r="A2619">
        <v>1</v>
      </c>
      <c r="B2619">
        <v>5</v>
      </c>
      <c r="C2619" s="1">
        <v>40509</v>
      </c>
      <c r="D2619" s="21" t="str">
        <f t="shared" si="160"/>
        <v>27-Nov-2010</v>
      </c>
      <c r="E2619" s="2">
        <v>0.58750000000000002</v>
      </c>
      <c r="F2619" s="1">
        <v>40509</v>
      </c>
      <c r="G2619" s="2">
        <v>0.7104166666666667</v>
      </c>
      <c r="H2619">
        <v>50</v>
      </c>
      <c r="I2619">
        <v>177</v>
      </c>
      <c r="J2619" t="s">
        <v>8</v>
      </c>
      <c r="K2619" t="s">
        <v>18</v>
      </c>
      <c r="L2619" t="str">
        <f t="shared" si="161"/>
        <v>Afternoon</v>
      </c>
      <c r="M2619" t="str">
        <f t="shared" si="162"/>
        <v>14</v>
      </c>
      <c r="N2619" t="str">
        <f t="shared" si="163"/>
        <v>17</v>
      </c>
    </row>
    <row r="2620" spans="1:14" x14ac:dyDescent="0.3">
      <c r="A2620">
        <v>1</v>
      </c>
      <c r="B2620">
        <v>8</v>
      </c>
      <c r="C2620" s="1">
        <v>40509</v>
      </c>
      <c r="D2620" s="21" t="str">
        <f t="shared" si="160"/>
        <v>27-Nov-2010</v>
      </c>
      <c r="E2620" s="2">
        <v>0.59166666666666667</v>
      </c>
      <c r="F2620" s="1">
        <v>40509</v>
      </c>
      <c r="G2620" s="2">
        <v>0.80069444444444438</v>
      </c>
      <c r="H2620">
        <v>110</v>
      </c>
      <c r="I2620">
        <v>301</v>
      </c>
      <c r="J2620" t="s">
        <v>8</v>
      </c>
      <c r="K2620" t="s">
        <v>18</v>
      </c>
      <c r="L2620" t="str">
        <f t="shared" si="161"/>
        <v>Afternoon</v>
      </c>
      <c r="M2620" t="str">
        <f t="shared" si="162"/>
        <v>14</v>
      </c>
      <c r="N2620" t="str">
        <f t="shared" si="163"/>
        <v>19</v>
      </c>
    </row>
    <row r="2621" spans="1:14" x14ac:dyDescent="0.3">
      <c r="A2621">
        <v>1</v>
      </c>
      <c r="B2621">
        <v>5</v>
      </c>
      <c r="C2621" s="1">
        <v>40509</v>
      </c>
      <c r="D2621" s="21" t="str">
        <f t="shared" si="160"/>
        <v>27-Nov-2010</v>
      </c>
      <c r="E2621" s="2">
        <v>0.64513888888888882</v>
      </c>
      <c r="F2621" s="1">
        <v>40509</v>
      </c>
      <c r="G2621" s="2">
        <v>0.69374999999999998</v>
      </c>
      <c r="H2621">
        <v>50</v>
      </c>
      <c r="I2621">
        <v>70</v>
      </c>
      <c r="J2621" t="s">
        <v>8</v>
      </c>
      <c r="K2621" t="s">
        <v>18</v>
      </c>
      <c r="L2621" t="str">
        <f t="shared" si="161"/>
        <v>Afternoon</v>
      </c>
      <c r="M2621" t="str">
        <f t="shared" si="162"/>
        <v>15</v>
      </c>
      <c r="N2621" t="str">
        <f t="shared" si="163"/>
        <v>16</v>
      </c>
    </row>
    <row r="2622" spans="1:14" x14ac:dyDescent="0.3">
      <c r="A2622">
        <v>1</v>
      </c>
      <c r="B2622">
        <v>5</v>
      </c>
      <c r="C2622" s="1">
        <v>40509</v>
      </c>
      <c r="D2622" s="21" t="str">
        <f t="shared" si="160"/>
        <v>27-Nov-2010</v>
      </c>
      <c r="E2622" s="2">
        <v>0.65347222222222223</v>
      </c>
      <c r="F2622" s="1">
        <v>40509</v>
      </c>
      <c r="G2622" s="2">
        <v>0.74861111111111101</v>
      </c>
      <c r="H2622">
        <v>50</v>
      </c>
      <c r="I2622">
        <v>137</v>
      </c>
      <c r="J2622" t="s">
        <v>8</v>
      </c>
      <c r="K2622" t="s">
        <v>18</v>
      </c>
      <c r="L2622" t="str">
        <f t="shared" si="161"/>
        <v>Afternoon</v>
      </c>
      <c r="M2622" t="str">
        <f t="shared" si="162"/>
        <v>15</v>
      </c>
      <c r="N2622" t="str">
        <f t="shared" si="163"/>
        <v>17</v>
      </c>
    </row>
    <row r="2623" spans="1:14" x14ac:dyDescent="0.3">
      <c r="A2623">
        <v>1</v>
      </c>
      <c r="B2623">
        <v>6</v>
      </c>
      <c r="C2623" s="1">
        <v>40509</v>
      </c>
      <c r="D2623" s="21" t="str">
        <f t="shared" si="160"/>
        <v>27-Nov-2010</v>
      </c>
      <c r="E2623" s="2">
        <v>0.69791666666666663</v>
      </c>
      <c r="F2623" s="1">
        <v>40509</v>
      </c>
      <c r="G2623" s="2">
        <v>0.82986111111111116</v>
      </c>
      <c r="H2623">
        <v>70</v>
      </c>
      <c r="I2623">
        <v>190</v>
      </c>
      <c r="J2623" t="s">
        <v>8</v>
      </c>
      <c r="K2623" t="s">
        <v>18</v>
      </c>
      <c r="L2623" t="str">
        <f t="shared" si="161"/>
        <v>Afternoon</v>
      </c>
      <c r="M2623" t="str">
        <f t="shared" si="162"/>
        <v>16</v>
      </c>
      <c r="N2623" t="str">
        <f t="shared" si="163"/>
        <v>19</v>
      </c>
    </row>
    <row r="2624" spans="1:14" x14ac:dyDescent="0.3">
      <c r="A2624">
        <v>1</v>
      </c>
      <c r="B2624">
        <v>5</v>
      </c>
      <c r="C2624" s="1">
        <v>40509</v>
      </c>
      <c r="D2624" s="21" t="str">
        <f t="shared" si="160"/>
        <v>27-Nov-2010</v>
      </c>
      <c r="E2624" s="2">
        <v>0.70486111111111116</v>
      </c>
      <c r="F2624" s="1">
        <v>40509</v>
      </c>
      <c r="G2624" s="2">
        <v>0.81597222222222221</v>
      </c>
      <c r="H2624">
        <v>50</v>
      </c>
      <c r="I2624">
        <v>160</v>
      </c>
      <c r="J2624" t="s">
        <v>8</v>
      </c>
      <c r="K2624" t="s">
        <v>18</v>
      </c>
      <c r="L2624" t="str">
        <f t="shared" si="161"/>
        <v>Afternoon</v>
      </c>
      <c r="M2624" t="str">
        <f t="shared" si="162"/>
        <v>16</v>
      </c>
      <c r="N2624" t="str">
        <f t="shared" si="163"/>
        <v>19</v>
      </c>
    </row>
    <row r="2625" spans="1:14" x14ac:dyDescent="0.3">
      <c r="A2625">
        <v>1</v>
      </c>
      <c r="B2625">
        <v>5</v>
      </c>
      <c r="C2625" s="1">
        <v>40509</v>
      </c>
      <c r="D2625" s="21" t="str">
        <f t="shared" si="160"/>
        <v>27-Nov-2010</v>
      </c>
      <c r="E2625" s="2">
        <v>0.78472222222222221</v>
      </c>
      <c r="F2625" s="1">
        <v>40509</v>
      </c>
      <c r="G2625" s="2">
        <v>0.82430555555555562</v>
      </c>
      <c r="H2625">
        <v>50</v>
      </c>
      <c r="I2625">
        <v>57</v>
      </c>
      <c r="J2625" t="s">
        <v>8</v>
      </c>
      <c r="K2625" t="s">
        <v>18</v>
      </c>
      <c r="L2625" t="str">
        <f t="shared" si="161"/>
        <v>Evening</v>
      </c>
      <c r="M2625" t="str">
        <f t="shared" si="162"/>
        <v>18</v>
      </c>
      <c r="N2625" t="str">
        <f t="shared" si="163"/>
        <v>19</v>
      </c>
    </row>
    <row r="2626" spans="1:14" x14ac:dyDescent="0.3">
      <c r="A2626">
        <v>1</v>
      </c>
      <c r="B2626">
        <v>6</v>
      </c>
      <c r="C2626" s="1">
        <v>40509</v>
      </c>
      <c r="D2626" s="21" t="str">
        <f t="shared" si="160"/>
        <v>27-Nov-2010</v>
      </c>
      <c r="E2626" s="2">
        <v>0.80555555555555547</v>
      </c>
      <c r="F2626" s="1">
        <v>40509</v>
      </c>
      <c r="G2626" s="2">
        <v>0.88263888888888886</v>
      </c>
      <c r="H2626">
        <v>50</v>
      </c>
      <c r="I2626">
        <v>111</v>
      </c>
      <c r="J2626" t="s">
        <v>8</v>
      </c>
      <c r="K2626" t="s">
        <v>18</v>
      </c>
      <c r="L2626" t="str">
        <f t="shared" si="161"/>
        <v>Evening</v>
      </c>
      <c r="M2626" t="str">
        <f t="shared" si="162"/>
        <v>19</v>
      </c>
      <c r="N2626" t="str">
        <f t="shared" si="163"/>
        <v>21</v>
      </c>
    </row>
    <row r="2627" spans="1:14" x14ac:dyDescent="0.3">
      <c r="A2627">
        <v>1</v>
      </c>
      <c r="B2627">
        <v>5</v>
      </c>
      <c r="C2627" s="1">
        <v>40509</v>
      </c>
      <c r="D2627" s="21" t="str">
        <f t="shared" ref="D2627:D2690" si="164" xml:space="preserve"> TEXT(C2627, "dd-Mmm-yyyy")</f>
        <v>27-Nov-2010</v>
      </c>
      <c r="E2627" s="2">
        <v>0.86458333333333337</v>
      </c>
      <c r="F2627" s="1">
        <v>40509</v>
      </c>
      <c r="G2627" s="2">
        <v>0.97638888888888886</v>
      </c>
      <c r="H2627">
        <v>50</v>
      </c>
      <c r="I2627">
        <v>161</v>
      </c>
      <c r="J2627" t="s">
        <v>8</v>
      </c>
      <c r="K2627" t="s">
        <v>18</v>
      </c>
      <c r="L2627" t="str">
        <f t="shared" ref="L2627:L2690" si="165">IF(AND(E2627&gt;$T$6,E2627&lt;=$U$6),"Morning",IF(AND(E2627&gt;$U$6,E2627&lt;=$V$6),"Afternoon", IF(AND(E2627&gt;$V$6,E2627&lt;=$W$6),"Evening", "Night")))</f>
        <v>Evening</v>
      </c>
      <c r="M2627" t="str">
        <f t="shared" ref="M2627:M2690" si="166" xml:space="preserve"> TEXT(E2627, "H")</f>
        <v>20</v>
      </c>
      <c r="N2627" t="str">
        <f t="shared" ref="N2627:N2690" si="167" xml:space="preserve"> TEXT(G2627,"HH")</f>
        <v>23</v>
      </c>
    </row>
    <row r="2628" spans="1:14" x14ac:dyDescent="0.3">
      <c r="A2628">
        <v>1</v>
      </c>
      <c r="B2628">
        <v>5</v>
      </c>
      <c r="C2628" s="1">
        <v>40509</v>
      </c>
      <c r="D2628" s="21" t="str">
        <f t="shared" si="164"/>
        <v>27-Nov-2010</v>
      </c>
      <c r="E2628" s="2">
        <v>0.90902777777777777</v>
      </c>
      <c r="F2628" s="1">
        <v>40510</v>
      </c>
      <c r="G2628" s="2">
        <v>4.1666666666666664E-2</v>
      </c>
      <c r="H2628">
        <v>70</v>
      </c>
      <c r="I2628">
        <v>191</v>
      </c>
      <c r="J2628" t="s">
        <v>8</v>
      </c>
      <c r="K2628" t="s">
        <v>18</v>
      </c>
      <c r="L2628" t="str">
        <f t="shared" si="165"/>
        <v>Evening</v>
      </c>
      <c r="M2628" t="str">
        <f t="shared" si="166"/>
        <v>21</v>
      </c>
      <c r="N2628" t="str">
        <f t="shared" si="167"/>
        <v>01</v>
      </c>
    </row>
    <row r="2629" spans="1:14" x14ac:dyDescent="0.3">
      <c r="A2629">
        <v>1</v>
      </c>
      <c r="B2629">
        <v>6</v>
      </c>
      <c r="C2629" s="1">
        <v>40509</v>
      </c>
      <c r="D2629" s="21" t="str">
        <f t="shared" si="164"/>
        <v>27-Nov-2010</v>
      </c>
      <c r="E2629" s="2">
        <v>0.94166666666666676</v>
      </c>
      <c r="F2629" s="1">
        <v>40510</v>
      </c>
      <c r="G2629" s="2">
        <v>7.6388888888888886E-3</v>
      </c>
      <c r="H2629">
        <v>50</v>
      </c>
      <c r="I2629">
        <v>95</v>
      </c>
      <c r="J2629" t="s">
        <v>8</v>
      </c>
      <c r="K2629" t="s">
        <v>18</v>
      </c>
      <c r="L2629" t="str">
        <f t="shared" si="165"/>
        <v>Night</v>
      </c>
      <c r="M2629" t="str">
        <f t="shared" si="166"/>
        <v>22</v>
      </c>
      <c r="N2629" t="str">
        <f t="shared" si="167"/>
        <v>00</v>
      </c>
    </row>
    <row r="2630" spans="1:14" x14ac:dyDescent="0.3">
      <c r="A2630">
        <v>1</v>
      </c>
      <c r="B2630">
        <v>6</v>
      </c>
      <c r="C2630" s="1">
        <v>40510</v>
      </c>
      <c r="D2630" s="21" t="str">
        <f t="shared" si="164"/>
        <v>28-Nov-2010</v>
      </c>
      <c r="E2630" s="2">
        <v>0.45555555555555555</v>
      </c>
      <c r="F2630" s="1">
        <v>40510</v>
      </c>
      <c r="G2630" s="2">
        <v>0.57916666666666672</v>
      </c>
      <c r="H2630">
        <v>50</v>
      </c>
      <c r="I2630">
        <v>178</v>
      </c>
      <c r="J2630" t="s">
        <v>8</v>
      </c>
      <c r="K2630" t="s">
        <v>21</v>
      </c>
      <c r="L2630" t="str">
        <f t="shared" si="165"/>
        <v>Morning</v>
      </c>
      <c r="M2630" t="str">
        <f t="shared" si="166"/>
        <v>10</v>
      </c>
      <c r="N2630" t="str">
        <f t="shared" si="167"/>
        <v>13</v>
      </c>
    </row>
    <row r="2631" spans="1:14" x14ac:dyDescent="0.3">
      <c r="A2631">
        <v>1</v>
      </c>
      <c r="B2631">
        <v>6</v>
      </c>
      <c r="C2631" s="1">
        <v>40510</v>
      </c>
      <c r="D2631" s="21" t="str">
        <f t="shared" si="164"/>
        <v>28-Nov-2010</v>
      </c>
      <c r="E2631" s="2">
        <v>0.49583333333333335</v>
      </c>
      <c r="F2631" s="1">
        <v>40510</v>
      </c>
      <c r="G2631" s="2">
        <v>0.5708333333333333</v>
      </c>
      <c r="H2631">
        <v>50</v>
      </c>
      <c r="I2631">
        <v>108</v>
      </c>
      <c r="J2631" t="s">
        <v>8</v>
      </c>
      <c r="K2631" t="s">
        <v>21</v>
      </c>
      <c r="L2631" t="str">
        <f t="shared" si="165"/>
        <v>Morning</v>
      </c>
      <c r="M2631" t="str">
        <f t="shared" si="166"/>
        <v>11</v>
      </c>
      <c r="N2631" t="str">
        <f t="shared" si="167"/>
        <v>13</v>
      </c>
    </row>
    <row r="2632" spans="1:14" x14ac:dyDescent="0.3">
      <c r="A2632">
        <v>1</v>
      </c>
      <c r="B2632">
        <v>8</v>
      </c>
      <c r="C2632" s="1">
        <v>40510</v>
      </c>
      <c r="D2632" s="21" t="str">
        <f t="shared" si="164"/>
        <v>28-Nov-2010</v>
      </c>
      <c r="E2632" s="2">
        <v>0.50972222222222219</v>
      </c>
      <c r="F2632" s="1">
        <v>40510</v>
      </c>
      <c r="G2632" s="2">
        <v>0.71388888888888891</v>
      </c>
      <c r="H2632">
        <v>90</v>
      </c>
      <c r="I2632">
        <v>294</v>
      </c>
      <c r="J2632" t="s">
        <v>8</v>
      </c>
      <c r="K2632" t="s">
        <v>21</v>
      </c>
      <c r="L2632" t="str">
        <f t="shared" si="165"/>
        <v>Morning</v>
      </c>
      <c r="M2632" t="str">
        <f t="shared" si="166"/>
        <v>12</v>
      </c>
      <c r="N2632" t="str">
        <f t="shared" si="167"/>
        <v>17</v>
      </c>
    </row>
    <row r="2633" spans="1:14" x14ac:dyDescent="0.3">
      <c r="A2633">
        <v>1</v>
      </c>
      <c r="B2633">
        <v>5</v>
      </c>
      <c r="C2633" s="1">
        <v>40510</v>
      </c>
      <c r="D2633" s="21" t="str">
        <f t="shared" si="164"/>
        <v>28-Nov-2010</v>
      </c>
      <c r="E2633" s="2">
        <v>0.52222222222222225</v>
      </c>
      <c r="F2633" s="1">
        <v>40510</v>
      </c>
      <c r="G2633" s="2">
        <v>0.56319444444444444</v>
      </c>
      <c r="H2633">
        <v>50</v>
      </c>
      <c r="I2633">
        <v>59</v>
      </c>
      <c r="J2633" t="s">
        <v>8</v>
      </c>
      <c r="K2633" t="s">
        <v>21</v>
      </c>
      <c r="L2633" t="str">
        <f t="shared" si="165"/>
        <v>Morning</v>
      </c>
      <c r="M2633" t="str">
        <f t="shared" si="166"/>
        <v>12</v>
      </c>
      <c r="N2633" t="str">
        <f t="shared" si="167"/>
        <v>13</v>
      </c>
    </row>
    <row r="2634" spans="1:14" x14ac:dyDescent="0.3">
      <c r="A2634">
        <v>1</v>
      </c>
      <c r="B2634">
        <v>6</v>
      </c>
      <c r="C2634" s="1">
        <v>40510</v>
      </c>
      <c r="D2634" s="21" t="str">
        <f t="shared" si="164"/>
        <v>28-Nov-2010</v>
      </c>
      <c r="E2634" s="2">
        <v>0.53194444444444444</v>
      </c>
      <c r="F2634" s="1">
        <v>40510</v>
      </c>
      <c r="G2634" s="2">
        <v>0.55277777777777781</v>
      </c>
      <c r="H2634">
        <v>50</v>
      </c>
      <c r="I2634">
        <v>30</v>
      </c>
      <c r="J2634" t="s">
        <v>8</v>
      </c>
      <c r="K2634" t="s">
        <v>21</v>
      </c>
      <c r="L2634" t="str">
        <f t="shared" si="165"/>
        <v>Morning</v>
      </c>
      <c r="M2634" t="str">
        <f t="shared" si="166"/>
        <v>12</v>
      </c>
      <c r="N2634" t="str">
        <f t="shared" si="167"/>
        <v>13</v>
      </c>
    </row>
    <row r="2635" spans="1:14" x14ac:dyDescent="0.3">
      <c r="A2635">
        <v>1</v>
      </c>
      <c r="B2635">
        <v>5</v>
      </c>
      <c r="C2635" s="1">
        <v>40510</v>
      </c>
      <c r="D2635" s="21" t="str">
        <f t="shared" si="164"/>
        <v>28-Nov-2010</v>
      </c>
      <c r="E2635" s="2">
        <v>0.53888888888888886</v>
      </c>
      <c r="F2635" s="1">
        <v>40510</v>
      </c>
      <c r="G2635" s="2">
        <v>0.74583333333333324</v>
      </c>
      <c r="H2635">
        <v>90</v>
      </c>
      <c r="I2635">
        <v>298</v>
      </c>
      <c r="J2635" t="s">
        <v>8</v>
      </c>
      <c r="K2635" t="s">
        <v>21</v>
      </c>
      <c r="L2635" t="str">
        <f t="shared" si="165"/>
        <v>Morning</v>
      </c>
      <c r="M2635" t="str">
        <f t="shared" si="166"/>
        <v>12</v>
      </c>
      <c r="N2635" t="str">
        <f t="shared" si="167"/>
        <v>17</v>
      </c>
    </row>
    <row r="2636" spans="1:14" x14ac:dyDescent="0.3">
      <c r="A2636">
        <v>1</v>
      </c>
      <c r="B2636">
        <v>6</v>
      </c>
      <c r="C2636" s="1">
        <v>40510</v>
      </c>
      <c r="D2636" s="21" t="str">
        <f t="shared" si="164"/>
        <v>28-Nov-2010</v>
      </c>
      <c r="E2636" s="2">
        <v>0.5805555555555556</v>
      </c>
      <c r="F2636" s="1">
        <v>40510</v>
      </c>
      <c r="G2636" s="2">
        <v>0.64374999999999993</v>
      </c>
      <c r="H2636">
        <v>50</v>
      </c>
      <c r="I2636">
        <v>91</v>
      </c>
      <c r="J2636" t="s">
        <v>8</v>
      </c>
      <c r="K2636" t="s">
        <v>21</v>
      </c>
      <c r="L2636" t="str">
        <f t="shared" si="165"/>
        <v>Morning</v>
      </c>
      <c r="M2636" t="str">
        <f t="shared" si="166"/>
        <v>13</v>
      </c>
      <c r="N2636" t="str">
        <f t="shared" si="167"/>
        <v>15</v>
      </c>
    </row>
    <row r="2637" spans="1:14" x14ac:dyDescent="0.3">
      <c r="A2637">
        <v>1</v>
      </c>
      <c r="B2637">
        <v>6</v>
      </c>
      <c r="C2637" s="1">
        <v>40510</v>
      </c>
      <c r="D2637" s="21" t="str">
        <f t="shared" si="164"/>
        <v>28-Nov-2010</v>
      </c>
      <c r="E2637" s="2">
        <v>0.58819444444444446</v>
      </c>
      <c r="F2637" s="1">
        <v>40510</v>
      </c>
      <c r="G2637" s="2">
        <v>0.68402777777777779</v>
      </c>
      <c r="H2637">
        <v>50</v>
      </c>
      <c r="I2637">
        <v>138</v>
      </c>
      <c r="J2637" t="s">
        <v>8</v>
      </c>
      <c r="K2637" t="s">
        <v>21</v>
      </c>
      <c r="L2637" t="str">
        <f t="shared" si="165"/>
        <v>Afternoon</v>
      </c>
      <c r="M2637" t="str">
        <f t="shared" si="166"/>
        <v>14</v>
      </c>
      <c r="N2637" t="str">
        <f t="shared" si="167"/>
        <v>16</v>
      </c>
    </row>
    <row r="2638" spans="1:14" x14ac:dyDescent="0.3">
      <c r="A2638">
        <v>1</v>
      </c>
      <c r="B2638">
        <v>6</v>
      </c>
      <c r="C2638" s="1">
        <v>40510</v>
      </c>
      <c r="D2638" s="21" t="str">
        <f t="shared" si="164"/>
        <v>28-Nov-2010</v>
      </c>
      <c r="E2638" s="2">
        <v>0.59166666666666667</v>
      </c>
      <c r="F2638" s="1">
        <v>40510</v>
      </c>
      <c r="G2638" s="2">
        <v>0.68680555555555556</v>
      </c>
      <c r="H2638">
        <v>50</v>
      </c>
      <c r="I2638">
        <v>137</v>
      </c>
      <c r="J2638" t="s">
        <v>8</v>
      </c>
      <c r="K2638" t="s">
        <v>21</v>
      </c>
      <c r="L2638" t="str">
        <f t="shared" si="165"/>
        <v>Afternoon</v>
      </c>
      <c r="M2638" t="str">
        <f t="shared" si="166"/>
        <v>14</v>
      </c>
      <c r="N2638" t="str">
        <f t="shared" si="167"/>
        <v>16</v>
      </c>
    </row>
    <row r="2639" spans="1:14" x14ac:dyDescent="0.3">
      <c r="A2639">
        <v>1</v>
      </c>
      <c r="B2639">
        <v>8</v>
      </c>
      <c r="C2639" s="1">
        <v>40510</v>
      </c>
      <c r="D2639" s="21" t="str">
        <f t="shared" si="164"/>
        <v>28-Nov-2010</v>
      </c>
      <c r="E2639" s="2">
        <v>0.59166666666666667</v>
      </c>
      <c r="F2639" s="1">
        <v>40510</v>
      </c>
      <c r="G2639" s="2">
        <v>0.72916666666666663</v>
      </c>
      <c r="H2639">
        <v>70</v>
      </c>
      <c r="I2639">
        <v>198</v>
      </c>
      <c r="J2639" t="s">
        <v>8</v>
      </c>
      <c r="K2639" t="s">
        <v>21</v>
      </c>
      <c r="L2639" t="str">
        <f t="shared" si="165"/>
        <v>Afternoon</v>
      </c>
      <c r="M2639" t="str">
        <f t="shared" si="166"/>
        <v>14</v>
      </c>
      <c r="N2639" t="str">
        <f t="shared" si="167"/>
        <v>17</v>
      </c>
    </row>
    <row r="2640" spans="1:14" x14ac:dyDescent="0.3">
      <c r="A2640">
        <v>1</v>
      </c>
      <c r="B2640">
        <v>8</v>
      </c>
      <c r="C2640" s="1">
        <v>40510</v>
      </c>
      <c r="D2640" s="21" t="str">
        <f t="shared" si="164"/>
        <v>28-Nov-2010</v>
      </c>
      <c r="E2640" s="2">
        <v>0.63402777777777775</v>
      </c>
      <c r="F2640" s="1">
        <v>40510</v>
      </c>
      <c r="G2640" s="2">
        <v>0.79375000000000007</v>
      </c>
      <c r="H2640" s="3">
        <v>300</v>
      </c>
      <c r="I2640">
        <v>230</v>
      </c>
      <c r="J2640" t="s">
        <v>8</v>
      </c>
      <c r="K2640" t="s">
        <v>21</v>
      </c>
      <c r="L2640" t="str">
        <f t="shared" si="165"/>
        <v>Afternoon</v>
      </c>
      <c r="M2640" t="str">
        <f t="shared" si="166"/>
        <v>15</v>
      </c>
      <c r="N2640" t="str">
        <f t="shared" si="167"/>
        <v>19</v>
      </c>
    </row>
    <row r="2641" spans="1:14" x14ac:dyDescent="0.3">
      <c r="A2641">
        <v>1</v>
      </c>
      <c r="B2641">
        <v>5</v>
      </c>
      <c r="C2641" s="1">
        <v>40510</v>
      </c>
      <c r="D2641" s="21" t="str">
        <f t="shared" si="164"/>
        <v>28-Nov-2010</v>
      </c>
      <c r="E2641" s="2">
        <v>0.66249999999999998</v>
      </c>
      <c r="F2641" s="1">
        <v>40510</v>
      </c>
      <c r="G2641" s="2">
        <v>0.75</v>
      </c>
      <c r="H2641">
        <v>50</v>
      </c>
      <c r="I2641">
        <v>126</v>
      </c>
      <c r="J2641" t="s">
        <v>8</v>
      </c>
      <c r="K2641" t="s">
        <v>21</v>
      </c>
      <c r="L2641" t="str">
        <f t="shared" si="165"/>
        <v>Afternoon</v>
      </c>
      <c r="M2641" t="str">
        <f t="shared" si="166"/>
        <v>15</v>
      </c>
      <c r="N2641" t="str">
        <f t="shared" si="167"/>
        <v>18</v>
      </c>
    </row>
    <row r="2642" spans="1:14" x14ac:dyDescent="0.3">
      <c r="A2642">
        <v>1</v>
      </c>
      <c r="B2642">
        <v>8</v>
      </c>
      <c r="C2642" s="1">
        <v>40510</v>
      </c>
      <c r="D2642" s="21" t="str">
        <f t="shared" si="164"/>
        <v>28-Nov-2010</v>
      </c>
      <c r="E2642" s="2">
        <v>0.68333333333333324</v>
      </c>
      <c r="F2642" s="1">
        <v>40510</v>
      </c>
      <c r="G2642" s="2">
        <v>0.73819444444444438</v>
      </c>
      <c r="H2642">
        <v>50</v>
      </c>
      <c r="I2642">
        <v>79</v>
      </c>
      <c r="J2642" t="s">
        <v>8</v>
      </c>
      <c r="K2642" t="s">
        <v>21</v>
      </c>
      <c r="L2642" t="str">
        <f t="shared" si="165"/>
        <v>Afternoon</v>
      </c>
      <c r="M2642" t="str">
        <f t="shared" si="166"/>
        <v>16</v>
      </c>
      <c r="N2642" t="str">
        <f t="shared" si="167"/>
        <v>17</v>
      </c>
    </row>
    <row r="2643" spans="1:14" x14ac:dyDescent="0.3">
      <c r="A2643">
        <v>1</v>
      </c>
      <c r="B2643">
        <v>6</v>
      </c>
      <c r="C2643" s="1">
        <v>40510</v>
      </c>
      <c r="D2643" s="21" t="str">
        <f t="shared" si="164"/>
        <v>28-Nov-2010</v>
      </c>
      <c r="E2643" s="2">
        <v>0.71666666666666667</v>
      </c>
      <c r="F2643" s="1">
        <v>40510</v>
      </c>
      <c r="G2643" s="2">
        <v>0.80486111111111114</v>
      </c>
      <c r="H2643">
        <v>50</v>
      </c>
      <c r="I2643">
        <v>127</v>
      </c>
      <c r="J2643" t="s">
        <v>8</v>
      </c>
      <c r="K2643" t="s">
        <v>21</v>
      </c>
      <c r="L2643" t="str">
        <f t="shared" si="165"/>
        <v>Afternoon</v>
      </c>
      <c r="M2643" t="str">
        <f t="shared" si="166"/>
        <v>17</v>
      </c>
      <c r="N2643" t="str">
        <f t="shared" si="167"/>
        <v>19</v>
      </c>
    </row>
    <row r="2644" spans="1:14" x14ac:dyDescent="0.3">
      <c r="A2644">
        <v>1</v>
      </c>
      <c r="B2644">
        <v>6</v>
      </c>
      <c r="C2644" s="1">
        <v>40510</v>
      </c>
      <c r="D2644" s="21" t="str">
        <f t="shared" si="164"/>
        <v>28-Nov-2010</v>
      </c>
      <c r="E2644" s="2">
        <v>0.72638888888888886</v>
      </c>
      <c r="F2644" s="1">
        <v>40510</v>
      </c>
      <c r="G2644" s="2">
        <v>0.79027777777777775</v>
      </c>
      <c r="H2644">
        <v>50</v>
      </c>
      <c r="I2644">
        <v>92</v>
      </c>
      <c r="J2644" t="s">
        <v>8</v>
      </c>
      <c r="K2644" t="s">
        <v>21</v>
      </c>
      <c r="L2644" t="str">
        <f t="shared" si="165"/>
        <v>Afternoon</v>
      </c>
      <c r="M2644" t="str">
        <f t="shared" si="166"/>
        <v>17</v>
      </c>
      <c r="N2644" t="str">
        <f t="shared" si="167"/>
        <v>18</v>
      </c>
    </row>
    <row r="2645" spans="1:14" x14ac:dyDescent="0.3">
      <c r="A2645">
        <v>1</v>
      </c>
      <c r="B2645">
        <v>6</v>
      </c>
      <c r="C2645" s="1">
        <v>40510</v>
      </c>
      <c r="D2645" s="21" t="str">
        <f t="shared" si="164"/>
        <v>28-Nov-2010</v>
      </c>
      <c r="E2645" s="2">
        <v>0.7284722222222223</v>
      </c>
      <c r="F2645" s="1">
        <v>40510</v>
      </c>
      <c r="G2645" s="2">
        <v>0.83333333333333337</v>
      </c>
      <c r="H2645">
        <v>50</v>
      </c>
      <c r="I2645">
        <v>151</v>
      </c>
      <c r="J2645" t="s">
        <v>8</v>
      </c>
      <c r="K2645" t="s">
        <v>21</v>
      </c>
      <c r="L2645" t="str">
        <f t="shared" si="165"/>
        <v>Afternoon</v>
      </c>
      <c r="M2645" t="str">
        <f t="shared" si="166"/>
        <v>17</v>
      </c>
      <c r="N2645" t="str">
        <f t="shared" si="167"/>
        <v>20</v>
      </c>
    </row>
    <row r="2646" spans="1:14" x14ac:dyDescent="0.3">
      <c r="A2646">
        <v>1</v>
      </c>
      <c r="B2646">
        <v>8</v>
      </c>
      <c r="C2646" s="1">
        <v>40510</v>
      </c>
      <c r="D2646" s="21" t="str">
        <f t="shared" si="164"/>
        <v>28-Nov-2010</v>
      </c>
      <c r="E2646" s="2">
        <v>0.74444444444444446</v>
      </c>
      <c r="F2646" s="1">
        <v>40510</v>
      </c>
      <c r="G2646" s="2">
        <v>0.8652777777777777</v>
      </c>
      <c r="H2646">
        <v>50</v>
      </c>
      <c r="I2646">
        <v>174</v>
      </c>
      <c r="J2646" t="s">
        <v>8</v>
      </c>
      <c r="K2646" t="s">
        <v>21</v>
      </c>
      <c r="L2646" t="str">
        <f t="shared" si="165"/>
        <v>Afternoon</v>
      </c>
      <c r="M2646" t="str">
        <f t="shared" si="166"/>
        <v>17</v>
      </c>
      <c r="N2646" t="str">
        <f t="shared" si="167"/>
        <v>20</v>
      </c>
    </row>
    <row r="2647" spans="1:14" x14ac:dyDescent="0.3">
      <c r="A2647">
        <v>1</v>
      </c>
      <c r="B2647">
        <v>8</v>
      </c>
      <c r="C2647" s="1">
        <v>40510</v>
      </c>
      <c r="D2647" s="21" t="str">
        <f t="shared" si="164"/>
        <v>28-Nov-2010</v>
      </c>
      <c r="E2647" s="2">
        <v>0.77222222222222225</v>
      </c>
      <c r="F2647" s="1">
        <v>40510</v>
      </c>
      <c r="G2647" s="2">
        <v>0.91041666666666676</v>
      </c>
      <c r="H2647">
        <v>70</v>
      </c>
      <c r="I2647">
        <v>199</v>
      </c>
      <c r="J2647" t="s">
        <v>8</v>
      </c>
      <c r="K2647" t="s">
        <v>21</v>
      </c>
      <c r="L2647" t="str">
        <f t="shared" si="165"/>
        <v>Evening</v>
      </c>
      <c r="M2647" t="str">
        <f t="shared" si="166"/>
        <v>18</v>
      </c>
      <c r="N2647" t="str">
        <f t="shared" si="167"/>
        <v>21</v>
      </c>
    </row>
    <row r="2648" spans="1:14" x14ac:dyDescent="0.3">
      <c r="A2648">
        <v>1</v>
      </c>
      <c r="B2648">
        <v>6</v>
      </c>
      <c r="C2648" s="1">
        <v>40510</v>
      </c>
      <c r="D2648" s="21" t="str">
        <f t="shared" si="164"/>
        <v>28-Nov-2010</v>
      </c>
      <c r="E2648" s="2">
        <v>0.80138888888888893</v>
      </c>
      <c r="F2648" s="1">
        <v>40510</v>
      </c>
      <c r="G2648" s="2">
        <v>0.89027777777777783</v>
      </c>
      <c r="H2648">
        <v>50</v>
      </c>
      <c r="I2648">
        <v>128</v>
      </c>
      <c r="J2648" t="s">
        <v>8</v>
      </c>
      <c r="K2648" t="s">
        <v>21</v>
      </c>
      <c r="L2648" t="str">
        <f t="shared" si="165"/>
        <v>Evening</v>
      </c>
      <c r="M2648" t="str">
        <f t="shared" si="166"/>
        <v>19</v>
      </c>
      <c r="N2648" t="str">
        <f t="shared" si="167"/>
        <v>21</v>
      </c>
    </row>
    <row r="2649" spans="1:14" x14ac:dyDescent="0.3">
      <c r="A2649">
        <v>1</v>
      </c>
      <c r="B2649">
        <v>8</v>
      </c>
      <c r="C2649" s="1">
        <v>40510</v>
      </c>
      <c r="D2649" s="21" t="str">
        <f t="shared" si="164"/>
        <v>28-Nov-2010</v>
      </c>
      <c r="E2649" s="2">
        <v>0.80763888888888891</v>
      </c>
      <c r="F2649" s="1">
        <v>40510</v>
      </c>
      <c r="G2649" s="2">
        <v>0.90069444444444446</v>
      </c>
      <c r="H2649">
        <v>50</v>
      </c>
      <c r="I2649">
        <v>134</v>
      </c>
      <c r="J2649" t="s">
        <v>8</v>
      </c>
      <c r="K2649" t="s">
        <v>21</v>
      </c>
      <c r="L2649" t="str">
        <f t="shared" si="165"/>
        <v>Evening</v>
      </c>
      <c r="M2649" t="str">
        <f t="shared" si="166"/>
        <v>19</v>
      </c>
      <c r="N2649" t="str">
        <f t="shared" si="167"/>
        <v>21</v>
      </c>
    </row>
    <row r="2650" spans="1:14" x14ac:dyDescent="0.3">
      <c r="A2650">
        <v>1</v>
      </c>
      <c r="B2650">
        <v>5</v>
      </c>
      <c r="C2650" s="1">
        <v>40510</v>
      </c>
      <c r="D2650" s="21" t="str">
        <f t="shared" si="164"/>
        <v>28-Nov-2010</v>
      </c>
      <c r="E2650" s="2">
        <v>0.80763888888888891</v>
      </c>
      <c r="F2650" s="1">
        <v>40510</v>
      </c>
      <c r="G2650" s="2">
        <v>0.92013888888888884</v>
      </c>
      <c r="H2650">
        <v>50</v>
      </c>
      <c r="I2650">
        <v>162</v>
      </c>
      <c r="J2650" t="s">
        <v>8</v>
      </c>
      <c r="K2650" t="s">
        <v>21</v>
      </c>
      <c r="L2650" t="str">
        <f t="shared" si="165"/>
        <v>Evening</v>
      </c>
      <c r="M2650" t="str">
        <f t="shared" si="166"/>
        <v>19</v>
      </c>
      <c r="N2650" t="str">
        <f t="shared" si="167"/>
        <v>22</v>
      </c>
    </row>
    <row r="2651" spans="1:14" x14ac:dyDescent="0.3">
      <c r="A2651">
        <v>1</v>
      </c>
      <c r="B2651">
        <v>6</v>
      </c>
      <c r="C2651" s="1">
        <v>40510</v>
      </c>
      <c r="D2651" s="21" t="str">
        <f t="shared" si="164"/>
        <v>28-Nov-2010</v>
      </c>
      <c r="E2651" s="2">
        <v>0.81736111111111109</v>
      </c>
      <c r="F2651" s="1">
        <v>40510</v>
      </c>
      <c r="G2651" s="2">
        <v>0.94097222222222221</v>
      </c>
      <c r="H2651">
        <v>50</v>
      </c>
      <c r="I2651">
        <v>178</v>
      </c>
      <c r="J2651" t="s">
        <v>8</v>
      </c>
      <c r="K2651" t="s">
        <v>21</v>
      </c>
      <c r="L2651" t="str">
        <f t="shared" si="165"/>
        <v>Evening</v>
      </c>
      <c r="M2651" t="str">
        <f t="shared" si="166"/>
        <v>19</v>
      </c>
      <c r="N2651" t="str">
        <f t="shared" si="167"/>
        <v>22</v>
      </c>
    </row>
    <row r="2652" spans="1:14" x14ac:dyDescent="0.3">
      <c r="A2652">
        <v>1</v>
      </c>
      <c r="B2652">
        <v>8</v>
      </c>
      <c r="C2652" s="1">
        <v>40510</v>
      </c>
      <c r="D2652" s="21" t="str">
        <f t="shared" si="164"/>
        <v>28-Nov-2010</v>
      </c>
      <c r="E2652" s="2">
        <v>0.83472222222222225</v>
      </c>
      <c r="F2652" s="1">
        <v>40510</v>
      </c>
      <c r="G2652" s="2">
        <v>0.90347222222222223</v>
      </c>
      <c r="H2652">
        <v>50</v>
      </c>
      <c r="I2652">
        <v>99</v>
      </c>
      <c r="J2652" t="s">
        <v>8</v>
      </c>
      <c r="K2652" t="s">
        <v>21</v>
      </c>
      <c r="L2652" t="str">
        <f t="shared" si="165"/>
        <v>Evening</v>
      </c>
      <c r="M2652" t="str">
        <f t="shared" si="166"/>
        <v>20</v>
      </c>
      <c r="N2652" t="str">
        <f t="shared" si="167"/>
        <v>21</v>
      </c>
    </row>
    <row r="2653" spans="1:14" x14ac:dyDescent="0.3">
      <c r="A2653">
        <v>1</v>
      </c>
      <c r="B2653">
        <v>8</v>
      </c>
      <c r="C2653" s="1">
        <v>40510</v>
      </c>
      <c r="D2653" s="21" t="str">
        <f t="shared" si="164"/>
        <v>28-Nov-2010</v>
      </c>
      <c r="E2653" s="2">
        <v>0.84097222222222223</v>
      </c>
      <c r="F2653" s="1">
        <v>40510</v>
      </c>
      <c r="G2653" s="2">
        <v>0.86249999999999993</v>
      </c>
      <c r="H2653">
        <v>50</v>
      </c>
      <c r="I2653">
        <v>31</v>
      </c>
      <c r="J2653" t="s">
        <v>14</v>
      </c>
      <c r="K2653" t="s">
        <v>21</v>
      </c>
      <c r="L2653" t="str">
        <f t="shared" si="165"/>
        <v>Evening</v>
      </c>
      <c r="M2653" t="str">
        <f t="shared" si="166"/>
        <v>20</v>
      </c>
      <c r="N2653" t="str">
        <f t="shared" si="167"/>
        <v>20</v>
      </c>
    </row>
    <row r="2654" spans="1:14" x14ac:dyDescent="0.3">
      <c r="A2654">
        <v>1</v>
      </c>
      <c r="B2654">
        <v>5</v>
      </c>
      <c r="C2654" s="1">
        <v>40516</v>
      </c>
      <c r="D2654" s="21" t="str">
        <f t="shared" si="164"/>
        <v>04-Dec-2010</v>
      </c>
      <c r="E2654" s="2">
        <v>0.52152777777777781</v>
      </c>
      <c r="F2654" s="1">
        <v>40516</v>
      </c>
      <c r="G2654" s="2">
        <v>0.66666666666666663</v>
      </c>
      <c r="H2654">
        <v>70</v>
      </c>
      <c r="I2654">
        <v>209</v>
      </c>
      <c r="J2654" t="s">
        <v>8</v>
      </c>
      <c r="K2654" t="s">
        <v>18</v>
      </c>
      <c r="L2654" t="str">
        <f t="shared" si="165"/>
        <v>Morning</v>
      </c>
      <c r="M2654" t="str">
        <f t="shared" si="166"/>
        <v>12</v>
      </c>
      <c r="N2654" t="str">
        <f t="shared" si="167"/>
        <v>16</v>
      </c>
    </row>
    <row r="2655" spans="1:14" x14ac:dyDescent="0.3">
      <c r="A2655">
        <v>1</v>
      </c>
      <c r="B2655">
        <v>5</v>
      </c>
      <c r="C2655" s="1">
        <v>40516</v>
      </c>
      <c r="D2655" s="21" t="str">
        <f t="shared" si="164"/>
        <v>04-Dec-2010</v>
      </c>
      <c r="E2655" s="2">
        <v>0.53263888888888888</v>
      </c>
      <c r="F2655" s="1">
        <v>40516</v>
      </c>
      <c r="G2655" s="2">
        <v>0.56597222222222221</v>
      </c>
      <c r="H2655">
        <v>50</v>
      </c>
      <c r="I2655">
        <v>48</v>
      </c>
      <c r="J2655" t="s">
        <v>8</v>
      </c>
      <c r="K2655" t="s">
        <v>18</v>
      </c>
      <c r="L2655" t="str">
        <f t="shared" si="165"/>
        <v>Morning</v>
      </c>
      <c r="M2655" t="str">
        <f t="shared" si="166"/>
        <v>12</v>
      </c>
      <c r="N2655" t="str">
        <f t="shared" si="167"/>
        <v>13</v>
      </c>
    </row>
    <row r="2656" spans="1:14" x14ac:dyDescent="0.3">
      <c r="A2656">
        <v>1</v>
      </c>
      <c r="B2656">
        <v>5</v>
      </c>
      <c r="C2656" s="1">
        <v>40516</v>
      </c>
      <c r="D2656" s="21" t="str">
        <f t="shared" si="164"/>
        <v>04-Dec-2010</v>
      </c>
      <c r="E2656" s="2">
        <v>0.54305555555555551</v>
      </c>
      <c r="F2656" s="1">
        <v>40516</v>
      </c>
      <c r="G2656" s="2">
        <v>0.55625000000000002</v>
      </c>
      <c r="H2656">
        <v>50</v>
      </c>
      <c r="I2656">
        <v>19</v>
      </c>
      <c r="J2656" t="s">
        <v>8</v>
      </c>
      <c r="K2656" t="s">
        <v>18</v>
      </c>
      <c r="L2656" t="str">
        <f t="shared" si="165"/>
        <v>Morning</v>
      </c>
      <c r="M2656" t="str">
        <f t="shared" si="166"/>
        <v>13</v>
      </c>
      <c r="N2656" t="str">
        <f t="shared" si="167"/>
        <v>13</v>
      </c>
    </row>
    <row r="2657" spans="1:14" x14ac:dyDescent="0.3">
      <c r="A2657">
        <v>1</v>
      </c>
      <c r="B2657">
        <v>5</v>
      </c>
      <c r="C2657" s="1">
        <v>40516</v>
      </c>
      <c r="D2657" s="21" t="str">
        <f t="shared" si="164"/>
        <v>04-Dec-2010</v>
      </c>
      <c r="E2657" s="2">
        <v>0.56666666666666665</v>
      </c>
      <c r="F2657" s="1">
        <v>40516</v>
      </c>
      <c r="G2657" s="2">
        <v>0.59861111111111109</v>
      </c>
      <c r="H2657">
        <v>50</v>
      </c>
      <c r="I2657">
        <v>46</v>
      </c>
      <c r="J2657" t="s">
        <v>8</v>
      </c>
      <c r="K2657" t="s">
        <v>18</v>
      </c>
      <c r="L2657" t="str">
        <f t="shared" si="165"/>
        <v>Morning</v>
      </c>
      <c r="M2657" t="str">
        <f t="shared" si="166"/>
        <v>13</v>
      </c>
      <c r="N2657" t="str">
        <f t="shared" si="167"/>
        <v>14</v>
      </c>
    </row>
    <row r="2658" spans="1:14" x14ac:dyDescent="0.3">
      <c r="A2658">
        <v>1</v>
      </c>
      <c r="B2658">
        <v>8</v>
      </c>
      <c r="C2658" s="1">
        <v>40516</v>
      </c>
      <c r="D2658" s="21" t="str">
        <f t="shared" si="164"/>
        <v>04-Dec-2010</v>
      </c>
      <c r="E2658" s="2">
        <v>0.61527777777777781</v>
      </c>
      <c r="F2658" s="1">
        <v>40516</v>
      </c>
      <c r="G2658" s="2">
        <v>0.7680555555555556</v>
      </c>
      <c r="H2658">
        <v>70</v>
      </c>
      <c r="I2658">
        <v>220</v>
      </c>
      <c r="J2658" t="s">
        <v>8</v>
      </c>
      <c r="K2658" t="s">
        <v>18</v>
      </c>
      <c r="L2658" t="str">
        <f t="shared" si="165"/>
        <v>Afternoon</v>
      </c>
      <c r="M2658" t="str">
        <f t="shared" si="166"/>
        <v>14</v>
      </c>
      <c r="N2658" t="str">
        <f t="shared" si="167"/>
        <v>18</v>
      </c>
    </row>
    <row r="2659" spans="1:14" x14ac:dyDescent="0.3">
      <c r="A2659">
        <v>1</v>
      </c>
      <c r="B2659">
        <v>6</v>
      </c>
      <c r="C2659" s="1">
        <v>40516</v>
      </c>
      <c r="D2659" s="21" t="str">
        <f t="shared" si="164"/>
        <v>04-Dec-2010</v>
      </c>
      <c r="E2659" s="2">
        <v>0.64166666666666672</v>
      </c>
      <c r="F2659" s="1">
        <v>40516</v>
      </c>
      <c r="G2659" s="2">
        <v>0.67222222222222217</v>
      </c>
      <c r="H2659">
        <v>50</v>
      </c>
      <c r="I2659">
        <v>44</v>
      </c>
      <c r="J2659" t="s">
        <v>8</v>
      </c>
      <c r="K2659" t="s">
        <v>18</v>
      </c>
      <c r="L2659" t="str">
        <f t="shared" si="165"/>
        <v>Afternoon</v>
      </c>
      <c r="M2659" t="str">
        <f t="shared" si="166"/>
        <v>15</v>
      </c>
      <c r="N2659" t="str">
        <f t="shared" si="167"/>
        <v>16</v>
      </c>
    </row>
    <row r="2660" spans="1:14" x14ac:dyDescent="0.3">
      <c r="A2660">
        <v>1</v>
      </c>
      <c r="B2660">
        <v>8</v>
      </c>
      <c r="C2660" s="1">
        <v>40516</v>
      </c>
      <c r="D2660" s="21" t="str">
        <f t="shared" si="164"/>
        <v>04-Dec-2010</v>
      </c>
      <c r="E2660" s="2">
        <v>0.66805555555555562</v>
      </c>
      <c r="F2660" s="1">
        <v>40516</v>
      </c>
      <c r="G2660" s="2">
        <v>0.80833333333333324</v>
      </c>
      <c r="H2660">
        <v>70</v>
      </c>
      <c r="I2660">
        <v>202</v>
      </c>
      <c r="J2660" t="s">
        <v>8</v>
      </c>
      <c r="K2660" t="s">
        <v>18</v>
      </c>
      <c r="L2660" t="str">
        <f t="shared" si="165"/>
        <v>Afternoon</v>
      </c>
      <c r="M2660" t="str">
        <f t="shared" si="166"/>
        <v>16</v>
      </c>
      <c r="N2660" t="str">
        <f t="shared" si="167"/>
        <v>19</v>
      </c>
    </row>
    <row r="2661" spans="1:14" x14ac:dyDescent="0.3">
      <c r="A2661">
        <v>1</v>
      </c>
      <c r="B2661">
        <v>6</v>
      </c>
      <c r="C2661" s="1">
        <v>40516</v>
      </c>
      <c r="D2661" s="21" t="str">
        <f t="shared" si="164"/>
        <v>04-Dec-2010</v>
      </c>
      <c r="E2661" s="2">
        <v>0.74861111111111101</v>
      </c>
      <c r="F2661" s="1">
        <v>40516</v>
      </c>
      <c r="G2661" s="2">
        <v>0.8027777777777777</v>
      </c>
      <c r="H2661">
        <v>50</v>
      </c>
      <c r="I2661">
        <v>78</v>
      </c>
      <c r="J2661" t="s">
        <v>8</v>
      </c>
      <c r="K2661" t="s">
        <v>18</v>
      </c>
      <c r="L2661" t="str">
        <f t="shared" si="165"/>
        <v>Afternoon</v>
      </c>
      <c r="M2661" t="str">
        <f t="shared" si="166"/>
        <v>17</v>
      </c>
      <c r="N2661" t="str">
        <f t="shared" si="167"/>
        <v>19</v>
      </c>
    </row>
    <row r="2662" spans="1:14" x14ac:dyDescent="0.3">
      <c r="A2662">
        <v>1</v>
      </c>
      <c r="B2662">
        <v>6</v>
      </c>
      <c r="C2662" s="1">
        <v>40517</v>
      </c>
      <c r="D2662" s="21" t="str">
        <f t="shared" si="164"/>
        <v>05-Dec-2010</v>
      </c>
      <c r="E2662" s="2">
        <v>0.52847222222222223</v>
      </c>
      <c r="F2662" s="1">
        <v>40517</v>
      </c>
      <c r="G2662" s="2">
        <v>0.62430555555555556</v>
      </c>
      <c r="H2662">
        <v>50</v>
      </c>
      <c r="I2662">
        <v>138</v>
      </c>
      <c r="J2662" t="s">
        <v>8</v>
      </c>
      <c r="K2662" t="s">
        <v>21</v>
      </c>
      <c r="L2662" t="str">
        <f t="shared" si="165"/>
        <v>Morning</v>
      </c>
      <c r="M2662" t="str">
        <f t="shared" si="166"/>
        <v>12</v>
      </c>
      <c r="N2662" t="str">
        <f t="shared" si="167"/>
        <v>14</v>
      </c>
    </row>
    <row r="2663" spans="1:14" x14ac:dyDescent="0.3">
      <c r="A2663">
        <v>1</v>
      </c>
      <c r="B2663">
        <v>6</v>
      </c>
      <c r="C2663" s="1">
        <v>40517</v>
      </c>
      <c r="D2663" s="21" t="str">
        <f t="shared" si="164"/>
        <v>05-Dec-2010</v>
      </c>
      <c r="E2663" s="2">
        <v>0.55555555555555558</v>
      </c>
      <c r="F2663" s="1">
        <v>40517</v>
      </c>
      <c r="G2663" s="2">
        <v>0.72916666666666663</v>
      </c>
      <c r="H2663">
        <v>90</v>
      </c>
      <c r="I2663">
        <v>250</v>
      </c>
      <c r="J2663" t="s">
        <v>8</v>
      </c>
      <c r="K2663" t="s">
        <v>21</v>
      </c>
      <c r="L2663" t="str">
        <f t="shared" si="165"/>
        <v>Morning</v>
      </c>
      <c r="M2663" t="str">
        <f t="shared" si="166"/>
        <v>13</v>
      </c>
      <c r="N2663" t="str">
        <f t="shared" si="167"/>
        <v>17</v>
      </c>
    </row>
    <row r="2664" spans="1:14" x14ac:dyDescent="0.3">
      <c r="A2664">
        <v>1</v>
      </c>
      <c r="B2664">
        <v>6</v>
      </c>
      <c r="C2664" s="1">
        <v>40517</v>
      </c>
      <c r="D2664" s="21" t="str">
        <f t="shared" si="164"/>
        <v>05-Dec-2010</v>
      </c>
      <c r="E2664" s="2">
        <v>0.63611111111111118</v>
      </c>
      <c r="F2664" s="1">
        <v>40517</v>
      </c>
      <c r="G2664" s="2">
        <v>0.74444444444444446</v>
      </c>
      <c r="H2664">
        <v>50</v>
      </c>
      <c r="I2664">
        <v>156</v>
      </c>
      <c r="J2664" t="s">
        <v>8</v>
      </c>
      <c r="K2664" t="s">
        <v>21</v>
      </c>
      <c r="L2664" t="str">
        <f t="shared" si="165"/>
        <v>Afternoon</v>
      </c>
      <c r="M2664" t="str">
        <f t="shared" si="166"/>
        <v>15</v>
      </c>
      <c r="N2664" t="str">
        <f t="shared" si="167"/>
        <v>17</v>
      </c>
    </row>
    <row r="2665" spans="1:14" x14ac:dyDescent="0.3">
      <c r="A2665">
        <v>1</v>
      </c>
      <c r="B2665">
        <v>8</v>
      </c>
      <c r="C2665" s="1">
        <v>40517</v>
      </c>
      <c r="D2665" s="21" t="str">
        <f t="shared" si="164"/>
        <v>05-Dec-2010</v>
      </c>
      <c r="E2665" s="2">
        <v>0.64236111111111105</v>
      </c>
      <c r="F2665" s="1">
        <v>40517</v>
      </c>
      <c r="G2665" s="2">
        <v>0.68263888888888891</v>
      </c>
      <c r="H2665">
        <v>50</v>
      </c>
      <c r="I2665">
        <v>58</v>
      </c>
      <c r="J2665" t="s">
        <v>8</v>
      </c>
      <c r="K2665" t="s">
        <v>21</v>
      </c>
      <c r="L2665" t="str">
        <f t="shared" si="165"/>
        <v>Afternoon</v>
      </c>
      <c r="M2665" t="str">
        <f t="shared" si="166"/>
        <v>15</v>
      </c>
      <c r="N2665" t="str">
        <f t="shared" si="167"/>
        <v>16</v>
      </c>
    </row>
    <row r="2666" spans="1:14" x14ac:dyDescent="0.3">
      <c r="A2666">
        <v>1</v>
      </c>
      <c r="B2666">
        <v>6</v>
      </c>
      <c r="C2666" s="1">
        <v>40517</v>
      </c>
      <c r="D2666" s="21" t="str">
        <f t="shared" si="164"/>
        <v>05-Dec-2010</v>
      </c>
      <c r="E2666" s="2">
        <v>0.6479166666666667</v>
      </c>
      <c r="F2666" s="1">
        <v>40517</v>
      </c>
      <c r="G2666" s="2">
        <v>0.72638888888888886</v>
      </c>
      <c r="H2666">
        <v>50</v>
      </c>
      <c r="I2666">
        <v>113</v>
      </c>
      <c r="J2666" t="s">
        <v>8</v>
      </c>
      <c r="K2666" t="s">
        <v>21</v>
      </c>
      <c r="L2666" t="str">
        <f t="shared" si="165"/>
        <v>Afternoon</v>
      </c>
      <c r="M2666" t="str">
        <f t="shared" si="166"/>
        <v>15</v>
      </c>
      <c r="N2666" t="str">
        <f t="shared" si="167"/>
        <v>17</v>
      </c>
    </row>
    <row r="2667" spans="1:14" x14ac:dyDescent="0.3">
      <c r="A2667">
        <v>1</v>
      </c>
      <c r="B2667">
        <v>5</v>
      </c>
      <c r="C2667" s="1">
        <v>40517</v>
      </c>
      <c r="D2667" s="21" t="str">
        <f t="shared" si="164"/>
        <v>05-Dec-2010</v>
      </c>
      <c r="E2667" s="2">
        <v>0.67361111111111116</v>
      </c>
      <c r="F2667" s="1">
        <v>40517</v>
      </c>
      <c r="G2667" s="2">
        <v>0.77361111111111114</v>
      </c>
      <c r="H2667">
        <v>50</v>
      </c>
      <c r="I2667">
        <v>144</v>
      </c>
      <c r="J2667" t="s">
        <v>8</v>
      </c>
      <c r="K2667" t="s">
        <v>21</v>
      </c>
      <c r="L2667" t="str">
        <f t="shared" si="165"/>
        <v>Afternoon</v>
      </c>
      <c r="M2667" t="str">
        <f t="shared" si="166"/>
        <v>16</v>
      </c>
      <c r="N2667" t="str">
        <f t="shared" si="167"/>
        <v>18</v>
      </c>
    </row>
    <row r="2668" spans="1:14" x14ac:dyDescent="0.3">
      <c r="A2668">
        <v>1</v>
      </c>
      <c r="B2668">
        <v>6</v>
      </c>
      <c r="C2668" s="1">
        <v>40517</v>
      </c>
      <c r="D2668" s="21" t="str">
        <f t="shared" si="164"/>
        <v>05-Dec-2010</v>
      </c>
      <c r="E2668" s="2">
        <v>0.68333333333333324</v>
      </c>
      <c r="F2668" s="1">
        <v>40517</v>
      </c>
      <c r="G2668" s="2">
        <v>0.78680555555555554</v>
      </c>
      <c r="H2668">
        <v>50</v>
      </c>
      <c r="I2668">
        <v>149</v>
      </c>
      <c r="J2668" t="s">
        <v>8</v>
      </c>
      <c r="K2668" t="s">
        <v>21</v>
      </c>
      <c r="L2668" t="str">
        <f t="shared" si="165"/>
        <v>Afternoon</v>
      </c>
      <c r="M2668" t="str">
        <f t="shared" si="166"/>
        <v>16</v>
      </c>
      <c r="N2668" t="str">
        <f t="shared" si="167"/>
        <v>18</v>
      </c>
    </row>
    <row r="2669" spans="1:14" x14ac:dyDescent="0.3">
      <c r="A2669">
        <v>1</v>
      </c>
      <c r="B2669">
        <v>6</v>
      </c>
      <c r="C2669" s="1">
        <v>40517</v>
      </c>
      <c r="D2669" s="21" t="str">
        <f t="shared" si="164"/>
        <v>05-Dec-2010</v>
      </c>
      <c r="E2669" s="2">
        <v>0.68958333333333333</v>
      </c>
      <c r="F2669" s="1">
        <v>40517</v>
      </c>
      <c r="G2669" s="2">
        <v>0.7597222222222223</v>
      </c>
      <c r="H2669">
        <v>50</v>
      </c>
      <c r="I2669">
        <v>101</v>
      </c>
      <c r="J2669" t="s">
        <v>8</v>
      </c>
      <c r="K2669" t="s">
        <v>21</v>
      </c>
      <c r="L2669" t="str">
        <f t="shared" si="165"/>
        <v>Afternoon</v>
      </c>
      <c r="M2669" t="str">
        <f t="shared" si="166"/>
        <v>16</v>
      </c>
      <c r="N2669" t="str">
        <f t="shared" si="167"/>
        <v>18</v>
      </c>
    </row>
    <row r="2670" spans="1:14" x14ac:dyDescent="0.3">
      <c r="A2670">
        <v>1</v>
      </c>
      <c r="B2670">
        <v>5</v>
      </c>
      <c r="C2670" s="1">
        <v>40517</v>
      </c>
      <c r="D2670" s="21" t="str">
        <f t="shared" si="164"/>
        <v>05-Dec-2010</v>
      </c>
      <c r="E2670" s="2">
        <v>0.6972222222222223</v>
      </c>
      <c r="F2670" s="1">
        <v>40517</v>
      </c>
      <c r="G2670" s="2">
        <v>0.8208333333333333</v>
      </c>
      <c r="H2670">
        <v>50</v>
      </c>
      <c r="I2670">
        <v>178</v>
      </c>
      <c r="J2670" t="s">
        <v>8</v>
      </c>
      <c r="K2670" t="s">
        <v>21</v>
      </c>
      <c r="L2670" t="str">
        <f t="shared" si="165"/>
        <v>Afternoon</v>
      </c>
      <c r="M2670" t="str">
        <f t="shared" si="166"/>
        <v>16</v>
      </c>
      <c r="N2670" t="str">
        <f t="shared" si="167"/>
        <v>19</v>
      </c>
    </row>
    <row r="2671" spans="1:14" x14ac:dyDescent="0.3">
      <c r="A2671">
        <v>1</v>
      </c>
      <c r="B2671">
        <v>6</v>
      </c>
      <c r="C2671" s="1">
        <v>40517</v>
      </c>
      <c r="D2671" s="21" t="str">
        <f t="shared" si="164"/>
        <v>05-Dec-2010</v>
      </c>
      <c r="E2671" s="2">
        <v>0.7715277777777777</v>
      </c>
      <c r="F2671" s="1">
        <v>40517</v>
      </c>
      <c r="G2671" s="2">
        <v>0.88680555555555562</v>
      </c>
      <c r="H2671">
        <v>50</v>
      </c>
      <c r="I2671">
        <v>166</v>
      </c>
      <c r="J2671" t="s">
        <v>8</v>
      </c>
      <c r="K2671" t="s">
        <v>21</v>
      </c>
      <c r="L2671" t="str">
        <f t="shared" si="165"/>
        <v>Evening</v>
      </c>
      <c r="M2671" t="str">
        <f t="shared" si="166"/>
        <v>18</v>
      </c>
      <c r="N2671" t="str">
        <f t="shared" si="167"/>
        <v>21</v>
      </c>
    </row>
    <row r="2672" spans="1:14" x14ac:dyDescent="0.3">
      <c r="A2672">
        <v>1</v>
      </c>
      <c r="B2672">
        <v>6</v>
      </c>
      <c r="C2672" s="1">
        <v>40517</v>
      </c>
      <c r="D2672" s="21" t="str">
        <f t="shared" si="164"/>
        <v>05-Dec-2010</v>
      </c>
      <c r="E2672" s="2">
        <v>0.77916666666666667</v>
      </c>
      <c r="F2672" s="1">
        <v>40517</v>
      </c>
      <c r="G2672" s="2">
        <v>0.82986111111111116</v>
      </c>
      <c r="H2672">
        <v>50</v>
      </c>
      <c r="I2672">
        <v>73</v>
      </c>
      <c r="J2672" t="s">
        <v>8</v>
      </c>
      <c r="K2672" t="s">
        <v>21</v>
      </c>
      <c r="L2672" t="str">
        <f t="shared" si="165"/>
        <v>Evening</v>
      </c>
      <c r="M2672" t="str">
        <f t="shared" si="166"/>
        <v>18</v>
      </c>
      <c r="N2672" t="str">
        <f t="shared" si="167"/>
        <v>19</v>
      </c>
    </row>
    <row r="2673" spans="1:14" x14ac:dyDescent="0.3">
      <c r="A2673">
        <v>1</v>
      </c>
      <c r="B2673">
        <v>6</v>
      </c>
      <c r="C2673" s="1">
        <v>40517</v>
      </c>
      <c r="D2673" s="21" t="str">
        <f t="shared" si="164"/>
        <v>05-Dec-2010</v>
      </c>
      <c r="E2673" s="2">
        <v>0.78888888888888886</v>
      </c>
      <c r="F2673" s="1">
        <v>40517</v>
      </c>
      <c r="G2673" s="2">
        <v>0.87847222222222221</v>
      </c>
      <c r="H2673">
        <v>50</v>
      </c>
      <c r="I2673">
        <v>129</v>
      </c>
      <c r="J2673" t="s">
        <v>8</v>
      </c>
      <c r="K2673" t="s">
        <v>21</v>
      </c>
      <c r="L2673" t="str">
        <f t="shared" si="165"/>
        <v>Evening</v>
      </c>
      <c r="M2673" t="str">
        <f t="shared" si="166"/>
        <v>18</v>
      </c>
      <c r="N2673" t="str">
        <f t="shared" si="167"/>
        <v>21</v>
      </c>
    </row>
    <row r="2674" spans="1:14" x14ac:dyDescent="0.3">
      <c r="A2674">
        <v>1</v>
      </c>
      <c r="B2674">
        <v>6</v>
      </c>
      <c r="C2674" s="1">
        <v>40517</v>
      </c>
      <c r="D2674" s="21" t="str">
        <f t="shared" si="164"/>
        <v>05-Dec-2010</v>
      </c>
      <c r="E2674" s="2">
        <v>0.79166666666666663</v>
      </c>
      <c r="F2674" s="1">
        <v>40517</v>
      </c>
      <c r="G2674" s="2">
        <v>0.87361111111111101</v>
      </c>
      <c r="H2674">
        <v>50</v>
      </c>
      <c r="I2674">
        <v>118</v>
      </c>
      <c r="J2674" t="s">
        <v>8</v>
      </c>
      <c r="K2674" t="s">
        <v>21</v>
      </c>
      <c r="L2674" t="str">
        <f t="shared" si="165"/>
        <v>Evening</v>
      </c>
      <c r="M2674" t="str">
        <f t="shared" si="166"/>
        <v>19</v>
      </c>
      <c r="N2674" t="str">
        <f t="shared" si="167"/>
        <v>20</v>
      </c>
    </row>
    <row r="2675" spans="1:14" x14ac:dyDescent="0.3">
      <c r="A2675">
        <v>1</v>
      </c>
      <c r="B2675">
        <v>6</v>
      </c>
      <c r="C2675" s="1">
        <v>40517</v>
      </c>
      <c r="D2675" s="21" t="str">
        <f t="shared" si="164"/>
        <v>05-Dec-2010</v>
      </c>
      <c r="E2675" s="2">
        <v>0.81319444444444444</v>
      </c>
      <c r="F2675" s="1">
        <v>40517</v>
      </c>
      <c r="G2675" s="2">
        <v>0.86111111111111116</v>
      </c>
      <c r="H2675">
        <v>50</v>
      </c>
      <c r="I2675">
        <v>69</v>
      </c>
      <c r="J2675" t="s">
        <v>8</v>
      </c>
      <c r="K2675" t="s">
        <v>21</v>
      </c>
      <c r="L2675" t="str">
        <f t="shared" si="165"/>
        <v>Evening</v>
      </c>
      <c r="M2675" t="str">
        <f t="shared" si="166"/>
        <v>19</v>
      </c>
      <c r="N2675" t="str">
        <f t="shared" si="167"/>
        <v>20</v>
      </c>
    </row>
    <row r="2676" spans="1:14" x14ac:dyDescent="0.3">
      <c r="A2676">
        <v>1</v>
      </c>
      <c r="B2676">
        <v>6</v>
      </c>
      <c r="C2676" s="1">
        <v>40517</v>
      </c>
      <c r="D2676" s="21" t="str">
        <f t="shared" si="164"/>
        <v>05-Dec-2010</v>
      </c>
      <c r="E2676" s="2">
        <v>0.84097222222222223</v>
      </c>
      <c r="F2676" s="1">
        <v>40517</v>
      </c>
      <c r="G2676" s="2">
        <v>0.90069444444444446</v>
      </c>
      <c r="H2676">
        <v>50</v>
      </c>
      <c r="I2676">
        <v>86</v>
      </c>
      <c r="J2676" t="s">
        <v>8</v>
      </c>
      <c r="K2676" t="s">
        <v>21</v>
      </c>
      <c r="L2676" t="str">
        <f t="shared" si="165"/>
        <v>Evening</v>
      </c>
      <c r="M2676" t="str">
        <f t="shared" si="166"/>
        <v>20</v>
      </c>
      <c r="N2676" t="str">
        <f t="shared" si="167"/>
        <v>21</v>
      </c>
    </row>
    <row r="2677" spans="1:14" x14ac:dyDescent="0.3">
      <c r="A2677">
        <v>1</v>
      </c>
      <c r="B2677">
        <v>6</v>
      </c>
      <c r="C2677" s="1">
        <v>40517</v>
      </c>
      <c r="D2677" s="21" t="str">
        <f t="shared" si="164"/>
        <v>05-Dec-2010</v>
      </c>
      <c r="E2677" s="2">
        <v>0.84513888888888899</v>
      </c>
      <c r="F2677" s="1">
        <v>40517</v>
      </c>
      <c r="G2677" s="2">
        <v>0.91041666666666676</v>
      </c>
      <c r="H2677">
        <v>50</v>
      </c>
      <c r="I2677">
        <v>94</v>
      </c>
      <c r="J2677" t="s">
        <v>8</v>
      </c>
      <c r="K2677" t="s">
        <v>21</v>
      </c>
      <c r="L2677" t="str">
        <f t="shared" si="165"/>
        <v>Evening</v>
      </c>
      <c r="M2677" t="str">
        <f t="shared" si="166"/>
        <v>20</v>
      </c>
      <c r="N2677" t="str">
        <f t="shared" si="167"/>
        <v>21</v>
      </c>
    </row>
    <row r="2678" spans="1:14" x14ac:dyDescent="0.3">
      <c r="A2678">
        <v>1</v>
      </c>
      <c r="B2678">
        <v>5</v>
      </c>
      <c r="C2678" s="1">
        <v>40517</v>
      </c>
      <c r="D2678" s="21" t="str">
        <f t="shared" si="164"/>
        <v>05-Dec-2010</v>
      </c>
      <c r="E2678" s="2">
        <v>0.89583333333333337</v>
      </c>
      <c r="F2678" s="1">
        <v>40517</v>
      </c>
      <c r="G2678" s="2">
        <v>0.97013888888888899</v>
      </c>
      <c r="H2678">
        <v>50</v>
      </c>
      <c r="I2678">
        <v>107</v>
      </c>
      <c r="J2678" t="s">
        <v>8</v>
      </c>
      <c r="K2678" t="s">
        <v>21</v>
      </c>
      <c r="L2678" t="str">
        <f t="shared" si="165"/>
        <v>Evening</v>
      </c>
      <c r="M2678" t="str">
        <f t="shared" si="166"/>
        <v>21</v>
      </c>
      <c r="N2678" t="str">
        <f t="shared" si="167"/>
        <v>23</v>
      </c>
    </row>
    <row r="2679" spans="1:14" x14ac:dyDescent="0.3">
      <c r="A2679">
        <v>1</v>
      </c>
      <c r="B2679">
        <v>5</v>
      </c>
      <c r="C2679" s="1">
        <v>40517</v>
      </c>
      <c r="D2679" s="21" t="str">
        <f t="shared" si="164"/>
        <v>05-Dec-2010</v>
      </c>
      <c r="E2679" s="2">
        <v>0.89583333333333337</v>
      </c>
      <c r="F2679" s="1">
        <v>40518</v>
      </c>
      <c r="G2679" s="2">
        <v>2.013888888888889E-2</v>
      </c>
      <c r="H2679">
        <v>50</v>
      </c>
      <c r="I2679">
        <v>179</v>
      </c>
      <c r="J2679" t="s">
        <v>8</v>
      </c>
      <c r="K2679" t="s">
        <v>21</v>
      </c>
      <c r="L2679" t="str">
        <f t="shared" si="165"/>
        <v>Evening</v>
      </c>
      <c r="M2679" t="str">
        <f t="shared" si="166"/>
        <v>21</v>
      </c>
      <c r="N2679" t="str">
        <f t="shared" si="167"/>
        <v>00</v>
      </c>
    </row>
    <row r="2680" spans="1:14" x14ac:dyDescent="0.3">
      <c r="A2680">
        <v>1</v>
      </c>
      <c r="B2680">
        <v>8</v>
      </c>
      <c r="C2680" s="1">
        <v>40517</v>
      </c>
      <c r="D2680" s="21" t="str">
        <f t="shared" si="164"/>
        <v>05-Dec-2010</v>
      </c>
      <c r="E2680" s="2">
        <v>0.90833333333333333</v>
      </c>
      <c r="F2680" s="1">
        <v>40517</v>
      </c>
      <c r="G2680" s="2">
        <v>0.91527777777777775</v>
      </c>
      <c r="H2680">
        <v>50</v>
      </c>
      <c r="I2680">
        <v>10</v>
      </c>
      <c r="J2680" t="s">
        <v>8</v>
      </c>
      <c r="K2680" t="s">
        <v>21</v>
      </c>
      <c r="L2680" t="str">
        <f t="shared" si="165"/>
        <v>Evening</v>
      </c>
      <c r="M2680" t="str">
        <f t="shared" si="166"/>
        <v>21</v>
      </c>
      <c r="N2680" t="str">
        <f t="shared" si="167"/>
        <v>21</v>
      </c>
    </row>
    <row r="2681" spans="1:14" x14ac:dyDescent="0.3">
      <c r="A2681">
        <v>1</v>
      </c>
      <c r="B2681">
        <v>5</v>
      </c>
      <c r="C2681" s="1">
        <v>40523</v>
      </c>
      <c r="D2681" s="21" t="str">
        <f t="shared" si="164"/>
        <v>11-Dec-2010</v>
      </c>
      <c r="E2681" s="2">
        <v>0.54097222222222219</v>
      </c>
      <c r="F2681" s="1">
        <v>40523</v>
      </c>
      <c r="G2681" s="2">
        <v>0.66041666666666665</v>
      </c>
      <c r="H2681">
        <v>50</v>
      </c>
      <c r="I2681">
        <v>172</v>
      </c>
      <c r="J2681" t="s">
        <v>8</v>
      </c>
      <c r="K2681" t="s">
        <v>18</v>
      </c>
      <c r="L2681" t="str">
        <f t="shared" si="165"/>
        <v>Morning</v>
      </c>
      <c r="M2681" t="str">
        <f t="shared" si="166"/>
        <v>12</v>
      </c>
      <c r="N2681" t="str">
        <f t="shared" si="167"/>
        <v>15</v>
      </c>
    </row>
    <row r="2682" spans="1:14" x14ac:dyDescent="0.3">
      <c r="A2682">
        <v>1</v>
      </c>
      <c r="B2682">
        <v>6</v>
      </c>
      <c r="C2682" s="1">
        <v>40523</v>
      </c>
      <c r="D2682" s="21" t="str">
        <f t="shared" si="164"/>
        <v>11-Dec-2010</v>
      </c>
      <c r="E2682" s="2">
        <v>0.68125000000000002</v>
      </c>
      <c r="F2682" s="1">
        <v>40523</v>
      </c>
      <c r="G2682" s="2">
        <v>0.79166666666666663</v>
      </c>
      <c r="H2682">
        <v>50</v>
      </c>
      <c r="I2682">
        <v>159</v>
      </c>
      <c r="J2682" t="s">
        <v>8</v>
      </c>
      <c r="K2682" t="s">
        <v>18</v>
      </c>
      <c r="L2682" t="str">
        <f t="shared" si="165"/>
        <v>Afternoon</v>
      </c>
      <c r="M2682" t="str">
        <f t="shared" si="166"/>
        <v>16</v>
      </c>
      <c r="N2682" t="str">
        <f t="shared" si="167"/>
        <v>19</v>
      </c>
    </row>
    <row r="2683" spans="1:14" x14ac:dyDescent="0.3">
      <c r="A2683">
        <v>1</v>
      </c>
      <c r="B2683">
        <v>5</v>
      </c>
      <c r="C2683" s="1">
        <v>40523</v>
      </c>
      <c r="D2683" s="21" t="str">
        <f t="shared" si="164"/>
        <v>11-Dec-2010</v>
      </c>
      <c r="E2683" s="2">
        <v>0.69097222222222221</v>
      </c>
      <c r="F2683" s="1">
        <v>40523</v>
      </c>
      <c r="G2683" s="2">
        <v>0.76111111111111107</v>
      </c>
      <c r="H2683">
        <v>50</v>
      </c>
      <c r="I2683">
        <v>101</v>
      </c>
      <c r="J2683" t="s">
        <v>8</v>
      </c>
      <c r="K2683" t="s">
        <v>18</v>
      </c>
      <c r="L2683" t="str">
        <f t="shared" si="165"/>
        <v>Afternoon</v>
      </c>
      <c r="M2683" t="str">
        <f t="shared" si="166"/>
        <v>16</v>
      </c>
      <c r="N2683" t="str">
        <f t="shared" si="167"/>
        <v>18</v>
      </c>
    </row>
    <row r="2684" spans="1:14" x14ac:dyDescent="0.3">
      <c r="A2684">
        <v>1</v>
      </c>
      <c r="B2684">
        <v>6</v>
      </c>
      <c r="C2684" s="1">
        <v>40523</v>
      </c>
      <c r="D2684" s="21" t="str">
        <f t="shared" si="164"/>
        <v>11-Dec-2010</v>
      </c>
      <c r="E2684" s="2">
        <v>0.70138888888888884</v>
      </c>
      <c r="F2684" s="1">
        <v>40523</v>
      </c>
      <c r="G2684" s="2">
        <v>0.93541666666666667</v>
      </c>
      <c r="H2684">
        <v>110</v>
      </c>
      <c r="I2684">
        <v>337</v>
      </c>
      <c r="J2684" t="s">
        <v>8</v>
      </c>
      <c r="K2684" t="s">
        <v>18</v>
      </c>
      <c r="L2684" t="str">
        <f t="shared" si="165"/>
        <v>Afternoon</v>
      </c>
      <c r="M2684" t="str">
        <f t="shared" si="166"/>
        <v>16</v>
      </c>
      <c r="N2684" t="str">
        <f t="shared" si="167"/>
        <v>22</v>
      </c>
    </row>
    <row r="2685" spans="1:14" x14ac:dyDescent="0.3">
      <c r="A2685">
        <v>1</v>
      </c>
      <c r="B2685">
        <v>6</v>
      </c>
      <c r="C2685" s="1">
        <v>40523</v>
      </c>
      <c r="D2685" s="21" t="str">
        <f t="shared" si="164"/>
        <v>11-Dec-2010</v>
      </c>
      <c r="E2685" s="2">
        <v>0.71388888888888891</v>
      </c>
      <c r="F2685" s="1">
        <v>40523</v>
      </c>
      <c r="G2685" s="2">
        <v>0.84097222222222223</v>
      </c>
      <c r="H2685">
        <v>70</v>
      </c>
      <c r="I2685">
        <v>183</v>
      </c>
      <c r="J2685" t="s">
        <v>8</v>
      </c>
      <c r="K2685" t="s">
        <v>18</v>
      </c>
      <c r="L2685" t="str">
        <f t="shared" si="165"/>
        <v>Afternoon</v>
      </c>
      <c r="M2685" t="str">
        <f t="shared" si="166"/>
        <v>17</v>
      </c>
      <c r="N2685" t="str">
        <f t="shared" si="167"/>
        <v>20</v>
      </c>
    </row>
    <row r="2686" spans="1:14" x14ac:dyDescent="0.3">
      <c r="A2686">
        <v>1</v>
      </c>
      <c r="B2686">
        <v>5</v>
      </c>
      <c r="C2686" s="1">
        <v>40523</v>
      </c>
      <c r="D2686" s="21" t="str">
        <f t="shared" si="164"/>
        <v>11-Dec-2010</v>
      </c>
      <c r="E2686" s="2">
        <v>0.74513888888888891</v>
      </c>
      <c r="F2686" s="1">
        <v>40523</v>
      </c>
      <c r="G2686" s="2">
        <v>0.88124999999999998</v>
      </c>
      <c r="H2686">
        <v>70</v>
      </c>
      <c r="I2686">
        <v>196</v>
      </c>
      <c r="J2686" t="s">
        <v>8</v>
      </c>
      <c r="K2686" t="s">
        <v>18</v>
      </c>
      <c r="L2686" t="str">
        <f t="shared" si="165"/>
        <v>Afternoon</v>
      </c>
      <c r="M2686" t="str">
        <f t="shared" si="166"/>
        <v>17</v>
      </c>
      <c r="N2686" t="str">
        <f t="shared" si="167"/>
        <v>21</v>
      </c>
    </row>
    <row r="2687" spans="1:14" x14ac:dyDescent="0.3">
      <c r="A2687">
        <v>1</v>
      </c>
      <c r="B2687">
        <v>5</v>
      </c>
      <c r="C2687" s="1">
        <v>40523</v>
      </c>
      <c r="D2687" s="21" t="str">
        <f t="shared" si="164"/>
        <v>11-Dec-2010</v>
      </c>
      <c r="E2687" s="2">
        <v>0.74583333333333324</v>
      </c>
      <c r="F2687" s="1">
        <v>40523</v>
      </c>
      <c r="G2687" s="2">
        <v>0.8041666666666667</v>
      </c>
      <c r="H2687">
        <v>50</v>
      </c>
      <c r="I2687">
        <v>84</v>
      </c>
      <c r="J2687" t="s">
        <v>8</v>
      </c>
      <c r="K2687" t="s">
        <v>18</v>
      </c>
      <c r="L2687" t="str">
        <f t="shared" si="165"/>
        <v>Afternoon</v>
      </c>
      <c r="M2687" t="str">
        <f t="shared" si="166"/>
        <v>17</v>
      </c>
      <c r="N2687" t="str">
        <f t="shared" si="167"/>
        <v>19</v>
      </c>
    </row>
    <row r="2688" spans="1:14" x14ac:dyDescent="0.3">
      <c r="A2688">
        <v>1</v>
      </c>
      <c r="B2688">
        <v>5</v>
      </c>
      <c r="C2688" s="1">
        <v>40523</v>
      </c>
      <c r="D2688" s="21" t="str">
        <f t="shared" si="164"/>
        <v>11-Dec-2010</v>
      </c>
      <c r="E2688" s="2">
        <v>0.74583333333333324</v>
      </c>
      <c r="F2688" s="1">
        <v>40523</v>
      </c>
      <c r="G2688" s="2">
        <v>0.84236111111111101</v>
      </c>
      <c r="H2688">
        <v>50</v>
      </c>
      <c r="I2688">
        <v>139</v>
      </c>
      <c r="J2688" t="s">
        <v>8</v>
      </c>
      <c r="K2688" t="s">
        <v>18</v>
      </c>
      <c r="L2688" t="str">
        <f t="shared" si="165"/>
        <v>Afternoon</v>
      </c>
      <c r="M2688" t="str">
        <f t="shared" si="166"/>
        <v>17</v>
      </c>
      <c r="N2688" t="str">
        <f t="shared" si="167"/>
        <v>20</v>
      </c>
    </row>
    <row r="2689" spans="1:14" x14ac:dyDescent="0.3">
      <c r="A2689">
        <v>1</v>
      </c>
      <c r="B2689">
        <v>6</v>
      </c>
      <c r="C2689" s="1">
        <v>40523</v>
      </c>
      <c r="D2689" s="21" t="str">
        <f t="shared" si="164"/>
        <v>11-Dec-2010</v>
      </c>
      <c r="E2689" s="2">
        <v>0.79513888888888884</v>
      </c>
      <c r="F2689" s="1">
        <v>40523</v>
      </c>
      <c r="G2689" s="2">
        <v>0.96875</v>
      </c>
      <c r="H2689">
        <v>90</v>
      </c>
      <c r="I2689">
        <v>250</v>
      </c>
      <c r="J2689" t="s">
        <v>8</v>
      </c>
      <c r="K2689" t="s">
        <v>18</v>
      </c>
      <c r="L2689" t="str">
        <f t="shared" si="165"/>
        <v>Evening</v>
      </c>
      <c r="M2689" t="str">
        <f t="shared" si="166"/>
        <v>19</v>
      </c>
      <c r="N2689" t="str">
        <f t="shared" si="167"/>
        <v>23</v>
      </c>
    </row>
    <row r="2690" spans="1:14" x14ac:dyDescent="0.3">
      <c r="A2690">
        <v>1</v>
      </c>
      <c r="B2690">
        <v>5</v>
      </c>
      <c r="C2690" s="1">
        <v>40523</v>
      </c>
      <c r="D2690" s="21" t="str">
        <f t="shared" si="164"/>
        <v>11-Dec-2010</v>
      </c>
      <c r="E2690" s="2">
        <v>0.80486111111111114</v>
      </c>
      <c r="F2690" s="1">
        <v>40523</v>
      </c>
      <c r="G2690" s="2">
        <v>0.96388888888888891</v>
      </c>
      <c r="H2690">
        <v>70</v>
      </c>
      <c r="I2690">
        <v>229</v>
      </c>
      <c r="J2690" t="s">
        <v>8</v>
      </c>
      <c r="K2690" t="s">
        <v>18</v>
      </c>
      <c r="L2690" t="str">
        <f t="shared" si="165"/>
        <v>Evening</v>
      </c>
      <c r="M2690" t="str">
        <f t="shared" si="166"/>
        <v>19</v>
      </c>
      <c r="N2690" t="str">
        <f t="shared" si="167"/>
        <v>23</v>
      </c>
    </row>
    <row r="2691" spans="1:14" x14ac:dyDescent="0.3">
      <c r="A2691">
        <v>1</v>
      </c>
      <c r="B2691">
        <v>6</v>
      </c>
      <c r="C2691" s="1">
        <v>40523</v>
      </c>
      <c r="D2691" s="21" t="str">
        <f t="shared" ref="D2691:D2754" si="168" xml:space="preserve"> TEXT(C2691, "dd-Mmm-yyyy")</f>
        <v>11-Dec-2010</v>
      </c>
      <c r="E2691" s="2">
        <v>0.81458333333333333</v>
      </c>
      <c r="F2691" s="1">
        <v>40523</v>
      </c>
      <c r="G2691" s="2">
        <v>0.90277777777777779</v>
      </c>
      <c r="H2691">
        <v>50</v>
      </c>
      <c r="I2691">
        <v>127</v>
      </c>
      <c r="J2691" t="s">
        <v>8</v>
      </c>
      <c r="K2691" t="s">
        <v>18</v>
      </c>
      <c r="L2691" t="str">
        <f t="shared" ref="L2691:L2754" si="169">IF(AND(E2691&gt;$T$6,E2691&lt;=$U$6),"Morning",IF(AND(E2691&gt;$U$6,E2691&lt;=$V$6),"Afternoon", IF(AND(E2691&gt;$V$6,E2691&lt;=$W$6),"Evening", "Night")))</f>
        <v>Evening</v>
      </c>
      <c r="M2691" t="str">
        <f t="shared" ref="M2691:M2754" si="170" xml:space="preserve"> TEXT(E2691, "H")</f>
        <v>19</v>
      </c>
      <c r="N2691" t="str">
        <f t="shared" ref="N2691:N2754" si="171" xml:space="preserve"> TEXT(G2691,"HH")</f>
        <v>21</v>
      </c>
    </row>
    <row r="2692" spans="1:14" x14ac:dyDescent="0.3">
      <c r="A2692">
        <v>1</v>
      </c>
      <c r="B2692">
        <v>6</v>
      </c>
      <c r="C2692" s="1">
        <v>40523</v>
      </c>
      <c r="D2692" s="21" t="str">
        <f t="shared" si="168"/>
        <v>11-Dec-2010</v>
      </c>
      <c r="E2692" s="2">
        <v>0.8256944444444444</v>
      </c>
      <c r="F2692" s="1">
        <v>40523</v>
      </c>
      <c r="G2692" s="2">
        <v>0.89583333333333337</v>
      </c>
      <c r="H2692">
        <v>50</v>
      </c>
      <c r="I2692">
        <v>101</v>
      </c>
      <c r="J2692" t="s">
        <v>8</v>
      </c>
      <c r="K2692" t="s">
        <v>18</v>
      </c>
      <c r="L2692" t="str">
        <f t="shared" si="169"/>
        <v>Evening</v>
      </c>
      <c r="M2692" t="str">
        <f t="shared" si="170"/>
        <v>19</v>
      </c>
      <c r="N2692" t="str">
        <f t="shared" si="171"/>
        <v>21</v>
      </c>
    </row>
    <row r="2693" spans="1:14" x14ac:dyDescent="0.3">
      <c r="A2693">
        <v>1</v>
      </c>
      <c r="B2693">
        <v>5</v>
      </c>
      <c r="C2693" s="1">
        <v>40523</v>
      </c>
      <c r="D2693" s="21" t="str">
        <f t="shared" si="168"/>
        <v>11-Dec-2010</v>
      </c>
      <c r="E2693" s="2">
        <v>0.86805555555555547</v>
      </c>
      <c r="F2693" s="1">
        <v>40523</v>
      </c>
      <c r="G2693" s="2">
        <v>0.90555555555555556</v>
      </c>
      <c r="H2693">
        <v>50</v>
      </c>
      <c r="I2693">
        <v>54</v>
      </c>
      <c r="J2693" t="s">
        <v>8</v>
      </c>
      <c r="K2693" t="s">
        <v>18</v>
      </c>
      <c r="L2693" t="str">
        <f t="shared" si="169"/>
        <v>Evening</v>
      </c>
      <c r="M2693" t="str">
        <f t="shared" si="170"/>
        <v>20</v>
      </c>
      <c r="N2693" t="str">
        <f t="shared" si="171"/>
        <v>21</v>
      </c>
    </row>
    <row r="2694" spans="1:14" x14ac:dyDescent="0.3">
      <c r="A2694">
        <v>1</v>
      </c>
      <c r="B2694">
        <v>5</v>
      </c>
      <c r="C2694" s="1">
        <v>40523</v>
      </c>
      <c r="D2694" s="21" t="str">
        <f t="shared" si="168"/>
        <v>11-Dec-2010</v>
      </c>
      <c r="E2694" s="2">
        <v>0.90416666666666667</v>
      </c>
      <c r="F2694" s="1">
        <v>40524</v>
      </c>
      <c r="G2694" s="2">
        <v>4.6527777777777779E-2</v>
      </c>
      <c r="H2694">
        <v>70</v>
      </c>
      <c r="I2694">
        <v>205</v>
      </c>
      <c r="J2694" t="s">
        <v>8</v>
      </c>
      <c r="K2694" t="s">
        <v>18</v>
      </c>
      <c r="L2694" t="str">
        <f t="shared" si="169"/>
        <v>Evening</v>
      </c>
      <c r="M2694" t="str">
        <f t="shared" si="170"/>
        <v>21</v>
      </c>
      <c r="N2694" t="str">
        <f t="shared" si="171"/>
        <v>01</v>
      </c>
    </row>
    <row r="2695" spans="1:14" x14ac:dyDescent="0.3">
      <c r="A2695">
        <v>1</v>
      </c>
      <c r="B2695">
        <v>5</v>
      </c>
      <c r="C2695" s="1">
        <v>40524</v>
      </c>
      <c r="D2695" s="21" t="str">
        <f t="shared" si="168"/>
        <v>12-Dec-2010</v>
      </c>
      <c r="E2695" s="2">
        <v>0.50486111111111109</v>
      </c>
      <c r="F2695" s="1">
        <v>40524</v>
      </c>
      <c r="G2695" s="2">
        <v>0.63194444444444442</v>
      </c>
      <c r="H2695">
        <v>70</v>
      </c>
      <c r="I2695">
        <v>183</v>
      </c>
      <c r="J2695" t="s">
        <v>8</v>
      </c>
      <c r="K2695" t="s">
        <v>21</v>
      </c>
      <c r="L2695" t="str">
        <f t="shared" si="169"/>
        <v>Morning</v>
      </c>
      <c r="M2695" t="str">
        <f t="shared" si="170"/>
        <v>12</v>
      </c>
      <c r="N2695" t="str">
        <f t="shared" si="171"/>
        <v>15</v>
      </c>
    </row>
    <row r="2696" spans="1:14" x14ac:dyDescent="0.3">
      <c r="A2696">
        <v>1</v>
      </c>
      <c r="B2696">
        <v>5</v>
      </c>
      <c r="C2696" s="1">
        <v>40524</v>
      </c>
      <c r="D2696" s="21" t="str">
        <f t="shared" si="168"/>
        <v>12-Dec-2010</v>
      </c>
      <c r="E2696" s="2">
        <v>0.53194444444444444</v>
      </c>
      <c r="F2696" s="1">
        <v>40524</v>
      </c>
      <c r="G2696" s="2">
        <v>0.63055555555555554</v>
      </c>
      <c r="H2696">
        <v>50</v>
      </c>
      <c r="I2696">
        <v>142</v>
      </c>
      <c r="J2696" t="s">
        <v>8</v>
      </c>
      <c r="K2696" t="s">
        <v>21</v>
      </c>
      <c r="L2696" t="str">
        <f t="shared" si="169"/>
        <v>Morning</v>
      </c>
      <c r="M2696" t="str">
        <f t="shared" si="170"/>
        <v>12</v>
      </c>
      <c r="N2696" t="str">
        <f t="shared" si="171"/>
        <v>15</v>
      </c>
    </row>
    <row r="2697" spans="1:14" x14ac:dyDescent="0.3">
      <c r="A2697">
        <v>1</v>
      </c>
      <c r="B2697">
        <v>5</v>
      </c>
      <c r="C2697" s="1">
        <v>40524</v>
      </c>
      <c r="D2697" s="21" t="str">
        <f t="shared" si="168"/>
        <v>12-Dec-2010</v>
      </c>
      <c r="E2697" s="2">
        <v>0.54375000000000007</v>
      </c>
      <c r="F2697" s="1">
        <v>40524</v>
      </c>
      <c r="G2697" s="2">
        <v>0.63194444444444442</v>
      </c>
      <c r="H2697">
        <v>50</v>
      </c>
      <c r="I2697">
        <v>127</v>
      </c>
      <c r="J2697" t="s">
        <v>8</v>
      </c>
      <c r="K2697" t="s">
        <v>21</v>
      </c>
      <c r="L2697" t="str">
        <f t="shared" si="169"/>
        <v>Morning</v>
      </c>
      <c r="M2697" t="str">
        <f t="shared" si="170"/>
        <v>13</v>
      </c>
      <c r="N2697" t="str">
        <f t="shared" si="171"/>
        <v>15</v>
      </c>
    </row>
    <row r="2698" spans="1:14" x14ac:dyDescent="0.3">
      <c r="A2698">
        <v>1</v>
      </c>
      <c r="B2698">
        <v>6</v>
      </c>
      <c r="C2698" s="1">
        <v>40524</v>
      </c>
      <c r="D2698" s="21" t="str">
        <f t="shared" si="168"/>
        <v>12-Dec-2010</v>
      </c>
      <c r="E2698" s="2">
        <v>0.55347222222222225</v>
      </c>
      <c r="F2698" s="1">
        <v>40524</v>
      </c>
      <c r="G2698" s="2">
        <v>0.66319444444444442</v>
      </c>
      <c r="H2698">
        <v>50</v>
      </c>
      <c r="I2698">
        <v>158</v>
      </c>
      <c r="J2698" t="s">
        <v>8</v>
      </c>
      <c r="K2698" t="s">
        <v>21</v>
      </c>
      <c r="L2698" t="str">
        <f t="shared" si="169"/>
        <v>Morning</v>
      </c>
      <c r="M2698" t="str">
        <f t="shared" si="170"/>
        <v>13</v>
      </c>
      <c r="N2698" t="str">
        <f t="shared" si="171"/>
        <v>15</v>
      </c>
    </row>
    <row r="2699" spans="1:14" x14ac:dyDescent="0.3">
      <c r="A2699">
        <v>1</v>
      </c>
      <c r="B2699">
        <v>6</v>
      </c>
      <c r="C2699" s="1">
        <v>40524</v>
      </c>
      <c r="D2699" s="21" t="str">
        <f t="shared" si="168"/>
        <v>12-Dec-2010</v>
      </c>
      <c r="E2699" s="2">
        <v>0.63680555555555551</v>
      </c>
      <c r="F2699" s="1">
        <v>40524</v>
      </c>
      <c r="G2699" s="2">
        <v>0.78402777777777777</v>
      </c>
      <c r="H2699">
        <v>70</v>
      </c>
      <c r="I2699">
        <v>212</v>
      </c>
      <c r="J2699" t="s">
        <v>8</v>
      </c>
      <c r="K2699" t="s">
        <v>21</v>
      </c>
      <c r="L2699" t="str">
        <f t="shared" si="169"/>
        <v>Afternoon</v>
      </c>
      <c r="M2699" t="str">
        <f t="shared" si="170"/>
        <v>15</v>
      </c>
      <c r="N2699" t="str">
        <f t="shared" si="171"/>
        <v>18</v>
      </c>
    </row>
    <row r="2700" spans="1:14" x14ac:dyDescent="0.3">
      <c r="A2700">
        <v>1</v>
      </c>
      <c r="B2700">
        <v>6</v>
      </c>
      <c r="C2700" s="1">
        <v>40524</v>
      </c>
      <c r="D2700" s="21" t="str">
        <f t="shared" si="168"/>
        <v>12-Dec-2010</v>
      </c>
      <c r="E2700" s="2">
        <v>0.6479166666666667</v>
      </c>
      <c r="F2700" s="1">
        <v>40524</v>
      </c>
      <c r="G2700" s="2">
        <v>0.71875</v>
      </c>
      <c r="H2700">
        <v>50</v>
      </c>
      <c r="I2700">
        <v>102</v>
      </c>
      <c r="J2700" t="s">
        <v>8</v>
      </c>
      <c r="K2700" t="s">
        <v>21</v>
      </c>
      <c r="L2700" t="str">
        <f t="shared" si="169"/>
        <v>Afternoon</v>
      </c>
      <c r="M2700" t="str">
        <f t="shared" si="170"/>
        <v>15</v>
      </c>
      <c r="N2700" t="str">
        <f t="shared" si="171"/>
        <v>17</v>
      </c>
    </row>
    <row r="2701" spans="1:14" x14ac:dyDescent="0.3">
      <c r="A2701">
        <v>1</v>
      </c>
      <c r="B2701">
        <v>8</v>
      </c>
      <c r="C2701" s="1">
        <v>40524</v>
      </c>
      <c r="D2701" s="21" t="str">
        <f t="shared" si="168"/>
        <v>12-Dec-2010</v>
      </c>
      <c r="E2701" s="2">
        <v>0.65277777777777779</v>
      </c>
      <c r="F2701" s="1">
        <v>40524</v>
      </c>
      <c r="G2701" s="2">
        <v>0.86805555555555547</v>
      </c>
      <c r="H2701">
        <v>110</v>
      </c>
      <c r="I2701">
        <v>310</v>
      </c>
      <c r="J2701" t="s">
        <v>8</v>
      </c>
      <c r="K2701" t="s">
        <v>21</v>
      </c>
      <c r="L2701" t="str">
        <f t="shared" si="169"/>
        <v>Afternoon</v>
      </c>
      <c r="M2701" t="str">
        <f t="shared" si="170"/>
        <v>15</v>
      </c>
      <c r="N2701" t="str">
        <f t="shared" si="171"/>
        <v>20</v>
      </c>
    </row>
    <row r="2702" spans="1:14" x14ac:dyDescent="0.3">
      <c r="A2702">
        <v>1</v>
      </c>
      <c r="B2702">
        <v>5</v>
      </c>
      <c r="C2702" s="1">
        <v>40524</v>
      </c>
      <c r="D2702" s="21" t="str">
        <f t="shared" si="168"/>
        <v>12-Dec-2010</v>
      </c>
      <c r="E2702" s="2">
        <v>0.72777777777777775</v>
      </c>
      <c r="F2702" s="1">
        <v>40524</v>
      </c>
      <c r="G2702" s="2">
        <v>0.78194444444444444</v>
      </c>
      <c r="H2702">
        <v>50</v>
      </c>
      <c r="I2702">
        <v>78</v>
      </c>
      <c r="J2702" t="s">
        <v>8</v>
      </c>
      <c r="K2702" t="s">
        <v>21</v>
      </c>
      <c r="L2702" t="str">
        <f t="shared" si="169"/>
        <v>Afternoon</v>
      </c>
      <c r="M2702" t="str">
        <f t="shared" si="170"/>
        <v>17</v>
      </c>
      <c r="N2702" t="str">
        <f t="shared" si="171"/>
        <v>18</v>
      </c>
    </row>
    <row r="2703" spans="1:14" x14ac:dyDescent="0.3">
      <c r="A2703">
        <v>1</v>
      </c>
      <c r="B2703">
        <v>8</v>
      </c>
      <c r="C2703" s="1">
        <v>40524</v>
      </c>
      <c r="D2703" s="21" t="str">
        <f t="shared" si="168"/>
        <v>12-Dec-2010</v>
      </c>
      <c r="E2703" s="2">
        <v>0.74236111111111114</v>
      </c>
      <c r="F2703" s="1">
        <v>40524</v>
      </c>
      <c r="G2703" s="2">
        <v>0.7944444444444444</v>
      </c>
      <c r="H2703">
        <v>50</v>
      </c>
      <c r="I2703">
        <v>75</v>
      </c>
      <c r="J2703" t="s">
        <v>8</v>
      </c>
      <c r="K2703" t="s">
        <v>21</v>
      </c>
      <c r="L2703" t="str">
        <f t="shared" si="169"/>
        <v>Afternoon</v>
      </c>
      <c r="M2703" t="str">
        <f t="shared" si="170"/>
        <v>17</v>
      </c>
      <c r="N2703" t="str">
        <f t="shared" si="171"/>
        <v>19</v>
      </c>
    </row>
    <row r="2704" spans="1:14" x14ac:dyDescent="0.3">
      <c r="A2704">
        <v>1</v>
      </c>
      <c r="B2704">
        <v>6</v>
      </c>
      <c r="C2704" s="1">
        <v>40524</v>
      </c>
      <c r="D2704" s="21" t="str">
        <f t="shared" si="168"/>
        <v>12-Dec-2010</v>
      </c>
      <c r="E2704" s="2">
        <v>0.74722222222222223</v>
      </c>
      <c r="F2704" s="1">
        <v>40524</v>
      </c>
      <c r="G2704" s="2">
        <v>0.9784722222222223</v>
      </c>
      <c r="H2704">
        <v>110</v>
      </c>
      <c r="I2704">
        <v>333</v>
      </c>
      <c r="J2704" t="s">
        <v>8</v>
      </c>
      <c r="K2704" t="s">
        <v>21</v>
      </c>
      <c r="L2704" t="str">
        <f t="shared" si="169"/>
        <v>Afternoon</v>
      </c>
      <c r="M2704" t="str">
        <f t="shared" si="170"/>
        <v>17</v>
      </c>
      <c r="N2704" t="str">
        <f t="shared" si="171"/>
        <v>23</v>
      </c>
    </row>
    <row r="2705" spans="1:14" x14ac:dyDescent="0.3">
      <c r="A2705">
        <v>1</v>
      </c>
      <c r="B2705">
        <v>5</v>
      </c>
      <c r="C2705" s="1">
        <v>40524</v>
      </c>
      <c r="D2705" s="21" t="str">
        <f t="shared" si="168"/>
        <v>12-Dec-2010</v>
      </c>
      <c r="E2705" s="2">
        <v>0.74722222222222223</v>
      </c>
      <c r="F2705" s="1">
        <v>40524</v>
      </c>
      <c r="G2705" s="2">
        <v>0.82708333333333339</v>
      </c>
      <c r="H2705">
        <v>50</v>
      </c>
      <c r="I2705">
        <v>115</v>
      </c>
      <c r="J2705" t="s">
        <v>8</v>
      </c>
      <c r="K2705" t="s">
        <v>21</v>
      </c>
      <c r="L2705" t="str">
        <f t="shared" si="169"/>
        <v>Afternoon</v>
      </c>
      <c r="M2705" t="str">
        <f t="shared" si="170"/>
        <v>17</v>
      </c>
      <c r="N2705" t="str">
        <f t="shared" si="171"/>
        <v>19</v>
      </c>
    </row>
    <row r="2706" spans="1:14" x14ac:dyDescent="0.3">
      <c r="A2706">
        <v>1</v>
      </c>
      <c r="B2706">
        <v>6</v>
      </c>
      <c r="C2706" s="1">
        <v>40524</v>
      </c>
      <c r="D2706" s="21" t="str">
        <f t="shared" si="168"/>
        <v>12-Dec-2010</v>
      </c>
      <c r="E2706" s="2">
        <v>0.75694444444444453</v>
      </c>
      <c r="F2706" s="1">
        <v>40524</v>
      </c>
      <c r="G2706" s="2">
        <v>0.81111111111111101</v>
      </c>
      <c r="H2706">
        <v>50</v>
      </c>
      <c r="I2706">
        <v>78</v>
      </c>
      <c r="J2706" t="s">
        <v>8</v>
      </c>
      <c r="K2706" t="s">
        <v>21</v>
      </c>
      <c r="L2706" t="str">
        <f t="shared" si="169"/>
        <v>Evening</v>
      </c>
      <c r="M2706" t="str">
        <f t="shared" si="170"/>
        <v>18</v>
      </c>
      <c r="N2706" t="str">
        <f t="shared" si="171"/>
        <v>19</v>
      </c>
    </row>
    <row r="2707" spans="1:14" x14ac:dyDescent="0.3">
      <c r="A2707">
        <v>1</v>
      </c>
      <c r="B2707">
        <v>5</v>
      </c>
      <c r="C2707" s="1">
        <v>40524</v>
      </c>
      <c r="D2707" s="21" t="str">
        <f t="shared" si="168"/>
        <v>12-Dec-2010</v>
      </c>
      <c r="E2707" s="2">
        <v>0.76388888888888884</v>
      </c>
      <c r="F2707" s="1">
        <v>40524</v>
      </c>
      <c r="G2707" s="2">
        <v>0.93194444444444446</v>
      </c>
      <c r="H2707">
        <v>90</v>
      </c>
      <c r="I2707">
        <v>242</v>
      </c>
      <c r="J2707" t="s">
        <v>8</v>
      </c>
      <c r="K2707" t="s">
        <v>21</v>
      </c>
      <c r="L2707" t="str">
        <f t="shared" si="169"/>
        <v>Evening</v>
      </c>
      <c r="M2707" t="str">
        <f t="shared" si="170"/>
        <v>18</v>
      </c>
      <c r="N2707" t="str">
        <f t="shared" si="171"/>
        <v>22</v>
      </c>
    </row>
    <row r="2708" spans="1:14" x14ac:dyDescent="0.3">
      <c r="A2708">
        <v>1</v>
      </c>
      <c r="B2708">
        <v>5</v>
      </c>
      <c r="C2708" s="1">
        <v>40524</v>
      </c>
      <c r="D2708" s="21" t="str">
        <f t="shared" si="168"/>
        <v>12-Dec-2010</v>
      </c>
      <c r="E2708" s="2">
        <v>0.78263888888888899</v>
      </c>
      <c r="F2708" s="1">
        <v>40524</v>
      </c>
      <c r="G2708" s="2">
        <v>0.97152777777777777</v>
      </c>
      <c r="H2708">
        <v>90</v>
      </c>
      <c r="I2708">
        <v>272</v>
      </c>
      <c r="J2708" t="s">
        <v>8</v>
      </c>
      <c r="K2708" t="s">
        <v>21</v>
      </c>
      <c r="L2708" t="str">
        <f t="shared" si="169"/>
        <v>Evening</v>
      </c>
      <c r="M2708" t="str">
        <f t="shared" si="170"/>
        <v>18</v>
      </c>
      <c r="N2708" t="str">
        <f t="shared" si="171"/>
        <v>23</v>
      </c>
    </row>
    <row r="2709" spans="1:14" x14ac:dyDescent="0.3">
      <c r="A2709">
        <v>1</v>
      </c>
      <c r="B2709">
        <v>8</v>
      </c>
      <c r="C2709" s="1">
        <v>40524</v>
      </c>
      <c r="D2709" s="21" t="str">
        <f t="shared" si="168"/>
        <v>12-Dec-2010</v>
      </c>
      <c r="E2709" s="2">
        <v>0.78819444444444453</v>
      </c>
      <c r="F2709" s="1">
        <v>40524</v>
      </c>
      <c r="G2709" s="2">
        <v>0.87083333333333324</v>
      </c>
      <c r="H2709">
        <v>50</v>
      </c>
      <c r="I2709">
        <v>119</v>
      </c>
      <c r="J2709" t="s">
        <v>8</v>
      </c>
      <c r="K2709" t="s">
        <v>21</v>
      </c>
      <c r="L2709" t="str">
        <f t="shared" si="169"/>
        <v>Evening</v>
      </c>
      <c r="M2709" t="str">
        <f t="shared" si="170"/>
        <v>18</v>
      </c>
      <c r="N2709" t="str">
        <f t="shared" si="171"/>
        <v>20</v>
      </c>
    </row>
    <row r="2710" spans="1:14" x14ac:dyDescent="0.3">
      <c r="A2710">
        <v>1</v>
      </c>
      <c r="B2710">
        <v>5</v>
      </c>
      <c r="C2710" s="1">
        <v>40524</v>
      </c>
      <c r="D2710" s="21" t="str">
        <f t="shared" si="168"/>
        <v>12-Dec-2010</v>
      </c>
      <c r="E2710" s="2">
        <v>0.81111111111111101</v>
      </c>
      <c r="F2710" s="1">
        <v>40524</v>
      </c>
      <c r="G2710" s="2">
        <v>0.8534722222222223</v>
      </c>
      <c r="H2710">
        <v>50</v>
      </c>
      <c r="I2710">
        <v>61</v>
      </c>
      <c r="J2710" t="s">
        <v>8</v>
      </c>
      <c r="K2710" t="s">
        <v>21</v>
      </c>
      <c r="L2710" t="str">
        <f t="shared" si="169"/>
        <v>Evening</v>
      </c>
      <c r="M2710" t="str">
        <f t="shared" si="170"/>
        <v>19</v>
      </c>
      <c r="N2710" t="str">
        <f t="shared" si="171"/>
        <v>20</v>
      </c>
    </row>
    <row r="2711" spans="1:14" x14ac:dyDescent="0.3">
      <c r="A2711">
        <v>1</v>
      </c>
      <c r="B2711">
        <v>8</v>
      </c>
      <c r="C2711" s="1">
        <v>40524</v>
      </c>
      <c r="D2711" s="21" t="str">
        <f t="shared" si="168"/>
        <v>12-Dec-2010</v>
      </c>
      <c r="E2711" s="2">
        <v>0.8208333333333333</v>
      </c>
      <c r="F2711" s="1">
        <v>40524</v>
      </c>
      <c r="G2711" s="2">
        <v>0.8965277777777777</v>
      </c>
      <c r="H2711">
        <v>50</v>
      </c>
      <c r="I2711">
        <v>109</v>
      </c>
      <c r="J2711" t="s">
        <v>8</v>
      </c>
      <c r="K2711" t="s">
        <v>21</v>
      </c>
      <c r="L2711" t="str">
        <f t="shared" si="169"/>
        <v>Evening</v>
      </c>
      <c r="M2711" t="str">
        <f t="shared" si="170"/>
        <v>19</v>
      </c>
      <c r="N2711" t="str">
        <f t="shared" si="171"/>
        <v>21</v>
      </c>
    </row>
    <row r="2712" spans="1:14" x14ac:dyDescent="0.3">
      <c r="A2712">
        <v>1</v>
      </c>
      <c r="B2712">
        <v>8</v>
      </c>
      <c r="C2712" s="1">
        <v>40524</v>
      </c>
      <c r="D2712" s="21" t="str">
        <f t="shared" si="168"/>
        <v>12-Dec-2010</v>
      </c>
      <c r="E2712" s="2">
        <v>0.84444444444444444</v>
      </c>
      <c r="F2712" s="1">
        <v>40524</v>
      </c>
      <c r="G2712" s="2">
        <v>0.89236111111111116</v>
      </c>
      <c r="H2712">
        <v>50</v>
      </c>
      <c r="I2712">
        <v>69</v>
      </c>
      <c r="J2712" t="s">
        <v>8</v>
      </c>
      <c r="K2712" t="s">
        <v>21</v>
      </c>
      <c r="L2712" t="str">
        <f t="shared" si="169"/>
        <v>Evening</v>
      </c>
      <c r="M2712" t="str">
        <f t="shared" si="170"/>
        <v>20</v>
      </c>
      <c r="N2712" t="str">
        <f t="shared" si="171"/>
        <v>21</v>
      </c>
    </row>
    <row r="2713" spans="1:14" x14ac:dyDescent="0.3">
      <c r="A2713">
        <v>1</v>
      </c>
      <c r="B2713">
        <v>5</v>
      </c>
      <c r="C2713" s="1">
        <v>40524</v>
      </c>
      <c r="D2713" s="21" t="str">
        <f t="shared" si="168"/>
        <v>12-Dec-2010</v>
      </c>
      <c r="E2713" s="2">
        <v>0.87291666666666667</v>
      </c>
      <c r="F2713" s="1">
        <v>40525</v>
      </c>
      <c r="G2713" s="2">
        <v>2.4999999999999998E-2</v>
      </c>
      <c r="H2713">
        <v>70</v>
      </c>
      <c r="I2713">
        <v>219</v>
      </c>
      <c r="J2713" t="s">
        <v>8</v>
      </c>
      <c r="K2713" t="s">
        <v>21</v>
      </c>
      <c r="L2713" t="str">
        <f t="shared" si="169"/>
        <v>Evening</v>
      </c>
      <c r="M2713" t="str">
        <f t="shared" si="170"/>
        <v>20</v>
      </c>
      <c r="N2713" t="str">
        <f t="shared" si="171"/>
        <v>00</v>
      </c>
    </row>
    <row r="2714" spans="1:14" x14ac:dyDescent="0.3">
      <c r="A2714">
        <v>1</v>
      </c>
      <c r="B2714">
        <v>5</v>
      </c>
      <c r="C2714" s="1">
        <v>40530</v>
      </c>
      <c r="D2714" s="21" t="str">
        <f t="shared" si="168"/>
        <v>18-Dec-2010</v>
      </c>
      <c r="E2714" s="2">
        <v>0.48402777777777778</v>
      </c>
      <c r="F2714" s="1">
        <v>40530</v>
      </c>
      <c r="G2714" s="2">
        <v>0.54166666666666663</v>
      </c>
      <c r="H2714">
        <v>50</v>
      </c>
      <c r="I2714">
        <v>83</v>
      </c>
      <c r="J2714" t="s">
        <v>8</v>
      </c>
      <c r="K2714" t="s">
        <v>18</v>
      </c>
      <c r="L2714" t="str">
        <f t="shared" si="169"/>
        <v>Morning</v>
      </c>
      <c r="M2714" t="str">
        <f t="shared" si="170"/>
        <v>11</v>
      </c>
      <c r="N2714" t="str">
        <f t="shared" si="171"/>
        <v>13</v>
      </c>
    </row>
    <row r="2715" spans="1:14" x14ac:dyDescent="0.3">
      <c r="A2715">
        <v>1</v>
      </c>
      <c r="B2715">
        <v>6</v>
      </c>
      <c r="C2715" s="1">
        <v>40530</v>
      </c>
      <c r="D2715" s="21" t="str">
        <f t="shared" si="168"/>
        <v>18-Dec-2010</v>
      </c>
      <c r="E2715" s="2">
        <v>0.52430555555555558</v>
      </c>
      <c r="F2715" s="1">
        <v>40530</v>
      </c>
      <c r="G2715" s="2">
        <v>0.59097222222222223</v>
      </c>
      <c r="H2715">
        <v>50</v>
      </c>
      <c r="I2715">
        <v>96</v>
      </c>
      <c r="J2715" t="s">
        <v>8</v>
      </c>
      <c r="K2715" t="s">
        <v>18</v>
      </c>
      <c r="L2715" t="str">
        <f t="shared" si="169"/>
        <v>Morning</v>
      </c>
      <c r="M2715" t="str">
        <f t="shared" si="170"/>
        <v>12</v>
      </c>
      <c r="N2715" t="str">
        <f t="shared" si="171"/>
        <v>14</v>
      </c>
    </row>
    <row r="2716" spans="1:14" x14ac:dyDescent="0.3">
      <c r="A2716">
        <v>1</v>
      </c>
      <c r="B2716">
        <v>5</v>
      </c>
      <c r="C2716" s="1">
        <v>40530</v>
      </c>
      <c r="D2716" s="21" t="str">
        <f t="shared" si="168"/>
        <v>18-Dec-2010</v>
      </c>
      <c r="E2716" s="2">
        <v>0.56527777777777777</v>
      </c>
      <c r="F2716" s="1">
        <v>40530</v>
      </c>
      <c r="G2716" s="2">
        <v>0.6</v>
      </c>
      <c r="H2716" s="3">
        <v>300</v>
      </c>
      <c r="I2716">
        <v>50</v>
      </c>
      <c r="J2716" t="s">
        <v>8</v>
      </c>
      <c r="K2716" t="s">
        <v>18</v>
      </c>
      <c r="L2716" t="str">
        <f t="shared" si="169"/>
        <v>Morning</v>
      </c>
      <c r="M2716" t="str">
        <f t="shared" si="170"/>
        <v>13</v>
      </c>
      <c r="N2716" t="str">
        <f t="shared" si="171"/>
        <v>14</v>
      </c>
    </row>
    <row r="2717" spans="1:14" x14ac:dyDescent="0.3">
      <c r="A2717">
        <v>1</v>
      </c>
      <c r="B2717">
        <v>8</v>
      </c>
      <c r="C2717" s="1">
        <v>40530</v>
      </c>
      <c r="D2717" s="21" t="str">
        <f t="shared" si="168"/>
        <v>18-Dec-2010</v>
      </c>
      <c r="E2717" s="2">
        <v>0.60625000000000007</v>
      </c>
      <c r="F2717" s="1">
        <v>40530</v>
      </c>
      <c r="G2717" s="2">
        <v>0.86875000000000002</v>
      </c>
      <c r="H2717">
        <v>130</v>
      </c>
      <c r="I2717">
        <v>378</v>
      </c>
      <c r="J2717" t="s">
        <v>8</v>
      </c>
      <c r="K2717" t="s">
        <v>18</v>
      </c>
      <c r="L2717" t="str">
        <f t="shared" si="169"/>
        <v>Afternoon</v>
      </c>
      <c r="M2717" t="str">
        <f t="shared" si="170"/>
        <v>14</v>
      </c>
      <c r="N2717" t="str">
        <f t="shared" si="171"/>
        <v>20</v>
      </c>
    </row>
    <row r="2718" spans="1:14" x14ac:dyDescent="0.3">
      <c r="A2718">
        <v>1</v>
      </c>
      <c r="B2718">
        <v>8</v>
      </c>
      <c r="C2718" s="1">
        <v>40530</v>
      </c>
      <c r="D2718" s="21" t="str">
        <f t="shared" si="168"/>
        <v>18-Dec-2010</v>
      </c>
      <c r="E2718" s="2">
        <v>0.65069444444444446</v>
      </c>
      <c r="F2718" s="1">
        <v>40530</v>
      </c>
      <c r="G2718" s="2">
        <v>0.80138888888888893</v>
      </c>
      <c r="H2718">
        <v>70</v>
      </c>
      <c r="I2718">
        <v>217</v>
      </c>
      <c r="J2718" t="s">
        <v>8</v>
      </c>
      <c r="K2718" t="s">
        <v>18</v>
      </c>
      <c r="L2718" t="str">
        <f t="shared" si="169"/>
        <v>Afternoon</v>
      </c>
      <c r="M2718" t="str">
        <f t="shared" si="170"/>
        <v>15</v>
      </c>
      <c r="N2718" t="str">
        <f t="shared" si="171"/>
        <v>19</v>
      </c>
    </row>
    <row r="2719" spans="1:14" x14ac:dyDescent="0.3">
      <c r="A2719">
        <v>1</v>
      </c>
      <c r="B2719">
        <v>6</v>
      </c>
      <c r="C2719" s="1">
        <v>40530</v>
      </c>
      <c r="D2719" s="21" t="str">
        <f t="shared" si="168"/>
        <v>18-Dec-2010</v>
      </c>
      <c r="E2719" s="2">
        <v>0.65694444444444444</v>
      </c>
      <c r="F2719" s="1">
        <v>40530</v>
      </c>
      <c r="G2719" s="2">
        <v>0.71805555555555556</v>
      </c>
      <c r="H2719">
        <v>50</v>
      </c>
      <c r="I2719">
        <v>88</v>
      </c>
      <c r="J2719" t="s">
        <v>8</v>
      </c>
      <c r="K2719" t="s">
        <v>18</v>
      </c>
      <c r="L2719" t="str">
        <f t="shared" si="169"/>
        <v>Afternoon</v>
      </c>
      <c r="M2719" t="str">
        <f t="shared" si="170"/>
        <v>15</v>
      </c>
      <c r="N2719" t="str">
        <f t="shared" si="171"/>
        <v>17</v>
      </c>
    </row>
    <row r="2720" spans="1:14" x14ac:dyDescent="0.3">
      <c r="A2720">
        <v>1</v>
      </c>
      <c r="B2720">
        <v>8</v>
      </c>
      <c r="C2720" s="1">
        <v>40530</v>
      </c>
      <c r="D2720" s="21" t="str">
        <f t="shared" si="168"/>
        <v>18-Dec-2010</v>
      </c>
      <c r="E2720" s="2">
        <v>0.67291666666666661</v>
      </c>
      <c r="F2720" s="1">
        <v>40530</v>
      </c>
      <c r="G2720" s="2">
        <v>0.77083333333333337</v>
      </c>
      <c r="H2720">
        <v>50</v>
      </c>
      <c r="I2720">
        <v>141</v>
      </c>
      <c r="J2720" t="s">
        <v>8</v>
      </c>
      <c r="K2720" t="s">
        <v>18</v>
      </c>
      <c r="L2720" t="str">
        <f t="shared" si="169"/>
        <v>Afternoon</v>
      </c>
      <c r="M2720" t="str">
        <f t="shared" si="170"/>
        <v>16</v>
      </c>
      <c r="N2720" t="str">
        <f t="shared" si="171"/>
        <v>18</v>
      </c>
    </row>
    <row r="2721" spans="1:14" x14ac:dyDescent="0.3">
      <c r="A2721">
        <v>1</v>
      </c>
      <c r="B2721">
        <v>6</v>
      </c>
      <c r="C2721" s="1">
        <v>40530</v>
      </c>
      <c r="D2721" s="21" t="str">
        <f t="shared" si="168"/>
        <v>18-Dec-2010</v>
      </c>
      <c r="E2721" s="2">
        <v>0.67499999999999993</v>
      </c>
      <c r="F2721" s="1">
        <v>40530</v>
      </c>
      <c r="G2721" s="2">
        <v>0.74513888888888891</v>
      </c>
      <c r="H2721">
        <v>50</v>
      </c>
      <c r="I2721">
        <v>101</v>
      </c>
      <c r="J2721" t="s">
        <v>8</v>
      </c>
      <c r="K2721" t="s">
        <v>18</v>
      </c>
      <c r="L2721" t="str">
        <f t="shared" si="169"/>
        <v>Afternoon</v>
      </c>
      <c r="M2721" t="str">
        <f t="shared" si="170"/>
        <v>16</v>
      </c>
      <c r="N2721" t="str">
        <f t="shared" si="171"/>
        <v>17</v>
      </c>
    </row>
    <row r="2722" spans="1:14" x14ac:dyDescent="0.3">
      <c r="A2722">
        <v>1</v>
      </c>
      <c r="B2722">
        <v>5</v>
      </c>
      <c r="C2722" s="1">
        <v>40530</v>
      </c>
      <c r="D2722" s="21" t="str">
        <f t="shared" si="168"/>
        <v>18-Dec-2010</v>
      </c>
      <c r="E2722" s="2">
        <v>0.6777777777777777</v>
      </c>
      <c r="F2722" s="1">
        <v>40530</v>
      </c>
      <c r="G2722" s="2">
        <v>0.76458333333333339</v>
      </c>
      <c r="H2722">
        <v>50</v>
      </c>
      <c r="I2722">
        <v>125</v>
      </c>
      <c r="J2722" t="s">
        <v>8</v>
      </c>
      <c r="K2722" t="s">
        <v>18</v>
      </c>
      <c r="L2722" t="str">
        <f t="shared" si="169"/>
        <v>Afternoon</v>
      </c>
      <c r="M2722" t="str">
        <f t="shared" si="170"/>
        <v>16</v>
      </c>
      <c r="N2722" t="str">
        <f t="shared" si="171"/>
        <v>18</v>
      </c>
    </row>
    <row r="2723" spans="1:14" x14ac:dyDescent="0.3">
      <c r="A2723">
        <v>1</v>
      </c>
      <c r="B2723">
        <v>6</v>
      </c>
      <c r="C2723" s="1">
        <v>40530</v>
      </c>
      <c r="D2723" s="21" t="str">
        <f t="shared" si="168"/>
        <v>18-Dec-2010</v>
      </c>
      <c r="E2723" s="2">
        <v>0.74444444444444446</v>
      </c>
      <c r="F2723" s="1">
        <v>40530</v>
      </c>
      <c r="G2723" s="2">
        <v>0.90277777777777779</v>
      </c>
      <c r="H2723">
        <v>70</v>
      </c>
      <c r="I2723">
        <v>228</v>
      </c>
      <c r="J2723" t="s">
        <v>8</v>
      </c>
      <c r="K2723" t="s">
        <v>18</v>
      </c>
      <c r="L2723" t="str">
        <f t="shared" si="169"/>
        <v>Afternoon</v>
      </c>
      <c r="M2723" t="str">
        <f t="shared" si="170"/>
        <v>17</v>
      </c>
      <c r="N2723" t="str">
        <f t="shared" si="171"/>
        <v>21</v>
      </c>
    </row>
    <row r="2724" spans="1:14" x14ac:dyDescent="0.3">
      <c r="A2724">
        <v>1</v>
      </c>
      <c r="B2724">
        <v>6</v>
      </c>
      <c r="C2724" s="1">
        <v>40530</v>
      </c>
      <c r="D2724" s="21" t="str">
        <f t="shared" si="168"/>
        <v>18-Dec-2010</v>
      </c>
      <c r="E2724" s="2">
        <v>0.74791666666666667</v>
      </c>
      <c r="F2724" s="1">
        <v>40530</v>
      </c>
      <c r="G2724" s="2">
        <v>0.78472222222222221</v>
      </c>
      <c r="H2724">
        <v>50</v>
      </c>
      <c r="I2724">
        <v>53</v>
      </c>
      <c r="J2724" t="s">
        <v>8</v>
      </c>
      <c r="K2724" t="s">
        <v>18</v>
      </c>
      <c r="L2724" t="str">
        <f t="shared" si="169"/>
        <v>Afternoon</v>
      </c>
      <c r="M2724" t="str">
        <f t="shared" si="170"/>
        <v>17</v>
      </c>
      <c r="N2724" t="str">
        <f t="shared" si="171"/>
        <v>18</v>
      </c>
    </row>
    <row r="2725" spans="1:14" x14ac:dyDescent="0.3">
      <c r="A2725">
        <v>1</v>
      </c>
      <c r="B2725">
        <v>5</v>
      </c>
      <c r="C2725" s="1">
        <v>40530</v>
      </c>
      <c r="D2725" s="21" t="str">
        <f t="shared" si="168"/>
        <v>18-Dec-2010</v>
      </c>
      <c r="E2725" s="2">
        <v>0.75555555555555554</v>
      </c>
      <c r="F2725" s="1">
        <v>40530</v>
      </c>
      <c r="G2725" s="2">
        <v>0.87708333333333333</v>
      </c>
      <c r="H2725">
        <v>50</v>
      </c>
      <c r="I2725">
        <v>175</v>
      </c>
      <c r="J2725" t="s">
        <v>8</v>
      </c>
      <c r="K2725" t="s">
        <v>18</v>
      </c>
      <c r="L2725" t="str">
        <f t="shared" si="169"/>
        <v>Evening</v>
      </c>
      <c r="M2725" t="str">
        <f t="shared" si="170"/>
        <v>18</v>
      </c>
      <c r="N2725" t="str">
        <f t="shared" si="171"/>
        <v>21</v>
      </c>
    </row>
    <row r="2726" spans="1:14" x14ac:dyDescent="0.3">
      <c r="A2726">
        <v>1</v>
      </c>
      <c r="B2726">
        <v>8</v>
      </c>
      <c r="C2726" s="1">
        <v>40530</v>
      </c>
      <c r="D2726" s="21" t="str">
        <f t="shared" si="168"/>
        <v>18-Dec-2010</v>
      </c>
      <c r="E2726" s="2">
        <v>0.7944444444444444</v>
      </c>
      <c r="F2726" s="1">
        <v>40530</v>
      </c>
      <c r="G2726" s="2">
        <v>0.87222222222222223</v>
      </c>
      <c r="H2726">
        <v>50</v>
      </c>
      <c r="I2726">
        <v>112</v>
      </c>
      <c r="J2726" t="s">
        <v>8</v>
      </c>
      <c r="K2726" t="s">
        <v>18</v>
      </c>
      <c r="L2726" t="str">
        <f t="shared" si="169"/>
        <v>Evening</v>
      </c>
      <c r="M2726" t="str">
        <f t="shared" si="170"/>
        <v>19</v>
      </c>
      <c r="N2726" t="str">
        <f t="shared" si="171"/>
        <v>20</v>
      </c>
    </row>
    <row r="2727" spans="1:14" x14ac:dyDescent="0.3">
      <c r="A2727">
        <v>1</v>
      </c>
      <c r="B2727">
        <v>5</v>
      </c>
      <c r="C2727" s="1">
        <v>40530</v>
      </c>
      <c r="D2727" s="21" t="str">
        <f t="shared" si="168"/>
        <v>18-Dec-2010</v>
      </c>
      <c r="E2727" s="2">
        <v>0.8041666666666667</v>
      </c>
      <c r="F2727" s="1">
        <v>40531</v>
      </c>
      <c r="G2727" s="2">
        <v>9.7916666666666666E-2</v>
      </c>
      <c r="H2727">
        <v>150</v>
      </c>
      <c r="I2727">
        <v>423</v>
      </c>
      <c r="J2727" t="s">
        <v>8</v>
      </c>
      <c r="K2727" t="s">
        <v>18</v>
      </c>
      <c r="L2727" t="str">
        <f t="shared" si="169"/>
        <v>Evening</v>
      </c>
      <c r="M2727" t="str">
        <f t="shared" si="170"/>
        <v>19</v>
      </c>
      <c r="N2727" t="str">
        <f t="shared" si="171"/>
        <v>02</v>
      </c>
    </row>
    <row r="2728" spans="1:14" x14ac:dyDescent="0.3">
      <c r="A2728">
        <v>1</v>
      </c>
      <c r="B2728">
        <v>5</v>
      </c>
      <c r="C2728" s="1">
        <v>40530</v>
      </c>
      <c r="D2728" s="21" t="str">
        <f t="shared" si="168"/>
        <v>18-Dec-2010</v>
      </c>
      <c r="E2728" s="2">
        <v>0.80694444444444446</v>
      </c>
      <c r="F2728" s="1">
        <v>40530</v>
      </c>
      <c r="G2728" s="2">
        <v>0.89513888888888893</v>
      </c>
      <c r="H2728">
        <v>50</v>
      </c>
      <c r="I2728">
        <v>127</v>
      </c>
      <c r="J2728" t="s">
        <v>8</v>
      </c>
      <c r="K2728" t="s">
        <v>18</v>
      </c>
      <c r="L2728" t="str">
        <f t="shared" si="169"/>
        <v>Evening</v>
      </c>
      <c r="M2728" t="str">
        <f t="shared" si="170"/>
        <v>19</v>
      </c>
      <c r="N2728" t="str">
        <f t="shared" si="171"/>
        <v>21</v>
      </c>
    </row>
    <row r="2729" spans="1:14" x14ac:dyDescent="0.3">
      <c r="A2729">
        <v>1</v>
      </c>
      <c r="B2729">
        <v>5</v>
      </c>
      <c r="C2729" s="1">
        <v>40530</v>
      </c>
      <c r="D2729" s="21" t="str">
        <f t="shared" si="168"/>
        <v>18-Dec-2010</v>
      </c>
      <c r="E2729" s="2">
        <v>0.82986111111111116</v>
      </c>
      <c r="F2729" s="1">
        <v>40530</v>
      </c>
      <c r="G2729" s="2">
        <v>0.94652777777777775</v>
      </c>
      <c r="H2729">
        <v>50</v>
      </c>
      <c r="I2729">
        <v>168</v>
      </c>
      <c r="J2729" t="s">
        <v>8</v>
      </c>
      <c r="K2729" t="s">
        <v>18</v>
      </c>
      <c r="L2729" t="str">
        <f t="shared" si="169"/>
        <v>Evening</v>
      </c>
      <c r="M2729" t="str">
        <f t="shared" si="170"/>
        <v>19</v>
      </c>
      <c r="N2729" t="str">
        <f t="shared" si="171"/>
        <v>22</v>
      </c>
    </row>
    <row r="2730" spans="1:14" x14ac:dyDescent="0.3">
      <c r="A2730">
        <v>1</v>
      </c>
      <c r="B2730">
        <v>5</v>
      </c>
      <c r="C2730" s="1">
        <v>40530</v>
      </c>
      <c r="D2730" s="21" t="str">
        <f t="shared" si="168"/>
        <v>18-Dec-2010</v>
      </c>
      <c r="E2730" s="2">
        <v>0.83472222222222225</v>
      </c>
      <c r="F2730" s="1">
        <v>40531</v>
      </c>
      <c r="G2730" s="2">
        <v>7.1527777777777787E-2</v>
      </c>
      <c r="H2730">
        <v>110</v>
      </c>
      <c r="I2730">
        <v>341</v>
      </c>
      <c r="J2730" t="s">
        <v>8</v>
      </c>
      <c r="K2730" t="s">
        <v>18</v>
      </c>
      <c r="L2730" t="str">
        <f t="shared" si="169"/>
        <v>Evening</v>
      </c>
      <c r="M2730" t="str">
        <f t="shared" si="170"/>
        <v>20</v>
      </c>
      <c r="N2730" t="str">
        <f t="shared" si="171"/>
        <v>01</v>
      </c>
    </row>
    <row r="2731" spans="1:14" x14ac:dyDescent="0.3">
      <c r="A2731">
        <v>1</v>
      </c>
      <c r="B2731">
        <v>6</v>
      </c>
      <c r="C2731" s="1">
        <v>40530</v>
      </c>
      <c r="D2731" s="21" t="str">
        <f t="shared" si="168"/>
        <v>18-Dec-2010</v>
      </c>
      <c r="E2731" s="2">
        <v>0.87638888888888899</v>
      </c>
      <c r="F2731" s="1">
        <v>40531</v>
      </c>
      <c r="G2731" s="2">
        <v>0.10625</v>
      </c>
      <c r="H2731">
        <v>110</v>
      </c>
      <c r="I2731">
        <v>331</v>
      </c>
      <c r="J2731" t="s">
        <v>8</v>
      </c>
      <c r="K2731" t="s">
        <v>18</v>
      </c>
      <c r="L2731" t="str">
        <f t="shared" si="169"/>
        <v>Evening</v>
      </c>
      <c r="M2731" t="str">
        <f t="shared" si="170"/>
        <v>21</v>
      </c>
      <c r="N2731" t="str">
        <f t="shared" si="171"/>
        <v>02</v>
      </c>
    </row>
    <row r="2732" spans="1:14" x14ac:dyDescent="0.3">
      <c r="A2732">
        <v>1</v>
      </c>
      <c r="B2732">
        <v>6</v>
      </c>
      <c r="C2732" s="1">
        <v>40530</v>
      </c>
      <c r="D2732" s="21" t="str">
        <f t="shared" si="168"/>
        <v>18-Dec-2010</v>
      </c>
      <c r="E2732" s="2">
        <v>0.9194444444444444</v>
      </c>
      <c r="F2732" s="1">
        <v>40530</v>
      </c>
      <c r="G2732" s="2">
        <v>0.97569444444444453</v>
      </c>
      <c r="H2732">
        <v>50</v>
      </c>
      <c r="I2732">
        <v>81</v>
      </c>
      <c r="J2732" t="s">
        <v>8</v>
      </c>
      <c r="K2732" t="s">
        <v>18</v>
      </c>
      <c r="L2732" t="str">
        <f t="shared" si="169"/>
        <v>Night</v>
      </c>
      <c r="M2732" t="str">
        <f t="shared" si="170"/>
        <v>22</v>
      </c>
      <c r="N2732" t="str">
        <f t="shared" si="171"/>
        <v>23</v>
      </c>
    </row>
    <row r="2733" spans="1:14" x14ac:dyDescent="0.3">
      <c r="A2733">
        <v>1</v>
      </c>
      <c r="B2733">
        <v>5</v>
      </c>
      <c r="C2733" s="1">
        <v>40530</v>
      </c>
      <c r="D2733" s="21" t="str">
        <f t="shared" si="168"/>
        <v>18-Dec-2010</v>
      </c>
      <c r="E2733" s="2">
        <v>0.92013888888888884</v>
      </c>
      <c r="F2733" s="1">
        <v>40531</v>
      </c>
      <c r="G2733" s="2">
        <v>1.8749999999999999E-2</v>
      </c>
      <c r="H2733">
        <v>50</v>
      </c>
      <c r="I2733">
        <v>142</v>
      </c>
      <c r="J2733" t="s">
        <v>8</v>
      </c>
      <c r="K2733" t="s">
        <v>18</v>
      </c>
      <c r="L2733" t="str">
        <f t="shared" si="169"/>
        <v>Night</v>
      </c>
      <c r="M2733" t="str">
        <f t="shared" si="170"/>
        <v>22</v>
      </c>
      <c r="N2733" t="str">
        <f t="shared" si="171"/>
        <v>00</v>
      </c>
    </row>
    <row r="2734" spans="1:14" x14ac:dyDescent="0.3">
      <c r="A2734">
        <v>1</v>
      </c>
      <c r="B2734">
        <v>6</v>
      </c>
      <c r="C2734" s="1">
        <v>40531</v>
      </c>
      <c r="D2734" s="21" t="str">
        <f t="shared" si="168"/>
        <v>19-Dec-2010</v>
      </c>
      <c r="E2734" s="2">
        <v>0.53680555555555554</v>
      </c>
      <c r="F2734" s="1">
        <v>40531</v>
      </c>
      <c r="G2734" s="2">
        <v>0.73541666666666661</v>
      </c>
      <c r="H2734">
        <v>90</v>
      </c>
      <c r="I2734">
        <v>286</v>
      </c>
      <c r="J2734" t="s">
        <v>8</v>
      </c>
      <c r="K2734" t="s">
        <v>21</v>
      </c>
      <c r="L2734" t="str">
        <f t="shared" si="169"/>
        <v>Morning</v>
      </c>
      <c r="M2734" t="str">
        <f t="shared" si="170"/>
        <v>12</v>
      </c>
      <c r="N2734" t="str">
        <f t="shared" si="171"/>
        <v>17</v>
      </c>
    </row>
    <row r="2735" spans="1:14" x14ac:dyDescent="0.3">
      <c r="A2735">
        <v>1</v>
      </c>
      <c r="B2735">
        <v>5</v>
      </c>
      <c r="C2735" s="1">
        <v>40531</v>
      </c>
      <c r="D2735" s="21" t="str">
        <f t="shared" si="168"/>
        <v>19-Dec-2010</v>
      </c>
      <c r="E2735" s="2">
        <v>0.54513888888888895</v>
      </c>
      <c r="F2735" s="1">
        <v>40531</v>
      </c>
      <c r="G2735" s="2">
        <v>0.59097222222222223</v>
      </c>
      <c r="H2735">
        <v>50</v>
      </c>
      <c r="I2735">
        <v>66</v>
      </c>
      <c r="J2735" t="s">
        <v>8</v>
      </c>
      <c r="K2735" t="s">
        <v>21</v>
      </c>
      <c r="L2735" t="str">
        <f t="shared" si="169"/>
        <v>Morning</v>
      </c>
      <c r="M2735" t="str">
        <f t="shared" si="170"/>
        <v>13</v>
      </c>
      <c r="N2735" t="str">
        <f t="shared" si="171"/>
        <v>14</v>
      </c>
    </row>
    <row r="2736" spans="1:14" x14ac:dyDescent="0.3">
      <c r="A2736">
        <v>1</v>
      </c>
      <c r="B2736">
        <v>8</v>
      </c>
      <c r="C2736" s="1">
        <v>40531</v>
      </c>
      <c r="D2736" s="21" t="str">
        <f t="shared" si="168"/>
        <v>19-Dec-2010</v>
      </c>
      <c r="E2736" s="2">
        <v>0.56666666666666665</v>
      </c>
      <c r="F2736" s="1">
        <v>40531</v>
      </c>
      <c r="G2736" s="2">
        <v>0.72569444444444453</v>
      </c>
      <c r="H2736">
        <v>70</v>
      </c>
      <c r="I2736">
        <v>229</v>
      </c>
      <c r="J2736" t="s">
        <v>8</v>
      </c>
      <c r="K2736" t="s">
        <v>21</v>
      </c>
      <c r="L2736" t="str">
        <f t="shared" si="169"/>
        <v>Morning</v>
      </c>
      <c r="M2736" t="str">
        <f t="shared" si="170"/>
        <v>13</v>
      </c>
      <c r="N2736" t="str">
        <f t="shared" si="171"/>
        <v>17</v>
      </c>
    </row>
    <row r="2737" spans="1:14" x14ac:dyDescent="0.3">
      <c r="A2737">
        <v>1</v>
      </c>
      <c r="B2737">
        <v>6</v>
      </c>
      <c r="C2737" s="1">
        <v>40531</v>
      </c>
      <c r="D2737" s="21" t="str">
        <f t="shared" si="168"/>
        <v>19-Dec-2010</v>
      </c>
      <c r="E2737" s="2">
        <v>0.56805555555555554</v>
      </c>
      <c r="F2737" s="1">
        <v>40531</v>
      </c>
      <c r="G2737" s="2">
        <v>0.63263888888888886</v>
      </c>
      <c r="H2737">
        <v>50</v>
      </c>
      <c r="I2737">
        <v>93</v>
      </c>
      <c r="J2737" t="s">
        <v>8</v>
      </c>
      <c r="K2737" t="s">
        <v>21</v>
      </c>
      <c r="L2737" t="str">
        <f t="shared" si="169"/>
        <v>Morning</v>
      </c>
      <c r="M2737" t="str">
        <f t="shared" si="170"/>
        <v>13</v>
      </c>
      <c r="N2737" t="str">
        <f t="shared" si="171"/>
        <v>15</v>
      </c>
    </row>
    <row r="2738" spans="1:14" x14ac:dyDescent="0.3">
      <c r="A2738">
        <v>1</v>
      </c>
      <c r="B2738">
        <v>5</v>
      </c>
      <c r="C2738" s="1">
        <v>40531</v>
      </c>
      <c r="D2738" s="21" t="str">
        <f t="shared" si="168"/>
        <v>19-Dec-2010</v>
      </c>
      <c r="E2738" s="2">
        <v>0.57708333333333328</v>
      </c>
      <c r="F2738" s="1">
        <v>40531</v>
      </c>
      <c r="G2738" s="2">
        <v>0.67222222222222217</v>
      </c>
      <c r="H2738">
        <v>50</v>
      </c>
      <c r="I2738">
        <v>137</v>
      </c>
      <c r="J2738" t="s">
        <v>8</v>
      </c>
      <c r="K2738" t="s">
        <v>21</v>
      </c>
      <c r="L2738" t="str">
        <f t="shared" si="169"/>
        <v>Morning</v>
      </c>
      <c r="M2738" t="str">
        <f t="shared" si="170"/>
        <v>13</v>
      </c>
      <c r="N2738" t="str">
        <f t="shared" si="171"/>
        <v>16</v>
      </c>
    </row>
    <row r="2739" spans="1:14" x14ac:dyDescent="0.3">
      <c r="A2739">
        <v>1</v>
      </c>
      <c r="B2739">
        <v>5</v>
      </c>
      <c r="C2739" s="1">
        <v>40531</v>
      </c>
      <c r="D2739" s="21" t="str">
        <f t="shared" si="168"/>
        <v>19-Dec-2010</v>
      </c>
      <c r="E2739" s="2">
        <v>0.57777777777777783</v>
      </c>
      <c r="F2739" s="1">
        <v>40531</v>
      </c>
      <c r="G2739" s="2">
        <v>0.68055555555555547</v>
      </c>
      <c r="H2739">
        <v>50</v>
      </c>
      <c r="I2739">
        <v>148</v>
      </c>
      <c r="J2739" t="s">
        <v>8</v>
      </c>
      <c r="K2739" t="s">
        <v>21</v>
      </c>
      <c r="L2739" t="str">
        <f t="shared" si="169"/>
        <v>Morning</v>
      </c>
      <c r="M2739" t="str">
        <f t="shared" si="170"/>
        <v>13</v>
      </c>
      <c r="N2739" t="str">
        <f t="shared" si="171"/>
        <v>16</v>
      </c>
    </row>
    <row r="2740" spans="1:14" x14ac:dyDescent="0.3">
      <c r="A2740">
        <v>1</v>
      </c>
      <c r="B2740">
        <v>8</v>
      </c>
      <c r="C2740" s="1">
        <v>40531</v>
      </c>
      <c r="D2740" s="21" t="str">
        <f t="shared" si="168"/>
        <v>19-Dec-2010</v>
      </c>
      <c r="E2740" s="2">
        <v>0.58611111111111114</v>
      </c>
      <c r="F2740" s="1">
        <v>40531</v>
      </c>
      <c r="G2740" s="2">
        <v>0.77708333333333324</v>
      </c>
      <c r="H2740">
        <v>90</v>
      </c>
      <c r="I2740">
        <v>275</v>
      </c>
      <c r="J2740" t="s">
        <v>8</v>
      </c>
      <c r="K2740" t="s">
        <v>21</v>
      </c>
      <c r="L2740" t="str">
        <f t="shared" si="169"/>
        <v>Afternoon</v>
      </c>
      <c r="M2740" t="str">
        <f t="shared" si="170"/>
        <v>14</v>
      </c>
      <c r="N2740" t="str">
        <f t="shared" si="171"/>
        <v>18</v>
      </c>
    </row>
    <row r="2741" spans="1:14" x14ac:dyDescent="0.3">
      <c r="A2741">
        <v>1</v>
      </c>
      <c r="B2741">
        <v>5</v>
      </c>
      <c r="C2741" s="1">
        <v>40531</v>
      </c>
      <c r="D2741" s="21" t="str">
        <f t="shared" si="168"/>
        <v>19-Dec-2010</v>
      </c>
      <c r="E2741" s="2">
        <v>0.59236111111111112</v>
      </c>
      <c r="F2741" s="1">
        <v>40531</v>
      </c>
      <c r="G2741" s="2">
        <v>0.66041666666666665</v>
      </c>
      <c r="H2741">
        <v>50</v>
      </c>
      <c r="I2741">
        <v>98</v>
      </c>
      <c r="J2741" t="s">
        <v>8</v>
      </c>
      <c r="K2741" t="s">
        <v>21</v>
      </c>
      <c r="L2741" t="str">
        <f t="shared" si="169"/>
        <v>Afternoon</v>
      </c>
      <c r="M2741" t="str">
        <f t="shared" si="170"/>
        <v>14</v>
      </c>
      <c r="N2741" t="str">
        <f t="shared" si="171"/>
        <v>15</v>
      </c>
    </row>
    <row r="2742" spans="1:14" x14ac:dyDescent="0.3">
      <c r="A2742">
        <v>1</v>
      </c>
      <c r="B2742">
        <v>6</v>
      </c>
      <c r="C2742" s="1">
        <v>40531</v>
      </c>
      <c r="D2742" s="21" t="str">
        <f t="shared" si="168"/>
        <v>19-Dec-2010</v>
      </c>
      <c r="E2742" s="2">
        <v>0.63124999999999998</v>
      </c>
      <c r="F2742" s="1">
        <v>40531</v>
      </c>
      <c r="G2742" s="2">
        <v>0.8125</v>
      </c>
      <c r="H2742">
        <v>90</v>
      </c>
      <c r="I2742">
        <v>261</v>
      </c>
      <c r="J2742" t="s">
        <v>8</v>
      </c>
      <c r="K2742" t="s">
        <v>21</v>
      </c>
      <c r="L2742" t="str">
        <f t="shared" si="169"/>
        <v>Afternoon</v>
      </c>
      <c r="M2742" t="str">
        <f t="shared" si="170"/>
        <v>15</v>
      </c>
      <c r="N2742" t="str">
        <f t="shared" si="171"/>
        <v>19</v>
      </c>
    </row>
    <row r="2743" spans="1:14" x14ac:dyDescent="0.3">
      <c r="A2743">
        <v>1</v>
      </c>
      <c r="B2743">
        <v>6</v>
      </c>
      <c r="C2743" s="1">
        <v>40531</v>
      </c>
      <c r="D2743" s="21" t="str">
        <f t="shared" si="168"/>
        <v>19-Dec-2010</v>
      </c>
      <c r="E2743" s="2">
        <v>0.66805555555555562</v>
      </c>
      <c r="F2743" s="1">
        <v>40531</v>
      </c>
      <c r="G2743" s="2">
        <v>0.84027777777777779</v>
      </c>
      <c r="H2743">
        <v>90</v>
      </c>
      <c r="I2743">
        <v>248</v>
      </c>
      <c r="J2743" t="s">
        <v>8</v>
      </c>
      <c r="K2743" t="s">
        <v>21</v>
      </c>
      <c r="L2743" t="str">
        <f t="shared" si="169"/>
        <v>Afternoon</v>
      </c>
      <c r="M2743" t="str">
        <f t="shared" si="170"/>
        <v>16</v>
      </c>
      <c r="N2743" t="str">
        <f t="shared" si="171"/>
        <v>20</v>
      </c>
    </row>
    <row r="2744" spans="1:14" x14ac:dyDescent="0.3">
      <c r="A2744">
        <v>1</v>
      </c>
      <c r="B2744">
        <v>5</v>
      </c>
      <c r="C2744" s="1">
        <v>40531</v>
      </c>
      <c r="D2744" s="21" t="str">
        <f t="shared" si="168"/>
        <v>19-Dec-2010</v>
      </c>
      <c r="E2744" s="2">
        <v>0.70833333333333337</v>
      </c>
      <c r="F2744" s="1">
        <v>40531</v>
      </c>
      <c r="G2744" s="2">
        <v>0.83819444444444446</v>
      </c>
      <c r="H2744">
        <v>70</v>
      </c>
      <c r="I2744">
        <v>187</v>
      </c>
      <c r="J2744" t="s">
        <v>8</v>
      </c>
      <c r="K2744" t="s">
        <v>21</v>
      </c>
      <c r="L2744" t="str">
        <f t="shared" si="169"/>
        <v>Afternoon</v>
      </c>
      <c r="M2744" t="str">
        <f t="shared" si="170"/>
        <v>17</v>
      </c>
      <c r="N2744" t="str">
        <f t="shared" si="171"/>
        <v>20</v>
      </c>
    </row>
    <row r="2745" spans="1:14" x14ac:dyDescent="0.3">
      <c r="A2745">
        <v>1</v>
      </c>
      <c r="B2745">
        <v>8</v>
      </c>
      <c r="C2745" s="1">
        <v>40531</v>
      </c>
      <c r="D2745" s="21" t="str">
        <f t="shared" si="168"/>
        <v>19-Dec-2010</v>
      </c>
      <c r="E2745" s="2">
        <v>0.71527777777777779</v>
      </c>
      <c r="F2745" s="1">
        <v>40531</v>
      </c>
      <c r="G2745" s="2">
        <v>0.81944444444444453</v>
      </c>
      <c r="H2745">
        <v>50</v>
      </c>
      <c r="I2745">
        <v>150</v>
      </c>
      <c r="J2745" t="s">
        <v>8</v>
      </c>
      <c r="K2745" t="s">
        <v>21</v>
      </c>
      <c r="L2745" t="str">
        <f t="shared" si="169"/>
        <v>Afternoon</v>
      </c>
      <c r="M2745" t="str">
        <f t="shared" si="170"/>
        <v>17</v>
      </c>
      <c r="N2745" t="str">
        <f t="shared" si="171"/>
        <v>19</v>
      </c>
    </row>
    <row r="2746" spans="1:14" x14ac:dyDescent="0.3">
      <c r="A2746">
        <v>1</v>
      </c>
      <c r="B2746">
        <v>6</v>
      </c>
      <c r="C2746" s="1">
        <v>40531</v>
      </c>
      <c r="D2746" s="21" t="str">
        <f t="shared" si="168"/>
        <v>19-Dec-2010</v>
      </c>
      <c r="E2746" s="2">
        <v>0.82361111111111107</v>
      </c>
      <c r="F2746" s="1">
        <v>40531</v>
      </c>
      <c r="G2746" s="2">
        <v>0.8833333333333333</v>
      </c>
      <c r="H2746">
        <v>50</v>
      </c>
      <c r="I2746">
        <v>86</v>
      </c>
      <c r="J2746" t="s">
        <v>8</v>
      </c>
      <c r="K2746" t="s">
        <v>21</v>
      </c>
      <c r="L2746" t="str">
        <f t="shared" si="169"/>
        <v>Evening</v>
      </c>
      <c r="M2746" t="str">
        <f t="shared" si="170"/>
        <v>19</v>
      </c>
      <c r="N2746" t="str">
        <f t="shared" si="171"/>
        <v>21</v>
      </c>
    </row>
    <row r="2747" spans="1:14" x14ac:dyDescent="0.3">
      <c r="A2747">
        <v>1</v>
      </c>
      <c r="B2747">
        <v>6</v>
      </c>
      <c r="C2747" s="1">
        <v>40544</v>
      </c>
      <c r="D2747" s="21" t="str">
        <f t="shared" si="168"/>
        <v>01-Jan-2011</v>
      </c>
      <c r="E2747" s="2">
        <v>0.47013888888888888</v>
      </c>
      <c r="F2747" s="1">
        <v>40544</v>
      </c>
      <c r="G2747" s="2">
        <v>0.53055555555555556</v>
      </c>
      <c r="H2747">
        <v>50</v>
      </c>
      <c r="I2747">
        <v>87</v>
      </c>
      <c r="J2747" t="s">
        <v>8</v>
      </c>
      <c r="K2747" t="s">
        <v>18</v>
      </c>
      <c r="L2747" t="str">
        <f t="shared" si="169"/>
        <v>Morning</v>
      </c>
      <c r="M2747" t="str">
        <f t="shared" si="170"/>
        <v>11</v>
      </c>
      <c r="N2747" t="str">
        <f t="shared" si="171"/>
        <v>12</v>
      </c>
    </row>
    <row r="2748" spans="1:14" x14ac:dyDescent="0.3">
      <c r="A2748">
        <v>1</v>
      </c>
      <c r="B2748">
        <v>5</v>
      </c>
      <c r="C2748" s="1">
        <v>40544</v>
      </c>
      <c r="D2748" s="21" t="str">
        <f t="shared" si="168"/>
        <v>01-Jan-2011</v>
      </c>
      <c r="E2748" s="2">
        <v>0.50347222222222221</v>
      </c>
      <c r="F2748" s="1">
        <v>40544</v>
      </c>
      <c r="G2748" s="2">
        <v>0.55069444444444449</v>
      </c>
      <c r="H2748">
        <v>50</v>
      </c>
      <c r="I2748">
        <v>68</v>
      </c>
      <c r="J2748" t="s">
        <v>8</v>
      </c>
      <c r="K2748" t="s">
        <v>18</v>
      </c>
      <c r="L2748" t="str">
        <f t="shared" si="169"/>
        <v>Morning</v>
      </c>
      <c r="M2748" t="str">
        <f t="shared" si="170"/>
        <v>12</v>
      </c>
      <c r="N2748" t="str">
        <f t="shared" si="171"/>
        <v>13</v>
      </c>
    </row>
    <row r="2749" spans="1:14" x14ac:dyDescent="0.3">
      <c r="A2749">
        <v>1</v>
      </c>
      <c r="B2749">
        <v>6</v>
      </c>
      <c r="C2749" s="1">
        <v>40544</v>
      </c>
      <c r="D2749" s="21" t="str">
        <f t="shared" si="168"/>
        <v>01-Jan-2011</v>
      </c>
      <c r="E2749" s="2">
        <v>0.53819444444444442</v>
      </c>
      <c r="F2749" s="1">
        <v>40544</v>
      </c>
      <c r="G2749" s="2">
        <v>0.72569444444444453</v>
      </c>
      <c r="H2749">
        <v>90</v>
      </c>
      <c r="I2749">
        <v>270</v>
      </c>
      <c r="J2749" t="s">
        <v>8</v>
      </c>
      <c r="K2749" t="s">
        <v>18</v>
      </c>
      <c r="L2749" t="str">
        <f t="shared" si="169"/>
        <v>Morning</v>
      </c>
      <c r="M2749" t="str">
        <f t="shared" si="170"/>
        <v>12</v>
      </c>
      <c r="N2749" t="str">
        <f t="shared" si="171"/>
        <v>17</v>
      </c>
    </row>
    <row r="2750" spans="1:14" x14ac:dyDescent="0.3">
      <c r="A2750">
        <v>1</v>
      </c>
      <c r="B2750">
        <v>5</v>
      </c>
      <c r="C2750" s="1">
        <v>40544</v>
      </c>
      <c r="D2750" s="21" t="str">
        <f t="shared" si="168"/>
        <v>01-Jan-2011</v>
      </c>
      <c r="E2750" s="2">
        <v>0.5541666666666667</v>
      </c>
      <c r="F2750" s="1">
        <v>40544</v>
      </c>
      <c r="G2750" s="2">
        <v>0.61597222222222225</v>
      </c>
      <c r="H2750">
        <v>50</v>
      </c>
      <c r="I2750">
        <v>89</v>
      </c>
      <c r="J2750" t="s">
        <v>8</v>
      </c>
      <c r="K2750" t="s">
        <v>18</v>
      </c>
      <c r="L2750" t="str">
        <f t="shared" si="169"/>
        <v>Morning</v>
      </c>
      <c r="M2750" t="str">
        <f t="shared" si="170"/>
        <v>13</v>
      </c>
      <c r="N2750" t="str">
        <f t="shared" si="171"/>
        <v>14</v>
      </c>
    </row>
    <row r="2751" spans="1:14" x14ac:dyDescent="0.3">
      <c r="A2751">
        <v>1</v>
      </c>
      <c r="B2751">
        <v>6</v>
      </c>
      <c r="C2751" s="1">
        <v>40544</v>
      </c>
      <c r="D2751" s="21" t="str">
        <f t="shared" si="168"/>
        <v>01-Jan-2011</v>
      </c>
      <c r="E2751" s="2">
        <v>0.57638888888888895</v>
      </c>
      <c r="F2751" s="1">
        <v>40544</v>
      </c>
      <c r="G2751" s="2">
        <v>0.64722222222222225</v>
      </c>
      <c r="H2751">
        <v>50</v>
      </c>
      <c r="I2751">
        <v>102</v>
      </c>
      <c r="J2751" t="s">
        <v>8</v>
      </c>
      <c r="K2751" t="s">
        <v>18</v>
      </c>
      <c r="L2751" t="str">
        <f t="shared" si="169"/>
        <v>Morning</v>
      </c>
      <c r="M2751" t="str">
        <f t="shared" si="170"/>
        <v>13</v>
      </c>
      <c r="N2751" t="str">
        <f t="shared" si="171"/>
        <v>15</v>
      </c>
    </row>
    <row r="2752" spans="1:14" x14ac:dyDescent="0.3">
      <c r="A2752">
        <v>1</v>
      </c>
      <c r="B2752">
        <v>5</v>
      </c>
      <c r="C2752" s="1">
        <v>40544</v>
      </c>
      <c r="D2752" s="21" t="str">
        <f t="shared" si="168"/>
        <v>01-Jan-2011</v>
      </c>
      <c r="E2752" s="2">
        <v>0.59097222222222223</v>
      </c>
      <c r="F2752" s="1">
        <v>40544</v>
      </c>
      <c r="G2752" s="2">
        <v>0.68333333333333324</v>
      </c>
      <c r="H2752">
        <v>50</v>
      </c>
      <c r="I2752">
        <v>133</v>
      </c>
      <c r="J2752" t="s">
        <v>8</v>
      </c>
      <c r="K2752" t="s">
        <v>18</v>
      </c>
      <c r="L2752" t="str">
        <f t="shared" si="169"/>
        <v>Afternoon</v>
      </c>
      <c r="M2752" t="str">
        <f t="shared" si="170"/>
        <v>14</v>
      </c>
      <c r="N2752" t="str">
        <f t="shared" si="171"/>
        <v>16</v>
      </c>
    </row>
    <row r="2753" spans="1:14" x14ac:dyDescent="0.3">
      <c r="A2753">
        <v>1</v>
      </c>
      <c r="B2753">
        <v>6</v>
      </c>
      <c r="C2753" s="1">
        <v>40544</v>
      </c>
      <c r="D2753" s="21" t="str">
        <f t="shared" si="168"/>
        <v>01-Jan-2011</v>
      </c>
      <c r="E2753" s="2">
        <v>0.59722222222222221</v>
      </c>
      <c r="F2753" s="1">
        <v>40544</v>
      </c>
      <c r="G2753" s="2">
        <v>0.62013888888888891</v>
      </c>
      <c r="H2753">
        <v>50</v>
      </c>
      <c r="I2753">
        <v>33</v>
      </c>
      <c r="J2753" t="s">
        <v>8</v>
      </c>
      <c r="K2753" t="s">
        <v>18</v>
      </c>
      <c r="L2753" t="str">
        <f t="shared" si="169"/>
        <v>Afternoon</v>
      </c>
      <c r="M2753" t="str">
        <f t="shared" si="170"/>
        <v>14</v>
      </c>
      <c r="N2753" t="str">
        <f t="shared" si="171"/>
        <v>14</v>
      </c>
    </row>
    <row r="2754" spans="1:14" x14ac:dyDescent="0.3">
      <c r="A2754">
        <v>1</v>
      </c>
      <c r="B2754">
        <v>6</v>
      </c>
      <c r="C2754" s="1">
        <v>40544</v>
      </c>
      <c r="D2754" s="21" t="str">
        <f t="shared" si="168"/>
        <v>01-Jan-2011</v>
      </c>
      <c r="E2754" s="2">
        <v>0.61944444444444446</v>
      </c>
      <c r="F2754" s="1">
        <v>40544</v>
      </c>
      <c r="G2754" s="2">
        <v>0.65763888888888888</v>
      </c>
      <c r="H2754">
        <v>50</v>
      </c>
      <c r="I2754">
        <v>55</v>
      </c>
      <c r="J2754" t="s">
        <v>8</v>
      </c>
      <c r="K2754" t="s">
        <v>18</v>
      </c>
      <c r="L2754" t="str">
        <f t="shared" si="169"/>
        <v>Afternoon</v>
      </c>
      <c r="M2754" t="str">
        <f t="shared" si="170"/>
        <v>14</v>
      </c>
      <c r="N2754" t="str">
        <f t="shared" si="171"/>
        <v>15</v>
      </c>
    </row>
    <row r="2755" spans="1:14" x14ac:dyDescent="0.3">
      <c r="A2755">
        <v>1</v>
      </c>
      <c r="B2755">
        <v>5</v>
      </c>
      <c r="C2755" s="1">
        <v>40544</v>
      </c>
      <c r="D2755" s="21" t="str">
        <f t="shared" ref="D2755:D2818" si="172" xml:space="preserve"> TEXT(C2755, "dd-Mmm-yyyy")</f>
        <v>01-Jan-2011</v>
      </c>
      <c r="E2755" s="2">
        <v>0.62361111111111112</v>
      </c>
      <c r="F2755" s="1">
        <v>40544</v>
      </c>
      <c r="G2755" s="2">
        <v>0.72291666666666676</v>
      </c>
      <c r="H2755">
        <v>50</v>
      </c>
      <c r="I2755">
        <v>143</v>
      </c>
      <c r="J2755" t="s">
        <v>8</v>
      </c>
      <c r="K2755" t="s">
        <v>18</v>
      </c>
      <c r="L2755" t="str">
        <f t="shared" ref="L2755:L2818" si="173">IF(AND(E2755&gt;$T$6,E2755&lt;=$U$6),"Morning",IF(AND(E2755&gt;$U$6,E2755&lt;=$V$6),"Afternoon", IF(AND(E2755&gt;$V$6,E2755&lt;=$W$6),"Evening", "Night")))</f>
        <v>Afternoon</v>
      </c>
      <c r="M2755" t="str">
        <f t="shared" ref="M2755:M2818" si="174" xml:space="preserve"> TEXT(E2755, "H")</f>
        <v>14</v>
      </c>
      <c r="N2755" t="str">
        <f t="shared" ref="N2755:N2818" si="175" xml:space="preserve"> TEXT(G2755,"HH")</f>
        <v>17</v>
      </c>
    </row>
    <row r="2756" spans="1:14" x14ac:dyDescent="0.3">
      <c r="A2756">
        <v>1</v>
      </c>
      <c r="B2756">
        <v>5</v>
      </c>
      <c r="C2756" s="1">
        <v>40544</v>
      </c>
      <c r="D2756" s="21" t="str">
        <f t="shared" si="172"/>
        <v>01-Jan-2011</v>
      </c>
      <c r="E2756" s="2">
        <v>0.6333333333333333</v>
      </c>
      <c r="F2756" s="1">
        <v>40544</v>
      </c>
      <c r="G2756" s="2">
        <v>0.78194444444444444</v>
      </c>
      <c r="H2756">
        <v>70</v>
      </c>
      <c r="I2756">
        <v>214</v>
      </c>
      <c r="J2756" t="s">
        <v>8</v>
      </c>
      <c r="K2756" t="s">
        <v>18</v>
      </c>
      <c r="L2756" t="str">
        <f t="shared" si="173"/>
        <v>Afternoon</v>
      </c>
      <c r="M2756" t="str">
        <f t="shared" si="174"/>
        <v>15</v>
      </c>
      <c r="N2756" t="str">
        <f t="shared" si="175"/>
        <v>18</v>
      </c>
    </row>
    <row r="2757" spans="1:14" x14ac:dyDescent="0.3">
      <c r="A2757">
        <v>1</v>
      </c>
      <c r="B2757">
        <v>5</v>
      </c>
      <c r="C2757" s="1">
        <v>40544</v>
      </c>
      <c r="D2757" s="21" t="str">
        <f t="shared" si="172"/>
        <v>01-Jan-2011</v>
      </c>
      <c r="E2757" s="2">
        <v>0.64166666666666672</v>
      </c>
      <c r="F2757" s="1">
        <v>40544</v>
      </c>
      <c r="G2757" s="2">
        <v>0.71250000000000002</v>
      </c>
      <c r="H2757">
        <v>50</v>
      </c>
      <c r="I2757">
        <v>102</v>
      </c>
      <c r="J2757" t="s">
        <v>8</v>
      </c>
      <c r="K2757" t="s">
        <v>18</v>
      </c>
      <c r="L2757" t="str">
        <f t="shared" si="173"/>
        <v>Afternoon</v>
      </c>
      <c r="M2757" t="str">
        <f t="shared" si="174"/>
        <v>15</v>
      </c>
      <c r="N2757" t="str">
        <f t="shared" si="175"/>
        <v>17</v>
      </c>
    </row>
    <row r="2758" spans="1:14" x14ac:dyDescent="0.3">
      <c r="A2758">
        <v>1</v>
      </c>
      <c r="B2758">
        <v>8</v>
      </c>
      <c r="C2758" s="1">
        <v>40544</v>
      </c>
      <c r="D2758" s="21" t="str">
        <f t="shared" si="172"/>
        <v>01-Jan-2011</v>
      </c>
      <c r="E2758" s="2">
        <v>0.65555555555555556</v>
      </c>
      <c r="F2758" s="1">
        <v>40544</v>
      </c>
      <c r="G2758" s="2">
        <v>0.8256944444444444</v>
      </c>
      <c r="H2758">
        <v>90</v>
      </c>
      <c r="I2758">
        <v>245</v>
      </c>
      <c r="J2758" t="s">
        <v>8</v>
      </c>
      <c r="K2758" t="s">
        <v>18</v>
      </c>
      <c r="L2758" t="str">
        <f t="shared" si="173"/>
        <v>Afternoon</v>
      </c>
      <c r="M2758" t="str">
        <f t="shared" si="174"/>
        <v>15</v>
      </c>
      <c r="N2758" t="str">
        <f t="shared" si="175"/>
        <v>19</v>
      </c>
    </row>
    <row r="2759" spans="1:14" x14ac:dyDescent="0.3">
      <c r="A2759">
        <v>1</v>
      </c>
      <c r="B2759">
        <v>5</v>
      </c>
      <c r="C2759" s="1">
        <v>40544</v>
      </c>
      <c r="D2759" s="21" t="str">
        <f t="shared" si="172"/>
        <v>01-Jan-2011</v>
      </c>
      <c r="E2759" s="2">
        <v>0.65902777777777777</v>
      </c>
      <c r="F2759" s="1">
        <v>40544</v>
      </c>
      <c r="G2759" s="2">
        <v>0.72013888888888899</v>
      </c>
      <c r="H2759">
        <v>50</v>
      </c>
      <c r="I2759">
        <v>88</v>
      </c>
      <c r="J2759" t="s">
        <v>8</v>
      </c>
      <c r="K2759" t="s">
        <v>18</v>
      </c>
      <c r="L2759" t="str">
        <f t="shared" si="173"/>
        <v>Afternoon</v>
      </c>
      <c r="M2759" t="str">
        <f t="shared" si="174"/>
        <v>15</v>
      </c>
      <c r="N2759" t="str">
        <f t="shared" si="175"/>
        <v>17</v>
      </c>
    </row>
    <row r="2760" spans="1:14" x14ac:dyDescent="0.3">
      <c r="A2760">
        <v>1</v>
      </c>
      <c r="B2760">
        <v>6</v>
      </c>
      <c r="C2760" s="1">
        <v>40544</v>
      </c>
      <c r="D2760" s="21" t="str">
        <f t="shared" si="172"/>
        <v>01-Jan-2011</v>
      </c>
      <c r="E2760" s="2">
        <v>0.66319444444444442</v>
      </c>
      <c r="F2760" s="1">
        <v>40544</v>
      </c>
      <c r="G2760" s="2">
        <v>0.74444444444444446</v>
      </c>
      <c r="H2760">
        <v>50</v>
      </c>
      <c r="I2760">
        <v>117</v>
      </c>
      <c r="J2760" t="s">
        <v>8</v>
      </c>
      <c r="K2760" t="s">
        <v>18</v>
      </c>
      <c r="L2760" t="str">
        <f t="shared" si="173"/>
        <v>Afternoon</v>
      </c>
      <c r="M2760" t="str">
        <f t="shared" si="174"/>
        <v>15</v>
      </c>
      <c r="N2760" t="str">
        <f t="shared" si="175"/>
        <v>17</v>
      </c>
    </row>
    <row r="2761" spans="1:14" x14ac:dyDescent="0.3">
      <c r="A2761">
        <v>1</v>
      </c>
      <c r="B2761">
        <v>6</v>
      </c>
      <c r="C2761" s="1">
        <v>40544</v>
      </c>
      <c r="D2761" s="21" t="str">
        <f t="shared" si="172"/>
        <v>01-Jan-2011</v>
      </c>
      <c r="E2761" s="2">
        <v>0.68680555555555556</v>
      </c>
      <c r="F2761" s="1">
        <v>40544</v>
      </c>
      <c r="G2761" s="2">
        <v>0.76388888888888884</v>
      </c>
      <c r="H2761">
        <v>50</v>
      </c>
      <c r="I2761">
        <v>111</v>
      </c>
      <c r="J2761" t="s">
        <v>8</v>
      </c>
      <c r="K2761" t="s">
        <v>18</v>
      </c>
      <c r="L2761" t="str">
        <f t="shared" si="173"/>
        <v>Afternoon</v>
      </c>
      <c r="M2761" t="str">
        <f t="shared" si="174"/>
        <v>16</v>
      </c>
      <c r="N2761" t="str">
        <f t="shared" si="175"/>
        <v>18</v>
      </c>
    </row>
    <row r="2762" spans="1:14" x14ac:dyDescent="0.3">
      <c r="A2762">
        <v>1</v>
      </c>
      <c r="B2762">
        <v>5</v>
      </c>
      <c r="C2762" s="1">
        <v>40544</v>
      </c>
      <c r="D2762" s="21" t="str">
        <f t="shared" si="172"/>
        <v>01-Jan-2011</v>
      </c>
      <c r="E2762" s="2">
        <v>0.75138888888888899</v>
      </c>
      <c r="F2762" s="1">
        <v>40544</v>
      </c>
      <c r="G2762" s="2">
        <v>0.8305555555555556</v>
      </c>
      <c r="H2762">
        <v>50</v>
      </c>
      <c r="I2762">
        <v>114</v>
      </c>
      <c r="J2762" t="s">
        <v>8</v>
      </c>
      <c r="K2762" t="s">
        <v>18</v>
      </c>
      <c r="L2762" t="str">
        <f t="shared" si="173"/>
        <v>Evening</v>
      </c>
      <c r="M2762" t="str">
        <f t="shared" si="174"/>
        <v>18</v>
      </c>
      <c r="N2762" t="str">
        <f t="shared" si="175"/>
        <v>19</v>
      </c>
    </row>
    <row r="2763" spans="1:14" x14ac:dyDescent="0.3">
      <c r="A2763">
        <v>1</v>
      </c>
      <c r="B2763">
        <v>5</v>
      </c>
      <c r="C2763" s="1">
        <v>40544</v>
      </c>
      <c r="D2763" s="21" t="str">
        <f t="shared" si="172"/>
        <v>01-Jan-2011</v>
      </c>
      <c r="E2763" s="2">
        <v>0.75277777777777777</v>
      </c>
      <c r="F2763" s="1">
        <v>40544</v>
      </c>
      <c r="G2763" s="2">
        <v>0.88958333333333339</v>
      </c>
      <c r="H2763">
        <v>70</v>
      </c>
      <c r="I2763">
        <v>197</v>
      </c>
      <c r="J2763" t="s">
        <v>8</v>
      </c>
      <c r="K2763" t="s">
        <v>18</v>
      </c>
      <c r="L2763" t="str">
        <f t="shared" si="173"/>
        <v>Evening</v>
      </c>
      <c r="M2763" t="str">
        <f t="shared" si="174"/>
        <v>18</v>
      </c>
      <c r="N2763" t="str">
        <f t="shared" si="175"/>
        <v>21</v>
      </c>
    </row>
    <row r="2764" spans="1:14" x14ac:dyDescent="0.3">
      <c r="A2764">
        <v>1</v>
      </c>
      <c r="B2764">
        <v>5</v>
      </c>
      <c r="C2764" s="1">
        <v>40544</v>
      </c>
      <c r="D2764" s="21" t="str">
        <f t="shared" si="172"/>
        <v>01-Jan-2011</v>
      </c>
      <c r="E2764" s="2">
        <v>0.75902777777777775</v>
      </c>
      <c r="F2764" s="1">
        <v>40544</v>
      </c>
      <c r="G2764" s="2">
        <v>0.85</v>
      </c>
      <c r="H2764">
        <v>50</v>
      </c>
      <c r="I2764">
        <v>131</v>
      </c>
      <c r="J2764" t="s">
        <v>8</v>
      </c>
      <c r="K2764" t="s">
        <v>18</v>
      </c>
      <c r="L2764" t="str">
        <f t="shared" si="173"/>
        <v>Evening</v>
      </c>
      <c r="M2764" t="str">
        <f t="shared" si="174"/>
        <v>18</v>
      </c>
      <c r="N2764" t="str">
        <f t="shared" si="175"/>
        <v>20</v>
      </c>
    </row>
    <row r="2765" spans="1:14" x14ac:dyDescent="0.3">
      <c r="A2765">
        <v>1</v>
      </c>
      <c r="B2765">
        <v>6</v>
      </c>
      <c r="C2765" s="1">
        <v>40544</v>
      </c>
      <c r="D2765" s="21" t="str">
        <f t="shared" si="172"/>
        <v>01-Jan-2011</v>
      </c>
      <c r="E2765" s="2">
        <v>0.76041666666666663</v>
      </c>
      <c r="F2765" s="1">
        <v>40544</v>
      </c>
      <c r="G2765" s="2">
        <v>0.83124999999999993</v>
      </c>
      <c r="H2765">
        <v>50</v>
      </c>
      <c r="I2765">
        <v>102</v>
      </c>
      <c r="J2765" t="s">
        <v>8</v>
      </c>
      <c r="K2765" t="s">
        <v>18</v>
      </c>
      <c r="L2765" t="str">
        <f t="shared" si="173"/>
        <v>Evening</v>
      </c>
      <c r="M2765" t="str">
        <f t="shared" si="174"/>
        <v>18</v>
      </c>
      <c r="N2765" t="str">
        <f t="shared" si="175"/>
        <v>19</v>
      </c>
    </row>
    <row r="2766" spans="1:14" x14ac:dyDescent="0.3">
      <c r="A2766">
        <v>1</v>
      </c>
      <c r="B2766">
        <v>6</v>
      </c>
      <c r="C2766" s="1">
        <v>40544</v>
      </c>
      <c r="D2766" s="21" t="str">
        <f t="shared" si="172"/>
        <v>01-Jan-2011</v>
      </c>
      <c r="E2766" s="2">
        <v>0.76111111111111107</v>
      </c>
      <c r="F2766" s="1">
        <v>40544</v>
      </c>
      <c r="G2766" s="2">
        <v>0.81736111111111109</v>
      </c>
      <c r="H2766">
        <v>50</v>
      </c>
      <c r="I2766">
        <v>81</v>
      </c>
      <c r="J2766" t="s">
        <v>8</v>
      </c>
      <c r="K2766" t="s">
        <v>18</v>
      </c>
      <c r="L2766" t="str">
        <f t="shared" si="173"/>
        <v>Evening</v>
      </c>
      <c r="M2766" t="str">
        <f t="shared" si="174"/>
        <v>18</v>
      </c>
      <c r="N2766" t="str">
        <f t="shared" si="175"/>
        <v>19</v>
      </c>
    </row>
    <row r="2767" spans="1:14" x14ac:dyDescent="0.3">
      <c r="A2767">
        <v>1</v>
      </c>
      <c r="B2767">
        <v>5</v>
      </c>
      <c r="C2767" s="1">
        <v>40544</v>
      </c>
      <c r="D2767" s="21" t="str">
        <f t="shared" si="172"/>
        <v>01-Jan-2011</v>
      </c>
      <c r="E2767" s="2">
        <v>0.78819444444444453</v>
      </c>
      <c r="F2767" s="1">
        <v>40544</v>
      </c>
      <c r="G2767" s="2">
        <v>0.90069444444444446</v>
      </c>
      <c r="H2767">
        <v>50</v>
      </c>
      <c r="I2767">
        <v>162</v>
      </c>
      <c r="J2767" t="s">
        <v>8</v>
      </c>
      <c r="K2767" t="s">
        <v>18</v>
      </c>
      <c r="L2767" t="str">
        <f t="shared" si="173"/>
        <v>Evening</v>
      </c>
      <c r="M2767" t="str">
        <f t="shared" si="174"/>
        <v>18</v>
      </c>
      <c r="N2767" t="str">
        <f t="shared" si="175"/>
        <v>21</v>
      </c>
    </row>
    <row r="2768" spans="1:14" x14ac:dyDescent="0.3">
      <c r="A2768">
        <v>1</v>
      </c>
      <c r="B2768">
        <v>6</v>
      </c>
      <c r="C2768" s="1">
        <v>40544</v>
      </c>
      <c r="D2768" s="21" t="str">
        <f t="shared" si="172"/>
        <v>01-Jan-2011</v>
      </c>
      <c r="E2768" s="2">
        <v>0.82777777777777783</v>
      </c>
      <c r="F2768" s="1">
        <v>40544</v>
      </c>
      <c r="G2768" s="2">
        <v>0.91388888888888886</v>
      </c>
      <c r="H2768">
        <v>50</v>
      </c>
      <c r="I2768">
        <v>124</v>
      </c>
      <c r="J2768" t="s">
        <v>8</v>
      </c>
      <c r="K2768" t="s">
        <v>18</v>
      </c>
      <c r="L2768" t="str">
        <f t="shared" si="173"/>
        <v>Evening</v>
      </c>
      <c r="M2768" t="str">
        <f t="shared" si="174"/>
        <v>19</v>
      </c>
      <c r="N2768" t="str">
        <f t="shared" si="175"/>
        <v>21</v>
      </c>
    </row>
    <row r="2769" spans="1:14" x14ac:dyDescent="0.3">
      <c r="A2769">
        <v>1</v>
      </c>
      <c r="B2769">
        <v>5</v>
      </c>
      <c r="C2769" s="1">
        <v>40544</v>
      </c>
      <c r="D2769" s="21" t="str">
        <f t="shared" si="172"/>
        <v>01-Jan-2011</v>
      </c>
      <c r="E2769" s="2">
        <v>0.83124999999999993</v>
      </c>
      <c r="F2769" s="1">
        <v>40544</v>
      </c>
      <c r="G2769" s="2">
        <v>0.99513888888888891</v>
      </c>
      <c r="H2769">
        <v>70</v>
      </c>
      <c r="I2769">
        <v>236</v>
      </c>
      <c r="J2769" t="s">
        <v>8</v>
      </c>
      <c r="K2769" t="s">
        <v>18</v>
      </c>
      <c r="L2769" t="str">
        <f t="shared" si="173"/>
        <v>Evening</v>
      </c>
      <c r="M2769" t="str">
        <f t="shared" si="174"/>
        <v>19</v>
      </c>
      <c r="N2769" t="str">
        <f t="shared" si="175"/>
        <v>23</v>
      </c>
    </row>
    <row r="2770" spans="1:14" x14ac:dyDescent="0.3">
      <c r="A2770">
        <v>1</v>
      </c>
      <c r="B2770">
        <v>6</v>
      </c>
      <c r="C2770" s="1">
        <v>40544</v>
      </c>
      <c r="D2770" s="21" t="str">
        <f t="shared" si="172"/>
        <v>01-Jan-2011</v>
      </c>
      <c r="E2770" s="2">
        <v>0.85833333333333339</v>
      </c>
      <c r="F2770" s="1">
        <v>40544</v>
      </c>
      <c r="G2770" s="2">
        <v>0.97291666666666676</v>
      </c>
      <c r="H2770">
        <v>50</v>
      </c>
      <c r="I2770">
        <v>165</v>
      </c>
      <c r="J2770" t="s">
        <v>8</v>
      </c>
      <c r="K2770" t="s">
        <v>18</v>
      </c>
      <c r="L2770" t="str">
        <f t="shared" si="173"/>
        <v>Evening</v>
      </c>
      <c r="M2770" t="str">
        <f t="shared" si="174"/>
        <v>20</v>
      </c>
      <c r="N2770" t="str">
        <f t="shared" si="175"/>
        <v>23</v>
      </c>
    </row>
    <row r="2771" spans="1:14" x14ac:dyDescent="0.3">
      <c r="A2771">
        <v>1</v>
      </c>
      <c r="B2771">
        <v>5</v>
      </c>
      <c r="C2771" s="1">
        <v>40544</v>
      </c>
      <c r="D2771" s="21" t="str">
        <f t="shared" si="172"/>
        <v>01-Jan-2011</v>
      </c>
      <c r="E2771" s="2">
        <v>0.88194444444444453</v>
      </c>
      <c r="F2771" s="1">
        <v>40544</v>
      </c>
      <c r="G2771" s="2">
        <v>0.9458333333333333</v>
      </c>
      <c r="H2771">
        <v>50</v>
      </c>
      <c r="I2771">
        <v>92</v>
      </c>
      <c r="J2771" t="s">
        <v>8</v>
      </c>
      <c r="K2771" t="s">
        <v>18</v>
      </c>
      <c r="L2771" t="str">
        <f t="shared" si="173"/>
        <v>Evening</v>
      </c>
      <c r="M2771" t="str">
        <f t="shared" si="174"/>
        <v>21</v>
      </c>
      <c r="N2771" t="str">
        <f t="shared" si="175"/>
        <v>22</v>
      </c>
    </row>
    <row r="2772" spans="1:14" x14ac:dyDescent="0.3">
      <c r="A2772">
        <v>1</v>
      </c>
      <c r="B2772">
        <v>6</v>
      </c>
      <c r="C2772" s="1">
        <v>40545</v>
      </c>
      <c r="D2772" s="21" t="str">
        <f t="shared" si="172"/>
        <v>02-Jan-2011</v>
      </c>
      <c r="E2772" s="2">
        <v>0.53055555555555556</v>
      </c>
      <c r="F2772" s="1">
        <v>40545</v>
      </c>
      <c r="G2772" s="2">
        <v>0.5625</v>
      </c>
      <c r="H2772">
        <v>50</v>
      </c>
      <c r="I2772">
        <v>46</v>
      </c>
      <c r="J2772" t="s">
        <v>8</v>
      </c>
      <c r="K2772" t="s">
        <v>21</v>
      </c>
      <c r="L2772" t="str">
        <f t="shared" si="173"/>
        <v>Morning</v>
      </c>
      <c r="M2772" t="str">
        <f t="shared" si="174"/>
        <v>12</v>
      </c>
      <c r="N2772" t="str">
        <f t="shared" si="175"/>
        <v>13</v>
      </c>
    </row>
    <row r="2773" spans="1:14" x14ac:dyDescent="0.3">
      <c r="A2773">
        <v>1</v>
      </c>
      <c r="B2773">
        <v>6</v>
      </c>
      <c r="C2773" s="1">
        <v>40545</v>
      </c>
      <c r="D2773" s="21" t="str">
        <f t="shared" si="172"/>
        <v>02-Jan-2011</v>
      </c>
      <c r="E2773" s="2">
        <v>0.58263888888888882</v>
      </c>
      <c r="F2773" s="1">
        <v>40545</v>
      </c>
      <c r="G2773" s="2">
        <v>0.68333333333333324</v>
      </c>
      <c r="H2773">
        <v>50</v>
      </c>
      <c r="I2773">
        <v>145</v>
      </c>
      <c r="J2773" t="s">
        <v>8</v>
      </c>
      <c r="K2773" t="s">
        <v>21</v>
      </c>
      <c r="L2773" t="str">
        <f t="shared" si="173"/>
        <v>Morning</v>
      </c>
      <c r="M2773" t="str">
        <f t="shared" si="174"/>
        <v>13</v>
      </c>
      <c r="N2773" t="str">
        <f t="shared" si="175"/>
        <v>16</v>
      </c>
    </row>
    <row r="2774" spans="1:14" x14ac:dyDescent="0.3">
      <c r="A2774">
        <v>1</v>
      </c>
      <c r="B2774">
        <v>8</v>
      </c>
      <c r="C2774" s="1">
        <v>40545</v>
      </c>
      <c r="D2774" s="21" t="str">
        <f t="shared" si="172"/>
        <v>02-Jan-2011</v>
      </c>
      <c r="E2774" s="2">
        <v>0.6069444444444444</v>
      </c>
      <c r="F2774" s="1">
        <v>40545</v>
      </c>
      <c r="G2774" s="2">
        <v>0.68402777777777779</v>
      </c>
      <c r="H2774">
        <v>50</v>
      </c>
      <c r="I2774">
        <v>111</v>
      </c>
      <c r="J2774" t="s">
        <v>8</v>
      </c>
      <c r="K2774" t="s">
        <v>21</v>
      </c>
      <c r="L2774" t="str">
        <f t="shared" si="173"/>
        <v>Afternoon</v>
      </c>
      <c r="M2774" t="str">
        <f t="shared" si="174"/>
        <v>14</v>
      </c>
      <c r="N2774" t="str">
        <f t="shared" si="175"/>
        <v>16</v>
      </c>
    </row>
    <row r="2775" spans="1:14" x14ac:dyDescent="0.3">
      <c r="A2775">
        <v>1</v>
      </c>
      <c r="B2775">
        <v>6</v>
      </c>
      <c r="C2775" s="1">
        <v>40545</v>
      </c>
      <c r="D2775" s="21" t="str">
        <f t="shared" si="172"/>
        <v>02-Jan-2011</v>
      </c>
      <c r="E2775" s="2">
        <v>0.65208333333333335</v>
      </c>
      <c r="F2775" s="1">
        <v>40545</v>
      </c>
      <c r="G2775" s="2">
        <v>0.75</v>
      </c>
      <c r="H2775">
        <v>50</v>
      </c>
      <c r="I2775">
        <v>141</v>
      </c>
      <c r="J2775" t="s">
        <v>8</v>
      </c>
      <c r="K2775" t="s">
        <v>21</v>
      </c>
      <c r="L2775" t="str">
        <f t="shared" si="173"/>
        <v>Afternoon</v>
      </c>
      <c r="M2775" t="str">
        <f t="shared" si="174"/>
        <v>15</v>
      </c>
      <c r="N2775" t="str">
        <f t="shared" si="175"/>
        <v>18</v>
      </c>
    </row>
    <row r="2776" spans="1:14" x14ac:dyDescent="0.3">
      <c r="A2776">
        <v>1</v>
      </c>
      <c r="B2776">
        <v>5</v>
      </c>
      <c r="C2776" s="1">
        <v>40545</v>
      </c>
      <c r="D2776" s="21" t="str">
        <f t="shared" si="172"/>
        <v>02-Jan-2011</v>
      </c>
      <c r="E2776" s="2">
        <v>0.66597222222222219</v>
      </c>
      <c r="F2776" s="1">
        <v>40545</v>
      </c>
      <c r="G2776" s="2">
        <v>0.83124999999999993</v>
      </c>
      <c r="H2776">
        <v>70</v>
      </c>
      <c r="I2776">
        <v>238</v>
      </c>
      <c r="J2776" t="s">
        <v>8</v>
      </c>
      <c r="K2776" t="s">
        <v>21</v>
      </c>
      <c r="L2776" t="str">
        <f t="shared" si="173"/>
        <v>Afternoon</v>
      </c>
      <c r="M2776" t="str">
        <f t="shared" si="174"/>
        <v>15</v>
      </c>
      <c r="N2776" t="str">
        <f t="shared" si="175"/>
        <v>19</v>
      </c>
    </row>
    <row r="2777" spans="1:14" x14ac:dyDescent="0.3">
      <c r="A2777">
        <v>1</v>
      </c>
      <c r="B2777">
        <v>8</v>
      </c>
      <c r="C2777" s="1">
        <v>40545</v>
      </c>
      <c r="D2777" s="21" t="str">
        <f t="shared" si="172"/>
        <v>02-Jan-2011</v>
      </c>
      <c r="E2777" s="2">
        <v>0.6694444444444444</v>
      </c>
      <c r="F2777" s="1">
        <v>40545</v>
      </c>
      <c r="G2777" s="2">
        <v>0.79166666666666663</v>
      </c>
      <c r="H2777">
        <v>50</v>
      </c>
      <c r="I2777">
        <v>176</v>
      </c>
      <c r="J2777" t="s">
        <v>8</v>
      </c>
      <c r="K2777" t="s">
        <v>21</v>
      </c>
      <c r="L2777" t="str">
        <f t="shared" si="173"/>
        <v>Afternoon</v>
      </c>
      <c r="M2777" t="str">
        <f t="shared" si="174"/>
        <v>16</v>
      </c>
      <c r="N2777" t="str">
        <f t="shared" si="175"/>
        <v>19</v>
      </c>
    </row>
    <row r="2778" spans="1:14" x14ac:dyDescent="0.3">
      <c r="A2778">
        <v>1</v>
      </c>
      <c r="B2778">
        <v>8</v>
      </c>
      <c r="C2778" s="1">
        <v>40545</v>
      </c>
      <c r="D2778" s="21" t="str">
        <f t="shared" si="172"/>
        <v>02-Jan-2011</v>
      </c>
      <c r="E2778" s="2">
        <v>0.69236111111111109</v>
      </c>
      <c r="F2778" s="1">
        <v>40545</v>
      </c>
      <c r="G2778" s="2">
        <v>0.81041666666666667</v>
      </c>
      <c r="H2778">
        <v>50</v>
      </c>
      <c r="I2778">
        <v>170</v>
      </c>
      <c r="J2778" t="s">
        <v>8</v>
      </c>
      <c r="K2778" t="s">
        <v>21</v>
      </c>
      <c r="L2778" t="str">
        <f t="shared" si="173"/>
        <v>Afternoon</v>
      </c>
      <c r="M2778" t="str">
        <f t="shared" si="174"/>
        <v>16</v>
      </c>
      <c r="N2778" t="str">
        <f t="shared" si="175"/>
        <v>19</v>
      </c>
    </row>
    <row r="2779" spans="1:14" x14ac:dyDescent="0.3">
      <c r="A2779">
        <v>1</v>
      </c>
      <c r="B2779">
        <v>6</v>
      </c>
      <c r="C2779" s="1">
        <v>40545</v>
      </c>
      <c r="D2779" s="21" t="str">
        <f t="shared" si="172"/>
        <v>02-Jan-2011</v>
      </c>
      <c r="E2779" s="2">
        <v>0.77777777777777779</v>
      </c>
      <c r="F2779" s="1">
        <v>40545</v>
      </c>
      <c r="G2779" s="2">
        <v>0.84722222222222221</v>
      </c>
      <c r="H2779">
        <v>50</v>
      </c>
      <c r="I2779">
        <v>100</v>
      </c>
      <c r="J2779" t="s">
        <v>8</v>
      </c>
      <c r="K2779" t="s">
        <v>21</v>
      </c>
      <c r="L2779" t="str">
        <f t="shared" si="173"/>
        <v>Evening</v>
      </c>
      <c r="M2779" t="str">
        <f t="shared" si="174"/>
        <v>18</v>
      </c>
      <c r="N2779" t="str">
        <f t="shared" si="175"/>
        <v>20</v>
      </c>
    </row>
    <row r="2780" spans="1:14" x14ac:dyDescent="0.3">
      <c r="A2780">
        <v>1</v>
      </c>
      <c r="B2780">
        <v>5</v>
      </c>
      <c r="C2780" s="1">
        <v>40545</v>
      </c>
      <c r="D2780" s="21" t="str">
        <f t="shared" si="172"/>
        <v>02-Jan-2011</v>
      </c>
      <c r="E2780" s="2">
        <v>0.78541666666666676</v>
      </c>
      <c r="F2780" s="1">
        <v>40545</v>
      </c>
      <c r="G2780" s="2">
        <v>0.82638888888888884</v>
      </c>
      <c r="H2780">
        <v>50</v>
      </c>
      <c r="I2780">
        <v>59</v>
      </c>
      <c r="J2780" t="s">
        <v>8</v>
      </c>
      <c r="K2780" t="s">
        <v>21</v>
      </c>
      <c r="L2780" t="str">
        <f t="shared" si="173"/>
        <v>Evening</v>
      </c>
      <c r="M2780" t="str">
        <f t="shared" si="174"/>
        <v>18</v>
      </c>
      <c r="N2780" t="str">
        <f t="shared" si="175"/>
        <v>19</v>
      </c>
    </row>
    <row r="2781" spans="1:14" x14ac:dyDescent="0.3">
      <c r="A2781">
        <v>1</v>
      </c>
      <c r="B2781">
        <v>5</v>
      </c>
      <c r="C2781" s="1">
        <v>40545</v>
      </c>
      <c r="D2781" s="21" t="str">
        <f t="shared" si="172"/>
        <v>02-Jan-2011</v>
      </c>
      <c r="E2781" s="2">
        <v>0.81458333333333333</v>
      </c>
      <c r="F2781" s="1">
        <v>40545</v>
      </c>
      <c r="G2781" s="2">
        <v>0.95486111111111116</v>
      </c>
      <c r="H2781">
        <v>70</v>
      </c>
      <c r="I2781">
        <v>202</v>
      </c>
      <c r="J2781" t="s">
        <v>8</v>
      </c>
      <c r="K2781" t="s">
        <v>21</v>
      </c>
      <c r="L2781" t="str">
        <f t="shared" si="173"/>
        <v>Evening</v>
      </c>
      <c r="M2781" t="str">
        <f t="shared" si="174"/>
        <v>19</v>
      </c>
      <c r="N2781" t="str">
        <f t="shared" si="175"/>
        <v>22</v>
      </c>
    </row>
    <row r="2782" spans="1:14" x14ac:dyDescent="0.3">
      <c r="A2782">
        <v>1</v>
      </c>
      <c r="B2782">
        <v>5</v>
      </c>
      <c r="C2782" s="1">
        <v>40545</v>
      </c>
      <c r="D2782" s="21" t="str">
        <f t="shared" si="172"/>
        <v>02-Jan-2011</v>
      </c>
      <c r="E2782" s="2">
        <v>0.83472222222222225</v>
      </c>
      <c r="F2782" s="1">
        <v>40545</v>
      </c>
      <c r="G2782" s="2">
        <v>0.89027777777777783</v>
      </c>
      <c r="H2782">
        <v>50</v>
      </c>
      <c r="I2782">
        <v>80</v>
      </c>
      <c r="J2782" t="s">
        <v>8</v>
      </c>
      <c r="K2782" t="s">
        <v>21</v>
      </c>
      <c r="L2782" t="str">
        <f t="shared" si="173"/>
        <v>Evening</v>
      </c>
      <c r="M2782" t="str">
        <f t="shared" si="174"/>
        <v>20</v>
      </c>
      <c r="N2782" t="str">
        <f t="shared" si="175"/>
        <v>21</v>
      </c>
    </row>
    <row r="2783" spans="1:14" x14ac:dyDescent="0.3">
      <c r="A2783">
        <v>1</v>
      </c>
      <c r="B2783">
        <v>5</v>
      </c>
      <c r="C2783" s="1">
        <v>40545</v>
      </c>
      <c r="D2783" s="21" t="str">
        <f t="shared" si="172"/>
        <v>02-Jan-2011</v>
      </c>
      <c r="E2783" s="2">
        <v>0.95277777777777783</v>
      </c>
      <c r="F2783" s="1">
        <v>40546</v>
      </c>
      <c r="G2783" s="2">
        <v>3.9583333333333331E-2</v>
      </c>
      <c r="H2783">
        <v>50</v>
      </c>
      <c r="I2783">
        <v>125</v>
      </c>
      <c r="J2783" t="s">
        <v>8</v>
      </c>
      <c r="K2783" t="s">
        <v>21</v>
      </c>
      <c r="L2783" t="str">
        <f t="shared" si="173"/>
        <v>Night</v>
      </c>
      <c r="M2783" t="str">
        <f t="shared" si="174"/>
        <v>22</v>
      </c>
      <c r="N2783" t="str">
        <f t="shared" si="175"/>
        <v>00</v>
      </c>
    </row>
    <row r="2784" spans="1:14" x14ac:dyDescent="0.3">
      <c r="A2784">
        <v>1</v>
      </c>
      <c r="B2784">
        <v>5</v>
      </c>
      <c r="C2784" s="1">
        <v>40551</v>
      </c>
      <c r="D2784" s="21" t="str">
        <f t="shared" si="172"/>
        <v>08-Jan-2011</v>
      </c>
      <c r="E2784" s="2">
        <v>0.42638888888888887</v>
      </c>
      <c r="F2784" s="1">
        <v>40551</v>
      </c>
      <c r="G2784" s="2">
        <v>0.49861111111111112</v>
      </c>
      <c r="H2784">
        <v>0</v>
      </c>
      <c r="I2784">
        <v>104</v>
      </c>
      <c r="J2784" t="s">
        <v>19</v>
      </c>
      <c r="K2784" t="s">
        <v>18</v>
      </c>
      <c r="L2784" t="str">
        <f t="shared" si="173"/>
        <v>Morning</v>
      </c>
      <c r="M2784" t="str">
        <f t="shared" si="174"/>
        <v>10</v>
      </c>
      <c r="N2784" t="str">
        <f t="shared" si="175"/>
        <v>11</v>
      </c>
    </row>
    <row r="2785" spans="1:14" x14ac:dyDescent="0.3">
      <c r="A2785">
        <v>1</v>
      </c>
      <c r="B2785">
        <v>6</v>
      </c>
      <c r="C2785" s="1">
        <v>40551</v>
      </c>
      <c r="D2785" s="21" t="str">
        <f t="shared" si="172"/>
        <v>08-Jan-2011</v>
      </c>
      <c r="E2785" s="2">
        <v>0.53611111111111109</v>
      </c>
      <c r="F2785" s="1">
        <v>40551</v>
      </c>
      <c r="G2785" s="2">
        <v>0.6479166666666667</v>
      </c>
      <c r="H2785">
        <v>50</v>
      </c>
      <c r="I2785">
        <v>161</v>
      </c>
      <c r="J2785" t="s">
        <v>8</v>
      </c>
      <c r="K2785" t="s">
        <v>18</v>
      </c>
      <c r="L2785" t="str">
        <f t="shared" si="173"/>
        <v>Morning</v>
      </c>
      <c r="M2785" t="str">
        <f t="shared" si="174"/>
        <v>12</v>
      </c>
      <c r="N2785" t="str">
        <f t="shared" si="175"/>
        <v>15</v>
      </c>
    </row>
    <row r="2786" spans="1:14" x14ac:dyDescent="0.3">
      <c r="A2786">
        <v>1</v>
      </c>
      <c r="B2786">
        <v>6</v>
      </c>
      <c r="C2786" s="1">
        <v>40551</v>
      </c>
      <c r="D2786" s="21" t="str">
        <f t="shared" si="172"/>
        <v>08-Jan-2011</v>
      </c>
      <c r="E2786" s="2">
        <v>0.53680555555555554</v>
      </c>
      <c r="F2786" s="1">
        <v>40551</v>
      </c>
      <c r="G2786" s="2">
        <v>0.70486111111111116</v>
      </c>
      <c r="H2786">
        <v>90</v>
      </c>
      <c r="I2786">
        <v>242</v>
      </c>
      <c r="J2786" t="s">
        <v>8</v>
      </c>
      <c r="K2786" t="s">
        <v>18</v>
      </c>
      <c r="L2786" t="str">
        <f t="shared" si="173"/>
        <v>Morning</v>
      </c>
      <c r="M2786" t="str">
        <f t="shared" si="174"/>
        <v>12</v>
      </c>
      <c r="N2786" t="str">
        <f t="shared" si="175"/>
        <v>16</v>
      </c>
    </row>
    <row r="2787" spans="1:14" x14ac:dyDescent="0.3">
      <c r="A2787">
        <v>1</v>
      </c>
      <c r="B2787">
        <v>6</v>
      </c>
      <c r="C2787" s="1">
        <v>40551</v>
      </c>
      <c r="D2787" s="21" t="str">
        <f t="shared" si="172"/>
        <v>08-Jan-2011</v>
      </c>
      <c r="E2787" s="2">
        <v>0.54652777777777783</v>
      </c>
      <c r="F2787" s="1">
        <v>40551</v>
      </c>
      <c r="G2787" s="2">
        <v>0.62291666666666667</v>
      </c>
      <c r="H2787">
        <v>50</v>
      </c>
      <c r="I2787">
        <v>110</v>
      </c>
      <c r="J2787" t="s">
        <v>8</v>
      </c>
      <c r="K2787" t="s">
        <v>18</v>
      </c>
      <c r="L2787" t="str">
        <f t="shared" si="173"/>
        <v>Morning</v>
      </c>
      <c r="M2787" t="str">
        <f t="shared" si="174"/>
        <v>13</v>
      </c>
      <c r="N2787" t="str">
        <f t="shared" si="175"/>
        <v>14</v>
      </c>
    </row>
    <row r="2788" spans="1:14" x14ac:dyDescent="0.3">
      <c r="A2788">
        <v>1</v>
      </c>
      <c r="B2788">
        <v>5</v>
      </c>
      <c r="C2788" s="1">
        <v>40551</v>
      </c>
      <c r="D2788" s="21" t="str">
        <f t="shared" si="172"/>
        <v>08-Jan-2011</v>
      </c>
      <c r="E2788" s="2">
        <v>0.54999999999999993</v>
      </c>
      <c r="F2788" s="1">
        <v>40551</v>
      </c>
      <c r="G2788" s="2">
        <v>0.71180555555555547</v>
      </c>
      <c r="H2788">
        <v>70</v>
      </c>
      <c r="I2788">
        <v>233</v>
      </c>
      <c r="J2788" t="s">
        <v>8</v>
      </c>
      <c r="K2788" t="s">
        <v>18</v>
      </c>
      <c r="L2788" t="str">
        <f t="shared" si="173"/>
        <v>Morning</v>
      </c>
      <c r="M2788" t="str">
        <f t="shared" si="174"/>
        <v>13</v>
      </c>
      <c r="N2788" t="str">
        <f t="shared" si="175"/>
        <v>17</v>
      </c>
    </row>
    <row r="2789" spans="1:14" x14ac:dyDescent="0.3">
      <c r="A2789">
        <v>1</v>
      </c>
      <c r="B2789">
        <v>5</v>
      </c>
      <c r="C2789" s="1">
        <v>40551</v>
      </c>
      <c r="D2789" s="21" t="str">
        <f t="shared" si="172"/>
        <v>08-Jan-2011</v>
      </c>
      <c r="E2789" s="2">
        <v>0.56458333333333333</v>
      </c>
      <c r="F2789" s="1">
        <v>40551</v>
      </c>
      <c r="G2789" s="2">
        <v>0.61597222222222225</v>
      </c>
      <c r="H2789">
        <v>50</v>
      </c>
      <c r="I2789">
        <v>74</v>
      </c>
      <c r="J2789" t="s">
        <v>8</v>
      </c>
      <c r="K2789" t="s">
        <v>18</v>
      </c>
      <c r="L2789" t="str">
        <f t="shared" si="173"/>
        <v>Morning</v>
      </c>
      <c r="M2789" t="str">
        <f t="shared" si="174"/>
        <v>13</v>
      </c>
      <c r="N2789" t="str">
        <f t="shared" si="175"/>
        <v>14</v>
      </c>
    </row>
    <row r="2790" spans="1:14" x14ac:dyDescent="0.3">
      <c r="A2790">
        <v>1</v>
      </c>
      <c r="B2790">
        <v>6</v>
      </c>
      <c r="C2790" s="1">
        <v>40551</v>
      </c>
      <c r="D2790" s="21" t="str">
        <f t="shared" si="172"/>
        <v>08-Jan-2011</v>
      </c>
      <c r="E2790" s="2">
        <v>0.6020833333333333</v>
      </c>
      <c r="F2790" s="1">
        <v>40551</v>
      </c>
      <c r="G2790" s="2">
        <v>0.68472222222222223</v>
      </c>
      <c r="H2790">
        <v>50</v>
      </c>
      <c r="I2790">
        <v>119</v>
      </c>
      <c r="J2790" t="s">
        <v>8</v>
      </c>
      <c r="K2790" t="s">
        <v>18</v>
      </c>
      <c r="L2790" t="str">
        <f t="shared" si="173"/>
        <v>Afternoon</v>
      </c>
      <c r="M2790" t="str">
        <f t="shared" si="174"/>
        <v>14</v>
      </c>
      <c r="N2790" t="str">
        <f t="shared" si="175"/>
        <v>16</v>
      </c>
    </row>
    <row r="2791" spans="1:14" x14ac:dyDescent="0.3">
      <c r="A2791">
        <v>1</v>
      </c>
      <c r="B2791">
        <v>8</v>
      </c>
      <c r="C2791" s="1">
        <v>40551</v>
      </c>
      <c r="D2791" s="21" t="str">
        <f t="shared" si="172"/>
        <v>08-Jan-2011</v>
      </c>
      <c r="E2791" s="2">
        <v>0.60833333333333328</v>
      </c>
      <c r="F2791" s="1">
        <v>40551</v>
      </c>
      <c r="G2791" s="2">
        <v>0.7270833333333333</v>
      </c>
      <c r="H2791">
        <v>50</v>
      </c>
      <c r="I2791">
        <v>171</v>
      </c>
      <c r="J2791" t="s">
        <v>8</v>
      </c>
      <c r="K2791" t="s">
        <v>18</v>
      </c>
      <c r="L2791" t="str">
        <f t="shared" si="173"/>
        <v>Afternoon</v>
      </c>
      <c r="M2791" t="str">
        <f t="shared" si="174"/>
        <v>14</v>
      </c>
      <c r="N2791" t="str">
        <f t="shared" si="175"/>
        <v>17</v>
      </c>
    </row>
    <row r="2792" spans="1:14" x14ac:dyDescent="0.3">
      <c r="A2792">
        <v>1</v>
      </c>
      <c r="B2792">
        <v>8</v>
      </c>
      <c r="C2792" s="1">
        <v>40551</v>
      </c>
      <c r="D2792" s="21" t="str">
        <f t="shared" si="172"/>
        <v>08-Jan-2011</v>
      </c>
      <c r="E2792" s="2">
        <v>0.62777777777777777</v>
      </c>
      <c r="F2792" s="1">
        <v>40551</v>
      </c>
      <c r="G2792" s="2">
        <v>0.72569444444444453</v>
      </c>
      <c r="H2792">
        <v>50</v>
      </c>
      <c r="I2792">
        <v>141</v>
      </c>
      <c r="J2792" t="s">
        <v>8</v>
      </c>
      <c r="K2792" t="s">
        <v>18</v>
      </c>
      <c r="L2792" t="str">
        <f t="shared" si="173"/>
        <v>Afternoon</v>
      </c>
      <c r="M2792" t="str">
        <f t="shared" si="174"/>
        <v>15</v>
      </c>
      <c r="N2792" t="str">
        <f t="shared" si="175"/>
        <v>17</v>
      </c>
    </row>
    <row r="2793" spans="1:14" x14ac:dyDescent="0.3">
      <c r="A2793">
        <v>1</v>
      </c>
      <c r="B2793">
        <v>8</v>
      </c>
      <c r="C2793" s="1">
        <v>40551</v>
      </c>
      <c r="D2793" s="21" t="str">
        <f t="shared" si="172"/>
        <v>08-Jan-2011</v>
      </c>
      <c r="E2793" s="2">
        <v>0.65208333333333335</v>
      </c>
      <c r="F2793" s="1">
        <v>40551</v>
      </c>
      <c r="G2793" s="2">
        <v>0.73958333333333337</v>
      </c>
      <c r="H2793">
        <v>50</v>
      </c>
      <c r="I2793">
        <v>126</v>
      </c>
      <c r="J2793" t="s">
        <v>8</v>
      </c>
      <c r="K2793" t="s">
        <v>18</v>
      </c>
      <c r="L2793" t="str">
        <f t="shared" si="173"/>
        <v>Afternoon</v>
      </c>
      <c r="M2793" t="str">
        <f t="shared" si="174"/>
        <v>15</v>
      </c>
      <c r="N2793" t="str">
        <f t="shared" si="175"/>
        <v>17</v>
      </c>
    </row>
    <row r="2794" spans="1:14" x14ac:dyDescent="0.3">
      <c r="A2794">
        <v>1</v>
      </c>
      <c r="B2794">
        <v>8</v>
      </c>
      <c r="C2794" s="1">
        <v>40551</v>
      </c>
      <c r="D2794" s="21" t="str">
        <f t="shared" si="172"/>
        <v>08-Jan-2011</v>
      </c>
      <c r="E2794" s="2">
        <v>0.65486111111111112</v>
      </c>
      <c r="F2794" s="1">
        <v>40551</v>
      </c>
      <c r="G2794" s="2">
        <v>0.80694444444444446</v>
      </c>
      <c r="H2794">
        <v>70</v>
      </c>
      <c r="I2794">
        <v>219</v>
      </c>
      <c r="J2794" t="s">
        <v>8</v>
      </c>
      <c r="K2794" t="s">
        <v>18</v>
      </c>
      <c r="L2794" t="str">
        <f t="shared" si="173"/>
        <v>Afternoon</v>
      </c>
      <c r="M2794" t="str">
        <f t="shared" si="174"/>
        <v>15</v>
      </c>
      <c r="N2794" t="str">
        <f t="shared" si="175"/>
        <v>19</v>
      </c>
    </row>
    <row r="2795" spans="1:14" x14ac:dyDescent="0.3">
      <c r="A2795">
        <v>1</v>
      </c>
      <c r="B2795">
        <v>6</v>
      </c>
      <c r="C2795" s="1">
        <v>40551</v>
      </c>
      <c r="D2795" s="21" t="str">
        <f t="shared" si="172"/>
        <v>08-Jan-2011</v>
      </c>
      <c r="E2795" s="2">
        <v>0.69513888888888886</v>
      </c>
      <c r="F2795" s="1">
        <v>40551</v>
      </c>
      <c r="G2795" s="2">
        <v>0.76180555555555562</v>
      </c>
      <c r="H2795">
        <v>50</v>
      </c>
      <c r="I2795">
        <v>96</v>
      </c>
      <c r="J2795" t="s">
        <v>8</v>
      </c>
      <c r="K2795" t="s">
        <v>18</v>
      </c>
      <c r="L2795" t="str">
        <f t="shared" si="173"/>
        <v>Afternoon</v>
      </c>
      <c r="M2795" t="str">
        <f t="shared" si="174"/>
        <v>16</v>
      </c>
      <c r="N2795" t="str">
        <f t="shared" si="175"/>
        <v>18</v>
      </c>
    </row>
    <row r="2796" spans="1:14" x14ac:dyDescent="0.3">
      <c r="A2796">
        <v>1</v>
      </c>
      <c r="B2796">
        <v>8</v>
      </c>
      <c r="C2796" s="1">
        <v>40551</v>
      </c>
      <c r="D2796" s="21" t="str">
        <f t="shared" si="172"/>
        <v>08-Jan-2011</v>
      </c>
      <c r="E2796" s="2">
        <v>0.72152777777777777</v>
      </c>
      <c r="F2796" s="1">
        <v>40551</v>
      </c>
      <c r="G2796" s="2">
        <v>0.79722222222222217</v>
      </c>
      <c r="H2796">
        <v>50</v>
      </c>
      <c r="I2796">
        <v>109</v>
      </c>
      <c r="J2796" t="s">
        <v>8</v>
      </c>
      <c r="K2796" t="s">
        <v>18</v>
      </c>
      <c r="L2796" t="str">
        <f t="shared" si="173"/>
        <v>Afternoon</v>
      </c>
      <c r="M2796" t="str">
        <f t="shared" si="174"/>
        <v>17</v>
      </c>
      <c r="N2796" t="str">
        <f t="shared" si="175"/>
        <v>19</v>
      </c>
    </row>
    <row r="2797" spans="1:14" x14ac:dyDescent="0.3">
      <c r="A2797">
        <v>1</v>
      </c>
      <c r="B2797">
        <v>6</v>
      </c>
      <c r="C2797" s="1">
        <v>40551</v>
      </c>
      <c r="D2797" s="21" t="str">
        <f t="shared" si="172"/>
        <v>08-Jan-2011</v>
      </c>
      <c r="E2797" s="2">
        <v>0.7402777777777777</v>
      </c>
      <c r="F2797" s="1">
        <v>40551</v>
      </c>
      <c r="G2797" s="2">
        <v>0.7895833333333333</v>
      </c>
      <c r="H2797">
        <v>50</v>
      </c>
      <c r="I2797">
        <v>71</v>
      </c>
      <c r="J2797" t="s">
        <v>8</v>
      </c>
      <c r="K2797" t="s">
        <v>18</v>
      </c>
      <c r="L2797" t="str">
        <f t="shared" si="173"/>
        <v>Afternoon</v>
      </c>
      <c r="M2797" t="str">
        <f t="shared" si="174"/>
        <v>17</v>
      </c>
      <c r="N2797" t="str">
        <f t="shared" si="175"/>
        <v>18</v>
      </c>
    </row>
    <row r="2798" spans="1:14" x14ac:dyDescent="0.3">
      <c r="A2798">
        <v>1</v>
      </c>
      <c r="B2798">
        <v>5</v>
      </c>
      <c r="C2798" s="1">
        <v>40551</v>
      </c>
      <c r="D2798" s="21" t="str">
        <f t="shared" si="172"/>
        <v>08-Jan-2011</v>
      </c>
      <c r="E2798" s="2">
        <v>0.7402777777777777</v>
      </c>
      <c r="F2798" s="1">
        <v>40551</v>
      </c>
      <c r="G2798" s="2">
        <v>0.84375</v>
      </c>
      <c r="H2798">
        <v>50</v>
      </c>
      <c r="I2798">
        <v>149</v>
      </c>
      <c r="J2798" t="s">
        <v>8</v>
      </c>
      <c r="K2798" t="s">
        <v>18</v>
      </c>
      <c r="L2798" t="str">
        <f t="shared" si="173"/>
        <v>Afternoon</v>
      </c>
      <c r="M2798" t="str">
        <f t="shared" si="174"/>
        <v>17</v>
      </c>
      <c r="N2798" t="str">
        <f t="shared" si="175"/>
        <v>20</v>
      </c>
    </row>
    <row r="2799" spans="1:14" x14ac:dyDescent="0.3">
      <c r="A2799">
        <v>1</v>
      </c>
      <c r="B2799">
        <v>6</v>
      </c>
      <c r="C2799" s="1">
        <v>40551</v>
      </c>
      <c r="D2799" s="21" t="str">
        <f t="shared" si="172"/>
        <v>08-Jan-2011</v>
      </c>
      <c r="E2799" s="2">
        <v>0.74930555555555556</v>
      </c>
      <c r="F2799" s="1">
        <v>40551</v>
      </c>
      <c r="G2799" s="2">
        <v>0.85</v>
      </c>
      <c r="H2799">
        <v>50</v>
      </c>
      <c r="I2799">
        <v>145</v>
      </c>
      <c r="J2799" t="s">
        <v>8</v>
      </c>
      <c r="K2799" t="s">
        <v>18</v>
      </c>
      <c r="L2799" t="str">
        <f t="shared" si="173"/>
        <v>Afternoon</v>
      </c>
      <c r="M2799" t="str">
        <f t="shared" si="174"/>
        <v>17</v>
      </c>
      <c r="N2799" t="str">
        <f t="shared" si="175"/>
        <v>20</v>
      </c>
    </row>
    <row r="2800" spans="1:14" x14ac:dyDescent="0.3">
      <c r="A2800">
        <v>1</v>
      </c>
      <c r="B2800">
        <v>5</v>
      </c>
      <c r="C2800" s="1">
        <v>40551</v>
      </c>
      <c r="D2800" s="21" t="str">
        <f t="shared" si="172"/>
        <v>08-Jan-2011</v>
      </c>
      <c r="E2800" s="2">
        <v>0.77222222222222225</v>
      </c>
      <c r="F2800" s="1">
        <v>40551</v>
      </c>
      <c r="G2800" s="2">
        <v>0.84513888888888899</v>
      </c>
      <c r="H2800">
        <v>50</v>
      </c>
      <c r="I2800">
        <v>105</v>
      </c>
      <c r="J2800" t="s">
        <v>8</v>
      </c>
      <c r="K2800" t="s">
        <v>18</v>
      </c>
      <c r="L2800" t="str">
        <f t="shared" si="173"/>
        <v>Evening</v>
      </c>
      <c r="M2800" t="str">
        <f t="shared" si="174"/>
        <v>18</v>
      </c>
      <c r="N2800" t="str">
        <f t="shared" si="175"/>
        <v>20</v>
      </c>
    </row>
    <row r="2801" spans="1:14" x14ac:dyDescent="0.3">
      <c r="A2801">
        <v>1</v>
      </c>
      <c r="B2801">
        <v>6</v>
      </c>
      <c r="C2801" s="1">
        <v>40551</v>
      </c>
      <c r="D2801" s="21" t="str">
        <f t="shared" si="172"/>
        <v>08-Jan-2011</v>
      </c>
      <c r="E2801" s="2">
        <v>0.77638888888888891</v>
      </c>
      <c r="F2801" s="1">
        <v>40552</v>
      </c>
      <c r="G2801" s="2">
        <v>4.1666666666666664E-2</v>
      </c>
      <c r="H2801">
        <v>130</v>
      </c>
      <c r="I2801">
        <v>382</v>
      </c>
      <c r="J2801" t="s">
        <v>8</v>
      </c>
      <c r="K2801" t="s">
        <v>18</v>
      </c>
      <c r="L2801" t="str">
        <f t="shared" si="173"/>
        <v>Evening</v>
      </c>
      <c r="M2801" t="str">
        <f t="shared" si="174"/>
        <v>18</v>
      </c>
      <c r="N2801" t="str">
        <f t="shared" si="175"/>
        <v>01</v>
      </c>
    </row>
    <row r="2802" spans="1:14" x14ac:dyDescent="0.3">
      <c r="A2802">
        <v>1</v>
      </c>
      <c r="B2802">
        <v>8</v>
      </c>
      <c r="C2802" s="1">
        <v>40551</v>
      </c>
      <c r="D2802" s="21" t="str">
        <f t="shared" si="172"/>
        <v>08-Jan-2011</v>
      </c>
      <c r="E2802" s="2">
        <v>0.78402777777777777</v>
      </c>
      <c r="F2802" s="1">
        <v>40551</v>
      </c>
      <c r="G2802" s="2">
        <v>0.94930555555555562</v>
      </c>
      <c r="H2802">
        <v>70</v>
      </c>
      <c r="I2802">
        <v>238</v>
      </c>
      <c r="J2802" t="s">
        <v>8</v>
      </c>
      <c r="K2802" t="s">
        <v>18</v>
      </c>
      <c r="L2802" t="str">
        <f t="shared" si="173"/>
        <v>Evening</v>
      </c>
      <c r="M2802" t="str">
        <f t="shared" si="174"/>
        <v>18</v>
      </c>
      <c r="N2802" t="str">
        <f t="shared" si="175"/>
        <v>22</v>
      </c>
    </row>
    <row r="2803" spans="1:14" x14ac:dyDescent="0.3">
      <c r="A2803">
        <v>1</v>
      </c>
      <c r="B2803">
        <v>6</v>
      </c>
      <c r="C2803" s="1">
        <v>40551</v>
      </c>
      <c r="D2803" s="21" t="str">
        <f t="shared" si="172"/>
        <v>08-Jan-2011</v>
      </c>
      <c r="E2803" s="2">
        <v>0.84236111111111101</v>
      </c>
      <c r="F2803" s="1">
        <v>40552</v>
      </c>
      <c r="G2803" s="2">
        <v>4.2361111111111106E-2</v>
      </c>
      <c r="H2803">
        <v>90</v>
      </c>
      <c r="I2803">
        <v>288</v>
      </c>
      <c r="J2803" t="s">
        <v>8</v>
      </c>
      <c r="K2803" t="s">
        <v>18</v>
      </c>
      <c r="L2803" t="str">
        <f t="shared" si="173"/>
        <v>Evening</v>
      </c>
      <c r="M2803" t="str">
        <f t="shared" si="174"/>
        <v>20</v>
      </c>
      <c r="N2803" t="str">
        <f t="shared" si="175"/>
        <v>01</v>
      </c>
    </row>
    <row r="2804" spans="1:14" x14ac:dyDescent="0.3">
      <c r="A2804">
        <v>1</v>
      </c>
      <c r="B2804">
        <v>6</v>
      </c>
      <c r="C2804" s="1">
        <v>40551</v>
      </c>
      <c r="D2804" s="21" t="str">
        <f t="shared" si="172"/>
        <v>08-Jan-2011</v>
      </c>
      <c r="E2804" s="2">
        <v>0.84305555555555556</v>
      </c>
      <c r="F2804" s="1">
        <v>40551</v>
      </c>
      <c r="G2804" s="2">
        <v>0.95277777777777783</v>
      </c>
      <c r="H2804">
        <v>50</v>
      </c>
      <c r="I2804">
        <v>158</v>
      </c>
      <c r="J2804" t="s">
        <v>8</v>
      </c>
      <c r="K2804" t="s">
        <v>18</v>
      </c>
      <c r="L2804" t="str">
        <f t="shared" si="173"/>
        <v>Evening</v>
      </c>
      <c r="M2804" t="str">
        <f t="shared" si="174"/>
        <v>20</v>
      </c>
      <c r="N2804" t="str">
        <f t="shared" si="175"/>
        <v>22</v>
      </c>
    </row>
    <row r="2805" spans="1:14" x14ac:dyDescent="0.3">
      <c r="A2805">
        <v>1</v>
      </c>
      <c r="B2805">
        <v>6</v>
      </c>
      <c r="C2805" s="1">
        <v>40551</v>
      </c>
      <c r="D2805" s="21" t="str">
        <f t="shared" si="172"/>
        <v>08-Jan-2011</v>
      </c>
      <c r="E2805" s="2">
        <v>0.84513888888888899</v>
      </c>
      <c r="F2805" s="1">
        <v>40551</v>
      </c>
      <c r="G2805" s="2">
        <v>0.89374999999999993</v>
      </c>
      <c r="H2805">
        <v>50</v>
      </c>
      <c r="I2805">
        <v>70</v>
      </c>
      <c r="J2805" t="s">
        <v>8</v>
      </c>
      <c r="K2805" t="s">
        <v>18</v>
      </c>
      <c r="L2805" t="str">
        <f t="shared" si="173"/>
        <v>Evening</v>
      </c>
      <c r="M2805" t="str">
        <f t="shared" si="174"/>
        <v>20</v>
      </c>
      <c r="N2805" t="str">
        <f t="shared" si="175"/>
        <v>21</v>
      </c>
    </row>
    <row r="2806" spans="1:14" x14ac:dyDescent="0.3">
      <c r="A2806">
        <v>1</v>
      </c>
      <c r="B2806">
        <v>5</v>
      </c>
      <c r="C2806" s="1">
        <v>40551</v>
      </c>
      <c r="D2806" s="21" t="str">
        <f t="shared" si="172"/>
        <v>08-Jan-2011</v>
      </c>
      <c r="E2806" s="2">
        <v>0.84652777777777777</v>
      </c>
      <c r="F2806" s="1">
        <v>40551</v>
      </c>
      <c r="G2806" s="2">
        <v>0.96319444444444446</v>
      </c>
      <c r="H2806">
        <v>50</v>
      </c>
      <c r="I2806">
        <v>168</v>
      </c>
      <c r="J2806" t="s">
        <v>8</v>
      </c>
      <c r="K2806" t="s">
        <v>18</v>
      </c>
      <c r="L2806" t="str">
        <f t="shared" si="173"/>
        <v>Evening</v>
      </c>
      <c r="M2806" t="str">
        <f t="shared" si="174"/>
        <v>20</v>
      </c>
      <c r="N2806" t="str">
        <f t="shared" si="175"/>
        <v>23</v>
      </c>
    </row>
    <row r="2807" spans="1:14" x14ac:dyDescent="0.3">
      <c r="A2807">
        <v>1</v>
      </c>
      <c r="B2807">
        <v>5</v>
      </c>
      <c r="C2807" s="1">
        <v>40551</v>
      </c>
      <c r="D2807" s="21" t="str">
        <f t="shared" si="172"/>
        <v>08-Jan-2011</v>
      </c>
      <c r="E2807" s="2">
        <v>0.85902777777777783</v>
      </c>
      <c r="F2807" s="1">
        <v>40551</v>
      </c>
      <c r="G2807" s="2">
        <v>0.87430555555555556</v>
      </c>
      <c r="H2807">
        <v>50</v>
      </c>
      <c r="I2807">
        <v>22</v>
      </c>
      <c r="J2807" t="s">
        <v>8</v>
      </c>
      <c r="K2807" t="s">
        <v>18</v>
      </c>
      <c r="L2807" t="str">
        <f t="shared" si="173"/>
        <v>Evening</v>
      </c>
      <c r="M2807" t="str">
        <f t="shared" si="174"/>
        <v>20</v>
      </c>
      <c r="N2807" t="str">
        <f t="shared" si="175"/>
        <v>20</v>
      </c>
    </row>
    <row r="2808" spans="1:14" x14ac:dyDescent="0.3">
      <c r="A2808">
        <v>1</v>
      </c>
      <c r="B2808">
        <v>5</v>
      </c>
      <c r="C2808" s="1">
        <v>40551</v>
      </c>
      <c r="D2808" s="21" t="str">
        <f t="shared" si="172"/>
        <v>08-Jan-2011</v>
      </c>
      <c r="E2808" s="2">
        <v>0.85972222222222217</v>
      </c>
      <c r="F2808" s="1">
        <v>40551</v>
      </c>
      <c r="G2808" s="2">
        <v>0.95208333333333339</v>
      </c>
      <c r="H2808">
        <v>50</v>
      </c>
      <c r="I2808">
        <v>133</v>
      </c>
      <c r="J2808" t="s">
        <v>8</v>
      </c>
      <c r="K2808" t="s">
        <v>18</v>
      </c>
      <c r="L2808" t="str">
        <f t="shared" si="173"/>
        <v>Evening</v>
      </c>
      <c r="M2808" t="str">
        <f t="shared" si="174"/>
        <v>20</v>
      </c>
      <c r="N2808" t="str">
        <f t="shared" si="175"/>
        <v>22</v>
      </c>
    </row>
    <row r="2809" spans="1:14" x14ac:dyDescent="0.3">
      <c r="A2809">
        <v>1</v>
      </c>
      <c r="B2809">
        <v>5</v>
      </c>
      <c r="C2809" s="1">
        <v>40551</v>
      </c>
      <c r="D2809" s="21" t="str">
        <f t="shared" si="172"/>
        <v>08-Jan-2011</v>
      </c>
      <c r="E2809" s="2">
        <v>0.89513888888888893</v>
      </c>
      <c r="F2809" s="1">
        <v>40551</v>
      </c>
      <c r="G2809" s="2">
        <v>0.94930555555555562</v>
      </c>
      <c r="H2809">
        <v>50</v>
      </c>
      <c r="I2809">
        <v>78</v>
      </c>
      <c r="J2809" t="s">
        <v>8</v>
      </c>
      <c r="K2809" t="s">
        <v>18</v>
      </c>
      <c r="L2809" t="str">
        <f t="shared" si="173"/>
        <v>Evening</v>
      </c>
      <c r="M2809" t="str">
        <f t="shared" si="174"/>
        <v>21</v>
      </c>
      <c r="N2809" t="str">
        <f t="shared" si="175"/>
        <v>22</v>
      </c>
    </row>
    <row r="2810" spans="1:14" x14ac:dyDescent="0.3">
      <c r="A2810">
        <v>1</v>
      </c>
      <c r="B2810">
        <v>5</v>
      </c>
      <c r="C2810" s="1">
        <v>40551</v>
      </c>
      <c r="D2810" s="21" t="str">
        <f t="shared" si="172"/>
        <v>08-Jan-2011</v>
      </c>
      <c r="E2810" s="2">
        <v>0.92986111111111114</v>
      </c>
      <c r="F2810" s="1">
        <v>40552</v>
      </c>
      <c r="G2810" s="2">
        <v>3.888888888888889E-2</v>
      </c>
      <c r="H2810">
        <v>50</v>
      </c>
      <c r="I2810">
        <v>157</v>
      </c>
      <c r="J2810" t="s">
        <v>8</v>
      </c>
      <c r="K2810" t="s">
        <v>18</v>
      </c>
      <c r="L2810" t="str">
        <f t="shared" si="173"/>
        <v>Night</v>
      </c>
      <c r="M2810" t="str">
        <f t="shared" si="174"/>
        <v>22</v>
      </c>
      <c r="N2810" t="str">
        <f t="shared" si="175"/>
        <v>00</v>
      </c>
    </row>
    <row r="2811" spans="1:14" x14ac:dyDescent="0.3">
      <c r="A2811">
        <v>1</v>
      </c>
      <c r="B2811">
        <v>5</v>
      </c>
      <c r="C2811" s="1">
        <v>40551</v>
      </c>
      <c r="D2811" s="21" t="str">
        <f t="shared" si="172"/>
        <v>08-Jan-2011</v>
      </c>
      <c r="E2811" s="2">
        <v>0.95000000000000007</v>
      </c>
      <c r="F2811" s="1">
        <v>40552</v>
      </c>
      <c r="G2811" s="2">
        <v>6.0416666666666667E-2</v>
      </c>
      <c r="H2811">
        <v>50</v>
      </c>
      <c r="I2811">
        <v>159</v>
      </c>
      <c r="J2811" t="s">
        <v>8</v>
      </c>
      <c r="K2811" t="s">
        <v>18</v>
      </c>
      <c r="L2811" t="str">
        <f t="shared" si="173"/>
        <v>Night</v>
      </c>
      <c r="M2811" t="str">
        <f t="shared" si="174"/>
        <v>22</v>
      </c>
      <c r="N2811" t="str">
        <f t="shared" si="175"/>
        <v>01</v>
      </c>
    </row>
    <row r="2812" spans="1:14" x14ac:dyDescent="0.3">
      <c r="A2812">
        <v>1</v>
      </c>
      <c r="B2812">
        <v>5</v>
      </c>
      <c r="C2812" s="1">
        <v>40552</v>
      </c>
      <c r="D2812" s="21" t="str">
        <f t="shared" si="172"/>
        <v>09-Jan-2011</v>
      </c>
      <c r="E2812" s="2">
        <v>0.4465277777777778</v>
      </c>
      <c r="F2812" s="1">
        <v>40552</v>
      </c>
      <c r="G2812" s="2">
        <v>0.45902777777777781</v>
      </c>
      <c r="H2812">
        <v>50</v>
      </c>
      <c r="I2812">
        <v>18</v>
      </c>
      <c r="J2812" t="s">
        <v>8</v>
      </c>
      <c r="K2812" t="s">
        <v>21</v>
      </c>
      <c r="L2812" t="str">
        <f t="shared" si="173"/>
        <v>Morning</v>
      </c>
      <c r="M2812" t="str">
        <f t="shared" si="174"/>
        <v>10</v>
      </c>
      <c r="N2812" t="str">
        <f t="shared" si="175"/>
        <v>11</v>
      </c>
    </row>
    <row r="2813" spans="1:14" x14ac:dyDescent="0.3">
      <c r="A2813">
        <v>1</v>
      </c>
      <c r="B2813">
        <v>8</v>
      </c>
      <c r="C2813" s="1">
        <v>40552</v>
      </c>
      <c r="D2813" s="21" t="str">
        <f t="shared" si="172"/>
        <v>09-Jan-2011</v>
      </c>
      <c r="E2813" s="2">
        <v>0.55833333333333335</v>
      </c>
      <c r="F2813" s="1">
        <v>40552</v>
      </c>
      <c r="G2813" s="2">
        <v>0.73611111111111116</v>
      </c>
      <c r="H2813">
        <v>90</v>
      </c>
      <c r="I2813">
        <v>256</v>
      </c>
      <c r="J2813" t="s">
        <v>8</v>
      </c>
      <c r="K2813" t="s">
        <v>21</v>
      </c>
      <c r="L2813" t="str">
        <f t="shared" si="173"/>
        <v>Morning</v>
      </c>
      <c r="M2813" t="str">
        <f t="shared" si="174"/>
        <v>13</v>
      </c>
      <c r="N2813" t="str">
        <f t="shared" si="175"/>
        <v>17</v>
      </c>
    </row>
    <row r="2814" spans="1:14" x14ac:dyDescent="0.3">
      <c r="A2814">
        <v>1</v>
      </c>
      <c r="B2814">
        <v>5</v>
      </c>
      <c r="C2814" s="1">
        <v>40552</v>
      </c>
      <c r="D2814" s="21" t="str">
        <f t="shared" si="172"/>
        <v>09-Jan-2011</v>
      </c>
      <c r="E2814" s="2">
        <v>0.63055555555555554</v>
      </c>
      <c r="F2814" s="1">
        <v>40552</v>
      </c>
      <c r="G2814" s="2">
        <v>0.71597222222222223</v>
      </c>
      <c r="H2814">
        <v>50</v>
      </c>
      <c r="I2814">
        <v>123</v>
      </c>
      <c r="J2814" t="s">
        <v>8</v>
      </c>
      <c r="K2814" t="s">
        <v>21</v>
      </c>
      <c r="L2814" t="str">
        <f t="shared" si="173"/>
        <v>Afternoon</v>
      </c>
      <c r="M2814" t="str">
        <f t="shared" si="174"/>
        <v>15</v>
      </c>
      <c r="N2814" t="str">
        <f t="shared" si="175"/>
        <v>17</v>
      </c>
    </row>
    <row r="2815" spans="1:14" x14ac:dyDescent="0.3">
      <c r="A2815">
        <v>1</v>
      </c>
      <c r="B2815">
        <v>5</v>
      </c>
      <c r="C2815" s="1">
        <v>40552</v>
      </c>
      <c r="D2815" s="21" t="str">
        <f t="shared" si="172"/>
        <v>09-Jan-2011</v>
      </c>
      <c r="E2815" s="2">
        <v>0.68125000000000002</v>
      </c>
      <c r="F2815" s="1">
        <v>40552</v>
      </c>
      <c r="G2815" s="2">
        <v>0.6875</v>
      </c>
      <c r="H2815" s="3">
        <v>300</v>
      </c>
      <c r="I2815">
        <v>9</v>
      </c>
      <c r="J2815" t="s">
        <v>8</v>
      </c>
      <c r="K2815" t="s">
        <v>21</v>
      </c>
      <c r="L2815" t="str">
        <f t="shared" si="173"/>
        <v>Afternoon</v>
      </c>
      <c r="M2815" t="str">
        <f t="shared" si="174"/>
        <v>16</v>
      </c>
      <c r="N2815" t="str">
        <f t="shared" si="175"/>
        <v>16</v>
      </c>
    </row>
    <row r="2816" spans="1:14" x14ac:dyDescent="0.3">
      <c r="A2816">
        <v>1</v>
      </c>
      <c r="B2816">
        <v>8</v>
      </c>
      <c r="C2816" s="1">
        <v>40552</v>
      </c>
      <c r="D2816" s="21" t="str">
        <f t="shared" si="172"/>
        <v>09-Jan-2011</v>
      </c>
      <c r="E2816" s="2">
        <v>0.68680555555555556</v>
      </c>
      <c r="F2816" s="1">
        <v>40552</v>
      </c>
      <c r="G2816" s="2">
        <v>0.77569444444444446</v>
      </c>
      <c r="H2816">
        <v>50</v>
      </c>
      <c r="I2816">
        <v>128</v>
      </c>
      <c r="J2816" t="s">
        <v>8</v>
      </c>
      <c r="K2816" t="s">
        <v>21</v>
      </c>
      <c r="L2816" t="str">
        <f t="shared" si="173"/>
        <v>Afternoon</v>
      </c>
      <c r="M2816" t="str">
        <f t="shared" si="174"/>
        <v>16</v>
      </c>
      <c r="N2816" t="str">
        <f t="shared" si="175"/>
        <v>18</v>
      </c>
    </row>
    <row r="2817" spans="1:14" x14ac:dyDescent="0.3">
      <c r="A2817">
        <v>1</v>
      </c>
      <c r="B2817">
        <v>5</v>
      </c>
      <c r="C2817" s="1">
        <v>40552</v>
      </c>
      <c r="D2817" s="21" t="str">
        <f t="shared" si="172"/>
        <v>09-Jan-2011</v>
      </c>
      <c r="E2817" s="2">
        <v>0.73611111111111116</v>
      </c>
      <c r="F2817" s="1">
        <v>40552</v>
      </c>
      <c r="G2817" s="2">
        <v>0.95138888888888884</v>
      </c>
      <c r="H2817">
        <v>110</v>
      </c>
      <c r="I2817">
        <v>310</v>
      </c>
      <c r="J2817" t="s">
        <v>8</v>
      </c>
      <c r="K2817" t="s">
        <v>21</v>
      </c>
      <c r="L2817" t="str">
        <f t="shared" si="173"/>
        <v>Afternoon</v>
      </c>
      <c r="M2817" t="str">
        <f t="shared" si="174"/>
        <v>17</v>
      </c>
      <c r="N2817" t="str">
        <f t="shared" si="175"/>
        <v>22</v>
      </c>
    </row>
    <row r="2818" spans="1:14" x14ac:dyDescent="0.3">
      <c r="A2818">
        <v>1</v>
      </c>
      <c r="B2818">
        <v>8</v>
      </c>
      <c r="C2818" s="1">
        <v>40552</v>
      </c>
      <c r="D2818" s="21" t="str">
        <f t="shared" si="172"/>
        <v>09-Jan-2011</v>
      </c>
      <c r="E2818" s="2">
        <v>0.8125</v>
      </c>
      <c r="F2818" s="1">
        <v>40552</v>
      </c>
      <c r="G2818" s="2">
        <v>0.8652777777777777</v>
      </c>
      <c r="H2818">
        <v>50</v>
      </c>
      <c r="I2818">
        <v>76</v>
      </c>
      <c r="J2818" t="s">
        <v>8</v>
      </c>
      <c r="K2818" t="s">
        <v>21</v>
      </c>
      <c r="L2818" t="str">
        <f t="shared" si="173"/>
        <v>Evening</v>
      </c>
      <c r="M2818" t="str">
        <f t="shared" si="174"/>
        <v>19</v>
      </c>
      <c r="N2818" t="str">
        <f t="shared" si="175"/>
        <v>20</v>
      </c>
    </row>
    <row r="2819" spans="1:14" x14ac:dyDescent="0.3">
      <c r="A2819">
        <v>1</v>
      </c>
      <c r="B2819">
        <v>8</v>
      </c>
      <c r="C2819" s="1">
        <v>40552</v>
      </c>
      <c r="D2819" s="21" t="str">
        <f t="shared" ref="D2819:D2882" si="176" xml:space="preserve"> TEXT(C2819, "dd-Mmm-yyyy")</f>
        <v>09-Jan-2011</v>
      </c>
      <c r="E2819" s="2">
        <v>0.8534722222222223</v>
      </c>
      <c r="F2819" s="1">
        <v>40552</v>
      </c>
      <c r="G2819" s="2">
        <v>0.90902777777777777</v>
      </c>
      <c r="H2819">
        <v>50</v>
      </c>
      <c r="I2819">
        <v>80</v>
      </c>
      <c r="J2819" t="s">
        <v>8</v>
      </c>
      <c r="K2819" t="s">
        <v>21</v>
      </c>
      <c r="L2819" t="str">
        <f t="shared" ref="L2819:L2882" si="177">IF(AND(E2819&gt;$T$6,E2819&lt;=$U$6),"Morning",IF(AND(E2819&gt;$U$6,E2819&lt;=$V$6),"Afternoon", IF(AND(E2819&gt;$V$6,E2819&lt;=$W$6),"Evening", "Night")))</f>
        <v>Evening</v>
      </c>
      <c r="M2819" t="str">
        <f t="shared" ref="M2819:M2882" si="178" xml:space="preserve"> TEXT(E2819, "H")</f>
        <v>20</v>
      </c>
      <c r="N2819" t="str">
        <f t="shared" ref="N2819:N2882" si="179" xml:space="preserve"> TEXT(G2819,"HH")</f>
        <v>21</v>
      </c>
    </row>
    <row r="2820" spans="1:14" x14ac:dyDescent="0.3">
      <c r="A2820">
        <v>1</v>
      </c>
      <c r="B2820">
        <v>6</v>
      </c>
      <c r="C2820" s="1">
        <v>40552</v>
      </c>
      <c r="D2820" s="21" t="str">
        <f t="shared" si="176"/>
        <v>09-Jan-2011</v>
      </c>
      <c r="E2820" s="2">
        <v>0.89374999999999993</v>
      </c>
      <c r="F2820" s="1">
        <v>40552</v>
      </c>
      <c r="G2820" s="2">
        <v>0.95208333333333339</v>
      </c>
      <c r="H2820">
        <v>50</v>
      </c>
      <c r="I2820">
        <v>84</v>
      </c>
      <c r="J2820" t="s">
        <v>8</v>
      </c>
      <c r="K2820" t="s">
        <v>21</v>
      </c>
      <c r="L2820" t="str">
        <f t="shared" si="177"/>
        <v>Evening</v>
      </c>
      <c r="M2820" t="str">
        <f t="shared" si="178"/>
        <v>21</v>
      </c>
      <c r="N2820" t="str">
        <f t="shared" si="179"/>
        <v>22</v>
      </c>
    </row>
    <row r="2821" spans="1:14" x14ac:dyDescent="0.3">
      <c r="A2821">
        <v>1</v>
      </c>
      <c r="B2821">
        <v>5</v>
      </c>
      <c r="C2821" s="1">
        <v>40558</v>
      </c>
      <c r="D2821" s="21" t="str">
        <f t="shared" si="176"/>
        <v>15-Jan-2011</v>
      </c>
      <c r="E2821" s="2">
        <v>0.4465277777777778</v>
      </c>
      <c r="F2821" s="1">
        <v>40558</v>
      </c>
      <c r="G2821" s="2">
        <v>0.53402777777777777</v>
      </c>
      <c r="H2821">
        <v>0</v>
      </c>
      <c r="I2821">
        <v>126</v>
      </c>
      <c r="J2821" t="s">
        <v>19</v>
      </c>
      <c r="K2821" t="s">
        <v>18</v>
      </c>
      <c r="L2821" t="str">
        <f t="shared" si="177"/>
        <v>Morning</v>
      </c>
      <c r="M2821" t="str">
        <f t="shared" si="178"/>
        <v>10</v>
      </c>
      <c r="N2821" t="str">
        <f t="shared" si="179"/>
        <v>12</v>
      </c>
    </row>
    <row r="2822" spans="1:14" x14ac:dyDescent="0.3">
      <c r="A2822">
        <v>1</v>
      </c>
      <c r="B2822">
        <v>5</v>
      </c>
      <c r="C2822" s="1">
        <v>40558</v>
      </c>
      <c r="D2822" s="21" t="str">
        <f t="shared" si="176"/>
        <v>15-Jan-2011</v>
      </c>
      <c r="E2822" s="2">
        <v>0.45833333333333331</v>
      </c>
      <c r="F2822" s="1">
        <v>40558</v>
      </c>
      <c r="G2822" s="2">
        <v>0.58750000000000002</v>
      </c>
      <c r="H2822">
        <v>70</v>
      </c>
      <c r="I2822">
        <v>186</v>
      </c>
      <c r="J2822" t="s">
        <v>8</v>
      </c>
      <c r="K2822" t="s">
        <v>18</v>
      </c>
      <c r="L2822" t="str">
        <f t="shared" si="177"/>
        <v>Morning</v>
      </c>
      <c r="M2822" t="str">
        <f t="shared" si="178"/>
        <v>11</v>
      </c>
      <c r="N2822" t="str">
        <f t="shared" si="179"/>
        <v>14</v>
      </c>
    </row>
    <row r="2823" spans="1:14" x14ac:dyDescent="0.3">
      <c r="A2823">
        <v>1</v>
      </c>
      <c r="B2823">
        <v>5</v>
      </c>
      <c r="C2823" s="1">
        <v>40558</v>
      </c>
      <c r="D2823" s="21" t="str">
        <f t="shared" si="176"/>
        <v>15-Jan-2011</v>
      </c>
      <c r="E2823" s="2">
        <v>0.46597222222222223</v>
      </c>
      <c r="F2823" s="1">
        <v>40558</v>
      </c>
      <c r="G2823" s="2">
        <v>0.62916666666666665</v>
      </c>
      <c r="H2823">
        <v>70</v>
      </c>
      <c r="I2823">
        <v>235</v>
      </c>
      <c r="J2823" t="s">
        <v>8</v>
      </c>
      <c r="K2823" t="s">
        <v>18</v>
      </c>
      <c r="L2823" t="str">
        <f t="shared" si="177"/>
        <v>Morning</v>
      </c>
      <c r="M2823" t="str">
        <f t="shared" si="178"/>
        <v>11</v>
      </c>
      <c r="N2823" t="str">
        <f t="shared" si="179"/>
        <v>15</v>
      </c>
    </row>
    <row r="2824" spans="1:14" x14ac:dyDescent="0.3">
      <c r="A2824">
        <v>1</v>
      </c>
      <c r="B2824">
        <v>5</v>
      </c>
      <c r="C2824" s="1">
        <v>40558</v>
      </c>
      <c r="D2824" s="21" t="str">
        <f t="shared" si="176"/>
        <v>15-Jan-2011</v>
      </c>
      <c r="E2824" s="2">
        <v>0.47083333333333338</v>
      </c>
      <c r="F2824" s="1">
        <v>40558</v>
      </c>
      <c r="G2824" s="2">
        <v>0.56388888888888888</v>
      </c>
      <c r="H2824">
        <v>50</v>
      </c>
      <c r="I2824">
        <v>134</v>
      </c>
      <c r="J2824" t="s">
        <v>8</v>
      </c>
      <c r="K2824" t="s">
        <v>18</v>
      </c>
      <c r="L2824" t="str">
        <f t="shared" si="177"/>
        <v>Morning</v>
      </c>
      <c r="M2824" t="str">
        <f t="shared" si="178"/>
        <v>11</v>
      </c>
      <c r="N2824" t="str">
        <f t="shared" si="179"/>
        <v>13</v>
      </c>
    </row>
    <row r="2825" spans="1:14" x14ac:dyDescent="0.3">
      <c r="A2825">
        <v>1</v>
      </c>
      <c r="B2825">
        <v>5</v>
      </c>
      <c r="C2825" s="1">
        <v>40558</v>
      </c>
      <c r="D2825" s="21" t="str">
        <f t="shared" si="176"/>
        <v>15-Jan-2011</v>
      </c>
      <c r="E2825" s="2">
        <v>0.49652777777777773</v>
      </c>
      <c r="F2825" s="1">
        <v>40558</v>
      </c>
      <c r="G2825" s="2">
        <v>0.55694444444444446</v>
      </c>
      <c r="H2825">
        <v>50</v>
      </c>
      <c r="I2825">
        <v>87</v>
      </c>
      <c r="J2825" t="s">
        <v>8</v>
      </c>
      <c r="K2825" t="s">
        <v>18</v>
      </c>
      <c r="L2825" t="str">
        <f t="shared" si="177"/>
        <v>Morning</v>
      </c>
      <c r="M2825" t="str">
        <f t="shared" si="178"/>
        <v>11</v>
      </c>
      <c r="N2825" t="str">
        <f t="shared" si="179"/>
        <v>13</v>
      </c>
    </row>
    <row r="2826" spans="1:14" x14ac:dyDescent="0.3">
      <c r="A2826">
        <v>1</v>
      </c>
      <c r="B2826">
        <v>6</v>
      </c>
      <c r="C2826" s="1">
        <v>40558</v>
      </c>
      <c r="D2826" s="21" t="str">
        <f t="shared" si="176"/>
        <v>15-Jan-2011</v>
      </c>
      <c r="E2826" s="2">
        <v>0.52847222222222223</v>
      </c>
      <c r="F2826" s="1">
        <v>40558</v>
      </c>
      <c r="G2826" s="2">
        <v>0.67291666666666661</v>
      </c>
      <c r="H2826">
        <v>70</v>
      </c>
      <c r="I2826">
        <v>208</v>
      </c>
      <c r="J2826" t="s">
        <v>8</v>
      </c>
      <c r="K2826" t="s">
        <v>18</v>
      </c>
      <c r="L2826" t="str">
        <f t="shared" si="177"/>
        <v>Morning</v>
      </c>
      <c r="M2826" t="str">
        <f t="shared" si="178"/>
        <v>12</v>
      </c>
      <c r="N2826" t="str">
        <f t="shared" si="179"/>
        <v>16</v>
      </c>
    </row>
    <row r="2827" spans="1:14" x14ac:dyDescent="0.3">
      <c r="A2827">
        <v>1</v>
      </c>
      <c r="B2827">
        <v>5</v>
      </c>
      <c r="C2827" s="1">
        <v>40558</v>
      </c>
      <c r="D2827" s="21" t="str">
        <f t="shared" si="176"/>
        <v>15-Jan-2011</v>
      </c>
      <c r="E2827" s="2">
        <v>0.53680555555555554</v>
      </c>
      <c r="F2827" s="1">
        <v>40558</v>
      </c>
      <c r="G2827" s="2">
        <v>0.65486111111111112</v>
      </c>
      <c r="H2827">
        <v>50</v>
      </c>
      <c r="I2827">
        <v>170</v>
      </c>
      <c r="J2827" t="s">
        <v>8</v>
      </c>
      <c r="K2827" t="s">
        <v>18</v>
      </c>
      <c r="L2827" t="str">
        <f t="shared" si="177"/>
        <v>Morning</v>
      </c>
      <c r="M2827" t="str">
        <f t="shared" si="178"/>
        <v>12</v>
      </c>
      <c r="N2827" t="str">
        <f t="shared" si="179"/>
        <v>15</v>
      </c>
    </row>
    <row r="2828" spans="1:14" x14ac:dyDescent="0.3">
      <c r="A2828">
        <v>1</v>
      </c>
      <c r="B2828">
        <v>5</v>
      </c>
      <c r="C2828" s="1">
        <v>40558</v>
      </c>
      <c r="D2828" s="21" t="str">
        <f t="shared" si="176"/>
        <v>15-Jan-2011</v>
      </c>
      <c r="E2828" s="2">
        <v>0.53749999999999998</v>
      </c>
      <c r="F2828" s="1">
        <v>40558</v>
      </c>
      <c r="G2828" s="2">
        <v>0.66805555555555562</v>
      </c>
      <c r="H2828">
        <v>70</v>
      </c>
      <c r="I2828">
        <v>188</v>
      </c>
      <c r="J2828" t="s">
        <v>8</v>
      </c>
      <c r="K2828" t="s">
        <v>18</v>
      </c>
      <c r="L2828" t="str">
        <f t="shared" si="177"/>
        <v>Morning</v>
      </c>
      <c r="M2828" t="str">
        <f t="shared" si="178"/>
        <v>12</v>
      </c>
      <c r="N2828" t="str">
        <f t="shared" si="179"/>
        <v>16</v>
      </c>
    </row>
    <row r="2829" spans="1:14" x14ac:dyDescent="0.3">
      <c r="A2829">
        <v>1</v>
      </c>
      <c r="B2829">
        <v>6</v>
      </c>
      <c r="C2829" s="1">
        <v>40558</v>
      </c>
      <c r="D2829" s="21" t="str">
        <f t="shared" si="176"/>
        <v>15-Jan-2011</v>
      </c>
      <c r="E2829" s="2">
        <v>0.58611111111111114</v>
      </c>
      <c r="F2829" s="1">
        <v>40558</v>
      </c>
      <c r="G2829" s="2">
        <v>0.81597222222222221</v>
      </c>
      <c r="H2829">
        <v>110</v>
      </c>
      <c r="I2829">
        <v>331</v>
      </c>
      <c r="J2829" t="s">
        <v>8</v>
      </c>
      <c r="K2829" t="s">
        <v>18</v>
      </c>
      <c r="L2829" t="str">
        <f t="shared" si="177"/>
        <v>Afternoon</v>
      </c>
      <c r="M2829" t="str">
        <f t="shared" si="178"/>
        <v>14</v>
      </c>
      <c r="N2829" t="str">
        <f t="shared" si="179"/>
        <v>19</v>
      </c>
    </row>
    <row r="2830" spans="1:14" x14ac:dyDescent="0.3">
      <c r="A2830">
        <v>1</v>
      </c>
      <c r="B2830">
        <v>6</v>
      </c>
      <c r="C2830" s="1">
        <v>40558</v>
      </c>
      <c r="D2830" s="21" t="str">
        <f t="shared" si="176"/>
        <v>15-Jan-2011</v>
      </c>
      <c r="E2830" s="2">
        <v>0.6</v>
      </c>
      <c r="F2830" s="1">
        <v>40558</v>
      </c>
      <c r="G2830" s="2">
        <v>0.64652777777777781</v>
      </c>
      <c r="H2830">
        <v>50</v>
      </c>
      <c r="I2830">
        <v>67</v>
      </c>
      <c r="J2830" t="s">
        <v>8</v>
      </c>
      <c r="K2830" t="s">
        <v>18</v>
      </c>
      <c r="L2830" t="str">
        <f t="shared" si="177"/>
        <v>Afternoon</v>
      </c>
      <c r="M2830" t="str">
        <f t="shared" si="178"/>
        <v>14</v>
      </c>
      <c r="N2830" t="str">
        <f t="shared" si="179"/>
        <v>15</v>
      </c>
    </row>
    <row r="2831" spans="1:14" x14ac:dyDescent="0.3">
      <c r="A2831">
        <v>1</v>
      </c>
      <c r="B2831">
        <v>8</v>
      </c>
      <c r="C2831" s="1">
        <v>40558</v>
      </c>
      <c r="D2831" s="21" t="str">
        <f t="shared" si="176"/>
        <v>15-Jan-2011</v>
      </c>
      <c r="E2831" s="2">
        <v>0.62638888888888888</v>
      </c>
      <c r="F2831" s="1">
        <v>40558</v>
      </c>
      <c r="G2831" s="2">
        <v>0.75624999999999998</v>
      </c>
      <c r="H2831">
        <v>70</v>
      </c>
      <c r="I2831">
        <v>187</v>
      </c>
      <c r="J2831" t="s">
        <v>8</v>
      </c>
      <c r="K2831" t="s">
        <v>18</v>
      </c>
      <c r="L2831" t="str">
        <f t="shared" si="177"/>
        <v>Afternoon</v>
      </c>
      <c r="M2831" t="str">
        <f t="shared" si="178"/>
        <v>15</v>
      </c>
      <c r="N2831" t="str">
        <f t="shared" si="179"/>
        <v>18</v>
      </c>
    </row>
    <row r="2832" spans="1:14" x14ac:dyDescent="0.3">
      <c r="A2832">
        <v>1</v>
      </c>
      <c r="B2832">
        <v>6</v>
      </c>
      <c r="C2832" s="1">
        <v>40558</v>
      </c>
      <c r="D2832" s="21" t="str">
        <f t="shared" si="176"/>
        <v>15-Jan-2011</v>
      </c>
      <c r="E2832" s="2">
        <v>0.66111111111111109</v>
      </c>
      <c r="F2832" s="1">
        <v>40558</v>
      </c>
      <c r="G2832" s="2">
        <v>0.78611111111111109</v>
      </c>
      <c r="H2832">
        <v>50</v>
      </c>
      <c r="I2832">
        <v>180</v>
      </c>
      <c r="J2832" t="s">
        <v>8</v>
      </c>
      <c r="K2832" t="s">
        <v>18</v>
      </c>
      <c r="L2832" t="str">
        <f t="shared" si="177"/>
        <v>Afternoon</v>
      </c>
      <c r="M2832" t="str">
        <f t="shared" si="178"/>
        <v>15</v>
      </c>
      <c r="N2832" t="str">
        <f t="shared" si="179"/>
        <v>18</v>
      </c>
    </row>
    <row r="2833" spans="1:14" x14ac:dyDescent="0.3">
      <c r="A2833">
        <v>1</v>
      </c>
      <c r="B2833">
        <v>5</v>
      </c>
      <c r="C2833" s="1">
        <v>40558</v>
      </c>
      <c r="D2833" s="21" t="str">
        <f t="shared" si="176"/>
        <v>15-Jan-2011</v>
      </c>
      <c r="E2833" s="2">
        <v>0.66666666666666663</v>
      </c>
      <c r="F2833" s="1">
        <v>40558</v>
      </c>
      <c r="G2833" s="2">
        <v>0.71180555555555547</v>
      </c>
      <c r="H2833">
        <v>50</v>
      </c>
      <c r="I2833">
        <v>65</v>
      </c>
      <c r="J2833" t="s">
        <v>8</v>
      </c>
      <c r="K2833" t="s">
        <v>18</v>
      </c>
      <c r="L2833" t="str">
        <f t="shared" si="177"/>
        <v>Afternoon</v>
      </c>
      <c r="M2833" t="str">
        <f t="shared" si="178"/>
        <v>16</v>
      </c>
      <c r="N2833" t="str">
        <f t="shared" si="179"/>
        <v>17</v>
      </c>
    </row>
    <row r="2834" spans="1:14" x14ac:dyDescent="0.3">
      <c r="A2834">
        <v>1</v>
      </c>
      <c r="B2834">
        <v>6</v>
      </c>
      <c r="C2834" s="1">
        <v>40558</v>
      </c>
      <c r="D2834" s="21" t="str">
        <f t="shared" si="176"/>
        <v>15-Jan-2011</v>
      </c>
      <c r="E2834" s="2">
        <v>0.68125000000000002</v>
      </c>
      <c r="F2834" s="1">
        <v>40558</v>
      </c>
      <c r="G2834" s="2">
        <v>0.81458333333333333</v>
      </c>
      <c r="H2834">
        <v>70</v>
      </c>
      <c r="I2834">
        <v>192</v>
      </c>
      <c r="J2834" t="s">
        <v>8</v>
      </c>
      <c r="K2834" t="s">
        <v>18</v>
      </c>
      <c r="L2834" t="str">
        <f t="shared" si="177"/>
        <v>Afternoon</v>
      </c>
      <c r="M2834" t="str">
        <f t="shared" si="178"/>
        <v>16</v>
      </c>
      <c r="N2834" t="str">
        <f t="shared" si="179"/>
        <v>19</v>
      </c>
    </row>
    <row r="2835" spans="1:14" x14ac:dyDescent="0.3">
      <c r="A2835">
        <v>1</v>
      </c>
      <c r="B2835">
        <v>6</v>
      </c>
      <c r="C2835" s="1">
        <v>40558</v>
      </c>
      <c r="D2835" s="21" t="str">
        <f t="shared" si="176"/>
        <v>15-Jan-2011</v>
      </c>
      <c r="E2835" s="2">
        <v>0.71111111111111114</v>
      </c>
      <c r="F2835" s="1">
        <v>40558</v>
      </c>
      <c r="G2835" s="2">
        <v>0.79583333333333339</v>
      </c>
      <c r="H2835">
        <v>50</v>
      </c>
      <c r="I2835">
        <v>122</v>
      </c>
      <c r="J2835" t="s">
        <v>8</v>
      </c>
      <c r="K2835" t="s">
        <v>18</v>
      </c>
      <c r="L2835" t="str">
        <f t="shared" si="177"/>
        <v>Afternoon</v>
      </c>
      <c r="M2835" t="str">
        <f t="shared" si="178"/>
        <v>17</v>
      </c>
      <c r="N2835" t="str">
        <f t="shared" si="179"/>
        <v>19</v>
      </c>
    </row>
    <row r="2836" spans="1:14" x14ac:dyDescent="0.3">
      <c r="A2836">
        <v>1</v>
      </c>
      <c r="B2836">
        <v>8</v>
      </c>
      <c r="C2836" s="1">
        <v>40558</v>
      </c>
      <c r="D2836" s="21" t="str">
        <f t="shared" si="176"/>
        <v>15-Jan-2011</v>
      </c>
      <c r="E2836" s="2">
        <v>0.71875</v>
      </c>
      <c r="F2836" s="1">
        <v>40558</v>
      </c>
      <c r="G2836" s="2">
        <v>0.8520833333333333</v>
      </c>
      <c r="H2836">
        <v>70</v>
      </c>
      <c r="I2836">
        <v>192</v>
      </c>
      <c r="J2836" t="s">
        <v>8</v>
      </c>
      <c r="K2836" t="s">
        <v>18</v>
      </c>
      <c r="L2836" t="str">
        <f t="shared" si="177"/>
        <v>Afternoon</v>
      </c>
      <c r="M2836" t="str">
        <f t="shared" si="178"/>
        <v>17</v>
      </c>
      <c r="N2836" t="str">
        <f t="shared" si="179"/>
        <v>20</v>
      </c>
    </row>
    <row r="2837" spans="1:14" x14ac:dyDescent="0.3">
      <c r="A2837">
        <v>1</v>
      </c>
      <c r="B2837">
        <v>8</v>
      </c>
      <c r="C2837" s="1">
        <v>40558</v>
      </c>
      <c r="D2837" s="21" t="str">
        <f t="shared" si="176"/>
        <v>15-Jan-2011</v>
      </c>
      <c r="E2837" s="2">
        <v>0.72430555555555554</v>
      </c>
      <c r="F2837" s="1">
        <v>40558</v>
      </c>
      <c r="G2837" s="2">
        <v>0.89166666666666661</v>
      </c>
      <c r="H2837">
        <v>90</v>
      </c>
      <c r="I2837">
        <v>241</v>
      </c>
      <c r="J2837" t="s">
        <v>8</v>
      </c>
      <c r="K2837" t="s">
        <v>18</v>
      </c>
      <c r="L2837" t="str">
        <f t="shared" si="177"/>
        <v>Afternoon</v>
      </c>
      <c r="M2837" t="str">
        <f t="shared" si="178"/>
        <v>17</v>
      </c>
      <c r="N2837" t="str">
        <f t="shared" si="179"/>
        <v>21</v>
      </c>
    </row>
    <row r="2838" spans="1:14" x14ac:dyDescent="0.3">
      <c r="A2838">
        <v>1</v>
      </c>
      <c r="B2838">
        <v>6</v>
      </c>
      <c r="C2838" s="1">
        <v>40558</v>
      </c>
      <c r="D2838" s="21" t="str">
        <f t="shared" si="176"/>
        <v>15-Jan-2011</v>
      </c>
      <c r="E2838" s="2">
        <v>0.72499999999999998</v>
      </c>
      <c r="F2838" s="1">
        <v>40558</v>
      </c>
      <c r="G2838" s="2">
        <v>0.76458333333333339</v>
      </c>
      <c r="H2838">
        <v>50</v>
      </c>
      <c r="I2838">
        <v>57</v>
      </c>
      <c r="J2838" t="s">
        <v>8</v>
      </c>
      <c r="K2838" t="s">
        <v>18</v>
      </c>
      <c r="L2838" t="str">
        <f t="shared" si="177"/>
        <v>Afternoon</v>
      </c>
      <c r="M2838" t="str">
        <f t="shared" si="178"/>
        <v>17</v>
      </c>
      <c r="N2838" t="str">
        <f t="shared" si="179"/>
        <v>18</v>
      </c>
    </row>
    <row r="2839" spans="1:14" x14ac:dyDescent="0.3">
      <c r="A2839">
        <v>1</v>
      </c>
      <c r="B2839">
        <v>5</v>
      </c>
      <c r="C2839" s="1">
        <v>40558</v>
      </c>
      <c r="D2839" s="21" t="str">
        <f t="shared" si="176"/>
        <v>15-Jan-2011</v>
      </c>
      <c r="E2839" s="2">
        <v>0.78055555555555556</v>
      </c>
      <c r="F2839" s="1">
        <v>40558</v>
      </c>
      <c r="G2839" s="2">
        <v>0.89166666666666661</v>
      </c>
      <c r="H2839">
        <v>50</v>
      </c>
      <c r="I2839">
        <v>160</v>
      </c>
      <c r="J2839" t="s">
        <v>8</v>
      </c>
      <c r="K2839" t="s">
        <v>18</v>
      </c>
      <c r="L2839" t="str">
        <f t="shared" si="177"/>
        <v>Evening</v>
      </c>
      <c r="M2839" t="str">
        <f t="shared" si="178"/>
        <v>18</v>
      </c>
      <c r="N2839" t="str">
        <f t="shared" si="179"/>
        <v>21</v>
      </c>
    </row>
    <row r="2840" spans="1:14" x14ac:dyDescent="0.3">
      <c r="A2840">
        <v>1</v>
      </c>
      <c r="B2840">
        <v>5</v>
      </c>
      <c r="C2840" s="1">
        <v>40558</v>
      </c>
      <c r="D2840" s="21" t="str">
        <f t="shared" si="176"/>
        <v>15-Jan-2011</v>
      </c>
      <c r="E2840" s="2">
        <v>0.7909722222222223</v>
      </c>
      <c r="F2840" s="1">
        <v>40558</v>
      </c>
      <c r="G2840" s="2">
        <v>0.92291666666666661</v>
      </c>
      <c r="H2840">
        <v>70</v>
      </c>
      <c r="I2840">
        <v>190</v>
      </c>
      <c r="J2840" t="s">
        <v>8</v>
      </c>
      <c r="K2840" t="s">
        <v>18</v>
      </c>
      <c r="L2840" t="str">
        <f t="shared" si="177"/>
        <v>Evening</v>
      </c>
      <c r="M2840" t="str">
        <f t="shared" si="178"/>
        <v>18</v>
      </c>
      <c r="N2840" t="str">
        <f t="shared" si="179"/>
        <v>22</v>
      </c>
    </row>
    <row r="2841" spans="1:14" x14ac:dyDescent="0.3">
      <c r="A2841">
        <v>1</v>
      </c>
      <c r="B2841">
        <v>6</v>
      </c>
      <c r="C2841" s="1">
        <v>40558</v>
      </c>
      <c r="D2841" s="21" t="str">
        <f t="shared" si="176"/>
        <v>15-Jan-2011</v>
      </c>
      <c r="E2841" s="2">
        <v>0.89236111111111116</v>
      </c>
      <c r="F2841" s="1">
        <v>40559</v>
      </c>
      <c r="G2841" s="2">
        <v>4.4444444444444446E-2</v>
      </c>
      <c r="H2841">
        <v>70</v>
      </c>
      <c r="I2841">
        <v>219</v>
      </c>
      <c r="J2841" t="s">
        <v>8</v>
      </c>
      <c r="K2841" t="s">
        <v>18</v>
      </c>
      <c r="L2841" t="str">
        <f t="shared" si="177"/>
        <v>Evening</v>
      </c>
      <c r="M2841" t="str">
        <f t="shared" si="178"/>
        <v>21</v>
      </c>
      <c r="N2841" t="str">
        <f t="shared" si="179"/>
        <v>01</v>
      </c>
    </row>
    <row r="2842" spans="1:14" x14ac:dyDescent="0.3">
      <c r="A2842">
        <v>1</v>
      </c>
      <c r="B2842">
        <v>6</v>
      </c>
      <c r="C2842" s="1">
        <v>40559</v>
      </c>
      <c r="D2842" s="21" t="str">
        <f t="shared" si="176"/>
        <v>16-Jan-2011</v>
      </c>
      <c r="E2842" s="2">
        <v>0.49374999999999997</v>
      </c>
      <c r="F2842" s="1">
        <v>40559</v>
      </c>
      <c r="G2842" s="2">
        <v>0.70208333333333339</v>
      </c>
      <c r="H2842">
        <v>90</v>
      </c>
      <c r="I2842">
        <v>300</v>
      </c>
      <c r="J2842" t="s">
        <v>8</v>
      </c>
      <c r="K2842" t="s">
        <v>21</v>
      </c>
      <c r="L2842" t="str">
        <f t="shared" si="177"/>
        <v>Morning</v>
      </c>
      <c r="M2842" t="str">
        <f t="shared" si="178"/>
        <v>11</v>
      </c>
      <c r="N2842" t="str">
        <f t="shared" si="179"/>
        <v>16</v>
      </c>
    </row>
    <row r="2843" spans="1:14" x14ac:dyDescent="0.3">
      <c r="A2843">
        <v>1</v>
      </c>
      <c r="B2843">
        <v>5</v>
      </c>
      <c r="C2843" s="1">
        <v>40559</v>
      </c>
      <c r="D2843" s="21" t="str">
        <f t="shared" si="176"/>
        <v>16-Jan-2011</v>
      </c>
      <c r="E2843" s="2">
        <v>0.50208333333333333</v>
      </c>
      <c r="F2843" s="1">
        <v>40559</v>
      </c>
      <c r="G2843" s="2">
        <v>0.57638888888888895</v>
      </c>
      <c r="H2843">
        <v>50</v>
      </c>
      <c r="I2843">
        <v>107</v>
      </c>
      <c r="J2843" t="s">
        <v>8</v>
      </c>
      <c r="K2843" t="s">
        <v>21</v>
      </c>
      <c r="L2843" t="str">
        <f t="shared" si="177"/>
        <v>Morning</v>
      </c>
      <c r="M2843" t="str">
        <f t="shared" si="178"/>
        <v>12</v>
      </c>
      <c r="N2843" t="str">
        <f t="shared" si="179"/>
        <v>13</v>
      </c>
    </row>
    <row r="2844" spans="1:14" x14ac:dyDescent="0.3">
      <c r="A2844">
        <v>1</v>
      </c>
      <c r="B2844">
        <v>6</v>
      </c>
      <c r="C2844" s="1">
        <v>40559</v>
      </c>
      <c r="D2844" s="21" t="str">
        <f t="shared" si="176"/>
        <v>16-Jan-2011</v>
      </c>
      <c r="E2844" s="2">
        <v>0.55833333333333335</v>
      </c>
      <c r="F2844" s="1">
        <v>40559</v>
      </c>
      <c r="G2844" s="2">
        <v>0.70000000000000007</v>
      </c>
      <c r="H2844">
        <v>70</v>
      </c>
      <c r="I2844">
        <v>204</v>
      </c>
      <c r="J2844" t="s">
        <v>8</v>
      </c>
      <c r="K2844" t="s">
        <v>21</v>
      </c>
      <c r="L2844" t="str">
        <f t="shared" si="177"/>
        <v>Morning</v>
      </c>
      <c r="M2844" t="str">
        <f t="shared" si="178"/>
        <v>13</v>
      </c>
      <c r="N2844" t="str">
        <f t="shared" si="179"/>
        <v>16</v>
      </c>
    </row>
    <row r="2845" spans="1:14" x14ac:dyDescent="0.3">
      <c r="A2845">
        <v>1</v>
      </c>
      <c r="B2845">
        <v>5</v>
      </c>
      <c r="C2845" s="1">
        <v>40559</v>
      </c>
      <c r="D2845" s="21" t="str">
        <f t="shared" si="176"/>
        <v>16-Jan-2011</v>
      </c>
      <c r="E2845" s="2">
        <v>0.56944444444444442</v>
      </c>
      <c r="F2845" s="1">
        <v>40559</v>
      </c>
      <c r="G2845" s="2">
        <v>0.67986111111111114</v>
      </c>
      <c r="H2845">
        <v>50</v>
      </c>
      <c r="I2845">
        <v>159</v>
      </c>
      <c r="J2845" t="s">
        <v>8</v>
      </c>
      <c r="K2845" t="s">
        <v>21</v>
      </c>
      <c r="L2845" t="str">
        <f t="shared" si="177"/>
        <v>Morning</v>
      </c>
      <c r="M2845" t="str">
        <f t="shared" si="178"/>
        <v>13</v>
      </c>
      <c r="N2845" t="str">
        <f t="shared" si="179"/>
        <v>16</v>
      </c>
    </row>
    <row r="2846" spans="1:14" x14ac:dyDescent="0.3">
      <c r="A2846">
        <v>1</v>
      </c>
      <c r="B2846">
        <v>5</v>
      </c>
      <c r="C2846" s="1">
        <v>40559</v>
      </c>
      <c r="D2846" s="21" t="str">
        <f t="shared" si="176"/>
        <v>16-Jan-2011</v>
      </c>
      <c r="E2846" s="2">
        <v>0.57430555555555551</v>
      </c>
      <c r="F2846" s="1">
        <v>40559</v>
      </c>
      <c r="G2846" s="2">
        <v>0.70624999999999993</v>
      </c>
      <c r="H2846">
        <v>70</v>
      </c>
      <c r="I2846">
        <v>190</v>
      </c>
      <c r="J2846" t="s">
        <v>8</v>
      </c>
      <c r="K2846" t="s">
        <v>21</v>
      </c>
      <c r="L2846" t="str">
        <f t="shared" si="177"/>
        <v>Morning</v>
      </c>
      <c r="M2846" t="str">
        <f t="shared" si="178"/>
        <v>13</v>
      </c>
      <c r="N2846" t="str">
        <f t="shared" si="179"/>
        <v>16</v>
      </c>
    </row>
    <row r="2847" spans="1:14" x14ac:dyDescent="0.3">
      <c r="A2847">
        <v>1</v>
      </c>
      <c r="B2847">
        <v>5</v>
      </c>
      <c r="C2847" s="1">
        <v>40559</v>
      </c>
      <c r="D2847" s="21" t="str">
        <f t="shared" si="176"/>
        <v>16-Jan-2011</v>
      </c>
      <c r="E2847" s="2">
        <v>0.58888888888888891</v>
      </c>
      <c r="F2847" s="1">
        <v>40559</v>
      </c>
      <c r="G2847" s="2">
        <v>0.64861111111111114</v>
      </c>
      <c r="H2847">
        <v>50</v>
      </c>
      <c r="I2847">
        <v>86</v>
      </c>
      <c r="J2847" t="s">
        <v>8</v>
      </c>
      <c r="K2847" t="s">
        <v>21</v>
      </c>
      <c r="L2847" t="str">
        <f t="shared" si="177"/>
        <v>Afternoon</v>
      </c>
      <c r="M2847" t="str">
        <f t="shared" si="178"/>
        <v>14</v>
      </c>
      <c r="N2847" t="str">
        <f t="shared" si="179"/>
        <v>15</v>
      </c>
    </row>
    <row r="2848" spans="1:14" x14ac:dyDescent="0.3">
      <c r="A2848">
        <v>1</v>
      </c>
      <c r="B2848">
        <v>8</v>
      </c>
      <c r="C2848" s="1">
        <v>40559</v>
      </c>
      <c r="D2848" s="21" t="str">
        <f t="shared" si="176"/>
        <v>16-Jan-2011</v>
      </c>
      <c r="E2848" s="2">
        <v>0.59652777777777777</v>
      </c>
      <c r="F2848" s="1">
        <v>40559</v>
      </c>
      <c r="G2848" s="2">
        <v>0.73402777777777783</v>
      </c>
      <c r="H2848">
        <v>70</v>
      </c>
      <c r="I2848">
        <v>198</v>
      </c>
      <c r="J2848" t="s">
        <v>8</v>
      </c>
      <c r="K2848" t="s">
        <v>21</v>
      </c>
      <c r="L2848" t="str">
        <f t="shared" si="177"/>
        <v>Afternoon</v>
      </c>
      <c r="M2848" t="str">
        <f t="shared" si="178"/>
        <v>14</v>
      </c>
      <c r="N2848" t="str">
        <f t="shared" si="179"/>
        <v>17</v>
      </c>
    </row>
    <row r="2849" spans="1:14" x14ac:dyDescent="0.3">
      <c r="A2849">
        <v>1</v>
      </c>
      <c r="B2849">
        <v>8</v>
      </c>
      <c r="C2849" s="1">
        <v>40559</v>
      </c>
      <c r="D2849" s="21" t="str">
        <f t="shared" si="176"/>
        <v>16-Jan-2011</v>
      </c>
      <c r="E2849" s="2">
        <v>0.59722222222222221</v>
      </c>
      <c r="F2849" s="1">
        <v>40559</v>
      </c>
      <c r="G2849" s="2">
        <v>0.67083333333333339</v>
      </c>
      <c r="H2849">
        <v>50</v>
      </c>
      <c r="I2849">
        <v>106</v>
      </c>
      <c r="J2849" t="s">
        <v>8</v>
      </c>
      <c r="K2849" t="s">
        <v>21</v>
      </c>
      <c r="L2849" t="str">
        <f t="shared" si="177"/>
        <v>Afternoon</v>
      </c>
      <c r="M2849" t="str">
        <f t="shared" si="178"/>
        <v>14</v>
      </c>
      <c r="N2849" t="str">
        <f t="shared" si="179"/>
        <v>16</v>
      </c>
    </row>
    <row r="2850" spans="1:14" x14ac:dyDescent="0.3">
      <c r="A2850">
        <v>1</v>
      </c>
      <c r="B2850">
        <v>6</v>
      </c>
      <c r="C2850" s="1">
        <v>40559</v>
      </c>
      <c r="D2850" s="21" t="str">
        <f t="shared" si="176"/>
        <v>16-Jan-2011</v>
      </c>
      <c r="E2850" s="2">
        <v>0.59722222222222221</v>
      </c>
      <c r="F2850" s="1">
        <v>40559</v>
      </c>
      <c r="G2850" s="2">
        <v>0.63472222222222219</v>
      </c>
      <c r="H2850">
        <v>50</v>
      </c>
      <c r="I2850">
        <v>54</v>
      </c>
      <c r="J2850" t="s">
        <v>8</v>
      </c>
      <c r="K2850" t="s">
        <v>21</v>
      </c>
      <c r="L2850" t="str">
        <f t="shared" si="177"/>
        <v>Afternoon</v>
      </c>
      <c r="M2850" t="str">
        <f t="shared" si="178"/>
        <v>14</v>
      </c>
      <c r="N2850" t="str">
        <f t="shared" si="179"/>
        <v>15</v>
      </c>
    </row>
    <row r="2851" spans="1:14" x14ac:dyDescent="0.3">
      <c r="A2851">
        <v>1</v>
      </c>
      <c r="B2851">
        <v>5</v>
      </c>
      <c r="C2851" s="1">
        <v>40559</v>
      </c>
      <c r="D2851" s="21" t="str">
        <f t="shared" si="176"/>
        <v>16-Jan-2011</v>
      </c>
      <c r="E2851" s="2">
        <v>0.59791666666666665</v>
      </c>
      <c r="F2851" s="1">
        <v>40559</v>
      </c>
      <c r="G2851" s="2">
        <v>0.75</v>
      </c>
      <c r="H2851">
        <v>70</v>
      </c>
      <c r="I2851">
        <v>219</v>
      </c>
      <c r="J2851" t="s">
        <v>8</v>
      </c>
      <c r="K2851" t="s">
        <v>21</v>
      </c>
      <c r="L2851" t="str">
        <f t="shared" si="177"/>
        <v>Afternoon</v>
      </c>
      <c r="M2851" t="str">
        <f t="shared" si="178"/>
        <v>14</v>
      </c>
      <c r="N2851" t="str">
        <f t="shared" si="179"/>
        <v>18</v>
      </c>
    </row>
    <row r="2852" spans="1:14" x14ac:dyDescent="0.3">
      <c r="A2852">
        <v>1</v>
      </c>
      <c r="B2852">
        <v>6</v>
      </c>
      <c r="C2852" s="1">
        <v>40559</v>
      </c>
      <c r="D2852" s="21" t="str">
        <f t="shared" si="176"/>
        <v>16-Jan-2011</v>
      </c>
      <c r="E2852" s="2">
        <v>0.6069444444444444</v>
      </c>
      <c r="F2852" s="1">
        <v>40559</v>
      </c>
      <c r="G2852" s="2">
        <v>0.66388888888888886</v>
      </c>
      <c r="H2852">
        <v>50</v>
      </c>
      <c r="I2852">
        <v>82</v>
      </c>
      <c r="J2852" t="s">
        <v>8</v>
      </c>
      <c r="K2852" t="s">
        <v>21</v>
      </c>
      <c r="L2852" t="str">
        <f t="shared" si="177"/>
        <v>Afternoon</v>
      </c>
      <c r="M2852" t="str">
        <f t="shared" si="178"/>
        <v>14</v>
      </c>
      <c r="N2852" t="str">
        <f t="shared" si="179"/>
        <v>15</v>
      </c>
    </row>
    <row r="2853" spans="1:14" x14ac:dyDescent="0.3">
      <c r="A2853">
        <v>1</v>
      </c>
      <c r="B2853">
        <v>6</v>
      </c>
      <c r="C2853" s="1">
        <v>40559</v>
      </c>
      <c r="D2853" s="21" t="str">
        <f t="shared" si="176"/>
        <v>16-Jan-2011</v>
      </c>
      <c r="E2853" s="2">
        <v>0.62708333333333333</v>
      </c>
      <c r="F2853" s="1">
        <v>40559</v>
      </c>
      <c r="G2853" s="2">
        <v>0.82152777777777775</v>
      </c>
      <c r="H2853">
        <v>90</v>
      </c>
      <c r="I2853">
        <v>280</v>
      </c>
      <c r="J2853" t="s">
        <v>8</v>
      </c>
      <c r="K2853" t="s">
        <v>21</v>
      </c>
      <c r="L2853" t="str">
        <f t="shared" si="177"/>
        <v>Afternoon</v>
      </c>
      <c r="M2853" t="str">
        <f t="shared" si="178"/>
        <v>15</v>
      </c>
      <c r="N2853" t="str">
        <f t="shared" si="179"/>
        <v>19</v>
      </c>
    </row>
    <row r="2854" spans="1:14" x14ac:dyDescent="0.3">
      <c r="A2854">
        <v>1</v>
      </c>
      <c r="B2854">
        <v>6</v>
      </c>
      <c r="C2854" s="1">
        <v>40559</v>
      </c>
      <c r="D2854" s="21" t="str">
        <f t="shared" si="176"/>
        <v>16-Jan-2011</v>
      </c>
      <c r="E2854" s="2">
        <v>0.63263888888888886</v>
      </c>
      <c r="F2854" s="1">
        <v>40559</v>
      </c>
      <c r="G2854" s="2">
        <v>0.67291666666666661</v>
      </c>
      <c r="H2854">
        <v>50</v>
      </c>
      <c r="I2854">
        <v>58</v>
      </c>
      <c r="J2854" t="s">
        <v>8</v>
      </c>
      <c r="K2854" t="s">
        <v>21</v>
      </c>
      <c r="L2854" t="str">
        <f t="shared" si="177"/>
        <v>Afternoon</v>
      </c>
      <c r="M2854" t="str">
        <f t="shared" si="178"/>
        <v>15</v>
      </c>
      <c r="N2854" t="str">
        <f t="shared" si="179"/>
        <v>16</v>
      </c>
    </row>
    <row r="2855" spans="1:14" x14ac:dyDescent="0.3">
      <c r="A2855">
        <v>1</v>
      </c>
      <c r="B2855">
        <v>5</v>
      </c>
      <c r="C2855" s="1">
        <v>40559</v>
      </c>
      <c r="D2855" s="21" t="str">
        <f t="shared" si="176"/>
        <v>16-Jan-2011</v>
      </c>
      <c r="E2855" s="2">
        <v>0.63263888888888886</v>
      </c>
      <c r="F2855" s="1">
        <v>40559</v>
      </c>
      <c r="G2855" s="2">
        <v>0.72638888888888886</v>
      </c>
      <c r="H2855">
        <v>50</v>
      </c>
      <c r="I2855">
        <v>135</v>
      </c>
      <c r="J2855" t="s">
        <v>8</v>
      </c>
      <c r="K2855" t="s">
        <v>21</v>
      </c>
      <c r="L2855" t="str">
        <f t="shared" si="177"/>
        <v>Afternoon</v>
      </c>
      <c r="M2855" t="str">
        <f t="shared" si="178"/>
        <v>15</v>
      </c>
      <c r="N2855" t="str">
        <f t="shared" si="179"/>
        <v>17</v>
      </c>
    </row>
    <row r="2856" spans="1:14" x14ac:dyDescent="0.3">
      <c r="A2856">
        <v>1</v>
      </c>
      <c r="B2856">
        <v>8</v>
      </c>
      <c r="C2856" s="1">
        <v>40559</v>
      </c>
      <c r="D2856" s="21" t="str">
        <f t="shared" si="176"/>
        <v>16-Jan-2011</v>
      </c>
      <c r="E2856" s="2">
        <v>0.6430555555555556</v>
      </c>
      <c r="F2856" s="1">
        <v>40559</v>
      </c>
      <c r="G2856" s="2">
        <v>0.71944444444444444</v>
      </c>
      <c r="H2856">
        <v>50</v>
      </c>
      <c r="I2856">
        <v>110</v>
      </c>
      <c r="J2856" t="s">
        <v>8</v>
      </c>
      <c r="K2856" t="s">
        <v>21</v>
      </c>
      <c r="L2856" t="str">
        <f t="shared" si="177"/>
        <v>Afternoon</v>
      </c>
      <c r="M2856" t="str">
        <f t="shared" si="178"/>
        <v>15</v>
      </c>
      <c r="N2856" t="str">
        <f t="shared" si="179"/>
        <v>17</v>
      </c>
    </row>
    <row r="2857" spans="1:14" x14ac:dyDescent="0.3">
      <c r="A2857">
        <v>1</v>
      </c>
      <c r="B2857">
        <v>5</v>
      </c>
      <c r="C2857" s="1">
        <v>40559</v>
      </c>
      <c r="D2857" s="21" t="str">
        <f t="shared" si="176"/>
        <v>16-Jan-2011</v>
      </c>
      <c r="E2857" s="2">
        <v>0.95138888888888884</v>
      </c>
      <c r="F2857" s="1">
        <v>40560</v>
      </c>
      <c r="G2857" s="2">
        <v>0.10486111111111111</v>
      </c>
      <c r="H2857">
        <v>70</v>
      </c>
      <c r="I2857">
        <v>221</v>
      </c>
      <c r="J2857" t="s">
        <v>8</v>
      </c>
      <c r="K2857" t="s">
        <v>21</v>
      </c>
      <c r="L2857" t="str">
        <f t="shared" si="177"/>
        <v>Night</v>
      </c>
      <c r="M2857" t="str">
        <f t="shared" si="178"/>
        <v>22</v>
      </c>
      <c r="N2857" t="str">
        <f t="shared" si="179"/>
        <v>02</v>
      </c>
    </row>
    <row r="2858" spans="1:14" x14ac:dyDescent="0.3">
      <c r="A2858">
        <v>1</v>
      </c>
      <c r="B2858">
        <v>6</v>
      </c>
      <c r="C2858" s="1">
        <v>40565</v>
      </c>
      <c r="D2858" s="21" t="str">
        <f t="shared" si="176"/>
        <v>22-Jan-2011</v>
      </c>
      <c r="E2858" s="2">
        <v>0.59444444444444444</v>
      </c>
      <c r="F2858" s="1">
        <v>40565</v>
      </c>
      <c r="G2858" s="2">
        <v>0.74652777777777779</v>
      </c>
      <c r="H2858" s="3">
        <v>300</v>
      </c>
      <c r="I2858">
        <v>219</v>
      </c>
      <c r="J2858" t="s">
        <v>8</v>
      </c>
      <c r="K2858" t="s">
        <v>18</v>
      </c>
      <c r="L2858" t="str">
        <f t="shared" si="177"/>
        <v>Afternoon</v>
      </c>
      <c r="M2858" t="str">
        <f t="shared" si="178"/>
        <v>14</v>
      </c>
      <c r="N2858" t="str">
        <f t="shared" si="179"/>
        <v>17</v>
      </c>
    </row>
    <row r="2859" spans="1:14" x14ac:dyDescent="0.3">
      <c r="A2859">
        <v>1</v>
      </c>
      <c r="B2859">
        <v>8</v>
      </c>
      <c r="C2859" s="1">
        <v>40565</v>
      </c>
      <c r="D2859" s="21" t="str">
        <f t="shared" si="176"/>
        <v>22-Jan-2011</v>
      </c>
      <c r="E2859" s="2">
        <v>0.66736111111111107</v>
      </c>
      <c r="F2859" s="1">
        <v>40565</v>
      </c>
      <c r="G2859" s="2">
        <v>0.76597222222222217</v>
      </c>
      <c r="H2859">
        <v>50</v>
      </c>
      <c r="I2859">
        <v>142</v>
      </c>
      <c r="J2859" t="s">
        <v>8</v>
      </c>
      <c r="K2859" t="s">
        <v>18</v>
      </c>
      <c r="L2859" t="str">
        <f t="shared" si="177"/>
        <v>Afternoon</v>
      </c>
      <c r="M2859" t="str">
        <f t="shared" si="178"/>
        <v>16</v>
      </c>
      <c r="N2859" t="str">
        <f t="shared" si="179"/>
        <v>18</v>
      </c>
    </row>
    <row r="2860" spans="1:14" x14ac:dyDescent="0.3">
      <c r="A2860">
        <v>1</v>
      </c>
      <c r="B2860">
        <v>5</v>
      </c>
      <c r="C2860" s="1">
        <v>40565</v>
      </c>
      <c r="D2860" s="21" t="str">
        <f t="shared" si="176"/>
        <v>22-Jan-2011</v>
      </c>
      <c r="E2860" s="2">
        <v>0.68888888888888899</v>
      </c>
      <c r="F2860" s="1">
        <v>40565</v>
      </c>
      <c r="G2860" s="2">
        <v>0.73888888888888893</v>
      </c>
      <c r="H2860">
        <v>50</v>
      </c>
      <c r="I2860">
        <v>72</v>
      </c>
      <c r="J2860" t="s">
        <v>8</v>
      </c>
      <c r="K2860" t="s">
        <v>18</v>
      </c>
      <c r="L2860" t="str">
        <f t="shared" si="177"/>
        <v>Afternoon</v>
      </c>
      <c r="M2860" t="str">
        <f t="shared" si="178"/>
        <v>16</v>
      </c>
      <c r="N2860" t="str">
        <f t="shared" si="179"/>
        <v>17</v>
      </c>
    </row>
    <row r="2861" spans="1:14" x14ac:dyDescent="0.3">
      <c r="A2861">
        <v>1</v>
      </c>
      <c r="B2861">
        <v>5</v>
      </c>
      <c r="C2861" s="1">
        <v>40565</v>
      </c>
      <c r="D2861" s="21" t="str">
        <f t="shared" si="176"/>
        <v>22-Jan-2011</v>
      </c>
      <c r="E2861" s="2">
        <v>0.70277777777777783</v>
      </c>
      <c r="F2861" s="1">
        <v>40565</v>
      </c>
      <c r="G2861" s="2">
        <v>0.78055555555555556</v>
      </c>
      <c r="H2861">
        <v>50</v>
      </c>
      <c r="I2861">
        <v>112</v>
      </c>
      <c r="J2861" t="s">
        <v>8</v>
      </c>
      <c r="K2861" t="s">
        <v>18</v>
      </c>
      <c r="L2861" t="str">
        <f t="shared" si="177"/>
        <v>Afternoon</v>
      </c>
      <c r="M2861" t="str">
        <f t="shared" si="178"/>
        <v>16</v>
      </c>
      <c r="N2861" t="str">
        <f t="shared" si="179"/>
        <v>18</v>
      </c>
    </row>
    <row r="2862" spans="1:14" x14ac:dyDescent="0.3">
      <c r="A2862">
        <v>1</v>
      </c>
      <c r="B2862">
        <v>8</v>
      </c>
      <c r="C2862" s="1">
        <v>40565</v>
      </c>
      <c r="D2862" s="21" t="str">
        <f t="shared" si="176"/>
        <v>22-Jan-2011</v>
      </c>
      <c r="E2862" s="2">
        <v>0.71527777777777779</v>
      </c>
      <c r="F2862" s="1">
        <v>40565</v>
      </c>
      <c r="G2862" s="2">
        <v>0.8340277777777777</v>
      </c>
      <c r="H2862">
        <v>50</v>
      </c>
      <c r="I2862">
        <v>171</v>
      </c>
      <c r="J2862" t="s">
        <v>8</v>
      </c>
      <c r="K2862" t="s">
        <v>18</v>
      </c>
      <c r="L2862" t="str">
        <f t="shared" si="177"/>
        <v>Afternoon</v>
      </c>
      <c r="M2862" t="str">
        <f t="shared" si="178"/>
        <v>17</v>
      </c>
      <c r="N2862" t="str">
        <f t="shared" si="179"/>
        <v>20</v>
      </c>
    </row>
    <row r="2863" spans="1:14" x14ac:dyDescent="0.3">
      <c r="A2863">
        <v>1</v>
      </c>
      <c r="B2863">
        <v>5</v>
      </c>
      <c r="C2863" s="1">
        <v>40565</v>
      </c>
      <c r="D2863" s="21" t="str">
        <f t="shared" si="176"/>
        <v>22-Jan-2011</v>
      </c>
      <c r="E2863" s="2">
        <v>0.73125000000000007</v>
      </c>
      <c r="F2863" s="1">
        <v>40565</v>
      </c>
      <c r="G2863" s="2">
        <v>0.86249999999999993</v>
      </c>
      <c r="H2863">
        <v>70</v>
      </c>
      <c r="I2863">
        <v>189</v>
      </c>
      <c r="J2863" t="s">
        <v>8</v>
      </c>
      <c r="K2863" t="s">
        <v>18</v>
      </c>
      <c r="L2863" t="str">
        <f t="shared" si="177"/>
        <v>Afternoon</v>
      </c>
      <c r="M2863" t="str">
        <f t="shared" si="178"/>
        <v>17</v>
      </c>
      <c r="N2863" t="str">
        <f t="shared" si="179"/>
        <v>20</v>
      </c>
    </row>
    <row r="2864" spans="1:14" x14ac:dyDescent="0.3">
      <c r="A2864">
        <v>1</v>
      </c>
      <c r="B2864">
        <v>5</v>
      </c>
      <c r="C2864" s="1">
        <v>40565</v>
      </c>
      <c r="D2864" s="21" t="str">
        <f t="shared" si="176"/>
        <v>22-Jan-2011</v>
      </c>
      <c r="E2864" s="2">
        <v>0.74861111111111101</v>
      </c>
      <c r="F2864" s="1">
        <v>40565</v>
      </c>
      <c r="G2864" s="2">
        <v>0.85416666666666663</v>
      </c>
      <c r="H2864">
        <v>50</v>
      </c>
      <c r="I2864">
        <v>152</v>
      </c>
      <c r="J2864" t="s">
        <v>8</v>
      </c>
      <c r="K2864" t="s">
        <v>18</v>
      </c>
      <c r="L2864" t="str">
        <f t="shared" si="177"/>
        <v>Afternoon</v>
      </c>
      <c r="M2864" t="str">
        <f t="shared" si="178"/>
        <v>17</v>
      </c>
      <c r="N2864" t="str">
        <f t="shared" si="179"/>
        <v>20</v>
      </c>
    </row>
    <row r="2865" spans="1:14" x14ac:dyDescent="0.3">
      <c r="A2865">
        <v>1</v>
      </c>
      <c r="B2865">
        <v>8</v>
      </c>
      <c r="C2865" s="1">
        <v>40565</v>
      </c>
      <c r="D2865" s="21" t="str">
        <f t="shared" si="176"/>
        <v>22-Jan-2011</v>
      </c>
      <c r="E2865" s="2">
        <v>0.76736111111111116</v>
      </c>
      <c r="F2865" s="1">
        <v>40565</v>
      </c>
      <c r="G2865" s="2">
        <v>0.8222222222222223</v>
      </c>
      <c r="H2865">
        <v>50</v>
      </c>
      <c r="I2865">
        <v>79</v>
      </c>
      <c r="J2865" t="s">
        <v>8</v>
      </c>
      <c r="K2865" t="s">
        <v>18</v>
      </c>
      <c r="L2865" t="str">
        <f t="shared" si="177"/>
        <v>Evening</v>
      </c>
      <c r="M2865" t="str">
        <f t="shared" si="178"/>
        <v>18</v>
      </c>
      <c r="N2865" t="str">
        <f t="shared" si="179"/>
        <v>19</v>
      </c>
    </row>
    <row r="2866" spans="1:14" x14ac:dyDescent="0.3">
      <c r="A2866">
        <v>1</v>
      </c>
      <c r="B2866">
        <v>8</v>
      </c>
      <c r="C2866" s="1">
        <v>40565</v>
      </c>
      <c r="D2866" s="21" t="str">
        <f t="shared" si="176"/>
        <v>22-Jan-2011</v>
      </c>
      <c r="E2866" s="2">
        <v>0.77916666666666667</v>
      </c>
      <c r="F2866" s="1">
        <v>40565</v>
      </c>
      <c r="G2866" s="2">
        <v>0.8965277777777777</v>
      </c>
      <c r="H2866">
        <v>50</v>
      </c>
      <c r="I2866">
        <v>169</v>
      </c>
      <c r="J2866" t="s">
        <v>8</v>
      </c>
      <c r="K2866" t="s">
        <v>18</v>
      </c>
      <c r="L2866" t="str">
        <f t="shared" si="177"/>
        <v>Evening</v>
      </c>
      <c r="M2866" t="str">
        <f t="shared" si="178"/>
        <v>18</v>
      </c>
      <c r="N2866" t="str">
        <f t="shared" si="179"/>
        <v>21</v>
      </c>
    </row>
    <row r="2867" spans="1:14" x14ac:dyDescent="0.3">
      <c r="A2867">
        <v>1</v>
      </c>
      <c r="B2867">
        <v>5</v>
      </c>
      <c r="C2867" s="1">
        <v>40565</v>
      </c>
      <c r="D2867" s="21" t="str">
        <f t="shared" si="176"/>
        <v>22-Jan-2011</v>
      </c>
      <c r="E2867" s="2">
        <v>0.7895833333333333</v>
      </c>
      <c r="F2867" s="1">
        <v>40565</v>
      </c>
      <c r="G2867" s="2">
        <v>0.90347222222222223</v>
      </c>
      <c r="H2867">
        <v>50</v>
      </c>
      <c r="I2867">
        <v>164</v>
      </c>
      <c r="J2867" t="s">
        <v>8</v>
      </c>
      <c r="K2867" t="s">
        <v>18</v>
      </c>
      <c r="L2867" t="str">
        <f t="shared" si="177"/>
        <v>Evening</v>
      </c>
      <c r="M2867" t="str">
        <f t="shared" si="178"/>
        <v>18</v>
      </c>
      <c r="N2867" t="str">
        <f t="shared" si="179"/>
        <v>21</v>
      </c>
    </row>
    <row r="2868" spans="1:14" x14ac:dyDescent="0.3">
      <c r="A2868">
        <v>1</v>
      </c>
      <c r="B2868">
        <v>6</v>
      </c>
      <c r="C2868" s="1">
        <v>40565</v>
      </c>
      <c r="D2868" s="21" t="str">
        <f t="shared" si="176"/>
        <v>22-Jan-2011</v>
      </c>
      <c r="E2868" s="2">
        <v>0.81388888888888899</v>
      </c>
      <c r="F2868" s="1">
        <v>40565</v>
      </c>
      <c r="G2868" s="2">
        <v>0.90694444444444444</v>
      </c>
      <c r="H2868">
        <v>50</v>
      </c>
      <c r="I2868">
        <v>134</v>
      </c>
      <c r="J2868" t="s">
        <v>8</v>
      </c>
      <c r="K2868" t="s">
        <v>18</v>
      </c>
      <c r="L2868" t="str">
        <f t="shared" si="177"/>
        <v>Evening</v>
      </c>
      <c r="M2868" t="str">
        <f t="shared" si="178"/>
        <v>19</v>
      </c>
      <c r="N2868" t="str">
        <f t="shared" si="179"/>
        <v>21</v>
      </c>
    </row>
    <row r="2869" spans="1:14" x14ac:dyDescent="0.3">
      <c r="A2869">
        <v>1</v>
      </c>
      <c r="B2869">
        <v>8</v>
      </c>
      <c r="C2869" s="1">
        <v>40565</v>
      </c>
      <c r="D2869" s="21" t="str">
        <f t="shared" si="176"/>
        <v>22-Jan-2011</v>
      </c>
      <c r="E2869" s="2">
        <v>0.81597222222222221</v>
      </c>
      <c r="F2869" s="1">
        <v>40565</v>
      </c>
      <c r="G2869" s="2">
        <v>0.84930555555555554</v>
      </c>
      <c r="H2869">
        <v>50</v>
      </c>
      <c r="I2869">
        <v>48</v>
      </c>
      <c r="J2869" t="s">
        <v>8</v>
      </c>
      <c r="K2869" t="s">
        <v>18</v>
      </c>
      <c r="L2869" t="str">
        <f t="shared" si="177"/>
        <v>Evening</v>
      </c>
      <c r="M2869" t="str">
        <f t="shared" si="178"/>
        <v>19</v>
      </c>
      <c r="N2869" t="str">
        <f t="shared" si="179"/>
        <v>20</v>
      </c>
    </row>
    <row r="2870" spans="1:14" x14ac:dyDescent="0.3">
      <c r="A2870">
        <v>1</v>
      </c>
      <c r="B2870">
        <v>8</v>
      </c>
      <c r="C2870" s="1">
        <v>40565</v>
      </c>
      <c r="D2870" s="21" t="str">
        <f t="shared" si="176"/>
        <v>22-Jan-2011</v>
      </c>
      <c r="E2870" s="2">
        <v>0.84722222222222221</v>
      </c>
      <c r="F2870" s="1">
        <v>40565</v>
      </c>
      <c r="G2870" s="2">
        <v>0.94861111111111107</v>
      </c>
      <c r="H2870">
        <v>50</v>
      </c>
      <c r="I2870">
        <v>146</v>
      </c>
      <c r="J2870" t="s">
        <v>8</v>
      </c>
      <c r="K2870" t="s">
        <v>18</v>
      </c>
      <c r="L2870" t="str">
        <f t="shared" si="177"/>
        <v>Evening</v>
      </c>
      <c r="M2870" t="str">
        <f t="shared" si="178"/>
        <v>20</v>
      </c>
      <c r="N2870" t="str">
        <f t="shared" si="179"/>
        <v>22</v>
      </c>
    </row>
    <row r="2871" spans="1:14" x14ac:dyDescent="0.3">
      <c r="A2871">
        <v>1</v>
      </c>
      <c r="B2871">
        <v>6</v>
      </c>
      <c r="C2871" s="1">
        <v>40565</v>
      </c>
      <c r="D2871" s="21" t="str">
        <f t="shared" si="176"/>
        <v>22-Jan-2011</v>
      </c>
      <c r="E2871" s="2">
        <v>0.8652777777777777</v>
      </c>
      <c r="F2871" s="1">
        <v>40566</v>
      </c>
      <c r="G2871" s="2">
        <v>5.8333333333333327E-2</v>
      </c>
      <c r="H2871">
        <v>90</v>
      </c>
      <c r="I2871">
        <v>278</v>
      </c>
      <c r="J2871" t="s">
        <v>8</v>
      </c>
      <c r="K2871" t="s">
        <v>18</v>
      </c>
      <c r="L2871" t="str">
        <f t="shared" si="177"/>
        <v>Evening</v>
      </c>
      <c r="M2871" t="str">
        <f t="shared" si="178"/>
        <v>20</v>
      </c>
      <c r="N2871" t="str">
        <f t="shared" si="179"/>
        <v>01</v>
      </c>
    </row>
    <row r="2872" spans="1:14" x14ac:dyDescent="0.3">
      <c r="A2872">
        <v>1</v>
      </c>
      <c r="B2872">
        <v>8</v>
      </c>
      <c r="C2872" s="1">
        <v>40565</v>
      </c>
      <c r="D2872" s="21" t="str">
        <f t="shared" si="176"/>
        <v>22-Jan-2011</v>
      </c>
      <c r="E2872" s="2">
        <v>0.8666666666666667</v>
      </c>
      <c r="F2872" s="1">
        <v>40565</v>
      </c>
      <c r="G2872" s="2">
        <v>0.91875000000000007</v>
      </c>
      <c r="H2872">
        <v>50</v>
      </c>
      <c r="I2872">
        <v>75</v>
      </c>
      <c r="J2872" t="s">
        <v>8</v>
      </c>
      <c r="K2872" t="s">
        <v>18</v>
      </c>
      <c r="L2872" t="str">
        <f t="shared" si="177"/>
        <v>Evening</v>
      </c>
      <c r="M2872" t="str">
        <f t="shared" si="178"/>
        <v>20</v>
      </c>
      <c r="N2872" t="str">
        <f t="shared" si="179"/>
        <v>22</v>
      </c>
    </row>
    <row r="2873" spans="1:14" x14ac:dyDescent="0.3">
      <c r="A2873">
        <v>1</v>
      </c>
      <c r="B2873">
        <v>5</v>
      </c>
      <c r="C2873" s="1">
        <v>40565</v>
      </c>
      <c r="D2873" s="21" t="str">
        <f t="shared" si="176"/>
        <v>22-Jan-2011</v>
      </c>
      <c r="E2873" s="2">
        <v>0.90069444444444446</v>
      </c>
      <c r="F2873" s="1">
        <v>40566</v>
      </c>
      <c r="G2873" s="2">
        <v>5.8333333333333327E-2</v>
      </c>
      <c r="H2873">
        <v>70</v>
      </c>
      <c r="I2873">
        <v>227</v>
      </c>
      <c r="J2873" t="s">
        <v>8</v>
      </c>
      <c r="K2873" t="s">
        <v>18</v>
      </c>
      <c r="L2873" t="str">
        <f t="shared" si="177"/>
        <v>Evening</v>
      </c>
      <c r="M2873" t="str">
        <f t="shared" si="178"/>
        <v>21</v>
      </c>
      <c r="N2873" t="str">
        <f t="shared" si="179"/>
        <v>01</v>
      </c>
    </row>
    <row r="2874" spans="1:14" x14ac:dyDescent="0.3">
      <c r="A2874">
        <v>1</v>
      </c>
      <c r="B2874">
        <v>6</v>
      </c>
      <c r="C2874" s="1">
        <v>40566</v>
      </c>
      <c r="D2874" s="21" t="str">
        <f t="shared" si="176"/>
        <v>23-Jan-2011</v>
      </c>
      <c r="E2874" s="2">
        <v>0.4375</v>
      </c>
      <c r="F2874" s="1">
        <v>40566</v>
      </c>
      <c r="G2874" s="2">
        <v>0.58472222222222225</v>
      </c>
      <c r="H2874">
        <v>70</v>
      </c>
      <c r="I2874">
        <v>212</v>
      </c>
      <c r="J2874" t="s">
        <v>8</v>
      </c>
      <c r="K2874" t="s">
        <v>21</v>
      </c>
      <c r="L2874" t="str">
        <f t="shared" si="177"/>
        <v>Morning</v>
      </c>
      <c r="M2874" t="str">
        <f t="shared" si="178"/>
        <v>10</v>
      </c>
      <c r="N2874" t="str">
        <f t="shared" si="179"/>
        <v>14</v>
      </c>
    </row>
    <row r="2875" spans="1:14" x14ac:dyDescent="0.3">
      <c r="A2875">
        <v>1</v>
      </c>
      <c r="B2875">
        <v>5</v>
      </c>
      <c r="C2875" s="1">
        <v>40566</v>
      </c>
      <c r="D2875" s="21" t="str">
        <f t="shared" si="176"/>
        <v>23-Jan-2011</v>
      </c>
      <c r="E2875" s="2">
        <v>0.44444444444444442</v>
      </c>
      <c r="F2875" s="1">
        <v>40566</v>
      </c>
      <c r="G2875" s="2">
        <v>0.54583333333333328</v>
      </c>
      <c r="H2875">
        <v>50</v>
      </c>
      <c r="I2875">
        <v>146</v>
      </c>
      <c r="J2875" t="s">
        <v>8</v>
      </c>
      <c r="K2875" t="s">
        <v>21</v>
      </c>
      <c r="L2875" t="str">
        <f t="shared" si="177"/>
        <v>Morning</v>
      </c>
      <c r="M2875" t="str">
        <f t="shared" si="178"/>
        <v>10</v>
      </c>
      <c r="N2875" t="str">
        <f t="shared" si="179"/>
        <v>13</v>
      </c>
    </row>
    <row r="2876" spans="1:14" x14ac:dyDescent="0.3">
      <c r="A2876">
        <v>1</v>
      </c>
      <c r="B2876">
        <v>6</v>
      </c>
      <c r="C2876" s="1">
        <v>40566</v>
      </c>
      <c r="D2876" s="21" t="str">
        <f t="shared" si="176"/>
        <v>23-Jan-2011</v>
      </c>
      <c r="E2876" s="2">
        <v>0.4826388888888889</v>
      </c>
      <c r="F2876" s="1">
        <v>40566</v>
      </c>
      <c r="G2876" s="2">
        <v>0.59444444444444444</v>
      </c>
      <c r="H2876">
        <v>50</v>
      </c>
      <c r="I2876">
        <v>161</v>
      </c>
      <c r="J2876" t="s">
        <v>8</v>
      </c>
      <c r="K2876" t="s">
        <v>21</v>
      </c>
      <c r="L2876" t="str">
        <f t="shared" si="177"/>
        <v>Morning</v>
      </c>
      <c r="M2876" t="str">
        <f t="shared" si="178"/>
        <v>11</v>
      </c>
      <c r="N2876" t="str">
        <f t="shared" si="179"/>
        <v>14</v>
      </c>
    </row>
    <row r="2877" spans="1:14" x14ac:dyDescent="0.3">
      <c r="A2877">
        <v>1</v>
      </c>
      <c r="B2877">
        <v>6</v>
      </c>
      <c r="C2877" s="1">
        <v>40566</v>
      </c>
      <c r="D2877" s="21" t="str">
        <f t="shared" si="176"/>
        <v>23-Jan-2011</v>
      </c>
      <c r="E2877" s="2">
        <v>0.51944444444444449</v>
      </c>
      <c r="F2877" s="1">
        <v>40566</v>
      </c>
      <c r="G2877" s="2">
        <v>0.72777777777777775</v>
      </c>
      <c r="H2877">
        <v>90</v>
      </c>
      <c r="I2877">
        <v>300</v>
      </c>
      <c r="J2877" t="s">
        <v>8</v>
      </c>
      <c r="K2877" t="s">
        <v>21</v>
      </c>
      <c r="L2877" t="str">
        <f t="shared" si="177"/>
        <v>Morning</v>
      </c>
      <c r="M2877" t="str">
        <f t="shared" si="178"/>
        <v>12</v>
      </c>
      <c r="N2877" t="str">
        <f t="shared" si="179"/>
        <v>17</v>
      </c>
    </row>
    <row r="2878" spans="1:14" x14ac:dyDescent="0.3">
      <c r="A2878">
        <v>1</v>
      </c>
      <c r="B2878">
        <v>6</v>
      </c>
      <c r="C2878" s="1">
        <v>40566</v>
      </c>
      <c r="D2878" s="21" t="str">
        <f t="shared" si="176"/>
        <v>23-Jan-2011</v>
      </c>
      <c r="E2878" s="2">
        <v>0.53125</v>
      </c>
      <c r="F2878" s="1">
        <v>40566</v>
      </c>
      <c r="G2878" s="2">
        <v>0.59027777777777779</v>
      </c>
      <c r="H2878">
        <v>50</v>
      </c>
      <c r="I2878">
        <v>85</v>
      </c>
      <c r="J2878" t="s">
        <v>8</v>
      </c>
      <c r="K2878" t="s">
        <v>21</v>
      </c>
      <c r="L2878" t="str">
        <f t="shared" si="177"/>
        <v>Morning</v>
      </c>
      <c r="M2878" t="str">
        <f t="shared" si="178"/>
        <v>12</v>
      </c>
      <c r="N2878" t="str">
        <f t="shared" si="179"/>
        <v>14</v>
      </c>
    </row>
    <row r="2879" spans="1:14" x14ac:dyDescent="0.3">
      <c r="A2879">
        <v>1</v>
      </c>
      <c r="B2879">
        <v>5</v>
      </c>
      <c r="C2879" s="1">
        <v>40566</v>
      </c>
      <c r="D2879" s="21" t="str">
        <f t="shared" si="176"/>
        <v>23-Jan-2011</v>
      </c>
      <c r="E2879" s="2">
        <v>0.5541666666666667</v>
      </c>
      <c r="F2879" s="1">
        <v>40566</v>
      </c>
      <c r="G2879" s="2">
        <v>0.6430555555555556</v>
      </c>
      <c r="H2879">
        <v>50</v>
      </c>
      <c r="I2879">
        <v>128</v>
      </c>
      <c r="J2879" t="s">
        <v>8</v>
      </c>
      <c r="K2879" t="s">
        <v>21</v>
      </c>
      <c r="L2879" t="str">
        <f t="shared" si="177"/>
        <v>Morning</v>
      </c>
      <c r="M2879" t="str">
        <f t="shared" si="178"/>
        <v>13</v>
      </c>
      <c r="N2879" t="str">
        <f t="shared" si="179"/>
        <v>15</v>
      </c>
    </row>
    <row r="2880" spans="1:14" x14ac:dyDescent="0.3">
      <c r="A2880">
        <v>1</v>
      </c>
      <c r="B2880">
        <v>6</v>
      </c>
      <c r="C2880" s="1">
        <v>40566</v>
      </c>
      <c r="D2880" s="21" t="str">
        <f t="shared" si="176"/>
        <v>23-Jan-2011</v>
      </c>
      <c r="E2880" s="2">
        <v>0.57708333333333328</v>
      </c>
      <c r="F2880" s="1">
        <v>40566</v>
      </c>
      <c r="G2880" s="2">
        <v>0.80763888888888891</v>
      </c>
      <c r="H2880">
        <v>110</v>
      </c>
      <c r="I2880">
        <v>332</v>
      </c>
      <c r="J2880" t="s">
        <v>8</v>
      </c>
      <c r="K2880" t="s">
        <v>21</v>
      </c>
      <c r="L2880" t="str">
        <f t="shared" si="177"/>
        <v>Morning</v>
      </c>
      <c r="M2880" t="str">
        <f t="shared" si="178"/>
        <v>13</v>
      </c>
      <c r="N2880" t="str">
        <f t="shared" si="179"/>
        <v>19</v>
      </c>
    </row>
    <row r="2881" spans="1:14" x14ac:dyDescent="0.3">
      <c r="A2881">
        <v>1</v>
      </c>
      <c r="B2881">
        <v>5</v>
      </c>
      <c r="C2881" s="1">
        <v>40566</v>
      </c>
      <c r="D2881" s="21" t="str">
        <f t="shared" si="176"/>
        <v>23-Jan-2011</v>
      </c>
      <c r="E2881" s="2">
        <v>0.57916666666666672</v>
      </c>
      <c r="F2881" s="1">
        <v>40566</v>
      </c>
      <c r="G2881" s="2">
        <v>0.78125</v>
      </c>
      <c r="H2881">
        <v>90</v>
      </c>
      <c r="I2881">
        <v>291</v>
      </c>
      <c r="J2881" t="s">
        <v>8</v>
      </c>
      <c r="K2881" t="s">
        <v>21</v>
      </c>
      <c r="L2881" t="str">
        <f t="shared" si="177"/>
        <v>Morning</v>
      </c>
      <c r="M2881" t="str">
        <f t="shared" si="178"/>
        <v>13</v>
      </c>
      <c r="N2881" t="str">
        <f t="shared" si="179"/>
        <v>18</v>
      </c>
    </row>
    <row r="2882" spans="1:14" x14ac:dyDescent="0.3">
      <c r="A2882">
        <v>1</v>
      </c>
      <c r="B2882">
        <v>5</v>
      </c>
      <c r="C2882" s="1">
        <v>40566</v>
      </c>
      <c r="D2882" s="21" t="str">
        <f t="shared" si="176"/>
        <v>23-Jan-2011</v>
      </c>
      <c r="E2882" s="2">
        <v>0.59861111111111109</v>
      </c>
      <c r="F2882" s="1">
        <v>40566</v>
      </c>
      <c r="G2882" s="2">
        <v>0.77013888888888893</v>
      </c>
      <c r="H2882">
        <v>90</v>
      </c>
      <c r="I2882">
        <v>247</v>
      </c>
      <c r="J2882" t="s">
        <v>8</v>
      </c>
      <c r="K2882" t="s">
        <v>21</v>
      </c>
      <c r="L2882" t="str">
        <f t="shared" si="177"/>
        <v>Afternoon</v>
      </c>
      <c r="M2882" t="str">
        <f t="shared" si="178"/>
        <v>14</v>
      </c>
      <c r="N2882" t="str">
        <f t="shared" si="179"/>
        <v>18</v>
      </c>
    </row>
    <row r="2883" spans="1:14" x14ac:dyDescent="0.3">
      <c r="A2883">
        <v>1</v>
      </c>
      <c r="B2883">
        <v>5</v>
      </c>
      <c r="C2883" s="1">
        <v>40566</v>
      </c>
      <c r="D2883" s="21" t="str">
        <f t="shared" ref="D2883:D2946" si="180" xml:space="preserve"> TEXT(C2883, "dd-Mmm-yyyy")</f>
        <v>23-Jan-2011</v>
      </c>
      <c r="E2883" s="2">
        <v>0.60416666666666663</v>
      </c>
      <c r="F2883" s="1">
        <v>40566</v>
      </c>
      <c r="G2883" s="2">
        <v>0.7090277777777777</v>
      </c>
      <c r="H2883">
        <v>50</v>
      </c>
      <c r="I2883">
        <v>151</v>
      </c>
      <c r="J2883" t="s">
        <v>8</v>
      </c>
      <c r="K2883" t="s">
        <v>21</v>
      </c>
      <c r="L2883" t="str">
        <f t="shared" ref="L2883:L2946" si="181">IF(AND(E2883&gt;$T$6,E2883&lt;=$U$6),"Morning",IF(AND(E2883&gt;$U$6,E2883&lt;=$V$6),"Afternoon", IF(AND(E2883&gt;$V$6,E2883&lt;=$W$6),"Evening", "Night")))</f>
        <v>Afternoon</v>
      </c>
      <c r="M2883" t="str">
        <f t="shared" ref="M2883:M2946" si="182" xml:space="preserve"> TEXT(E2883, "H")</f>
        <v>14</v>
      </c>
      <c r="N2883" t="str">
        <f t="shared" ref="N2883:N2946" si="183" xml:space="preserve"> TEXT(G2883,"HH")</f>
        <v>17</v>
      </c>
    </row>
    <row r="2884" spans="1:14" x14ac:dyDescent="0.3">
      <c r="A2884">
        <v>1</v>
      </c>
      <c r="B2884">
        <v>5</v>
      </c>
      <c r="C2884" s="1">
        <v>40566</v>
      </c>
      <c r="D2884" s="21" t="str">
        <f t="shared" si="180"/>
        <v>23-Jan-2011</v>
      </c>
      <c r="E2884" s="2">
        <v>0.61875000000000002</v>
      </c>
      <c r="F2884" s="1">
        <v>40566</v>
      </c>
      <c r="G2884" s="2">
        <v>0.7368055555555556</v>
      </c>
      <c r="H2884">
        <v>50</v>
      </c>
      <c r="I2884">
        <v>170</v>
      </c>
      <c r="J2884" t="s">
        <v>8</v>
      </c>
      <c r="K2884" t="s">
        <v>21</v>
      </c>
      <c r="L2884" t="str">
        <f t="shared" si="181"/>
        <v>Afternoon</v>
      </c>
      <c r="M2884" t="str">
        <f t="shared" si="182"/>
        <v>14</v>
      </c>
      <c r="N2884" t="str">
        <f t="shared" si="183"/>
        <v>17</v>
      </c>
    </row>
    <row r="2885" spans="1:14" x14ac:dyDescent="0.3">
      <c r="A2885">
        <v>1</v>
      </c>
      <c r="B2885">
        <v>6</v>
      </c>
      <c r="C2885" s="1">
        <v>40566</v>
      </c>
      <c r="D2885" s="21" t="str">
        <f t="shared" si="180"/>
        <v>23-Jan-2011</v>
      </c>
      <c r="E2885" s="2">
        <v>0.62083333333333335</v>
      </c>
      <c r="F2885" s="1">
        <v>40566</v>
      </c>
      <c r="G2885" s="2">
        <v>0.77500000000000002</v>
      </c>
      <c r="H2885">
        <v>70</v>
      </c>
      <c r="I2885">
        <v>222</v>
      </c>
      <c r="J2885" t="s">
        <v>8</v>
      </c>
      <c r="K2885" t="s">
        <v>21</v>
      </c>
      <c r="L2885" t="str">
        <f t="shared" si="181"/>
        <v>Afternoon</v>
      </c>
      <c r="M2885" t="str">
        <f t="shared" si="182"/>
        <v>14</v>
      </c>
      <c r="N2885" t="str">
        <f t="shared" si="183"/>
        <v>18</v>
      </c>
    </row>
    <row r="2886" spans="1:14" x14ac:dyDescent="0.3">
      <c r="A2886">
        <v>1</v>
      </c>
      <c r="B2886">
        <v>8</v>
      </c>
      <c r="C2886" s="1">
        <v>40566</v>
      </c>
      <c r="D2886" s="21" t="str">
        <f t="shared" si="180"/>
        <v>23-Jan-2011</v>
      </c>
      <c r="E2886" s="2">
        <v>0.64374999999999993</v>
      </c>
      <c r="F2886" s="1">
        <v>40566</v>
      </c>
      <c r="G2886" s="2">
        <v>0.74375000000000002</v>
      </c>
      <c r="H2886">
        <v>50</v>
      </c>
      <c r="I2886">
        <v>144</v>
      </c>
      <c r="J2886" t="s">
        <v>8</v>
      </c>
      <c r="K2886" t="s">
        <v>21</v>
      </c>
      <c r="L2886" t="str">
        <f t="shared" si="181"/>
        <v>Afternoon</v>
      </c>
      <c r="M2886" t="str">
        <f t="shared" si="182"/>
        <v>15</v>
      </c>
      <c r="N2886" t="str">
        <f t="shared" si="183"/>
        <v>17</v>
      </c>
    </row>
    <row r="2887" spans="1:14" x14ac:dyDescent="0.3">
      <c r="A2887">
        <v>1</v>
      </c>
      <c r="B2887">
        <v>8</v>
      </c>
      <c r="C2887" s="1">
        <v>40566</v>
      </c>
      <c r="D2887" s="21" t="str">
        <f t="shared" si="180"/>
        <v>23-Jan-2011</v>
      </c>
      <c r="E2887" s="2">
        <v>0.68888888888888899</v>
      </c>
      <c r="F2887" s="1">
        <v>40566</v>
      </c>
      <c r="G2887" s="2">
        <v>0.81458333333333333</v>
      </c>
      <c r="H2887">
        <v>70</v>
      </c>
      <c r="I2887">
        <v>181</v>
      </c>
      <c r="J2887" t="s">
        <v>8</v>
      </c>
      <c r="K2887" t="s">
        <v>21</v>
      </c>
      <c r="L2887" t="str">
        <f t="shared" si="181"/>
        <v>Afternoon</v>
      </c>
      <c r="M2887" t="str">
        <f t="shared" si="182"/>
        <v>16</v>
      </c>
      <c r="N2887" t="str">
        <f t="shared" si="183"/>
        <v>19</v>
      </c>
    </row>
    <row r="2888" spans="1:14" x14ac:dyDescent="0.3">
      <c r="A2888">
        <v>1</v>
      </c>
      <c r="B2888">
        <v>8</v>
      </c>
      <c r="C2888" s="1">
        <v>40566</v>
      </c>
      <c r="D2888" s="21" t="str">
        <f t="shared" si="180"/>
        <v>23-Jan-2011</v>
      </c>
      <c r="E2888" s="2">
        <v>0.7006944444444444</v>
      </c>
      <c r="F2888" s="1">
        <v>40566</v>
      </c>
      <c r="G2888" s="2">
        <v>0.82847222222222217</v>
      </c>
      <c r="H2888">
        <v>70</v>
      </c>
      <c r="I2888">
        <v>184</v>
      </c>
      <c r="J2888" t="s">
        <v>8</v>
      </c>
      <c r="K2888" t="s">
        <v>21</v>
      </c>
      <c r="L2888" t="str">
        <f t="shared" si="181"/>
        <v>Afternoon</v>
      </c>
      <c r="M2888" t="str">
        <f t="shared" si="182"/>
        <v>16</v>
      </c>
      <c r="N2888" t="str">
        <f t="shared" si="183"/>
        <v>19</v>
      </c>
    </row>
    <row r="2889" spans="1:14" x14ac:dyDescent="0.3">
      <c r="A2889">
        <v>1</v>
      </c>
      <c r="B2889">
        <v>8</v>
      </c>
      <c r="C2889" s="1">
        <v>40566</v>
      </c>
      <c r="D2889" s="21" t="str">
        <f t="shared" si="180"/>
        <v>23-Jan-2011</v>
      </c>
      <c r="E2889" s="2">
        <v>0.7368055555555556</v>
      </c>
      <c r="F2889" s="1">
        <v>40566</v>
      </c>
      <c r="G2889" s="2">
        <v>0.85625000000000007</v>
      </c>
      <c r="H2889">
        <v>50</v>
      </c>
      <c r="I2889">
        <v>172</v>
      </c>
      <c r="J2889" t="s">
        <v>8</v>
      </c>
      <c r="K2889" t="s">
        <v>21</v>
      </c>
      <c r="L2889" t="str">
        <f t="shared" si="181"/>
        <v>Afternoon</v>
      </c>
      <c r="M2889" t="str">
        <f t="shared" si="182"/>
        <v>17</v>
      </c>
      <c r="N2889" t="str">
        <f t="shared" si="183"/>
        <v>20</v>
      </c>
    </row>
    <row r="2890" spans="1:14" x14ac:dyDescent="0.3">
      <c r="A2890">
        <v>1</v>
      </c>
      <c r="B2890">
        <v>6</v>
      </c>
      <c r="C2890" s="1">
        <v>40566</v>
      </c>
      <c r="D2890" s="21" t="str">
        <f t="shared" si="180"/>
        <v>23-Jan-2011</v>
      </c>
      <c r="E2890" s="2">
        <v>0.73888888888888893</v>
      </c>
      <c r="F2890" s="1">
        <v>40566</v>
      </c>
      <c r="G2890" s="2">
        <v>0.87847222222222221</v>
      </c>
      <c r="H2890">
        <v>70</v>
      </c>
      <c r="I2890">
        <v>201</v>
      </c>
      <c r="J2890" t="s">
        <v>8</v>
      </c>
      <c r="K2890" t="s">
        <v>21</v>
      </c>
      <c r="L2890" t="str">
        <f t="shared" si="181"/>
        <v>Afternoon</v>
      </c>
      <c r="M2890" t="str">
        <f t="shared" si="182"/>
        <v>17</v>
      </c>
      <c r="N2890" t="str">
        <f t="shared" si="183"/>
        <v>21</v>
      </c>
    </row>
    <row r="2891" spans="1:14" x14ac:dyDescent="0.3">
      <c r="A2891">
        <v>1</v>
      </c>
      <c r="B2891">
        <v>5</v>
      </c>
      <c r="C2891" s="1">
        <v>40566</v>
      </c>
      <c r="D2891" s="21" t="str">
        <f t="shared" si="180"/>
        <v>23-Jan-2011</v>
      </c>
      <c r="E2891" s="2">
        <v>0.7402777777777777</v>
      </c>
      <c r="F2891" s="1">
        <v>40566</v>
      </c>
      <c r="G2891" s="2">
        <v>0.76458333333333339</v>
      </c>
      <c r="H2891">
        <v>50</v>
      </c>
      <c r="I2891">
        <v>35</v>
      </c>
      <c r="J2891" t="s">
        <v>8</v>
      </c>
      <c r="K2891" t="s">
        <v>21</v>
      </c>
      <c r="L2891" t="str">
        <f t="shared" si="181"/>
        <v>Afternoon</v>
      </c>
      <c r="M2891" t="str">
        <f t="shared" si="182"/>
        <v>17</v>
      </c>
      <c r="N2891" t="str">
        <f t="shared" si="183"/>
        <v>18</v>
      </c>
    </row>
    <row r="2892" spans="1:14" x14ac:dyDescent="0.3">
      <c r="A2892">
        <v>1</v>
      </c>
      <c r="B2892">
        <v>5</v>
      </c>
      <c r="C2892" s="1">
        <v>40566</v>
      </c>
      <c r="D2892" s="21" t="str">
        <f t="shared" si="180"/>
        <v>23-Jan-2011</v>
      </c>
      <c r="E2892" s="2">
        <v>0.76388888888888884</v>
      </c>
      <c r="F2892" s="1">
        <v>40566</v>
      </c>
      <c r="G2892" s="2">
        <v>0.96597222222222223</v>
      </c>
      <c r="H2892">
        <v>90</v>
      </c>
      <c r="I2892">
        <v>291</v>
      </c>
      <c r="J2892" t="s">
        <v>8</v>
      </c>
      <c r="K2892" t="s">
        <v>21</v>
      </c>
      <c r="L2892" t="str">
        <f t="shared" si="181"/>
        <v>Evening</v>
      </c>
      <c r="M2892" t="str">
        <f t="shared" si="182"/>
        <v>18</v>
      </c>
      <c r="N2892" t="str">
        <f t="shared" si="183"/>
        <v>23</v>
      </c>
    </row>
    <row r="2893" spans="1:14" x14ac:dyDescent="0.3">
      <c r="A2893">
        <v>1</v>
      </c>
      <c r="B2893">
        <v>5</v>
      </c>
      <c r="C2893" s="1">
        <v>40566</v>
      </c>
      <c r="D2893" s="21" t="str">
        <f t="shared" si="180"/>
        <v>23-Jan-2011</v>
      </c>
      <c r="E2893" s="2">
        <v>0.79236111111111107</v>
      </c>
      <c r="F2893" s="1">
        <v>40566</v>
      </c>
      <c r="G2893" s="2">
        <v>0.88611111111111107</v>
      </c>
      <c r="H2893">
        <v>50</v>
      </c>
      <c r="I2893">
        <v>135</v>
      </c>
      <c r="J2893" t="s">
        <v>8</v>
      </c>
      <c r="K2893" t="s">
        <v>21</v>
      </c>
      <c r="L2893" t="str">
        <f t="shared" si="181"/>
        <v>Evening</v>
      </c>
      <c r="M2893" t="str">
        <f t="shared" si="182"/>
        <v>19</v>
      </c>
      <c r="N2893" t="str">
        <f t="shared" si="183"/>
        <v>21</v>
      </c>
    </row>
    <row r="2894" spans="1:14" x14ac:dyDescent="0.3">
      <c r="A2894">
        <v>1</v>
      </c>
      <c r="B2894">
        <v>5</v>
      </c>
      <c r="C2894" s="1">
        <v>40566</v>
      </c>
      <c r="D2894" s="21" t="str">
        <f t="shared" si="180"/>
        <v>23-Jan-2011</v>
      </c>
      <c r="E2894" s="2">
        <v>0.83958333333333324</v>
      </c>
      <c r="F2894" s="1">
        <v>40566</v>
      </c>
      <c r="G2894" s="2">
        <v>0.94027777777777777</v>
      </c>
      <c r="H2894">
        <v>50</v>
      </c>
      <c r="I2894">
        <v>145</v>
      </c>
      <c r="J2894" t="s">
        <v>8</v>
      </c>
      <c r="K2894" t="s">
        <v>21</v>
      </c>
      <c r="L2894" t="str">
        <f t="shared" si="181"/>
        <v>Evening</v>
      </c>
      <c r="M2894" t="str">
        <f t="shared" si="182"/>
        <v>20</v>
      </c>
      <c r="N2894" t="str">
        <f t="shared" si="183"/>
        <v>22</v>
      </c>
    </row>
    <row r="2895" spans="1:14" x14ac:dyDescent="0.3">
      <c r="A2895">
        <v>1</v>
      </c>
      <c r="B2895">
        <v>5</v>
      </c>
      <c r="C2895" s="1">
        <v>40566</v>
      </c>
      <c r="D2895" s="21" t="str">
        <f t="shared" si="180"/>
        <v>23-Jan-2011</v>
      </c>
      <c r="E2895" s="2">
        <v>0.84305555555555556</v>
      </c>
      <c r="F2895" s="1">
        <v>40566</v>
      </c>
      <c r="G2895" s="2">
        <v>0.89513888888888893</v>
      </c>
      <c r="H2895">
        <v>50</v>
      </c>
      <c r="I2895">
        <v>75</v>
      </c>
      <c r="J2895" t="s">
        <v>8</v>
      </c>
      <c r="K2895" t="s">
        <v>21</v>
      </c>
      <c r="L2895" t="str">
        <f t="shared" si="181"/>
        <v>Evening</v>
      </c>
      <c r="M2895" t="str">
        <f t="shared" si="182"/>
        <v>20</v>
      </c>
      <c r="N2895" t="str">
        <f t="shared" si="183"/>
        <v>21</v>
      </c>
    </row>
    <row r="2896" spans="1:14" x14ac:dyDescent="0.3">
      <c r="A2896">
        <v>1</v>
      </c>
      <c r="B2896">
        <v>6</v>
      </c>
      <c r="C2896" s="1">
        <v>40566</v>
      </c>
      <c r="D2896" s="21" t="str">
        <f t="shared" si="180"/>
        <v>23-Jan-2011</v>
      </c>
      <c r="E2896" s="2">
        <v>0.8618055555555556</v>
      </c>
      <c r="F2896" s="1">
        <v>40566</v>
      </c>
      <c r="G2896" s="2">
        <v>0.93611111111111101</v>
      </c>
      <c r="H2896">
        <v>50</v>
      </c>
      <c r="I2896">
        <v>107</v>
      </c>
      <c r="J2896" t="s">
        <v>8</v>
      </c>
      <c r="K2896" t="s">
        <v>21</v>
      </c>
      <c r="L2896" t="str">
        <f t="shared" si="181"/>
        <v>Evening</v>
      </c>
      <c r="M2896" t="str">
        <f t="shared" si="182"/>
        <v>20</v>
      </c>
      <c r="N2896" t="str">
        <f t="shared" si="183"/>
        <v>22</v>
      </c>
    </row>
    <row r="2897" spans="1:14" x14ac:dyDescent="0.3">
      <c r="A2897">
        <v>1</v>
      </c>
      <c r="B2897">
        <v>6</v>
      </c>
      <c r="C2897" s="1">
        <v>40566</v>
      </c>
      <c r="D2897" s="21" t="str">
        <f t="shared" si="180"/>
        <v>23-Jan-2011</v>
      </c>
      <c r="E2897" s="2">
        <v>0.8930555555555556</v>
      </c>
      <c r="F2897" s="1">
        <v>40567</v>
      </c>
      <c r="G2897" s="2">
        <v>2.4305555555555556E-2</v>
      </c>
      <c r="H2897">
        <v>70</v>
      </c>
      <c r="I2897">
        <v>189</v>
      </c>
      <c r="J2897" t="s">
        <v>8</v>
      </c>
      <c r="K2897" t="s">
        <v>21</v>
      </c>
      <c r="L2897" t="str">
        <f t="shared" si="181"/>
        <v>Evening</v>
      </c>
      <c r="M2897" t="str">
        <f t="shared" si="182"/>
        <v>21</v>
      </c>
      <c r="N2897" t="str">
        <f t="shared" si="183"/>
        <v>00</v>
      </c>
    </row>
    <row r="2898" spans="1:14" x14ac:dyDescent="0.3">
      <c r="A2898">
        <v>1</v>
      </c>
      <c r="B2898">
        <v>5</v>
      </c>
      <c r="C2898" s="1">
        <v>40572</v>
      </c>
      <c r="D2898" s="21" t="str">
        <f t="shared" si="180"/>
        <v>29-Jan-2011</v>
      </c>
      <c r="E2898" s="2">
        <v>0.53749999999999998</v>
      </c>
      <c r="F2898" s="1">
        <v>40572</v>
      </c>
      <c r="G2898" s="2">
        <v>0.64444444444444449</v>
      </c>
      <c r="H2898" s="3">
        <v>300</v>
      </c>
      <c r="I2898">
        <v>154</v>
      </c>
      <c r="J2898" t="s">
        <v>8</v>
      </c>
      <c r="K2898" t="s">
        <v>18</v>
      </c>
      <c r="L2898" t="str">
        <f t="shared" si="181"/>
        <v>Morning</v>
      </c>
      <c r="M2898" t="str">
        <f t="shared" si="182"/>
        <v>12</v>
      </c>
      <c r="N2898" t="str">
        <f t="shared" si="183"/>
        <v>15</v>
      </c>
    </row>
    <row r="2899" spans="1:14" x14ac:dyDescent="0.3">
      <c r="A2899">
        <v>1</v>
      </c>
      <c r="B2899">
        <v>6</v>
      </c>
      <c r="C2899" s="1">
        <v>40572</v>
      </c>
      <c r="D2899" s="21" t="str">
        <f t="shared" si="180"/>
        <v>29-Jan-2011</v>
      </c>
      <c r="E2899" s="2">
        <v>0.54375000000000007</v>
      </c>
      <c r="F2899" s="1">
        <v>40572</v>
      </c>
      <c r="G2899" s="2">
        <v>0.61527777777777781</v>
      </c>
      <c r="H2899">
        <v>50</v>
      </c>
      <c r="I2899">
        <v>103</v>
      </c>
      <c r="J2899" t="s">
        <v>8</v>
      </c>
      <c r="K2899" t="s">
        <v>18</v>
      </c>
      <c r="L2899" t="str">
        <f t="shared" si="181"/>
        <v>Morning</v>
      </c>
      <c r="M2899" t="str">
        <f t="shared" si="182"/>
        <v>13</v>
      </c>
      <c r="N2899" t="str">
        <f t="shared" si="183"/>
        <v>14</v>
      </c>
    </row>
    <row r="2900" spans="1:14" x14ac:dyDescent="0.3">
      <c r="A2900">
        <v>1</v>
      </c>
      <c r="B2900">
        <v>6</v>
      </c>
      <c r="C2900" s="1">
        <v>40572</v>
      </c>
      <c r="D2900" s="21" t="str">
        <f t="shared" si="180"/>
        <v>29-Jan-2011</v>
      </c>
      <c r="E2900" s="2">
        <v>0.55625000000000002</v>
      </c>
      <c r="F2900" s="1">
        <v>40572</v>
      </c>
      <c r="G2900" s="2">
        <v>0.74861111111111101</v>
      </c>
      <c r="H2900">
        <v>90</v>
      </c>
      <c r="I2900">
        <v>277</v>
      </c>
      <c r="J2900" t="s">
        <v>8</v>
      </c>
      <c r="K2900" t="s">
        <v>18</v>
      </c>
      <c r="L2900" t="str">
        <f t="shared" si="181"/>
        <v>Morning</v>
      </c>
      <c r="M2900" t="str">
        <f t="shared" si="182"/>
        <v>13</v>
      </c>
      <c r="N2900" t="str">
        <f t="shared" si="183"/>
        <v>17</v>
      </c>
    </row>
    <row r="2901" spans="1:14" x14ac:dyDescent="0.3">
      <c r="A2901">
        <v>1</v>
      </c>
      <c r="B2901">
        <v>6</v>
      </c>
      <c r="C2901" s="1">
        <v>40572</v>
      </c>
      <c r="D2901" s="21" t="str">
        <f t="shared" si="180"/>
        <v>29-Jan-2011</v>
      </c>
      <c r="E2901" s="2">
        <v>0.57986111111111105</v>
      </c>
      <c r="F2901" s="1">
        <v>40572</v>
      </c>
      <c r="G2901" s="2">
        <v>0.91388888888888886</v>
      </c>
      <c r="H2901">
        <v>170</v>
      </c>
      <c r="I2901">
        <v>481</v>
      </c>
      <c r="J2901" t="s">
        <v>8</v>
      </c>
      <c r="K2901" t="s">
        <v>18</v>
      </c>
      <c r="L2901" t="str">
        <f t="shared" si="181"/>
        <v>Morning</v>
      </c>
      <c r="M2901" t="str">
        <f t="shared" si="182"/>
        <v>13</v>
      </c>
      <c r="N2901" t="str">
        <f t="shared" si="183"/>
        <v>21</v>
      </c>
    </row>
    <row r="2902" spans="1:14" x14ac:dyDescent="0.3">
      <c r="A2902">
        <v>1</v>
      </c>
      <c r="B2902">
        <v>6</v>
      </c>
      <c r="C2902" s="1">
        <v>40572</v>
      </c>
      <c r="D2902" s="21" t="str">
        <f t="shared" si="180"/>
        <v>29-Jan-2011</v>
      </c>
      <c r="E2902" s="2">
        <v>0.60555555555555551</v>
      </c>
      <c r="F2902" s="1">
        <v>40572</v>
      </c>
      <c r="G2902" s="2">
        <v>0.70208333333333339</v>
      </c>
      <c r="H2902">
        <v>50</v>
      </c>
      <c r="I2902">
        <v>139</v>
      </c>
      <c r="J2902" t="s">
        <v>8</v>
      </c>
      <c r="K2902" t="s">
        <v>18</v>
      </c>
      <c r="L2902" t="str">
        <f t="shared" si="181"/>
        <v>Afternoon</v>
      </c>
      <c r="M2902" t="str">
        <f t="shared" si="182"/>
        <v>14</v>
      </c>
      <c r="N2902" t="str">
        <f t="shared" si="183"/>
        <v>16</v>
      </c>
    </row>
    <row r="2903" spans="1:14" x14ac:dyDescent="0.3">
      <c r="A2903">
        <v>1</v>
      </c>
      <c r="B2903">
        <v>6</v>
      </c>
      <c r="C2903" s="1">
        <v>40572</v>
      </c>
      <c r="D2903" s="21" t="str">
        <f t="shared" si="180"/>
        <v>29-Jan-2011</v>
      </c>
      <c r="E2903" s="2">
        <v>0.63888888888888895</v>
      </c>
      <c r="F2903" s="1">
        <v>40572</v>
      </c>
      <c r="G2903" s="2">
        <v>0.8652777777777777</v>
      </c>
      <c r="H2903">
        <v>110</v>
      </c>
      <c r="I2903">
        <v>326</v>
      </c>
      <c r="J2903" t="s">
        <v>8</v>
      </c>
      <c r="K2903" t="s">
        <v>18</v>
      </c>
      <c r="L2903" t="str">
        <f t="shared" si="181"/>
        <v>Afternoon</v>
      </c>
      <c r="M2903" t="str">
        <f t="shared" si="182"/>
        <v>15</v>
      </c>
      <c r="N2903" t="str">
        <f t="shared" si="183"/>
        <v>20</v>
      </c>
    </row>
    <row r="2904" spans="1:14" x14ac:dyDescent="0.3">
      <c r="A2904">
        <v>1</v>
      </c>
      <c r="B2904">
        <v>8</v>
      </c>
      <c r="C2904" s="1">
        <v>40572</v>
      </c>
      <c r="D2904" s="21" t="str">
        <f t="shared" si="180"/>
        <v>29-Jan-2011</v>
      </c>
      <c r="E2904" s="2">
        <v>0.6777777777777777</v>
      </c>
      <c r="F2904" s="1">
        <v>40572</v>
      </c>
      <c r="G2904" s="2">
        <v>0.76388888888888884</v>
      </c>
      <c r="H2904">
        <v>50</v>
      </c>
      <c r="I2904">
        <v>124</v>
      </c>
      <c r="J2904" t="s">
        <v>8</v>
      </c>
      <c r="K2904" t="s">
        <v>18</v>
      </c>
      <c r="L2904" t="str">
        <f t="shared" si="181"/>
        <v>Afternoon</v>
      </c>
      <c r="M2904" t="str">
        <f t="shared" si="182"/>
        <v>16</v>
      </c>
      <c r="N2904" t="str">
        <f t="shared" si="183"/>
        <v>18</v>
      </c>
    </row>
    <row r="2905" spans="1:14" x14ac:dyDescent="0.3">
      <c r="A2905">
        <v>1</v>
      </c>
      <c r="B2905">
        <v>6</v>
      </c>
      <c r="C2905" s="1">
        <v>40572</v>
      </c>
      <c r="D2905" s="21" t="str">
        <f t="shared" si="180"/>
        <v>29-Jan-2011</v>
      </c>
      <c r="E2905" s="2">
        <v>0.72222222222222221</v>
      </c>
      <c r="F2905" s="1">
        <v>40572</v>
      </c>
      <c r="G2905" s="2">
        <v>0.74513888888888891</v>
      </c>
      <c r="H2905">
        <v>50</v>
      </c>
      <c r="I2905">
        <v>33</v>
      </c>
      <c r="J2905" t="s">
        <v>8</v>
      </c>
      <c r="K2905" t="s">
        <v>18</v>
      </c>
      <c r="L2905" t="str">
        <f t="shared" si="181"/>
        <v>Afternoon</v>
      </c>
      <c r="M2905" t="str">
        <f t="shared" si="182"/>
        <v>17</v>
      </c>
      <c r="N2905" t="str">
        <f t="shared" si="183"/>
        <v>17</v>
      </c>
    </row>
    <row r="2906" spans="1:14" x14ac:dyDescent="0.3">
      <c r="A2906">
        <v>1</v>
      </c>
      <c r="B2906">
        <v>8</v>
      </c>
      <c r="C2906" s="1">
        <v>40572</v>
      </c>
      <c r="D2906" s="21" t="str">
        <f t="shared" si="180"/>
        <v>29-Jan-2011</v>
      </c>
      <c r="E2906" s="2">
        <v>0.75069444444444444</v>
      </c>
      <c r="F2906" s="1">
        <v>40572</v>
      </c>
      <c r="G2906" s="2">
        <v>0.9243055555555556</v>
      </c>
      <c r="H2906">
        <v>90</v>
      </c>
      <c r="I2906">
        <v>250</v>
      </c>
      <c r="J2906" t="s">
        <v>8</v>
      </c>
      <c r="K2906" t="s">
        <v>18</v>
      </c>
      <c r="L2906" t="str">
        <f t="shared" si="181"/>
        <v>Evening</v>
      </c>
      <c r="M2906" t="str">
        <f t="shared" si="182"/>
        <v>18</v>
      </c>
      <c r="N2906" t="str">
        <f t="shared" si="183"/>
        <v>22</v>
      </c>
    </row>
    <row r="2907" spans="1:14" x14ac:dyDescent="0.3">
      <c r="A2907">
        <v>1</v>
      </c>
      <c r="B2907">
        <v>5</v>
      </c>
      <c r="C2907" s="1">
        <v>40572</v>
      </c>
      <c r="D2907" s="21" t="str">
        <f t="shared" si="180"/>
        <v>29-Jan-2011</v>
      </c>
      <c r="E2907" s="2">
        <v>0.8041666666666667</v>
      </c>
      <c r="F2907" s="1">
        <v>40572</v>
      </c>
      <c r="G2907" s="2">
        <v>0.91041666666666676</v>
      </c>
      <c r="H2907">
        <v>50</v>
      </c>
      <c r="I2907">
        <v>153</v>
      </c>
      <c r="J2907" t="s">
        <v>8</v>
      </c>
      <c r="K2907" t="s">
        <v>18</v>
      </c>
      <c r="L2907" t="str">
        <f t="shared" si="181"/>
        <v>Evening</v>
      </c>
      <c r="M2907" t="str">
        <f t="shared" si="182"/>
        <v>19</v>
      </c>
      <c r="N2907" t="str">
        <f t="shared" si="183"/>
        <v>21</v>
      </c>
    </row>
    <row r="2908" spans="1:14" x14ac:dyDescent="0.3">
      <c r="A2908">
        <v>1</v>
      </c>
      <c r="B2908">
        <v>8</v>
      </c>
      <c r="C2908" s="1">
        <v>40572</v>
      </c>
      <c r="D2908" s="21" t="str">
        <f t="shared" si="180"/>
        <v>29-Jan-2011</v>
      </c>
      <c r="E2908" s="2">
        <v>0.8222222222222223</v>
      </c>
      <c r="F2908" s="1">
        <v>40572</v>
      </c>
      <c r="G2908" s="2">
        <v>0.93958333333333333</v>
      </c>
      <c r="H2908">
        <v>50</v>
      </c>
      <c r="I2908">
        <v>169</v>
      </c>
      <c r="J2908" t="s">
        <v>8</v>
      </c>
      <c r="K2908" t="s">
        <v>18</v>
      </c>
      <c r="L2908" t="str">
        <f t="shared" si="181"/>
        <v>Evening</v>
      </c>
      <c r="M2908" t="str">
        <f t="shared" si="182"/>
        <v>19</v>
      </c>
      <c r="N2908" t="str">
        <f t="shared" si="183"/>
        <v>22</v>
      </c>
    </row>
    <row r="2909" spans="1:14" x14ac:dyDescent="0.3">
      <c r="A2909">
        <v>1</v>
      </c>
      <c r="B2909">
        <v>6</v>
      </c>
      <c r="C2909" s="1">
        <v>40572</v>
      </c>
      <c r="D2909" s="21" t="str">
        <f t="shared" si="180"/>
        <v>29-Jan-2011</v>
      </c>
      <c r="E2909" s="2">
        <v>0.83333333333333337</v>
      </c>
      <c r="F2909" s="1">
        <v>40572</v>
      </c>
      <c r="G2909" s="2">
        <v>0.94861111111111107</v>
      </c>
      <c r="H2909">
        <v>50</v>
      </c>
      <c r="I2909">
        <v>166</v>
      </c>
      <c r="J2909" t="s">
        <v>8</v>
      </c>
      <c r="K2909" t="s">
        <v>18</v>
      </c>
      <c r="L2909" t="str">
        <f t="shared" si="181"/>
        <v>Evening</v>
      </c>
      <c r="M2909" t="str">
        <f t="shared" si="182"/>
        <v>20</v>
      </c>
      <c r="N2909" t="str">
        <f t="shared" si="183"/>
        <v>22</v>
      </c>
    </row>
    <row r="2910" spans="1:14" x14ac:dyDescent="0.3">
      <c r="A2910">
        <v>1</v>
      </c>
      <c r="B2910">
        <v>5</v>
      </c>
      <c r="C2910" s="1">
        <v>40572</v>
      </c>
      <c r="D2910" s="21" t="str">
        <f t="shared" si="180"/>
        <v>29-Jan-2011</v>
      </c>
      <c r="E2910" s="2">
        <v>0.84861111111111109</v>
      </c>
      <c r="F2910" s="1">
        <v>40572</v>
      </c>
      <c r="G2910" s="2">
        <v>0.96111111111111114</v>
      </c>
      <c r="H2910">
        <v>50</v>
      </c>
      <c r="I2910">
        <v>162</v>
      </c>
      <c r="J2910" t="s">
        <v>8</v>
      </c>
      <c r="K2910" t="s">
        <v>18</v>
      </c>
      <c r="L2910" t="str">
        <f t="shared" si="181"/>
        <v>Evening</v>
      </c>
      <c r="M2910" t="str">
        <f t="shared" si="182"/>
        <v>20</v>
      </c>
      <c r="N2910" t="str">
        <f t="shared" si="183"/>
        <v>23</v>
      </c>
    </row>
    <row r="2911" spans="1:14" x14ac:dyDescent="0.3">
      <c r="A2911">
        <v>1</v>
      </c>
      <c r="B2911">
        <v>6</v>
      </c>
      <c r="C2911" s="1">
        <v>40572</v>
      </c>
      <c r="D2911" s="21" t="str">
        <f t="shared" si="180"/>
        <v>29-Jan-2011</v>
      </c>
      <c r="E2911" s="2">
        <v>0.92361111111111116</v>
      </c>
      <c r="F2911" s="1">
        <v>40573</v>
      </c>
      <c r="G2911" s="2">
        <v>5.486111111111111E-2</v>
      </c>
      <c r="H2911">
        <v>70</v>
      </c>
      <c r="I2911">
        <v>189</v>
      </c>
      <c r="J2911" t="s">
        <v>8</v>
      </c>
      <c r="K2911" t="s">
        <v>18</v>
      </c>
      <c r="L2911" t="str">
        <f t="shared" si="181"/>
        <v>Night</v>
      </c>
      <c r="M2911" t="str">
        <f t="shared" si="182"/>
        <v>22</v>
      </c>
      <c r="N2911" t="str">
        <f t="shared" si="183"/>
        <v>01</v>
      </c>
    </row>
    <row r="2912" spans="1:14" x14ac:dyDescent="0.3">
      <c r="A2912">
        <v>1</v>
      </c>
      <c r="B2912">
        <v>5</v>
      </c>
      <c r="C2912" s="1">
        <v>40573</v>
      </c>
      <c r="D2912" s="21" t="str">
        <f t="shared" si="180"/>
        <v>30-Jan-2011</v>
      </c>
      <c r="E2912" s="2">
        <v>0.4152777777777778</v>
      </c>
      <c r="F2912" s="1">
        <v>40573</v>
      </c>
      <c r="G2912" s="2">
        <v>0.47083333333333338</v>
      </c>
      <c r="H2912">
        <v>50</v>
      </c>
      <c r="I2912">
        <v>80</v>
      </c>
      <c r="J2912" t="s">
        <v>8</v>
      </c>
      <c r="K2912" t="s">
        <v>21</v>
      </c>
      <c r="L2912" t="str">
        <f t="shared" si="181"/>
        <v>Night</v>
      </c>
      <c r="M2912" t="str">
        <f t="shared" si="182"/>
        <v>9</v>
      </c>
      <c r="N2912" t="str">
        <f t="shared" si="183"/>
        <v>11</v>
      </c>
    </row>
    <row r="2913" spans="1:14" x14ac:dyDescent="0.3">
      <c r="A2913">
        <v>1</v>
      </c>
      <c r="B2913">
        <v>6</v>
      </c>
      <c r="C2913" s="1">
        <v>40573</v>
      </c>
      <c r="D2913" s="21" t="str">
        <f t="shared" si="180"/>
        <v>30-Jan-2011</v>
      </c>
      <c r="E2913" s="2">
        <v>0.44097222222222227</v>
      </c>
      <c r="F2913" s="1">
        <v>40573</v>
      </c>
      <c r="G2913" s="2">
        <v>0.72569444444444453</v>
      </c>
      <c r="H2913">
        <v>130</v>
      </c>
      <c r="I2913">
        <v>410</v>
      </c>
      <c r="J2913" t="s">
        <v>8</v>
      </c>
      <c r="K2913" t="s">
        <v>21</v>
      </c>
      <c r="L2913" t="str">
        <f t="shared" si="181"/>
        <v>Morning</v>
      </c>
      <c r="M2913" t="str">
        <f t="shared" si="182"/>
        <v>10</v>
      </c>
      <c r="N2913" t="str">
        <f t="shared" si="183"/>
        <v>17</v>
      </c>
    </row>
    <row r="2914" spans="1:14" x14ac:dyDescent="0.3">
      <c r="A2914">
        <v>1</v>
      </c>
      <c r="B2914">
        <v>5</v>
      </c>
      <c r="C2914" s="1">
        <v>40573</v>
      </c>
      <c r="D2914" s="21" t="str">
        <f t="shared" si="180"/>
        <v>30-Jan-2011</v>
      </c>
      <c r="E2914" s="2">
        <v>0.52013888888888882</v>
      </c>
      <c r="F2914" s="1">
        <v>40573</v>
      </c>
      <c r="G2914" s="2">
        <v>0.60416666666666663</v>
      </c>
      <c r="H2914">
        <v>50</v>
      </c>
      <c r="I2914">
        <v>121</v>
      </c>
      <c r="J2914" t="s">
        <v>8</v>
      </c>
      <c r="K2914" t="s">
        <v>21</v>
      </c>
      <c r="L2914" t="str">
        <f t="shared" si="181"/>
        <v>Morning</v>
      </c>
      <c r="M2914" t="str">
        <f t="shared" si="182"/>
        <v>12</v>
      </c>
      <c r="N2914" t="str">
        <f t="shared" si="183"/>
        <v>14</v>
      </c>
    </row>
    <row r="2915" spans="1:14" x14ac:dyDescent="0.3">
      <c r="A2915">
        <v>1</v>
      </c>
      <c r="B2915">
        <v>5</v>
      </c>
      <c r="C2915" s="1">
        <v>40573</v>
      </c>
      <c r="D2915" s="21" t="str">
        <f t="shared" si="180"/>
        <v>30-Jan-2011</v>
      </c>
      <c r="E2915" s="2">
        <v>0.5625</v>
      </c>
      <c r="F2915" s="1">
        <v>40573</v>
      </c>
      <c r="G2915" s="2">
        <v>0.75277777777777777</v>
      </c>
      <c r="H2915">
        <v>90</v>
      </c>
      <c r="I2915">
        <v>274</v>
      </c>
      <c r="J2915" t="s">
        <v>8</v>
      </c>
      <c r="K2915" t="s">
        <v>21</v>
      </c>
      <c r="L2915" t="str">
        <f t="shared" si="181"/>
        <v>Morning</v>
      </c>
      <c r="M2915" t="str">
        <f t="shared" si="182"/>
        <v>13</v>
      </c>
      <c r="N2915" t="str">
        <f t="shared" si="183"/>
        <v>18</v>
      </c>
    </row>
    <row r="2916" spans="1:14" x14ac:dyDescent="0.3">
      <c r="A2916">
        <v>1</v>
      </c>
      <c r="B2916">
        <v>5</v>
      </c>
      <c r="C2916" s="1">
        <v>40573</v>
      </c>
      <c r="D2916" s="21" t="str">
        <f t="shared" si="180"/>
        <v>30-Jan-2011</v>
      </c>
      <c r="E2916" s="2">
        <v>0.57152777777777775</v>
      </c>
      <c r="F2916" s="1">
        <v>40573</v>
      </c>
      <c r="G2916" s="2">
        <v>0.66805555555555562</v>
      </c>
      <c r="H2916">
        <v>50</v>
      </c>
      <c r="I2916">
        <v>139</v>
      </c>
      <c r="J2916" t="s">
        <v>8</v>
      </c>
      <c r="K2916" t="s">
        <v>21</v>
      </c>
      <c r="L2916" t="str">
        <f t="shared" si="181"/>
        <v>Morning</v>
      </c>
      <c r="M2916" t="str">
        <f t="shared" si="182"/>
        <v>13</v>
      </c>
      <c r="N2916" t="str">
        <f t="shared" si="183"/>
        <v>16</v>
      </c>
    </row>
    <row r="2917" spans="1:14" x14ac:dyDescent="0.3">
      <c r="A2917">
        <v>1</v>
      </c>
      <c r="B2917">
        <v>5</v>
      </c>
      <c r="C2917" s="1">
        <v>40573</v>
      </c>
      <c r="D2917" s="21" t="str">
        <f t="shared" si="180"/>
        <v>30-Jan-2011</v>
      </c>
      <c r="E2917" s="2">
        <v>0.63194444444444442</v>
      </c>
      <c r="F2917" s="1">
        <v>40573</v>
      </c>
      <c r="G2917" s="2">
        <v>0.69652777777777775</v>
      </c>
      <c r="H2917">
        <v>50</v>
      </c>
      <c r="I2917">
        <v>93</v>
      </c>
      <c r="J2917" t="s">
        <v>8</v>
      </c>
      <c r="K2917" t="s">
        <v>21</v>
      </c>
      <c r="L2917" t="str">
        <f t="shared" si="181"/>
        <v>Afternoon</v>
      </c>
      <c r="M2917" t="str">
        <f t="shared" si="182"/>
        <v>15</v>
      </c>
      <c r="N2917" t="str">
        <f t="shared" si="183"/>
        <v>16</v>
      </c>
    </row>
    <row r="2918" spans="1:14" x14ac:dyDescent="0.3">
      <c r="A2918">
        <v>1</v>
      </c>
      <c r="B2918">
        <v>5</v>
      </c>
      <c r="C2918" s="1">
        <v>40573</v>
      </c>
      <c r="D2918" s="21" t="str">
        <f t="shared" si="180"/>
        <v>30-Jan-2011</v>
      </c>
      <c r="E2918" s="2">
        <v>0.67013888888888884</v>
      </c>
      <c r="F2918" s="1">
        <v>40573</v>
      </c>
      <c r="G2918" s="2">
        <v>0.70833333333333337</v>
      </c>
      <c r="H2918">
        <v>50</v>
      </c>
      <c r="I2918">
        <v>55</v>
      </c>
      <c r="J2918" t="s">
        <v>8</v>
      </c>
      <c r="K2918" t="s">
        <v>21</v>
      </c>
      <c r="L2918" t="str">
        <f t="shared" si="181"/>
        <v>Afternoon</v>
      </c>
      <c r="M2918" t="str">
        <f t="shared" si="182"/>
        <v>16</v>
      </c>
      <c r="N2918" t="str">
        <f t="shared" si="183"/>
        <v>17</v>
      </c>
    </row>
    <row r="2919" spans="1:14" x14ac:dyDescent="0.3">
      <c r="A2919">
        <v>1</v>
      </c>
      <c r="B2919">
        <v>6</v>
      </c>
      <c r="C2919" s="1">
        <v>40573</v>
      </c>
      <c r="D2919" s="21" t="str">
        <f t="shared" si="180"/>
        <v>30-Jan-2011</v>
      </c>
      <c r="E2919" s="2">
        <v>0.68125000000000002</v>
      </c>
      <c r="F2919" s="1">
        <v>40573</v>
      </c>
      <c r="G2919" s="2">
        <v>0.7416666666666667</v>
      </c>
      <c r="H2919">
        <v>50</v>
      </c>
      <c r="I2919">
        <v>87</v>
      </c>
      <c r="J2919" t="s">
        <v>8</v>
      </c>
      <c r="K2919" t="s">
        <v>21</v>
      </c>
      <c r="L2919" t="str">
        <f t="shared" si="181"/>
        <v>Afternoon</v>
      </c>
      <c r="M2919" t="str">
        <f t="shared" si="182"/>
        <v>16</v>
      </c>
      <c r="N2919" t="str">
        <f t="shared" si="183"/>
        <v>17</v>
      </c>
    </row>
    <row r="2920" spans="1:14" x14ac:dyDescent="0.3">
      <c r="A2920">
        <v>1</v>
      </c>
      <c r="B2920">
        <v>8</v>
      </c>
      <c r="C2920" s="1">
        <v>40573</v>
      </c>
      <c r="D2920" s="21" t="str">
        <f t="shared" si="180"/>
        <v>30-Jan-2011</v>
      </c>
      <c r="E2920" s="2">
        <v>0.68888888888888899</v>
      </c>
      <c r="F2920" s="1">
        <v>40573</v>
      </c>
      <c r="G2920" s="2">
        <v>0.70347222222222217</v>
      </c>
      <c r="H2920">
        <v>50</v>
      </c>
      <c r="I2920">
        <v>21</v>
      </c>
      <c r="J2920" t="s">
        <v>8</v>
      </c>
      <c r="K2920" t="s">
        <v>21</v>
      </c>
      <c r="L2920" t="str">
        <f t="shared" si="181"/>
        <v>Afternoon</v>
      </c>
      <c r="M2920" t="str">
        <f t="shared" si="182"/>
        <v>16</v>
      </c>
      <c r="N2920" t="str">
        <f t="shared" si="183"/>
        <v>16</v>
      </c>
    </row>
    <row r="2921" spans="1:14" x14ac:dyDescent="0.3">
      <c r="A2921">
        <v>1</v>
      </c>
      <c r="B2921">
        <v>5</v>
      </c>
      <c r="C2921" s="1">
        <v>40573</v>
      </c>
      <c r="D2921" s="21" t="str">
        <f t="shared" si="180"/>
        <v>30-Jan-2011</v>
      </c>
      <c r="E2921" s="2">
        <v>0.70624999999999993</v>
      </c>
      <c r="F2921" s="1">
        <v>40573</v>
      </c>
      <c r="G2921" s="2">
        <v>0.8125</v>
      </c>
      <c r="H2921">
        <v>50</v>
      </c>
      <c r="I2921">
        <v>153</v>
      </c>
      <c r="J2921" t="s">
        <v>8</v>
      </c>
      <c r="K2921" t="s">
        <v>21</v>
      </c>
      <c r="L2921" t="str">
        <f t="shared" si="181"/>
        <v>Afternoon</v>
      </c>
      <c r="M2921" t="str">
        <f t="shared" si="182"/>
        <v>16</v>
      </c>
      <c r="N2921" t="str">
        <f t="shared" si="183"/>
        <v>19</v>
      </c>
    </row>
    <row r="2922" spans="1:14" x14ac:dyDescent="0.3">
      <c r="A2922">
        <v>1</v>
      </c>
      <c r="B2922">
        <v>8</v>
      </c>
      <c r="C2922" s="1">
        <v>40573</v>
      </c>
      <c r="D2922" s="21" t="str">
        <f t="shared" si="180"/>
        <v>30-Jan-2011</v>
      </c>
      <c r="E2922" s="2">
        <v>0.75416666666666676</v>
      </c>
      <c r="F2922" s="1">
        <v>40573</v>
      </c>
      <c r="G2922" s="2">
        <v>0.83680555555555547</v>
      </c>
      <c r="H2922">
        <v>50</v>
      </c>
      <c r="I2922">
        <v>119</v>
      </c>
      <c r="J2922" t="s">
        <v>8</v>
      </c>
      <c r="K2922" t="s">
        <v>21</v>
      </c>
      <c r="L2922" t="str">
        <f t="shared" si="181"/>
        <v>Evening</v>
      </c>
      <c r="M2922" t="str">
        <f t="shared" si="182"/>
        <v>18</v>
      </c>
      <c r="N2922" t="str">
        <f t="shared" si="183"/>
        <v>20</v>
      </c>
    </row>
    <row r="2923" spans="1:14" x14ac:dyDescent="0.3">
      <c r="A2923">
        <v>1</v>
      </c>
      <c r="B2923">
        <v>5</v>
      </c>
      <c r="C2923" s="1">
        <v>40573</v>
      </c>
      <c r="D2923" s="21" t="str">
        <f t="shared" si="180"/>
        <v>30-Jan-2011</v>
      </c>
      <c r="E2923" s="2">
        <v>0.77847222222222223</v>
      </c>
      <c r="F2923" s="1">
        <v>40573</v>
      </c>
      <c r="G2923" s="2">
        <v>0.83750000000000002</v>
      </c>
      <c r="H2923">
        <v>50</v>
      </c>
      <c r="I2923">
        <v>85</v>
      </c>
      <c r="J2923" t="s">
        <v>8</v>
      </c>
      <c r="K2923" t="s">
        <v>21</v>
      </c>
      <c r="L2923" t="str">
        <f t="shared" si="181"/>
        <v>Evening</v>
      </c>
      <c r="M2923" t="str">
        <f t="shared" si="182"/>
        <v>18</v>
      </c>
      <c r="N2923" t="str">
        <f t="shared" si="183"/>
        <v>20</v>
      </c>
    </row>
    <row r="2924" spans="1:14" x14ac:dyDescent="0.3">
      <c r="A2924">
        <v>1</v>
      </c>
      <c r="B2924">
        <v>6</v>
      </c>
      <c r="C2924" s="1">
        <v>40573</v>
      </c>
      <c r="D2924" s="21" t="str">
        <f t="shared" si="180"/>
        <v>30-Jan-2011</v>
      </c>
      <c r="E2924" s="2">
        <v>0.77986111111111101</v>
      </c>
      <c r="F2924" s="1">
        <v>40573</v>
      </c>
      <c r="G2924" s="2">
        <v>0.90833333333333333</v>
      </c>
      <c r="H2924">
        <v>70</v>
      </c>
      <c r="I2924">
        <v>185</v>
      </c>
      <c r="J2924" t="s">
        <v>8</v>
      </c>
      <c r="K2924" t="s">
        <v>21</v>
      </c>
      <c r="L2924" t="str">
        <f t="shared" si="181"/>
        <v>Evening</v>
      </c>
      <c r="M2924" t="str">
        <f t="shared" si="182"/>
        <v>18</v>
      </c>
      <c r="N2924" t="str">
        <f t="shared" si="183"/>
        <v>21</v>
      </c>
    </row>
    <row r="2925" spans="1:14" x14ac:dyDescent="0.3">
      <c r="A2925">
        <v>1</v>
      </c>
      <c r="B2925">
        <v>6</v>
      </c>
      <c r="C2925" s="1">
        <v>40573</v>
      </c>
      <c r="D2925" s="21" t="str">
        <f t="shared" si="180"/>
        <v>30-Jan-2011</v>
      </c>
      <c r="E2925" s="2">
        <v>0.79583333333333339</v>
      </c>
      <c r="F2925" s="1">
        <v>40573</v>
      </c>
      <c r="G2925" s="2">
        <v>0.86597222222222225</v>
      </c>
      <c r="H2925">
        <v>50</v>
      </c>
      <c r="I2925">
        <v>101</v>
      </c>
      <c r="J2925" t="s">
        <v>8</v>
      </c>
      <c r="K2925" t="s">
        <v>21</v>
      </c>
      <c r="L2925" t="str">
        <f t="shared" si="181"/>
        <v>Evening</v>
      </c>
      <c r="M2925" t="str">
        <f t="shared" si="182"/>
        <v>19</v>
      </c>
      <c r="N2925" t="str">
        <f t="shared" si="183"/>
        <v>20</v>
      </c>
    </row>
    <row r="2926" spans="1:14" x14ac:dyDescent="0.3">
      <c r="A2926">
        <v>1</v>
      </c>
      <c r="B2926">
        <v>8</v>
      </c>
      <c r="C2926" s="1">
        <v>40573</v>
      </c>
      <c r="D2926" s="21" t="str">
        <f t="shared" si="180"/>
        <v>30-Jan-2011</v>
      </c>
      <c r="E2926" s="2">
        <v>0.79999999999999993</v>
      </c>
      <c r="F2926" s="1">
        <v>40573</v>
      </c>
      <c r="G2926" s="2">
        <v>0.87152777777777779</v>
      </c>
      <c r="H2926">
        <v>50</v>
      </c>
      <c r="I2926">
        <v>103</v>
      </c>
      <c r="J2926" t="s">
        <v>8</v>
      </c>
      <c r="K2926" t="s">
        <v>21</v>
      </c>
      <c r="L2926" t="str">
        <f t="shared" si="181"/>
        <v>Evening</v>
      </c>
      <c r="M2926" t="str">
        <f t="shared" si="182"/>
        <v>19</v>
      </c>
      <c r="N2926" t="str">
        <f t="shared" si="183"/>
        <v>20</v>
      </c>
    </row>
    <row r="2927" spans="1:14" x14ac:dyDescent="0.3">
      <c r="A2927">
        <v>1</v>
      </c>
      <c r="B2927">
        <v>5</v>
      </c>
      <c r="C2927" s="1">
        <v>40573</v>
      </c>
      <c r="D2927" s="21" t="str">
        <f t="shared" si="180"/>
        <v>30-Jan-2011</v>
      </c>
      <c r="E2927" s="2">
        <v>0.80833333333333324</v>
      </c>
      <c r="F2927" s="1">
        <v>40573</v>
      </c>
      <c r="G2927" s="2">
        <v>0.93055555555555547</v>
      </c>
      <c r="H2927">
        <v>50</v>
      </c>
      <c r="I2927">
        <v>176</v>
      </c>
      <c r="J2927" t="s">
        <v>8</v>
      </c>
      <c r="K2927" t="s">
        <v>21</v>
      </c>
      <c r="L2927" t="str">
        <f t="shared" si="181"/>
        <v>Evening</v>
      </c>
      <c r="M2927" t="str">
        <f t="shared" si="182"/>
        <v>19</v>
      </c>
      <c r="N2927" t="str">
        <f t="shared" si="183"/>
        <v>22</v>
      </c>
    </row>
    <row r="2928" spans="1:14" x14ac:dyDescent="0.3">
      <c r="A2928">
        <v>1</v>
      </c>
      <c r="B2928">
        <v>5</v>
      </c>
      <c r="C2928" s="1">
        <v>40573</v>
      </c>
      <c r="D2928" s="21" t="str">
        <f t="shared" si="180"/>
        <v>30-Jan-2011</v>
      </c>
      <c r="E2928" s="2">
        <v>0.81041666666666667</v>
      </c>
      <c r="F2928" s="1">
        <v>40573</v>
      </c>
      <c r="G2928" s="2">
        <v>0.86041666666666661</v>
      </c>
      <c r="H2928">
        <v>50</v>
      </c>
      <c r="I2928">
        <v>72</v>
      </c>
      <c r="J2928" t="s">
        <v>8</v>
      </c>
      <c r="K2928" t="s">
        <v>21</v>
      </c>
      <c r="L2928" t="str">
        <f t="shared" si="181"/>
        <v>Evening</v>
      </c>
      <c r="M2928" t="str">
        <f t="shared" si="182"/>
        <v>19</v>
      </c>
      <c r="N2928" t="str">
        <f t="shared" si="183"/>
        <v>20</v>
      </c>
    </row>
    <row r="2929" spans="1:14" x14ac:dyDescent="0.3">
      <c r="A2929">
        <v>1</v>
      </c>
      <c r="B2929">
        <v>6</v>
      </c>
      <c r="C2929" s="1">
        <v>40573</v>
      </c>
      <c r="D2929" s="21" t="str">
        <f t="shared" si="180"/>
        <v>30-Jan-2011</v>
      </c>
      <c r="E2929" s="2">
        <v>0.82916666666666661</v>
      </c>
      <c r="F2929" s="1">
        <v>40573</v>
      </c>
      <c r="G2929" s="2">
        <v>0.89583333333333337</v>
      </c>
      <c r="H2929">
        <v>50</v>
      </c>
      <c r="I2929">
        <v>96</v>
      </c>
      <c r="J2929" t="s">
        <v>8</v>
      </c>
      <c r="K2929" t="s">
        <v>21</v>
      </c>
      <c r="L2929" t="str">
        <f t="shared" si="181"/>
        <v>Evening</v>
      </c>
      <c r="M2929" t="str">
        <f t="shared" si="182"/>
        <v>19</v>
      </c>
      <c r="N2929" t="str">
        <f t="shared" si="183"/>
        <v>21</v>
      </c>
    </row>
    <row r="2930" spans="1:14" x14ac:dyDescent="0.3">
      <c r="A2930">
        <v>1</v>
      </c>
      <c r="B2930">
        <v>5</v>
      </c>
      <c r="C2930" s="1">
        <v>40573</v>
      </c>
      <c r="D2930" s="21" t="str">
        <f t="shared" si="180"/>
        <v>30-Jan-2011</v>
      </c>
      <c r="E2930" s="2">
        <v>0.84305555555555556</v>
      </c>
      <c r="F2930" s="1">
        <v>40573</v>
      </c>
      <c r="G2930" s="2">
        <v>0.90694444444444444</v>
      </c>
      <c r="H2930">
        <v>50</v>
      </c>
      <c r="I2930">
        <v>92</v>
      </c>
      <c r="J2930" t="s">
        <v>8</v>
      </c>
      <c r="K2930" t="s">
        <v>21</v>
      </c>
      <c r="L2930" t="str">
        <f t="shared" si="181"/>
        <v>Evening</v>
      </c>
      <c r="M2930" t="str">
        <f t="shared" si="182"/>
        <v>20</v>
      </c>
      <c r="N2930" t="str">
        <f t="shared" si="183"/>
        <v>21</v>
      </c>
    </row>
    <row r="2931" spans="1:14" x14ac:dyDescent="0.3">
      <c r="A2931">
        <v>1</v>
      </c>
      <c r="B2931">
        <v>5</v>
      </c>
      <c r="C2931" s="1">
        <v>40573</v>
      </c>
      <c r="D2931" s="21" t="str">
        <f t="shared" si="180"/>
        <v>30-Jan-2011</v>
      </c>
      <c r="E2931" s="2">
        <v>0.93194444444444446</v>
      </c>
      <c r="F2931" s="1">
        <v>40574</v>
      </c>
      <c r="G2931" s="2">
        <v>4.7916666666666663E-2</v>
      </c>
      <c r="H2931">
        <v>50</v>
      </c>
      <c r="I2931">
        <v>167</v>
      </c>
      <c r="J2931" t="s">
        <v>8</v>
      </c>
      <c r="K2931" t="s">
        <v>21</v>
      </c>
      <c r="L2931" t="str">
        <f t="shared" si="181"/>
        <v>Night</v>
      </c>
      <c r="M2931" t="str">
        <f t="shared" si="182"/>
        <v>22</v>
      </c>
      <c r="N2931" t="str">
        <f t="shared" si="183"/>
        <v>01</v>
      </c>
    </row>
    <row r="2932" spans="1:14" x14ac:dyDescent="0.3">
      <c r="A2932">
        <v>1</v>
      </c>
      <c r="B2932">
        <v>6</v>
      </c>
      <c r="C2932" s="1">
        <v>40579</v>
      </c>
      <c r="D2932" s="21" t="str">
        <f t="shared" si="180"/>
        <v>05-Feb-2011</v>
      </c>
      <c r="E2932" s="2">
        <v>0.47916666666666669</v>
      </c>
      <c r="F2932" s="1">
        <v>40579</v>
      </c>
      <c r="G2932" s="2">
        <v>0.62361111111111112</v>
      </c>
      <c r="H2932">
        <v>70</v>
      </c>
      <c r="I2932">
        <v>208</v>
      </c>
      <c r="J2932" t="s">
        <v>8</v>
      </c>
      <c r="K2932" t="s">
        <v>18</v>
      </c>
      <c r="L2932" t="str">
        <f t="shared" si="181"/>
        <v>Morning</v>
      </c>
      <c r="M2932" t="str">
        <f t="shared" si="182"/>
        <v>11</v>
      </c>
      <c r="N2932" t="str">
        <f t="shared" si="183"/>
        <v>14</v>
      </c>
    </row>
    <row r="2933" spans="1:14" x14ac:dyDescent="0.3">
      <c r="A2933">
        <v>1</v>
      </c>
      <c r="B2933">
        <v>5</v>
      </c>
      <c r="C2933" s="1">
        <v>40579</v>
      </c>
      <c r="D2933" s="21" t="str">
        <f t="shared" si="180"/>
        <v>05-Feb-2011</v>
      </c>
      <c r="E2933" s="2">
        <v>0.59722222222222221</v>
      </c>
      <c r="F2933" s="1">
        <v>40579</v>
      </c>
      <c r="G2933" s="2">
        <v>0.76388888888888884</v>
      </c>
      <c r="H2933">
        <v>70</v>
      </c>
      <c r="I2933">
        <v>240</v>
      </c>
      <c r="J2933" t="s">
        <v>8</v>
      </c>
      <c r="K2933" t="s">
        <v>18</v>
      </c>
      <c r="L2933" t="str">
        <f t="shared" si="181"/>
        <v>Afternoon</v>
      </c>
      <c r="M2933" t="str">
        <f t="shared" si="182"/>
        <v>14</v>
      </c>
      <c r="N2933" t="str">
        <f t="shared" si="183"/>
        <v>18</v>
      </c>
    </row>
    <row r="2934" spans="1:14" x14ac:dyDescent="0.3">
      <c r="A2934">
        <v>1</v>
      </c>
      <c r="B2934">
        <v>8</v>
      </c>
      <c r="C2934" s="1">
        <v>40579</v>
      </c>
      <c r="D2934" s="21" t="str">
        <f t="shared" si="180"/>
        <v>05-Feb-2011</v>
      </c>
      <c r="E2934" s="2">
        <v>0.60972222222222217</v>
      </c>
      <c r="F2934" s="1">
        <v>40579</v>
      </c>
      <c r="G2934" s="2">
        <v>0.69027777777777777</v>
      </c>
      <c r="H2934">
        <v>50</v>
      </c>
      <c r="I2934">
        <v>116</v>
      </c>
      <c r="J2934" t="s">
        <v>8</v>
      </c>
      <c r="K2934" t="s">
        <v>18</v>
      </c>
      <c r="L2934" t="str">
        <f t="shared" si="181"/>
        <v>Afternoon</v>
      </c>
      <c r="M2934" t="str">
        <f t="shared" si="182"/>
        <v>14</v>
      </c>
      <c r="N2934" t="str">
        <f t="shared" si="183"/>
        <v>16</v>
      </c>
    </row>
    <row r="2935" spans="1:14" x14ac:dyDescent="0.3">
      <c r="A2935">
        <v>1</v>
      </c>
      <c r="B2935">
        <v>5</v>
      </c>
      <c r="C2935" s="1">
        <v>40579</v>
      </c>
      <c r="D2935" s="21" t="str">
        <f t="shared" si="180"/>
        <v>05-Feb-2011</v>
      </c>
      <c r="E2935" s="2">
        <v>0.6430555555555556</v>
      </c>
      <c r="F2935" s="1">
        <v>40579</v>
      </c>
      <c r="G2935" s="2">
        <v>0.67986111111111114</v>
      </c>
      <c r="H2935">
        <v>50</v>
      </c>
      <c r="I2935">
        <v>53</v>
      </c>
      <c r="J2935" t="s">
        <v>8</v>
      </c>
      <c r="K2935" t="s">
        <v>18</v>
      </c>
      <c r="L2935" t="str">
        <f t="shared" si="181"/>
        <v>Afternoon</v>
      </c>
      <c r="M2935" t="str">
        <f t="shared" si="182"/>
        <v>15</v>
      </c>
      <c r="N2935" t="str">
        <f t="shared" si="183"/>
        <v>16</v>
      </c>
    </row>
    <row r="2936" spans="1:14" x14ac:dyDescent="0.3">
      <c r="A2936">
        <v>1</v>
      </c>
      <c r="B2936">
        <v>6</v>
      </c>
      <c r="C2936" s="1">
        <v>40579</v>
      </c>
      <c r="D2936" s="21" t="str">
        <f t="shared" si="180"/>
        <v>05-Feb-2011</v>
      </c>
      <c r="E2936" s="2">
        <v>0.66249999999999998</v>
      </c>
      <c r="F2936" s="1">
        <v>40579</v>
      </c>
      <c r="G2936" s="2">
        <v>0.68541666666666667</v>
      </c>
      <c r="H2936">
        <v>50</v>
      </c>
      <c r="I2936">
        <v>33</v>
      </c>
      <c r="J2936" t="s">
        <v>8</v>
      </c>
      <c r="K2936" t="s">
        <v>18</v>
      </c>
      <c r="L2936" t="str">
        <f t="shared" si="181"/>
        <v>Afternoon</v>
      </c>
      <c r="M2936" t="str">
        <f t="shared" si="182"/>
        <v>15</v>
      </c>
      <c r="N2936" t="str">
        <f t="shared" si="183"/>
        <v>16</v>
      </c>
    </row>
    <row r="2937" spans="1:14" x14ac:dyDescent="0.3">
      <c r="A2937">
        <v>1</v>
      </c>
      <c r="B2937">
        <v>5</v>
      </c>
      <c r="C2937" s="1">
        <v>40579</v>
      </c>
      <c r="D2937" s="21" t="str">
        <f t="shared" si="180"/>
        <v>05-Feb-2011</v>
      </c>
      <c r="E2937" s="2">
        <v>0.67361111111111116</v>
      </c>
      <c r="F2937" s="1">
        <v>40579</v>
      </c>
      <c r="G2937" s="2">
        <v>0.80694444444444446</v>
      </c>
      <c r="H2937">
        <v>70</v>
      </c>
      <c r="I2937">
        <v>192</v>
      </c>
      <c r="J2937" t="s">
        <v>8</v>
      </c>
      <c r="K2937" t="s">
        <v>18</v>
      </c>
      <c r="L2937" t="str">
        <f t="shared" si="181"/>
        <v>Afternoon</v>
      </c>
      <c r="M2937" t="str">
        <f t="shared" si="182"/>
        <v>16</v>
      </c>
      <c r="N2937" t="str">
        <f t="shared" si="183"/>
        <v>19</v>
      </c>
    </row>
    <row r="2938" spans="1:14" x14ac:dyDescent="0.3">
      <c r="A2938">
        <v>1</v>
      </c>
      <c r="B2938">
        <v>6</v>
      </c>
      <c r="C2938" s="1">
        <v>40579</v>
      </c>
      <c r="D2938" s="21" t="str">
        <f t="shared" si="180"/>
        <v>05-Feb-2011</v>
      </c>
      <c r="E2938" s="2">
        <v>0.69513888888888886</v>
      </c>
      <c r="F2938" s="1">
        <v>40579</v>
      </c>
      <c r="G2938" s="2">
        <v>0.81597222222222221</v>
      </c>
      <c r="H2938">
        <v>50</v>
      </c>
      <c r="I2938">
        <v>174</v>
      </c>
      <c r="J2938" t="s">
        <v>8</v>
      </c>
      <c r="K2938" t="s">
        <v>18</v>
      </c>
      <c r="L2938" t="str">
        <f t="shared" si="181"/>
        <v>Afternoon</v>
      </c>
      <c r="M2938" t="str">
        <f t="shared" si="182"/>
        <v>16</v>
      </c>
      <c r="N2938" t="str">
        <f t="shared" si="183"/>
        <v>19</v>
      </c>
    </row>
    <row r="2939" spans="1:14" x14ac:dyDescent="0.3">
      <c r="A2939">
        <v>1</v>
      </c>
      <c r="B2939">
        <v>6</v>
      </c>
      <c r="C2939" s="1">
        <v>40579</v>
      </c>
      <c r="D2939" s="21" t="str">
        <f t="shared" si="180"/>
        <v>05-Feb-2011</v>
      </c>
      <c r="E2939" s="2">
        <v>0.83124999999999993</v>
      </c>
      <c r="F2939" s="1">
        <v>40579</v>
      </c>
      <c r="G2939" s="2">
        <v>0.87291666666666667</v>
      </c>
      <c r="H2939">
        <v>50</v>
      </c>
      <c r="I2939">
        <v>60</v>
      </c>
      <c r="J2939" t="s">
        <v>8</v>
      </c>
      <c r="K2939" t="s">
        <v>18</v>
      </c>
      <c r="L2939" t="str">
        <f t="shared" si="181"/>
        <v>Evening</v>
      </c>
      <c r="M2939" t="str">
        <f t="shared" si="182"/>
        <v>19</v>
      </c>
      <c r="N2939" t="str">
        <f t="shared" si="183"/>
        <v>20</v>
      </c>
    </row>
    <row r="2940" spans="1:14" x14ac:dyDescent="0.3">
      <c r="A2940">
        <v>1</v>
      </c>
      <c r="B2940">
        <v>5</v>
      </c>
      <c r="C2940" s="1">
        <v>40579</v>
      </c>
      <c r="D2940" s="21" t="str">
        <f t="shared" si="180"/>
        <v>05-Feb-2011</v>
      </c>
      <c r="E2940" s="2">
        <v>0.88611111111111107</v>
      </c>
      <c r="F2940" s="1">
        <v>40579</v>
      </c>
      <c r="G2940" s="2">
        <v>0.92708333333333337</v>
      </c>
      <c r="H2940">
        <v>50</v>
      </c>
      <c r="I2940">
        <v>59</v>
      </c>
      <c r="J2940" t="s">
        <v>8</v>
      </c>
      <c r="K2940" t="s">
        <v>18</v>
      </c>
      <c r="L2940" t="str">
        <f t="shared" si="181"/>
        <v>Evening</v>
      </c>
      <c r="M2940" t="str">
        <f t="shared" si="182"/>
        <v>21</v>
      </c>
      <c r="N2940" t="str">
        <f t="shared" si="183"/>
        <v>22</v>
      </c>
    </row>
    <row r="2941" spans="1:14" x14ac:dyDescent="0.3">
      <c r="A2941">
        <v>1</v>
      </c>
      <c r="B2941">
        <v>6</v>
      </c>
      <c r="C2941" s="1">
        <v>40579</v>
      </c>
      <c r="D2941" s="21" t="str">
        <f t="shared" si="180"/>
        <v>05-Feb-2011</v>
      </c>
      <c r="E2941" s="2">
        <v>0.88611111111111107</v>
      </c>
      <c r="F2941" s="1">
        <v>40579</v>
      </c>
      <c r="G2941" s="2">
        <v>0.9590277777777777</v>
      </c>
      <c r="H2941">
        <v>50</v>
      </c>
      <c r="I2941">
        <v>105</v>
      </c>
      <c r="J2941" t="s">
        <v>8</v>
      </c>
      <c r="K2941" t="s">
        <v>18</v>
      </c>
      <c r="L2941" t="str">
        <f t="shared" si="181"/>
        <v>Evening</v>
      </c>
      <c r="M2941" t="str">
        <f t="shared" si="182"/>
        <v>21</v>
      </c>
      <c r="N2941" t="str">
        <f t="shared" si="183"/>
        <v>23</v>
      </c>
    </row>
    <row r="2942" spans="1:14" x14ac:dyDescent="0.3">
      <c r="A2942">
        <v>1</v>
      </c>
      <c r="B2942">
        <v>6</v>
      </c>
      <c r="C2942" s="1">
        <v>40579</v>
      </c>
      <c r="D2942" s="21" t="str">
        <f t="shared" si="180"/>
        <v>05-Feb-2011</v>
      </c>
      <c r="E2942" s="2">
        <v>0.89374999999999993</v>
      </c>
      <c r="F2942" s="1">
        <v>40579</v>
      </c>
      <c r="G2942" s="2">
        <v>0.92708333333333337</v>
      </c>
      <c r="H2942">
        <v>50</v>
      </c>
      <c r="I2942">
        <v>48</v>
      </c>
      <c r="J2942" t="s">
        <v>8</v>
      </c>
      <c r="K2942" t="s">
        <v>18</v>
      </c>
      <c r="L2942" t="str">
        <f t="shared" si="181"/>
        <v>Evening</v>
      </c>
      <c r="M2942" t="str">
        <f t="shared" si="182"/>
        <v>21</v>
      </c>
      <c r="N2942" t="str">
        <f t="shared" si="183"/>
        <v>22</v>
      </c>
    </row>
    <row r="2943" spans="1:14" x14ac:dyDescent="0.3">
      <c r="A2943">
        <v>1</v>
      </c>
      <c r="B2943">
        <v>5</v>
      </c>
      <c r="C2943" s="1">
        <v>40579</v>
      </c>
      <c r="D2943" s="21" t="str">
        <f t="shared" si="180"/>
        <v>05-Feb-2011</v>
      </c>
      <c r="E2943" s="2">
        <v>0.94791666666666663</v>
      </c>
      <c r="F2943" s="1">
        <v>40580</v>
      </c>
      <c r="G2943" s="2">
        <v>6.6666666666666666E-2</v>
      </c>
      <c r="H2943">
        <v>50</v>
      </c>
      <c r="I2943">
        <v>171</v>
      </c>
      <c r="J2943" t="s">
        <v>8</v>
      </c>
      <c r="K2943" t="s">
        <v>18</v>
      </c>
      <c r="L2943" t="str">
        <f t="shared" si="181"/>
        <v>Night</v>
      </c>
      <c r="M2943" t="str">
        <f t="shared" si="182"/>
        <v>22</v>
      </c>
      <c r="N2943" t="str">
        <f t="shared" si="183"/>
        <v>01</v>
      </c>
    </row>
    <row r="2944" spans="1:14" x14ac:dyDescent="0.3">
      <c r="A2944">
        <v>1</v>
      </c>
      <c r="B2944">
        <v>5</v>
      </c>
      <c r="C2944" s="1">
        <v>40580</v>
      </c>
      <c r="D2944" s="21" t="str">
        <f t="shared" si="180"/>
        <v>06-Feb-2011</v>
      </c>
      <c r="E2944" s="2">
        <v>0.49791666666666662</v>
      </c>
      <c r="F2944" s="1">
        <v>40580</v>
      </c>
      <c r="G2944" s="2">
        <v>0.54999999999999993</v>
      </c>
      <c r="H2944">
        <v>50</v>
      </c>
      <c r="I2944">
        <v>75</v>
      </c>
      <c r="J2944" t="s">
        <v>8</v>
      </c>
      <c r="K2944" t="s">
        <v>21</v>
      </c>
      <c r="L2944" t="str">
        <f t="shared" si="181"/>
        <v>Morning</v>
      </c>
      <c r="M2944" t="str">
        <f t="shared" si="182"/>
        <v>11</v>
      </c>
      <c r="N2944" t="str">
        <f t="shared" si="183"/>
        <v>13</v>
      </c>
    </row>
    <row r="2945" spans="1:14" x14ac:dyDescent="0.3">
      <c r="A2945">
        <v>1</v>
      </c>
      <c r="B2945">
        <v>5</v>
      </c>
      <c r="C2945" s="1">
        <v>40580</v>
      </c>
      <c r="D2945" s="21" t="str">
        <f t="shared" si="180"/>
        <v>06-Feb-2011</v>
      </c>
      <c r="E2945" s="2">
        <v>0.56319444444444444</v>
      </c>
      <c r="F2945" s="1">
        <v>40580</v>
      </c>
      <c r="G2945" s="2">
        <v>0.58888888888888891</v>
      </c>
      <c r="H2945">
        <v>50</v>
      </c>
      <c r="I2945">
        <v>37</v>
      </c>
      <c r="J2945" t="s">
        <v>8</v>
      </c>
      <c r="K2945" t="s">
        <v>21</v>
      </c>
      <c r="L2945" t="str">
        <f t="shared" si="181"/>
        <v>Morning</v>
      </c>
      <c r="M2945" t="str">
        <f t="shared" si="182"/>
        <v>13</v>
      </c>
      <c r="N2945" t="str">
        <f t="shared" si="183"/>
        <v>14</v>
      </c>
    </row>
    <row r="2946" spans="1:14" x14ac:dyDescent="0.3">
      <c r="A2946">
        <v>1</v>
      </c>
      <c r="B2946">
        <v>8</v>
      </c>
      <c r="C2946" s="1">
        <v>40580</v>
      </c>
      <c r="D2946" s="21" t="str">
        <f t="shared" si="180"/>
        <v>06-Feb-2011</v>
      </c>
      <c r="E2946" s="2">
        <v>0.64027777777777783</v>
      </c>
      <c r="F2946" s="1">
        <v>40580</v>
      </c>
      <c r="G2946" s="2">
        <v>0.7729166666666667</v>
      </c>
      <c r="H2946">
        <v>70</v>
      </c>
      <c r="I2946">
        <v>191</v>
      </c>
      <c r="J2946" t="s">
        <v>8</v>
      </c>
      <c r="K2946" t="s">
        <v>21</v>
      </c>
      <c r="L2946" t="str">
        <f t="shared" si="181"/>
        <v>Afternoon</v>
      </c>
      <c r="M2946" t="str">
        <f t="shared" si="182"/>
        <v>15</v>
      </c>
      <c r="N2946" t="str">
        <f t="shared" si="183"/>
        <v>18</v>
      </c>
    </row>
    <row r="2947" spans="1:14" x14ac:dyDescent="0.3">
      <c r="A2947">
        <v>1</v>
      </c>
      <c r="B2947">
        <v>5</v>
      </c>
      <c r="C2947" s="1">
        <v>40580</v>
      </c>
      <c r="D2947" s="21" t="str">
        <f t="shared" ref="D2947:D3010" si="184" xml:space="preserve"> TEXT(C2947, "dd-Mmm-yyyy")</f>
        <v>06-Feb-2011</v>
      </c>
      <c r="E2947" s="2">
        <v>0.70416666666666661</v>
      </c>
      <c r="F2947" s="1">
        <v>40580</v>
      </c>
      <c r="G2947" s="2">
        <v>0.78055555555555556</v>
      </c>
      <c r="H2947">
        <v>50</v>
      </c>
      <c r="I2947">
        <v>110</v>
      </c>
      <c r="J2947" t="s">
        <v>8</v>
      </c>
      <c r="K2947" t="s">
        <v>21</v>
      </c>
      <c r="L2947" t="str">
        <f t="shared" ref="L2947:L3010" si="185">IF(AND(E2947&gt;$T$6,E2947&lt;=$U$6),"Morning",IF(AND(E2947&gt;$U$6,E2947&lt;=$V$6),"Afternoon", IF(AND(E2947&gt;$V$6,E2947&lt;=$W$6),"Evening", "Night")))</f>
        <v>Afternoon</v>
      </c>
      <c r="M2947" t="str">
        <f t="shared" ref="M2947:M3010" si="186" xml:space="preserve"> TEXT(E2947, "H")</f>
        <v>16</v>
      </c>
      <c r="N2947" t="str">
        <f t="shared" ref="N2947:N3010" si="187" xml:space="preserve"> TEXT(G2947,"HH")</f>
        <v>18</v>
      </c>
    </row>
    <row r="2948" spans="1:14" x14ac:dyDescent="0.3">
      <c r="A2948">
        <v>1</v>
      </c>
      <c r="B2948">
        <v>5</v>
      </c>
      <c r="C2948" s="1">
        <v>40580</v>
      </c>
      <c r="D2948" s="21" t="str">
        <f t="shared" si="184"/>
        <v>06-Feb-2011</v>
      </c>
      <c r="E2948" s="2">
        <v>0.7055555555555556</v>
      </c>
      <c r="F2948" s="1">
        <v>40580</v>
      </c>
      <c r="G2948" s="2">
        <v>0.86597222222222225</v>
      </c>
      <c r="H2948">
        <v>70</v>
      </c>
      <c r="I2948">
        <v>231</v>
      </c>
      <c r="J2948" t="s">
        <v>8</v>
      </c>
      <c r="K2948" t="s">
        <v>21</v>
      </c>
      <c r="L2948" t="str">
        <f t="shared" si="185"/>
        <v>Afternoon</v>
      </c>
      <c r="M2948" t="str">
        <f t="shared" si="186"/>
        <v>16</v>
      </c>
      <c r="N2948" t="str">
        <f t="shared" si="187"/>
        <v>20</v>
      </c>
    </row>
    <row r="2949" spans="1:14" x14ac:dyDescent="0.3">
      <c r="A2949">
        <v>1</v>
      </c>
      <c r="B2949">
        <v>6</v>
      </c>
      <c r="C2949" s="1">
        <v>40580</v>
      </c>
      <c r="D2949" s="21" t="str">
        <f t="shared" si="184"/>
        <v>06-Feb-2011</v>
      </c>
      <c r="E2949" s="2">
        <v>0.7090277777777777</v>
      </c>
      <c r="F2949" s="1">
        <v>40580</v>
      </c>
      <c r="G2949" s="2">
        <v>0.86944444444444446</v>
      </c>
      <c r="H2949">
        <v>70</v>
      </c>
      <c r="I2949">
        <v>231</v>
      </c>
      <c r="J2949" t="s">
        <v>8</v>
      </c>
      <c r="K2949" t="s">
        <v>21</v>
      </c>
      <c r="L2949" t="str">
        <f t="shared" si="185"/>
        <v>Afternoon</v>
      </c>
      <c r="M2949" t="str">
        <f t="shared" si="186"/>
        <v>17</v>
      </c>
      <c r="N2949" t="str">
        <f t="shared" si="187"/>
        <v>20</v>
      </c>
    </row>
    <row r="2950" spans="1:14" x14ac:dyDescent="0.3">
      <c r="A2950">
        <v>1</v>
      </c>
      <c r="B2950">
        <v>6</v>
      </c>
      <c r="C2950" s="1">
        <v>40580</v>
      </c>
      <c r="D2950" s="21" t="str">
        <f t="shared" si="184"/>
        <v>06-Feb-2011</v>
      </c>
      <c r="E2950" s="2">
        <v>0.71319444444444446</v>
      </c>
      <c r="F2950" s="1">
        <v>40580</v>
      </c>
      <c r="G2950" s="2">
        <v>0.81319444444444444</v>
      </c>
      <c r="H2950">
        <v>50</v>
      </c>
      <c r="I2950">
        <v>144</v>
      </c>
      <c r="J2950" t="s">
        <v>8</v>
      </c>
      <c r="K2950" t="s">
        <v>21</v>
      </c>
      <c r="L2950" t="str">
        <f t="shared" si="185"/>
        <v>Afternoon</v>
      </c>
      <c r="M2950" t="str">
        <f t="shared" si="186"/>
        <v>17</v>
      </c>
      <c r="N2950" t="str">
        <f t="shared" si="187"/>
        <v>19</v>
      </c>
    </row>
    <row r="2951" spans="1:14" x14ac:dyDescent="0.3">
      <c r="A2951">
        <v>1</v>
      </c>
      <c r="B2951">
        <v>8</v>
      </c>
      <c r="C2951" s="1">
        <v>40580</v>
      </c>
      <c r="D2951" s="21" t="str">
        <f t="shared" si="184"/>
        <v>06-Feb-2011</v>
      </c>
      <c r="E2951" s="2">
        <v>0.71875</v>
      </c>
      <c r="F2951" s="1">
        <v>40580</v>
      </c>
      <c r="G2951" s="2">
        <v>0.83333333333333337</v>
      </c>
      <c r="H2951">
        <v>50</v>
      </c>
      <c r="I2951">
        <v>165</v>
      </c>
      <c r="J2951" t="s">
        <v>8</v>
      </c>
      <c r="K2951" t="s">
        <v>21</v>
      </c>
      <c r="L2951" t="str">
        <f t="shared" si="185"/>
        <v>Afternoon</v>
      </c>
      <c r="M2951" t="str">
        <f t="shared" si="186"/>
        <v>17</v>
      </c>
      <c r="N2951" t="str">
        <f t="shared" si="187"/>
        <v>20</v>
      </c>
    </row>
    <row r="2952" spans="1:14" x14ac:dyDescent="0.3">
      <c r="A2952">
        <v>1</v>
      </c>
      <c r="B2952">
        <v>5</v>
      </c>
      <c r="C2952" s="1">
        <v>40580</v>
      </c>
      <c r="D2952" s="21" t="str">
        <f t="shared" si="184"/>
        <v>06-Feb-2011</v>
      </c>
      <c r="E2952" s="2">
        <v>0.73055555555555562</v>
      </c>
      <c r="F2952" s="1">
        <v>40580</v>
      </c>
      <c r="G2952" s="2">
        <v>0.85486111111111107</v>
      </c>
      <c r="H2952">
        <v>50</v>
      </c>
      <c r="I2952">
        <v>179</v>
      </c>
      <c r="J2952" t="s">
        <v>8</v>
      </c>
      <c r="K2952" t="s">
        <v>21</v>
      </c>
      <c r="L2952" t="str">
        <f t="shared" si="185"/>
        <v>Afternoon</v>
      </c>
      <c r="M2952" t="str">
        <f t="shared" si="186"/>
        <v>17</v>
      </c>
      <c r="N2952" t="str">
        <f t="shared" si="187"/>
        <v>20</v>
      </c>
    </row>
    <row r="2953" spans="1:14" x14ac:dyDescent="0.3">
      <c r="A2953">
        <v>1</v>
      </c>
      <c r="B2953">
        <v>6</v>
      </c>
      <c r="C2953" s="1">
        <v>40580</v>
      </c>
      <c r="D2953" s="21" t="str">
        <f t="shared" si="184"/>
        <v>06-Feb-2011</v>
      </c>
      <c r="E2953" s="2">
        <v>0.80486111111111114</v>
      </c>
      <c r="F2953" s="1">
        <v>40580</v>
      </c>
      <c r="G2953" s="2">
        <v>0.8930555555555556</v>
      </c>
      <c r="H2953">
        <v>50</v>
      </c>
      <c r="I2953">
        <v>127</v>
      </c>
      <c r="J2953" t="s">
        <v>8</v>
      </c>
      <c r="K2953" t="s">
        <v>21</v>
      </c>
      <c r="L2953" t="str">
        <f t="shared" si="185"/>
        <v>Evening</v>
      </c>
      <c r="M2953" t="str">
        <f t="shared" si="186"/>
        <v>19</v>
      </c>
      <c r="N2953" t="str">
        <f t="shared" si="187"/>
        <v>21</v>
      </c>
    </row>
    <row r="2954" spans="1:14" x14ac:dyDescent="0.3">
      <c r="A2954">
        <v>1</v>
      </c>
      <c r="B2954">
        <v>5</v>
      </c>
      <c r="C2954" s="1">
        <v>40580</v>
      </c>
      <c r="D2954" s="21" t="str">
        <f t="shared" si="184"/>
        <v>06-Feb-2011</v>
      </c>
      <c r="E2954" s="2">
        <v>0.87708333333333333</v>
      </c>
      <c r="F2954" s="1">
        <v>40580</v>
      </c>
      <c r="G2954" s="2">
        <v>0.96319444444444446</v>
      </c>
      <c r="H2954">
        <v>50</v>
      </c>
      <c r="I2954">
        <v>124</v>
      </c>
      <c r="J2954" t="s">
        <v>8</v>
      </c>
      <c r="K2954" t="s">
        <v>21</v>
      </c>
      <c r="L2954" t="str">
        <f t="shared" si="185"/>
        <v>Evening</v>
      </c>
      <c r="M2954" t="str">
        <f t="shared" si="186"/>
        <v>21</v>
      </c>
      <c r="N2954" t="str">
        <f t="shared" si="187"/>
        <v>23</v>
      </c>
    </row>
    <row r="2955" spans="1:14" x14ac:dyDescent="0.3">
      <c r="A2955">
        <v>1</v>
      </c>
      <c r="B2955">
        <v>6</v>
      </c>
      <c r="C2955" s="1">
        <v>40580</v>
      </c>
      <c r="D2955" s="21" t="str">
        <f t="shared" si="184"/>
        <v>06-Feb-2011</v>
      </c>
      <c r="E2955" s="2">
        <v>0.88402777777777775</v>
      </c>
      <c r="F2955" s="1">
        <v>40581</v>
      </c>
      <c r="G2955" s="2">
        <v>7.7777777777777779E-2</v>
      </c>
      <c r="H2955">
        <v>90</v>
      </c>
      <c r="I2955">
        <v>279</v>
      </c>
      <c r="J2955" t="s">
        <v>8</v>
      </c>
      <c r="K2955" t="s">
        <v>21</v>
      </c>
      <c r="L2955" t="str">
        <f t="shared" si="185"/>
        <v>Evening</v>
      </c>
      <c r="M2955" t="str">
        <f t="shared" si="186"/>
        <v>21</v>
      </c>
      <c r="N2955" t="str">
        <f t="shared" si="187"/>
        <v>01</v>
      </c>
    </row>
    <row r="2956" spans="1:14" x14ac:dyDescent="0.3">
      <c r="A2956">
        <v>1</v>
      </c>
      <c r="B2956">
        <v>6</v>
      </c>
      <c r="C2956" s="1">
        <v>40580</v>
      </c>
      <c r="D2956" s="21" t="str">
        <f t="shared" si="184"/>
        <v>06-Feb-2011</v>
      </c>
      <c r="E2956" s="2">
        <v>0.91527777777777775</v>
      </c>
      <c r="F2956" s="1">
        <v>40581</v>
      </c>
      <c r="G2956" s="2">
        <v>2.9166666666666664E-2</v>
      </c>
      <c r="H2956">
        <v>50</v>
      </c>
      <c r="I2956">
        <v>164</v>
      </c>
      <c r="J2956" t="s">
        <v>8</v>
      </c>
      <c r="K2956" t="s">
        <v>21</v>
      </c>
      <c r="L2956" t="str">
        <f t="shared" si="185"/>
        <v>Evening</v>
      </c>
      <c r="M2956" t="str">
        <f t="shared" si="186"/>
        <v>21</v>
      </c>
      <c r="N2956" t="str">
        <f t="shared" si="187"/>
        <v>00</v>
      </c>
    </row>
    <row r="2957" spans="1:14" x14ac:dyDescent="0.3">
      <c r="A2957">
        <v>1</v>
      </c>
      <c r="B2957">
        <v>6</v>
      </c>
      <c r="C2957" s="1">
        <v>40586</v>
      </c>
      <c r="D2957" s="21" t="str">
        <f t="shared" si="184"/>
        <v>12-Feb-2011</v>
      </c>
      <c r="E2957" s="2">
        <v>0.5</v>
      </c>
      <c r="F2957" s="1">
        <v>40586</v>
      </c>
      <c r="G2957" s="2">
        <v>0.59166666666666667</v>
      </c>
      <c r="H2957">
        <v>50</v>
      </c>
      <c r="I2957">
        <v>132</v>
      </c>
      <c r="J2957" t="s">
        <v>8</v>
      </c>
      <c r="K2957" t="s">
        <v>18</v>
      </c>
      <c r="L2957" t="str">
        <f t="shared" si="185"/>
        <v>Morning</v>
      </c>
      <c r="M2957" t="str">
        <f t="shared" si="186"/>
        <v>12</v>
      </c>
      <c r="N2957" t="str">
        <f t="shared" si="187"/>
        <v>14</v>
      </c>
    </row>
    <row r="2958" spans="1:14" x14ac:dyDescent="0.3">
      <c r="A2958">
        <v>1</v>
      </c>
      <c r="B2958">
        <v>5</v>
      </c>
      <c r="C2958" s="1">
        <v>40586</v>
      </c>
      <c r="D2958" s="21" t="str">
        <f t="shared" si="184"/>
        <v>12-Feb-2011</v>
      </c>
      <c r="E2958" s="2">
        <v>0.50277777777777777</v>
      </c>
      <c r="F2958" s="1">
        <v>40586</v>
      </c>
      <c r="G2958" s="2">
        <v>0.59583333333333333</v>
      </c>
      <c r="H2958">
        <v>50</v>
      </c>
      <c r="I2958">
        <v>134</v>
      </c>
      <c r="J2958" t="s">
        <v>8</v>
      </c>
      <c r="K2958" t="s">
        <v>18</v>
      </c>
      <c r="L2958" t="str">
        <f t="shared" si="185"/>
        <v>Morning</v>
      </c>
      <c r="M2958" t="str">
        <f t="shared" si="186"/>
        <v>12</v>
      </c>
      <c r="N2958" t="str">
        <f t="shared" si="187"/>
        <v>14</v>
      </c>
    </row>
    <row r="2959" spans="1:14" x14ac:dyDescent="0.3">
      <c r="A2959">
        <v>1</v>
      </c>
      <c r="B2959">
        <v>5</v>
      </c>
      <c r="C2959" s="1">
        <v>40586</v>
      </c>
      <c r="D2959" s="21" t="str">
        <f t="shared" si="184"/>
        <v>12-Feb-2011</v>
      </c>
      <c r="E2959" s="2">
        <v>0.52083333333333337</v>
      </c>
      <c r="F2959" s="1">
        <v>40586</v>
      </c>
      <c r="G2959" s="2">
        <v>0.70486111111111116</v>
      </c>
      <c r="H2959">
        <v>90</v>
      </c>
      <c r="I2959">
        <v>265</v>
      </c>
      <c r="J2959" t="s">
        <v>8</v>
      </c>
      <c r="K2959" t="s">
        <v>18</v>
      </c>
      <c r="L2959" t="str">
        <f t="shared" si="185"/>
        <v>Morning</v>
      </c>
      <c r="M2959" t="str">
        <f t="shared" si="186"/>
        <v>12</v>
      </c>
      <c r="N2959" t="str">
        <f t="shared" si="187"/>
        <v>16</v>
      </c>
    </row>
    <row r="2960" spans="1:14" x14ac:dyDescent="0.3">
      <c r="A2960">
        <v>1</v>
      </c>
      <c r="B2960">
        <v>5</v>
      </c>
      <c r="C2960" s="1">
        <v>40586</v>
      </c>
      <c r="D2960" s="21" t="str">
        <f t="shared" si="184"/>
        <v>12-Feb-2011</v>
      </c>
      <c r="E2960" s="2">
        <v>0.52708333333333335</v>
      </c>
      <c r="F2960" s="1">
        <v>40586</v>
      </c>
      <c r="G2960" s="2">
        <v>0.64027777777777783</v>
      </c>
      <c r="H2960">
        <v>50</v>
      </c>
      <c r="I2960">
        <v>163</v>
      </c>
      <c r="J2960" t="s">
        <v>8</v>
      </c>
      <c r="K2960" t="s">
        <v>18</v>
      </c>
      <c r="L2960" t="str">
        <f t="shared" si="185"/>
        <v>Morning</v>
      </c>
      <c r="M2960" t="str">
        <f t="shared" si="186"/>
        <v>12</v>
      </c>
      <c r="N2960" t="str">
        <f t="shared" si="187"/>
        <v>15</v>
      </c>
    </row>
    <row r="2961" spans="1:14" x14ac:dyDescent="0.3">
      <c r="A2961">
        <v>1</v>
      </c>
      <c r="B2961">
        <v>5</v>
      </c>
      <c r="C2961" s="1">
        <v>40586</v>
      </c>
      <c r="D2961" s="21" t="str">
        <f t="shared" si="184"/>
        <v>12-Feb-2011</v>
      </c>
      <c r="E2961" s="2">
        <v>0.53680555555555554</v>
      </c>
      <c r="F2961" s="1">
        <v>40586</v>
      </c>
      <c r="G2961" s="2">
        <v>0.58750000000000002</v>
      </c>
      <c r="H2961">
        <v>50</v>
      </c>
      <c r="I2961">
        <v>73</v>
      </c>
      <c r="J2961" t="s">
        <v>8</v>
      </c>
      <c r="K2961" t="s">
        <v>18</v>
      </c>
      <c r="L2961" t="str">
        <f t="shared" si="185"/>
        <v>Morning</v>
      </c>
      <c r="M2961" t="str">
        <f t="shared" si="186"/>
        <v>12</v>
      </c>
      <c r="N2961" t="str">
        <f t="shared" si="187"/>
        <v>14</v>
      </c>
    </row>
    <row r="2962" spans="1:14" x14ac:dyDescent="0.3">
      <c r="A2962">
        <v>1</v>
      </c>
      <c r="B2962">
        <v>5</v>
      </c>
      <c r="C2962" s="1">
        <v>40586</v>
      </c>
      <c r="D2962" s="21" t="str">
        <f t="shared" si="184"/>
        <v>12-Feb-2011</v>
      </c>
      <c r="E2962" s="2">
        <v>0.55277777777777781</v>
      </c>
      <c r="F2962" s="1">
        <v>40586</v>
      </c>
      <c r="G2962" s="2">
        <v>0.58611111111111114</v>
      </c>
      <c r="H2962">
        <v>50</v>
      </c>
      <c r="I2962">
        <v>48</v>
      </c>
      <c r="J2962" t="s">
        <v>8</v>
      </c>
      <c r="K2962" t="s">
        <v>18</v>
      </c>
      <c r="L2962" t="str">
        <f t="shared" si="185"/>
        <v>Morning</v>
      </c>
      <c r="M2962" t="str">
        <f t="shared" si="186"/>
        <v>13</v>
      </c>
      <c r="N2962" t="str">
        <f t="shared" si="187"/>
        <v>14</v>
      </c>
    </row>
    <row r="2963" spans="1:14" x14ac:dyDescent="0.3">
      <c r="A2963">
        <v>1</v>
      </c>
      <c r="B2963">
        <v>8</v>
      </c>
      <c r="C2963" s="1">
        <v>40586</v>
      </c>
      <c r="D2963" s="21" t="str">
        <f t="shared" si="184"/>
        <v>12-Feb-2011</v>
      </c>
      <c r="E2963" s="2">
        <v>0.61458333333333337</v>
      </c>
      <c r="F2963" s="1">
        <v>40586</v>
      </c>
      <c r="G2963" s="2">
        <v>0.68194444444444446</v>
      </c>
      <c r="H2963">
        <v>50</v>
      </c>
      <c r="I2963">
        <v>97</v>
      </c>
      <c r="J2963" t="s">
        <v>8</v>
      </c>
      <c r="K2963" t="s">
        <v>18</v>
      </c>
      <c r="L2963" t="str">
        <f t="shared" si="185"/>
        <v>Afternoon</v>
      </c>
      <c r="M2963" t="str">
        <f t="shared" si="186"/>
        <v>14</v>
      </c>
      <c r="N2963" t="str">
        <f t="shared" si="187"/>
        <v>16</v>
      </c>
    </row>
    <row r="2964" spans="1:14" x14ac:dyDescent="0.3">
      <c r="A2964">
        <v>1</v>
      </c>
      <c r="B2964">
        <v>5</v>
      </c>
      <c r="C2964" s="1">
        <v>40586</v>
      </c>
      <c r="D2964" s="21" t="str">
        <f t="shared" si="184"/>
        <v>12-Feb-2011</v>
      </c>
      <c r="E2964" s="2">
        <v>0.62152777777777779</v>
      </c>
      <c r="F2964" s="1">
        <v>40586</v>
      </c>
      <c r="G2964" s="2">
        <v>0.8256944444444444</v>
      </c>
      <c r="H2964">
        <v>90</v>
      </c>
      <c r="I2964">
        <v>294</v>
      </c>
      <c r="J2964" t="s">
        <v>8</v>
      </c>
      <c r="K2964" t="s">
        <v>18</v>
      </c>
      <c r="L2964" t="str">
        <f t="shared" si="185"/>
        <v>Afternoon</v>
      </c>
      <c r="M2964" t="str">
        <f t="shared" si="186"/>
        <v>14</v>
      </c>
      <c r="N2964" t="str">
        <f t="shared" si="187"/>
        <v>19</v>
      </c>
    </row>
    <row r="2965" spans="1:14" x14ac:dyDescent="0.3">
      <c r="A2965">
        <v>1</v>
      </c>
      <c r="B2965">
        <v>6</v>
      </c>
      <c r="C2965" s="1">
        <v>40586</v>
      </c>
      <c r="D2965" s="21" t="str">
        <f t="shared" si="184"/>
        <v>12-Feb-2011</v>
      </c>
      <c r="E2965" s="2">
        <v>0.63194444444444442</v>
      </c>
      <c r="F2965" s="1">
        <v>40586</v>
      </c>
      <c r="G2965" s="2">
        <v>0.75208333333333333</v>
      </c>
      <c r="H2965">
        <v>50</v>
      </c>
      <c r="I2965">
        <v>173</v>
      </c>
      <c r="J2965" t="s">
        <v>8</v>
      </c>
      <c r="K2965" t="s">
        <v>18</v>
      </c>
      <c r="L2965" t="str">
        <f t="shared" si="185"/>
        <v>Afternoon</v>
      </c>
      <c r="M2965" t="str">
        <f t="shared" si="186"/>
        <v>15</v>
      </c>
      <c r="N2965" t="str">
        <f t="shared" si="187"/>
        <v>18</v>
      </c>
    </row>
    <row r="2966" spans="1:14" x14ac:dyDescent="0.3">
      <c r="A2966">
        <v>1</v>
      </c>
      <c r="B2966">
        <v>5</v>
      </c>
      <c r="C2966" s="1">
        <v>40586</v>
      </c>
      <c r="D2966" s="21" t="str">
        <f t="shared" si="184"/>
        <v>12-Feb-2011</v>
      </c>
      <c r="E2966" s="2">
        <v>0.6430555555555556</v>
      </c>
      <c r="F2966" s="1">
        <v>40586</v>
      </c>
      <c r="G2966" s="2">
        <v>0.82013888888888886</v>
      </c>
      <c r="H2966">
        <v>90</v>
      </c>
      <c r="I2966">
        <v>255</v>
      </c>
      <c r="J2966" t="s">
        <v>8</v>
      </c>
      <c r="K2966" t="s">
        <v>18</v>
      </c>
      <c r="L2966" t="str">
        <f t="shared" si="185"/>
        <v>Afternoon</v>
      </c>
      <c r="M2966" t="str">
        <f t="shared" si="186"/>
        <v>15</v>
      </c>
      <c r="N2966" t="str">
        <f t="shared" si="187"/>
        <v>19</v>
      </c>
    </row>
    <row r="2967" spans="1:14" x14ac:dyDescent="0.3">
      <c r="A2967">
        <v>1</v>
      </c>
      <c r="B2967">
        <v>5</v>
      </c>
      <c r="C2967" s="1">
        <v>40586</v>
      </c>
      <c r="D2967" s="21" t="str">
        <f t="shared" si="184"/>
        <v>12-Feb-2011</v>
      </c>
      <c r="E2967" s="2">
        <v>0.67083333333333339</v>
      </c>
      <c r="F2967" s="1">
        <v>40586</v>
      </c>
      <c r="G2967" s="2">
        <v>0.70833333333333337</v>
      </c>
      <c r="H2967">
        <v>50</v>
      </c>
      <c r="I2967">
        <v>54</v>
      </c>
      <c r="J2967" t="s">
        <v>8</v>
      </c>
      <c r="K2967" t="s">
        <v>18</v>
      </c>
      <c r="L2967" t="str">
        <f t="shared" si="185"/>
        <v>Afternoon</v>
      </c>
      <c r="M2967" t="str">
        <f t="shared" si="186"/>
        <v>16</v>
      </c>
      <c r="N2967" t="str">
        <f t="shared" si="187"/>
        <v>17</v>
      </c>
    </row>
    <row r="2968" spans="1:14" x14ac:dyDescent="0.3">
      <c r="A2968">
        <v>1</v>
      </c>
      <c r="B2968">
        <v>5</v>
      </c>
      <c r="C2968" s="1">
        <v>40586</v>
      </c>
      <c r="D2968" s="21" t="str">
        <f t="shared" si="184"/>
        <v>12-Feb-2011</v>
      </c>
      <c r="E2968" s="2">
        <v>0.72430555555555554</v>
      </c>
      <c r="F2968" s="1">
        <v>40586</v>
      </c>
      <c r="G2968" s="2">
        <v>0.73819444444444438</v>
      </c>
      <c r="H2968">
        <v>50</v>
      </c>
      <c r="I2968">
        <v>20</v>
      </c>
      <c r="J2968" t="s">
        <v>8</v>
      </c>
      <c r="K2968" t="s">
        <v>18</v>
      </c>
      <c r="L2968" t="str">
        <f t="shared" si="185"/>
        <v>Afternoon</v>
      </c>
      <c r="M2968" t="str">
        <f t="shared" si="186"/>
        <v>17</v>
      </c>
      <c r="N2968" t="str">
        <f t="shared" si="187"/>
        <v>17</v>
      </c>
    </row>
    <row r="2969" spans="1:14" x14ac:dyDescent="0.3">
      <c r="A2969">
        <v>1</v>
      </c>
      <c r="B2969">
        <v>6</v>
      </c>
      <c r="C2969" s="1">
        <v>40586</v>
      </c>
      <c r="D2969" s="21" t="str">
        <f t="shared" si="184"/>
        <v>12-Feb-2011</v>
      </c>
      <c r="E2969" s="2">
        <v>0.72777777777777775</v>
      </c>
      <c r="F2969" s="1">
        <v>40586</v>
      </c>
      <c r="G2969" s="2">
        <v>0.81458333333333333</v>
      </c>
      <c r="H2969">
        <v>50</v>
      </c>
      <c r="I2969">
        <v>125</v>
      </c>
      <c r="J2969" t="s">
        <v>8</v>
      </c>
      <c r="K2969" t="s">
        <v>18</v>
      </c>
      <c r="L2969" t="str">
        <f t="shared" si="185"/>
        <v>Afternoon</v>
      </c>
      <c r="M2969" t="str">
        <f t="shared" si="186"/>
        <v>17</v>
      </c>
      <c r="N2969" t="str">
        <f t="shared" si="187"/>
        <v>19</v>
      </c>
    </row>
    <row r="2970" spans="1:14" x14ac:dyDescent="0.3">
      <c r="A2970">
        <v>1</v>
      </c>
      <c r="B2970">
        <v>6</v>
      </c>
      <c r="C2970" s="1">
        <v>40586</v>
      </c>
      <c r="D2970" s="21" t="str">
        <f t="shared" si="184"/>
        <v>12-Feb-2011</v>
      </c>
      <c r="E2970" s="2">
        <v>0.73402777777777783</v>
      </c>
      <c r="F2970" s="1">
        <v>40586</v>
      </c>
      <c r="G2970" s="2">
        <v>0.81944444444444453</v>
      </c>
      <c r="H2970">
        <v>50</v>
      </c>
      <c r="I2970">
        <v>123</v>
      </c>
      <c r="J2970" t="s">
        <v>8</v>
      </c>
      <c r="K2970" t="s">
        <v>18</v>
      </c>
      <c r="L2970" t="str">
        <f t="shared" si="185"/>
        <v>Afternoon</v>
      </c>
      <c r="M2970" t="str">
        <f t="shared" si="186"/>
        <v>17</v>
      </c>
      <c r="N2970" t="str">
        <f t="shared" si="187"/>
        <v>19</v>
      </c>
    </row>
    <row r="2971" spans="1:14" x14ac:dyDescent="0.3">
      <c r="A2971">
        <v>1</v>
      </c>
      <c r="B2971">
        <v>6</v>
      </c>
      <c r="C2971" s="1">
        <v>40586</v>
      </c>
      <c r="D2971" s="21" t="str">
        <f t="shared" si="184"/>
        <v>12-Feb-2011</v>
      </c>
      <c r="E2971" s="2">
        <v>0.73541666666666661</v>
      </c>
      <c r="F2971" s="1">
        <v>40586</v>
      </c>
      <c r="G2971" s="2">
        <v>0.78541666666666676</v>
      </c>
      <c r="H2971">
        <v>50</v>
      </c>
      <c r="I2971">
        <v>72</v>
      </c>
      <c r="J2971" t="s">
        <v>8</v>
      </c>
      <c r="K2971" t="s">
        <v>18</v>
      </c>
      <c r="L2971" t="str">
        <f t="shared" si="185"/>
        <v>Afternoon</v>
      </c>
      <c r="M2971" t="str">
        <f t="shared" si="186"/>
        <v>17</v>
      </c>
      <c r="N2971" t="str">
        <f t="shared" si="187"/>
        <v>18</v>
      </c>
    </row>
    <row r="2972" spans="1:14" x14ac:dyDescent="0.3">
      <c r="A2972">
        <v>1</v>
      </c>
      <c r="B2972">
        <v>8</v>
      </c>
      <c r="C2972" s="1">
        <v>40586</v>
      </c>
      <c r="D2972" s="21" t="str">
        <f t="shared" si="184"/>
        <v>12-Feb-2011</v>
      </c>
      <c r="E2972" s="2">
        <v>0.78402777777777777</v>
      </c>
      <c r="F2972" s="1">
        <v>40586</v>
      </c>
      <c r="G2972" s="2">
        <v>0.85138888888888886</v>
      </c>
      <c r="H2972">
        <v>50</v>
      </c>
      <c r="I2972">
        <v>97</v>
      </c>
      <c r="J2972" t="s">
        <v>8</v>
      </c>
      <c r="K2972" t="s">
        <v>18</v>
      </c>
      <c r="L2972" t="str">
        <f t="shared" si="185"/>
        <v>Evening</v>
      </c>
      <c r="M2972" t="str">
        <f t="shared" si="186"/>
        <v>18</v>
      </c>
      <c r="N2972" t="str">
        <f t="shared" si="187"/>
        <v>20</v>
      </c>
    </row>
    <row r="2973" spans="1:14" x14ac:dyDescent="0.3">
      <c r="A2973">
        <v>1</v>
      </c>
      <c r="B2973">
        <v>6</v>
      </c>
      <c r="C2973" s="1">
        <v>40586</v>
      </c>
      <c r="D2973" s="21" t="str">
        <f t="shared" si="184"/>
        <v>12-Feb-2011</v>
      </c>
      <c r="E2973" s="2">
        <v>0.78680555555555554</v>
      </c>
      <c r="F2973" s="1">
        <v>40586</v>
      </c>
      <c r="G2973" s="2">
        <v>0.87569444444444444</v>
      </c>
      <c r="H2973">
        <v>50</v>
      </c>
      <c r="I2973">
        <v>128</v>
      </c>
      <c r="J2973" t="s">
        <v>8</v>
      </c>
      <c r="K2973" t="s">
        <v>18</v>
      </c>
      <c r="L2973" t="str">
        <f t="shared" si="185"/>
        <v>Evening</v>
      </c>
      <c r="M2973" t="str">
        <f t="shared" si="186"/>
        <v>18</v>
      </c>
      <c r="N2973" t="str">
        <f t="shared" si="187"/>
        <v>21</v>
      </c>
    </row>
    <row r="2974" spans="1:14" x14ac:dyDescent="0.3">
      <c r="A2974">
        <v>1</v>
      </c>
      <c r="B2974">
        <v>5</v>
      </c>
      <c r="C2974" s="1">
        <v>40586</v>
      </c>
      <c r="D2974" s="21" t="str">
        <f t="shared" si="184"/>
        <v>12-Feb-2011</v>
      </c>
      <c r="E2974" s="2">
        <v>0.82847222222222217</v>
      </c>
      <c r="F2974" s="1">
        <v>40586</v>
      </c>
      <c r="G2974" s="2">
        <v>0.95833333333333337</v>
      </c>
      <c r="H2974">
        <v>70</v>
      </c>
      <c r="I2974">
        <v>187</v>
      </c>
      <c r="J2974" t="s">
        <v>8</v>
      </c>
      <c r="K2974" t="s">
        <v>18</v>
      </c>
      <c r="L2974" t="str">
        <f t="shared" si="185"/>
        <v>Evening</v>
      </c>
      <c r="M2974" t="str">
        <f t="shared" si="186"/>
        <v>19</v>
      </c>
      <c r="N2974" t="str">
        <f t="shared" si="187"/>
        <v>23</v>
      </c>
    </row>
    <row r="2975" spans="1:14" x14ac:dyDescent="0.3">
      <c r="A2975">
        <v>1</v>
      </c>
      <c r="B2975">
        <v>8</v>
      </c>
      <c r="C2975" s="1">
        <v>40586</v>
      </c>
      <c r="D2975" s="21" t="str">
        <f t="shared" si="184"/>
        <v>12-Feb-2011</v>
      </c>
      <c r="E2975" s="2">
        <v>0.83472222222222225</v>
      </c>
      <c r="F2975" s="1">
        <v>40586</v>
      </c>
      <c r="G2975" s="2">
        <v>0.98055555555555562</v>
      </c>
      <c r="H2975">
        <v>70</v>
      </c>
      <c r="I2975">
        <v>210</v>
      </c>
      <c r="J2975" t="s">
        <v>8</v>
      </c>
      <c r="K2975" t="s">
        <v>18</v>
      </c>
      <c r="L2975" t="str">
        <f t="shared" si="185"/>
        <v>Evening</v>
      </c>
      <c r="M2975" t="str">
        <f t="shared" si="186"/>
        <v>20</v>
      </c>
      <c r="N2975" t="str">
        <f t="shared" si="187"/>
        <v>23</v>
      </c>
    </row>
    <row r="2976" spans="1:14" x14ac:dyDescent="0.3">
      <c r="A2976">
        <v>1</v>
      </c>
      <c r="B2976">
        <v>6</v>
      </c>
      <c r="C2976" s="1">
        <v>40586</v>
      </c>
      <c r="D2976" s="21" t="str">
        <f t="shared" si="184"/>
        <v>12-Feb-2011</v>
      </c>
      <c r="E2976" s="2">
        <v>0.875</v>
      </c>
      <c r="F2976" s="1">
        <v>40587</v>
      </c>
      <c r="G2976" s="2">
        <v>7.3611111111111113E-2</v>
      </c>
      <c r="H2976">
        <v>90</v>
      </c>
      <c r="I2976">
        <v>286</v>
      </c>
      <c r="J2976" t="s">
        <v>8</v>
      </c>
      <c r="K2976" t="s">
        <v>18</v>
      </c>
      <c r="L2976" t="str">
        <f t="shared" si="185"/>
        <v>Evening</v>
      </c>
      <c r="M2976" t="str">
        <f t="shared" si="186"/>
        <v>21</v>
      </c>
      <c r="N2976" t="str">
        <f t="shared" si="187"/>
        <v>01</v>
      </c>
    </row>
    <row r="2977" spans="1:14" x14ac:dyDescent="0.3">
      <c r="A2977">
        <v>1</v>
      </c>
      <c r="B2977">
        <v>5</v>
      </c>
      <c r="C2977" s="1">
        <v>40586</v>
      </c>
      <c r="D2977" s="21" t="str">
        <f t="shared" si="184"/>
        <v>12-Feb-2011</v>
      </c>
      <c r="E2977" s="2">
        <v>0.88124999999999998</v>
      </c>
      <c r="F2977" s="1">
        <v>40586</v>
      </c>
      <c r="G2977" s="2">
        <v>0.96597222222222223</v>
      </c>
      <c r="H2977">
        <v>50</v>
      </c>
      <c r="I2977">
        <v>122</v>
      </c>
      <c r="J2977" t="s">
        <v>8</v>
      </c>
      <c r="K2977" t="s">
        <v>18</v>
      </c>
      <c r="L2977" t="str">
        <f t="shared" si="185"/>
        <v>Evening</v>
      </c>
      <c r="M2977" t="str">
        <f t="shared" si="186"/>
        <v>21</v>
      </c>
      <c r="N2977" t="str">
        <f t="shared" si="187"/>
        <v>23</v>
      </c>
    </row>
    <row r="2978" spans="1:14" x14ac:dyDescent="0.3">
      <c r="A2978">
        <v>1</v>
      </c>
      <c r="B2978">
        <v>8</v>
      </c>
      <c r="C2978" s="1">
        <v>40586</v>
      </c>
      <c r="D2978" s="21" t="str">
        <f t="shared" si="184"/>
        <v>12-Feb-2011</v>
      </c>
      <c r="E2978" s="2">
        <v>0.88124999999999998</v>
      </c>
      <c r="F2978" s="1">
        <v>40586</v>
      </c>
      <c r="G2978" s="2">
        <v>0.93958333333333333</v>
      </c>
      <c r="H2978">
        <v>50</v>
      </c>
      <c r="I2978">
        <v>84</v>
      </c>
      <c r="J2978" t="s">
        <v>8</v>
      </c>
      <c r="K2978" t="s">
        <v>18</v>
      </c>
      <c r="L2978" t="str">
        <f t="shared" si="185"/>
        <v>Evening</v>
      </c>
      <c r="M2978" t="str">
        <f t="shared" si="186"/>
        <v>21</v>
      </c>
      <c r="N2978" t="str">
        <f t="shared" si="187"/>
        <v>22</v>
      </c>
    </row>
    <row r="2979" spans="1:14" x14ac:dyDescent="0.3">
      <c r="A2979">
        <v>1</v>
      </c>
      <c r="B2979">
        <v>5</v>
      </c>
      <c r="C2979" s="1">
        <v>40587</v>
      </c>
      <c r="D2979" s="21" t="str">
        <f t="shared" si="184"/>
        <v>13-Feb-2011</v>
      </c>
      <c r="E2979" s="2">
        <v>0.47083333333333338</v>
      </c>
      <c r="F2979" s="1">
        <v>40587</v>
      </c>
      <c r="G2979" s="2">
        <v>0.60833333333333328</v>
      </c>
      <c r="H2979">
        <v>70</v>
      </c>
      <c r="I2979">
        <v>198</v>
      </c>
      <c r="J2979" t="s">
        <v>8</v>
      </c>
      <c r="K2979" t="s">
        <v>21</v>
      </c>
      <c r="L2979" t="str">
        <f t="shared" si="185"/>
        <v>Morning</v>
      </c>
      <c r="M2979" t="str">
        <f t="shared" si="186"/>
        <v>11</v>
      </c>
      <c r="N2979" t="str">
        <f t="shared" si="187"/>
        <v>14</v>
      </c>
    </row>
    <row r="2980" spans="1:14" x14ac:dyDescent="0.3">
      <c r="A2980">
        <v>1</v>
      </c>
      <c r="B2980">
        <v>6</v>
      </c>
      <c r="C2980" s="1">
        <v>40587</v>
      </c>
      <c r="D2980" s="21" t="str">
        <f t="shared" si="184"/>
        <v>13-Feb-2011</v>
      </c>
      <c r="E2980" s="2">
        <v>0.5395833333333333</v>
      </c>
      <c r="F2980" s="1">
        <v>40587</v>
      </c>
      <c r="G2980" s="2">
        <v>0.68472222222222223</v>
      </c>
      <c r="H2980">
        <v>70</v>
      </c>
      <c r="I2980">
        <v>209</v>
      </c>
      <c r="J2980" t="s">
        <v>8</v>
      </c>
      <c r="K2980" t="s">
        <v>21</v>
      </c>
      <c r="L2980" t="str">
        <f t="shared" si="185"/>
        <v>Morning</v>
      </c>
      <c r="M2980" t="str">
        <f t="shared" si="186"/>
        <v>12</v>
      </c>
      <c r="N2980" t="str">
        <f t="shared" si="187"/>
        <v>16</v>
      </c>
    </row>
    <row r="2981" spans="1:14" x14ac:dyDescent="0.3">
      <c r="A2981">
        <v>1</v>
      </c>
      <c r="B2981">
        <v>8</v>
      </c>
      <c r="C2981" s="1">
        <v>40587</v>
      </c>
      <c r="D2981" s="21" t="str">
        <f t="shared" si="184"/>
        <v>13-Feb-2011</v>
      </c>
      <c r="E2981" s="2">
        <v>0.54999999999999993</v>
      </c>
      <c r="F2981" s="1">
        <v>40587</v>
      </c>
      <c r="G2981" s="2">
        <v>0.7319444444444444</v>
      </c>
      <c r="H2981">
        <v>90</v>
      </c>
      <c r="I2981">
        <v>262</v>
      </c>
      <c r="J2981" t="s">
        <v>8</v>
      </c>
      <c r="K2981" t="s">
        <v>21</v>
      </c>
      <c r="L2981" t="str">
        <f t="shared" si="185"/>
        <v>Morning</v>
      </c>
      <c r="M2981" t="str">
        <f t="shared" si="186"/>
        <v>13</v>
      </c>
      <c r="N2981" t="str">
        <f t="shared" si="187"/>
        <v>17</v>
      </c>
    </row>
    <row r="2982" spans="1:14" x14ac:dyDescent="0.3">
      <c r="A2982">
        <v>1</v>
      </c>
      <c r="B2982">
        <v>5</v>
      </c>
      <c r="C2982" s="1">
        <v>40587</v>
      </c>
      <c r="D2982" s="21" t="str">
        <f t="shared" si="184"/>
        <v>13-Feb-2011</v>
      </c>
      <c r="E2982" s="2">
        <v>0.55277777777777781</v>
      </c>
      <c r="F2982" s="1">
        <v>40587</v>
      </c>
      <c r="G2982" s="2">
        <v>0.66875000000000007</v>
      </c>
      <c r="H2982">
        <v>50</v>
      </c>
      <c r="I2982">
        <v>167</v>
      </c>
      <c r="J2982" t="s">
        <v>8</v>
      </c>
      <c r="K2982" t="s">
        <v>21</v>
      </c>
      <c r="L2982" t="str">
        <f t="shared" si="185"/>
        <v>Morning</v>
      </c>
      <c r="M2982" t="str">
        <f t="shared" si="186"/>
        <v>13</v>
      </c>
      <c r="N2982" t="str">
        <f t="shared" si="187"/>
        <v>16</v>
      </c>
    </row>
    <row r="2983" spans="1:14" x14ac:dyDescent="0.3">
      <c r="A2983">
        <v>1</v>
      </c>
      <c r="B2983">
        <v>5</v>
      </c>
      <c r="C2983" s="1">
        <v>40587</v>
      </c>
      <c r="D2983" s="21" t="str">
        <f t="shared" si="184"/>
        <v>13-Feb-2011</v>
      </c>
      <c r="E2983" s="2">
        <v>0.56041666666666667</v>
      </c>
      <c r="F2983" s="1">
        <v>40587</v>
      </c>
      <c r="G2983" s="2">
        <v>0.58611111111111114</v>
      </c>
      <c r="H2983">
        <v>50</v>
      </c>
      <c r="I2983">
        <v>37</v>
      </c>
      <c r="J2983" t="s">
        <v>8</v>
      </c>
      <c r="K2983" t="s">
        <v>21</v>
      </c>
      <c r="L2983" t="str">
        <f t="shared" si="185"/>
        <v>Morning</v>
      </c>
      <c r="M2983" t="str">
        <f t="shared" si="186"/>
        <v>13</v>
      </c>
      <c r="N2983" t="str">
        <f t="shared" si="187"/>
        <v>14</v>
      </c>
    </row>
    <row r="2984" spans="1:14" x14ac:dyDescent="0.3">
      <c r="A2984">
        <v>1</v>
      </c>
      <c r="B2984">
        <v>8</v>
      </c>
      <c r="C2984" s="1">
        <v>40587</v>
      </c>
      <c r="D2984" s="21" t="str">
        <f t="shared" si="184"/>
        <v>13-Feb-2011</v>
      </c>
      <c r="E2984" s="2">
        <v>0.57430555555555551</v>
      </c>
      <c r="F2984" s="1">
        <v>40587</v>
      </c>
      <c r="G2984" s="2">
        <v>0.84444444444444444</v>
      </c>
      <c r="H2984">
        <v>130</v>
      </c>
      <c r="I2984">
        <v>389</v>
      </c>
      <c r="J2984" t="s">
        <v>8</v>
      </c>
      <c r="K2984" t="s">
        <v>21</v>
      </c>
      <c r="L2984" t="str">
        <f t="shared" si="185"/>
        <v>Morning</v>
      </c>
      <c r="M2984" t="str">
        <f t="shared" si="186"/>
        <v>13</v>
      </c>
      <c r="N2984" t="str">
        <f t="shared" si="187"/>
        <v>20</v>
      </c>
    </row>
    <row r="2985" spans="1:14" x14ac:dyDescent="0.3">
      <c r="A2985">
        <v>1</v>
      </c>
      <c r="B2985">
        <v>5</v>
      </c>
      <c r="C2985" s="1">
        <v>40587</v>
      </c>
      <c r="D2985" s="21" t="str">
        <f t="shared" si="184"/>
        <v>13-Feb-2011</v>
      </c>
      <c r="E2985" s="2">
        <v>0.58194444444444449</v>
      </c>
      <c r="F2985" s="1">
        <v>40587</v>
      </c>
      <c r="G2985" s="2">
        <v>0.70486111111111116</v>
      </c>
      <c r="H2985">
        <v>50</v>
      </c>
      <c r="I2985">
        <v>177</v>
      </c>
      <c r="J2985" t="s">
        <v>8</v>
      </c>
      <c r="K2985" t="s">
        <v>21</v>
      </c>
      <c r="L2985" t="str">
        <f t="shared" si="185"/>
        <v>Morning</v>
      </c>
      <c r="M2985" t="str">
        <f t="shared" si="186"/>
        <v>13</v>
      </c>
      <c r="N2985" t="str">
        <f t="shared" si="187"/>
        <v>16</v>
      </c>
    </row>
    <row r="2986" spans="1:14" x14ac:dyDescent="0.3">
      <c r="A2986">
        <v>1</v>
      </c>
      <c r="B2986">
        <v>8</v>
      </c>
      <c r="C2986" s="1">
        <v>40587</v>
      </c>
      <c r="D2986" s="21" t="str">
        <f t="shared" si="184"/>
        <v>13-Feb-2011</v>
      </c>
      <c r="E2986" s="2">
        <v>0.58958333333333335</v>
      </c>
      <c r="F2986" s="1">
        <v>40587</v>
      </c>
      <c r="G2986" s="2">
        <v>0.94305555555555554</v>
      </c>
      <c r="H2986">
        <v>170</v>
      </c>
      <c r="I2986">
        <v>509</v>
      </c>
      <c r="J2986" t="s">
        <v>8</v>
      </c>
      <c r="K2986" t="s">
        <v>21</v>
      </c>
      <c r="L2986" t="str">
        <f t="shared" si="185"/>
        <v>Afternoon</v>
      </c>
      <c r="M2986" t="str">
        <f t="shared" si="186"/>
        <v>14</v>
      </c>
      <c r="N2986" t="str">
        <f t="shared" si="187"/>
        <v>22</v>
      </c>
    </row>
    <row r="2987" spans="1:14" x14ac:dyDescent="0.3">
      <c r="A2987">
        <v>1</v>
      </c>
      <c r="B2987">
        <v>5</v>
      </c>
      <c r="C2987" s="1">
        <v>40587</v>
      </c>
      <c r="D2987" s="21" t="str">
        <f t="shared" si="184"/>
        <v>13-Feb-2011</v>
      </c>
      <c r="E2987" s="2">
        <v>0.63611111111111118</v>
      </c>
      <c r="F2987" s="1">
        <v>40587</v>
      </c>
      <c r="G2987" s="2">
        <v>0.6743055555555556</v>
      </c>
      <c r="H2987">
        <v>50</v>
      </c>
      <c r="I2987">
        <v>55</v>
      </c>
      <c r="J2987" t="s">
        <v>8</v>
      </c>
      <c r="K2987" t="s">
        <v>21</v>
      </c>
      <c r="L2987" t="str">
        <f t="shared" si="185"/>
        <v>Afternoon</v>
      </c>
      <c r="M2987" t="str">
        <f t="shared" si="186"/>
        <v>15</v>
      </c>
      <c r="N2987" t="str">
        <f t="shared" si="187"/>
        <v>16</v>
      </c>
    </row>
    <row r="2988" spans="1:14" x14ac:dyDescent="0.3">
      <c r="A2988">
        <v>1</v>
      </c>
      <c r="B2988">
        <v>5</v>
      </c>
      <c r="C2988" s="1">
        <v>40587</v>
      </c>
      <c r="D2988" s="21" t="str">
        <f t="shared" si="184"/>
        <v>13-Feb-2011</v>
      </c>
      <c r="E2988" s="2">
        <v>0.65208333333333335</v>
      </c>
      <c r="F2988" s="1">
        <v>40587</v>
      </c>
      <c r="G2988" s="2">
        <v>0.71458333333333324</v>
      </c>
      <c r="H2988">
        <v>50</v>
      </c>
      <c r="I2988">
        <v>90</v>
      </c>
      <c r="J2988" t="s">
        <v>8</v>
      </c>
      <c r="K2988" t="s">
        <v>21</v>
      </c>
      <c r="L2988" t="str">
        <f t="shared" si="185"/>
        <v>Afternoon</v>
      </c>
      <c r="M2988" t="str">
        <f t="shared" si="186"/>
        <v>15</v>
      </c>
      <c r="N2988" t="str">
        <f t="shared" si="187"/>
        <v>17</v>
      </c>
    </row>
    <row r="2989" spans="1:14" x14ac:dyDescent="0.3">
      <c r="A2989">
        <v>1</v>
      </c>
      <c r="B2989">
        <v>6</v>
      </c>
      <c r="C2989" s="1">
        <v>40587</v>
      </c>
      <c r="D2989" s="21" t="str">
        <f t="shared" si="184"/>
        <v>13-Feb-2011</v>
      </c>
      <c r="E2989" s="2">
        <v>0.65972222222222221</v>
      </c>
      <c r="F2989" s="1">
        <v>40587</v>
      </c>
      <c r="G2989" s="2">
        <v>0.73958333333333337</v>
      </c>
      <c r="H2989">
        <v>50</v>
      </c>
      <c r="I2989">
        <v>115</v>
      </c>
      <c r="J2989" t="s">
        <v>8</v>
      </c>
      <c r="K2989" t="s">
        <v>21</v>
      </c>
      <c r="L2989" t="str">
        <f t="shared" si="185"/>
        <v>Afternoon</v>
      </c>
      <c r="M2989" t="str">
        <f t="shared" si="186"/>
        <v>15</v>
      </c>
      <c r="N2989" t="str">
        <f t="shared" si="187"/>
        <v>17</v>
      </c>
    </row>
    <row r="2990" spans="1:14" x14ac:dyDescent="0.3">
      <c r="A2990">
        <v>1</v>
      </c>
      <c r="B2990">
        <v>6</v>
      </c>
      <c r="C2990" s="1">
        <v>40587</v>
      </c>
      <c r="D2990" s="21" t="str">
        <f t="shared" si="184"/>
        <v>13-Feb-2011</v>
      </c>
      <c r="E2990" s="2">
        <v>0.7319444444444444</v>
      </c>
      <c r="F2990" s="1">
        <v>40587</v>
      </c>
      <c r="G2990" s="2">
        <v>0.84652777777777777</v>
      </c>
      <c r="H2990">
        <v>50</v>
      </c>
      <c r="I2990">
        <v>165</v>
      </c>
      <c r="J2990" t="s">
        <v>8</v>
      </c>
      <c r="K2990" t="s">
        <v>21</v>
      </c>
      <c r="L2990" t="str">
        <f t="shared" si="185"/>
        <v>Afternoon</v>
      </c>
      <c r="M2990" t="str">
        <f t="shared" si="186"/>
        <v>17</v>
      </c>
      <c r="N2990" t="str">
        <f t="shared" si="187"/>
        <v>20</v>
      </c>
    </row>
    <row r="2991" spans="1:14" x14ac:dyDescent="0.3">
      <c r="A2991">
        <v>1</v>
      </c>
      <c r="B2991">
        <v>5</v>
      </c>
      <c r="C2991" s="1">
        <v>40587</v>
      </c>
      <c r="D2991" s="21" t="str">
        <f t="shared" si="184"/>
        <v>13-Feb-2011</v>
      </c>
      <c r="E2991" s="2">
        <v>0.73333333333333339</v>
      </c>
      <c r="F2991" s="1">
        <v>40587</v>
      </c>
      <c r="G2991" s="2">
        <v>0.78402777777777777</v>
      </c>
      <c r="H2991">
        <v>50</v>
      </c>
      <c r="I2991">
        <v>73</v>
      </c>
      <c r="J2991" t="s">
        <v>8</v>
      </c>
      <c r="K2991" t="s">
        <v>21</v>
      </c>
      <c r="L2991" t="str">
        <f t="shared" si="185"/>
        <v>Afternoon</v>
      </c>
      <c r="M2991" t="str">
        <f t="shared" si="186"/>
        <v>17</v>
      </c>
      <c r="N2991" t="str">
        <f t="shared" si="187"/>
        <v>18</v>
      </c>
    </row>
    <row r="2992" spans="1:14" x14ac:dyDescent="0.3">
      <c r="A2992">
        <v>1</v>
      </c>
      <c r="B2992">
        <v>5</v>
      </c>
      <c r="C2992" s="1">
        <v>40587</v>
      </c>
      <c r="D2992" s="21" t="str">
        <f t="shared" si="184"/>
        <v>13-Feb-2011</v>
      </c>
      <c r="E2992" s="2">
        <v>0.7909722222222223</v>
      </c>
      <c r="F2992" s="1">
        <v>40587</v>
      </c>
      <c r="G2992" s="2">
        <v>0.84930555555555554</v>
      </c>
      <c r="H2992">
        <v>50</v>
      </c>
      <c r="I2992">
        <v>84</v>
      </c>
      <c r="J2992" t="s">
        <v>8</v>
      </c>
      <c r="K2992" t="s">
        <v>21</v>
      </c>
      <c r="L2992" t="str">
        <f t="shared" si="185"/>
        <v>Evening</v>
      </c>
      <c r="M2992" t="str">
        <f t="shared" si="186"/>
        <v>18</v>
      </c>
      <c r="N2992" t="str">
        <f t="shared" si="187"/>
        <v>20</v>
      </c>
    </row>
    <row r="2993" spans="1:14" x14ac:dyDescent="0.3">
      <c r="A2993">
        <v>1</v>
      </c>
      <c r="B2993">
        <v>5</v>
      </c>
      <c r="C2993" s="1">
        <v>40587</v>
      </c>
      <c r="D2993" s="21" t="str">
        <f t="shared" si="184"/>
        <v>13-Feb-2011</v>
      </c>
      <c r="E2993" s="2">
        <v>0.79513888888888884</v>
      </c>
      <c r="F2993" s="1">
        <v>40587</v>
      </c>
      <c r="G2993" s="2">
        <v>0.89097222222222217</v>
      </c>
      <c r="H2993">
        <v>50</v>
      </c>
      <c r="I2993">
        <v>138</v>
      </c>
      <c r="J2993" t="s">
        <v>8</v>
      </c>
      <c r="K2993" t="s">
        <v>21</v>
      </c>
      <c r="L2993" t="str">
        <f t="shared" si="185"/>
        <v>Evening</v>
      </c>
      <c r="M2993" t="str">
        <f t="shared" si="186"/>
        <v>19</v>
      </c>
      <c r="N2993" t="str">
        <f t="shared" si="187"/>
        <v>21</v>
      </c>
    </row>
    <row r="2994" spans="1:14" x14ac:dyDescent="0.3">
      <c r="A2994">
        <v>1</v>
      </c>
      <c r="B2994">
        <v>8</v>
      </c>
      <c r="C2994" s="1">
        <v>40587</v>
      </c>
      <c r="D2994" s="21" t="str">
        <f t="shared" si="184"/>
        <v>13-Feb-2011</v>
      </c>
      <c r="E2994" s="2">
        <v>0.7993055555555556</v>
      </c>
      <c r="F2994" s="1">
        <v>40587</v>
      </c>
      <c r="G2994" s="2">
        <v>0.87222222222222223</v>
      </c>
      <c r="H2994">
        <v>50</v>
      </c>
      <c r="I2994">
        <v>105</v>
      </c>
      <c r="J2994" t="s">
        <v>8</v>
      </c>
      <c r="K2994" t="s">
        <v>21</v>
      </c>
      <c r="L2994" t="str">
        <f t="shared" si="185"/>
        <v>Evening</v>
      </c>
      <c r="M2994" t="str">
        <f t="shared" si="186"/>
        <v>19</v>
      </c>
      <c r="N2994" t="str">
        <f t="shared" si="187"/>
        <v>20</v>
      </c>
    </row>
    <row r="2995" spans="1:14" x14ac:dyDescent="0.3">
      <c r="A2995">
        <v>1</v>
      </c>
      <c r="B2995">
        <v>5</v>
      </c>
      <c r="C2995" s="1">
        <v>40587</v>
      </c>
      <c r="D2995" s="21" t="str">
        <f t="shared" si="184"/>
        <v>13-Feb-2011</v>
      </c>
      <c r="E2995" s="2">
        <v>0.81527777777777777</v>
      </c>
      <c r="F2995" s="1">
        <v>40587</v>
      </c>
      <c r="G2995" s="2">
        <v>0.84097222222222223</v>
      </c>
      <c r="H2995">
        <v>50</v>
      </c>
      <c r="I2995">
        <v>37</v>
      </c>
      <c r="J2995" t="s">
        <v>8</v>
      </c>
      <c r="K2995" t="s">
        <v>21</v>
      </c>
      <c r="L2995" t="str">
        <f t="shared" si="185"/>
        <v>Evening</v>
      </c>
      <c r="M2995" t="str">
        <f t="shared" si="186"/>
        <v>19</v>
      </c>
      <c r="N2995" t="str">
        <f t="shared" si="187"/>
        <v>20</v>
      </c>
    </row>
    <row r="2996" spans="1:14" x14ac:dyDescent="0.3">
      <c r="A2996">
        <v>1</v>
      </c>
      <c r="B2996">
        <v>5</v>
      </c>
      <c r="C2996" s="1">
        <v>40587</v>
      </c>
      <c r="D2996" s="21" t="str">
        <f t="shared" si="184"/>
        <v>13-Feb-2011</v>
      </c>
      <c r="E2996" s="2">
        <v>0.83194444444444438</v>
      </c>
      <c r="F2996" s="1">
        <v>40587</v>
      </c>
      <c r="G2996" s="2">
        <v>0.96527777777777779</v>
      </c>
      <c r="H2996">
        <v>70</v>
      </c>
      <c r="I2996">
        <v>192</v>
      </c>
      <c r="J2996" t="s">
        <v>8</v>
      </c>
      <c r="K2996" t="s">
        <v>21</v>
      </c>
      <c r="L2996" t="str">
        <f t="shared" si="185"/>
        <v>Evening</v>
      </c>
      <c r="M2996" t="str">
        <f t="shared" si="186"/>
        <v>19</v>
      </c>
      <c r="N2996" t="str">
        <f t="shared" si="187"/>
        <v>23</v>
      </c>
    </row>
    <row r="2997" spans="1:14" x14ac:dyDescent="0.3">
      <c r="A2997">
        <v>1</v>
      </c>
      <c r="B2997">
        <v>6</v>
      </c>
      <c r="C2997" s="1">
        <v>40587</v>
      </c>
      <c r="D2997" s="21" t="str">
        <f t="shared" si="184"/>
        <v>13-Feb-2011</v>
      </c>
      <c r="E2997" s="2">
        <v>0.83333333333333337</v>
      </c>
      <c r="F2997" s="1">
        <v>40588</v>
      </c>
      <c r="G2997" s="2">
        <v>3.125E-2</v>
      </c>
      <c r="H2997">
        <v>90</v>
      </c>
      <c r="I2997">
        <v>285</v>
      </c>
      <c r="J2997" t="s">
        <v>8</v>
      </c>
      <c r="K2997" t="s">
        <v>21</v>
      </c>
      <c r="L2997" t="str">
        <f t="shared" si="185"/>
        <v>Evening</v>
      </c>
      <c r="M2997" t="str">
        <f t="shared" si="186"/>
        <v>20</v>
      </c>
      <c r="N2997" t="str">
        <f t="shared" si="187"/>
        <v>00</v>
      </c>
    </row>
    <row r="2998" spans="1:14" x14ac:dyDescent="0.3">
      <c r="A2998">
        <v>1</v>
      </c>
      <c r="B2998">
        <v>8</v>
      </c>
      <c r="C2998" s="1">
        <v>40587</v>
      </c>
      <c r="D2998" s="21" t="str">
        <f t="shared" si="184"/>
        <v>13-Feb-2011</v>
      </c>
      <c r="E2998" s="2">
        <v>0.83680555555555547</v>
      </c>
      <c r="F2998" s="1">
        <v>40587</v>
      </c>
      <c r="G2998" s="2">
        <v>0.97013888888888899</v>
      </c>
      <c r="H2998">
        <v>70</v>
      </c>
      <c r="I2998">
        <v>192</v>
      </c>
      <c r="J2998" t="s">
        <v>8</v>
      </c>
      <c r="K2998" t="s">
        <v>21</v>
      </c>
      <c r="L2998" t="str">
        <f t="shared" si="185"/>
        <v>Evening</v>
      </c>
      <c r="M2998" t="str">
        <f t="shared" si="186"/>
        <v>20</v>
      </c>
      <c r="N2998" t="str">
        <f t="shared" si="187"/>
        <v>23</v>
      </c>
    </row>
    <row r="2999" spans="1:14" x14ac:dyDescent="0.3">
      <c r="A2999">
        <v>1</v>
      </c>
      <c r="B2999">
        <v>8</v>
      </c>
      <c r="C2999" s="1">
        <v>40587</v>
      </c>
      <c r="D2999" s="21" t="str">
        <f t="shared" si="184"/>
        <v>13-Feb-2011</v>
      </c>
      <c r="E2999" s="2">
        <v>0.85972222222222217</v>
      </c>
      <c r="F2999" s="1">
        <v>40587</v>
      </c>
      <c r="G2999" s="2">
        <v>0.8979166666666667</v>
      </c>
      <c r="H2999">
        <v>50</v>
      </c>
      <c r="I2999">
        <v>55</v>
      </c>
      <c r="J2999" t="s">
        <v>8</v>
      </c>
      <c r="K2999" t="s">
        <v>21</v>
      </c>
      <c r="L2999" t="str">
        <f t="shared" si="185"/>
        <v>Evening</v>
      </c>
      <c r="M2999" t="str">
        <f t="shared" si="186"/>
        <v>20</v>
      </c>
      <c r="N2999" t="str">
        <f t="shared" si="187"/>
        <v>21</v>
      </c>
    </row>
    <row r="3000" spans="1:14" x14ac:dyDescent="0.3">
      <c r="A3000">
        <v>1</v>
      </c>
      <c r="B3000">
        <v>5</v>
      </c>
      <c r="C3000" s="1">
        <v>40587</v>
      </c>
      <c r="D3000" s="21" t="str">
        <f t="shared" si="184"/>
        <v>13-Feb-2011</v>
      </c>
      <c r="E3000" s="2">
        <v>0.93055555555555547</v>
      </c>
      <c r="F3000" s="1">
        <v>40588</v>
      </c>
      <c r="G3000" s="2">
        <v>7.5694444444444439E-2</v>
      </c>
      <c r="H3000">
        <v>70</v>
      </c>
      <c r="I3000">
        <v>209</v>
      </c>
      <c r="J3000" t="s">
        <v>8</v>
      </c>
      <c r="K3000" t="s">
        <v>21</v>
      </c>
      <c r="L3000" t="str">
        <f t="shared" si="185"/>
        <v>Night</v>
      </c>
      <c r="M3000" t="str">
        <f t="shared" si="186"/>
        <v>22</v>
      </c>
      <c r="N3000" t="str">
        <f t="shared" si="187"/>
        <v>01</v>
      </c>
    </row>
    <row r="3001" spans="1:14" x14ac:dyDescent="0.3">
      <c r="A3001">
        <v>1</v>
      </c>
      <c r="B3001">
        <v>5</v>
      </c>
      <c r="C3001" s="1">
        <v>40593</v>
      </c>
      <c r="D3001" s="21" t="str">
        <f t="shared" si="184"/>
        <v>19-Feb-2011</v>
      </c>
      <c r="E3001" s="2">
        <v>0.50347222222222221</v>
      </c>
      <c r="F3001" s="1">
        <v>40593</v>
      </c>
      <c r="G3001" s="2">
        <v>0.6381944444444444</v>
      </c>
      <c r="H3001">
        <v>70</v>
      </c>
      <c r="I3001">
        <v>194</v>
      </c>
      <c r="J3001" t="s">
        <v>8</v>
      </c>
      <c r="K3001" t="s">
        <v>18</v>
      </c>
      <c r="L3001" t="str">
        <f t="shared" si="185"/>
        <v>Morning</v>
      </c>
      <c r="M3001" t="str">
        <f t="shared" si="186"/>
        <v>12</v>
      </c>
      <c r="N3001" t="str">
        <f t="shared" si="187"/>
        <v>15</v>
      </c>
    </row>
    <row r="3002" spans="1:14" x14ac:dyDescent="0.3">
      <c r="A3002">
        <v>1</v>
      </c>
      <c r="B3002">
        <v>6</v>
      </c>
      <c r="C3002" s="1">
        <v>40593</v>
      </c>
      <c r="D3002" s="21" t="str">
        <f t="shared" si="184"/>
        <v>19-Feb-2011</v>
      </c>
      <c r="E3002" s="2">
        <v>0.52986111111111112</v>
      </c>
      <c r="F3002" s="1">
        <v>40593</v>
      </c>
      <c r="G3002" s="2">
        <v>0.61388888888888882</v>
      </c>
      <c r="H3002">
        <v>50</v>
      </c>
      <c r="I3002">
        <v>121</v>
      </c>
      <c r="J3002" t="s">
        <v>8</v>
      </c>
      <c r="K3002" t="s">
        <v>18</v>
      </c>
      <c r="L3002" t="str">
        <f t="shared" si="185"/>
        <v>Morning</v>
      </c>
      <c r="M3002" t="str">
        <f t="shared" si="186"/>
        <v>12</v>
      </c>
      <c r="N3002" t="str">
        <f t="shared" si="187"/>
        <v>14</v>
      </c>
    </row>
    <row r="3003" spans="1:14" x14ac:dyDescent="0.3">
      <c r="A3003">
        <v>1</v>
      </c>
      <c r="B3003">
        <v>5</v>
      </c>
      <c r="C3003" s="1">
        <v>40593</v>
      </c>
      <c r="D3003" s="21" t="str">
        <f t="shared" si="184"/>
        <v>19-Feb-2011</v>
      </c>
      <c r="E3003" s="2">
        <v>0.59375</v>
      </c>
      <c r="F3003" s="1">
        <v>40593</v>
      </c>
      <c r="G3003" s="2">
        <v>0.65416666666666667</v>
      </c>
      <c r="H3003">
        <v>50</v>
      </c>
      <c r="I3003">
        <v>87</v>
      </c>
      <c r="J3003" t="s">
        <v>8</v>
      </c>
      <c r="K3003" t="s">
        <v>18</v>
      </c>
      <c r="L3003" t="str">
        <f t="shared" si="185"/>
        <v>Afternoon</v>
      </c>
      <c r="M3003" t="str">
        <f t="shared" si="186"/>
        <v>14</v>
      </c>
      <c r="N3003" t="str">
        <f t="shared" si="187"/>
        <v>15</v>
      </c>
    </row>
    <row r="3004" spans="1:14" x14ac:dyDescent="0.3">
      <c r="A3004">
        <v>1</v>
      </c>
      <c r="B3004">
        <v>6</v>
      </c>
      <c r="C3004" s="1">
        <v>40593</v>
      </c>
      <c r="D3004" s="21" t="str">
        <f t="shared" si="184"/>
        <v>19-Feb-2011</v>
      </c>
      <c r="E3004" s="2">
        <v>0.67361111111111116</v>
      </c>
      <c r="F3004" s="1">
        <v>40593</v>
      </c>
      <c r="G3004" s="2">
        <v>0.77708333333333324</v>
      </c>
      <c r="H3004">
        <v>50</v>
      </c>
      <c r="I3004">
        <v>149</v>
      </c>
      <c r="J3004" t="s">
        <v>8</v>
      </c>
      <c r="K3004" t="s">
        <v>18</v>
      </c>
      <c r="L3004" t="str">
        <f t="shared" si="185"/>
        <v>Afternoon</v>
      </c>
      <c r="M3004" t="str">
        <f t="shared" si="186"/>
        <v>16</v>
      </c>
      <c r="N3004" t="str">
        <f t="shared" si="187"/>
        <v>18</v>
      </c>
    </row>
    <row r="3005" spans="1:14" x14ac:dyDescent="0.3">
      <c r="A3005">
        <v>1</v>
      </c>
      <c r="B3005">
        <v>6</v>
      </c>
      <c r="C3005" s="1">
        <v>40593</v>
      </c>
      <c r="D3005" s="21" t="str">
        <f t="shared" si="184"/>
        <v>19-Feb-2011</v>
      </c>
      <c r="E3005" s="2">
        <v>0.77222222222222225</v>
      </c>
      <c r="F3005" s="1">
        <v>40593</v>
      </c>
      <c r="G3005" s="2">
        <v>0.82013888888888886</v>
      </c>
      <c r="H3005">
        <v>50</v>
      </c>
      <c r="I3005">
        <v>69</v>
      </c>
      <c r="J3005" t="s">
        <v>8</v>
      </c>
      <c r="K3005" t="s">
        <v>18</v>
      </c>
      <c r="L3005" t="str">
        <f t="shared" si="185"/>
        <v>Evening</v>
      </c>
      <c r="M3005" t="str">
        <f t="shared" si="186"/>
        <v>18</v>
      </c>
      <c r="N3005" t="str">
        <f t="shared" si="187"/>
        <v>19</v>
      </c>
    </row>
    <row r="3006" spans="1:14" x14ac:dyDescent="0.3">
      <c r="A3006">
        <v>1</v>
      </c>
      <c r="B3006">
        <v>5</v>
      </c>
      <c r="C3006" s="1">
        <v>40593</v>
      </c>
      <c r="D3006" s="21" t="str">
        <f t="shared" si="184"/>
        <v>19-Feb-2011</v>
      </c>
      <c r="E3006" s="2">
        <v>0.78680555555555554</v>
      </c>
      <c r="F3006" s="1">
        <v>40593</v>
      </c>
      <c r="G3006" s="2">
        <v>0.81805555555555554</v>
      </c>
      <c r="H3006">
        <v>50</v>
      </c>
      <c r="I3006">
        <v>45</v>
      </c>
      <c r="J3006" t="s">
        <v>8</v>
      </c>
      <c r="K3006" t="s">
        <v>18</v>
      </c>
      <c r="L3006" t="str">
        <f t="shared" si="185"/>
        <v>Evening</v>
      </c>
      <c r="M3006" t="str">
        <f t="shared" si="186"/>
        <v>18</v>
      </c>
      <c r="N3006" t="str">
        <f t="shared" si="187"/>
        <v>19</v>
      </c>
    </row>
    <row r="3007" spans="1:14" x14ac:dyDescent="0.3">
      <c r="A3007">
        <v>1</v>
      </c>
      <c r="B3007">
        <v>5</v>
      </c>
      <c r="C3007" s="1">
        <v>40593</v>
      </c>
      <c r="D3007" s="21" t="str">
        <f t="shared" si="184"/>
        <v>19-Feb-2011</v>
      </c>
      <c r="E3007" s="2">
        <v>0.79861111111111116</v>
      </c>
      <c r="F3007" s="1">
        <v>40593</v>
      </c>
      <c r="G3007" s="2">
        <v>0.8256944444444444</v>
      </c>
      <c r="H3007">
        <v>50</v>
      </c>
      <c r="I3007">
        <v>39</v>
      </c>
      <c r="J3007" t="s">
        <v>8</v>
      </c>
      <c r="K3007" t="s">
        <v>18</v>
      </c>
      <c r="L3007" t="str">
        <f t="shared" si="185"/>
        <v>Evening</v>
      </c>
      <c r="M3007" t="str">
        <f t="shared" si="186"/>
        <v>19</v>
      </c>
      <c r="N3007" t="str">
        <f t="shared" si="187"/>
        <v>19</v>
      </c>
    </row>
    <row r="3008" spans="1:14" x14ac:dyDescent="0.3">
      <c r="A3008">
        <v>1</v>
      </c>
      <c r="B3008">
        <v>6</v>
      </c>
      <c r="C3008" s="1">
        <v>40593</v>
      </c>
      <c r="D3008" s="21" t="str">
        <f t="shared" si="184"/>
        <v>19-Feb-2011</v>
      </c>
      <c r="E3008" s="2">
        <v>0.81111111111111101</v>
      </c>
      <c r="F3008" s="1">
        <v>40593</v>
      </c>
      <c r="G3008" s="2">
        <v>0.8520833333333333</v>
      </c>
      <c r="H3008">
        <v>50</v>
      </c>
      <c r="I3008">
        <v>59</v>
      </c>
      <c r="J3008" t="s">
        <v>8</v>
      </c>
      <c r="K3008" t="s">
        <v>18</v>
      </c>
      <c r="L3008" t="str">
        <f t="shared" si="185"/>
        <v>Evening</v>
      </c>
      <c r="M3008" t="str">
        <f t="shared" si="186"/>
        <v>19</v>
      </c>
      <c r="N3008" t="str">
        <f t="shared" si="187"/>
        <v>20</v>
      </c>
    </row>
    <row r="3009" spans="1:14" x14ac:dyDescent="0.3">
      <c r="A3009">
        <v>1</v>
      </c>
      <c r="B3009">
        <v>5</v>
      </c>
      <c r="C3009" s="1">
        <v>40593</v>
      </c>
      <c r="D3009" s="21" t="str">
        <f t="shared" si="184"/>
        <v>19-Feb-2011</v>
      </c>
      <c r="E3009" s="2">
        <v>0.85763888888888884</v>
      </c>
      <c r="F3009" s="1">
        <v>40594</v>
      </c>
      <c r="G3009" s="2">
        <v>4.9305555555555554E-2</v>
      </c>
      <c r="H3009">
        <v>90</v>
      </c>
      <c r="I3009">
        <v>276</v>
      </c>
      <c r="J3009" t="s">
        <v>8</v>
      </c>
      <c r="K3009" t="s">
        <v>18</v>
      </c>
      <c r="L3009" t="str">
        <f t="shared" si="185"/>
        <v>Evening</v>
      </c>
      <c r="M3009" t="str">
        <f t="shared" si="186"/>
        <v>20</v>
      </c>
      <c r="N3009" t="str">
        <f t="shared" si="187"/>
        <v>01</v>
      </c>
    </row>
    <row r="3010" spans="1:14" x14ac:dyDescent="0.3">
      <c r="A3010">
        <v>1</v>
      </c>
      <c r="B3010">
        <v>6</v>
      </c>
      <c r="C3010" s="1">
        <v>40593</v>
      </c>
      <c r="D3010" s="21" t="str">
        <f t="shared" si="184"/>
        <v>19-Feb-2011</v>
      </c>
      <c r="E3010" s="2">
        <v>0.89027777777777783</v>
      </c>
      <c r="F3010" s="1">
        <v>40593</v>
      </c>
      <c r="G3010" s="2">
        <v>0.97638888888888886</v>
      </c>
      <c r="H3010">
        <v>50</v>
      </c>
      <c r="I3010">
        <v>124</v>
      </c>
      <c r="J3010" t="s">
        <v>8</v>
      </c>
      <c r="K3010" t="s">
        <v>18</v>
      </c>
      <c r="L3010" t="str">
        <f t="shared" si="185"/>
        <v>Evening</v>
      </c>
      <c r="M3010" t="str">
        <f t="shared" si="186"/>
        <v>21</v>
      </c>
      <c r="N3010" t="str">
        <f t="shared" si="187"/>
        <v>23</v>
      </c>
    </row>
    <row r="3011" spans="1:14" x14ac:dyDescent="0.3">
      <c r="A3011">
        <v>1</v>
      </c>
      <c r="B3011">
        <v>5</v>
      </c>
      <c r="C3011" s="1">
        <v>40593</v>
      </c>
      <c r="D3011" s="21" t="str">
        <f t="shared" ref="D3011:D3074" si="188" xml:space="preserve"> TEXT(C3011, "dd-Mmm-yyyy")</f>
        <v>19-Feb-2011</v>
      </c>
      <c r="E3011" s="2">
        <v>0.92083333333333339</v>
      </c>
      <c r="F3011" s="1">
        <v>40594</v>
      </c>
      <c r="G3011" s="2">
        <v>6.458333333333334E-2</v>
      </c>
      <c r="H3011">
        <v>70</v>
      </c>
      <c r="I3011">
        <v>207</v>
      </c>
      <c r="J3011" t="s">
        <v>8</v>
      </c>
      <c r="K3011" t="s">
        <v>18</v>
      </c>
      <c r="L3011" t="str">
        <f t="shared" ref="L3011:L3074" si="189">IF(AND(E3011&gt;$T$6,E3011&lt;=$U$6),"Morning",IF(AND(E3011&gt;$U$6,E3011&lt;=$V$6),"Afternoon", IF(AND(E3011&gt;$V$6,E3011&lt;=$W$6),"Evening", "Night")))</f>
        <v>Night</v>
      </c>
      <c r="M3011" t="str">
        <f t="shared" ref="M3011:M3074" si="190" xml:space="preserve"> TEXT(E3011, "H")</f>
        <v>22</v>
      </c>
      <c r="N3011" t="str">
        <f t="shared" ref="N3011:N3074" si="191" xml:space="preserve"> TEXT(G3011,"HH")</f>
        <v>01</v>
      </c>
    </row>
    <row r="3012" spans="1:14" x14ac:dyDescent="0.3">
      <c r="A3012">
        <v>1</v>
      </c>
      <c r="B3012">
        <v>5</v>
      </c>
      <c r="C3012" s="1">
        <v>40594</v>
      </c>
      <c r="D3012" s="21" t="str">
        <f t="shared" si="188"/>
        <v>20-Feb-2011</v>
      </c>
      <c r="E3012" s="2">
        <v>0.45624999999999999</v>
      </c>
      <c r="F3012" s="1">
        <v>40594</v>
      </c>
      <c r="G3012" s="2">
        <v>0.5805555555555556</v>
      </c>
      <c r="H3012">
        <v>50</v>
      </c>
      <c r="I3012">
        <v>179</v>
      </c>
      <c r="J3012" t="s">
        <v>14</v>
      </c>
      <c r="K3012" t="s">
        <v>21</v>
      </c>
      <c r="L3012" t="str">
        <f t="shared" si="189"/>
        <v>Morning</v>
      </c>
      <c r="M3012" t="str">
        <f t="shared" si="190"/>
        <v>10</v>
      </c>
      <c r="N3012" t="str">
        <f t="shared" si="191"/>
        <v>13</v>
      </c>
    </row>
    <row r="3013" spans="1:14" x14ac:dyDescent="0.3">
      <c r="A3013">
        <v>1</v>
      </c>
      <c r="B3013">
        <v>6</v>
      </c>
      <c r="C3013" s="1">
        <v>40594</v>
      </c>
      <c r="D3013" s="21" t="str">
        <f t="shared" si="188"/>
        <v>20-Feb-2011</v>
      </c>
      <c r="E3013" s="2">
        <v>0.49722222222222223</v>
      </c>
      <c r="F3013" s="1">
        <v>40594</v>
      </c>
      <c r="G3013" s="2">
        <v>0.51944444444444449</v>
      </c>
      <c r="H3013">
        <v>50</v>
      </c>
      <c r="I3013">
        <v>32</v>
      </c>
      <c r="J3013" t="s">
        <v>8</v>
      </c>
      <c r="K3013" t="s">
        <v>21</v>
      </c>
      <c r="L3013" t="str">
        <f t="shared" si="189"/>
        <v>Morning</v>
      </c>
      <c r="M3013" t="str">
        <f t="shared" si="190"/>
        <v>11</v>
      </c>
      <c r="N3013" t="str">
        <f t="shared" si="191"/>
        <v>12</v>
      </c>
    </row>
    <row r="3014" spans="1:14" x14ac:dyDescent="0.3">
      <c r="A3014">
        <v>1</v>
      </c>
      <c r="B3014">
        <v>6</v>
      </c>
      <c r="C3014" s="1">
        <v>40594</v>
      </c>
      <c r="D3014" s="21" t="str">
        <f t="shared" si="188"/>
        <v>20-Feb-2011</v>
      </c>
      <c r="E3014" s="2">
        <v>0.54236111111111118</v>
      </c>
      <c r="F3014" s="1">
        <v>40594</v>
      </c>
      <c r="G3014" s="2">
        <v>0.68263888888888891</v>
      </c>
      <c r="H3014">
        <v>70</v>
      </c>
      <c r="I3014">
        <v>202</v>
      </c>
      <c r="J3014" t="s">
        <v>8</v>
      </c>
      <c r="K3014" t="s">
        <v>21</v>
      </c>
      <c r="L3014" t="str">
        <f t="shared" si="189"/>
        <v>Morning</v>
      </c>
      <c r="M3014" t="str">
        <f t="shared" si="190"/>
        <v>13</v>
      </c>
      <c r="N3014" t="str">
        <f t="shared" si="191"/>
        <v>16</v>
      </c>
    </row>
    <row r="3015" spans="1:14" x14ac:dyDescent="0.3">
      <c r="A3015">
        <v>1</v>
      </c>
      <c r="B3015">
        <v>5</v>
      </c>
      <c r="C3015" s="1">
        <v>40594</v>
      </c>
      <c r="D3015" s="21" t="str">
        <f t="shared" si="188"/>
        <v>20-Feb-2011</v>
      </c>
      <c r="E3015" s="2">
        <v>0.62083333333333335</v>
      </c>
      <c r="F3015" s="1">
        <v>40594</v>
      </c>
      <c r="G3015" s="2">
        <v>0.73819444444444438</v>
      </c>
      <c r="H3015">
        <v>50</v>
      </c>
      <c r="I3015">
        <v>169</v>
      </c>
      <c r="J3015" t="s">
        <v>8</v>
      </c>
      <c r="K3015" t="s">
        <v>21</v>
      </c>
      <c r="L3015" t="str">
        <f t="shared" si="189"/>
        <v>Afternoon</v>
      </c>
      <c r="M3015" t="str">
        <f t="shared" si="190"/>
        <v>14</v>
      </c>
      <c r="N3015" t="str">
        <f t="shared" si="191"/>
        <v>17</v>
      </c>
    </row>
    <row r="3016" spans="1:14" x14ac:dyDescent="0.3">
      <c r="A3016">
        <v>1</v>
      </c>
      <c r="B3016">
        <v>5</v>
      </c>
      <c r="C3016" s="1">
        <v>40594</v>
      </c>
      <c r="D3016" s="21" t="str">
        <f t="shared" si="188"/>
        <v>20-Feb-2011</v>
      </c>
      <c r="E3016" s="2">
        <v>0.62569444444444444</v>
      </c>
      <c r="F3016" s="1">
        <v>40594</v>
      </c>
      <c r="G3016" s="2">
        <v>0.70208333333333339</v>
      </c>
      <c r="H3016">
        <v>50</v>
      </c>
      <c r="I3016">
        <v>110</v>
      </c>
      <c r="J3016" t="s">
        <v>8</v>
      </c>
      <c r="K3016" t="s">
        <v>21</v>
      </c>
      <c r="L3016" t="str">
        <f t="shared" si="189"/>
        <v>Afternoon</v>
      </c>
      <c r="M3016" t="str">
        <f t="shared" si="190"/>
        <v>15</v>
      </c>
      <c r="N3016" t="str">
        <f t="shared" si="191"/>
        <v>16</v>
      </c>
    </row>
    <row r="3017" spans="1:14" x14ac:dyDescent="0.3">
      <c r="A3017">
        <v>1</v>
      </c>
      <c r="B3017">
        <v>6</v>
      </c>
      <c r="C3017" s="1">
        <v>40594</v>
      </c>
      <c r="D3017" s="21" t="str">
        <f t="shared" si="188"/>
        <v>20-Feb-2011</v>
      </c>
      <c r="E3017" s="2">
        <v>0.65208333333333335</v>
      </c>
      <c r="F3017" s="1">
        <v>40594</v>
      </c>
      <c r="G3017" s="2">
        <v>0.71736111111111101</v>
      </c>
      <c r="H3017">
        <v>50</v>
      </c>
      <c r="I3017">
        <v>94</v>
      </c>
      <c r="J3017" t="s">
        <v>8</v>
      </c>
      <c r="K3017" t="s">
        <v>21</v>
      </c>
      <c r="L3017" t="str">
        <f t="shared" si="189"/>
        <v>Afternoon</v>
      </c>
      <c r="M3017" t="str">
        <f t="shared" si="190"/>
        <v>15</v>
      </c>
      <c r="N3017" t="str">
        <f t="shared" si="191"/>
        <v>17</v>
      </c>
    </row>
    <row r="3018" spans="1:14" x14ac:dyDescent="0.3">
      <c r="A3018">
        <v>1</v>
      </c>
      <c r="B3018">
        <v>5</v>
      </c>
      <c r="C3018" s="1">
        <v>40594</v>
      </c>
      <c r="D3018" s="21" t="str">
        <f t="shared" si="188"/>
        <v>20-Feb-2011</v>
      </c>
      <c r="E3018" s="2">
        <v>0.69097222222222221</v>
      </c>
      <c r="F3018" s="1">
        <v>40594</v>
      </c>
      <c r="G3018" s="2">
        <v>0.83472222222222225</v>
      </c>
      <c r="H3018">
        <v>70</v>
      </c>
      <c r="I3018">
        <v>207</v>
      </c>
      <c r="J3018" t="s">
        <v>8</v>
      </c>
      <c r="K3018" t="s">
        <v>21</v>
      </c>
      <c r="L3018" t="str">
        <f t="shared" si="189"/>
        <v>Afternoon</v>
      </c>
      <c r="M3018" t="str">
        <f t="shared" si="190"/>
        <v>16</v>
      </c>
      <c r="N3018" t="str">
        <f t="shared" si="191"/>
        <v>20</v>
      </c>
    </row>
    <row r="3019" spans="1:14" x14ac:dyDescent="0.3">
      <c r="A3019">
        <v>1</v>
      </c>
      <c r="B3019">
        <v>8</v>
      </c>
      <c r="C3019" s="1">
        <v>40594</v>
      </c>
      <c r="D3019" s="21" t="str">
        <f t="shared" si="188"/>
        <v>20-Feb-2011</v>
      </c>
      <c r="E3019" s="2">
        <v>0.75416666666666676</v>
      </c>
      <c r="F3019" s="1">
        <v>40594</v>
      </c>
      <c r="G3019" s="2">
        <v>0.80555555555555547</v>
      </c>
      <c r="H3019">
        <v>50</v>
      </c>
      <c r="I3019">
        <v>74</v>
      </c>
      <c r="J3019" t="s">
        <v>8</v>
      </c>
      <c r="K3019" t="s">
        <v>21</v>
      </c>
      <c r="L3019" t="str">
        <f t="shared" si="189"/>
        <v>Evening</v>
      </c>
      <c r="M3019" t="str">
        <f t="shared" si="190"/>
        <v>18</v>
      </c>
      <c r="N3019" t="str">
        <f t="shared" si="191"/>
        <v>19</v>
      </c>
    </row>
    <row r="3020" spans="1:14" x14ac:dyDescent="0.3">
      <c r="A3020">
        <v>1</v>
      </c>
      <c r="B3020">
        <v>6</v>
      </c>
      <c r="C3020" s="1">
        <v>40594</v>
      </c>
      <c r="D3020" s="21" t="str">
        <f t="shared" si="188"/>
        <v>20-Feb-2011</v>
      </c>
      <c r="E3020" s="2">
        <v>0.7944444444444444</v>
      </c>
      <c r="F3020" s="1">
        <v>40594</v>
      </c>
      <c r="G3020" s="2">
        <v>0.90625</v>
      </c>
      <c r="H3020">
        <v>50</v>
      </c>
      <c r="I3020">
        <v>161</v>
      </c>
      <c r="J3020" t="s">
        <v>8</v>
      </c>
      <c r="K3020" t="s">
        <v>21</v>
      </c>
      <c r="L3020" t="str">
        <f t="shared" si="189"/>
        <v>Evening</v>
      </c>
      <c r="M3020" t="str">
        <f t="shared" si="190"/>
        <v>19</v>
      </c>
      <c r="N3020" t="str">
        <f t="shared" si="191"/>
        <v>21</v>
      </c>
    </row>
    <row r="3021" spans="1:14" x14ac:dyDescent="0.3">
      <c r="A3021">
        <v>1</v>
      </c>
      <c r="B3021">
        <v>8</v>
      </c>
      <c r="C3021" s="1">
        <v>40594</v>
      </c>
      <c r="D3021" s="21" t="str">
        <f t="shared" si="188"/>
        <v>20-Feb-2011</v>
      </c>
      <c r="E3021" s="2">
        <v>0.80972222222222223</v>
      </c>
      <c r="F3021" s="1">
        <v>40594</v>
      </c>
      <c r="G3021" s="2">
        <v>0.84930555555555554</v>
      </c>
      <c r="H3021">
        <v>50</v>
      </c>
      <c r="I3021">
        <v>57</v>
      </c>
      <c r="J3021" t="s">
        <v>8</v>
      </c>
      <c r="K3021" t="s">
        <v>21</v>
      </c>
      <c r="L3021" t="str">
        <f t="shared" si="189"/>
        <v>Evening</v>
      </c>
      <c r="M3021" t="str">
        <f t="shared" si="190"/>
        <v>19</v>
      </c>
      <c r="N3021" t="str">
        <f t="shared" si="191"/>
        <v>20</v>
      </c>
    </row>
    <row r="3022" spans="1:14" x14ac:dyDescent="0.3">
      <c r="A3022">
        <v>1</v>
      </c>
      <c r="B3022">
        <v>5</v>
      </c>
      <c r="C3022" s="1">
        <v>40594</v>
      </c>
      <c r="D3022" s="21" t="str">
        <f t="shared" si="188"/>
        <v>20-Feb-2011</v>
      </c>
      <c r="E3022" s="2">
        <v>0.81874999999999998</v>
      </c>
      <c r="F3022" s="1">
        <v>40594</v>
      </c>
      <c r="G3022" s="2">
        <v>0.91805555555555562</v>
      </c>
      <c r="H3022">
        <v>50</v>
      </c>
      <c r="I3022">
        <v>143</v>
      </c>
      <c r="J3022" t="s">
        <v>8</v>
      </c>
      <c r="K3022" t="s">
        <v>21</v>
      </c>
      <c r="L3022" t="str">
        <f t="shared" si="189"/>
        <v>Evening</v>
      </c>
      <c r="M3022" t="str">
        <f t="shared" si="190"/>
        <v>19</v>
      </c>
      <c r="N3022" t="str">
        <f t="shared" si="191"/>
        <v>22</v>
      </c>
    </row>
    <row r="3023" spans="1:14" x14ac:dyDescent="0.3">
      <c r="A3023">
        <v>1</v>
      </c>
      <c r="B3023">
        <v>6</v>
      </c>
      <c r="C3023" s="1">
        <v>40594</v>
      </c>
      <c r="D3023" s="21" t="str">
        <f t="shared" si="188"/>
        <v>20-Feb-2011</v>
      </c>
      <c r="E3023" s="2">
        <v>0.8256944444444444</v>
      </c>
      <c r="F3023" s="1">
        <v>40594</v>
      </c>
      <c r="G3023" s="2">
        <v>0.97361111111111109</v>
      </c>
      <c r="H3023">
        <v>70</v>
      </c>
      <c r="I3023">
        <v>213</v>
      </c>
      <c r="J3023" t="s">
        <v>8</v>
      </c>
      <c r="K3023" t="s">
        <v>21</v>
      </c>
      <c r="L3023" t="str">
        <f t="shared" si="189"/>
        <v>Evening</v>
      </c>
      <c r="M3023" t="str">
        <f t="shared" si="190"/>
        <v>19</v>
      </c>
      <c r="N3023" t="str">
        <f t="shared" si="191"/>
        <v>23</v>
      </c>
    </row>
    <row r="3024" spans="1:14" x14ac:dyDescent="0.3">
      <c r="A3024">
        <v>1</v>
      </c>
      <c r="B3024">
        <v>6</v>
      </c>
      <c r="C3024" s="1">
        <v>40594</v>
      </c>
      <c r="D3024" s="21" t="str">
        <f t="shared" si="188"/>
        <v>20-Feb-2011</v>
      </c>
      <c r="E3024" s="2">
        <v>0.82777777777777783</v>
      </c>
      <c r="F3024" s="1">
        <v>40594</v>
      </c>
      <c r="G3024" s="2">
        <v>0.92291666666666661</v>
      </c>
      <c r="H3024">
        <v>50</v>
      </c>
      <c r="I3024">
        <v>137</v>
      </c>
      <c r="J3024" t="s">
        <v>8</v>
      </c>
      <c r="K3024" t="s">
        <v>21</v>
      </c>
      <c r="L3024" t="str">
        <f t="shared" si="189"/>
        <v>Evening</v>
      </c>
      <c r="M3024" t="str">
        <f t="shared" si="190"/>
        <v>19</v>
      </c>
      <c r="N3024" t="str">
        <f t="shared" si="191"/>
        <v>22</v>
      </c>
    </row>
    <row r="3025" spans="1:14" x14ac:dyDescent="0.3">
      <c r="A3025">
        <v>1</v>
      </c>
      <c r="B3025">
        <v>5</v>
      </c>
      <c r="C3025" s="1">
        <v>40600</v>
      </c>
      <c r="D3025" s="21" t="str">
        <f t="shared" si="188"/>
        <v>26-Feb-2011</v>
      </c>
      <c r="E3025" s="2">
        <v>0.51597222222222217</v>
      </c>
      <c r="F3025" s="1">
        <v>40600</v>
      </c>
      <c r="G3025" s="2">
        <v>0.57222222222222219</v>
      </c>
      <c r="H3025">
        <v>50</v>
      </c>
      <c r="I3025">
        <v>81</v>
      </c>
      <c r="J3025" t="s">
        <v>8</v>
      </c>
      <c r="K3025" t="s">
        <v>18</v>
      </c>
      <c r="L3025" t="str">
        <f t="shared" si="189"/>
        <v>Morning</v>
      </c>
      <c r="M3025" t="str">
        <f t="shared" si="190"/>
        <v>12</v>
      </c>
      <c r="N3025" t="str">
        <f t="shared" si="191"/>
        <v>13</v>
      </c>
    </row>
    <row r="3026" spans="1:14" x14ac:dyDescent="0.3">
      <c r="A3026">
        <v>1</v>
      </c>
      <c r="B3026">
        <v>5</v>
      </c>
      <c r="C3026" s="1">
        <v>40600</v>
      </c>
      <c r="D3026" s="21" t="str">
        <f t="shared" si="188"/>
        <v>26-Feb-2011</v>
      </c>
      <c r="E3026" s="2">
        <v>0.54513888888888895</v>
      </c>
      <c r="F3026" s="1">
        <v>40600</v>
      </c>
      <c r="G3026" s="2">
        <v>0.57708333333333328</v>
      </c>
      <c r="H3026">
        <v>50</v>
      </c>
      <c r="I3026">
        <v>46</v>
      </c>
      <c r="J3026" t="s">
        <v>8</v>
      </c>
      <c r="K3026" t="s">
        <v>18</v>
      </c>
      <c r="L3026" t="str">
        <f t="shared" si="189"/>
        <v>Morning</v>
      </c>
      <c r="M3026" t="str">
        <f t="shared" si="190"/>
        <v>13</v>
      </c>
      <c r="N3026" t="str">
        <f t="shared" si="191"/>
        <v>13</v>
      </c>
    </row>
    <row r="3027" spans="1:14" x14ac:dyDescent="0.3">
      <c r="A3027">
        <v>1</v>
      </c>
      <c r="B3027">
        <v>6</v>
      </c>
      <c r="C3027" s="1">
        <v>40600</v>
      </c>
      <c r="D3027" s="21" t="str">
        <f t="shared" si="188"/>
        <v>26-Feb-2011</v>
      </c>
      <c r="E3027" s="2">
        <v>0.56111111111111112</v>
      </c>
      <c r="F3027" s="1">
        <v>40600</v>
      </c>
      <c r="G3027" s="2">
        <v>0.68611111111111101</v>
      </c>
      <c r="H3027">
        <v>50</v>
      </c>
      <c r="I3027">
        <v>180</v>
      </c>
      <c r="J3027" t="s">
        <v>8</v>
      </c>
      <c r="K3027" t="s">
        <v>18</v>
      </c>
      <c r="L3027" t="str">
        <f t="shared" si="189"/>
        <v>Morning</v>
      </c>
      <c r="M3027" t="str">
        <f t="shared" si="190"/>
        <v>13</v>
      </c>
      <c r="N3027" t="str">
        <f t="shared" si="191"/>
        <v>16</v>
      </c>
    </row>
    <row r="3028" spans="1:14" x14ac:dyDescent="0.3">
      <c r="A3028">
        <v>1</v>
      </c>
      <c r="B3028">
        <v>6</v>
      </c>
      <c r="C3028" s="1">
        <v>40600</v>
      </c>
      <c r="D3028" s="21" t="str">
        <f t="shared" si="188"/>
        <v>26-Feb-2011</v>
      </c>
      <c r="E3028" s="2">
        <v>0.56874999999999998</v>
      </c>
      <c r="F3028" s="1">
        <v>40600</v>
      </c>
      <c r="G3028" s="2">
        <v>0.66666666666666663</v>
      </c>
      <c r="H3028">
        <v>50</v>
      </c>
      <c r="I3028">
        <v>141</v>
      </c>
      <c r="J3028" t="s">
        <v>8</v>
      </c>
      <c r="K3028" t="s">
        <v>18</v>
      </c>
      <c r="L3028" t="str">
        <f t="shared" si="189"/>
        <v>Morning</v>
      </c>
      <c r="M3028" t="str">
        <f t="shared" si="190"/>
        <v>13</v>
      </c>
      <c r="N3028" t="str">
        <f t="shared" si="191"/>
        <v>16</v>
      </c>
    </row>
    <row r="3029" spans="1:14" x14ac:dyDescent="0.3">
      <c r="A3029">
        <v>1</v>
      </c>
      <c r="B3029">
        <v>6</v>
      </c>
      <c r="C3029" s="1">
        <v>40600</v>
      </c>
      <c r="D3029" s="21" t="str">
        <f t="shared" si="188"/>
        <v>26-Feb-2011</v>
      </c>
      <c r="E3029" s="2">
        <v>0.64861111111111114</v>
      </c>
      <c r="F3029" s="1">
        <v>40600</v>
      </c>
      <c r="G3029" s="2">
        <v>0.74722222222222223</v>
      </c>
      <c r="H3029">
        <v>50</v>
      </c>
      <c r="I3029">
        <v>142</v>
      </c>
      <c r="J3029" t="s">
        <v>8</v>
      </c>
      <c r="K3029" t="s">
        <v>18</v>
      </c>
      <c r="L3029" t="str">
        <f t="shared" si="189"/>
        <v>Afternoon</v>
      </c>
      <c r="M3029" t="str">
        <f t="shared" si="190"/>
        <v>15</v>
      </c>
      <c r="N3029" t="str">
        <f t="shared" si="191"/>
        <v>17</v>
      </c>
    </row>
    <row r="3030" spans="1:14" x14ac:dyDescent="0.3">
      <c r="A3030">
        <v>1</v>
      </c>
      <c r="B3030">
        <v>6</v>
      </c>
      <c r="C3030" s="1">
        <v>40600</v>
      </c>
      <c r="D3030" s="21" t="str">
        <f t="shared" si="188"/>
        <v>26-Feb-2011</v>
      </c>
      <c r="E3030" s="2">
        <v>0.66249999999999998</v>
      </c>
      <c r="F3030" s="1">
        <v>40600</v>
      </c>
      <c r="G3030" s="2">
        <v>0.77916666666666667</v>
      </c>
      <c r="H3030">
        <v>50</v>
      </c>
      <c r="I3030">
        <v>168</v>
      </c>
      <c r="J3030" t="s">
        <v>8</v>
      </c>
      <c r="K3030" t="s">
        <v>18</v>
      </c>
      <c r="L3030" t="str">
        <f t="shared" si="189"/>
        <v>Afternoon</v>
      </c>
      <c r="M3030" t="str">
        <f t="shared" si="190"/>
        <v>15</v>
      </c>
      <c r="N3030" t="str">
        <f t="shared" si="191"/>
        <v>18</v>
      </c>
    </row>
    <row r="3031" spans="1:14" x14ac:dyDescent="0.3">
      <c r="A3031">
        <v>1</v>
      </c>
      <c r="B3031">
        <v>5</v>
      </c>
      <c r="C3031" s="1">
        <v>40600</v>
      </c>
      <c r="D3031" s="21" t="str">
        <f t="shared" si="188"/>
        <v>26-Feb-2011</v>
      </c>
      <c r="E3031" s="2">
        <v>0.71666666666666667</v>
      </c>
      <c r="F3031" s="1">
        <v>40600</v>
      </c>
      <c r="G3031" s="2">
        <v>0.82986111111111116</v>
      </c>
      <c r="H3031">
        <v>50</v>
      </c>
      <c r="I3031">
        <v>163</v>
      </c>
      <c r="J3031" t="s">
        <v>8</v>
      </c>
      <c r="K3031" t="s">
        <v>18</v>
      </c>
      <c r="L3031" t="str">
        <f t="shared" si="189"/>
        <v>Afternoon</v>
      </c>
      <c r="M3031" t="str">
        <f t="shared" si="190"/>
        <v>17</v>
      </c>
      <c r="N3031" t="str">
        <f t="shared" si="191"/>
        <v>19</v>
      </c>
    </row>
    <row r="3032" spans="1:14" x14ac:dyDescent="0.3">
      <c r="A3032">
        <v>1</v>
      </c>
      <c r="B3032">
        <v>5</v>
      </c>
      <c r="C3032" s="1">
        <v>40600</v>
      </c>
      <c r="D3032" s="21" t="str">
        <f t="shared" si="188"/>
        <v>26-Feb-2011</v>
      </c>
      <c r="E3032" s="2">
        <v>0.79513888888888884</v>
      </c>
      <c r="F3032" s="1">
        <v>40600</v>
      </c>
      <c r="G3032" s="2">
        <v>0.84444444444444444</v>
      </c>
      <c r="H3032">
        <v>50</v>
      </c>
      <c r="I3032">
        <v>71</v>
      </c>
      <c r="J3032" t="s">
        <v>8</v>
      </c>
      <c r="K3032" t="s">
        <v>18</v>
      </c>
      <c r="L3032" t="str">
        <f t="shared" si="189"/>
        <v>Evening</v>
      </c>
      <c r="M3032" t="str">
        <f t="shared" si="190"/>
        <v>19</v>
      </c>
      <c r="N3032" t="str">
        <f t="shared" si="191"/>
        <v>20</v>
      </c>
    </row>
    <row r="3033" spans="1:14" x14ac:dyDescent="0.3">
      <c r="A3033">
        <v>1</v>
      </c>
      <c r="B3033">
        <v>5</v>
      </c>
      <c r="C3033" s="1">
        <v>40600</v>
      </c>
      <c r="D3033" s="21" t="str">
        <f t="shared" si="188"/>
        <v>26-Feb-2011</v>
      </c>
      <c r="E3033" s="2">
        <v>0.81666666666666676</v>
      </c>
      <c r="F3033" s="1">
        <v>40600</v>
      </c>
      <c r="G3033" s="2">
        <v>0.97499999999999998</v>
      </c>
      <c r="H3033" s="3">
        <v>300</v>
      </c>
      <c r="I3033">
        <v>228</v>
      </c>
      <c r="J3033" t="s">
        <v>8</v>
      </c>
      <c r="K3033" t="s">
        <v>18</v>
      </c>
      <c r="L3033" t="str">
        <f t="shared" si="189"/>
        <v>Evening</v>
      </c>
      <c r="M3033" t="str">
        <f t="shared" si="190"/>
        <v>19</v>
      </c>
      <c r="N3033" t="str">
        <f t="shared" si="191"/>
        <v>23</v>
      </c>
    </row>
    <row r="3034" spans="1:14" x14ac:dyDescent="0.3">
      <c r="A3034">
        <v>1</v>
      </c>
      <c r="B3034">
        <v>6</v>
      </c>
      <c r="C3034" s="1">
        <v>40600</v>
      </c>
      <c r="D3034" s="21" t="str">
        <f t="shared" si="188"/>
        <v>26-Feb-2011</v>
      </c>
      <c r="E3034" s="2">
        <v>0.88680555555555562</v>
      </c>
      <c r="F3034" s="1">
        <v>40600</v>
      </c>
      <c r="G3034" s="2">
        <v>0.92152777777777783</v>
      </c>
      <c r="H3034">
        <v>50</v>
      </c>
      <c r="I3034">
        <v>50</v>
      </c>
      <c r="J3034" t="s">
        <v>8</v>
      </c>
      <c r="K3034" t="s">
        <v>18</v>
      </c>
      <c r="L3034" t="str">
        <f t="shared" si="189"/>
        <v>Evening</v>
      </c>
      <c r="M3034" t="str">
        <f t="shared" si="190"/>
        <v>21</v>
      </c>
      <c r="N3034" t="str">
        <f t="shared" si="191"/>
        <v>22</v>
      </c>
    </row>
    <row r="3035" spans="1:14" x14ac:dyDescent="0.3">
      <c r="A3035">
        <v>1</v>
      </c>
      <c r="B3035">
        <v>6</v>
      </c>
      <c r="C3035" s="1">
        <v>40600</v>
      </c>
      <c r="D3035" s="21" t="str">
        <f t="shared" si="188"/>
        <v>26-Feb-2011</v>
      </c>
      <c r="E3035" s="2">
        <v>0.91249999999999998</v>
      </c>
      <c r="F3035" s="1">
        <v>40601</v>
      </c>
      <c r="G3035" s="2">
        <v>6.1111111111111116E-2</v>
      </c>
      <c r="H3035">
        <v>70</v>
      </c>
      <c r="I3035">
        <v>214</v>
      </c>
      <c r="J3035" t="s">
        <v>8</v>
      </c>
      <c r="K3035" t="s">
        <v>18</v>
      </c>
      <c r="L3035" t="str">
        <f t="shared" si="189"/>
        <v>Evening</v>
      </c>
      <c r="M3035" t="str">
        <f t="shared" si="190"/>
        <v>21</v>
      </c>
      <c r="N3035" t="str">
        <f t="shared" si="191"/>
        <v>01</v>
      </c>
    </row>
    <row r="3036" spans="1:14" x14ac:dyDescent="0.3">
      <c r="A3036">
        <v>1</v>
      </c>
      <c r="B3036">
        <v>6</v>
      </c>
      <c r="C3036" s="1">
        <v>40601</v>
      </c>
      <c r="D3036" s="21" t="str">
        <f t="shared" si="188"/>
        <v>27-Feb-2011</v>
      </c>
      <c r="E3036" s="2">
        <v>0.52777777777777779</v>
      </c>
      <c r="F3036" s="1">
        <v>40601</v>
      </c>
      <c r="G3036" s="2">
        <v>0.67222222222222217</v>
      </c>
      <c r="H3036">
        <v>70</v>
      </c>
      <c r="I3036">
        <v>208</v>
      </c>
      <c r="J3036" t="s">
        <v>8</v>
      </c>
      <c r="K3036" t="s">
        <v>21</v>
      </c>
      <c r="L3036" t="str">
        <f t="shared" si="189"/>
        <v>Morning</v>
      </c>
      <c r="M3036" t="str">
        <f t="shared" si="190"/>
        <v>12</v>
      </c>
      <c r="N3036" t="str">
        <f t="shared" si="191"/>
        <v>16</v>
      </c>
    </row>
    <row r="3037" spans="1:14" x14ac:dyDescent="0.3">
      <c r="A3037">
        <v>1</v>
      </c>
      <c r="B3037">
        <v>6</v>
      </c>
      <c r="C3037" s="1">
        <v>40601</v>
      </c>
      <c r="D3037" s="21" t="str">
        <f t="shared" si="188"/>
        <v>27-Feb-2011</v>
      </c>
      <c r="E3037" s="2">
        <v>0.55069444444444449</v>
      </c>
      <c r="F3037" s="1">
        <v>40601</v>
      </c>
      <c r="G3037" s="2">
        <v>0.60069444444444442</v>
      </c>
      <c r="H3037">
        <v>50</v>
      </c>
      <c r="I3037">
        <v>72</v>
      </c>
      <c r="J3037" t="s">
        <v>8</v>
      </c>
      <c r="K3037" t="s">
        <v>21</v>
      </c>
      <c r="L3037" t="str">
        <f t="shared" si="189"/>
        <v>Morning</v>
      </c>
      <c r="M3037" t="str">
        <f t="shared" si="190"/>
        <v>13</v>
      </c>
      <c r="N3037" t="str">
        <f t="shared" si="191"/>
        <v>14</v>
      </c>
    </row>
    <row r="3038" spans="1:14" x14ac:dyDescent="0.3">
      <c r="A3038">
        <v>1</v>
      </c>
      <c r="B3038">
        <v>6</v>
      </c>
      <c r="C3038" s="1">
        <v>40601</v>
      </c>
      <c r="D3038" s="21" t="str">
        <f t="shared" si="188"/>
        <v>27-Feb-2011</v>
      </c>
      <c r="E3038" s="2">
        <v>0.56041666666666667</v>
      </c>
      <c r="F3038" s="1">
        <v>40601</v>
      </c>
      <c r="G3038" s="2">
        <v>0.65138888888888891</v>
      </c>
      <c r="H3038">
        <v>50</v>
      </c>
      <c r="I3038">
        <v>131</v>
      </c>
      <c r="J3038" t="s">
        <v>8</v>
      </c>
      <c r="K3038" t="s">
        <v>21</v>
      </c>
      <c r="L3038" t="str">
        <f t="shared" si="189"/>
        <v>Morning</v>
      </c>
      <c r="M3038" t="str">
        <f t="shared" si="190"/>
        <v>13</v>
      </c>
      <c r="N3038" t="str">
        <f t="shared" si="191"/>
        <v>15</v>
      </c>
    </row>
    <row r="3039" spans="1:14" x14ac:dyDescent="0.3">
      <c r="A3039">
        <v>1</v>
      </c>
      <c r="B3039">
        <v>6</v>
      </c>
      <c r="C3039" s="1">
        <v>40601</v>
      </c>
      <c r="D3039" s="21" t="str">
        <f t="shared" si="188"/>
        <v>27-Feb-2011</v>
      </c>
      <c r="E3039" s="2">
        <v>0.57013888888888886</v>
      </c>
      <c r="F3039" s="1">
        <v>40601</v>
      </c>
      <c r="G3039" s="2">
        <v>0.72569444444444453</v>
      </c>
      <c r="H3039">
        <v>70</v>
      </c>
      <c r="I3039">
        <v>224</v>
      </c>
      <c r="J3039" t="s">
        <v>8</v>
      </c>
      <c r="K3039" t="s">
        <v>21</v>
      </c>
      <c r="L3039" t="str">
        <f t="shared" si="189"/>
        <v>Morning</v>
      </c>
      <c r="M3039" t="str">
        <f t="shared" si="190"/>
        <v>13</v>
      </c>
      <c r="N3039" t="str">
        <f t="shared" si="191"/>
        <v>17</v>
      </c>
    </row>
    <row r="3040" spans="1:14" x14ac:dyDescent="0.3">
      <c r="A3040">
        <v>1</v>
      </c>
      <c r="B3040">
        <v>6</v>
      </c>
      <c r="C3040" s="1">
        <v>40601</v>
      </c>
      <c r="D3040" s="21" t="str">
        <f t="shared" si="188"/>
        <v>27-Feb-2011</v>
      </c>
      <c r="E3040" s="2">
        <v>0.61944444444444446</v>
      </c>
      <c r="F3040" s="1">
        <v>40601</v>
      </c>
      <c r="G3040" s="2">
        <v>0.64722222222222225</v>
      </c>
      <c r="H3040">
        <v>50</v>
      </c>
      <c r="I3040">
        <v>40</v>
      </c>
      <c r="J3040" t="s">
        <v>8</v>
      </c>
      <c r="K3040" t="s">
        <v>21</v>
      </c>
      <c r="L3040" t="str">
        <f t="shared" si="189"/>
        <v>Afternoon</v>
      </c>
      <c r="M3040" t="str">
        <f t="shared" si="190"/>
        <v>14</v>
      </c>
      <c r="N3040" t="str">
        <f t="shared" si="191"/>
        <v>15</v>
      </c>
    </row>
    <row r="3041" spans="1:14" x14ac:dyDescent="0.3">
      <c r="A3041">
        <v>1</v>
      </c>
      <c r="B3041">
        <v>5</v>
      </c>
      <c r="C3041" s="1">
        <v>40601</v>
      </c>
      <c r="D3041" s="21" t="str">
        <f t="shared" si="188"/>
        <v>27-Feb-2011</v>
      </c>
      <c r="E3041" s="2">
        <v>0.66875000000000007</v>
      </c>
      <c r="F3041" s="1">
        <v>40601</v>
      </c>
      <c r="G3041" s="2">
        <v>0.8340277777777777</v>
      </c>
      <c r="H3041">
        <v>70</v>
      </c>
      <c r="I3041">
        <v>238</v>
      </c>
      <c r="J3041" t="s">
        <v>8</v>
      </c>
      <c r="K3041" t="s">
        <v>21</v>
      </c>
      <c r="L3041" t="str">
        <f t="shared" si="189"/>
        <v>Afternoon</v>
      </c>
      <c r="M3041" t="str">
        <f t="shared" si="190"/>
        <v>16</v>
      </c>
      <c r="N3041" t="str">
        <f t="shared" si="191"/>
        <v>20</v>
      </c>
    </row>
    <row r="3042" spans="1:14" x14ac:dyDescent="0.3">
      <c r="A3042">
        <v>1</v>
      </c>
      <c r="B3042">
        <v>6</v>
      </c>
      <c r="C3042" s="1">
        <v>40601</v>
      </c>
      <c r="D3042" s="21" t="str">
        <f t="shared" si="188"/>
        <v>27-Feb-2011</v>
      </c>
      <c r="E3042" s="2">
        <v>0.68125000000000002</v>
      </c>
      <c r="F3042" s="1">
        <v>40601</v>
      </c>
      <c r="G3042" s="2">
        <v>0.86597222222222225</v>
      </c>
      <c r="H3042">
        <v>90</v>
      </c>
      <c r="I3042">
        <v>266</v>
      </c>
      <c r="J3042" t="s">
        <v>8</v>
      </c>
      <c r="K3042" t="s">
        <v>21</v>
      </c>
      <c r="L3042" t="str">
        <f t="shared" si="189"/>
        <v>Afternoon</v>
      </c>
      <c r="M3042" t="str">
        <f t="shared" si="190"/>
        <v>16</v>
      </c>
      <c r="N3042" t="str">
        <f t="shared" si="191"/>
        <v>20</v>
      </c>
    </row>
    <row r="3043" spans="1:14" x14ac:dyDescent="0.3">
      <c r="A3043">
        <v>1</v>
      </c>
      <c r="B3043">
        <v>6</v>
      </c>
      <c r="C3043" s="1">
        <v>40601</v>
      </c>
      <c r="D3043" s="21" t="str">
        <f t="shared" si="188"/>
        <v>27-Feb-2011</v>
      </c>
      <c r="E3043" s="2">
        <v>0.7055555555555556</v>
      </c>
      <c r="F3043" s="1">
        <v>40601</v>
      </c>
      <c r="G3043" s="2">
        <v>0.75347222222222221</v>
      </c>
      <c r="H3043">
        <v>50</v>
      </c>
      <c r="I3043">
        <v>69</v>
      </c>
      <c r="J3043" t="s">
        <v>8</v>
      </c>
      <c r="K3043" t="s">
        <v>21</v>
      </c>
      <c r="L3043" t="str">
        <f t="shared" si="189"/>
        <v>Afternoon</v>
      </c>
      <c r="M3043" t="str">
        <f t="shared" si="190"/>
        <v>16</v>
      </c>
      <c r="N3043" t="str">
        <f t="shared" si="191"/>
        <v>18</v>
      </c>
    </row>
    <row r="3044" spans="1:14" x14ac:dyDescent="0.3">
      <c r="A3044">
        <v>1</v>
      </c>
      <c r="B3044">
        <v>6</v>
      </c>
      <c r="C3044" s="1">
        <v>40601</v>
      </c>
      <c r="D3044" s="21" t="str">
        <f t="shared" si="188"/>
        <v>27-Feb-2011</v>
      </c>
      <c r="E3044" s="2">
        <v>0.77430555555555547</v>
      </c>
      <c r="F3044" s="1">
        <v>40601</v>
      </c>
      <c r="G3044" s="2">
        <v>0.79027777777777775</v>
      </c>
      <c r="H3044">
        <v>50</v>
      </c>
      <c r="I3044">
        <v>23</v>
      </c>
      <c r="J3044" t="s">
        <v>8</v>
      </c>
      <c r="K3044" t="s">
        <v>21</v>
      </c>
      <c r="L3044" t="str">
        <f t="shared" si="189"/>
        <v>Evening</v>
      </c>
      <c r="M3044" t="str">
        <f t="shared" si="190"/>
        <v>18</v>
      </c>
      <c r="N3044" t="str">
        <f t="shared" si="191"/>
        <v>18</v>
      </c>
    </row>
    <row r="3045" spans="1:14" x14ac:dyDescent="0.3">
      <c r="A3045">
        <v>1</v>
      </c>
      <c r="B3045">
        <v>5</v>
      </c>
      <c r="C3045" s="1">
        <v>40601</v>
      </c>
      <c r="D3045" s="21" t="str">
        <f t="shared" si="188"/>
        <v>27-Feb-2011</v>
      </c>
      <c r="E3045" s="2">
        <v>0.88888888888888884</v>
      </c>
      <c r="F3045" s="1">
        <v>40601</v>
      </c>
      <c r="G3045" s="2">
        <v>0.92986111111111114</v>
      </c>
      <c r="H3045">
        <v>50</v>
      </c>
      <c r="I3045">
        <v>59</v>
      </c>
      <c r="J3045" t="s">
        <v>8</v>
      </c>
      <c r="K3045" t="s">
        <v>21</v>
      </c>
      <c r="L3045" t="str">
        <f t="shared" si="189"/>
        <v>Evening</v>
      </c>
      <c r="M3045" t="str">
        <f t="shared" si="190"/>
        <v>21</v>
      </c>
      <c r="N3045" t="str">
        <f t="shared" si="191"/>
        <v>22</v>
      </c>
    </row>
    <row r="3046" spans="1:14" x14ac:dyDescent="0.3">
      <c r="A3046">
        <v>1</v>
      </c>
      <c r="B3046">
        <v>5</v>
      </c>
      <c r="C3046" s="1">
        <v>40601</v>
      </c>
      <c r="D3046" s="21" t="str">
        <f t="shared" si="188"/>
        <v>27-Feb-2011</v>
      </c>
      <c r="E3046" s="2">
        <v>0.9194444444444444</v>
      </c>
      <c r="F3046" s="1">
        <v>40601</v>
      </c>
      <c r="G3046" s="2">
        <v>0.97986111111111107</v>
      </c>
      <c r="H3046">
        <v>50</v>
      </c>
      <c r="I3046">
        <v>87</v>
      </c>
      <c r="J3046" t="s">
        <v>8</v>
      </c>
      <c r="K3046" t="s">
        <v>21</v>
      </c>
      <c r="L3046" t="str">
        <f t="shared" si="189"/>
        <v>Night</v>
      </c>
      <c r="M3046" t="str">
        <f t="shared" si="190"/>
        <v>22</v>
      </c>
      <c r="N3046" t="str">
        <f t="shared" si="191"/>
        <v>23</v>
      </c>
    </row>
    <row r="3047" spans="1:14" x14ac:dyDescent="0.3">
      <c r="A3047">
        <v>1</v>
      </c>
      <c r="B3047">
        <v>6</v>
      </c>
      <c r="C3047" s="1">
        <v>40607</v>
      </c>
      <c r="D3047" s="21" t="str">
        <f t="shared" si="188"/>
        <v>05-Mar-2011</v>
      </c>
      <c r="E3047" s="2">
        <v>0.4909722222222222</v>
      </c>
      <c r="F3047" s="1">
        <v>40607</v>
      </c>
      <c r="G3047" s="2">
        <v>0.53194444444444444</v>
      </c>
      <c r="H3047">
        <v>50</v>
      </c>
      <c r="I3047">
        <v>59</v>
      </c>
      <c r="J3047" t="s">
        <v>8</v>
      </c>
      <c r="K3047" t="s">
        <v>18</v>
      </c>
      <c r="L3047" t="str">
        <f t="shared" si="189"/>
        <v>Morning</v>
      </c>
      <c r="M3047" t="str">
        <f t="shared" si="190"/>
        <v>11</v>
      </c>
      <c r="N3047" t="str">
        <f t="shared" si="191"/>
        <v>12</v>
      </c>
    </row>
    <row r="3048" spans="1:14" x14ac:dyDescent="0.3">
      <c r="A3048">
        <v>1</v>
      </c>
      <c r="B3048">
        <v>5</v>
      </c>
      <c r="C3048" s="1">
        <v>40607</v>
      </c>
      <c r="D3048" s="21" t="str">
        <f t="shared" si="188"/>
        <v>05-Mar-2011</v>
      </c>
      <c r="E3048" s="2">
        <v>0.54097222222222219</v>
      </c>
      <c r="F3048" s="1">
        <v>40607</v>
      </c>
      <c r="G3048" s="2">
        <v>0.64374999999999993</v>
      </c>
      <c r="H3048">
        <v>50</v>
      </c>
      <c r="I3048">
        <v>148</v>
      </c>
      <c r="J3048" t="s">
        <v>8</v>
      </c>
      <c r="K3048" t="s">
        <v>18</v>
      </c>
      <c r="L3048" t="str">
        <f t="shared" si="189"/>
        <v>Morning</v>
      </c>
      <c r="M3048" t="str">
        <f t="shared" si="190"/>
        <v>12</v>
      </c>
      <c r="N3048" t="str">
        <f t="shared" si="191"/>
        <v>15</v>
      </c>
    </row>
    <row r="3049" spans="1:14" x14ac:dyDescent="0.3">
      <c r="A3049">
        <v>1</v>
      </c>
      <c r="B3049">
        <v>6</v>
      </c>
      <c r="C3049" s="1">
        <v>40607</v>
      </c>
      <c r="D3049" s="21" t="str">
        <f t="shared" si="188"/>
        <v>05-Mar-2011</v>
      </c>
      <c r="E3049" s="2">
        <v>0.59722222222222221</v>
      </c>
      <c r="F3049" s="1">
        <v>40607</v>
      </c>
      <c r="G3049" s="2">
        <v>0.77847222222222223</v>
      </c>
      <c r="H3049">
        <v>90</v>
      </c>
      <c r="I3049">
        <v>261</v>
      </c>
      <c r="J3049" t="s">
        <v>8</v>
      </c>
      <c r="K3049" t="s">
        <v>18</v>
      </c>
      <c r="L3049" t="str">
        <f t="shared" si="189"/>
        <v>Afternoon</v>
      </c>
      <c r="M3049" t="str">
        <f t="shared" si="190"/>
        <v>14</v>
      </c>
      <c r="N3049" t="str">
        <f t="shared" si="191"/>
        <v>18</v>
      </c>
    </row>
    <row r="3050" spans="1:14" x14ac:dyDescent="0.3">
      <c r="A3050">
        <v>1</v>
      </c>
      <c r="B3050">
        <v>6</v>
      </c>
      <c r="C3050" s="1">
        <v>40607</v>
      </c>
      <c r="D3050" s="21" t="str">
        <f t="shared" si="188"/>
        <v>05-Mar-2011</v>
      </c>
      <c r="E3050" s="2">
        <v>0.60833333333333328</v>
      </c>
      <c r="F3050" s="1">
        <v>40607</v>
      </c>
      <c r="G3050" s="2">
        <v>0.64722222222222225</v>
      </c>
      <c r="H3050">
        <v>50</v>
      </c>
      <c r="I3050">
        <v>56</v>
      </c>
      <c r="J3050" t="s">
        <v>8</v>
      </c>
      <c r="K3050" t="s">
        <v>18</v>
      </c>
      <c r="L3050" t="str">
        <f t="shared" si="189"/>
        <v>Afternoon</v>
      </c>
      <c r="M3050" t="str">
        <f t="shared" si="190"/>
        <v>14</v>
      </c>
      <c r="N3050" t="str">
        <f t="shared" si="191"/>
        <v>15</v>
      </c>
    </row>
    <row r="3051" spans="1:14" x14ac:dyDescent="0.3">
      <c r="A3051">
        <v>1</v>
      </c>
      <c r="B3051">
        <v>5</v>
      </c>
      <c r="C3051" s="1">
        <v>40607</v>
      </c>
      <c r="D3051" s="21" t="str">
        <f t="shared" si="188"/>
        <v>05-Mar-2011</v>
      </c>
      <c r="E3051" s="2">
        <v>0.72291666666666676</v>
      </c>
      <c r="F3051" s="1">
        <v>40607</v>
      </c>
      <c r="G3051" s="2">
        <v>0.83472222222222225</v>
      </c>
      <c r="H3051">
        <v>50</v>
      </c>
      <c r="I3051">
        <v>161</v>
      </c>
      <c r="J3051" t="s">
        <v>8</v>
      </c>
      <c r="K3051" t="s">
        <v>18</v>
      </c>
      <c r="L3051" t="str">
        <f t="shared" si="189"/>
        <v>Afternoon</v>
      </c>
      <c r="M3051" t="str">
        <f t="shared" si="190"/>
        <v>17</v>
      </c>
      <c r="N3051" t="str">
        <f t="shared" si="191"/>
        <v>20</v>
      </c>
    </row>
    <row r="3052" spans="1:14" x14ac:dyDescent="0.3">
      <c r="A3052">
        <v>1</v>
      </c>
      <c r="B3052">
        <v>6</v>
      </c>
      <c r="C3052" s="1">
        <v>40607</v>
      </c>
      <c r="D3052" s="21" t="str">
        <f t="shared" si="188"/>
        <v>05-Mar-2011</v>
      </c>
      <c r="E3052" s="2">
        <v>0.72430555555555554</v>
      </c>
      <c r="F3052" s="1">
        <v>40607</v>
      </c>
      <c r="G3052" s="2">
        <v>0.79999999999999993</v>
      </c>
      <c r="H3052">
        <v>50</v>
      </c>
      <c r="I3052">
        <v>109</v>
      </c>
      <c r="J3052" t="s">
        <v>8</v>
      </c>
      <c r="K3052" t="s">
        <v>18</v>
      </c>
      <c r="L3052" t="str">
        <f t="shared" si="189"/>
        <v>Afternoon</v>
      </c>
      <c r="M3052" t="str">
        <f t="shared" si="190"/>
        <v>17</v>
      </c>
      <c r="N3052" t="str">
        <f t="shared" si="191"/>
        <v>19</v>
      </c>
    </row>
    <row r="3053" spans="1:14" x14ac:dyDescent="0.3">
      <c r="A3053">
        <v>1</v>
      </c>
      <c r="B3053">
        <v>5</v>
      </c>
      <c r="C3053" s="1">
        <v>40607</v>
      </c>
      <c r="D3053" s="21" t="str">
        <f t="shared" si="188"/>
        <v>05-Mar-2011</v>
      </c>
      <c r="E3053" s="2">
        <v>0.72430555555555554</v>
      </c>
      <c r="F3053" s="1">
        <v>40607</v>
      </c>
      <c r="G3053" s="2">
        <v>0.76944444444444438</v>
      </c>
      <c r="H3053">
        <v>50</v>
      </c>
      <c r="I3053">
        <v>65</v>
      </c>
      <c r="J3053" t="s">
        <v>8</v>
      </c>
      <c r="K3053" t="s">
        <v>18</v>
      </c>
      <c r="L3053" t="str">
        <f t="shared" si="189"/>
        <v>Afternoon</v>
      </c>
      <c r="M3053" t="str">
        <f t="shared" si="190"/>
        <v>17</v>
      </c>
      <c r="N3053" t="str">
        <f t="shared" si="191"/>
        <v>18</v>
      </c>
    </row>
    <row r="3054" spans="1:14" x14ac:dyDescent="0.3">
      <c r="A3054">
        <v>1</v>
      </c>
      <c r="B3054">
        <v>6</v>
      </c>
      <c r="C3054" s="1">
        <v>40607</v>
      </c>
      <c r="D3054" s="21" t="str">
        <f t="shared" si="188"/>
        <v>05-Mar-2011</v>
      </c>
      <c r="E3054" s="2">
        <v>0.73055555555555562</v>
      </c>
      <c r="F3054" s="1">
        <v>40607</v>
      </c>
      <c r="G3054" s="2">
        <v>0.76666666666666661</v>
      </c>
      <c r="H3054">
        <v>50</v>
      </c>
      <c r="I3054">
        <v>52</v>
      </c>
      <c r="J3054" t="s">
        <v>8</v>
      </c>
      <c r="K3054" t="s">
        <v>18</v>
      </c>
      <c r="L3054" t="str">
        <f t="shared" si="189"/>
        <v>Afternoon</v>
      </c>
      <c r="M3054" t="str">
        <f t="shared" si="190"/>
        <v>17</v>
      </c>
      <c r="N3054" t="str">
        <f t="shared" si="191"/>
        <v>18</v>
      </c>
    </row>
    <row r="3055" spans="1:14" x14ac:dyDescent="0.3">
      <c r="A3055">
        <v>1</v>
      </c>
      <c r="B3055">
        <v>5</v>
      </c>
      <c r="C3055" s="1">
        <v>40607</v>
      </c>
      <c r="D3055" s="21" t="str">
        <f t="shared" si="188"/>
        <v>05-Mar-2011</v>
      </c>
      <c r="E3055" s="2">
        <v>0.76250000000000007</v>
      </c>
      <c r="F3055" s="1">
        <v>40607</v>
      </c>
      <c r="G3055" s="2">
        <v>0.8666666666666667</v>
      </c>
      <c r="H3055">
        <v>50</v>
      </c>
      <c r="I3055">
        <v>150</v>
      </c>
      <c r="J3055" t="s">
        <v>8</v>
      </c>
      <c r="K3055" t="s">
        <v>18</v>
      </c>
      <c r="L3055" t="str">
        <f t="shared" si="189"/>
        <v>Evening</v>
      </c>
      <c r="M3055" t="str">
        <f t="shared" si="190"/>
        <v>18</v>
      </c>
      <c r="N3055" t="str">
        <f t="shared" si="191"/>
        <v>20</v>
      </c>
    </row>
    <row r="3056" spans="1:14" x14ac:dyDescent="0.3">
      <c r="A3056">
        <v>1</v>
      </c>
      <c r="B3056">
        <v>6</v>
      </c>
      <c r="C3056" s="1">
        <v>40607</v>
      </c>
      <c r="D3056" s="21" t="str">
        <f t="shared" si="188"/>
        <v>05-Mar-2011</v>
      </c>
      <c r="E3056" s="2">
        <v>0.76250000000000007</v>
      </c>
      <c r="F3056" s="1">
        <v>40607</v>
      </c>
      <c r="G3056" s="2">
        <v>0.86249999999999993</v>
      </c>
      <c r="H3056">
        <v>50</v>
      </c>
      <c r="I3056">
        <v>144</v>
      </c>
      <c r="J3056" t="s">
        <v>8</v>
      </c>
      <c r="K3056" t="s">
        <v>18</v>
      </c>
      <c r="L3056" t="str">
        <f t="shared" si="189"/>
        <v>Evening</v>
      </c>
      <c r="M3056" t="str">
        <f t="shared" si="190"/>
        <v>18</v>
      </c>
      <c r="N3056" t="str">
        <f t="shared" si="191"/>
        <v>20</v>
      </c>
    </row>
    <row r="3057" spans="1:14" x14ac:dyDescent="0.3">
      <c r="A3057">
        <v>1</v>
      </c>
      <c r="B3057">
        <v>6</v>
      </c>
      <c r="C3057" s="1">
        <v>40607</v>
      </c>
      <c r="D3057" s="21" t="str">
        <f t="shared" si="188"/>
        <v>05-Mar-2011</v>
      </c>
      <c r="E3057" s="2">
        <v>0.77222222222222225</v>
      </c>
      <c r="F3057" s="1">
        <v>40607</v>
      </c>
      <c r="G3057" s="2">
        <v>0.90486111111111101</v>
      </c>
      <c r="H3057">
        <v>70</v>
      </c>
      <c r="I3057">
        <v>191</v>
      </c>
      <c r="J3057" t="s">
        <v>8</v>
      </c>
      <c r="K3057" t="s">
        <v>18</v>
      </c>
      <c r="L3057" t="str">
        <f t="shared" si="189"/>
        <v>Evening</v>
      </c>
      <c r="M3057" t="str">
        <f t="shared" si="190"/>
        <v>18</v>
      </c>
      <c r="N3057" t="str">
        <f t="shared" si="191"/>
        <v>21</v>
      </c>
    </row>
    <row r="3058" spans="1:14" x14ac:dyDescent="0.3">
      <c r="A3058">
        <v>1</v>
      </c>
      <c r="B3058">
        <v>5</v>
      </c>
      <c r="C3058" s="1">
        <v>40607</v>
      </c>
      <c r="D3058" s="21" t="str">
        <f t="shared" si="188"/>
        <v>05-Mar-2011</v>
      </c>
      <c r="E3058" s="2">
        <v>0.77638888888888891</v>
      </c>
      <c r="F3058" s="1">
        <v>40607</v>
      </c>
      <c r="G3058" s="2">
        <v>0.92222222222222217</v>
      </c>
      <c r="H3058">
        <v>70</v>
      </c>
      <c r="I3058">
        <v>210</v>
      </c>
      <c r="J3058" t="s">
        <v>8</v>
      </c>
      <c r="K3058" t="s">
        <v>18</v>
      </c>
      <c r="L3058" t="str">
        <f t="shared" si="189"/>
        <v>Evening</v>
      </c>
      <c r="M3058" t="str">
        <f t="shared" si="190"/>
        <v>18</v>
      </c>
      <c r="N3058" t="str">
        <f t="shared" si="191"/>
        <v>22</v>
      </c>
    </row>
    <row r="3059" spans="1:14" x14ac:dyDescent="0.3">
      <c r="A3059">
        <v>1</v>
      </c>
      <c r="B3059">
        <v>6</v>
      </c>
      <c r="C3059" s="1">
        <v>40607</v>
      </c>
      <c r="D3059" s="21" t="str">
        <f t="shared" si="188"/>
        <v>05-Mar-2011</v>
      </c>
      <c r="E3059" s="2">
        <v>0.77777777777777779</v>
      </c>
      <c r="F3059" s="1">
        <v>40607</v>
      </c>
      <c r="G3059" s="2">
        <v>0.8979166666666667</v>
      </c>
      <c r="H3059">
        <v>50</v>
      </c>
      <c r="I3059">
        <v>173</v>
      </c>
      <c r="J3059" t="s">
        <v>8</v>
      </c>
      <c r="K3059" t="s">
        <v>18</v>
      </c>
      <c r="L3059" t="str">
        <f t="shared" si="189"/>
        <v>Evening</v>
      </c>
      <c r="M3059" t="str">
        <f t="shared" si="190"/>
        <v>18</v>
      </c>
      <c r="N3059" t="str">
        <f t="shared" si="191"/>
        <v>21</v>
      </c>
    </row>
    <row r="3060" spans="1:14" x14ac:dyDescent="0.3">
      <c r="A3060">
        <v>1</v>
      </c>
      <c r="B3060">
        <v>6</v>
      </c>
      <c r="C3060" s="1">
        <v>40607</v>
      </c>
      <c r="D3060" s="21" t="str">
        <f t="shared" si="188"/>
        <v>05-Mar-2011</v>
      </c>
      <c r="E3060" s="2">
        <v>0.90277777777777779</v>
      </c>
      <c r="F3060" s="1">
        <v>40607</v>
      </c>
      <c r="G3060" s="2">
        <v>0.93125000000000002</v>
      </c>
      <c r="H3060">
        <v>50</v>
      </c>
      <c r="I3060">
        <v>41</v>
      </c>
      <c r="J3060" t="s">
        <v>8</v>
      </c>
      <c r="K3060" t="s">
        <v>18</v>
      </c>
      <c r="L3060" t="str">
        <f t="shared" si="189"/>
        <v>Evening</v>
      </c>
      <c r="M3060" t="str">
        <f t="shared" si="190"/>
        <v>21</v>
      </c>
      <c r="N3060" t="str">
        <f t="shared" si="191"/>
        <v>22</v>
      </c>
    </row>
    <row r="3061" spans="1:14" x14ac:dyDescent="0.3">
      <c r="A3061">
        <v>1</v>
      </c>
      <c r="B3061">
        <v>5</v>
      </c>
      <c r="C3061" s="1">
        <v>40607</v>
      </c>
      <c r="D3061" s="21" t="str">
        <f t="shared" si="188"/>
        <v>05-Mar-2011</v>
      </c>
      <c r="E3061" s="2">
        <v>0.92708333333333337</v>
      </c>
      <c r="F3061" s="1">
        <v>40608</v>
      </c>
      <c r="G3061" s="2">
        <v>1.3888888888888888E-2</v>
      </c>
      <c r="H3061">
        <v>50</v>
      </c>
      <c r="I3061">
        <v>125</v>
      </c>
      <c r="J3061" t="s">
        <v>8</v>
      </c>
      <c r="K3061" t="s">
        <v>18</v>
      </c>
      <c r="L3061" t="str">
        <f t="shared" si="189"/>
        <v>Night</v>
      </c>
      <c r="M3061" t="str">
        <f t="shared" si="190"/>
        <v>22</v>
      </c>
      <c r="N3061" t="str">
        <f t="shared" si="191"/>
        <v>00</v>
      </c>
    </row>
    <row r="3062" spans="1:14" x14ac:dyDescent="0.3">
      <c r="A3062">
        <v>1</v>
      </c>
      <c r="B3062">
        <v>5</v>
      </c>
      <c r="C3062" s="1">
        <v>40607</v>
      </c>
      <c r="D3062" s="21" t="str">
        <f t="shared" si="188"/>
        <v>05-Mar-2011</v>
      </c>
      <c r="E3062" s="2">
        <v>0.93194444444444446</v>
      </c>
      <c r="F3062" s="1">
        <v>40607</v>
      </c>
      <c r="G3062" s="2">
        <v>0.98125000000000007</v>
      </c>
      <c r="H3062">
        <v>50</v>
      </c>
      <c r="I3062">
        <v>71</v>
      </c>
      <c r="J3062" t="s">
        <v>8</v>
      </c>
      <c r="K3062" t="s">
        <v>18</v>
      </c>
      <c r="L3062" t="str">
        <f t="shared" si="189"/>
        <v>Night</v>
      </c>
      <c r="M3062" t="str">
        <f t="shared" si="190"/>
        <v>22</v>
      </c>
      <c r="N3062" t="str">
        <f t="shared" si="191"/>
        <v>23</v>
      </c>
    </row>
    <row r="3063" spans="1:14" x14ac:dyDescent="0.3">
      <c r="A3063">
        <v>1</v>
      </c>
      <c r="B3063">
        <v>5</v>
      </c>
      <c r="C3063" s="1">
        <v>40607</v>
      </c>
      <c r="D3063" s="21" t="str">
        <f t="shared" si="188"/>
        <v>05-Mar-2011</v>
      </c>
      <c r="E3063" s="2">
        <v>0.9784722222222223</v>
      </c>
      <c r="F3063" s="1">
        <v>40608</v>
      </c>
      <c r="G3063" s="2">
        <v>2.2222222222222223E-2</v>
      </c>
      <c r="H3063">
        <v>50</v>
      </c>
      <c r="I3063">
        <v>63</v>
      </c>
      <c r="J3063" t="s">
        <v>8</v>
      </c>
      <c r="K3063" t="s">
        <v>18</v>
      </c>
      <c r="L3063" t="str">
        <f t="shared" si="189"/>
        <v>Night</v>
      </c>
      <c r="M3063" t="str">
        <f t="shared" si="190"/>
        <v>23</v>
      </c>
      <c r="N3063" t="str">
        <f t="shared" si="191"/>
        <v>00</v>
      </c>
    </row>
    <row r="3064" spans="1:14" x14ac:dyDescent="0.3">
      <c r="A3064">
        <v>1</v>
      </c>
      <c r="B3064">
        <v>5</v>
      </c>
      <c r="C3064" s="1">
        <v>40608</v>
      </c>
      <c r="D3064" s="21" t="str">
        <f t="shared" si="188"/>
        <v>06-Mar-2011</v>
      </c>
      <c r="E3064" s="2">
        <v>0.43611111111111112</v>
      </c>
      <c r="F3064" s="1">
        <v>40608</v>
      </c>
      <c r="G3064" s="2">
        <v>0.49791666666666662</v>
      </c>
      <c r="H3064">
        <v>50</v>
      </c>
      <c r="I3064">
        <v>89</v>
      </c>
      <c r="J3064" t="s">
        <v>8</v>
      </c>
      <c r="K3064" t="s">
        <v>21</v>
      </c>
      <c r="L3064" t="str">
        <f t="shared" si="189"/>
        <v>Morning</v>
      </c>
      <c r="M3064" t="str">
        <f t="shared" si="190"/>
        <v>10</v>
      </c>
      <c r="N3064" t="str">
        <f t="shared" si="191"/>
        <v>11</v>
      </c>
    </row>
    <row r="3065" spans="1:14" x14ac:dyDescent="0.3">
      <c r="A3065">
        <v>1</v>
      </c>
      <c r="B3065">
        <v>6</v>
      </c>
      <c r="C3065" s="1">
        <v>40608</v>
      </c>
      <c r="D3065" s="21" t="str">
        <f t="shared" si="188"/>
        <v>06-Mar-2011</v>
      </c>
      <c r="E3065" s="2">
        <v>0.53749999999999998</v>
      </c>
      <c r="F3065" s="1">
        <v>40608</v>
      </c>
      <c r="G3065" s="2">
        <v>0.55902777777777779</v>
      </c>
      <c r="H3065">
        <v>50</v>
      </c>
      <c r="I3065">
        <v>31</v>
      </c>
      <c r="J3065" t="s">
        <v>8</v>
      </c>
      <c r="K3065" t="s">
        <v>21</v>
      </c>
      <c r="L3065" t="str">
        <f t="shared" si="189"/>
        <v>Morning</v>
      </c>
      <c r="M3065" t="str">
        <f t="shared" si="190"/>
        <v>12</v>
      </c>
      <c r="N3065" t="str">
        <f t="shared" si="191"/>
        <v>13</v>
      </c>
    </row>
    <row r="3066" spans="1:14" x14ac:dyDescent="0.3">
      <c r="A3066">
        <v>1</v>
      </c>
      <c r="B3066">
        <v>6</v>
      </c>
      <c r="C3066" s="1">
        <v>40608</v>
      </c>
      <c r="D3066" s="21" t="str">
        <f t="shared" si="188"/>
        <v>06-Mar-2011</v>
      </c>
      <c r="E3066" s="2">
        <v>0.54305555555555551</v>
      </c>
      <c r="F3066" s="1">
        <v>40608</v>
      </c>
      <c r="G3066" s="2">
        <v>0.59930555555555554</v>
      </c>
      <c r="H3066">
        <v>50</v>
      </c>
      <c r="I3066">
        <v>81</v>
      </c>
      <c r="J3066" t="s">
        <v>8</v>
      </c>
      <c r="K3066" t="s">
        <v>21</v>
      </c>
      <c r="L3066" t="str">
        <f t="shared" si="189"/>
        <v>Morning</v>
      </c>
      <c r="M3066" t="str">
        <f t="shared" si="190"/>
        <v>13</v>
      </c>
      <c r="N3066" t="str">
        <f t="shared" si="191"/>
        <v>14</v>
      </c>
    </row>
    <row r="3067" spans="1:14" x14ac:dyDescent="0.3">
      <c r="A3067">
        <v>1</v>
      </c>
      <c r="B3067">
        <v>5</v>
      </c>
      <c r="C3067" s="1">
        <v>40608</v>
      </c>
      <c r="D3067" s="21" t="str">
        <f t="shared" si="188"/>
        <v>06-Mar-2011</v>
      </c>
      <c r="E3067" s="2">
        <v>0.56388888888888888</v>
      </c>
      <c r="F3067" s="1">
        <v>40608</v>
      </c>
      <c r="G3067" s="2">
        <v>0.63541666666666663</v>
      </c>
      <c r="H3067">
        <v>50</v>
      </c>
      <c r="I3067">
        <v>103</v>
      </c>
      <c r="J3067" t="s">
        <v>8</v>
      </c>
      <c r="K3067" t="s">
        <v>21</v>
      </c>
      <c r="L3067" t="str">
        <f t="shared" si="189"/>
        <v>Morning</v>
      </c>
      <c r="M3067" t="str">
        <f t="shared" si="190"/>
        <v>13</v>
      </c>
      <c r="N3067" t="str">
        <f t="shared" si="191"/>
        <v>15</v>
      </c>
    </row>
    <row r="3068" spans="1:14" x14ac:dyDescent="0.3">
      <c r="A3068">
        <v>1</v>
      </c>
      <c r="B3068">
        <v>6</v>
      </c>
      <c r="C3068" s="1">
        <v>40608</v>
      </c>
      <c r="D3068" s="21" t="str">
        <f t="shared" si="188"/>
        <v>06-Mar-2011</v>
      </c>
      <c r="E3068" s="2">
        <v>0.57708333333333328</v>
      </c>
      <c r="F3068" s="1">
        <v>40608</v>
      </c>
      <c r="G3068" s="2">
        <v>0.66249999999999998</v>
      </c>
      <c r="H3068">
        <v>50</v>
      </c>
      <c r="I3068">
        <v>123</v>
      </c>
      <c r="J3068" t="s">
        <v>8</v>
      </c>
      <c r="K3068" t="s">
        <v>21</v>
      </c>
      <c r="L3068" t="str">
        <f t="shared" si="189"/>
        <v>Morning</v>
      </c>
      <c r="M3068" t="str">
        <f t="shared" si="190"/>
        <v>13</v>
      </c>
      <c r="N3068" t="str">
        <f t="shared" si="191"/>
        <v>15</v>
      </c>
    </row>
    <row r="3069" spans="1:14" x14ac:dyDescent="0.3">
      <c r="A3069">
        <v>1</v>
      </c>
      <c r="B3069">
        <v>5</v>
      </c>
      <c r="C3069" s="1">
        <v>40608</v>
      </c>
      <c r="D3069" s="21" t="str">
        <f t="shared" si="188"/>
        <v>06-Mar-2011</v>
      </c>
      <c r="E3069" s="2">
        <v>0.58333333333333337</v>
      </c>
      <c r="F3069" s="1">
        <v>40608</v>
      </c>
      <c r="G3069" s="2">
        <v>0.59583333333333333</v>
      </c>
      <c r="H3069">
        <v>50</v>
      </c>
      <c r="I3069">
        <v>18</v>
      </c>
      <c r="J3069" t="s">
        <v>8</v>
      </c>
      <c r="K3069" t="s">
        <v>21</v>
      </c>
      <c r="L3069" t="str">
        <f t="shared" si="189"/>
        <v>Morning</v>
      </c>
      <c r="M3069" t="str">
        <f t="shared" si="190"/>
        <v>14</v>
      </c>
      <c r="N3069" t="str">
        <f t="shared" si="191"/>
        <v>14</v>
      </c>
    </row>
    <row r="3070" spans="1:14" x14ac:dyDescent="0.3">
      <c r="A3070">
        <v>1</v>
      </c>
      <c r="B3070">
        <v>5</v>
      </c>
      <c r="C3070" s="1">
        <v>40608</v>
      </c>
      <c r="D3070" s="21" t="str">
        <f t="shared" si="188"/>
        <v>06-Mar-2011</v>
      </c>
      <c r="E3070" s="2">
        <v>0.59236111111111112</v>
      </c>
      <c r="F3070" s="1">
        <v>40608</v>
      </c>
      <c r="G3070" s="2">
        <v>0.64861111111111114</v>
      </c>
      <c r="H3070">
        <v>50</v>
      </c>
      <c r="I3070">
        <v>81</v>
      </c>
      <c r="J3070" t="s">
        <v>8</v>
      </c>
      <c r="K3070" t="s">
        <v>21</v>
      </c>
      <c r="L3070" t="str">
        <f t="shared" si="189"/>
        <v>Afternoon</v>
      </c>
      <c r="M3070" t="str">
        <f t="shared" si="190"/>
        <v>14</v>
      </c>
      <c r="N3070" t="str">
        <f t="shared" si="191"/>
        <v>15</v>
      </c>
    </row>
    <row r="3071" spans="1:14" x14ac:dyDescent="0.3">
      <c r="A3071">
        <v>1</v>
      </c>
      <c r="B3071">
        <v>6</v>
      </c>
      <c r="C3071" s="1">
        <v>40608</v>
      </c>
      <c r="D3071" s="21" t="str">
        <f t="shared" si="188"/>
        <v>06-Mar-2011</v>
      </c>
      <c r="E3071" s="2">
        <v>0.59305555555555556</v>
      </c>
      <c r="F3071" s="1">
        <v>40608</v>
      </c>
      <c r="G3071" s="2">
        <v>0.70763888888888893</v>
      </c>
      <c r="H3071">
        <v>50</v>
      </c>
      <c r="I3071">
        <v>165</v>
      </c>
      <c r="J3071" t="s">
        <v>8</v>
      </c>
      <c r="K3071" t="s">
        <v>21</v>
      </c>
      <c r="L3071" t="str">
        <f t="shared" si="189"/>
        <v>Afternoon</v>
      </c>
      <c r="M3071" t="str">
        <f t="shared" si="190"/>
        <v>14</v>
      </c>
      <c r="N3071" t="str">
        <f t="shared" si="191"/>
        <v>16</v>
      </c>
    </row>
    <row r="3072" spans="1:14" x14ac:dyDescent="0.3">
      <c r="A3072">
        <v>1</v>
      </c>
      <c r="B3072">
        <v>6</v>
      </c>
      <c r="C3072" s="1">
        <v>40608</v>
      </c>
      <c r="D3072" s="21" t="str">
        <f t="shared" si="188"/>
        <v>06-Mar-2011</v>
      </c>
      <c r="E3072" s="2">
        <v>0.66736111111111107</v>
      </c>
      <c r="F3072" s="1">
        <v>40608</v>
      </c>
      <c r="G3072" s="2">
        <v>0.75624999999999998</v>
      </c>
      <c r="H3072">
        <v>50</v>
      </c>
      <c r="I3072">
        <v>128</v>
      </c>
      <c r="J3072" t="s">
        <v>8</v>
      </c>
      <c r="K3072" t="s">
        <v>21</v>
      </c>
      <c r="L3072" t="str">
        <f t="shared" si="189"/>
        <v>Afternoon</v>
      </c>
      <c r="M3072" t="str">
        <f t="shared" si="190"/>
        <v>16</v>
      </c>
      <c r="N3072" t="str">
        <f t="shared" si="191"/>
        <v>18</v>
      </c>
    </row>
    <row r="3073" spans="1:14" x14ac:dyDescent="0.3">
      <c r="A3073">
        <v>1</v>
      </c>
      <c r="B3073">
        <v>6</v>
      </c>
      <c r="C3073" s="1">
        <v>40608</v>
      </c>
      <c r="D3073" s="21" t="str">
        <f t="shared" si="188"/>
        <v>06-Mar-2011</v>
      </c>
      <c r="E3073" s="2">
        <v>0.67083333333333339</v>
      </c>
      <c r="F3073" s="1">
        <v>40608</v>
      </c>
      <c r="G3073" s="2">
        <v>0.70000000000000007</v>
      </c>
      <c r="H3073">
        <v>50</v>
      </c>
      <c r="I3073">
        <v>42</v>
      </c>
      <c r="J3073" t="s">
        <v>8</v>
      </c>
      <c r="K3073" t="s">
        <v>21</v>
      </c>
      <c r="L3073" t="str">
        <f t="shared" si="189"/>
        <v>Afternoon</v>
      </c>
      <c r="M3073" t="str">
        <f t="shared" si="190"/>
        <v>16</v>
      </c>
      <c r="N3073" t="str">
        <f t="shared" si="191"/>
        <v>16</v>
      </c>
    </row>
    <row r="3074" spans="1:14" x14ac:dyDescent="0.3">
      <c r="A3074">
        <v>1</v>
      </c>
      <c r="B3074">
        <v>8</v>
      </c>
      <c r="C3074" s="1">
        <v>40608</v>
      </c>
      <c r="D3074" s="21" t="str">
        <f t="shared" si="188"/>
        <v>06-Mar-2011</v>
      </c>
      <c r="E3074" s="2">
        <v>0.69513888888888886</v>
      </c>
      <c r="F3074" s="1">
        <v>40608</v>
      </c>
      <c r="G3074" s="2">
        <v>0.80625000000000002</v>
      </c>
      <c r="H3074">
        <v>50</v>
      </c>
      <c r="I3074">
        <v>160</v>
      </c>
      <c r="J3074" t="s">
        <v>8</v>
      </c>
      <c r="K3074" t="s">
        <v>21</v>
      </c>
      <c r="L3074" t="str">
        <f t="shared" si="189"/>
        <v>Afternoon</v>
      </c>
      <c r="M3074" t="str">
        <f t="shared" si="190"/>
        <v>16</v>
      </c>
      <c r="N3074" t="str">
        <f t="shared" si="191"/>
        <v>19</v>
      </c>
    </row>
    <row r="3075" spans="1:14" x14ac:dyDescent="0.3">
      <c r="A3075">
        <v>1</v>
      </c>
      <c r="B3075">
        <v>6</v>
      </c>
      <c r="C3075" s="1">
        <v>40608</v>
      </c>
      <c r="D3075" s="21" t="str">
        <f t="shared" ref="D3075:D3138" si="192" xml:space="preserve"> TEXT(C3075, "dd-Mmm-yyyy")</f>
        <v>06-Mar-2011</v>
      </c>
      <c r="E3075" s="2">
        <v>0.69791666666666663</v>
      </c>
      <c r="F3075" s="1">
        <v>40608</v>
      </c>
      <c r="G3075" s="2">
        <v>0.74513888888888891</v>
      </c>
      <c r="H3075">
        <v>50</v>
      </c>
      <c r="I3075">
        <v>68</v>
      </c>
      <c r="J3075" t="s">
        <v>8</v>
      </c>
      <c r="K3075" t="s">
        <v>21</v>
      </c>
      <c r="L3075" t="str">
        <f t="shared" ref="L3075:L3138" si="193">IF(AND(E3075&gt;$T$6,E3075&lt;=$U$6),"Morning",IF(AND(E3075&gt;$U$6,E3075&lt;=$V$6),"Afternoon", IF(AND(E3075&gt;$V$6,E3075&lt;=$W$6),"Evening", "Night")))</f>
        <v>Afternoon</v>
      </c>
      <c r="M3075" t="str">
        <f t="shared" ref="M3075:M3138" si="194" xml:space="preserve"> TEXT(E3075, "H")</f>
        <v>16</v>
      </c>
      <c r="N3075" t="str">
        <f t="shared" ref="N3075:N3138" si="195" xml:space="preserve"> TEXT(G3075,"HH")</f>
        <v>17</v>
      </c>
    </row>
    <row r="3076" spans="1:14" x14ac:dyDescent="0.3">
      <c r="A3076">
        <v>1</v>
      </c>
      <c r="B3076">
        <v>5</v>
      </c>
      <c r="C3076" s="1">
        <v>40608</v>
      </c>
      <c r="D3076" s="21" t="str">
        <f t="shared" si="192"/>
        <v>06-Mar-2011</v>
      </c>
      <c r="E3076" s="2">
        <v>0.70486111111111116</v>
      </c>
      <c r="F3076" s="1">
        <v>40608</v>
      </c>
      <c r="G3076" s="2">
        <v>0.77777777777777779</v>
      </c>
      <c r="H3076">
        <v>50</v>
      </c>
      <c r="I3076">
        <v>105</v>
      </c>
      <c r="J3076" t="s">
        <v>8</v>
      </c>
      <c r="K3076" t="s">
        <v>21</v>
      </c>
      <c r="L3076" t="str">
        <f t="shared" si="193"/>
        <v>Afternoon</v>
      </c>
      <c r="M3076" t="str">
        <f t="shared" si="194"/>
        <v>16</v>
      </c>
      <c r="N3076" t="str">
        <f t="shared" si="195"/>
        <v>18</v>
      </c>
    </row>
    <row r="3077" spans="1:14" x14ac:dyDescent="0.3">
      <c r="A3077">
        <v>1</v>
      </c>
      <c r="B3077">
        <v>5</v>
      </c>
      <c r="C3077" s="1">
        <v>40608</v>
      </c>
      <c r="D3077" s="21" t="str">
        <f t="shared" si="192"/>
        <v>06-Mar-2011</v>
      </c>
      <c r="E3077" s="2">
        <v>0.70486111111111116</v>
      </c>
      <c r="F3077" s="1">
        <v>40608</v>
      </c>
      <c r="G3077" s="2">
        <v>0.84652777777777777</v>
      </c>
      <c r="H3077">
        <v>70</v>
      </c>
      <c r="I3077">
        <v>204</v>
      </c>
      <c r="J3077" t="s">
        <v>8</v>
      </c>
      <c r="K3077" t="s">
        <v>21</v>
      </c>
      <c r="L3077" t="str">
        <f t="shared" si="193"/>
        <v>Afternoon</v>
      </c>
      <c r="M3077" t="str">
        <f t="shared" si="194"/>
        <v>16</v>
      </c>
      <c r="N3077" t="str">
        <f t="shared" si="195"/>
        <v>20</v>
      </c>
    </row>
    <row r="3078" spans="1:14" x14ac:dyDescent="0.3">
      <c r="A3078">
        <v>1</v>
      </c>
      <c r="B3078">
        <v>6</v>
      </c>
      <c r="C3078" s="1">
        <v>40608</v>
      </c>
      <c r="D3078" s="21" t="str">
        <f t="shared" si="192"/>
        <v>06-Mar-2011</v>
      </c>
      <c r="E3078" s="2">
        <v>0.70694444444444438</v>
      </c>
      <c r="F3078" s="1">
        <v>40608</v>
      </c>
      <c r="G3078" s="2">
        <v>0.80069444444444438</v>
      </c>
      <c r="H3078">
        <v>50</v>
      </c>
      <c r="I3078">
        <v>135</v>
      </c>
      <c r="J3078" t="s">
        <v>8</v>
      </c>
      <c r="K3078" t="s">
        <v>21</v>
      </c>
      <c r="L3078" t="str">
        <f t="shared" si="193"/>
        <v>Afternoon</v>
      </c>
      <c r="M3078" t="str">
        <f t="shared" si="194"/>
        <v>16</v>
      </c>
      <c r="N3078" t="str">
        <f t="shared" si="195"/>
        <v>19</v>
      </c>
    </row>
    <row r="3079" spans="1:14" x14ac:dyDescent="0.3">
      <c r="A3079">
        <v>1</v>
      </c>
      <c r="B3079">
        <v>6</v>
      </c>
      <c r="C3079" s="1">
        <v>40608</v>
      </c>
      <c r="D3079" s="21" t="str">
        <f t="shared" si="192"/>
        <v>06-Mar-2011</v>
      </c>
      <c r="E3079" s="2">
        <v>0.73819444444444438</v>
      </c>
      <c r="F3079" s="1">
        <v>40608</v>
      </c>
      <c r="G3079" s="2">
        <v>0.80625000000000002</v>
      </c>
      <c r="H3079">
        <v>50</v>
      </c>
      <c r="I3079">
        <v>98</v>
      </c>
      <c r="J3079" t="s">
        <v>8</v>
      </c>
      <c r="K3079" t="s">
        <v>21</v>
      </c>
      <c r="L3079" t="str">
        <f t="shared" si="193"/>
        <v>Afternoon</v>
      </c>
      <c r="M3079" t="str">
        <f t="shared" si="194"/>
        <v>17</v>
      </c>
      <c r="N3079" t="str">
        <f t="shared" si="195"/>
        <v>19</v>
      </c>
    </row>
    <row r="3080" spans="1:14" x14ac:dyDescent="0.3">
      <c r="A3080">
        <v>1</v>
      </c>
      <c r="B3080">
        <v>5</v>
      </c>
      <c r="C3080" s="1">
        <v>40608</v>
      </c>
      <c r="D3080" s="21" t="str">
        <f t="shared" si="192"/>
        <v>06-Mar-2011</v>
      </c>
      <c r="E3080" s="2">
        <v>0.78749999999999998</v>
      </c>
      <c r="F3080" s="1">
        <v>40608</v>
      </c>
      <c r="G3080" s="2">
        <v>0.88124999999999998</v>
      </c>
      <c r="H3080">
        <v>50</v>
      </c>
      <c r="I3080">
        <v>135</v>
      </c>
      <c r="J3080" t="s">
        <v>8</v>
      </c>
      <c r="K3080" t="s">
        <v>21</v>
      </c>
      <c r="L3080" t="str">
        <f t="shared" si="193"/>
        <v>Evening</v>
      </c>
      <c r="M3080" t="str">
        <f t="shared" si="194"/>
        <v>18</v>
      </c>
      <c r="N3080" t="str">
        <f t="shared" si="195"/>
        <v>21</v>
      </c>
    </row>
    <row r="3081" spans="1:14" x14ac:dyDescent="0.3">
      <c r="A3081">
        <v>1</v>
      </c>
      <c r="B3081">
        <v>5</v>
      </c>
      <c r="C3081" s="1">
        <v>40608</v>
      </c>
      <c r="D3081" s="21" t="str">
        <f t="shared" si="192"/>
        <v>06-Mar-2011</v>
      </c>
      <c r="E3081" s="2">
        <v>0.79861111111111116</v>
      </c>
      <c r="F3081" s="1">
        <v>40608</v>
      </c>
      <c r="G3081" s="2">
        <v>0.91041666666666676</v>
      </c>
      <c r="H3081">
        <v>50</v>
      </c>
      <c r="I3081">
        <v>161</v>
      </c>
      <c r="J3081" t="s">
        <v>8</v>
      </c>
      <c r="K3081" t="s">
        <v>21</v>
      </c>
      <c r="L3081" t="str">
        <f t="shared" si="193"/>
        <v>Evening</v>
      </c>
      <c r="M3081" t="str">
        <f t="shared" si="194"/>
        <v>19</v>
      </c>
      <c r="N3081" t="str">
        <f t="shared" si="195"/>
        <v>21</v>
      </c>
    </row>
    <row r="3082" spans="1:14" x14ac:dyDescent="0.3">
      <c r="A3082">
        <v>1</v>
      </c>
      <c r="B3082">
        <v>6</v>
      </c>
      <c r="C3082" s="1">
        <v>40608</v>
      </c>
      <c r="D3082" s="21" t="str">
        <f t="shared" si="192"/>
        <v>06-Mar-2011</v>
      </c>
      <c r="E3082" s="2">
        <v>0.79861111111111116</v>
      </c>
      <c r="F3082" s="1">
        <v>40608</v>
      </c>
      <c r="G3082" s="2">
        <v>0.89583333333333337</v>
      </c>
      <c r="H3082">
        <v>50</v>
      </c>
      <c r="I3082">
        <v>140</v>
      </c>
      <c r="J3082" t="s">
        <v>8</v>
      </c>
      <c r="K3082" t="s">
        <v>21</v>
      </c>
      <c r="L3082" t="str">
        <f t="shared" si="193"/>
        <v>Evening</v>
      </c>
      <c r="M3082" t="str">
        <f t="shared" si="194"/>
        <v>19</v>
      </c>
      <c r="N3082" t="str">
        <f t="shared" si="195"/>
        <v>21</v>
      </c>
    </row>
    <row r="3083" spans="1:14" x14ac:dyDescent="0.3">
      <c r="A3083">
        <v>1</v>
      </c>
      <c r="B3083">
        <v>6</v>
      </c>
      <c r="C3083" s="1">
        <v>40608</v>
      </c>
      <c r="D3083" s="21" t="str">
        <f t="shared" si="192"/>
        <v>06-Mar-2011</v>
      </c>
      <c r="E3083" s="2">
        <v>0.875</v>
      </c>
      <c r="F3083" s="1">
        <v>40608</v>
      </c>
      <c r="G3083" s="2">
        <v>0.99861111111111101</v>
      </c>
      <c r="H3083">
        <v>50</v>
      </c>
      <c r="I3083">
        <v>178</v>
      </c>
      <c r="J3083" t="s">
        <v>8</v>
      </c>
      <c r="K3083" t="s">
        <v>21</v>
      </c>
      <c r="L3083" t="str">
        <f t="shared" si="193"/>
        <v>Evening</v>
      </c>
      <c r="M3083" t="str">
        <f t="shared" si="194"/>
        <v>21</v>
      </c>
      <c r="N3083" t="str">
        <f t="shared" si="195"/>
        <v>23</v>
      </c>
    </row>
    <row r="3084" spans="1:14" x14ac:dyDescent="0.3">
      <c r="A3084">
        <v>1</v>
      </c>
      <c r="B3084">
        <v>5</v>
      </c>
      <c r="C3084" s="1">
        <v>40608</v>
      </c>
      <c r="D3084" s="21" t="str">
        <f t="shared" si="192"/>
        <v>06-Mar-2011</v>
      </c>
      <c r="E3084" s="2">
        <v>0.90486111111111101</v>
      </c>
      <c r="F3084" s="1">
        <v>40608</v>
      </c>
      <c r="G3084" s="2">
        <v>0.98055555555555562</v>
      </c>
      <c r="H3084">
        <v>50</v>
      </c>
      <c r="I3084">
        <v>109</v>
      </c>
      <c r="J3084" t="s">
        <v>8</v>
      </c>
      <c r="K3084" t="s">
        <v>21</v>
      </c>
      <c r="L3084" t="str">
        <f t="shared" si="193"/>
        <v>Evening</v>
      </c>
      <c r="M3084" t="str">
        <f t="shared" si="194"/>
        <v>21</v>
      </c>
      <c r="N3084" t="str">
        <f t="shared" si="195"/>
        <v>23</v>
      </c>
    </row>
    <row r="3085" spans="1:14" x14ac:dyDescent="0.3">
      <c r="A3085">
        <v>1</v>
      </c>
      <c r="B3085">
        <v>5</v>
      </c>
      <c r="C3085" s="1">
        <v>40608</v>
      </c>
      <c r="D3085" s="21" t="str">
        <f t="shared" si="192"/>
        <v>06-Mar-2011</v>
      </c>
      <c r="E3085" s="2">
        <v>0.90555555555555556</v>
      </c>
      <c r="F3085" s="1">
        <v>40608</v>
      </c>
      <c r="G3085" s="2">
        <v>0.98749999999999993</v>
      </c>
      <c r="H3085">
        <v>50</v>
      </c>
      <c r="I3085">
        <v>118</v>
      </c>
      <c r="J3085" t="s">
        <v>8</v>
      </c>
      <c r="K3085" t="s">
        <v>21</v>
      </c>
      <c r="L3085" t="str">
        <f t="shared" si="193"/>
        <v>Evening</v>
      </c>
      <c r="M3085" t="str">
        <f t="shared" si="194"/>
        <v>21</v>
      </c>
      <c r="N3085" t="str">
        <f t="shared" si="195"/>
        <v>23</v>
      </c>
    </row>
    <row r="3086" spans="1:14" x14ac:dyDescent="0.3">
      <c r="A3086">
        <v>1</v>
      </c>
      <c r="B3086">
        <v>5</v>
      </c>
      <c r="C3086" s="1">
        <v>40608</v>
      </c>
      <c r="D3086" s="21" t="str">
        <f t="shared" si="192"/>
        <v>06-Mar-2011</v>
      </c>
      <c r="E3086" s="2">
        <v>0.91805555555555562</v>
      </c>
      <c r="F3086" s="1">
        <v>40609</v>
      </c>
      <c r="G3086" s="2">
        <v>4.3750000000000004E-2</v>
      </c>
      <c r="H3086">
        <v>70</v>
      </c>
      <c r="I3086">
        <v>181</v>
      </c>
      <c r="J3086" t="s">
        <v>8</v>
      </c>
      <c r="K3086" t="s">
        <v>21</v>
      </c>
      <c r="L3086" t="str">
        <f t="shared" si="193"/>
        <v>Night</v>
      </c>
      <c r="M3086" t="str">
        <f t="shared" si="194"/>
        <v>22</v>
      </c>
      <c r="N3086" t="str">
        <f t="shared" si="195"/>
        <v>01</v>
      </c>
    </row>
    <row r="3087" spans="1:14" x14ac:dyDescent="0.3">
      <c r="A3087">
        <v>1</v>
      </c>
      <c r="B3087">
        <v>5</v>
      </c>
      <c r="C3087" s="1">
        <v>40614</v>
      </c>
      <c r="D3087" s="21" t="str">
        <f t="shared" si="192"/>
        <v>12-Mar-2011</v>
      </c>
      <c r="E3087" s="2">
        <v>0.4770833333333333</v>
      </c>
      <c r="F3087" s="1">
        <v>40614</v>
      </c>
      <c r="G3087" s="2">
        <v>0.56458333333333333</v>
      </c>
      <c r="H3087">
        <v>50</v>
      </c>
      <c r="I3087">
        <v>126</v>
      </c>
      <c r="J3087" t="s">
        <v>8</v>
      </c>
      <c r="K3087" t="s">
        <v>18</v>
      </c>
      <c r="L3087" t="str">
        <f t="shared" si="193"/>
        <v>Morning</v>
      </c>
      <c r="M3087" t="str">
        <f t="shared" si="194"/>
        <v>11</v>
      </c>
      <c r="N3087" t="str">
        <f t="shared" si="195"/>
        <v>13</v>
      </c>
    </row>
    <row r="3088" spans="1:14" x14ac:dyDescent="0.3">
      <c r="A3088">
        <v>1</v>
      </c>
      <c r="B3088">
        <v>6</v>
      </c>
      <c r="C3088" s="1">
        <v>40614</v>
      </c>
      <c r="D3088" s="21" t="str">
        <f t="shared" si="192"/>
        <v>12-Mar-2011</v>
      </c>
      <c r="E3088" s="2">
        <v>0.48680555555555555</v>
      </c>
      <c r="F3088" s="1">
        <v>40614</v>
      </c>
      <c r="G3088" s="2">
        <v>0.71666666666666667</v>
      </c>
      <c r="H3088">
        <v>110</v>
      </c>
      <c r="I3088">
        <v>331</v>
      </c>
      <c r="J3088" t="s">
        <v>8</v>
      </c>
      <c r="K3088" t="s">
        <v>18</v>
      </c>
      <c r="L3088" t="str">
        <f t="shared" si="193"/>
        <v>Morning</v>
      </c>
      <c r="M3088" t="str">
        <f t="shared" si="194"/>
        <v>11</v>
      </c>
      <c r="N3088" t="str">
        <f t="shared" si="195"/>
        <v>17</v>
      </c>
    </row>
    <row r="3089" spans="1:14" x14ac:dyDescent="0.3">
      <c r="A3089">
        <v>1</v>
      </c>
      <c r="B3089">
        <v>5</v>
      </c>
      <c r="C3089" s="1">
        <v>40614</v>
      </c>
      <c r="D3089" s="21" t="str">
        <f t="shared" si="192"/>
        <v>12-Mar-2011</v>
      </c>
      <c r="E3089" s="2">
        <v>0.52638888888888891</v>
      </c>
      <c r="F3089" s="1">
        <v>40614</v>
      </c>
      <c r="G3089" s="2">
        <v>0.59652777777777777</v>
      </c>
      <c r="H3089">
        <v>50</v>
      </c>
      <c r="I3089">
        <v>101</v>
      </c>
      <c r="J3089" t="s">
        <v>8</v>
      </c>
      <c r="K3089" t="s">
        <v>18</v>
      </c>
      <c r="L3089" t="str">
        <f t="shared" si="193"/>
        <v>Morning</v>
      </c>
      <c r="M3089" t="str">
        <f t="shared" si="194"/>
        <v>12</v>
      </c>
      <c r="N3089" t="str">
        <f t="shared" si="195"/>
        <v>14</v>
      </c>
    </row>
    <row r="3090" spans="1:14" x14ac:dyDescent="0.3">
      <c r="A3090">
        <v>1</v>
      </c>
      <c r="B3090">
        <v>5</v>
      </c>
      <c r="C3090" s="1">
        <v>40614</v>
      </c>
      <c r="D3090" s="21" t="str">
        <f t="shared" si="192"/>
        <v>12-Mar-2011</v>
      </c>
      <c r="E3090" s="2">
        <v>0.56874999999999998</v>
      </c>
      <c r="F3090" s="1">
        <v>40614</v>
      </c>
      <c r="G3090" s="2">
        <v>0.63888888888888895</v>
      </c>
      <c r="H3090">
        <v>50</v>
      </c>
      <c r="I3090">
        <v>101</v>
      </c>
      <c r="J3090" t="s">
        <v>8</v>
      </c>
      <c r="K3090" t="s">
        <v>18</v>
      </c>
      <c r="L3090" t="str">
        <f t="shared" si="193"/>
        <v>Morning</v>
      </c>
      <c r="M3090" t="str">
        <f t="shared" si="194"/>
        <v>13</v>
      </c>
      <c r="N3090" t="str">
        <f t="shared" si="195"/>
        <v>15</v>
      </c>
    </row>
    <row r="3091" spans="1:14" x14ac:dyDescent="0.3">
      <c r="A3091">
        <v>1</v>
      </c>
      <c r="B3091">
        <v>6</v>
      </c>
      <c r="C3091" s="1">
        <v>40614</v>
      </c>
      <c r="D3091" s="21" t="str">
        <f t="shared" si="192"/>
        <v>12-Mar-2011</v>
      </c>
      <c r="E3091" s="2">
        <v>0.60486111111111118</v>
      </c>
      <c r="F3091" s="1">
        <v>40614</v>
      </c>
      <c r="G3091" s="2">
        <v>0.83958333333333324</v>
      </c>
      <c r="H3091">
        <v>110</v>
      </c>
      <c r="I3091">
        <v>338</v>
      </c>
      <c r="J3091" t="s">
        <v>8</v>
      </c>
      <c r="K3091" t="s">
        <v>18</v>
      </c>
      <c r="L3091" t="str">
        <f t="shared" si="193"/>
        <v>Afternoon</v>
      </c>
      <c r="M3091" t="str">
        <f t="shared" si="194"/>
        <v>14</v>
      </c>
      <c r="N3091" t="str">
        <f t="shared" si="195"/>
        <v>20</v>
      </c>
    </row>
    <row r="3092" spans="1:14" x14ac:dyDescent="0.3">
      <c r="A3092">
        <v>1</v>
      </c>
      <c r="B3092">
        <v>6</v>
      </c>
      <c r="C3092" s="1">
        <v>40614</v>
      </c>
      <c r="D3092" s="21" t="str">
        <f t="shared" si="192"/>
        <v>12-Mar-2011</v>
      </c>
      <c r="E3092" s="2">
        <v>0.6166666666666667</v>
      </c>
      <c r="F3092" s="1">
        <v>40614</v>
      </c>
      <c r="G3092" s="2">
        <v>0.64861111111111114</v>
      </c>
      <c r="H3092">
        <v>50</v>
      </c>
      <c r="I3092">
        <v>46</v>
      </c>
      <c r="J3092" t="s">
        <v>8</v>
      </c>
      <c r="K3092" t="s">
        <v>18</v>
      </c>
      <c r="L3092" t="str">
        <f t="shared" si="193"/>
        <v>Afternoon</v>
      </c>
      <c r="M3092" t="str">
        <f t="shared" si="194"/>
        <v>14</v>
      </c>
      <c r="N3092" t="str">
        <f t="shared" si="195"/>
        <v>15</v>
      </c>
    </row>
    <row r="3093" spans="1:14" x14ac:dyDescent="0.3">
      <c r="A3093">
        <v>1</v>
      </c>
      <c r="B3093">
        <v>5</v>
      </c>
      <c r="C3093" s="1">
        <v>40614</v>
      </c>
      <c r="D3093" s="21" t="str">
        <f t="shared" si="192"/>
        <v>12-Mar-2011</v>
      </c>
      <c r="E3093" s="2">
        <v>0.61944444444444446</v>
      </c>
      <c r="F3093" s="1">
        <v>40614</v>
      </c>
      <c r="G3093" s="2">
        <v>0.72777777777777775</v>
      </c>
      <c r="H3093">
        <v>50</v>
      </c>
      <c r="I3093">
        <v>156</v>
      </c>
      <c r="J3093" t="s">
        <v>8</v>
      </c>
      <c r="K3093" t="s">
        <v>18</v>
      </c>
      <c r="L3093" t="str">
        <f t="shared" si="193"/>
        <v>Afternoon</v>
      </c>
      <c r="M3093" t="str">
        <f t="shared" si="194"/>
        <v>14</v>
      </c>
      <c r="N3093" t="str">
        <f t="shared" si="195"/>
        <v>17</v>
      </c>
    </row>
    <row r="3094" spans="1:14" x14ac:dyDescent="0.3">
      <c r="A3094">
        <v>1</v>
      </c>
      <c r="B3094">
        <v>6</v>
      </c>
      <c r="C3094" s="1">
        <v>40614</v>
      </c>
      <c r="D3094" s="21" t="str">
        <f t="shared" si="192"/>
        <v>12-Mar-2011</v>
      </c>
      <c r="E3094" s="2">
        <v>0.6430555555555556</v>
      </c>
      <c r="F3094" s="1">
        <v>40614</v>
      </c>
      <c r="G3094" s="2">
        <v>0.77222222222222225</v>
      </c>
      <c r="H3094">
        <v>70</v>
      </c>
      <c r="I3094">
        <v>186</v>
      </c>
      <c r="J3094" t="s">
        <v>8</v>
      </c>
      <c r="K3094" t="s">
        <v>18</v>
      </c>
      <c r="L3094" t="str">
        <f t="shared" si="193"/>
        <v>Afternoon</v>
      </c>
      <c r="M3094" t="str">
        <f t="shared" si="194"/>
        <v>15</v>
      </c>
      <c r="N3094" t="str">
        <f t="shared" si="195"/>
        <v>18</v>
      </c>
    </row>
    <row r="3095" spans="1:14" x14ac:dyDescent="0.3">
      <c r="A3095">
        <v>1</v>
      </c>
      <c r="B3095">
        <v>5</v>
      </c>
      <c r="C3095" s="1">
        <v>40614</v>
      </c>
      <c r="D3095" s="21" t="str">
        <f t="shared" si="192"/>
        <v>12-Mar-2011</v>
      </c>
      <c r="E3095" s="2">
        <v>0.65277777777777779</v>
      </c>
      <c r="F3095" s="1">
        <v>40614</v>
      </c>
      <c r="G3095" s="2">
        <v>0.75208333333333333</v>
      </c>
      <c r="H3095">
        <v>50</v>
      </c>
      <c r="I3095">
        <v>143</v>
      </c>
      <c r="J3095" t="s">
        <v>8</v>
      </c>
      <c r="K3095" t="s">
        <v>18</v>
      </c>
      <c r="L3095" t="str">
        <f t="shared" si="193"/>
        <v>Afternoon</v>
      </c>
      <c r="M3095" t="str">
        <f t="shared" si="194"/>
        <v>15</v>
      </c>
      <c r="N3095" t="str">
        <f t="shared" si="195"/>
        <v>18</v>
      </c>
    </row>
    <row r="3096" spans="1:14" x14ac:dyDescent="0.3">
      <c r="A3096">
        <v>1</v>
      </c>
      <c r="B3096">
        <v>5</v>
      </c>
      <c r="C3096" s="1">
        <v>40614</v>
      </c>
      <c r="D3096" s="21" t="str">
        <f t="shared" si="192"/>
        <v>12-Mar-2011</v>
      </c>
      <c r="E3096" s="2">
        <v>0.71875</v>
      </c>
      <c r="F3096" s="1">
        <v>40614</v>
      </c>
      <c r="G3096" s="2">
        <v>0.73333333333333339</v>
      </c>
      <c r="H3096">
        <v>50</v>
      </c>
      <c r="I3096">
        <v>21</v>
      </c>
      <c r="J3096" t="s">
        <v>8</v>
      </c>
      <c r="K3096" t="s">
        <v>18</v>
      </c>
      <c r="L3096" t="str">
        <f t="shared" si="193"/>
        <v>Afternoon</v>
      </c>
      <c r="M3096" t="str">
        <f t="shared" si="194"/>
        <v>17</v>
      </c>
      <c r="N3096" t="str">
        <f t="shared" si="195"/>
        <v>17</v>
      </c>
    </row>
    <row r="3097" spans="1:14" x14ac:dyDescent="0.3">
      <c r="A3097">
        <v>1</v>
      </c>
      <c r="B3097">
        <v>6</v>
      </c>
      <c r="C3097" s="1">
        <v>40614</v>
      </c>
      <c r="D3097" s="21" t="str">
        <f t="shared" si="192"/>
        <v>12-Mar-2011</v>
      </c>
      <c r="E3097" s="2">
        <v>0.74236111111111114</v>
      </c>
      <c r="F3097" s="1">
        <v>40614</v>
      </c>
      <c r="G3097" s="2">
        <v>0.79305555555555562</v>
      </c>
      <c r="H3097">
        <v>50</v>
      </c>
      <c r="I3097">
        <v>73</v>
      </c>
      <c r="J3097" t="s">
        <v>8</v>
      </c>
      <c r="K3097" t="s">
        <v>18</v>
      </c>
      <c r="L3097" t="str">
        <f t="shared" si="193"/>
        <v>Afternoon</v>
      </c>
      <c r="M3097" t="str">
        <f t="shared" si="194"/>
        <v>17</v>
      </c>
      <c r="N3097" t="str">
        <f t="shared" si="195"/>
        <v>19</v>
      </c>
    </row>
    <row r="3098" spans="1:14" x14ac:dyDescent="0.3">
      <c r="A3098">
        <v>1</v>
      </c>
      <c r="B3098">
        <v>5</v>
      </c>
      <c r="C3098" s="1">
        <v>40614</v>
      </c>
      <c r="D3098" s="21" t="str">
        <f t="shared" si="192"/>
        <v>12-Mar-2011</v>
      </c>
      <c r="E3098" s="2">
        <v>0.78680555555555554</v>
      </c>
      <c r="F3098" s="1">
        <v>40614</v>
      </c>
      <c r="G3098" s="2">
        <v>0.84791666666666676</v>
      </c>
      <c r="H3098">
        <v>50</v>
      </c>
      <c r="I3098">
        <v>88</v>
      </c>
      <c r="J3098" t="s">
        <v>8</v>
      </c>
      <c r="K3098" t="s">
        <v>18</v>
      </c>
      <c r="L3098" t="str">
        <f t="shared" si="193"/>
        <v>Evening</v>
      </c>
      <c r="M3098" t="str">
        <f t="shared" si="194"/>
        <v>18</v>
      </c>
      <c r="N3098" t="str">
        <f t="shared" si="195"/>
        <v>20</v>
      </c>
    </row>
    <row r="3099" spans="1:14" x14ac:dyDescent="0.3">
      <c r="A3099">
        <v>1</v>
      </c>
      <c r="B3099">
        <v>5</v>
      </c>
      <c r="C3099" s="1">
        <v>40614</v>
      </c>
      <c r="D3099" s="21" t="str">
        <f t="shared" si="192"/>
        <v>12-Mar-2011</v>
      </c>
      <c r="E3099" s="2">
        <v>0.78680555555555554</v>
      </c>
      <c r="F3099" s="1">
        <v>40614</v>
      </c>
      <c r="G3099" s="2">
        <v>0.8520833333333333</v>
      </c>
      <c r="H3099">
        <v>50</v>
      </c>
      <c r="I3099">
        <v>94</v>
      </c>
      <c r="J3099" t="s">
        <v>8</v>
      </c>
      <c r="K3099" t="s">
        <v>18</v>
      </c>
      <c r="L3099" t="str">
        <f t="shared" si="193"/>
        <v>Evening</v>
      </c>
      <c r="M3099" t="str">
        <f t="shared" si="194"/>
        <v>18</v>
      </c>
      <c r="N3099" t="str">
        <f t="shared" si="195"/>
        <v>20</v>
      </c>
    </row>
    <row r="3100" spans="1:14" x14ac:dyDescent="0.3">
      <c r="A3100">
        <v>1</v>
      </c>
      <c r="B3100">
        <v>5</v>
      </c>
      <c r="C3100" s="1">
        <v>40614</v>
      </c>
      <c r="D3100" s="21" t="str">
        <f t="shared" si="192"/>
        <v>12-Mar-2011</v>
      </c>
      <c r="E3100" s="2">
        <v>0.80208333333333337</v>
      </c>
      <c r="F3100" s="1">
        <v>40614</v>
      </c>
      <c r="G3100" s="2">
        <v>0.81944444444444453</v>
      </c>
      <c r="H3100">
        <v>50</v>
      </c>
      <c r="I3100">
        <v>25</v>
      </c>
      <c r="J3100" t="s">
        <v>8</v>
      </c>
      <c r="K3100" t="s">
        <v>18</v>
      </c>
      <c r="L3100" t="str">
        <f t="shared" si="193"/>
        <v>Evening</v>
      </c>
      <c r="M3100" t="str">
        <f t="shared" si="194"/>
        <v>19</v>
      </c>
      <c r="N3100" t="str">
        <f t="shared" si="195"/>
        <v>19</v>
      </c>
    </row>
    <row r="3101" spans="1:14" x14ac:dyDescent="0.3">
      <c r="A3101">
        <v>1</v>
      </c>
      <c r="B3101">
        <v>5</v>
      </c>
      <c r="C3101" s="1">
        <v>40614</v>
      </c>
      <c r="D3101" s="21" t="str">
        <f t="shared" si="192"/>
        <v>12-Mar-2011</v>
      </c>
      <c r="E3101" s="2">
        <v>0.88750000000000007</v>
      </c>
      <c r="F3101" s="1">
        <v>40614</v>
      </c>
      <c r="G3101" s="2">
        <v>0.96527777777777779</v>
      </c>
      <c r="H3101">
        <v>50</v>
      </c>
      <c r="I3101">
        <v>112</v>
      </c>
      <c r="J3101" t="s">
        <v>8</v>
      </c>
      <c r="K3101" t="s">
        <v>18</v>
      </c>
      <c r="L3101" t="str">
        <f t="shared" si="193"/>
        <v>Evening</v>
      </c>
      <c r="M3101" t="str">
        <f t="shared" si="194"/>
        <v>21</v>
      </c>
      <c r="N3101" t="str">
        <f t="shared" si="195"/>
        <v>23</v>
      </c>
    </row>
    <row r="3102" spans="1:14" x14ac:dyDescent="0.3">
      <c r="A3102">
        <v>1</v>
      </c>
      <c r="B3102">
        <v>5</v>
      </c>
      <c r="C3102" s="1">
        <v>40615</v>
      </c>
      <c r="D3102" s="21" t="str">
        <f t="shared" si="192"/>
        <v>13-Mar-2011</v>
      </c>
      <c r="E3102" s="2">
        <v>3.125E-2</v>
      </c>
      <c r="F3102" s="1">
        <v>40615</v>
      </c>
      <c r="G3102" s="2">
        <v>0.34652777777777777</v>
      </c>
      <c r="H3102">
        <v>0</v>
      </c>
      <c r="I3102">
        <v>454</v>
      </c>
      <c r="J3102" t="s">
        <v>19</v>
      </c>
      <c r="K3102" t="s">
        <v>21</v>
      </c>
      <c r="L3102" t="str">
        <f t="shared" si="193"/>
        <v>Night</v>
      </c>
      <c r="M3102" t="str">
        <f t="shared" si="194"/>
        <v>0</v>
      </c>
      <c r="N3102" t="str">
        <f t="shared" si="195"/>
        <v>08</v>
      </c>
    </row>
    <row r="3103" spans="1:14" x14ac:dyDescent="0.3">
      <c r="A3103">
        <v>1</v>
      </c>
      <c r="B3103">
        <v>5</v>
      </c>
      <c r="C3103" s="1">
        <v>40615</v>
      </c>
      <c r="D3103" s="21" t="str">
        <f t="shared" si="192"/>
        <v>13-Mar-2011</v>
      </c>
      <c r="E3103" s="2">
        <v>0.51666666666666672</v>
      </c>
      <c r="F3103" s="1">
        <v>40615</v>
      </c>
      <c r="G3103" s="2">
        <v>0.63750000000000007</v>
      </c>
      <c r="H3103">
        <v>50</v>
      </c>
      <c r="I3103">
        <v>174</v>
      </c>
      <c r="J3103" t="s">
        <v>8</v>
      </c>
      <c r="K3103" t="s">
        <v>21</v>
      </c>
      <c r="L3103" t="str">
        <f t="shared" si="193"/>
        <v>Morning</v>
      </c>
      <c r="M3103" t="str">
        <f t="shared" si="194"/>
        <v>12</v>
      </c>
      <c r="N3103" t="str">
        <f t="shared" si="195"/>
        <v>15</v>
      </c>
    </row>
    <row r="3104" spans="1:14" x14ac:dyDescent="0.3">
      <c r="A3104">
        <v>1</v>
      </c>
      <c r="B3104">
        <v>5</v>
      </c>
      <c r="C3104" s="1">
        <v>40615</v>
      </c>
      <c r="D3104" s="21" t="str">
        <f t="shared" si="192"/>
        <v>13-Mar-2011</v>
      </c>
      <c r="E3104" s="2">
        <v>0.55694444444444446</v>
      </c>
      <c r="F3104" s="1">
        <v>40615</v>
      </c>
      <c r="G3104" s="2">
        <v>0.67152777777777783</v>
      </c>
      <c r="H3104">
        <v>50</v>
      </c>
      <c r="I3104">
        <v>165</v>
      </c>
      <c r="J3104" t="s">
        <v>8</v>
      </c>
      <c r="K3104" t="s">
        <v>21</v>
      </c>
      <c r="L3104" t="str">
        <f t="shared" si="193"/>
        <v>Morning</v>
      </c>
      <c r="M3104" t="str">
        <f t="shared" si="194"/>
        <v>13</v>
      </c>
      <c r="N3104" t="str">
        <f t="shared" si="195"/>
        <v>16</v>
      </c>
    </row>
    <row r="3105" spans="1:14" x14ac:dyDescent="0.3">
      <c r="A3105">
        <v>1</v>
      </c>
      <c r="B3105">
        <v>8</v>
      </c>
      <c r="C3105" s="1">
        <v>40615</v>
      </c>
      <c r="D3105" s="21" t="str">
        <f t="shared" si="192"/>
        <v>13-Mar-2011</v>
      </c>
      <c r="E3105" s="2">
        <v>0.58611111111111114</v>
      </c>
      <c r="F3105" s="1">
        <v>40615</v>
      </c>
      <c r="G3105" s="2">
        <v>0.71527777777777779</v>
      </c>
      <c r="H3105">
        <v>70</v>
      </c>
      <c r="I3105">
        <v>186</v>
      </c>
      <c r="J3105" t="s">
        <v>8</v>
      </c>
      <c r="K3105" t="s">
        <v>21</v>
      </c>
      <c r="L3105" t="str">
        <f t="shared" si="193"/>
        <v>Afternoon</v>
      </c>
      <c r="M3105" t="str">
        <f t="shared" si="194"/>
        <v>14</v>
      </c>
      <c r="N3105" t="str">
        <f t="shared" si="195"/>
        <v>17</v>
      </c>
    </row>
    <row r="3106" spans="1:14" x14ac:dyDescent="0.3">
      <c r="A3106">
        <v>1</v>
      </c>
      <c r="B3106">
        <v>8</v>
      </c>
      <c r="C3106" s="1">
        <v>40615</v>
      </c>
      <c r="D3106" s="21" t="str">
        <f t="shared" si="192"/>
        <v>13-Mar-2011</v>
      </c>
      <c r="E3106" s="2">
        <v>0.6166666666666667</v>
      </c>
      <c r="F3106" s="1">
        <v>40615</v>
      </c>
      <c r="G3106" s="2">
        <v>0.85486111111111107</v>
      </c>
      <c r="H3106">
        <v>110</v>
      </c>
      <c r="I3106">
        <v>343</v>
      </c>
      <c r="J3106" t="s">
        <v>8</v>
      </c>
      <c r="K3106" t="s">
        <v>21</v>
      </c>
      <c r="L3106" t="str">
        <f t="shared" si="193"/>
        <v>Afternoon</v>
      </c>
      <c r="M3106" t="str">
        <f t="shared" si="194"/>
        <v>14</v>
      </c>
      <c r="N3106" t="str">
        <f t="shared" si="195"/>
        <v>20</v>
      </c>
    </row>
    <row r="3107" spans="1:14" x14ac:dyDescent="0.3">
      <c r="A3107">
        <v>1</v>
      </c>
      <c r="B3107">
        <v>8</v>
      </c>
      <c r="C3107" s="1">
        <v>40615</v>
      </c>
      <c r="D3107" s="21" t="str">
        <f t="shared" si="192"/>
        <v>13-Mar-2011</v>
      </c>
      <c r="E3107" s="2">
        <v>0.67986111111111114</v>
      </c>
      <c r="F3107" s="1">
        <v>40615</v>
      </c>
      <c r="G3107" s="2">
        <v>0.74097222222222225</v>
      </c>
      <c r="H3107">
        <v>50</v>
      </c>
      <c r="I3107">
        <v>88</v>
      </c>
      <c r="J3107" t="s">
        <v>8</v>
      </c>
      <c r="K3107" t="s">
        <v>21</v>
      </c>
      <c r="L3107" t="str">
        <f t="shared" si="193"/>
        <v>Afternoon</v>
      </c>
      <c r="M3107" t="str">
        <f t="shared" si="194"/>
        <v>16</v>
      </c>
      <c r="N3107" t="str">
        <f t="shared" si="195"/>
        <v>17</v>
      </c>
    </row>
    <row r="3108" spans="1:14" x14ac:dyDescent="0.3">
      <c r="A3108">
        <v>1</v>
      </c>
      <c r="B3108">
        <v>5</v>
      </c>
      <c r="C3108" s="1">
        <v>40615</v>
      </c>
      <c r="D3108" s="21" t="str">
        <f t="shared" si="192"/>
        <v>13-Mar-2011</v>
      </c>
      <c r="E3108" s="2">
        <v>0.68680555555555556</v>
      </c>
      <c r="F3108" s="1">
        <v>40615</v>
      </c>
      <c r="G3108" s="2">
        <v>0.90416666666666667</v>
      </c>
      <c r="H3108">
        <v>110</v>
      </c>
      <c r="I3108">
        <v>313</v>
      </c>
      <c r="J3108" t="s">
        <v>8</v>
      </c>
      <c r="K3108" t="s">
        <v>21</v>
      </c>
      <c r="L3108" t="str">
        <f t="shared" si="193"/>
        <v>Afternoon</v>
      </c>
      <c r="M3108" t="str">
        <f t="shared" si="194"/>
        <v>16</v>
      </c>
      <c r="N3108" t="str">
        <f t="shared" si="195"/>
        <v>21</v>
      </c>
    </row>
    <row r="3109" spans="1:14" x14ac:dyDescent="0.3">
      <c r="A3109">
        <v>1</v>
      </c>
      <c r="B3109">
        <v>5</v>
      </c>
      <c r="C3109" s="1">
        <v>40615</v>
      </c>
      <c r="D3109" s="21" t="str">
        <f t="shared" si="192"/>
        <v>13-Mar-2011</v>
      </c>
      <c r="E3109" s="2">
        <v>0.71527777777777779</v>
      </c>
      <c r="F3109" s="1">
        <v>40615</v>
      </c>
      <c r="G3109" s="2">
        <v>0.77013888888888893</v>
      </c>
      <c r="H3109">
        <v>50</v>
      </c>
      <c r="I3109">
        <v>79</v>
      </c>
      <c r="J3109" t="s">
        <v>8</v>
      </c>
      <c r="K3109" t="s">
        <v>21</v>
      </c>
      <c r="L3109" t="str">
        <f t="shared" si="193"/>
        <v>Afternoon</v>
      </c>
      <c r="M3109" t="str">
        <f t="shared" si="194"/>
        <v>17</v>
      </c>
      <c r="N3109" t="str">
        <f t="shared" si="195"/>
        <v>18</v>
      </c>
    </row>
    <row r="3110" spans="1:14" x14ac:dyDescent="0.3">
      <c r="A3110">
        <v>1</v>
      </c>
      <c r="B3110">
        <v>5</v>
      </c>
      <c r="C3110" s="1">
        <v>40615</v>
      </c>
      <c r="D3110" s="21" t="str">
        <f t="shared" si="192"/>
        <v>13-Mar-2011</v>
      </c>
      <c r="E3110" s="2">
        <v>0.76111111111111107</v>
      </c>
      <c r="F3110" s="1">
        <v>40615</v>
      </c>
      <c r="G3110" s="2">
        <v>0.82430555555555562</v>
      </c>
      <c r="H3110">
        <v>50</v>
      </c>
      <c r="I3110">
        <v>91</v>
      </c>
      <c r="J3110" t="s">
        <v>8</v>
      </c>
      <c r="K3110" t="s">
        <v>21</v>
      </c>
      <c r="L3110" t="str">
        <f t="shared" si="193"/>
        <v>Evening</v>
      </c>
      <c r="M3110" t="str">
        <f t="shared" si="194"/>
        <v>18</v>
      </c>
      <c r="N3110" t="str">
        <f t="shared" si="195"/>
        <v>19</v>
      </c>
    </row>
    <row r="3111" spans="1:14" x14ac:dyDescent="0.3">
      <c r="A3111">
        <v>1</v>
      </c>
      <c r="B3111">
        <v>6</v>
      </c>
      <c r="C3111" s="1">
        <v>40615</v>
      </c>
      <c r="D3111" s="21" t="str">
        <f t="shared" si="192"/>
        <v>13-Mar-2011</v>
      </c>
      <c r="E3111" s="2">
        <v>0.80208333333333337</v>
      </c>
      <c r="F3111" s="1">
        <v>40615</v>
      </c>
      <c r="G3111" s="2">
        <v>0.87847222222222221</v>
      </c>
      <c r="H3111">
        <v>50</v>
      </c>
      <c r="I3111">
        <v>110</v>
      </c>
      <c r="J3111" t="s">
        <v>8</v>
      </c>
      <c r="K3111" t="s">
        <v>21</v>
      </c>
      <c r="L3111" t="str">
        <f t="shared" si="193"/>
        <v>Evening</v>
      </c>
      <c r="M3111" t="str">
        <f t="shared" si="194"/>
        <v>19</v>
      </c>
      <c r="N3111" t="str">
        <f t="shared" si="195"/>
        <v>21</v>
      </c>
    </row>
    <row r="3112" spans="1:14" x14ac:dyDescent="0.3">
      <c r="A3112">
        <v>1</v>
      </c>
      <c r="B3112">
        <v>8</v>
      </c>
      <c r="C3112" s="1">
        <v>40615</v>
      </c>
      <c r="D3112" s="21" t="str">
        <f t="shared" si="192"/>
        <v>13-Mar-2011</v>
      </c>
      <c r="E3112" s="2">
        <v>0.81041666666666667</v>
      </c>
      <c r="F3112" s="1">
        <v>40615</v>
      </c>
      <c r="G3112" s="2">
        <v>0.91875000000000007</v>
      </c>
      <c r="H3112">
        <v>50</v>
      </c>
      <c r="I3112">
        <v>156</v>
      </c>
      <c r="J3112" t="s">
        <v>8</v>
      </c>
      <c r="K3112" t="s">
        <v>21</v>
      </c>
      <c r="L3112" t="str">
        <f t="shared" si="193"/>
        <v>Evening</v>
      </c>
      <c r="M3112" t="str">
        <f t="shared" si="194"/>
        <v>19</v>
      </c>
      <c r="N3112" t="str">
        <f t="shared" si="195"/>
        <v>22</v>
      </c>
    </row>
    <row r="3113" spans="1:14" x14ac:dyDescent="0.3">
      <c r="A3113">
        <v>1</v>
      </c>
      <c r="B3113">
        <v>6</v>
      </c>
      <c r="C3113" s="1">
        <v>40621</v>
      </c>
      <c r="D3113" s="21" t="str">
        <f t="shared" si="192"/>
        <v>19-Mar-2011</v>
      </c>
      <c r="E3113" s="2">
        <v>0.45763888888888887</v>
      </c>
      <c r="F3113" s="1">
        <v>40621</v>
      </c>
      <c r="G3113" s="2">
        <v>0.62569444444444444</v>
      </c>
      <c r="H3113">
        <v>90</v>
      </c>
      <c r="I3113">
        <v>242</v>
      </c>
      <c r="J3113" t="s">
        <v>8</v>
      </c>
      <c r="K3113" t="s">
        <v>18</v>
      </c>
      <c r="L3113" t="str">
        <f t="shared" si="193"/>
        <v>Morning</v>
      </c>
      <c r="M3113" t="str">
        <f t="shared" si="194"/>
        <v>10</v>
      </c>
      <c r="N3113" t="str">
        <f t="shared" si="195"/>
        <v>15</v>
      </c>
    </row>
    <row r="3114" spans="1:14" x14ac:dyDescent="0.3">
      <c r="A3114">
        <v>1</v>
      </c>
      <c r="B3114">
        <v>5</v>
      </c>
      <c r="C3114" s="1">
        <v>40621</v>
      </c>
      <c r="D3114" s="21" t="str">
        <f t="shared" si="192"/>
        <v>19-Mar-2011</v>
      </c>
      <c r="E3114" s="2">
        <v>0.46597222222222223</v>
      </c>
      <c r="F3114" s="1">
        <v>40621</v>
      </c>
      <c r="G3114" s="2">
        <v>0.53541666666666665</v>
      </c>
      <c r="H3114">
        <v>50</v>
      </c>
      <c r="I3114">
        <v>100</v>
      </c>
      <c r="J3114" t="s">
        <v>8</v>
      </c>
      <c r="K3114" t="s">
        <v>18</v>
      </c>
      <c r="L3114" t="str">
        <f t="shared" si="193"/>
        <v>Morning</v>
      </c>
      <c r="M3114" t="str">
        <f t="shared" si="194"/>
        <v>11</v>
      </c>
      <c r="N3114" t="str">
        <f t="shared" si="195"/>
        <v>12</v>
      </c>
    </row>
    <row r="3115" spans="1:14" x14ac:dyDescent="0.3">
      <c r="A3115">
        <v>1</v>
      </c>
      <c r="B3115">
        <v>5</v>
      </c>
      <c r="C3115" s="1">
        <v>40621</v>
      </c>
      <c r="D3115" s="21" t="str">
        <f t="shared" si="192"/>
        <v>19-Mar-2011</v>
      </c>
      <c r="E3115" s="2">
        <v>0.4909722222222222</v>
      </c>
      <c r="F3115" s="1">
        <v>40621</v>
      </c>
      <c r="G3115" s="2">
        <v>0.56736111111111109</v>
      </c>
      <c r="H3115">
        <v>50</v>
      </c>
      <c r="I3115">
        <v>110</v>
      </c>
      <c r="J3115" t="s">
        <v>8</v>
      </c>
      <c r="K3115" t="s">
        <v>18</v>
      </c>
      <c r="L3115" t="str">
        <f t="shared" si="193"/>
        <v>Morning</v>
      </c>
      <c r="M3115" t="str">
        <f t="shared" si="194"/>
        <v>11</v>
      </c>
      <c r="N3115" t="str">
        <f t="shared" si="195"/>
        <v>13</v>
      </c>
    </row>
    <row r="3116" spans="1:14" x14ac:dyDescent="0.3">
      <c r="A3116">
        <v>1</v>
      </c>
      <c r="B3116">
        <v>5</v>
      </c>
      <c r="C3116" s="1">
        <v>40621</v>
      </c>
      <c r="D3116" s="21" t="str">
        <f t="shared" si="192"/>
        <v>19-Mar-2011</v>
      </c>
      <c r="E3116" s="2">
        <v>0.49374999999999997</v>
      </c>
      <c r="F3116" s="1">
        <v>40621</v>
      </c>
      <c r="G3116" s="2">
        <v>0.54861111111111105</v>
      </c>
      <c r="H3116">
        <v>50</v>
      </c>
      <c r="I3116">
        <v>79</v>
      </c>
      <c r="J3116" t="s">
        <v>8</v>
      </c>
      <c r="K3116" t="s">
        <v>18</v>
      </c>
      <c r="L3116" t="str">
        <f t="shared" si="193"/>
        <v>Morning</v>
      </c>
      <c r="M3116" t="str">
        <f t="shared" si="194"/>
        <v>11</v>
      </c>
      <c r="N3116" t="str">
        <f t="shared" si="195"/>
        <v>13</v>
      </c>
    </row>
    <row r="3117" spans="1:14" x14ac:dyDescent="0.3">
      <c r="A3117">
        <v>1</v>
      </c>
      <c r="B3117">
        <v>5</v>
      </c>
      <c r="C3117" s="1">
        <v>40621</v>
      </c>
      <c r="D3117" s="21" t="str">
        <f t="shared" si="192"/>
        <v>19-Mar-2011</v>
      </c>
      <c r="E3117" s="2">
        <v>0.51874999999999993</v>
      </c>
      <c r="F3117" s="1">
        <v>40621</v>
      </c>
      <c r="G3117" s="2">
        <v>0.65972222222222221</v>
      </c>
      <c r="H3117">
        <v>70</v>
      </c>
      <c r="I3117">
        <v>203</v>
      </c>
      <c r="J3117" t="s">
        <v>8</v>
      </c>
      <c r="K3117" t="s">
        <v>18</v>
      </c>
      <c r="L3117" t="str">
        <f t="shared" si="193"/>
        <v>Morning</v>
      </c>
      <c r="M3117" t="str">
        <f t="shared" si="194"/>
        <v>12</v>
      </c>
      <c r="N3117" t="str">
        <f t="shared" si="195"/>
        <v>15</v>
      </c>
    </row>
    <row r="3118" spans="1:14" x14ac:dyDescent="0.3">
      <c r="A3118">
        <v>1</v>
      </c>
      <c r="B3118">
        <v>5</v>
      </c>
      <c r="C3118" s="1">
        <v>40621</v>
      </c>
      <c r="D3118" s="21" t="str">
        <f t="shared" si="192"/>
        <v>19-Mar-2011</v>
      </c>
      <c r="E3118" s="2">
        <v>0.52847222222222223</v>
      </c>
      <c r="F3118" s="1">
        <v>40621</v>
      </c>
      <c r="G3118" s="2">
        <v>0.54027777777777775</v>
      </c>
      <c r="H3118">
        <v>50</v>
      </c>
      <c r="I3118">
        <v>17</v>
      </c>
      <c r="J3118" t="s">
        <v>8</v>
      </c>
      <c r="K3118" t="s">
        <v>18</v>
      </c>
      <c r="L3118" t="str">
        <f t="shared" si="193"/>
        <v>Morning</v>
      </c>
      <c r="M3118" t="str">
        <f t="shared" si="194"/>
        <v>12</v>
      </c>
      <c r="N3118" t="str">
        <f t="shared" si="195"/>
        <v>12</v>
      </c>
    </row>
    <row r="3119" spans="1:14" x14ac:dyDescent="0.3">
      <c r="A3119">
        <v>1</v>
      </c>
      <c r="B3119">
        <v>6</v>
      </c>
      <c r="C3119" s="1">
        <v>40621</v>
      </c>
      <c r="D3119" s="21" t="str">
        <f t="shared" si="192"/>
        <v>19-Mar-2011</v>
      </c>
      <c r="E3119" s="2">
        <v>0.55763888888888891</v>
      </c>
      <c r="F3119" s="1">
        <v>40621</v>
      </c>
      <c r="G3119" s="2">
        <v>0.73263888888888884</v>
      </c>
      <c r="H3119">
        <v>90</v>
      </c>
      <c r="I3119">
        <v>252</v>
      </c>
      <c r="J3119" t="s">
        <v>8</v>
      </c>
      <c r="K3119" t="s">
        <v>18</v>
      </c>
      <c r="L3119" t="str">
        <f t="shared" si="193"/>
        <v>Morning</v>
      </c>
      <c r="M3119" t="str">
        <f t="shared" si="194"/>
        <v>13</v>
      </c>
      <c r="N3119" t="str">
        <f t="shared" si="195"/>
        <v>17</v>
      </c>
    </row>
    <row r="3120" spans="1:14" x14ac:dyDescent="0.3">
      <c r="A3120">
        <v>1</v>
      </c>
      <c r="B3120">
        <v>5</v>
      </c>
      <c r="C3120" s="1">
        <v>40621</v>
      </c>
      <c r="D3120" s="21" t="str">
        <f t="shared" si="192"/>
        <v>19-Mar-2011</v>
      </c>
      <c r="E3120" s="2">
        <v>0.6694444444444444</v>
      </c>
      <c r="F3120" s="1">
        <v>40621</v>
      </c>
      <c r="G3120" s="2">
        <v>0.72916666666666663</v>
      </c>
      <c r="H3120">
        <v>50</v>
      </c>
      <c r="I3120">
        <v>86</v>
      </c>
      <c r="J3120" t="s">
        <v>8</v>
      </c>
      <c r="K3120" t="s">
        <v>18</v>
      </c>
      <c r="L3120" t="str">
        <f t="shared" si="193"/>
        <v>Afternoon</v>
      </c>
      <c r="M3120" t="str">
        <f t="shared" si="194"/>
        <v>16</v>
      </c>
      <c r="N3120" t="str">
        <f t="shared" si="195"/>
        <v>17</v>
      </c>
    </row>
    <row r="3121" spans="1:14" x14ac:dyDescent="0.3">
      <c r="A3121">
        <v>1</v>
      </c>
      <c r="B3121">
        <v>6</v>
      </c>
      <c r="C3121" s="1">
        <v>40621</v>
      </c>
      <c r="D3121" s="21" t="str">
        <f t="shared" si="192"/>
        <v>19-Mar-2011</v>
      </c>
      <c r="E3121" s="2">
        <v>0.73055555555555562</v>
      </c>
      <c r="F3121" s="1">
        <v>40621</v>
      </c>
      <c r="G3121" s="2">
        <v>0.74444444444444446</v>
      </c>
      <c r="H3121">
        <v>50</v>
      </c>
      <c r="I3121">
        <v>20</v>
      </c>
      <c r="J3121" t="s">
        <v>8</v>
      </c>
      <c r="K3121" t="s">
        <v>18</v>
      </c>
      <c r="L3121" t="str">
        <f t="shared" si="193"/>
        <v>Afternoon</v>
      </c>
      <c r="M3121" t="str">
        <f t="shared" si="194"/>
        <v>17</v>
      </c>
      <c r="N3121" t="str">
        <f t="shared" si="195"/>
        <v>17</v>
      </c>
    </row>
    <row r="3122" spans="1:14" x14ac:dyDescent="0.3">
      <c r="A3122">
        <v>1</v>
      </c>
      <c r="B3122">
        <v>8</v>
      </c>
      <c r="C3122" s="1">
        <v>40621</v>
      </c>
      <c r="D3122" s="21" t="str">
        <f t="shared" si="192"/>
        <v>19-Mar-2011</v>
      </c>
      <c r="E3122" s="2">
        <v>0.73888888888888893</v>
      </c>
      <c r="F3122" s="1">
        <v>40621</v>
      </c>
      <c r="G3122" s="2">
        <v>0.79027777777777775</v>
      </c>
      <c r="H3122">
        <v>50</v>
      </c>
      <c r="I3122">
        <v>74</v>
      </c>
      <c r="J3122" t="s">
        <v>8</v>
      </c>
      <c r="K3122" t="s">
        <v>18</v>
      </c>
      <c r="L3122" t="str">
        <f t="shared" si="193"/>
        <v>Afternoon</v>
      </c>
      <c r="M3122" t="str">
        <f t="shared" si="194"/>
        <v>17</v>
      </c>
      <c r="N3122" t="str">
        <f t="shared" si="195"/>
        <v>18</v>
      </c>
    </row>
    <row r="3123" spans="1:14" x14ac:dyDescent="0.3">
      <c r="A3123">
        <v>1</v>
      </c>
      <c r="B3123">
        <v>5</v>
      </c>
      <c r="C3123" s="1">
        <v>40621</v>
      </c>
      <c r="D3123" s="21" t="str">
        <f t="shared" si="192"/>
        <v>19-Mar-2011</v>
      </c>
      <c r="E3123" s="2">
        <v>0.74930555555555556</v>
      </c>
      <c r="F3123" s="1">
        <v>40621</v>
      </c>
      <c r="G3123" s="2">
        <v>0.78125</v>
      </c>
      <c r="H3123">
        <v>50</v>
      </c>
      <c r="I3123">
        <v>46</v>
      </c>
      <c r="J3123" t="s">
        <v>8</v>
      </c>
      <c r="K3123" t="s">
        <v>18</v>
      </c>
      <c r="L3123" t="str">
        <f t="shared" si="193"/>
        <v>Afternoon</v>
      </c>
      <c r="M3123" t="str">
        <f t="shared" si="194"/>
        <v>17</v>
      </c>
      <c r="N3123" t="str">
        <f t="shared" si="195"/>
        <v>18</v>
      </c>
    </row>
    <row r="3124" spans="1:14" x14ac:dyDescent="0.3">
      <c r="A3124">
        <v>1</v>
      </c>
      <c r="B3124">
        <v>5</v>
      </c>
      <c r="C3124" s="1">
        <v>40621</v>
      </c>
      <c r="D3124" s="21" t="str">
        <f t="shared" si="192"/>
        <v>19-Mar-2011</v>
      </c>
      <c r="E3124" s="2">
        <v>0.7729166666666667</v>
      </c>
      <c r="F3124" s="1">
        <v>40621</v>
      </c>
      <c r="G3124" s="2">
        <v>0.80486111111111114</v>
      </c>
      <c r="H3124">
        <v>50</v>
      </c>
      <c r="I3124">
        <v>46</v>
      </c>
      <c r="J3124" t="s">
        <v>8</v>
      </c>
      <c r="K3124" t="s">
        <v>18</v>
      </c>
      <c r="L3124" t="str">
        <f t="shared" si="193"/>
        <v>Evening</v>
      </c>
      <c r="M3124" t="str">
        <f t="shared" si="194"/>
        <v>18</v>
      </c>
      <c r="N3124" t="str">
        <f t="shared" si="195"/>
        <v>19</v>
      </c>
    </row>
    <row r="3125" spans="1:14" x14ac:dyDescent="0.3">
      <c r="A3125">
        <v>1</v>
      </c>
      <c r="B3125">
        <v>5</v>
      </c>
      <c r="C3125" s="1">
        <v>40621</v>
      </c>
      <c r="D3125" s="21" t="str">
        <f t="shared" si="192"/>
        <v>19-Mar-2011</v>
      </c>
      <c r="E3125" s="2">
        <v>0.78402777777777777</v>
      </c>
      <c r="F3125" s="1">
        <v>40621</v>
      </c>
      <c r="G3125" s="2">
        <v>0.81736111111111109</v>
      </c>
      <c r="H3125">
        <v>50</v>
      </c>
      <c r="I3125">
        <v>48</v>
      </c>
      <c r="J3125" t="s">
        <v>8</v>
      </c>
      <c r="K3125" t="s">
        <v>18</v>
      </c>
      <c r="L3125" t="str">
        <f t="shared" si="193"/>
        <v>Evening</v>
      </c>
      <c r="M3125" t="str">
        <f t="shared" si="194"/>
        <v>18</v>
      </c>
      <c r="N3125" t="str">
        <f t="shared" si="195"/>
        <v>19</v>
      </c>
    </row>
    <row r="3126" spans="1:14" x14ac:dyDescent="0.3">
      <c r="A3126">
        <v>1</v>
      </c>
      <c r="B3126">
        <v>5</v>
      </c>
      <c r="C3126" s="1">
        <v>40621</v>
      </c>
      <c r="D3126" s="21" t="str">
        <f t="shared" si="192"/>
        <v>19-Mar-2011</v>
      </c>
      <c r="E3126" s="2">
        <v>0.8041666666666667</v>
      </c>
      <c r="F3126" s="1">
        <v>40621</v>
      </c>
      <c r="G3126" s="2">
        <v>0.91111111111111109</v>
      </c>
      <c r="H3126">
        <v>50</v>
      </c>
      <c r="I3126">
        <v>154</v>
      </c>
      <c r="J3126" t="s">
        <v>8</v>
      </c>
      <c r="K3126" t="s">
        <v>18</v>
      </c>
      <c r="L3126" t="str">
        <f t="shared" si="193"/>
        <v>Evening</v>
      </c>
      <c r="M3126" t="str">
        <f t="shared" si="194"/>
        <v>19</v>
      </c>
      <c r="N3126" t="str">
        <f t="shared" si="195"/>
        <v>21</v>
      </c>
    </row>
    <row r="3127" spans="1:14" x14ac:dyDescent="0.3">
      <c r="A3127">
        <v>1</v>
      </c>
      <c r="B3127">
        <v>5</v>
      </c>
      <c r="C3127" s="1">
        <v>40621</v>
      </c>
      <c r="D3127" s="21" t="str">
        <f t="shared" si="192"/>
        <v>19-Mar-2011</v>
      </c>
      <c r="E3127" s="2">
        <v>0.80555555555555547</v>
      </c>
      <c r="F3127" s="1">
        <v>40621</v>
      </c>
      <c r="G3127" s="2">
        <v>0.89166666666666661</v>
      </c>
      <c r="H3127">
        <v>50</v>
      </c>
      <c r="I3127">
        <v>124</v>
      </c>
      <c r="J3127" t="s">
        <v>8</v>
      </c>
      <c r="K3127" t="s">
        <v>18</v>
      </c>
      <c r="L3127" t="str">
        <f t="shared" si="193"/>
        <v>Evening</v>
      </c>
      <c r="M3127" t="str">
        <f t="shared" si="194"/>
        <v>19</v>
      </c>
      <c r="N3127" t="str">
        <f t="shared" si="195"/>
        <v>21</v>
      </c>
    </row>
    <row r="3128" spans="1:14" x14ac:dyDescent="0.3">
      <c r="A3128">
        <v>1</v>
      </c>
      <c r="B3128">
        <v>5</v>
      </c>
      <c r="C3128" s="1">
        <v>40621</v>
      </c>
      <c r="D3128" s="21" t="str">
        <f t="shared" si="192"/>
        <v>19-Mar-2011</v>
      </c>
      <c r="E3128" s="2">
        <v>0.81458333333333333</v>
      </c>
      <c r="F3128" s="1">
        <v>40621</v>
      </c>
      <c r="G3128" s="2">
        <v>0.86805555555555547</v>
      </c>
      <c r="H3128">
        <v>50</v>
      </c>
      <c r="I3128">
        <v>77</v>
      </c>
      <c r="J3128" t="s">
        <v>8</v>
      </c>
      <c r="K3128" t="s">
        <v>18</v>
      </c>
      <c r="L3128" t="str">
        <f t="shared" si="193"/>
        <v>Evening</v>
      </c>
      <c r="M3128" t="str">
        <f t="shared" si="194"/>
        <v>19</v>
      </c>
      <c r="N3128" t="str">
        <f t="shared" si="195"/>
        <v>20</v>
      </c>
    </row>
    <row r="3129" spans="1:14" x14ac:dyDescent="0.3">
      <c r="A3129">
        <v>1</v>
      </c>
      <c r="B3129">
        <v>5</v>
      </c>
      <c r="C3129" s="1">
        <v>40621</v>
      </c>
      <c r="D3129" s="21" t="str">
        <f t="shared" si="192"/>
        <v>19-Mar-2011</v>
      </c>
      <c r="E3129" s="2">
        <v>0.86458333333333337</v>
      </c>
      <c r="F3129" s="1">
        <v>40622</v>
      </c>
      <c r="G3129" s="2">
        <v>1.3888888888888889E-3</v>
      </c>
      <c r="H3129">
        <v>70</v>
      </c>
      <c r="I3129">
        <v>197</v>
      </c>
      <c r="J3129" t="s">
        <v>8</v>
      </c>
      <c r="K3129" t="s">
        <v>18</v>
      </c>
      <c r="L3129" t="str">
        <f t="shared" si="193"/>
        <v>Evening</v>
      </c>
      <c r="M3129" t="str">
        <f t="shared" si="194"/>
        <v>20</v>
      </c>
      <c r="N3129" t="str">
        <f t="shared" si="195"/>
        <v>00</v>
      </c>
    </row>
    <row r="3130" spans="1:14" x14ac:dyDescent="0.3">
      <c r="A3130">
        <v>1</v>
      </c>
      <c r="B3130">
        <v>6</v>
      </c>
      <c r="C3130" s="1">
        <v>40621</v>
      </c>
      <c r="D3130" s="21" t="str">
        <f t="shared" si="192"/>
        <v>19-Mar-2011</v>
      </c>
      <c r="E3130" s="2">
        <v>0.87013888888888891</v>
      </c>
      <c r="F3130" s="1">
        <v>40621</v>
      </c>
      <c r="G3130" s="2">
        <v>0.96666666666666667</v>
      </c>
      <c r="H3130">
        <v>50</v>
      </c>
      <c r="I3130">
        <v>139</v>
      </c>
      <c r="J3130" t="s">
        <v>8</v>
      </c>
      <c r="K3130" t="s">
        <v>18</v>
      </c>
      <c r="L3130" t="str">
        <f t="shared" si="193"/>
        <v>Evening</v>
      </c>
      <c r="M3130" t="str">
        <f t="shared" si="194"/>
        <v>20</v>
      </c>
      <c r="N3130" t="str">
        <f t="shared" si="195"/>
        <v>23</v>
      </c>
    </row>
    <row r="3131" spans="1:14" x14ac:dyDescent="0.3">
      <c r="A3131">
        <v>1</v>
      </c>
      <c r="B3131">
        <v>5</v>
      </c>
      <c r="C3131" s="1">
        <v>40622</v>
      </c>
      <c r="D3131" s="21" t="str">
        <f t="shared" si="192"/>
        <v>20-Mar-2011</v>
      </c>
      <c r="E3131" s="2">
        <v>0.69930555555555562</v>
      </c>
      <c r="F3131" s="1">
        <v>40622</v>
      </c>
      <c r="G3131" s="2">
        <v>0.76666666666666661</v>
      </c>
      <c r="H3131">
        <v>50</v>
      </c>
      <c r="I3131">
        <v>97</v>
      </c>
      <c r="J3131" t="s">
        <v>8</v>
      </c>
      <c r="K3131" t="s">
        <v>21</v>
      </c>
      <c r="L3131" t="str">
        <f t="shared" si="193"/>
        <v>Afternoon</v>
      </c>
      <c r="M3131" t="str">
        <f t="shared" si="194"/>
        <v>16</v>
      </c>
      <c r="N3131" t="str">
        <f t="shared" si="195"/>
        <v>18</v>
      </c>
    </row>
    <row r="3132" spans="1:14" x14ac:dyDescent="0.3">
      <c r="A3132">
        <v>1</v>
      </c>
      <c r="B3132">
        <v>5</v>
      </c>
      <c r="C3132" s="1">
        <v>40622</v>
      </c>
      <c r="D3132" s="21" t="str">
        <f t="shared" si="192"/>
        <v>20-Mar-2011</v>
      </c>
      <c r="E3132" s="2">
        <v>0.7090277777777777</v>
      </c>
      <c r="F3132" s="1">
        <v>40622</v>
      </c>
      <c r="G3132" s="2">
        <v>0.8125</v>
      </c>
      <c r="H3132">
        <v>50</v>
      </c>
      <c r="I3132">
        <v>149</v>
      </c>
      <c r="J3132" t="s">
        <v>8</v>
      </c>
      <c r="K3132" t="s">
        <v>21</v>
      </c>
      <c r="L3132" t="str">
        <f t="shared" si="193"/>
        <v>Afternoon</v>
      </c>
      <c r="M3132" t="str">
        <f t="shared" si="194"/>
        <v>17</v>
      </c>
      <c r="N3132" t="str">
        <f t="shared" si="195"/>
        <v>19</v>
      </c>
    </row>
    <row r="3133" spans="1:14" x14ac:dyDescent="0.3">
      <c r="A3133">
        <v>1</v>
      </c>
      <c r="B3133">
        <v>6</v>
      </c>
      <c r="C3133" s="1">
        <v>40622</v>
      </c>
      <c r="D3133" s="21" t="str">
        <f t="shared" si="192"/>
        <v>20-Mar-2011</v>
      </c>
      <c r="E3133" s="2">
        <v>0.75069444444444444</v>
      </c>
      <c r="F3133" s="1">
        <v>40622</v>
      </c>
      <c r="G3133" s="2">
        <v>0.93472222222222223</v>
      </c>
      <c r="H3133">
        <v>90</v>
      </c>
      <c r="I3133">
        <v>265</v>
      </c>
      <c r="J3133" t="s">
        <v>8</v>
      </c>
      <c r="K3133" t="s">
        <v>21</v>
      </c>
      <c r="L3133" t="str">
        <f t="shared" si="193"/>
        <v>Evening</v>
      </c>
      <c r="M3133" t="str">
        <f t="shared" si="194"/>
        <v>18</v>
      </c>
      <c r="N3133" t="str">
        <f t="shared" si="195"/>
        <v>22</v>
      </c>
    </row>
    <row r="3134" spans="1:14" x14ac:dyDescent="0.3">
      <c r="A3134">
        <v>1</v>
      </c>
      <c r="B3134">
        <v>6</v>
      </c>
      <c r="C3134" s="1">
        <v>40622</v>
      </c>
      <c r="D3134" s="21" t="str">
        <f t="shared" si="192"/>
        <v>20-Mar-2011</v>
      </c>
      <c r="E3134" s="2">
        <v>0.78472222222222221</v>
      </c>
      <c r="F3134" s="1">
        <v>40622</v>
      </c>
      <c r="G3134" s="2">
        <v>0.8027777777777777</v>
      </c>
      <c r="H3134">
        <v>50</v>
      </c>
      <c r="I3134">
        <v>26</v>
      </c>
      <c r="J3134" t="s">
        <v>8</v>
      </c>
      <c r="K3134" t="s">
        <v>21</v>
      </c>
      <c r="L3134" t="str">
        <f t="shared" si="193"/>
        <v>Evening</v>
      </c>
      <c r="M3134" t="str">
        <f t="shared" si="194"/>
        <v>18</v>
      </c>
      <c r="N3134" t="str">
        <f t="shared" si="195"/>
        <v>19</v>
      </c>
    </row>
    <row r="3135" spans="1:14" x14ac:dyDescent="0.3">
      <c r="A3135">
        <v>1</v>
      </c>
      <c r="B3135">
        <v>5</v>
      </c>
      <c r="C3135" s="1">
        <v>40622</v>
      </c>
      <c r="D3135" s="21" t="str">
        <f t="shared" si="192"/>
        <v>20-Mar-2011</v>
      </c>
      <c r="E3135" s="2">
        <v>0.8305555555555556</v>
      </c>
      <c r="F3135" s="1">
        <v>40622</v>
      </c>
      <c r="G3135" s="2">
        <v>0.85555555555555562</v>
      </c>
      <c r="H3135">
        <v>50</v>
      </c>
      <c r="I3135">
        <v>36</v>
      </c>
      <c r="J3135" t="s">
        <v>8</v>
      </c>
      <c r="K3135" t="s">
        <v>21</v>
      </c>
      <c r="L3135" t="str">
        <f t="shared" si="193"/>
        <v>Evening</v>
      </c>
      <c r="M3135" t="str">
        <f t="shared" si="194"/>
        <v>19</v>
      </c>
      <c r="N3135" t="str">
        <f t="shared" si="195"/>
        <v>20</v>
      </c>
    </row>
    <row r="3136" spans="1:14" x14ac:dyDescent="0.3">
      <c r="A3136">
        <v>1</v>
      </c>
      <c r="B3136">
        <v>6</v>
      </c>
      <c r="C3136" s="1">
        <v>40622</v>
      </c>
      <c r="D3136" s="21" t="str">
        <f t="shared" si="192"/>
        <v>20-Mar-2011</v>
      </c>
      <c r="E3136" s="2">
        <v>0.83680555555555547</v>
      </c>
      <c r="F3136" s="1">
        <v>40622</v>
      </c>
      <c r="G3136" s="2">
        <v>0.93125000000000002</v>
      </c>
      <c r="H3136">
        <v>50</v>
      </c>
      <c r="I3136">
        <v>136</v>
      </c>
      <c r="J3136" t="s">
        <v>8</v>
      </c>
      <c r="K3136" t="s">
        <v>21</v>
      </c>
      <c r="L3136" t="str">
        <f t="shared" si="193"/>
        <v>Evening</v>
      </c>
      <c r="M3136" t="str">
        <f t="shared" si="194"/>
        <v>20</v>
      </c>
      <c r="N3136" t="str">
        <f t="shared" si="195"/>
        <v>22</v>
      </c>
    </row>
    <row r="3137" spans="1:14" x14ac:dyDescent="0.3">
      <c r="A3137">
        <v>1</v>
      </c>
      <c r="B3137">
        <v>5</v>
      </c>
      <c r="C3137" s="1">
        <v>40628</v>
      </c>
      <c r="D3137" s="21" t="str">
        <f t="shared" si="192"/>
        <v>26-Mar-2011</v>
      </c>
      <c r="E3137" s="2">
        <v>0.45347222222222222</v>
      </c>
      <c r="F3137" s="1">
        <v>40628</v>
      </c>
      <c r="G3137" s="2">
        <v>0.48055555555555557</v>
      </c>
      <c r="H3137">
        <v>50</v>
      </c>
      <c r="I3137">
        <v>39</v>
      </c>
      <c r="J3137" t="s">
        <v>8</v>
      </c>
      <c r="K3137" t="s">
        <v>18</v>
      </c>
      <c r="L3137" t="str">
        <f t="shared" si="193"/>
        <v>Morning</v>
      </c>
      <c r="M3137" t="str">
        <f t="shared" si="194"/>
        <v>10</v>
      </c>
      <c r="N3137" t="str">
        <f t="shared" si="195"/>
        <v>11</v>
      </c>
    </row>
    <row r="3138" spans="1:14" x14ac:dyDescent="0.3">
      <c r="A3138">
        <v>1</v>
      </c>
      <c r="B3138">
        <v>5</v>
      </c>
      <c r="C3138" s="1">
        <v>40628</v>
      </c>
      <c r="D3138" s="21" t="str">
        <f t="shared" si="192"/>
        <v>26-Mar-2011</v>
      </c>
      <c r="E3138" s="2">
        <v>0.51874999999999993</v>
      </c>
      <c r="F3138" s="1">
        <v>40628</v>
      </c>
      <c r="G3138" s="2">
        <v>0.54097222222222219</v>
      </c>
      <c r="H3138">
        <v>50</v>
      </c>
      <c r="I3138">
        <v>32</v>
      </c>
      <c r="J3138" t="s">
        <v>8</v>
      </c>
      <c r="K3138" t="s">
        <v>18</v>
      </c>
      <c r="L3138" t="str">
        <f t="shared" si="193"/>
        <v>Morning</v>
      </c>
      <c r="M3138" t="str">
        <f t="shared" si="194"/>
        <v>12</v>
      </c>
      <c r="N3138" t="str">
        <f t="shared" si="195"/>
        <v>12</v>
      </c>
    </row>
    <row r="3139" spans="1:14" x14ac:dyDescent="0.3">
      <c r="A3139">
        <v>1</v>
      </c>
      <c r="B3139">
        <v>5</v>
      </c>
      <c r="C3139" s="1">
        <v>40628</v>
      </c>
      <c r="D3139" s="21" t="str">
        <f t="shared" ref="D3139:D3202" si="196" xml:space="preserve"> TEXT(C3139, "dd-Mmm-yyyy")</f>
        <v>26-Mar-2011</v>
      </c>
      <c r="E3139" s="2">
        <v>0.54166666666666663</v>
      </c>
      <c r="F3139" s="1">
        <v>40628</v>
      </c>
      <c r="G3139" s="2">
        <v>0.78125</v>
      </c>
      <c r="H3139">
        <v>110</v>
      </c>
      <c r="I3139">
        <v>345</v>
      </c>
      <c r="J3139" t="s">
        <v>8</v>
      </c>
      <c r="K3139" t="s">
        <v>18</v>
      </c>
      <c r="L3139" t="str">
        <f t="shared" ref="L3139:L3202" si="197">IF(AND(E3139&gt;$T$6,E3139&lt;=$U$6),"Morning",IF(AND(E3139&gt;$U$6,E3139&lt;=$V$6),"Afternoon", IF(AND(E3139&gt;$V$6,E3139&lt;=$W$6),"Evening", "Night")))</f>
        <v>Morning</v>
      </c>
      <c r="M3139" t="str">
        <f t="shared" ref="M3139:M3202" si="198" xml:space="preserve"> TEXT(E3139, "H")</f>
        <v>13</v>
      </c>
      <c r="N3139" t="str">
        <f t="shared" ref="N3139:N3202" si="199" xml:space="preserve"> TEXT(G3139,"HH")</f>
        <v>18</v>
      </c>
    </row>
    <row r="3140" spans="1:14" x14ac:dyDescent="0.3">
      <c r="A3140">
        <v>1</v>
      </c>
      <c r="B3140">
        <v>6</v>
      </c>
      <c r="C3140" s="1">
        <v>40628</v>
      </c>
      <c r="D3140" s="21" t="str">
        <f t="shared" si="196"/>
        <v>26-Mar-2011</v>
      </c>
      <c r="E3140" s="2">
        <v>0.56388888888888888</v>
      </c>
      <c r="F3140" s="1">
        <v>40628</v>
      </c>
      <c r="G3140" s="2">
        <v>0.69305555555555554</v>
      </c>
      <c r="H3140">
        <v>70</v>
      </c>
      <c r="I3140">
        <v>186</v>
      </c>
      <c r="J3140" t="s">
        <v>8</v>
      </c>
      <c r="K3140" t="s">
        <v>18</v>
      </c>
      <c r="L3140" t="str">
        <f t="shared" si="197"/>
        <v>Morning</v>
      </c>
      <c r="M3140" t="str">
        <f t="shared" si="198"/>
        <v>13</v>
      </c>
      <c r="N3140" t="str">
        <f t="shared" si="199"/>
        <v>16</v>
      </c>
    </row>
    <row r="3141" spans="1:14" x14ac:dyDescent="0.3">
      <c r="A3141">
        <v>1</v>
      </c>
      <c r="B3141">
        <v>6</v>
      </c>
      <c r="C3141" s="1">
        <v>40628</v>
      </c>
      <c r="D3141" s="21" t="str">
        <f t="shared" si="196"/>
        <v>26-Mar-2011</v>
      </c>
      <c r="E3141" s="2">
        <v>0.56597222222222221</v>
      </c>
      <c r="F3141" s="1">
        <v>40628</v>
      </c>
      <c r="G3141" s="2">
        <v>0.69097222222222221</v>
      </c>
      <c r="H3141">
        <v>50</v>
      </c>
      <c r="I3141">
        <v>180</v>
      </c>
      <c r="J3141" t="s">
        <v>8</v>
      </c>
      <c r="K3141" t="s">
        <v>18</v>
      </c>
      <c r="L3141" t="str">
        <f t="shared" si="197"/>
        <v>Morning</v>
      </c>
      <c r="M3141" t="str">
        <f t="shared" si="198"/>
        <v>13</v>
      </c>
      <c r="N3141" t="str">
        <f t="shared" si="199"/>
        <v>16</v>
      </c>
    </row>
    <row r="3142" spans="1:14" x14ac:dyDescent="0.3">
      <c r="A3142">
        <v>1</v>
      </c>
      <c r="B3142">
        <v>5</v>
      </c>
      <c r="C3142" s="1">
        <v>40628</v>
      </c>
      <c r="D3142" s="21" t="str">
        <f t="shared" si="196"/>
        <v>26-Mar-2011</v>
      </c>
      <c r="E3142" s="2">
        <v>0.59305555555555556</v>
      </c>
      <c r="F3142" s="1">
        <v>40628</v>
      </c>
      <c r="G3142" s="2">
        <v>0.80694444444444446</v>
      </c>
      <c r="H3142">
        <v>110</v>
      </c>
      <c r="I3142">
        <v>308</v>
      </c>
      <c r="J3142" t="s">
        <v>8</v>
      </c>
      <c r="K3142" t="s">
        <v>18</v>
      </c>
      <c r="L3142" t="str">
        <f t="shared" si="197"/>
        <v>Afternoon</v>
      </c>
      <c r="M3142" t="str">
        <f t="shared" si="198"/>
        <v>14</v>
      </c>
      <c r="N3142" t="str">
        <f t="shared" si="199"/>
        <v>19</v>
      </c>
    </row>
    <row r="3143" spans="1:14" x14ac:dyDescent="0.3">
      <c r="A3143">
        <v>1</v>
      </c>
      <c r="B3143">
        <v>5</v>
      </c>
      <c r="C3143" s="1">
        <v>40628</v>
      </c>
      <c r="D3143" s="21" t="str">
        <f t="shared" si="196"/>
        <v>26-Mar-2011</v>
      </c>
      <c r="E3143" s="2">
        <v>0.65902777777777777</v>
      </c>
      <c r="F3143" s="1">
        <v>40628</v>
      </c>
      <c r="G3143" s="2">
        <v>0.73402777777777783</v>
      </c>
      <c r="H3143">
        <v>50</v>
      </c>
      <c r="I3143">
        <v>108</v>
      </c>
      <c r="J3143" t="s">
        <v>8</v>
      </c>
      <c r="K3143" t="s">
        <v>18</v>
      </c>
      <c r="L3143" t="str">
        <f t="shared" si="197"/>
        <v>Afternoon</v>
      </c>
      <c r="M3143" t="str">
        <f t="shared" si="198"/>
        <v>15</v>
      </c>
      <c r="N3143" t="str">
        <f t="shared" si="199"/>
        <v>17</v>
      </c>
    </row>
    <row r="3144" spans="1:14" x14ac:dyDescent="0.3">
      <c r="A3144">
        <v>1</v>
      </c>
      <c r="B3144">
        <v>6</v>
      </c>
      <c r="C3144" s="1">
        <v>40628</v>
      </c>
      <c r="D3144" s="21" t="str">
        <f t="shared" si="196"/>
        <v>26-Mar-2011</v>
      </c>
      <c r="E3144" s="2">
        <v>0.6777777777777777</v>
      </c>
      <c r="F3144" s="1">
        <v>40628</v>
      </c>
      <c r="G3144" s="2">
        <v>0.77638888888888891</v>
      </c>
      <c r="H3144">
        <v>50</v>
      </c>
      <c r="I3144">
        <v>142</v>
      </c>
      <c r="J3144" t="s">
        <v>8</v>
      </c>
      <c r="K3144" t="s">
        <v>18</v>
      </c>
      <c r="L3144" t="str">
        <f t="shared" si="197"/>
        <v>Afternoon</v>
      </c>
      <c r="M3144" t="str">
        <f t="shared" si="198"/>
        <v>16</v>
      </c>
      <c r="N3144" t="str">
        <f t="shared" si="199"/>
        <v>18</v>
      </c>
    </row>
    <row r="3145" spans="1:14" x14ac:dyDescent="0.3">
      <c r="A3145">
        <v>1</v>
      </c>
      <c r="B3145">
        <v>8</v>
      </c>
      <c r="C3145" s="1">
        <v>40628</v>
      </c>
      <c r="D3145" s="21" t="str">
        <f t="shared" si="196"/>
        <v>26-Mar-2011</v>
      </c>
      <c r="E3145" s="2">
        <v>0.68819444444444444</v>
      </c>
      <c r="F3145" s="1">
        <v>40628</v>
      </c>
      <c r="G3145" s="2">
        <v>0.69374999999999998</v>
      </c>
      <c r="H3145">
        <v>50</v>
      </c>
      <c r="I3145">
        <v>8</v>
      </c>
      <c r="J3145" t="s">
        <v>8</v>
      </c>
      <c r="K3145" t="s">
        <v>18</v>
      </c>
      <c r="L3145" t="str">
        <f t="shared" si="197"/>
        <v>Afternoon</v>
      </c>
      <c r="M3145" t="str">
        <f t="shared" si="198"/>
        <v>16</v>
      </c>
      <c r="N3145" t="str">
        <f t="shared" si="199"/>
        <v>16</v>
      </c>
    </row>
    <row r="3146" spans="1:14" x14ac:dyDescent="0.3">
      <c r="A3146">
        <v>1</v>
      </c>
      <c r="B3146">
        <v>8</v>
      </c>
      <c r="C3146" s="1">
        <v>40628</v>
      </c>
      <c r="D3146" s="21" t="str">
        <f t="shared" si="196"/>
        <v>26-Mar-2011</v>
      </c>
      <c r="E3146" s="2">
        <v>0.71111111111111114</v>
      </c>
      <c r="F3146" s="1">
        <v>40628</v>
      </c>
      <c r="G3146" s="2">
        <v>0.85</v>
      </c>
      <c r="H3146">
        <v>70</v>
      </c>
      <c r="I3146">
        <v>200</v>
      </c>
      <c r="J3146" t="s">
        <v>8</v>
      </c>
      <c r="K3146" t="s">
        <v>18</v>
      </c>
      <c r="L3146" t="str">
        <f t="shared" si="197"/>
        <v>Afternoon</v>
      </c>
      <c r="M3146" t="str">
        <f t="shared" si="198"/>
        <v>17</v>
      </c>
      <c r="N3146" t="str">
        <f t="shared" si="199"/>
        <v>20</v>
      </c>
    </row>
    <row r="3147" spans="1:14" x14ac:dyDescent="0.3">
      <c r="A3147">
        <v>1</v>
      </c>
      <c r="B3147">
        <v>5</v>
      </c>
      <c r="C3147" s="1">
        <v>40628</v>
      </c>
      <c r="D3147" s="21" t="str">
        <f t="shared" si="196"/>
        <v>26-Mar-2011</v>
      </c>
      <c r="E3147" s="2">
        <v>0.71666666666666667</v>
      </c>
      <c r="F3147" s="1">
        <v>40628</v>
      </c>
      <c r="G3147" s="2">
        <v>0.94444444444444453</v>
      </c>
      <c r="H3147">
        <v>110</v>
      </c>
      <c r="I3147">
        <v>328</v>
      </c>
      <c r="J3147" t="s">
        <v>8</v>
      </c>
      <c r="K3147" t="s">
        <v>18</v>
      </c>
      <c r="L3147" t="str">
        <f t="shared" si="197"/>
        <v>Afternoon</v>
      </c>
      <c r="M3147" t="str">
        <f t="shared" si="198"/>
        <v>17</v>
      </c>
      <c r="N3147" t="str">
        <f t="shared" si="199"/>
        <v>22</v>
      </c>
    </row>
    <row r="3148" spans="1:14" x14ac:dyDescent="0.3">
      <c r="A3148">
        <v>1</v>
      </c>
      <c r="B3148">
        <v>5</v>
      </c>
      <c r="C3148" s="1">
        <v>40628</v>
      </c>
      <c r="D3148" s="21" t="str">
        <f t="shared" si="196"/>
        <v>26-Mar-2011</v>
      </c>
      <c r="E3148" s="2">
        <v>0.73263888888888884</v>
      </c>
      <c r="F3148" s="1">
        <v>40628</v>
      </c>
      <c r="G3148" s="2">
        <v>0.84513888888888899</v>
      </c>
      <c r="H3148">
        <v>50</v>
      </c>
      <c r="I3148">
        <v>162</v>
      </c>
      <c r="J3148" t="s">
        <v>8</v>
      </c>
      <c r="K3148" t="s">
        <v>18</v>
      </c>
      <c r="L3148" t="str">
        <f t="shared" si="197"/>
        <v>Afternoon</v>
      </c>
      <c r="M3148" t="str">
        <f t="shared" si="198"/>
        <v>17</v>
      </c>
      <c r="N3148" t="str">
        <f t="shared" si="199"/>
        <v>20</v>
      </c>
    </row>
    <row r="3149" spans="1:14" x14ac:dyDescent="0.3">
      <c r="A3149">
        <v>1</v>
      </c>
      <c r="B3149">
        <v>6</v>
      </c>
      <c r="C3149" s="1">
        <v>40628</v>
      </c>
      <c r="D3149" s="21" t="str">
        <f t="shared" si="196"/>
        <v>26-Mar-2011</v>
      </c>
      <c r="E3149" s="2">
        <v>0.7416666666666667</v>
      </c>
      <c r="F3149" s="1">
        <v>40628</v>
      </c>
      <c r="G3149" s="2">
        <v>0.83958333333333324</v>
      </c>
      <c r="H3149">
        <v>50</v>
      </c>
      <c r="I3149">
        <v>141</v>
      </c>
      <c r="J3149" t="s">
        <v>8</v>
      </c>
      <c r="K3149" t="s">
        <v>18</v>
      </c>
      <c r="L3149" t="str">
        <f t="shared" si="197"/>
        <v>Afternoon</v>
      </c>
      <c r="M3149" t="str">
        <f t="shared" si="198"/>
        <v>17</v>
      </c>
      <c r="N3149" t="str">
        <f t="shared" si="199"/>
        <v>20</v>
      </c>
    </row>
    <row r="3150" spans="1:14" x14ac:dyDescent="0.3">
      <c r="A3150">
        <v>1</v>
      </c>
      <c r="B3150">
        <v>6</v>
      </c>
      <c r="C3150" s="1">
        <v>40628</v>
      </c>
      <c r="D3150" s="21" t="str">
        <f t="shared" si="196"/>
        <v>26-Mar-2011</v>
      </c>
      <c r="E3150" s="2">
        <v>0.75416666666666676</v>
      </c>
      <c r="F3150" s="1">
        <v>40628</v>
      </c>
      <c r="G3150" s="2">
        <v>0.84930555555555554</v>
      </c>
      <c r="H3150">
        <v>50</v>
      </c>
      <c r="I3150">
        <v>137</v>
      </c>
      <c r="J3150" t="s">
        <v>8</v>
      </c>
      <c r="K3150" t="s">
        <v>18</v>
      </c>
      <c r="L3150" t="str">
        <f t="shared" si="197"/>
        <v>Evening</v>
      </c>
      <c r="M3150" t="str">
        <f t="shared" si="198"/>
        <v>18</v>
      </c>
      <c r="N3150" t="str">
        <f t="shared" si="199"/>
        <v>20</v>
      </c>
    </row>
    <row r="3151" spans="1:14" x14ac:dyDescent="0.3">
      <c r="A3151">
        <v>1</v>
      </c>
      <c r="B3151">
        <v>5</v>
      </c>
      <c r="C3151" s="1">
        <v>40628</v>
      </c>
      <c r="D3151" s="21" t="str">
        <f t="shared" si="196"/>
        <v>26-Mar-2011</v>
      </c>
      <c r="E3151" s="2">
        <v>0.7631944444444444</v>
      </c>
      <c r="F3151" s="1">
        <v>40628</v>
      </c>
      <c r="G3151" s="2">
        <v>0.82291666666666663</v>
      </c>
      <c r="H3151">
        <v>50</v>
      </c>
      <c r="I3151">
        <v>86</v>
      </c>
      <c r="J3151" t="s">
        <v>8</v>
      </c>
      <c r="K3151" t="s">
        <v>18</v>
      </c>
      <c r="L3151" t="str">
        <f t="shared" si="197"/>
        <v>Evening</v>
      </c>
      <c r="M3151" t="str">
        <f t="shared" si="198"/>
        <v>18</v>
      </c>
      <c r="N3151" t="str">
        <f t="shared" si="199"/>
        <v>19</v>
      </c>
    </row>
    <row r="3152" spans="1:14" x14ac:dyDescent="0.3">
      <c r="A3152">
        <v>1</v>
      </c>
      <c r="B3152">
        <v>5</v>
      </c>
      <c r="C3152" s="1">
        <v>40628</v>
      </c>
      <c r="D3152" s="21" t="str">
        <f t="shared" si="196"/>
        <v>26-Mar-2011</v>
      </c>
      <c r="E3152" s="2">
        <v>0.78125</v>
      </c>
      <c r="F3152" s="1">
        <v>40628</v>
      </c>
      <c r="G3152" s="2">
        <v>0.84861111111111109</v>
      </c>
      <c r="H3152">
        <v>50</v>
      </c>
      <c r="I3152">
        <v>97</v>
      </c>
      <c r="J3152" t="s">
        <v>8</v>
      </c>
      <c r="K3152" t="s">
        <v>18</v>
      </c>
      <c r="L3152" t="str">
        <f t="shared" si="197"/>
        <v>Evening</v>
      </c>
      <c r="M3152" t="str">
        <f t="shared" si="198"/>
        <v>18</v>
      </c>
      <c r="N3152" t="str">
        <f t="shared" si="199"/>
        <v>20</v>
      </c>
    </row>
    <row r="3153" spans="1:14" x14ac:dyDescent="0.3">
      <c r="A3153">
        <v>1</v>
      </c>
      <c r="B3153">
        <v>8</v>
      </c>
      <c r="C3153" s="1">
        <v>40628</v>
      </c>
      <c r="D3153" s="21" t="str">
        <f t="shared" si="196"/>
        <v>26-Mar-2011</v>
      </c>
      <c r="E3153" s="2">
        <v>0.79305555555555562</v>
      </c>
      <c r="F3153" s="1">
        <v>40628</v>
      </c>
      <c r="G3153" s="2">
        <v>0.90208333333333324</v>
      </c>
      <c r="H3153">
        <v>50</v>
      </c>
      <c r="I3153">
        <v>157</v>
      </c>
      <c r="J3153" t="s">
        <v>8</v>
      </c>
      <c r="K3153" t="s">
        <v>18</v>
      </c>
      <c r="L3153" t="str">
        <f t="shared" si="197"/>
        <v>Evening</v>
      </c>
      <c r="M3153" t="str">
        <f t="shared" si="198"/>
        <v>19</v>
      </c>
      <c r="N3153" t="str">
        <f t="shared" si="199"/>
        <v>21</v>
      </c>
    </row>
    <row r="3154" spans="1:14" x14ac:dyDescent="0.3">
      <c r="A3154">
        <v>1</v>
      </c>
      <c r="B3154">
        <v>6</v>
      </c>
      <c r="C3154" s="1">
        <v>40628</v>
      </c>
      <c r="D3154" s="21" t="str">
        <f t="shared" si="196"/>
        <v>26-Mar-2011</v>
      </c>
      <c r="E3154" s="2">
        <v>0.81319444444444444</v>
      </c>
      <c r="F3154" s="1">
        <v>40628</v>
      </c>
      <c r="G3154" s="2">
        <v>0.87013888888888891</v>
      </c>
      <c r="H3154">
        <v>50</v>
      </c>
      <c r="I3154">
        <v>82</v>
      </c>
      <c r="J3154" t="s">
        <v>8</v>
      </c>
      <c r="K3154" t="s">
        <v>18</v>
      </c>
      <c r="L3154" t="str">
        <f t="shared" si="197"/>
        <v>Evening</v>
      </c>
      <c r="M3154" t="str">
        <f t="shared" si="198"/>
        <v>19</v>
      </c>
      <c r="N3154" t="str">
        <f t="shared" si="199"/>
        <v>20</v>
      </c>
    </row>
    <row r="3155" spans="1:14" x14ac:dyDescent="0.3">
      <c r="A3155">
        <v>1</v>
      </c>
      <c r="B3155">
        <v>6</v>
      </c>
      <c r="C3155" s="1">
        <v>40628</v>
      </c>
      <c r="D3155" s="21" t="str">
        <f t="shared" si="196"/>
        <v>26-Mar-2011</v>
      </c>
      <c r="E3155" s="2">
        <v>0.81597222222222221</v>
      </c>
      <c r="F3155" s="1">
        <v>40628</v>
      </c>
      <c r="G3155" s="2">
        <v>0.90625</v>
      </c>
      <c r="H3155">
        <v>50</v>
      </c>
      <c r="I3155">
        <v>130</v>
      </c>
      <c r="J3155" t="s">
        <v>8</v>
      </c>
      <c r="K3155" t="s">
        <v>18</v>
      </c>
      <c r="L3155" t="str">
        <f t="shared" si="197"/>
        <v>Evening</v>
      </c>
      <c r="M3155" t="str">
        <f t="shared" si="198"/>
        <v>19</v>
      </c>
      <c r="N3155" t="str">
        <f t="shared" si="199"/>
        <v>21</v>
      </c>
    </row>
    <row r="3156" spans="1:14" x14ac:dyDescent="0.3">
      <c r="A3156">
        <v>1</v>
      </c>
      <c r="B3156">
        <v>5</v>
      </c>
      <c r="C3156" s="1">
        <v>40628</v>
      </c>
      <c r="D3156" s="21" t="str">
        <f t="shared" si="196"/>
        <v>26-Mar-2011</v>
      </c>
      <c r="E3156" s="2">
        <v>0.81736111111111109</v>
      </c>
      <c r="F3156" s="1">
        <v>40628</v>
      </c>
      <c r="G3156" s="2">
        <v>0.9375</v>
      </c>
      <c r="H3156">
        <v>50</v>
      </c>
      <c r="I3156">
        <v>173</v>
      </c>
      <c r="J3156" t="s">
        <v>8</v>
      </c>
      <c r="K3156" t="s">
        <v>18</v>
      </c>
      <c r="L3156" t="str">
        <f t="shared" si="197"/>
        <v>Evening</v>
      </c>
      <c r="M3156" t="str">
        <f t="shared" si="198"/>
        <v>19</v>
      </c>
      <c r="N3156" t="str">
        <f t="shared" si="199"/>
        <v>22</v>
      </c>
    </row>
    <row r="3157" spans="1:14" x14ac:dyDescent="0.3">
      <c r="A3157">
        <v>1</v>
      </c>
      <c r="B3157">
        <v>6</v>
      </c>
      <c r="C3157" s="1">
        <v>40628</v>
      </c>
      <c r="D3157" s="21" t="str">
        <f t="shared" si="196"/>
        <v>26-Mar-2011</v>
      </c>
      <c r="E3157" s="2">
        <v>0.83472222222222225</v>
      </c>
      <c r="F3157" s="1">
        <v>40628</v>
      </c>
      <c r="G3157" s="2">
        <v>0.93472222222222223</v>
      </c>
      <c r="H3157">
        <v>50</v>
      </c>
      <c r="I3157">
        <v>144</v>
      </c>
      <c r="J3157" t="s">
        <v>8</v>
      </c>
      <c r="K3157" t="s">
        <v>18</v>
      </c>
      <c r="L3157" t="str">
        <f t="shared" si="197"/>
        <v>Evening</v>
      </c>
      <c r="M3157" t="str">
        <f t="shared" si="198"/>
        <v>20</v>
      </c>
      <c r="N3157" t="str">
        <f t="shared" si="199"/>
        <v>22</v>
      </c>
    </row>
    <row r="3158" spans="1:14" x14ac:dyDescent="0.3">
      <c r="A3158">
        <v>1</v>
      </c>
      <c r="B3158">
        <v>8</v>
      </c>
      <c r="C3158" s="1">
        <v>40628</v>
      </c>
      <c r="D3158" s="21" t="str">
        <f t="shared" si="196"/>
        <v>26-Mar-2011</v>
      </c>
      <c r="E3158" s="2">
        <v>0.83680555555555547</v>
      </c>
      <c r="F3158" s="1">
        <v>40628</v>
      </c>
      <c r="G3158" s="2">
        <v>0.93055555555555547</v>
      </c>
      <c r="H3158">
        <v>50</v>
      </c>
      <c r="I3158">
        <v>135</v>
      </c>
      <c r="J3158" t="s">
        <v>8</v>
      </c>
      <c r="K3158" t="s">
        <v>18</v>
      </c>
      <c r="L3158" t="str">
        <f t="shared" si="197"/>
        <v>Evening</v>
      </c>
      <c r="M3158" t="str">
        <f t="shared" si="198"/>
        <v>20</v>
      </c>
      <c r="N3158" t="str">
        <f t="shared" si="199"/>
        <v>22</v>
      </c>
    </row>
    <row r="3159" spans="1:14" x14ac:dyDescent="0.3">
      <c r="A3159">
        <v>1</v>
      </c>
      <c r="B3159">
        <v>8</v>
      </c>
      <c r="C3159" s="1">
        <v>40628</v>
      </c>
      <c r="D3159" s="21" t="str">
        <f t="shared" si="196"/>
        <v>26-Mar-2011</v>
      </c>
      <c r="E3159" s="2">
        <v>0.84236111111111101</v>
      </c>
      <c r="F3159" s="1">
        <v>40628</v>
      </c>
      <c r="G3159" s="2">
        <v>0.89374999999999993</v>
      </c>
      <c r="H3159">
        <v>50</v>
      </c>
      <c r="I3159">
        <v>74</v>
      </c>
      <c r="J3159" t="s">
        <v>8</v>
      </c>
      <c r="K3159" t="s">
        <v>18</v>
      </c>
      <c r="L3159" t="str">
        <f t="shared" si="197"/>
        <v>Evening</v>
      </c>
      <c r="M3159" t="str">
        <f t="shared" si="198"/>
        <v>20</v>
      </c>
      <c r="N3159" t="str">
        <f t="shared" si="199"/>
        <v>21</v>
      </c>
    </row>
    <row r="3160" spans="1:14" x14ac:dyDescent="0.3">
      <c r="A3160">
        <v>1</v>
      </c>
      <c r="B3160">
        <v>6</v>
      </c>
      <c r="C3160" s="1">
        <v>40635</v>
      </c>
      <c r="D3160" s="21" t="str">
        <f t="shared" si="196"/>
        <v>02-Apr-2011</v>
      </c>
      <c r="E3160" s="2">
        <v>0.3972222222222222</v>
      </c>
      <c r="F3160" s="1">
        <v>40635</v>
      </c>
      <c r="G3160" s="2">
        <v>0.57291666666666663</v>
      </c>
      <c r="H3160">
        <v>90</v>
      </c>
      <c r="I3160">
        <v>253</v>
      </c>
      <c r="J3160" t="s">
        <v>8</v>
      </c>
      <c r="K3160" t="s">
        <v>18</v>
      </c>
      <c r="L3160" t="str">
        <f t="shared" si="197"/>
        <v>Night</v>
      </c>
      <c r="M3160" t="str">
        <f t="shared" si="198"/>
        <v>9</v>
      </c>
      <c r="N3160" t="str">
        <f t="shared" si="199"/>
        <v>13</v>
      </c>
    </row>
    <row r="3161" spans="1:14" x14ac:dyDescent="0.3">
      <c r="A3161">
        <v>1</v>
      </c>
      <c r="B3161">
        <v>5</v>
      </c>
      <c r="C3161" s="1">
        <v>40635</v>
      </c>
      <c r="D3161" s="21" t="str">
        <f t="shared" si="196"/>
        <v>02-Apr-2011</v>
      </c>
      <c r="E3161" s="2">
        <v>0.42777777777777781</v>
      </c>
      <c r="F3161" s="1">
        <v>40635</v>
      </c>
      <c r="G3161" s="2">
        <v>0.52430555555555558</v>
      </c>
      <c r="H3161">
        <v>50</v>
      </c>
      <c r="I3161">
        <v>139</v>
      </c>
      <c r="J3161" t="s">
        <v>8</v>
      </c>
      <c r="K3161" t="s">
        <v>18</v>
      </c>
      <c r="L3161" t="str">
        <f t="shared" si="197"/>
        <v>Morning</v>
      </c>
      <c r="M3161" t="str">
        <f t="shared" si="198"/>
        <v>10</v>
      </c>
      <c r="N3161" t="str">
        <f t="shared" si="199"/>
        <v>12</v>
      </c>
    </row>
    <row r="3162" spans="1:14" x14ac:dyDescent="0.3">
      <c r="A3162">
        <v>1</v>
      </c>
      <c r="B3162">
        <v>6</v>
      </c>
      <c r="C3162" s="1">
        <v>40635</v>
      </c>
      <c r="D3162" s="21" t="str">
        <f t="shared" si="196"/>
        <v>02-Apr-2011</v>
      </c>
      <c r="E3162" s="2">
        <v>0.49791666666666662</v>
      </c>
      <c r="F3162" s="1">
        <v>40635</v>
      </c>
      <c r="G3162" s="2">
        <v>0.56388888888888888</v>
      </c>
      <c r="H3162">
        <v>50</v>
      </c>
      <c r="I3162">
        <v>95</v>
      </c>
      <c r="J3162" t="s">
        <v>8</v>
      </c>
      <c r="K3162" t="s">
        <v>18</v>
      </c>
      <c r="L3162" t="str">
        <f t="shared" si="197"/>
        <v>Morning</v>
      </c>
      <c r="M3162" t="str">
        <f t="shared" si="198"/>
        <v>11</v>
      </c>
      <c r="N3162" t="str">
        <f t="shared" si="199"/>
        <v>13</v>
      </c>
    </row>
    <row r="3163" spans="1:14" x14ac:dyDescent="0.3">
      <c r="A3163">
        <v>1</v>
      </c>
      <c r="B3163">
        <v>6</v>
      </c>
      <c r="C3163" s="1">
        <v>40635</v>
      </c>
      <c r="D3163" s="21" t="str">
        <f t="shared" si="196"/>
        <v>02-Apr-2011</v>
      </c>
      <c r="E3163" s="2">
        <v>0.50416666666666665</v>
      </c>
      <c r="F3163" s="1">
        <v>40635</v>
      </c>
      <c r="G3163" s="2">
        <v>0.57430555555555551</v>
      </c>
      <c r="H3163">
        <v>50</v>
      </c>
      <c r="I3163">
        <v>101</v>
      </c>
      <c r="J3163" t="s">
        <v>8</v>
      </c>
      <c r="K3163" t="s">
        <v>18</v>
      </c>
      <c r="L3163" t="str">
        <f t="shared" si="197"/>
        <v>Morning</v>
      </c>
      <c r="M3163" t="str">
        <f t="shared" si="198"/>
        <v>12</v>
      </c>
      <c r="N3163" t="str">
        <f t="shared" si="199"/>
        <v>13</v>
      </c>
    </row>
    <row r="3164" spans="1:14" x14ac:dyDescent="0.3">
      <c r="A3164">
        <v>1</v>
      </c>
      <c r="B3164">
        <v>5</v>
      </c>
      <c r="C3164" s="1">
        <v>40635</v>
      </c>
      <c r="D3164" s="21" t="str">
        <f t="shared" si="196"/>
        <v>02-Apr-2011</v>
      </c>
      <c r="E3164" s="2">
        <v>0.54236111111111118</v>
      </c>
      <c r="F3164" s="1">
        <v>40635</v>
      </c>
      <c r="G3164" s="2">
        <v>0.62222222222222223</v>
      </c>
      <c r="H3164">
        <v>50</v>
      </c>
      <c r="I3164">
        <v>115</v>
      </c>
      <c r="J3164" t="s">
        <v>8</v>
      </c>
      <c r="K3164" t="s">
        <v>18</v>
      </c>
      <c r="L3164" t="str">
        <f t="shared" si="197"/>
        <v>Morning</v>
      </c>
      <c r="M3164" t="str">
        <f t="shared" si="198"/>
        <v>13</v>
      </c>
      <c r="N3164" t="str">
        <f t="shared" si="199"/>
        <v>14</v>
      </c>
    </row>
    <row r="3165" spans="1:14" x14ac:dyDescent="0.3">
      <c r="A3165">
        <v>1</v>
      </c>
      <c r="B3165">
        <v>6</v>
      </c>
      <c r="C3165" s="1">
        <v>40635</v>
      </c>
      <c r="D3165" s="21" t="str">
        <f t="shared" si="196"/>
        <v>02-Apr-2011</v>
      </c>
      <c r="E3165" s="2">
        <v>0.56944444444444442</v>
      </c>
      <c r="F3165" s="1">
        <v>40635</v>
      </c>
      <c r="G3165" s="2">
        <v>0.90694444444444444</v>
      </c>
      <c r="H3165">
        <v>170</v>
      </c>
      <c r="I3165">
        <v>486</v>
      </c>
      <c r="J3165" t="s">
        <v>14</v>
      </c>
      <c r="K3165" t="s">
        <v>18</v>
      </c>
      <c r="L3165" t="str">
        <f t="shared" si="197"/>
        <v>Morning</v>
      </c>
      <c r="M3165" t="str">
        <f t="shared" si="198"/>
        <v>13</v>
      </c>
      <c r="N3165" t="str">
        <f t="shared" si="199"/>
        <v>21</v>
      </c>
    </row>
    <row r="3166" spans="1:14" x14ac:dyDescent="0.3">
      <c r="A3166">
        <v>1</v>
      </c>
      <c r="B3166">
        <v>6</v>
      </c>
      <c r="C3166" s="1">
        <v>40635</v>
      </c>
      <c r="D3166" s="21" t="str">
        <f t="shared" si="196"/>
        <v>02-Apr-2011</v>
      </c>
      <c r="E3166" s="2">
        <v>0.5708333333333333</v>
      </c>
      <c r="F3166" s="1">
        <v>40635</v>
      </c>
      <c r="G3166" s="2">
        <v>0.59097222222222223</v>
      </c>
      <c r="H3166">
        <v>50</v>
      </c>
      <c r="I3166">
        <v>29</v>
      </c>
      <c r="J3166" t="s">
        <v>8</v>
      </c>
      <c r="K3166" t="s">
        <v>18</v>
      </c>
      <c r="L3166" t="str">
        <f t="shared" si="197"/>
        <v>Morning</v>
      </c>
      <c r="M3166" t="str">
        <f t="shared" si="198"/>
        <v>13</v>
      </c>
      <c r="N3166" t="str">
        <f t="shared" si="199"/>
        <v>14</v>
      </c>
    </row>
    <row r="3167" spans="1:14" x14ac:dyDescent="0.3">
      <c r="A3167">
        <v>1</v>
      </c>
      <c r="B3167">
        <v>6</v>
      </c>
      <c r="C3167" s="1">
        <v>40635</v>
      </c>
      <c r="D3167" s="21" t="str">
        <f t="shared" si="196"/>
        <v>02-Apr-2011</v>
      </c>
      <c r="E3167" s="2">
        <v>0.60625000000000007</v>
      </c>
      <c r="F3167" s="1">
        <v>40635</v>
      </c>
      <c r="G3167" s="2">
        <v>0.80138888888888893</v>
      </c>
      <c r="H3167">
        <v>90</v>
      </c>
      <c r="I3167">
        <v>281</v>
      </c>
      <c r="J3167" t="s">
        <v>8</v>
      </c>
      <c r="K3167" t="s">
        <v>18</v>
      </c>
      <c r="L3167" t="str">
        <f t="shared" si="197"/>
        <v>Afternoon</v>
      </c>
      <c r="M3167" t="str">
        <f t="shared" si="198"/>
        <v>14</v>
      </c>
      <c r="N3167" t="str">
        <f t="shared" si="199"/>
        <v>19</v>
      </c>
    </row>
    <row r="3168" spans="1:14" x14ac:dyDescent="0.3">
      <c r="A3168">
        <v>1</v>
      </c>
      <c r="B3168">
        <v>6</v>
      </c>
      <c r="C3168" s="1">
        <v>40635</v>
      </c>
      <c r="D3168" s="21" t="str">
        <f t="shared" si="196"/>
        <v>02-Apr-2011</v>
      </c>
      <c r="E3168" s="2">
        <v>0.62083333333333335</v>
      </c>
      <c r="F3168" s="1">
        <v>40635</v>
      </c>
      <c r="G3168" s="2">
        <v>0.72777777777777775</v>
      </c>
      <c r="H3168">
        <v>50</v>
      </c>
      <c r="I3168">
        <v>154</v>
      </c>
      <c r="J3168" t="s">
        <v>8</v>
      </c>
      <c r="K3168" t="s">
        <v>18</v>
      </c>
      <c r="L3168" t="str">
        <f t="shared" si="197"/>
        <v>Afternoon</v>
      </c>
      <c r="M3168" t="str">
        <f t="shared" si="198"/>
        <v>14</v>
      </c>
      <c r="N3168" t="str">
        <f t="shared" si="199"/>
        <v>17</v>
      </c>
    </row>
    <row r="3169" spans="1:14" x14ac:dyDescent="0.3">
      <c r="A3169">
        <v>1</v>
      </c>
      <c r="B3169">
        <v>5</v>
      </c>
      <c r="C3169" s="1">
        <v>40635</v>
      </c>
      <c r="D3169" s="21" t="str">
        <f t="shared" si="196"/>
        <v>02-Apr-2011</v>
      </c>
      <c r="E3169" s="2">
        <v>0.62152777777777779</v>
      </c>
      <c r="F3169" s="1">
        <v>40635</v>
      </c>
      <c r="G3169" s="2">
        <v>0.99444444444444446</v>
      </c>
      <c r="H3169">
        <v>170</v>
      </c>
      <c r="I3169">
        <v>537</v>
      </c>
      <c r="J3169" t="s">
        <v>8</v>
      </c>
      <c r="K3169" t="s">
        <v>18</v>
      </c>
      <c r="L3169" t="str">
        <f t="shared" si="197"/>
        <v>Afternoon</v>
      </c>
      <c r="M3169" t="str">
        <f t="shared" si="198"/>
        <v>14</v>
      </c>
      <c r="N3169" t="str">
        <f t="shared" si="199"/>
        <v>23</v>
      </c>
    </row>
    <row r="3170" spans="1:14" x14ac:dyDescent="0.3">
      <c r="A3170">
        <v>1</v>
      </c>
      <c r="B3170">
        <v>5</v>
      </c>
      <c r="C3170" s="1">
        <v>40635</v>
      </c>
      <c r="D3170" s="21" t="str">
        <f t="shared" si="196"/>
        <v>02-Apr-2011</v>
      </c>
      <c r="E3170" s="2">
        <v>0.64652777777777781</v>
      </c>
      <c r="F3170" s="1">
        <v>40635</v>
      </c>
      <c r="G3170" s="2">
        <v>0.76458333333333339</v>
      </c>
      <c r="H3170">
        <v>50</v>
      </c>
      <c r="I3170">
        <v>170</v>
      </c>
      <c r="J3170" t="s">
        <v>8</v>
      </c>
      <c r="K3170" t="s">
        <v>18</v>
      </c>
      <c r="L3170" t="str">
        <f t="shared" si="197"/>
        <v>Afternoon</v>
      </c>
      <c r="M3170" t="str">
        <f t="shared" si="198"/>
        <v>15</v>
      </c>
      <c r="N3170" t="str">
        <f t="shared" si="199"/>
        <v>18</v>
      </c>
    </row>
    <row r="3171" spans="1:14" x14ac:dyDescent="0.3">
      <c r="A3171">
        <v>1</v>
      </c>
      <c r="B3171">
        <v>6</v>
      </c>
      <c r="C3171" s="1">
        <v>40635</v>
      </c>
      <c r="D3171" s="21" t="str">
        <f t="shared" si="196"/>
        <v>02-Apr-2011</v>
      </c>
      <c r="E3171" s="2">
        <v>0.69236111111111109</v>
      </c>
      <c r="F3171" s="1">
        <v>40635</v>
      </c>
      <c r="G3171" s="2">
        <v>0.99513888888888891</v>
      </c>
      <c r="H3171">
        <v>150</v>
      </c>
      <c r="I3171">
        <v>436</v>
      </c>
      <c r="J3171" t="s">
        <v>8</v>
      </c>
      <c r="K3171" t="s">
        <v>18</v>
      </c>
      <c r="L3171" t="str">
        <f t="shared" si="197"/>
        <v>Afternoon</v>
      </c>
      <c r="M3171" t="str">
        <f t="shared" si="198"/>
        <v>16</v>
      </c>
      <c r="N3171" t="str">
        <f t="shared" si="199"/>
        <v>23</v>
      </c>
    </row>
    <row r="3172" spans="1:14" x14ac:dyDescent="0.3">
      <c r="A3172">
        <v>1</v>
      </c>
      <c r="B3172">
        <v>6</v>
      </c>
      <c r="C3172" s="1">
        <v>40635</v>
      </c>
      <c r="D3172" s="21" t="str">
        <f t="shared" si="196"/>
        <v>02-Apr-2011</v>
      </c>
      <c r="E3172" s="2">
        <v>0.69930555555555562</v>
      </c>
      <c r="F3172" s="1">
        <v>40635</v>
      </c>
      <c r="G3172" s="2">
        <v>0.73611111111111116</v>
      </c>
      <c r="H3172">
        <v>50</v>
      </c>
      <c r="I3172">
        <v>53</v>
      </c>
      <c r="J3172" t="s">
        <v>8</v>
      </c>
      <c r="K3172" t="s">
        <v>18</v>
      </c>
      <c r="L3172" t="str">
        <f t="shared" si="197"/>
        <v>Afternoon</v>
      </c>
      <c r="M3172" t="str">
        <f t="shared" si="198"/>
        <v>16</v>
      </c>
      <c r="N3172" t="str">
        <f t="shared" si="199"/>
        <v>17</v>
      </c>
    </row>
    <row r="3173" spans="1:14" x14ac:dyDescent="0.3">
      <c r="A3173">
        <v>1</v>
      </c>
      <c r="B3173">
        <v>6</v>
      </c>
      <c r="C3173" s="1">
        <v>40635</v>
      </c>
      <c r="D3173" s="21" t="str">
        <f t="shared" si="196"/>
        <v>02-Apr-2011</v>
      </c>
      <c r="E3173" s="2">
        <v>0.71597222222222223</v>
      </c>
      <c r="F3173" s="1">
        <v>40635</v>
      </c>
      <c r="G3173" s="2">
        <v>0.72916666666666663</v>
      </c>
      <c r="H3173">
        <v>50</v>
      </c>
      <c r="I3173">
        <v>19</v>
      </c>
      <c r="J3173" t="s">
        <v>8</v>
      </c>
      <c r="K3173" t="s">
        <v>18</v>
      </c>
      <c r="L3173" t="str">
        <f t="shared" si="197"/>
        <v>Afternoon</v>
      </c>
      <c r="M3173" t="str">
        <f t="shared" si="198"/>
        <v>17</v>
      </c>
      <c r="N3173" t="str">
        <f t="shared" si="199"/>
        <v>17</v>
      </c>
    </row>
    <row r="3174" spans="1:14" x14ac:dyDescent="0.3">
      <c r="A3174">
        <v>1</v>
      </c>
      <c r="B3174">
        <v>5</v>
      </c>
      <c r="C3174" s="1">
        <v>40635</v>
      </c>
      <c r="D3174" s="21" t="str">
        <f t="shared" si="196"/>
        <v>02-Apr-2011</v>
      </c>
      <c r="E3174" s="2">
        <v>0.8125</v>
      </c>
      <c r="F3174" s="1">
        <v>40635</v>
      </c>
      <c r="G3174" s="2">
        <v>0.84375</v>
      </c>
      <c r="H3174">
        <v>50</v>
      </c>
      <c r="I3174">
        <v>45</v>
      </c>
      <c r="J3174" t="s">
        <v>8</v>
      </c>
      <c r="K3174" t="s">
        <v>18</v>
      </c>
      <c r="L3174" t="str">
        <f t="shared" si="197"/>
        <v>Evening</v>
      </c>
      <c r="M3174" t="str">
        <f t="shared" si="198"/>
        <v>19</v>
      </c>
      <c r="N3174" t="str">
        <f t="shared" si="199"/>
        <v>20</v>
      </c>
    </row>
    <row r="3175" spans="1:14" x14ac:dyDescent="0.3">
      <c r="A3175">
        <v>1</v>
      </c>
      <c r="B3175">
        <v>5</v>
      </c>
      <c r="C3175" s="1">
        <v>40635</v>
      </c>
      <c r="D3175" s="21" t="str">
        <f t="shared" si="196"/>
        <v>02-Apr-2011</v>
      </c>
      <c r="E3175" s="2">
        <v>0.81874999999999998</v>
      </c>
      <c r="F3175" s="1">
        <v>40635</v>
      </c>
      <c r="G3175" s="2">
        <v>0.85138888888888886</v>
      </c>
      <c r="H3175">
        <v>50</v>
      </c>
      <c r="I3175">
        <v>47</v>
      </c>
      <c r="J3175" t="s">
        <v>8</v>
      </c>
      <c r="K3175" t="s">
        <v>18</v>
      </c>
      <c r="L3175" t="str">
        <f t="shared" si="197"/>
        <v>Evening</v>
      </c>
      <c r="M3175" t="str">
        <f t="shared" si="198"/>
        <v>19</v>
      </c>
      <c r="N3175" t="str">
        <f t="shared" si="199"/>
        <v>20</v>
      </c>
    </row>
    <row r="3176" spans="1:14" x14ac:dyDescent="0.3">
      <c r="A3176">
        <v>1</v>
      </c>
      <c r="B3176">
        <v>5</v>
      </c>
      <c r="C3176" s="1">
        <v>40635</v>
      </c>
      <c r="D3176" s="21" t="str">
        <f t="shared" si="196"/>
        <v>02-Apr-2011</v>
      </c>
      <c r="E3176" s="2">
        <v>0.83124999999999993</v>
      </c>
      <c r="F3176" s="1">
        <v>40635</v>
      </c>
      <c r="G3176" s="2">
        <v>0.90138888888888891</v>
      </c>
      <c r="H3176">
        <v>50</v>
      </c>
      <c r="I3176">
        <v>101</v>
      </c>
      <c r="J3176" t="s">
        <v>8</v>
      </c>
      <c r="K3176" t="s">
        <v>18</v>
      </c>
      <c r="L3176" t="str">
        <f t="shared" si="197"/>
        <v>Evening</v>
      </c>
      <c r="M3176" t="str">
        <f t="shared" si="198"/>
        <v>19</v>
      </c>
      <c r="N3176" t="str">
        <f t="shared" si="199"/>
        <v>21</v>
      </c>
    </row>
    <row r="3177" spans="1:14" x14ac:dyDescent="0.3">
      <c r="A3177">
        <v>1</v>
      </c>
      <c r="B3177">
        <v>6</v>
      </c>
      <c r="C3177" s="1">
        <v>40636</v>
      </c>
      <c r="D3177" s="21" t="str">
        <f t="shared" si="196"/>
        <v>03-Apr-2011</v>
      </c>
      <c r="E3177" s="2">
        <v>0.48958333333333331</v>
      </c>
      <c r="F3177" s="1">
        <v>40636</v>
      </c>
      <c r="G3177" s="2">
        <v>0.56944444444444442</v>
      </c>
      <c r="H3177">
        <v>50</v>
      </c>
      <c r="I3177">
        <v>115</v>
      </c>
      <c r="J3177" t="s">
        <v>8</v>
      </c>
      <c r="K3177" t="s">
        <v>21</v>
      </c>
      <c r="L3177" t="str">
        <f t="shared" si="197"/>
        <v>Morning</v>
      </c>
      <c r="M3177" t="str">
        <f t="shared" si="198"/>
        <v>11</v>
      </c>
      <c r="N3177" t="str">
        <f t="shared" si="199"/>
        <v>13</v>
      </c>
    </row>
    <row r="3178" spans="1:14" x14ac:dyDescent="0.3">
      <c r="A3178">
        <v>1</v>
      </c>
      <c r="B3178">
        <v>5</v>
      </c>
      <c r="C3178" s="1">
        <v>40636</v>
      </c>
      <c r="D3178" s="21" t="str">
        <f t="shared" si="196"/>
        <v>03-Apr-2011</v>
      </c>
      <c r="E3178" s="2">
        <v>0.53125</v>
      </c>
      <c r="F3178" s="1">
        <v>40636</v>
      </c>
      <c r="G3178" s="2">
        <v>0.77083333333333337</v>
      </c>
      <c r="H3178">
        <v>110</v>
      </c>
      <c r="I3178">
        <v>345</v>
      </c>
      <c r="J3178" t="s">
        <v>8</v>
      </c>
      <c r="K3178" t="s">
        <v>21</v>
      </c>
      <c r="L3178" t="str">
        <f t="shared" si="197"/>
        <v>Morning</v>
      </c>
      <c r="M3178" t="str">
        <f t="shared" si="198"/>
        <v>12</v>
      </c>
      <c r="N3178" t="str">
        <f t="shared" si="199"/>
        <v>18</v>
      </c>
    </row>
    <row r="3179" spans="1:14" x14ac:dyDescent="0.3">
      <c r="A3179">
        <v>1</v>
      </c>
      <c r="B3179">
        <v>8</v>
      </c>
      <c r="C3179" s="1">
        <v>40636</v>
      </c>
      <c r="D3179" s="21" t="str">
        <f t="shared" si="196"/>
        <v>03-Apr-2011</v>
      </c>
      <c r="E3179" s="2">
        <v>0.54583333333333328</v>
      </c>
      <c r="F3179" s="1">
        <v>40636</v>
      </c>
      <c r="G3179" s="2">
        <v>0.8125</v>
      </c>
      <c r="H3179">
        <v>130</v>
      </c>
      <c r="I3179">
        <v>384</v>
      </c>
      <c r="J3179" t="s">
        <v>8</v>
      </c>
      <c r="K3179" t="s">
        <v>21</v>
      </c>
      <c r="L3179" t="str">
        <f t="shared" si="197"/>
        <v>Morning</v>
      </c>
      <c r="M3179" t="str">
        <f t="shared" si="198"/>
        <v>13</v>
      </c>
      <c r="N3179" t="str">
        <f t="shared" si="199"/>
        <v>19</v>
      </c>
    </row>
    <row r="3180" spans="1:14" x14ac:dyDescent="0.3">
      <c r="A3180">
        <v>1</v>
      </c>
      <c r="B3180">
        <v>5</v>
      </c>
      <c r="C3180" s="1">
        <v>40636</v>
      </c>
      <c r="D3180" s="21" t="str">
        <f t="shared" si="196"/>
        <v>03-Apr-2011</v>
      </c>
      <c r="E3180" s="2">
        <v>0.54722222222222217</v>
      </c>
      <c r="F3180" s="1">
        <v>40636</v>
      </c>
      <c r="G3180" s="2">
        <v>0.65833333333333333</v>
      </c>
      <c r="H3180">
        <v>50</v>
      </c>
      <c r="I3180">
        <v>160</v>
      </c>
      <c r="J3180" t="s">
        <v>8</v>
      </c>
      <c r="K3180" t="s">
        <v>21</v>
      </c>
      <c r="L3180" t="str">
        <f t="shared" si="197"/>
        <v>Morning</v>
      </c>
      <c r="M3180" t="str">
        <f t="shared" si="198"/>
        <v>13</v>
      </c>
      <c r="N3180" t="str">
        <f t="shared" si="199"/>
        <v>15</v>
      </c>
    </row>
    <row r="3181" spans="1:14" x14ac:dyDescent="0.3">
      <c r="A3181">
        <v>1</v>
      </c>
      <c r="B3181">
        <v>5</v>
      </c>
      <c r="C3181" s="1">
        <v>40636</v>
      </c>
      <c r="D3181" s="21" t="str">
        <f t="shared" si="196"/>
        <v>03-Apr-2011</v>
      </c>
      <c r="E3181" s="2">
        <v>0.55138888888888882</v>
      </c>
      <c r="F3181" s="1">
        <v>40636</v>
      </c>
      <c r="G3181" s="2">
        <v>0.65902777777777777</v>
      </c>
      <c r="H3181">
        <v>50</v>
      </c>
      <c r="I3181">
        <v>155</v>
      </c>
      <c r="J3181" t="s">
        <v>8</v>
      </c>
      <c r="K3181" t="s">
        <v>21</v>
      </c>
      <c r="L3181" t="str">
        <f t="shared" si="197"/>
        <v>Morning</v>
      </c>
      <c r="M3181" t="str">
        <f t="shared" si="198"/>
        <v>13</v>
      </c>
      <c r="N3181" t="str">
        <f t="shared" si="199"/>
        <v>15</v>
      </c>
    </row>
    <row r="3182" spans="1:14" x14ac:dyDescent="0.3">
      <c r="A3182">
        <v>1</v>
      </c>
      <c r="B3182">
        <v>5</v>
      </c>
      <c r="C3182" s="1">
        <v>40636</v>
      </c>
      <c r="D3182" s="21" t="str">
        <f t="shared" si="196"/>
        <v>03-Apr-2011</v>
      </c>
      <c r="E3182" s="2">
        <v>0.55625000000000002</v>
      </c>
      <c r="F3182" s="1">
        <v>40636</v>
      </c>
      <c r="G3182" s="2">
        <v>0.61458333333333337</v>
      </c>
      <c r="H3182">
        <v>50</v>
      </c>
      <c r="I3182">
        <v>84</v>
      </c>
      <c r="J3182" t="s">
        <v>8</v>
      </c>
      <c r="K3182" t="s">
        <v>21</v>
      </c>
      <c r="L3182" t="str">
        <f t="shared" si="197"/>
        <v>Morning</v>
      </c>
      <c r="M3182" t="str">
        <f t="shared" si="198"/>
        <v>13</v>
      </c>
      <c r="N3182" t="str">
        <f t="shared" si="199"/>
        <v>14</v>
      </c>
    </row>
    <row r="3183" spans="1:14" x14ac:dyDescent="0.3">
      <c r="A3183">
        <v>1</v>
      </c>
      <c r="B3183">
        <v>5</v>
      </c>
      <c r="C3183" s="1">
        <v>40636</v>
      </c>
      <c r="D3183" s="21" t="str">
        <f t="shared" si="196"/>
        <v>03-Apr-2011</v>
      </c>
      <c r="E3183" s="2">
        <v>0.57291666666666663</v>
      </c>
      <c r="F3183" s="1">
        <v>40636</v>
      </c>
      <c r="G3183" s="2">
        <v>0.62569444444444444</v>
      </c>
      <c r="H3183">
        <v>50</v>
      </c>
      <c r="I3183">
        <v>76</v>
      </c>
      <c r="J3183" t="s">
        <v>8</v>
      </c>
      <c r="K3183" t="s">
        <v>21</v>
      </c>
      <c r="L3183" t="str">
        <f t="shared" si="197"/>
        <v>Morning</v>
      </c>
      <c r="M3183" t="str">
        <f t="shared" si="198"/>
        <v>13</v>
      </c>
      <c r="N3183" t="str">
        <f t="shared" si="199"/>
        <v>15</v>
      </c>
    </row>
    <row r="3184" spans="1:14" x14ac:dyDescent="0.3">
      <c r="A3184">
        <v>1</v>
      </c>
      <c r="B3184">
        <v>8</v>
      </c>
      <c r="C3184" s="1">
        <v>40636</v>
      </c>
      <c r="D3184" s="21" t="str">
        <f t="shared" si="196"/>
        <v>03-Apr-2011</v>
      </c>
      <c r="E3184" s="2">
        <v>0.5805555555555556</v>
      </c>
      <c r="F3184" s="1">
        <v>40636</v>
      </c>
      <c r="G3184" s="2">
        <v>0.76111111111111107</v>
      </c>
      <c r="H3184">
        <v>90</v>
      </c>
      <c r="I3184">
        <v>260</v>
      </c>
      <c r="J3184" t="s">
        <v>8</v>
      </c>
      <c r="K3184" t="s">
        <v>21</v>
      </c>
      <c r="L3184" t="str">
        <f t="shared" si="197"/>
        <v>Morning</v>
      </c>
      <c r="M3184" t="str">
        <f t="shared" si="198"/>
        <v>13</v>
      </c>
      <c r="N3184" t="str">
        <f t="shared" si="199"/>
        <v>18</v>
      </c>
    </row>
    <row r="3185" spans="1:14" x14ac:dyDescent="0.3">
      <c r="A3185">
        <v>1</v>
      </c>
      <c r="B3185">
        <v>5</v>
      </c>
      <c r="C3185" s="1">
        <v>40636</v>
      </c>
      <c r="D3185" s="21" t="str">
        <f t="shared" si="196"/>
        <v>03-Apr-2011</v>
      </c>
      <c r="E3185" s="2">
        <v>0.58194444444444449</v>
      </c>
      <c r="F3185" s="1">
        <v>40636</v>
      </c>
      <c r="G3185" s="2">
        <v>0.7104166666666667</v>
      </c>
      <c r="H3185">
        <v>70</v>
      </c>
      <c r="I3185">
        <v>185</v>
      </c>
      <c r="J3185" t="s">
        <v>8</v>
      </c>
      <c r="K3185" t="s">
        <v>21</v>
      </c>
      <c r="L3185" t="str">
        <f t="shared" si="197"/>
        <v>Morning</v>
      </c>
      <c r="M3185" t="str">
        <f t="shared" si="198"/>
        <v>13</v>
      </c>
      <c r="N3185" t="str">
        <f t="shared" si="199"/>
        <v>17</v>
      </c>
    </row>
    <row r="3186" spans="1:14" x14ac:dyDescent="0.3">
      <c r="A3186">
        <v>1</v>
      </c>
      <c r="B3186">
        <v>8</v>
      </c>
      <c r="C3186" s="1">
        <v>40636</v>
      </c>
      <c r="D3186" s="21" t="str">
        <f t="shared" si="196"/>
        <v>03-Apr-2011</v>
      </c>
      <c r="E3186" s="2">
        <v>0.63472222222222219</v>
      </c>
      <c r="F3186" s="1">
        <v>40636</v>
      </c>
      <c r="G3186" s="2">
        <v>0.75624999999999998</v>
      </c>
      <c r="H3186">
        <v>50</v>
      </c>
      <c r="I3186">
        <v>175</v>
      </c>
      <c r="J3186" t="s">
        <v>8</v>
      </c>
      <c r="K3186" t="s">
        <v>21</v>
      </c>
      <c r="L3186" t="str">
        <f t="shared" si="197"/>
        <v>Afternoon</v>
      </c>
      <c r="M3186" t="str">
        <f t="shared" si="198"/>
        <v>15</v>
      </c>
      <c r="N3186" t="str">
        <f t="shared" si="199"/>
        <v>18</v>
      </c>
    </row>
    <row r="3187" spans="1:14" x14ac:dyDescent="0.3">
      <c r="A3187">
        <v>1</v>
      </c>
      <c r="B3187">
        <v>8</v>
      </c>
      <c r="C3187" s="1">
        <v>40636</v>
      </c>
      <c r="D3187" s="21" t="str">
        <f t="shared" si="196"/>
        <v>03-Apr-2011</v>
      </c>
      <c r="E3187" s="2">
        <v>0.6381944444444444</v>
      </c>
      <c r="F3187" s="1">
        <v>40636</v>
      </c>
      <c r="G3187" s="2">
        <v>0.68958333333333333</v>
      </c>
      <c r="H3187">
        <v>50</v>
      </c>
      <c r="I3187">
        <v>74</v>
      </c>
      <c r="J3187" t="s">
        <v>8</v>
      </c>
      <c r="K3187" t="s">
        <v>21</v>
      </c>
      <c r="L3187" t="str">
        <f t="shared" si="197"/>
        <v>Afternoon</v>
      </c>
      <c r="M3187" t="str">
        <f t="shared" si="198"/>
        <v>15</v>
      </c>
      <c r="N3187" t="str">
        <f t="shared" si="199"/>
        <v>16</v>
      </c>
    </row>
    <row r="3188" spans="1:14" x14ac:dyDescent="0.3">
      <c r="A3188">
        <v>1</v>
      </c>
      <c r="B3188">
        <v>6</v>
      </c>
      <c r="C3188" s="1">
        <v>40636</v>
      </c>
      <c r="D3188" s="21" t="str">
        <f t="shared" si="196"/>
        <v>03-Apr-2011</v>
      </c>
      <c r="E3188" s="2">
        <v>0.68472222222222223</v>
      </c>
      <c r="F3188" s="1">
        <v>40636</v>
      </c>
      <c r="G3188" s="2">
        <v>0.78611111111111109</v>
      </c>
      <c r="H3188">
        <v>50</v>
      </c>
      <c r="I3188">
        <v>146</v>
      </c>
      <c r="J3188" t="s">
        <v>8</v>
      </c>
      <c r="K3188" t="s">
        <v>21</v>
      </c>
      <c r="L3188" t="str">
        <f t="shared" si="197"/>
        <v>Afternoon</v>
      </c>
      <c r="M3188" t="str">
        <f t="shared" si="198"/>
        <v>16</v>
      </c>
      <c r="N3188" t="str">
        <f t="shared" si="199"/>
        <v>18</v>
      </c>
    </row>
    <row r="3189" spans="1:14" x14ac:dyDescent="0.3">
      <c r="A3189">
        <v>1</v>
      </c>
      <c r="B3189">
        <v>5</v>
      </c>
      <c r="C3189" s="1">
        <v>40636</v>
      </c>
      <c r="D3189" s="21" t="str">
        <f t="shared" si="196"/>
        <v>03-Apr-2011</v>
      </c>
      <c r="E3189" s="2">
        <v>0.69444444444444453</v>
      </c>
      <c r="F3189" s="1">
        <v>40636</v>
      </c>
      <c r="G3189" s="2">
        <v>0.80486111111111114</v>
      </c>
      <c r="H3189">
        <v>50</v>
      </c>
      <c r="I3189">
        <v>159</v>
      </c>
      <c r="J3189" t="s">
        <v>8</v>
      </c>
      <c r="K3189" t="s">
        <v>21</v>
      </c>
      <c r="L3189" t="str">
        <f t="shared" si="197"/>
        <v>Afternoon</v>
      </c>
      <c r="M3189" t="str">
        <f t="shared" si="198"/>
        <v>16</v>
      </c>
      <c r="N3189" t="str">
        <f t="shared" si="199"/>
        <v>19</v>
      </c>
    </row>
    <row r="3190" spans="1:14" x14ac:dyDescent="0.3">
      <c r="A3190">
        <v>1</v>
      </c>
      <c r="B3190">
        <v>8</v>
      </c>
      <c r="C3190" s="1">
        <v>40636</v>
      </c>
      <c r="D3190" s="21" t="str">
        <f t="shared" si="196"/>
        <v>03-Apr-2011</v>
      </c>
      <c r="E3190" s="2">
        <v>0.70277777777777783</v>
      </c>
      <c r="F3190" s="1">
        <v>40636</v>
      </c>
      <c r="G3190" s="2">
        <v>0.78402777777777777</v>
      </c>
      <c r="H3190">
        <v>50</v>
      </c>
      <c r="I3190">
        <v>117</v>
      </c>
      <c r="J3190" t="s">
        <v>8</v>
      </c>
      <c r="K3190" t="s">
        <v>21</v>
      </c>
      <c r="L3190" t="str">
        <f t="shared" si="197"/>
        <v>Afternoon</v>
      </c>
      <c r="M3190" t="str">
        <f t="shared" si="198"/>
        <v>16</v>
      </c>
      <c r="N3190" t="str">
        <f t="shared" si="199"/>
        <v>18</v>
      </c>
    </row>
    <row r="3191" spans="1:14" x14ac:dyDescent="0.3">
      <c r="A3191">
        <v>1</v>
      </c>
      <c r="B3191">
        <v>5</v>
      </c>
      <c r="C3191" s="1">
        <v>40636</v>
      </c>
      <c r="D3191" s="21" t="str">
        <f t="shared" si="196"/>
        <v>03-Apr-2011</v>
      </c>
      <c r="E3191" s="2">
        <v>0.71805555555555556</v>
      </c>
      <c r="F3191" s="1">
        <v>40636</v>
      </c>
      <c r="G3191" s="2">
        <v>0.83472222222222225</v>
      </c>
      <c r="H3191">
        <v>50</v>
      </c>
      <c r="I3191">
        <v>168</v>
      </c>
      <c r="J3191" t="s">
        <v>8</v>
      </c>
      <c r="K3191" t="s">
        <v>21</v>
      </c>
      <c r="L3191" t="str">
        <f t="shared" si="197"/>
        <v>Afternoon</v>
      </c>
      <c r="M3191" t="str">
        <f t="shared" si="198"/>
        <v>17</v>
      </c>
      <c r="N3191" t="str">
        <f t="shared" si="199"/>
        <v>20</v>
      </c>
    </row>
    <row r="3192" spans="1:14" x14ac:dyDescent="0.3">
      <c r="A3192">
        <v>1</v>
      </c>
      <c r="B3192">
        <v>5</v>
      </c>
      <c r="C3192" s="1">
        <v>40636</v>
      </c>
      <c r="D3192" s="21" t="str">
        <f t="shared" si="196"/>
        <v>03-Apr-2011</v>
      </c>
      <c r="E3192" s="2">
        <v>0.74861111111111101</v>
      </c>
      <c r="F3192" s="1">
        <v>40636</v>
      </c>
      <c r="G3192" s="2">
        <v>0.84027777777777779</v>
      </c>
      <c r="H3192">
        <v>50</v>
      </c>
      <c r="I3192">
        <v>132</v>
      </c>
      <c r="J3192" t="s">
        <v>8</v>
      </c>
      <c r="K3192" t="s">
        <v>21</v>
      </c>
      <c r="L3192" t="str">
        <f t="shared" si="197"/>
        <v>Afternoon</v>
      </c>
      <c r="M3192" t="str">
        <f t="shared" si="198"/>
        <v>17</v>
      </c>
      <c r="N3192" t="str">
        <f t="shared" si="199"/>
        <v>20</v>
      </c>
    </row>
    <row r="3193" spans="1:14" x14ac:dyDescent="0.3">
      <c r="A3193">
        <v>1</v>
      </c>
      <c r="B3193">
        <v>8</v>
      </c>
      <c r="C3193" s="1">
        <v>40636</v>
      </c>
      <c r="D3193" s="21" t="str">
        <f t="shared" si="196"/>
        <v>03-Apr-2011</v>
      </c>
      <c r="E3193" s="2">
        <v>0.76041666666666663</v>
      </c>
      <c r="F3193" s="1">
        <v>40636</v>
      </c>
      <c r="G3193" s="2">
        <v>0.8847222222222223</v>
      </c>
      <c r="H3193">
        <v>50</v>
      </c>
      <c r="I3193">
        <v>179</v>
      </c>
      <c r="J3193" t="s">
        <v>8</v>
      </c>
      <c r="K3193" t="s">
        <v>21</v>
      </c>
      <c r="L3193" t="str">
        <f t="shared" si="197"/>
        <v>Evening</v>
      </c>
      <c r="M3193" t="str">
        <f t="shared" si="198"/>
        <v>18</v>
      </c>
      <c r="N3193" t="str">
        <f t="shared" si="199"/>
        <v>21</v>
      </c>
    </row>
    <row r="3194" spans="1:14" x14ac:dyDescent="0.3">
      <c r="A3194">
        <v>1</v>
      </c>
      <c r="B3194">
        <v>8</v>
      </c>
      <c r="C3194" s="1">
        <v>40636</v>
      </c>
      <c r="D3194" s="21" t="str">
        <f t="shared" si="196"/>
        <v>03-Apr-2011</v>
      </c>
      <c r="E3194" s="2">
        <v>0.78125</v>
      </c>
      <c r="F3194" s="1">
        <v>40636</v>
      </c>
      <c r="G3194" s="2">
        <v>0.8256944444444444</v>
      </c>
      <c r="H3194">
        <v>50</v>
      </c>
      <c r="I3194">
        <v>64</v>
      </c>
      <c r="J3194" t="s">
        <v>8</v>
      </c>
      <c r="K3194" t="s">
        <v>21</v>
      </c>
      <c r="L3194" t="str">
        <f t="shared" si="197"/>
        <v>Evening</v>
      </c>
      <c r="M3194" t="str">
        <f t="shared" si="198"/>
        <v>18</v>
      </c>
      <c r="N3194" t="str">
        <f t="shared" si="199"/>
        <v>19</v>
      </c>
    </row>
    <row r="3195" spans="1:14" x14ac:dyDescent="0.3">
      <c r="A3195">
        <v>1</v>
      </c>
      <c r="B3195">
        <v>5</v>
      </c>
      <c r="C3195" s="1">
        <v>40636</v>
      </c>
      <c r="D3195" s="21" t="str">
        <f t="shared" si="196"/>
        <v>03-Apr-2011</v>
      </c>
      <c r="E3195" s="2">
        <v>0.79791666666666661</v>
      </c>
      <c r="F3195" s="1">
        <v>40636</v>
      </c>
      <c r="G3195" s="2">
        <v>0.98888888888888893</v>
      </c>
      <c r="H3195">
        <v>90</v>
      </c>
      <c r="I3195">
        <v>275</v>
      </c>
      <c r="J3195" t="s">
        <v>8</v>
      </c>
      <c r="K3195" t="s">
        <v>21</v>
      </c>
      <c r="L3195" t="str">
        <f t="shared" si="197"/>
        <v>Evening</v>
      </c>
      <c r="M3195" t="str">
        <f t="shared" si="198"/>
        <v>19</v>
      </c>
      <c r="N3195" t="str">
        <f t="shared" si="199"/>
        <v>23</v>
      </c>
    </row>
    <row r="3196" spans="1:14" x14ac:dyDescent="0.3">
      <c r="A3196">
        <v>1</v>
      </c>
      <c r="B3196">
        <v>8</v>
      </c>
      <c r="C3196" s="1">
        <v>40636</v>
      </c>
      <c r="D3196" s="21" t="str">
        <f t="shared" si="196"/>
        <v>03-Apr-2011</v>
      </c>
      <c r="E3196" s="2">
        <v>0.82430555555555562</v>
      </c>
      <c r="F3196" s="1">
        <v>40636</v>
      </c>
      <c r="G3196" s="2">
        <v>0.92361111111111116</v>
      </c>
      <c r="H3196">
        <v>50</v>
      </c>
      <c r="I3196">
        <v>143</v>
      </c>
      <c r="J3196" t="s">
        <v>8</v>
      </c>
      <c r="K3196" t="s">
        <v>21</v>
      </c>
      <c r="L3196" t="str">
        <f t="shared" si="197"/>
        <v>Evening</v>
      </c>
      <c r="M3196" t="str">
        <f t="shared" si="198"/>
        <v>19</v>
      </c>
      <c r="N3196" t="str">
        <f t="shared" si="199"/>
        <v>22</v>
      </c>
    </row>
    <row r="3197" spans="1:14" x14ac:dyDescent="0.3">
      <c r="A3197">
        <v>1</v>
      </c>
      <c r="B3197">
        <v>6</v>
      </c>
      <c r="C3197" s="1">
        <v>40636</v>
      </c>
      <c r="D3197" s="21" t="str">
        <f t="shared" si="196"/>
        <v>03-Apr-2011</v>
      </c>
      <c r="E3197" s="2">
        <v>0.8305555555555556</v>
      </c>
      <c r="F3197" s="1">
        <v>40636</v>
      </c>
      <c r="G3197" s="2">
        <v>0.86805555555555547</v>
      </c>
      <c r="H3197">
        <v>50</v>
      </c>
      <c r="I3197">
        <v>54</v>
      </c>
      <c r="J3197" t="s">
        <v>8</v>
      </c>
      <c r="K3197" t="s">
        <v>21</v>
      </c>
      <c r="L3197" t="str">
        <f t="shared" si="197"/>
        <v>Evening</v>
      </c>
      <c r="M3197" t="str">
        <f t="shared" si="198"/>
        <v>19</v>
      </c>
      <c r="N3197" t="str">
        <f t="shared" si="199"/>
        <v>20</v>
      </c>
    </row>
    <row r="3198" spans="1:14" x14ac:dyDescent="0.3">
      <c r="A3198">
        <v>1</v>
      </c>
      <c r="B3198">
        <v>6</v>
      </c>
      <c r="C3198" s="1">
        <v>40636</v>
      </c>
      <c r="D3198" s="21" t="str">
        <f t="shared" si="196"/>
        <v>03-Apr-2011</v>
      </c>
      <c r="E3198" s="2">
        <v>0.84513888888888899</v>
      </c>
      <c r="F3198" s="1">
        <v>40636</v>
      </c>
      <c r="G3198" s="2">
        <v>0.9784722222222223</v>
      </c>
      <c r="H3198">
        <v>70</v>
      </c>
      <c r="I3198">
        <v>192</v>
      </c>
      <c r="J3198" t="s">
        <v>8</v>
      </c>
      <c r="K3198" t="s">
        <v>21</v>
      </c>
      <c r="L3198" t="str">
        <f t="shared" si="197"/>
        <v>Evening</v>
      </c>
      <c r="M3198" t="str">
        <f t="shared" si="198"/>
        <v>20</v>
      </c>
      <c r="N3198" t="str">
        <f t="shared" si="199"/>
        <v>23</v>
      </c>
    </row>
    <row r="3199" spans="1:14" x14ac:dyDescent="0.3">
      <c r="A3199">
        <v>1</v>
      </c>
      <c r="B3199">
        <v>6</v>
      </c>
      <c r="C3199" s="1">
        <v>40642</v>
      </c>
      <c r="D3199" s="21" t="str">
        <f t="shared" si="196"/>
        <v>09-Apr-2011</v>
      </c>
      <c r="E3199" s="2">
        <v>0.41736111111111113</v>
      </c>
      <c r="F3199" s="1">
        <v>40642</v>
      </c>
      <c r="G3199" s="2">
        <v>0.54999999999999993</v>
      </c>
      <c r="H3199">
        <v>70</v>
      </c>
      <c r="I3199">
        <v>191</v>
      </c>
      <c r="J3199" t="s">
        <v>8</v>
      </c>
      <c r="K3199" t="s">
        <v>18</v>
      </c>
      <c r="L3199" t="str">
        <f t="shared" si="197"/>
        <v>Morning</v>
      </c>
      <c r="M3199" t="str">
        <f t="shared" si="198"/>
        <v>10</v>
      </c>
      <c r="N3199" t="str">
        <f t="shared" si="199"/>
        <v>13</v>
      </c>
    </row>
    <row r="3200" spans="1:14" x14ac:dyDescent="0.3">
      <c r="A3200">
        <v>1</v>
      </c>
      <c r="B3200">
        <v>6</v>
      </c>
      <c r="C3200" s="1">
        <v>40642</v>
      </c>
      <c r="D3200" s="21" t="str">
        <f t="shared" si="196"/>
        <v>09-Apr-2011</v>
      </c>
      <c r="E3200" s="2">
        <v>0.46249999999999997</v>
      </c>
      <c r="F3200" s="1">
        <v>40642</v>
      </c>
      <c r="G3200" s="2">
        <v>0.56874999999999998</v>
      </c>
      <c r="H3200">
        <v>50</v>
      </c>
      <c r="I3200">
        <v>153</v>
      </c>
      <c r="J3200" t="s">
        <v>14</v>
      </c>
      <c r="K3200" t="s">
        <v>18</v>
      </c>
      <c r="L3200" t="str">
        <f t="shared" si="197"/>
        <v>Morning</v>
      </c>
      <c r="M3200" t="str">
        <f t="shared" si="198"/>
        <v>11</v>
      </c>
      <c r="N3200" t="str">
        <f t="shared" si="199"/>
        <v>13</v>
      </c>
    </row>
    <row r="3201" spans="1:14" x14ac:dyDescent="0.3">
      <c r="A3201">
        <v>1</v>
      </c>
      <c r="B3201">
        <v>5</v>
      </c>
      <c r="C3201" s="1">
        <v>40642</v>
      </c>
      <c r="D3201" s="21" t="str">
        <f t="shared" si="196"/>
        <v>09-Apr-2011</v>
      </c>
      <c r="E3201" s="2">
        <v>0.50902777777777775</v>
      </c>
      <c r="F3201" s="1">
        <v>40642</v>
      </c>
      <c r="G3201" s="2">
        <v>0.52083333333333337</v>
      </c>
      <c r="H3201">
        <v>50</v>
      </c>
      <c r="I3201">
        <v>17</v>
      </c>
      <c r="J3201" t="s">
        <v>8</v>
      </c>
      <c r="K3201" t="s">
        <v>18</v>
      </c>
      <c r="L3201" t="str">
        <f t="shared" si="197"/>
        <v>Morning</v>
      </c>
      <c r="M3201" t="str">
        <f t="shared" si="198"/>
        <v>12</v>
      </c>
      <c r="N3201" t="str">
        <f t="shared" si="199"/>
        <v>12</v>
      </c>
    </row>
    <row r="3202" spans="1:14" x14ac:dyDescent="0.3">
      <c r="A3202">
        <v>1</v>
      </c>
      <c r="B3202">
        <v>5</v>
      </c>
      <c r="C3202" s="1">
        <v>40642</v>
      </c>
      <c r="D3202" s="21" t="str">
        <f t="shared" si="196"/>
        <v>09-Apr-2011</v>
      </c>
      <c r="E3202" s="2">
        <v>0.55486111111111114</v>
      </c>
      <c r="F3202" s="1">
        <v>40642</v>
      </c>
      <c r="G3202" s="2">
        <v>0.72499999999999998</v>
      </c>
      <c r="H3202">
        <v>90</v>
      </c>
      <c r="I3202">
        <v>245</v>
      </c>
      <c r="J3202" t="s">
        <v>8</v>
      </c>
      <c r="K3202" t="s">
        <v>18</v>
      </c>
      <c r="L3202" t="str">
        <f t="shared" si="197"/>
        <v>Morning</v>
      </c>
      <c r="M3202" t="str">
        <f t="shared" si="198"/>
        <v>13</v>
      </c>
      <c r="N3202" t="str">
        <f t="shared" si="199"/>
        <v>17</v>
      </c>
    </row>
    <row r="3203" spans="1:14" x14ac:dyDescent="0.3">
      <c r="A3203">
        <v>1</v>
      </c>
      <c r="B3203">
        <v>6</v>
      </c>
      <c r="C3203" s="1">
        <v>40642</v>
      </c>
      <c r="D3203" s="21" t="str">
        <f t="shared" ref="D3203:D3266" si="200" xml:space="preserve"> TEXT(C3203, "dd-Mmm-yyyy")</f>
        <v>09-Apr-2011</v>
      </c>
      <c r="E3203" s="2">
        <v>0.57500000000000007</v>
      </c>
      <c r="F3203" s="1">
        <v>40642</v>
      </c>
      <c r="G3203" s="2">
        <v>0.61249999999999993</v>
      </c>
      <c r="H3203">
        <v>50</v>
      </c>
      <c r="I3203">
        <v>54</v>
      </c>
      <c r="J3203" t="s">
        <v>8</v>
      </c>
      <c r="K3203" t="s">
        <v>18</v>
      </c>
      <c r="L3203" t="str">
        <f t="shared" ref="L3203:L3266" si="201">IF(AND(E3203&gt;$T$6,E3203&lt;=$U$6),"Morning",IF(AND(E3203&gt;$U$6,E3203&lt;=$V$6),"Afternoon", IF(AND(E3203&gt;$V$6,E3203&lt;=$W$6),"Evening", "Night")))</f>
        <v>Morning</v>
      </c>
      <c r="M3203" t="str">
        <f t="shared" ref="M3203:M3266" si="202" xml:space="preserve"> TEXT(E3203, "H")</f>
        <v>13</v>
      </c>
      <c r="N3203" t="str">
        <f t="shared" ref="N3203:N3266" si="203" xml:space="preserve"> TEXT(G3203,"HH")</f>
        <v>14</v>
      </c>
    </row>
    <row r="3204" spans="1:14" x14ac:dyDescent="0.3">
      <c r="A3204">
        <v>1</v>
      </c>
      <c r="B3204">
        <v>5</v>
      </c>
      <c r="C3204" s="1">
        <v>40642</v>
      </c>
      <c r="D3204" s="21" t="str">
        <f t="shared" si="200"/>
        <v>09-Apr-2011</v>
      </c>
      <c r="E3204" s="2">
        <v>0.625</v>
      </c>
      <c r="F3204" s="1">
        <v>40642</v>
      </c>
      <c r="G3204" s="2">
        <v>0.74930555555555556</v>
      </c>
      <c r="H3204">
        <v>50</v>
      </c>
      <c r="I3204">
        <v>179</v>
      </c>
      <c r="J3204" t="s">
        <v>8</v>
      </c>
      <c r="K3204" t="s">
        <v>18</v>
      </c>
      <c r="L3204" t="str">
        <f t="shared" si="201"/>
        <v>Afternoon</v>
      </c>
      <c r="M3204" t="str">
        <f t="shared" si="202"/>
        <v>15</v>
      </c>
      <c r="N3204" t="str">
        <f t="shared" si="203"/>
        <v>17</v>
      </c>
    </row>
    <row r="3205" spans="1:14" x14ac:dyDescent="0.3">
      <c r="A3205">
        <v>1</v>
      </c>
      <c r="B3205">
        <v>6</v>
      </c>
      <c r="C3205" s="1">
        <v>40642</v>
      </c>
      <c r="D3205" s="21" t="str">
        <f t="shared" si="200"/>
        <v>09-Apr-2011</v>
      </c>
      <c r="E3205" s="2">
        <v>0.69374999999999998</v>
      </c>
      <c r="F3205" s="1">
        <v>40642</v>
      </c>
      <c r="G3205" s="2">
        <v>0.7284722222222223</v>
      </c>
      <c r="H3205">
        <v>50</v>
      </c>
      <c r="I3205">
        <v>50</v>
      </c>
      <c r="J3205" t="s">
        <v>8</v>
      </c>
      <c r="K3205" t="s">
        <v>18</v>
      </c>
      <c r="L3205" t="str">
        <f t="shared" si="201"/>
        <v>Afternoon</v>
      </c>
      <c r="M3205" t="str">
        <f t="shared" si="202"/>
        <v>16</v>
      </c>
      <c r="N3205" t="str">
        <f t="shared" si="203"/>
        <v>17</v>
      </c>
    </row>
    <row r="3206" spans="1:14" x14ac:dyDescent="0.3">
      <c r="A3206">
        <v>1</v>
      </c>
      <c r="B3206">
        <v>6</v>
      </c>
      <c r="C3206" s="1">
        <v>40642</v>
      </c>
      <c r="D3206" s="21" t="str">
        <f t="shared" si="200"/>
        <v>09-Apr-2011</v>
      </c>
      <c r="E3206" s="2">
        <v>0.70763888888888893</v>
      </c>
      <c r="F3206" s="1">
        <v>40642</v>
      </c>
      <c r="G3206" s="2">
        <v>0.9506944444444444</v>
      </c>
      <c r="H3206">
        <v>110</v>
      </c>
      <c r="I3206">
        <v>350</v>
      </c>
      <c r="J3206" t="s">
        <v>8</v>
      </c>
      <c r="K3206" t="s">
        <v>18</v>
      </c>
      <c r="L3206" t="str">
        <f t="shared" si="201"/>
        <v>Afternoon</v>
      </c>
      <c r="M3206" t="str">
        <f t="shared" si="202"/>
        <v>16</v>
      </c>
      <c r="N3206" t="str">
        <f t="shared" si="203"/>
        <v>22</v>
      </c>
    </row>
    <row r="3207" spans="1:14" x14ac:dyDescent="0.3">
      <c r="A3207">
        <v>1</v>
      </c>
      <c r="B3207">
        <v>6</v>
      </c>
      <c r="C3207" s="1">
        <v>40642</v>
      </c>
      <c r="D3207" s="21" t="str">
        <f t="shared" si="200"/>
        <v>09-Apr-2011</v>
      </c>
      <c r="E3207" s="2">
        <v>0.7104166666666667</v>
      </c>
      <c r="F3207" s="1">
        <v>40642</v>
      </c>
      <c r="G3207" s="2">
        <v>0.80486111111111114</v>
      </c>
      <c r="H3207">
        <v>50</v>
      </c>
      <c r="I3207">
        <v>136</v>
      </c>
      <c r="J3207" t="s">
        <v>8</v>
      </c>
      <c r="K3207" t="s">
        <v>18</v>
      </c>
      <c r="L3207" t="str">
        <f t="shared" si="201"/>
        <v>Afternoon</v>
      </c>
      <c r="M3207" t="str">
        <f t="shared" si="202"/>
        <v>17</v>
      </c>
      <c r="N3207" t="str">
        <f t="shared" si="203"/>
        <v>19</v>
      </c>
    </row>
    <row r="3208" spans="1:14" x14ac:dyDescent="0.3">
      <c r="A3208">
        <v>1</v>
      </c>
      <c r="B3208">
        <v>6</v>
      </c>
      <c r="C3208" s="1">
        <v>40642</v>
      </c>
      <c r="D3208" s="21" t="str">
        <f t="shared" si="200"/>
        <v>09-Apr-2011</v>
      </c>
      <c r="E3208" s="2">
        <v>0.73055555555555562</v>
      </c>
      <c r="F3208" s="1">
        <v>40642</v>
      </c>
      <c r="G3208" s="2">
        <v>0.80763888888888891</v>
      </c>
      <c r="H3208">
        <v>50</v>
      </c>
      <c r="I3208">
        <v>111</v>
      </c>
      <c r="J3208" t="s">
        <v>8</v>
      </c>
      <c r="K3208" t="s">
        <v>18</v>
      </c>
      <c r="L3208" t="str">
        <f t="shared" si="201"/>
        <v>Afternoon</v>
      </c>
      <c r="M3208" t="str">
        <f t="shared" si="202"/>
        <v>17</v>
      </c>
      <c r="N3208" t="str">
        <f t="shared" si="203"/>
        <v>19</v>
      </c>
    </row>
    <row r="3209" spans="1:14" x14ac:dyDescent="0.3">
      <c r="A3209">
        <v>1</v>
      </c>
      <c r="B3209">
        <v>5</v>
      </c>
      <c r="C3209" s="1">
        <v>40642</v>
      </c>
      <c r="D3209" s="21" t="str">
        <f t="shared" si="200"/>
        <v>09-Apr-2011</v>
      </c>
      <c r="E3209" s="2">
        <v>0.73541666666666661</v>
      </c>
      <c r="F3209" s="1">
        <v>40642</v>
      </c>
      <c r="G3209" s="2">
        <v>0.81666666666666676</v>
      </c>
      <c r="H3209">
        <v>50</v>
      </c>
      <c r="I3209">
        <v>117</v>
      </c>
      <c r="J3209" t="s">
        <v>8</v>
      </c>
      <c r="K3209" t="s">
        <v>18</v>
      </c>
      <c r="L3209" t="str">
        <f t="shared" si="201"/>
        <v>Afternoon</v>
      </c>
      <c r="M3209" t="str">
        <f t="shared" si="202"/>
        <v>17</v>
      </c>
      <c r="N3209" t="str">
        <f t="shared" si="203"/>
        <v>19</v>
      </c>
    </row>
    <row r="3210" spans="1:14" x14ac:dyDescent="0.3">
      <c r="A3210">
        <v>1</v>
      </c>
      <c r="B3210">
        <v>6</v>
      </c>
      <c r="C3210" s="1">
        <v>40642</v>
      </c>
      <c r="D3210" s="21" t="str">
        <f t="shared" si="200"/>
        <v>09-Apr-2011</v>
      </c>
      <c r="E3210" s="2">
        <v>0.73749999999999993</v>
      </c>
      <c r="F3210" s="1">
        <v>40642</v>
      </c>
      <c r="G3210" s="2">
        <v>0.83263888888888893</v>
      </c>
      <c r="H3210">
        <v>50</v>
      </c>
      <c r="I3210">
        <v>137</v>
      </c>
      <c r="J3210" t="s">
        <v>8</v>
      </c>
      <c r="K3210" t="s">
        <v>18</v>
      </c>
      <c r="L3210" t="str">
        <f t="shared" si="201"/>
        <v>Afternoon</v>
      </c>
      <c r="M3210" t="str">
        <f t="shared" si="202"/>
        <v>17</v>
      </c>
      <c r="N3210" t="str">
        <f t="shared" si="203"/>
        <v>19</v>
      </c>
    </row>
    <row r="3211" spans="1:14" x14ac:dyDescent="0.3">
      <c r="A3211">
        <v>1</v>
      </c>
      <c r="B3211">
        <v>6</v>
      </c>
      <c r="C3211" s="1">
        <v>40642</v>
      </c>
      <c r="D3211" s="21" t="str">
        <f t="shared" si="200"/>
        <v>09-Apr-2011</v>
      </c>
      <c r="E3211" s="2">
        <v>0.79583333333333339</v>
      </c>
      <c r="F3211" s="1">
        <v>40642</v>
      </c>
      <c r="G3211" s="2">
        <v>0.85625000000000007</v>
      </c>
      <c r="H3211">
        <v>50</v>
      </c>
      <c r="I3211">
        <v>87</v>
      </c>
      <c r="J3211" t="s">
        <v>8</v>
      </c>
      <c r="K3211" t="s">
        <v>18</v>
      </c>
      <c r="L3211" t="str">
        <f t="shared" si="201"/>
        <v>Evening</v>
      </c>
      <c r="M3211" t="str">
        <f t="shared" si="202"/>
        <v>19</v>
      </c>
      <c r="N3211" t="str">
        <f t="shared" si="203"/>
        <v>20</v>
      </c>
    </row>
    <row r="3212" spans="1:14" x14ac:dyDescent="0.3">
      <c r="A3212">
        <v>1</v>
      </c>
      <c r="B3212">
        <v>6</v>
      </c>
      <c r="C3212" s="1">
        <v>40642</v>
      </c>
      <c r="D3212" s="21" t="str">
        <f t="shared" si="200"/>
        <v>09-Apr-2011</v>
      </c>
      <c r="E3212" s="2">
        <v>0.8305555555555556</v>
      </c>
      <c r="F3212" s="1">
        <v>40642</v>
      </c>
      <c r="G3212" s="2">
        <v>0.95624999999999993</v>
      </c>
      <c r="H3212">
        <v>70</v>
      </c>
      <c r="I3212">
        <v>181</v>
      </c>
      <c r="J3212" t="s">
        <v>8</v>
      </c>
      <c r="K3212" t="s">
        <v>18</v>
      </c>
      <c r="L3212" t="str">
        <f t="shared" si="201"/>
        <v>Evening</v>
      </c>
      <c r="M3212" t="str">
        <f t="shared" si="202"/>
        <v>19</v>
      </c>
      <c r="N3212" t="str">
        <f t="shared" si="203"/>
        <v>22</v>
      </c>
    </row>
    <row r="3213" spans="1:14" x14ac:dyDescent="0.3">
      <c r="A3213">
        <v>1</v>
      </c>
      <c r="B3213">
        <v>5</v>
      </c>
      <c r="C3213" s="1">
        <v>40642</v>
      </c>
      <c r="D3213" s="21" t="str">
        <f t="shared" si="200"/>
        <v>09-Apr-2011</v>
      </c>
      <c r="E3213" s="2">
        <v>0.84791666666666676</v>
      </c>
      <c r="F3213" s="1">
        <v>40643</v>
      </c>
      <c r="G3213" s="2">
        <v>9.4444444444444442E-2</v>
      </c>
      <c r="H3213">
        <v>110</v>
      </c>
      <c r="I3213">
        <v>355</v>
      </c>
      <c r="J3213" t="s">
        <v>8</v>
      </c>
      <c r="K3213" t="s">
        <v>18</v>
      </c>
      <c r="L3213" t="str">
        <f t="shared" si="201"/>
        <v>Evening</v>
      </c>
      <c r="M3213" t="str">
        <f t="shared" si="202"/>
        <v>20</v>
      </c>
      <c r="N3213" t="str">
        <f t="shared" si="203"/>
        <v>02</v>
      </c>
    </row>
    <row r="3214" spans="1:14" x14ac:dyDescent="0.3">
      <c r="A3214">
        <v>1</v>
      </c>
      <c r="B3214">
        <v>6</v>
      </c>
      <c r="C3214" s="1">
        <v>40642</v>
      </c>
      <c r="D3214" s="21" t="str">
        <f t="shared" si="200"/>
        <v>09-Apr-2011</v>
      </c>
      <c r="E3214" s="2">
        <v>0.87222222222222223</v>
      </c>
      <c r="F3214" s="1">
        <v>40642</v>
      </c>
      <c r="G3214" s="2">
        <v>0.93194444444444446</v>
      </c>
      <c r="H3214">
        <v>50</v>
      </c>
      <c r="I3214">
        <v>86</v>
      </c>
      <c r="J3214" t="s">
        <v>8</v>
      </c>
      <c r="K3214" t="s">
        <v>18</v>
      </c>
      <c r="L3214" t="str">
        <f t="shared" si="201"/>
        <v>Evening</v>
      </c>
      <c r="M3214" t="str">
        <f t="shared" si="202"/>
        <v>20</v>
      </c>
      <c r="N3214" t="str">
        <f t="shared" si="203"/>
        <v>22</v>
      </c>
    </row>
    <row r="3215" spans="1:14" x14ac:dyDescent="0.3">
      <c r="A3215">
        <v>1</v>
      </c>
      <c r="B3215">
        <v>6</v>
      </c>
      <c r="C3215" s="1">
        <v>40642</v>
      </c>
      <c r="D3215" s="21" t="str">
        <f t="shared" si="200"/>
        <v>09-Apr-2011</v>
      </c>
      <c r="E3215" s="2">
        <v>0.88402777777777775</v>
      </c>
      <c r="F3215" s="1">
        <v>40642</v>
      </c>
      <c r="G3215" s="2">
        <v>0.92499999999999993</v>
      </c>
      <c r="H3215">
        <v>50</v>
      </c>
      <c r="I3215">
        <v>59</v>
      </c>
      <c r="J3215" t="s">
        <v>8</v>
      </c>
      <c r="K3215" t="s">
        <v>18</v>
      </c>
      <c r="L3215" t="str">
        <f t="shared" si="201"/>
        <v>Evening</v>
      </c>
      <c r="M3215" t="str">
        <f t="shared" si="202"/>
        <v>21</v>
      </c>
      <c r="N3215" t="str">
        <f t="shared" si="203"/>
        <v>22</v>
      </c>
    </row>
    <row r="3216" spans="1:14" x14ac:dyDescent="0.3">
      <c r="A3216">
        <v>1</v>
      </c>
      <c r="B3216">
        <v>5</v>
      </c>
      <c r="C3216" s="1">
        <v>40642</v>
      </c>
      <c r="D3216" s="21" t="str">
        <f t="shared" si="200"/>
        <v>09-Apr-2011</v>
      </c>
      <c r="E3216" s="2">
        <v>0.95972222222222225</v>
      </c>
      <c r="F3216" s="1">
        <v>40643</v>
      </c>
      <c r="G3216" s="2">
        <v>5.4166666666666669E-2</v>
      </c>
      <c r="H3216">
        <v>50</v>
      </c>
      <c r="I3216">
        <v>136</v>
      </c>
      <c r="J3216" t="s">
        <v>8</v>
      </c>
      <c r="K3216" t="s">
        <v>18</v>
      </c>
      <c r="L3216" t="str">
        <f t="shared" si="201"/>
        <v>Night</v>
      </c>
      <c r="M3216" t="str">
        <f t="shared" si="202"/>
        <v>23</v>
      </c>
      <c r="N3216" t="str">
        <f t="shared" si="203"/>
        <v>01</v>
      </c>
    </row>
    <row r="3217" spans="1:14" x14ac:dyDescent="0.3">
      <c r="A3217">
        <v>1</v>
      </c>
      <c r="B3217">
        <v>5</v>
      </c>
      <c r="C3217" s="1">
        <v>40643</v>
      </c>
      <c r="D3217" s="21" t="str">
        <f t="shared" si="200"/>
        <v>10-Apr-2011</v>
      </c>
      <c r="E3217" s="2">
        <v>0.39027777777777778</v>
      </c>
      <c r="F3217" s="1">
        <v>40643</v>
      </c>
      <c r="G3217" s="2">
        <v>0.5</v>
      </c>
      <c r="H3217">
        <v>50</v>
      </c>
      <c r="I3217">
        <v>158</v>
      </c>
      <c r="J3217" t="s">
        <v>8</v>
      </c>
      <c r="K3217" t="s">
        <v>21</v>
      </c>
      <c r="L3217" t="str">
        <f t="shared" si="201"/>
        <v>Night</v>
      </c>
      <c r="M3217" t="str">
        <f t="shared" si="202"/>
        <v>9</v>
      </c>
      <c r="N3217" t="str">
        <f t="shared" si="203"/>
        <v>12</v>
      </c>
    </row>
    <row r="3218" spans="1:14" x14ac:dyDescent="0.3">
      <c r="A3218">
        <v>1</v>
      </c>
      <c r="B3218">
        <v>5</v>
      </c>
      <c r="C3218" s="1">
        <v>40643</v>
      </c>
      <c r="D3218" s="21" t="str">
        <f t="shared" si="200"/>
        <v>10-Apr-2011</v>
      </c>
      <c r="E3218" s="2">
        <v>0.47222222222222227</v>
      </c>
      <c r="F3218" s="1">
        <v>40643</v>
      </c>
      <c r="G3218" s="2">
        <v>0.68263888888888891</v>
      </c>
      <c r="H3218">
        <v>110</v>
      </c>
      <c r="I3218">
        <v>303</v>
      </c>
      <c r="J3218" t="s">
        <v>8</v>
      </c>
      <c r="K3218" t="s">
        <v>21</v>
      </c>
      <c r="L3218" t="str">
        <f t="shared" si="201"/>
        <v>Morning</v>
      </c>
      <c r="M3218" t="str">
        <f t="shared" si="202"/>
        <v>11</v>
      </c>
      <c r="N3218" t="str">
        <f t="shared" si="203"/>
        <v>16</v>
      </c>
    </row>
    <row r="3219" spans="1:14" x14ac:dyDescent="0.3">
      <c r="A3219">
        <v>1</v>
      </c>
      <c r="B3219">
        <v>5</v>
      </c>
      <c r="C3219" s="1">
        <v>40643</v>
      </c>
      <c r="D3219" s="21" t="str">
        <f t="shared" si="200"/>
        <v>10-Apr-2011</v>
      </c>
      <c r="E3219" s="2">
        <v>0.49791666666666662</v>
      </c>
      <c r="F3219" s="1">
        <v>40643</v>
      </c>
      <c r="G3219" s="2">
        <v>0.6645833333333333</v>
      </c>
      <c r="H3219">
        <v>70</v>
      </c>
      <c r="I3219">
        <v>240</v>
      </c>
      <c r="J3219" t="s">
        <v>8</v>
      </c>
      <c r="K3219" t="s">
        <v>21</v>
      </c>
      <c r="L3219" t="str">
        <f t="shared" si="201"/>
        <v>Morning</v>
      </c>
      <c r="M3219" t="str">
        <f t="shared" si="202"/>
        <v>11</v>
      </c>
      <c r="N3219" t="str">
        <f t="shared" si="203"/>
        <v>15</v>
      </c>
    </row>
    <row r="3220" spans="1:14" x14ac:dyDescent="0.3">
      <c r="A3220">
        <v>1</v>
      </c>
      <c r="B3220">
        <v>6</v>
      </c>
      <c r="C3220" s="1">
        <v>40643</v>
      </c>
      <c r="D3220" s="21" t="str">
        <f t="shared" si="200"/>
        <v>10-Apr-2011</v>
      </c>
      <c r="E3220" s="2">
        <v>0.56388888888888888</v>
      </c>
      <c r="F3220" s="1">
        <v>40643</v>
      </c>
      <c r="G3220" s="2">
        <v>0.7055555555555556</v>
      </c>
      <c r="H3220">
        <v>70</v>
      </c>
      <c r="I3220">
        <v>204</v>
      </c>
      <c r="J3220" t="s">
        <v>8</v>
      </c>
      <c r="K3220" t="s">
        <v>21</v>
      </c>
      <c r="L3220" t="str">
        <f t="shared" si="201"/>
        <v>Morning</v>
      </c>
      <c r="M3220" t="str">
        <f t="shared" si="202"/>
        <v>13</v>
      </c>
      <c r="N3220" t="str">
        <f t="shared" si="203"/>
        <v>16</v>
      </c>
    </row>
    <row r="3221" spans="1:14" x14ac:dyDescent="0.3">
      <c r="A3221">
        <v>1</v>
      </c>
      <c r="B3221">
        <v>5</v>
      </c>
      <c r="C3221" s="1">
        <v>40643</v>
      </c>
      <c r="D3221" s="21" t="str">
        <f t="shared" si="200"/>
        <v>10-Apr-2011</v>
      </c>
      <c r="E3221" s="2">
        <v>0.56944444444444442</v>
      </c>
      <c r="F3221" s="1">
        <v>40643</v>
      </c>
      <c r="G3221" s="2">
        <v>0.67499999999999993</v>
      </c>
      <c r="H3221">
        <v>50</v>
      </c>
      <c r="I3221">
        <v>152</v>
      </c>
      <c r="J3221" t="s">
        <v>8</v>
      </c>
      <c r="K3221" t="s">
        <v>21</v>
      </c>
      <c r="L3221" t="str">
        <f t="shared" si="201"/>
        <v>Morning</v>
      </c>
      <c r="M3221" t="str">
        <f t="shared" si="202"/>
        <v>13</v>
      </c>
      <c r="N3221" t="str">
        <f t="shared" si="203"/>
        <v>16</v>
      </c>
    </row>
    <row r="3222" spans="1:14" x14ac:dyDescent="0.3">
      <c r="A3222">
        <v>1</v>
      </c>
      <c r="B3222">
        <v>5</v>
      </c>
      <c r="C3222" s="1">
        <v>40643</v>
      </c>
      <c r="D3222" s="21" t="str">
        <f t="shared" si="200"/>
        <v>10-Apr-2011</v>
      </c>
      <c r="E3222" s="2">
        <v>0.59236111111111112</v>
      </c>
      <c r="F3222" s="1">
        <v>40643</v>
      </c>
      <c r="G3222" s="2">
        <v>0.69097222222222221</v>
      </c>
      <c r="H3222">
        <v>50</v>
      </c>
      <c r="I3222">
        <v>142</v>
      </c>
      <c r="J3222" t="s">
        <v>8</v>
      </c>
      <c r="K3222" t="s">
        <v>21</v>
      </c>
      <c r="L3222" t="str">
        <f t="shared" si="201"/>
        <v>Afternoon</v>
      </c>
      <c r="M3222" t="str">
        <f t="shared" si="202"/>
        <v>14</v>
      </c>
      <c r="N3222" t="str">
        <f t="shared" si="203"/>
        <v>16</v>
      </c>
    </row>
    <row r="3223" spans="1:14" x14ac:dyDescent="0.3">
      <c r="A3223">
        <v>1</v>
      </c>
      <c r="B3223">
        <v>6</v>
      </c>
      <c r="C3223" s="1">
        <v>40643</v>
      </c>
      <c r="D3223" s="21" t="str">
        <f t="shared" si="200"/>
        <v>10-Apr-2011</v>
      </c>
      <c r="E3223" s="2">
        <v>0.62222222222222223</v>
      </c>
      <c r="F3223" s="1">
        <v>40643</v>
      </c>
      <c r="G3223" s="2">
        <v>0.73749999999999993</v>
      </c>
      <c r="H3223">
        <v>50</v>
      </c>
      <c r="I3223">
        <v>166</v>
      </c>
      <c r="J3223" t="s">
        <v>8</v>
      </c>
      <c r="K3223" t="s">
        <v>21</v>
      </c>
      <c r="L3223" t="str">
        <f t="shared" si="201"/>
        <v>Afternoon</v>
      </c>
      <c r="M3223" t="str">
        <f t="shared" si="202"/>
        <v>14</v>
      </c>
      <c r="N3223" t="str">
        <f t="shared" si="203"/>
        <v>17</v>
      </c>
    </row>
    <row r="3224" spans="1:14" x14ac:dyDescent="0.3">
      <c r="A3224">
        <v>1</v>
      </c>
      <c r="B3224">
        <v>6</v>
      </c>
      <c r="C3224" s="1">
        <v>40643</v>
      </c>
      <c r="D3224" s="21" t="str">
        <f t="shared" si="200"/>
        <v>10-Apr-2011</v>
      </c>
      <c r="E3224" s="2">
        <v>0.64166666666666672</v>
      </c>
      <c r="F3224" s="1">
        <v>40643</v>
      </c>
      <c r="G3224" s="2">
        <v>0.75347222222222221</v>
      </c>
      <c r="H3224">
        <v>50</v>
      </c>
      <c r="I3224">
        <v>161</v>
      </c>
      <c r="J3224" t="s">
        <v>8</v>
      </c>
      <c r="K3224" t="s">
        <v>21</v>
      </c>
      <c r="L3224" t="str">
        <f t="shared" si="201"/>
        <v>Afternoon</v>
      </c>
      <c r="M3224" t="str">
        <f t="shared" si="202"/>
        <v>15</v>
      </c>
      <c r="N3224" t="str">
        <f t="shared" si="203"/>
        <v>18</v>
      </c>
    </row>
    <row r="3225" spans="1:14" x14ac:dyDescent="0.3">
      <c r="A3225">
        <v>1</v>
      </c>
      <c r="B3225">
        <v>6</v>
      </c>
      <c r="C3225" s="1">
        <v>40643</v>
      </c>
      <c r="D3225" s="21" t="str">
        <f t="shared" si="200"/>
        <v>10-Apr-2011</v>
      </c>
      <c r="E3225" s="2">
        <v>0.65625</v>
      </c>
      <c r="F3225" s="1">
        <v>40643</v>
      </c>
      <c r="G3225" s="2">
        <v>0.71180555555555547</v>
      </c>
      <c r="H3225">
        <v>50</v>
      </c>
      <c r="I3225">
        <v>80</v>
      </c>
      <c r="J3225" t="s">
        <v>8</v>
      </c>
      <c r="K3225" t="s">
        <v>21</v>
      </c>
      <c r="L3225" t="str">
        <f t="shared" si="201"/>
        <v>Afternoon</v>
      </c>
      <c r="M3225" t="str">
        <f t="shared" si="202"/>
        <v>15</v>
      </c>
      <c r="N3225" t="str">
        <f t="shared" si="203"/>
        <v>17</v>
      </c>
    </row>
    <row r="3226" spans="1:14" x14ac:dyDescent="0.3">
      <c r="A3226">
        <v>1</v>
      </c>
      <c r="B3226">
        <v>6</v>
      </c>
      <c r="C3226" s="1">
        <v>40643</v>
      </c>
      <c r="D3226" s="21" t="str">
        <f t="shared" si="200"/>
        <v>10-Apr-2011</v>
      </c>
      <c r="E3226" s="2">
        <v>0.68125000000000002</v>
      </c>
      <c r="F3226" s="1">
        <v>40643</v>
      </c>
      <c r="G3226" s="2">
        <v>0.78263888888888899</v>
      </c>
      <c r="H3226">
        <v>50</v>
      </c>
      <c r="I3226">
        <v>146</v>
      </c>
      <c r="J3226" t="s">
        <v>8</v>
      </c>
      <c r="K3226" t="s">
        <v>21</v>
      </c>
      <c r="L3226" t="str">
        <f t="shared" si="201"/>
        <v>Afternoon</v>
      </c>
      <c r="M3226" t="str">
        <f t="shared" si="202"/>
        <v>16</v>
      </c>
      <c r="N3226" t="str">
        <f t="shared" si="203"/>
        <v>18</v>
      </c>
    </row>
    <row r="3227" spans="1:14" x14ac:dyDescent="0.3">
      <c r="A3227">
        <v>1</v>
      </c>
      <c r="B3227">
        <v>5</v>
      </c>
      <c r="C3227" s="1">
        <v>40643</v>
      </c>
      <c r="D3227" s="21" t="str">
        <f t="shared" si="200"/>
        <v>10-Apr-2011</v>
      </c>
      <c r="E3227" s="2">
        <v>0.72638888888888886</v>
      </c>
      <c r="F3227" s="1">
        <v>40643</v>
      </c>
      <c r="G3227" s="2">
        <v>0.79583333333333339</v>
      </c>
      <c r="H3227">
        <v>50</v>
      </c>
      <c r="I3227">
        <v>100</v>
      </c>
      <c r="J3227" t="s">
        <v>8</v>
      </c>
      <c r="K3227" t="s">
        <v>21</v>
      </c>
      <c r="L3227" t="str">
        <f t="shared" si="201"/>
        <v>Afternoon</v>
      </c>
      <c r="M3227" t="str">
        <f t="shared" si="202"/>
        <v>17</v>
      </c>
      <c r="N3227" t="str">
        <f t="shared" si="203"/>
        <v>19</v>
      </c>
    </row>
    <row r="3228" spans="1:14" x14ac:dyDescent="0.3">
      <c r="A3228">
        <v>1</v>
      </c>
      <c r="B3228">
        <v>6</v>
      </c>
      <c r="C3228" s="1">
        <v>40643</v>
      </c>
      <c r="D3228" s="21" t="str">
        <f t="shared" si="200"/>
        <v>10-Apr-2011</v>
      </c>
      <c r="E3228" s="2">
        <v>0.86736111111111114</v>
      </c>
      <c r="F3228" s="1">
        <v>40644</v>
      </c>
      <c r="G3228" s="2">
        <v>2.8472222222222222E-2</v>
      </c>
      <c r="H3228">
        <v>70</v>
      </c>
      <c r="I3228">
        <v>232</v>
      </c>
      <c r="J3228" t="s">
        <v>8</v>
      </c>
      <c r="K3228" t="s">
        <v>21</v>
      </c>
      <c r="L3228" t="str">
        <f t="shared" si="201"/>
        <v>Evening</v>
      </c>
      <c r="M3228" t="str">
        <f t="shared" si="202"/>
        <v>20</v>
      </c>
      <c r="N3228" t="str">
        <f t="shared" si="203"/>
        <v>00</v>
      </c>
    </row>
    <row r="3229" spans="1:14" x14ac:dyDescent="0.3">
      <c r="A3229">
        <v>1</v>
      </c>
      <c r="B3229">
        <v>5</v>
      </c>
      <c r="C3229" s="1">
        <v>40649</v>
      </c>
      <c r="D3229" s="21" t="str">
        <f t="shared" si="200"/>
        <v>16-Apr-2011</v>
      </c>
      <c r="E3229" s="2">
        <v>0.42430555555555555</v>
      </c>
      <c r="F3229" s="1">
        <v>40649</v>
      </c>
      <c r="G3229" s="2">
        <v>0.59652777777777777</v>
      </c>
      <c r="H3229">
        <v>90</v>
      </c>
      <c r="I3229">
        <v>248</v>
      </c>
      <c r="J3229" t="s">
        <v>8</v>
      </c>
      <c r="K3229" t="s">
        <v>18</v>
      </c>
      <c r="L3229" t="str">
        <f t="shared" si="201"/>
        <v>Morning</v>
      </c>
      <c r="M3229" t="str">
        <f t="shared" si="202"/>
        <v>10</v>
      </c>
      <c r="N3229" t="str">
        <f t="shared" si="203"/>
        <v>14</v>
      </c>
    </row>
    <row r="3230" spans="1:14" x14ac:dyDescent="0.3">
      <c r="A3230">
        <v>1</v>
      </c>
      <c r="B3230">
        <v>6</v>
      </c>
      <c r="C3230" s="1">
        <v>40649</v>
      </c>
      <c r="D3230" s="21" t="str">
        <f t="shared" si="200"/>
        <v>16-Apr-2011</v>
      </c>
      <c r="E3230" s="2">
        <v>0.44722222222222219</v>
      </c>
      <c r="F3230" s="1">
        <v>40649</v>
      </c>
      <c r="G3230" s="2">
        <v>0.55069444444444449</v>
      </c>
      <c r="H3230">
        <v>50</v>
      </c>
      <c r="I3230">
        <v>149</v>
      </c>
      <c r="J3230" t="s">
        <v>8</v>
      </c>
      <c r="K3230" t="s">
        <v>18</v>
      </c>
      <c r="L3230" t="str">
        <f t="shared" si="201"/>
        <v>Morning</v>
      </c>
      <c r="M3230" t="str">
        <f t="shared" si="202"/>
        <v>10</v>
      </c>
      <c r="N3230" t="str">
        <f t="shared" si="203"/>
        <v>13</v>
      </c>
    </row>
    <row r="3231" spans="1:14" x14ac:dyDescent="0.3">
      <c r="A3231">
        <v>1</v>
      </c>
      <c r="B3231">
        <v>5</v>
      </c>
      <c r="C3231" s="1">
        <v>40649</v>
      </c>
      <c r="D3231" s="21" t="str">
        <f t="shared" si="200"/>
        <v>16-Apr-2011</v>
      </c>
      <c r="E3231" s="2">
        <v>0.49583333333333335</v>
      </c>
      <c r="F3231" s="1">
        <v>40649</v>
      </c>
      <c r="G3231" s="2">
        <v>0.81874999999999998</v>
      </c>
      <c r="H3231">
        <v>150</v>
      </c>
      <c r="I3231">
        <v>465</v>
      </c>
      <c r="J3231" t="s">
        <v>8</v>
      </c>
      <c r="K3231" t="s">
        <v>18</v>
      </c>
      <c r="L3231" t="str">
        <f t="shared" si="201"/>
        <v>Morning</v>
      </c>
      <c r="M3231" t="str">
        <f t="shared" si="202"/>
        <v>11</v>
      </c>
      <c r="N3231" t="str">
        <f t="shared" si="203"/>
        <v>19</v>
      </c>
    </row>
    <row r="3232" spans="1:14" x14ac:dyDescent="0.3">
      <c r="A3232">
        <v>1</v>
      </c>
      <c r="B3232">
        <v>5</v>
      </c>
      <c r="C3232" s="1">
        <v>40649</v>
      </c>
      <c r="D3232" s="21" t="str">
        <f t="shared" si="200"/>
        <v>16-Apr-2011</v>
      </c>
      <c r="E3232" s="2">
        <v>0.52083333333333337</v>
      </c>
      <c r="F3232" s="1">
        <v>40649</v>
      </c>
      <c r="G3232" s="2">
        <v>0.76944444444444438</v>
      </c>
      <c r="H3232">
        <v>110</v>
      </c>
      <c r="I3232">
        <v>358</v>
      </c>
      <c r="J3232" t="s">
        <v>8</v>
      </c>
      <c r="K3232" t="s">
        <v>18</v>
      </c>
      <c r="L3232" t="str">
        <f t="shared" si="201"/>
        <v>Morning</v>
      </c>
      <c r="M3232" t="str">
        <f t="shared" si="202"/>
        <v>12</v>
      </c>
      <c r="N3232" t="str">
        <f t="shared" si="203"/>
        <v>18</v>
      </c>
    </row>
    <row r="3233" spans="1:14" x14ac:dyDescent="0.3">
      <c r="A3233">
        <v>1</v>
      </c>
      <c r="B3233">
        <v>5</v>
      </c>
      <c r="C3233" s="1">
        <v>40649</v>
      </c>
      <c r="D3233" s="21" t="str">
        <f t="shared" si="200"/>
        <v>16-Apr-2011</v>
      </c>
      <c r="E3233" s="2">
        <v>0.52986111111111112</v>
      </c>
      <c r="F3233" s="1">
        <v>40649</v>
      </c>
      <c r="G3233" s="2">
        <v>0.59166666666666667</v>
      </c>
      <c r="H3233">
        <v>50</v>
      </c>
      <c r="I3233">
        <v>89</v>
      </c>
      <c r="J3233" t="s">
        <v>8</v>
      </c>
      <c r="K3233" t="s">
        <v>18</v>
      </c>
      <c r="L3233" t="str">
        <f t="shared" si="201"/>
        <v>Morning</v>
      </c>
      <c r="M3233" t="str">
        <f t="shared" si="202"/>
        <v>12</v>
      </c>
      <c r="N3233" t="str">
        <f t="shared" si="203"/>
        <v>14</v>
      </c>
    </row>
    <row r="3234" spans="1:14" x14ac:dyDescent="0.3">
      <c r="A3234">
        <v>1</v>
      </c>
      <c r="B3234">
        <v>5</v>
      </c>
      <c r="C3234" s="1">
        <v>40649</v>
      </c>
      <c r="D3234" s="21" t="str">
        <f t="shared" si="200"/>
        <v>16-Apr-2011</v>
      </c>
      <c r="E3234" s="2">
        <v>0.53125</v>
      </c>
      <c r="F3234" s="1">
        <v>40649</v>
      </c>
      <c r="G3234" s="2">
        <v>0.72777777777777775</v>
      </c>
      <c r="H3234">
        <v>90</v>
      </c>
      <c r="I3234">
        <v>283</v>
      </c>
      <c r="J3234" t="s">
        <v>8</v>
      </c>
      <c r="K3234" t="s">
        <v>18</v>
      </c>
      <c r="L3234" t="str">
        <f t="shared" si="201"/>
        <v>Morning</v>
      </c>
      <c r="M3234" t="str">
        <f t="shared" si="202"/>
        <v>12</v>
      </c>
      <c r="N3234" t="str">
        <f t="shared" si="203"/>
        <v>17</v>
      </c>
    </row>
    <row r="3235" spans="1:14" x14ac:dyDescent="0.3">
      <c r="A3235">
        <v>1</v>
      </c>
      <c r="B3235">
        <v>6</v>
      </c>
      <c r="C3235" s="1">
        <v>40649</v>
      </c>
      <c r="D3235" s="21" t="str">
        <f t="shared" si="200"/>
        <v>16-Apr-2011</v>
      </c>
      <c r="E3235" s="2">
        <v>0.54652777777777783</v>
      </c>
      <c r="F3235" s="1">
        <v>40649</v>
      </c>
      <c r="G3235" s="2">
        <v>0.66666666666666663</v>
      </c>
      <c r="H3235">
        <v>50</v>
      </c>
      <c r="I3235">
        <v>173</v>
      </c>
      <c r="J3235" t="s">
        <v>8</v>
      </c>
      <c r="K3235" t="s">
        <v>18</v>
      </c>
      <c r="L3235" t="str">
        <f t="shared" si="201"/>
        <v>Morning</v>
      </c>
      <c r="M3235" t="str">
        <f t="shared" si="202"/>
        <v>13</v>
      </c>
      <c r="N3235" t="str">
        <f t="shared" si="203"/>
        <v>16</v>
      </c>
    </row>
    <row r="3236" spans="1:14" x14ac:dyDescent="0.3">
      <c r="A3236">
        <v>1</v>
      </c>
      <c r="B3236">
        <v>6</v>
      </c>
      <c r="C3236" s="1">
        <v>40649</v>
      </c>
      <c r="D3236" s="21" t="str">
        <f t="shared" si="200"/>
        <v>16-Apr-2011</v>
      </c>
      <c r="E3236" s="2">
        <v>0.55138888888888882</v>
      </c>
      <c r="F3236" s="1">
        <v>40649</v>
      </c>
      <c r="G3236" s="2">
        <v>0.62013888888888891</v>
      </c>
      <c r="H3236">
        <v>50</v>
      </c>
      <c r="I3236">
        <v>99</v>
      </c>
      <c r="J3236" t="s">
        <v>8</v>
      </c>
      <c r="K3236" t="s">
        <v>18</v>
      </c>
      <c r="L3236" t="str">
        <f t="shared" si="201"/>
        <v>Morning</v>
      </c>
      <c r="M3236" t="str">
        <f t="shared" si="202"/>
        <v>13</v>
      </c>
      <c r="N3236" t="str">
        <f t="shared" si="203"/>
        <v>14</v>
      </c>
    </row>
    <row r="3237" spans="1:14" x14ac:dyDescent="0.3">
      <c r="A3237">
        <v>1</v>
      </c>
      <c r="B3237">
        <v>5</v>
      </c>
      <c r="C3237" s="1">
        <v>40649</v>
      </c>
      <c r="D3237" s="21" t="str">
        <f t="shared" si="200"/>
        <v>16-Apr-2011</v>
      </c>
      <c r="E3237" s="2">
        <v>0.60138888888888886</v>
      </c>
      <c r="F3237" s="1">
        <v>40649</v>
      </c>
      <c r="G3237" s="2">
        <v>0.66388888888888886</v>
      </c>
      <c r="H3237">
        <v>50</v>
      </c>
      <c r="I3237">
        <v>90</v>
      </c>
      <c r="J3237" t="s">
        <v>8</v>
      </c>
      <c r="K3237" t="s">
        <v>18</v>
      </c>
      <c r="L3237" t="str">
        <f t="shared" si="201"/>
        <v>Afternoon</v>
      </c>
      <c r="M3237" t="str">
        <f t="shared" si="202"/>
        <v>14</v>
      </c>
      <c r="N3237" t="str">
        <f t="shared" si="203"/>
        <v>15</v>
      </c>
    </row>
    <row r="3238" spans="1:14" x14ac:dyDescent="0.3">
      <c r="A3238">
        <v>1</v>
      </c>
      <c r="B3238">
        <v>6</v>
      </c>
      <c r="C3238" s="1">
        <v>40649</v>
      </c>
      <c r="D3238" s="21" t="str">
        <f t="shared" si="200"/>
        <v>16-Apr-2011</v>
      </c>
      <c r="E3238" s="2">
        <v>0.62291666666666667</v>
      </c>
      <c r="F3238" s="1">
        <v>40649</v>
      </c>
      <c r="G3238" s="2">
        <v>0.86736111111111114</v>
      </c>
      <c r="H3238">
        <v>110</v>
      </c>
      <c r="I3238">
        <v>352</v>
      </c>
      <c r="J3238" t="s">
        <v>8</v>
      </c>
      <c r="K3238" t="s">
        <v>18</v>
      </c>
      <c r="L3238" t="str">
        <f t="shared" si="201"/>
        <v>Afternoon</v>
      </c>
      <c r="M3238" t="str">
        <f t="shared" si="202"/>
        <v>14</v>
      </c>
      <c r="N3238" t="str">
        <f t="shared" si="203"/>
        <v>20</v>
      </c>
    </row>
    <row r="3239" spans="1:14" x14ac:dyDescent="0.3">
      <c r="A3239">
        <v>1</v>
      </c>
      <c r="B3239">
        <v>6</v>
      </c>
      <c r="C3239" s="1">
        <v>40649</v>
      </c>
      <c r="D3239" s="21" t="str">
        <f t="shared" si="200"/>
        <v>16-Apr-2011</v>
      </c>
      <c r="E3239" s="2">
        <v>0.65416666666666667</v>
      </c>
      <c r="F3239" s="1">
        <v>40649</v>
      </c>
      <c r="G3239" s="2">
        <v>0.73888888888888893</v>
      </c>
      <c r="H3239">
        <v>50</v>
      </c>
      <c r="I3239">
        <v>122</v>
      </c>
      <c r="J3239" t="s">
        <v>8</v>
      </c>
      <c r="K3239" t="s">
        <v>18</v>
      </c>
      <c r="L3239" t="str">
        <f t="shared" si="201"/>
        <v>Afternoon</v>
      </c>
      <c r="M3239" t="str">
        <f t="shared" si="202"/>
        <v>15</v>
      </c>
      <c r="N3239" t="str">
        <f t="shared" si="203"/>
        <v>17</v>
      </c>
    </row>
    <row r="3240" spans="1:14" x14ac:dyDescent="0.3">
      <c r="A3240">
        <v>1</v>
      </c>
      <c r="B3240">
        <v>5</v>
      </c>
      <c r="C3240" s="1">
        <v>40649</v>
      </c>
      <c r="D3240" s="21" t="str">
        <f t="shared" si="200"/>
        <v>16-Apr-2011</v>
      </c>
      <c r="E3240" s="2">
        <v>0.65694444444444444</v>
      </c>
      <c r="F3240" s="1">
        <v>40649</v>
      </c>
      <c r="G3240" s="2">
        <v>0.70138888888888884</v>
      </c>
      <c r="H3240">
        <v>50</v>
      </c>
      <c r="I3240">
        <v>64</v>
      </c>
      <c r="J3240" t="s">
        <v>8</v>
      </c>
      <c r="K3240" t="s">
        <v>18</v>
      </c>
      <c r="L3240" t="str">
        <f t="shared" si="201"/>
        <v>Afternoon</v>
      </c>
      <c r="M3240" t="str">
        <f t="shared" si="202"/>
        <v>15</v>
      </c>
      <c r="N3240" t="str">
        <f t="shared" si="203"/>
        <v>16</v>
      </c>
    </row>
    <row r="3241" spans="1:14" x14ac:dyDescent="0.3">
      <c r="A3241">
        <v>1</v>
      </c>
      <c r="B3241">
        <v>5</v>
      </c>
      <c r="C3241" s="1">
        <v>40649</v>
      </c>
      <c r="D3241" s="21" t="str">
        <f t="shared" si="200"/>
        <v>16-Apr-2011</v>
      </c>
      <c r="E3241" s="2">
        <v>0.66388888888888886</v>
      </c>
      <c r="F3241" s="1">
        <v>40649</v>
      </c>
      <c r="G3241" s="2">
        <v>0.73888888888888893</v>
      </c>
      <c r="H3241">
        <v>50</v>
      </c>
      <c r="I3241">
        <v>108</v>
      </c>
      <c r="J3241" t="s">
        <v>8</v>
      </c>
      <c r="K3241" t="s">
        <v>18</v>
      </c>
      <c r="L3241" t="str">
        <f t="shared" si="201"/>
        <v>Afternoon</v>
      </c>
      <c r="M3241" t="str">
        <f t="shared" si="202"/>
        <v>15</v>
      </c>
      <c r="N3241" t="str">
        <f t="shared" si="203"/>
        <v>17</v>
      </c>
    </row>
    <row r="3242" spans="1:14" x14ac:dyDescent="0.3">
      <c r="A3242">
        <v>1</v>
      </c>
      <c r="B3242">
        <v>5</v>
      </c>
      <c r="C3242" s="1">
        <v>40649</v>
      </c>
      <c r="D3242" s="21" t="str">
        <f t="shared" si="200"/>
        <v>16-Apr-2011</v>
      </c>
      <c r="E3242" s="2">
        <v>0.66805555555555562</v>
      </c>
      <c r="F3242" s="1">
        <v>40649</v>
      </c>
      <c r="G3242" s="2">
        <v>0.67847222222222225</v>
      </c>
      <c r="H3242">
        <v>50</v>
      </c>
      <c r="I3242">
        <v>15</v>
      </c>
      <c r="J3242" t="s">
        <v>8</v>
      </c>
      <c r="K3242" t="s">
        <v>18</v>
      </c>
      <c r="L3242" t="str">
        <f t="shared" si="201"/>
        <v>Afternoon</v>
      </c>
      <c r="M3242" t="str">
        <f t="shared" si="202"/>
        <v>16</v>
      </c>
      <c r="N3242" t="str">
        <f t="shared" si="203"/>
        <v>16</v>
      </c>
    </row>
    <row r="3243" spans="1:14" x14ac:dyDescent="0.3">
      <c r="A3243">
        <v>1</v>
      </c>
      <c r="B3243">
        <v>6</v>
      </c>
      <c r="C3243" s="1">
        <v>40649</v>
      </c>
      <c r="D3243" s="21" t="str">
        <f t="shared" si="200"/>
        <v>16-Apr-2011</v>
      </c>
      <c r="E3243" s="2">
        <v>0.73611111111111116</v>
      </c>
      <c r="F3243" s="1">
        <v>40649</v>
      </c>
      <c r="G3243" s="2">
        <v>0.85138888888888886</v>
      </c>
      <c r="H3243">
        <v>50</v>
      </c>
      <c r="I3243">
        <v>166</v>
      </c>
      <c r="J3243" t="s">
        <v>8</v>
      </c>
      <c r="K3243" t="s">
        <v>18</v>
      </c>
      <c r="L3243" t="str">
        <f t="shared" si="201"/>
        <v>Afternoon</v>
      </c>
      <c r="M3243" t="str">
        <f t="shared" si="202"/>
        <v>17</v>
      </c>
      <c r="N3243" t="str">
        <f t="shared" si="203"/>
        <v>20</v>
      </c>
    </row>
    <row r="3244" spans="1:14" x14ac:dyDescent="0.3">
      <c r="A3244">
        <v>1</v>
      </c>
      <c r="B3244">
        <v>5</v>
      </c>
      <c r="C3244" s="1">
        <v>40649</v>
      </c>
      <c r="D3244" s="21" t="str">
        <f t="shared" si="200"/>
        <v>16-Apr-2011</v>
      </c>
      <c r="E3244" s="2">
        <v>0.74097222222222225</v>
      </c>
      <c r="F3244" s="1">
        <v>40649</v>
      </c>
      <c r="G3244" s="2">
        <v>0.88194444444444453</v>
      </c>
      <c r="H3244">
        <v>70</v>
      </c>
      <c r="I3244">
        <v>203</v>
      </c>
      <c r="J3244" t="s">
        <v>8</v>
      </c>
      <c r="K3244" t="s">
        <v>18</v>
      </c>
      <c r="L3244" t="str">
        <f t="shared" si="201"/>
        <v>Afternoon</v>
      </c>
      <c r="M3244" t="str">
        <f t="shared" si="202"/>
        <v>17</v>
      </c>
      <c r="N3244" t="str">
        <f t="shared" si="203"/>
        <v>21</v>
      </c>
    </row>
    <row r="3245" spans="1:14" x14ac:dyDescent="0.3">
      <c r="A3245">
        <v>1</v>
      </c>
      <c r="B3245">
        <v>6</v>
      </c>
      <c r="C3245" s="1">
        <v>40649</v>
      </c>
      <c r="D3245" s="21" t="str">
        <f t="shared" si="200"/>
        <v>16-Apr-2011</v>
      </c>
      <c r="E3245" s="2">
        <v>0.77361111111111114</v>
      </c>
      <c r="F3245" s="1">
        <v>40649</v>
      </c>
      <c r="G3245" s="2">
        <v>0.8618055555555556</v>
      </c>
      <c r="H3245">
        <v>50</v>
      </c>
      <c r="I3245">
        <v>127</v>
      </c>
      <c r="J3245" t="s">
        <v>8</v>
      </c>
      <c r="K3245" t="s">
        <v>18</v>
      </c>
      <c r="L3245" t="str">
        <f t="shared" si="201"/>
        <v>Evening</v>
      </c>
      <c r="M3245" t="str">
        <f t="shared" si="202"/>
        <v>18</v>
      </c>
      <c r="N3245" t="str">
        <f t="shared" si="203"/>
        <v>20</v>
      </c>
    </row>
    <row r="3246" spans="1:14" x14ac:dyDescent="0.3">
      <c r="A3246">
        <v>1</v>
      </c>
      <c r="B3246">
        <v>5</v>
      </c>
      <c r="C3246" s="1">
        <v>40649</v>
      </c>
      <c r="D3246" s="21" t="str">
        <f t="shared" si="200"/>
        <v>16-Apr-2011</v>
      </c>
      <c r="E3246" s="2">
        <v>0.7944444444444444</v>
      </c>
      <c r="F3246" s="1">
        <v>40649</v>
      </c>
      <c r="G3246" s="2">
        <v>0.96527777777777779</v>
      </c>
      <c r="H3246">
        <v>90</v>
      </c>
      <c r="I3246">
        <v>246</v>
      </c>
      <c r="J3246" t="s">
        <v>8</v>
      </c>
      <c r="K3246" t="s">
        <v>18</v>
      </c>
      <c r="L3246" t="str">
        <f t="shared" si="201"/>
        <v>Evening</v>
      </c>
      <c r="M3246" t="str">
        <f t="shared" si="202"/>
        <v>19</v>
      </c>
      <c r="N3246" t="str">
        <f t="shared" si="203"/>
        <v>23</v>
      </c>
    </row>
    <row r="3247" spans="1:14" x14ac:dyDescent="0.3">
      <c r="A3247">
        <v>1</v>
      </c>
      <c r="B3247">
        <v>6</v>
      </c>
      <c r="C3247" s="1">
        <v>40649</v>
      </c>
      <c r="D3247" s="21" t="str">
        <f t="shared" si="200"/>
        <v>16-Apr-2011</v>
      </c>
      <c r="E3247" s="2">
        <v>0.8305555555555556</v>
      </c>
      <c r="F3247" s="1">
        <v>40649</v>
      </c>
      <c r="G3247" s="2">
        <v>0.85972222222222217</v>
      </c>
      <c r="H3247">
        <v>50</v>
      </c>
      <c r="I3247">
        <v>42</v>
      </c>
      <c r="J3247" t="s">
        <v>8</v>
      </c>
      <c r="K3247" t="s">
        <v>18</v>
      </c>
      <c r="L3247" t="str">
        <f t="shared" si="201"/>
        <v>Evening</v>
      </c>
      <c r="M3247" t="str">
        <f t="shared" si="202"/>
        <v>19</v>
      </c>
      <c r="N3247" t="str">
        <f t="shared" si="203"/>
        <v>20</v>
      </c>
    </row>
    <row r="3248" spans="1:14" x14ac:dyDescent="0.3">
      <c r="A3248">
        <v>1</v>
      </c>
      <c r="B3248">
        <v>5</v>
      </c>
      <c r="C3248" s="1">
        <v>40649</v>
      </c>
      <c r="D3248" s="21" t="str">
        <f t="shared" si="200"/>
        <v>16-Apr-2011</v>
      </c>
      <c r="E3248" s="2">
        <v>0.89027777777777783</v>
      </c>
      <c r="F3248" s="1">
        <v>40649</v>
      </c>
      <c r="G3248" s="2">
        <v>0.99097222222222225</v>
      </c>
      <c r="H3248">
        <v>50</v>
      </c>
      <c r="I3248">
        <v>145</v>
      </c>
      <c r="J3248" t="s">
        <v>8</v>
      </c>
      <c r="K3248" t="s">
        <v>18</v>
      </c>
      <c r="L3248" t="str">
        <f t="shared" si="201"/>
        <v>Evening</v>
      </c>
      <c r="M3248" t="str">
        <f t="shared" si="202"/>
        <v>21</v>
      </c>
      <c r="N3248" t="str">
        <f t="shared" si="203"/>
        <v>23</v>
      </c>
    </row>
    <row r="3249" spans="1:14" x14ac:dyDescent="0.3">
      <c r="A3249">
        <v>1</v>
      </c>
      <c r="B3249">
        <v>6</v>
      </c>
      <c r="C3249" s="1">
        <v>40649</v>
      </c>
      <c r="D3249" s="21" t="str">
        <f t="shared" si="200"/>
        <v>16-Apr-2011</v>
      </c>
      <c r="E3249" s="2">
        <v>0.91111111111111109</v>
      </c>
      <c r="F3249" s="1">
        <v>40650</v>
      </c>
      <c r="G3249" s="2">
        <v>1.1111111111111112E-2</v>
      </c>
      <c r="H3249">
        <v>50</v>
      </c>
      <c r="I3249">
        <v>144</v>
      </c>
      <c r="J3249" t="s">
        <v>8</v>
      </c>
      <c r="K3249" t="s">
        <v>18</v>
      </c>
      <c r="L3249" t="str">
        <f t="shared" si="201"/>
        <v>Evening</v>
      </c>
      <c r="M3249" t="str">
        <f t="shared" si="202"/>
        <v>21</v>
      </c>
      <c r="N3249" t="str">
        <f t="shared" si="203"/>
        <v>00</v>
      </c>
    </row>
    <row r="3250" spans="1:14" x14ac:dyDescent="0.3">
      <c r="A3250">
        <v>1</v>
      </c>
      <c r="B3250">
        <v>5</v>
      </c>
      <c r="C3250" s="1">
        <v>40649</v>
      </c>
      <c r="D3250" s="21" t="str">
        <f t="shared" si="200"/>
        <v>16-Apr-2011</v>
      </c>
      <c r="E3250" s="2">
        <v>0.91805555555555562</v>
      </c>
      <c r="F3250" s="1">
        <v>40650</v>
      </c>
      <c r="G3250" s="2">
        <v>4.8611111111111112E-3</v>
      </c>
      <c r="H3250">
        <v>50</v>
      </c>
      <c r="I3250">
        <v>125</v>
      </c>
      <c r="J3250" t="s">
        <v>8</v>
      </c>
      <c r="K3250" t="s">
        <v>18</v>
      </c>
      <c r="L3250" t="str">
        <f t="shared" si="201"/>
        <v>Night</v>
      </c>
      <c r="M3250" t="str">
        <f t="shared" si="202"/>
        <v>22</v>
      </c>
      <c r="N3250" t="str">
        <f t="shared" si="203"/>
        <v>00</v>
      </c>
    </row>
    <row r="3251" spans="1:14" x14ac:dyDescent="0.3">
      <c r="A3251">
        <v>1</v>
      </c>
      <c r="B3251">
        <v>5</v>
      </c>
      <c r="C3251" s="1">
        <v>40650</v>
      </c>
      <c r="D3251" s="21" t="str">
        <f t="shared" si="200"/>
        <v>17-Apr-2011</v>
      </c>
      <c r="E3251" s="2">
        <v>0.46736111111111112</v>
      </c>
      <c r="F3251" s="1">
        <v>40650</v>
      </c>
      <c r="G3251" s="2">
        <v>0.4826388888888889</v>
      </c>
      <c r="H3251">
        <v>50</v>
      </c>
      <c r="I3251">
        <v>22</v>
      </c>
      <c r="J3251" t="s">
        <v>8</v>
      </c>
      <c r="K3251" t="s">
        <v>21</v>
      </c>
      <c r="L3251" t="str">
        <f t="shared" si="201"/>
        <v>Morning</v>
      </c>
      <c r="M3251" t="str">
        <f t="shared" si="202"/>
        <v>11</v>
      </c>
      <c r="N3251" t="str">
        <f t="shared" si="203"/>
        <v>11</v>
      </c>
    </row>
    <row r="3252" spans="1:14" x14ac:dyDescent="0.3">
      <c r="A3252">
        <v>1</v>
      </c>
      <c r="B3252">
        <v>5</v>
      </c>
      <c r="C3252" s="1">
        <v>40650</v>
      </c>
      <c r="D3252" s="21" t="str">
        <f t="shared" si="200"/>
        <v>17-Apr-2011</v>
      </c>
      <c r="E3252" s="2">
        <v>0.53749999999999998</v>
      </c>
      <c r="F3252" s="1">
        <v>40650</v>
      </c>
      <c r="G3252" s="2">
        <v>0.68055555555555547</v>
      </c>
      <c r="H3252">
        <v>70</v>
      </c>
      <c r="I3252">
        <v>206</v>
      </c>
      <c r="J3252" t="s">
        <v>8</v>
      </c>
      <c r="K3252" t="s">
        <v>21</v>
      </c>
      <c r="L3252" t="str">
        <f t="shared" si="201"/>
        <v>Morning</v>
      </c>
      <c r="M3252" t="str">
        <f t="shared" si="202"/>
        <v>12</v>
      </c>
      <c r="N3252" t="str">
        <f t="shared" si="203"/>
        <v>16</v>
      </c>
    </row>
    <row r="3253" spans="1:14" x14ac:dyDescent="0.3">
      <c r="A3253">
        <v>1</v>
      </c>
      <c r="B3253">
        <v>5</v>
      </c>
      <c r="C3253" s="1">
        <v>40650</v>
      </c>
      <c r="D3253" s="21" t="str">
        <f t="shared" si="200"/>
        <v>17-Apr-2011</v>
      </c>
      <c r="E3253" s="2">
        <v>0.54027777777777775</v>
      </c>
      <c r="F3253" s="1">
        <v>40650</v>
      </c>
      <c r="G3253" s="2">
        <v>0.67638888888888893</v>
      </c>
      <c r="H3253">
        <v>70</v>
      </c>
      <c r="I3253">
        <v>196</v>
      </c>
      <c r="J3253" t="s">
        <v>8</v>
      </c>
      <c r="K3253" t="s">
        <v>21</v>
      </c>
      <c r="L3253" t="str">
        <f t="shared" si="201"/>
        <v>Morning</v>
      </c>
      <c r="M3253" t="str">
        <f t="shared" si="202"/>
        <v>12</v>
      </c>
      <c r="N3253" t="str">
        <f t="shared" si="203"/>
        <v>16</v>
      </c>
    </row>
    <row r="3254" spans="1:14" x14ac:dyDescent="0.3">
      <c r="A3254">
        <v>1</v>
      </c>
      <c r="B3254">
        <v>5</v>
      </c>
      <c r="C3254" s="1">
        <v>40650</v>
      </c>
      <c r="D3254" s="21" t="str">
        <f t="shared" si="200"/>
        <v>17-Apr-2011</v>
      </c>
      <c r="E3254" s="2">
        <v>0.55277777777777781</v>
      </c>
      <c r="F3254" s="1">
        <v>40650</v>
      </c>
      <c r="G3254" s="2">
        <v>0.70000000000000007</v>
      </c>
      <c r="H3254">
        <v>70</v>
      </c>
      <c r="I3254">
        <v>212</v>
      </c>
      <c r="J3254" t="s">
        <v>8</v>
      </c>
      <c r="K3254" t="s">
        <v>21</v>
      </c>
      <c r="L3254" t="str">
        <f t="shared" si="201"/>
        <v>Morning</v>
      </c>
      <c r="M3254" t="str">
        <f t="shared" si="202"/>
        <v>13</v>
      </c>
      <c r="N3254" t="str">
        <f t="shared" si="203"/>
        <v>16</v>
      </c>
    </row>
    <row r="3255" spans="1:14" x14ac:dyDescent="0.3">
      <c r="A3255">
        <v>1</v>
      </c>
      <c r="B3255">
        <v>5</v>
      </c>
      <c r="C3255" s="1">
        <v>40650</v>
      </c>
      <c r="D3255" s="21" t="str">
        <f t="shared" si="200"/>
        <v>17-Apr-2011</v>
      </c>
      <c r="E3255" s="2">
        <v>0.64027777777777783</v>
      </c>
      <c r="F3255" s="1">
        <v>40650</v>
      </c>
      <c r="G3255" s="2">
        <v>0.875</v>
      </c>
      <c r="H3255">
        <v>110</v>
      </c>
      <c r="I3255">
        <v>338</v>
      </c>
      <c r="J3255" t="s">
        <v>8</v>
      </c>
      <c r="K3255" t="s">
        <v>21</v>
      </c>
      <c r="L3255" t="str">
        <f t="shared" si="201"/>
        <v>Afternoon</v>
      </c>
      <c r="M3255" t="str">
        <f t="shared" si="202"/>
        <v>15</v>
      </c>
      <c r="N3255" t="str">
        <f t="shared" si="203"/>
        <v>21</v>
      </c>
    </row>
    <row r="3256" spans="1:14" x14ac:dyDescent="0.3">
      <c r="A3256">
        <v>1</v>
      </c>
      <c r="B3256">
        <v>5</v>
      </c>
      <c r="C3256" s="1">
        <v>40650</v>
      </c>
      <c r="D3256" s="21" t="str">
        <f t="shared" si="200"/>
        <v>17-Apr-2011</v>
      </c>
      <c r="E3256" s="2">
        <v>0.69097222222222221</v>
      </c>
      <c r="F3256" s="1">
        <v>40650</v>
      </c>
      <c r="G3256" s="2">
        <v>0.81041666666666667</v>
      </c>
      <c r="H3256">
        <v>50</v>
      </c>
      <c r="I3256">
        <v>172</v>
      </c>
      <c r="J3256" t="s">
        <v>8</v>
      </c>
      <c r="K3256" t="s">
        <v>21</v>
      </c>
      <c r="L3256" t="str">
        <f t="shared" si="201"/>
        <v>Afternoon</v>
      </c>
      <c r="M3256" t="str">
        <f t="shared" si="202"/>
        <v>16</v>
      </c>
      <c r="N3256" t="str">
        <f t="shared" si="203"/>
        <v>19</v>
      </c>
    </row>
    <row r="3257" spans="1:14" x14ac:dyDescent="0.3">
      <c r="A3257">
        <v>1</v>
      </c>
      <c r="B3257">
        <v>5</v>
      </c>
      <c r="C3257" s="1">
        <v>40650</v>
      </c>
      <c r="D3257" s="21" t="str">
        <f t="shared" si="200"/>
        <v>17-Apr-2011</v>
      </c>
      <c r="E3257" s="2">
        <v>0.69513888888888886</v>
      </c>
      <c r="F3257" s="1">
        <v>40650</v>
      </c>
      <c r="G3257" s="2">
        <v>0.76458333333333339</v>
      </c>
      <c r="H3257">
        <v>50</v>
      </c>
      <c r="I3257">
        <v>100</v>
      </c>
      <c r="J3257" t="s">
        <v>8</v>
      </c>
      <c r="K3257" t="s">
        <v>21</v>
      </c>
      <c r="L3257" t="str">
        <f t="shared" si="201"/>
        <v>Afternoon</v>
      </c>
      <c r="M3257" t="str">
        <f t="shared" si="202"/>
        <v>16</v>
      </c>
      <c r="N3257" t="str">
        <f t="shared" si="203"/>
        <v>18</v>
      </c>
    </row>
    <row r="3258" spans="1:14" x14ac:dyDescent="0.3">
      <c r="A3258">
        <v>1</v>
      </c>
      <c r="B3258">
        <v>5</v>
      </c>
      <c r="C3258" s="1">
        <v>40650</v>
      </c>
      <c r="D3258" s="21" t="str">
        <f t="shared" si="200"/>
        <v>17-Apr-2011</v>
      </c>
      <c r="E3258" s="2">
        <v>0.70416666666666661</v>
      </c>
      <c r="F3258" s="1">
        <v>40650</v>
      </c>
      <c r="G3258" s="2">
        <v>0.8305555555555556</v>
      </c>
      <c r="H3258">
        <v>70</v>
      </c>
      <c r="I3258">
        <v>182</v>
      </c>
      <c r="J3258" t="s">
        <v>8</v>
      </c>
      <c r="K3258" t="s">
        <v>21</v>
      </c>
      <c r="L3258" t="str">
        <f t="shared" si="201"/>
        <v>Afternoon</v>
      </c>
      <c r="M3258" t="str">
        <f t="shared" si="202"/>
        <v>16</v>
      </c>
      <c r="N3258" t="str">
        <f t="shared" si="203"/>
        <v>19</v>
      </c>
    </row>
    <row r="3259" spans="1:14" x14ac:dyDescent="0.3">
      <c r="A3259">
        <v>1</v>
      </c>
      <c r="B3259">
        <v>6</v>
      </c>
      <c r="C3259" s="1">
        <v>40650</v>
      </c>
      <c r="D3259" s="21" t="str">
        <f t="shared" si="200"/>
        <v>17-Apr-2011</v>
      </c>
      <c r="E3259" s="2">
        <v>0.71527777777777779</v>
      </c>
      <c r="F3259" s="1">
        <v>40650</v>
      </c>
      <c r="G3259" s="2">
        <v>0.89027777777777783</v>
      </c>
      <c r="H3259">
        <v>90</v>
      </c>
      <c r="I3259">
        <v>252</v>
      </c>
      <c r="J3259" t="s">
        <v>8</v>
      </c>
      <c r="K3259" t="s">
        <v>21</v>
      </c>
      <c r="L3259" t="str">
        <f t="shared" si="201"/>
        <v>Afternoon</v>
      </c>
      <c r="M3259" t="str">
        <f t="shared" si="202"/>
        <v>17</v>
      </c>
      <c r="N3259" t="str">
        <f t="shared" si="203"/>
        <v>21</v>
      </c>
    </row>
    <row r="3260" spans="1:14" x14ac:dyDescent="0.3">
      <c r="A3260">
        <v>1</v>
      </c>
      <c r="B3260">
        <v>6</v>
      </c>
      <c r="C3260" s="1">
        <v>40650</v>
      </c>
      <c r="D3260" s="21" t="str">
        <f t="shared" si="200"/>
        <v>17-Apr-2011</v>
      </c>
      <c r="E3260" s="2">
        <v>0.71944444444444444</v>
      </c>
      <c r="F3260" s="1">
        <v>40650</v>
      </c>
      <c r="G3260" s="2">
        <v>0.85277777777777775</v>
      </c>
      <c r="H3260">
        <v>70</v>
      </c>
      <c r="I3260">
        <v>192</v>
      </c>
      <c r="J3260" t="s">
        <v>8</v>
      </c>
      <c r="K3260" t="s">
        <v>21</v>
      </c>
      <c r="L3260" t="str">
        <f t="shared" si="201"/>
        <v>Afternoon</v>
      </c>
      <c r="M3260" t="str">
        <f t="shared" si="202"/>
        <v>17</v>
      </c>
      <c r="N3260" t="str">
        <f t="shared" si="203"/>
        <v>20</v>
      </c>
    </row>
    <row r="3261" spans="1:14" x14ac:dyDescent="0.3">
      <c r="A3261">
        <v>1</v>
      </c>
      <c r="B3261">
        <v>5</v>
      </c>
      <c r="C3261" s="1">
        <v>40650</v>
      </c>
      <c r="D3261" s="21" t="str">
        <f t="shared" si="200"/>
        <v>17-Apr-2011</v>
      </c>
      <c r="E3261" s="2">
        <v>0.72222222222222221</v>
      </c>
      <c r="F3261" s="1">
        <v>40650</v>
      </c>
      <c r="G3261" s="2">
        <v>0.84513888888888899</v>
      </c>
      <c r="H3261">
        <v>50</v>
      </c>
      <c r="I3261">
        <v>177</v>
      </c>
      <c r="J3261" t="s">
        <v>8</v>
      </c>
      <c r="K3261" t="s">
        <v>21</v>
      </c>
      <c r="L3261" t="str">
        <f t="shared" si="201"/>
        <v>Afternoon</v>
      </c>
      <c r="M3261" t="str">
        <f t="shared" si="202"/>
        <v>17</v>
      </c>
      <c r="N3261" t="str">
        <f t="shared" si="203"/>
        <v>20</v>
      </c>
    </row>
    <row r="3262" spans="1:14" x14ac:dyDescent="0.3">
      <c r="A3262">
        <v>1</v>
      </c>
      <c r="B3262">
        <v>5</v>
      </c>
      <c r="C3262" s="1">
        <v>40650</v>
      </c>
      <c r="D3262" s="21" t="str">
        <f t="shared" si="200"/>
        <v>17-Apr-2011</v>
      </c>
      <c r="E3262" s="2">
        <v>0.75208333333333333</v>
      </c>
      <c r="F3262" s="1">
        <v>40651</v>
      </c>
      <c r="G3262" s="2">
        <v>6.3194444444444442E-2</v>
      </c>
      <c r="H3262">
        <v>150</v>
      </c>
      <c r="I3262">
        <v>448</v>
      </c>
      <c r="J3262" t="s">
        <v>8</v>
      </c>
      <c r="K3262" t="s">
        <v>21</v>
      </c>
      <c r="L3262" t="str">
        <f t="shared" si="201"/>
        <v>Evening</v>
      </c>
      <c r="M3262" t="str">
        <f t="shared" si="202"/>
        <v>18</v>
      </c>
      <c r="N3262" t="str">
        <f t="shared" si="203"/>
        <v>01</v>
      </c>
    </row>
    <row r="3263" spans="1:14" x14ac:dyDescent="0.3">
      <c r="A3263">
        <v>1</v>
      </c>
      <c r="B3263">
        <v>5</v>
      </c>
      <c r="C3263" s="1">
        <v>40650</v>
      </c>
      <c r="D3263" s="21" t="str">
        <f t="shared" si="200"/>
        <v>17-Apr-2011</v>
      </c>
      <c r="E3263" s="2">
        <v>0.7729166666666667</v>
      </c>
      <c r="F3263" s="1">
        <v>40650</v>
      </c>
      <c r="G3263" s="2">
        <v>0.87569444444444444</v>
      </c>
      <c r="H3263">
        <v>50</v>
      </c>
      <c r="I3263">
        <v>148</v>
      </c>
      <c r="J3263" t="s">
        <v>8</v>
      </c>
      <c r="K3263" t="s">
        <v>21</v>
      </c>
      <c r="L3263" t="str">
        <f t="shared" si="201"/>
        <v>Evening</v>
      </c>
      <c r="M3263" t="str">
        <f t="shared" si="202"/>
        <v>18</v>
      </c>
      <c r="N3263" t="str">
        <f t="shared" si="203"/>
        <v>21</v>
      </c>
    </row>
    <row r="3264" spans="1:14" x14ac:dyDescent="0.3">
      <c r="A3264">
        <v>1</v>
      </c>
      <c r="B3264">
        <v>6</v>
      </c>
      <c r="C3264" s="1">
        <v>40650</v>
      </c>
      <c r="D3264" s="21" t="str">
        <f t="shared" si="200"/>
        <v>17-Apr-2011</v>
      </c>
      <c r="E3264" s="2">
        <v>0.78888888888888886</v>
      </c>
      <c r="F3264" s="1">
        <v>40650</v>
      </c>
      <c r="G3264" s="2">
        <v>0.87361111111111101</v>
      </c>
      <c r="H3264">
        <v>50</v>
      </c>
      <c r="I3264">
        <v>122</v>
      </c>
      <c r="J3264" t="s">
        <v>8</v>
      </c>
      <c r="K3264" t="s">
        <v>21</v>
      </c>
      <c r="L3264" t="str">
        <f t="shared" si="201"/>
        <v>Evening</v>
      </c>
      <c r="M3264" t="str">
        <f t="shared" si="202"/>
        <v>18</v>
      </c>
      <c r="N3264" t="str">
        <f t="shared" si="203"/>
        <v>20</v>
      </c>
    </row>
    <row r="3265" spans="1:14" x14ac:dyDescent="0.3">
      <c r="A3265">
        <v>1</v>
      </c>
      <c r="B3265">
        <v>6</v>
      </c>
      <c r="C3265" s="1">
        <v>40650</v>
      </c>
      <c r="D3265" s="21" t="str">
        <f t="shared" si="200"/>
        <v>17-Apr-2011</v>
      </c>
      <c r="E3265" s="2">
        <v>0.83333333333333337</v>
      </c>
      <c r="F3265" s="1">
        <v>40650</v>
      </c>
      <c r="G3265" s="2">
        <v>0.87222222222222223</v>
      </c>
      <c r="H3265">
        <v>50</v>
      </c>
      <c r="I3265">
        <v>56</v>
      </c>
      <c r="J3265" t="s">
        <v>8</v>
      </c>
      <c r="K3265" t="s">
        <v>21</v>
      </c>
      <c r="L3265" t="str">
        <f t="shared" si="201"/>
        <v>Evening</v>
      </c>
      <c r="M3265" t="str">
        <f t="shared" si="202"/>
        <v>20</v>
      </c>
      <c r="N3265" t="str">
        <f t="shared" si="203"/>
        <v>20</v>
      </c>
    </row>
    <row r="3266" spans="1:14" x14ac:dyDescent="0.3">
      <c r="A3266">
        <v>1</v>
      </c>
      <c r="B3266">
        <v>5</v>
      </c>
      <c r="C3266" s="1">
        <v>40656</v>
      </c>
      <c r="D3266" s="21" t="str">
        <f t="shared" si="200"/>
        <v>23-Apr-2011</v>
      </c>
      <c r="E3266" s="2">
        <v>0.36388888888888887</v>
      </c>
      <c r="F3266" s="1">
        <v>40656</v>
      </c>
      <c r="G3266" s="2">
        <v>0.79236111111111107</v>
      </c>
      <c r="H3266">
        <v>0</v>
      </c>
      <c r="I3266">
        <v>617</v>
      </c>
      <c r="J3266" t="s">
        <v>19</v>
      </c>
      <c r="K3266" t="s">
        <v>18</v>
      </c>
      <c r="L3266" t="str">
        <f t="shared" si="201"/>
        <v>Night</v>
      </c>
      <c r="M3266" t="str">
        <f t="shared" si="202"/>
        <v>8</v>
      </c>
      <c r="N3266" t="str">
        <f t="shared" si="203"/>
        <v>19</v>
      </c>
    </row>
    <row r="3267" spans="1:14" x14ac:dyDescent="0.3">
      <c r="A3267">
        <v>1</v>
      </c>
      <c r="B3267">
        <v>5</v>
      </c>
      <c r="C3267" s="1">
        <v>40656</v>
      </c>
      <c r="D3267" s="21" t="str">
        <f t="shared" ref="D3267:D3330" si="204" xml:space="preserve"> TEXT(C3267, "dd-Mmm-yyyy")</f>
        <v>23-Apr-2011</v>
      </c>
      <c r="E3267" s="2">
        <v>0.40277777777777773</v>
      </c>
      <c r="F3267" s="1">
        <v>40656</v>
      </c>
      <c r="G3267" s="2">
        <v>0.54722222222222217</v>
      </c>
      <c r="H3267">
        <v>70</v>
      </c>
      <c r="I3267">
        <v>208</v>
      </c>
      <c r="J3267" t="s">
        <v>8</v>
      </c>
      <c r="K3267" t="s">
        <v>18</v>
      </c>
      <c r="L3267" t="str">
        <f t="shared" ref="L3267:L3330" si="205">IF(AND(E3267&gt;$T$6,E3267&lt;=$U$6),"Morning",IF(AND(E3267&gt;$U$6,E3267&lt;=$V$6),"Afternoon", IF(AND(E3267&gt;$V$6,E3267&lt;=$W$6),"Evening", "Night")))</f>
        <v>Night</v>
      </c>
      <c r="M3267" t="str">
        <f t="shared" ref="M3267:M3330" si="206" xml:space="preserve"> TEXT(E3267, "H")</f>
        <v>9</v>
      </c>
      <c r="N3267" t="str">
        <f t="shared" ref="N3267:N3330" si="207" xml:space="preserve"> TEXT(G3267,"HH")</f>
        <v>13</v>
      </c>
    </row>
    <row r="3268" spans="1:14" x14ac:dyDescent="0.3">
      <c r="A3268">
        <v>1</v>
      </c>
      <c r="B3268">
        <v>5</v>
      </c>
      <c r="C3268" s="1">
        <v>40656</v>
      </c>
      <c r="D3268" s="21" t="str">
        <f t="shared" si="204"/>
        <v>23-Apr-2011</v>
      </c>
      <c r="E3268" s="2">
        <v>0.42777777777777781</v>
      </c>
      <c r="F3268" s="1">
        <v>40656</v>
      </c>
      <c r="G3268" s="2">
        <v>0.58888888888888891</v>
      </c>
      <c r="H3268">
        <v>70</v>
      </c>
      <c r="I3268">
        <v>232</v>
      </c>
      <c r="J3268" t="s">
        <v>8</v>
      </c>
      <c r="K3268" t="s">
        <v>18</v>
      </c>
      <c r="L3268" t="str">
        <f t="shared" si="205"/>
        <v>Morning</v>
      </c>
      <c r="M3268" t="str">
        <f t="shared" si="206"/>
        <v>10</v>
      </c>
      <c r="N3268" t="str">
        <f t="shared" si="207"/>
        <v>14</v>
      </c>
    </row>
    <row r="3269" spans="1:14" x14ac:dyDescent="0.3">
      <c r="A3269">
        <v>1</v>
      </c>
      <c r="B3269">
        <v>6</v>
      </c>
      <c r="C3269" s="1">
        <v>40656</v>
      </c>
      <c r="D3269" s="21" t="str">
        <f t="shared" si="204"/>
        <v>23-Apr-2011</v>
      </c>
      <c r="E3269" s="2">
        <v>0.53194444444444444</v>
      </c>
      <c r="F3269" s="1">
        <v>40656</v>
      </c>
      <c r="G3269" s="2">
        <v>0.68888888888888899</v>
      </c>
      <c r="H3269">
        <v>70</v>
      </c>
      <c r="I3269">
        <v>226</v>
      </c>
      <c r="J3269" t="s">
        <v>8</v>
      </c>
      <c r="K3269" t="s">
        <v>18</v>
      </c>
      <c r="L3269" t="str">
        <f t="shared" si="205"/>
        <v>Morning</v>
      </c>
      <c r="M3269" t="str">
        <f t="shared" si="206"/>
        <v>12</v>
      </c>
      <c r="N3269" t="str">
        <f t="shared" si="207"/>
        <v>16</v>
      </c>
    </row>
    <row r="3270" spans="1:14" x14ac:dyDescent="0.3">
      <c r="A3270">
        <v>1</v>
      </c>
      <c r="B3270">
        <v>5</v>
      </c>
      <c r="C3270" s="1">
        <v>40656</v>
      </c>
      <c r="D3270" s="21" t="str">
        <f t="shared" si="204"/>
        <v>23-Apr-2011</v>
      </c>
      <c r="E3270" s="2">
        <v>0.63055555555555554</v>
      </c>
      <c r="F3270" s="1">
        <v>40656</v>
      </c>
      <c r="G3270" s="2">
        <v>0.74652777777777779</v>
      </c>
      <c r="H3270">
        <v>50</v>
      </c>
      <c r="I3270">
        <v>167</v>
      </c>
      <c r="J3270" t="s">
        <v>8</v>
      </c>
      <c r="K3270" t="s">
        <v>18</v>
      </c>
      <c r="L3270" t="str">
        <f t="shared" si="205"/>
        <v>Afternoon</v>
      </c>
      <c r="M3270" t="str">
        <f t="shared" si="206"/>
        <v>15</v>
      </c>
      <c r="N3270" t="str">
        <f t="shared" si="207"/>
        <v>17</v>
      </c>
    </row>
    <row r="3271" spans="1:14" x14ac:dyDescent="0.3">
      <c r="A3271">
        <v>1</v>
      </c>
      <c r="B3271">
        <v>8</v>
      </c>
      <c r="C3271" s="1">
        <v>40656</v>
      </c>
      <c r="D3271" s="21" t="str">
        <f t="shared" si="204"/>
        <v>23-Apr-2011</v>
      </c>
      <c r="E3271" s="2">
        <v>0.64930555555555558</v>
      </c>
      <c r="F3271" s="1">
        <v>40656</v>
      </c>
      <c r="G3271" s="2">
        <v>0.79791666666666661</v>
      </c>
      <c r="H3271">
        <v>70</v>
      </c>
      <c r="I3271">
        <v>214</v>
      </c>
      <c r="J3271" t="s">
        <v>8</v>
      </c>
      <c r="K3271" t="s">
        <v>18</v>
      </c>
      <c r="L3271" t="str">
        <f t="shared" si="205"/>
        <v>Afternoon</v>
      </c>
      <c r="M3271" t="str">
        <f t="shared" si="206"/>
        <v>15</v>
      </c>
      <c r="N3271" t="str">
        <f t="shared" si="207"/>
        <v>19</v>
      </c>
    </row>
    <row r="3272" spans="1:14" x14ac:dyDescent="0.3">
      <c r="A3272">
        <v>1</v>
      </c>
      <c r="B3272">
        <v>6</v>
      </c>
      <c r="C3272" s="1">
        <v>40656</v>
      </c>
      <c r="D3272" s="21" t="str">
        <f t="shared" si="204"/>
        <v>23-Apr-2011</v>
      </c>
      <c r="E3272" s="2">
        <v>0.69930555555555562</v>
      </c>
      <c r="F3272" s="1">
        <v>40656</v>
      </c>
      <c r="G3272" s="2">
        <v>0.79722222222222217</v>
      </c>
      <c r="H3272">
        <v>50</v>
      </c>
      <c r="I3272">
        <v>141</v>
      </c>
      <c r="J3272" t="s">
        <v>8</v>
      </c>
      <c r="K3272" t="s">
        <v>18</v>
      </c>
      <c r="L3272" t="str">
        <f t="shared" si="205"/>
        <v>Afternoon</v>
      </c>
      <c r="M3272" t="str">
        <f t="shared" si="206"/>
        <v>16</v>
      </c>
      <c r="N3272" t="str">
        <f t="shared" si="207"/>
        <v>19</v>
      </c>
    </row>
    <row r="3273" spans="1:14" x14ac:dyDescent="0.3">
      <c r="A3273">
        <v>1</v>
      </c>
      <c r="B3273">
        <v>8</v>
      </c>
      <c r="C3273" s="1">
        <v>40656</v>
      </c>
      <c r="D3273" s="21" t="str">
        <f t="shared" si="204"/>
        <v>23-Apr-2011</v>
      </c>
      <c r="E3273" s="2">
        <v>0.76666666666666661</v>
      </c>
      <c r="F3273" s="1">
        <v>40656</v>
      </c>
      <c r="G3273" s="2">
        <v>0.85277777777777775</v>
      </c>
      <c r="H3273">
        <v>50</v>
      </c>
      <c r="I3273">
        <v>124</v>
      </c>
      <c r="J3273" t="s">
        <v>8</v>
      </c>
      <c r="K3273" t="s">
        <v>18</v>
      </c>
      <c r="L3273" t="str">
        <f t="shared" si="205"/>
        <v>Evening</v>
      </c>
      <c r="M3273" t="str">
        <f t="shared" si="206"/>
        <v>18</v>
      </c>
      <c r="N3273" t="str">
        <f t="shared" si="207"/>
        <v>20</v>
      </c>
    </row>
    <row r="3274" spans="1:14" x14ac:dyDescent="0.3">
      <c r="A3274">
        <v>1</v>
      </c>
      <c r="B3274">
        <v>5</v>
      </c>
      <c r="C3274" s="1">
        <v>40656</v>
      </c>
      <c r="D3274" s="21" t="str">
        <f t="shared" si="204"/>
        <v>23-Apr-2011</v>
      </c>
      <c r="E3274" s="2">
        <v>0.78263888888888899</v>
      </c>
      <c r="F3274" s="1">
        <v>40656</v>
      </c>
      <c r="G3274" s="2">
        <v>0.87986111111111109</v>
      </c>
      <c r="H3274">
        <v>50</v>
      </c>
      <c r="I3274">
        <v>140</v>
      </c>
      <c r="J3274" t="s">
        <v>8</v>
      </c>
      <c r="K3274" t="s">
        <v>18</v>
      </c>
      <c r="L3274" t="str">
        <f t="shared" si="205"/>
        <v>Evening</v>
      </c>
      <c r="M3274" t="str">
        <f t="shared" si="206"/>
        <v>18</v>
      </c>
      <c r="N3274" t="str">
        <f t="shared" si="207"/>
        <v>21</v>
      </c>
    </row>
    <row r="3275" spans="1:14" x14ac:dyDescent="0.3">
      <c r="A3275">
        <v>1</v>
      </c>
      <c r="B3275">
        <v>5</v>
      </c>
      <c r="C3275" s="1">
        <v>40656</v>
      </c>
      <c r="D3275" s="21" t="str">
        <f t="shared" si="204"/>
        <v>23-Apr-2011</v>
      </c>
      <c r="E3275" s="2">
        <v>0.84305555555555556</v>
      </c>
      <c r="F3275" s="1">
        <v>40656</v>
      </c>
      <c r="G3275" s="2">
        <v>0.87986111111111109</v>
      </c>
      <c r="H3275">
        <v>50</v>
      </c>
      <c r="I3275">
        <v>53</v>
      </c>
      <c r="J3275" t="s">
        <v>8</v>
      </c>
      <c r="K3275" t="s">
        <v>18</v>
      </c>
      <c r="L3275" t="str">
        <f t="shared" si="205"/>
        <v>Evening</v>
      </c>
      <c r="M3275" t="str">
        <f t="shared" si="206"/>
        <v>20</v>
      </c>
      <c r="N3275" t="str">
        <f t="shared" si="207"/>
        <v>21</v>
      </c>
    </row>
    <row r="3276" spans="1:14" x14ac:dyDescent="0.3">
      <c r="A3276">
        <v>1</v>
      </c>
      <c r="B3276">
        <v>5</v>
      </c>
      <c r="C3276" s="1">
        <v>40656</v>
      </c>
      <c r="D3276" s="21" t="str">
        <f t="shared" si="204"/>
        <v>23-Apr-2011</v>
      </c>
      <c r="E3276" s="2">
        <v>0.84722222222222221</v>
      </c>
      <c r="F3276" s="1">
        <v>40656</v>
      </c>
      <c r="G3276" s="2">
        <v>0.93958333333333333</v>
      </c>
      <c r="H3276">
        <v>50</v>
      </c>
      <c r="I3276">
        <v>133</v>
      </c>
      <c r="J3276" t="s">
        <v>8</v>
      </c>
      <c r="K3276" t="s">
        <v>18</v>
      </c>
      <c r="L3276" t="str">
        <f t="shared" si="205"/>
        <v>Evening</v>
      </c>
      <c r="M3276" t="str">
        <f t="shared" si="206"/>
        <v>20</v>
      </c>
      <c r="N3276" t="str">
        <f t="shared" si="207"/>
        <v>22</v>
      </c>
    </row>
    <row r="3277" spans="1:14" x14ac:dyDescent="0.3">
      <c r="A3277">
        <v>1</v>
      </c>
      <c r="B3277">
        <v>6</v>
      </c>
      <c r="C3277" s="1">
        <v>40656</v>
      </c>
      <c r="D3277" s="21" t="str">
        <f t="shared" si="204"/>
        <v>23-Apr-2011</v>
      </c>
      <c r="E3277" s="2">
        <v>0.85763888888888884</v>
      </c>
      <c r="F3277" s="1">
        <v>40656</v>
      </c>
      <c r="G3277" s="2">
        <v>0.92013888888888884</v>
      </c>
      <c r="H3277">
        <v>50</v>
      </c>
      <c r="I3277">
        <v>90</v>
      </c>
      <c r="J3277" t="s">
        <v>8</v>
      </c>
      <c r="K3277" t="s">
        <v>18</v>
      </c>
      <c r="L3277" t="str">
        <f t="shared" si="205"/>
        <v>Evening</v>
      </c>
      <c r="M3277" t="str">
        <f t="shared" si="206"/>
        <v>20</v>
      </c>
      <c r="N3277" t="str">
        <f t="shared" si="207"/>
        <v>22</v>
      </c>
    </row>
    <row r="3278" spans="1:14" x14ac:dyDescent="0.3">
      <c r="A3278">
        <v>1</v>
      </c>
      <c r="B3278">
        <v>8</v>
      </c>
      <c r="C3278" s="1">
        <v>40656</v>
      </c>
      <c r="D3278" s="21" t="str">
        <f t="shared" si="204"/>
        <v>23-Apr-2011</v>
      </c>
      <c r="E3278" s="2">
        <v>0.90555555555555556</v>
      </c>
      <c r="F3278" s="1">
        <v>40657</v>
      </c>
      <c r="G3278" s="2">
        <v>2.6388888888888889E-2</v>
      </c>
      <c r="H3278">
        <v>50</v>
      </c>
      <c r="I3278">
        <v>174</v>
      </c>
      <c r="J3278" t="s">
        <v>8</v>
      </c>
      <c r="K3278" t="s">
        <v>18</v>
      </c>
      <c r="L3278" t="str">
        <f t="shared" si="205"/>
        <v>Evening</v>
      </c>
      <c r="M3278" t="str">
        <f t="shared" si="206"/>
        <v>21</v>
      </c>
      <c r="N3278" t="str">
        <f t="shared" si="207"/>
        <v>00</v>
      </c>
    </row>
    <row r="3279" spans="1:14" x14ac:dyDescent="0.3">
      <c r="A3279">
        <v>1</v>
      </c>
      <c r="B3279">
        <v>5</v>
      </c>
      <c r="C3279" s="1">
        <v>40657</v>
      </c>
      <c r="D3279" s="21" t="str">
        <f t="shared" si="204"/>
        <v>24-Apr-2011</v>
      </c>
      <c r="E3279" s="2">
        <v>0.49722222222222223</v>
      </c>
      <c r="F3279" s="1">
        <v>40657</v>
      </c>
      <c r="G3279" s="2">
        <v>0.57777777777777783</v>
      </c>
      <c r="H3279">
        <v>50</v>
      </c>
      <c r="I3279">
        <v>116</v>
      </c>
      <c r="J3279" t="s">
        <v>8</v>
      </c>
      <c r="K3279" t="s">
        <v>21</v>
      </c>
      <c r="L3279" t="str">
        <f t="shared" si="205"/>
        <v>Morning</v>
      </c>
      <c r="M3279" t="str">
        <f t="shared" si="206"/>
        <v>11</v>
      </c>
      <c r="N3279" t="str">
        <f t="shared" si="207"/>
        <v>13</v>
      </c>
    </row>
    <row r="3280" spans="1:14" x14ac:dyDescent="0.3">
      <c r="A3280">
        <v>1</v>
      </c>
      <c r="B3280">
        <v>5</v>
      </c>
      <c r="C3280" s="1">
        <v>40657</v>
      </c>
      <c r="D3280" s="21" t="str">
        <f t="shared" si="204"/>
        <v>24-Apr-2011</v>
      </c>
      <c r="E3280" s="2">
        <v>0.53055555555555556</v>
      </c>
      <c r="F3280" s="1">
        <v>40657</v>
      </c>
      <c r="G3280" s="2">
        <v>0.61388888888888882</v>
      </c>
      <c r="H3280">
        <v>50</v>
      </c>
      <c r="I3280">
        <v>120</v>
      </c>
      <c r="J3280" t="s">
        <v>8</v>
      </c>
      <c r="K3280" t="s">
        <v>21</v>
      </c>
      <c r="L3280" t="str">
        <f t="shared" si="205"/>
        <v>Morning</v>
      </c>
      <c r="M3280" t="str">
        <f t="shared" si="206"/>
        <v>12</v>
      </c>
      <c r="N3280" t="str">
        <f t="shared" si="207"/>
        <v>14</v>
      </c>
    </row>
    <row r="3281" spans="1:14" x14ac:dyDescent="0.3">
      <c r="A3281">
        <v>1</v>
      </c>
      <c r="B3281">
        <v>6</v>
      </c>
      <c r="C3281" s="1">
        <v>40657</v>
      </c>
      <c r="D3281" s="21" t="str">
        <f t="shared" si="204"/>
        <v>24-Apr-2011</v>
      </c>
      <c r="E3281" s="2">
        <v>0.55138888888888882</v>
      </c>
      <c r="F3281" s="1">
        <v>40657</v>
      </c>
      <c r="G3281" s="2">
        <v>0.67638888888888893</v>
      </c>
      <c r="H3281">
        <v>50</v>
      </c>
      <c r="I3281">
        <v>180</v>
      </c>
      <c r="J3281" t="s">
        <v>8</v>
      </c>
      <c r="K3281" t="s">
        <v>21</v>
      </c>
      <c r="L3281" t="str">
        <f t="shared" si="205"/>
        <v>Morning</v>
      </c>
      <c r="M3281" t="str">
        <f t="shared" si="206"/>
        <v>13</v>
      </c>
      <c r="N3281" t="str">
        <f t="shared" si="207"/>
        <v>16</v>
      </c>
    </row>
    <row r="3282" spans="1:14" x14ac:dyDescent="0.3">
      <c r="A3282">
        <v>1</v>
      </c>
      <c r="B3282">
        <v>5</v>
      </c>
      <c r="C3282" s="1">
        <v>40657</v>
      </c>
      <c r="D3282" s="21" t="str">
        <f t="shared" si="204"/>
        <v>24-Apr-2011</v>
      </c>
      <c r="E3282" s="2">
        <v>0.56180555555555556</v>
      </c>
      <c r="F3282" s="1">
        <v>40657</v>
      </c>
      <c r="G3282" s="2">
        <v>0.75277777777777777</v>
      </c>
      <c r="H3282">
        <v>90</v>
      </c>
      <c r="I3282">
        <v>275</v>
      </c>
      <c r="J3282" t="s">
        <v>14</v>
      </c>
      <c r="K3282" t="s">
        <v>21</v>
      </c>
      <c r="L3282" t="str">
        <f t="shared" si="205"/>
        <v>Morning</v>
      </c>
      <c r="M3282" t="str">
        <f t="shared" si="206"/>
        <v>13</v>
      </c>
      <c r="N3282" t="str">
        <f t="shared" si="207"/>
        <v>18</v>
      </c>
    </row>
    <row r="3283" spans="1:14" x14ac:dyDescent="0.3">
      <c r="A3283">
        <v>1</v>
      </c>
      <c r="B3283">
        <v>5</v>
      </c>
      <c r="C3283" s="1">
        <v>40657</v>
      </c>
      <c r="D3283" s="21" t="str">
        <f t="shared" si="204"/>
        <v>24-Apr-2011</v>
      </c>
      <c r="E3283" s="2">
        <v>0.58680555555555558</v>
      </c>
      <c r="F3283" s="1">
        <v>40657</v>
      </c>
      <c r="G3283" s="2">
        <v>0.63055555555555554</v>
      </c>
      <c r="H3283">
        <v>50</v>
      </c>
      <c r="I3283">
        <v>63</v>
      </c>
      <c r="J3283" t="s">
        <v>8</v>
      </c>
      <c r="K3283" t="s">
        <v>21</v>
      </c>
      <c r="L3283" t="str">
        <f t="shared" si="205"/>
        <v>Afternoon</v>
      </c>
      <c r="M3283" t="str">
        <f t="shared" si="206"/>
        <v>14</v>
      </c>
      <c r="N3283" t="str">
        <f t="shared" si="207"/>
        <v>15</v>
      </c>
    </row>
    <row r="3284" spans="1:14" x14ac:dyDescent="0.3">
      <c r="A3284">
        <v>1</v>
      </c>
      <c r="B3284">
        <v>5</v>
      </c>
      <c r="C3284" s="1">
        <v>40657</v>
      </c>
      <c r="D3284" s="21" t="str">
        <f t="shared" si="204"/>
        <v>24-Apr-2011</v>
      </c>
      <c r="E3284" s="2">
        <v>0.60625000000000007</v>
      </c>
      <c r="F3284" s="1">
        <v>40657</v>
      </c>
      <c r="G3284" s="2">
        <v>0.68819444444444444</v>
      </c>
      <c r="H3284">
        <v>50</v>
      </c>
      <c r="I3284">
        <v>118</v>
      </c>
      <c r="J3284" t="s">
        <v>8</v>
      </c>
      <c r="K3284" t="s">
        <v>21</v>
      </c>
      <c r="L3284" t="str">
        <f t="shared" si="205"/>
        <v>Afternoon</v>
      </c>
      <c r="M3284" t="str">
        <f t="shared" si="206"/>
        <v>14</v>
      </c>
      <c r="N3284" t="str">
        <f t="shared" si="207"/>
        <v>16</v>
      </c>
    </row>
    <row r="3285" spans="1:14" x14ac:dyDescent="0.3">
      <c r="A3285">
        <v>1</v>
      </c>
      <c r="B3285">
        <v>5</v>
      </c>
      <c r="C3285" s="1">
        <v>40657</v>
      </c>
      <c r="D3285" s="21" t="str">
        <f t="shared" si="204"/>
        <v>24-Apr-2011</v>
      </c>
      <c r="E3285" s="2">
        <v>0.61388888888888882</v>
      </c>
      <c r="F3285" s="1">
        <v>40657</v>
      </c>
      <c r="G3285" s="2">
        <v>0.67152777777777783</v>
      </c>
      <c r="H3285">
        <v>50</v>
      </c>
      <c r="I3285">
        <v>83</v>
      </c>
      <c r="J3285" t="s">
        <v>8</v>
      </c>
      <c r="K3285" t="s">
        <v>21</v>
      </c>
      <c r="L3285" t="str">
        <f t="shared" si="205"/>
        <v>Afternoon</v>
      </c>
      <c r="M3285" t="str">
        <f t="shared" si="206"/>
        <v>14</v>
      </c>
      <c r="N3285" t="str">
        <f t="shared" si="207"/>
        <v>16</v>
      </c>
    </row>
    <row r="3286" spans="1:14" x14ac:dyDescent="0.3">
      <c r="A3286">
        <v>1</v>
      </c>
      <c r="B3286">
        <v>6</v>
      </c>
      <c r="C3286" s="1">
        <v>40657</v>
      </c>
      <c r="D3286" s="21" t="str">
        <f t="shared" si="204"/>
        <v>24-Apr-2011</v>
      </c>
      <c r="E3286" s="2">
        <v>0.62986111111111109</v>
      </c>
      <c r="F3286" s="1">
        <v>40657</v>
      </c>
      <c r="G3286" s="2">
        <v>0.87569444444444444</v>
      </c>
      <c r="H3286">
        <v>110</v>
      </c>
      <c r="I3286">
        <v>354</v>
      </c>
      <c r="J3286" t="s">
        <v>8</v>
      </c>
      <c r="K3286" t="s">
        <v>21</v>
      </c>
      <c r="L3286" t="str">
        <f t="shared" si="205"/>
        <v>Afternoon</v>
      </c>
      <c r="M3286" t="str">
        <f t="shared" si="206"/>
        <v>15</v>
      </c>
      <c r="N3286" t="str">
        <f t="shared" si="207"/>
        <v>21</v>
      </c>
    </row>
    <row r="3287" spans="1:14" x14ac:dyDescent="0.3">
      <c r="A3287">
        <v>1</v>
      </c>
      <c r="B3287">
        <v>6</v>
      </c>
      <c r="C3287" s="1">
        <v>40657</v>
      </c>
      <c r="D3287" s="21" t="str">
        <f t="shared" si="204"/>
        <v>24-Apr-2011</v>
      </c>
      <c r="E3287" s="2">
        <v>0.63055555555555554</v>
      </c>
      <c r="F3287" s="1">
        <v>40657</v>
      </c>
      <c r="G3287" s="2">
        <v>0.63194444444444442</v>
      </c>
      <c r="H3287">
        <v>50</v>
      </c>
      <c r="I3287">
        <v>2</v>
      </c>
      <c r="J3287" t="s">
        <v>8</v>
      </c>
      <c r="K3287" t="s">
        <v>21</v>
      </c>
      <c r="L3287" t="str">
        <f t="shared" si="205"/>
        <v>Afternoon</v>
      </c>
      <c r="M3287" t="str">
        <f t="shared" si="206"/>
        <v>15</v>
      </c>
      <c r="N3287" t="str">
        <f t="shared" si="207"/>
        <v>15</v>
      </c>
    </row>
    <row r="3288" spans="1:14" x14ac:dyDescent="0.3">
      <c r="A3288">
        <v>1</v>
      </c>
      <c r="B3288">
        <v>5</v>
      </c>
      <c r="C3288" s="1">
        <v>40657</v>
      </c>
      <c r="D3288" s="21" t="str">
        <f t="shared" si="204"/>
        <v>24-Apr-2011</v>
      </c>
      <c r="E3288" s="2">
        <v>0.68472222222222223</v>
      </c>
      <c r="F3288" s="1">
        <v>40657</v>
      </c>
      <c r="G3288" s="2">
        <v>0.73055555555555562</v>
      </c>
      <c r="H3288">
        <v>50</v>
      </c>
      <c r="I3288">
        <v>66</v>
      </c>
      <c r="J3288" t="s">
        <v>8</v>
      </c>
      <c r="K3288" t="s">
        <v>21</v>
      </c>
      <c r="L3288" t="str">
        <f t="shared" si="205"/>
        <v>Afternoon</v>
      </c>
      <c r="M3288" t="str">
        <f t="shared" si="206"/>
        <v>16</v>
      </c>
      <c r="N3288" t="str">
        <f t="shared" si="207"/>
        <v>17</v>
      </c>
    </row>
    <row r="3289" spans="1:14" x14ac:dyDescent="0.3">
      <c r="A3289">
        <v>1</v>
      </c>
      <c r="B3289">
        <v>6</v>
      </c>
      <c r="C3289" s="1">
        <v>40657</v>
      </c>
      <c r="D3289" s="21" t="str">
        <f t="shared" si="204"/>
        <v>24-Apr-2011</v>
      </c>
      <c r="E3289" s="2">
        <v>0.68819444444444444</v>
      </c>
      <c r="F3289" s="1">
        <v>40657</v>
      </c>
      <c r="G3289" s="2">
        <v>0.74791666666666667</v>
      </c>
      <c r="H3289">
        <v>50</v>
      </c>
      <c r="I3289">
        <v>86</v>
      </c>
      <c r="J3289" t="s">
        <v>8</v>
      </c>
      <c r="K3289" t="s">
        <v>21</v>
      </c>
      <c r="L3289" t="str">
        <f t="shared" si="205"/>
        <v>Afternoon</v>
      </c>
      <c r="M3289" t="str">
        <f t="shared" si="206"/>
        <v>16</v>
      </c>
      <c r="N3289" t="str">
        <f t="shared" si="207"/>
        <v>17</v>
      </c>
    </row>
    <row r="3290" spans="1:14" x14ac:dyDescent="0.3">
      <c r="A3290">
        <v>1</v>
      </c>
      <c r="B3290">
        <v>6</v>
      </c>
      <c r="C3290" s="1">
        <v>40657</v>
      </c>
      <c r="D3290" s="21" t="str">
        <f t="shared" si="204"/>
        <v>24-Apr-2011</v>
      </c>
      <c r="E3290" s="2">
        <v>0.7090277777777777</v>
      </c>
      <c r="F3290" s="1">
        <v>40657</v>
      </c>
      <c r="G3290" s="2">
        <v>0.78819444444444453</v>
      </c>
      <c r="H3290">
        <v>50</v>
      </c>
      <c r="I3290">
        <v>114</v>
      </c>
      <c r="J3290" t="s">
        <v>8</v>
      </c>
      <c r="K3290" t="s">
        <v>21</v>
      </c>
      <c r="L3290" t="str">
        <f t="shared" si="205"/>
        <v>Afternoon</v>
      </c>
      <c r="M3290" t="str">
        <f t="shared" si="206"/>
        <v>17</v>
      </c>
      <c r="N3290" t="str">
        <f t="shared" si="207"/>
        <v>18</v>
      </c>
    </row>
    <row r="3291" spans="1:14" x14ac:dyDescent="0.3">
      <c r="A3291">
        <v>1</v>
      </c>
      <c r="B3291">
        <v>5</v>
      </c>
      <c r="C3291" s="1">
        <v>40657</v>
      </c>
      <c r="D3291" s="21" t="str">
        <f t="shared" si="204"/>
        <v>24-Apr-2011</v>
      </c>
      <c r="E3291" s="2">
        <v>0.75069444444444444</v>
      </c>
      <c r="F3291" s="1">
        <v>40657</v>
      </c>
      <c r="G3291" s="2">
        <v>0.89374999999999993</v>
      </c>
      <c r="H3291">
        <v>70</v>
      </c>
      <c r="I3291">
        <v>206</v>
      </c>
      <c r="J3291" t="s">
        <v>8</v>
      </c>
      <c r="K3291" t="s">
        <v>21</v>
      </c>
      <c r="L3291" t="str">
        <f t="shared" si="205"/>
        <v>Evening</v>
      </c>
      <c r="M3291" t="str">
        <f t="shared" si="206"/>
        <v>18</v>
      </c>
      <c r="N3291" t="str">
        <f t="shared" si="207"/>
        <v>21</v>
      </c>
    </row>
    <row r="3292" spans="1:14" x14ac:dyDescent="0.3">
      <c r="A3292">
        <v>1</v>
      </c>
      <c r="B3292">
        <v>5</v>
      </c>
      <c r="C3292" s="1">
        <v>40657</v>
      </c>
      <c r="D3292" s="21" t="str">
        <f t="shared" si="204"/>
        <v>24-Apr-2011</v>
      </c>
      <c r="E3292" s="2">
        <v>0.77361111111111114</v>
      </c>
      <c r="F3292" s="1">
        <v>40657</v>
      </c>
      <c r="G3292" s="2">
        <v>0.87638888888888899</v>
      </c>
      <c r="H3292">
        <v>50</v>
      </c>
      <c r="I3292">
        <v>148</v>
      </c>
      <c r="J3292" t="s">
        <v>8</v>
      </c>
      <c r="K3292" t="s">
        <v>21</v>
      </c>
      <c r="L3292" t="str">
        <f t="shared" si="205"/>
        <v>Evening</v>
      </c>
      <c r="M3292" t="str">
        <f t="shared" si="206"/>
        <v>18</v>
      </c>
      <c r="N3292" t="str">
        <f t="shared" si="207"/>
        <v>21</v>
      </c>
    </row>
    <row r="3293" spans="1:14" x14ac:dyDescent="0.3">
      <c r="A3293">
        <v>1</v>
      </c>
      <c r="B3293">
        <v>8</v>
      </c>
      <c r="C3293" s="1">
        <v>40657</v>
      </c>
      <c r="D3293" s="21" t="str">
        <f t="shared" si="204"/>
        <v>24-Apr-2011</v>
      </c>
      <c r="E3293" s="2">
        <v>0.7895833333333333</v>
      </c>
      <c r="F3293" s="1">
        <v>40657</v>
      </c>
      <c r="G3293" s="2">
        <v>0.90277777777777779</v>
      </c>
      <c r="H3293">
        <v>50</v>
      </c>
      <c r="I3293">
        <v>163</v>
      </c>
      <c r="J3293" t="s">
        <v>8</v>
      </c>
      <c r="K3293" t="s">
        <v>21</v>
      </c>
      <c r="L3293" t="str">
        <f t="shared" si="205"/>
        <v>Evening</v>
      </c>
      <c r="M3293" t="str">
        <f t="shared" si="206"/>
        <v>18</v>
      </c>
      <c r="N3293" t="str">
        <f t="shared" si="207"/>
        <v>21</v>
      </c>
    </row>
    <row r="3294" spans="1:14" x14ac:dyDescent="0.3">
      <c r="A3294">
        <v>1</v>
      </c>
      <c r="B3294">
        <v>5</v>
      </c>
      <c r="C3294" s="1">
        <v>40657</v>
      </c>
      <c r="D3294" s="21" t="str">
        <f t="shared" si="204"/>
        <v>24-Apr-2011</v>
      </c>
      <c r="E3294" s="2">
        <v>0.79166666666666663</v>
      </c>
      <c r="F3294" s="1">
        <v>40657</v>
      </c>
      <c r="G3294" s="2">
        <v>0.87916666666666676</v>
      </c>
      <c r="H3294">
        <v>50</v>
      </c>
      <c r="I3294">
        <v>126</v>
      </c>
      <c r="J3294" t="s">
        <v>8</v>
      </c>
      <c r="K3294" t="s">
        <v>21</v>
      </c>
      <c r="L3294" t="str">
        <f t="shared" si="205"/>
        <v>Evening</v>
      </c>
      <c r="M3294" t="str">
        <f t="shared" si="206"/>
        <v>19</v>
      </c>
      <c r="N3294" t="str">
        <f t="shared" si="207"/>
        <v>21</v>
      </c>
    </row>
    <row r="3295" spans="1:14" x14ac:dyDescent="0.3">
      <c r="A3295">
        <v>1</v>
      </c>
      <c r="B3295">
        <v>6</v>
      </c>
      <c r="C3295" s="1">
        <v>40657</v>
      </c>
      <c r="D3295" s="21" t="str">
        <f t="shared" si="204"/>
        <v>24-Apr-2011</v>
      </c>
      <c r="E3295" s="2">
        <v>0.80972222222222223</v>
      </c>
      <c r="F3295" s="1">
        <v>40657</v>
      </c>
      <c r="G3295" s="2">
        <v>0.83124999999999993</v>
      </c>
      <c r="H3295">
        <v>50</v>
      </c>
      <c r="I3295">
        <v>31</v>
      </c>
      <c r="J3295" t="s">
        <v>8</v>
      </c>
      <c r="K3295" t="s">
        <v>21</v>
      </c>
      <c r="L3295" t="str">
        <f t="shared" si="205"/>
        <v>Evening</v>
      </c>
      <c r="M3295" t="str">
        <f t="shared" si="206"/>
        <v>19</v>
      </c>
      <c r="N3295" t="str">
        <f t="shared" si="207"/>
        <v>19</v>
      </c>
    </row>
    <row r="3296" spans="1:14" x14ac:dyDescent="0.3">
      <c r="A3296">
        <v>1</v>
      </c>
      <c r="B3296">
        <v>6</v>
      </c>
      <c r="C3296" s="1">
        <v>40657</v>
      </c>
      <c r="D3296" s="21" t="str">
        <f t="shared" si="204"/>
        <v>24-Apr-2011</v>
      </c>
      <c r="E3296" s="2">
        <v>0.83124999999999993</v>
      </c>
      <c r="F3296" s="1">
        <v>40657</v>
      </c>
      <c r="G3296" s="2">
        <v>0.96805555555555556</v>
      </c>
      <c r="H3296">
        <v>70</v>
      </c>
      <c r="I3296">
        <v>197</v>
      </c>
      <c r="J3296" t="s">
        <v>8</v>
      </c>
      <c r="K3296" t="s">
        <v>21</v>
      </c>
      <c r="L3296" t="str">
        <f t="shared" si="205"/>
        <v>Evening</v>
      </c>
      <c r="M3296" t="str">
        <f t="shared" si="206"/>
        <v>19</v>
      </c>
      <c r="N3296" t="str">
        <f t="shared" si="207"/>
        <v>23</v>
      </c>
    </row>
    <row r="3297" spans="1:14" x14ac:dyDescent="0.3">
      <c r="A3297">
        <v>1</v>
      </c>
      <c r="B3297">
        <v>5</v>
      </c>
      <c r="C3297" s="1">
        <v>40657</v>
      </c>
      <c r="D3297" s="21" t="str">
        <f t="shared" si="204"/>
        <v>24-Apr-2011</v>
      </c>
      <c r="E3297" s="2">
        <v>0.94305555555555554</v>
      </c>
      <c r="F3297" s="1">
        <v>40658</v>
      </c>
      <c r="G3297" s="2">
        <v>5.6944444444444443E-2</v>
      </c>
      <c r="H3297">
        <v>50</v>
      </c>
      <c r="I3297">
        <v>164</v>
      </c>
      <c r="J3297" t="s">
        <v>8</v>
      </c>
      <c r="K3297" t="s">
        <v>21</v>
      </c>
      <c r="L3297" t="str">
        <f t="shared" si="205"/>
        <v>Night</v>
      </c>
      <c r="M3297" t="str">
        <f t="shared" si="206"/>
        <v>22</v>
      </c>
      <c r="N3297" t="str">
        <f t="shared" si="207"/>
        <v>01</v>
      </c>
    </row>
    <row r="3298" spans="1:14" x14ac:dyDescent="0.3">
      <c r="A3298">
        <v>1</v>
      </c>
      <c r="B3298">
        <v>5</v>
      </c>
      <c r="C3298" s="1">
        <v>40663</v>
      </c>
      <c r="D3298" s="21" t="str">
        <f t="shared" si="204"/>
        <v>30-Apr-2011</v>
      </c>
      <c r="E3298" s="2">
        <v>0.46736111111111112</v>
      </c>
      <c r="F3298" s="1">
        <v>40663</v>
      </c>
      <c r="G3298" s="2">
        <v>0.50416666666666665</v>
      </c>
      <c r="H3298">
        <v>50</v>
      </c>
      <c r="I3298">
        <v>53</v>
      </c>
      <c r="J3298" t="s">
        <v>8</v>
      </c>
      <c r="K3298" t="s">
        <v>18</v>
      </c>
      <c r="L3298" t="str">
        <f t="shared" si="205"/>
        <v>Morning</v>
      </c>
      <c r="M3298" t="str">
        <f t="shared" si="206"/>
        <v>11</v>
      </c>
      <c r="N3298" t="str">
        <f t="shared" si="207"/>
        <v>12</v>
      </c>
    </row>
    <row r="3299" spans="1:14" x14ac:dyDescent="0.3">
      <c r="A3299">
        <v>1</v>
      </c>
      <c r="B3299">
        <v>5</v>
      </c>
      <c r="C3299" s="1">
        <v>40663</v>
      </c>
      <c r="D3299" s="21" t="str">
        <f t="shared" si="204"/>
        <v>30-Apr-2011</v>
      </c>
      <c r="E3299" s="2">
        <v>0.4826388888888889</v>
      </c>
      <c r="F3299" s="1">
        <v>40663</v>
      </c>
      <c r="G3299" s="2">
        <v>0.74097222222222225</v>
      </c>
      <c r="H3299">
        <v>130</v>
      </c>
      <c r="I3299">
        <v>372</v>
      </c>
      <c r="J3299" t="s">
        <v>8</v>
      </c>
      <c r="K3299" t="s">
        <v>18</v>
      </c>
      <c r="L3299" t="str">
        <f t="shared" si="205"/>
        <v>Morning</v>
      </c>
      <c r="M3299" t="str">
        <f t="shared" si="206"/>
        <v>11</v>
      </c>
      <c r="N3299" t="str">
        <f t="shared" si="207"/>
        <v>17</v>
      </c>
    </row>
    <row r="3300" spans="1:14" x14ac:dyDescent="0.3">
      <c r="A3300">
        <v>1</v>
      </c>
      <c r="B3300">
        <v>5</v>
      </c>
      <c r="C3300" s="1">
        <v>40663</v>
      </c>
      <c r="D3300" s="21" t="str">
        <f t="shared" si="204"/>
        <v>30-Apr-2011</v>
      </c>
      <c r="E3300" s="2">
        <v>0.50069444444444444</v>
      </c>
      <c r="F3300" s="1">
        <v>40663</v>
      </c>
      <c r="G3300" s="2">
        <v>0.56527777777777777</v>
      </c>
      <c r="H3300">
        <v>50</v>
      </c>
      <c r="I3300">
        <v>93</v>
      </c>
      <c r="J3300" t="s">
        <v>8</v>
      </c>
      <c r="K3300" t="s">
        <v>18</v>
      </c>
      <c r="L3300" t="str">
        <f t="shared" si="205"/>
        <v>Morning</v>
      </c>
      <c r="M3300" t="str">
        <f t="shared" si="206"/>
        <v>12</v>
      </c>
      <c r="N3300" t="str">
        <f t="shared" si="207"/>
        <v>13</v>
      </c>
    </row>
    <row r="3301" spans="1:14" x14ac:dyDescent="0.3">
      <c r="A3301">
        <v>1</v>
      </c>
      <c r="B3301">
        <v>5</v>
      </c>
      <c r="C3301" s="1">
        <v>40663</v>
      </c>
      <c r="D3301" s="21" t="str">
        <f t="shared" si="204"/>
        <v>30-Apr-2011</v>
      </c>
      <c r="E3301" s="2">
        <v>0.51874999999999993</v>
      </c>
      <c r="F3301" s="1">
        <v>40663</v>
      </c>
      <c r="G3301" s="2">
        <v>0.63055555555555554</v>
      </c>
      <c r="H3301">
        <v>50</v>
      </c>
      <c r="I3301">
        <v>161</v>
      </c>
      <c r="J3301" t="s">
        <v>8</v>
      </c>
      <c r="K3301" t="s">
        <v>18</v>
      </c>
      <c r="L3301" t="str">
        <f t="shared" si="205"/>
        <v>Morning</v>
      </c>
      <c r="M3301" t="str">
        <f t="shared" si="206"/>
        <v>12</v>
      </c>
      <c r="N3301" t="str">
        <f t="shared" si="207"/>
        <v>15</v>
      </c>
    </row>
    <row r="3302" spans="1:14" x14ac:dyDescent="0.3">
      <c r="A3302">
        <v>1</v>
      </c>
      <c r="B3302">
        <v>6</v>
      </c>
      <c r="C3302" s="1">
        <v>40663</v>
      </c>
      <c r="D3302" s="21" t="str">
        <f t="shared" si="204"/>
        <v>30-Apr-2011</v>
      </c>
      <c r="E3302" s="2">
        <v>0.5541666666666667</v>
      </c>
      <c r="F3302" s="1">
        <v>40663</v>
      </c>
      <c r="G3302" s="2">
        <v>0.89166666666666661</v>
      </c>
      <c r="H3302">
        <v>170</v>
      </c>
      <c r="I3302">
        <v>486</v>
      </c>
      <c r="J3302" t="s">
        <v>8</v>
      </c>
      <c r="K3302" t="s">
        <v>18</v>
      </c>
      <c r="L3302" t="str">
        <f t="shared" si="205"/>
        <v>Morning</v>
      </c>
      <c r="M3302" t="str">
        <f t="shared" si="206"/>
        <v>13</v>
      </c>
      <c r="N3302" t="str">
        <f t="shared" si="207"/>
        <v>21</v>
      </c>
    </row>
    <row r="3303" spans="1:14" x14ac:dyDescent="0.3">
      <c r="A3303">
        <v>1</v>
      </c>
      <c r="B3303">
        <v>5</v>
      </c>
      <c r="C3303" s="1">
        <v>40663</v>
      </c>
      <c r="D3303" s="21" t="str">
        <f t="shared" si="204"/>
        <v>30-Apr-2011</v>
      </c>
      <c r="E3303" s="2">
        <v>0.55833333333333335</v>
      </c>
      <c r="F3303" s="1">
        <v>40663</v>
      </c>
      <c r="G3303" s="2">
        <v>0.68055555555555547</v>
      </c>
      <c r="H3303">
        <v>50</v>
      </c>
      <c r="I3303">
        <v>176</v>
      </c>
      <c r="J3303" t="s">
        <v>8</v>
      </c>
      <c r="K3303" t="s">
        <v>18</v>
      </c>
      <c r="L3303" t="str">
        <f t="shared" si="205"/>
        <v>Morning</v>
      </c>
      <c r="M3303" t="str">
        <f t="shared" si="206"/>
        <v>13</v>
      </c>
      <c r="N3303" t="str">
        <f t="shared" si="207"/>
        <v>16</v>
      </c>
    </row>
    <row r="3304" spans="1:14" x14ac:dyDescent="0.3">
      <c r="A3304">
        <v>1</v>
      </c>
      <c r="B3304">
        <v>5</v>
      </c>
      <c r="C3304" s="1">
        <v>40663</v>
      </c>
      <c r="D3304" s="21" t="str">
        <f t="shared" si="204"/>
        <v>30-Apr-2011</v>
      </c>
      <c r="E3304" s="2">
        <v>0.57430555555555551</v>
      </c>
      <c r="F3304" s="1">
        <v>40663</v>
      </c>
      <c r="G3304" s="2">
        <v>0.70277777777777783</v>
      </c>
      <c r="H3304">
        <v>70</v>
      </c>
      <c r="I3304">
        <v>185</v>
      </c>
      <c r="J3304" t="s">
        <v>14</v>
      </c>
      <c r="K3304" t="s">
        <v>18</v>
      </c>
      <c r="L3304" t="str">
        <f t="shared" si="205"/>
        <v>Morning</v>
      </c>
      <c r="M3304" t="str">
        <f t="shared" si="206"/>
        <v>13</v>
      </c>
      <c r="N3304" t="str">
        <f t="shared" si="207"/>
        <v>16</v>
      </c>
    </row>
    <row r="3305" spans="1:14" x14ac:dyDescent="0.3">
      <c r="A3305">
        <v>1</v>
      </c>
      <c r="B3305">
        <v>5</v>
      </c>
      <c r="C3305" s="1">
        <v>40663</v>
      </c>
      <c r="D3305" s="21" t="str">
        <f t="shared" si="204"/>
        <v>30-Apr-2011</v>
      </c>
      <c r="E3305" s="2">
        <v>0.60277777777777775</v>
      </c>
      <c r="F3305" s="1">
        <v>40663</v>
      </c>
      <c r="G3305" s="2">
        <v>0.66527777777777775</v>
      </c>
      <c r="H3305">
        <v>50</v>
      </c>
      <c r="I3305">
        <v>90</v>
      </c>
      <c r="J3305" t="s">
        <v>8</v>
      </c>
      <c r="K3305" t="s">
        <v>18</v>
      </c>
      <c r="L3305" t="str">
        <f t="shared" si="205"/>
        <v>Afternoon</v>
      </c>
      <c r="M3305" t="str">
        <f t="shared" si="206"/>
        <v>14</v>
      </c>
      <c r="N3305" t="str">
        <f t="shared" si="207"/>
        <v>15</v>
      </c>
    </row>
    <row r="3306" spans="1:14" x14ac:dyDescent="0.3">
      <c r="A3306">
        <v>1</v>
      </c>
      <c r="B3306">
        <v>6</v>
      </c>
      <c r="C3306" s="1">
        <v>40663</v>
      </c>
      <c r="D3306" s="21" t="str">
        <f t="shared" si="204"/>
        <v>30-Apr-2011</v>
      </c>
      <c r="E3306" s="2">
        <v>0.69930555555555562</v>
      </c>
      <c r="F3306" s="1">
        <v>40663</v>
      </c>
      <c r="G3306" s="2">
        <v>0.76388888888888884</v>
      </c>
      <c r="H3306">
        <v>50</v>
      </c>
      <c r="I3306">
        <v>93</v>
      </c>
      <c r="J3306" t="s">
        <v>8</v>
      </c>
      <c r="K3306" t="s">
        <v>18</v>
      </c>
      <c r="L3306" t="str">
        <f t="shared" si="205"/>
        <v>Afternoon</v>
      </c>
      <c r="M3306" t="str">
        <f t="shared" si="206"/>
        <v>16</v>
      </c>
      <c r="N3306" t="str">
        <f t="shared" si="207"/>
        <v>18</v>
      </c>
    </row>
    <row r="3307" spans="1:14" x14ac:dyDescent="0.3">
      <c r="A3307">
        <v>1</v>
      </c>
      <c r="B3307">
        <v>8</v>
      </c>
      <c r="C3307" s="1">
        <v>40663</v>
      </c>
      <c r="D3307" s="21" t="str">
        <f t="shared" si="204"/>
        <v>30-Apr-2011</v>
      </c>
      <c r="E3307" s="2">
        <v>0.73958333333333337</v>
      </c>
      <c r="F3307" s="1">
        <v>40663</v>
      </c>
      <c r="G3307" s="2">
        <v>0.84861111111111109</v>
      </c>
      <c r="H3307">
        <v>50</v>
      </c>
      <c r="I3307">
        <v>157</v>
      </c>
      <c r="J3307" t="s">
        <v>8</v>
      </c>
      <c r="K3307" t="s">
        <v>18</v>
      </c>
      <c r="L3307" t="str">
        <f t="shared" si="205"/>
        <v>Afternoon</v>
      </c>
      <c r="M3307" t="str">
        <f t="shared" si="206"/>
        <v>17</v>
      </c>
      <c r="N3307" t="str">
        <f t="shared" si="207"/>
        <v>20</v>
      </c>
    </row>
    <row r="3308" spans="1:14" x14ac:dyDescent="0.3">
      <c r="A3308">
        <v>1</v>
      </c>
      <c r="B3308">
        <v>8</v>
      </c>
      <c r="C3308" s="1">
        <v>40663</v>
      </c>
      <c r="D3308" s="21" t="str">
        <f t="shared" si="204"/>
        <v>30-Apr-2011</v>
      </c>
      <c r="E3308" s="2">
        <v>0.75138888888888899</v>
      </c>
      <c r="F3308" s="1">
        <v>40663</v>
      </c>
      <c r="G3308" s="2">
        <v>0.81319444444444444</v>
      </c>
      <c r="H3308">
        <v>50</v>
      </c>
      <c r="I3308">
        <v>89</v>
      </c>
      <c r="J3308" t="s">
        <v>8</v>
      </c>
      <c r="K3308" t="s">
        <v>18</v>
      </c>
      <c r="L3308" t="str">
        <f t="shared" si="205"/>
        <v>Evening</v>
      </c>
      <c r="M3308" t="str">
        <f t="shared" si="206"/>
        <v>18</v>
      </c>
      <c r="N3308" t="str">
        <f t="shared" si="207"/>
        <v>19</v>
      </c>
    </row>
    <row r="3309" spans="1:14" x14ac:dyDescent="0.3">
      <c r="A3309">
        <v>1</v>
      </c>
      <c r="B3309">
        <v>6</v>
      </c>
      <c r="C3309" s="1">
        <v>40663</v>
      </c>
      <c r="D3309" s="21" t="str">
        <f t="shared" si="204"/>
        <v>30-Apr-2011</v>
      </c>
      <c r="E3309" s="2">
        <v>0.78888888888888886</v>
      </c>
      <c r="F3309" s="1">
        <v>40663</v>
      </c>
      <c r="G3309" s="2">
        <v>0.86111111111111116</v>
      </c>
      <c r="H3309">
        <v>50</v>
      </c>
      <c r="I3309">
        <v>104</v>
      </c>
      <c r="J3309" t="s">
        <v>8</v>
      </c>
      <c r="K3309" t="s">
        <v>18</v>
      </c>
      <c r="L3309" t="str">
        <f t="shared" si="205"/>
        <v>Evening</v>
      </c>
      <c r="M3309" t="str">
        <f t="shared" si="206"/>
        <v>18</v>
      </c>
      <c r="N3309" t="str">
        <f t="shared" si="207"/>
        <v>20</v>
      </c>
    </row>
    <row r="3310" spans="1:14" x14ac:dyDescent="0.3">
      <c r="A3310">
        <v>1</v>
      </c>
      <c r="B3310">
        <v>6</v>
      </c>
      <c r="C3310" s="1">
        <v>40663</v>
      </c>
      <c r="D3310" s="21" t="str">
        <f t="shared" si="204"/>
        <v>30-Apr-2011</v>
      </c>
      <c r="E3310" s="2">
        <v>0.82013888888888886</v>
      </c>
      <c r="F3310" s="1">
        <v>40663</v>
      </c>
      <c r="G3310" s="2">
        <v>0.91805555555555562</v>
      </c>
      <c r="H3310">
        <v>50</v>
      </c>
      <c r="I3310">
        <v>141</v>
      </c>
      <c r="J3310" t="s">
        <v>8</v>
      </c>
      <c r="K3310" t="s">
        <v>18</v>
      </c>
      <c r="L3310" t="str">
        <f t="shared" si="205"/>
        <v>Evening</v>
      </c>
      <c r="M3310" t="str">
        <f t="shared" si="206"/>
        <v>19</v>
      </c>
      <c r="N3310" t="str">
        <f t="shared" si="207"/>
        <v>22</v>
      </c>
    </row>
    <row r="3311" spans="1:14" x14ac:dyDescent="0.3">
      <c r="A3311">
        <v>1</v>
      </c>
      <c r="B3311">
        <v>6</v>
      </c>
      <c r="C3311" s="1">
        <v>40663</v>
      </c>
      <c r="D3311" s="21" t="str">
        <f t="shared" si="204"/>
        <v>30-Apr-2011</v>
      </c>
      <c r="E3311" s="2">
        <v>0.82847222222222217</v>
      </c>
      <c r="F3311" s="1">
        <v>40663</v>
      </c>
      <c r="G3311" s="2">
        <v>0.8833333333333333</v>
      </c>
      <c r="H3311">
        <v>50</v>
      </c>
      <c r="I3311">
        <v>79</v>
      </c>
      <c r="J3311" t="s">
        <v>8</v>
      </c>
      <c r="K3311" t="s">
        <v>18</v>
      </c>
      <c r="L3311" t="str">
        <f t="shared" si="205"/>
        <v>Evening</v>
      </c>
      <c r="M3311" t="str">
        <f t="shared" si="206"/>
        <v>19</v>
      </c>
      <c r="N3311" t="str">
        <f t="shared" si="207"/>
        <v>21</v>
      </c>
    </row>
    <row r="3312" spans="1:14" x14ac:dyDescent="0.3">
      <c r="A3312">
        <v>1</v>
      </c>
      <c r="B3312">
        <v>6</v>
      </c>
      <c r="C3312" s="1">
        <v>40663</v>
      </c>
      <c r="D3312" s="21" t="str">
        <f t="shared" si="204"/>
        <v>30-Apr-2011</v>
      </c>
      <c r="E3312" s="2">
        <v>0.87222222222222223</v>
      </c>
      <c r="F3312" s="1">
        <v>40663</v>
      </c>
      <c r="G3312" s="2">
        <v>0.95833333333333337</v>
      </c>
      <c r="H3312">
        <v>50</v>
      </c>
      <c r="I3312">
        <v>124</v>
      </c>
      <c r="J3312" t="s">
        <v>8</v>
      </c>
      <c r="K3312" t="s">
        <v>18</v>
      </c>
      <c r="L3312" t="str">
        <f t="shared" si="205"/>
        <v>Evening</v>
      </c>
      <c r="M3312" t="str">
        <f t="shared" si="206"/>
        <v>20</v>
      </c>
      <c r="N3312" t="str">
        <f t="shared" si="207"/>
        <v>23</v>
      </c>
    </row>
    <row r="3313" spans="1:14" x14ac:dyDescent="0.3">
      <c r="A3313">
        <v>1</v>
      </c>
      <c r="B3313">
        <v>5</v>
      </c>
      <c r="C3313" s="1">
        <v>40663</v>
      </c>
      <c r="D3313" s="21" t="str">
        <f t="shared" si="204"/>
        <v>30-Apr-2011</v>
      </c>
      <c r="E3313" s="2">
        <v>0.88680555555555562</v>
      </c>
      <c r="F3313" s="1">
        <v>40663</v>
      </c>
      <c r="G3313" s="2">
        <v>0.95277777777777783</v>
      </c>
      <c r="H3313">
        <v>50</v>
      </c>
      <c r="I3313">
        <v>95</v>
      </c>
      <c r="J3313" t="s">
        <v>8</v>
      </c>
      <c r="K3313" t="s">
        <v>18</v>
      </c>
      <c r="L3313" t="str">
        <f t="shared" si="205"/>
        <v>Evening</v>
      </c>
      <c r="M3313" t="str">
        <f t="shared" si="206"/>
        <v>21</v>
      </c>
      <c r="N3313" t="str">
        <f t="shared" si="207"/>
        <v>22</v>
      </c>
    </row>
    <row r="3314" spans="1:14" x14ac:dyDescent="0.3">
      <c r="A3314">
        <v>1</v>
      </c>
      <c r="B3314">
        <v>8</v>
      </c>
      <c r="C3314" s="1">
        <v>40663</v>
      </c>
      <c r="D3314" s="21" t="str">
        <f t="shared" si="204"/>
        <v>30-Apr-2011</v>
      </c>
      <c r="E3314" s="2">
        <v>0.89583333333333337</v>
      </c>
      <c r="F3314" s="1">
        <v>40663</v>
      </c>
      <c r="G3314" s="2">
        <v>0.94652777777777775</v>
      </c>
      <c r="H3314">
        <v>50</v>
      </c>
      <c r="I3314">
        <v>73</v>
      </c>
      <c r="J3314" t="s">
        <v>8</v>
      </c>
      <c r="K3314" t="s">
        <v>18</v>
      </c>
      <c r="L3314" t="str">
        <f t="shared" si="205"/>
        <v>Evening</v>
      </c>
      <c r="M3314" t="str">
        <f t="shared" si="206"/>
        <v>21</v>
      </c>
      <c r="N3314" t="str">
        <f t="shared" si="207"/>
        <v>22</v>
      </c>
    </row>
    <row r="3315" spans="1:14" x14ac:dyDescent="0.3">
      <c r="A3315">
        <v>1</v>
      </c>
      <c r="B3315">
        <v>6</v>
      </c>
      <c r="C3315" s="1">
        <v>40663</v>
      </c>
      <c r="D3315" s="21" t="str">
        <f t="shared" si="204"/>
        <v>30-Apr-2011</v>
      </c>
      <c r="E3315" s="2">
        <v>0.91111111111111109</v>
      </c>
      <c r="F3315" s="1">
        <v>40663</v>
      </c>
      <c r="G3315" s="2">
        <v>0.97916666666666663</v>
      </c>
      <c r="H3315">
        <v>50</v>
      </c>
      <c r="I3315">
        <v>98</v>
      </c>
      <c r="J3315" t="s">
        <v>8</v>
      </c>
      <c r="K3315" t="s">
        <v>18</v>
      </c>
      <c r="L3315" t="str">
        <f t="shared" si="205"/>
        <v>Evening</v>
      </c>
      <c r="M3315" t="str">
        <f t="shared" si="206"/>
        <v>21</v>
      </c>
      <c r="N3315" t="str">
        <f t="shared" si="207"/>
        <v>23</v>
      </c>
    </row>
    <row r="3316" spans="1:14" x14ac:dyDescent="0.3">
      <c r="A3316">
        <v>1</v>
      </c>
      <c r="B3316">
        <v>6</v>
      </c>
      <c r="C3316" s="1">
        <v>40663</v>
      </c>
      <c r="D3316" s="21" t="str">
        <f t="shared" si="204"/>
        <v>30-Apr-2011</v>
      </c>
      <c r="E3316" s="2">
        <v>0.91249999999999998</v>
      </c>
      <c r="F3316" s="1">
        <v>40663</v>
      </c>
      <c r="G3316" s="2">
        <v>0.99097222222222225</v>
      </c>
      <c r="H3316">
        <v>50</v>
      </c>
      <c r="I3316">
        <v>113</v>
      </c>
      <c r="J3316" t="s">
        <v>8</v>
      </c>
      <c r="K3316" t="s">
        <v>18</v>
      </c>
      <c r="L3316" t="str">
        <f t="shared" si="205"/>
        <v>Evening</v>
      </c>
      <c r="M3316" t="str">
        <f t="shared" si="206"/>
        <v>21</v>
      </c>
      <c r="N3316" t="str">
        <f t="shared" si="207"/>
        <v>23</v>
      </c>
    </row>
    <row r="3317" spans="1:14" x14ac:dyDescent="0.3">
      <c r="A3317">
        <v>1</v>
      </c>
      <c r="B3317">
        <v>6</v>
      </c>
      <c r="C3317" s="1">
        <v>40664</v>
      </c>
      <c r="D3317" s="21" t="str">
        <f t="shared" si="204"/>
        <v>01-May-2011</v>
      </c>
      <c r="E3317" s="2">
        <v>0.47638888888888892</v>
      </c>
      <c r="F3317" s="1">
        <v>40664</v>
      </c>
      <c r="G3317" s="2">
        <v>0.59305555555555556</v>
      </c>
      <c r="H3317">
        <v>50</v>
      </c>
      <c r="I3317">
        <v>168</v>
      </c>
      <c r="J3317" t="s">
        <v>8</v>
      </c>
      <c r="K3317" t="s">
        <v>21</v>
      </c>
      <c r="L3317" t="str">
        <f t="shared" si="205"/>
        <v>Morning</v>
      </c>
      <c r="M3317" t="str">
        <f t="shared" si="206"/>
        <v>11</v>
      </c>
      <c r="N3317" t="str">
        <f t="shared" si="207"/>
        <v>14</v>
      </c>
    </row>
    <row r="3318" spans="1:14" x14ac:dyDescent="0.3">
      <c r="A3318">
        <v>1</v>
      </c>
      <c r="B3318">
        <v>6</v>
      </c>
      <c r="C3318" s="1">
        <v>40664</v>
      </c>
      <c r="D3318" s="21" t="str">
        <f t="shared" si="204"/>
        <v>01-May-2011</v>
      </c>
      <c r="E3318" s="2">
        <v>0.49722222222222223</v>
      </c>
      <c r="F3318" s="1">
        <v>40664</v>
      </c>
      <c r="G3318" s="2">
        <v>0.62291666666666667</v>
      </c>
      <c r="H3318">
        <v>70</v>
      </c>
      <c r="I3318">
        <v>181</v>
      </c>
      <c r="J3318" t="s">
        <v>8</v>
      </c>
      <c r="K3318" t="s">
        <v>21</v>
      </c>
      <c r="L3318" t="str">
        <f t="shared" si="205"/>
        <v>Morning</v>
      </c>
      <c r="M3318" t="str">
        <f t="shared" si="206"/>
        <v>11</v>
      </c>
      <c r="N3318" t="str">
        <f t="shared" si="207"/>
        <v>14</v>
      </c>
    </row>
    <row r="3319" spans="1:14" x14ac:dyDescent="0.3">
      <c r="A3319">
        <v>1</v>
      </c>
      <c r="B3319">
        <v>6</v>
      </c>
      <c r="C3319" s="1">
        <v>40664</v>
      </c>
      <c r="D3319" s="21" t="str">
        <f t="shared" si="204"/>
        <v>01-May-2011</v>
      </c>
      <c r="E3319" s="2">
        <v>0.50555555555555554</v>
      </c>
      <c r="F3319" s="1">
        <v>40664</v>
      </c>
      <c r="G3319" s="2">
        <v>0.55694444444444446</v>
      </c>
      <c r="H3319">
        <v>50</v>
      </c>
      <c r="I3319">
        <v>74</v>
      </c>
      <c r="J3319" t="s">
        <v>8</v>
      </c>
      <c r="K3319" t="s">
        <v>21</v>
      </c>
      <c r="L3319" t="str">
        <f t="shared" si="205"/>
        <v>Morning</v>
      </c>
      <c r="M3319" t="str">
        <f t="shared" si="206"/>
        <v>12</v>
      </c>
      <c r="N3319" t="str">
        <f t="shared" si="207"/>
        <v>13</v>
      </c>
    </row>
    <row r="3320" spans="1:14" x14ac:dyDescent="0.3">
      <c r="A3320">
        <v>1</v>
      </c>
      <c r="B3320">
        <v>5</v>
      </c>
      <c r="C3320" s="1">
        <v>40664</v>
      </c>
      <c r="D3320" s="21" t="str">
        <f t="shared" si="204"/>
        <v>01-May-2011</v>
      </c>
      <c r="E3320" s="2">
        <v>0.55208333333333337</v>
      </c>
      <c r="F3320" s="1">
        <v>40664</v>
      </c>
      <c r="G3320" s="2">
        <v>0.71944444444444444</v>
      </c>
      <c r="H3320">
        <v>90</v>
      </c>
      <c r="I3320">
        <v>241</v>
      </c>
      <c r="J3320" t="s">
        <v>8</v>
      </c>
      <c r="K3320" t="s">
        <v>21</v>
      </c>
      <c r="L3320" t="str">
        <f t="shared" si="205"/>
        <v>Morning</v>
      </c>
      <c r="M3320" t="str">
        <f t="shared" si="206"/>
        <v>13</v>
      </c>
      <c r="N3320" t="str">
        <f t="shared" si="207"/>
        <v>17</v>
      </c>
    </row>
    <row r="3321" spans="1:14" x14ac:dyDescent="0.3">
      <c r="A3321">
        <v>1</v>
      </c>
      <c r="B3321">
        <v>5</v>
      </c>
      <c r="C3321" s="1">
        <v>40664</v>
      </c>
      <c r="D3321" s="21" t="str">
        <f t="shared" si="204"/>
        <v>01-May-2011</v>
      </c>
      <c r="E3321" s="2">
        <v>0.56458333333333333</v>
      </c>
      <c r="F3321" s="1">
        <v>40664</v>
      </c>
      <c r="G3321" s="2">
        <v>0.63194444444444442</v>
      </c>
      <c r="H3321">
        <v>50</v>
      </c>
      <c r="I3321">
        <v>97</v>
      </c>
      <c r="J3321" t="s">
        <v>8</v>
      </c>
      <c r="K3321" t="s">
        <v>21</v>
      </c>
      <c r="L3321" t="str">
        <f t="shared" si="205"/>
        <v>Morning</v>
      </c>
      <c r="M3321" t="str">
        <f t="shared" si="206"/>
        <v>13</v>
      </c>
      <c r="N3321" t="str">
        <f t="shared" si="207"/>
        <v>15</v>
      </c>
    </row>
    <row r="3322" spans="1:14" x14ac:dyDescent="0.3">
      <c r="A3322">
        <v>1</v>
      </c>
      <c r="B3322">
        <v>6</v>
      </c>
      <c r="C3322" s="1">
        <v>40664</v>
      </c>
      <c r="D3322" s="21" t="str">
        <f t="shared" si="204"/>
        <v>01-May-2011</v>
      </c>
      <c r="E3322" s="2">
        <v>0.57777777777777783</v>
      </c>
      <c r="F3322" s="1">
        <v>40664</v>
      </c>
      <c r="G3322" s="2">
        <v>0.71527777777777779</v>
      </c>
      <c r="H3322">
        <v>70</v>
      </c>
      <c r="I3322">
        <v>198</v>
      </c>
      <c r="J3322" t="s">
        <v>8</v>
      </c>
      <c r="K3322" t="s">
        <v>21</v>
      </c>
      <c r="L3322" t="str">
        <f t="shared" si="205"/>
        <v>Morning</v>
      </c>
      <c r="M3322" t="str">
        <f t="shared" si="206"/>
        <v>13</v>
      </c>
      <c r="N3322" t="str">
        <f t="shared" si="207"/>
        <v>17</v>
      </c>
    </row>
    <row r="3323" spans="1:14" x14ac:dyDescent="0.3">
      <c r="A3323">
        <v>1</v>
      </c>
      <c r="B3323">
        <v>8</v>
      </c>
      <c r="C3323" s="1">
        <v>40664</v>
      </c>
      <c r="D3323" s="21" t="str">
        <f t="shared" si="204"/>
        <v>01-May-2011</v>
      </c>
      <c r="E3323" s="2">
        <v>0.58611111111111114</v>
      </c>
      <c r="F3323" s="1">
        <v>40664</v>
      </c>
      <c r="G3323" s="2">
        <v>0.6875</v>
      </c>
      <c r="H3323">
        <v>50</v>
      </c>
      <c r="I3323">
        <v>146</v>
      </c>
      <c r="J3323" t="s">
        <v>8</v>
      </c>
      <c r="K3323" t="s">
        <v>21</v>
      </c>
      <c r="L3323" t="str">
        <f t="shared" si="205"/>
        <v>Afternoon</v>
      </c>
      <c r="M3323" t="str">
        <f t="shared" si="206"/>
        <v>14</v>
      </c>
      <c r="N3323" t="str">
        <f t="shared" si="207"/>
        <v>16</v>
      </c>
    </row>
    <row r="3324" spans="1:14" x14ac:dyDescent="0.3">
      <c r="A3324">
        <v>1</v>
      </c>
      <c r="B3324">
        <v>8</v>
      </c>
      <c r="C3324" s="1">
        <v>40664</v>
      </c>
      <c r="D3324" s="21" t="str">
        <f t="shared" si="204"/>
        <v>01-May-2011</v>
      </c>
      <c r="E3324" s="2">
        <v>0.60138888888888886</v>
      </c>
      <c r="F3324" s="1">
        <v>40664</v>
      </c>
      <c r="G3324" s="2">
        <v>0.71875</v>
      </c>
      <c r="H3324">
        <v>50</v>
      </c>
      <c r="I3324">
        <v>169</v>
      </c>
      <c r="J3324" t="s">
        <v>8</v>
      </c>
      <c r="K3324" t="s">
        <v>21</v>
      </c>
      <c r="L3324" t="str">
        <f t="shared" si="205"/>
        <v>Afternoon</v>
      </c>
      <c r="M3324" t="str">
        <f t="shared" si="206"/>
        <v>14</v>
      </c>
      <c r="N3324" t="str">
        <f t="shared" si="207"/>
        <v>17</v>
      </c>
    </row>
    <row r="3325" spans="1:14" x14ac:dyDescent="0.3">
      <c r="A3325">
        <v>1</v>
      </c>
      <c r="B3325">
        <v>6</v>
      </c>
      <c r="C3325" s="1">
        <v>40664</v>
      </c>
      <c r="D3325" s="21" t="str">
        <f t="shared" si="204"/>
        <v>01-May-2011</v>
      </c>
      <c r="E3325" s="2">
        <v>0.61805555555555558</v>
      </c>
      <c r="F3325" s="1">
        <v>40664</v>
      </c>
      <c r="G3325" s="2">
        <v>0.75416666666666676</v>
      </c>
      <c r="H3325">
        <v>70</v>
      </c>
      <c r="I3325">
        <v>196</v>
      </c>
      <c r="J3325" t="s">
        <v>8</v>
      </c>
      <c r="K3325" t="s">
        <v>21</v>
      </c>
      <c r="L3325" t="str">
        <f t="shared" si="205"/>
        <v>Afternoon</v>
      </c>
      <c r="M3325" t="str">
        <f t="shared" si="206"/>
        <v>14</v>
      </c>
      <c r="N3325" t="str">
        <f t="shared" si="207"/>
        <v>18</v>
      </c>
    </row>
    <row r="3326" spans="1:14" x14ac:dyDescent="0.3">
      <c r="A3326">
        <v>1</v>
      </c>
      <c r="B3326">
        <v>8</v>
      </c>
      <c r="C3326" s="1">
        <v>40664</v>
      </c>
      <c r="D3326" s="21" t="str">
        <f t="shared" si="204"/>
        <v>01-May-2011</v>
      </c>
      <c r="E3326" s="2">
        <v>0.61944444444444446</v>
      </c>
      <c r="F3326" s="1">
        <v>40664</v>
      </c>
      <c r="G3326" s="2">
        <v>0.76041666666666663</v>
      </c>
      <c r="H3326">
        <v>70</v>
      </c>
      <c r="I3326">
        <v>203</v>
      </c>
      <c r="J3326" t="s">
        <v>8</v>
      </c>
      <c r="K3326" t="s">
        <v>21</v>
      </c>
      <c r="L3326" t="str">
        <f t="shared" si="205"/>
        <v>Afternoon</v>
      </c>
      <c r="M3326" t="str">
        <f t="shared" si="206"/>
        <v>14</v>
      </c>
      <c r="N3326" t="str">
        <f t="shared" si="207"/>
        <v>18</v>
      </c>
    </row>
    <row r="3327" spans="1:14" x14ac:dyDescent="0.3">
      <c r="A3327">
        <v>1</v>
      </c>
      <c r="B3327">
        <v>5</v>
      </c>
      <c r="C3327" s="1">
        <v>40664</v>
      </c>
      <c r="D3327" s="21" t="str">
        <f t="shared" si="204"/>
        <v>01-May-2011</v>
      </c>
      <c r="E3327" s="2">
        <v>0.62430555555555556</v>
      </c>
      <c r="F3327" s="1">
        <v>40664</v>
      </c>
      <c r="G3327" s="2">
        <v>0.66527777777777775</v>
      </c>
      <c r="H3327">
        <v>50</v>
      </c>
      <c r="I3327">
        <v>59</v>
      </c>
      <c r="J3327" t="s">
        <v>8</v>
      </c>
      <c r="K3327" t="s">
        <v>21</v>
      </c>
      <c r="L3327" t="str">
        <f t="shared" si="205"/>
        <v>Afternoon</v>
      </c>
      <c r="M3327" t="str">
        <f t="shared" si="206"/>
        <v>14</v>
      </c>
      <c r="N3327" t="str">
        <f t="shared" si="207"/>
        <v>15</v>
      </c>
    </row>
    <row r="3328" spans="1:14" x14ac:dyDescent="0.3">
      <c r="A3328">
        <v>1</v>
      </c>
      <c r="B3328">
        <v>5</v>
      </c>
      <c r="C3328" s="1">
        <v>40664</v>
      </c>
      <c r="D3328" s="21" t="str">
        <f t="shared" si="204"/>
        <v>01-May-2011</v>
      </c>
      <c r="E3328" s="2">
        <v>0.62430555555555556</v>
      </c>
      <c r="F3328" s="1">
        <v>40664</v>
      </c>
      <c r="G3328" s="2">
        <v>0.66736111111111107</v>
      </c>
      <c r="H3328">
        <v>50</v>
      </c>
      <c r="I3328">
        <v>62</v>
      </c>
      <c r="J3328" t="s">
        <v>8</v>
      </c>
      <c r="K3328" t="s">
        <v>21</v>
      </c>
      <c r="L3328" t="str">
        <f t="shared" si="205"/>
        <v>Afternoon</v>
      </c>
      <c r="M3328" t="str">
        <f t="shared" si="206"/>
        <v>14</v>
      </c>
      <c r="N3328" t="str">
        <f t="shared" si="207"/>
        <v>16</v>
      </c>
    </row>
    <row r="3329" spans="1:14" x14ac:dyDescent="0.3">
      <c r="A3329">
        <v>1</v>
      </c>
      <c r="B3329">
        <v>6</v>
      </c>
      <c r="C3329" s="1">
        <v>40664</v>
      </c>
      <c r="D3329" s="21" t="str">
        <f t="shared" si="204"/>
        <v>01-May-2011</v>
      </c>
      <c r="E3329" s="2">
        <v>0.63124999999999998</v>
      </c>
      <c r="F3329" s="1">
        <v>40664</v>
      </c>
      <c r="G3329" s="2">
        <v>0.69652777777777775</v>
      </c>
      <c r="H3329">
        <v>50</v>
      </c>
      <c r="I3329">
        <v>94</v>
      </c>
      <c r="J3329" t="s">
        <v>8</v>
      </c>
      <c r="K3329" t="s">
        <v>21</v>
      </c>
      <c r="L3329" t="str">
        <f t="shared" si="205"/>
        <v>Afternoon</v>
      </c>
      <c r="M3329" t="str">
        <f t="shared" si="206"/>
        <v>15</v>
      </c>
      <c r="N3329" t="str">
        <f t="shared" si="207"/>
        <v>16</v>
      </c>
    </row>
    <row r="3330" spans="1:14" x14ac:dyDescent="0.3">
      <c r="A3330">
        <v>1</v>
      </c>
      <c r="B3330">
        <v>6</v>
      </c>
      <c r="C3330" s="1">
        <v>40664</v>
      </c>
      <c r="D3330" s="21" t="str">
        <f t="shared" si="204"/>
        <v>01-May-2011</v>
      </c>
      <c r="E3330" s="2">
        <v>0.64097222222222217</v>
      </c>
      <c r="F3330" s="1">
        <v>40664</v>
      </c>
      <c r="G3330" s="2">
        <v>0.67291666666666661</v>
      </c>
      <c r="H3330">
        <v>50</v>
      </c>
      <c r="I3330">
        <v>46</v>
      </c>
      <c r="J3330" t="s">
        <v>8</v>
      </c>
      <c r="K3330" t="s">
        <v>21</v>
      </c>
      <c r="L3330" t="str">
        <f t="shared" si="205"/>
        <v>Afternoon</v>
      </c>
      <c r="M3330" t="str">
        <f t="shared" si="206"/>
        <v>15</v>
      </c>
      <c r="N3330" t="str">
        <f t="shared" si="207"/>
        <v>16</v>
      </c>
    </row>
    <row r="3331" spans="1:14" x14ac:dyDescent="0.3">
      <c r="A3331">
        <v>1</v>
      </c>
      <c r="B3331">
        <v>6</v>
      </c>
      <c r="C3331" s="1">
        <v>40664</v>
      </c>
      <c r="D3331" s="21" t="str">
        <f t="shared" ref="D3331:D3394" si="208" xml:space="preserve"> TEXT(C3331, "dd-Mmm-yyyy")</f>
        <v>01-May-2011</v>
      </c>
      <c r="E3331" s="2">
        <v>0.6743055555555556</v>
      </c>
      <c r="F3331" s="1">
        <v>40664</v>
      </c>
      <c r="G3331" s="2">
        <v>0.77430555555555547</v>
      </c>
      <c r="H3331">
        <v>50</v>
      </c>
      <c r="I3331">
        <v>144</v>
      </c>
      <c r="J3331" t="s">
        <v>8</v>
      </c>
      <c r="K3331" t="s">
        <v>21</v>
      </c>
      <c r="L3331" t="str">
        <f t="shared" ref="L3331:L3394" si="209">IF(AND(E3331&gt;$T$6,E3331&lt;=$U$6),"Morning",IF(AND(E3331&gt;$U$6,E3331&lt;=$V$6),"Afternoon", IF(AND(E3331&gt;$V$6,E3331&lt;=$W$6),"Evening", "Night")))</f>
        <v>Afternoon</v>
      </c>
      <c r="M3331" t="str">
        <f t="shared" ref="M3331:M3394" si="210" xml:space="preserve"> TEXT(E3331, "H")</f>
        <v>16</v>
      </c>
      <c r="N3331" t="str">
        <f t="shared" ref="N3331:N3394" si="211" xml:space="preserve"> TEXT(G3331,"HH")</f>
        <v>18</v>
      </c>
    </row>
    <row r="3332" spans="1:14" x14ac:dyDescent="0.3">
      <c r="A3332">
        <v>1</v>
      </c>
      <c r="B3332">
        <v>8</v>
      </c>
      <c r="C3332" s="1">
        <v>40664</v>
      </c>
      <c r="D3332" s="21" t="str">
        <f t="shared" si="208"/>
        <v>01-May-2011</v>
      </c>
      <c r="E3332" s="2">
        <v>0.80555555555555547</v>
      </c>
      <c r="F3332" s="1">
        <v>40664</v>
      </c>
      <c r="G3332" s="2">
        <v>0.87777777777777777</v>
      </c>
      <c r="H3332">
        <v>50</v>
      </c>
      <c r="I3332">
        <v>104</v>
      </c>
      <c r="J3332" t="s">
        <v>8</v>
      </c>
      <c r="K3332" t="s">
        <v>21</v>
      </c>
      <c r="L3332" t="str">
        <f t="shared" si="209"/>
        <v>Evening</v>
      </c>
      <c r="M3332" t="str">
        <f t="shared" si="210"/>
        <v>19</v>
      </c>
      <c r="N3332" t="str">
        <f t="shared" si="211"/>
        <v>21</v>
      </c>
    </row>
    <row r="3333" spans="1:14" x14ac:dyDescent="0.3">
      <c r="A3333">
        <v>1</v>
      </c>
      <c r="B3333">
        <v>5</v>
      </c>
      <c r="C3333" s="1">
        <v>40664</v>
      </c>
      <c r="D3333" s="21" t="str">
        <f t="shared" si="208"/>
        <v>01-May-2011</v>
      </c>
      <c r="E3333" s="2">
        <v>0.86041666666666661</v>
      </c>
      <c r="F3333" s="1">
        <v>40664</v>
      </c>
      <c r="G3333" s="2">
        <v>0.94444444444444453</v>
      </c>
      <c r="H3333">
        <v>50</v>
      </c>
      <c r="I3333">
        <v>121</v>
      </c>
      <c r="J3333" t="s">
        <v>8</v>
      </c>
      <c r="K3333" t="s">
        <v>21</v>
      </c>
      <c r="L3333" t="str">
        <f t="shared" si="209"/>
        <v>Evening</v>
      </c>
      <c r="M3333" t="str">
        <f t="shared" si="210"/>
        <v>20</v>
      </c>
      <c r="N3333" t="str">
        <f t="shared" si="211"/>
        <v>22</v>
      </c>
    </row>
    <row r="3334" spans="1:14" x14ac:dyDescent="0.3">
      <c r="A3334">
        <v>1</v>
      </c>
      <c r="B3334">
        <v>8</v>
      </c>
      <c r="C3334" s="1">
        <v>40664</v>
      </c>
      <c r="D3334" s="21" t="str">
        <f t="shared" si="208"/>
        <v>01-May-2011</v>
      </c>
      <c r="E3334" s="2">
        <v>0.86319444444444438</v>
      </c>
      <c r="F3334" s="1">
        <v>40664</v>
      </c>
      <c r="G3334" s="2">
        <v>0.96736111111111101</v>
      </c>
      <c r="H3334">
        <v>50</v>
      </c>
      <c r="I3334">
        <v>150</v>
      </c>
      <c r="J3334" t="s">
        <v>8</v>
      </c>
      <c r="K3334" t="s">
        <v>21</v>
      </c>
      <c r="L3334" t="str">
        <f t="shared" si="209"/>
        <v>Evening</v>
      </c>
      <c r="M3334" t="str">
        <f t="shared" si="210"/>
        <v>20</v>
      </c>
      <c r="N3334" t="str">
        <f t="shared" si="211"/>
        <v>23</v>
      </c>
    </row>
    <row r="3335" spans="1:14" x14ac:dyDescent="0.3">
      <c r="A3335">
        <v>1</v>
      </c>
      <c r="B3335">
        <v>5</v>
      </c>
      <c r="C3335" s="1">
        <v>40664</v>
      </c>
      <c r="D3335" s="21" t="str">
        <f t="shared" si="208"/>
        <v>01-May-2011</v>
      </c>
      <c r="E3335" s="2">
        <v>0.87916666666666676</v>
      </c>
      <c r="F3335" s="1">
        <v>40664</v>
      </c>
      <c r="G3335" s="2">
        <v>0.96388888888888891</v>
      </c>
      <c r="H3335">
        <v>50</v>
      </c>
      <c r="I3335">
        <v>122</v>
      </c>
      <c r="J3335" t="s">
        <v>8</v>
      </c>
      <c r="K3335" t="s">
        <v>21</v>
      </c>
      <c r="L3335" t="str">
        <f t="shared" si="209"/>
        <v>Evening</v>
      </c>
      <c r="M3335" t="str">
        <f t="shared" si="210"/>
        <v>21</v>
      </c>
      <c r="N3335" t="str">
        <f t="shared" si="211"/>
        <v>23</v>
      </c>
    </row>
    <row r="3336" spans="1:14" x14ac:dyDescent="0.3">
      <c r="A3336">
        <v>1</v>
      </c>
      <c r="B3336">
        <v>5</v>
      </c>
      <c r="C3336" s="1">
        <v>40664</v>
      </c>
      <c r="D3336" s="21" t="str">
        <f t="shared" si="208"/>
        <v>01-May-2011</v>
      </c>
      <c r="E3336" s="2">
        <v>0.8833333333333333</v>
      </c>
      <c r="F3336" s="1">
        <v>40664</v>
      </c>
      <c r="G3336" s="2">
        <v>0.90347222222222223</v>
      </c>
      <c r="H3336">
        <v>50</v>
      </c>
      <c r="I3336">
        <v>29</v>
      </c>
      <c r="J3336" t="s">
        <v>8</v>
      </c>
      <c r="K3336" t="s">
        <v>21</v>
      </c>
      <c r="L3336" t="str">
        <f t="shared" si="209"/>
        <v>Evening</v>
      </c>
      <c r="M3336" t="str">
        <f t="shared" si="210"/>
        <v>21</v>
      </c>
      <c r="N3336" t="str">
        <f t="shared" si="211"/>
        <v>21</v>
      </c>
    </row>
    <row r="3337" spans="1:14" x14ac:dyDescent="0.3">
      <c r="A3337">
        <v>1</v>
      </c>
      <c r="B3337">
        <v>5</v>
      </c>
      <c r="C3337" s="1">
        <v>40664</v>
      </c>
      <c r="D3337" s="21" t="str">
        <f t="shared" si="208"/>
        <v>01-May-2011</v>
      </c>
      <c r="E3337" s="2">
        <v>0.91805555555555562</v>
      </c>
      <c r="F3337" s="1">
        <v>40665</v>
      </c>
      <c r="G3337" s="2">
        <v>2.1527777777777781E-2</v>
      </c>
      <c r="H3337">
        <v>50</v>
      </c>
      <c r="I3337">
        <v>149</v>
      </c>
      <c r="J3337" t="s">
        <v>8</v>
      </c>
      <c r="K3337" t="s">
        <v>21</v>
      </c>
      <c r="L3337" t="str">
        <f t="shared" si="209"/>
        <v>Night</v>
      </c>
      <c r="M3337" t="str">
        <f t="shared" si="210"/>
        <v>22</v>
      </c>
      <c r="N3337" t="str">
        <f t="shared" si="211"/>
        <v>00</v>
      </c>
    </row>
    <row r="3338" spans="1:14" x14ac:dyDescent="0.3">
      <c r="A3338">
        <v>1</v>
      </c>
      <c r="B3338">
        <v>5</v>
      </c>
      <c r="C3338" s="1">
        <v>40670</v>
      </c>
      <c r="D3338" s="21" t="str">
        <f t="shared" si="208"/>
        <v>07-May-2011</v>
      </c>
      <c r="E3338" s="2">
        <v>0.43333333333333335</v>
      </c>
      <c r="F3338" s="1">
        <v>40670</v>
      </c>
      <c r="G3338" s="2">
        <v>0.61875000000000002</v>
      </c>
      <c r="H3338">
        <v>90</v>
      </c>
      <c r="I3338">
        <v>267</v>
      </c>
      <c r="J3338" t="s">
        <v>8</v>
      </c>
      <c r="K3338" t="s">
        <v>18</v>
      </c>
      <c r="L3338" t="str">
        <f t="shared" si="209"/>
        <v>Morning</v>
      </c>
      <c r="M3338" t="str">
        <f t="shared" si="210"/>
        <v>10</v>
      </c>
      <c r="N3338" t="str">
        <f t="shared" si="211"/>
        <v>14</v>
      </c>
    </row>
    <row r="3339" spans="1:14" x14ac:dyDescent="0.3">
      <c r="A3339">
        <v>1</v>
      </c>
      <c r="B3339">
        <v>5</v>
      </c>
      <c r="C3339" s="1">
        <v>40670</v>
      </c>
      <c r="D3339" s="21" t="str">
        <f t="shared" si="208"/>
        <v>07-May-2011</v>
      </c>
      <c r="E3339" s="2">
        <v>0.48888888888888887</v>
      </c>
      <c r="F3339" s="1">
        <v>40670</v>
      </c>
      <c r="G3339" s="2">
        <v>0.63958333333333328</v>
      </c>
      <c r="H3339">
        <v>70</v>
      </c>
      <c r="I3339">
        <v>217</v>
      </c>
      <c r="J3339" t="s">
        <v>8</v>
      </c>
      <c r="K3339" t="s">
        <v>18</v>
      </c>
      <c r="L3339" t="str">
        <f t="shared" si="209"/>
        <v>Morning</v>
      </c>
      <c r="M3339" t="str">
        <f t="shared" si="210"/>
        <v>11</v>
      </c>
      <c r="N3339" t="str">
        <f t="shared" si="211"/>
        <v>15</v>
      </c>
    </row>
    <row r="3340" spans="1:14" x14ac:dyDescent="0.3">
      <c r="A3340">
        <v>1</v>
      </c>
      <c r="B3340">
        <v>5</v>
      </c>
      <c r="C3340" s="1">
        <v>40670</v>
      </c>
      <c r="D3340" s="21" t="str">
        <f t="shared" si="208"/>
        <v>07-May-2011</v>
      </c>
      <c r="E3340" s="2">
        <v>0.51041666666666663</v>
      </c>
      <c r="F3340" s="1">
        <v>40670</v>
      </c>
      <c r="G3340" s="2">
        <v>0.55347222222222225</v>
      </c>
      <c r="H3340">
        <v>50</v>
      </c>
      <c r="I3340">
        <v>62</v>
      </c>
      <c r="J3340" t="s">
        <v>8</v>
      </c>
      <c r="K3340" t="s">
        <v>18</v>
      </c>
      <c r="L3340" t="str">
        <f t="shared" si="209"/>
        <v>Morning</v>
      </c>
      <c r="M3340" t="str">
        <f t="shared" si="210"/>
        <v>12</v>
      </c>
      <c r="N3340" t="str">
        <f t="shared" si="211"/>
        <v>13</v>
      </c>
    </row>
    <row r="3341" spans="1:14" x14ac:dyDescent="0.3">
      <c r="A3341">
        <v>1</v>
      </c>
      <c r="B3341">
        <v>5</v>
      </c>
      <c r="C3341" s="1">
        <v>40670</v>
      </c>
      <c r="D3341" s="21" t="str">
        <f t="shared" si="208"/>
        <v>07-May-2011</v>
      </c>
      <c r="E3341" s="2">
        <v>0.5541666666666667</v>
      </c>
      <c r="F3341" s="1">
        <v>40670</v>
      </c>
      <c r="G3341" s="2">
        <v>0.73958333333333337</v>
      </c>
      <c r="H3341">
        <v>90</v>
      </c>
      <c r="I3341">
        <v>267</v>
      </c>
      <c r="J3341" t="s">
        <v>8</v>
      </c>
      <c r="K3341" t="s">
        <v>18</v>
      </c>
      <c r="L3341" t="str">
        <f t="shared" si="209"/>
        <v>Morning</v>
      </c>
      <c r="M3341" t="str">
        <f t="shared" si="210"/>
        <v>13</v>
      </c>
      <c r="N3341" t="str">
        <f t="shared" si="211"/>
        <v>17</v>
      </c>
    </row>
    <row r="3342" spans="1:14" x14ac:dyDescent="0.3">
      <c r="A3342">
        <v>1</v>
      </c>
      <c r="B3342">
        <v>5</v>
      </c>
      <c r="C3342" s="1">
        <v>40670</v>
      </c>
      <c r="D3342" s="21" t="str">
        <f t="shared" si="208"/>
        <v>07-May-2011</v>
      </c>
      <c r="E3342" s="2">
        <v>0.57777777777777783</v>
      </c>
      <c r="F3342" s="1">
        <v>40670</v>
      </c>
      <c r="G3342" s="2">
        <v>0.65625</v>
      </c>
      <c r="H3342">
        <v>50</v>
      </c>
      <c r="I3342">
        <v>113</v>
      </c>
      <c r="J3342" t="s">
        <v>8</v>
      </c>
      <c r="K3342" t="s">
        <v>18</v>
      </c>
      <c r="L3342" t="str">
        <f t="shared" si="209"/>
        <v>Morning</v>
      </c>
      <c r="M3342" t="str">
        <f t="shared" si="210"/>
        <v>13</v>
      </c>
      <c r="N3342" t="str">
        <f t="shared" si="211"/>
        <v>15</v>
      </c>
    </row>
    <row r="3343" spans="1:14" x14ac:dyDescent="0.3">
      <c r="A3343">
        <v>1</v>
      </c>
      <c r="B3343">
        <v>5</v>
      </c>
      <c r="C3343" s="1">
        <v>40670</v>
      </c>
      <c r="D3343" s="21" t="str">
        <f t="shared" si="208"/>
        <v>07-May-2011</v>
      </c>
      <c r="E3343" s="2">
        <v>0.60555555555555551</v>
      </c>
      <c r="F3343" s="1">
        <v>40670</v>
      </c>
      <c r="G3343" s="2">
        <v>0.6694444444444444</v>
      </c>
      <c r="H3343">
        <v>50</v>
      </c>
      <c r="I3343">
        <v>92</v>
      </c>
      <c r="J3343" t="s">
        <v>8</v>
      </c>
      <c r="K3343" t="s">
        <v>18</v>
      </c>
      <c r="L3343" t="str">
        <f t="shared" si="209"/>
        <v>Afternoon</v>
      </c>
      <c r="M3343" t="str">
        <f t="shared" si="210"/>
        <v>14</v>
      </c>
      <c r="N3343" t="str">
        <f t="shared" si="211"/>
        <v>16</v>
      </c>
    </row>
    <row r="3344" spans="1:14" x14ac:dyDescent="0.3">
      <c r="A3344">
        <v>1</v>
      </c>
      <c r="B3344">
        <v>8</v>
      </c>
      <c r="C3344" s="1">
        <v>40670</v>
      </c>
      <c r="D3344" s="21" t="str">
        <f t="shared" si="208"/>
        <v>07-May-2011</v>
      </c>
      <c r="E3344" s="2">
        <v>0.61111111111111105</v>
      </c>
      <c r="F3344" s="1">
        <v>40670</v>
      </c>
      <c r="G3344" s="2">
        <v>0.7631944444444444</v>
      </c>
      <c r="H3344">
        <v>70</v>
      </c>
      <c r="I3344">
        <v>219</v>
      </c>
      <c r="J3344" t="s">
        <v>8</v>
      </c>
      <c r="K3344" t="s">
        <v>18</v>
      </c>
      <c r="L3344" t="str">
        <f t="shared" si="209"/>
        <v>Afternoon</v>
      </c>
      <c r="M3344" t="str">
        <f t="shared" si="210"/>
        <v>14</v>
      </c>
      <c r="N3344" t="str">
        <f t="shared" si="211"/>
        <v>18</v>
      </c>
    </row>
    <row r="3345" spans="1:14" x14ac:dyDescent="0.3">
      <c r="A3345">
        <v>1</v>
      </c>
      <c r="B3345">
        <v>8</v>
      </c>
      <c r="C3345" s="1">
        <v>40670</v>
      </c>
      <c r="D3345" s="21" t="str">
        <f t="shared" si="208"/>
        <v>07-May-2011</v>
      </c>
      <c r="E3345" s="2">
        <v>0.61249999999999993</v>
      </c>
      <c r="F3345" s="1">
        <v>40670</v>
      </c>
      <c r="G3345" s="2">
        <v>0.75347222222222221</v>
      </c>
      <c r="H3345">
        <v>70</v>
      </c>
      <c r="I3345">
        <v>203</v>
      </c>
      <c r="J3345" t="s">
        <v>8</v>
      </c>
      <c r="K3345" t="s">
        <v>18</v>
      </c>
      <c r="L3345" t="str">
        <f t="shared" si="209"/>
        <v>Afternoon</v>
      </c>
      <c r="M3345" t="str">
        <f t="shared" si="210"/>
        <v>14</v>
      </c>
      <c r="N3345" t="str">
        <f t="shared" si="211"/>
        <v>18</v>
      </c>
    </row>
    <row r="3346" spans="1:14" x14ac:dyDescent="0.3">
      <c r="A3346">
        <v>1</v>
      </c>
      <c r="B3346">
        <v>5</v>
      </c>
      <c r="C3346" s="1">
        <v>40670</v>
      </c>
      <c r="D3346" s="21" t="str">
        <f t="shared" si="208"/>
        <v>07-May-2011</v>
      </c>
      <c r="E3346" s="2">
        <v>0.63611111111111118</v>
      </c>
      <c r="F3346" s="1">
        <v>40670</v>
      </c>
      <c r="G3346" s="2">
        <v>0.7319444444444444</v>
      </c>
      <c r="H3346">
        <v>50</v>
      </c>
      <c r="I3346">
        <v>138</v>
      </c>
      <c r="J3346" t="s">
        <v>8</v>
      </c>
      <c r="K3346" t="s">
        <v>18</v>
      </c>
      <c r="L3346" t="str">
        <f t="shared" si="209"/>
        <v>Afternoon</v>
      </c>
      <c r="M3346" t="str">
        <f t="shared" si="210"/>
        <v>15</v>
      </c>
      <c r="N3346" t="str">
        <f t="shared" si="211"/>
        <v>17</v>
      </c>
    </row>
    <row r="3347" spans="1:14" x14ac:dyDescent="0.3">
      <c r="A3347">
        <v>1</v>
      </c>
      <c r="B3347">
        <v>6</v>
      </c>
      <c r="C3347" s="1">
        <v>40670</v>
      </c>
      <c r="D3347" s="21" t="str">
        <f t="shared" si="208"/>
        <v>07-May-2011</v>
      </c>
      <c r="E3347" s="2">
        <v>0.65347222222222223</v>
      </c>
      <c r="F3347" s="1">
        <v>40670</v>
      </c>
      <c r="G3347" s="2">
        <v>0.72499999999999998</v>
      </c>
      <c r="H3347">
        <v>50</v>
      </c>
      <c r="I3347">
        <v>103</v>
      </c>
      <c r="J3347" t="s">
        <v>8</v>
      </c>
      <c r="K3347" t="s">
        <v>18</v>
      </c>
      <c r="L3347" t="str">
        <f t="shared" si="209"/>
        <v>Afternoon</v>
      </c>
      <c r="M3347" t="str">
        <f t="shared" si="210"/>
        <v>15</v>
      </c>
      <c r="N3347" t="str">
        <f t="shared" si="211"/>
        <v>17</v>
      </c>
    </row>
    <row r="3348" spans="1:14" x14ac:dyDescent="0.3">
      <c r="A3348">
        <v>1</v>
      </c>
      <c r="B3348">
        <v>6</v>
      </c>
      <c r="C3348" s="1">
        <v>40670</v>
      </c>
      <c r="D3348" s="21" t="str">
        <f t="shared" si="208"/>
        <v>07-May-2011</v>
      </c>
      <c r="E3348" s="2">
        <v>0.66527777777777775</v>
      </c>
      <c r="F3348" s="1">
        <v>40670</v>
      </c>
      <c r="G3348" s="2">
        <v>0.71180555555555547</v>
      </c>
      <c r="H3348">
        <v>50</v>
      </c>
      <c r="I3348">
        <v>67</v>
      </c>
      <c r="J3348" t="s">
        <v>8</v>
      </c>
      <c r="K3348" t="s">
        <v>18</v>
      </c>
      <c r="L3348" t="str">
        <f t="shared" si="209"/>
        <v>Afternoon</v>
      </c>
      <c r="M3348" t="str">
        <f t="shared" si="210"/>
        <v>15</v>
      </c>
      <c r="N3348" t="str">
        <f t="shared" si="211"/>
        <v>17</v>
      </c>
    </row>
    <row r="3349" spans="1:14" x14ac:dyDescent="0.3">
      <c r="A3349">
        <v>1</v>
      </c>
      <c r="B3349">
        <v>6</v>
      </c>
      <c r="C3349" s="1">
        <v>40670</v>
      </c>
      <c r="D3349" s="21" t="str">
        <f t="shared" si="208"/>
        <v>07-May-2011</v>
      </c>
      <c r="E3349" s="2">
        <v>0.67361111111111116</v>
      </c>
      <c r="F3349" s="1">
        <v>40670</v>
      </c>
      <c r="G3349" s="2">
        <v>0.76527777777777783</v>
      </c>
      <c r="H3349">
        <v>50</v>
      </c>
      <c r="I3349">
        <v>132</v>
      </c>
      <c r="J3349" t="s">
        <v>8</v>
      </c>
      <c r="K3349" t="s">
        <v>18</v>
      </c>
      <c r="L3349" t="str">
        <f t="shared" si="209"/>
        <v>Afternoon</v>
      </c>
      <c r="M3349" t="str">
        <f t="shared" si="210"/>
        <v>16</v>
      </c>
      <c r="N3349" t="str">
        <f t="shared" si="211"/>
        <v>18</v>
      </c>
    </row>
    <row r="3350" spans="1:14" x14ac:dyDescent="0.3">
      <c r="A3350">
        <v>1</v>
      </c>
      <c r="B3350">
        <v>5</v>
      </c>
      <c r="C3350" s="1">
        <v>40670</v>
      </c>
      <c r="D3350" s="21" t="str">
        <f t="shared" si="208"/>
        <v>07-May-2011</v>
      </c>
      <c r="E3350" s="2">
        <v>0.67638888888888893</v>
      </c>
      <c r="F3350" s="1">
        <v>40670</v>
      </c>
      <c r="G3350" s="2">
        <v>0.80555555555555547</v>
      </c>
      <c r="H3350">
        <v>70</v>
      </c>
      <c r="I3350">
        <v>186</v>
      </c>
      <c r="J3350" t="s">
        <v>8</v>
      </c>
      <c r="K3350" t="s">
        <v>18</v>
      </c>
      <c r="L3350" t="str">
        <f t="shared" si="209"/>
        <v>Afternoon</v>
      </c>
      <c r="M3350" t="str">
        <f t="shared" si="210"/>
        <v>16</v>
      </c>
      <c r="N3350" t="str">
        <f t="shared" si="211"/>
        <v>19</v>
      </c>
    </row>
    <row r="3351" spans="1:14" x14ac:dyDescent="0.3">
      <c r="A3351">
        <v>1</v>
      </c>
      <c r="B3351">
        <v>8</v>
      </c>
      <c r="C3351" s="1">
        <v>40670</v>
      </c>
      <c r="D3351" s="21" t="str">
        <f t="shared" si="208"/>
        <v>07-May-2011</v>
      </c>
      <c r="E3351" s="2">
        <v>0.68472222222222223</v>
      </c>
      <c r="F3351" s="1">
        <v>40670</v>
      </c>
      <c r="G3351" s="2">
        <v>0.78263888888888899</v>
      </c>
      <c r="H3351">
        <v>50</v>
      </c>
      <c r="I3351">
        <v>141</v>
      </c>
      <c r="J3351" t="s">
        <v>8</v>
      </c>
      <c r="K3351" t="s">
        <v>18</v>
      </c>
      <c r="L3351" t="str">
        <f t="shared" si="209"/>
        <v>Afternoon</v>
      </c>
      <c r="M3351" t="str">
        <f t="shared" si="210"/>
        <v>16</v>
      </c>
      <c r="N3351" t="str">
        <f t="shared" si="211"/>
        <v>18</v>
      </c>
    </row>
    <row r="3352" spans="1:14" x14ac:dyDescent="0.3">
      <c r="A3352">
        <v>1</v>
      </c>
      <c r="B3352">
        <v>8</v>
      </c>
      <c r="C3352" s="1">
        <v>40670</v>
      </c>
      <c r="D3352" s="21" t="str">
        <f t="shared" si="208"/>
        <v>07-May-2011</v>
      </c>
      <c r="E3352" s="2">
        <v>0.7090277777777777</v>
      </c>
      <c r="F3352" s="1">
        <v>40670</v>
      </c>
      <c r="G3352" s="2">
        <v>0.79305555555555562</v>
      </c>
      <c r="H3352">
        <v>50</v>
      </c>
      <c r="I3352">
        <v>121</v>
      </c>
      <c r="J3352" t="s">
        <v>8</v>
      </c>
      <c r="K3352" t="s">
        <v>18</v>
      </c>
      <c r="L3352" t="str">
        <f t="shared" si="209"/>
        <v>Afternoon</v>
      </c>
      <c r="M3352" t="str">
        <f t="shared" si="210"/>
        <v>17</v>
      </c>
      <c r="N3352" t="str">
        <f t="shared" si="211"/>
        <v>19</v>
      </c>
    </row>
    <row r="3353" spans="1:14" x14ac:dyDescent="0.3">
      <c r="A3353">
        <v>1</v>
      </c>
      <c r="B3353">
        <v>8</v>
      </c>
      <c r="C3353" s="1">
        <v>40670</v>
      </c>
      <c r="D3353" s="21" t="str">
        <f t="shared" si="208"/>
        <v>07-May-2011</v>
      </c>
      <c r="E3353" s="2">
        <v>0.72152777777777777</v>
      </c>
      <c r="F3353" s="1">
        <v>40670</v>
      </c>
      <c r="G3353" s="2">
        <v>0.7909722222222223</v>
      </c>
      <c r="H3353">
        <v>50</v>
      </c>
      <c r="I3353">
        <v>100</v>
      </c>
      <c r="J3353" t="s">
        <v>8</v>
      </c>
      <c r="K3353" t="s">
        <v>18</v>
      </c>
      <c r="L3353" t="str">
        <f t="shared" si="209"/>
        <v>Afternoon</v>
      </c>
      <c r="M3353" t="str">
        <f t="shared" si="210"/>
        <v>17</v>
      </c>
      <c r="N3353" t="str">
        <f t="shared" si="211"/>
        <v>18</v>
      </c>
    </row>
    <row r="3354" spans="1:14" x14ac:dyDescent="0.3">
      <c r="A3354">
        <v>1</v>
      </c>
      <c r="B3354">
        <v>5</v>
      </c>
      <c r="C3354" s="1">
        <v>40670</v>
      </c>
      <c r="D3354" s="21" t="str">
        <f t="shared" si="208"/>
        <v>07-May-2011</v>
      </c>
      <c r="E3354" s="2">
        <v>0.7402777777777777</v>
      </c>
      <c r="F3354" s="1">
        <v>40670</v>
      </c>
      <c r="G3354" s="2">
        <v>0.83888888888888891</v>
      </c>
      <c r="H3354">
        <v>50</v>
      </c>
      <c r="I3354">
        <v>142</v>
      </c>
      <c r="J3354" t="s">
        <v>8</v>
      </c>
      <c r="K3354" t="s">
        <v>18</v>
      </c>
      <c r="L3354" t="str">
        <f t="shared" si="209"/>
        <v>Afternoon</v>
      </c>
      <c r="M3354" t="str">
        <f t="shared" si="210"/>
        <v>17</v>
      </c>
      <c r="N3354" t="str">
        <f t="shared" si="211"/>
        <v>20</v>
      </c>
    </row>
    <row r="3355" spans="1:14" x14ac:dyDescent="0.3">
      <c r="A3355">
        <v>1</v>
      </c>
      <c r="B3355">
        <v>8</v>
      </c>
      <c r="C3355" s="1">
        <v>40670</v>
      </c>
      <c r="D3355" s="21" t="str">
        <f t="shared" si="208"/>
        <v>07-May-2011</v>
      </c>
      <c r="E3355" s="2">
        <v>0.77500000000000002</v>
      </c>
      <c r="F3355" s="1">
        <v>40670</v>
      </c>
      <c r="G3355" s="2">
        <v>0.86597222222222225</v>
      </c>
      <c r="H3355">
        <v>50</v>
      </c>
      <c r="I3355">
        <v>131</v>
      </c>
      <c r="J3355" t="s">
        <v>8</v>
      </c>
      <c r="K3355" t="s">
        <v>18</v>
      </c>
      <c r="L3355" t="str">
        <f t="shared" si="209"/>
        <v>Evening</v>
      </c>
      <c r="M3355" t="str">
        <f t="shared" si="210"/>
        <v>18</v>
      </c>
      <c r="N3355" t="str">
        <f t="shared" si="211"/>
        <v>20</v>
      </c>
    </row>
    <row r="3356" spans="1:14" x14ac:dyDescent="0.3">
      <c r="A3356">
        <v>1</v>
      </c>
      <c r="B3356">
        <v>6</v>
      </c>
      <c r="C3356" s="1">
        <v>40670</v>
      </c>
      <c r="D3356" s="21" t="str">
        <f t="shared" si="208"/>
        <v>07-May-2011</v>
      </c>
      <c r="E3356" s="2">
        <v>0.78472222222222221</v>
      </c>
      <c r="F3356" s="1">
        <v>40670</v>
      </c>
      <c r="G3356" s="2">
        <v>0.92986111111111114</v>
      </c>
      <c r="H3356">
        <v>70</v>
      </c>
      <c r="I3356">
        <v>209</v>
      </c>
      <c r="J3356" t="s">
        <v>8</v>
      </c>
      <c r="K3356" t="s">
        <v>18</v>
      </c>
      <c r="L3356" t="str">
        <f t="shared" si="209"/>
        <v>Evening</v>
      </c>
      <c r="M3356" t="str">
        <f t="shared" si="210"/>
        <v>18</v>
      </c>
      <c r="N3356" t="str">
        <f t="shared" si="211"/>
        <v>22</v>
      </c>
    </row>
    <row r="3357" spans="1:14" x14ac:dyDescent="0.3">
      <c r="A3357">
        <v>1</v>
      </c>
      <c r="B3357">
        <v>6</v>
      </c>
      <c r="C3357" s="1">
        <v>40670</v>
      </c>
      <c r="D3357" s="21" t="str">
        <f t="shared" si="208"/>
        <v>07-May-2011</v>
      </c>
      <c r="E3357" s="2">
        <v>0.7909722222222223</v>
      </c>
      <c r="F3357" s="1">
        <v>40670</v>
      </c>
      <c r="G3357" s="2">
        <v>0.86388888888888893</v>
      </c>
      <c r="H3357">
        <v>50</v>
      </c>
      <c r="I3357">
        <v>105</v>
      </c>
      <c r="J3357" t="s">
        <v>8</v>
      </c>
      <c r="K3357" t="s">
        <v>18</v>
      </c>
      <c r="L3357" t="str">
        <f t="shared" si="209"/>
        <v>Evening</v>
      </c>
      <c r="M3357" t="str">
        <f t="shared" si="210"/>
        <v>18</v>
      </c>
      <c r="N3357" t="str">
        <f t="shared" si="211"/>
        <v>20</v>
      </c>
    </row>
    <row r="3358" spans="1:14" x14ac:dyDescent="0.3">
      <c r="A3358">
        <v>1</v>
      </c>
      <c r="B3358">
        <v>6</v>
      </c>
      <c r="C3358" s="1">
        <v>40670</v>
      </c>
      <c r="D3358" s="21" t="str">
        <f t="shared" si="208"/>
        <v>07-May-2011</v>
      </c>
      <c r="E3358" s="2">
        <v>0.80347222222222225</v>
      </c>
      <c r="F3358" s="1">
        <v>40670</v>
      </c>
      <c r="G3358" s="2">
        <v>0.98888888888888893</v>
      </c>
      <c r="H3358">
        <v>90</v>
      </c>
      <c r="I3358">
        <v>267</v>
      </c>
      <c r="J3358" t="s">
        <v>8</v>
      </c>
      <c r="K3358" t="s">
        <v>18</v>
      </c>
      <c r="L3358" t="str">
        <f t="shared" si="209"/>
        <v>Evening</v>
      </c>
      <c r="M3358" t="str">
        <f t="shared" si="210"/>
        <v>19</v>
      </c>
      <c r="N3358" t="str">
        <f t="shared" si="211"/>
        <v>23</v>
      </c>
    </row>
    <row r="3359" spans="1:14" x14ac:dyDescent="0.3">
      <c r="A3359">
        <v>1</v>
      </c>
      <c r="B3359">
        <v>5</v>
      </c>
      <c r="C3359" s="1">
        <v>40670</v>
      </c>
      <c r="D3359" s="21" t="str">
        <f t="shared" si="208"/>
        <v>07-May-2011</v>
      </c>
      <c r="E3359" s="2">
        <v>0.81944444444444453</v>
      </c>
      <c r="F3359" s="1">
        <v>40670</v>
      </c>
      <c r="G3359" s="2">
        <v>0.97083333333333333</v>
      </c>
      <c r="H3359">
        <v>70</v>
      </c>
      <c r="I3359">
        <v>218</v>
      </c>
      <c r="J3359" t="s">
        <v>8</v>
      </c>
      <c r="K3359" t="s">
        <v>18</v>
      </c>
      <c r="L3359" t="str">
        <f t="shared" si="209"/>
        <v>Evening</v>
      </c>
      <c r="M3359" t="str">
        <f t="shared" si="210"/>
        <v>19</v>
      </c>
      <c r="N3359" t="str">
        <f t="shared" si="211"/>
        <v>23</v>
      </c>
    </row>
    <row r="3360" spans="1:14" x14ac:dyDescent="0.3">
      <c r="A3360">
        <v>1</v>
      </c>
      <c r="B3360">
        <v>8</v>
      </c>
      <c r="C3360" s="1">
        <v>40670</v>
      </c>
      <c r="D3360" s="21" t="str">
        <f t="shared" si="208"/>
        <v>07-May-2011</v>
      </c>
      <c r="E3360" s="2">
        <v>0.82500000000000007</v>
      </c>
      <c r="F3360" s="1">
        <v>40670</v>
      </c>
      <c r="G3360" s="2">
        <v>0.92638888888888893</v>
      </c>
      <c r="H3360">
        <v>50</v>
      </c>
      <c r="I3360">
        <v>146</v>
      </c>
      <c r="J3360" t="s">
        <v>8</v>
      </c>
      <c r="K3360" t="s">
        <v>18</v>
      </c>
      <c r="L3360" t="str">
        <f t="shared" si="209"/>
        <v>Evening</v>
      </c>
      <c r="M3360" t="str">
        <f t="shared" si="210"/>
        <v>19</v>
      </c>
      <c r="N3360" t="str">
        <f t="shared" si="211"/>
        <v>22</v>
      </c>
    </row>
    <row r="3361" spans="1:14" x14ac:dyDescent="0.3">
      <c r="A3361">
        <v>1</v>
      </c>
      <c r="B3361">
        <v>6</v>
      </c>
      <c r="C3361" s="1">
        <v>40670</v>
      </c>
      <c r="D3361" s="21" t="str">
        <f t="shared" si="208"/>
        <v>07-May-2011</v>
      </c>
      <c r="E3361" s="2">
        <v>0.82847222222222217</v>
      </c>
      <c r="F3361" s="1">
        <v>40671</v>
      </c>
      <c r="G3361" s="2">
        <v>3.6805555555555557E-2</v>
      </c>
      <c r="H3361">
        <v>90</v>
      </c>
      <c r="I3361">
        <v>300</v>
      </c>
      <c r="J3361" t="s">
        <v>8</v>
      </c>
      <c r="K3361" t="s">
        <v>18</v>
      </c>
      <c r="L3361" t="str">
        <f t="shared" si="209"/>
        <v>Evening</v>
      </c>
      <c r="M3361" t="str">
        <f t="shared" si="210"/>
        <v>19</v>
      </c>
      <c r="N3361" t="str">
        <f t="shared" si="211"/>
        <v>00</v>
      </c>
    </row>
    <row r="3362" spans="1:14" x14ac:dyDescent="0.3">
      <c r="A3362">
        <v>1</v>
      </c>
      <c r="B3362">
        <v>6</v>
      </c>
      <c r="C3362" s="1">
        <v>40670</v>
      </c>
      <c r="D3362" s="21" t="str">
        <f t="shared" si="208"/>
        <v>07-May-2011</v>
      </c>
      <c r="E3362" s="2">
        <v>0.83888888888888891</v>
      </c>
      <c r="F3362" s="1">
        <v>40670</v>
      </c>
      <c r="G3362" s="2">
        <v>0.92708333333333337</v>
      </c>
      <c r="H3362">
        <v>50</v>
      </c>
      <c r="I3362">
        <v>127</v>
      </c>
      <c r="J3362" t="s">
        <v>8</v>
      </c>
      <c r="K3362" t="s">
        <v>18</v>
      </c>
      <c r="L3362" t="str">
        <f t="shared" si="209"/>
        <v>Evening</v>
      </c>
      <c r="M3362" t="str">
        <f t="shared" si="210"/>
        <v>20</v>
      </c>
      <c r="N3362" t="str">
        <f t="shared" si="211"/>
        <v>22</v>
      </c>
    </row>
    <row r="3363" spans="1:14" x14ac:dyDescent="0.3">
      <c r="A3363">
        <v>1</v>
      </c>
      <c r="B3363">
        <v>8</v>
      </c>
      <c r="C3363" s="1">
        <v>40670</v>
      </c>
      <c r="D3363" s="21" t="str">
        <f t="shared" si="208"/>
        <v>07-May-2011</v>
      </c>
      <c r="E3363" s="2">
        <v>0.84513888888888899</v>
      </c>
      <c r="F3363" s="1">
        <v>40670</v>
      </c>
      <c r="G3363" s="2">
        <v>0.89513888888888893</v>
      </c>
      <c r="H3363">
        <v>50</v>
      </c>
      <c r="I3363">
        <v>72</v>
      </c>
      <c r="J3363" t="s">
        <v>8</v>
      </c>
      <c r="K3363" t="s">
        <v>18</v>
      </c>
      <c r="L3363" t="str">
        <f t="shared" si="209"/>
        <v>Evening</v>
      </c>
      <c r="M3363" t="str">
        <f t="shared" si="210"/>
        <v>20</v>
      </c>
      <c r="N3363" t="str">
        <f t="shared" si="211"/>
        <v>21</v>
      </c>
    </row>
    <row r="3364" spans="1:14" x14ac:dyDescent="0.3">
      <c r="A3364">
        <v>1</v>
      </c>
      <c r="B3364">
        <v>5</v>
      </c>
      <c r="C3364" s="1">
        <v>40670</v>
      </c>
      <c r="D3364" s="21" t="str">
        <f t="shared" si="208"/>
        <v>07-May-2011</v>
      </c>
      <c r="E3364" s="2">
        <v>0.86597222222222225</v>
      </c>
      <c r="F3364" s="1">
        <v>40670</v>
      </c>
      <c r="G3364" s="2">
        <v>0.9472222222222223</v>
      </c>
      <c r="H3364">
        <v>50</v>
      </c>
      <c r="I3364">
        <v>117</v>
      </c>
      <c r="J3364" t="s">
        <v>8</v>
      </c>
      <c r="K3364" t="s">
        <v>18</v>
      </c>
      <c r="L3364" t="str">
        <f t="shared" si="209"/>
        <v>Evening</v>
      </c>
      <c r="M3364" t="str">
        <f t="shared" si="210"/>
        <v>20</v>
      </c>
      <c r="N3364" t="str">
        <f t="shared" si="211"/>
        <v>22</v>
      </c>
    </row>
    <row r="3365" spans="1:14" x14ac:dyDescent="0.3">
      <c r="A3365">
        <v>1</v>
      </c>
      <c r="B3365">
        <v>6</v>
      </c>
      <c r="C3365" s="1">
        <v>40670</v>
      </c>
      <c r="D3365" s="21" t="str">
        <f t="shared" si="208"/>
        <v>07-May-2011</v>
      </c>
      <c r="E3365" s="2">
        <v>0.88263888888888886</v>
      </c>
      <c r="F3365" s="1">
        <v>40670</v>
      </c>
      <c r="G3365" s="2">
        <v>0.94236111111111109</v>
      </c>
      <c r="H3365">
        <v>50</v>
      </c>
      <c r="I3365">
        <v>86</v>
      </c>
      <c r="J3365" t="s">
        <v>8</v>
      </c>
      <c r="K3365" t="s">
        <v>18</v>
      </c>
      <c r="L3365" t="str">
        <f t="shared" si="209"/>
        <v>Evening</v>
      </c>
      <c r="M3365" t="str">
        <f t="shared" si="210"/>
        <v>21</v>
      </c>
      <c r="N3365" t="str">
        <f t="shared" si="211"/>
        <v>22</v>
      </c>
    </row>
    <row r="3366" spans="1:14" x14ac:dyDescent="0.3">
      <c r="A3366">
        <v>1</v>
      </c>
      <c r="B3366">
        <v>6</v>
      </c>
      <c r="C3366" s="1">
        <v>40670</v>
      </c>
      <c r="D3366" s="21" t="str">
        <f t="shared" si="208"/>
        <v>07-May-2011</v>
      </c>
      <c r="E3366" s="2">
        <v>0.95347222222222217</v>
      </c>
      <c r="F3366" s="1">
        <v>40671</v>
      </c>
      <c r="G3366" s="2">
        <v>7.9166666666666663E-2</v>
      </c>
      <c r="H3366">
        <v>70</v>
      </c>
      <c r="I3366">
        <v>181</v>
      </c>
      <c r="J3366" t="s">
        <v>8</v>
      </c>
      <c r="K3366" t="s">
        <v>18</v>
      </c>
      <c r="L3366" t="str">
        <f t="shared" si="209"/>
        <v>Night</v>
      </c>
      <c r="M3366" t="str">
        <f t="shared" si="210"/>
        <v>22</v>
      </c>
      <c r="N3366" t="str">
        <f t="shared" si="211"/>
        <v>01</v>
      </c>
    </row>
    <row r="3367" spans="1:14" x14ac:dyDescent="0.3">
      <c r="A3367">
        <v>1</v>
      </c>
      <c r="B3367">
        <v>5</v>
      </c>
      <c r="C3367" s="1">
        <v>40671</v>
      </c>
      <c r="D3367" s="21" t="str">
        <f t="shared" si="208"/>
        <v>08-May-2011</v>
      </c>
      <c r="E3367" s="2">
        <v>0.4826388888888889</v>
      </c>
      <c r="F3367" s="1">
        <v>40671</v>
      </c>
      <c r="G3367" s="2">
        <v>0.62847222222222221</v>
      </c>
      <c r="H3367">
        <v>70</v>
      </c>
      <c r="I3367">
        <v>210</v>
      </c>
      <c r="J3367" t="s">
        <v>8</v>
      </c>
      <c r="K3367" t="s">
        <v>21</v>
      </c>
      <c r="L3367" t="str">
        <f t="shared" si="209"/>
        <v>Morning</v>
      </c>
      <c r="M3367" t="str">
        <f t="shared" si="210"/>
        <v>11</v>
      </c>
      <c r="N3367" t="str">
        <f t="shared" si="211"/>
        <v>15</v>
      </c>
    </row>
    <row r="3368" spans="1:14" x14ac:dyDescent="0.3">
      <c r="A3368">
        <v>1</v>
      </c>
      <c r="B3368">
        <v>6</v>
      </c>
      <c r="C3368" s="1">
        <v>40671</v>
      </c>
      <c r="D3368" s="21" t="str">
        <f t="shared" si="208"/>
        <v>08-May-2011</v>
      </c>
      <c r="E3368" s="2">
        <v>0.53472222222222221</v>
      </c>
      <c r="F3368" s="1">
        <v>40671</v>
      </c>
      <c r="G3368" s="2">
        <v>0.63055555555555554</v>
      </c>
      <c r="H3368">
        <v>50</v>
      </c>
      <c r="I3368">
        <v>138</v>
      </c>
      <c r="J3368" t="s">
        <v>8</v>
      </c>
      <c r="K3368" t="s">
        <v>21</v>
      </c>
      <c r="L3368" t="str">
        <f t="shared" si="209"/>
        <v>Morning</v>
      </c>
      <c r="M3368" t="str">
        <f t="shared" si="210"/>
        <v>12</v>
      </c>
      <c r="N3368" t="str">
        <f t="shared" si="211"/>
        <v>15</v>
      </c>
    </row>
    <row r="3369" spans="1:14" x14ac:dyDescent="0.3">
      <c r="A3369">
        <v>1</v>
      </c>
      <c r="B3369">
        <v>6</v>
      </c>
      <c r="C3369" s="1">
        <v>40671</v>
      </c>
      <c r="D3369" s="21" t="str">
        <f t="shared" si="208"/>
        <v>08-May-2011</v>
      </c>
      <c r="E3369" s="2">
        <v>0.53819444444444442</v>
      </c>
      <c r="F3369" s="1">
        <v>40671</v>
      </c>
      <c r="G3369" s="2">
        <v>0.61041666666666672</v>
      </c>
      <c r="H3369">
        <v>50</v>
      </c>
      <c r="I3369">
        <v>104</v>
      </c>
      <c r="J3369" t="s">
        <v>8</v>
      </c>
      <c r="K3369" t="s">
        <v>21</v>
      </c>
      <c r="L3369" t="str">
        <f t="shared" si="209"/>
        <v>Morning</v>
      </c>
      <c r="M3369" t="str">
        <f t="shared" si="210"/>
        <v>12</v>
      </c>
      <c r="N3369" t="str">
        <f t="shared" si="211"/>
        <v>14</v>
      </c>
    </row>
    <row r="3370" spans="1:14" x14ac:dyDescent="0.3">
      <c r="A3370">
        <v>1</v>
      </c>
      <c r="B3370">
        <v>6</v>
      </c>
      <c r="C3370" s="1">
        <v>40671</v>
      </c>
      <c r="D3370" s="21" t="str">
        <f t="shared" si="208"/>
        <v>08-May-2011</v>
      </c>
      <c r="E3370" s="2">
        <v>0.54861111111111105</v>
      </c>
      <c r="F3370" s="1">
        <v>40671</v>
      </c>
      <c r="G3370" s="2">
        <v>0.62638888888888888</v>
      </c>
      <c r="H3370">
        <v>50</v>
      </c>
      <c r="I3370">
        <v>112</v>
      </c>
      <c r="J3370" t="s">
        <v>8</v>
      </c>
      <c r="K3370" t="s">
        <v>21</v>
      </c>
      <c r="L3370" t="str">
        <f t="shared" si="209"/>
        <v>Morning</v>
      </c>
      <c r="M3370" t="str">
        <f t="shared" si="210"/>
        <v>13</v>
      </c>
      <c r="N3370" t="str">
        <f t="shared" si="211"/>
        <v>15</v>
      </c>
    </row>
    <row r="3371" spans="1:14" x14ac:dyDescent="0.3">
      <c r="A3371">
        <v>1</v>
      </c>
      <c r="B3371">
        <v>5</v>
      </c>
      <c r="C3371" s="1">
        <v>40671</v>
      </c>
      <c r="D3371" s="21" t="str">
        <f t="shared" si="208"/>
        <v>08-May-2011</v>
      </c>
      <c r="E3371" s="2">
        <v>0.5708333333333333</v>
      </c>
      <c r="F3371" s="1">
        <v>40671</v>
      </c>
      <c r="G3371" s="2">
        <v>0.64583333333333337</v>
      </c>
      <c r="H3371">
        <v>50</v>
      </c>
      <c r="I3371">
        <v>108</v>
      </c>
      <c r="J3371" t="s">
        <v>8</v>
      </c>
      <c r="K3371" t="s">
        <v>21</v>
      </c>
      <c r="L3371" t="str">
        <f t="shared" si="209"/>
        <v>Morning</v>
      </c>
      <c r="M3371" t="str">
        <f t="shared" si="210"/>
        <v>13</v>
      </c>
      <c r="N3371" t="str">
        <f t="shared" si="211"/>
        <v>15</v>
      </c>
    </row>
    <row r="3372" spans="1:14" x14ac:dyDescent="0.3">
      <c r="A3372">
        <v>1</v>
      </c>
      <c r="B3372">
        <v>6</v>
      </c>
      <c r="C3372" s="1">
        <v>40671</v>
      </c>
      <c r="D3372" s="21" t="str">
        <f t="shared" si="208"/>
        <v>08-May-2011</v>
      </c>
      <c r="E3372" s="2">
        <v>0.57152777777777775</v>
      </c>
      <c r="F3372" s="1">
        <v>40671</v>
      </c>
      <c r="G3372" s="2">
        <v>0.65347222222222223</v>
      </c>
      <c r="H3372">
        <v>50</v>
      </c>
      <c r="I3372">
        <v>118</v>
      </c>
      <c r="J3372" t="s">
        <v>8</v>
      </c>
      <c r="K3372" t="s">
        <v>21</v>
      </c>
      <c r="L3372" t="str">
        <f t="shared" si="209"/>
        <v>Morning</v>
      </c>
      <c r="M3372" t="str">
        <f t="shared" si="210"/>
        <v>13</v>
      </c>
      <c r="N3372" t="str">
        <f t="shared" si="211"/>
        <v>15</v>
      </c>
    </row>
    <row r="3373" spans="1:14" x14ac:dyDescent="0.3">
      <c r="A3373">
        <v>1</v>
      </c>
      <c r="B3373">
        <v>5</v>
      </c>
      <c r="C3373" s="1">
        <v>40671</v>
      </c>
      <c r="D3373" s="21" t="str">
        <f t="shared" si="208"/>
        <v>08-May-2011</v>
      </c>
      <c r="E3373" s="2">
        <v>0.59305555555555556</v>
      </c>
      <c r="F3373" s="1">
        <v>40671</v>
      </c>
      <c r="G3373" s="2">
        <v>0.90833333333333333</v>
      </c>
      <c r="H3373">
        <v>150</v>
      </c>
      <c r="I3373">
        <v>454</v>
      </c>
      <c r="J3373" t="s">
        <v>8</v>
      </c>
      <c r="K3373" t="s">
        <v>21</v>
      </c>
      <c r="L3373" t="str">
        <f t="shared" si="209"/>
        <v>Afternoon</v>
      </c>
      <c r="M3373" t="str">
        <f t="shared" si="210"/>
        <v>14</v>
      </c>
      <c r="N3373" t="str">
        <f t="shared" si="211"/>
        <v>21</v>
      </c>
    </row>
    <row r="3374" spans="1:14" x14ac:dyDescent="0.3">
      <c r="A3374">
        <v>1</v>
      </c>
      <c r="B3374">
        <v>5</v>
      </c>
      <c r="C3374" s="1">
        <v>40671</v>
      </c>
      <c r="D3374" s="21" t="str">
        <f t="shared" si="208"/>
        <v>08-May-2011</v>
      </c>
      <c r="E3374" s="2">
        <v>0.6020833333333333</v>
      </c>
      <c r="F3374" s="1">
        <v>40671</v>
      </c>
      <c r="G3374" s="2">
        <v>0.69166666666666676</v>
      </c>
      <c r="H3374">
        <v>50</v>
      </c>
      <c r="I3374">
        <v>129</v>
      </c>
      <c r="J3374" t="s">
        <v>8</v>
      </c>
      <c r="K3374" t="s">
        <v>21</v>
      </c>
      <c r="L3374" t="str">
        <f t="shared" si="209"/>
        <v>Afternoon</v>
      </c>
      <c r="M3374" t="str">
        <f t="shared" si="210"/>
        <v>14</v>
      </c>
      <c r="N3374" t="str">
        <f t="shared" si="211"/>
        <v>16</v>
      </c>
    </row>
    <row r="3375" spans="1:14" x14ac:dyDescent="0.3">
      <c r="A3375">
        <v>1</v>
      </c>
      <c r="B3375">
        <v>5</v>
      </c>
      <c r="C3375" s="1">
        <v>40671</v>
      </c>
      <c r="D3375" s="21" t="str">
        <f t="shared" si="208"/>
        <v>08-May-2011</v>
      </c>
      <c r="E3375" s="2">
        <v>0.63194444444444442</v>
      </c>
      <c r="F3375" s="1">
        <v>40671</v>
      </c>
      <c r="G3375" s="2">
        <v>0.8666666666666667</v>
      </c>
      <c r="H3375">
        <v>110</v>
      </c>
      <c r="I3375">
        <v>338</v>
      </c>
      <c r="J3375" t="s">
        <v>8</v>
      </c>
      <c r="K3375" t="s">
        <v>21</v>
      </c>
      <c r="L3375" t="str">
        <f t="shared" si="209"/>
        <v>Afternoon</v>
      </c>
      <c r="M3375" t="str">
        <f t="shared" si="210"/>
        <v>15</v>
      </c>
      <c r="N3375" t="str">
        <f t="shared" si="211"/>
        <v>20</v>
      </c>
    </row>
    <row r="3376" spans="1:14" x14ac:dyDescent="0.3">
      <c r="A3376">
        <v>1</v>
      </c>
      <c r="B3376">
        <v>8</v>
      </c>
      <c r="C3376" s="1">
        <v>40671</v>
      </c>
      <c r="D3376" s="21" t="str">
        <f t="shared" si="208"/>
        <v>08-May-2011</v>
      </c>
      <c r="E3376" s="2">
        <v>0.63541666666666663</v>
      </c>
      <c r="F3376" s="1">
        <v>40671</v>
      </c>
      <c r="G3376" s="2">
        <v>0.76458333333333339</v>
      </c>
      <c r="H3376">
        <v>70</v>
      </c>
      <c r="I3376">
        <v>186</v>
      </c>
      <c r="J3376" t="s">
        <v>8</v>
      </c>
      <c r="K3376" t="s">
        <v>21</v>
      </c>
      <c r="L3376" t="str">
        <f t="shared" si="209"/>
        <v>Afternoon</v>
      </c>
      <c r="M3376" t="str">
        <f t="shared" si="210"/>
        <v>15</v>
      </c>
      <c r="N3376" t="str">
        <f t="shared" si="211"/>
        <v>18</v>
      </c>
    </row>
    <row r="3377" spans="1:14" x14ac:dyDescent="0.3">
      <c r="A3377">
        <v>1</v>
      </c>
      <c r="B3377">
        <v>8</v>
      </c>
      <c r="C3377" s="1">
        <v>40671</v>
      </c>
      <c r="D3377" s="21" t="str">
        <f t="shared" si="208"/>
        <v>08-May-2011</v>
      </c>
      <c r="E3377" s="2">
        <v>0.66319444444444442</v>
      </c>
      <c r="F3377" s="1">
        <v>40671</v>
      </c>
      <c r="G3377" s="2">
        <v>0.80972222222222223</v>
      </c>
      <c r="H3377">
        <v>70</v>
      </c>
      <c r="I3377">
        <v>211</v>
      </c>
      <c r="J3377" t="s">
        <v>8</v>
      </c>
      <c r="K3377" t="s">
        <v>21</v>
      </c>
      <c r="L3377" t="str">
        <f t="shared" si="209"/>
        <v>Afternoon</v>
      </c>
      <c r="M3377" t="str">
        <f t="shared" si="210"/>
        <v>15</v>
      </c>
      <c r="N3377" t="str">
        <f t="shared" si="211"/>
        <v>19</v>
      </c>
    </row>
    <row r="3378" spans="1:14" x14ac:dyDescent="0.3">
      <c r="A3378">
        <v>1</v>
      </c>
      <c r="B3378">
        <v>8</v>
      </c>
      <c r="C3378" s="1">
        <v>40671</v>
      </c>
      <c r="D3378" s="21" t="str">
        <f t="shared" si="208"/>
        <v>08-May-2011</v>
      </c>
      <c r="E3378" s="2">
        <v>0.73541666666666661</v>
      </c>
      <c r="F3378" s="1">
        <v>40671</v>
      </c>
      <c r="G3378" s="2">
        <v>0.76250000000000007</v>
      </c>
      <c r="H3378">
        <v>50</v>
      </c>
      <c r="I3378">
        <v>39</v>
      </c>
      <c r="J3378" t="s">
        <v>8</v>
      </c>
      <c r="K3378" t="s">
        <v>21</v>
      </c>
      <c r="L3378" t="str">
        <f t="shared" si="209"/>
        <v>Afternoon</v>
      </c>
      <c r="M3378" t="str">
        <f t="shared" si="210"/>
        <v>17</v>
      </c>
      <c r="N3378" t="str">
        <f t="shared" si="211"/>
        <v>18</v>
      </c>
    </row>
    <row r="3379" spans="1:14" x14ac:dyDescent="0.3">
      <c r="A3379">
        <v>1</v>
      </c>
      <c r="B3379">
        <v>8</v>
      </c>
      <c r="C3379" s="1">
        <v>40671</v>
      </c>
      <c r="D3379" s="21" t="str">
        <f t="shared" si="208"/>
        <v>08-May-2011</v>
      </c>
      <c r="E3379" s="2">
        <v>0.75486111111111109</v>
      </c>
      <c r="F3379" s="1">
        <v>40671</v>
      </c>
      <c r="G3379" s="2">
        <v>0.86944444444444446</v>
      </c>
      <c r="H3379">
        <v>50</v>
      </c>
      <c r="I3379">
        <v>165</v>
      </c>
      <c r="J3379" t="s">
        <v>8</v>
      </c>
      <c r="K3379" t="s">
        <v>21</v>
      </c>
      <c r="L3379" t="str">
        <f t="shared" si="209"/>
        <v>Evening</v>
      </c>
      <c r="M3379" t="str">
        <f t="shared" si="210"/>
        <v>18</v>
      </c>
      <c r="N3379" t="str">
        <f t="shared" si="211"/>
        <v>20</v>
      </c>
    </row>
    <row r="3380" spans="1:14" x14ac:dyDescent="0.3">
      <c r="A3380">
        <v>1</v>
      </c>
      <c r="B3380">
        <v>8</v>
      </c>
      <c r="C3380" s="1">
        <v>40671</v>
      </c>
      <c r="D3380" s="21" t="str">
        <f t="shared" si="208"/>
        <v>08-May-2011</v>
      </c>
      <c r="E3380" s="2">
        <v>0.77361111111111114</v>
      </c>
      <c r="F3380" s="1">
        <v>40671</v>
      </c>
      <c r="G3380" s="2">
        <v>0.88194444444444453</v>
      </c>
      <c r="H3380">
        <v>50</v>
      </c>
      <c r="I3380">
        <v>156</v>
      </c>
      <c r="J3380" t="s">
        <v>8</v>
      </c>
      <c r="K3380" t="s">
        <v>21</v>
      </c>
      <c r="L3380" t="str">
        <f t="shared" si="209"/>
        <v>Evening</v>
      </c>
      <c r="M3380" t="str">
        <f t="shared" si="210"/>
        <v>18</v>
      </c>
      <c r="N3380" t="str">
        <f t="shared" si="211"/>
        <v>21</v>
      </c>
    </row>
    <row r="3381" spans="1:14" x14ac:dyDescent="0.3">
      <c r="A3381">
        <v>1</v>
      </c>
      <c r="B3381">
        <v>8</v>
      </c>
      <c r="C3381" s="1">
        <v>40671</v>
      </c>
      <c r="D3381" s="21" t="str">
        <f t="shared" si="208"/>
        <v>08-May-2011</v>
      </c>
      <c r="E3381" s="2">
        <v>0.78472222222222221</v>
      </c>
      <c r="F3381" s="1">
        <v>40671</v>
      </c>
      <c r="G3381" s="2">
        <v>0.97291666666666676</v>
      </c>
      <c r="H3381">
        <v>90</v>
      </c>
      <c r="I3381">
        <v>271</v>
      </c>
      <c r="J3381" t="s">
        <v>8</v>
      </c>
      <c r="K3381" t="s">
        <v>21</v>
      </c>
      <c r="L3381" t="str">
        <f t="shared" si="209"/>
        <v>Evening</v>
      </c>
      <c r="M3381" t="str">
        <f t="shared" si="210"/>
        <v>18</v>
      </c>
      <c r="N3381" t="str">
        <f t="shared" si="211"/>
        <v>23</v>
      </c>
    </row>
    <row r="3382" spans="1:14" x14ac:dyDescent="0.3">
      <c r="A3382">
        <v>1</v>
      </c>
      <c r="B3382">
        <v>5</v>
      </c>
      <c r="C3382" s="1">
        <v>40671</v>
      </c>
      <c r="D3382" s="21" t="str">
        <f t="shared" si="208"/>
        <v>08-May-2011</v>
      </c>
      <c r="E3382" s="2">
        <v>0.79166666666666663</v>
      </c>
      <c r="F3382" s="1">
        <v>40671</v>
      </c>
      <c r="G3382" s="2">
        <v>0.87013888888888891</v>
      </c>
      <c r="H3382">
        <v>50</v>
      </c>
      <c r="I3382">
        <v>113</v>
      </c>
      <c r="J3382" t="s">
        <v>14</v>
      </c>
      <c r="K3382" t="s">
        <v>21</v>
      </c>
      <c r="L3382" t="str">
        <f t="shared" si="209"/>
        <v>Evening</v>
      </c>
      <c r="M3382" t="str">
        <f t="shared" si="210"/>
        <v>19</v>
      </c>
      <c r="N3382" t="str">
        <f t="shared" si="211"/>
        <v>20</v>
      </c>
    </row>
    <row r="3383" spans="1:14" x14ac:dyDescent="0.3">
      <c r="A3383">
        <v>1</v>
      </c>
      <c r="B3383">
        <v>5</v>
      </c>
      <c r="C3383" s="1">
        <v>40671</v>
      </c>
      <c r="D3383" s="21" t="str">
        <f t="shared" si="208"/>
        <v>08-May-2011</v>
      </c>
      <c r="E3383" s="2">
        <v>0.79513888888888884</v>
      </c>
      <c r="F3383" s="1">
        <v>40671</v>
      </c>
      <c r="G3383" s="2">
        <v>0.88402777777777775</v>
      </c>
      <c r="H3383">
        <v>50</v>
      </c>
      <c r="I3383">
        <v>128</v>
      </c>
      <c r="J3383" t="s">
        <v>8</v>
      </c>
      <c r="K3383" t="s">
        <v>21</v>
      </c>
      <c r="L3383" t="str">
        <f t="shared" si="209"/>
        <v>Evening</v>
      </c>
      <c r="M3383" t="str">
        <f t="shared" si="210"/>
        <v>19</v>
      </c>
      <c r="N3383" t="str">
        <f t="shared" si="211"/>
        <v>21</v>
      </c>
    </row>
    <row r="3384" spans="1:14" x14ac:dyDescent="0.3">
      <c r="A3384">
        <v>1</v>
      </c>
      <c r="B3384">
        <v>5</v>
      </c>
      <c r="C3384" s="1">
        <v>40671</v>
      </c>
      <c r="D3384" s="21" t="str">
        <f t="shared" si="208"/>
        <v>08-May-2011</v>
      </c>
      <c r="E3384" s="2">
        <v>0.83472222222222225</v>
      </c>
      <c r="F3384" s="1">
        <v>40672</v>
      </c>
      <c r="G3384" s="2">
        <v>7.7083333333333337E-2</v>
      </c>
      <c r="H3384">
        <v>110</v>
      </c>
      <c r="I3384">
        <v>349</v>
      </c>
      <c r="J3384" t="s">
        <v>8</v>
      </c>
      <c r="K3384" t="s">
        <v>21</v>
      </c>
      <c r="L3384" t="str">
        <f t="shared" si="209"/>
        <v>Evening</v>
      </c>
      <c r="M3384" t="str">
        <f t="shared" si="210"/>
        <v>20</v>
      </c>
      <c r="N3384" t="str">
        <f t="shared" si="211"/>
        <v>01</v>
      </c>
    </row>
    <row r="3385" spans="1:14" x14ac:dyDescent="0.3">
      <c r="A3385">
        <v>1</v>
      </c>
      <c r="B3385">
        <v>5</v>
      </c>
      <c r="C3385" s="1">
        <v>40671</v>
      </c>
      <c r="D3385" s="21" t="str">
        <f t="shared" si="208"/>
        <v>08-May-2011</v>
      </c>
      <c r="E3385" s="2">
        <v>0.84027777777777779</v>
      </c>
      <c r="F3385" s="1">
        <v>40671</v>
      </c>
      <c r="G3385" s="2">
        <v>0.91319444444444453</v>
      </c>
      <c r="H3385">
        <v>50</v>
      </c>
      <c r="I3385">
        <v>105</v>
      </c>
      <c r="J3385" t="s">
        <v>8</v>
      </c>
      <c r="K3385" t="s">
        <v>21</v>
      </c>
      <c r="L3385" t="str">
        <f t="shared" si="209"/>
        <v>Evening</v>
      </c>
      <c r="M3385" t="str">
        <f t="shared" si="210"/>
        <v>20</v>
      </c>
      <c r="N3385" t="str">
        <f t="shared" si="211"/>
        <v>21</v>
      </c>
    </row>
    <row r="3386" spans="1:14" x14ac:dyDescent="0.3">
      <c r="A3386">
        <v>1</v>
      </c>
      <c r="B3386">
        <v>8</v>
      </c>
      <c r="C3386" s="1">
        <v>40671</v>
      </c>
      <c r="D3386" s="21" t="str">
        <f t="shared" si="208"/>
        <v>08-May-2011</v>
      </c>
      <c r="E3386" s="2">
        <v>0.86249999999999993</v>
      </c>
      <c r="F3386" s="1">
        <v>40671</v>
      </c>
      <c r="G3386" s="2">
        <v>0.9472222222222223</v>
      </c>
      <c r="H3386">
        <v>50</v>
      </c>
      <c r="I3386">
        <v>122</v>
      </c>
      <c r="J3386" t="s">
        <v>8</v>
      </c>
      <c r="K3386" t="s">
        <v>21</v>
      </c>
      <c r="L3386" t="str">
        <f t="shared" si="209"/>
        <v>Evening</v>
      </c>
      <c r="M3386" t="str">
        <f t="shared" si="210"/>
        <v>20</v>
      </c>
      <c r="N3386" t="str">
        <f t="shared" si="211"/>
        <v>22</v>
      </c>
    </row>
    <row r="3387" spans="1:14" x14ac:dyDescent="0.3">
      <c r="A3387">
        <v>1</v>
      </c>
      <c r="B3387">
        <v>8</v>
      </c>
      <c r="C3387" s="1">
        <v>40671</v>
      </c>
      <c r="D3387" s="21" t="str">
        <f t="shared" si="208"/>
        <v>08-May-2011</v>
      </c>
      <c r="E3387" s="2">
        <v>0.87152777777777779</v>
      </c>
      <c r="F3387" s="1">
        <v>40671</v>
      </c>
      <c r="G3387" s="2">
        <v>0.9770833333333333</v>
      </c>
      <c r="H3387">
        <v>50</v>
      </c>
      <c r="I3387">
        <v>152</v>
      </c>
      <c r="J3387" t="s">
        <v>8</v>
      </c>
      <c r="K3387" t="s">
        <v>21</v>
      </c>
      <c r="L3387" t="str">
        <f t="shared" si="209"/>
        <v>Evening</v>
      </c>
      <c r="M3387" t="str">
        <f t="shared" si="210"/>
        <v>20</v>
      </c>
      <c r="N3387" t="str">
        <f t="shared" si="211"/>
        <v>23</v>
      </c>
    </row>
    <row r="3388" spans="1:14" x14ac:dyDescent="0.3">
      <c r="A3388">
        <v>1</v>
      </c>
      <c r="B3388">
        <v>5</v>
      </c>
      <c r="C3388" s="1">
        <v>40671</v>
      </c>
      <c r="D3388" s="21" t="str">
        <f t="shared" si="208"/>
        <v>08-May-2011</v>
      </c>
      <c r="E3388" s="2">
        <v>0.88124999999999998</v>
      </c>
      <c r="F3388" s="1">
        <v>40671</v>
      </c>
      <c r="G3388" s="2">
        <v>0.97638888888888886</v>
      </c>
      <c r="H3388">
        <v>50</v>
      </c>
      <c r="I3388">
        <v>137</v>
      </c>
      <c r="J3388" t="s">
        <v>8</v>
      </c>
      <c r="K3388" t="s">
        <v>21</v>
      </c>
      <c r="L3388" t="str">
        <f t="shared" si="209"/>
        <v>Evening</v>
      </c>
      <c r="M3388" t="str">
        <f t="shared" si="210"/>
        <v>21</v>
      </c>
      <c r="N3388" t="str">
        <f t="shared" si="211"/>
        <v>23</v>
      </c>
    </row>
    <row r="3389" spans="1:14" x14ac:dyDescent="0.3">
      <c r="A3389">
        <v>1</v>
      </c>
      <c r="B3389">
        <v>8</v>
      </c>
      <c r="C3389" s="1">
        <v>40677</v>
      </c>
      <c r="D3389" s="21" t="str">
        <f t="shared" si="208"/>
        <v>14-May-2011</v>
      </c>
      <c r="E3389" s="2">
        <v>0.50763888888888886</v>
      </c>
      <c r="F3389" s="1">
        <v>40677</v>
      </c>
      <c r="G3389" s="2">
        <v>0.79513888888888884</v>
      </c>
      <c r="H3389">
        <v>130</v>
      </c>
      <c r="I3389">
        <v>414</v>
      </c>
      <c r="J3389" t="s">
        <v>8</v>
      </c>
      <c r="K3389" t="s">
        <v>18</v>
      </c>
      <c r="L3389" t="str">
        <f t="shared" si="209"/>
        <v>Morning</v>
      </c>
      <c r="M3389" t="str">
        <f t="shared" si="210"/>
        <v>12</v>
      </c>
      <c r="N3389" t="str">
        <f t="shared" si="211"/>
        <v>19</v>
      </c>
    </row>
    <row r="3390" spans="1:14" x14ac:dyDescent="0.3">
      <c r="A3390">
        <v>1</v>
      </c>
      <c r="B3390">
        <v>6</v>
      </c>
      <c r="C3390" s="1">
        <v>40677</v>
      </c>
      <c r="D3390" s="21" t="str">
        <f t="shared" si="208"/>
        <v>14-May-2011</v>
      </c>
      <c r="E3390" s="2">
        <v>0.53819444444444442</v>
      </c>
      <c r="F3390" s="1">
        <v>40677</v>
      </c>
      <c r="G3390" s="2">
        <v>0.62638888888888888</v>
      </c>
      <c r="H3390">
        <v>50</v>
      </c>
      <c r="I3390">
        <v>127</v>
      </c>
      <c r="J3390" t="s">
        <v>8</v>
      </c>
      <c r="K3390" t="s">
        <v>18</v>
      </c>
      <c r="L3390" t="str">
        <f t="shared" si="209"/>
        <v>Morning</v>
      </c>
      <c r="M3390" t="str">
        <f t="shared" si="210"/>
        <v>12</v>
      </c>
      <c r="N3390" t="str">
        <f t="shared" si="211"/>
        <v>15</v>
      </c>
    </row>
    <row r="3391" spans="1:14" x14ac:dyDescent="0.3">
      <c r="A3391">
        <v>1</v>
      </c>
      <c r="B3391">
        <v>5</v>
      </c>
      <c r="C3391" s="1">
        <v>40677</v>
      </c>
      <c r="D3391" s="21" t="str">
        <f t="shared" si="208"/>
        <v>14-May-2011</v>
      </c>
      <c r="E3391" s="2">
        <v>0.5493055555555556</v>
      </c>
      <c r="F3391" s="1">
        <v>40677</v>
      </c>
      <c r="G3391" s="2">
        <v>0.56527777777777777</v>
      </c>
      <c r="H3391">
        <v>50</v>
      </c>
      <c r="I3391">
        <v>23</v>
      </c>
      <c r="J3391" t="s">
        <v>8</v>
      </c>
      <c r="K3391" t="s">
        <v>18</v>
      </c>
      <c r="L3391" t="str">
        <f t="shared" si="209"/>
        <v>Morning</v>
      </c>
      <c r="M3391" t="str">
        <f t="shared" si="210"/>
        <v>13</v>
      </c>
      <c r="N3391" t="str">
        <f t="shared" si="211"/>
        <v>13</v>
      </c>
    </row>
    <row r="3392" spans="1:14" x14ac:dyDescent="0.3">
      <c r="A3392">
        <v>1</v>
      </c>
      <c r="B3392">
        <v>6</v>
      </c>
      <c r="C3392" s="1">
        <v>40677</v>
      </c>
      <c r="D3392" s="21" t="str">
        <f t="shared" si="208"/>
        <v>14-May-2011</v>
      </c>
      <c r="E3392" s="2">
        <v>0.57708333333333328</v>
      </c>
      <c r="F3392" s="1">
        <v>40677</v>
      </c>
      <c r="G3392" s="2">
        <v>0.71805555555555556</v>
      </c>
      <c r="H3392">
        <v>70</v>
      </c>
      <c r="I3392">
        <v>203</v>
      </c>
      <c r="J3392" t="s">
        <v>8</v>
      </c>
      <c r="K3392" t="s">
        <v>18</v>
      </c>
      <c r="L3392" t="str">
        <f t="shared" si="209"/>
        <v>Morning</v>
      </c>
      <c r="M3392" t="str">
        <f t="shared" si="210"/>
        <v>13</v>
      </c>
      <c r="N3392" t="str">
        <f t="shared" si="211"/>
        <v>17</v>
      </c>
    </row>
    <row r="3393" spans="1:14" x14ac:dyDescent="0.3">
      <c r="A3393">
        <v>1</v>
      </c>
      <c r="B3393">
        <v>5</v>
      </c>
      <c r="C3393" s="1">
        <v>40677</v>
      </c>
      <c r="D3393" s="21" t="str">
        <f t="shared" si="208"/>
        <v>14-May-2011</v>
      </c>
      <c r="E3393" s="2">
        <v>0.62430555555555556</v>
      </c>
      <c r="F3393" s="1">
        <v>40677</v>
      </c>
      <c r="G3393" s="2">
        <v>0.74583333333333324</v>
      </c>
      <c r="H3393">
        <v>50</v>
      </c>
      <c r="I3393">
        <v>175</v>
      </c>
      <c r="J3393" t="s">
        <v>8</v>
      </c>
      <c r="K3393" t="s">
        <v>18</v>
      </c>
      <c r="L3393" t="str">
        <f t="shared" si="209"/>
        <v>Afternoon</v>
      </c>
      <c r="M3393" t="str">
        <f t="shared" si="210"/>
        <v>14</v>
      </c>
      <c r="N3393" t="str">
        <f t="shared" si="211"/>
        <v>17</v>
      </c>
    </row>
    <row r="3394" spans="1:14" x14ac:dyDescent="0.3">
      <c r="A3394">
        <v>1</v>
      </c>
      <c r="B3394">
        <v>6</v>
      </c>
      <c r="C3394" s="1">
        <v>40677</v>
      </c>
      <c r="D3394" s="21" t="str">
        <f t="shared" si="208"/>
        <v>14-May-2011</v>
      </c>
      <c r="E3394" s="2">
        <v>0.6479166666666667</v>
      </c>
      <c r="F3394" s="1">
        <v>40677</v>
      </c>
      <c r="G3394" s="2">
        <v>0.70347222222222217</v>
      </c>
      <c r="H3394">
        <v>50</v>
      </c>
      <c r="I3394">
        <v>80</v>
      </c>
      <c r="J3394" t="s">
        <v>8</v>
      </c>
      <c r="K3394" t="s">
        <v>18</v>
      </c>
      <c r="L3394" t="str">
        <f t="shared" si="209"/>
        <v>Afternoon</v>
      </c>
      <c r="M3394" t="str">
        <f t="shared" si="210"/>
        <v>15</v>
      </c>
      <c r="N3394" t="str">
        <f t="shared" si="211"/>
        <v>16</v>
      </c>
    </row>
    <row r="3395" spans="1:14" x14ac:dyDescent="0.3">
      <c r="A3395">
        <v>1</v>
      </c>
      <c r="B3395">
        <v>6</v>
      </c>
      <c r="C3395" s="1">
        <v>40677</v>
      </c>
      <c r="D3395" s="21" t="str">
        <f t="shared" ref="D3395:D3458" si="212" xml:space="preserve"> TEXT(C3395, "dd-Mmm-yyyy")</f>
        <v>14-May-2011</v>
      </c>
      <c r="E3395" s="2">
        <v>0.66527777777777775</v>
      </c>
      <c r="F3395" s="1">
        <v>40677</v>
      </c>
      <c r="G3395" s="2">
        <v>0.8222222222222223</v>
      </c>
      <c r="H3395">
        <v>70</v>
      </c>
      <c r="I3395">
        <v>226</v>
      </c>
      <c r="J3395" t="s">
        <v>8</v>
      </c>
      <c r="K3395" t="s">
        <v>18</v>
      </c>
      <c r="L3395" t="str">
        <f t="shared" ref="L3395:L3458" si="213">IF(AND(E3395&gt;$T$6,E3395&lt;=$U$6),"Morning",IF(AND(E3395&gt;$U$6,E3395&lt;=$V$6),"Afternoon", IF(AND(E3395&gt;$V$6,E3395&lt;=$W$6),"Evening", "Night")))</f>
        <v>Afternoon</v>
      </c>
      <c r="M3395" t="str">
        <f t="shared" ref="M3395:M3458" si="214" xml:space="preserve"> TEXT(E3395, "H")</f>
        <v>15</v>
      </c>
      <c r="N3395" t="str">
        <f t="shared" ref="N3395:N3458" si="215" xml:space="preserve"> TEXT(G3395,"HH")</f>
        <v>19</v>
      </c>
    </row>
    <row r="3396" spans="1:14" x14ac:dyDescent="0.3">
      <c r="A3396">
        <v>1</v>
      </c>
      <c r="B3396">
        <v>6</v>
      </c>
      <c r="C3396" s="1">
        <v>40677</v>
      </c>
      <c r="D3396" s="21" t="str">
        <f t="shared" si="212"/>
        <v>14-May-2011</v>
      </c>
      <c r="E3396" s="2">
        <v>0.75555555555555554</v>
      </c>
      <c r="F3396" s="1">
        <v>40677</v>
      </c>
      <c r="G3396" s="2">
        <v>0.79513888888888884</v>
      </c>
      <c r="H3396">
        <v>50</v>
      </c>
      <c r="I3396">
        <v>57</v>
      </c>
      <c r="J3396" t="s">
        <v>8</v>
      </c>
      <c r="K3396" t="s">
        <v>18</v>
      </c>
      <c r="L3396" t="str">
        <f t="shared" si="213"/>
        <v>Evening</v>
      </c>
      <c r="M3396" t="str">
        <f t="shared" si="214"/>
        <v>18</v>
      </c>
      <c r="N3396" t="str">
        <f t="shared" si="215"/>
        <v>19</v>
      </c>
    </row>
    <row r="3397" spans="1:14" x14ac:dyDescent="0.3">
      <c r="A3397">
        <v>1</v>
      </c>
      <c r="B3397">
        <v>5</v>
      </c>
      <c r="C3397" s="1">
        <v>40678</v>
      </c>
      <c r="D3397" s="21" t="str">
        <f t="shared" si="212"/>
        <v>15-May-2011</v>
      </c>
      <c r="E3397" s="2">
        <v>0.68402777777777779</v>
      </c>
      <c r="F3397" s="1">
        <v>40678</v>
      </c>
      <c r="G3397" s="2">
        <v>0.77777777777777779</v>
      </c>
      <c r="H3397">
        <v>50</v>
      </c>
      <c r="I3397">
        <v>135</v>
      </c>
      <c r="J3397" t="s">
        <v>8</v>
      </c>
      <c r="K3397" t="s">
        <v>21</v>
      </c>
      <c r="L3397" t="str">
        <f t="shared" si="213"/>
        <v>Afternoon</v>
      </c>
      <c r="M3397" t="str">
        <f t="shared" si="214"/>
        <v>16</v>
      </c>
      <c r="N3397" t="str">
        <f t="shared" si="215"/>
        <v>18</v>
      </c>
    </row>
    <row r="3398" spans="1:14" x14ac:dyDescent="0.3">
      <c r="A3398">
        <v>1</v>
      </c>
      <c r="B3398">
        <v>8</v>
      </c>
      <c r="C3398" s="1">
        <v>40678</v>
      </c>
      <c r="D3398" s="21" t="str">
        <f t="shared" si="212"/>
        <v>15-May-2011</v>
      </c>
      <c r="E3398" s="2">
        <v>0.76458333333333339</v>
      </c>
      <c r="F3398" s="1">
        <v>40678</v>
      </c>
      <c r="G3398" s="2">
        <v>0.84861111111111109</v>
      </c>
      <c r="H3398">
        <v>50</v>
      </c>
      <c r="I3398">
        <v>121</v>
      </c>
      <c r="J3398" t="s">
        <v>8</v>
      </c>
      <c r="K3398" t="s">
        <v>21</v>
      </c>
      <c r="L3398" t="str">
        <f t="shared" si="213"/>
        <v>Evening</v>
      </c>
      <c r="M3398" t="str">
        <f t="shared" si="214"/>
        <v>18</v>
      </c>
      <c r="N3398" t="str">
        <f t="shared" si="215"/>
        <v>20</v>
      </c>
    </row>
    <row r="3399" spans="1:14" x14ac:dyDescent="0.3">
      <c r="A3399">
        <v>1</v>
      </c>
      <c r="B3399">
        <v>5</v>
      </c>
      <c r="C3399" s="1">
        <v>40678</v>
      </c>
      <c r="D3399" s="21" t="str">
        <f t="shared" si="212"/>
        <v>15-May-2011</v>
      </c>
      <c r="E3399" s="2">
        <v>0.78055555555555556</v>
      </c>
      <c r="F3399" s="1">
        <v>40678</v>
      </c>
      <c r="G3399" s="2">
        <v>0.83819444444444446</v>
      </c>
      <c r="H3399">
        <v>50</v>
      </c>
      <c r="I3399">
        <v>83</v>
      </c>
      <c r="J3399" t="s">
        <v>8</v>
      </c>
      <c r="K3399" t="s">
        <v>21</v>
      </c>
      <c r="L3399" t="str">
        <f t="shared" si="213"/>
        <v>Evening</v>
      </c>
      <c r="M3399" t="str">
        <f t="shared" si="214"/>
        <v>18</v>
      </c>
      <c r="N3399" t="str">
        <f t="shared" si="215"/>
        <v>20</v>
      </c>
    </row>
    <row r="3400" spans="1:14" x14ac:dyDescent="0.3">
      <c r="A3400">
        <v>1</v>
      </c>
      <c r="B3400">
        <v>8</v>
      </c>
      <c r="C3400" s="1">
        <v>40678</v>
      </c>
      <c r="D3400" s="21" t="str">
        <f t="shared" si="212"/>
        <v>15-May-2011</v>
      </c>
      <c r="E3400" s="2">
        <v>0.80972222222222223</v>
      </c>
      <c r="F3400" s="1">
        <v>40678</v>
      </c>
      <c r="G3400" s="2">
        <v>0.94930555555555562</v>
      </c>
      <c r="H3400">
        <v>70</v>
      </c>
      <c r="I3400">
        <v>201</v>
      </c>
      <c r="J3400" t="s">
        <v>8</v>
      </c>
      <c r="K3400" t="s">
        <v>21</v>
      </c>
      <c r="L3400" t="str">
        <f t="shared" si="213"/>
        <v>Evening</v>
      </c>
      <c r="M3400" t="str">
        <f t="shared" si="214"/>
        <v>19</v>
      </c>
      <c r="N3400" t="str">
        <f t="shared" si="215"/>
        <v>22</v>
      </c>
    </row>
    <row r="3401" spans="1:14" x14ac:dyDescent="0.3">
      <c r="A3401">
        <v>1</v>
      </c>
      <c r="B3401">
        <v>5</v>
      </c>
      <c r="C3401" s="1">
        <v>40678</v>
      </c>
      <c r="D3401" s="21" t="str">
        <f t="shared" si="212"/>
        <v>15-May-2011</v>
      </c>
      <c r="E3401" s="2">
        <v>0.8125</v>
      </c>
      <c r="F3401" s="1">
        <v>40678</v>
      </c>
      <c r="G3401" s="2">
        <v>0.89027777777777783</v>
      </c>
      <c r="H3401">
        <v>50</v>
      </c>
      <c r="I3401">
        <v>112</v>
      </c>
      <c r="J3401" t="s">
        <v>8</v>
      </c>
      <c r="K3401" t="s">
        <v>21</v>
      </c>
      <c r="L3401" t="str">
        <f t="shared" si="213"/>
        <v>Evening</v>
      </c>
      <c r="M3401" t="str">
        <f t="shared" si="214"/>
        <v>19</v>
      </c>
      <c r="N3401" t="str">
        <f t="shared" si="215"/>
        <v>21</v>
      </c>
    </row>
    <row r="3402" spans="1:14" x14ac:dyDescent="0.3">
      <c r="A3402">
        <v>1</v>
      </c>
      <c r="B3402">
        <v>5</v>
      </c>
      <c r="C3402" s="1">
        <v>40678</v>
      </c>
      <c r="D3402" s="21" t="str">
        <f t="shared" si="212"/>
        <v>15-May-2011</v>
      </c>
      <c r="E3402" s="2">
        <v>0.83124999999999993</v>
      </c>
      <c r="F3402" s="1">
        <v>40678</v>
      </c>
      <c r="G3402" s="2">
        <v>0.91666666666666663</v>
      </c>
      <c r="H3402">
        <v>50</v>
      </c>
      <c r="I3402">
        <v>123</v>
      </c>
      <c r="J3402" t="s">
        <v>8</v>
      </c>
      <c r="K3402" t="s">
        <v>21</v>
      </c>
      <c r="L3402" t="str">
        <f t="shared" si="213"/>
        <v>Evening</v>
      </c>
      <c r="M3402" t="str">
        <f t="shared" si="214"/>
        <v>19</v>
      </c>
      <c r="N3402" t="str">
        <f t="shared" si="215"/>
        <v>22</v>
      </c>
    </row>
    <row r="3403" spans="1:14" x14ac:dyDescent="0.3">
      <c r="A3403">
        <v>1</v>
      </c>
      <c r="B3403">
        <v>5</v>
      </c>
      <c r="C3403" s="1">
        <v>40678</v>
      </c>
      <c r="D3403" s="21" t="str">
        <f t="shared" si="212"/>
        <v>15-May-2011</v>
      </c>
      <c r="E3403" s="2">
        <v>0.88680555555555562</v>
      </c>
      <c r="F3403" s="1">
        <v>40678</v>
      </c>
      <c r="G3403" s="2">
        <v>0.99444444444444446</v>
      </c>
      <c r="H3403">
        <v>50</v>
      </c>
      <c r="I3403">
        <v>155</v>
      </c>
      <c r="J3403" t="s">
        <v>8</v>
      </c>
      <c r="K3403" t="s">
        <v>21</v>
      </c>
      <c r="L3403" t="str">
        <f t="shared" si="213"/>
        <v>Evening</v>
      </c>
      <c r="M3403" t="str">
        <f t="shared" si="214"/>
        <v>21</v>
      </c>
      <c r="N3403" t="str">
        <f t="shared" si="215"/>
        <v>23</v>
      </c>
    </row>
    <row r="3404" spans="1:14" x14ac:dyDescent="0.3">
      <c r="A3404">
        <v>1</v>
      </c>
      <c r="B3404">
        <v>5</v>
      </c>
      <c r="C3404" s="1">
        <v>40678</v>
      </c>
      <c r="D3404" s="21" t="str">
        <f t="shared" si="212"/>
        <v>15-May-2011</v>
      </c>
      <c r="E3404" s="2">
        <v>0.92986111111111114</v>
      </c>
      <c r="F3404" s="1">
        <v>40679</v>
      </c>
      <c r="G3404" s="2">
        <v>9.5138888888888884E-2</v>
      </c>
      <c r="H3404">
        <v>70</v>
      </c>
      <c r="I3404">
        <v>238</v>
      </c>
      <c r="J3404" t="s">
        <v>8</v>
      </c>
      <c r="K3404" t="s">
        <v>21</v>
      </c>
      <c r="L3404" t="str">
        <f t="shared" si="213"/>
        <v>Night</v>
      </c>
      <c r="M3404" t="str">
        <f t="shared" si="214"/>
        <v>22</v>
      </c>
      <c r="N3404" t="str">
        <f t="shared" si="215"/>
        <v>02</v>
      </c>
    </row>
    <row r="3405" spans="1:14" x14ac:dyDescent="0.3">
      <c r="A3405">
        <v>1</v>
      </c>
      <c r="B3405">
        <v>6</v>
      </c>
      <c r="C3405" s="1">
        <v>40684</v>
      </c>
      <c r="D3405" s="21" t="str">
        <f t="shared" si="212"/>
        <v>21-May-2011</v>
      </c>
      <c r="E3405" s="2">
        <v>0.49374999999999997</v>
      </c>
      <c r="F3405" s="1">
        <v>40684</v>
      </c>
      <c r="G3405" s="2">
        <v>0.62847222222222221</v>
      </c>
      <c r="H3405">
        <v>70</v>
      </c>
      <c r="I3405">
        <v>194</v>
      </c>
      <c r="J3405" t="s">
        <v>8</v>
      </c>
      <c r="K3405" t="s">
        <v>18</v>
      </c>
      <c r="L3405" t="str">
        <f t="shared" si="213"/>
        <v>Morning</v>
      </c>
      <c r="M3405" t="str">
        <f t="shared" si="214"/>
        <v>11</v>
      </c>
      <c r="N3405" t="str">
        <f t="shared" si="215"/>
        <v>15</v>
      </c>
    </row>
    <row r="3406" spans="1:14" x14ac:dyDescent="0.3">
      <c r="A3406">
        <v>1</v>
      </c>
      <c r="B3406">
        <v>5</v>
      </c>
      <c r="C3406" s="1">
        <v>40684</v>
      </c>
      <c r="D3406" s="21" t="str">
        <f t="shared" si="212"/>
        <v>21-May-2011</v>
      </c>
      <c r="E3406" s="2">
        <v>0.52708333333333335</v>
      </c>
      <c r="F3406" s="1">
        <v>40684</v>
      </c>
      <c r="G3406" s="2">
        <v>0.67638888888888893</v>
      </c>
      <c r="H3406">
        <v>70</v>
      </c>
      <c r="I3406">
        <v>215</v>
      </c>
      <c r="J3406" t="s">
        <v>8</v>
      </c>
      <c r="K3406" t="s">
        <v>18</v>
      </c>
      <c r="L3406" t="str">
        <f t="shared" si="213"/>
        <v>Morning</v>
      </c>
      <c r="M3406" t="str">
        <f t="shared" si="214"/>
        <v>12</v>
      </c>
      <c r="N3406" t="str">
        <f t="shared" si="215"/>
        <v>16</v>
      </c>
    </row>
    <row r="3407" spans="1:14" x14ac:dyDescent="0.3">
      <c r="A3407">
        <v>1</v>
      </c>
      <c r="B3407">
        <v>6</v>
      </c>
      <c r="C3407" s="1">
        <v>40684</v>
      </c>
      <c r="D3407" s="21" t="str">
        <f t="shared" si="212"/>
        <v>21-May-2011</v>
      </c>
      <c r="E3407" s="2">
        <v>0.5395833333333333</v>
      </c>
      <c r="F3407" s="1">
        <v>40684</v>
      </c>
      <c r="G3407" s="2">
        <v>0.56597222222222221</v>
      </c>
      <c r="H3407">
        <v>50</v>
      </c>
      <c r="I3407">
        <v>38</v>
      </c>
      <c r="J3407" t="s">
        <v>8</v>
      </c>
      <c r="K3407" t="s">
        <v>18</v>
      </c>
      <c r="L3407" t="str">
        <f t="shared" si="213"/>
        <v>Morning</v>
      </c>
      <c r="M3407" t="str">
        <f t="shared" si="214"/>
        <v>12</v>
      </c>
      <c r="N3407" t="str">
        <f t="shared" si="215"/>
        <v>13</v>
      </c>
    </row>
    <row r="3408" spans="1:14" x14ac:dyDescent="0.3">
      <c r="A3408">
        <v>1</v>
      </c>
      <c r="B3408">
        <v>5</v>
      </c>
      <c r="C3408" s="1">
        <v>40684</v>
      </c>
      <c r="D3408" s="21" t="str">
        <f t="shared" si="212"/>
        <v>21-May-2011</v>
      </c>
      <c r="E3408" s="2">
        <v>0.55347222222222225</v>
      </c>
      <c r="F3408" s="1">
        <v>40684</v>
      </c>
      <c r="G3408" s="2">
        <v>0.74236111111111114</v>
      </c>
      <c r="H3408">
        <v>90</v>
      </c>
      <c r="I3408">
        <v>272</v>
      </c>
      <c r="J3408" t="s">
        <v>8</v>
      </c>
      <c r="K3408" t="s">
        <v>18</v>
      </c>
      <c r="L3408" t="str">
        <f t="shared" si="213"/>
        <v>Morning</v>
      </c>
      <c r="M3408" t="str">
        <f t="shared" si="214"/>
        <v>13</v>
      </c>
      <c r="N3408" t="str">
        <f t="shared" si="215"/>
        <v>17</v>
      </c>
    </row>
    <row r="3409" spans="1:14" x14ac:dyDescent="0.3">
      <c r="A3409">
        <v>1</v>
      </c>
      <c r="B3409">
        <v>6</v>
      </c>
      <c r="C3409" s="1">
        <v>40684</v>
      </c>
      <c r="D3409" s="21" t="str">
        <f t="shared" si="212"/>
        <v>21-May-2011</v>
      </c>
      <c r="E3409" s="2">
        <v>0.5625</v>
      </c>
      <c r="F3409" s="1">
        <v>40684</v>
      </c>
      <c r="G3409" s="2">
        <v>0.70347222222222217</v>
      </c>
      <c r="H3409">
        <v>70</v>
      </c>
      <c r="I3409">
        <v>203</v>
      </c>
      <c r="J3409" t="s">
        <v>8</v>
      </c>
      <c r="K3409" t="s">
        <v>18</v>
      </c>
      <c r="L3409" t="str">
        <f t="shared" si="213"/>
        <v>Morning</v>
      </c>
      <c r="M3409" t="str">
        <f t="shared" si="214"/>
        <v>13</v>
      </c>
      <c r="N3409" t="str">
        <f t="shared" si="215"/>
        <v>16</v>
      </c>
    </row>
    <row r="3410" spans="1:14" x14ac:dyDescent="0.3">
      <c r="A3410">
        <v>1</v>
      </c>
      <c r="B3410">
        <v>6</v>
      </c>
      <c r="C3410" s="1">
        <v>40684</v>
      </c>
      <c r="D3410" s="21" t="str">
        <f t="shared" si="212"/>
        <v>21-May-2011</v>
      </c>
      <c r="E3410" s="2">
        <v>0.61388888888888882</v>
      </c>
      <c r="F3410" s="1">
        <v>40684</v>
      </c>
      <c r="G3410" s="2">
        <v>0.71597222222222223</v>
      </c>
      <c r="H3410">
        <v>50</v>
      </c>
      <c r="I3410">
        <v>147</v>
      </c>
      <c r="J3410" t="s">
        <v>8</v>
      </c>
      <c r="K3410" t="s">
        <v>18</v>
      </c>
      <c r="L3410" t="str">
        <f t="shared" si="213"/>
        <v>Afternoon</v>
      </c>
      <c r="M3410" t="str">
        <f t="shared" si="214"/>
        <v>14</v>
      </c>
      <c r="N3410" t="str">
        <f t="shared" si="215"/>
        <v>17</v>
      </c>
    </row>
    <row r="3411" spans="1:14" x14ac:dyDescent="0.3">
      <c r="A3411">
        <v>1</v>
      </c>
      <c r="B3411">
        <v>5</v>
      </c>
      <c r="C3411" s="1">
        <v>40684</v>
      </c>
      <c r="D3411" s="21" t="str">
        <f t="shared" si="212"/>
        <v>21-May-2011</v>
      </c>
      <c r="E3411" s="2">
        <v>0.64236111111111105</v>
      </c>
      <c r="F3411" s="1">
        <v>40684</v>
      </c>
      <c r="G3411" s="2">
        <v>0.8041666666666667</v>
      </c>
      <c r="H3411">
        <v>70</v>
      </c>
      <c r="I3411">
        <v>233</v>
      </c>
      <c r="J3411" t="s">
        <v>8</v>
      </c>
      <c r="K3411" t="s">
        <v>18</v>
      </c>
      <c r="L3411" t="str">
        <f t="shared" si="213"/>
        <v>Afternoon</v>
      </c>
      <c r="M3411" t="str">
        <f t="shared" si="214"/>
        <v>15</v>
      </c>
      <c r="N3411" t="str">
        <f t="shared" si="215"/>
        <v>19</v>
      </c>
    </row>
    <row r="3412" spans="1:14" x14ac:dyDescent="0.3">
      <c r="A3412">
        <v>1</v>
      </c>
      <c r="B3412">
        <v>5</v>
      </c>
      <c r="C3412" s="1">
        <v>40684</v>
      </c>
      <c r="D3412" s="21" t="str">
        <f t="shared" si="212"/>
        <v>21-May-2011</v>
      </c>
      <c r="E3412" s="2">
        <v>0.65416666666666667</v>
      </c>
      <c r="F3412" s="1">
        <v>40684</v>
      </c>
      <c r="G3412" s="2">
        <v>0.74513888888888891</v>
      </c>
      <c r="H3412">
        <v>50</v>
      </c>
      <c r="I3412">
        <v>131</v>
      </c>
      <c r="J3412" t="s">
        <v>8</v>
      </c>
      <c r="K3412" t="s">
        <v>18</v>
      </c>
      <c r="L3412" t="str">
        <f t="shared" si="213"/>
        <v>Afternoon</v>
      </c>
      <c r="M3412" t="str">
        <f t="shared" si="214"/>
        <v>15</v>
      </c>
      <c r="N3412" t="str">
        <f t="shared" si="215"/>
        <v>17</v>
      </c>
    </row>
    <row r="3413" spans="1:14" x14ac:dyDescent="0.3">
      <c r="A3413">
        <v>1</v>
      </c>
      <c r="B3413">
        <v>6</v>
      </c>
      <c r="C3413" s="1">
        <v>40684</v>
      </c>
      <c r="D3413" s="21" t="str">
        <f t="shared" si="212"/>
        <v>21-May-2011</v>
      </c>
      <c r="E3413" s="2">
        <v>0.65763888888888888</v>
      </c>
      <c r="F3413" s="1">
        <v>40684</v>
      </c>
      <c r="G3413" s="2">
        <v>0.81666666666666676</v>
      </c>
      <c r="H3413">
        <v>70</v>
      </c>
      <c r="I3413">
        <v>229</v>
      </c>
      <c r="J3413" t="s">
        <v>8</v>
      </c>
      <c r="K3413" t="s">
        <v>18</v>
      </c>
      <c r="L3413" t="str">
        <f t="shared" si="213"/>
        <v>Afternoon</v>
      </c>
      <c r="M3413" t="str">
        <f t="shared" si="214"/>
        <v>15</v>
      </c>
      <c r="N3413" t="str">
        <f t="shared" si="215"/>
        <v>19</v>
      </c>
    </row>
    <row r="3414" spans="1:14" x14ac:dyDescent="0.3">
      <c r="A3414">
        <v>1</v>
      </c>
      <c r="B3414">
        <v>8</v>
      </c>
      <c r="C3414" s="1">
        <v>40684</v>
      </c>
      <c r="D3414" s="21" t="str">
        <f t="shared" si="212"/>
        <v>21-May-2011</v>
      </c>
      <c r="E3414" s="2">
        <v>0.67499999999999993</v>
      </c>
      <c r="F3414" s="1">
        <v>40684</v>
      </c>
      <c r="G3414" s="2">
        <v>0.77916666666666667</v>
      </c>
      <c r="H3414">
        <v>50</v>
      </c>
      <c r="I3414">
        <v>150</v>
      </c>
      <c r="J3414" t="s">
        <v>8</v>
      </c>
      <c r="K3414" t="s">
        <v>18</v>
      </c>
      <c r="L3414" t="str">
        <f t="shared" si="213"/>
        <v>Afternoon</v>
      </c>
      <c r="M3414" t="str">
        <f t="shared" si="214"/>
        <v>16</v>
      </c>
      <c r="N3414" t="str">
        <f t="shared" si="215"/>
        <v>18</v>
      </c>
    </row>
    <row r="3415" spans="1:14" x14ac:dyDescent="0.3">
      <c r="A3415">
        <v>1</v>
      </c>
      <c r="B3415">
        <v>5</v>
      </c>
      <c r="C3415" s="1">
        <v>40684</v>
      </c>
      <c r="D3415" s="21" t="str">
        <f t="shared" si="212"/>
        <v>21-May-2011</v>
      </c>
      <c r="E3415" s="2">
        <v>0.71666666666666667</v>
      </c>
      <c r="F3415" s="1">
        <v>40684</v>
      </c>
      <c r="G3415" s="2">
        <v>0.87638888888888899</v>
      </c>
      <c r="H3415">
        <v>70</v>
      </c>
      <c r="I3415">
        <v>230</v>
      </c>
      <c r="J3415" t="s">
        <v>8</v>
      </c>
      <c r="K3415" t="s">
        <v>18</v>
      </c>
      <c r="L3415" t="str">
        <f t="shared" si="213"/>
        <v>Afternoon</v>
      </c>
      <c r="M3415" t="str">
        <f t="shared" si="214"/>
        <v>17</v>
      </c>
      <c r="N3415" t="str">
        <f t="shared" si="215"/>
        <v>21</v>
      </c>
    </row>
    <row r="3416" spans="1:14" x14ac:dyDescent="0.3">
      <c r="A3416">
        <v>1</v>
      </c>
      <c r="B3416">
        <v>6</v>
      </c>
      <c r="C3416" s="1">
        <v>40684</v>
      </c>
      <c r="D3416" s="21" t="str">
        <f t="shared" si="212"/>
        <v>21-May-2011</v>
      </c>
      <c r="E3416" s="2">
        <v>0.74652777777777779</v>
      </c>
      <c r="F3416" s="1">
        <v>40684</v>
      </c>
      <c r="G3416" s="2">
        <v>0.79652777777777783</v>
      </c>
      <c r="H3416">
        <v>50</v>
      </c>
      <c r="I3416">
        <v>72</v>
      </c>
      <c r="J3416" t="s">
        <v>8</v>
      </c>
      <c r="K3416" t="s">
        <v>18</v>
      </c>
      <c r="L3416" t="str">
        <f t="shared" si="213"/>
        <v>Afternoon</v>
      </c>
      <c r="M3416" t="str">
        <f t="shared" si="214"/>
        <v>17</v>
      </c>
      <c r="N3416" t="str">
        <f t="shared" si="215"/>
        <v>19</v>
      </c>
    </row>
    <row r="3417" spans="1:14" x14ac:dyDescent="0.3">
      <c r="A3417">
        <v>1</v>
      </c>
      <c r="B3417">
        <v>5</v>
      </c>
      <c r="C3417" s="1">
        <v>40684</v>
      </c>
      <c r="D3417" s="21" t="str">
        <f t="shared" si="212"/>
        <v>21-May-2011</v>
      </c>
      <c r="E3417" s="2">
        <v>0.74930555555555556</v>
      </c>
      <c r="F3417" s="1">
        <v>40684</v>
      </c>
      <c r="G3417" s="2">
        <v>0.81111111111111101</v>
      </c>
      <c r="H3417">
        <v>50</v>
      </c>
      <c r="I3417">
        <v>89</v>
      </c>
      <c r="J3417" t="s">
        <v>8</v>
      </c>
      <c r="K3417" t="s">
        <v>18</v>
      </c>
      <c r="L3417" t="str">
        <f t="shared" si="213"/>
        <v>Afternoon</v>
      </c>
      <c r="M3417" t="str">
        <f t="shared" si="214"/>
        <v>17</v>
      </c>
      <c r="N3417" t="str">
        <f t="shared" si="215"/>
        <v>19</v>
      </c>
    </row>
    <row r="3418" spans="1:14" x14ac:dyDescent="0.3">
      <c r="A3418">
        <v>1</v>
      </c>
      <c r="B3418">
        <v>8</v>
      </c>
      <c r="C3418" s="1">
        <v>40684</v>
      </c>
      <c r="D3418" s="21" t="str">
        <f t="shared" si="212"/>
        <v>21-May-2011</v>
      </c>
      <c r="E3418" s="2">
        <v>0.77013888888888893</v>
      </c>
      <c r="F3418" s="1">
        <v>40684</v>
      </c>
      <c r="G3418" s="2">
        <v>0.87430555555555556</v>
      </c>
      <c r="H3418">
        <v>50</v>
      </c>
      <c r="I3418">
        <v>150</v>
      </c>
      <c r="J3418" t="s">
        <v>8</v>
      </c>
      <c r="K3418" t="s">
        <v>18</v>
      </c>
      <c r="L3418" t="str">
        <f t="shared" si="213"/>
        <v>Evening</v>
      </c>
      <c r="M3418" t="str">
        <f t="shared" si="214"/>
        <v>18</v>
      </c>
      <c r="N3418" t="str">
        <f t="shared" si="215"/>
        <v>20</v>
      </c>
    </row>
    <row r="3419" spans="1:14" x14ac:dyDescent="0.3">
      <c r="A3419">
        <v>1</v>
      </c>
      <c r="B3419">
        <v>8</v>
      </c>
      <c r="C3419" s="1">
        <v>40684</v>
      </c>
      <c r="D3419" s="21" t="str">
        <f t="shared" si="212"/>
        <v>21-May-2011</v>
      </c>
      <c r="E3419" s="2">
        <v>0.7993055555555556</v>
      </c>
      <c r="F3419" s="1">
        <v>40684</v>
      </c>
      <c r="G3419" s="2">
        <v>0.85</v>
      </c>
      <c r="H3419">
        <v>50</v>
      </c>
      <c r="I3419">
        <v>73</v>
      </c>
      <c r="J3419" t="s">
        <v>8</v>
      </c>
      <c r="K3419" t="s">
        <v>18</v>
      </c>
      <c r="L3419" t="str">
        <f t="shared" si="213"/>
        <v>Evening</v>
      </c>
      <c r="M3419" t="str">
        <f t="shared" si="214"/>
        <v>19</v>
      </c>
      <c r="N3419" t="str">
        <f t="shared" si="215"/>
        <v>20</v>
      </c>
    </row>
    <row r="3420" spans="1:14" x14ac:dyDescent="0.3">
      <c r="A3420">
        <v>1</v>
      </c>
      <c r="B3420">
        <v>6</v>
      </c>
      <c r="C3420" s="1">
        <v>40684</v>
      </c>
      <c r="D3420" s="21" t="str">
        <f t="shared" si="212"/>
        <v>21-May-2011</v>
      </c>
      <c r="E3420" s="2">
        <v>0.84027777777777779</v>
      </c>
      <c r="F3420" s="1">
        <v>40684</v>
      </c>
      <c r="G3420" s="2">
        <v>0.92083333333333339</v>
      </c>
      <c r="H3420">
        <v>50</v>
      </c>
      <c r="I3420">
        <v>116</v>
      </c>
      <c r="J3420" t="s">
        <v>8</v>
      </c>
      <c r="K3420" t="s">
        <v>18</v>
      </c>
      <c r="L3420" t="str">
        <f t="shared" si="213"/>
        <v>Evening</v>
      </c>
      <c r="M3420" t="str">
        <f t="shared" si="214"/>
        <v>20</v>
      </c>
      <c r="N3420" t="str">
        <f t="shared" si="215"/>
        <v>22</v>
      </c>
    </row>
    <row r="3421" spans="1:14" x14ac:dyDescent="0.3">
      <c r="A3421">
        <v>1</v>
      </c>
      <c r="B3421">
        <v>6</v>
      </c>
      <c r="C3421" s="1">
        <v>40684</v>
      </c>
      <c r="D3421" s="21" t="str">
        <f t="shared" si="212"/>
        <v>21-May-2011</v>
      </c>
      <c r="E3421" s="2">
        <v>0.84236111111111101</v>
      </c>
      <c r="F3421" s="1">
        <v>40684</v>
      </c>
      <c r="G3421" s="2">
        <v>0.8965277777777777</v>
      </c>
      <c r="H3421">
        <v>50</v>
      </c>
      <c r="I3421">
        <v>78</v>
      </c>
      <c r="J3421" t="s">
        <v>8</v>
      </c>
      <c r="K3421" t="s">
        <v>18</v>
      </c>
      <c r="L3421" t="str">
        <f t="shared" si="213"/>
        <v>Evening</v>
      </c>
      <c r="M3421" t="str">
        <f t="shared" si="214"/>
        <v>20</v>
      </c>
      <c r="N3421" t="str">
        <f t="shared" si="215"/>
        <v>21</v>
      </c>
    </row>
    <row r="3422" spans="1:14" x14ac:dyDescent="0.3">
      <c r="A3422">
        <v>1</v>
      </c>
      <c r="B3422">
        <v>6</v>
      </c>
      <c r="C3422" s="1">
        <v>40684</v>
      </c>
      <c r="D3422" s="21" t="str">
        <f t="shared" si="212"/>
        <v>21-May-2011</v>
      </c>
      <c r="E3422" s="2">
        <v>0.85277777777777775</v>
      </c>
      <c r="F3422" s="1">
        <v>40684</v>
      </c>
      <c r="G3422" s="2">
        <v>0.9868055555555556</v>
      </c>
      <c r="H3422">
        <v>70</v>
      </c>
      <c r="I3422">
        <v>193</v>
      </c>
      <c r="J3422" t="s">
        <v>8</v>
      </c>
      <c r="K3422" t="s">
        <v>18</v>
      </c>
      <c r="L3422" t="str">
        <f t="shared" si="213"/>
        <v>Evening</v>
      </c>
      <c r="M3422" t="str">
        <f t="shared" si="214"/>
        <v>20</v>
      </c>
      <c r="N3422" t="str">
        <f t="shared" si="215"/>
        <v>23</v>
      </c>
    </row>
    <row r="3423" spans="1:14" x14ac:dyDescent="0.3">
      <c r="A3423">
        <v>1</v>
      </c>
      <c r="B3423">
        <v>6</v>
      </c>
      <c r="C3423" s="1">
        <v>40684</v>
      </c>
      <c r="D3423" s="21" t="str">
        <f t="shared" si="212"/>
        <v>21-May-2011</v>
      </c>
      <c r="E3423" s="2">
        <v>0.86944444444444446</v>
      </c>
      <c r="F3423" s="1">
        <v>40684</v>
      </c>
      <c r="G3423" s="2">
        <v>0.97083333333333333</v>
      </c>
      <c r="H3423">
        <v>50</v>
      </c>
      <c r="I3423">
        <v>146</v>
      </c>
      <c r="J3423" t="s">
        <v>8</v>
      </c>
      <c r="K3423" t="s">
        <v>18</v>
      </c>
      <c r="L3423" t="str">
        <f t="shared" si="213"/>
        <v>Evening</v>
      </c>
      <c r="M3423" t="str">
        <f t="shared" si="214"/>
        <v>20</v>
      </c>
      <c r="N3423" t="str">
        <f t="shared" si="215"/>
        <v>23</v>
      </c>
    </row>
    <row r="3424" spans="1:14" x14ac:dyDescent="0.3">
      <c r="A3424">
        <v>1</v>
      </c>
      <c r="B3424">
        <v>8</v>
      </c>
      <c r="C3424" s="1">
        <v>40684</v>
      </c>
      <c r="D3424" s="21" t="str">
        <f t="shared" si="212"/>
        <v>21-May-2011</v>
      </c>
      <c r="E3424" s="2">
        <v>0.88888888888888884</v>
      </c>
      <c r="F3424" s="1">
        <v>40684</v>
      </c>
      <c r="G3424" s="2">
        <v>0.96250000000000002</v>
      </c>
      <c r="H3424">
        <v>50</v>
      </c>
      <c r="I3424">
        <v>106</v>
      </c>
      <c r="J3424" t="s">
        <v>8</v>
      </c>
      <c r="K3424" t="s">
        <v>18</v>
      </c>
      <c r="L3424" t="str">
        <f t="shared" si="213"/>
        <v>Evening</v>
      </c>
      <c r="M3424" t="str">
        <f t="shared" si="214"/>
        <v>21</v>
      </c>
      <c r="N3424" t="str">
        <f t="shared" si="215"/>
        <v>23</v>
      </c>
    </row>
    <row r="3425" spans="1:14" x14ac:dyDescent="0.3">
      <c r="A3425">
        <v>1</v>
      </c>
      <c r="B3425">
        <v>5</v>
      </c>
      <c r="C3425" s="1">
        <v>40684</v>
      </c>
      <c r="D3425" s="21" t="str">
        <f t="shared" si="212"/>
        <v>21-May-2011</v>
      </c>
      <c r="E3425" s="2">
        <v>0.89444444444444438</v>
      </c>
      <c r="F3425" s="1">
        <v>40684</v>
      </c>
      <c r="G3425" s="2">
        <v>0.93263888888888891</v>
      </c>
      <c r="H3425">
        <v>50</v>
      </c>
      <c r="I3425">
        <v>55</v>
      </c>
      <c r="J3425" t="s">
        <v>8</v>
      </c>
      <c r="K3425" t="s">
        <v>18</v>
      </c>
      <c r="L3425" t="str">
        <f t="shared" si="213"/>
        <v>Evening</v>
      </c>
      <c r="M3425" t="str">
        <f t="shared" si="214"/>
        <v>21</v>
      </c>
      <c r="N3425" t="str">
        <f t="shared" si="215"/>
        <v>22</v>
      </c>
    </row>
    <row r="3426" spans="1:14" x14ac:dyDescent="0.3">
      <c r="A3426">
        <v>1</v>
      </c>
      <c r="B3426">
        <v>6</v>
      </c>
      <c r="C3426" s="1">
        <v>40685</v>
      </c>
      <c r="D3426" s="21" t="str">
        <f t="shared" si="212"/>
        <v>22-May-2011</v>
      </c>
      <c r="E3426" s="2">
        <v>0.46319444444444446</v>
      </c>
      <c r="F3426" s="1">
        <v>40685</v>
      </c>
      <c r="G3426" s="2">
        <v>0.57500000000000007</v>
      </c>
      <c r="H3426">
        <v>50</v>
      </c>
      <c r="I3426">
        <v>161</v>
      </c>
      <c r="J3426" t="s">
        <v>8</v>
      </c>
      <c r="K3426" t="s">
        <v>21</v>
      </c>
      <c r="L3426" t="str">
        <f t="shared" si="213"/>
        <v>Morning</v>
      </c>
      <c r="M3426" t="str">
        <f t="shared" si="214"/>
        <v>11</v>
      </c>
      <c r="N3426" t="str">
        <f t="shared" si="215"/>
        <v>13</v>
      </c>
    </row>
    <row r="3427" spans="1:14" x14ac:dyDescent="0.3">
      <c r="A3427">
        <v>1</v>
      </c>
      <c r="B3427">
        <v>5</v>
      </c>
      <c r="C3427" s="1">
        <v>40685</v>
      </c>
      <c r="D3427" s="21" t="str">
        <f t="shared" si="212"/>
        <v>22-May-2011</v>
      </c>
      <c r="E3427" s="2">
        <v>0.48055555555555557</v>
      </c>
      <c r="F3427" s="1">
        <v>40685</v>
      </c>
      <c r="G3427" s="2">
        <v>0.70694444444444438</v>
      </c>
      <c r="H3427">
        <v>110</v>
      </c>
      <c r="I3427">
        <v>326</v>
      </c>
      <c r="J3427" t="s">
        <v>8</v>
      </c>
      <c r="K3427" t="s">
        <v>21</v>
      </c>
      <c r="L3427" t="str">
        <f t="shared" si="213"/>
        <v>Morning</v>
      </c>
      <c r="M3427" t="str">
        <f t="shared" si="214"/>
        <v>11</v>
      </c>
      <c r="N3427" t="str">
        <f t="shared" si="215"/>
        <v>16</v>
      </c>
    </row>
    <row r="3428" spans="1:14" x14ac:dyDescent="0.3">
      <c r="A3428">
        <v>1</v>
      </c>
      <c r="B3428">
        <v>5</v>
      </c>
      <c r="C3428" s="1">
        <v>40685</v>
      </c>
      <c r="D3428" s="21" t="str">
        <f t="shared" si="212"/>
        <v>22-May-2011</v>
      </c>
      <c r="E3428" s="2">
        <v>0.55069444444444449</v>
      </c>
      <c r="F3428" s="1">
        <v>40685</v>
      </c>
      <c r="G3428" s="2">
        <v>0.66319444444444442</v>
      </c>
      <c r="H3428">
        <v>50</v>
      </c>
      <c r="I3428">
        <v>162</v>
      </c>
      <c r="J3428" t="s">
        <v>8</v>
      </c>
      <c r="K3428" t="s">
        <v>21</v>
      </c>
      <c r="L3428" t="str">
        <f t="shared" si="213"/>
        <v>Morning</v>
      </c>
      <c r="M3428" t="str">
        <f t="shared" si="214"/>
        <v>13</v>
      </c>
      <c r="N3428" t="str">
        <f t="shared" si="215"/>
        <v>15</v>
      </c>
    </row>
    <row r="3429" spans="1:14" x14ac:dyDescent="0.3">
      <c r="A3429">
        <v>1</v>
      </c>
      <c r="B3429">
        <v>6</v>
      </c>
      <c r="C3429" s="1">
        <v>40685</v>
      </c>
      <c r="D3429" s="21" t="str">
        <f t="shared" si="212"/>
        <v>22-May-2011</v>
      </c>
      <c r="E3429" s="2">
        <v>0.5625</v>
      </c>
      <c r="F3429" s="1">
        <v>40685</v>
      </c>
      <c r="G3429" s="2">
        <v>0.68263888888888891</v>
      </c>
      <c r="H3429">
        <v>50</v>
      </c>
      <c r="I3429">
        <v>173</v>
      </c>
      <c r="J3429" t="s">
        <v>8</v>
      </c>
      <c r="K3429" t="s">
        <v>21</v>
      </c>
      <c r="L3429" t="str">
        <f t="shared" si="213"/>
        <v>Morning</v>
      </c>
      <c r="M3429" t="str">
        <f t="shared" si="214"/>
        <v>13</v>
      </c>
      <c r="N3429" t="str">
        <f t="shared" si="215"/>
        <v>16</v>
      </c>
    </row>
    <row r="3430" spans="1:14" x14ac:dyDescent="0.3">
      <c r="A3430">
        <v>1</v>
      </c>
      <c r="B3430">
        <v>6</v>
      </c>
      <c r="C3430" s="1">
        <v>40685</v>
      </c>
      <c r="D3430" s="21" t="str">
        <f t="shared" si="212"/>
        <v>22-May-2011</v>
      </c>
      <c r="E3430" s="2">
        <v>0.56527777777777777</v>
      </c>
      <c r="F3430" s="1">
        <v>40685</v>
      </c>
      <c r="G3430" s="2">
        <v>0.6069444444444444</v>
      </c>
      <c r="H3430">
        <v>50</v>
      </c>
      <c r="I3430">
        <v>60</v>
      </c>
      <c r="J3430" t="s">
        <v>8</v>
      </c>
      <c r="K3430" t="s">
        <v>21</v>
      </c>
      <c r="L3430" t="str">
        <f t="shared" si="213"/>
        <v>Morning</v>
      </c>
      <c r="M3430" t="str">
        <f t="shared" si="214"/>
        <v>13</v>
      </c>
      <c r="N3430" t="str">
        <f t="shared" si="215"/>
        <v>14</v>
      </c>
    </row>
    <row r="3431" spans="1:14" x14ac:dyDescent="0.3">
      <c r="A3431">
        <v>1</v>
      </c>
      <c r="B3431">
        <v>6</v>
      </c>
      <c r="C3431" s="1">
        <v>40685</v>
      </c>
      <c r="D3431" s="21" t="str">
        <f t="shared" si="212"/>
        <v>22-May-2011</v>
      </c>
      <c r="E3431" s="2">
        <v>0.58611111111111114</v>
      </c>
      <c r="F3431" s="1">
        <v>40685</v>
      </c>
      <c r="G3431" s="2">
        <v>0.63888888888888895</v>
      </c>
      <c r="H3431">
        <v>50</v>
      </c>
      <c r="I3431">
        <v>76</v>
      </c>
      <c r="J3431" t="s">
        <v>8</v>
      </c>
      <c r="K3431" t="s">
        <v>21</v>
      </c>
      <c r="L3431" t="str">
        <f t="shared" si="213"/>
        <v>Afternoon</v>
      </c>
      <c r="M3431" t="str">
        <f t="shared" si="214"/>
        <v>14</v>
      </c>
      <c r="N3431" t="str">
        <f t="shared" si="215"/>
        <v>15</v>
      </c>
    </row>
    <row r="3432" spans="1:14" x14ac:dyDescent="0.3">
      <c r="A3432">
        <v>1</v>
      </c>
      <c r="B3432">
        <v>5</v>
      </c>
      <c r="C3432" s="1">
        <v>40685</v>
      </c>
      <c r="D3432" s="21" t="str">
        <f t="shared" si="212"/>
        <v>22-May-2011</v>
      </c>
      <c r="E3432" s="2">
        <v>0.60625000000000007</v>
      </c>
      <c r="F3432" s="1">
        <v>40685</v>
      </c>
      <c r="G3432" s="2">
        <v>0.8125</v>
      </c>
      <c r="H3432">
        <v>90</v>
      </c>
      <c r="I3432">
        <v>297</v>
      </c>
      <c r="J3432" t="s">
        <v>8</v>
      </c>
      <c r="K3432" t="s">
        <v>21</v>
      </c>
      <c r="L3432" t="str">
        <f t="shared" si="213"/>
        <v>Afternoon</v>
      </c>
      <c r="M3432" t="str">
        <f t="shared" si="214"/>
        <v>14</v>
      </c>
      <c r="N3432" t="str">
        <f t="shared" si="215"/>
        <v>19</v>
      </c>
    </row>
    <row r="3433" spans="1:14" x14ac:dyDescent="0.3">
      <c r="A3433">
        <v>1</v>
      </c>
      <c r="B3433">
        <v>8</v>
      </c>
      <c r="C3433" s="1">
        <v>40685</v>
      </c>
      <c r="D3433" s="21" t="str">
        <f t="shared" si="212"/>
        <v>22-May-2011</v>
      </c>
      <c r="E3433" s="2">
        <v>0.63541666666666663</v>
      </c>
      <c r="F3433" s="1">
        <v>40685</v>
      </c>
      <c r="G3433" s="2">
        <v>0.66875000000000007</v>
      </c>
      <c r="H3433">
        <v>50</v>
      </c>
      <c r="I3433">
        <v>48</v>
      </c>
      <c r="J3433" t="s">
        <v>8</v>
      </c>
      <c r="K3433" t="s">
        <v>21</v>
      </c>
      <c r="L3433" t="str">
        <f t="shared" si="213"/>
        <v>Afternoon</v>
      </c>
      <c r="M3433" t="str">
        <f t="shared" si="214"/>
        <v>15</v>
      </c>
      <c r="N3433" t="str">
        <f t="shared" si="215"/>
        <v>16</v>
      </c>
    </row>
    <row r="3434" spans="1:14" x14ac:dyDescent="0.3">
      <c r="A3434">
        <v>1</v>
      </c>
      <c r="B3434">
        <v>6</v>
      </c>
      <c r="C3434" s="1">
        <v>40685</v>
      </c>
      <c r="D3434" s="21" t="str">
        <f t="shared" si="212"/>
        <v>22-May-2011</v>
      </c>
      <c r="E3434" s="2">
        <v>0.64930555555555558</v>
      </c>
      <c r="F3434" s="1">
        <v>40685</v>
      </c>
      <c r="G3434" s="2">
        <v>0.72291666666666676</v>
      </c>
      <c r="H3434">
        <v>50</v>
      </c>
      <c r="I3434">
        <v>106</v>
      </c>
      <c r="J3434" t="s">
        <v>8</v>
      </c>
      <c r="K3434" t="s">
        <v>21</v>
      </c>
      <c r="L3434" t="str">
        <f t="shared" si="213"/>
        <v>Afternoon</v>
      </c>
      <c r="M3434" t="str">
        <f t="shared" si="214"/>
        <v>15</v>
      </c>
      <c r="N3434" t="str">
        <f t="shared" si="215"/>
        <v>17</v>
      </c>
    </row>
    <row r="3435" spans="1:14" x14ac:dyDescent="0.3">
      <c r="A3435">
        <v>1</v>
      </c>
      <c r="B3435">
        <v>5</v>
      </c>
      <c r="C3435" s="1">
        <v>40685</v>
      </c>
      <c r="D3435" s="21" t="str">
        <f t="shared" si="212"/>
        <v>22-May-2011</v>
      </c>
      <c r="E3435" s="2">
        <v>0.65208333333333335</v>
      </c>
      <c r="F3435" s="1">
        <v>40685</v>
      </c>
      <c r="G3435" s="2">
        <v>0.77500000000000002</v>
      </c>
      <c r="H3435">
        <v>50</v>
      </c>
      <c r="I3435">
        <v>177</v>
      </c>
      <c r="J3435" t="s">
        <v>8</v>
      </c>
      <c r="K3435" t="s">
        <v>21</v>
      </c>
      <c r="L3435" t="str">
        <f t="shared" si="213"/>
        <v>Afternoon</v>
      </c>
      <c r="M3435" t="str">
        <f t="shared" si="214"/>
        <v>15</v>
      </c>
      <c r="N3435" t="str">
        <f t="shared" si="215"/>
        <v>18</v>
      </c>
    </row>
    <row r="3436" spans="1:14" x14ac:dyDescent="0.3">
      <c r="A3436">
        <v>1</v>
      </c>
      <c r="B3436">
        <v>6</v>
      </c>
      <c r="C3436" s="1">
        <v>40685</v>
      </c>
      <c r="D3436" s="21" t="str">
        <f t="shared" si="212"/>
        <v>22-May-2011</v>
      </c>
      <c r="E3436" s="2">
        <v>0.6645833333333333</v>
      </c>
      <c r="F3436" s="1">
        <v>40685</v>
      </c>
      <c r="G3436" s="2">
        <v>0.71597222222222223</v>
      </c>
      <c r="H3436">
        <v>50</v>
      </c>
      <c r="I3436">
        <v>74</v>
      </c>
      <c r="J3436" t="s">
        <v>8</v>
      </c>
      <c r="K3436" t="s">
        <v>21</v>
      </c>
      <c r="L3436" t="str">
        <f t="shared" si="213"/>
        <v>Afternoon</v>
      </c>
      <c r="M3436" t="str">
        <f t="shared" si="214"/>
        <v>15</v>
      </c>
      <c r="N3436" t="str">
        <f t="shared" si="215"/>
        <v>17</v>
      </c>
    </row>
    <row r="3437" spans="1:14" x14ac:dyDescent="0.3">
      <c r="A3437">
        <v>1</v>
      </c>
      <c r="B3437">
        <v>8</v>
      </c>
      <c r="C3437" s="1">
        <v>40685</v>
      </c>
      <c r="D3437" s="21" t="str">
        <f t="shared" si="212"/>
        <v>22-May-2011</v>
      </c>
      <c r="E3437" s="2">
        <v>0.66875000000000007</v>
      </c>
      <c r="F3437" s="1">
        <v>40685</v>
      </c>
      <c r="G3437" s="2">
        <v>0.79722222222222217</v>
      </c>
      <c r="H3437">
        <v>70</v>
      </c>
      <c r="I3437">
        <v>185</v>
      </c>
      <c r="J3437" t="s">
        <v>8</v>
      </c>
      <c r="K3437" t="s">
        <v>21</v>
      </c>
      <c r="L3437" t="str">
        <f t="shared" si="213"/>
        <v>Afternoon</v>
      </c>
      <c r="M3437" t="str">
        <f t="shared" si="214"/>
        <v>16</v>
      </c>
      <c r="N3437" t="str">
        <f t="shared" si="215"/>
        <v>19</v>
      </c>
    </row>
    <row r="3438" spans="1:14" x14ac:dyDescent="0.3">
      <c r="A3438">
        <v>1</v>
      </c>
      <c r="B3438">
        <v>6</v>
      </c>
      <c r="C3438" s="1">
        <v>40685</v>
      </c>
      <c r="D3438" s="21" t="str">
        <f t="shared" si="212"/>
        <v>22-May-2011</v>
      </c>
      <c r="E3438" s="2">
        <v>0.68263888888888891</v>
      </c>
      <c r="F3438" s="1">
        <v>40685</v>
      </c>
      <c r="G3438" s="2">
        <v>0.75555555555555554</v>
      </c>
      <c r="H3438">
        <v>50</v>
      </c>
      <c r="I3438">
        <v>105</v>
      </c>
      <c r="J3438" t="s">
        <v>8</v>
      </c>
      <c r="K3438" t="s">
        <v>21</v>
      </c>
      <c r="L3438" t="str">
        <f t="shared" si="213"/>
        <v>Afternoon</v>
      </c>
      <c r="M3438" t="str">
        <f t="shared" si="214"/>
        <v>16</v>
      </c>
      <c r="N3438" t="str">
        <f t="shared" si="215"/>
        <v>18</v>
      </c>
    </row>
    <row r="3439" spans="1:14" x14ac:dyDescent="0.3">
      <c r="A3439">
        <v>1</v>
      </c>
      <c r="B3439">
        <v>5</v>
      </c>
      <c r="C3439" s="1">
        <v>40685</v>
      </c>
      <c r="D3439" s="21" t="str">
        <f t="shared" si="212"/>
        <v>22-May-2011</v>
      </c>
      <c r="E3439" s="2">
        <v>0.74097222222222225</v>
      </c>
      <c r="F3439" s="1">
        <v>40685</v>
      </c>
      <c r="G3439" s="2">
        <v>0.83263888888888893</v>
      </c>
      <c r="H3439">
        <v>50</v>
      </c>
      <c r="I3439">
        <v>132</v>
      </c>
      <c r="J3439" t="s">
        <v>8</v>
      </c>
      <c r="K3439" t="s">
        <v>21</v>
      </c>
      <c r="L3439" t="str">
        <f t="shared" si="213"/>
        <v>Afternoon</v>
      </c>
      <c r="M3439" t="str">
        <f t="shared" si="214"/>
        <v>17</v>
      </c>
      <c r="N3439" t="str">
        <f t="shared" si="215"/>
        <v>19</v>
      </c>
    </row>
    <row r="3440" spans="1:14" x14ac:dyDescent="0.3">
      <c r="A3440">
        <v>1</v>
      </c>
      <c r="B3440">
        <v>5</v>
      </c>
      <c r="C3440" s="1">
        <v>40685</v>
      </c>
      <c r="D3440" s="21" t="str">
        <f t="shared" si="212"/>
        <v>22-May-2011</v>
      </c>
      <c r="E3440" s="2">
        <v>0.7416666666666667</v>
      </c>
      <c r="F3440" s="1">
        <v>40685</v>
      </c>
      <c r="G3440" s="2">
        <v>0.84722222222222221</v>
      </c>
      <c r="H3440">
        <v>50</v>
      </c>
      <c r="I3440">
        <v>152</v>
      </c>
      <c r="J3440" t="s">
        <v>8</v>
      </c>
      <c r="K3440" t="s">
        <v>21</v>
      </c>
      <c r="L3440" t="str">
        <f t="shared" si="213"/>
        <v>Afternoon</v>
      </c>
      <c r="M3440" t="str">
        <f t="shared" si="214"/>
        <v>17</v>
      </c>
      <c r="N3440" t="str">
        <f t="shared" si="215"/>
        <v>20</v>
      </c>
    </row>
    <row r="3441" spans="1:14" x14ac:dyDescent="0.3">
      <c r="A3441">
        <v>1</v>
      </c>
      <c r="B3441">
        <v>8</v>
      </c>
      <c r="C3441" s="1">
        <v>40685</v>
      </c>
      <c r="D3441" s="21" t="str">
        <f t="shared" si="212"/>
        <v>22-May-2011</v>
      </c>
      <c r="E3441" s="2">
        <v>0.76250000000000007</v>
      </c>
      <c r="F3441" s="1">
        <v>40685</v>
      </c>
      <c r="G3441" s="2">
        <v>0.84375</v>
      </c>
      <c r="H3441">
        <v>50</v>
      </c>
      <c r="I3441">
        <v>117</v>
      </c>
      <c r="J3441" t="s">
        <v>8</v>
      </c>
      <c r="K3441" t="s">
        <v>21</v>
      </c>
      <c r="L3441" t="str">
        <f t="shared" si="213"/>
        <v>Evening</v>
      </c>
      <c r="M3441" t="str">
        <f t="shared" si="214"/>
        <v>18</v>
      </c>
      <c r="N3441" t="str">
        <f t="shared" si="215"/>
        <v>20</v>
      </c>
    </row>
    <row r="3442" spans="1:14" x14ac:dyDescent="0.3">
      <c r="A3442">
        <v>1</v>
      </c>
      <c r="B3442">
        <v>6</v>
      </c>
      <c r="C3442" s="1">
        <v>40685</v>
      </c>
      <c r="D3442" s="21" t="str">
        <f t="shared" si="212"/>
        <v>22-May-2011</v>
      </c>
      <c r="E3442" s="2">
        <v>0.87430555555555556</v>
      </c>
      <c r="F3442" s="1">
        <v>40685</v>
      </c>
      <c r="G3442" s="2">
        <v>0.91736111111111107</v>
      </c>
      <c r="H3442">
        <v>50</v>
      </c>
      <c r="I3442">
        <v>62</v>
      </c>
      <c r="J3442" t="s">
        <v>8</v>
      </c>
      <c r="K3442" t="s">
        <v>21</v>
      </c>
      <c r="L3442" t="str">
        <f t="shared" si="213"/>
        <v>Evening</v>
      </c>
      <c r="M3442" t="str">
        <f t="shared" si="214"/>
        <v>20</v>
      </c>
      <c r="N3442" t="str">
        <f t="shared" si="215"/>
        <v>22</v>
      </c>
    </row>
    <row r="3443" spans="1:14" x14ac:dyDescent="0.3">
      <c r="A3443">
        <v>1</v>
      </c>
      <c r="B3443">
        <v>5</v>
      </c>
      <c r="C3443" s="1">
        <v>40685</v>
      </c>
      <c r="D3443" s="21" t="str">
        <f t="shared" si="212"/>
        <v>22-May-2011</v>
      </c>
      <c r="E3443" s="2">
        <v>0.91249999999999998</v>
      </c>
      <c r="F3443" s="1">
        <v>40685</v>
      </c>
      <c r="G3443" s="2">
        <v>0.95277777777777783</v>
      </c>
      <c r="H3443">
        <v>50</v>
      </c>
      <c r="I3443">
        <v>58</v>
      </c>
      <c r="J3443" t="s">
        <v>8</v>
      </c>
      <c r="K3443" t="s">
        <v>21</v>
      </c>
      <c r="L3443" t="str">
        <f t="shared" si="213"/>
        <v>Evening</v>
      </c>
      <c r="M3443" t="str">
        <f t="shared" si="214"/>
        <v>21</v>
      </c>
      <c r="N3443" t="str">
        <f t="shared" si="215"/>
        <v>22</v>
      </c>
    </row>
    <row r="3444" spans="1:14" x14ac:dyDescent="0.3">
      <c r="A3444">
        <v>1</v>
      </c>
      <c r="B3444">
        <v>6</v>
      </c>
      <c r="C3444" s="1">
        <v>40685</v>
      </c>
      <c r="D3444" s="21" t="str">
        <f t="shared" si="212"/>
        <v>22-May-2011</v>
      </c>
      <c r="E3444" s="2">
        <v>0.91805555555555562</v>
      </c>
      <c r="F3444" s="1">
        <v>40686</v>
      </c>
      <c r="G3444" s="2">
        <v>8.0555555555555561E-2</v>
      </c>
      <c r="H3444">
        <v>70</v>
      </c>
      <c r="I3444">
        <v>234</v>
      </c>
      <c r="J3444" t="s">
        <v>8</v>
      </c>
      <c r="K3444" t="s">
        <v>21</v>
      </c>
      <c r="L3444" t="str">
        <f t="shared" si="213"/>
        <v>Night</v>
      </c>
      <c r="M3444" t="str">
        <f t="shared" si="214"/>
        <v>22</v>
      </c>
      <c r="N3444" t="str">
        <f t="shared" si="215"/>
        <v>01</v>
      </c>
    </row>
    <row r="3445" spans="1:14" x14ac:dyDescent="0.3">
      <c r="A3445">
        <v>1</v>
      </c>
      <c r="B3445">
        <v>6</v>
      </c>
      <c r="C3445" s="1">
        <v>40691</v>
      </c>
      <c r="D3445" s="21" t="str">
        <f t="shared" si="212"/>
        <v>28-May-2011</v>
      </c>
      <c r="E3445" s="2">
        <v>0.4368055555555555</v>
      </c>
      <c r="F3445" s="1">
        <v>40691</v>
      </c>
      <c r="G3445" s="2">
        <v>0.56736111111111109</v>
      </c>
      <c r="H3445">
        <v>70</v>
      </c>
      <c r="I3445">
        <v>188</v>
      </c>
      <c r="J3445" t="s">
        <v>8</v>
      </c>
      <c r="K3445" t="s">
        <v>18</v>
      </c>
      <c r="L3445" t="str">
        <f t="shared" si="213"/>
        <v>Morning</v>
      </c>
      <c r="M3445" t="str">
        <f t="shared" si="214"/>
        <v>10</v>
      </c>
      <c r="N3445" t="str">
        <f t="shared" si="215"/>
        <v>13</v>
      </c>
    </row>
    <row r="3446" spans="1:14" x14ac:dyDescent="0.3">
      <c r="A3446">
        <v>1</v>
      </c>
      <c r="B3446">
        <v>6</v>
      </c>
      <c r="C3446" s="1">
        <v>40691</v>
      </c>
      <c r="D3446" s="21" t="str">
        <f t="shared" si="212"/>
        <v>28-May-2011</v>
      </c>
      <c r="E3446" s="2">
        <v>0.4861111111111111</v>
      </c>
      <c r="F3446" s="1">
        <v>40691</v>
      </c>
      <c r="G3446" s="2">
        <v>0.68333333333333324</v>
      </c>
      <c r="H3446">
        <v>90</v>
      </c>
      <c r="I3446">
        <v>284</v>
      </c>
      <c r="J3446" t="s">
        <v>8</v>
      </c>
      <c r="K3446" t="s">
        <v>18</v>
      </c>
      <c r="L3446" t="str">
        <f t="shared" si="213"/>
        <v>Morning</v>
      </c>
      <c r="M3446" t="str">
        <f t="shared" si="214"/>
        <v>11</v>
      </c>
      <c r="N3446" t="str">
        <f t="shared" si="215"/>
        <v>16</v>
      </c>
    </row>
    <row r="3447" spans="1:14" x14ac:dyDescent="0.3">
      <c r="A3447">
        <v>1</v>
      </c>
      <c r="B3447">
        <v>5</v>
      </c>
      <c r="C3447" s="1">
        <v>40691</v>
      </c>
      <c r="D3447" s="21" t="str">
        <f t="shared" si="212"/>
        <v>28-May-2011</v>
      </c>
      <c r="E3447" s="2">
        <v>0.48888888888888887</v>
      </c>
      <c r="F3447" s="1">
        <v>40691</v>
      </c>
      <c r="G3447" s="2">
        <v>0.66527777777777775</v>
      </c>
      <c r="H3447">
        <v>90</v>
      </c>
      <c r="I3447">
        <v>254</v>
      </c>
      <c r="J3447" t="s">
        <v>8</v>
      </c>
      <c r="K3447" t="s">
        <v>18</v>
      </c>
      <c r="L3447" t="str">
        <f t="shared" si="213"/>
        <v>Morning</v>
      </c>
      <c r="M3447" t="str">
        <f t="shared" si="214"/>
        <v>11</v>
      </c>
      <c r="N3447" t="str">
        <f t="shared" si="215"/>
        <v>15</v>
      </c>
    </row>
    <row r="3448" spans="1:14" x14ac:dyDescent="0.3">
      <c r="A3448">
        <v>1</v>
      </c>
      <c r="B3448">
        <v>5</v>
      </c>
      <c r="C3448" s="1">
        <v>40691</v>
      </c>
      <c r="D3448" s="21" t="str">
        <f t="shared" si="212"/>
        <v>28-May-2011</v>
      </c>
      <c r="E3448" s="2">
        <v>0.51041666666666663</v>
      </c>
      <c r="F3448" s="1">
        <v>40691</v>
      </c>
      <c r="G3448" s="2">
        <v>0.54305555555555551</v>
      </c>
      <c r="H3448">
        <v>50</v>
      </c>
      <c r="I3448">
        <v>47</v>
      </c>
      <c r="J3448" t="s">
        <v>8</v>
      </c>
      <c r="K3448" t="s">
        <v>18</v>
      </c>
      <c r="L3448" t="str">
        <f t="shared" si="213"/>
        <v>Morning</v>
      </c>
      <c r="M3448" t="str">
        <f t="shared" si="214"/>
        <v>12</v>
      </c>
      <c r="N3448" t="str">
        <f t="shared" si="215"/>
        <v>13</v>
      </c>
    </row>
    <row r="3449" spans="1:14" x14ac:dyDescent="0.3">
      <c r="A3449">
        <v>1</v>
      </c>
      <c r="B3449">
        <v>5</v>
      </c>
      <c r="C3449" s="1">
        <v>40691</v>
      </c>
      <c r="D3449" s="21" t="str">
        <f t="shared" si="212"/>
        <v>28-May-2011</v>
      </c>
      <c r="E3449" s="2">
        <v>0.5229166666666667</v>
      </c>
      <c r="F3449" s="1">
        <v>40691</v>
      </c>
      <c r="G3449" s="2">
        <v>0.61249999999999993</v>
      </c>
      <c r="H3449">
        <v>50</v>
      </c>
      <c r="I3449">
        <v>129</v>
      </c>
      <c r="J3449" t="s">
        <v>8</v>
      </c>
      <c r="K3449" t="s">
        <v>18</v>
      </c>
      <c r="L3449" t="str">
        <f t="shared" si="213"/>
        <v>Morning</v>
      </c>
      <c r="M3449" t="str">
        <f t="shared" si="214"/>
        <v>12</v>
      </c>
      <c r="N3449" t="str">
        <f t="shared" si="215"/>
        <v>14</v>
      </c>
    </row>
    <row r="3450" spans="1:14" x14ac:dyDescent="0.3">
      <c r="A3450">
        <v>1</v>
      </c>
      <c r="B3450">
        <v>5</v>
      </c>
      <c r="C3450" s="1">
        <v>40691</v>
      </c>
      <c r="D3450" s="21" t="str">
        <f t="shared" si="212"/>
        <v>28-May-2011</v>
      </c>
      <c r="E3450" s="2">
        <v>0.53888888888888886</v>
      </c>
      <c r="F3450" s="1">
        <v>40691</v>
      </c>
      <c r="G3450" s="2">
        <v>0.60347222222222219</v>
      </c>
      <c r="H3450">
        <v>50</v>
      </c>
      <c r="I3450">
        <v>93</v>
      </c>
      <c r="J3450" t="s">
        <v>8</v>
      </c>
      <c r="K3450" t="s">
        <v>18</v>
      </c>
      <c r="L3450" t="str">
        <f t="shared" si="213"/>
        <v>Morning</v>
      </c>
      <c r="M3450" t="str">
        <f t="shared" si="214"/>
        <v>12</v>
      </c>
      <c r="N3450" t="str">
        <f t="shared" si="215"/>
        <v>14</v>
      </c>
    </row>
    <row r="3451" spans="1:14" x14ac:dyDescent="0.3">
      <c r="A3451">
        <v>1</v>
      </c>
      <c r="B3451">
        <v>6</v>
      </c>
      <c r="C3451" s="1">
        <v>40691</v>
      </c>
      <c r="D3451" s="21" t="str">
        <f t="shared" si="212"/>
        <v>28-May-2011</v>
      </c>
      <c r="E3451" s="2">
        <v>0.54722222222222217</v>
      </c>
      <c r="F3451" s="1">
        <v>40691</v>
      </c>
      <c r="G3451" s="2">
        <v>0.73125000000000007</v>
      </c>
      <c r="H3451">
        <v>90</v>
      </c>
      <c r="I3451">
        <v>265</v>
      </c>
      <c r="J3451" t="s">
        <v>8</v>
      </c>
      <c r="K3451" t="s">
        <v>18</v>
      </c>
      <c r="L3451" t="str">
        <f t="shared" si="213"/>
        <v>Morning</v>
      </c>
      <c r="M3451" t="str">
        <f t="shared" si="214"/>
        <v>13</v>
      </c>
      <c r="N3451" t="str">
        <f t="shared" si="215"/>
        <v>17</v>
      </c>
    </row>
    <row r="3452" spans="1:14" x14ac:dyDescent="0.3">
      <c r="A3452">
        <v>1</v>
      </c>
      <c r="B3452">
        <v>6</v>
      </c>
      <c r="C3452" s="1">
        <v>40691</v>
      </c>
      <c r="D3452" s="21" t="str">
        <f t="shared" si="212"/>
        <v>28-May-2011</v>
      </c>
      <c r="E3452" s="2">
        <v>0.56319444444444444</v>
      </c>
      <c r="F3452" s="1">
        <v>40691</v>
      </c>
      <c r="G3452" s="2">
        <v>0.69930555555555562</v>
      </c>
      <c r="H3452">
        <v>70</v>
      </c>
      <c r="I3452">
        <v>196</v>
      </c>
      <c r="J3452" t="s">
        <v>8</v>
      </c>
      <c r="K3452" t="s">
        <v>18</v>
      </c>
      <c r="L3452" t="str">
        <f t="shared" si="213"/>
        <v>Morning</v>
      </c>
      <c r="M3452" t="str">
        <f t="shared" si="214"/>
        <v>13</v>
      </c>
      <c r="N3452" t="str">
        <f t="shared" si="215"/>
        <v>16</v>
      </c>
    </row>
    <row r="3453" spans="1:14" x14ac:dyDescent="0.3">
      <c r="A3453">
        <v>1</v>
      </c>
      <c r="B3453">
        <v>8</v>
      </c>
      <c r="C3453" s="1">
        <v>40691</v>
      </c>
      <c r="D3453" s="21" t="str">
        <f t="shared" si="212"/>
        <v>28-May-2011</v>
      </c>
      <c r="E3453" s="2">
        <v>0.57013888888888886</v>
      </c>
      <c r="F3453" s="1">
        <v>40691</v>
      </c>
      <c r="G3453" s="2">
        <v>0.68402777777777779</v>
      </c>
      <c r="H3453">
        <v>50</v>
      </c>
      <c r="I3453">
        <v>164</v>
      </c>
      <c r="J3453" t="s">
        <v>8</v>
      </c>
      <c r="K3453" t="s">
        <v>18</v>
      </c>
      <c r="L3453" t="str">
        <f t="shared" si="213"/>
        <v>Morning</v>
      </c>
      <c r="M3453" t="str">
        <f t="shared" si="214"/>
        <v>13</v>
      </c>
      <c r="N3453" t="str">
        <f t="shared" si="215"/>
        <v>16</v>
      </c>
    </row>
    <row r="3454" spans="1:14" x14ac:dyDescent="0.3">
      <c r="A3454">
        <v>1</v>
      </c>
      <c r="B3454">
        <v>5</v>
      </c>
      <c r="C3454" s="1">
        <v>40691</v>
      </c>
      <c r="D3454" s="21" t="str">
        <f t="shared" si="212"/>
        <v>28-May-2011</v>
      </c>
      <c r="E3454" s="2">
        <v>0.59375</v>
      </c>
      <c r="F3454" s="1">
        <v>40691</v>
      </c>
      <c r="G3454" s="2">
        <v>0.64652777777777781</v>
      </c>
      <c r="H3454">
        <v>50</v>
      </c>
      <c r="I3454">
        <v>76</v>
      </c>
      <c r="J3454" t="s">
        <v>8</v>
      </c>
      <c r="K3454" t="s">
        <v>18</v>
      </c>
      <c r="L3454" t="str">
        <f t="shared" si="213"/>
        <v>Afternoon</v>
      </c>
      <c r="M3454" t="str">
        <f t="shared" si="214"/>
        <v>14</v>
      </c>
      <c r="N3454" t="str">
        <f t="shared" si="215"/>
        <v>15</v>
      </c>
    </row>
    <row r="3455" spans="1:14" x14ac:dyDescent="0.3">
      <c r="A3455">
        <v>1</v>
      </c>
      <c r="B3455">
        <v>6</v>
      </c>
      <c r="C3455" s="1">
        <v>40691</v>
      </c>
      <c r="D3455" s="21" t="str">
        <f t="shared" si="212"/>
        <v>28-May-2011</v>
      </c>
      <c r="E3455" s="2">
        <v>0.61041666666666672</v>
      </c>
      <c r="F3455" s="1">
        <v>40691</v>
      </c>
      <c r="G3455" s="2">
        <v>0.65138888888888891</v>
      </c>
      <c r="H3455">
        <v>50</v>
      </c>
      <c r="I3455">
        <v>59</v>
      </c>
      <c r="J3455" t="s">
        <v>8</v>
      </c>
      <c r="K3455" t="s">
        <v>18</v>
      </c>
      <c r="L3455" t="str">
        <f t="shared" si="213"/>
        <v>Afternoon</v>
      </c>
      <c r="M3455" t="str">
        <f t="shared" si="214"/>
        <v>14</v>
      </c>
      <c r="N3455" t="str">
        <f t="shared" si="215"/>
        <v>15</v>
      </c>
    </row>
    <row r="3456" spans="1:14" x14ac:dyDescent="0.3">
      <c r="A3456">
        <v>1</v>
      </c>
      <c r="B3456">
        <v>8</v>
      </c>
      <c r="C3456" s="1">
        <v>40691</v>
      </c>
      <c r="D3456" s="21" t="str">
        <f t="shared" si="212"/>
        <v>28-May-2011</v>
      </c>
      <c r="E3456" s="2">
        <v>0.61458333333333337</v>
      </c>
      <c r="F3456" s="1">
        <v>40691</v>
      </c>
      <c r="G3456" s="2">
        <v>0.69166666666666676</v>
      </c>
      <c r="H3456">
        <v>50</v>
      </c>
      <c r="I3456">
        <v>111</v>
      </c>
      <c r="J3456" t="s">
        <v>8</v>
      </c>
      <c r="K3456" t="s">
        <v>18</v>
      </c>
      <c r="L3456" t="str">
        <f t="shared" si="213"/>
        <v>Afternoon</v>
      </c>
      <c r="M3456" t="str">
        <f t="shared" si="214"/>
        <v>14</v>
      </c>
      <c r="N3456" t="str">
        <f t="shared" si="215"/>
        <v>16</v>
      </c>
    </row>
    <row r="3457" spans="1:14" x14ac:dyDescent="0.3">
      <c r="A3457">
        <v>1</v>
      </c>
      <c r="B3457">
        <v>6</v>
      </c>
      <c r="C3457" s="1">
        <v>40691</v>
      </c>
      <c r="D3457" s="21" t="str">
        <f t="shared" si="212"/>
        <v>28-May-2011</v>
      </c>
      <c r="E3457" s="2">
        <v>0.62152777777777779</v>
      </c>
      <c r="F3457" s="1">
        <v>40691</v>
      </c>
      <c r="G3457" s="2">
        <v>0.6875</v>
      </c>
      <c r="H3457">
        <v>50</v>
      </c>
      <c r="I3457">
        <v>95</v>
      </c>
      <c r="J3457" t="s">
        <v>8</v>
      </c>
      <c r="K3457" t="s">
        <v>18</v>
      </c>
      <c r="L3457" t="str">
        <f t="shared" si="213"/>
        <v>Afternoon</v>
      </c>
      <c r="M3457" t="str">
        <f t="shared" si="214"/>
        <v>14</v>
      </c>
      <c r="N3457" t="str">
        <f t="shared" si="215"/>
        <v>16</v>
      </c>
    </row>
    <row r="3458" spans="1:14" x14ac:dyDescent="0.3">
      <c r="A3458">
        <v>1</v>
      </c>
      <c r="B3458">
        <v>8</v>
      </c>
      <c r="C3458" s="1">
        <v>40691</v>
      </c>
      <c r="D3458" s="21" t="str">
        <f t="shared" si="212"/>
        <v>28-May-2011</v>
      </c>
      <c r="E3458" s="2">
        <v>0.66666666666666663</v>
      </c>
      <c r="F3458" s="1">
        <v>40691</v>
      </c>
      <c r="G3458" s="2">
        <v>0.8881944444444444</v>
      </c>
      <c r="H3458">
        <v>110</v>
      </c>
      <c r="I3458">
        <v>319</v>
      </c>
      <c r="J3458" t="s">
        <v>8</v>
      </c>
      <c r="K3458" t="s">
        <v>18</v>
      </c>
      <c r="L3458" t="str">
        <f t="shared" si="213"/>
        <v>Afternoon</v>
      </c>
      <c r="M3458" t="str">
        <f t="shared" si="214"/>
        <v>16</v>
      </c>
      <c r="N3458" t="str">
        <f t="shared" si="215"/>
        <v>21</v>
      </c>
    </row>
    <row r="3459" spans="1:14" x14ac:dyDescent="0.3">
      <c r="A3459">
        <v>1</v>
      </c>
      <c r="B3459">
        <v>5</v>
      </c>
      <c r="C3459" s="1">
        <v>40691</v>
      </c>
      <c r="D3459" s="21" t="str">
        <f t="shared" ref="D3459:D3522" si="216" xml:space="preserve"> TEXT(C3459, "dd-Mmm-yyyy")</f>
        <v>28-May-2011</v>
      </c>
      <c r="E3459" s="2">
        <v>0.67638888888888893</v>
      </c>
      <c r="F3459" s="1">
        <v>40691</v>
      </c>
      <c r="G3459" s="2">
        <v>0.79861111111111116</v>
      </c>
      <c r="H3459">
        <v>50</v>
      </c>
      <c r="I3459">
        <v>176</v>
      </c>
      <c r="J3459" t="s">
        <v>8</v>
      </c>
      <c r="K3459" t="s">
        <v>18</v>
      </c>
      <c r="L3459" t="str">
        <f t="shared" ref="L3459:L3522" si="217">IF(AND(E3459&gt;$T$6,E3459&lt;=$U$6),"Morning",IF(AND(E3459&gt;$U$6,E3459&lt;=$V$6),"Afternoon", IF(AND(E3459&gt;$V$6,E3459&lt;=$W$6),"Evening", "Night")))</f>
        <v>Afternoon</v>
      </c>
      <c r="M3459" t="str">
        <f t="shared" ref="M3459:M3522" si="218" xml:space="preserve"> TEXT(E3459, "H")</f>
        <v>16</v>
      </c>
      <c r="N3459" t="str">
        <f t="shared" ref="N3459:N3522" si="219" xml:space="preserve"> TEXT(G3459,"HH")</f>
        <v>19</v>
      </c>
    </row>
    <row r="3460" spans="1:14" x14ac:dyDescent="0.3">
      <c r="A3460">
        <v>1</v>
      </c>
      <c r="B3460">
        <v>6</v>
      </c>
      <c r="C3460" s="1">
        <v>40691</v>
      </c>
      <c r="D3460" s="21" t="str">
        <f t="shared" si="216"/>
        <v>28-May-2011</v>
      </c>
      <c r="E3460" s="2">
        <v>0.71597222222222223</v>
      </c>
      <c r="F3460" s="1">
        <v>40691</v>
      </c>
      <c r="G3460" s="2">
        <v>0.75624999999999998</v>
      </c>
      <c r="H3460">
        <v>50</v>
      </c>
      <c r="I3460">
        <v>58</v>
      </c>
      <c r="J3460" t="s">
        <v>8</v>
      </c>
      <c r="K3460" t="s">
        <v>18</v>
      </c>
      <c r="L3460" t="str">
        <f t="shared" si="217"/>
        <v>Afternoon</v>
      </c>
      <c r="M3460" t="str">
        <f t="shared" si="218"/>
        <v>17</v>
      </c>
      <c r="N3460" t="str">
        <f t="shared" si="219"/>
        <v>18</v>
      </c>
    </row>
    <row r="3461" spans="1:14" x14ac:dyDescent="0.3">
      <c r="A3461">
        <v>1</v>
      </c>
      <c r="B3461">
        <v>8</v>
      </c>
      <c r="C3461" s="1">
        <v>40691</v>
      </c>
      <c r="D3461" s="21" t="str">
        <f t="shared" si="216"/>
        <v>28-May-2011</v>
      </c>
      <c r="E3461" s="2">
        <v>0.72499999999999998</v>
      </c>
      <c r="F3461" s="1">
        <v>40691</v>
      </c>
      <c r="G3461" s="2">
        <v>0.90486111111111101</v>
      </c>
      <c r="H3461">
        <v>90</v>
      </c>
      <c r="I3461">
        <v>259</v>
      </c>
      <c r="J3461" t="s">
        <v>8</v>
      </c>
      <c r="K3461" t="s">
        <v>18</v>
      </c>
      <c r="L3461" t="str">
        <f t="shared" si="217"/>
        <v>Afternoon</v>
      </c>
      <c r="M3461" t="str">
        <f t="shared" si="218"/>
        <v>17</v>
      </c>
      <c r="N3461" t="str">
        <f t="shared" si="219"/>
        <v>21</v>
      </c>
    </row>
    <row r="3462" spans="1:14" x14ac:dyDescent="0.3">
      <c r="A3462">
        <v>1</v>
      </c>
      <c r="B3462">
        <v>6</v>
      </c>
      <c r="C3462" s="1">
        <v>40691</v>
      </c>
      <c r="D3462" s="21" t="str">
        <f t="shared" si="216"/>
        <v>28-May-2011</v>
      </c>
      <c r="E3462" s="2">
        <v>0.72569444444444453</v>
      </c>
      <c r="F3462" s="1">
        <v>40691</v>
      </c>
      <c r="G3462" s="2">
        <v>0.86805555555555547</v>
      </c>
      <c r="H3462">
        <v>70</v>
      </c>
      <c r="I3462">
        <v>205</v>
      </c>
      <c r="J3462" t="s">
        <v>8</v>
      </c>
      <c r="K3462" t="s">
        <v>18</v>
      </c>
      <c r="L3462" t="str">
        <f t="shared" si="217"/>
        <v>Afternoon</v>
      </c>
      <c r="M3462" t="str">
        <f t="shared" si="218"/>
        <v>17</v>
      </c>
      <c r="N3462" t="str">
        <f t="shared" si="219"/>
        <v>20</v>
      </c>
    </row>
    <row r="3463" spans="1:14" x14ac:dyDescent="0.3">
      <c r="A3463">
        <v>1</v>
      </c>
      <c r="B3463">
        <v>5</v>
      </c>
      <c r="C3463" s="1">
        <v>40691</v>
      </c>
      <c r="D3463" s="21" t="str">
        <f t="shared" si="216"/>
        <v>28-May-2011</v>
      </c>
      <c r="E3463" s="2">
        <v>0.76388888888888884</v>
      </c>
      <c r="F3463" s="1">
        <v>40691</v>
      </c>
      <c r="G3463" s="2">
        <v>0.84097222222222223</v>
      </c>
      <c r="H3463">
        <v>50</v>
      </c>
      <c r="I3463">
        <v>111</v>
      </c>
      <c r="J3463" t="s">
        <v>8</v>
      </c>
      <c r="K3463" t="s">
        <v>18</v>
      </c>
      <c r="L3463" t="str">
        <f t="shared" si="217"/>
        <v>Evening</v>
      </c>
      <c r="M3463" t="str">
        <f t="shared" si="218"/>
        <v>18</v>
      </c>
      <c r="N3463" t="str">
        <f t="shared" si="219"/>
        <v>20</v>
      </c>
    </row>
    <row r="3464" spans="1:14" x14ac:dyDescent="0.3">
      <c r="A3464">
        <v>1</v>
      </c>
      <c r="B3464">
        <v>6</v>
      </c>
      <c r="C3464" s="1">
        <v>40691</v>
      </c>
      <c r="D3464" s="21" t="str">
        <f t="shared" si="216"/>
        <v>28-May-2011</v>
      </c>
      <c r="E3464" s="2">
        <v>0.77361111111111114</v>
      </c>
      <c r="F3464" s="1">
        <v>40691</v>
      </c>
      <c r="G3464" s="2">
        <v>0.90694444444444444</v>
      </c>
      <c r="H3464">
        <v>70</v>
      </c>
      <c r="I3464">
        <v>192</v>
      </c>
      <c r="J3464" t="s">
        <v>8</v>
      </c>
      <c r="K3464" t="s">
        <v>18</v>
      </c>
      <c r="L3464" t="str">
        <f t="shared" si="217"/>
        <v>Evening</v>
      </c>
      <c r="M3464" t="str">
        <f t="shared" si="218"/>
        <v>18</v>
      </c>
      <c r="N3464" t="str">
        <f t="shared" si="219"/>
        <v>21</v>
      </c>
    </row>
    <row r="3465" spans="1:14" x14ac:dyDescent="0.3">
      <c r="A3465">
        <v>1</v>
      </c>
      <c r="B3465">
        <v>8</v>
      </c>
      <c r="C3465" s="1">
        <v>40691</v>
      </c>
      <c r="D3465" s="21" t="str">
        <f t="shared" si="216"/>
        <v>28-May-2011</v>
      </c>
      <c r="E3465" s="2">
        <v>0.77777777777777779</v>
      </c>
      <c r="F3465" s="1">
        <v>40691</v>
      </c>
      <c r="G3465" s="2">
        <v>0.81666666666666676</v>
      </c>
      <c r="H3465">
        <v>50</v>
      </c>
      <c r="I3465">
        <v>56</v>
      </c>
      <c r="J3465" t="s">
        <v>8</v>
      </c>
      <c r="K3465" t="s">
        <v>18</v>
      </c>
      <c r="L3465" t="str">
        <f t="shared" si="217"/>
        <v>Evening</v>
      </c>
      <c r="M3465" t="str">
        <f t="shared" si="218"/>
        <v>18</v>
      </c>
      <c r="N3465" t="str">
        <f t="shared" si="219"/>
        <v>19</v>
      </c>
    </row>
    <row r="3466" spans="1:14" x14ac:dyDescent="0.3">
      <c r="A3466">
        <v>1</v>
      </c>
      <c r="B3466">
        <v>5</v>
      </c>
      <c r="C3466" s="1">
        <v>40691</v>
      </c>
      <c r="D3466" s="21" t="str">
        <f t="shared" si="216"/>
        <v>28-May-2011</v>
      </c>
      <c r="E3466" s="2">
        <v>0.8027777777777777</v>
      </c>
      <c r="F3466" s="1">
        <v>40691</v>
      </c>
      <c r="G3466" s="2">
        <v>0.9868055555555556</v>
      </c>
      <c r="H3466">
        <v>90</v>
      </c>
      <c r="I3466">
        <v>265</v>
      </c>
      <c r="J3466" t="s">
        <v>8</v>
      </c>
      <c r="K3466" t="s">
        <v>18</v>
      </c>
      <c r="L3466" t="str">
        <f t="shared" si="217"/>
        <v>Evening</v>
      </c>
      <c r="M3466" t="str">
        <f t="shared" si="218"/>
        <v>19</v>
      </c>
      <c r="N3466" t="str">
        <f t="shared" si="219"/>
        <v>23</v>
      </c>
    </row>
    <row r="3467" spans="1:14" x14ac:dyDescent="0.3">
      <c r="A3467">
        <v>1</v>
      </c>
      <c r="B3467">
        <v>5</v>
      </c>
      <c r="C3467" s="1">
        <v>40691</v>
      </c>
      <c r="D3467" s="21" t="str">
        <f t="shared" si="216"/>
        <v>28-May-2011</v>
      </c>
      <c r="E3467" s="2">
        <v>0.8222222222222223</v>
      </c>
      <c r="F3467" s="1">
        <v>40691</v>
      </c>
      <c r="G3467" s="2">
        <v>0.94166666666666676</v>
      </c>
      <c r="H3467">
        <v>50</v>
      </c>
      <c r="I3467">
        <v>172</v>
      </c>
      <c r="J3467" t="s">
        <v>8</v>
      </c>
      <c r="K3467" t="s">
        <v>18</v>
      </c>
      <c r="L3467" t="str">
        <f t="shared" si="217"/>
        <v>Evening</v>
      </c>
      <c r="M3467" t="str">
        <f t="shared" si="218"/>
        <v>19</v>
      </c>
      <c r="N3467" t="str">
        <f t="shared" si="219"/>
        <v>22</v>
      </c>
    </row>
    <row r="3468" spans="1:14" x14ac:dyDescent="0.3">
      <c r="A3468">
        <v>1</v>
      </c>
      <c r="B3468">
        <v>5</v>
      </c>
      <c r="C3468" s="1">
        <v>40691</v>
      </c>
      <c r="D3468" s="21" t="str">
        <f t="shared" si="216"/>
        <v>28-May-2011</v>
      </c>
      <c r="E3468" s="2">
        <v>0.84722222222222221</v>
      </c>
      <c r="F3468" s="1">
        <v>40691</v>
      </c>
      <c r="G3468" s="2">
        <v>0.97777777777777775</v>
      </c>
      <c r="H3468">
        <v>70</v>
      </c>
      <c r="I3468">
        <v>188</v>
      </c>
      <c r="J3468" t="s">
        <v>8</v>
      </c>
      <c r="K3468" t="s">
        <v>18</v>
      </c>
      <c r="L3468" t="str">
        <f t="shared" si="217"/>
        <v>Evening</v>
      </c>
      <c r="M3468" t="str">
        <f t="shared" si="218"/>
        <v>20</v>
      </c>
      <c r="N3468" t="str">
        <f t="shared" si="219"/>
        <v>23</v>
      </c>
    </row>
    <row r="3469" spans="1:14" x14ac:dyDescent="0.3">
      <c r="A3469">
        <v>1</v>
      </c>
      <c r="B3469">
        <v>8</v>
      </c>
      <c r="C3469" s="1">
        <v>40691</v>
      </c>
      <c r="D3469" s="21" t="str">
        <f t="shared" si="216"/>
        <v>28-May-2011</v>
      </c>
      <c r="E3469" s="2">
        <v>0.89722222222222225</v>
      </c>
      <c r="F3469" s="1">
        <v>40691</v>
      </c>
      <c r="G3469" s="2">
        <v>0.9868055555555556</v>
      </c>
      <c r="H3469">
        <v>50</v>
      </c>
      <c r="I3469">
        <v>129</v>
      </c>
      <c r="J3469" t="s">
        <v>8</v>
      </c>
      <c r="K3469" t="s">
        <v>18</v>
      </c>
      <c r="L3469" t="str">
        <f t="shared" si="217"/>
        <v>Evening</v>
      </c>
      <c r="M3469" t="str">
        <f t="shared" si="218"/>
        <v>21</v>
      </c>
      <c r="N3469" t="str">
        <f t="shared" si="219"/>
        <v>23</v>
      </c>
    </row>
    <row r="3470" spans="1:14" x14ac:dyDescent="0.3">
      <c r="A3470">
        <v>1</v>
      </c>
      <c r="B3470">
        <v>6</v>
      </c>
      <c r="C3470" s="1">
        <v>40691</v>
      </c>
      <c r="D3470" s="21" t="str">
        <f t="shared" si="216"/>
        <v>28-May-2011</v>
      </c>
      <c r="E3470" s="2">
        <v>0.91805555555555562</v>
      </c>
      <c r="F3470" s="1">
        <v>40692</v>
      </c>
      <c r="G3470" s="2">
        <v>7.3611111111111113E-2</v>
      </c>
      <c r="H3470">
        <v>70</v>
      </c>
      <c r="I3470">
        <v>224</v>
      </c>
      <c r="J3470" t="s">
        <v>8</v>
      </c>
      <c r="K3470" t="s">
        <v>18</v>
      </c>
      <c r="L3470" t="str">
        <f t="shared" si="217"/>
        <v>Night</v>
      </c>
      <c r="M3470" t="str">
        <f t="shared" si="218"/>
        <v>22</v>
      </c>
      <c r="N3470" t="str">
        <f t="shared" si="219"/>
        <v>01</v>
      </c>
    </row>
    <row r="3471" spans="1:14" x14ac:dyDescent="0.3">
      <c r="A3471">
        <v>1</v>
      </c>
      <c r="B3471">
        <v>6</v>
      </c>
      <c r="C3471" s="1">
        <v>40691</v>
      </c>
      <c r="D3471" s="21" t="str">
        <f t="shared" si="216"/>
        <v>28-May-2011</v>
      </c>
      <c r="E3471" s="2">
        <v>0.93541666666666667</v>
      </c>
      <c r="F3471" s="1">
        <v>40692</v>
      </c>
      <c r="G3471" s="2">
        <v>4.1666666666666666E-3</v>
      </c>
      <c r="H3471">
        <v>50</v>
      </c>
      <c r="I3471">
        <v>99</v>
      </c>
      <c r="J3471" t="s">
        <v>8</v>
      </c>
      <c r="K3471" t="s">
        <v>18</v>
      </c>
      <c r="L3471" t="str">
        <f t="shared" si="217"/>
        <v>Night</v>
      </c>
      <c r="M3471" t="str">
        <f t="shared" si="218"/>
        <v>22</v>
      </c>
      <c r="N3471" t="str">
        <f t="shared" si="219"/>
        <v>00</v>
      </c>
    </row>
    <row r="3472" spans="1:14" x14ac:dyDescent="0.3">
      <c r="A3472">
        <v>1</v>
      </c>
      <c r="B3472">
        <v>6</v>
      </c>
      <c r="C3472" s="1">
        <v>40691</v>
      </c>
      <c r="D3472" s="21" t="str">
        <f t="shared" si="216"/>
        <v>28-May-2011</v>
      </c>
      <c r="E3472" s="2">
        <v>0.94791666666666663</v>
      </c>
      <c r="F3472" s="1">
        <v>40692</v>
      </c>
      <c r="G3472" s="2">
        <v>7.8472222222222221E-2</v>
      </c>
      <c r="H3472">
        <v>70</v>
      </c>
      <c r="I3472">
        <v>188</v>
      </c>
      <c r="J3472" t="s">
        <v>8</v>
      </c>
      <c r="K3472" t="s">
        <v>18</v>
      </c>
      <c r="L3472" t="str">
        <f t="shared" si="217"/>
        <v>Night</v>
      </c>
      <c r="M3472" t="str">
        <f t="shared" si="218"/>
        <v>22</v>
      </c>
      <c r="N3472" t="str">
        <f t="shared" si="219"/>
        <v>01</v>
      </c>
    </row>
    <row r="3473" spans="1:14" x14ac:dyDescent="0.3">
      <c r="A3473">
        <v>1</v>
      </c>
      <c r="B3473">
        <v>5</v>
      </c>
      <c r="C3473" s="1">
        <v>40692</v>
      </c>
      <c r="D3473" s="21" t="str">
        <f t="shared" si="216"/>
        <v>29-May-2011</v>
      </c>
      <c r="E3473" s="2">
        <v>0.48125000000000001</v>
      </c>
      <c r="F3473" s="1">
        <v>40692</v>
      </c>
      <c r="G3473" s="2">
        <v>0.62291666666666667</v>
      </c>
      <c r="H3473">
        <v>70</v>
      </c>
      <c r="I3473">
        <v>204</v>
      </c>
      <c r="J3473" t="s">
        <v>8</v>
      </c>
      <c r="K3473" t="s">
        <v>21</v>
      </c>
      <c r="L3473" t="str">
        <f t="shared" si="217"/>
        <v>Morning</v>
      </c>
      <c r="M3473" t="str">
        <f t="shared" si="218"/>
        <v>11</v>
      </c>
      <c r="N3473" t="str">
        <f t="shared" si="219"/>
        <v>14</v>
      </c>
    </row>
    <row r="3474" spans="1:14" x14ac:dyDescent="0.3">
      <c r="A3474">
        <v>1</v>
      </c>
      <c r="B3474">
        <v>6</v>
      </c>
      <c r="C3474" s="1">
        <v>40692</v>
      </c>
      <c r="D3474" s="21" t="str">
        <f t="shared" si="216"/>
        <v>29-May-2011</v>
      </c>
      <c r="E3474" s="2">
        <v>0.4861111111111111</v>
      </c>
      <c r="F3474" s="1">
        <v>40692</v>
      </c>
      <c r="G3474" s="2">
        <v>0.54722222222222217</v>
      </c>
      <c r="H3474">
        <v>50</v>
      </c>
      <c r="I3474">
        <v>88</v>
      </c>
      <c r="J3474" t="s">
        <v>8</v>
      </c>
      <c r="K3474" t="s">
        <v>21</v>
      </c>
      <c r="L3474" t="str">
        <f t="shared" si="217"/>
        <v>Morning</v>
      </c>
      <c r="M3474" t="str">
        <f t="shared" si="218"/>
        <v>11</v>
      </c>
      <c r="N3474" t="str">
        <f t="shared" si="219"/>
        <v>13</v>
      </c>
    </row>
    <row r="3475" spans="1:14" x14ac:dyDescent="0.3">
      <c r="A3475">
        <v>1</v>
      </c>
      <c r="B3475">
        <v>5</v>
      </c>
      <c r="C3475" s="1">
        <v>40692</v>
      </c>
      <c r="D3475" s="21" t="str">
        <f t="shared" si="216"/>
        <v>29-May-2011</v>
      </c>
      <c r="E3475" s="2">
        <v>0.49652777777777773</v>
      </c>
      <c r="F3475" s="1">
        <v>40692</v>
      </c>
      <c r="G3475" s="2">
        <v>0.63402777777777775</v>
      </c>
      <c r="H3475">
        <v>70</v>
      </c>
      <c r="I3475">
        <v>198</v>
      </c>
      <c r="J3475" t="s">
        <v>8</v>
      </c>
      <c r="K3475" t="s">
        <v>21</v>
      </c>
      <c r="L3475" t="str">
        <f t="shared" si="217"/>
        <v>Morning</v>
      </c>
      <c r="M3475" t="str">
        <f t="shared" si="218"/>
        <v>11</v>
      </c>
      <c r="N3475" t="str">
        <f t="shared" si="219"/>
        <v>15</v>
      </c>
    </row>
    <row r="3476" spans="1:14" x14ac:dyDescent="0.3">
      <c r="A3476">
        <v>1</v>
      </c>
      <c r="B3476">
        <v>6</v>
      </c>
      <c r="C3476" s="1">
        <v>40692</v>
      </c>
      <c r="D3476" s="21" t="str">
        <f t="shared" si="216"/>
        <v>29-May-2011</v>
      </c>
      <c r="E3476" s="2">
        <v>0.51388888888888895</v>
      </c>
      <c r="F3476" s="1">
        <v>40692</v>
      </c>
      <c r="G3476" s="2">
        <v>0.55902777777777779</v>
      </c>
      <c r="H3476">
        <v>50</v>
      </c>
      <c r="I3476">
        <v>65</v>
      </c>
      <c r="J3476" t="s">
        <v>8</v>
      </c>
      <c r="K3476" t="s">
        <v>21</v>
      </c>
      <c r="L3476" t="str">
        <f t="shared" si="217"/>
        <v>Morning</v>
      </c>
      <c r="M3476" t="str">
        <f t="shared" si="218"/>
        <v>12</v>
      </c>
      <c r="N3476" t="str">
        <f t="shared" si="219"/>
        <v>13</v>
      </c>
    </row>
    <row r="3477" spans="1:14" x14ac:dyDescent="0.3">
      <c r="A3477">
        <v>1</v>
      </c>
      <c r="B3477">
        <v>6</v>
      </c>
      <c r="C3477" s="1">
        <v>40692</v>
      </c>
      <c r="D3477" s="21" t="str">
        <f t="shared" si="216"/>
        <v>29-May-2011</v>
      </c>
      <c r="E3477" s="2">
        <v>0.52847222222222223</v>
      </c>
      <c r="F3477" s="1">
        <v>40692</v>
      </c>
      <c r="G3477" s="2">
        <v>0.63750000000000007</v>
      </c>
      <c r="H3477">
        <v>50</v>
      </c>
      <c r="I3477">
        <v>157</v>
      </c>
      <c r="J3477" t="s">
        <v>8</v>
      </c>
      <c r="K3477" t="s">
        <v>21</v>
      </c>
      <c r="L3477" t="str">
        <f t="shared" si="217"/>
        <v>Morning</v>
      </c>
      <c r="M3477" t="str">
        <f t="shared" si="218"/>
        <v>12</v>
      </c>
      <c r="N3477" t="str">
        <f t="shared" si="219"/>
        <v>15</v>
      </c>
    </row>
    <row r="3478" spans="1:14" x14ac:dyDescent="0.3">
      <c r="A3478">
        <v>1</v>
      </c>
      <c r="B3478">
        <v>6</v>
      </c>
      <c r="C3478" s="1">
        <v>40692</v>
      </c>
      <c r="D3478" s="21" t="str">
        <f t="shared" si="216"/>
        <v>29-May-2011</v>
      </c>
      <c r="E3478" s="2">
        <v>0.53472222222222221</v>
      </c>
      <c r="F3478" s="1">
        <v>40692</v>
      </c>
      <c r="G3478" s="2">
        <v>0.65416666666666667</v>
      </c>
      <c r="H3478">
        <v>50</v>
      </c>
      <c r="I3478">
        <v>172</v>
      </c>
      <c r="J3478" t="s">
        <v>8</v>
      </c>
      <c r="K3478" t="s">
        <v>21</v>
      </c>
      <c r="L3478" t="str">
        <f t="shared" si="217"/>
        <v>Morning</v>
      </c>
      <c r="M3478" t="str">
        <f t="shared" si="218"/>
        <v>12</v>
      </c>
      <c r="N3478" t="str">
        <f t="shared" si="219"/>
        <v>15</v>
      </c>
    </row>
    <row r="3479" spans="1:14" x14ac:dyDescent="0.3">
      <c r="A3479">
        <v>1</v>
      </c>
      <c r="B3479">
        <v>6</v>
      </c>
      <c r="C3479" s="1">
        <v>40692</v>
      </c>
      <c r="D3479" s="21" t="str">
        <f t="shared" si="216"/>
        <v>29-May-2011</v>
      </c>
      <c r="E3479" s="2">
        <v>0.54305555555555551</v>
      </c>
      <c r="F3479" s="1">
        <v>40692</v>
      </c>
      <c r="G3479" s="2">
        <v>0.58819444444444446</v>
      </c>
      <c r="H3479">
        <v>50</v>
      </c>
      <c r="I3479">
        <v>65</v>
      </c>
      <c r="J3479" t="s">
        <v>8</v>
      </c>
      <c r="K3479" t="s">
        <v>21</v>
      </c>
      <c r="L3479" t="str">
        <f t="shared" si="217"/>
        <v>Morning</v>
      </c>
      <c r="M3479" t="str">
        <f t="shared" si="218"/>
        <v>13</v>
      </c>
      <c r="N3479" t="str">
        <f t="shared" si="219"/>
        <v>14</v>
      </c>
    </row>
    <row r="3480" spans="1:14" x14ac:dyDescent="0.3">
      <c r="A3480">
        <v>1</v>
      </c>
      <c r="B3480">
        <v>6</v>
      </c>
      <c r="C3480" s="1">
        <v>40692</v>
      </c>
      <c r="D3480" s="21" t="str">
        <f t="shared" si="216"/>
        <v>29-May-2011</v>
      </c>
      <c r="E3480" s="2">
        <v>0.54861111111111105</v>
      </c>
      <c r="F3480" s="1">
        <v>40692</v>
      </c>
      <c r="G3480" s="2">
        <v>0.56111111111111112</v>
      </c>
      <c r="H3480">
        <v>50</v>
      </c>
      <c r="I3480">
        <v>18</v>
      </c>
      <c r="J3480" t="s">
        <v>8</v>
      </c>
      <c r="K3480" t="s">
        <v>21</v>
      </c>
      <c r="L3480" t="str">
        <f t="shared" si="217"/>
        <v>Morning</v>
      </c>
      <c r="M3480" t="str">
        <f t="shared" si="218"/>
        <v>13</v>
      </c>
      <c r="N3480" t="str">
        <f t="shared" si="219"/>
        <v>13</v>
      </c>
    </row>
    <row r="3481" spans="1:14" x14ac:dyDescent="0.3">
      <c r="A3481">
        <v>1</v>
      </c>
      <c r="B3481">
        <v>6</v>
      </c>
      <c r="C3481" s="1">
        <v>40692</v>
      </c>
      <c r="D3481" s="21" t="str">
        <f t="shared" si="216"/>
        <v>29-May-2011</v>
      </c>
      <c r="E3481" s="2">
        <v>0.56388888888888888</v>
      </c>
      <c r="F3481" s="1">
        <v>40692</v>
      </c>
      <c r="G3481" s="2">
        <v>0.62430555555555556</v>
      </c>
      <c r="H3481">
        <v>50</v>
      </c>
      <c r="I3481">
        <v>87</v>
      </c>
      <c r="J3481" t="s">
        <v>8</v>
      </c>
      <c r="K3481" t="s">
        <v>21</v>
      </c>
      <c r="L3481" t="str">
        <f t="shared" si="217"/>
        <v>Morning</v>
      </c>
      <c r="M3481" t="str">
        <f t="shared" si="218"/>
        <v>13</v>
      </c>
      <c r="N3481" t="str">
        <f t="shared" si="219"/>
        <v>14</v>
      </c>
    </row>
    <row r="3482" spans="1:14" x14ac:dyDescent="0.3">
      <c r="A3482">
        <v>1</v>
      </c>
      <c r="B3482">
        <v>6</v>
      </c>
      <c r="C3482" s="1">
        <v>40692</v>
      </c>
      <c r="D3482" s="21" t="str">
        <f t="shared" si="216"/>
        <v>29-May-2011</v>
      </c>
      <c r="E3482" s="2">
        <v>0.57916666666666672</v>
      </c>
      <c r="F3482" s="1">
        <v>40692</v>
      </c>
      <c r="G3482" s="2">
        <v>0.62222222222222223</v>
      </c>
      <c r="H3482">
        <v>50</v>
      </c>
      <c r="I3482">
        <v>62</v>
      </c>
      <c r="J3482" t="s">
        <v>8</v>
      </c>
      <c r="K3482" t="s">
        <v>21</v>
      </c>
      <c r="L3482" t="str">
        <f t="shared" si="217"/>
        <v>Morning</v>
      </c>
      <c r="M3482" t="str">
        <f t="shared" si="218"/>
        <v>13</v>
      </c>
      <c r="N3482" t="str">
        <f t="shared" si="219"/>
        <v>14</v>
      </c>
    </row>
    <row r="3483" spans="1:14" x14ac:dyDescent="0.3">
      <c r="A3483">
        <v>1</v>
      </c>
      <c r="B3483">
        <v>8</v>
      </c>
      <c r="C3483" s="1">
        <v>40692</v>
      </c>
      <c r="D3483" s="21" t="str">
        <f t="shared" si="216"/>
        <v>29-May-2011</v>
      </c>
      <c r="E3483" s="2">
        <v>0.59722222222222221</v>
      </c>
      <c r="F3483" s="1">
        <v>40692</v>
      </c>
      <c r="G3483" s="2">
        <v>0.68541666666666667</v>
      </c>
      <c r="H3483">
        <v>50</v>
      </c>
      <c r="I3483">
        <v>127</v>
      </c>
      <c r="J3483" t="s">
        <v>8</v>
      </c>
      <c r="K3483" t="s">
        <v>21</v>
      </c>
      <c r="L3483" t="str">
        <f t="shared" si="217"/>
        <v>Afternoon</v>
      </c>
      <c r="M3483" t="str">
        <f t="shared" si="218"/>
        <v>14</v>
      </c>
      <c r="N3483" t="str">
        <f t="shared" si="219"/>
        <v>16</v>
      </c>
    </row>
    <row r="3484" spans="1:14" x14ac:dyDescent="0.3">
      <c r="A3484">
        <v>1</v>
      </c>
      <c r="B3484">
        <v>5</v>
      </c>
      <c r="C3484" s="1">
        <v>40692</v>
      </c>
      <c r="D3484" s="21" t="str">
        <f t="shared" si="216"/>
        <v>29-May-2011</v>
      </c>
      <c r="E3484" s="2">
        <v>0.64583333333333337</v>
      </c>
      <c r="F3484" s="1">
        <v>40692</v>
      </c>
      <c r="G3484" s="2">
        <v>0.73125000000000007</v>
      </c>
      <c r="H3484">
        <v>50</v>
      </c>
      <c r="I3484">
        <v>123</v>
      </c>
      <c r="J3484" t="s">
        <v>8</v>
      </c>
      <c r="K3484" t="s">
        <v>21</v>
      </c>
      <c r="L3484" t="str">
        <f t="shared" si="217"/>
        <v>Afternoon</v>
      </c>
      <c r="M3484" t="str">
        <f t="shared" si="218"/>
        <v>15</v>
      </c>
      <c r="N3484" t="str">
        <f t="shared" si="219"/>
        <v>17</v>
      </c>
    </row>
    <row r="3485" spans="1:14" x14ac:dyDescent="0.3">
      <c r="A3485">
        <v>1</v>
      </c>
      <c r="B3485">
        <v>5</v>
      </c>
      <c r="C3485" s="1">
        <v>40692</v>
      </c>
      <c r="D3485" s="21" t="str">
        <f t="shared" si="216"/>
        <v>29-May-2011</v>
      </c>
      <c r="E3485" s="2">
        <v>0.65833333333333333</v>
      </c>
      <c r="F3485" s="1">
        <v>40692</v>
      </c>
      <c r="G3485" s="2">
        <v>0.76111111111111107</v>
      </c>
      <c r="H3485">
        <v>50</v>
      </c>
      <c r="I3485">
        <v>148</v>
      </c>
      <c r="J3485" t="s">
        <v>8</v>
      </c>
      <c r="K3485" t="s">
        <v>21</v>
      </c>
      <c r="L3485" t="str">
        <f t="shared" si="217"/>
        <v>Afternoon</v>
      </c>
      <c r="M3485" t="str">
        <f t="shared" si="218"/>
        <v>15</v>
      </c>
      <c r="N3485" t="str">
        <f t="shared" si="219"/>
        <v>18</v>
      </c>
    </row>
    <row r="3486" spans="1:14" x14ac:dyDescent="0.3">
      <c r="A3486">
        <v>1</v>
      </c>
      <c r="B3486">
        <v>5</v>
      </c>
      <c r="C3486" s="1">
        <v>40692</v>
      </c>
      <c r="D3486" s="21" t="str">
        <f t="shared" si="216"/>
        <v>29-May-2011</v>
      </c>
      <c r="E3486" s="2">
        <v>0.69166666666666676</v>
      </c>
      <c r="F3486" s="1">
        <v>40692</v>
      </c>
      <c r="G3486" s="2">
        <v>0.8256944444444444</v>
      </c>
      <c r="H3486">
        <v>70</v>
      </c>
      <c r="I3486">
        <v>193</v>
      </c>
      <c r="J3486" t="s">
        <v>8</v>
      </c>
      <c r="K3486" t="s">
        <v>21</v>
      </c>
      <c r="L3486" t="str">
        <f t="shared" si="217"/>
        <v>Afternoon</v>
      </c>
      <c r="M3486" t="str">
        <f t="shared" si="218"/>
        <v>16</v>
      </c>
      <c r="N3486" t="str">
        <f t="shared" si="219"/>
        <v>19</v>
      </c>
    </row>
    <row r="3487" spans="1:14" x14ac:dyDescent="0.3">
      <c r="A3487">
        <v>1</v>
      </c>
      <c r="B3487">
        <v>6</v>
      </c>
      <c r="C3487" s="1">
        <v>40692</v>
      </c>
      <c r="D3487" s="21" t="str">
        <f t="shared" si="216"/>
        <v>29-May-2011</v>
      </c>
      <c r="E3487" s="2">
        <v>0.7104166666666667</v>
      </c>
      <c r="F3487" s="1">
        <v>40692</v>
      </c>
      <c r="G3487" s="2">
        <v>0.7993055555555556</v>
      </c>
      <c r="H3487">
        <v>50</v>
      </c>
      <c r="I3487">
        <v>128</v>
      </c>
      <c r="J3487" t="s">
        <v>8</v>
      </c>
      <c r="K3487" t="s">
        <v>21</v>
      </c>
      <c r="L3487" t="str">
        <f t="shared" si="217"/>
        <v>Afternoon</v>
      </c>
      <c r="M3487" t="str">
        <f t="shared" si="218"/>
        <v>17</v>
      </c>
      <c r="N3487" t="str">
        <f t="shared" si="219"/>
        <v>19</v>
      </c>
    </row>
    <row r="3488" spans="1:14" x14ac:dyDescent="0.3">
      <c r="A3488">
        <v>1</v>
      </c>
      <c r="B3488">
        <v>6</v>
      </c>
      <c r="C3488" s="1">
        <v>40692</v>
      </c>
      <c r="D3488" s="21" t="str">
        <f t="shared" si="216"/>
        <v>29-May-2011</v>
      </c>
      <c r="E3488" s="2">
        <v>0.71458333333333324</v>
      </c>
      <c r="F3488" s="1">
        <v>40692</v>
      </c>
      <c r="G3488" s="2">
        <v>0.7895833333333333</v>
      </c>
      <c r="H3488">
        <v>50</v>
      </c>
      <c r="I3488">
        <v>108</v>
      </c>
      <c r="J3488" t="s">
        <v>8</v>
      </c>
      <c r="K3488" t="s">
        <v>21</v>
      </c>
      <c r="L3488" t="str">
        <f t="shared" si="217"/>
        <v>Afternoon</v>
      </c>
      <c r="M3488" t="str">
        <f t="shared" si="218"/>
        <v>17</v>
      </c>
      <c r="N3488" t="str">
        <f t="shared" si="219"/>
        <v>18</v>
      </c>
    </row>
    <row r="3489" spans="1:14" x14ac:dyDescent="0.3">
      <c r="A3489">
        <v>1</v>
      </c>
      <c r="B3489">
        <v>5</v>
      </c>
      <c r="C3489" s="1">
        <v>40692</v>
      </c>
      <c r="D3489" s="21" t="str">
        <f t="shared" si="216"/>
        <v>29-May-2011</v>
      </c>
      <c r="E3489" s="2">
        <v>0.72152777777777777</v>
      </c>
      <c r="F3489" s="1">
        <v>40692</v>
      </c>
      <c r="G3489" s="2">
        <v>0.8340277777777777</v>
      </c>
      <c r="H3489">
        <v>50</v>
      </c>
      <c r="I3489">
        <v>162</v>
      </c>
      <c r="J3489" t="s">
        <v>8</v>
      </c>
      <c r="K3489" t="s">
        <v>21</v>
      </c>
      <c r="L3489" t="str">
        <f t="shared" si="217"/>
        <v>Afternoon</v>
      </c>
      <c r="M3489" t="str">
        <f t="shared" si="218"/>
        <v>17</v>
      </c>
      <c r="N3489" t="str">
        <f t="shared" si="219"/>
        <v>20</v>
      </c>
    </row>
    <row r="3490" spans="1:14" x14ac:dyDescent="0.3">
      <c r="A3490">
        <v>1</v>
      </c>
      <c r="B3490">
        <v>5</v>
      </c>
      <c r="C3490" s="1">
        <v>40692</v>
      </c>
      <c r="D3490" s="21" t="str">
        <f t="shared" si="216"/>
        <v>29-May-2011</v>
      </c>
      <c r="E3490" s="2">
        <v>0.72916666666666663</v>
      </c>
      <c r="F3490" s="1">
        <v>40692</v>
      </c>
      <c r="G3490" s="2">
        <v>0.81458333333333333</v>
      </c>
      <c r="H3490">
        <v>50</v>
      </c>
      <c r="I3490">
        <v>123</v>
      </c>
      <c r="J3490" t="s">
        <v>8</v>
      </c>
      <c r="K3490" t="s">
        <v>21</v>
      </c>
      <c r="L3490" t="str">
        <f t="shared" si="217"/>
        <v>Afternoon</v>
      </c>
      <c r="M3490" t="str">
        <f t="shared" si="218"/>
        <v>17</v>
      </c>
      <c r="N3490" t="str">
        <f t="shared" si="219"/>
        <v>19</v>
      </c>
    </row>
    <row r="3491" spans="1:14" x14ac:dyDescent="0.3">
      <c r="A3491">
        <v>1</v>
      </c>
      <c r="B3491">
        <v>8</v>
      </c>
      <c r="C3491" s="1">
        <v>40692</v>
      </c>
      <c r="D3491" s="21" t="str">
        <f t="shared" si="216"/>
        <v>29-May-2011</v>
      </c>
      <c r="E3491" s="2">
        <v>0.73888888888888893</v>
      </c>
      <c r="F3491" s="1">
        <v>40692</v>
      </c>
      <c r="G3491" s="2">
        <v>0.82986111111111116</v>
      </c>
      <c r="H3491">
        <v>50</v>
      </c>
      <c r="I3491">
        <v>131</v>
      </c>
      <c r="J3491" t="s">
        <v>8</v>
      </c>
      <c r="K3491" t="s">
        <v>21</v>
      </c>
      <c r="L3491" t="str">
        <f t="shared" si="217"/>
        <v>Afternoon</v>
      </c>
      <c r="M3491" t="str">
        <f t="shared" si="218"/>
        <v>17</v>
      </c>
      <c r="N3491" t="str">
        <f t="shared" si="219"/>
        <v>19</v>
      </c>
    </row>
    <row r="3492" spans="1:14" x14ac:dyDescent="0.3">
      <c r="A3492">
        <v>1</v>
      </c>
      <c r="B3492">
        <v>5</v>
      </c>
      <c r="C3492" s="1">
        <v>40692</v>
      </c>
      <c r="D3492" s="21" t="str">
        <f t="shared" si="216"/>
        <v>29-May-2011</v>
      </c>
      <c r="E3492" s="2">
        <v>0.7715277777777777</v>
      </c>
      <c r="F3492" s="1">
        <v>40692</v>
      </c>
      <c r="G3492" s="2">
        <v>0.91319444444444453</v>
      </c>
      <c r="H3492">
        <v>70</v>
      </c>
      <c r="I3492">
        <v>204</v>
      </c>
      <c r="J3492" t="s">
        <v>8</v>
      </c>
      <c r="K3492" t="s">
        <v>21</v>
      </c>
      <c r="L3492" t="str">
        <f t="shared" si="217"/>
        <v>Evening</v>
      </c>
      <c r="M3492" t="str">
        <f t="shared" si="218"/>
        <v>18</v>
      </c>
      <c r="N3492" t="str">
        <f t="shared" si="219"/>
        <v>21</v>
      </c>
    </row>
    <row r="3493" spans="1:14" x14ac:dyDescent="0.3">
      <c r="A3493">
        <v>1</v>
      </c>
      <c r="B3493">
        <v>6</v>
      </c>
      <c r="C3493" s="1">
        <v>40692</v>
      </c>
      <c r="D3493" s="21" t="str">
        <f t="shared" si="216"/>
        <v>29-May-2011</v>
      </c>
      <c r="E3493" s="2">
        <v>0.8041666666666667</v>
      </c>
      <c r="F3493" s="1">
        <v>40692</v>
      </c>
      <c r="G3493" s="2">
        <v>0.8569444444444444</v>
      </c>
      <c r="H3493">
        <v>50</v>
      </c>
      <c r="I3493">
        <v>76</v>
      </c>
      <c r="J3493" t="s">
        <v>8</v>
      </c>
      <c r="K3493" t="s">
        <v>21</v>
      </c>
      <c r="L3493" t="str">
        <f t="shared" si="217"/>
        <v>Evening</v>
      </c>
      <c r="M3493" t="str">
        <f t="shared" si="218"/>
        <v>19</v>
      </c>
      <c r="N3493" t="str">
        <f t="shared" si="219"/>
        <v>20</v>
      </c>
    </row>
    <row r="3494" spans="1:14" x14ac:dyDescent="0.3">
      <c r="A3494">
        <v>1</v>
      </c>
      <c r="B3494">
        <v>5</v>
      </c>
      <c r="C3494" s="1">
        <v>40692</v>
      </c>
      <c r="D3494" s="21" t="str">
        <f t="shared" si="216"/>
        <v>29-May-2011</v>
      </c>
      <c r="E3494" s="2">
        <v>0.80625000000000002</v>
      </c>
      <c r="F3494" s="1">
        <v>40692</v>
      </c>
      <c r="G3494" s="2">
        <v>0.85902777777777783</v>
      </c>
      <c r="H3494">
        <v>50</v>
      </c>
      <c r="I3494">
        <v>76</v>
      </c>
      <c r="J3494" t="s">
        <v>8</v>
      </c>
      <c r="K3494" t="s">
        <v>21</v>
      </c>
      <c r="L3494" t="str">
        <f t="shared" si="217"/>
        <v>Evening</v>
      </c>
      <c r="M3494" t="str">
        <f t="shared" si="218"/>
        <v>19</v>
      </c>
      <c r="N3494" t="str">
        <f t="shared" si="219"/>
        <v>20</v>
      </c>
    </row>
    <row r="3495" spans="1:14" x14ac:dyDescent="0.3">
      <c r="A3495">
        <v>1</v>
      </c>
      <c r="B3495">
        <v>5</v>
      </c>
      <c r="C3495" s="1">
        <v>40692</v>
      </c>
      <c r="D3495" s="21" t="str">
        <f t="shared" si="216"/>
        <v>29-May-2011</v>
      </c>
      <c r="E3495" s="2">
        <v>0.81666666666666676</v>
      </c>
      <c r="F3495" s="1">
        <v>40692</v>
      </c>
      <c r="G3495" s="2">
        <v>0.96736111111111101</v>
      </c>
      <c r="H3495">
        <v>70</v>
      </c>
      <c r="I3495">
        <v>217</v>
      </c>
      <c r="J3495" t="s">
        <v>8</v>
      </c>
      <c r="K3495" t="s">
        <v>21</v>
      </c>
      <c r="L3495" t="str">
        <f t="shared" si="217"/>
        <v>Evening</v>
      </c>
      <c r="M3495" t="str">
        <f t="shared" si="218"/>
        <v>19</v>
      </c>
      <c r="N3495" t="str">
        <f t="shared" si="219"/>
        <v>23</v>
      </c>
    </row>
    <row r="3496" spans="1:14" x14ac:dyDescent="0.3">
      <c r="A3496">
        <v>1</v>
      </c>
      <c r="B3496">
        <v>8</v>
      </c>
      <c r="C3496" s="1">
        <v>40692</v>
      </c>
      <c r="D3496" s="21" t="str">
        <f t="shared" si="216"/>
        <v>29-May-2011</v>
      </c>
      <c r="E3496" s="2">
        <v>0.81944444444444453</v>
      </c>
      <c r="F3496" s="1">
        <v>40692</v>
      </c>
      <c r="G3496" s="2">
        <v>0.9194444444444444</v>
      </c>
      <c r="H3496">
        <v>50</v>
      </c>
      <c r="I3496">
        <v>144</v>
      </c>
      <c r="J3496" t="s">
        <v>8</v>
      </c>
      <c r="K3496" t="s">
        <v>21</v>
      </c>
      <c r="L3496" t="str">
        <f t="shared" si="217"/>
        <v>Evening</v>
      </c>
      <c r="M3496" t="str">
        <f t="shared" si="218"/>
        <v>19</v>
      </c>
      <c r="N3496" t="str">
        <f t="shared" si="219"/>
        <v>22</v>
      </c>
    </row>
    <row r="3497" spans="1:14" x14ac:dyDescent="0.3">
      <c r="A3497">
        <v>1</v>
      </c>
      <c r="B3497">
        <v>8</v>
      </c>
      <c r="C3497" s="1">
        <v>40692</v>
      </c>
      <c r="D3497" s="21" t="str">
        <f t="shared" si="216"/>
        <v>29-May-2011</v>
      </c>
      <c r="E3497" s="2">
        <v>0.82500000000000007</v>
      </c>
      <c r="F3497" s="1">
        <v>40692</v>
      </c>
      <c r="G3497" s="2">
        <v>0.92638888888888893</v>
      </c>
      <c r="H3497">
        <v>50</v>
      </c>
      <c r="I3497">
        <v>146</v>
      </c>
      <c r="J3497" t="s">
        <v>8</v>
      </c>
      <c r="K3497" t="s">
        <v>21</v>
      </c>
      <c r="L3497" t="str">
        <f t="shared" si="217"/>
        <v>Evening</v>
      </c>
      <c r="M3497" t="str">
        <f t="shared" si="218"/>
        <v>19</v>
      </c>
      <c r="N3497" t="str">
        <f t="shared" si="219"/>
        <v>22</v>
      </c>
    </row>
    <row r="3498" spans="1:14" x14ac:dyDescent="0.3">
      <c r="A3498">
        <v>1</v>
      </c>
      <c r="B3498">
        <v>5</v>
      </c>
      <c r="C3498" s="1">
        <v>40692</v>
      </c>
      <c r="D3498" s="21" t="str">
        <f t="shared" si="216"/>
        <v>29-May-2011</v>
      </c>
      <c r="E3498" s="2">
        <v>0.86319444444444438</v>
      </c>
      <c r="F3498" s="1">
        <v>40692</v>
      </c>
      <c r="G3498" s="2">
        <v>0.90138888888888891</v>
      </c>
      <c r="H3498">
        <v>50</v>
      </c>
      <c r="I3498">
        <v>55</v>
      </c>
      <c r="J3498" t="s">
        <v>8</v>
      </c>
      <c r="K3498" t="s">
        <v>21</v>
      </c>
      <c r="L3498" t="str">
        <f t="shared" si="217"/>
        <v>Evening</v>
      </c>
      <c r="M3498" t="str">
        <f t="shared" si="218"/>
        <v>20</v>
      </c>
      <c r="N3498" t="str">
        <f t="shared" si="219"/>
        <v>21</v>
      </c>
    </row>
    <row r="3499" spans="1:14" x14ac:dyDescent="0.3">
      <c r="A3499">
        <v>1</v>
      </c>
      <c r="B3499">
        <v>6</v>
      </c>
      <c r="C3499" s="1">
        <v>40692</v>
      </c>
      <c r="D3499" s="21" t="str">
        <f t="shared" si="216"/>
        <v>29-May-2011</v>
      </c>
      <c r="E3499" s="2">
        <v>0.86388888888888893</v>
      </c>
      <c r="F3499" s="1">
        <v>40692</v>
      </c>
      <c r="G3499" s="2">
        <v>0.90138888888888891</v>
      </c>
      <c r="H3499">
        <v>50</v>
      </c>
      <c r="I3499">
        <v>54</v>
      </c>
      <c r="J3499" t="s">
        <v>8</v>
      </c>
      <c r="K3499" t="s">
        <v>21</v>
      </c>
      <c r="L3499" t="str">
        <f t="shared" si="217"/>
        <v>Evening</v>
      </c>
      <c r="M3499" t="str">
        <f t="shared" si="218"/>
        <v>20</v>
      </c>
      <c r="N3499" t="str">
        <f t="shared" si="219"/>
        <v>21</v>
      </c>
    </row>
    <row r="3500" spans="1:14" x14ac:dyDescent="0.3">
      <c r="A3500">
        <v>1</v>
      </c>
      <c r="B3500">
        <v>8</v>
      </c>
      <c r="C3500" s="1">
        <v>40692</v>
      </c>
      <c r="D3500" s="21" t="str">
        <f t="shared" si="216"/>
        <v>29-May-2011</v>
      </c>
      <c r="E3500" s="2">
        <v>0.89861111111111114</v>
      </c>
      <c r="F3500" s="1">
        <v>40692</v>
      </c>
      <c r="G3500" s="2">
        <v>0.96250000000000002</v>
      </c>
      <c r="H3500">
        <v>50</v>
      </c>
      <c r="I3500">
        <v>92</v>
      </c>
      <c r="J3500" t="s">
        <v>8</v>
      </c>
      <c r="K3500" t="s">
        <v>21</v>
      </c>
      <c r="L3500" t="str">
        <f t="shared" si="217"/>
        <v>Evening</v>
      </c>
      <c r="M3500" t="str">
        <f t="shared" si="218"/>
        <v>21</v>
      </c>
      <c r="N3500" t="str">
        <f t="shared" si="219"/>
        <v>23</v>
      </c>
    </row>
    <row r="3501" spans="1:14" x14ac:dyDescent="0.3">
      <c r="A3501">
        <v>1</v>
      </c>
      <c r="B3501">
        <v>6</v>
      </c>
      <c r="C3501" s="1">
        <v>40692</v>
      </c>
      <c r="D3501" s="21" t="str">
        <f t="shared" si="216"/>
        <v>29-May-2011</v>
      </c>
      <c r="E3501" s="2">
        <v>0.92152777777777783</v>
      </c>
      <c r="F3501" s="1">
        <v>40692</v>
      </c>
      <c r="G3501" s="2">
        <v>0.9784722222222223</v>
      </c>
      <c r="H3501">
        <v>50</v>
      </c>
      <c r="I3501">
        <v>82</v>
      </c>
      <c r="J3501" t="s">
        <v>8</v>
      </c>
      <c r="K3501" t="s">
        <v>21</v>
      </c>
      <c r="L3501" t="str">
        <f t="shared" si="217"/>
        <v>Night</v>
      </c>
      <c r="M3501" t="str">
        <f t="shared" si="218"/>
        <v>22</v>
      </c>
      <c r="N3501" t="str">
        <f t="shared" si="219"/>
        <v>23</v>
      </c>
    </row>
    <row r="3502" spans="1:14" x14ac:dyDescent="0.3">
      <c r="A3502">
        <v>1</v>
      </c>
      <c r="B3502">
        <v>5</v>
      </c>
      <c r="C3502" s="1">
        <v>40692</v>
      </c>
      <c r="D3502" s="21" t="str">
        <f t="shared" si="216"/>
        <v>29-May-2011</v>
      </c>
      <c r="E3502" s="2">
        <v>0.97569444444444453</v>
      </c>
      <c r="F3502" s="1">
        <v>40693</v>
      </c>
      <c r="G3502" s="2">
        <v>7.0833333333333331E-2</v>
      </c>
      <c r="H3502">
        <v>50</v>
      </c>
      <c r="I3502">
        <v>137</v>
      </c>
      <c r="J3502" t="s">
        <v>8</v>
      </c>
      <c r="K3502" t="s">
        <v>21</v>
      </c>
      <c r="L3502" t="str">
        <f t="shared" si="217"/>
        <v>Night</v>
      </c>
      <c r="M3502" t="str">
        <f t="shared" si="218"/>
        <v>23</v>
      </c>
      <c r="N3502" t="str">
        <f t="shared" si="219"/>
        <v>01</v>
      </c>
    </row>
    <row r="3503" spans="1:14" x14ac:dyDescent="0.3">
      <c r="A3503">
        <v>1</v>
      </c>
      <c r="B3503">
        <v>5</v>
      </c>
      <c r="C3503" s="1">
        <v>40698</v>
      </c>
      <c r="D3503" s="21" t="str">
        <f t="shared" si="216"/>
        <v>04-Jun-2011</v>
      </c>
      <c r="E3503" s="2">
        <v>0.16666666666666666</v>
      </c>
      <c r="F3503" s="1">
        <v>40698</v>
      </c>
      <c r="G3503" s="2">
        <v>0.45694444444444443</v>
      </c>
      <c r="H3503" s="3">
        <v>300</v>
      </c>
      <c r="I3503">
        <v>418</v>
      </c>
      <c r="J3503" t="s">
        <v>8</v>
      </c>
      <c r="K3503" t="s">
        <v>18</v>
      </c>
      <c r="L3503" t="str">
        <f t="shared" si="217"/>
        <v>Night</v>
      </c>
      <c r="M3503" t="str">
        <f t="shared" si="218"/>
        <v>4</v>
      </c>
      <c r="N3503" t="str">
        <f t="shared" si="219"/>
        <v>10</v>
      </c>
    </row>
    <row r="3504" spans="1:14" x14ac:dyDescent="0.3">
      <c r="A3504">
        <v>1</v>
      </c>
      <c r="B3504">
        <v>6</v>
      </c>
      <c r="C3504" s="1">
        <v>40698</v>
      </c>
      <c r="D3504" s="21" t="str">
        <f t="shared" si="216"/>
        <v>04-Jun-2011</v>
      </c>
      <c r="E3504" s="2">
        <v>0.45416666666666666</v>
      </c>
      <c r="F3504" s="1">
        <v>40698</v>
      </c>
      <c r="G3504" s="2">
        <v>0.5756944444444444</v>
      </c>
      <c r="H3504">
        <v>50</v>
      </c>
      <c r="I3504">
        <v>175</v>
      </c>
      <c r="J3504" t="s">
        <v>8</v>
      </c>
      <c r="K3504" t="s">
        <v>18</v>
      </c>
      <c r="L3504" t="str">
        <f t="shared" si="217"/>
        <v>Morning</v>
      </c>
      <c r="M3504" t="str">
        <f t="shared" si="218"/>
        <v>10</v>
      </c>
      <c r="N3504" t="str">
        <f t="shared" si="219"/>
        <v>13</v>
      </c>
    </row>
    <row r="3505" spans="1:14" x14ac:dyDescent="0.3">
      <c r="A3505">
        <v>1</v>
      </c>
      <c r="B3505">
        <v>5</v>
      </c>
      <c r="C3505" s="1">
        <v>40698</v>
      </c>
      <c r="D3505" s="21" t="str">
        <f t="shared" si="216"/>
        <v>04-Jun-2011</v>
      </c>
      <c r="E3505" s="2">
        <v>0.52847222222222223</v>
      </c>
      <c r="F3505" s="1">
        <v>40698</v>
      </c>
      <c r="G3505" s="2">
        <v>0.66388888888888886</v>
      </c>
      <c r="H3505">
        <v>70</v>
      </c>
      <c r="I3505">
        <v>195</v>
      </c>
      <c r="J3505" t="s">
        <v>8</v>
      </c>
      <c r="K3505" t="s">
        <v>18</v>
      </c>
      <c r="L3505" t="str">
        <f t="shared" si="217"/>
        <v>Morning</v>
      </c>
      <c r="M3505" t="str">
        <f t="shared" si="218"/>
        <v>12</v>
      </c>
      <c r="N3505" t="str">
        <f t="shared" si="219"/>
        <v>15</v>
      </c>
    </row>
    <row r="3506" spans="1:14" x14ac:dyDescent="0.3">
      <c r="A3506">
        <v>1</v>
      </c>
      <c r="B3506">
        <v>6</v>
      </c>
      <c r="C3506" s="1">
        <v>40698</v>
      </c>
      <c r="D3506" s="21" t="str">
        <f t="shared" si="216"/>
        <v>04-Jun-2011</v>
      </c>
      <c r="E3506" s="2">
        <v>0.52986111111111112</v>
      </c>
      <c r="F3506" s="1">
        <v>40698</v>
      </c>
      <c r="G3506" s="2">
        <v>0.67291666666666661</v>
      </c>
      <c r="H3506">
        <v>70</v>
      </c>
      <c r="I3506">
        <v>206</v>
      </c>
      <c r="J3506" t="s">
        <v>8</v>
      </c>
      <c r="K3506" t="s">
        <v>18</v>
      </c>
      <c r="L3506" t="str">
        <f t="shared" si="217"/>
        <v>Morning</v>
      </c>
      <c r="M3506" t="str">
        <f t="shared" si="218"/>
        <v>12</v>
      </c>
      <c r="N3506" t="str">
        <f t="shared" si="219"/>
        <v>16</v>
      </c>
    </row>
    <row r="3507" spans="1:14" x14ac:dyDescent="0.3">
      <c r="A3507">
        <v>1</v>
      </c>
      <c r="B3507">
        <v>5</v>
      </c>
      <c r="C3507" s="1">
        <v>40698</v>
      </c>
      <c r="D3507" s="21" t="str">
        <f t="shared" si="216"/>
        <v>04-Jun-2011</v>
      </c>
      <c r="E3507" s="2">
        <v>0.54097222222222219</v>
      </c>
      <c r="F3507" s="1">
        <v>40698</v>
      </c>
      <c r="G3507" s="2">
        <v>0.62291666666666667</v>
      </c>
      <c r="H3507">
        <v>50</v>
      </c>
      <c r="I3507">
        <v>118</v>
      </c>
      <c r="J3507" t="s">
        <v>8</v>
      </c>
      <c r="K3507" t="s">
        <v>18</v>
      </c>
      <c r="L3507" t="str">
        <f t="shared" si="217"/>
        <v>Morning</v>
      </c>
      <c r="M3507" t="str">
        <f t="shared" si="218"/>
        <v>12</v>
      </c>
      <c r="N3507" t="str">
        <f t="shared" si="219"/>
        <v>14</v>
      </c>
    </row>
    <row r="3508" spans="1:14" x14ac:dyDescent="0.3">
      <c r="A3508">
        <v>1</v>
      </c>
      <c r="B3508">
        <v>5</v>
      </c>
      <c r="C3508" s="1">
        <v>40698</v>
      </c>
      <c r="D3508" s="21" t="str">
        <f t="shared" si="216"/>
        <v>04-Jun-2011</v>
      </c>
      <c r="E3508" s="2">
        <v>0.55347222222222225</v>
      </c>
      <c r="F3508" s="1">
        <v>40698</v>
      </c>
      <c r="G3508" s="2">
        <v>0.61736111111111114</v>
      </c>
      <c r="H3508">
        <v>50</v>
      </c>
      <c r="I3508">
        <v>92</v>
      </c>
      <c r="J3508" t="s">
        <v>8</v>
      </c>
      <c r="K3508" t="s">
        <v>18</v>
      </c>
      <c r="L3508" t="str">
        <f t="shared" si="217"/>
        <v>Morning</v>
      </c>
      <c r="M3508" t="str">
        <f t="shared" si="218"/>
        <v>13</v>
      </c>
      <c r="N3508" t="str">
        <f t="shared" si="219"/>
        <v>14</v>
      </c>
    </row>
    <row r="3509" spans="1:14" x14ac:dyDescent="0.3">
      <c r="A3509">
        <v>1</v>
      </c>
      <c r="B3509">
        <v>5</v>
      </c>
      <c r="C3509" s="1">
        <v>40698</v>
      </c>
      <c r="D3509" s="21" t="str">
        <f t="shared" si="216"/>
        <v>04-Jun-2011</v>
      </c>
      <c r="E3509" s="2">
        <v>0.59861111111111109</v>
      </c>
      <c r="F3509" s="1">
        <v>40698</v>
      </c>
      <c r="G3509" s="2">
        <v>0.62569444444444444</v>
      </c>
      <c r="H3509">
        <v>50</v>
      </c>
      <c r="I3509">
        <v>39</v>
      </c>
      <c r="J3509" t="s">
        <v>8</v>
      </c>
      <c r="K3509" t="s">
        <v>18</v>
      </c>
      <c r="L3509" t="str">
        <f t="shared" si="217"/>
        <v>Afternoon</v>
      </c>
      <c r="M3509" t="str">
        <f t="shared" si="218"/>
        <v>14</v>
      </c>
      <c r="N3509" t="str">
        <f t="shared" si="219"/>
        <v>15</v>
      </c>
    </row>
    <row r="3510" spans="1:14" x14ac:dyDescent="0.3">
      <c r="A3510">
        <v>1</v>
      </c>
      <c r="B3510">
        <v>5</v>
      </c>
      <c r="C3510" s="1">
        <v>40698</v>
      </c>
      <c r="D3510" s="21" t="str">
        <f t="shared" si="216"/>
        <v>04-Jun-2011</v>
      </c>
      <c r="E3510" s="2">
        <v>0.65972222222222221</v>
      </c>
      <c r="F3510" s="1">
        <v>40698</v>
      </c>
      <c r="G3510" s="2">
        <v>0.7416666666666667</v>
      </c>
      <c r="H3510">
        <v>50</v>
      </c>
      <c r="I3510">
        <v>118</v>
      </c>
      <c r="J3510" t="s">
        <v>8</v>
      </c>
      <c r="K3510" t="s">
        <v>18</v>
      </c>
      <c r="L3510" t="str">
        <f t="shared" si="217"/>
        <v>Afternoon</v>
      </c>
      <c r="M3510" t="str">
        <f t="shared" si="218"/>
        <v>15</v>
      </c>
      <c r="N3510" t="str">
        <f t="shared" si="219"/>
        <v>17</v>
      </c>
    </row>
    <row r="3511" spans="1:14" x14ac:dyDescent="0.3">
      <c r="A3511">
        <v>1</v>
      </c>
      <c r="B3511">
        <v>6</v>
      </c>
      <c r="C3511" s="1">
        <v>40698</v>
      </c>
      <c r="D3511" s="21" t="str">
        <f t="shared" si="216"/>
        <v>04-Jun-2011</v>
      </c>
      <c r="E3511" s="2">
        <v>0.6694444444444444</v>
      </c>
      <c r="F3511" s="1">
        <v>40698</v>
      </c>
      <c r="G3511" s="2">
        <v>0.72083333333333333</v>
      </c>
      <c r="H3511">
        <v>50</v>
      </c>
      <c r="I3511">
        <v>74</v>
      </c>
      <c r="J3511" t="s">
        <v>8</v>
      </c>
      <c r="K3511" t="s">
        <v>18</v>
      </c>
      <c r="L3511" t="str">
        <f t="shared" si="217"/>
        <v>Afternoon</v>
      </c>
      <c r="M3511" t="str">
        <f t="shared" si="218"/>
        <v>16</v>
      </c>
      <c r="N3511" t="str">
        <f t="shared" si="219"/>
        <v>17</v>
      </c>
    </row>
    <row r="3512" spans="1:14" x14ac:dyDescent="0.3">
      <c r="A3512">
        <v>1</v>
      </c>
      <c r="B3512">
        <v>8</v>
      </c>
      <c r="C3512" s="1">
        <v>40698</v>
      </c>
      <c r="D3512" s="21" t="str">
        <f t="shared" si="216"/>
        <v>04-Jun-2011</v>
      </c>
      <c r="E3512" s="2">
        <v>0.71666666666666667</v>
      </c>
      <c r="F3512" s="1">
        <v>40698</v>
      </c>
      <c r="G3512" s="2">
        <v>0.81944444444444453</v>
      </c>
      <c r="H3512">
        <v>50</v>
      </c>
      <c r="I3512">
        <v>148</v>
      </c>
      <c r="J3512" t="s">
        <v>8</v>
      </c>
      <c r="K3512" t="s">
        <v>18</v>
      </c>
      <c r="L3512" t="str">
        <f t="shared" si="217"/>
        <v>Afternoon</v>
      </c>
      <c r="M3512" t="str">
        <f t="shared" si="218"/>
        <v>17</v>
      </c>
      <c r="N3512" t="str">
        <f t="shared" si="219"/>
        <v>19</v>
      </c>
    </row>
    <row r="3513" spans="1:14" x14ac:dyDescent="0.3">
      <c r="A3513">
        <v>1</v>
      </c>
      <c r="B3513">
        <v>6</v>
      </c>
      <c r="C3513" s="1">
        <v>40699</v>
      </c>
      <c r="D3513" s="21" t="str">
        <f t="shared" si="216"/>
        <v>05-Jun-2011</v>
      </c>
      <c r="E3513" s="2">
        <v>0.40902777777777777</v>
      </c>
      <c r="F3513" s="1">
        <v>40699</v>
      </c>
      <c r="G3513" s="2">
        <v>0.48402777777777778</v>
      </c>
      <c r="H3513">
        <v>50</v>
      </c>
      <c r="I3513">
        <v>108</v>
      </c>
      <c r="J3513" t="s">
        <v>8</v>
      </c>
      <c r="K3513" t="s">
        <v>21</v>
      </c>
      <c r="L3513" t="str">
        <f t="shared" si="217"/>
        <v>Night</v>
      </c>
      <c r="M3513" t="str">
        <f t="shared" si="218"/>
        <v>9</v>
      </c>
      <c r="N3513" t="str">
        <f t="shared" si="219"/>
        <v>11</v>
      </c>
    </row>
    <row r="3514" spans="1:14" x14ac:dyDescent="0.3">
      <c r="A3514">
        <v>1</v>
      </c>
      <c r="B3514">
        <v>6</v>
      </c>
      <c r="C3514" s="1">
        <v>40699</v>
      </c>
      <c r="D3514" s="21" t="str">
        <f t="shared" si="216"/>
        <v>05-Jun-2011</v>
      </c>
      <c r="E3514" s="2">
        <v>0.51666666666666672</v>
      </c>
      <c r="F3514" s="1">
        <v>40699</v>
      </c>
      <c r="G3514" s="2">
        <v>0.5444444444444444</v>
      </c>
      <c r="H3514">
        <v>50</v>
      </c>
      <c r="I3514">
        <v>40</v>
      </c>
      <c r="J3514" t="s">
        <v>8</v>
      </c>
      <c r="K3514" t="s">
        <v>21</v>
      </c>
      <c r="L3514" t="str">
        <f t="shared" si="217"/>
        <v>Morning</v>
      </c>
      <c r="M3514" t="str">
        <f t="shared" si="218"/>
        <v>12</v>
      </c>
      <c r="N3514" t="str">
        <f t="shared" si="219"/>
        <v>13</v>
      </c>
    </row>
    <row r="3515" spans="1:14" x14ac:dyDescent="0.3">
      <c r="A3515">
        <v>1</v>
      </c>
      <c r="B3515">
        <v>6</v>
      </c>
      <c r="C3515" s="1">
        <v>40699</v>
      </c>
      <c r="D3515" s="21" t="str">
        <f t="shared" si="216"/>
        <v>05-Jun-2011</v>
      </c>
      <c r="E3515" s="2">
        <v>0.53333333333333333</v>
      </c>
      <c r="F3515" s="1">
        <v>40699</v>
      </c>
      <c r="G3515" s="2">
        <v>0.57152777777777775</v>
      </c>
      <c r="H3515">
        <v>50</v>
      </c>
      <c r="I3515">
        <v>55</v>
      </c>
      <c r="J3515" t="s">
        <v>8</v>
      </c>
      <c r="K3515" t="s">
        <v>21</v>
      </c>
      <c r="L3515" t="str">
        <f t="shared" si="217"/>
        <v>Morning</v>
      </c>
      <c r="M3515" t="str">
        <f t="shared" si="218"/>
        <v>12</v>
      </c>
      <c r="N3515" t="str">
        <f t="shared" si="219"/>
        <v>13</v>
      </c>
    </row>
    <row r="3516" spans="1:14" x14ac:dyDescent="0.3">
      <c r="A3516">
        <v>1</v>
      </c>
      <c r="B3516">
        <v>8</v>
      </c>
      <c r="C3516" s="1">
        <v>40699</v>
      </c>
      <c r="D3516" s="21" t="str">
        <f t="shared" si="216"/>
        <v>05-Jun-2011</v>
      </c>
      <c r="E3516" s="2">
        <v>0.58750000000000002</v>
      </c>
      <c r="F3516" s="1">
        <v>40699</v>
      </c>
      <c r="G3516" s="2">
        <v>0.75277777777777777</v>
      </c>
      <c r="H3516">
        <v>70</v>
      </c>
      <c r="I3516">
        <v>238</v>
      </c>
      <c r="J3516" t="s">
        <v>8</v>
      </c>
      <c r="K3516" t="s">
        <v>21</v>
      </c>
      <c r="L3516" t="str">
        <f t="shared" si="217"/>
        <v>Afternoon</v>
      </c>
      <c r="M3516" t="str">
        <f t="shared" si="218"/>
        <v>14</v>
      </c>
      <c r="N3516" t="str">
        <f t="shared" si="219"/>
        <v>18</v>
      </c>
    </row>
    <row r="3517" spans="1:14" x14ac:dyDescent="0.3">
      <c r="A3517">
        <v>1</v>
      </c>
      <c r="B3517">
        <v>5</v>
      </c>
      <c r="C3517" s="1">
        <v>40699</v>
      </c>
      <c r="D3517" s="21" t="str">
        <f t="shared" si="216"/>
        <v>05-Jun-2011</v>
      </c>
      <c r="E3517" s="2">
        <v>0.64166666666666672</v>
      </c>
      <c r="F3517" s="1">
        <v>40699</v>
      </c>
      <c r="G3517" s="2">
        <v>0.72222222222222221</v>
      </c>
      <c r="H3517">
        <v>50</v>
      </c>
      <c r="I3517">
        <v>116</v>
      </c>
      <c r="J3517" t="s">
        <v>8</v>
      </c>
      <c r="K3517" t="s">
        <v>21</v>
      </c>
      <c r="L3517" t="str">
        <f t="shared" si="217"/>
        <v>Afternoon</v>
      </c>
      <c r="M3517" t="str">
        <f t="shared" si="218"/>
        <v>15</v>
      </c>
      <c r="N3517" t="str">
        <f t="shared" si="219"/>
        <v>17</v>
      </c>
    </row>
    <row r="3518" spans="1:14" x14ac:dyDescent="0.3">
      <c r="A3518">
        <v>1</v>
      </c>
      <c r="B3518">
        <v>6</v>
      </c>
      <c r="C3518" s="1">
        <v>40699</v>
      </c>
      <c r="D3518" s="21" t="str">
        <f t="shared" si="216"/>
        <v>05-Jun-2011</v>
      </c>
      <c r="E3518" s="2">
        <v>0.68263888888888891</v>
      </c>
      <c r="F3518" s="1">
        <v>40699</v>
      </c>
      <c r="G3518" s="2">
        <v>0.93819444444444444</v>
      </c>
      <c r="H3518">
        <v>130</v>
      </c>
      <c r="I3518">
        <v>368</v>
      </c>
      <c r="J3518" t="s">
        <v>8</v>
      </c>
      <c r="K3518" t="s">
        <v>21</v>
      </c>
      <c r="L3518" t="str">
        <f t="shared" si="217"/>
        <v>Afternoon</v>
      </c>
      <c r="M3518" t="str">
        <f t="shared" si="218"/>
        <v>16</v>
      </c>
      <c r="N3518" t="str">
        <f t="shared" si="219"/>
        <v>22</v>
      </c>
    </row>
    <row r="3519" spans="1:14" x14ac:dyDescent="0.3">
      <c r="A3519">
        <v>1</v>
      </c>
      <c r="B3519">
        <v>6</v>
      </c>
      <c r="C3519" s="1">
        <v>40699</v>
      </c>
      <c r="D3519" s="21" t="str">
        <f t="shared" si="216"/>
        <v>05-Jun-2011</v>
      </c>
      <c r="E3519" s="2">
        <v>0.69374999999999998</v>
      </c>
      <c r="F3519" s="1">
        <v>40699</v>
      </c>
      <c r="G3519" s="2">
        <v>0.8222222222222223</v>
      </c>
      <c r="H3519">
        <v>70</v>
      </c>
      <c r="I3519">
        <v>185</v>
      </c>
      <c r="J3519" t="s">
        <v>8</v>
      </c>
      <c r="K3519" t="s">
        <v>21</v>
      </c>
      <c r="L3519" t="str">
        <f t="shared" si="217"/>
        <v>Afternoon</v>
      </c>
      <c r="M3519" t="str">
        <f t="shared" si="218"/>
        <v>16</v>
      </c>
      <c r="N3519" t="str">
        <f t="shared" si="219"/>
        <v>19</v>
      </c>
    </row>
    <row r="3520" spans="1:14" x14ac:dyDescent="0.3">
      <c r="A3520">
        <v>1</v>
      </c>
      <c r="B3520">
        <v>8</v>
      </c>
      <c r="C3520" s="1">
        <v>40699</v>
      </c>
      <c r="D3520" s="21" t="str">
        <f t="shared" si="216"/>
        <v>05-Jun-2011</v>
      </c>
      <c r="E3520" s="2">
        <v>0.70138888888888884</v>
      </c>
      <c r="F3520" s="1">
        <v>40699</v>
      </c>
      <c r="G3520" s="2">
        <v>0.80347222222222225</v>
      </c>
      <c r="H3520">
        <v>50</v>
      </c>
      <c r="I3520">
        <v>147</v>
      </c>
      <c r="J3520" t="s">
        <v>8</v>
      </c>
      <c r="K3520" t="s">
        <v>21</v>
      </c>
      <c r="L3520" t="str">
        <f t="shared" si="217"/>
        <v>Afternoon</v>
      </c>
      <c r="M3520" t="str">
        <f t="shared" si="218"/>
        <v>16</v>
      </c>
      <c r="N3520" t="str">
        <f t="shared" si="219"/>
        <v>19</v>
      </c>
    </row>
    <row r="3521" spans="1:14" x14ac:dyDescent="0.3">
      <c r="A3521">
        <v>1</v>
      </c>
      <c r="B3521">
        <v>6</v>
      </c>
      <c r="C3521" s="1">
        <v>40699</v>
      </c>
      <c r="D3521" s="21" t="str">
        <f t="shared" si="216"/>
        <v>05-Jun-2011</v>
      </c>
      <c r="E3521" s="2">
        <v>0.7368055555555556</v>
      </c>
      <c r="F3521" s="1">
        <v>40699</v>
      </c>
      <c r="G3521" s="2">
        <v>0.81944444444444453</v>
      </c>
      <c r="H3521">
        <v>50</v>
      </c>
      <c r="I3521">
        <v>119</v>
      </c>
      <c r="J3521" t="s">
        <v>8</v>
      </c>
      <c r="K3521" t="s">
        <v>21</v>
      </c>
      <c r="L3521" t="str">
        <f t="shared" si="217"/>
        <v>Afternoon</v>
      </c>
      <c r="M3521" t="str">
        <f t="shared" si="218"/>
        <v>17</v>
      </c>
      <c r="N3521" t="str">
        <f t="shared" si="219"/>
        <v>19</v>
      </c>
    </row>
    <row r="3522" spans="1:14" x14ac:dyDescent="0.3">
      <c r="A3522">
        <v>1</v>
      </c>
      <c r="B3522">
        <v>8</v>
      </c>
      <c r="C3522" s="1">
        <v>40699</v>
      </c>
      <c r="D3522" s="21" t="str">
        <f t="shared" si="216"/>
        <v>05-Jun-2011</v>
      </c>
      <c r="E3522" s="2">
        <v>0.73888888888888893</v>
      </c>
      <c r="F3522" s="1">
        <v>40699</v>
      </c>
      <c r="G3522" s="2">
        <v>0.81736111111111109</v>
      </c>
      <c r="H3522">
        <v>50</v>
      </c>
      <c r="I3522">
        <v>113</v>
      </c>
      <c r="J3522" t="s">
        <v>8</v>
      </c>
      <c r="K3522" t="s">
        <v>21</v>
      </c>
      <c r="L3522" t="str">
        <f t="shared" si="217"/>
        <v>Afternoon</v>
      </c>
      <c r="M3522" t="str">
        <f t="shared" si="218"/>
        <v>17</v>
      </c>
      <c r="N3522" t="str">
        <f t="shared" si="219"/>
        <v>19</v>
      </c>
    </row>
    <row r="3523" spans="1:14" x14ac:dyDescent="0.3">
      <c r="A3523">
        <v>1</v>
      </c>
      <c r="B3523">
        <v>5</v>
      </c>
      <c r="C3523" s="1">
        <v>40699</v>
      </c>
      <c r="D3523" s="21" t="str">
        <f t="shared" ref="D3523:D3586" si="220" xml:space="preserve"> TEXT(C3523, "dd-Mmm-yyyy")</f>
        <v>05-Jun-2011</v>
      </c>
      <c r="E3523" s="2">
        <v>0.7944444444444444</v>
      </c>
      <c r="F3523" s="1">
        <v>40700</v>
      </c>
      <c r="G3523" s="2">
        <v>3.472222222222222E-3</v>
      </c>
      <c r="H3523">
        <v>110</v>
      </c>
      <c r="I3523">
        <v>301</v>
      </c>
      <c r="J3523" t="s">
        <v>8</v>
      </c>
      <c r="K3523" t="s">
        <v>21</v>
      </c>
      <c r="L3523" t="str">
        <f t="shared" ref="L3523:L3586" si="221">IF(AND(E3523&gt;$T$6,E3523&lt;=$U$6),"Morning",IF(AND(E3523&gt;$U$6,E3523&lt;=$V$6),"Afternoon", IF(AND(E3523&gt;$V$6,E3523&lt;=$W$6),"Evening", "Night")))</f>
        <v>Evening</v>
      </c>
      <c r="M3523" t="str">
        <f t="shared" ref="M3523:M3586" si="222" xml:space="preserve"> TEXT(E3523, "H")</f>
        <v>19</v>
      </c>
      <c r="N3523" t="str">
        <f t="shared" ref="N3523:N3586" si="223" xml:space="preserve"> TEXT(G3523,"HH")</f>
        <v>00</v>
      </c>
    </row>
    <row r="3524" spans="1:14" x14ac:dyDescent="0.3">
      <c r="A3524">
        <v>1</v>
      </c>
      <c r="B3524">
        <v>5</v>
      </c>
      <c r="C3524" s="1">
        <v>40699</v>
      </c>
      <c r="D3524" s="21" t="str">
        <f t="shared" si="220"/>
        <v>05-Jun-2011</v>
      </c>
      <c r="E3524" s="2">
        <v>0.83472222222222225</v>
      </c>
      <c r="F3524" s="1">
        <v>40699</v>
      </c>
      <c r="G3524" s="2">
        <v>0.94930555555555562</v>
      </c>
      <c r="H3524">
        <v>50</v>
      </c>
      <c r="I3524">
        <v>165</v>
      </c>
      <c r="J3524" t="s">
        <v>8</v>
      </c>
      <c r="K3524" t="s">
        <v>21</v>
      </c>
      <c r="L3524" t="str">
        <f t="shared" si="221"/>
        <v>Evening</v>
      </c>
      <c r="M3524" t="str">
        <f t="shared" si="222"/>
        <v>20</v>
      </c>
      <c r="N3524" t="str">
        <f t="shared" si="223"/>
        <v>22</v>
      </c>
    </row>
    <row r="3525" spans="1:14" x14ac:dyDescent="0.3">
      <c r="A3525">
        <v>1</v>
      </c>
      <c r="B3525">
        <v>6</v>
      </c>
      <c r="C3525" s="1">
        <v>40699</v>
      </c>
      <c r="D3525" s="21" t="str">
        <f t="shared" si="220"/>
        <v>05-Jun-2011</v>
      </c>
      <c r="E3525" s="2">
        <v>0.85138888888888886</v>
      </c>
      <c r="F3525" s="1">
        <v>40699</v>
      </c>
      <c r="G3525" s="2">
        <v>0.93541666666666667</v>
      </c>
      <c r="H3525">
        <v>50</v>
      </c>
      <c r="I3525">
        <v>121</v>
      </c>
      <c r="J3525" t="s">
        <v>8</v>
      </c>
      <c r="K3525" t="s">
        <v>21</v>
      </c>
      <c r="L3525" t="str">
        <f t="shared" si="221"/>
        <v>Evening</v>
      </c>
      <c r="M3525" t="str">
        <f t="shared" si="222"/>
        <v>20</v>
      </c>
      <c r="N3525" t="str">
        <f t="shared" si="223"/>
        <v>22</v>
      </c>
    </row>
    <row r="3526" spans="1:14" x14ac:dyDescent="0.3">
      <c r="A3526">
        <v>1</v>
      </c>
      <c r="B3526">
        <v>6</v>
      </c>
      <c r="C3526" s="1">
        <v>40699</v>
      </c>
      <c r="D3526" s="21" t="str">
        <f t="shared" si="220"/>
        <v>05-Jun-2011</v>
      </c>
      <c r="E3526" s="2">
        <v>0.85625000000000007</v>
      </c>
      <c r="F3526" s="1">
        <v>40699</v>
      </c>
      <c r="G3526" s="2">
        <v>0.95347222222222217</v>
      </c>
      <c r="H3526">
        <v>50</v>
      </c>
      <c r="I3526">
        <v>140</v>
      </c>
      <c r="J3526" t="s">
        <v>8</v>
      </c>
      <c r="K3526" t="s">
        <v>21</v>
      </c>
      <c r="L3526" t="str">
        <f t="shared" si="221"/>
        <v>Evening</v>
      </c>
      <c r="M3526" t="str">
        <f t="shared" si="222"/>
        <v>20</v>
      </c>
      <c r="N3526" t="str">
        <f t="shared" si="223"/>
        <v>22</v>
      </c>
    </row>
    <row r="3527" spans="1:14" x14ac:dyDescent="0.3">
      <c r="A3527">
        <v>1</v>
      </c>
      <c r="B3527">
        <v>5</v>
      </c>
      <c r="C3527" s="1">
        <v>40699</v>
      </c>
      <c r="D3527" s="21" t="str">
        <f t="shared" si="220"/>
        <v>05-Jun-2011</v>
      </c>
      <c r="E3527" s="2">
        <v>0.86944444444444446</v>
      </c>
      <c r="F3527" s="1">
        <v>40699</v>
      </c>
      <c r="G3527" s="2">
        <v>0.98402777777777783</v>
      </c>
      <c r="H3527">
        <v>50</v>
      </c>
      <c r="I3527">
        <v>165</v>
      </c>
      <c r="J3527" t="s">
        <v>8</v>
      </c>
      <c r="K3527" t="s">
        <v>21</v>
      </c>
      <c r="L3527" t="str">
        <f t="shared" si="221"/>
        <v>Evening</v>
      </c>
      <c r="M3527" t="str">
        <f t="shared" si="222"/>
        <v>20</v>
      </c>
      <c r="N3527" t="str">
        <f t="shared" si="223"/>
        <v>23</v>
      </c>
    </row>
    <row r="3528" spans="1:14" x14ac:dyDescent="0.3">
      <c r="A3528">
        <v>1</v>
      </c>
      <c r="B3528">
        <v>8</v>
      </c>
      <c r="C3528" s="1">
        <v>40699</v>
      </c>
      <c r="D3528" s="21" t="str">
        <f t="shared" si="220"/>
        <v>05-Jun-2011</v>
      </c>
      <c r="E3528" s="2">
        <v>0.87430555555555556</v>
      </c>
      <c r="F3528" s="1">
        <v>40699</v>
      </c>
      <c r="G3528" s="2">
        <v>0.99097222222222225</v>
      </c>
      <c r="H3528">
        <v>50</v>
      </c>
      <c r="I3528">
        <v>168</v>
      </c>
      <c r="J3528" t="s">
        <v>8</v>
      </c>
      <c r="K3528" t="s">
        <v>21</v>
      </c>
      <c r="L3528" t="str">
        <f t="shared" si="221"/>
        <v>Evening</v>
      </c>
      <c r="M3528" t="str">
        <f t="shared" si="222"/>
        <v>20</v>
      </c>
      <c r="N3528" t="str">
        <f t="shared" si="223"/>
        <v>23</v>
      </c>
    </row>
    <row r="3529" spans="1:14" x14ac:dyDescent="0.3">
      <c r="A3529">
        <v>1</v>
      </c>
      <c r="B3529">
        <v>5</v>
      </c>
      <c r="C3529" s="1">
        <v>40699</v>
      </c>
      <c r="D3529" s="21" t="str">
        <f t="shared" si="220"/>
        <v>05-Jun-2011</v>
      </c>
      <c r="E3529" s="2">
        <v>0.8881944444444444</v>
      </c>
      <c r="F3529" s="1">
        <v>40700</v>
      </c>
      <c r="G3529" s="2">
        <v>0.11388888888888889</v>
      </c>
      <c r="H3529">
        <v>110</v>
      </c>
      <c r="I3529">
        <v>325</v>
      </c>
      <c r="J3529" t="s">
        <v>8</v>
      </c>
      <c r="K3529" t="s">
        <v>21</v>
      </c>
      <c r="L3529" t="str">
        <f t="shared" si="221"/>
        <v>Evening</v>
      </c>
      <c r="M3529" t="str">
        <f t="shared" si="222"/>
        <v>21</v>
      </c>
      <c r="N3529" t="str">
        <f t="shared" si="223"/>
        <v>02</v>
      </c>
    </row>
    <row r="3530" spans="1:14" x14ac:dyDescent="0.3">
      <c r="A3530">
        <v>1</v>
      </c>
      <c r="B3530">
        <v>6</v>
      </c>
      <c r="C3530" s="1">
        <v>40699</v>
      </c>
      <c r="D3530" s="21" t="str">
        <f t="shared" si="220"/>
        <v>05-Jun-2011</v>
      </c>
      <c r="E3530" s="2">
        <v>0.90763888888888899</v>
      </c>
      <c r="F3530" s="1">
        <v>40699</v>
      </c>
      <c r="G3530" s="2">
        <v>0.9819444444444444</v>
      </c>
      <c r="H3530">
        <v>50</v>
      </c>
      <c r="I3530">
        <v>107</v>
      </c>
      <c r="J3530" t="s">
        <v>8</v>
      </c>
      <c r="K3530" t="s">
        <v>21</v>
      </c>
      <c r="L3530" t="str">
        <f t="shared" si="221"/>
        <v>Evening</v>
      </c>
      <c r="M3530" t="str">
        <f t="shared" si="222"/>
        <v>21</v>
      </c>
      <c r="N3530" t="str">
        <f t="shared" si="223"/>
        <v>23</v>
      </c>
    </row>
    <row r="3531" spans="1:14" x14ac:dyDescent="0.3">
      <c r="A3531">
        <v>1</v>
      </c>
      <c r="B3531">
        <v>5</v>
      </c>
      <c r="C3531" s="1">
        <v>40699</v>
      </c>
      <c r="D3531" s="21" t="str">
        <f t="shared" si="220"/>
        <v>05-Jun-2011</v>
      </c>
      <c r="E3531" s="2">
        <v>0.92986111111111114</v>
      </c>
      <c r="F3531" s="1">
        <v>40700</v>
      </c>
      <c r="G3531" s="2">
        <v>7.4305555555555555E-2</v>
      </c>
      <c r="H3531">
        <v>70</v>
      </c>
      <c r="I3531">
        <v>208</v>
      </c>
      <c r="J3531" t="s">
        <v>8</v>
      </c>
      <c r="K3531" t="s">
        <v>21</v>
      </c>
      <c r="L3531" t="str">
        <f t="shared" si="221"/>
        <v>Night</v>
      </c>
      <c r="M3531" t="str">
        <f t="shared" si="222"/>
        <v>22</v>
      </c>
      <c r="N3531" t="str">
        <f t="shared" si="223"/>
        <v>01</v>
      </c>
    </row>
    <row r="3532" spans="1:14" x14ac:dyDescent="0.3">
      <c r="A3532">
        <v>1</v>
      </c>
      <c r="B3532">
        <v>8</v>
      </c>
      <c r="C3532" s="1">
        <v>40705</v>
      </c>
      <c r="D3532" s="21" t="str">
        <f t="shared" si="220"/>
        <v>11-Jun-2011</v>
      </c>
      <c r="E3532" s="2">
        <v>0.4284722222222222</v>
      </c>
      <c r="F3532" s="1">
        <v>40705</v>
      </c>
      <c r="G3532" s="2">
        <v>0.46527777777777773</v>
      </c>
      <c r="H3532">
        <v>50</v>
      </c>
      <c r="I3532">
        <v>53</v>
      </c>
      <c r="J3532" t="s">
        <v>8</v>
      </c>
      <c r="K3532" t="s">
        <v>18</v>
      </c>
      <c r="L3532" t="str">
        <f t="shared" si="221"/>
        <v>Morning</v>
      </c>
      <c r="M3532" t="str">
        <f t="shared" si="222"/>
        <v>10</v>
      </c>
      <c r="N3532" t="str">
        <f t="shared" si="223"/>
        <v>11</v>
      </c>
    </row>
    <row r="3533" spans="1:14" x14ac:dyDescent="0.3">
      <c r="A3533">
        <v>1</v>
      </c>
      <c r="B3533">
        <v>5</v>
      </c>
      <c r="C3533" s="1">
        <v>40705</v>
      </c>
      <c r="D3533" s="21" t="str">
        <f t="shared" si="220"/>
        <v>11-Jun-2011</v>
      </c>
      <c r="E3533" s="2">
        <v>0.44861111111111113</v>
      </c>
      <c r="F3533" s="1">
        <v>40705</v>
      </c>
      <c r="G3533" s="2">
        <v>0.72430555555555554</v>
      </c>
      <c r="H3533">
        <v>130</v>
      </c>
      <c r="I3533">
        <v>397</v>
      </c>
      <c r="J3533" t="s">
        <v>8</v>
      </c>
      <c r="K3533" t="s">
        <v>18</v>
      </c>
      <c r="L3533" t="str">
        <f t="shared" si="221"/>
        <v>Morning</v>
      </c>
      <c r="M3533" t="str">
        <f t="shared" si="222"/>
        <v>10</v>
      </c>
      <c r="N3533" t="str">
        <f t="shared" si="223"/>
        <v>17</v>
      </c>
    </row>
    <row r="3534" spans="1:14" x14ac:dyDescent="0.3">
      <c r="A3534">
        <v>1</v>
      </c>
      <c r="B3534">
        <v>5</v>
      </c>
      <c r="C3534" s="1">
        <v>40705</v>
      </c>
      <c r="D3534" s="21" t="str">
        <f t="shared" si="220"/>
        <v>11-Jun-2011</v>
      </c>
      <c r="E3534" s="2">
        <v>0.46875</v>
      </c>
      <c r="F3534" s="1">
        <v>40705</v>
      </c>
      <c r="G3534" s="2">
        <v>0.52152777777777781</v>
      </c>
      <c r="H3534">
        <v>50</v>
      </c>
      <c r="I3534">
        <v>76</v>
      </c>
      <c r="J3534" t="s">
        <v>8</v>
      </c>
      <c r="K3534" t="s">
        <v>18</v>
      </c>
      <c r="L3534" t="str">
        <f t="shared" si="221"/>
        <v>Morning</v>
      </c>
      <c r="M3534" t="str">
        <f t="shared" si="222"/>
        <v>11</v>
      </c>
      <c r="N3534" t="str">
        <f t="shared" si="223"/>
        <v>12</v>
      </c>
    </row>
    <row r="3535" spans="1:14" x14ac:dyDescent="0.3">
      <c r="A3535">
        <v>1</v>
      </c>
      <c r="B3535">
        <v>6</v>
      </c>
      <c r="C3535" s="1">
        <v>40705</v>
      </c>
      <c r="D3535" s="21" t="str">
        <f t="shared" si="220"/>
        <v>11-Jun-2011</v>
      </c>
      <c r="E3535" s="2">
        <v>0.49374999999999997</v>
      </c>
      <c r="F3535" s="1">
        <v>40705</v>
      </c>
      <c r="G3535" s="2">
        <v>0.59166666666666667</v>
      </c>
      <c r="H3535">
        <v>50</v>
      </c>
      <c r="I3535">
        <v>141</v>
      </c>
      <c r="J3535" t="s">
        <v>8</v>
      </c>
      <c r="K3535" t="s">
        <v>18</v>
      </c>
      <c r="L3535" t="str">
        <f t="shared" si="221"/>
        <v>Morning</v>
      </c>
      <c r="M3535" t="str">
        <f t="shared" si="222"/>
        <v>11</v>
      </c>
      <c r="N3535" t="str">
        <f t="shared" si="223"/>
        <v>14</v>
      </c>
    </row>
    <row r="3536" spans="1:14" x14ac:dyDescent="0.3">
      <c r="A3536">
        <v>1</v>
      </c>
      <c r="B3536">
        <v>6</v>
      </c>
      <c r="C3536" s="1">
        <v>40705</v>
      </c>
      <c r="D3536" s="21" t="str">
        <f t="shared" si="220"/>
        <v>11-Jun-2011</v>
      </c>
      <c r="E3536" s="2">
        <v>0.49444444444444446</v>
      </c>
      <c r="F3536" s="1">
        <v>40705</v>
      </c>
      <c r="G3536" s="2">
        <v>0.90486111111111101</v>
      </c>
      <c r="H3536">
        <v>0</v>
      </c>
      <c r="I3536">
        <v>591</v>
      </c>
      <c r="J3536" t="s">
        <v>19</v>
      </c>
      <c r="K3536" t="s">
        <v>18</v>
      </c>
      <c r="L3536" t="str">
        <f t="shared" si="221"/>
        <v>Morning</v>
      </c>
      <c r="M3536" t="str">
        <f t="shared" si="222"/>
        <v>11</v>
      </c>
      <c r="N3536" t="str">
        <f t="shared" si="223"/>
        <v>21</v>
      </c>
    </row>
    <row r="3537" spans="1:14" x14ac:dyDescent="0.3">
      <c r="A3537">
        <v>1</v>
      </c>
      <c r="B3537">
        <v>6</v>
      </c>
      <c r="C3537" s="1">
        <v>40705</v>
      </c>
      <c r="D3537" s="21" t="str">
        <f t="shared" si="220"/>
        <v>11-Jun-2011</v>
      </c>
      <c r="E3537" s="2">
        <v>0.52986111111111112</v>
      </c>
      <c r="F3537" s="1">
        <v>40705</v>
      </c>
      <c r="G3537" s="2">
        <v>0.76944444444444438</v>
      </c>
      <c r="H3537">
        <v>110</v>
      </c>
      <c r="I3537">
        <v>345</v>
      </c>
      <c r="J3537" t="s">
        <v>8</v>
      </c>
      <c r="K3537" t="s">
        <v>18</v>
      </c>
      <c r="L3537" t="str">
        <f t="shared" si="221"/>
        <v>Morning</v>
      </c>
      <c r="M3537" t="str">
        <f t="shared" si="222"/>
        <v>12</v>
      </c>
      <c r="N3537" t="str">
        <f t="shared" si="223"/>
        <v>18</v>
      </c>
    </row>
    <row r="3538" spans="1:14" x14ac:dyDescent="0.3">
      <c r="A3538">
        <v>1</v>
      </c>
      <c r="B3538">
        <v>6</v>
      </c>
      <c r="C3538" s="1">
        <v>40705</v>
      </c>
      <c r="D3538" s="21" t="str">
        <f t="shared" si="220"/>
        <v>11-Jun-2011</v>
      </c>
      <c r="E3538" s="2">
        <v>0.53055555555555556</v>
      </c>
      <c r="F3538" s="1">
        <v>40705</v>
      </c>
      <c r="G3538" s="2">
        <v>0.57986111111111105</v>
      </c>
      <c r="H3538">
        <v>50</v>
      </c>
      <c r="I3538">
        <v>71</v>
      </c>
      <c r="J3538" t="s">
        <v>8</v>
      </c>
      <c r="K3538" t="s">
        <v>18</v>
      </c>
      <c r="L3538" t="str">
        <f t="shared" si="221"/>
        <v>Morning</v>
      </c>
      <c r="M3538" t="str">
        <f t="shared" si="222"/>
        <v>12</v>
      </c>
      <c r="N3538" t="str">
        <f t="shared" si="223"/>
        <v>13</v>
      </c>
    </row>
    <row r="3539" spans="1:14" x14ac:dyDescent="0.3">
      <c r="A3539">
        <v>1</v>
      </c>
      <c r="B3539">
        <v>5</v>
      </c>
      <c r="C3539" s="1">
        <v>40705</v>
      </c>
      <c r="D3539" s="21" t="str">
        <f t="shared" si="220"/>
        <v>11-Jun-2011</v>
      </c>
      <c r="E3539" s="2">
        <v>0.54861111111111105</v>
      </c>
      <c r="F3539" s="1">
        <v>40705</v>
      </c>
      <c r="G3539" s="2">
        <v>0.58124999999999993</v>
      </c>
      <c r="H3539" s="3">
        <v>300</v>
      </c>
      <c r="I3539">
        <v>47</v>
      </c>
      <c r="J3539" t="s">
        <v>8</v>
      </c>
      <c r="K3539" t="s">
        <v>18</v>
      </c>
      <c r="L3539" t="str">
        <f t="shared" si="221"/>
        <v>Morning</v>
      </c>
      <c r="M3539" t="str">
        <f t="shared" si="222"/>
        <v>13</v>
      </c>
      <c r="N3539" t="str">
        <f t="shared" si="223"/>
        <v>13</v>
      </c>
    </row>
    <row r="3540" spans="1:14" x14ac:dyDescent="0.3">
      <c r="A3540">
        <v>1</v>
      </c>
      <c r="B3540">
        <v>5</v>
      </c>
      <c r="C3540" s="1">
        <v>40705</v>
      </c>
      <c r="D3540" s="21" t="str">
        <f t="shared" si="220"/>
        <v>11-Jun-2011</v>
      </c>
      <c r="E3540" s="2">
        <v>0.59097222222222223</v>
      </c>
      <c r="F3540" s="1">
        <v>40705</v>
      </c>
      <c r="G3540" s="2">
        <v>0.69236111111111109</v>
      </c>
      <c r="H3540">
        <v>50</v>
      </c>
      <c r="I3540">
        <v>146</v>
      </c>
      <c r="J3540" t="s">
        <v>8</v>
      </c>
      <c r="K3540" t="s">
        <v>18</v>
      </c>
      <c r="L3540" t="str">
        <f t="shared" si="221"/>
        <v>Afternoon</v>
      </c>
      <c r="M3540" t="str">
        <f t="shared" si="222"/>
        <v>14</v>
      </c>
      <c r="N3540" t="str">
        <f t="shared" si="223"/>
        <v>16</v>
      </c>
    </row>
    <row r="3541" spans="1:14" x14ac:dyDescent="0.3">
      <c r="A3541">
        <v>1</v>
      </c>
      <c r="B3541">
        <v>6</v>
      </c>
      <c r="C3541" s="1">
        <v>40705</v>
      </c>
      <c r="D3541" s="21" t="str">
        <f t="shared" si="220"/>
        <v>11-Jun-2011</v>
      </c>
      <c r="E3541" s="2">
        <v>0.59513888888888888</v>
      </c>
      <c r="F3541" s="1">
        <v>40706</v>
      </c>
      <c r="G3541" s="2">
        <v>7.013888888888889E-2</v>
      </c>
      <c r="H3541">
        <v>230</v>
      </c>
      <c r="I3541">
        <v>684</v>
      </c>
      <c r="J3541" t="s">
        <v>8</v>
      </c>
      <c r="K3541" t="s">
        <v>18</v>
      </c>
      <c r="L3541" t="str">
        <f t="shared" si="221"/>
        <v>Afternoon</v>
      </c>
      <c r="M3541" t="str">
        <f t="shared" si="222"/>
        <v>14</v>
      </c>
      <c r="N3541" t="str">
        <f t="shared" si="223"/>
        <v>01</v>
      </c>
    </row>
    <row r="3542" spans="1:14" x14ac:dyDescent="0.3">
      <c r="A3542">
        <v>1</v>
      </c>
      <c r="B3542">
        <v>8</v>
      </c>
      <c r="C3542" s="1">
        <v>40705</v>
      </c>
      <c r="D3542" s="21" t="str">
        <f t="shared" si="220"/>
        <v>11-Jun-2011</v>
      </c>
      <c r="E3542" s="2">
        <v>0.6430555555555556</v>
      </c>
      <c r="F3542" s="1">
        <v>40705</v>
      </c>
      <c r="G3542" s="2">
        <v>0.72777777777777775</v>
      </c>
      <c r="H3542">
        <v>50</v>
      </c>
      <c r="I3542">
        <v>122</v>
      </c>
      <c r="J3542" t="s">
        <v>8</v>
      </c>
      <c r="K3542" t="s">
        <v>18</v>
      </c>
      <c r="L3542" t="str">
        <f t="shared" si="221"/>
        <v>Afternoon</v>
      </c>
      <c r="M3542" t="str">
        <f t="shared" si="222"/>
        <v>15</v>
      </c>
      <c r="N3542" t="str">
        <f t="shared" si="223"/>
        <v>17</v>
      </c>
    </row>
    <row r="3543" spans="1:14" x14ac:dyDescent="0.3">
      <c r="A3543">
        <v>1</v>
      </c>
      <c r="B3543">
        <v>6</v>
      </c>
      <c r="C3543" s="1">
        <v>40705</v>
      </c>
      <c r="D3543" s="21" t="str">
        <f t="shared" si="220"/>
        <v>11-Jun-2011</v>
      </c>
      <c r="E3543" s="2">
        <v>0.66041666666666665</v>
      </c>
      <c r="F3543" s="1">
        <v>40705</v>
      </c>
      <c r="G3543" s="2">
        <v>0.72222222222222221</v>
      </c>
      <c r="H3543">
        <v>50</v>
      </c>
      <c r="I3543">
        <v>89</v>
      </c>
      <c r="J3543" t="s">
        <v>8</v>
      </c>
      <c r="K3543" t="s">
        <v>18</v>
      </c>
      <c r="L3543" t="str">
        <f t="shared" si="221"/>
        <v>Afternoon</v>
      </c>
      <c r="M3543" t="str">
        <f t="shared" si="222"/>
        <v>15</v>
      </c>
      <c r="N3543" t="str">
        <f t="shared" si="223"/>
        <v>17</v>
      </c>
    </row>
    <row r="3544" spans="1:14" x14ac:dyDescent="0.3">
      <c r="A3544">
        <v>1</v>
      </c>
      <c r="B3544">
        <v>5</v>
      </c>
      <c r="C3544" s="1">
        <v>40705</v>
      </c>
      <c r="D3544" s="21" t="str">
        <f t="shared" si="220"/>
        <v>11-Jun-2011</v>
      </c>
      <c r="E3544" s="2">
        <v>0.66805555555555562</v>
      </c>
      <c r="F3544" s="1">
        <v>40705</v>
      </c>
      <c r="G3544" s="2">
        <v>0.71597222222222223</v>
      </c>
      <c r="H3544">
        <v>50</v>
      </c>
      <c r="I3544">
        <v>69</v>
      </c>
      <c r="J3544" t="s">
        <v>8</v>
      </c>
      <c r="K3544" t="s">
        <v>18</v>
      </c>
      <c r="L3544" t="str">
        <f t="shared" si="221"/>
        <v>Afternoon</v>
      </c>
      <c r="M3544" t="str">
        <f t="shared" si="222"/>
        <v>16</v>
      </c>
      <c r="N3544" t="str">
        <f t="shared" si="223"/>
        <v>17</v>
      </c>
    </row>
    <row r="3545" spans="1:14" x14ac:dyDescent="0.3">
      <c r="A3545">
        <v>1</v>
      </c>
      <c r="B3545">
        <v>5</v>
      </c>
      <c r="C3545" s="1">
        <v>40705</v>
      </c>
      <c r="D3545" s="21" t="str">
        <f t="shared" si="220"/>
        <v>11-Jun-2011</v>
      </c>
      <c r="E3545" s="2">
        <v>0.70347222222222217</v>
      </c>
      <c r="F3545" s="1">
        <v>40705</v>
      </c>
      <c r="G3545" s="2">
        <v>0.76736111111111116</v>
      </c>
      <c r="H3545">
        <v>50</v>
      </c>
      <c r="I3545">
        <v>92</v>
      </c>
      <c r="J3545" t="s">
        <v>8</v>
      </c>
      <c r="K3545" t="s">
        <v>18</v>
      </c>
      <c r="L3545" t="str">
        <f t="shared" si="221"/>
        <v>Afternoon</v>
      </c>
      <c r="M3545" t="str">
        <f t="shared" si="222"/>
        <v>16</v>
      </c>
      <c r="N3545" t="str">
        <f t="shared" si="223"/>
        <v>18</v>
      </c>
    </row>
    <row r="3546" spans="1:14" x14ac:dyDescent="0.3">
      <c r="A3546">
        <v>1</v>
      </c>
      <c r="B3546">
        <v>8</v>
      </c>
      <c r="C3546" s="1">
        <v>40705</v>
      </c>
      <c r="D3546" s="21" t="str">
        <f t="shared" si="220"/>
        <v>11-Jun-2011</v>
      </c>
      <c r="E3546" s="2">
        <v>0.73402777777777783</v>
      </c>
      <c r="F3546" s="1">
        <v>40705</v>
      </c>
      <c r="G3546" s="2">
        <v>0.81944444444444453</v>
      </c>
      <c r="H3546">
        <v>50</v>
      </c>
      <c r="I3546">
        <v>123</v>
      </c>
      <c r="J3546" t="s">
        <v>8</v>
      </c>
      <c r="K3546" t="s">
        <v>18</v>
      </c>
      <c r="L3546" t="str">
        <f t="shared" si="221"/>
        <v>Afternoon</v>
      </c>
      <c r="M3546" t="str">
        <f t="shared" si="222"/>
        <v>17</v>
      </c>
      <c r="N3546" t="str">
        <f t="shared" si="223"/>
        <v>19</v>
      </c>
    </row>
    <row r="3547" spans="1:14" x14ac:dyDescent="0.3">
      <c r="A3547">
        <v>1</v>
      </c>
      <c r="B3547">
        <v>6</v>
      </c>
      <c r="C3547" s="1">
        <v>40705</v>
      </c>
      <c r="D3547" s="21" t="str">
        <f t="shared" si="220"/>
        <v>11-Jun-2011</v>
      </c>
      <c r="E3547" s="2">
        <v>0.73819444444444438</v>
      </c>
      <c r="F3547" s="1">
        <v>40705</v>
      </c>
      <c r="G3547" s="2">
        <v>0.89444444444444438</v>
      </c>
      <c r="H3547">
        <v>70</v>
      </c>
      <c r="I3547">
        <v>225</v>
      </c>
      <c r="J3547" t="s">
        <v>8</v>
      </c>
      <c r="K3547" t="s">
        <v>18</v>
      </c>
      <c r="L3547" t="str">
        <f t="shared" si="221"/>
        <v>Afternoon</v>
      </c>
      <c r="M3547" t="str">
        <f t="shared" si="222"/>
        <v>17</v>
      </c>
      <c r="N3547" t="str">
        <f t="shared" si="223"/>
        <v>21</v>
      </c>
    </row>
    <row r="3548" spans="1:14" x14ac:dyDescent="0.3">
      <c r="A3548">
        <v>1</v>
      </c>
      <c r="B3548">
        <v>5</v>
      </c>
      <c r="C3548" s="1">
        <v>40705</v>
      </c>
      <c r="D3548" s="21" t="str">
        <f t="shared" si="220"/>
        <v>11-Jun-2011</v>
      </c>
      <c r="E3548" s="2">
        <v>0.76666666666666661</v>
      </c>
      <c r="F3548" s="1">
        <v>40705</v>
      </c>
      <c r="G3548" s="2">
        <v>0.94374999999999998</v>
      </c>
      <c r="H3548">
        <v>90</v>
      </c>
      <c r="I3548">
        <v>255</v>
      </c>
      <c r="J3548" t="s">
        <v>8</v>
      </c>
      <c r="K3548" t="s">
        <v>18</v>
      </c>
      <c r="L3548" t="str">
        <f t="shared" si="221"/>
        <v>Evening</v>
      </c>
      <c r="M3548" t="str">
        <f t="shared" si="222"/>
        <v>18</v>
      </c>
      <c r="N3548" t="str">
        <f t="shared" si="223"/>
        <v>22</v>
      </c>
    </row>
    <row r="3549" spans="1:14" x14ac:dyDescent="0.3">
      <c r="A3549">
        <v>1</v>
      </c>
      <c r="B3549">
        <v>5</v>
      </c>
      <c r="C3549" s="1">
        <v>40705</v>
      </c>
      <c r="D3549" s="21" t="str">
        <f t="shared" si="220"/>
        <v>11-Jun-2011</v>
      </c>
      <c r="E3549" s="2">
        <v>0.77083333333333337</v>
      </c>
      <c r="F3549" s="1">
        <v>40705</v>
      </c>
      <c r="G3549" s="2">
        <v>0.99930555555555556</v>
      </c>
      <c r="H3549">
        <v>110</v>
      </c>
      <c r="I3549">
        <v>329</v>
      </c>
      <c r="J3549" t="s">
        <v>8</v>
      </c>
      <c r="K3549" t="s">
        <v>18</v>
      </c>
      <c r="L3549" t="str">
        <f t="shared" si="221"/>
        <v>Evening</v>
      </c>
      <c r="M3549" t="str">
        <f t="shared" si="222"/>
        <v>18</v>
      </c>
      <c r="N3549" t="str">
        <f t="shared" si="223"/>
        <v>23</v>
      </c>
    </row>
    <row r="3550" spans="1:14" x14ac:dyDescent="0.3">
      <c r="A3550">
        <v>1</v>
      </c>
      <c r="B3550">
        <v>5</v>
      </c>
      <c r="C3550" s="1">
        <v>40705</v>
      </c>
      <c r="D3550" s="21" t="str">
        <f t="shared" si="220"/>
        <v>11-Jun-2011</v>
      </c>
      <c r="E3550" s="2">
        <v>0.86041666666666661</v>
      </c>
      <c r="F3550" s="1">
        <v>40705</v>
      </c>
      <c r="G3550" s="2">
        <v>0.97152777777777777</v>
      </c>
      <c r="H3550">
        <v>50</v>
      </c>
      <c r="I3550">
        <v>160</v>
      </c>
      <c r="J3550" t="s">
        <v>8</v>
      </c>
      <c r="K3550" t="s">
        <v>18</v>
      </c>
      <c r="L3550" t="str">
        <f t="shared" si="221"/>
        <v>Evening</v>
      </c>
      <c r="M3550" t="str">
        <f t="shared" si="222"/>
        <v>20</v>
      </c>
      <c r="N3550" t="str">
        <f t="shared" si="223"/>
        <v>23</v>
      </c>
    </row>
    <row r="3551" spans="1:14" x14ac:dyDescent="0.3">
      <c r="A3551">
        <v>1</v>
      </c>
      <c r="B3551">
        <v>6</v>
      </c>
      <c r="C3551" s="1">
        <v>40705</v>
      </c>
      <c r="D3551" s="21" t="str">
        <f t="shared" si="220"/>
        <v>11-Jun-2011</v>
      </c>
      <c r="E3551" s="2">
        <v>0.9590277777777777</v>
      </c>
      <c r="F3551" s="1">
        <v>40705</v>
      </c>
      <c r="G3551" s="2">
        <v>0.98402777777777783</v>
      </c>
      <c r="H3551">
        <v>50</v>
      </c>
      <c r="I3551">
        <v>36</v>
      </c>
      <c r="J3551" t="s">
        <v>8</v>
      </c>
      <c r="K3551" t="s">
        <v>18</v>
      </c>
      <c r="L3551" t="str">
        <f t="shared" si="221"/>
        <v>Night</v>
      </c>
      <c r="M3551" t="str">
        <f t="shared" si="222"/>
        <v>23</v>
      </c>
      <c r="N3551" t="str">
        <f t="shared" si="223"/>
        <v>23</v>
      </c>
    </row>
    <row r="3552" spans="1:14" x14ac:dyDescent="0.3">
      <c r="A3552">
        <v>1</v>
      </c>
      <c r="B3552">
        <v>5</v>
      </c>
      <c r="C3552" s="1">
        <v>40706</v>
      </c>
      <c r="D3552" s="21" t="str">
        <f t="shared" si="220"/>
        <v>12-Jun-2011</v>
      </c>
      <c r="E3552" s="2">
        <v>0.50208333333333333</v>
      </c>
      <c r="F3552" s="1">
        <v>40706</v>
      </c>
      <c r="G3552" s="2">
        <v>0.62291666666666667</v>
      </c>
      <c r="H3552">
        <v>50</v>
      </c>
      <c r="I3552">
        <v>174</v>
      </c>
      <c r="J3552" t="s">
        <v>8</v>
      </c>
      <c r="K3552" t="s">
        <v>21</v>
      </c>
      <c r="L3552" t="str">
        <f t="shared" si="221"/>
        <v>Morning</v>
      </c>
      <c r="M3552" t="str">
        <f t="shared" si="222"/>
        <v>12</v>
      </c>
      <c r="N3552" t="str">
        <f t="shared" si="223"/>
        <v>14</v>
      </c>
    </row>
    <row r="3553" spans="1:14" x14ac:dyDescent="0.3">
      <c r="A3553">
        <v>1</v>
      </c>
      <c r="B3553">
        <v>8</v>
      </c>
      <c r="C3553" s="1">
        <v>40706</v>
      </c>
      <c r="D3553" s="21" t="str">
        <f t="shared" si="220"/>
        <v>12-Jun-2011</v>
      </c>
      <c r="E3553" s="2">
        <v>0.51666666666666672</v>
      </c>
      <c r="F3553" s="1">
        <v>40706</v>
      </c>
      <c r="G3553" s="2">
        <v>0.68472222222222223</v>
      </c>
      <c r="H3553">
        <v>90</v>
      </c>
      <c r="I3553">
        <v>242</v>
      </c>
      <c r="J3553" t="s">
        <v>8</v>
      </c>
      <c r="K3553" t="s">
        <v>21</v>
      </c>
      <c r="L3553" t="str">
        <f t="shared" si="221"/>
        <v>Morning</v>
      </c>
      <c r="M3553" t="str">
        <f t="shared" si="222"/>
        <v>12</v>
      </c>
      <c r="N3553" t="str">
        <f t="shared" si="223"/>
        <v>16</v>
      </c>
    </row>
    <row r="3554" spans="1:14" x14ac:dyDescent="0.3">
      <c r="A3554">
        <v>1</v>
      </c>
      <c r="B3554">
        <v>5</v>
      </c>
      <c r="C3554" s="1">
        <v>40706</v>
      </c>
      <c r="D3554" s="21" t="str">
        <f t="shared" si="220"/>
        <v>12-Jun-2011</v>
      </c>
      <c r="E3554" s="2">
        <v>0.53680555555555554</v>
      </c>
      <c r="F3554" s="1">
        <v>40706</v>
      </c>
      <c r="G3554" s="2">
        <v>0.73888888888888893</v>
      </c>
      <c r="H3554">
        <v>90</v>
      </c>
      <c r="I3554">
        <v>291</v>
      </c>
      <c r="J3554" t="s">
        <v>8</v>
      </c>
      <c r="K3554" t="s">
        <v>21</v>
      </c>
      <c r="L3554" t="str">
        <f t="shared" si="221"/>
        <v>Morning</v>
      </c>
      <c r="M3554" t="str">
        <f t="shared" si="222"/>
        <v>12</v>
      </c>
      <c r="N3554" t="str">
        <f t="shared" si="223"/>
        <v>17</v>
      </c>
    </row>
    <row r="3555" spans="1:14" x14ac:dyDescent="0.3">
      <c r="A3555">
        <v>1</v>
      </c>
      <c r="B3555">
        <v>6</v>
      </c>
      <c r="C3555" s="1">
        <v>40706</v>
      </c>
      <c r="D3555" s="21" t="str">
        <f t="shared" si="220"/>
        <v>12-Jun-2011</v>
      </c>
      <c r="E3555" s="2">
        <v>0.56319444444444444</v>
      </c>
      <c r="F3555" s="1">
        <v>40706</v>
      </c>
      <c r="G3555" s="2">
        <v>0.6020833333333333</v>
      </c>
      <c r="H3555">
        <v>50</v>
      </c>
      <c r="I3555">
        <v>56</v>
      </c>
      <c r="J3555" t="s">
        <v>8</v>
      </c>
      <c r="K3555" t="s">
        <v>21</v>
      </c>
      <c r="L3555" t="str">
        <f t="shared" si="221"/>
        <v>Morning</v>
      </c>
      <c r="M3555" t="str">
        <f t="shared" si="222"/>
        <v>13</v>
      </c>
      <c r="N3555" t="str">
        <f t="shared" si="223"/>
        <v>14</v>
      </c>
    </row>
    <row r="3556" spans="1:14" x14ac:dyDescent="0.3">
      <c r="A3556">
        <v>1</v>
      </c>
      <c r="B3556">
        <v>8</v>
      </c>
      <c r="C3556" s="1">
        <v>40706</v>
      </c>
      <c r="D3556" s="21" t="str">
        <f t="shared" si="220"/>
        <v>12-Jun-2011</v>
      </c>
      <c r="E3556" s="2">
        <v>0.61875000000000002</v>
      </c>
      <c r="F3556" s="1">
        <v>40706</v>
      </c>
      <c r="G3556" s="2">
        <v>0.67222222222222217</v>
      </c>
      <c r="H3556">
        <v>50</v>
      </c>
      <c r="I3556">
        <v>77</v>
      </c>
      <c r="J3556" t="s">
        <v>8</v>
      </c>
      <c r="K3556" t="s">
        <v>21</v>
      </c>
      <c r="L3556" t="str">
        <f t="shared" si="221"/>
        <v>Afternoon</v>
      </c>
      <c r="M3556" t="str">
        <f t="shared" si="222"/>
        <v>14</v>
      </c>
      <c r="N3556" t="str">
        <f t="shared" si="223"/>
        <v>16</v>
      </c>
    </row>
    <row r="3557" spans="1:14" x14ac:dyDescent="0.3">
      <c r="A3557">
        <v>1</v>
      </c>
      <c r="B3557">
        <v>6</v>
      </c>
      <c r="C3557" s="1">
        <v>40706</v>
      </c>
      <c r="D3557" s="21" t="str">
        <f t="shared" si="220"/>
        <v>12-Jun-2011</v>
      </c>
      <c r="E3557" s="2">
        <v>0.65763888888888888</v>
      </c>
      <c r="F3557" s="1">
        <v>40706</v>
      </c>
      <c r="G3557" s="2">
        <v>0.71388888888888891</v>
      </c>
      <c r="H3557">
        <v>50</v>
      </c>
      <c r="I3557">
        <v>81</v>
      </c>
      <c r="J3557" t="s">
        <v>8</v>
      </c>
      <c r="K3557" t="s">
        <v>21</v>
      </c>
      <c r="L3557" t="str">
        <f t="shared" si="221"/>
        <v>Afternoon</v>
      </c>
      <c r="M3557" t="str">
        <f t="shared" si="222"/>
        <v>15</v>
      </c>
      <c r="N3557" t="str">
        <f t="shared" si="223"/>
        <v>17</v>
      </c>
    </row>
    <row r="3558" spans="1:14" x14ac:dyDescent="0.3">
      <c r="A3558">
        <v>1</v>
      </c>
      <c r="B3558">
        <v>5</v>
      </c>
      <c r="C3558" s="1">
        <v>40706</v>
      </c>
      <c r="D3558" s="21" t="str">
        <f t="shared" si="220"/>
        <v>12-Jun-2011</v>
      </c>
      <c r="E3558" s="2">
        <v>0.69444444444444453</v>
      </c>
      <c r="F3558" s="1">
        <v>40706</v>
      </c>
      <c r="G3558" s="2">
        <v>0.86736111111111114</v>
      </c>
      <c r="H3558">
        <v>90</v>
      </c>
      <c r="I3558">
        <v>249</v>
      </c>
      <c r="J3558" t="s">
        <v>8</v>
      </c>
      <c r="K3558" t="s">
        <v>21</v>
      </c>
      <c r="L3558" t="str">
        <f t="shared" si="221"/>
        <v>Afternoon</v>
      </c>
      <c r="M3558" t="str">
        <f t="shared" si="222"/>
        <v>16</v>
      </c>
      <c r="N3558" t="str">
        <f t="shared" si="223"/>
        <v>20</v>
      </c>
    </row>
    <row r="3559" spans="1:14" x14ac:dyDescent="0.3">
      <c r="A3559">
        <v>1</v>
      </c>
      <c r="B3559">
        <v>6</v>
      </c>
      <c r="C3559" s="1">
        <v>40706</v>
      </c>
      <c r="D3559" s="21" t="str">
        <f t="shared" si="220"/>
        <v>12-Jun-2011</v>
      </c>
      <c r="E3559" s="2">
        <v>0.70486111111111116</v>
      </c>
      <c r="F3559" s="1">
        <v>40706</v>
      </c>
      <c r="G3559" s="2">
        <v>0.89166666666666661</v>
      </c>
      <c r="H3559">
        <v>90</v>
      </c>
      <c r="I3559">
        <v>269</v>
      </c>
      <c r="J3559" t="s">
        <v>8</v>
      </c>
      <c r="K3559" t="s">
        <v>21</v>
      </c>
      <c r="L3559" t="str">
        <f t="shared" si="221"/>
        <v>Afternoon</v>
      </c>
      <c r="M3559" t="str">
        <f t="shared" si="222"/>
        <v>16</v>
      </c>
      <c r="N3559" t="str">
        <f t="shared" si="223"/>
        <v>21</v>
      </c>
    </row>
    <row r="3560" spans="1:14" x14ac:dyDescent="0.3">
      <c r="A3560">
        <v>1</v>
      </c>
      <c r="B3560">
        <v>5</v>
      </c>
      <c r="C3560" s="1">
        <v>40706</v>
      </c>
      <c r="D3560" s="21" t="str">
        <f t="shared" si="220"/>
        <v>12-Jun-2011</v>
      </c>
      <c r="E3560" s="2">
        <v>0.71388888888888891</v>
      </c>
      <c r="F3560" s="1">
        <v>40706</v>
      </c>
      <c r="G3560" s="2">
        <v>0.79999999999999993</v>
      </c>
      <c r="H3560">
        <v>50</v>
      </c>
      <c r="I3560">
        <v>124</v>
      </c>
      <c r="J3560" t="s">
        <v>8</v>
      </c>
      <c r="K3560" t="s">
        <v>21</v>
      </c>
      <c r="L3560" t="str">
        <f t="shared" si="221"/>
        <v>Afternoon</v>
      </c>
      <c r="M3560" t="str">
        <f t="shared" si="222"/>
        <v>17</v>
      </c>
      <c r="N3560" t="str">
        <f t="shared" si="223"/>
        <v>19</v>
      </c>
    </row>
    <row r="3561" spans="1:14" x14ac:dyDescent="0.3">
      <c r="A3561">
        <v>1</v>
      </c>
      <c r="B3561">
        <v>6</v>
      </c>
      <c r="C3561" s="1">
        <v>40706</v>
      </c>
      <c r="D3561" s="21" t="str">
        <f t="shared" si="220"/>
        <v>12-Jun-2011</v>
      </c>
      <c r="E3561" s="2">
        <v>0.73263888888888884</v>
      </c>
      <c r="F3561" s="1">
        <v>40706</v>
      </c>
      <c r="G3561" s="2">
        <v>0.89930555555555547</v>
      </c>
      <c r="H3561">
        <v>70</v>
      </c>
      <c r="I3561">
        <v>240</v>
      </c>
      <c r="J3561" t="s">
        <v>8</v>
      </c>
      <c r="K3561" t="s">
        <v>21</v>
      </c>
      <c r="L3561" t="str">
        <f t="shared" si="221"/>
        <v>Afternoon</v>
      </c>
      <c r="M3561" t="str">
        <f t="shared" si="222"/>
        <v>17</v>
      </c>
      <c r="N3561" t="str">
        <f t="shared" si="223"/>
        <v>21</v>
      </c>
    </row>
    <row r="3562" spans="1:14" x14ac:dyDescent="0.3">
      <c r="A3562">
        <v>1</v>
      </c>
      <c r="B3562">
        <v>8</v>
      </c>
      <c r="C3562" s="1">
        <v>40706</v>
      </c>
      <c r="D3562" s="21" t="str">
        <f t="shared" si="220"/>
        <v>12-Jun-2011</v>
      </c>
      <c r="E3562" s="2">
        <v>0.73541666666666661</v>
      </c>
      <c r="F3562" s="1">
        <v>40706</v>
      </c>
      <c r="G3562" s="2">
        <v>0.77500000000000002</v>
      </c>
      <c r="H3562">
        <v>50</v>
      </c>
      <c r="I3562">
        <v>57</v>
      </c>
      <c r="J3562" t="s">
        <v>8</v>
      </c>
      <c r="K3562" t="s">
        <v>21</v>
      </c>
      <c r="L3562" t="str">
        <f t="shared" si="221"/>
        <v>Afternoon</v>
      </c>
      <c r="M3562" t="str">
        <f t="shared" si="222"/>
        <v>17</v>
      </c>
      <c r="N3562" t="str">
        <f t="shared" si="223"/>
        <v>18</v>
      </c>
    </row>
    <row r="3563" spans="1:14" x14ac:dyDescent="0.3">
      <c r="A3563">
        <v>1</v>
      </c>
      <c r="B3563">
        <v>8</v>
      </c>
      <c r="C3563" s="1">
        <v>40706</v>
      </c>
      <c r="D3563" s="21" t="str">
        <f t="shared" si="220"/>
        <v>12-Jun-2011</v>
      </c>
      <c r="E3563" s="2">
        <v>0.75</v>
      </c>
      <c r="F3563" s="1">
        <v>40706</v>
      </c>
      <c r="G3563" s="2">
        <v>0.89513888888888893</v>
      </c>
      <c r="H3563">
        <v>70</v>
      </c>
      <c r="I3563">
        <v>209</v>
      </c>
      <c r="J3563" t="s">
        <v>8</v>
      </c>
      <c r="K3563" t="s">
        <v>21</v>
      </c>
      <c r="L3563" t="str">
        <f t="shared" si="221"/>
        <v>Afternoon</v>
      </c>
      <c r="M3563" t="str">
        <f t="shared" si="222"/>
        <v>18</v>
      </c>
      <c r="N3563" t="str">
        <f t="shared" si="223"/>
        <v>21</v>
      </c>
    </row>
    <row r="3564" spans="1:14" x14ac:dyDescent="0.3">
      <c r="A3564">
        <v>1</v>
      </c>
      <c r="B3564">
        <v>8</v>
      </c>
      <c r="C3564" s="1">
        <v>40706</v>
      </c>
      <c r="D3564" s="21" t="str">
        <f t="shared" si="220"/>
        <v>12-Jun-2011</v>
      </c>
      <c r="E3564" s="2">
        <v>0.77569444444444446</v>
      </c>
      <c r="F3564" s="1">
        <v>40706</v>
      </c>
      <c r="G3564" s="2">
        <v>0.94652777777777775</v>
      </c>
      <c r="H3564">
        <v>90</v>
      </c>
      <c r="I3564">
        <v>246</v>
      </c>
      <c r="J3564" t="s">
        <v>8</v>
      </c>
      <c r="K3564" t="s">
        <v>21</v>
      </c>
      <c r="L3564" t="str">
        <f t="shared" si="221"/>
        <v>Evening</v>
      </c>
      <c r="M3564" t="str">
        <f t="shared" si="222"/>
        <v>18</v>
      </c>
      <c r="N3564" t="str">
        <f t="shared" si="223"/>
        <v>22</v>
      </c>
    </row>
    <row r="3565" spans="1:14" x14ac:dyDescent="0.3">
      <c r="A3565">
        <v>1</v>
      </c>
      <c r="B3565">
        <v>5</v>
      </c>
      <c r="C3565" s="1">
        <v>40706</v>
      </c>
      <c r="D3565" s="21" t="str">
        <f t="shared" si="220"/>
        <v>12-Jun-2011</v>
      </c>
      <c r="E3565" s="2">
        <v>0.8041666666666667</v>
      </c>
      <c r="F3565" s="1">
        <v>40706</v>
      </c>
      <c r="G3565" s="2">
        <v>0.97430555555555554</v>
      </c>
      <c r="H3565">
        <v>90</v>
      </c>
      <c r="I3565">
        <v>245</v>
      </c>
      <c r="J3565" t="s">
        <v>8</v>
      </c>
      <c r="K3565" t="s">
        <v>21</v>
      </c>
      <c r="L3565" t="str">
        <f t="shared" si="221"/>
        <v>Evening</v>
      </c>
      <c r="M3565" t="str">
        <f t="shared" si="222"/>
        <v>19</v>
      </c>
      <c r="N3565" t="str">
        <f t="shared" si="223"/>
        <v>23</v>
      </c>
    </row>
    <row r="3566" spans="1:14" x14ac:dyDescent="0.3">
      <c r="A3566">
        <v>1</v>
      </c>
      <c r="B3566">
        <v>5</v>
      </c>
      <c r="C3566" s="1">
        <v>40706</v>
      </c>
      <c r="D3566" s="21" t="str">
        <f t="shared" si="220"/>
        <v>12-Jun-2011</v>
      </c>
      <c r="E3566" s="2">
        <v>0.81041666666666667</v>
      </c>
      <c r="F3566" s="1">
        <v>40706</v>
      </c>
      <c r="G3566" s="2">
        <v>0.91805555555555562</v>
      </c>
      <c r="H3566">
        <v>50</v>
      </c>
      <c r="I3566">
        <v>155</v>
      </c>
      <c r="J3566" t="s">
        <v>8</v>
      </c>
      <c r="K3566" t="s">
        <v>21</v>
      </c>
      <c r="L3566" t="str">
        <f t="shared" si="221"/>
        <v>Evening</v>
      </c>
      <c r="M3566" t="str">
        <f t="shared" si="222"/>
        <v>19</v>
      </c>
      <c r="N3566" t="str">
        <f t="shared" si="223"/>
        <v>22</v>
      </c>
    </row>
    <row r="3567" spans="1:14" x14ac:dyDescent="0.3">
      <c r="A3567">
        <v>1</v>
      </c>
      <c r="B3567">
        <v>8</v>
      </c>
      <c r="C3567" s="1">
        <v>40706</v>
      </c>
      <c r="D3567" s="21" t="str">
        <f t="shared" si="220"/>
        <v>12-Jun-2011</v>
      </c>
      <c r="E3567" s="2">
        <v>0.8305555555555556</v>
      </c>
      <c r="F3567" s="1">
        <v>40706</v>
      </c>
      <c r="G3567" s="2">
        <v>0.90347222222222223</v>
      </c>
      <c r="H3567">
        <v>50</v>
      </c>
      <c r="I3567">
        <v>105</v>
      </c>
      <c r="J3567" t="s">
        <v>8</v>
      </c>
      <c r="K3567" t="s">
        <v>21</v>
      </c>
      <c r="L3567" t="str">
        <f t="shared" si="221"/>
        <v>Evening</v>
      </c>
      <c r="M3567" t="str">
        <f t="shared" si="222"/>
        <v>19</v>
      </c>
      <c r="N3567" t="str">
        <f t="shared" si="223"/>
        <v>21</v>
      </c>
    </row>
    <row r="3568" spans="1:14" x14ac:dyDescent="0.3">
      <c r="A3568">
        <v>1</v>
      </c>
      <c r="B3568">
        <v>6</v>
      </c>
      <c r="C3568" s="1">
        <v>40706</v>
      </c>
      <c r="D3568" s="21" t="str">
        <f t="shared" si="220"/>
        <v>12-Jun-2011</v>
      </c>
      <c r="E3568" s="2">
        <v>0.91319444444444453</v>
      </c>
      <c r="F3568" s="1">
        <v>40706</v>
      </c>
      <c r="G3568" s="2">
        <v>0.9472222222222223</v>
      </c>
      <c r="H3568">
        <v>50</v>
      </c>
      <c r="I3568">
        <v>49</v>
      </c>
      <c r="J3568" t="s">
        <v>8</v>
      </c>
      <c r="K3568" t="s">
        <v>21</v>
      </c>
      <c r="L3568" t="str">
        <f t="shared" si="221"/>
        <v>Evening</v>
      </c>
      <c r="M3568" t="str">
        <f t="shared" si="222"/>
        <v>21</v>
      </c>
      <c r="N3568" t="str">
        <f t="shared" si="223"/>
        <v>22</v>
      </c>
    </row>
    <row r="3569" spans="1:14" x14ac:dyDescent="0.3">
      <c r="A3569">
        <v>1</v>
      </c>
      <c r="B3569">
        <v>6</v>
      </c>
      <c r="C3569" s="1">
        <v>40706</v>
      </c>
      <c r="D3569" s="21" t="str">
        <f t="shared" si="220"/>
        <v>12-Jun-2011</v>
      </c>
      <c r="E3569" s="2">
        <v>0.92013888888888884</v>
      </c>
      <c r="F3569" s="1">
        <v>40706</v>
      </c>
      <c r="G3569" s="2">
        <v>0.9819444444444444</v>
      </c>
      <c r="H3569">
        <v>50</v>
      </c>
      <c r="I3569">
        <v>89</v>
      </c>
      <c r="J3569" t="s">
        <v>8</v>
      </c>
      <c r="K3569" t="s">
        <v>21</v>
      </c>
      <c r="L3569" t="str">
        <f t="shared" si="221"/>
        <v>Night</v>
      </c>
      <c r="M3569" t="str">
        <f t="shared" si="222"/>
        <v>22</v>
      </c>
      <c r="N3569" t="str">
        <f t="shared" si="223"/>
        <v>23</v>
      </c>
    </row>
    <row r="3570" spans="1:14" x14ac:dyDescent="0.3">
      <c r="A3570">
        <v>1</v>
      </c>
      <c r="B3570">
        <v>6</v>
      </c>
      <c r="C3570" s="1">
        <v>40706</v>
      </c>
      <c r="D3570" s="21" t="str">
        <f t="shared" si="220"/>
        <v>12-Jun-2011</v>
      </c>
      <c r="E3570" s="2">
        <v>0.96736111111111101</v>
      </c>
      <c r="F3570" s="1">
        <v>40707</v>
      </c>
      <c r="G3570" s="2">
        <v>7.8472222222222221E-2</v>
      </c>
      <c r="H3570">
        <v>50</v>
      </c>
      <c r="I3570">
        <v>160</v>
      </c>
      <c r="J3570" t="s">
        <v>8</v>
      </c>
      <c r="K3570" t="s">
        <v>21</v>
      </c>
      <c r="L3570" t="str">
        <f t="shared" si="221"/>
        <v>Night</v>
      </c>
      <c r="M3570" t="str">
        <f t="shared" si="222"/>
        <v>23</v>
      </c>
      <c r="N3570" t="str">
        <f t="shared" si="223"/>
        <v>01</v>
      </c>
    </row>
    <row r="3571" spans="1:14" x14ac:dyDescent="0.3">
      <c r="A3571">
        <v>1</v>
      </c>
      <c r="B3571">
        <v>5</v>
      </c>
      <c r="C3571" s="1">
        <v>40712</v>
      </c>
      <c r="D3571" s="21" t="str">
        <f t="shared" si="220"/>
        <v>18-Jun-2011</v>
      </c>
      <c r="E3571" s="2">
        <v>0.29652777777777778</v>
      </c>
      <c r="F3571" s="1">
        <v>40712</v>
      </c>
      <c r="G3571" s="2">
        <v>0.37222222222222223</v>
      </c>
      <c r="H3571">
        <v>50</v>
      </c>
      <c r="I3571">
        <v>109</v>
      </c>
      <c r="J3571" t="s">
        <v>8</v>
      </c>
      <c r="K3571" t="s">
        <v>18</v>
      </c>
      <c r="L3571" t="str">
        <f t="shared" si="221"/>
        <v>Night</v>
      </c>
      <c r="M3571" t="str">
        <f t="shared" si="222"/>
        <v>7</v>
      </c>
      <c r="N3571" t="str">
        <f t="shared" si="223"/>
        <v>08</v>
      </c>
    </row>
    <row r="3572" spans="1:14" x14ac:dyDescent="0.3">
      <c r="A3572">
        <v>1</v>
      </c>
      <c r="B3572">
        <v>5</v>
      </c>
      <c r="C3572" s="1">
        <v>40712</v>
      </c>
      <c r="D3572" s="21" t="str">
        <f t="shared" si="220"/>
        <v>18-Jun-2011</v>
      </c>
      <c r="E3572" s="2">
        <v>0.31875000000000003</v>
      </c>
      <c r="F3572" s="1">
        <v>40712</v>
      </c>
      <c r="G3572" s="2">
        <v>0.40972222222222227</v>
      </c>
      <c r="H3572">
        <v>50</v>
      </c>
      <c r="I3572">
        <v>131</v>
      </c>
      <c r="J3572" t="s">
        <v>8</v>
      </c>
      <c r="K3572" t="s">
        <v>18</v>
      </c>
      <c r="L3572" t="str">
        <f t="shared" si="221"/>
        <v>Night</v>
      </c>
      <c r="M3572" t="str">
        <f t="shared" si="222"/>
        <v>7</v>
      </c>
      <c r="N3572" t="str">
        <f t="shared" si="223"/>
        <v>09</v>
      </c>
    </row>
    <row r="3573" spans="1:14" x14ac:dyDescent="0.3">
      <c r="A3573">
        <v>1</v>
      </c>
      <c r="B3573">
        <v>6</v>
      </c>
      <c r="C3573" s="1">
        <v>40712</v>
      </c>
      <c r="D3573" s="21" t="str">
        <f t="shared" si="220"/>
        <v>18-Jun-2011</v>
      </c>
      <c r="E3573" s="2">
        <v>0.47013888888888888</v>
      </c>
      <c r="F3573" s="1">
        <v>40712</v>
      </c>
      <c r="G3573" s="2">
        <v>0.56944444444444442</v>
      </c>
      <c r="H3573">
        <v>50</v>
      </c>
      <c r="I3573">
        <v>143</v>
      </c>
      <c r="J3573" t="s">
        <v>8</v>
      </c>
      <c r="K3573" t="s">
        <v>18</v>
      </c>
      <c r="L3573" t="str">
        <f t="shared" si="221"/>
        <v>Morning</v>
      </c>
      <c r="M3573" t="str">
        <f t="shared" si="222"/>
        <v>11</v>
      </c>
      <c r="N3573" t="str">
        <f t="shared" si="223"/>
        <v>13</v>
      </c>
    </row>
    <row r="3574" spans="1:14" x14ac:dyDescent="0.3">
      <c r="A3574">
        <v>1</v>
      </c>
      <c r="B3574">
        <v>5</v>
      </c>
      <c r="C3574" s="1">
        <v>40712</v>
      </c>
      <c r="D3574" s="21" t="str">
        <f t="shared" si="220"/>
        <v>18-Jun-2011</v>
      </c>
      <c r="E3574" s="2">
        <v>0.51597222222222217</v>
      </c>
      <c r="F3574" s="1">
        <v>40712</v>
      </c>
      <c r="G3574" s="2">
        <v>0.64097222222222217</v>
      </c>
      <c r="H3574">
        <v>50</v>
      </c>
      <c r="I3574">
        <v>180</v>
      </c>
      <c r="J3574" t="s">
        <v>8</v>
      </c>
      <c r="K3574" t="s">
        <v>18</v>
      </c>
      <c r="L3574" t="str">
        <f t="shared" si="221"/>
        <v>Morning</v>
      </c>
      <c r="M3574" t="str">
        <f t="shared" si="222"/>
        <v>12</v>
      </c>
      <c r="N3574" t="str">
        <f t="shared" si="223"/>
        <v>15</v>
      </c>
    </row>
    <row r="3575" spans="1:14" x14ac:dyDescent="0.3">
      <c r="A3575">
        <v>1</v>
      </c>
      <c r="B3575">
        <v>8</v>
      </c>
      <c r="C3575" s="1">
        <v>40712</v>
      </c>
      <c r="D3575" s="21" t="str">
        <f t="shared" si="220"/>
        <v>18-Jun-2011</v>
      </c>
      <c r="E3575" s="2">
        <v>0.53333333333333333</v>
      </c>
      <c r="F3575" s="1">
        <v>40712</v>
      </c>
      <c r="G3575" s="2">
        <v>0.61944444444444446</v>
      </c>
      <c r="H3575">
        <v>50</v>
      </c>
      <c r="I3575">
        <v>124</v>
      </c>
      <c r="J3575" t="s">
        <v>8</v>
      </c>
      <c r="K3575" t="s">
        <v>18</v>
      </c>
      <c r="L3575" t="str">
        <f t="shared" si="221"/>
        <v>Morning</v>
      </c>
      <c r="M3575" t="str">
        <f t="shared" si="222"/>
        <v>12</v>
      </c>
      <c r="N3575" t="str">
        <f t="shared" si="223"/>
        <v>14</v>
      </c>
    </row>
    <row r="3576" spans="1:14" x14ac:dyDescent="0.3">
      <c r="A3576">
        <v>1</v>
      </c>
      <c r="B3576">
        <v>5</v>
      </c>
      <c r="C3576" s="1">
        <v>40712</v>
      </c>
      <c r="D3576" s="21" t="str">
        <f t="shared" si="220"/>
        <v>18-Jun-2011</v>
      </c>
      <c r="E3576" s="2">
        <v>0.54236111111111118</v>
      </c>
      <c r="F3576" s="1">
        <v>40712</v>
      </c>
      <c r="G3576" s="2">
        <v>0.65416666666666667</v>
      </c>
      <c r="H3576">
        <v>50</v>
      </c>
      <c r="I3576">
        <v>161</v>
      </c>
      <c r="J3576" t="s">
        <v>8</v>
      </c>
      <c r="K3576" t="s">
        <v>18</v>
      </c>
      <c r="L3576" t="str">
        <f t="shared" si="221"/>
        <v>Morning</v>
      </c>
      <c r="M3576" t="str">
        <f t="shared" si="222"/>
        <v>13</v>
      </c>
      <c r="N3576" t="str">
        <f t="shared" si="223"/>
        <v>15</v>
      </c>
    </row>
    <row r="3577" spans="1:14" x14ac:dyDescent="0.3">
      <c r="A3577">
        <v>1</v>
      </c>
      <c r="B3577">
        <v>6</v>
      </c>
      <c r="C3577" s="1">
        <v>40712</v>
      </c>
      <c r="D3577" s="21" t="str">
        <f t="shared" si="220"/>
        <v>18-Jun-2011</v>
      </c>
      <c r="E3577" s="2">
        <v>0.59791666666666665</v>
      </c>
      <c r="F3577" s="1">
        <v>40712</v>
      </c>
      <c r="G3577" s="2">
        <v>0.74375000000000002</v>
      </c>
      <c r="H3577">
        <v>70</v>
      </c>
      <c r="I3577">
        <v>210</v>
      </c>
      <c r="J3577" t="s">
        <v>8</v>
      </c>
      <c r="K3577" t="s">
        <v>18</v>
      </c>
      <c r="L3577" t="str">
        <f t="shared" si="221"/>
        <v>Afternoon</v>
      </c>
      <c r="M3577" t="str">
        <f t="shared" si="222"/>
        <v>14</v>
      </c>
      <c r="N3577" t="str">
        <f t="shared" si="223"/>
        <v>17</v>
      </c>
    </row>
    <row r="3578" spans="1:14" x14ac:dyDescent="0.3">
      <c r="A3578">
        <v>1</v>
      </c>
      <c r="B3578">
        <v>5</v>
      </c>
      <c r="C3578" s="1">
        <v>40712</v>
      </c>
      <c r="D3578" s="21" t="str">
        <f t="shared" si="220"/>
        <v>18-Jun-2011</v>
      </c>
      <c r="E3578" s="2">
        <v>0.60277777777777775</v>
      </c>
      <c r="F3578" s="1">
        <v>40712</v>
      </c>
      <c r="G3578" s="2">
        <v>0.76736111111111116</v>
      </c>
      <c r="H3578">
        <v>70</v>
      </c>
      <c r="I3578">
        <v>237</v>
      </c>
      <c r="J3578" t="s">
        <v>8</v>
      </c>
      <c r="K3578" t="s">
        <v>18</v>
      </c>
      <c r="L3578" t="str">
        <f t="shared" si="221"/>
        <v>Afternoon</v>
      </c>
      <c r="M3578" t="str">
        <f t="shared" si="222"/>
        <v>14</v>
      </c>
      <c r="N3578" t="str">
        <f t="shared" si="223"/>
        <v>18</v>
      </c>
    </row>
    <row r="3579" spans="1:14" x14ac:dyDescent="0.3">
      <c r="A3579">
        <v>1</v>
      </c>
      <c r="B3579">
        <v>6</v>
      </c>
      <c r="C3579" s="1">
        <v>40712</v>
      </c>
      <c r="D3579" s="21" t="str">
        <f t="shared" si="220"/>
        <v>18-Jun-2011</v>
      </c>
      <c r="E3579" s="2">
        <v>0.60555555555555551</v>
      </c>
      <c r="F3579" s="1">
        <v>40712</v>
      </c>
      <c r="G3579" s="2">
        <v>0.7402777777777777</v>
      </c>
      <c r="H3579">
        <v>70</v>
      </c>
      <c r="I3579">
        <v>194</v>
      </c>
      <c r="J3579" t="s">
        <v>8</v>
      </c>
      <c r="K3579" t="s">
        <v>18</v>
      </c>
      <c r="L3579" t="str">
        <f t="shared" si="221"/>
        <v>Afternoon</v>
      </c>
      <c r="M3579" t="str">
        <f t="shared" si="222"/>
        <v>14</v>
      </c>
      <c r="N3579" t="str">
        <f t="shared" si="223"/>
        <v>17</v>
      </c>
    </row>
    <row r="3580" spans="1:14" x14ac:dyDescent="0.3">
      <c r="A3580">
        <v>1</v>
      </c>
      <c r="B3580">
        <v>8</v>
      </c>
      <c r="C3580" s="1">
        <v>40712</v>
      </c>
      <c r="D3580" s="21" t="str">
        <f t="shared" si="220"/>
        <v>18-Jun-2011</v>
      </c>
      <c r="E3580" s="2">
        <v>0.61319444444444449</v>
      </c>
      <c r="F3580" s="1">
        <v>40712</v>
      </c>
      <c r="G3580" s="2">
        <v>0.68055555555555547</v>
      </c>
      <c r="H3580">
        <v>50</v>
      </c>
      <c r="I3580">
        <v>97</v>
      </c>
      <c r="J3580" t="s">
        <v>8</v>
      </c>
      <c r="K3580" t="s">
        <v>18</v>
      </c>
      <c r="L3580" t="str">
        <f t="shared" si="221"/>
        <v>Afternoon</v>
      </c>
      <c r="M3580" t="str">
        <f t="shared" si="222"/>
        <v>14</v>
      </c>
      <c r="N3580" t="str">
        <f t="shared" si="223"/>
        <v>16</v>
      </c>
    </row>
    <row r="3581" spans="1:14" x14ac:dyDescent="0.3">
      <c r="A3581">
        <v>1</v>
      </c>
      <c r="B3581">
        <v>6</v>
      </c>
      <c r="C3581" s="1">
        <v>40712</v>
      </c>
      <c r="D3581" s="21" t="str">
        <f t="shared" si="220"/>
        <v>18-Jun-2011</v>
      </c>
      <c r="E3581" s="2">
        <v>0.63055555555555554</v>
      </c>
      <c r="F3581" s="1">
        <v>40712</v>
      </c>
      <c r="G3581" s="2">
        <v>0.68541666666666667</v>
      </c>
      <c r="H3581">
        <v>50</v>
      </c>
      <c r="I3581">
        <v>79</v>
      </c>
      <c r="J3581" t="s">
        <v>8</v>
      </c>
      <c r="K3581" t="s">
        <v>18</v>
      </c>
      <c r="L3581" t="str">
        <f t="shared" si="221"/>
        <v>Afternoon</v>
      </c>
      <c r="M3581" t="str">
        <f t="shared" si="222"/>
        <v>15</v>
      </c>
      <c r="N3581" t="str">
        <f t="shared" si="223"/>
        <v>16</v>
      </c>
    </row>
    <row r="3582" spans="1:14" x14ac:dyDescent="0.3">
      <c r="A3582">
        <v>1</v>
      </c>
      <c r="B3582">
        <v>5</v>
      </c>
      <c r="C3582" s="1">
        <v>40712</v>
      </c>
      <c r="D3582" s="21" t="str">
        <f t="shared" si="220"/>
        <v>18-Jun-2011</v>
      </c>
      <c r="E3582" s="2">
        <v>0.65972222222222221</v>
      </c>
      <c r="F3582" s="1">
        <v>40712</v>
      </c>
      <c r="G3582" s="2">
        <v>0.68541666666666667</v>
      </c>
      <c r="H3582">
        <v>50</v>
      </c>
      <c r="I3582">
        <v>37</v>
      </c>
      <c r="J3582" t="s">
        <v>8</v>
      </c>
      <c r="K3582" t="s">
        <v>18</v>
      </c>
      <c r="L3582" t="str">
        <f t="shared" si="221"/>
        <v>Afternoon</v>
      </c>
      <c r="M3582" t="str">
        <f t="shared" si="222"/>
        <v>15</v>
      </c>
      <c r="N3582" t="str">
        <f t="shared" si="223"/>
        <v>16</v>
      </c>
    </row>
    <row r="3583" spans="1:14" x14ac:dyDescent="0.3">
      <c r="A3583">
        <v>1</v>
      </c>
      <c r="B3583">
        <v>8</v>
      </c>
      <c r="C3583" s="1">
        <v>40712</v>
      </c>
      <c r="D3583" s="21" t="str">
        <f t="shared" si="220"/>
        <v>18-Jun-2011</v>
      </c>
      <c r="E3583" s="2">
        <v>0.6743055555555556</v>
      </c>
      <c r="F3583" s="1">
        <v>40712</v>
      </c>
      <c r="G3583" s="2">
        <v>0.76041666666666663</v>
      </c>
      <c r="H3583">
        <v>50</v>
      </c>
      <c r="I3583">
        <v>124</v>
      </c>
      <c r="J3583" t="s">
        <v>8</v>
      </c>
      <c r="K3583" t="s">
        <v>18</v>
      </c>
      <c r="L3583" t="str">
        <f t="shared" si="221"/>
        <v>Afternoon</v>
      </c>
      <c r="M3583" t="str">
        <f t="shared" si="222"/>
        <v>16</v>
      </c>
      <c r="N3583" t="str">
        <f t="shared" si="223"/>
        <v>18</v>
      </c>
    </row>
    <row r="3584" spans="1:14" x14ac:dyDescent="0.3">
      <c r="A3584">
        <v>1</v>
      </c>
      <c r="B3584">
        <v>6</v>
      </c>
      <c r="C3584" s="1">
        <v>40712</v>
      </c>
      <c r="D3584" s="21" t="str">
        <f t="shared" si="220"/>
        <v>18-Jun-2011</v>
      </c>
      <c r="E3584" s="2">
        <v>0.6777777777777777</v>
      </c>
      <c r="F3584" s="1">
        <v>40712</v>
      </c>
      <c r="G3584" s="2">
        <v>0.76388888888888884</v>
      </c>
      <c r="H3584">
        <v>50</v>
      </c>
      <c r="I3584">
        <v>124</v>
      </c>
      <c r="J3584" t="s">
        <v>8</v>
      </c>
      <c r="K3584" t="s">
        <v>18</v>
      </c>
      <c r="L3584" t="str">
        <f t="shared" si="221"/>
        <v>Afternoon</v>
      </c>
      <c r="M3584" t="str">
        <f t="shared" si="222"/>
        <v>16</v>
      </c>
      <c r="N3584" t="str">
        <f t="shared" si="223"/>
        <v>18</v>
      </c>
    </row>
    <row r="3585" spans="1:14" x14ac:dyDescent="0.3">
      <c r="A3585">
        <v>1</v>
      </c>
      <c r="B3585">
        <v>6</v>
      </c>
      <c r="C3585" s="1">
        <v>40712</v>
      </c>
      <c r="D3585" s="21" t="str">
        <f t="shared" si="220"/>
        <v>18-Jun-2011</v>
      </c>
      <c r="E3585" s="2">
        <v>0.69236111111111109</v>
      </c>
      <c r="F3585" s="1">
        <v>40712</v>
      </c>
      <c r="G3585" s="2">
        <v>0.78125</v>
      </c>
      <c r="H3585">
        <v>50</v>
      </c>
      <c r="I3585">
        <v>128</v>
      </c>
      <c r="J3585" t="s">
        <v>8</v>
      </c>
      <c r="K3585" t="s">
        <v>18</v>
      </c>
      <c r="L3585" t="str">
        <f t="shared" si="221"/>
        <v>Afternoon</v>
      </c>
      <c r="M3585" t="str">
        <f t="shared" si="222"/>
        <v>16</v>
      </c>
      <c r="N3585" t="str">
        <f t="shared" si="223"/>
        <v>18</v>
      </c>
    </row>
    <row r="3586" spans="1:14" x14ac:dyDescent="0.3">
      <c r="A3586">
        <v>1</v>
      </c>
      <c r="B3586">
        <v>8</v>
      </c>
      <c r="C3586" s="1">
        <v>40712</v>
      </c>
      <c r="D3586" s="21" t="str">
        <f t="shared" si="220"/>
        <v>18-Jun-2011</v>
      </c>
      <c r="E3586" s="2">
        <v>0.73125000000000007</v>
      </c>
      <c r="F3586" s="1">
        <v>40712</v>
      </c>
      <c r="G3586" s="2">
        <v>0.81944444444444453</v>
      </c>
      <c r="H3586">
        <v>50</v>
      </c>
      <c r="I3586">
        <v>127</v>
      </c>
      <c r="J3586" t="s">
        <v>8</v>
      </c>
      <c r="K3586" t="s">
        <v>18</v>
      </c>
      <c r="L3586" t="str">
        <f t="shared" si="221"/>
        <v>Afternoon</v>
      </c>
      <c r="M3586" t="str">
        <f t="shared" si="222"/>
        <v>17</v>
      </c>
      <c r="N3586" t="str">
        <f t="shared" si="223"/>
        <v>19</v>
      </c>
    </row>
    <row r="3587" spans="1:14" x14ac:dyDescent="0.3">
      <c r="A3587">
        <v>1</v>
      </c>
      <c r="B3587">
        <v>8</v>
      </c>
      <c r="C3587" s="1">
        <v>40712</v>
      </c>
      <c r="D3587" s="21" t="str">
        <f t="shared" ref="D3587:D3650" si="224" xml:space="preserve"> TEXT(C3587, "dd-Mmm-yyyy")</f>
        <v>18-Jun-2011</v>
      </c>
      <c r="E3587" s="2">
        <v>0.76250000000000007</v>
      </c>
      <c r="F3587" s="1">
        <v>40712</v>
      </c>
      <c r="G3587" s="2">
        <v>0.80486111111111114</v>
      </c>
      <c r="H3587">
        <v>50</v>
      </c>
      <c r="I3587">
        <v>61</v>
      </c>
      <c r="J3587" t="s">
        <v>8</v>
      </c>
      <c r="K3587" t="s">
        <v>18</v>
      </c>
      <c r="L3587" t="str">
        <f t="shared" ref="L3587:L3650" si="225">IF(AND(E3587&gt;$T$6,E3587&lt;=$U$6),"Morning",IF(AND(E3587&gt;$U$6,E3587&lt;=$V$6),"Afternoon", IF(AND(E3587&gt;$V$6,E3587&lt;=$W$6),"Evening", "Night")))</f>
        <v>Evening</v>
      </c>
      <c r="M3587" t="str">
        <f t="shared" ref="M3587:M3650" si="226" xml:space="preserve"> TEXT(E3587, "H")</f>
        <v>18</v>
      </c>
      <c r="N3587" t="str">
        <f t="shared" ref="N3587:N3650" si="227" xml:space="preserve"> TEXT(G3587,"HH")</f>
        <v>19</v>
      </c>
    </row>
    <row r="3588" spans="1:14" x14ac:dyDescent="0.3">
      <c r="A3588">
        <v>1</v>
      </c>
      <c r="B3588">
        <v>8</v>
      </c>
      <c r="C3588" s="1">
        <v>40712</v>
      </c>
      <c r="D3588" s="21" t="str">
        <f t="shared" si="224"/>
        <v>18-Jun-2011</v>
      </c>
      <c r="E3588" s="2">
        <v>0.80486111111111114</v>
      </c>
      <c r="F3588" s="1">
        <v>40712</v>
      </c>
      <c r="G3588" s="2">
        <v>0.84722222222222221</v>
      </c>
      <c r="H3588">
        <v>50</v>
      </c>
      <c r="I3588">
        <v>61</v>
      </c>
      <c r="J3588" t="s">
        <v>8</v>
      </c>
      <c r="K3588" t="s">
        <v>18</v>
      </c>
      <c r="L3588" t="str">
        <f t="shared" si="225"/>
        <v>Evening</v>
      </c>
      <c r="M3588" t="str">
        <f t="shared" si="226"/>
        <v>19</v>
      </c>
      <c r="N3588" t="str">
        <f t="shared" si="227"/>
        <v>20</v>
      </c>
    </row>
    <row r="3589" spans="1:14" x14ac:dyDescent="0.3">
      <c r="A3589">
        <v>1</v>
      </c>
      <c r="B3589">
        <v>8</v>
      </c>
      <c r="C3589" s="1">
        <v>40713</v>
      </c>
      <c r="D3589" s="21" t="str">
        <f t="shared" si="224"/>
        <v>19-Jun-2011</v>
      </c>
      <c r="E3589" s="2">
        <v>0.57361111111111118</v>
      </c>
      <c r="F3589" s="1">
        <v>40713</v>
      </c>
      <c r="G3589" s="2">
        <v>0.67986111111111114</v>
      </c>
      <c r="H3589">
        <v>50</v>
      </c>
      <c r="I3589">
        <v>153</v>
      </c>
      <c r="J3589" t="s">
        <v>8</v>
      </c>
      <c r="K3589" t="s">
        <v>21</v>
      </c>
      <c r="L3589" t="str">
        <f t="shared" si="225"/>
        <v>Morning</v>
      </c>
      <c r="M3589" t="str">
        <f t="shared" si="226"/>
        <v>13</v>
      </c>
      <c r="N3589" t="str">
        <f t="shared" si="227"/>
        <v>16</v>
      </c>
    </row>
    <row r="3590" spans="1:14" x14ac:dyDescent="0.3">
      <c r="A3590">
        <v>1</v>
      </c>
      <c r="B3590">
        <v>6</v>
      </c>
      <c r="C3590" s="1">
        <v>40713</v>
      </c>
      <c r="D3590" s="21" t="str">
        <f t="shared" si="224"/>
        <v>19-Jun-2011</v>
      </c>
      <c r="E3590" s="2">
        <v>0.58958333333333335</v>
      </c>
      <c r="F3590" s="1">
        <v>40713</v>
      </c>
      <c r="G3590" s="2">
        <v>0.75902777777777775</v>
      </c>
      <c r="H3590">
        <v>90</v>
      </c>
      <c r="I3590">
        <v>244</v>
      </c>
      <c r="J3590" t="s">
        <v>8</v>
      </c>
      <c r="K3590" t="s">
        <v>21</v>
      </c>
      <c r="L3590" t="str">
        <f t="shared" si="225"/>
        <v>Afternoon</v>
      </c>
      <c r="M3590" t="str">
        <f t="shared" si="226"/>
        <v>14</v>
      </c>
      <c r="N3590" t="str">
        <f t="shared" si="227"/>
        <v>18</v>
      </c>
    </row>
    <row r="3591" spans="1:14" x14ac:dyDescent="0.3">
      <c r="A3591">
        <v>1</v>
      </c>
      <c r="B3591">
        <v>8</v>
      </c>
      <c r="C3591" s="1">
        <v>40713</v>
      </c>
      <c r="D3591" s="21" t="str">
        <f t="shared" si="224"/>
        <v>19-Jun-2011</v>
      </c>
      <c r="E3591" s="2">
        <v>0.59236111111111112</v>
      </c>
      <c r="F3591" s="1">
        <v>40713</v>
      </c>
      <c r="G3591" s="2">
        <v>0.66388888888888886</v>
      </c>
      <c r="H3591">
        <v>50</v>
      </c>
      <c r="I3591">
        <v>103</v>
      </c>
      <c r="J3591" t="s">
        <v>8</v>
      </c>
      <c r="K3591" t="s">
        <v>21</v>
      </c>
      <c r="L3591" t="str">
        <f t="shared" si="225"/>
        <v>Afternoon</v>
      </c>
      <c r="M3591" t="str">
        <f t="shared" si="226"/>
        <v>14</v>
      </c>
      <c r="N3591" t="str">
        <f t="shared" si="227"/>
        <v>15</v>
      </c>
    </row>
    <row r="3592" spans="1:14" x14ac:dyDescent="0.3">
      <c r="A3592">
        <v>1</v>
      </c>
      <c r="B3592">
        <v>8</v>
      </c>
      <c r="C3592" s="1">
        <v>40713</v>
      </c>
      <c r="D3592" s="21" t="str">
        <f t="shared" si="224"/>
        <v>19-Jun-2011</v>
      </c>
      <c r="E3592" s="2">
        <v>0.60416666666666663</v>
      </c>
      <c r="F3592" s="1">
        <v>40713</v>
      </c>
      <c r="G3592" s="2">
        <v>0.81527777777777777</v>
      </c>
      <c r="H3592">
        <v>110</v>
      </c>
      <c r="I3592">
        <v>304</v>
      </c>
      <c r="J3592" t="s">
        <v>8</v>
      </c>
      <c r="K3592" t="s">
        <v>21</v>
      </c>
      <c r="L3592" t="str">
        <f t="shared" si="225"/>
        <v>Afternoon</v>
      </c>
      <c r="M3592" t="str">
        <f t="shared" si="226"/>
        <v>14</v>
      </c>
      <c r="N3592" t="str">
        <f t="shared" si="227"/>
        <v>19</v>
      </c>
    </row>
    <row r="3593" spans="1:14" x14ac:dyDescent="0.3">
      <c r="A3593">
        <v>1</v>
      </c>
      <c r="B3593">
        <v>6</v>
      </c>
      <c r="C3593" s="1">
        <v>40713</v>
      </c>
      <c r="D3593" s="21" t="str">
        <f t="shared" si="224"/>
        <v>19-Jun-2011</v>
      </c>
      <c r="E3593" s="2">
        <v>0.60833333333333328</v>
      </c>
      <c r="F3593" s="1">
        <v>40713</v>
      </c>
      <c r="G3593" s="2">
        <v>0.81805555555555554</v>
      </c>
      <c r="H3593">
        <v>110</v>
      </c>
      <c r="I3593">
        <v>302</v>
      </c>
      <c r="J3593" t="s">
        <v>8</v>
      </c>
      <c r="K3593" t="s">
        <v>21</v>
      </c>
      <c r="L3593" t="str">
        <f t="shared" si="225"/>
        <v>Afternoon</v>
      </c>
      <c r="M3593" t="str">
        <f t="shared" si="226"/>
        <v>14</v>
      </c>
      <c r="N3593" t="str">
        <f t="shared" si="227"/>
        <v>19</v>
      </c>
    </row>
    <row r="3594" spans="1:14" x14ac:dyDescent="0.3">
      <c r="A3594">
        <v>1</v>
      </c>
      <c r="B3594">
        <v>6</v>
      </c>
      <c r="C3594" s="1">
        <v>40713</v>
      </c>
      <c r="D3594" s="21" t="str">
        <f t="shared" si="224"/>
        <v>19-Jun-2011</v>
      </c>
      <c r="E3594" s="2">
        <v>0.62361111111111112</v>
      </c>
      <c r="F3594" s="1">
        <v>40713</v>
      </c>
      <c r="G3594" s="2">
        <v>0.7284722222222223</v>
      </c>
      <c r="H3594">
        <v>50</v>
      </c>
      <c r="I3594">
        <v>151</v>
      </c>
      <c r="J3594" t="s">
        <v>8</v>
      </c>
      <c r="K3594" t="s">
        <v>21</v>
      </c>
      <c r="L3594" t="str">
        <f t="shared" si="225"/>
        <v>Afternoon</v>
      </c>
      <c r="M3594" t="str">
        <f t="shared" si="226"/>
        <v>14</v>
      </c>
      <c r="N3594" t="str">
        <f t="shared" si="227"/>
        <v>17</v>
      </c>
    </row>
    <row r="3595" spans="1:14" x14ac:dyDescent="0.3">
      <c r="A3595">
        <v>1</v>
      </c>
      <c r="B3595">
        <v>6</v>
      </c>
      <c r="C3595" s="1">
        <v>40713</v>
      </c>
      <c r="D3595" s="21" t="str">
        <f t="shared" si="224"/>
        <v>19-Jun-2011</v>
      </c>
      <c r="E3595" s="2">
        <v>0.62847222222222221</v>
      </c>
      <c r="F3595" s="1">
        <v>40713</v>
      </c>
      <c r="G3595" s="2">
        <v>0.85763888888888884</v>
      </c>
      <c r="H3595">
        <v>110</v>
      </c>
      <c r="I3595">
        <v>330</v>
      </c>
      <c r="J3595" t="s">
        <v>8</v>
      </c>
      <c r="K3595" t="s">
        <v>21</v>
      </c>
      <c r="L3595" t="str">
        <f t="shared" si="225"/>
        <v>Afternoon</v>
      </c>
      <c r="M3595" t="str">
        <f t="shared" si="226"/>
        <v>15</v>
      </c>
      <c r="N3595" t="str">
        <f t="shared" si="227"/>
        <v>20</v>
      </c>
    </row>
    <row r="3596" spans="1:14" x14ac:dyDescent="0.3">
      <c r="A3596">
        <v>1</v>
      </c>
      <c r="B3596">
        <v>5</v>
      </c>
      <c r="C3596" s="1">
        <v>40713</v>
      </c>
      <c r="D3596" s="21" t="str">
        <f t="shared" si="224"/>
        <v>19-Jun-2011</v>
      </c>
      <c r="E3596" s="2">
        <v>0.63680555555555551</v>
      </c>
      <c r="F3596" s="1">
        <v>40713</v>
      </c>
      <c r="G3596" s="2">
        <v>0.74861111111111101</v>
      </c>
      <c r="H3596">
        <v>50</v>
      </c>
      <c r="I3596">
        <v>161</v>
      </c>
      <c r="J3596" t="s">
        <v>8</v>
      </c>
      <c r="K3596" t="s">
        <v>21</v>
      </c>
      <c r="L3596" t="str">
        <f t="shared" si="225"/>
        <v>Afternoon</v>
      </c>
      <c r="M3596" t="str">
        <f t="shared" si="226"/>
        <v>15</v>
      </c>
      <c r="N3596" t="str">
        <f t="shared" si="227"/>
        <v>17</v>
      </c>
    </row>
    <row r="3597" spans="1:14" x14ac:dyDescent="0.3">
      <c r="A3597">
        <v>1</v>
      </c>
      <c r="B3597">
        <v>5</v>
      </c>
      <c r="C3597" s="1">
        <v>40713</v>
      </c>
      <c r="D3597" s="21" t="str">
        <f t="shared" si="224"/>
        <v>19-Jun-2011</v>
      </c>
      <c r="E3597" s="2">
        <v>0.68055555555555547</v>
      </c>
      <c r="F3597" s="1">
        <v>40713</v>
      </c>
      <c r="G3597" s="2">
        <v>0.84027777777777779</v>
      </c>
      <c r="H3597">
        <v>70</v>
      </c>
      <c r="I3597">
        <v>230</v>
      </c>
      <c r="J3597" t="s">
        <v>8</v>
      </c>
      <c r="K3597" t="s">
        <v>21</v>
      </c>
      <c r="L3597" t="str">
        <f t="shared" si="225"/>
        <v>Afternoon</v>
      </c>
      <c r="M3597" t="str">
        <f t="shared" si="226"/>
        <v>16</v>
      </c>
      <c r="N3597" t="str">
        <f t="shared" si="227"/>
        <v>20</v>
      </c>
    </row>
    <row r="3598" spans="1:14" x14ac:dyDescent="0.3">
      <c r="A3598">
        <v>1</v>
      </c>
      <c r="B3598">
        <v>6</v>
      </c>
      <c r="C3598" s="1">
        <v>40713</v>
      </c>
      <c r="D3598" s="21" t="str">
        <f t="shared" si="224"/>
        <v>19-Jun-2011</v>
      </c>
      <c r="E3598" s="2">
        <v>0.68472222222222223</v>
      </c>
      <c r="F3598" s="1">
        <v>40713</v>
      </c>
      <c r="G3598" s="2">
        <v>0.79722222222222217</v>
      </c>
      <c r="H3598">
        <v>50</v>
      </c>
      <c r="I3598">
        <v>162</v>
      </c>
      <c r="J3598" t="s">
        <v>8</v>
      </c>
      <c r="K3598" t="s">
        <v>21</v>
      </c>
      <c r="L3598" t="str">
        <f t="shared" si="225"/>
        <v>Afternoon</v>
      </c>
      <c r="M3598" t="str">
        <f t="shared" si="226"/>
        <v>16</v>
      </c>
      <c r="N3598" t="str">
        <f t="shared" si="227"/>
        <v>19</v>
      </c>
    </row>
    <row r="3599" spans="1:14" x14ac:dyDescent="0.3">
      <c r="A3599">
        <v>1</v>
      </c>
      <c r="B3599">
        <v>5</v>
      </c>
      <c r="C3599" s="1">
        <v>40713</v>
      </c>
      <c r="D3599" s="21" t="str">
        <f t="shared" si="224"/>
        <v>19-Jun-2011</v>
      </c>
      <c r="E3599" s="2">
        <v>0.69652777777777775</v>
      </c>
      <c r="F3599" s="1">
        <v>40713</v>
      </c>
      <c r="G3599" s="2">
        <v>0.83472222222222225</v>
      </c>
      <c r="H3599">
        <v>70</v>
      </c>
      <c r="I3599">
        <v>199</v>
      </c>
      <c r="J3599" t="s">
        <v>8</v>
      </c>
      <c r="K3599" t="s">
        <v>21</v>
      </c>
      <c r="L3599" t="str">
        <f t="shared" si="225"/>
        <v>Afternoon</v>
      </c>
      <c r="M3599" t="str">
        <f t="shared" si="226"/>
        <v>16</v>
      </c>
      <c r="N3599" t="str">
        <f t="shared" si="227"/>
        <v>20</v>
      </c>
    </row>
    <row r="3600" spans="1:14" x14ac:dyDescent="0.3">
      <c r="A3600">
        <v>1</v>
      </c>
      <c r="B3600">
        <v>8</v>
      </c>
      <c r="C3600" s="1">
        <v>40713</v>
      </c>
      <c r="D3600" s="21" t="str">
        <f t="shared" si="224"/>
        <v>19-Jun-2011</v>
      </c>
      <c r="E3600" s="2">
        <v>0.72916666666666663</v>
      </c>
      <c r="F3600" s="1">
        <v>40713</v>
      </c>
      <c r="G3600" s="2">
        <v>0.87638888888888899</v>
      </c>
      <c r="H3600">
        <v>70</v>
      </c>
      <c r="I3600">
        <v>212</v>
      </c>
      <c r="J3600" t="s">
        <v>8</v>
      </c>
      <c r="K3600" t="s">
        <v>21</v>
      </c>
      <c r="L3600" t="str">
        <f t="shared" si="225"/>
        <v>Afternoon</v>
      </c>
      <c r="M3600" t="str">
        <f t="shared" si="226"/>
        <v>17</v>
      </c>
      <c r="N3600" t="str">
        <f t="shared" si="227"/>
        <v>21</v>
      </c>
    </row>
    <row r="3601" spans="1:14" x14ac:dyDescent="0.3">
      <c r="A3601">
        <v>1</v>
      </c>
      <c r="B3601">
        <v>6</v>
      </c>
      <c r="C3601" s="1">
        <v>40713</v>
      </c>
      <c r="D3601" s="21" t="str">
        <f t="shared" si="224"/>
        <v>19-Jun-2011</v>
      </c>
      <c r="E3601" s="2">
        <v>0.75486111111111109</v>
      </c>
      <c r="F3601" s="1">
        <v>40713</v>
      </c>
      <c r="G3601" s="2">
        <v>0.81874999999999998</v>
      </c>
      <c r="H3601">
        <v>50</v>
      </c>
      <c r="I3601">
        <v>92</v>
      </c>
      <c r="J3601" t="s">
        <v>8</v>
      </c>
      <c r="K3601" t="s">
        <v>21</v>
      </c>
      <c r="L3601" t="str">
        <f t="shared" si="225"/>
        <v>Evening</v>
      </c>
      <c r="M3601" t="str">
        <f t="shared" si="226"/>
        <v>18</v>
      </c>
      <c r="N3601" t="str">
        <f t="shared" si="227"/>
        <v>19</v>
      </c>
    </row>
    <row r="3602" spans="1:14" x14ac:dyDescent="0.3">
      <c r="A3602">
        <v>1</v>
      </c>
      <c r="B3602">
        <v>8</v>
      </c>
      <c r="C3602" s="1">
        <v>40713</v>
      </c>
      <c r="D3602" s="21" t="str">
        <f t="shared" si="224"/>
        <v>19-Jun-2011</v>
      </c>
      <c r="E3602" s="2">
        <v>0.75694444444444453</v>
      </c>
      <c r="F3602" s="1">
        <v>40713</v>
      </c>
      <c r="G3602" s="2">
        <v>0.84861111111111109</v>
      </c>
      <c r="H3602">
        <v>50</v>
      </c>
      <c r="I3602">
        <v>132</v>
      </c>
      <c r="J3602" t="s">
        <v>8</v>
      </c>
      <c r="K3602" t="s">
        <v>21</v>
      </c>
      <c r="L3602" t="str">
        <f t="shared" si="225"/>
        <v>Evening</v>
      </c>
      <c r="M3602" t="str">
        <f t="shared" si="226"/>
        <v>18</v>
      </c>
      <c r="N3602" t="str">
        <f t="shared" si="227"/>
        <v>20</v>
      </c>
    </row>
    <row r="3603" spans="1:14" x14ac:dyDescent="0.3">
      <c r="A3603">
        <v>1</v>
      </c>
      <c r="B3603">
        <v>5</v>
      </c>
      <c r="C3603" s="1">
        <v>40713</v>
      </c>
      <c r="D3603" s="21" t="str">
        <f t="shared" si="224"/>
        <v>19-Jun-2011</v>
      </c>
      <c r="E3603" s="2">
        <v>0.76527777777777783</v>
      </c>
      <c r="F3603" s="1">
        <v>40713</v>
      </c>
      <c r="G3603" s="2">
        <v>0.95833333333333337</v>
      </c>
      <c r="H3603">
        <v>90</v>
      </c>
      <c r="I3603">
        <v>278</v>
      </c>
      <c r="J3603" t="s">
        <v>8</v>
      </c>
      <c r="K3603" t="s">
        <v>21</v>
      </c>
      <c r="L3603" t="str">
        <f t="shared" si="225"/>
        <v>Evening</v>
      </c>
      <c r="M3603" t="str">
        <f t="shared" si="226"/>
        <v>18</v>
      </c>
      <c r="N3603" t="str">
        <f t="shared" si="227"/>
        <v>23</v>
      </c>
    </row>
    <row r="3604" spans="1:14" x14ac:dyDescent="0.3">
      <c r="A3604">
        <v>1</v>
      </c>
      <c r="B3604">
        <v>5</v>
      </c>
      <c r="C3604" s="1">
        <v>40713</v>
      </c>
      <c r="D3604" s="21" t="str">
        <f t="shared" si="224"/>
        <v>19-Jun-2011</v>
      </c>
      <c r="E3604" s="2">
        <v>0.82152777777777775</v>
      </c>
      <c r="F3604" s="1">
        <v>40713</v>
      </c>
      <c r="G3604" s="2">
        <v>0.92152777777777783</v>
      </c>
      <c r="H3604">
        <v>50</v>
      </c>
      <c r="I3604">
        <v>144</v>
      </c>
      <c r="J3604" t="s">
        <v>8</v>
      </c>
      <c r="K3604" t="s">
        <v>21</v>
      </c>
      <c r="L3604" t="str">
        <f t="shared" si="225"/>
        <v>Evening</v>
      </c>
      <c r="M3604" t="str">
        <f t="shared" si="226"/>
        <v>19</v>
      </c>
      <c r="N3604" t="str">
        <f t="shared" si="227"/>
        <v>22</v>
      </c>
    </row>
    <row r="3605" spans="1:14" x14ac:dyDescent="0.3">
      <c r="A3605">
        <v>1</v>
      </c>
      <c r="B3605">
        <v>8</v>
      </c>
      <c r="C3605" s="1">
        <v>40713</v>
      </c>
      <c r="D3605" s="21" t="str">
        <f t="shared" si="224"/>
        <v>19-Jun-2011</v>
      </c>
      <c r="E3605" s="2">
        <v>0.85277777777777775</v>
      </c>
      <c r="F3605" s="1">
        <v>40713</v>
      </c>
      <c r="G3605" s="2">
        <v>0.91388888888888886</v>
      </c>
      <c r="H3605">
        <v>50</v>
      </c>
      <c r="I3605">
        <v>88</v>
      </c>
      <c r="J3605" t="s">
        <v>8</v>
      </c>
      <c r="K3605" t="s">
        <v>21</v>
      </c>
      <c r="L3605" t="str">
        <f t="shared" si="225"/>
        <v>Evening</v>
      </c>
      <c r="M3605" t="str">
        <f t="shared" si="226"/>
        <v>20</v>
      </c>
      <c r="N3605" t="str">
        <f t="shared" si="227"/>
        <v>21</v>
      </c>
    </row>
    <row r="3606" spans="1:14" x14ac:dyDescent="0.3">
      <c r="A3606">
        <v>1</v>
      </c>
      <c r="B3606">
        <v>8</v>
      </c>
      <c r="C3606" s="1">
        <v>40713</v>
      </c>
      <c r="D3606" s="21" t="str">
        <f t="shared" si="224"/>
        <v>19-Jun-2011</v>
      </c>
      <c r="E3606" s="2">
        <v>0.8534722222222223</v>
      </c>
      <c r="F3606" s="1">
        <v>40713</v>
      </c>
      <c r="G3606" s="2">
        <v>0.90763888888888899</v>
      </c>
      <c r="H3606">
        <v>50</v>
      </c>
      <c r="I3606">
        <v>78</v>
      </c>
      <c r="J3606" t="s">
        <v>8</v>
      </c>
      <c r="K3606" t="s">
        <v>21</v>
      </c>
      <c r="L3606" t="str">
        <f t="shared" si="225"/>
        <v>Evening</v>
      </c>
      <c r="M3606" t="str">
        <f t="shared" si="226"/>
        <v>20</v>
      </c>
      <c r="N3606" t="str">
        <f t="shared" si="227"/>
        <v>21</v>
      </c>
    </row>
    <row r="3607" spans="1:14" x14ac:dyDescent="0.3">
      <c r="A3607">
        <v>1</v>
      </c>
      <c r="B3607">
        <v>6</v>
      </c>
      <c r="C3607" s="1">
        <v>40713</v>
      </c>
      <c r="D3607" s="21" t="str">
        <f t="shared" si="224"/>
        <v>19-Jun-2011</v>
      </c>
      <c r="E3607" s="2">
        <v>0.85833333333333339</v>
      </c>
      <c r="F3607" s="1">
        <v>40713</v>
      </c>
      <c r="G3607" s="2">
        <v>0.94930555555555562</v>
      </c>
      <c r="H3607">
        <v>50</v>
      </c>
      <c r="I3607">
        <v>131</v>
      </c>
      <c r="J3607" t="s">
        <v>8</v>
      </c>
      <c r="K3607" t="s">
        <v>21</v>
      </c>
      <c r="L3607" t="str">
        <f t="shared" si="225"/>
        <v>Evening</v>
      </c>
      <c r="M3607" t="str">
        <f t="shared" si="226"/>
        <v>20</v>
      </c>
      <c r="N3607" t="str">
        <f t="shared" si="227"/>
        <v>22</v>
      </c>
    </row>
    <row r="3608" spans="1:14" x14ac:dyDescent="0.3">
      <c r="A3608">
        <v>1</v>
      </c>
      <c r="B3608">
        <v>5</v>
      </c>
      <c r="C3608" s="1">
        <v>40713</v>
      </c>
      <c r="D3608" s="21" t="str">
        <f t="shared" si="224"/>
        <v>19-Jun-2011</v>
      </c>
      <c r="E3608" s="2">
        <v>0.88680555555555562</v>
      </c>
      <c r="F3608" s="1">
        <v>40714</v>
      </c>
      <c r="G3608" s="2">
        <v>9.7222222222222224E-3</v>
      </c>
      <c r="H3608">
        <v>50</v>
      </c>
      <c r="I3608">
        <v>177</v>
      </c>
      <c r="J3608" t="s">
        <v>8</v>
      </c>
      <c r="K3608" t="s">
        <v>21</v>
      </c>
      <c r="L3608" t="str">
        <f t="shared" si="225"/>
        <v>Evening</v>
      </c>
      <c r="M3608" t="str">
        <f t="shared" si="226"/>
        <v>21</v>
      </c>
      <c r="N3608" t="str">
        <f t="shared" si="227"/>
        <v>00</v>
      </c>
    </row>
    <row r="3609" spans="1:14" x14ac:dyDescent="0.3">
      <c r="A3609">
        <v>1</v>
      </c>
      <c r="B3609">
        <v>8</v>
      </c>
      <c r="C3609" s="1">
        <v>40719</v>
      </c>
      <c r="D3609" s="21" t="str">
        <f t="shared" si="224"/>
        <v>25-Jun-2011</v>
      </c>
      <c r="E3609" s="2">
        <v>0.50694444444444442</v>
      </c>
      <c r="F3609" s="1">
        <v>40719</v>
      </c>
      <c r="G3609" s="2">
        <v>0.55763888888888891</v>
      </c>
      <c r="H3609">
        <v>50</v>
      </c>
      <c r="I3609">
        <v>73</v>
      </c>
      <c r="J3609" t="s">
        <v>8</v>
      </c>
      <c r="K3609" t="s">
        <v>18</v>
      </c>
      <c r="L3609" t="str">
        <f t="shared" si="225"/>
        <v>Morning</v>
      </c>
      <c r="M3609" t="str">
        <f t="shared" si="226"/>
        <v>12</v>
      </c>
      <c r="N3609" t="str">
        <f t="shared" si="227"/>
        <v>13</v>
      </c>
    </row>
    <row r="3610" spans="1:14" x14ac:dyDescent="0.3">
      <c r="A3610">
        <v>1</v>
      </c>
      <c r="B3610">
        <v>6</v>
      </c>
      <c r="C3610" s="1">
        <v>40719</v>
      </c>
      <c r="D3610" s="21" t="str">
        <f t="shared" si="224"/>
        <v>25-Jun-2011</v>
      </c>
      <c r="E3610" s="2">
        <v>0.57152777777777775</v>
      </c>
      <c r="F3610" s="1">
        <v>40719</v>
      </c>
      <c r="G3610" s="2">
        <v>0.7402777777777777</v>
      </c>
      <c r="H3610">
        <v>90</v>
      </c>
      <c r="I3610">
        <v>243</v>
      </c>
      <c r="J3610" t="s">
        <v>8</v>
      </c>
      <c r="K3610" t="s">
        <v>18</v>
      </c>
      <c r="L3610" t="str">
        <f t="shared" si="225"/>
        <v>Morning</v>
      </c>
      <c r="M3610" t="str">
        <f t="shared" si="226"/>
        <v>13</v>
      </c>
      <c r="N3610" t="str">
        <f t="shared" si="227"/>
        <v>17</v>
      </c>
    </row>
    <row r="3611" spans="1:14" x14ac:dyDescent="0.3">
      <c r="A3611">
        <v>1</v>
      </c>
      <c r="B3611">
        <v>8</v>
      </c>
      <c r="C3611" s="1">
        <v>40719</v>
      </c>
      <c r="D3611" s="21" t="str">
        <f t="shared" si="224"/>
        <v>25-Jun-2011</v>
      </c>
      <c r="E3611" s="2">
        <v>0.57291666666666663</v>
      </c>
      <c r="F3611" s="1">
        <v>40719</v>
      </c>
      <c r="G3611" s="2">
        <v>0.6875</v>
      </c>
      <c r="H3611">
        <v>50</v>
      </c>
      <c r="I3611">
        <v>165</v>
      </c>
      <c r="J3611" t="s">
        <v>8</v>
      </c>
      <c r="K3611" t="s">
        <v>18</v>
      </c>
      <c r="L3611" t="str">
        <f t="shared" si="225"/>
        <v>Morning</v>
      </c>
      <c r="M3611" t="str">
        <f t="shared" si="226"/>
        <v>13</v>
      </c>
      <c r="N3611" t="str">
        <f t="shared" si="227"/>
        <v>16</v>
      </c>
    </row>
    <row r="3612" spans="1:14" x14ac:dyDescent="0.3">
      <c r="A3612">
        <v>1</v>
      </c>
      <c r="B3612">
        <v>8</v>
      </c>
      <c r="C3612" s="1">
        <v>40719</v>
      </c>
      <c r="D3612" s="21" t="str">
        <f t="shared" si="224"/>
        <v>25-Jun-2011</v>
      </c>
      <c r="E3612" s="2">
        <v>0.57986111111111105</v>
      </c>
      <c r="F3612" s="1">
        <v>40719</v>
      </c>
      <c r="G3612" s="2">
        <v>0.72013888888888899</v>
      </c>
      <c r="H3612">
        <v>70</v>
      </c>
      <c r="I3612">
        <v>202</v>
      </c>
      <c r="J3612" t="s">
        <v>8</v>
      </c>
      <c r="K3612" t="s">
        <v>18</v>
      </c>
      <c r="L3612" t="str">
        <f t="shared" si="225"/>
        <v>Morning</v>
      </c>
      <c r="M3612" t="str">
        <f t="shared" si="226"/>
        <v>13</v>
      </c>
      <c r="N3612" t="str">
        <f t="shared" si="227"/>
        <v>17</v>
      </c>
    </row>
    <row r="3613" spans="1:14" x14ac:dyDescent="0.3">
      <c r="A3613">
        <v>1</v>
      </c>
      <c r="B3613">
        <v>6</v>
      </c>
      <c r="C3613" s="1">
        <v>40719</v>
      </c>
      <c r="D3613" s="21" t="str">
        <f t="shared" si="224"/>
        <v>25-Jun-2011</v>
      </c>
      <c r="E3613" s="2">
        <v>0.5854166666666667</v>
      </c>
      <c r="F3613" s="1">
        <v>40719</v>
      </c>
      <c r="G3613" s="2">
        <v>0.75277777777777777</v>
      </c>
      <c r="H3613">
        <v>90</v>
      </c>
      <c r="I3613">
        <v>241</v>
      </c>
      <c r="J3613" t="s">
        <v>8</v>
      </c>
      <c r="K3613" t="s">
        <v>18</v>
      </c>
      <c r="L3613" t="str">
        <f t="shared" si="225"/>
        <v>Afternoon</v>
      </c>
      <c r="M3613" t="str">
        <f t="shared" si="226"/>
        <v>14</v>
      </c>
      <c r="N3613" t="str">
        <f t="shared" si="227"/>
        <v>18</v>
      </c>
    </row>
    <row r="3614" spans="1:14" x14ac:dyDescent="0.3">
      <c r="A3614">
        <v>1</v>
      </c>
      <c r="B3614">
        <v>5</v>
      </c>
      <c r="C3614" s="1">
        <v>40719</v>
      </c>
      <c r="D3614" s="21" t="str">
        <f t="shared" si="224"/>
        <v>25-Jun-2011</v>
      </c>
      <c r="E3614" s="2">
        <v>0.6118055555555556</v>
      </c>
      <c r="F3614" s="1">
        <v>40719</v>
      </c>
      <c r="G3614" s="2">
        <v>0.72777777777777775</v>
      </c>
      <c r="H3614">
        <v>50</v>
      </c>
      <c r="I3614">
        <v>167</v>
      </c>
      <c r="J3614" t="s">
        <v>8</v>
      </c>
      <c r="K3614" t="s">
        <v>18</v>
      </c>
      <c r="L3614" t="str">
        <f t="shared" si="225"/>
        <v>Afternoon</v>
      </c>
      <c r="M3614" t="str">
        <f t="shared" si="226"/>
        <v>14</v>
      </c>
      <c r="N3614" t="str">
        <f t="shared" si="227"/>
        <v>17</v>
      </c>
    </row>
    <row r="3615" spans="1:14" x14ac:dyDescent="0.3">
      <c r="A3615">
        <v>1</v>
      </c>
      <c r="B3615">
        <v>5</v>
      </c>
      <c r="C3615" s="1">
        <v>40719</v>
      </c>
      <c r="D3615" s="21" t="str">
        <f t="shared" si="224"/>
        <v>25-Jun-2011</v>
      </c>
      <c r="E3615" s="2">
        <v>0.625</v>
      </c>
      <c r="F3615" s="1">
        <v>40719</v>
      </c>
      <c r="G3615" s="2">
        <v>0.77222222222222225</v>
      </c>
      <c r="H3615">
        <v>70</v>
      </c>
      <c r="I3615">
        <v>212</v>
      </c>
      <c r="J3615" t="s">
        <v>8</v>
      </c>
      <c r="K3615" t="s">
        <v>18</v>
      </c>
      <c r="L3615" t="str">
        <f t="shared" si="225"/>
        <v>Afternoon</v>
      </c>
      <c r="M3615" t="str">
        <f t="shared" si="226"/>
        <v>15</v>
      </c>
      <c r="N3615" t="str">
        <f t="shared" si="227"/>
        <v>18</v>
      </c>
    </row>
    <row r="3616" spans="1:14" x14ac:dyDescent="0.3">
      <c r="A3616">
        <v>1</v>
      </c>
      <c r="B3616">
        <v>5</v>
      </c>
      <c r="C3616" s="1">
        <v>40719</v>
      </c>
      <c r="D3616" s="21" t="str">
        <f t="shared" si="224"/>
        <v>25-Jun-2011</v>
      </c>
      <c r="E3616" s="2">
        <v>0.62986111111111109</v>
      </c>
      <c r="F3616" s="1">
        <v>40719</v>
      </c>
      <c r="G3616" s="2">
        <v>0.69652777777777775</v>
      </c>
      <c r="H3616">
        <v>50</v>
      </c>
      <c r="I3616">
        <v>96</v>
      </c>
      <c r="J3616" t="s">
        <v>8</v>
      </c>
      <c r="K3616" t="s">
        <v>18</v>
      </c>
      <c r="L3616" t="str">
        <f t="shared" si="225"/>
        <v>Afternoon</v>
      </c>
      <c r="M3616" t="str">
        <f t="shared" si="226"/>
        <v>15</v>
      </c>
      <c r="N3616" t="str">
        <f t="shared" si="227"/>
        <v>16</v>
      </c>
    </row>
    <row r="3617" spans="1:14" x14ac:dyDescent="0.3">
      <c r="A3617">
        <v>1</v>
      </c>
      <c r="B3617">
        <v>6</v>
      </c>
      <c r="C3617" s="1">
        <v>40719</v>
      </c>
      <c r="D3617" s="21" t="str">
        <f t="shared" si="224"/>
        <v>25-Jun-2011</v>
      </c>
      <c r="E3617" s="2">
        <v>0.68194444444444446</v>
      </c>
      <c r="F3617" s="1">
        <v>40719</v>
      </c>
      <c r="G3617" s="2">
        <v>0.82708333333333339</v>
      </c>
      <c r="H3617">
        <v>70</v>
      </c>
      <c r="I3617">
        <v>209</v>
      </c>
      <c r="J3617" t="s">
        <v>8</v>
      </c>
      <c r="K3617" t="s">
        <v>18</v>
      </c>
      <c r="L3617" t="str">
        <f t="shared" si="225"/>
        <v>Afternoon</v>
      </c>
      <c r="M3617" t="str">
        <f t="shared" si="226"/>
        <v>16</v>
      </c>
      <c r="N3617" t="str">
        <f t="shared" si="227"/>
        <v>19</v>
      </c>
    </row>
    <row r="3618" spans="1:14" x14ac:dyDescent="0.3">
      <c r="A3618">
        <v>1</v>
      </c>
      <c r="B3618">
        <v>6</v>
      </c>
      <c r="C3618" s="1">
        <v>40719</v>
      </c>
      <c r="D3618" s="21" t="str">
        <f t="shared" si="224"/>
        <v>25-Jun-2011</v>
      </c>
      <c r="E3618" s="2">
        <v>0.69166666666666676</v>
      </c>
      <c r="F3618" s="1">
        <v>40719</v>
      </c>
      <c r="G3618" s="2">
        <v>0.78194444444444444</v>
      </c>
      <c r="H3618">
        <v>50</v>
      </c>
      <c r="I3618">
        <v>130</v>
      </c>
      <c r="J3618" t="s">
        <v>8</v>
      </c>
      <c r="K3618" t="s">
        <v>18</v>
      </c>
      <c r="L3618" t="str">
        <f t="shared" si="225"/>
        <v>Afternoon</v>
      </c>
      <c r="M3618" t="str">
        <f t="shared" si="226"/>
        <v>16</v>
      </c>
      <c r="N3618" t="str">
        <f t="shared" si="227"/>
        <v>18</v>
      </c>
    </row>
    <row r="3619" spans="1:14" x14ac:dyDescent="0.3">
      <c r="A3619">
        <v>1</v>
      </c>
      <c r="B3619">
        <v>6</v>
      </c>
      <c r="C3619" s="1">
        <v>40719</v>
      </c>
      <c r="D3619" s="21" t="str">
        <f t="shared" si="224"/>
        <v>25-Jun-2011</v>
      </c>
      <c r="E3619" s="2">
        <v>0.70486111111111116</v>
      </c>
      <c r="F3619" s="1">
        <v>40719</v>
      </c>
      <c r="G3619" s="2">
        <v>0.71875</v>
      </c>
      <c r="H3619">
        <v>50</v>
      </c>
      <c r="I3619">
        <v>20</v>
      </c>
      <c r="J3619" t="s">
        <v>8</v>
      </c>
      <c r="K3619" t="s">
        <v>18</v>
      </c>
      <c r="L3619" t="str">
        <f t="shared" si="225"/>
        <v>Afternoon</v>
      </c>
      <c r="M3619" t="str">
        <f t="shared" si="226"/>
        <v>16</v>
      </c>
      <c r="N3619" t="str">
        <f t="shared" si="227"/>
        <v>17</v>
      </c>
    </row>
    <row r="3620" spans="1:14" x14ac:dyDescent="0.3">
      <c r="A3620">
        <v>1</v>
      </c>
      <c r="B3620">
        <v>8</v>
      </c>
      <c r="C3620" s="1">
        <v>40719</v>
      </c>
      <c r="D3620" s="21" t="str">
        <f t="shared" si="224"/>
        <v>25-Jun-2011</v>
      </c>
      <c r="E3620" s="2">
        <v>0.7104166666666667</v>
      </c>
      <c r="F3620" s="1">
        <v>40719</v>
      </c>
      <c r="G3620" s="2">
        <v>0.78749999999999998</v>
      </c>
      <c r="H3620">
        <v>50</v>
      </c>
      <c r="I3620">
        <v>111</v>
      </c>
      <c r="J3620" t="s">
        <v>8</v>
      </c>
      <c r="K3620" t="s">
        <v>18</v>
      </c>
      <c r="L3620" t="str">
        <f t="shared" si="225"/>
        <v>Afternoon</v>
      </c>
      <c r="M3620" t="str">
        <f t="shared" si="226"/>
        <v>17</v>
      </c>
      <c r="N3620" t="str">
        <f t="shared" si="227"/>
        <v>18</v>
      </c>
    </row>
    <row r="3621" spans="1:14" x14ac:dyDescent="0.3">
      <c r="A3621">
        <v>1</v>
      </c>
      <c r="B3621">
        <v>6</v>
      </c>
      <c r="C3621" s="1">
        <v>40719</v>
      </c>
      <c r="D3621" s="21" t="str">
        <f t="shared" si="224"/>
        <v>25-Jun-2011</v>
      </c>
      <c r="E3621" s="2">
        <v>0.71597222222222223</v>
      </c>
      <c r="F3621" s="1">
        <v>40719</v>
      </c>
      <c r="G3621" s="2">
        <v>0.81041666666666667</v>
      </c>
      <c r="H3621">
        <v>50</v>
      </c>
      <c r="I3621">
        <v>136</v>
      </c>
      <c r="J3621" t="s">
        <v>8</v>
      </c>
      <c r="K3621" t="s">
        <v>18</v>
      </c>
      <c r="L3621" t="str">
        <f t="shared" si="225"/>
        <v>Afternoon</v>
      </c>
      <c r="M3621" t="str">
        <f t="shared" si="226"/>
        <v>17</v>
      </c>
      <c r="N3621" t="str">
        <f t="shared" si="227"/>
        <v>19</v>
      </c>
    </row>
    <row r="3622" spans="1:14" x14ac:dyDescent="0.3">
      <c r="A3622">
        <v>1</v>
      </c>
      <c r="B3622">
        <v>5</v>
      </c>
      <c r="C3622" s="1">
        <v>40719</v>
      </c>
      <c r="D3622" s="21" t="str">
        <f t="shared" si="224"/>
        <v>25-Jun-2011</v>
      </c>
      <c r="E3622" s="2">
        <v>0.7284722222222223</v>
      </c>
      <c r="F3622" s="1">
        <v>40719</v>
      </c>
      <c r="G3622" s="2">
        <v>0.8354166666666667</v>
      </c>
      <c r="H3622">
        <v>50</v>
      </c>
      <c r="I3622">
        <v>154</v>
      </c>
      <c r="J3622" t="s">
        <v>8</v>
      </c>
      <c r="K3622" t="s">
        <v>18</v>
      </c>
      <c r="L3622" t="str">
        <f t="shared" si="225"/>
        <v>Afternoon</v>
      </c>
      <c r="M3622" t="str">
        <f t="shared" si="226"/>
        <v>17</v>
      </c>
      <c r="N3622" t="str">
        <f t="shared" si="227"/>
        <v>20</v>
      </c>
    </row>
    <row r="3623" spans="1:14" x14ac:dyDescent="0.3">
      <c r="A3623">
        <v>1</v>
      </c>
      <c r="B3623">
        <v>6</v>
      </c>
      <c r="C3623" s="1">
        <v>40719</v>
      </c>
      <c r="D3623" s="21" t="str">
        <f t="shared" si="224"/>
        <v>25-Jun-2011</v>
      </c>
      <c r="E3623" s="2">
        <v>0.75069444444444444</v>
      </c>
      <c r="F3623" s="1">
        <v>40719</v>
      </c>
      <c r="G3623" s="2">
        <v>0.78749999999999998</v>
      </c>
      <c r="H3623">
        <v>50</v>
      </c>
      <c r="I3623">
        <v>53</v>
      </c>
      <c r="J3623" t="s">
        <v>8</v>
      </c>
      <c r="K3623" t="s">
        <v>18</v>
      </c>
      <c r="L3623" t="str">
        <f t="shared" si="225"/>
        <v>Evening</v>
      </c>
      <c r="M3623" t="str">
        <f t="shared" si="226"/>
        <v>18</v>
      </c>
      <c r="N3623" t="str">
        <f t="shared" si="227"/>
        <v>18</v>
      </c>
    </row>
    <row r="3624" spans="1:14" x14ac:dyDescent="0.3">
      <c r="A3624">
        <v>1</v>
      </c>
      <c r="B3624">
        <v>6</v>
      </c>
      <c r="C3624" s="1">
        <v>40720</v>
      </c>
      <c r="D3624" s="21" t="str">
        <f t="shared" si="224"/>
        <v>26-Jun-2011</v>
      </c>
      <c r="E3624" s="2">
        <v>0.40347222222222223</v>
      </c>
      <c r="F3624" s="1">
        <v>40720</v>
      </c>
      <c r="G3624" s="2">
        <v>0.62083333333333335</v>
      </c>
      <c r="H3624">
        <v>110</v>
      </c>
      <c r="I3624">
        <v>313</v>
      </c>
      <c r="J3624" t="s">
        <v>8</v>
      </c>
      <c r="K3624" t="s">
        <v>21</v>
      </c>
      <c r="L3624" t="str">
        <f t="shared" si="225"/>
        <v>Night</v>
      </c>
      <c r="M3624" t="str">
        <f t="shared" si="226"/>
        <v>9</v>
      </c>
      <c r="N3624" t="str">
        <f t="shared" si="227"/>
        <v>14</v>
      </c>
    </row>
    <row r="3625" spans="1:14" x14ac:dyDescent="0.3">
      <c r="A3625">
        <v>1</v>
      </c>
      <c r="B3625">
        <v>6</v>
      </c>
      <c r="C3625" s="1">
        <v>40720</v>
      </c>
      <c r="D3625" s="21" t="str">
        <f t="shared" si="224"/>
        <v>26-Jun-2011</v>
      </c>
      <c r="E3625" s="2">
        <v>0.5083333333333333</v>
      </c>
      <c r="F3625" s="1">
        <v>40720</v>
      </c>
      <c r="G3625" s="2">
        <v>0.68263888888888891</v>
      </c>
      <c r="H3625">
        <v>90</v>
      </c>
      <c r="I3625">
        <v>251</v>
      </c>
      <c r="J3625" t="s">
        <v>8</v>
      </c>
      <c r="K3625" t="s">
        <v>21</v>
      </c>
      <c r="L3625" t="str">
        <f t="shared" si="225"/>
        <v>Morning</v>
      </c>
      <c r="M3625" t="str">
        <f t="shared" si="226"/>
        <v>12</v>
      </c>
      <c r="N3625" t="str">
        <f t="shared" si="227"/>
        <v>16</v>
      </c>
    </row>
    <row r="3626" spans="1:14" x14ac:dyDescent="0.3">
      <c r="A3626">
        <v>1</v>
      </c>
      <c r="B3626">
        <v>5</v>
      </c>
      <c r="C3626" s="1">
        <v>40720</v>
      </c>
      <c r="D3626" s="21" t="str">
        <f t="shared" si="224"/>
        <v>26-Jun-2011</v>
      </c>
      <c r="E3626" s="2">
        <v>0.53194444444444444</v>
      </c>
      <c r="F3626" s="1">
        <v>40720</v>
      </c>
      <c r="G3626" s="2">
        <v>0.88611111111111107</v>
      </c>
      <c r="H3626">
        <v>170</v>
      </c>
      <c r="I3626">
        <v>510</v>
      </c>
      <c r="J3626" t="s">
        <v>8</v>
      </c>
      <c r="K3626" t="s">
        <v>21</v>
      </c>
      <c r="L3626" t="str">
        <f t="shared" si="225"/>
        <v>Morning</v>
      </c>
      <c r="M3626" t="str">
        <f t="shared" si="226"/>
        <v>12</v>
      </c>
      <c r="N3626" t="str">
        <f t="shared" si="227"/>
        <v>21</v>
      </c>
    </row>
    <row r="3627" spans="1:14" x14ac:dyDescent="0.3">
      <c r="A3627">
        <v>1</v>
      </c>
      <c r="B3627">
        <v>5</v>
      </c>
      <c r="C3627" s="1">
        <v>40720</v>
      </c>
      <c r="D3627" s="21" t="str">
        <f t="shared" si="224"/>
        <v>26-Jun-2011</v>
      </c>
      <c r="E3627" s="2">
        <v>0.5854166666666667</v>
      </c>
      <c r="F3627" s="1">
        <v>40720</v>
      </c>
      <c r="G3627" s="2">
        <v>0.76041666666666663</v>
      </c>
      <c r="H3627">
        <v>90</v>
      </c>
      <c r="I3627">
        <v>252</v>
      </c>
      <c r="J3627" t="s">
        <v>8</v>
      </c>
      <c r="K3627" t="s">
        <v>21</v>
      </c>
      <c r="L3627" t="str">
        <f t="shared" si="225"/>
        <v>Afternoon</v>
      </c>
      <c r="M3627" t="str">
        <f t="shared" si="226"/>
        <v>14</v>
      </c>
      <c r="N3627" t="str">
        <f t="shared" si="227"/>
        <v>18</v>
      </c>
    </row>
    <row r="3628" spans="1:14" x14ac:dyDescent="0.3">
      <c r="A3628">
        <v>1</v>
      </c>
      <c r="B3628">
        <v>5</v>
      </c>
      <c r="C3628" s="1">
        <v>40720</v>
      </c>
      <c r="D3628" s="21" t="str">
        <f t="shared" si="224"/>
        <v>26-Jun-2011</v>
      </c>
      <c r="E3628" s="2">
        <v>0.60277777777777775</v>
      </c>
      <c r="F3628" s="1">
        <v>40720</v>
      </c>
      <c r="G3628" s="2">
        <v>0.7270833333333333</v>
      </c>
      <c r="H3628">
        <v>50</v>
      </c>
      <c r="I3628">
        <v>179</v>
      </c>
      <c r="J3628" t="s">
        <v>8</v>
      </c>
      <c r="K3628" t="s">
        <v>21</v>
      </c>
      <c r="L3628" t="str">
        <f t="shared" si="225"/>
        <v>Afternoon</v>
      </c>
      <c r="M3628" t="str">
        <f t="shared" si="226"/>
        <v>14</v>
      </c>
      <c r="N3628" t="str">
        <f t="shared" si="227"/>
        <v>17</v>
      </c>
    </row>
    <row r="3629" spans="1:14" x14ac:dyDescent="0.3">
      <c r="A3629">
        <v>1</v>
      </c>
      <c r="B3629">
        <v>6</v>
      </c>
      <c r="C3629" s="1">
        <v>40720</v>
      </c>
      <c r="D3629" s="21" t="str">
        <f t="shared" si="224"/>
        <v>26-Jun-2011</v>
      </c>
      <c r="E3629" s="2">
        <v>0.60625000000000007</v>
      </c>
      <c r="F3629" s="1">
        <v>40720</v>
      </c>
      <c r="G3629" s="2">
        <v>0.75</v>
      </c>
      <c r="H3629">
        <v>70</v>
      </c>
      <c r="I3629">
        <v>207</v>
      </c>
      <c r="J3629" t="s">
        <v>8</v>
      </c>
      <c r="K3629" t="s">
        <v>21</v>
      </c>
      <c r="L3629" t="str">
        <f t="shared" si="225"/>
        <v>Afternoon</v>
      </c>
      <c r="M3629" t="str">
        <f t="shared" si="226"/>
        <v>14</v>
      </c>
      <c r="N3629" t="str">
        <f t="shared" si="227"/>
        <v>18</v>
      </c>
    </row>
    <row r="3630" spans="1:14" x14ac:dyDescent="0.3">
      <c r="A3630">
        <v>1</v>
      </c>
      <c r="B3630">
        <v>5</v>
      </c>
      <c r="C3630" s="1">
        <v>40720</v>
      </c>
      <c r="D3630" s="21" t="str">
        <f t="shared" si="224"/>
        <v>26-Jun-2011</v>
      </c>
      <c r="E3630" s="2">
        <v>0.625</v>
      </c>
      <c r="F3630" s="1">
        <v>40720</v>
      </c>
      <c r="G3630" s="2">
        <v>0.67361111111111116</v>
      </c>
      <c r="H3630">
        <v>50</v>
      </c>
      <c r="I3630">
        <v>70</v>
      </c>
      <c r="J3630" t="s">
        <v>8</v>
      </c>
      <c r="K3630" t="s">
        <v>21</v>
      </c>
      <c r="L3630" t="str">
        <f t="shared" si="225"/>
        <v>Afternoon</v>
      </c>
      <c r="M3630" t="str">
        <f t="shared" si="226"/>
        <v>15</v>
      </c>
      <c r="N3630" t="str">
        <f t="shared" si="227"/>
        <v>16</v>
      </c>
    </row>
    <row r="3631" spans="1:14" x14ac:dyDescent="0.3">
      <c r="A3631">
        <v>1</v>
      </c>
      <c r="B3631">
        <v>6</v>
      </c>
      <c r="C3631" s="1">
        <v>40720</v>
      </c>
      <c r="D3631" s="21" t="str">
        <f t="shared" si="224"/>
        <v>26-Jun-2011</v>
      </c>
      <c r="E3631" s="2">
        <v>0.64166666666666672</v>
      </c>
      <c r="F3631" s="1">
        <v>40720</v>
      </c>
      <c r="G3631" s="2">
        <v>0.68819444444444444</v>
      </c>
      <c r="H3631">
        <v>50</v>
      </c>
      <c r="I3631">
        <v>67</v>
      </c>
      <c r="J3631" t="s">
        <v>8</v>
      </c>
      <c r="K3631" t="s">
        <v>21</v>
      </c>
      <c r="L3631" t="str">
        <f t="shared" si="225"/>
        <v>Afternoon</v>
      </c>
      <c r="M3631" t="str">
        <f t="shared" si="226"/>
        <v>15</v>
      </c>
      <c r="N3631" t="str">
        <f t="shared" si="227"/>
        <v>16</v>
      </c>
    </row>
    <row r="3632" spans="1:14" x14ac:dyDescent="0.3">
      <c r="A3632">
        <v>1</v>
      </c>
      <c r="B3632">
        <v>6</v>
      </c>
      <c r="C3632" s="1">
        <v>40720</v>
      </c>
      <c r="D3632" s="21" t="str">
        <f t="shared" si="224"/>
        <v>26-Jun-2011</v>
      </c>
      <c r="E3632" s="2">
        <v>0.70833333333333337</v>
      </c>
      <c r="F3632" s="1">
        <v>40720</v>
      </c>
      <c r="G3632" s="2">
        <v>0.84097222222222223</v>
      </c>
      <c r="H3632">
        <v>70</v>
      </c>
      <c r="I3632">
        <v>191</v>
      </c>
      <c r="J3632" t="s">
        <v>8</v>
      </c>
      <c r="K3632" t="s">
        <v>21</v>
      </c>
      <c r="L3632" t="str">
        <f t="shared" si="225"/>
        <v>Afternoon</v>
      </c>
      <c r="M3632" t="str">
        <f t="shared" si="226"/>
        <v>17</v>
      </c>
      <c r="N3632" t="str">
        <f t="shared" si="227"/>
        <v>20</v>
      </c>
    </row>
    <row r="3633" spans="1:14" x14ac:dyDescent="0.3">
      <c r="A3633">
        <v>1</v>
      </c>
      <c r="B3633">
        <v>5</v>
      </c>
      <c r="C3633" s="1">
        <v>40720</v>
      </c>
      <c r="D3633" s="21" t="str">
        <f t="shared" si="224"/>
        <v>26-Jun-2011</v>
      </c>
      <c r="E3633" s="2">
        <v>0.71875</v>
      </c>
      <c r="F3633" s="1">
        <v>40720</v>
      </c>
      <c r="G3633" s="2">
        <v>0.7729166666666667</v>
      </c>
      <c r="H3633">
        <v>50</v>
      </c>
      <c r="I3633">
        <v>78</v>
      </c>
      <c r="J3633" t="s">
        <v>8</v>
      </c>
      <c r="K3633" t="s">
        <v>21</v>
      </c>
      <c r="L3633" t="str">
        <f t="shared" si="225"/>
        <v>Afternoon</v>
      </c>
      <c r="M3633" t="str">
        <f t="shared" si="226"/>
        <v>17</v>
      </c>
      <c r="N3633" t="str">
        <f t="shared" si="227"/>
        <v>18</v>
      </c>
    </row>
    <row r="3634" spans="1:14" x14ac:dyDescent="0.3">
      <c r="A3634">
        <v>1</v>
      </c>
      <c r="B3634">
        <v>5</v>
      </c>
      <c r="C3634" s="1">
        <v>40720</v>
      </c>
      <c r="D3634" s="21" t="str">
        <f t="shared" si="224"/>
        <v>26-Jun-2011</v>
      </c>
      <c r="E3634" s="2">
        <v>0.72638888888888886</v>
      </c>
      <c r="F3634" s="1">
        <v>40720</v>
      </c>
      <c r="G3634" s="2">
        <v>0.77708333333333324</v>
      </c>
      <c r="H3634">
        <v>50</v>
      </c>
      <c r="I3634">
        <v>73</v>
      </c>
      <c r="J3634" t="s">
        <v>8</v>
      </c>
      <c r="K3634" t="s">
        <v>21</v>
      </c>
      <c r="L3634" t="str">
        <f t="shared" si="225"/>
        <v>Afternoon</v>
      </c>
      <c r="M3634" t="str">
        <f t="shared" si="226"/>
        <v>17</v>
      </c>
      <c r="N3634" t="str">
        <f t="shared" si="227"/>
        <v>18</v>
      </c>
    </row>
    <row r="3635" spans="1:14" x14ac:dyDescent="0.3">
      <c r="A3635">
        <v>1</v>
      </c>
      <c r="B3635">
        <v>5</v>
      </c>
      <c r="C3635" s="1">
        <v>40720</v>
      </c>
      <c r="D3635" s="21" t="str">
        <f t="shared" si="224"/>
        <v>26-Jun-2011</v>
      </c>
      <c r="E3635" s="2">
        <v>0.7270833333333333</v>
      </c>
      <c r="F3635" s="1">
        <v>40720</v>
      </c>
      <c r="G3635" s="2">
        <v>0.84375</v>
      </c>
      <c r="H3635">
        <v>50</v>
      </c>
      <c r="I3635">
        <v>168</v>
      </c>
      <c r="J3635" t="s">
        <v>8</v>
      </c>
      <c r="K3635" t="s">
        <v>21</v>
      </c>
      <c r="L3635" t="str">
        <f t="shared" si="225"/>
        <v>Afternoon</v>
      </c>
      <c r="M3635" t="str">
        <f t="shared" si="226"/>
        <v>17</v>
      </c>
      <c r="N3635" t="str">
        <f t="shared" si="227"/>
        <v>20</v>
      </c>
    </row>
    <row r="3636" spans="1:14" x14ac:dyDescent="0.3">
      <c r="A3636">
        <v>1</v>
      </c>
      <c r="B3636">
        <v>6</v>
      </c>
      <c r="C3636" s="1">
        <v>40720</v>
      </c>
      <c r="D3636" s="21" t="str">
        <f t="shared" si="224"/>
        <v>26-Jun-2011</v>
      </c>
      <c r="E3636" s="2">
        <v>0.76597222222222217</v>
      </c>
      <c r="F3636" s="1">
        <v>40720</v>
      </c>
      <c r="G3636" s="2">
        <v>0.84930555555555554</v>
      </c>
      <c r="H3636">
        <v>50</v>
      </c>
      <c r="I3636">
        <v>120</v>
      </c>
      <c r="J3636" t="s">
        <v>8</v>
      </c>
      <c r="K3636" t="s">
        <v>21</v>
      </c>
      <c r="L3636" t="str">
        <f t="shared" si="225"/>
        <v>Evening</v>
      </c>
      <c r="M3636" t="str">
        <f t="shared" si="226"/>
        <v>18</v>
      </c>
      <c r="N3636" t="str">
        <f t="shared" si="227"/>
        <v>20</v>
      </c>
    </row>
    <row r="3637" spans="1:14" x14ac:dyDescent="0.3">
      <c r="A3637">
        <v>1</v>
      </c>
      <c r="B3637">
        <v>8</v>
      </c>
      <c r="C3637" s="1">
        <v>40720</v>
      </c>
      <c r="D3637" s="21" t="str">
        <f t="shared" si="224"/>
        <v>26-Jun-2011</v>
      </c>
      <c r="E3637" s="2">
        <v>0.78194444444444444</v>
      </c>
      <c r="F3637" s="1">
        <v>40720</v>
      </c>
      <c r="G3637" s="2">
        <v>0.89930555555555547</v>
      </c>
      <c r="H3637">
        <v>50</v>
      </c>
      <c r="I3637">
        <v>169</v>
      </c>
      <c r="J3637" t="s">
        <v>8</v>
      </c>
      <c r="K3637" t="s">
        <v>21</v>
      </c>
      <c r="L3637" t="str">
        <f t="shared" si="225"/>
        <v>Evening</v>
      </c>
      <c r="M3637" t="str">
        <f t="shared" si="226"/>
        <v>18</v>
      </c>
      <c r="N3637" t="str">
        <f t="shared" si="227"/>
        <v>21</v>
      </c>
    </row>
    <row r="3638" spans="1:14" x14ac:dyDescent="0.3">
      <c r="A3638">
        <v>1</v>
      </c>
      <c r="B3638">
        <v>5</v>
      </c>
      <c r="C3638" s="1">
        <v>40720</v>
      </c>
      <c r="D3638" s="21" t="str">
        <f t="shared" si="224"/>
        <v>26-Jun-2011</v>
      </c>
      <c r="E3638" s="2">
        <v>0.80902777777777779</v>
      </c>
      <c r="F3638" s="1">
        <v>40720</v>
      </c>
      <c r="G3638" s="2">
        <v>0.90972222222222221</v>
      </c>
      <c r="H3638">
        <v>50</v>
      </c>
      <c r="I3638">
        <v>145</v>
      </c>
      <c r="J3638" t="s">
        <v>8</v>
      </c>
      <c r="K3638" t="s">
        <v>21</v>
      </c>
      <c r="L3638" t="str">
        <f t="shared" si="225"/>
        <v>Evening</v>
      </c>
      <c r="M3638" t="str">
        <f t="shared" si="226"/>
        <v>19</v>
      </c>
      <c r="N3638" t="str">
        <f t="shared" si="227"/>
        <v>21</v>
      </c>
    </row>
    <row r="3639" spans="1:14" x14ac:dyDescent="0.3">
      <c r="A3639">
        <v>1</v>
      </c>
      <c r="B3639">
        <v>5</v>
      </c>
      <c r="C3639" s="1">
        <v>40720</v>
      </c>
      <c r="D3639" s="21" t="str">
        <f t="shared" si="224"/>
        <v>26-Jun-2011</v>
      </c>
      <c r="E3639" s="2">
        <v>0.84583333333333333</v>
      </c>
      <c r="F3639" s="1">
        <v>40720</v>
      </c>
      <c r="G3639" s="2">
        <v>0.97291666666666676</v>
      </c>
      <c r="H3639">
        <v>70</v>
      </c>
      <c r="I3639">
        <v>183</v>
      </c>
      <c r="J3639" t="s">
        <v>8</v>
      </c>
      <c r="K3639" t="s">
        <v>21</v>
      </c>
      <c r="L3639" t="str">
        <f t="shared" si="225"/>
        <v>Evening</v>
      </c>
      <c r="M3639" t="str">
        <f t="shared" si="226"/>
        <v>20</v>
      </c>
      <c r="N3639" t="str">
        <f t="shared" si="227"/>
        <v>23</v>
      </c>
    </row>
    <row r="3640" spans="1:14" x14ac:dyDescent="0.3">
      <c r="A3640">
        <v>1</v>
      </c>
      <c r="B3640">
        <v>5</v>
      </c>
      <c r="C3640" s="1">
        <v>40720</v>
      </c>
      <c r="D3640" s="21" t="str">
        <f t="shared" si="224"/>
        <v>26-Jun-2011</v>
      </c>
      <c r="E3640" s="2">
        <v>0.86736111111111114</v>
      </c>
      <c r="F3640" s="1">
        <v>40721</v>
      </c>
      <c r="G3640" s="2">
        <v>1.6666666666666666E-2</v>
      </c>
      <c r="H3640">
        <v>70</v>
      </c>
      <c r="I3640">
        <v>215</v>
      </c>
      <c r="J3640" t="s">
        <v>8</v>
      </c>
      <c r="K3640" t="s">
        <v>21</v>
      </c>
      <c r="L3640" t="str">
        <f t="shared" si="225"/>
        <v>Evening</v>
      </c>
      <c r="M3640" t="str">
        <f t="shared" si="226"/>
        <v>20</v>
      </c>
      <c r="N3640" t="str">
        <f t="shared" si="227"/>
        <v>00</v>
      </c>
    </row>
    <row r="3641" spans="1:14" x14ac:dyDescent="0.3">
      <c r="A3641">
        <v>1</v>
      </c>
      <c r="B3641">
        <v>5</v>
      </c>
      <c r="C3641" s="1">
        <v>40720</v>
      </c>
      <c r="D3641" s="21" t="str">
        <f t="shared" si="224"/>
        <v>26-Jun-2011</v>
      </c>
      <c r="E3641" s="2">
        <v>0.87361111111111101</v>
      </c>
      <c r="F3641" s="1">
        <v>40720</v>
      </c>
      <c r="G3641" s="2">
        <v>0.93819444444444444</v>
      </c>
      <c r="H3641">
        <v>50</v>
      </c>
      <c r="I3641">
        <v>93</v>
      </c>
      <c r="J3641" t="s">
        <v>8</v>
      </c>
      <c r="K3641" t="s">
        <v>21</v>
      </c>
      <c r="L3641" t="str">
        <f t="shared" si="225"/>
        <v>Evening</v>
      </c>
      <c r="M3641" t="str">
        <f t="shared" si="226"/>
        <v>20</v>
      </c>
      <c r="N3641" t="str">
        <f t="shared" si="227"/>
        <v>22</v>
      </c>
    </row>
    <row r="3642" spans="1:14" x14ac:dyDescent="0.3">
      <c r="A3642">
        <v>1</v>
      </c>
      <c r="B3642">
        <v>5</v>
      </c>
      <c r="C3642" s="1">
        <v>40720</v>
      </c>
      <c r="D3642" s="21" t="str">
        <f t="shared" si="224"/>
        <v>26-Jun-2011</v>
      </c>
      <c r="E3642" s="2">
        <v>0.9458333333333333</v>
      </c>
      <c r="F3642" s="1">
        <v>40720</v>
      </c>
      <c r="G3642" s="2">
        <v>0.99722222222222223</v>
      </c>
      <c r="H3642">
        <v>50</v>
      </c>
      <c r="I3642">
        <v>74</v>
      </c>
      <c r="J3642" t="s">
        <v>8</v>
      </c>
      <c r="K3642" t="s">
        <v>21</v>
      </c>
      <c r="L3642" t="str">
        <f t="shared" si="225"/>
        <v>Night</v>
      </c>
      <c r="M3642" t="str">
        <f t="shared" si="226"/>
        <v>22</v>
      </c>
      <c r="N3642" t="str">
        <f t="shared" si="227"/>
        <v>23</v>
      </c>
    </row>
    <row r="3643" spans="1:14" x14ac:dyDescent="0.3">
      <c r="A3643">
        <v>1</v>
      </c>
      <c r="B3643">
        <v>6</v>
      </c>
      <c r="C3643" s="1">
        <v>40726</v>
      </c>
      <c r="D3643" s="21" t="str">
        <f t="shared" si="224"/>
        <v>02-Jul-2011</v>
      </c>
      <c r="E3643" s="2">
        <v>0.4777777777777778</v>
      </c>
      <c r="F3643" s="1">
        <v>40726</v>
      </c>
      <c r="G3643" s="2">
        <v>0.86875000000000002</v>
      </c>
      <c r="H3643">
        <v>190</v>
      </c>
      <c r="I3643">
        <v>563</v>
      </c>
      <c r="J3643" t="s">
        <v>8</v>
      </c>
      <c r="K3643" t="s">
        <v>18</v>
      </c>
      <c r="L3643" t="str">
        <f t="shared" si="225"/>
        <v>Morning</v>
      </c>
      <c r="M3643" t="str">
        <f t="shared" si="226"/>
        <v>11</v>
      </c>
      <c r="N3643" t="str">
        <f t="shared" si="227"/>
        <v>20</v>
      </c>
    </row>
    <row r="3644" spans="1:14" x14ac:dyDescent="0.3">
      <c r="A3644">
        <v>1</v>
      </c>
      <c r="B3644">
        <v>6</v>
      </c>
      <c r="C3644" s="1">
        <v>40726</v>
      </c>
      <c r="D3644" s="21" t="str">
        <f t="shared" si="224"/>
        <v>02-Jul-2011</v>
      </c>
      <c r="E3644" s="2">
        <v>0.48541666666666666</v>
      </c>
      <c r="F3644" s="1">
        <v>40726</v>
      </c>
      <c r="G3644" s="2">
        <v>0.60486111111111118</v>
      </c>
      <c r="H3644">
        <v>50</v>
      </c>
      <c r="I3644">
        <v>172</v>
      </c>
      <c r="J3644" t="s">
        <v>8</v>
      </c>
      <c r="K3644" t="s">
        <v>18</v>
      </c>
      <c r="L3644" t="str">
        <f t="shared" si="225"/>
        <v>Morning</v>
      </c>
      <c r="M3644" t="str">
        <f t="shared" si="226"/>
        <v>11</v>
      </c>
      <c r="N3644" t="str">
        <f t="shared" si="227"/>
        <v>14</v>
      </c>
    </row>
    <row r="3645" spans="1:14" x14ac:dyDescent="0.3">
      <c r="A3645">
        <v>1</v>
      </c>
      <c r="B3645">
        <v>5</v>
      </c>
      <c r="C3645" s="1">
        <v>40726</v>
      </c>
      <c r="D3645" s="21" t="str">
        <f t="shared" si="224"/>
        <v>02-Jul-2011</v>
      </c>
      <c r="E3645" s="2">
        <v>0.51250000000000007</v>
      </c>
      <c r="F3645" s="1">
        <v>40726</v>
      </c>
      <c r="G3645" s="2">
        <v>0.75694444444444453</v>
      </c>
      <c r="H3645">
        <v>110</v>
      </c>
      <c r="I3645">
        <v>352</v>
      </c>
      <c r="J3645" t="s">
        <v>8</v>
      </c>
      <c r="K3645" t="s">
        <v>18</v>
      </c>
      <c r="L3645" t="str">
        <f t="shared" si="225"/>
        <v>Morning</v>
      </c>
      <c r="M3645" t="str">
        <f t="shared" si="226"/>
        <v>12</v>
      </c>
      <c r="N3645" t="str">
        <f t="shared" si="227"/>
        <v>18</v>
      </c>
    </row>
    <row r="3646" spans="1:14" x14ac:dyDescent="0.3">
      <c r="A3646">
        <v>1</v>
      </c>
      <c r="B3646">
        <v>8</v>
      </c>
      <c r="C3646" s="1">
        <v>40726</v>
      </c>
      <c r="D3646" s="21" t="str">
        <f t="shared" si="224"/>
        <v>02-Jul-2011</v>
      </c>
      <c r="E3646" s="2">
        <v>0.51874999999999993</v>
      </c>
      <c r="F3646" s="1">
        <v>40726</v>
      </c>
      <c r="G3646" s="2">
        <v>0.78472222222222221</v>
      </c>
      <c r="H3646">
        <v>130</v>
      </c>
      <c r="I3646">
        <v>383</v>
      </c>
      <c r="J3646" t="s">
        <v>8</v>
      </c>
      <c r="K3646" t="s">
        <v>18</v>
      </c>
      <c r="L3646" t="str">
        <f t="shared" si="225"/>
        <v>Morning</v>
      </c>
      <c r="M3646" t="str">
        <f t="shared" si="226"/>
        <v>12</v>
      </c>
      <c r="N3646" t="str">
        <f t="shared" si="227"/>
        <v>18</v>
      </c>
    </row>
    <row r="3647" spans="1:14" x14ac:dyDescent="0.3">
      <c r="A3647">
        <v>1</v>
      </c>
      <c r="B3647">
        <v>6</v>
      </c>
      <c r="C3647" s="1">
        <v>40726</v>
      </c>
      <c r="D3647" s="21" t="str">
        <f t="shared" si="224"/>
        <v>02-Jul-2011</v>
      </c>
      <c r="E3647" s="2">
        <v>0.53680555555555554</v>
      </c>
      <c r="F3647" s="1">
        <v>40726</v>
      </c>
      <c r="G3647" s="2">
        <v>0.74930555555555556</v>
      </c>
      <c r="H3647">
        <v>110</v>
      </c>
      <c r="I3647">
        <v>306</v>
      </c>
      <c r="J3647" t="s">
        <v>8</v>
      </c>
      <c r="K3647" t="s">
        <v>18</v>
      </c>
      <c r="L3647" t="str">
        <f t="shared" si="225"/>
        <v>Morning</v>
      </c>
      <c r="M3647" t="str">
        <f t="shared" si="226"/>
        <v>12</v>
      </c>
      <c r="N3647" t="str">
        <f t="shared" si="227"/>
        <v>17</v>
      </c>
    </row>
    <row r="3648" spans="1:14" x14ac:dyDescent="0.3">
      <c r="A3648">
        <v>1</v>
      </c>
      <c r="B3648">
        <v>5</v>
      </c>
      <c r="C3648" s="1">
        <v>40726</v>
      </c>
      <c r="D3648" s="21" t="str">
        <f t="shared" si="224"/>
        <v>02-Jul-2011</v>
      </c>
      <c r="E3648" s="2">
        <v>0.58472222222222225</v>
      </c>
      <c r="F3648" s="1">
        <v>40726</v>
      </c>
      <c r="G3648" s="2">
        <v>0.76041666666666663</v>
      </c>
      <c r="H3648">
        <v>90</v>
      </c>
      <c r="I3648">
        <v>253</v>
      </c>
      <c r="J3648" t="s">
        <v>8</v>
      </c>
      <c r="K3648" t="s">
        <v>18</v>
      </c>
      <c r="L3648" t="str">
        <f t="shared" si="225"/>
        <v>Afternoon</v>
      </c>
      <c r="M3648" t="str">
        <f t="shared" si="226"/>
        <v>14</v>
      </c>
      <c r="N3648" t="str">
        <f t="shared" si="227"/>
        <v>18</v>
      </c>
    </row>
    <row r="3649" spans="1:14" x14ac:dyDescent="0.3">
      <c r="A3649">
        <v>1</v>
      </c>
      <c r="B3649">
        <v>5</v>
      </c>
      <c r="C3649" s="1">
        <v>40726</v>
      </c>
      <c r="D3649" s="21" t="str">
        <f t="shared" si="224"/>
        <v>02-Jul-2011</v>
      </c>
      <c r="E3649" s="2">
        <v>0.61875000000000002</v>
      </c>
      <c r="F3649" s="1">
        <v>40726</v>
      </c>
      <c r="G3649" s="2">
        <v>0.74930555555555556</v>
      </c>
      <c r="H3649">
        <v>70</v>
      </c>
      <c r="I3649">
        <v>188</v>
      </c>
      <c r="J3649" t="s">
        <v>8</v>
      </c>
      <c r="K3649" t="s">
        <v>18</v>
      </c>
      <c r="L3649" t="str">
        <f t="shared" si="225"/>
        <v>Afternoon</v>
      </c>
      <c r="M3649" t="str">
        <f t="shared" si="226"/>
        <v>14</v>
      </c>
      <c r="N3649" t="str">
        <f t="shared" si="227"/>
        <v>17</v>
      </c>
    </row>
    <row r="3650" spans="1:14" x14ac:dyDescent="0.3">
      <c r="A3650">
        <v>1</v>
      </c>
      <c r="B3650">
        <v>5</v>
      </c>
      <c r="C3650" s="1">
        <v>40726</v>
      </c>
      <c r="D3650" s="21" t="str">
        <f t="shared" si="224"/>
        <v>02-Jul-2011</v>
      </c>
      <c r="E3650" s="2">
        <v>0.62152777777777779</v>
      </c>
      <c r="F3650" s="1">
        <v>40726</v>
      </c>
      <c r="G3650" s="2">
        <v>0.78055555555555556</v>
      </c>
      <c r="H3650">
        <v>70</v>
      </c>
      <c r="I3650">
        <v>229</v>
      </c>
      <c r="J3650" t="s">
        <v>8</v>
      </c>
      <c r="K3650" t="s">
        <v>18</v>
      </c>
      <c r="L3650" t="str">
        <f t="shared" si="225"/>
        <v>Afternoon</v>
      </c>
      <c r="M3650" t="str">
        <f t="shared" si="226"/>
        <v>14</v>
      </c>
      <c r="N3650" t="str">
        <f t="shared" si="227"/>
        <v>18</v>
      </c>
    </row>
    <row r="3651" spans="1:14" x14ac:dyDescent="0.3">
      <c r="A3651">
        <v>1</v>
      </c>
      <c r="B3651">
        <v>8</v>
      </c>
      <c r="C3651" s="1">
        <v>40726</v>
      </c>
      <c r="D3651" s="21" t="str">
        <f t="shared" ref="D3651:D3714" si="228" xml:space="preserve"> TEXT(C3651, "dd-Mmm-yyyy")</f>
        <v>02-Jul-2011</v>
      </c>
      <c r="E3651" s="2">
        <v>0.66736111111111107</v>
      </c>
      <c r="F3651" s="1">
        <v>40726</v>
      </c>
      <c r="G3651" s="2">
        <v>0.71527777777777779</v>
      </c>
      <c r="H3651">
        <v>50</v>
      </c>
      <c r="I3651">
        <v>69</v>
      </c>
      <c r="J3651" t="s">
        <v>8</v>
      </c>
      <c r="K3651" t="s">
        <v>18</v>
      </c>
      <c r="L3651" t="str">
        <f t="shared" ref="L3651:L3714" si="229">IF(AND(E3651&gt;$T$6,E3651&lt;=$U$6),"Morning",IF(AND(E3651&gt;$U$6,E3651&lt;=$V$6),"Afternoon", IF(AND(E3651&gt;$V$6,E3651&lt;=$W$6),"Evening", "Night")))</f>
        <v>Afternoon</v>
      </c>
      <c r="M3651" t="str">
        <f t="shared" ref="M3651:M3714" si="230" xml:space="preserve"> TEXT(E3651, "H")</f>
        <v>16</v>
      </c>
      <c r="N3651" t="str">
        <f t="shared" ref="N3651:N3714" si="231" xml:space="preserve"> TEXT(G3651,"HH")</f>
        <v>17</v>
      </c>
    </row>
    <row r="3652" spans="1:14" x14ac:dyDescent="0.3">
      <c r="A3652">
        <v>1</v>
      </c>
      <c r="B3652">
        <v>5</v>
      </c>
      <c r="C3652" s="1">
        <v>40726</v>
      </c>
      <c r="D3652" s="21" t="str">
        <f t="shared" si="228"/>
        <v>02-Jul-2011</v>
      </c>
      <c r="E3652" s="2">
        <v>0.68541666666666667</v>
      </c>
      <c r="F3652" s="1">
        <v>40726</v>
      </c>
      <c r="G3652" s="2">
        <v>0.86319444444444438</v>
      </c>
      <c r="H3652">
        <v>90</v>
      </c>
      <c r="I3652">
        <v>256</v>
      </c>
      <c r="J3652" t="s">
        <v>8</v>
      </c>
      <c r="K3652" t="s">
        <v>18</v>
      </c>
      <c r="L3652" t="str">
        <f t="shared" si="229"/>
        <v>Afternoon</v>
      </c>
      <c r="M3652" t="str">
        <f t="shared" si="230"/>
        <v>16</v>
      </c>
      <c r="N3652" t="str">
        <f t="shared" si="231"/>
        <v>20</v>
      </c>
    </row>
    <row r="3653" spans="1:14" x14ac:dyDescent="0.3">
      <c r="A3653">
        <v>1</v>
      </c>
      <c r="B3653">
        <v>8</v>
      </c>
      <c r="C3653" s="1">
        <v>40726</v>
      </c>
      <c r="D3653" s="21" t="str">
        <f t="shared" si="228"/>
        <v>02-Jul-2011</v>
      </c>
      <c r="E3653" s="2">
        <v>0.69236111111111109</v>
      </c>
      <c r="F3653" s="1">
        <v>40726</v>
      </c>
      <c r="G3653" s="2">
        <v>0.8208333333333333</v>
      </c>
      <c r="H3653">
        <v>70</v>
      </c>
      <c r="I3653">
        <v>185</v>
      </c>
      <c r="J3653" t="s">
        <v>8</v>
      </c>
      <c r="K3653" t="s">
        <v>18</v>
      </c>
      <c r="L3653" t="str">
        <f t="shared" si="229"/>
        <v>Afternoon</v>
      </c>
      <c r="M3653" t="str">
        <f t="shared" si="230"/>
        <v>16</v>
      </c>
      <c r="N3653" t="str">
        <f t="shared" si="231"/>
        <v>19</v>
      </c>
    </row>
    <row r="3654" spans="1:14" x14ac:dyDescent="0.3">
      <c r="A3654">
        <v>1</v>
      </c>
      <c r="B3654">
        <v>8</v>
      </c>
      <c r="C3654" s="1">
        <v>40726</v>
      </c>
      <c r="D3654" s="21" t="str">
        <f t="shared" si="228"/>
        <v>02-Jul-2011</v>
      </c>
      <c r="E3654" s="2">
        <v>0.76388888888888884</v>
      </c>
      <c r="F3654" s="1">
        <v>40726</v>
      </c>
      <c r="G3654" s="2">
        <v>0.88263888888888886</v>
      </c>
      <c r="H3654">
        <v>50</v>
      </c>
      <c r="I3654">
        <v>171</v>
      </c>
      <c r="J3654" t="s">
        <v>8</v>
      </c>
      <c r="K3654" t="s">
        <v>18</v>
      </c>
      <c r="L3654" t="str">
        <f t="shared" si="229"/>
        <v>Evening</v>
      </c>
      <c r="M3654" t="str">
        <f t="shared" si="230"/>
        <v>18</v>
      </c>
      <c r="N3654" t="str">
        <f t="shared" si="231"/>
        <v>21</v>
      </c>
    </row>
    <row r="3655" spans="1:14" x14ac:dyDescent="0.3">
      <c r="A3655">
        <v>1</v>
      </c>
      <c r="B3655">
        <v>5</v>
      </c>
      <c r="C3655" s="1">
        <v>40726</v>
      </c>
      <c r="D3655" s="21" t="str">
        <f t="shared" si="228"/>
        <v>02-Jul-2011</v>
      </c>
      <c r="E3655" s="2">
        <v>0.77430555555555547</v>
      </c>
      <c r="F3655" s="1">
        <v>40726</v>
      </c>
      <c r="G3655" s="2">
        <v>0.82916666666666661</v>
      </c>
      <c r="H3655">
        <v>50</v>
      </c>
      <c r="I3655">
        <v>79</v>
      </c>
      <c r="J3655" t="s">
        <v>8</v>
      </c>
      <c r="K3655" t="s">
        <v>18</v>
      </c>
      <c r="L3655" t="str">
        <f t="shared" si="229"/>
        <v>Evening</v>
      </c>
      <c r="M3655" t="str">
        <f t="shared" si="230"/>
        <v>18</v>
      </c>
      <c r="N3655" t="str">
        <f t="shared" si="231"/>
        <v>19</v>
      </c>
    </row>
    <row r="3656" spans="1:14" x14ac:dyDescent="0.3">
      <c r="A3656">
        <v>1</v>
      </c>
      <c r="B3656">
        <v>6</v>
      </c>
      <c r="C3656" s="1">
        <v>40726</v>
      </c>
      <c r="D3656" s="21" t="str">
        <f t="shared" si="228"/>
        <v>02-Jul-2011</v>
      </c>
      <c r="E3656" s="2">
        <v>0.78541666666666676</v>
      </c>
      <c r="F3656" s="1">
        <v>40726</v>
      </c>
      <c r="G3656" s="2">
        <v>0.88750000000000007</v>
      </c>
      <c r="H3656">
        <v>50</v>
      </c>
      <c r="I3656">
        <v>147</v>
      </c>
      <c r="J3656" t="s">
        <v>8</v>
      </c>
      <c r="K3656" t="s">
        <v>18</v>
      </c>
      <c r="L3656" t="str">
        <f t="shared" si="229"/>
        <v>Evening</v>
      </c>
      <c r="M3656" t="str">
        <f t="shared" si="230"/>
        <v>18</v>
      </c>
      <c r="N3656" t="str">
        <f t="shared" si="231"/>
        <v>21</v>
      </c>
    </row>
    <row r="3657" spans="1:14" x14ac:dyDescent="0.3">
      <c r="A3657">
        <v>1</v>
      </c>
      <c r="B3657">
        <v>6</v>
      </c>
      <c r="C3657" s="1">
        <v>40726</v>
      </c>
      <c r="D3657" s="21" t="str">
        <f t="shared" si="228"/>
        <v>02-Jul-2011</v>
      </c>
      <c r="E3657" s="2">
        <v>0.85138888888888886</v>
      </c>
      <c r="F3657" s="1">
        <v>40726</v>
      </c>
      <c r="G3657" s="2">
        <v>0.88958333333333339</v>
      </c>
      <c r="H3657">
        <v>50</v>
      </c>
      <c r="I3657">
        <v>55</v>
      </c>
      <c r="J3657" t="s">
        <v>8</v>
      </c>
      <c r="K3657" t="s">
        <v>18</v>
      </c>
      <c r="L3657" t="str">
        <f t="shared" si="229"/>
        <v>Evening</v>
      </c>
      <c r="M3657" t="str">
        <f t="shared" si="230"/>
        <v>20</v>
      </c>
      <c r="N3657" t="str">
        <f t="shared" si="231"/>
        <v>21</v>
      </c>
    </row>
    <row r="3658" spans="1:14" x14ac:dyDescent="0.3">
      <c r="A3658">
        <v>1</v>
      </c>
      <c r="B3658">
        <v>5</v>
      </c>
      <c r="C3658" s="1">
        <v>40726</v>
      </c>
      <c r="D3658" s="21" t="str">
        <f t="shared" si="228"/>
        <v>02-Jul-2011</v>
      </c>
      <c r="E3658" s="2">
        <v>0.86875000000000002</v>
      </c>
      <c r="F3658" s="1">
        <v>40726</v>
      </c>
      <c r="G3658" s="2">
        <v>0.90972222222222221</v>
      </c>
      <c r="H3658">
        <v>50</v>
      </c>
      <c r="I3658">
        <v>59</v>
      </c>
      <c r="J3658" t="s">
        <v>8</v>
      </c>
      <c r="K3658" t="s">
        <v>18</v>
      </c>
      <c r="L3658" t="str">
        <f t="shared" si="229"/>
        <v>Evening</v>
      </c>
      <c r="M3658" t="str">
        <f t="shared" si="230"/>
        <v>20</v>
      </c>
      <c r="N3658" t="str">
        <f t="shared" si="231"/>
        <v>21</v>
      </c>
    </row>
    <row r="3659" spans="1:14" x14ac:dyDescent="0.3">
      <c r="A3659">
        <v>1</v>
      </c>
      <c r="B3659">
        <v>5</v>
      </c>
      <c r="C3659" s="1">
        <v>40726</v>
      </c>
      <c r="D3659" s="21" t="str">
        <f t="shared" si="228"/>
        <v>02-Jul-2011</v>
      </c>
      <c r="E3659" s="2">
        <v>0.90416666666666667</v>
      </c>
      <c r="F3659" s="1">
        <v>40726</v>
      </c>
      <c r="G3659" s="2">
        <v>0.93611111111111101</v>
      </c>
      <c r="H3659">
        <v>50</v>
      </c>
      <c r="I3659">
        <v>46</v>
      </c>
      <c r="J3659" t="s">
        <v>8</v>
      </c>
      <c r="K3659" t="s">
        <v>18</v>
      </c>
      <c r="L3659" t="str">
        <f t="shared" si="229"/>
        <v>Evening</v>
      </c>
      <c r="M3659" t="str">
        <f t="shared" si="230"/>
        <v>21</v>
      </c>
      <c r="N3659" t="str">
        <f t="shared" si="231"/>
        <v>22</v>
      </c>
    </row>
    <row r="3660" spans="1:14" x14ac:dyDescent="0.3">
      <c r="A3660">
        <v>1</v>
      </c>
      <c r="B3660">
        <v>6</v>
      </c>
      <c r="C3660" s="1">
        <v>40726</v>
      </c>
      <c r="D3660" s="21" t="str">
        <f t="shared" si="228"/>
        <v>02-Jul-2011</v>
      </c>
      <c r="E3660" s="2">
        <v>0.91249999999999998</v>
      </c>
      <c r="F3660" s="1">
        <v>40727</v>
      </c>
      <c r="G3660" s="2">
        <v>7.9166666666666663E-2</v>
      </c>
      <c r="H3660">
        <v>70</v>
      </c>
      <c r="I3660">
        <v>240</v>
      </c>
      <c r="J3660" t="s">
        <v>8</v>
      </c>
      <c r="K3660" t="s">
        <v>18</v>
      </c>
      <c r="L3660" t="str">
        <f t="shared" si="229"/>
        <v>Evening</v>
      </c>
      <c r="M3660" t="str">
        <f t="shared" si="230"/>
        <v>21</v>
      </c>
      <c r="N3660" t="str">
        <f t="shared" si="231"/>
        <v>01</v>
      </c>
    </row>
    <row r="3661" spans="1:14" x14ac:dyDescent="0.3">
      <c r="A3661">
        <v>1</v>
      </c>
      <c r="B3661">
        <v>5</v>
      </c>
      <c r="C3661" s="1">
        <v>40726</v>
      </c>
      <c r="D3661" s="21" t="str">
        <f t="shared" si="228"/>
        <v>02-Jul-2011</v>
      </c>
      <c r="E3661" s="2">
        <v>0.9159722222222223</v>
      </c>
      <c r="F3661" s="1">
        <v>40726</v>
      </c>
      <c r="G3661" s="2">
        <v>0.99722222222222223</v>
      </c>
      <c r="H3661">
        <v>50</v>
      </c>
      <c r="I3661">
        <v>117</v>
      </c>
      <c r="J3661" t="s">
        <v>8</v>
      </c>
      <c r="K3661" t="s">
        <v>18</v>
      </c>
      <c r="L3661" t="str">
        <f t="shared" si="229"/>
        <v>Evening</v>
      </c>
      <c r="M3661" t="str">
        <f t="shared" si="230"/>
        <v>21</v>
      </c>
      <c r="N3661" t="str">
        <f t="shared" si="231"/>
        <v>23</v>
      </c>
    </row>
    <row r="3662" spans="1:14" x14ac:dyDescent="0.3">
      <c r="A3662">
        <v>1</v>
      </c>
      <c r="B3662">
        <v>5</v>
      </c>
      <c r="C3662" s="1">
        <v>40726</v>
      </c>
      <c r="D3662" s="21" t="str">
        <f t="shared" si="228"/>
        <v>02-Jul-2011</v>
      </c>
      <c r="E3662" s="2">
        <v>0.99791666666666667</v>
      </c>
      <c r="F3662" s="1">
        <v>40727</v>
      </c>
      <c r="G3662" s="2">
        <v>0.35833333333333334</v>
      </c>
      <c r="H3662">
        <v>0</v>
      </c>
      <c r="I3662">
        <v>519</v>
      </c>
      <c r="J3662" t="s">
        <v>19</v>
      </c>
      <c r="K3662" t="s">
        <v>18</v>
      </c>
      <c r="L3662" t="str">
        <f t="shared" si="229"/>
        <v>Night</v>
      </c>
      <c r="M3662" t="str">
        <f t="shared" si="230"/>
        <v>23</v>
      </c>
      <c r="N3662" t="str">
        <f t="shared" si="231"/>
        <v>08</v>
      </c>
    </row>
    <row r="3663" spans="1:14" x14ac:dyDescent="0.3">
      <c r="A3663">
        <v>1</v>
      </c>
      <c r="B3663">
        <v>6</v>
      </c>
      <c r="C3663" s="1">
        <v>40727</v>
      </c>
      <c r="D3663" s="21" t="str">
        <f t="shared" si="228"/>
        <v>03-Jul-2011</v>
      </c>
      <c r="E3663" s="2">
        <v>0.57222222222222219</v>
      </c>
      <c r="F3663" s="1">
        <v>40727</v>
      </c>
      <c r="G3663" s="2">
        <v>0.68472222222222223</v>
      </c>
      <c r="H3663">
        <v>50</v>
      </c>
      <c r="I3663">
        <v>162</v>
      </c>
      <c r="J3663" t="s">
        <v>8</v>
      </c>
      <c r="K3663" t="s">
        <v>21</v>
      </c>
      <c r="L3663" t="str">
        <f t="shared" si="229"/>
        <v>Morning</v>
      </c>
      <c r="M3663" t="str">
        <f t="shared" si="230"/>
        <v>13</v>
      </c>
      <c r="N3663" t="str">
        <f t="shared" si="231"/>
        <v>16</v>
      </c>
    </row>
    <row r="3664" spans="1:14" x14ac:dyDescent="0.3">
      <c r="A3664">
        <v>1</v>
      </c>
      <c r="B3664">
        <v>8</v>
      </c>
      <c r="C3664" s="1">
        <v>40727</v>
      </c>
      <c r="D3664" s="21" t="str">
        <f t="shared" si="228"/>
        <v>03-Jul-2011</v>
      </c>
      <c r="E3664" s="2">
        <v>0.57500000000000007</v>
      </c>
      <c r="F3664" s="1">
        <v>40727</v>
      </c>
      <c r="G3664" s="2">
        <v>0.69513888888888886</v>
      </c>
      <c r="H3664">
        <v>50</v>
      </c>
      <c r="I3664">
        <v>173</v>
      </c>
      <c r="J3664" t="s">
        <v>8</v>
      </c>
      <c r="K3664" t="s">
        <v>21</v>
      </c>
      <c r="L3664" t="str">
        <f t="shared" si="229"/>
        <v>Morning</v>
      </c>
      <c r="M3664" t="str">
        <f t="shared" si="230"/>
        <v>13</v>
      </c>
      <c r="N3664" t="str">
        <f t="shared" si="231"/>
        <v>16</v>
      </c>
    </row>
    <row r="3665" spans="1:14" x14ac:dyDescent="0.3">
      <c r="A3665">
        <v>1</v>
      </c>
      <c r="B3665">
        <v>6</v>
      </c>
      <c r="C3665" s="1">
        <v>40727</v>
      </c>
      <c r="D3665" s="21" t="str">
        <f t="shared" si="228"/>
        <v>03-Jul-2011</v>
      </c>
      <c r="E3665" s="2">
        <v>0.57638888888888895</v>
      </c>
      <c r="F3665" s="1">
        <v>40727</v>
      </c>
      <c r="G3665" s="2">
        <v>0.77638888888888891</v>
      </c>
      <c r="H3665">
        <v>90</v>
      </c>
      <c r="I3665">
        <v>288</v>
      </c>
      <c r="J3665" t="s">
        <v>8</v>
      </c>
      <c r="K3665" t="s">
        <v>21</v>
      </c>
      <c r="L3665" t="str">
        <f t="shared" si="229"/>
        <v>Morning</v>
      </c>
      <c r="M3665" t="str">
        <f t="shared" si="230"/>
        <v>13</v>
      </c>
      <c r="N3665" t="str">
        <f t="shared" si="231"/>
        <v>18</v>
      </c>
    </row>
    <row r="3666" spans="1:14" x14ac:dyDescent="0.3">
      <c r="A3666">
        <v>1</v>
      </c>
      <c r="B3666">
        <v>8</v>
      </c>
      <c r="C3666" s="1">
        <v>40727</v>
      </c>
      <c r="D3666" s="21" t="str">
        <f t="shared" si="228"/>
        <v>03-Jul-2011</v>
      </c>
      <c r="E3666" s="2">
        <v>0.58819444444444446</v>
      </c>
      <c r="F3666" s="1">
        <v>40727</v>
      </c>
      <c r="G3666" s="2">
        <v>0.65972222222222221</v>
      </c>
      <c r="H3666">
        <v>50</v>
      </c>
      <c r="I3666">
        <v>103</v>
      </c>
      <c r="J3666" t="s">
        <v>8</v>
      </c>
      <c r="K3666" t="s">
        <v>21</v>
      </c>
      <c r="L3666" t="str">
        <f t="shared" si="229"/>
        <v>Afternoon</v>
      </c>
      <c r="M3666" t="str">
        <f t="shared" si="230"/>
        <v>14</v>
      </c>
      <c r="N3666" t="str">
        <f t="shared" si="231"/>
        <v>15</v>
      </c>
    </row>
    <row r="3667" spans="1:14" x14ac:dyDescent="0.3">
      <c r="A3667">
        <v>1</v>
      </c>
      <c r="B3667">
        <v>8</v>
      </c>
      <c r="C3667" s="1">
        <v>40727</v>
      </c>
      <c r="D3667" s="21" t="str">
        <f t="shared" si="228"/>
        <v>03-Jul-2011</v>
      </c>
      <c r="E3667" s="2">
        <v>0.59375</v>
      </c>
      <c r="F3667" s="1">
        <v>40727</v>
      </c>
      <c r="G3667" s="2">
        <v>0.65277777777777779</v>
      </c>
      <c r="H3667">
        <v>50</v>
      </c>
      <c r="I3667">
        <v>85</v>
      </c>
      <c r="J3667" t="s">
        <v>8</v>
      </c>
      <c r="K3667" t="s">
        <v>21</v>
      </c>
      <c r="L3667" t="str">
        <f t="shared" si="229"/>
        <v>Afternoon</v>
      </c>
      <c r="M3667" t="str">
        <f t="shared" si="230"/>
        <v>14</v>
      </c>
      <c r="N3667" t="str">
        <f t="shared" si="231"/>
        <v>15</v>
      </c>
    </row>
    <row r="3668" spans="1:14" x14ac:dyDescent="0.3">
      <c r="A3668">
        <v>1</v>
      </c>
      <c r="B3668">
        <v>6</v>
      </c>
      <c r="C3668" s="1">
        <v>40727</v>
      </c>
      <c r="D3668" s="21" t="str">
        <f t="shared" si="228"/>
        <v>03-Jul-2011</v>
      </c>
      <c r="E3668" s="2">
        <v>0.60347222222222219</v>
      </c>
      <c r="F3668" s="1">
        <v>40727</v>
      </c>
      <c r="G3668" s="2">
        <v>0.64374999999999993</v>
      </c>
      <c r="H3668">
        <v>50</v>
      </c>
      <c r="I3668">
        <v>58</v>
      </c>
      <c r="J3668" t="s">
        <v>8</v>
      </c>
      <c r="K3668" t="s">
        <v>21</v>
      </c>
      <c r="L3668" t="str">
        <f t="shared" si="229"/>
        <v>Afternoon</v>
      </c>
      <c r="M3668" t="str">
        <f t="shared" si="230"/>
        <v>14</v>
      </c>
      <c r="N3668" t="str">
        <f t="shared" si="231"/>
        <v>15</v>
      </c>
    </row>
    <row r="3669" spans="1:14" x14ac:dyDescent="0.3">
      <c r="A3669">
        <v>1</v>
      </c>
      <c r="B3669">
        <v>5</v>
      </c>
      <c r="C3669" s="1">
        <v>40727</v>
      </c>
      <c r="D3669" s="21" t="str">
        <f t="shared" si="228"/>
        <v>03-Jul-2011</v>
      </c>
      <c r="E3669" s="2">
        <v>0.60555555555555551</v>
      </c>
      <c r="F3669" s="1">
        <v>40727</v>
      </c>
      <c r="G3669" s="2">
        <v>0.74791666666666667</v>
      </c>
      <c r="H3669">
        <v>70</v>
      </c>
      <c r="I3669">
        <v>205</v>
      </c>
      <c r="J3669" t="s">
        <v>8</v>
      </c>
      <c r="K3669" t="s">
        <v>21</v>
      </c>
      <c r="L3669" t="str">
        <f t="shared" si="229"/>
        <v>Afternoon</v>
      </c>
      <c r="M3669" t="str">
        <f t="shared" si="230"/>
        <v>14</v>
      </c>
      <c r="N3669" t="str">
        <f t="shared" si="231"/>
        <v>17</v>
      </c>
    </row>
    <row r="3670" spans="1:14" x14ac:dyDescent="0.3">
      <c r="A3670">
        <v>1</v>
      </c>
      <c r="B3670">
        <v>5</v>
      </c>
      <c r="C3670" s="1">
        <v>40727</v>
      </c>
      <c r="D3670" s="21" t="str">
        <f t="shared" si="228"/>
        <v>03-Jul-2011</v>
      </c>
      <c r="E3670" s="2">
        <v>0.60555555555555551</v>
      </c>
      <c r="F3670" s="1">
        <v>40727</v>
      </c>
      <c r="G3670" s="2">
        <v>0.67361111111111116</v>
      </c>
      <c r="H3670">
        <v>50</v>
      </c>
      <c r="I3670">
        <v>98</v>
      </c>
      <c r="J3670" t="s">
        <v>8</v>
      </c>
      <c r="K3670" t="s">
        <v>21</v>
      </c>
      <c r="L3670" t="str">
        <f t="shared" si="229"/>
        <v>Afternoon</v>
      </c>
      <c r="M3670" t="str">
        <f t="shared" si="230"/>
        <v>14</v>
      </c>
      <c r="N3670" t="str">
        <f t="shared" si="231"/>
        <v>16</v>
      </c>
    </row>
    <row r="3671" spans="1:14" x14ac:dyDescent="0.3">
      <c r="A3671">
        <v>1</v>
      </c>
      <c r="B3671">
        <v>5</v>
      </c>
      <c r="C3671" s="1">
        <v>40727</v>
      </c>
      <c r="D3671" s="21" t="str">
        <f t="shared" si="228"/>
        <v>03-Jul-2011</v>
      </c>
      <c r="E3671" s="2">
        <v>0.60902777777777783</v>
      </c>
      <c r="F3671" s="1">
        <v>40727</v>
      </c>
      <c r="G3671" s="2">
        <v>0.67986111111111114</v>
      </c>
      <c r="H3671">
        <v>50</v>
      </c>
      <c r="I3671">
        <v>102</v>
      </c>
      <c r="J3671" t="s">
        <v>8</v>
      </c>
      <c r="K3671" t="s">
        <v>21</v>
      </c>
      <c r="L3671" t="str">
        <f t="shared" si="229"/>
        <v>Afternoon</v>
      </c>
      <c r="M3671" t="str">
        <f t="shared" si="230"/>
        <v>14</v>
      </c>
      <c r="N3671" t="str">
        <f t="shared" si="231"/>
        <v>16</v>
      </c>
    </row>
    <row r="3672" spans="1:14" x14ac:dyDescent="0.3">
      <c r="A3672">
        <v>1</v>
      </c>
      <c r="B3672">
        <v>5</v>
      </c>
      <c r="C3672" s="1">
        <v>40727</v>
      </c>
      <c r="D3672" s="21" t="str">
        <f t="shared" si="228"/>
        <v>03-Jul-2011</v>
      </c>
      <c r="E3672" s="2">
        <v>0.64444444444444449</v>
      </c>
      <c r="F3672" s="1">
        <v>40727</v>
      </c>
      <c r="G3672" s="2">
        <v>0.69930555555555562</v>
      </c>
      <c r="H3672">
        <v>50</v>
      </c>
      <c r="I3672">
        <v>79</v>
      </c>
      <c r="J3672" t="s">
        <v>8</v>
      </c>
      <c r="K3672" t="s">
        <v>21</v>
      </c>
      <c r="L3672" t="str">
        <f t="shared" si="229"/>
        <v>Afternoon</v>
      </c>
      <c r="M3672" t="str">
        <f t="shared" si="230"/>
        <v>15</v>
      </c>
      <c r="N3672" t="str">
        <f t="shared" si="231"/>
        <v>16</v>
      </c>
    </row>
    <row r="3673" spans="1:14" x14ac:dyDescent="0.3">
      <c r="A3673">
        <v>1</v>
      </c>
      <c r="B3673">
        <v>6</v>
      </c>
      <c r="C3673" s="1">
        <v>40727</v>
      </c>
      <c r="D3673" s="21" t="str">
        <f t="shared" si="228"/>
        <v>03-Jul-2011</v>
      </c>
      <c r="E3673" s="2">
        <v>0.64513888888888882</v>
      </c>
      <c r="F3673" s="1">
        <v>40727</v>
      </c>
      <c r="G3673" s="2">
        <v>0.80763888888888891</v>
      </c>
      <c r="H3673">
        <v>70</v>
      </c>
      <c r="I3673">
        <v>234</v>
      </c>
      <c r="J3673" t="s">
        <v>8</v>
      </c>
      <c r="K3673" t="s">
        <v>21</v>
      </c>
      <c r="L3673" t="str">
        <f t="shared" si="229"/>
        <v>Afternoon</v>
      </c>
      <c r="M3673" t="str">
        <f t="shared" si="230"/>
        <v>15</v>
      </c>
      <c r="N3673" t="str">
        <f t="shared" si="231"/>
        <v>19</v>
      </c>
    </row>
    <row r="3674" spans="1:14" x14ac:dyDescent="0.3">
      <c r="A3674">
        <v>1</v>
      </c>
      <c r="B3674">
        <v>6</v>
      </c>
      <c r="C3674" s="1">
        <v>40727</v>
      </c>
      <c r="D3674" s="21" t="str">
        <f t="shared" si="228"/>
        <v>03-Jul-2011</v>
      </c>
      <c r="E3674" s="2">
        <v>0.66041666666666665</v>
      </c>
      <c r="F3674" s="1">
        <v>40727</v>
      </c>
      <c r="G3674" s="2">
        <v>0.94097222222222221</v>
      </c>
      <c r="H3674">
        <v>130</v>
      </c>
      <c r="I3674">
        <v>404</v>
      </c>
      <c r="J3674" t="s">
        <v>8</v>
      </c>
      <c r="K3674" t="s">
        <v>21</v>
      </c>
      <c r="L3674" t="str">
        <f t="shared" si="229"/>
        <v>Afternoon</v>
      </c>
      <c r="M3674" t="str">
        <f t="shared" si="230"/>
        <v>15</v>
      </c>
      <c r="N3674" t="str">
        <f t="shared" si="231"/>
        <v>22</v>
      </c>
    </row>
    <row r="3675" spans="1:14" x14ac:dyDescent="0.3">
      <c r="A3675">
        <v>1</v>
      </c>
      <c r="B3675">
        <v>6</v>
      </c>
      <c r="C3675" s="1">
        <v>40727</v>
      </c>
      <c r="D3675" s="21" t="str">
        <f t="shared" si="228"/>
        <v>03-Jul-2011</v>
      </c>
      <c r="E3675" s="2">
        <v>0.6645833333333333</v>
      </c>
      <c r="F3675" s="1">
        <v>40727</v>
      </c>
      <c r="G3675" s="2">
        <v>0.7715277777777777</v>
      </c>
      <c r="H3675">
        <v>50</v>
      </c>
      <c r="I3675">
        <v>154</v>
      </c>
      <c r="J3675" t="s">
        <v>8</v>
      </c>
      <c r="K3675" t="s">
        <v>21</v>
      </c>
      <c r="L3675" t="str">
        <f t="shared" si="229"/>
        <v>Afternoon</v>
      </c>
      <c r="M3675" t="str">
        <f t="shared" si="230"/>
        <v>15</v>
      </c>
      <c r="N3675" t="str">
        <f t="shared" si="231"/>
        <v>18</v>
      </c>
    </row>
    <row r="3676" spans="1:14" x14ac:dyDescent="0.3">
      <c r="A3676">
        <v>1</v>
      </c>
      <c r="B3676">
        <v>6</v>
      </c>
      <c r="C3676" s="1">
        <v>40727</v>
      </c>
      <c r="D3676" s="21" t="str">
        <f t="shared" si="228"/>
        <v>03-Jul-2011</v>
      </c>
      <c r="E3676" s="2">
        <v>0.67152777777777783</v>
      </c>
      <c r="F3676" s="1">
        <v>40727</v>
      </c>
      <c r="G3676" s="2">
        <v>0.78333333333333333</v>
      </c>
      <c r="H3676">
        <v>50</v>
      </c>
      <c r="I3676">
        <v>161</v>
      </c>
      <c r="J3676" t="s">
        <v>8</v>
      </c>
      <c r="K3676" t="s">
        <v>21</v>
      </c>
      <c r="L3676" t="str">
        <f t="shared" si="229"/>
        <v>Afternoon</v>
      </c>
      <c r="M3676" t="str">
        <f t="shared" si="230"/>
        <v>16</v>
      </c>
      <c r="N3676" t="str">
        <f t="shared" si="231"/>
        <v>18</v>
      </c>
    </row>
    <row r="3677" spans="1:14" x14ac:dyDescent="0.3">
      <c r="A3677">
        <v>1</v>
      </c>
      <c r="B3677">
        <v>8</v>
      </c>
      <c r="C3677" s="1">
        <v>40727</v>
      </c>
      <c r="D3677" s="21" t="str">
        <f t="shared" si="228"/>
        <v>03-Jul-2011</v>
      </c>
      <c r="E3677" s="2">
        <v>0.67986111111111114</v>
      </c>
      <c r="F3677" s="1">
        <v>40727</v>
      </c>
      <c r="G3677" s="2">
        <v>0.84097222222222223</v>
      </c>
      <c r="H3677">
        <v>70</v>
      </c>
      <c r="I3677">
        <v>232</v>
      </c>
      <c r="J3677" t="s">
        <v>8</v>
      </c>
      <c r="K3677" t="s">
        <v>21</v>
      </c>
      <c r="L3677" t="str">
        <f t="shared" si="229"/>
        <v>Afternoon</v>
      </c>
      <c r="M3677" t="str">
        <f t="shared" si="230"/>
        <v>16</v>
      </c>
      <c r="N3677" t="str">
        <f t="shared" si="231"/>
        <v>20</v>
      </c>
    </row>
    <row r="3678" spans="1:14" x14ac:dyDescent="0.3">
      <c r="A3678">
        <v>1</v>
      </c>
      <c r="B3678">
        <v>8</v>
      </c>
      <c r="C3678" s="1">
        <v>40727</v>
      </c>
      <c r="D3678" s="21" t="str">
        <f t="shared" si="228"/>
        <v>03-Jul-2011</v>
      </c>
      <c r="E3678" s="2">
        <v>0.70277777777777783</v>
      </c>
      <c r="F3678" s="1">
        <v>40727</v>
      </c>
      <c r="G3678" s="2">
        <v>0.85555555555555562</v>
      </c>
      <c r="H3678">
        <v>70</v>
      </c>
      <c r="I3678">
        <v>220</v>
      </c>
      <c r="J3678" t="s">
        <v>8</v>
      </c>
      <c r="K3678" t="s">
        <v>21</v>
      </c>
      <c r="L3678" t="str">
        <f t="shared" si="229"/>
        <v>Afternoon</v>
      </c>
      <c r="M3678" t="str">
        <f t="shared" si="230"/>
        <v>16</v>
      </c>
      <c r="N3678" t="str">
        <f t="shared" si="231"/>
        <v>20</v>
      </c>
    </row>
    <row r="3679" spans="1:14" x14ac:dyDescent="0.3">
      <c r="A3679">
        <v>1</v>
      </c>
      <c r="B3679">
        <v>6</v>
      </c>
      <c r="C3679" s="1">
        <v>40727</v>
      </c>
      <c r="D3679" s="21" t="str">
        <f t="shared" si="228"/>
        <v>03-Jul-2011</v>
      </c>
      <c r="E3679" s="2">
        <v>0.72152777777777777</v>
      </c>
      <c r="F3679" s="1">
        <v>40727</v>
      </c>
      <c r="G3679" s="2">
        <v>0.86805555555555547</v>
      </c>
      <c r="H3679">
        <v>70</v>
      </c>
      <c r="I3679">
        <v>211</v>
      </c>
      <c r="J3679" t="s">
        <v>8</v>
      </c>
      <c r="K3679" t="s">
        <v>21</v>
      </c>
      <c r="L3679" t="str">
        <f t="shared" si="229"/>
        <v>Afternoon</v>
      </c>
      <c r="M3679" t="str">
        <f t="shared" si="230"/>
        <v>17</v>
      </c>
      <c r="N3679" t="str">
        <f t="shared" si="231"/>
        <v>20</v>
      </c>
    </row>
    <row r="3680" spans="1:14" x14ac:dyDescent="0.3">
      <c r="A3680">
        <v>1</v>
      </c>
      <c r="B3680">
        <v>6</v>
      </c>
      <c r="C3680" s="1">
        <v>40727</v>
      </c>
      <c r="D3680" s="21" t="str">
        <f t="shared" si="228"/>
        <v>03-Jul-2011</v>
      </c>
      <c r="E3680" s="2">
        <v>0.72222222222222221</v>
      </c>
      <c r="F3680" s="1">
        <v>40727</v>
      </c>
      <c r="G3680" s="2">
        <v>0.75416666666666676</v>
      </c>
      <c r="H3680">
        <v>50</v>
      </c>
      <c r="I3680">
        <v>46</v>
      </c>
      <c r="J3680" t="s">
        <v>8</v>
      </c>
      <c r="K3680" t="s">
        <v>21</v>
      </c>
      <c r="L3680" t="str">
        <f t="shared" si="229"/>
        <v>Afternoon</v>
      </c>
      <c r="M3680" t="str">
        <f t="shared" si="230"/>
        <v>17</v>
      </c>
      <c r="N3680" t="str">
        <f t="shared" si="231"/>
        <v>18</v>
      </c>
    </row>
    <row r="3681" spans="1:14" x14ac:dyDescent="0.3">
      <c r="A3681">
        <v>1</v>
      </c>
      <c r="B3681">
        <v>5</v>
      </c>
      <c r="C3681" s="1">
        <v>40727</v>
      </c>
      <c r="D3681" s="21" t="str">
        <f t="shared" si="228"/>
        <v>03-Jul-2011</v>
      </c>
      <c r="E3681" s="2">
        <v>0.75763888888888886</v>
      </c>
      <c r="F3681" s="1">
        <v>40727</v>
      </c>
      <c r="G3681" s="2">
        <v>0.83333333333333337</v>
      </c>
      <c r="H3681">
        <v>50</v>
      </c>
      <c r="I3681">
        <v>109</v>
      </c>
      <c r="J3681" t="s">
        <v>8</v>
      </c>
      <c r="K3681" t="s">
        <v>21</v>
      </c>
      <c r="L3681" t="str">
        <f t="shared" si="229"/>
        <v>Evening</v>
      </c>
      <c r="M3681" t="str">
        <f t="shared" si="230"/>
        <v>18</v>
      </c>
      <c r="N3681" t="str">
        <f t="shared" si="231"/>
        <v>20</v>
      </c>
    </row>
    <row r="3682" spans="1:14" x14ac:dyDescent="0.3">
      <c r="A3682">
        <v>1</v>
      </c>
      <c r="B3682">
        <v>5</v>
      </c>
      <c r="C3682" s="1">
        <v>40727</v>
      </c>
      <c r="D3682" s="21" t="str">
        <f t="shared" si="228"/>
        <v>03-Jul-2011</v>
      </c>
      <c r="E3682" s="2">
        <v>0.76874999999999993</v>
      </c>
      <c r="F3682" s="1">
        <v>40727</v>
      </c>
      <c r="G3682" s="2">
        <v>0.8833333333333333</v>
      </c>
      <c r="H3682">
        <v>50</v>
      </c>
      <c r="I3682">
        <v>165</v>
      </c>
      <c r="J3682" t="s">
        <v>8</v>
      </c>
      <c r="K3682" t="s">
        <v>21</v>
      </c>
      <c r="L3682" t="str">
        <f t="shared" si="229"/>
        <v>Evening</v>
      </c>
      <c r="M3682" t="str">
        <f t="shared" si="230"/>
        <v>18</v>
      </c>
      <c r="N3682" t="str">
        <f t="shared" si="231"/>
        <v>21</v>
      </c>
    </row>
    <row r="3683" spans="1:14" x14ac:dyDescent="0.3">
      <c r="A3683">
        <v>1</v>
      </c>
      <c r="B3683">
        <v>8</v>
      </c>
      <c r="C3683" s="1">
        <v>40727</v>
      </c>
      <c r="D3683" s="21" t="str">
        <f t="shared" si="228"/>
        <v>03-Jul-2011</v>
      </c>
      <c r="E3683" s="2">
        <v>0.7729166666666667</v>
      </c>
      <c r="F3683" s="1">
        <v>40727</v>
      </c>
      <c r="G3683" s="2">
        <v>0.84097222222222223</v>
      </c>
      <c r="H3683">
        <v>50</v>
      </c>
      <c r="I3683">
        <v>98</v>
      </c>
      <c r="J3683" t="s">
        <v>8</v>
      </c>
      <c r="K3683" t="s">
        <v>21</v>
      </c>
      <c r="L3683" t="str">
        <f t="shared" si="229"/>
        <v>Evening</v>
      </c>
      <c r="M3683" t="str">
        <f t="shared" si="230"/>
        <v>18</v>
      </c>
      <c r="N3683" t="str">
        <f t="shared" si="231"/>
        <v>20</v>
      </c>
    </row>
    <row r="3684" spans="1:14" x14ac:dyDescent="0.3">
      <c r="A3684">
        <v>1</v>
      </c>
      <c r="B3684">
        <v>5</v>
      </c>
      <c r="C3684" s="1">
        <v>40727</v>
      </c>
      <c r="D3684" s="21" t="str">
        <f t="shared" si="228"/>
        <v>03-Jul-2011</v>
      </c>
      <c r="E3684" s="2">
        <v>0.7909722222222223</v>
      </c>
      <c r="F3684" s="1">
        <v>40727</v>
      </c>
      <c r="G3684" s="2">
        <v>0.86111111111111116</v>
      </c>
      <c r="H3684">
        <v>50</v>
      </c>
      <c r="I3684">
        <v>101</v>
      </c>
      <c r="J3684" t="s">
        <v>8</v>
      </c>
      <c r="K3684" t="s">
        <v>21</v>
      </c>
      <c r="L3684" t="str">
        <f t="shared" si="229"/>
        <v>Evening</v>
      </c>
      <c r="M3684" t="str">
        <f t="shared" si="230"/>
        <v>18</v>
      </c>
      <c r="N3684" t="str">
        <f t="shared" si="231"/>
        <v>20</v>
      </c>
    </row>
    <row r="3685" spans="1:14" x14ac:dyDescent="0.3">
      <c r="A3685">
        <v>1</v>
      </c>
      <c r="B3685">
        <v>6</v>
      </c>
      <c r="C3685" s="1">
        <v>40727</v>
      </c>
      <c r="D3685" s="21" t="str">
        <f t="shared" si="228"/>
        <v>03-Jul-2011</v>
      </c>
      <c r="E3685" s="2">
        <v>0.8125</v>
      </c>
      <c r="F3685" s="1">
        <v>40727</v>
      </c>
      <c r="G3685" s="2">
        <v>0.86388888888888893</v>
      </c>
      <c r="H3685">
        <v>50</v>
      </c>
      <c r="I3685">
        <v>74</v>
      </c>
      <c r="J3685" t="s">
        <v>8</v>
      </c>
      <c r="K3685" t="s">
        <v>21</v>
      </c>
      <c r="L3685" t="str">
        <f t="shared" si="229"/>
        <v>Evening</v>
      </c>
      <c r="M3685" t="str">
        <f t="shared" si="230"/>
        <v>19</v>
      </c>
      <c r="N3685" t="str">
        <f t="shared" si="231"/>
        <v>20</v>
      </c>
    </row>
    <row r="3686" spans="1:14" x14ac:dyDescent="0.3">
      <c r="A3686">
        <v>1</v>
      </c>
      <c r="B3686">
        <v>8</v>
      </c>
      <c r="C3686" s="1">
        <v>40727</v>
      </c>
      <c r="D3686" s="21" t="str">
        <f t="shared" si="228"/>
        <v>03-Jul-2011</v>
      </c>
      <c r="E3686" s="2">
        <v>0.84236111111111101</v>
      </c>
      <c r="F3686" s="1">
        <v>40727</v>
      </c>
      <c r="G3686" s="2">
        <v>0.97986111111111107</v>
      </c>
      <c r="H3686">
        <v>70</v>
      </c>
      <c r="I3686">
        <v>198</v>
      </c>
      <c r="J3686" t="s">
        <v>8</v>
      </c>
      <c r="K3686" t="s">
        <v>21</v>
      </c>
      <c r="L3686" t="str">
        <f t="shared" si="229"/>
        <v>Evening</v>
      </c>
      <c r="M3686" t="str">
        <f t="shared" si="230"/>
        <v>20</v>
      </c>
      <c r="N3686" t="str">
        <f t="shared" si="231"/>
        <v>23</v>
      </c>
    </row>
    <row r="3687" spans="1:14" x14ac:dyDescent="0.3">
      <c r="A3687">
        <v>1</v>
      </c>
      <c r="B3687">
        <v>5</v>
      </c>
      <c r="C3687" s="1">
        <v>40727</v>
      </c>
      <c r="D3687" s="21" t="str">
        <f t="shared" si="228"/>
        <v>03-Jul-2011</v>
      </c>
      <c r="E3687" s="2">
        <v>0.86805555555555547</v>
      </c>
      <c r="F3687" s="1">
        <v>40727</v>
      </c>
      <c r="G3687" s="2">
        <v>0.99305555555555547</v>
      </c>
      <c r="H3687">
        <v>50</v>
      </c>
      <c r="I3687">
        <v>180</v>
      </c>
      <c r="J3687" t="s">
        <v>8</v>
      </c>
      <c r="K3687" t="s">
        <v>21</v>
      </c>
      <c r="L3687" t="str">
        <f t="shared" si="229"/>
        <v>Evening</v>
      </c>
      <c r="M3687" t="str">
        <f t="shared" si="230"/>
        <v>20</v>
      </c>
      <c r="N3687" t="str">
        <f t="shared" si="231"/>
        <v>23</v>
      </c>
    </row>
    <row r="3688" spans="1:14" x14ac:dyDescent="0.3">
      <c r="A3688">
        <v>1</v>
      </c>
      <c r="B3688">
        <v>5</v>
      </c>
      <c r="C3688" s="1">
        <v>40727</v>
      </c>
      <c r="D3688" s="21" t="str">
        <f t="shared" si="228"/>
        <v>03-Jul-2011</v>
      </c>
      <c r="E3688" s="2">
        <v>0.94236111111111109</v>
      </c>
      <c r="F3688" s="1">
        <v>40727</v>
      </c>
      <c r="G3688" s="2">
        <v>0.96944444444444444</v>
      </c>
      <c r="H3688">
        <v>50</v>
      </c>
      <c r="I3688">
        <v>39</v>
      </c>
      <c r="J3688" t="s">
        <v>8</v>
      </c>
      <c r="K3688" t="s">
        <v>21</v>
      </c>
      <c r="L3688" t="str">
        <f t="shared" si="229"/>
        <v>Night</v>
      </c>
      <c r="M3688" t="str">
        <f t="shared" si="230"/>
        <v>22</v>
      </c>
      <c r="N3688" t="str">
        <f t="shared" si="231"/>
        <v>23</v>
      </c>
    </row>
    <row r="3689" spans="1:14" x14ac:dyDescent="0.3">
      <c r="A3689">
        <v>1</v>
      </c>
      <c r="B3689">
        <v>5</v>
      </c>
      <c r="C3689" s="1">
        <v>40727</v>
      </c>
      <c r="D3689" s="21" t="str">
        <f t="shared" si="228"/>
        <v>03-Jul-2011</v>
      </c>
      <c r="E3689" s="2">
        <v>0.97291666666666676</v>
      </c>
      <c r="F3689" s="1">
        <v>40728</v>
      </c>
      <c r="G3689" s="2">
        <v>7.9166666666666663E-2</v>
      </c>
      <c r="H3689">
        <v>50</v>
      </c>
      <c r="I3689">
        <v>153</v>
      </c>
      <c r="J3689" t="s">
        <v>8</v>
      </c>
      <c r="K3689" t="s">
        <v>21</v>
      </c>
      <c r="L3689" t="str">
        <f t="shared" si="229"/>
        <v>Night</v>
      </c>
      <c r="M3689" t="str">
        <f t="shared" si="230"/>
        <v>23</v>
      </c>
      <c r="N3689" t="str">
        <f t="shared" si="231"/>
        <v>01</v>
      </c>
    </row>
    <row r="3690" spans="1:14" x14ac:dyDescent="0.3">
      <c r="A3690">
        <v>1</v>
      </c>
      <c r="B3690">
        <v>5</v>
      </c>
      <c r="C3690" s="1">
        <v>40733</v>
      </c>
      <c r="D3690" s="21" t="str">
        <f t="shared" si="228"/>
        <v>09-Jul-2011</v>
      </c>
      <c r="E3690" s="2">
        <v>0.40972222222222227</v>
      </c>
      <c r="F3690" s="1">
        <v>40733</v>
      </c>
      <c r="G3690" s="2">
        <v>0.45694444444444443</v>
      </c>
      <c r="H3690">
        <v>50</v>
      </c>
      <c r="I3690">
        <v>68</v>
      </c>
      <c r="J3690" t="s">
        <v>8</v>
      </c>
      <c r="K3690" t="s">
        <v>18</v>
      </c>
      <c r="L3690" t="str">
        <f t="shared" si="229"/>
        <v>Night</v>
      </c>
      <c r="M3690" t="str">
        <f t="shared" si="230"/>
        <v>9</v>
      </c>
      <c r="N3690" t="str">
        <f t="shared" si="231"/>
        <v>10</v>
      </c>
    </row>
    <row r="3691" spans="1:14" x14ac:dyDescent="0.3">
      <c r="A3691">
        <v>1</v>
      </c>
      <c r="B3691">
        <v>5</v>
      </c>
      <c r="C3691" s="1">
        <v>40733</v>
      </c>
      <c r="D3691" s="21" t="str">
        <f t="shared" si="228"/>
        <v>09-Jul-2011</v>
      </c>
      <c r="E3691" s="2">
        <v>0.47361111111111115</v>
      </c>
      <c r="F3691" s="1">
        <v>40733</v>
      </c>
      <c r="G3691" s="2">
        <v>0.54236111111111118</v>
      </c>
      <c r="H3691">
        <v>50</v>
      </c>
      <c r="I3691">
        <v>99</v>
      </c>
      <c r="J3691" t="s">
        <v>8</v>
      </c>
      <c r="K3691" t="s">
        <v>18</v>
      </c>
      <c r="L3691" t="str">
        <f t="shared" si="229"/>
        <v>Morning</v>
      </c>
      <c r="M3691" t="str">
        <f t="shared" si="230"/>
        <v>11</v>
      </c>
      <c r="N3691" t="str">
        <f t="shared" si="231"/>
        <v>13</v>
      </c>
    </row>
    <row r="3692" spans="1:14" x14ac:dyDescent="0.3">
      <c r="A3692">
        <v>1</v>
      </c>
      <c r="B3692">
        <v>5</v>
      </c>
      <c r="C3692" s="1">
        <v>40733</v>
      </c>
      <c r="D3692" s="21" t="str">
        <f t="shared" si="228"/>
        <v>09-Jul-2011</v>
      </c>
      <c r="E3692" s="2">
        <v>0.49444444444444446</v>
      </c>
      <c r="F3692" s="1">
        <v>40733</v>
      </c>
      <c r="G3692" s="2">
        <v>0.74583333333333324</v>
      </c>
      <c r="H3692">
        <v>130</v>
      </c>
      <c r="I3692">
        <v>362</v>
      </c>
      <c r="J3692" t="s">
        <v>8</v>
      </c>
      <c r="K3692" t="s">
        <v>18</v>
      </c>
      <c r="L3692" t="str">
        <f t="shared" si="229"/>
        <v>Morning</v>
      </c>
      <c r="M3692" t="str">
        <f t="shared" si="230"/>
        <v>11</v>
      </c>
      <c r="N3692" t="str">
        <f t="shared" si="231"/>
        <v>17</v>
      </c>
    </row>
    <row r="3693" spans="1:14" x14ac:dyDescent="0.3">
      <c r="A3693">
        <v>1</v>
      </c>
      <c r="B3693">
        <v>5</v>
      </c>
      <c r="C3693" s="1">
        <v>40733</v>
      </c>
      <c r="D3693" s="21" t="str">
        <f t="shared" si="228"/>
        <v>09-Jul-2011</v>
      </c>
      <c r="E3693" s="2">
        <v>0.52777777777777779</v>
      </c>
      <c r="F3693" s="1">
        <v>40733</v>
      </c>
      <c r="G3693" s="2">
        <v>0.60902777777777783</v>
      </c>
      <c r="H3693">
        <v>50</v>
      </c>
      <c r="I3693">
        <v>117</v>
      </c>
      <c r="J3693" t="s">
        <v>8</v>
      </c>
      <c r="K3693" t="s">
        <v>18</v>
      </c>
      <c r="L3693" t="str">
        <f t="shared" si="229"/>
        <v>Morning</v>
      </c>
      <c r="M3693" t="str">
        <f t="shared" si="230"/>
        <v>12</v>
      </c>
      <c r="N3693" t="str">
        <f t="shared" si="231"/>
        <v>14</v>
      </c>
    </row>
    <row r="3694" spans="1:14" x14ac:dyDescent="0.3">
      <c r="A3694">
        <v>1</v>
      </c>
      <c r="B3694">
        <v>5</v>
      </c>
      <c r="C3694" s="1">
        <v>40733</v>
      </c>
      <c r="D3694" s="21" t="str">
        <f t="shared" si="228"/>
        <v>09-Jul-2011</v>
      </c>
      <c r="E3694" s="2">
        <v>0.52916666666666667</v>
      </c>
      <c r="F3694" s="1">
        <v>40733</v>
      </c>
      <c r="G3694" s="2">
        <v>0.69513888888888886</v>
      </c>
      <c r="H3694">
        <v>70</v>
      </c>
      <c r="I3694">
        <v>239</v>
      </c>
      <c r="J3694" t="s">
        <v>8</v>
      </c>
      <c r="K3694" t="s">
        <v>18</v>
      </c>
      <c r="L3694" t="str">
        <f t="shared" si="229"/>
        <v>Morning</v>
      </c>
      <c r="M3694" t="str">
        <f t="shared" si="230"/>
        <v>12</v>
      </c>
      <c r="N3694" t="str">
        <f t="shared" si="231"/>
        <v>16</v>
      </c>
    </row>
    <row r="3695" spans="1:14" x14ac:dyDescent="0.3">
      <c r="A3695">
        <v>1</v>
      </c>
      <c r="B3695">
        <v>8</v>
      </c>
      <c r="C3695" s="1">
        <v>40733</v>
      </c>
      <c r="D3695" s="21" t="str">
        <f t="shared" si="228"/>
        <v>09-Jul-2011</v>
      </c>
      <c r="E3695" s="2">
        <v>0.55138888888888882</v>
      </c>
      <c r="F3695" s="1">
        <v>40733</v>
      </c>
      <c r="G3695" s="2">
        <v>0.65694444444444444</v>
      </c>
      <c r="H3695">
        <v>50</v>
      </c>
      <c r="I3695">
        <v>152</v>
      </c>
      <c r="J3695" t="s">
        <v>8</v>
      </c>
      <c r="K3695" t="s">
        <v>18</v>
      </c>
      <c r="L3695" t="str">
        <f t="shared" si="229"/>
        <v>Morning</v>
      </c>
      <c r="M3695" t="str">
        <f t="shared" si="230"/>
        <v>13</v>
      </c>
      <c r="N3695" t="str">
        <f t="shared" si="231"/>
        <v>15</v>
      </c>
    </row>
    <row r="3696" spans="1:14" x14ac:dyDescent="0.3">
      <c r="A3696">
        <v>1</v>
      </c>
      <c r="B3696">
        <v>8</v>
      </c>
      <c r="C3696" s="1">
        <v>40733</v>
      </c>
      <c r="D3696" s="21" t="str">
        <f t="shared" si="228"/>
        <v>09-Jul-2011</v>
      </c>
      <c r="E3696" s="2">
        <v>0.5708333333333333</v>
      </c>
      <c r="F3696" s="1">
        <v>40733</v>
      </c>
      <c r="G3696" s="2">
        <v>0.72083333333333333</v>
      </c>
      <c r="H3696">
        <v>70</v>
      </c>
      <c r="I3696">
        <v>216</v>
      </c>
      <c r="J3696" t="s">
        <v>8</v>
      </c>
      <c r="K3696" t="s">
        <v>18</v>
      </c>
      <c r="L3696" t="str">
        <f t="shared" si="229"/>
        <v>Morning</v>
      </c>
      <c r="M3696" t="str">
        <f t="shared" si="230"/>
        <v>13</v>
      </c>
      <c r="N3696" t="str">
        <f t="shared" si="231"/>
        <v>17</v>
      </c>
    </row>
    <row r="3697" spans="1:14" x14ac:dyDescent="0.3">
      <c r="A3697">
        <v>1</v>
      </c>
      <c r="B3697">
        <v>6</v>
      </c>
      <c r="C3697" s="1">
        <v>40733</v>
      </c>
      <c r="D3697" s="21" t="str">
        <f t="shared" si="228"/>
        <v>09-Jul-2011</v>
      </c>
      <c r="E3697" s="2">
        <v>0.57500000000000007</v>
      </c>
      <c r="F3697" s="1">
        <v>40733</v>
      </c>
      <c r="G3697" s="2">
        <v>0.6430555555555556</v>
      </c>
      <c r="H3697">
        <v>50</v>
      </c>
      <c r="I3697">
        <v>98</v>
      </c>
      <c r="J3697" t="s">
        <v>8</v>
      </c>
      <c r="K3697" t="s">
        <v>18</v>
      </c>
      <c r="L3697" t="str">
        <f t="shared" si="229"/>
        <v>Morning</v>
      </c>
      <c r="M3697" t="str">
        <f t="shared" si="230"/>
        <v>13</v>
      </c>
      <c r="N3697" t="str">
        <f t="shared" si="231"/>
        <v>15</v>
      </c>
    </row>
    <row r="3698" spans="1:14" x14ac:dyDescent="0.3">
      <c r="A3698">
        <v>1</v>
      </c>
      <c r="B3698">
        <v>6</v>
      </c>
      <c r="C3698" s="1">
        <v>40733</v>
      </c>
      <c r="D3698" s="21" t="str">
        <f t="shared" si="228"/>
        <v>09-Jul-2011</v>
      </c>
      <c r="E3698" s="2">
        <v>0.57777777777777783</v>
      </c>
      <c r="F3698" s="1">
        <v>40733</v>
      </c>
      <c r="G3698" s="2">
        <v>0.81944444444444453</v>
      </c>
      <c r="H3698">
        <v>110</v>
      </c>
      <c r="I3698">
        <v>348</v>
      </c>
      <c r="J3698" t="s">
        <v>8</v>
      </c>
      <c r="K3698" t="s">
        <v>18</v>
      </c>
      <c r="L3698" t="str">
        <f t="shared" si="229"/>
        <v>Morning</v>
      </c>
      <c r="M3698" t="str">
        <f t="shared" si="230"/>
        <v>13</v>
      </c>
      <c r="N3698" t="str">
        <f t="shared" si="231"/>
        <v>19</v>
      </c>
    </row>
    <row r="3699" spans="1:14" x14ac:dyDescent="0.3">
      <c r="A3699">
        <v>1</v>
      </c>
      <c r="B3699">
        <v>8</v>
      </c>
      <c r="C3699" s="1">
        <v>40733</v>
      </c>
      <c r="D3699" s="21" t="str">
        <f t="shared" si="228"/>
        <v>09-Jul-2011</v>
      </c>
      <c r="E3699" s="2">
        <v>0.6020833333333333</v>
      </c>
      <c r="F3699" s="1">
        <v>40733</v>
      </c>
      <c r="G3699" s="2">
        <v>0.68263888888888891</v>
      </c>
      <c r="H3699">
        <v>50</v>
      </c>
      <c r="I3699">
        <v>116</v>
      </c>
      <c r="J3699" t="s">
        <v>8</v>
      </c>
      <c r="K3699" t="s">
        <v>18</v>
      </c>
      <c r="L3699" t="str">
        <f t="shared" si="229"/>
        <v>Afternoon</v>
      </c>
      <c r="M3699" t="str">
        <f t="shared" si="230"/>
        <v>14</v>
      </c>
      <c r="N3699" t="str">
        <f t="shared" si="231"/>
        <v>16</v>
      </c>
    </row>
    <row r="3700" spans="1:14" x14ac:dyDescent="0.3">
      <c r="A3700">
        <v>1</v>
      </c>
      <c r="B3700">
        <v>6</v>
      </c>
      <c r="C3700" s="1">
        <v>40733</v>
      </c>
      <c r="D3700" s="21" t="str">
        <f t="shared" si="228"/>
        <v>09-Jul-2011</v>
      </c>
      <c r="E3700" s="2">
        <v>0.63124999999999998</v>
      </c>
      <c r="F3700" s="1">
        <v>40733</v>
      </c>
      <c r="G3700" s="2">
        <v>0.77847222222222223</v>
      </c>
      <c r="H3700">
        <v>70</v>
      </c>
      <c r="I3700">
        <v>212</v>
      </c>
      <c r="J3700" t="s">
        <v>8</v>
      </c>
      <c r="K3700" t="s">
        <v>18</v>
      </c>
      <c r="L3700" t="str">
        <f t="shared" si="229"/>
        <v>Afternoon</v>
      </c>
      <c r="M3700" t="str">
        <f t="shared" si="230"/>
        <v>15</v>
      </c>
      <c r="N3700" t="str">
        <f t="shared" si="231"/>
        <v>18</v>
      </c>
    </row>
    <row r="3701" spans="1:14" x14ac:dyDescent="0.3">
      <c r="A3701">
        <v>1</v>
      </c>
      <c r="B3701">
        <v>5</v>
      </c>
      <c r="C3701" s="1">
        <v>40733</v>
      </c>
      <c r="D3701" s="21" t="str">
        <f t="shared" si="228"/>
        <v>09-Jul-2011</v>
      </c>
      <c r="E3701" s="2">
        <v>0.65902777777777777</v>
      </c>
      <c r="F3701" s="1">
        <v>40733</v>
      </c>
      <c r="G3701" s="2">
        <v>0.76180555555555562</v>
      </c>
      <c r="H3701">
        <v>50</v>
      </c>
      <c r="I3701">
        <v>148</v>
      </c>
      <c r="J3701" t="s">
        <v>8</v>
      </c>
      <c r="K3701" t="s">
        <v>18</v>
      </c>
      <c r="L3701" t="str">
        <f t="shared" si="229"/>
        <v>Afternoon</v>
      </c>
      <c r="M3701" t="str">
        <f t="shared" si="230"/>
        <v>15</v>
      </c>
      <c r="N3701" t="str">
        <f t="shared" si="231"/>
        <v>18</v>
      </c>
    </row>
    <row r="3702" spans="1:14" x14ac:dyDescent="0.3">
      <c r="A3702">
        <v>1</v>
      </c>
      <c r="B3702">
        <v>5</v>
      </c>
      <c r="C3702" s="1">
        <v>40733</v>
      </c>
      <c r="D3702" s="21" t="str">
        <f t="shared" si="228"/>
        <v>09-Jul-2011</v>
      </c>
      <c r="E3702" s="2">
        <v>0.67222222222222217</v>
      </c>
      <c r="F3702" s="1">
        <v>40733</v>
      </c>
      <c r="G3702" s="2">
        <v>0.81319444444444444</v>
      </c>
      <c r="H3702">
        <v>70</v>
      </c>
      <c r="I3702">
        <v>203</v>
      </c>
      <c r="J3702" t="s">
        <v>8</v>
      </c>
      <c r="K3702" t="s">
        <v>18</v>
      </c>
      <c r="L3702" t="str">
        <f t="shared" si="229"/>
        <v>Afternoon</v>
      </c>
      <c r="M3702" t="str">
        <f t="shared" si="230"/>
        <v>16</v>
      </c>
      <c r="N3702" t="str">
        <f t="shared" si="231"/>
        <v>19</v>
      </c>
    </row>
    <row r="3703" spans="1:14" x14ac:dyDescent="0.3">
      <c r="A3703">
        <v>1</v>
      </c>
      <c r="B3703">
        <v>8</v>
      </c>
      <c r="C3703" s="1">
        <v>40733</v>
      </c>
      <c r="D3703" s="21" t="str">
        <f t="shared" si="228"/>
        <v>09-Jul-2011</v>
      </c>
      <c r="E3703" s="2">
        <v>0.67361111111111116</v>
      </c>
      <c r="F3703" s="1">
        <v>40733</v>
      </c>
      <c r="G3703" s="2">
        <v>0.79583333333333339</v>
      </c>
      <c r="H3703">
        <v>50</v>
      </c>
      <c r="I3703">
        <v>176</v>
      </c>
      <c r="J3703" t="s">
        <v>8</v>
      </c>
      <c r="K3703" t="s">
        <v>18</v>
      </c>
      <c r="L3703" t="str">
        <f t="shared" si="229"/>
        <v>Afternoon</v>
      </c>
      <c r="M3703" t="str">
        <f t="shared" si="230"/>
        <v>16</v>
      </c>
      <c r="N3703" t="str">
        <f t="shared" si="231"/>
        <v>19</v>
      </c>
    </row>
    <row r="3704" spans="1:14" x14ac:dyDescent="0.3">
      <c r="A3704">
        <v>1</v>
      </c>
      <c r="B3704">
        <v>6</v>
      </c>
      <c r="C3704" s="1">
        <v>40733</v>
      </c>
      <c r="D3704" s="21" t="str">
        <f t="shared" si="228"/>
        <v>09-Jul-2011</v>
      </c>
      <c r="E3704" s="2">
        <v>0.6791666666666667</v>
      </c>
      <c r="F3704" s="1">
        <v>40733</v>
      </c>
      <c r="G3704" s="2">
        <v>0.79236111111111107</v>
      </c>
      <c r="H3704">
        <v>50</v>
      </c>
      <c r="I3704">
        <v>163</v>
      </c>
      <c r="J3704" t="s">
        <v>8</v>
      </c>
      <c r="K3704" t="s">
        <v>18</v>
      </c>
      <c r="L3704" t="str">
        <f t="shared" si="229"/>
        <v>Afternoon</v>
      </c>
      <c r="M3704" t="str">
        <f t="shared" si="230"/>
        <v>16</v>
      </c>
      <c r="N3704" t="str">
        <f t="shared" si="231"/>
        <v>19</v>
      </c>
    </row>
    <row r="3705" spans="1:14" x14ac:dyDescent="0.3">
      <c r="A3705">
        <v>1</v>
      </c>
      <c r="B3705">
        <v>6</v>
      </c>
      <c r="C3705" s="1">
        <v>40733</v>
      </c>
      <c r="D3705" s="21" t="str">
        <f t="shared" si="228"/>
        <v>09-Jul-2011</v>
      </c>
      <c r="E3705" s="2">
        <v>0.69305555555555554</v>
      </c>
      <c r="F3705" s="1">
        <v>40733</v>
      </c>
      <c r="G3705" s="2">
        <v>0.80625000000000002</v>
      </c>
      <c r="H3705">
        <v>50</v>
      </c>
      <c r="I3705">
        <v>163</v>
      </c>
      <c r="J3705" t="s">
        <v>8</v>
      </c>
      <c r="K3705" t="s">
        <v>18</v>
      </c>
      <c r="L3705" t="str">
        <f t="shared" si="229"/>
        <v>Afternoon</v>
      </c>
      <c r="M3705" t="str">
        <f t="shared" si="230"/>
        <v>16</v>
      </c>
      <c r="N3705" t="str">
        <f t="shared" si="231"/>
        <v>19</v>
      </c>
    </row>
    <row r="3706" spans="1:14" x14ac:dyDescent="0.3">
      <c r="A3706">
        <v>1</v>
      </c>
      <c r="B3706">
        <v>5</v>
      </c>
      <c r="C3706" s="1">
        <v>40733</v>
      </c>
      <c r="D3706" s="21" t="str">
        <f t="shared" si="228"/>
        <v>09-Jul-2011</v>
      </c>
      <c r="E3706" s="2">
        <v>0.69513888888888886</v>
      </c>
      <c r="F3706" s="1">
        <v>40733</v>
      </c>
      <c r="G3706" s="2">
        <v>0.8125</v>
      </c>
      <c r="H3706">
        <v>50</v>
      </c>
      <c r="I3706">
        <v>169</v>
      </c>
      <c r="J3706" t="s">
        <v>8</v>
      </c>
      <c r="K3706" t="s">
        <v>18</v>
      </c>
      <c r="L3706" t="str">
        <f t="shared" si="229"/>
        <v>Afternoon</v>
      </c>
      <c r="M3706" t="str">
        <f t="shared" si="230"/>
        <v>16</v>
      </c>
      <c r="N3706" t="str">
        <f t="shared" si="231"/>
        <v>19</v>
      </c>
    </row>
    <row r="3707" spans="1:14" x14ac:dyDescent="0.3">
      <c r="A3707">
        <v>1</v>
      </c>
      <c r="B3707">
        <v>6</v>
      </c>
      <c r="C3707" s="1">
        <v>40733</v>
      </c>
      <c r="D3707" s="21" t="str">
        <f t="shared" si="228"/>
        <v>09-Jul-2011</v>
      </c>
      <c r="E3707" s="2">
        <v>0.70000000000000007</v>
      </c>
      <c r="F3707" s="1">
        <v>40733</v>
      </c>
      <c r="G3707" s="2">
        <v>0.83333333333333337</v>
      </c>
      <c r="H3707">
        <v>70</v>
      </c>
      <c r="I3707">
        <v>192</v>
      </c>
      <c r="J3707" t="s">
        <v>8</v>
      </c>
      <c r="K3707" t="s">
        <v>18</v>
      </c>
      <c r="L3707" t="str">
        <f t="shared" si="229"/>
        <v>Afternoon</v>
      </c>
      <c r="M3707" t="str">
        <f t="shared" si="230"/>
        <v>16</v>
      </c>
      <c r="N3707" t="str">
        <f t="shared" si="231"/>
        <v>20</v>
      </c>
    </row>
    <row r="3708" spans="1:14" x14ac:dyDescent="0.3">
      <c r="A3708">
        <v>1</v>
      </c>
      <c r="B3708">
        <v>6</v>
      </c>
      <c r="C3708" s="1">
        <v>40733</v>
      </c>
      <c r="D3708" s="21" t="str">
        <f t="shared" si="228"/>
        <v>09-Jul-2011</v>
      </c>
      <c r="E3708" s="2">
        <v>0.75902777777777775</v>
      </c>
      <c r="F3708" s="1">
        <v>40733</v>
      </c>
      <c r="G3708" s="2">
        <v>0.88541666666666663</v>
      </c>
      <c r="H3708">
        <v>70</v>
      </c>
      <c r="I3708">
        <v>182</v>
      </c>
      <c r="J3708" t="s">
        <v>8</v>
      </c>
      <c r="K3708" t="s">
        <v>18</v>
      </c>
      <c r="L3708" t="str">
        <f t="shared" si="229"/>
        <v>Evening</v>
      </c>
      <c r="M3708" t="str">
        <f t="shared" si="230"/>
        <v>18</v>
      </c>
      <c r="N3708" t="str">
        <f t="shared" si="231"/>
        <v>21</v>
      </c>
    </row>
    <row r="3709" spans="1:14" x14ac:dyDescent="0.3">
      <c r="A3709">
        <v>1</v>
      </c>
      <c r="B3709">
        <v>8</v>
      </c>
      <c r="C3709" s="1">
        <v>40733</v>
      </c>
      <c r="D3709" s="21" t="str">
        <f t="shared" si="228"/>
        <v>09-Jul-2011</v>
      </c>
      <c r="E3709" s="2">
        <v>0.81944444444444453</v>
      </c>
      <c r="F3709" s="1">
        <v>40733</v>
      </c>
      <c r="G3709" s="2">
        <v>0.88611111111111107</v>
      </c>
      <c r="H3709">
        <v>50</v>
      </c>
      <c r="I3709">
        <v>96</v>
      </c>
      <c r="J3709" t="s">
        <v>8</v>
      </c>
      <c r="K3709" t="s">
        <v>18</v>
      </c>
      <c r="L3709" t="str">
        <f t="shared" si="229"/>
        <v>Evening</v>
      </c>
      <c r="M3709" t="str">
        <f t="shared" si="230"/>
        <v>19</v>
      </c>
      <c r="N3709" t="str">
        <f t="shared" si="231"/>
        <v>21</v>
      </c>
    </row>
    <row r="3710" spans="1:14" x14ac:dyDescent="0.3">
      <c r="A3710">
        <v>1</v>
      </c>
      <c r="B3710">
        <v>8</v>
      </c>
      <c r="C3710" s="1">
        <v>40733</v>
      </c>
      <c r="D3710" s="21" t="str">
        <f t="shared" si="228"/>
        <v>09-Jul-2011</v>
      </c>
      <c r="E3710" s="2">
        <v>0.82847222222222217</v>
      </c>
      <c r="F3710" s="1">
        <v>40733</v>
      </c>
      <c r="G3710" s="2">
        <v>0.88541666666666663</v>
      </c>
      <c r="H3710" s="3">
        <v>300</v>
      </c>
      <c r="I3710">
        <v>82</v>
      </c>
      <c r="J3710" t="s">
        <v>8</v>
      </c>
      <c r="K3710" t="s">
        <v>18</v>
      </c>
      <c r="L3710" t="str">
        <f t="shared" si="229"/>
        <v>Evening</v>
      </c>
      <c r="M3710" t="str">
        <f t="shared" si="230"/>
        <v>19</v>
      </c>
      <c r="N3710" t="str">
        <f t="shared" si="231"/>
        <v>21</v>
      </c>
    </row>
    <row r="3711" spans="1:14" x14ac:dyDescent="0.3">
      <c r="A3711">
        <v>1</v>
      </c>
      <c r="B3711">
        <v>8</v>
      </c>
      <c r="C3711" s="1">
        <v>40733</v>
      </c>
      <c r="D3711" s="21" t="str">
        <f t="shared" si="228"/>
        <v>09-Jul-2011</v>
      </c>
      <c r="E3711" s="2">
        <v>0.8354166666666667</v>
      </c>
      <c r="F3711" s="1">
        <v>40733</v>
      </c>
      <c r="G3711" s="2">
        <v>0.89236111111111116</v>
      </c>
      <c r="H3711">
        <v>50</v>
      </c>
      <c r="I3711">
        <v>82</v>
      </c>
      <c r="J3711" t="s">
        <v>8</v>
      </c>
      <c r="K3711" t="s">
        <v>18</v>
      </c>
      <c r="L3711" t="str">
        <f t="shared" si="229"/>
        <v>Evening</v>
      </c>
      <c r="M3711" t="str">
        <f t="shared" si="230"/>
        <v>20</v>
      </c>
      <c r="N3711" t="str">
        <f t="shared" si="231"/>
        <v>21</v>
      </c>
    </row>
    <row r="3712" spans="1:14" x14ac:dyDescent="0.3">
      <c r="A3712">
        <v>1</v>
      </c>
      <c r="B3712">
        <v>5</v>
      </c>
      <c r="C3712" s="1">
        <v>40734</v>
      </c>
      <c r="D3712" s="21" t="str">
        <f t="shared" si="228"/>
        <v>10-Jul-2011</v>
      </c>
      <c r="E3712" s="2">
        <v>0.44861111111111113</v>
      </c>
      <c r="F3712" s="1">
        <v>40734</v>
      </c>
      <c r="G3712" s="2">
        <v>0.53055555555555556</v>
      </c>
      <c r="H3712">
        <v>50</v>
      </c>
      <c r="I3712">
        <v>118</v>
      </c>
      <c r="J3712" t="s">
        <v>8</v>
      </c>
      <c r="K3712" t="s">
        <v>21</v>
      </c>
      <c r="L3712" t="str">
        <f t="shared" si="229"/>
        <v>Morning</v>
      </c>
      <c r="M3712" t="str">
        <f t="shared" si="230"/>
        <v>10</v>
      </c>
      <c r="N3712" t="str">
        <f t="shared" si="231"/>
        <v>12</v>
      </c>
    </row>
    <row r="3713" spans="1:14" x14ac:dyDescent="0.3">
      <c r="A3713">
        <v>1</v>
      </c>
      <c r="B3713">
        <v>5</v>
      </c>
      <c r="C3713" s="1">
        <v>40734</v>
      </c>
      <c r="D3713" s="21" t="str">
        <f t="shared" si="228"/>
        <v>10-Jul-2011</v>
      </c>
      <c r="E3713" s="2">
        <v>0.48055555555555557</v>
      </c>
      <c r="F3713" s="1">
        <v>40734</v>
      </c>
      <c r="G3713" s="2">
        <v>0.57708333333333328</v>
      </c>
      <c r="H3713">
        <v>50</v>
      </c>
      <c r="I3713">
        <v>139</v>
      </c>
      <c r="J3713" t="s">
        <v>8</v>
      </c>
      <c r="K3713" t="s">
        <v>21</v>
      </c>
      <c r="L3713" t="str">
        <f t="shared" si="229"/>
        <v>Morning</v>
      </c>
      <c r="M3713" t="str">
        <f t="shared" si="230"/>
        <v>11</v>
      </c>
      <c r="N3713" t="str">
        <f t="shared" si="231"/>
        <v>13</v>
      </c>
    </row>
    <row r="3714" spans="1:14" x14ac:dyDescent="0.3">
      <c r="A3714">
        <v>1</v>
      </c>
      <c r="B3714">
        <v>5</v>
      </c>
      <c r="C3714" s="1">
        <v>40734</v>
      </c>
      <c r="D3714" s="21" t="str">
        <f t="shared" si="228"/>
        <v>10-Jul-2011</v>
      </c>
      <c r="E3714" s="2">
        <v>0.50902777777777775</v>
      </c>
      <c r="F3714" s="1">
        <v>40734</v>
      </c>
      <c r="G3714" s="2">
        <v>0.58819444444444446</v>
      </c>
      <c r="H3714">
        <v>50</v>
      </c>
      <c r="I3714">
        <v>114</v>
      </c>
      <c r="J3714" t="s">
        <v>8</v>
      </c>
      <c r="K3714" t="s">
        <v>21</v>
      </c>
      <c r="L3714" t="str">
        <f t="shared" si="229"/>
        <v>Morning</v>
      </c>
      <c r="M3714" t="str">
        <f t="shared" si="230"/>
        <v>12</v>
      </c>
      <c r="N3714" t="str">
        <f t="shared" si="231"/>
        <v>14</v>
      </c>
    </row>
    <row r="3715" spans="1:14" x14ac:dyDescent="0.3">
      <c r="A3715">
        <v>1</v>
      </c>
      <c r="B3715">
        <v>6</v>
      </c>
      <c r="C3715" s="1">
        <v>40734</v>
      </c>
      <c r="D3715" s="21" t="str">
        <f t="shared" ref="D3715:D3778" si="232" xml:space="preserve"> TEXT(C3715, "dd-Mmm-yyyy")</f>
        <v>10-Jul-2011</v>
      </c>
      <c r="E3715" s="2">
        <v>0.52152777777777781</v>
      </c>
      <c r="F3715" s="1">
        <v>40734</v>
      </c>
      <c r="G3715" s="2">
        <v>0.58472222222222225</v>
      </c>
      <c r="H3715">
        <v>50</v>
      </c>
      <c r="I3715">
        <v>91</v>
      </c>
      <c r="J3715" t="s">
        <v>8</v>
      </c>
      <c r="K3715" t="s">
        <v>21</v>
      </c>
      <c r="L3715" t="str">
        <f t="shared" ref="L3715:L3778" si="233">IF(AND(E3715&gt;$T$6,E3715&lt;=$U$6),"Morning",IF(AND(E3715&gt;$U$6,E3715&lt;=$V$6),"Afternoon", IF(AND(E3715&gt;$V$6,E3715&lt;=$W$6),"Evening", "Night")))</f>
        <v>Morning</v>
      </c>
      <c r="M3715" t="str">
        <f t="shared" ref="M3715:M3778" si="234" xml:space="preserve"> TEXT(E3715, "H")</f>
        <v>12</v>
      </c>
      <c r="N3715" t="str">
        <f t="shared" ref="N3715:N3778" si="235" xml:space="preserve"> TEXT(G3715,"HH")</f>
        <v>14</v>
      </c>
    </row>
    <row r="3716" spans="1:14" x14ac:dyDescent="0.3">
      <c r="A3716">
        <v>1</v>
      </c>
      <c r="B3716">
        <v>8</v>
      </c>
      <c r="C3716" s="1">
        <v>40734</v>
      </c>
      <c r="D3716" s="21" t="str">
        <f t="shared" si="232"/>
        <v>10-Jul-2011</v>
      </c>
      <c r="E3716" s="2">
        <v>0.52638888888888891</v>
      </c>
      <c r="F3716" s="1">
        <v>40734</v>
      </c>
      <c r="G3716" s="2">
        <v>0.57777777777777783</v>
      </c>
      <c r="H3716">
        <v>50</v>
      </c>
      <c r="I3716">
        <v>74</v>
      </c>
      <c r="J3716" t="s">
        <v>8</v>
      </c>
      <c r="K3716" t="s">
        <v>21</v>
      </c>
      <c r="L3716" t="str">
        <f t="shared" si="233"/>
        <v>Morning</v>
      </c>
      <c r="M3716" t="str">
        <f t="shared" si="234"/>
        <v>12</v>
      </c>
      <c r="N3716" t="str">
        <f t="shared" si="235"/>
        <v>13</v>
      </c>
    </row>
    <row r="3717" spans="1:14" x14ac:dyDescent="0.3">
      <c r="A3717">
        <v>1</v>
      </c>
      <c r="B3717">
        <v>8</v>
      </c>
      <c r="C3717" s="1">
        <v>40734</v>
      </c>
      <c r="D3717" s="21" t="str">
        <f t="shared" si="232"/>
        <v>10-Jul-2011</v>
      </c>
      <c r="E3717" s="2">
        <v>0.5854166666666667</v>
      </c>
      <c r="F3717" s="1">
        <v>40734</v>
      </c>
      <c r="G3717" s="2">
        <v>0.64374999999999993</v>
      </c>
      <c r="H3717">
        <v>50</v>
      </c>
      <c r="I3717">
        <v>84</v>
      </c>
      <c r="J3717" t="s">
        <v>8</v>
      </c>
      <c r="K3717" t="s">
        <v>21</v>
      </c>
      <c r="L3717" t="str">
        <f t="shared" si="233"/>
        <v>Afternoon</v>
      </c>
      <c r="M3717" t="str">
        <f t="shared" si="234"/>
        <v>14</v>
      </c>
      <c r="N3717" t="str">
        <f t="shared" si="235"/>
        <v>15</v>
      </c>
    </row>
    <row r="3718" spans="1:14" x14ac:dyDescent="0.3">
      <c r="A3718">
        <v>1</v>
      </c>
      <c r="B3718">
        <v>5</v>
      </c>
      <c r="C3718" s="1">
        <v>40734</v>
      </c>
      <c r="D3718" s="21" t="str">
        <f t="shared" si="232"/>
        <v>10-Jul-2011</v>
      </c>
      <c r="E3718" s="2">
        <v>0.60486111111111118</v>
      </c>
      <c r="F3718" s="1">
        <v>40734</v>
      </c>
      <c r="G3718" s="2">
        <v>0.71527777777777779</v>
      </c>
      <c r="H3718">
        <v>50</v>
      </c>
      <c r="I3718">
        <v>159</v>
      </c>
      <c r="J3718" t="s">
        <v>8</v>
      </c>
      <c r="K3718" t="s">
        <v>21</v>
      </c>
      <c r="L3718" t="str">
        <f t="shared" si="233"/>
        <v>Afternoon</v>
      </c>
      <c r="M3718" t="str">
        <f t="shared" si="234"/>
        <v>14</v>
      </c>
      <c r="N3718" t="str">
        <f t="shared" si="235"/>
        <v>17</v>
      </c>
    </row>
    <row r="3719" spans="1:14" x14ac:dyDescent="0.3">
      <c r="A3719">
        <v>1</v>
      </c>
      <c r="B3719">
        <v>6</v>
      </c>
      <c r="C3719" s="1">
        <v>40734</v>
      </c>
      <c r="D3719" s="21" t="str">
        <f t="shared" si="232"/>
        <v>10-Jul-2011</v>
      </c>
      <c r="E3719" s="2">
        <v>0.62361111111111112</v>
      </c>
      <c r="F3719" s="1">
        <v>40734</v>
      </c>
      <c r="G3719" s="2">
        <v>0.82152777777777775</v>
      </c>
      <c r="H3719">
        <v>90</v>
      </c>
      <c r="I3719">
        <v>285</v>
      </c>
      <c r="J3719" t="s">
        <v>8</v>
      </c>
      <c r="K3719" t="s">
        <v>21</v>
      </c>
      <c r="L3719" t="str">
        <f t="shared" si="233"/>
        <v>Afternoon</v>
      </c>
      <c r="M3719" t="str">
        <f t="shared" si="234"/>
        <v>14</v>
      </c>
      <c r="N3719" t="str">
        <f t="shared" si="235"/>
        <v>19</v>
      </c>
    </row>
    <row r="3720" spans="1:14" x14ac:dyDescent="0.3">
      <c r="A3720">
        <v>1</v>
      </c>
      <c r="B3720">
        <v>5</v>
      </c>
      <c r="C3720" s="1">
        <v>40734</v>
      </c>
      <c r="D3720" s="21" t="str">
        <f t="shared" si="232"/>
        <v>10-Jul-2011</v>
      </c>
      <c r="E3720" s="2">
        <v>0.65138888888888891</v>
      </c>
      <c r="F3720" s="1">
        <v>40734</v>
      </c>
      <c r="G3720" s="2">
        <v>0.71736111111111101</v>
      </c>
      <c r="H3720">
        <v>50</v>
      </c>
      <c r="I3720">
        <v>95</v>
      </c>
      <c r="J3720" t="s">
        <v>8</v>
      </c>
      <c r="K3720" t="s">
        <v>21</v>
      </c>
      <c r="L3720" t="str">
        <f t="shared" si="233"/>
        <v>Afternoon</v>
      </c>
      <c r="M3720" t="str">
        <f t="shared" si="234"/>
        <v>15</v>
      </c>
      <c r="N3720" t="str">
        <f t="shared" si="235"/>
        <v>17</v>
      </c>
    </row>
    <row r="3721" spans="1:14" x14ac:dyDescent="0.3">
      <c r="A3721">
        <v>1</v>
      </c>
      <c r="B3721">
        <v>6</v>
      </c>
      <c r="C3721" s="1">
        <v>40734</v>
      </c>
      <c r="D3721" s="21" t="str">
        <f t="shared" si="232"/>
        <v>10-Jul-2011</v>
      </c>
      <c r="E3721" s="2">
        <v>0.65416666666666667</v>
      </c>
      <c r="F3721" s="1">
        <v>40734</v>
      </c>
      <c r="G3721" s="2">
        <v>0.77847222222222223</v>
      </c>
      <c r="H3721">
        <v>50</v>
      </c>
      <c r="I3721">
        <v>179</v>
      </c>
      <c r="J3721" t="s">
        <v>8</v>
      </c>
      <c r="K3721" t="s">
        <v>21</v>
      </c>
      <c r="L3721" t="str">
        <f t="shared" si="233"/>
        <v>Afternoon</v>
      </c>
      <c r="M3721" t="str">
        <f t="shared" si="234"/>
        <v>15</v>
      </c>
      <c r="N3721" t="str">
        <f t="shared" si="235"/>
        <v>18</v>
      </c>
    </row>
    <row r="3722" spans="1:14" x14ac:dyDescent="0.3">
      <c r="A3722">
        <v>1</v>
      </c>
      <c r="B3722">
        <v>8</v>
      </c>
      <c r="C3722" s="1">
        <v>40734</v>
      </c>
      <c r="D3722" s="21" t="str">
        <f t="shared" si="232"/>
        <v>10-Jul-2011</v>
      </c>
      <c r="E3722" s="2">
        <v>0.65486111111111112</v>
      </c>
      <c r="F3722" s="1">
        <v>40734</v>
      </c>
      <c r="G3722" s="2">
        <v>0.71319444444444446</v>
      </c>
      <c r="H3722">
        <v>50</v>
      </c>
      <c r="I3722">
        <v>84</v>
      </c>
      <c r="J3722" t="s">
        <v>8</v>
      </c>
      <c r="K3722" t="s">
        <v>21</v>
      </c>
      <c r="L3722" t="str">
        <f t="shared" si="233"/>
        <v>Afternoon</v>
      </c>
      <c r="M3722" t="str">
        <f t="shared" si="234"/>
        <v>15</v>
      </c>
      <c r="N3722" t="str">
        <f t="shared" si="235"/>
        <v>17</v>
      </c>
    </row>
    <row r="3723" spans="1:14" x14ac:dyDescent="0.3">
      <c r="A3723">
        <v>1</v>
      </c>
      <c r="B3723">
        <v>8</v>
      </c>
      <c r="C3723" s="1">
        <v>40734</v>
      </c>
      <c r="D3723" s="21" t="str">
        <f t="shared" si="232"/>
        <v>10-Jul-2011</v>
      </c>
      <c r="E3723" s="2">
        <v>0.71944444444444444</v>
      </c>
      <c r="F3723" s="1">
        <v>40734</v>
      </c>
      <c r="G3723" s="2">
        <v>0.84652777777777777</v>
      </c>
      <c r="H3723">
        <v>70</v>
      </c>
      <c r="I3723">
        <v>183</v>
      </c>
      <c r="J3723" t="s">
        <v>8</v>
      </c>
      <c r="K3723" t="s">
        <v>21</v>
      </c>
      <c r="L3723" t="str">
        <f t="shared" si="233"/>
        <v>Afternoon</v>
      </c>
      <c r="M3723" t="str">
        <f t="shared" si="234"/>
        <v>17</v>
      </c>
      <c r="N3723" t="str">
        <f t="shared" si="235"/>
        <v>20</v>
      </c>
    </row>
    <row r="3724" spans="1:14" x14ac:dyDescent="0.3">
      <c r="A3724">
        <v>1</v>
      </c>
      <c r="B3724">
        <v>6</v>
      </c>
      <c r="C3724" s="1">
        <v>40734</v>
      </c>
      <c r="D3724" s="21" t="str">
        <f t="shared" si="232"/>
        <v>10-Jul-2011</v>
      </c>
      <c r="E3724" s="2">
        <v>0.72013888888888899</v>
      </c>
      <c r="F3724" s="1">
        <v>40734</v>
      </c>
      <c r="G3724" s="2">
        <v>0.78680555555555554</v>
      </c>
      <c r="H3724">
        <v>50</v>
      </c>
      <c r="I3724">
        <v>96</v>
      </c>
      <c r="J3724" t="s">
        <v>8</v>
      </c>
      <c r="K3724" t="s">
        <v>21</v>
      </c>
      <c r="L3724" t="str">
        <f t="shared" si="233"/>
        <v>Afternoon</v>
      </c>
      <c r="M3724" t="str">
        <f t="shared" si="234"/>
        <v>17</v>
      </c>
      <c r="N3724" t="str">
        <f t="shared" si="235"/>
        <v>18</v>
      </c>
    </row>
    <row r="3725" spans="1:14" x14ac:dyDescent="0.3">
      <c r="A3725">
        <v>1</v>
      </c>
      <c r="B3725">
        <v>8</v>
      </c>
      <c r="C3725" s="1">
        <v>40734</v>
      </c>
      <c r="D3725" s="21" t="str">
        <f t="shared" si="232"/>
        <v>10-Jul-2011</v>
      </c>
      <c r="E3725" s="2">
        <v>0.72430555555555554</v>
      </c>
      <c r="F3725" s="1">
        <v>40734</v>
      </c>
      <c r="G3725" s="2">
        <v>0.84375</v>
      </c>
      <c r="H3725">
        <v>50</v>
      </c>
      <c r="I3725">
        <v>172</v>
      </c>
      <c r="J3725" t="s">
        <v>8</v>
      </c>
      <c r="K3725" t="s">
        <v>21</v>
      </c>
      <c r="L3725" t="str">
        <f t="shared" si="233"/>
        <v>Afternoon</v>
      </c>
      <c r="M3725" t="str">
        <f t="shared" si="234"/>
        <v>17</v>
      </c>
      <c r="N3725" t="str">
        <f t="shared" si="235"/>
        <v>20</v>
      </c>
    </row>
    <row r="3726" spans="1:14" x14ac:dyDescent="0.3">
      <c r="A3726">
        <v>1</v>
      </c>
      <c r="B3726">
        <v>8</v>
      </c>
      <c r="C3726" s="1">
        <v>40734</v>
      </c>
      <c r="D3726" s="21" t="str">
        <f t="shared" si="232"/>
        <v>10-Jul-2011</v>
      </c>
      <c r="E3726" s="2">
        <v>0.72638888888888886</v>
      </c>
      <c r="F3726" s="1">
        <v>40734</v>
      </c>
      <c r="G3726" s="2">
        <v>0.87777777777777777</v>
      </c>
      <c r="H3726">
        <v>70</v>
      </c>
      <c r="I3726">
        <v>218</v>
      </c>
      <c r="J3726" t="s">
        <v>8</v>
      </c>
      <c r="K3726" t="s">
        <v>21</v>
      </c>
      <c r="L3726" t="str">
        <f t="shared" si="233"/>
        <v>Afternoon</v>
      </c>
      <c r="M3726" t="str">
        <f t="shared" si="234"/>
        <v>17</v>
      </c>
      <c r="N3726" t="str">
        <f t="shared" si="235"/>
        <v>21</v>
      </c>
    </row>
    <row r="3727" spans="1:14" x14ac:dyDescent="0.3">
      <c r="A3727">
        <v>1</v>
      </c>
      <c r="B3727">
        <v>5</v>
      </c>
      <c r="C3727" s="1">
        <v>40734</v>
      </c>
      <c r="D3727" s="21" t="str">
        <f t="shared" si="232"/>
        <v>10-Jul-2011</v>
      </c>
      <c r="E3727" s="2">
        <v>0.75694444444444453</v>
      </c>
      <c r="F3727" s="1">
        <v>40734</v>
      </c>
      <c r="G3727" s="2">
        <v>0.88958333333333339</v>
      </c>
      <c r="H3727">
        <v>70</v>
      </c>
      <c r="I3727">
        <v>191</v>
      </c>
      <c r="J3727" t="s">
        <v>8</v>
      </c>
      <c r="K3727" t="s">
        <v>21</v>
      </c>
      <c r="L3727" t="str">
        <f t="shared" si="233"/>
        <v>Evening</v>
      </c>
      <c r="M3727" t="str">
        <f t="shared" si="234"/>
        <v>18</v>
      </c>
      <c r="N3727" t="str">
        <f t="shared" si="235"/>
        <v>21</v>
      </c>
    </row>
    <row r="3728" spans="1:14" x14ac:dyDescent="0.3">
      <c r="A3728">
        <v>1</v>
      </c>
      <c r="B3728">
        <v>6</v>
      </c>
      <c r="C3728" s="1">
        <v>40734</v>
      </c>
      <c r="D3728" s="21" t="str">
        <f t="shared" si="232"/>
        <v>10-Jul-2011</v>
      </c>
      <c r="E3728" s="2">
        <v>0.76874999999999993</v>
      </c>
      <c r="F3728" s="1">
        <v>40734</v>
      </c>
      <c r="G3728" s="2">
        <v>0.91736111111111107</v>
      </c>
      <c r="H3728">
        <v>70</v>
      </c>
      <c r="I3728">
        <v>214</v>
      </c>
      <c r="J3728" t="s">
        <v>8</v>
      </c>
      <c r="K3728" t="s">
        <v>21</v>
      </c>
      <c r="L3728" t="str">
        <f t="shared" si="233"/>
        <v>Evening</v>
      </c>
      <c r="M3728" t="str">
        <f t="shared" si="234"/>
        <v>18</v>
      </c>
      <c r="N3728" t="str">
        <f t="shared" si="235"/>
        <v>22</v>
      </c>
    </row>
    <row r="3729" spans="1:14" x14ac:dyDescent="0.3">
      <c r="A3729">
        <v>1</v>
      </c>
      <c r="B3729">
        <v>5</v>
      </c>
      <c r="C3729" s="1">
        <v>40734</v>
      </c>
      <c r="D3729" s="21" t="str">
        <f t="shared" si="232"/>
        <v>10-Jul-2011</v>
      </c>
      <c r="E3729" s="2">
        <v>0.76874999999999993</v>
      </c>
      <c r="F3729" s="1">
        <v>40734</v>
      </c>
      <c r="G3729" s="2">
        <v>0.82291666666666663</v>
      </c>
      <c r="H3729">
        <v>50</v>
      </c>
      <c r="I3729">
        <v>78</v>
      </c>
      <c r="J3729" t="s">
        <v>8</v>
      </c>
      <c r="K3729" t="s">
        <v>21</v>
      </c>
      <c r="L3729" t="str">
        <f t="shared" si="233"/>
        <v>Evening</v>
      </c>
      <c r="M3729" t="str">
        <f t="shared" si="234"/>
        <v>18</v>
      </c>
      <c r="N3729" t="str">
        <f t="shared" si="235"/>
        <v>19</v>
      </c>
    </row>
    <row r="3730" spans="1:14" x14ac:dyDescent="0.3">
      <c r="A3730">
        <v>1</v>
      </c>
      <c r="B3730">
        <v>6</v>
      </c>
      <c r="C3730" s="1">
        <v>40734</v>
      </c>
      <c r="D3730" s="21" t="str">
        <f t="shared" si="232"/>
        <v>10-Jul-2011</v>
      </c>
      <c r="E3730" s="2">
        <v>0.76944444444444438</v>
      </c>
      <c r="F3730" s="1">
        <v>40734</v>
      </c>
      <c r="G3730" s="2">
        <v>0.84652777777777777</v>
      </c>
      <c r="H3730">
        <v>50</v>
      </c>
      <c r="I3730">
        <v>111</v>
      </c>
      <c r="J3730" t="s">
        <v>8</v>
      </c>
      <c r="K3730" t="s">
        <v>21</v>
      </c>
      <c r="L3730" t="str">
        <f t="shared" si="233"/>
        <v>Evening</v>
      </c>
      <c r="M3730" t="str">
        <f t="shared" si="234"/>
        <v>18</v>
      </c>
      <c r="N3730" t="str">
        <f t="shared" si="235"/>
        <v>20</v>
      </c>
    </row>
    <row r="3731" spans="1:14" x14ac:dyDescent="0.3">
      <c r="A3731">
        <v>1</v>
      </c>
      <c r="B3731">
        <v>8</v>
      </c>
      <c r="C3731" s="1">
        <v>40734</v>
      </c>
      <c r="D3731" s="21" t="str">
        <f t="shared" si="232"/>
        <v>10-Jul-2011</v>
      </c>
      <c r="E3731" s="2">
        <v>0.77430555555555547</v>
      </c>
      <c r="F3731" s="1">
        <v>40734</v>
      </c>
      <c r="G3731" s="2">
        <v>0.84861111111111109</v>
      </c>
      <c r="H3731">
        <v>50</v>
      </c>
      <c r="I3731">
        <v>107</v>
      </c>
      <c r="J3731" t="s">
        <v>8</v>
      </c>
      <c r="K3731" t="s">
        <v>21</v>
      </c>
      <c r="L3731" t="str">
        <f t="shared" si="233"/>
        <v>Evening</v>
      </c>
      <c r="M3731" t="str">
        <f t="shared" si="234"/>
        <v>18</v>
      </c>
      <c r="N3731" t="str">
        <f t="shared" si="235"/>
        <v>20</v>
      </c>
    </row>
    <row r="3732" spans="1:14" x14ac:dyDescent="0.3">
      <c r="A3732">
        <v>1</v>
      </c>
      <c r="B3732">
        <v>5</v>
      </c>
      <c r="C3732" s="1">
        <v>40734</v>
      </c>
      <c r="D3732" s="21" t="str">
        <f t="shared" si="232"/>
        <v>10-Jul-2011</v>
      </c>
      <c r="E3732" s="2">
        <v>0.80625000000000002</v>
      </c>
      <c r="F3732" s="1">
        <v>40734</v>
      </c>
      <c r="G3732" s="2">
        <v>0.8222222222222223</v>
      </c>
      <c r="H3732">
        <v>50</v>
      </c>
      <c r="I3732">
        <v>23</v>
      </c>
      <c r="J3732" t="s">
        <v>8</v>
      </c>
      <c r="K3732" t="s">
        <v>21</v>
      </c>
      <c r="L3732" t="str">
        <f t="shared" si="233"/>
        <v>Evening</v>
      </c>
      <c r="M3732" t="str">
        <f t="shared" si="234"/>
        <v>19</v>
      </c>
      <c r="N3732" t="str">
        <f t="shared" si="235"/>
        <v>19</v>
      </c>
    </row>
    <row r="3733" spans="1:14" x14ac:dyDescent="0.3">
      <c r="A3733">
        <v>1</v>
      </c>
      <c r="B3733">
        <v>5</v>
      </c>
      <c r="C3733" s="1">
        <v>40734</v>
      </c>
      <c r="D3733" s="21" t="str">
        <f t="shared" si="232"/>
        <v>10-Jul-2011</v>
      </c>
      <c r="E3733" s="2">
        <v>0.81388888888888899</v>
      </c>
      <c r="F3733" s="1">
        <v>40734</v>
      </c>
      <c r="G3733" s="2">
        <v>0.8979166666666667</v>
      </c>
      <c r="H3733">
        <v>50</v>
      </c>
      <c r="I3733">
        <v>121</v>
      </c>
      <c r="J3733" t="s">
        <v>8</v>
      </c>
      <c r="K3733" t="s">
        <v>21</v>
      </c>
      <c r="L3733" t="str">
        <f t="shared" si="233"/>
        <v>Evening</v>
      </c>
      <c r="M3733" t="str">
        <f t="shared" si="234"/>
        <v>19</v>
      </c>
      <c r="N3733" t="str">
        <f t="shared" si="235"/>
        <v>21</v>
      </c>
    </row>
    <row r="3734" spans="1:14" x14ac:dyDescent="0.3">
      <c r="A3734">
        <v>1</v>
      </c>
      <c r="B3734">
        <v>6</v>
      </c>
      <c r="C3734" s="1">
        <v>40734</v>
      </c>
      <c r="D3734" s="21" t="str">
        <f t="shared" si="232"/>
        <v>10-Jul-2011</v>
      </c>
      <c r="E3734" s="2">
        <v>0.85625000000000007</v>
      </c>
      <c r="F3734" s="1">
        <v>40734</v>
      </c>
      <c r="G3734" s="2">
        <v>0.97013888888888899</v>
      </c>
      <c r="H3734">
        <v>50</v>
      </c>
      <c r="I3734">
        <v>164</v>
      </c>
      <c r="J3734" t="s">
        <v>8</v>
      </c>
      <c r="K3734" t="s">
        <v>21</v>
      </c>
      <c r="L3734" t="str">
        <f t="shared" si="233"/>
        <v>Evening</v>
      </c>
      <c r="M3734" t="str">
        <f t="shared" si="234"/>
        <v>20</v>
      </c>
      <c r="N3734" t="str">
        <f t="shared" si="235"/>
        <v>23</v>
      </c>
    </row>
    <row r="3735" spans="1:14" x14ac:dyDescent="0.3">
      <c r="A3735">
        <v>1</v>
      </c>
      <c r="B3735">
        <v>6</v>
      </c>
      <c r="C3735" s="1">
        <v>40734</v>
      </c>
      <c r="D3735" s="21" t="str">
        <f t="shared" si="232"/>
        <v>10-Jul-2011</v>
      </c>
      <c r="E3735" s="2">
        <v>0.88541666666666663</v>
      </c>
      <c r="F3735" s="1">
        <v>40734</v>
      </c>
      <c r="G3735" s="2">
        <v>0.97499999999999998</v>
      </c>
      <c r="H3735">
        <v>50</v>
      </c>
      <c r="I3735">
        <v>129</v>
      </c>
      <c r="J3735" t="s">
        <v>8</v>
      </c>
      <c r="K3735" t="s">
        <v>21</v>
      </c>
      <c r="L3735" t="str">
        <f t="shared" si="233"/>
        <v>Evening</v>
      </c>
      <c r="M3735" t="str">
        <f t="shared" si="234"/>
        <v>21</v>
      </c>
      <c r="N3735" t="str">
        <f t="shared" si="235"/>
        <v>23</v>
      </c>
    </row>
    <row r="3736" spans="1:14" x14ac:dyDescent="0.3">
      <c r="A3736">
        <v>1</v>
      </c>
      <c r="B3736">
        <v>5</v>
      </c>
      <c r="C3736" s="1">
        <v>40734</v>
      </c>
      <c r="D3736" s="21" t="str">
        <f t="shared" si="232"/>
        <v>10-Jul-2011</v>
      </c>
      <c r="E3736" s="2">
        <v>0.96111111111111114</v>
      </c>
      <c r="F3736" s="1">
        <v>40735</v>
      </c>
      <c r="G3736" s="2">
        <v>7.2222222222222229E-2</v>
      </c>
      <c r="H3736">
        <v>50</v>
      </c>
      <c r="I3736">
        <v>160</v>
      </c>
      <c r="J3736" t="s">
        <v>8</v>
      </c>
      <c r="K3736" t="s">
        <v>21</v>
      </c>
      <c r="L3736" t="str">
        <f t="shared" si="233"/>
        <v>Night</v>
      </c>
      <c r="M3736" t="str">
        <f t="shared" si="234"/>
        <v>23</v>
      </c>
      <c r="N3736" t="str">
        <f t="shared" si="235"/>
        <v>01</v>
      </c>
    </row>
    <row r="3737" spans="1:14" x14ac:dyDescent="0.3">
      <c r="A3737">
        <v>1</v>
      </c>
      <c r="B3737">
        <v>5</v>
      </c>
      <c r="C3737" s="1">
        <v>40740</v>
      </c>
      <c r="D3737" s="21" t="str">
        <f t="shared" si="232"/>
        <v>16-Jul-2011</v>
      </c>
      <c r="E3737" s="2">
        <v>0.46388888888888885</v>
      </c>
      <c r="F3737" s="1">
        <v>40740</v>
      </c>
      <c r="G3737" s="2">
        <v>0.75416666666666676</v>
      </c>
      <c r="H3737">
        <v>130</v>
      </c>
      <c r="I3737">
        <v>418</v>
      </c>
      <c r="J3737" t="s">
        <v>8</v>
      </c>
      <c r="K3737" t="s">
        <v>18</v>
      </c>
      <c r="L3737" t="str">
        <f t="shared" si="233"/>
        <v>Morning</v>
      </c>
      <c r="M3737" t="str">
        <f t="shared" si="234"/>
        <v>11</v>
      </c>
      <c r="N3737" t="str">
        <f t="shared" si="235"/>
        <v>18</v>
      </c>
    </row>
    <row r="3738" spans="1:14" x14ac:dyDescent="0.3">
      <c r="A3738">
        <v>1</v>
      </c>
      <c r="B3738">
        <v>6</v>
      </c>
      <c r="C3738" s="1">
        <v>40740</v>
      </c>
      <c r="D3738" s="21" t="str">
        <f t="shared" si="232"/>
        <v>16-Jul-2011</v>
      </c>
      <c r="E3738" s="2">
        <v>0.51597222222222217</v>
      </c>
      <c r="F3738" s="1">
        <v>40740</v>
      </c>
      <c r="G3738" s="2">
        <v>0.64513888888888882</v>
      </c>
      <c r="H3738">
        <v>70</v>
      </c>
      <c r="I3738">
        <v>186</v>
      </c>
      <c r="J3738" t="s">
        <v>8</v>
      </c>
      <c r="K3738" t="s">
        <v>18</v>
      </c>
      <c r="L3738" t="str">
        <f t="shared" si="233"/>
        <v>Morning</v>
      </c>
      <c r="M3738" t="str">
        <f t="shared" si="234"/>
        <v>12</v>
      </c>
      <c r="N3738" t="str">
        <f t="shared" si="235"/>
        <v>15</v>
      </c>
    </row>
    <row r="3739" spans="1:14" x14ac:dyDescent="0.3">
      <c r="A3739">
        <v>1</v>
      </c>
      <c r="B3739">
        <v>6</v>
      </c>
      <c r="C3739" s="1">
        <v>40740</v>
      </c>
      <c r="D3739" s="21" t="str">
        <f t="shared" si="232"/>
        <v>16-Jul-2011</v>
      </c>
      <c r="E3739" s="2">
        <v>0.53055555555555556</v>
      </c>
      <c r="F3739" s="1">
        <v>40740</v>
      </c>
      <c r="G3739" s="2">
        <v>0.61458333333333337</v>
      </c>
      <c r="H3739">
        <v>50</v>
      </c>
      <c r="I3739">
        <v>121</v>
      </c>
      <c r="J3739" t="s">
        <v>8</v>
      </c>
      <c r="K3739" t="s">
        <v>18</v>
      </c>
      <c r="L3739" t="str">
        <f t="shared" si="233"/>
        <v>Morning</v>
      </c>
      <c r="M3739" t="str">
        <f t="shared" si="234"/>
        <v>12</v>
      </c>
      <c r="N3739" t="str">
        <f t="shared" si="235"/>
        <v>14</v>
      </c>
    </row>
    <row r="3740" spans="1:14" x14ac:dyDescent="0.3">
      <c r="A3740">
        <v>1</v>
      </c>
      <c r="B3740">
        <v>8</v>
      </c>
      <c r="C3740" s="1">
        <v>40740</v>
      </c>
      <c r="D3740" s="21" t="str">
        <f t="shared" si="232"/>
        <v>16-Jul-2011</v>
      </c>
      <c r="E3740" s="2">
        <v>0.55763888888888891</v>
      </c>
      <c r="F3740" s="1">
        <v>40740</v>
      </c>
      <c r="G3740" s="2">
        <v>0.72083333333333333</v>
      </c>
      <c r="H3740">
        <v>70</v>
      </c>
      <c r="I3740">
        <v>235</v>
      </c>
      <c r="J3740" t="s">
        <v>8</v>
      </c>
      <c r="K3740" t="s">
        <v>18</v>
      </c>
      <c r="L3740" t="str">
        <f t="shared" si="233"/>
        <v>Morning</v>
      </c>
      <c r="M3740" t="str">
        <f t="shared" si="234"/>
        <v>13</v>
      </c>
      <c r="N3740" t="str">
        <f t="shared" si="235"/>
        <v>17</v>
      </c>
    </row>
    <row r="3741" spans="1:14" x14ac:dyDescent="0.3">
      <c r="A3741">
        <v>1</v>
      </c>
      <c r="B3741">
        <v>5</v>
      </c>
      <c r="C3741" s="1">
        <v>40740</v>
      </c>
      <c r="D3741" s="21" t="str">
        <f t="shared" si="232"/>
        <v>16-Jul-2011</v>
      </c>
      <c r="E3741" s="2">
        <v>0.59513888888888888</v>
      </c>
      <c r="F3741" s="1">
        <v>40740</v>
      </c>
      <c r="G3741" s="2">
        <v>0.79791666666666661</v>
      </c>
      <c r="H3741">
        <v>90</v>
      </c>
      <c r="I3741">
        <v>292</v>
      </c>
      <c r="J3741" t="s">
        <v>8</v>
      </c>
      <c r="K3741" t="s">
        <v>18</v>
      </c>
      <c r="L3741" t="str">
        <f t="shared" si="233"/>
        <v>Afternoon</v>
      </c>
      <c r="M3741" t="str">
        <f t="shared" si="234"/>
        <v>14</v>
      </c>
      <c r="N3741" t="str">
        <f t="shared" si="235"/>
        <v>19</v>
      </c>
    </row>
    <row r="3742" spans="1:14" x14ac:dyDescent="0.3">
      <c r="A3742">
        <v>1</v>
      </c>
      <c r="B3742">
        <v>8</v>
      </c>
      <c r="C3742" s="1">
        <v>40740</v>
      </c>
      <c r="D3742" s="21" t="str">
        <f t="shared" si="232"/>
        <v>16-Jul-2011</v>
      </c>
      <c r="E3742" s="2">
        <v>0.59722222222222221</v>
      </c>
      <c r="F3742" s="1">
        <v>40740</v>
      </c>
      <c r="G3742" s="2">
        <v>0.71944444444444444</v>
      </c>
      <c r="H3742">
        <v>50</v>
      </c>
      <c r="I3742">
        <v>176</v>
      </c>
      <c r="J3742" t="s">
        <v>8</v>
      </c>
      <c r="K3742" t="s">
        <v>18</v>
      </c>
      <c r="L3742" t="str">
        <f t="shared" si="233"/>
        <v>Afternoon</v>
      </c>
      <c r="M3742" t="str">
        <f t="shared" si="234"/>
        <v>14</v>
      </c>
      <c r="N3742" t="str">
        <f t="shared" si="235"/>
        <v>17</v>
      </c>
    </row>
    <row r="3743" spans="1:14" x14ac:dyDescent="0.3">
      <c r="A3743">
        <v>1</v>
      </c>
      <c r="B3743">
        <v>6</v>
      </c>
      <c r="C3743" s="1">
        <v>40740</v>
      </c>
      <c r="D3743" s="21" t="str">
        <f t="shared" si="232"/>
        <v>16-Jul-2011</v>
      </c>
      <c r="E3743" s="2">
        <v>0.62013888888888891</v>
      </c>
      <c r="F3743" s="1">
        <v>40740</v>
      </c>
      <c r="G3743" s="2">
        <v>0.69027777777777777</v>
      </c>
      <c r="H3743">
        <v>50</v>
      </c>
      <c r="I3743">
        <v>101</v>
      </c>
      <c r="J3743" t="s">
        <v>8</v>
      </c>
      <c r="K3743" t="s">
        <v>18</v>
      </c>
      <c r="L3743" t="str">
        <f t="shared" si="233"/>
        <v>Afternoon</v>
      </c>
      <c r="M3743" t="str">
        <f t="shared" si="234"/>
        <v>14</v>
      </c>
      <c r="N3743" t="str">
        <f t="shared" si="235"/>
        <v>16</v>
      </c>
    </row>
    <row r="3744" spans="1:14" x14ac:dyDescent="0.3">
      <c r="A3744">
        <v>1</v>
      </c>
      <c r="B3744">
        <v>5</v>
      </c>
      <c r="C3744" s="1">
        <v>40740</v>
      </c>
      <c r="D3744" s="21" t="str">
        <f t="shared" si="232"/>
        <v>16-Jul-2011</v>
      </c>
      <c r="E3744" s="2">
        <v>0.65</v>
      </c>
      <c r="F3744" s="1">
        <v>40740</v>
      </c>
      <c r="G3744" s="2">
        <v>0.71805555555555556</v>
      </c>
      <c r="H3744">
        <v>50</v>
      </c>
      <c r="I3744">
        <v>98</v>
      </c>
      <c r="J3744" t="s">
        <v>8</v>
      </c>
      <c r="K3744" t="s">
        <v>18</v>
      </c>
      <c r="L3744" t="str">
        <f t="shared" si="233"/>
        <v>Afternoon</v>
      </c>
      <c r="M3744" t="str">
        <f t="shared" si="234"/>
        <v>15</v>
      </c>
      <c r="N3744" t="str">
        <f t="shared" si="235"/>
        <v>17</v>
      </c>
    </row>
    <row r="3745" spans="1:14" x14ac:dyDescent="0.3">
      <c r="A3745">
        <v>1</v>
      </c>
      <c r="B3745">
        <v>5</v>
      </c>
      <c r="C3745" s="1">
        <v>40740</v>
      </c>
      <c r="D3745" s="21" t="str">
        <f t="shared" si="232"/>
        <v>16-Jul-2011</v>
      </c>
      <c r="E3745" s="2">
        <v>0.67499999999999993</v>
      </c>
      <c r="F3745" s="1">
        <v>40740</v>
      </c>
      <c r="G3745" s="2">
        <v>0.9555555555555556</v>
      </c>
      <c r="H3745">
        <v>130</v>
      </c>
      <c r="I3745">
        <v>404</v>
      </c>
      <c r="J3745" t="s">
        <v>8</v>
      </c>
      <c r="K3745" t="s">
        <v>18</v>
      </c>
      <c r="L3745" t="str">
        <f t="shared" si="233"/>
        <v>Afternoon</v>
      </c>
      <c r="M3745" t="str">
        <f t="shared" si="234"/>
        <v>16</v>
      </c>
      <c r="N3745" t="str">
        <f t="shared" si="235"/>
        <v>22</v>
      </c>
    </row>
    <row r="3746" spans="1:14" x14ac:dyDescent="0.3">
      <c r="A3746">
        <v>1</v>
      </c>
      <c r="B3746">
        <v>8</v>
      </c>
      <c r="C3746" s="1">
        <v>40740</v>
      </c>
      <c r="D3746" s="21" t="str">
        <f t="shared" si="232"/>
        <v>16-Jul-2011</v>
      </c>
      <c r="E3746" s="2">
        <v>0.73333333333333339</v>
      </c>
      <c r="F3746" s="1">
        <v>40740</v>
      </c>
      <c r="G3746" s="2">
        <v>0.7944444444444444</v>
      </c>
      <c r="H3746">
        <v>50</v>
      </c>
      <c r="I3746">
        <v>88</v>
      </c>
      <c r="J3746" t="s">
        <v>8</v>
      </c>
      <c r="K3746" t="s">
        <v>18</v>
      </c>
      <c r="L3746" t="str">
        <f t="shared" si="233"/>
        <v>Afternoon</v>
      </c>
      <c r="M3746" t="str">
        <f t="shared" si="234"/>
        <v>17</v>
      </c>
      <c r="N3746" t="str">
        <f t="shared" si="235"/>
        <v>19</v>
      </c>
    </row>
    <row r="3747" spans="1:14" x14ac:dyDescent="0.3">
      <c r="A3747">
        <v>1</v>
      </c>
      <c r="B3747">
        <v>6</v>
      </c>
      <c r="C3747" s="1">
        <v>40740</v>
      </c>
      <c r="D3747" s="21" t="str">
        <f t="shared" si="232"/>
        <v>16-Jul-2011</v>
      </c>
      <c r="E3747" s="2">
        <v>0.73749999999999993</v>
      </c>
      <c r="F3747" s="1">
        <v>40740</v>
      </c>
      <c r="G3747" s="2">
        <v>0.84930555555555554</v>
      </c>
      <c r="H3747">
        <v>50</v>
      </c>
      <c r="I3747">
        <v>161</v>
      </c>
      <c r="J3747" t="s">
        <v>8</v>
      </c>
      <c r="K3747" t="s">
        <v>18</v>
      </c>
      <c r="L3747" t="str">
        <f t="shared" si="233"/>
        <v>Afternoon</v>
      </c>
      <c r="M3747" t="str">
        <f t="shared" si="234"/>
        <v>17</v>
      </c>
      <c r="N3747" t="str">
        <f t="shared" si="235"/>
        <v>20</v>
      </c>
    </row>
    <row r="3748" spans="1:14" x14ac:dyDescent="0.3">
      <c r="A3748">
        <v>1</v>
      </c>
      <c r="B3748">
        <v>6</v>
      </c>
      <c r="C3748" s="1">
        <v>40740</v>
      </c>
      <c r="D3748" s="21" t="str">
        <f t="shared" si="232"/>
        <v>16-Jul-2011</v>
      </c>
      <c r="E3748" s="2">
        <v>0.75069444444444444</v>
      </c>
      <c r="F3748" s="1">
        <v>40740</v>
      </c>
      <c r="G3748" s="2">
        <v>0.83194444444444438</v>
      </c>
      <c r="H3748">
        <v>50</v>
      </c>
      <c r="I3748">
        <v>117</v>
      </c>
      <c r="J3748" t="s">
        <v>8</v>
      </c>
      <c r="K3748" t="s">
        <v>18</v>
      </c>
      <c r="L3748" t="str">
        <f t="shared" si="233"/>
        <v>Evening</v>
      </c>
      <c r="M3748" t="str">
        <f t="shared" si="234"/>
        <v>18</v>
      </c>
      <c r="N3748" t="str">
        <f t="shared" si="235"/>
        <v>19</v>
      </c>
    </row>
    <row r="3749" spans="1:14" x14ac:dyDescent="0.3">
      <c r="A3749">
        <v>1</v>
      </c>
      <c r="B3749">
        <v>6</v>
      </c>
      <c r="C3749" s="1">
        <v>40740</v>
      </c>
      <c r="D3749" s="21" t="str">
        <f t="shared" si="232"/>
        <v>16-Jul-2011</v>
      </c>
      <c r="E3749" s="2">
        <v>0.77083333333333337</v>
      </c>
      <c r="F3749" s="1">
        <v>40740</v>
      </c>
      <c r="G3749" s="2">
        <v>0.85</v>
      </c>
      <c r="H3749">
        <v>50</v>
      </c>
      <c r="I3749">
        <v>114</v>
      </c>
      <c r="J3749" t="s">
        <v>8</v>
      </c>
      <c r="K3749" t="s">
        <v>18</v>
      </c>
      <c r="L3749" t="str">
        <f t="shared" si="233"/>
        <v>Evening</v>
      </c>
      <c r="M3749" t="str">
        <f t="shared" si="234"/>
        <v>18</v>
      </c>
      <c r="N3749" t="str">
        <f t="shared" si="235"/>
        <v>20</v>
      </c>
    </row>
    <row r="3750" spans="1:14" x14ac:dyDescent="0.3">
      <c r="A3750">
        <v>1</v>
      </c>
      <c r="B3750">
        <v>6</v>
      </c>
      <c r="C3750" s="1">
        <v>40740</v>
      </c>
      <c r="D3750" s="21" t="str">
        <f t="shared" si="232"/>
        <v>16-Jul-2011</v>
      </c>
      <c r="E3750" s="2">
        <v>0.7729166666666667</v>
      </c>
      <c r="F3750" s="1">
        <v>40740</v>
      </c>
      <c r="G3750" s="2">
        <v>0.81666666666666676</v>
      </c>
      <c r="H3750">
        <v>50</v>
      </c>
      <c r="I3750">
        <v>63</v>
      </c>
      <c r="J3750" t="s">
        <v>8</v>
      </c>
      <c r="K3750" t="s">
        <v>18</v>
      </c>
      <c r="L3750" t="str">
        <f t="shared" si="233"/>
        <v>Evening</v>
      </c>
      <c r="M3750" t="str">
        <f t="shared" si="234"/>
        <v>18</v>
      </c>
      <c r="N3750" t="str">
        <f t="shared" si="235"/>
        <v>19</v>
      </c>
    </row>
    <row r="3751" spans="1:14" x14ac:dyDescent="0.3">
      <c r="A3751">
        <v>1</v>
      </c>
      <c r="B3751">
        <v>6</v>
      </c>
      <c r="C3751" s="1">
        <v>40740</v>
      </c>
      <c r="D3751" s="21" t="str">
        <f t="shared" si="232"/>
        <v>16-Jul-2011</v>
      </c>
      <c r="E3751" s="2">
        <v>0.7895833333333333</v>
      </c>
      <c r="F3751" s="1">
        <v>40740</v>
      </c>
      <c r="G3751" s="2">
        <v>0.8256944444444444</v>
      </c>
      <c r="H3751">
        <v>50</v>
      </c>
      <c r="I3751">
        <v>52</v>
      </c>
      <c r="J3751" t="s">
        <v>8</v>
      </c>
      <c r="K3751" t="s">
        <v>18</v>
      </c>
      <c r="L3751" t="str">
        <f t="shared" si="233"/>
        <v>Evening</v>
      </c>
      <c r="M3751" t="str">
        <f t="shared" si="234"/>
        <v>18</v>
      </c>
      <c r="N3751" t="str">
        <f t="shared" si="235"/>
        <v>19</v>
      </c>
    </row>
    <row r="3752" spans="1:14" x14ac:dyDescent="0.3">
      <c r="A3752">
        <v>1</v>
      </c>
      <c r="B3752">
        <v>8</v>
      </c>
      <c r="C3752" s="1">
        <v>40740</v>
      </c>
      <c r="D3752" s="21" t="str">
        <f t="shared" si="232"/>
        <v>16-Jul-2011</v>
      </c>
      <c r="E3752" s="2">
        <v>0.80625000000000002</v>
      </c>
      <c r="F3752" s="1">
        <v>40740</v>
      </c>
      <c r="G3752" s="2">
        <v>0.8666666666666667</v>
      </c>
      <c r="H3752">
        <v>50</v>
      </c>
      <c r="I3752">
        <v>87</v>
      </c>
      <c r="J3752" t="s">
        <v>8</v>
      </c>
      <c r="K3752" t="s">
        <v>18</v>
      </c>
      <c r="L3752" t="str">
        <f t="shared" si="233"/>
        <v>Evening</v>
      </c>
      <c r="M3752" t="str">
        <f t="shared" si="234"/>
        <v>19</v>
      </c>
      <c r="N3752" t="str">
        <f t="shared" si="235"/>
        <v>20</v>
      </c>
    </row>
    <row r="3753" spans="1:14" x14ac:dyDescent="0.3">
      <c r="A3753">
        <v>1</v>
      </c>
      <c r="B3753">
        <v>5</v>
      </c>
      <c r="C3753" s="1">
        <v>40740</v>
      </c>
      <c r="D3753" s="21" t="str">
        <f t="shared" si="232"/>
        <v>16-Jul-2011</v>
      </c>
      <c r="E3753" s="2">
        <v>0.8125</v>
      </c>
      <c r="F3753" s="1">
        <v>40741</v>
      </c>
      <c r="G3753" s="2">
        <v>1.1111111111111112E-2</v>
      </c>
      <c r="H3753">
        <v>90</v>
      </c>
      <c r="I3753">
        <v>286</v>
      </c>
      <c r="J3753" t="s">
        <v>8</v>
      </c>
      <c r="K3753" t="s">
        <v>18</v>
      </c>
      <c r="L3753" t="str">
        <f t="shared" si="233"/>
        <v>Evening</v>
      </c>
      <c r="M3753" t="str">
        <f t="shared" si="234"/>
        <v>19</v>
      </c>
      <c r="N3753" t="str">
        <f t="shared" si="235"/>
        <v>00</v>
      </c>
    </row>
    <row r="3754" spans="1:14" x14ac:dyDescent="0.3">
      <c r="A3754">
        <v>1</v>
      </c>
      <c r="B3754">
        <v>5</v>
      </c>
      <c r="C3754" s="1">
        <v>40740</v>
      </c>
      <c r="D3754" s="21" t="str">
        <f t="shared" si="232"/>
        <v>16-Jul-2011</v>
      </c>
      <c r="E3754" s="2">
        <v>0.82430555555555562</v>
      </c>
      <c r="F3754" s="1">
        <v>40740</v>
      </c>
      <c r="G3754" s="2">
        <v>0.89097222222222217</v>
      </c>
      <c r="H3754">
        <v>50</v>
      </c>
      <c r="I3754">
        <v>96</v>
      </c>
      <c r="J3754" t="s">
        <v>8</v>
      </c>
      <c r="K3754" t="s">
        <v>18</v>
      </c>
      <c r="L3754" t="str">
        <f t="shared" si="233"/>
        <v>Evening</v>
      </c>
      <c r="M3754" t="str">
        <f t="shared" si="234"/>
        <v>19</v>
      </c>
      <c r="N3754" t="str">
        <f t="shared" si="235"/>
        <v>21</v>
      </c>
    </row>
    <row r="3755" spans="1:14" x14ac:dyDescent="0.3">
      <c r="A3755">
        <v>1</v>
      </c>
      <c r="B3755">
        <v>6</v>
      </c>
      <c r="C3755" s="1">
        <v>40740</v>
      </c>
      <c r="D3755" s="21" t="str">
        <f t="shared" si="232"/>
        <v>16-Jul-2011</v>
      </c>
      <c r="E3755" s="2">
        <v>0.875</v>
      </c>
      <c r="F3755" s="1">
        <v>40741</v>
      </c>
      <c r="G3755" s="2">
        <v>3.472222222222222E-3</v>
      </c>
      <c r="H3755">
        <v>70</v>
      </c>
      <c r="I3755">
        <v>185</v>
      </c>
      <c r="J3755" t="s">
        <v>8</v>
      </c>
      <c r="K3755" t="s">
        <v>18</v>
      </c>
      <c r="L3755" t="str">
        <f t="shared" si="233"/>
        <v>Evening</v>
      </c>
      <c r="M3755" t="str">
        <f t="shared" si="234"/>
        <v>21</v>
      </c>
      <c r="N3755" t="str">
        <f t="shared" si="235"/>
        <v>00</v>
      </c>
    </row>
    <row r="3756" spans="1:14" x14ac:dyDescent="0.3">
      <c r="A3756">
        <v>1</v>
      </c>
      <c r="B3756">
        <v>8</v>
      </c>
      <c r="C3756" s="1">
        <v>40740</v>
      </c>
      <c r="D3756" s="21" t="str">
        <f t="shared" si="232"/>
        <v>16-Jul-2011</v>
      </c>
      <c r="E3756" s="2">
        <v>0.8930555555555556</v>
      </c>
      <c r="F3756" s="1">
        <v>40740</v>
      </c>
      <c r="G3756" s="2">
        <v>0.98958333333333337</v>
      </c>
      <c r="H3756">
        <v>50</v>
      </c>
      <c r="I3756">
        <v>139</v>
      </c>
      <c r="J3756" t="s">
        <v>8</v>
      </c>
      <c r="K3756" t="s">
        <v>18</v>
      </c>
      <c r="L3756" t="str">
        <f t="shared" si="233"/>
        <v>Evening</v>
      </c>
      <c r="M3756" t="str">
        <f t="shared" si="234"/>
        <v>21</v>
      </c>
      <c r="N3756" t="str">
        <f t="shared" si="235"/>
        <v>23</v>
      </c>
    </row>
    <row r="3757" spans="1:14" x14ac:dyDescent="0.3">
      <c r="A3757">
        <v>1</v>
      </c>
      <c r="B3757">
        <v>6</v>
      </c>
      <c r="C3757" s="1">
        <v>40740</v>
      </c>
      <c r="D3757" s="21" t="str">
        <f t="shared" si="232"/>
        <v>16-Jul-2011</v>
      </c>
      <c r="E3757" s="2">
        <v>0.89722222222222225</v>
      </c>
      <c r="F3757" s="1">
        <v>40741</v>
      </c>
      <c r="G3757" s="2">
        <v>0.1076388888888889</v>
      </c>
      <c r="H3757">
        <v>110</v>
      </c>
      <c r="I3757">
        <v>303</v>
      </c>
      <c r="J3757" t="s">
        <v>8</v>
      </c>
      <c r="K3757" t="s">
        <v>18</v>
      </c>
      <c r="L3757" t="str">
        <f t="shared" si="233"/>
        <v>Evening</v>
      </c>
      <c r="M3757" t="str">
        <f t="shared" si="234"/>
        <v>21</v>
      </c>
      <c r="N3757" t="str">
        <f t="shared" si="235"/>
        <v>02</v>
      </c>
    </row>
    <row r="3758" spans="1:14" x14ac:dyDescent="0.3">
      <c r="A3758">
        <v>1</v>
      </c>
      <c r="B3758">
        <v>8</v>
      </c>
      <c r="C3758" s="1">
        <v>40740</v>
      </c>
      <c r="D3758" s="21" t="str">
        <f t="shared" si="232"/>
        <v>16-Jul-2011</v>
      </c>
      <c r="E3758" s="2">
        <v>0.94930555555555562</v>
      </c>
      <c r="F3758" s="1">
        <v>40741</v>
      </c>
      <c r="G3758" s="2">
        <v>0.1076388888888889</v>
      </c>
      <c r="H3758">
        <v>70</v>
      </c>
      <c r="I3758">
        <v>228</v>
      </c>
      <c r="J3758" t="s">
        <v>8</v>
      </c>
      <c r="K3758" t="s">
        <v>18</v>
      </c>
      <c r="L3758" t="str">
        <f t="shared" si="233"/>
        <v>Night</v>
      </c>
      <c r="M3758" t="str">
        <f t="shared" si="234"/>
        <v>22</v>
      </c>
      <c r="N3758" t="str">
        <f t="shared" si="235"/>
        <v>02</v>
      </c>
    </row>
    <row r="3759" spans="1:14" x14ac:dyDescent="0.3">
      <c r="A3759">
        <v>1</v>
      </c>
      <c r="B3759">
        <v>5</v>
      </c>
      <c r="C3759" s="1">
        <v>40740</v>
      </c>
      <c r="D3759" s="21" t="str">
        <f t="shared" si="232"/>
        <v>16-Jul-2011</v>
      </c>
      <c r="E3759" s="2">
        <v>0.96527777777777779</v>
      </c>
      <c r="F3759" s="1">
        <v>40741</v>
      </c>
      <c r="G3759" s="2">
        <v>0.12361111111111112</v>
      </c>
      <c r="H3759">
        <v>70</v>
      </c>
      <c r="I3759">
        <v>228</v>
      </c>
      <c r="J3759" t="s">
        <v>8</v>
      </c>
      <c r="K3759" t="s">
        <v>18</v>
      </c>
      <c r="L3759" t="str">
        <f t="shared" si="233"/>
        <v>Night</v>
      </c>
      <c r="M3759" t="str">
        <f t="shared" si="234"/>
        <v>23</v>
      </c>
      <c r="N3759" t="str">
        <f t="shared" si="235"/>
        <v>02</v>
      </c>
    </row>
    <row r="3760" spans="1:14" x14ac:dyDescent="0.3">
      <c r="A3760">
        <v>1</v>
      </c>
      <c r="B3760">
        <v>5</v>
      </c>
      <c r="C3760" s="1">
        <v>40740</v>
      </c>
      <c r="D3760" s="21" t="str">
        <f t="shared" si="232"/>
        <v>16-Jul-2011</v>
      </c>
      <c r="E3760" s="2">
        <v>0.97152777777777777</v>
      </c>
      <c r="F3760" s="1">
        <v>40740</v>
      </c>
      <c r="G3760" s="2">
        <v>0.9916666666666667</v>
      </c>
      <c r="H3760">
        <v>50</v>
      </c>
      <c r="I3760">
        <v>29</v>
      </c>
      <c r="J3760" t="s">
        <v>8</v>
      </c>
      <c r="K3760" t="s">
        <v>18</v>
      </c>
      <c r="L3760" t="str">
        <f t="shared" si="233"/>
        <v>Night</v>
      </c>
      <c r="M3760" t="str">
        <f t="shared" si="234"/>
        <v>23</v>
      </c>
      <c r="N3760" t="str">
        <f t="shared" si="235"/>
        <v>23</v>
      </c>
    </row>
    <row r="3761" spans="1:14" x14ac:dyDescent="0.3">
      <c r="A3761">
        <v>1</v>
      </c>
      <c r="B3761">
        <v>6</v>
      </c>
      <c r="C3761" s="1">
        <v>40740</v>
      </c>
      <c r="D3761" s="21" t="str">
        <f t="shared" si="232"/>
        <v>16-Jul-2011</v>
      </c>
      <c r="E3761" s="2">
        <v>0.97499999999999998</v>
      </c>
      <c r="F3761" s="1">
        <v>40741</v>
      </c>
      <c r="G3761" s="2">
        <v>6.8749999999999992E-2</v>
      </c>
      <c r="H3761">
        <v>50</v>
      </c>
      <c r="I3761">
        <v>135</v>
      </c>
      <c r="J3761" t="s">
        <v>8</v>
      </c>
      <c r="K3761" t="s">
        <v>18</v>
      </c>
      <c r="L3761" t="str">
        <f t="shared" si="233"/>
        <v>Night</v>
      </c>
      <c r="M3761" t="str">
        <f t="shared" si="234"/>
        <v>23</v>
      </c>
      <c r="N3761" t="str">
        <f t="shared" si="235"/>
        <v>01</v>
      </c>
    </row>
    <row r="3762" spans="1:14" x14ac:dyDescent="0.3">
      <c r="A3762">
        <v>1</v>
      </c>
      <c r="B3762">
        <v>5</v>
      </c>
      <c r="C3762" s="1">
        <v>40740</v>
      </c>
      <c r="D3762" s="21" t="str">
        <f t="shared" si="232"/>
        <v>16-Jul-2011</v>
      </c>
      <c r="E3762" s="2">
        <v>0.9819444444444444</v>
      </c>
      <c r="F3762" s="1">
        <v>40741</v>
      </c>
      <c r="G3762" s="2">
        <v>0.12361111111111112</v>
      </c>
      <c r="H3762">
        <v>70</v>
      </c>
      <c r="I3762">
        <v>204</v>
      </c>
      <c r="J3762" t="s">
        <v>8</v>
      </c>
      <c r="K3762" t="s">
        <v>18</v>
      </c>
      <c r="L3762" t="str">
        <f t="shared" si="233"/>
        <v>Night</v>
      </c>
      <c r="M3762" t="str">
        <f t="shared" si="234"/>
        <v>23</v>
      </c>
      <c r="N3762" t="str">
        <f t="shared" si="235"/>
        <v>02</v>
      </c>
    </row>
    <row r="3763" spans="1:14" x14ac:dyDescent="0.3">
      <c r="A3763">
        <v>1</v>
      </c>
      <c r="B3763">
        <v>5</v>
      </c>
      <c r="C3763" s="1">
        <v>40741</v>
      </c>
      <c r="D3763" s="21" t="str">
        <f t="shared" si="232"/>
        <v>17-Jul-2011</v>
      </c>
      <c r="E3763" s="2">
        <v>0.45763888888888887</v>
      </c>
      <c r="F3763" s="1">
        <v>40741</v>
      </c>
      <c r="G3763" s="2">
        <v>0.57986111111111105</v>
      </c>
      <c r="H3763">
        <v>50</v>
      </c>
      <c r="I3763">
        <v>176</v>
      </c>
      <c r="J3763" t="s">
        <v>8</v>
      </c>
      <c r="K3763" t="s">
        <v>21</v>
      </c>
      <c r="L3763" t="str">
        <f t="shared" si="233"/>
        <v>Morning</v>
      </c>
      <c r="M3763" t="str">
        <f t="shared" si="234"/>
        <v>10</v>
      </c>
      <c r="N3763" t="str">
        <f t="shared" si="235"/>
        <v>13</v>
      </c>
    </row>
    <row r="3764" spans="1:14" x14ac:dyDescent="0.3">
      <c r="A3764">
        <v>1</v>
      </c>
      <c r="B3764">
        <v>5</v>
      </c>
      <c r="C3764" s="1">
        <v>40741</v>
      </c>
      <c r="D3764" s="21" t="str">
        <f t="shared" si="232"/>
        <v>17-Jul-2011</v>
      </c>
      <c r="E3764" s="2">
        <v>0.46458333333333335</v>
      </c>
      <c r="F3764" s="1">
        <v>40741</v>
      </c>
      <c r="G3764" s="2">
        <v>0.54513888888888895</v>
      </c>
      <c r="H3764">
        <v>50</v>
      </c>
      <c r="I3764">
        <v>116</v>
      </c>
      <c r="J3764" t="s">
        <v>8</v>
      </c>
      <c r="K3764" t="s">
        <v>21</v>
      </c>
      <c r="L3764" t="str">
        <f t="shared" si="233"/>
        <v>Morning</v>
      </c>
      <c r="M3764" t="str">
        <f t="shared" si="234"/>
        <v>11</v>
      </c>
      <c r="N3764" t="str">
        <f t="shared" si="235"/>
        <v>13</v>
      </c>
    </row>
    <row r="3765" spans="1:14" x14ac:dyDescent="0.3">
      <c r="A3765">
        <v>1</v>
      </c>
      <c r="B3765">
        <v>6</v>
      </c>
      <c r="C3765" s="1">
        <v>40741</v>
      </c>
      <c r="D3765" s="21" t="str">
        <f t="shared" si="232"/>
        <v>17-Jul-2011</v>
      </c>
      <c r="E3765" s="2">
        <v>0.51250000000000007</v>
      </c>
      <c r="F3765" s="1">
        <v>40741</v>
      </c>
      <c r="G3765" s="2">
        <v>0.6430555555555556</v>
      </c>
      <c r="H3765">
        <v>70</v>
      </c>
      <c r="I3765">
        <v>188</v>
      </c>
      <c r="J3765" t="s">
        <v>8</v>
      </c>
      <c r="K3765" t="s">
        <v>21</v>
      </c>
      <c r="L3765" t="str">
        <f t="shared" si="233"/>
        <v>Morning</v>
      </c>
      <c r="M3765" t="str">
        <f t="shared" si="234"/>
        <v>12</v>
      </c>
      <c r="N3765" t="str">
        <f t="shared" si="235"/>
        <v>15</v>
      </c>
    </row>
    <row r="3766" spans="1:14" x14ac:dyDescent="0.3">
      <c r="A3766">
        <v>1</v>
      </c>
      <c r="B3766">
        <v>5</v>
      </c>
      <c r="C3766" s="1">
        <v>40741</v>
      </c>
      <c r="D3766" s="21" t="str">
        <f t="shared" si="232"/>
        <v>17-Jul-2011</v>
      </c>
      <c r="E3766" s="2">
        <v>0.53194444444444444</v>
      </c>
      <c r="F3766" s="1">
        <v>40741</v>
      </c>
      <c r="G3766" s="2">
        <v>0.61805555555555558</v>
      </c>
      <c r="H3766">
        <v>50</v>
      </c>
      <c r="I3766">
        <v>124</v>
      </c>
      <c r="J3766" t="s">
        <v>8</v>
      </c>
      <c r="K3766" t="s">
        <v>21</v>
      </c>
      <c r="L3766" t="str">
        <f t="shared" si="233"/>
        <v>Morning</v>
      </c>
      <c r="M3766" t="str">
        <f t="shared" si="234"/>
        <v>12</v>
      </c>
      <c r="N3766" t="str">
        <f t="shared" si="235"/>
        <v>14</v>
      </c>
    </row>
    <row r="3767" spans="1:14" x14ac:dyDescent="0.3">
      <c r="A3767">
        <v>1</v>
      </c>
      <c r="B3767">
        <v>6</v>
      </c>
      <c r="C3767" s="1">
        <v>40741</v>
      </c>
      <c r="D3767" s="21" t="str">
        <f t="shared" si="232"/>
        <v>17-Jul-2011</v>
      </c>
      <c r="E3767" s="2">
        <v>0.54166666666666663</v>
      </c>
      <c r="F3767" s="1">
        <v>40741</v>
      </c>
      <c r="G3767" s="2">
        <v>0.84791666666666676</v>
      </c>
      <c r="H3767">
        <v>150</v>
      </c>
      <c r="I3767">
        <v>441</v>
      </c>
      <c r="J3767" t="s">
        <v>8</v>
      </c>
      <c r="K3767" t="s">
        <v>21</v>
      </c>
      <c r="L3767" t="str">
        <f t="shared" si="233"/>
        <v>Morning</v>
      </c>
      <c r="M3767" t="str">
        <f t="shared" si="234"/>
        <v>13</v>
      </c>
      <c r="N3767" t="str">
        <f t="shared" si="235"/>
        <v>20</v>
      </c>
    </row>
    <row r="3768" spans="1:14" x14ac:dyDescent="0.3">
      <c r="A3768">
        <v>1</v>
      </c>
      <c r="B3768">
        <v>5</v>
      </c>
      <c r="C3768" s="1">
        <v>40741</v>
      </c>
      <c r="D3768" s="21" t="str">
        <f t="shared" si="232"/>
        <v>17-Jul-2011</v>
      </c>
      <c r="E3768" s="2">
        <v>0.58611111111111114</v>
      </c>
      <c r="F3768" s="1">
        <v>40741</v>
      </c>
      <c r="G3768" s="2">
        <v>0.76250000000000007</v>
      </c>
      <c r="H3768">
        <v>90</v>
      </c>
      <c r="I3768">
        <v>254</v>
      </c>
      <c r="J3768" t="s">
        <v>8</v>
      </c>
      <c r="K3768" t="s">
        <v>21</v>
      </c>
      <c r="L3768" t="str">
        <f t="shared" si="233"/>
        <v>Afternoon</v>
      </c>
      <c r="M3768" t="str">
        <f t="shared" si="234"/>
        <v>14</v>
      </c>
      <c r="N3768" t="str">
        <f t="shared" si="235"/>
        <v>18</v>
      </c>
    </row>
    <row r="3769" spans="1:14" x14ac:dyDescent="0.3">
      <c r="A3769">
        <v>1</v>
      </c>
      <c r="B3769">
        <v>6</v>
      </c>
      <c r="C3769" s="1">
        <v>40741</v>
      </c>
      <c r="D3769" s="21" t="str">
        <f t="shared" si="232"/>
        <v>17-Jul-2011</v>
      </c>
      <c r="E3769" s="2">
        <v>0.62152777777777779</v>
      </c>
      <c r="F3769" s="1">
        <v>40741</v>
      </c>
      <c r="G3769" s="2">
        <v>0.76458333333333339</v>
      </c>
      <c r="H3769">
        <v>70</v>
      </c>
      <c r="I3769">
        <v>206</v>
      </c>
      <c r="J3769" t="s">
        <v>8</v>
      </c>
      <c r="K3769" t="s">
        <v>21</v>
      </c>
      <c r="L3769" t="str">
        <f t="shared" si="233"/>
        <v>Afternoon</v>
      </c>
      <c r="M3769" t="str">
        <f t="shared" si="234"/>
        <v>14</v>
      </c>
      <c r="N3769" t="str">
        <f t="shared" si="235"/>
        <v>18</v>
      </c>
    </row>
    <row r="3770" spans="1:14" x14ac:dyDescent="0.3">
      <c r="A3770">
        <v>1</v>
      </c>
      <c r="B3770">
        <v>8</v>
      </c>
      <c r="C3770" s="1">
        <v>40741</v>
      </c>
      <c r="D3770" s="21" t="str">
        <f t="shared" si="232"/>
        <v>17-Jul-2011</v>
      </c>
      <c r="E3770" s="2">
        <v>0.625</v>
      </c>
      <c r="F3770" s="1">
        <v>40741</v>
      </c>
      <c r="G3770" s="2">
        <v>0.78472222222222221</v>
      </c>
      <c r="H3770">
        <v>70</v>
      </c>
      <c r="I3770">
        <v>230</v>
      </c>
      <c r="J3770" t="s">
        <v>8</v>
      </c>
      <c r="K3770" t="s">
        <v>21</v>
      </c>
      <c r="L3770" t="str">
        <f t="shared" si="233"/>
        <v>Afternoon</v>
      </c>
      <c r="M3770" t="str">
        <f t="shared" si="234"/>
        <v>15</v>
      </c>
      <c r="N3770" t="str">
        <f t="shared" si="235"/>
        <v>18</v>
      </c>
    </row>
    <row r="3771" spans="1:14" x14ac:dyDescent="0.3">
      <c r="A3771">
        <v>1</v>
      </c>
      <c r="B3771">
        <v>8</v>
      </c>
      <c r="C3771" s="1">
        <v>40741</v>
      </c>
      <c r="D3771" s="21" t="str">
        <f t="shared" si="232"/>
        <v>17-Jul-2011</v>
      </c>
      <c r="E3771" s="2">
        <v>0.63541666666666663</v>
      </c>
      <c r="F3771" s="1">
        <v>40741</v>
      </c>
      <c r="G3771" s="2">
        <v>0.7270833333333333</v>
      </c>
      <c r="H3771">
        <v>50</v>
      </c>
      <c r="I3771">
        <v>132</v>
      </c>
      <c r="J3771" t="s">
        <v>8</v>
      </c>
      <c r="K3771" t="s">
        <v>21</v>
      </c>
      <c r="L3771" t="str">
        <f t="shared" si="233"/>
        <v>Afternoon</v>
      </c>
      <c r="M3771" t="str">
        <f t="shared" si="234"/>
        <v>15</v>
      </c>
      <c r="N3771" t="str">
        <f t="shared" si="235"/>
        <v>17</v>
      </c>
    </row>
    <row r="3772" spans="1:14" x14ac:dyDescent="0.3">
      <c r="A3772">
        <v>1</v>
      </c>
      <c r="B3772">
        <v>6</v>
      </c>
      <c r="C3772" s="1">
        <v>40741</v>
      </c>
      <c r="D3772" s="21" t="str">
        <f t="shared" si="232"/>
        <v>17-Jul-2011</v>
      </c>
      <c r="E3772" s="2">
        <v>0.65902777777777777</v>
      </c>
      <c r="F3772" s="1">
        <v>40741</v>
      </c>
      <c r="G3772" s="2">
        <v>0.80347222222222225</v>
      </c>
      <c r="H3772">
        <v>70</v>
      </c>
      <c r="I3772">
        <v>208</v>
      </c>
      <c r="J3772" t="s">
        <v>8</v>
      </c>
      <c r="K3772" t="s">
        <v>21</v>
      </c>
      <c r="L3772" t="str">
        <f t="shared" si="233"/>
        <v>Afternoon</v>
      </c>
      <c r="M3772" t="str">
        <f t="shared" si="234"/>
        <v>15</v>
      </c>
      <c r="N3772" t="str">
        <f t="shared" si="235"/>
        <v>19</v>
      </c>
    </row>
    <row r="3773" spans="1:14" x14ac:dyDescent="0.3">
      <c r="A3773">
        <v>1</v>
      </c>
      <c r="B3773">
        <v>5</v>
      </c>
      <c r="C3773" s="1">
        <v>40741</v>
      </c>
      <c r="D3773" s="21" t="str">
        <f t="shared" si="232"/>
        <v>17-Jul-2011</v>
      </c>
      <c r="E3773" s="2">
        <v>0.69097222222222221</v>
      </c>
      <c r="F3773" s="1">
        <v>40741</v>
      </c>
      <c r="G3773" s="2">
        <v>0.83750000000000002</v>
      </c>
      <c r="H3773">
        <v>70</v>
      </c>
      <c r="I3773">
        <v>211</v>
      </c>
      <c r="J3773" t="s">
        <v>8</v>
      </c>
      <c r="K3773" t="s">
        <v>21</v>
      </c>
      <c r="L3773" t="str">
        <f t="shared" si="233"/>
        <v>Afternoon</v>
      </c>
      <c r="M3773" t="str">
        <f t="shared" si="234"/>
        <v>16</v>
      </c>
      <c r="N3773" t="str">
        <f t="shared" si="235"/>
        <v>20</v>
      </c>
    </row>
    <row r="3774" spans="1:14" x14ac:dyDescent="0.3">
      <c r="A3774">
        <v>1</v>
      </c>
      <c r="B3774">
        <v>6</v>
      </c>
      <c r="C3774" s="1">
        <v>40741</v>
      </c>
      <c r="D3774" s="21" t="str">
        <f t="shared" si="232"/>
        <v>17-Jul-2011</v>
      </c>
      <c r="E3774" s="2">
        <v>0.6958333333333333</v>
      </c>
      <c r="F3774" s="1">
        <v>40741</v>
      </c>
      <c r="G3774" s="2">
        <v>0.82986111111111116</v>
      </c>
      <c r="H3774">
        <v>70</v>
      </c>
      <c r="I3774">
        <v>193</v>
      </c>
      <c r="J3774" t="s">
        <v>8</v>
      </c>
      <c r="K3774" t="s">
        <v>21</v>
      </c>
      <c r="L3774" t="str">
        <f t="shared" si="233"/>
        <v>Afternoon</v>
      </c>
      <c r="M3774" t="str">
        <f t="shared" si="234"/>
        <v>16</v>
      </c>
      <c r="N3774" t="str">
        <f t="shared" si="235"/>
        <v>19</v>
      </c>
    </row>
    <row r="3775" spans="1:14" x14ac:dyDescent="0.3">
      <c r="A3775">
        <v>1</v>
      </c>
      <c r="B3775">
        <v>6</v>
      </c>
      <c r="C3775" s="1">
        <v>40741</v>
      </c>
      <c r="D3775" s="21" t="str">
        <f t="shared" si="232"/>
        <v>17-Jul-2011</v>
      </c>
      <c r="E3775" s="2">
        <v>0.70138888888888884</v>
      </c>
      <c r="F3775" s="1">
        <v>40741</v>
      </c>
      <c r="G3775" s="2">
        <v>0.71527777777777779</v>
      </c>
      <c r="H3775">
        <v>50</v>
      </c>
      <c r="I3775">
        <v>20</v>
      </c>
      <c r="J3775" t="s">
        <v>8</v>
      </c>
      <c r="K3775" t="s">
        <v>21</v>
      </c>
      <c r="L3775" t="str">
        <f t="shared" si="233"/>
        <v>Afternoon</v>
      </c>
      <c r="M3775" t="str">
        <f t="shared" si="234"/>
        <v>16</v>
      </c>
      <c r="N3775" t="str">
        <f t="shared" si="235"/>
        <v>17</v>
      </c>
    </row>
    <row r="3776" spans="1:14" x14ac:dyDescent="0.3">
      <c r="A3776">
        <v>1</v>
      </c>
      <c r="B3776">
        <v>8</v>
      </c>
      <c r="C3776" s="1">
        <v>40741</v>
      </c>
      <c r="D3776" s="21" t="str">
        <f t="shared" si="232"/>
        <v>17-Jul-2011</v>
      </c>
      <c r="E3776" s="2">
        <v>0.74583333333333324</v>
      </c>
      <c r="F3776" s="1">
        <v>40741</v>
      </c>
      <c r="G3776" s="2">
        <v>0.95763888888888893</v>
      </c>
      <c r="H3776">
        <v>110</v>
      </c>
      <c r="I3776">
        <v>305</v>
      </c>
      <c r="J3776" t="s">
        <v>8</v>
      </c>
      <c r="K3776" t="s">
        <v>21</v>
      </c>
      <c r="L3776" t="str">
        <f t="shared" si="233"/>
        <v>Afternoon</v>
      </c>
      <c r="M3776" t="str">
        <f t="shared" si="234"/>
        <v>17</v>
      </c>
      <c r="N3776" t="str">
        <f t="shared" si="235"/>
        <v>22</v>
      </c>
    </row>
    <row r="3777" spans="1:14" x14ac:dyDescent="0.3">
      <c r="A3777">
        <v>1</v>
      </c>
      <c r="B3777">
        <v>6</v>
      </c>
      <c r="C3777" s="1">
        <v>40741</v>
      </c>
      <c r="D3777" s="21" t="str">
        <f t="shared" si="232"/>
        <v>17-Jul-2011</v>
      </c>
      <c r="E3777" s="2">
        <v>0.76250000000000007</v>
      </c>
      <c r="F3777" s="1">
        <v>40741</v>
      </c>
      <c r="G3777" s="2">
        <v>0.89027777777777783</v>
      </c>
      <c r="H3777">
        <v>70</v>
      </c>
      <c r="I3777">
        <v>184</v>
      </c>
      <c r="J3777" t="s">
        <v>8</v>
      </c>
      <c r="K3777" t="s">
        <v>21</v>
      </c>
      <c r="L3777" t="str">
        <f t="shared" si="233"/>
        <v>Evening</v>
      </c>
      <c r="M3777" t="str">
        <f t="shared" si="234"/>
        <v>18</v>
      </c>
      <c r="N3777" t="str">
        <f t="shared" si="235"/>
        <v>21</v>
      </c>
    </row>
    <row r="3778" spans="1:14" x14ac:dyDescent="0.3">
      <c r="A3778">
        <v>1</v>
      </c>
      <c r="B3778">
        <v>5</v>
      </c>
      <c r="C3778" s="1">
        <v>40741</v>
      </c>
      <c r="D3778" s="21" t="str">
        <f t="shared" si="232"/>
        <v>17-Jul-2011</v>
      </c>
      <c r="E3778" s="2">
        <v>0.76944444444444438</v>
      </c>
      <c r="F3778" s="1">
        <v>40741</v>
      </c>
      <c r="G3778" s="2">
        <v>0.92152777777777783</v>
      </c>
      <c r="H3778">
        <v>70</v>
      </c>
      <c r="I3778">
        <v>219</v>
      </c>
      <c r="J3778" t="s">
        <v>8</v>
      </c>
      <c r="K3778" t="s">
        <v>21</v>
      </c>
      <c r="L3778" t="str">
        <f t="shared" si="233"/>
        <v>Evening</v>
      </c>
      <c r="M3778" t="str">
        <f t="shared" si="234"/>
        <v>18</v>
      </c>
      <c r="N3778" t="str">
        <f t="shared" si="235"/>
        <v>22</v>
      </c>
    </row>
    <row r="3779" spans="1:14" x14ac:dyDescent="0.3">
      <c r="A3779">
        <v>1</v>
      </c>
      <c r="B3779">
        <v>8</v>
      </c>
      <c r="C3779" s="1">
        <v>40741</v>
      </c>
      <c r="D3779" s="21" t="str">
        <f t="shared" ref="D3779:D3842" si="236" xml:space="preserve"> TEXT(C3779, "dd-Mmm-yyyy")</f>
        <v>17-Jul-2011</v>
      </c>
      <c r="E3779" s="2">
        <v>0.80694444444444446</v>
      </c>
      <c r="F3779" s="1">
        <v>40741</v>
      </c>
      <c r="G3779" s="2">
        <v>0.9770833333333333</v>
      </c>
      <c r="H3779">
        <v>90</v>
      </c>
      <c r="I3779">
        <v>245</v>
      </c>
      <c r="J3779" t="s">
        <v>8</v>
      </c>
      <c r="K3779" t="s">
        <v>21</v>
      </c>
      <c r="L3779" t="str">
        <f t="shared" ref="L3779:L3842" si="237">IF(AND(E3779&gt;$T$6,E3779&lt;=$U$6),"Morning",IF(AND(E3779&gt;$U$6,E3779&lt;=$V$6),"Afternoon", IF(AND(E3779&gt;$V$6,E3779&lt;=$W$6),"Evening", "Night")))</f>
        <v>Evening</v>
      </c>
      <c r="M3779" t="str">
        <f t="shared" ref="M3779:M3842" si="238" xml:space="preserve"> TEXT(E3779, "H")</f>
        <v>19</v>
      </c>
      <c r="N3779" t="str">
        <f t="shared" ref="N3779:N3842" si="239" xml:space="preserve"> TEXT(G3779,"HH")</f>
        <v>23</v>
      </c>
    </row>
    <row r="3780" spans="1:14" x14ac:dyDescent="0.3">
      <c r="A3780">
        <v>1</v>
      </c>
      <c r="B3780">
        <v>8</v>
      </c>
      <c r="C3780" s="1">
        <v>40741</v>
      </c>
      <c r="D3780" s="21" t="str">
        <f t="shared" si="236"/>
        <v>17-Jul-2011</v>
      </c>
      <c r="E3780" s="2">
        <v>0.83194444444444438</v>
      </c>
      <c r="F3780" s="1">
        <v>40741</v>
      </c>
      <c r="G3780" s="2">
        <v>0.8833333333333333</v>
      </c>
      <c r="H3780">
        <v>50</v>
      </c>
      <c r="I3780">
        <v>74</v>
      </c>
      <c r="J3780" t="s">
        <v>8</v>
      </c>
      <c r="K3780" t="s">
        <v>21</v>
      </c>
      <c r="L3780" t="str">
        <f t="shared" si="237"/>
        <v>Evening</v>
      </c>
      <c r="M3780" t="str">
        <f t="shared" si="238"/>
        <v>19</v>
      </c>
      <c r="N3780" t="str">
        <f t="shared" si="239"/>
        <v>21</v>
      </c>
    </row>
    <row r="3781" spans="1:14" x14ac:dyDescent="0.3">
      <c r="A3781">
        <v>1</v>
      </c>
      <c r="B3781">
        <v>5</v>
      </c>
      <c r="C3781" s="1">
        <v>40741</v>
      </c>
      <c r="D3781" s="21" t="str">
        <f t="shared" si="236"/>
        <v>17-Jul-2011</v>
      </c>
      <c r="E3781" s="2">
        <v>0.87291666666666667</v>
      </c>
      <c r="F3781" s="1">
        <v>40741</v>
      </c>
      <c r="G3781" s="2">
        <v>0.99375000000000002</v>
      </c>
      <c r="H3781">
        <v>50</v>
      </c>
      <c r="I3781">
        <v>174</v>
      </c>
      <c r="J3781" t="s">
        <v>8</v>
      </c>
      <c r="K3781" t="s">
        <v>21</v>
      </c>
      <c r="L3781" t="str">
        <f t="shared" si="237"/>
        <v>Evening</v>
      </c>
      <c r="M3781" t="str">
        <f t="shared" si="238"/>
        <v>20</v>
      </c>
      <c r="N3781" t="str">
        <f t="shared" si="239"/>
        <v>23</v>
      </c>
    </row>
    <row r="3782" spans="1:14" x14ac:dyDescent="0.3">
      <c r="A3782">
        <v>1</v>
      </c>
      <c r="B3782">
        <v>5</v>
      </c>
      <c r="C3782" s="1">
        <v>40741</v>
      </c>
      <c r="D3782" s="21" t="str">
        <f t="shared" si="236"/>
        <v>17-Jul-2011</v>
      </c>
      <c r="E3782" s="2">
        <v>0.88402777777777775</v>
      </c>
      <c r="F3782" s="1">
        <v>40741</v>
      </c>
      <c r="G3782" s="2">
        <v>0.96250000000000002</v>
      </c>
      <c r="H3782">
        <v>50</v>
      </c>
      <c r="I3782">
        <v>113</v>
      </c>
      <c r="J3782" t="s">
        <v>8</v>
      </c>
      <c r="K3782" t="s">
        <v>21</v>
      </c>
      <c r="L3782" t="str">
        <f t="shared" si="237"/>
        <v>Evening</v>
      </c>
      <c r="M3782" t="str">
        <f t="shared" si="238"/>
        <v>21</v>
      </c>
      <c r="N3782" t="str">
        <f t="shared" si="239"/>
        <v>23</v>
      </c>
    </row>
    <row r="3783" spans="1:14" x14ac:dyDescent="0.3">
      <c r="A3783">
        <v>1</v>
      </c>
      <c r="B3783">
        <v>8</v>
      </c>
      <c r="C3783" s="1">
        <v>40747</v>
      </c>
      <c r="D3783" s="21" t="str">
        <f t="shared" si="236"/>
        <v>23-Jul-2011</v>
      </c>
      <c r="E3783" s="2">
        <v>0.46875</v>
      </c>
      <c r="F3783" s="1">
        <v>40747</v>
      </c>
      <c r="G3783" s="2">
        <v>0.53541666666666665</v>
      </c>
      <c r="H3783">
        <v>50</v>
      </c>
      <c r="I3783">
        <v>96</v>
      </c>
      <c r="J3783" t="s">
        <v>8</v>
      </c>
      <c r="K3783" t="s">
        <v>18</v>
      </c>
      <c r="L3783" t="str">
        <f t="shared" si="237"/>
        <v>Morning</v>
      </c>
      <c r="M3783" t="str">
        <f t="shared" si="238"/>
        <v>11</v>
      </c>
      <c r="N3783" t="str">
        <f t="shared" si="239"/>
        <v>12</v>
      </c>
    </row>
    <row r="3784" spans="1:14" x14ac:dyDescent="0.3">
      <c r="A3784">
        <v>1</v>
      </c>
      <c r="B3784">
        <v>8</v>
      </c>
      <c r="C3784" s="1">
        <v>40747</v>
      </c>
      <c r="D3784" s="21" t="str">
        <f t="shared" si="236"/>
        <v>23-Jul-2011</v>
      </c>
      <c r="E3784" s="2">
        <v>0.47638888888888892</v>
      </c>
      <c r="F3784" s="1">
        <v>40747</v>
      </c>
      <c r="G3784" s="2">
        <v>0.51250000000000007</v>
      </c>
      <c r="H3784">
        <v>50</v>
      </c>
      <c r="I3784">
        <v>52</v>
      </c>
      <c r="J3784" t="s">
        <v>8</v>
      </c>
      <c r="K3784" t="s">
        <v>18</v>
      </c>
      <c r="L3784" t="str">
        <f t="shared" si="237"/>
        <v>Morning</v>
      </c>
      <c r="M3784" t="str">
        <f t="shared" si="238"/>
        <v>11</v>
      </c>
      <c r="N3784" t="str">
        <f t="shared" si="239"/>
        <v>12</v>
      </c>
    </row>
    <row r="3785" spans="1:14" x14ac:dyDescent="0.3">
      <c r="A3785">
        <v>1</v>
      </c>
      <c r="B3785">
        <v>5</v>
      </c>
      <c r="C3785" s="1">
        <v>40747</v>
      </c>
      <c r="D3785" s="21" t="str">
        <f t="shared" si="236"/>
        <v>23-Jul-2011</v>
      </c>
      <c r="E3785" s="2">
        <v>0.48541666666666666</v>
      </c>
      <c r="F3785" s="1">
        <v>40747</v>
      </c>
      <c r="G3785" s="2">
        <v>0.51458333333333328</v>
      </c>
      <c r="H3785">
        <v>50</v>
      </c>
      <c r="I3785">
        <v>42</v>
      </c>
      <c r="J3785" t="s">
        <v>8</v>
      </c>
      <c r="K3785" t="s">
        <v>18</v>
      </c>
      <c r="L3785" t="str">
        <f t="shared" si="237"/>
        <v>Morning</v>
      </c>
      <c r="M3785" t="str">
        <f t="shared" si="238"/>
        <v>11</v>
      </c>
      <c r="N3785" t="str">
        <f t="shared" si="239"/>
        <v>12</v>
      </c>
    </row>
    <row r="3786" spans="1:14" x14ac:dyDescent="0.3">
      <c r="A3786">
        <v>1</v>
      </c>
      <c r="B3786">
        <v>6</v>
      </c>
      <c r="C3786" s="1">
        <v>40747</v>
      </c>
      <c r="D3786" s="21" t="str">
        <f t="shared" si="236"/>
        <v>23-Jul-2011</v>
      </c>
      <c r="E3786" s="2">
        <v>0.5131944444444444</v>
      </c>
      <c r="F3786" s="1">
        <v>40747</v>
      </c>
      <c r="G3786" s="2">
        <v>0.78680555555555554</v>
      </c>
      <c r="H3786">
        <v>130</v>
      </c>
      <c r="I3786">
        <v>394</v>
      </c>
      <c r="J3786" t="s">
        <v>8</v>
      </c>
      <c r="K3786" t="s">
        <v>18</v>
      </c>
      <c r="L3786" t="str">
        <f t="shared" si="237"/>
        <v>Morning</v>
      </c>
      <c r="M3786" t="str">
        <f t="shared" si="238"/>
        <v>12</v>
      </c>
      <c r="N3786" t="str">
        <f t="shared" si="239"/>
        <v>18</v>
      </c>
    </row>
    <row r="3787" spans="1:14" x14ac:dyDescent="0.3">
      <c r="A3787">
        <v>1</v>
      </c>
      <c r="B3787">
        <v>8</v>
      </c>
      <c r="C3787" s="1">
        <v>40747</v>
      </c>
      <c r="D3787" s="21" t="str">
        <f t="shared" si="236"/>
        <v>23-Jul-2011</v>
      </c>
      <c r="E3787" s="2">
        <v>0.52430555555555558</v>
      </c>
      <c r="F3787" s="1">
        <v>40747</v>
      </c>
      <c r="G3787" s="2">
        <v>0.53819444444444442</v>
      </c>
      <c r="H3787">
        <v>50</v>
      </c>
      <c r="I3787">
        <v>20</v>
      </c>
      <c r="J3787" t="s">
        <v>8</v>
      </c>
      <c r="K3787" t="s">
        <v>18</v>
      </c>
      <c r="L3787" t="str">
        <f t="shared" si="237"/>
        <v>Morning</v>
      </c>
      <c r="M3787" t="str">
        <f t="shared" si="238"/>
        <v>12</v>
      </c>
      <c r="N3787" t="str">
        <f t="shared" si="239"/>
        <v>12</v>
      </c>
    </row>
    <row r="3788" spans="1:14" x14ac:dyDescent="0.3">
      <c r="A3788">
        <v>1</v>
      </c>
      <c r="B3788">
        <v>5</v>
      </c>
      <c r="C3788" s="1">
        <v>40747</v>
      </c>
      <c r="D3788" s="21" t="str">
        <f t="shared" si="236"/>
        <v>23-Jul-2011</v>
      </c>
      <c r="E3788" s="2">
        <v>0.58194444444444449</v>
      </c>
      <c r="F3788" s="1">
        <v>40747</v>
      </c>
      <c r="G3788" s="2">
        <v>0.70208333333333339</v>
      </c>
      <c r="H3788">
        <v>50</v>
      </c>
      <c r="I3788">
        <v>173</v>
      </c>
      <c r="J3788" t="s">
        <v>8</v>
      </c>
      <c r="K3788" t="s">
        <v>18</v>
      </c>
      <c r="L3788" t="str">
        <f t="shared" si="237"/>
        <v>Morning</v>
      </c>
      <c r="M3788" t="str">
        <f t="shared" si="238"/>
        <v>13</v>
      </c>
      <c r="N3788" t="str">
        <f t="shared" si="239"/>
        <v>16</v>
      </c>
    </row>
    <row r="3789" spans="1:14" x14ac:dyDescent="0.3">
      <c r="A3789">
        <v>1</v>
      </c>
      <c r="B3789">
        <v>8</v>
      </c>
      <c r="C3789" s="1">
        <v>40747</v>
      </c>
      <c r="D3789" s="21" t="str">
        <f t="shared" si="236"/>
        <v>23-Jul-2011</v>
      </c>
      <c r="E3789" s="2">
        <v>0.58333333333333337</v>
      </c>
      <c r="F3789" s="1">
        <v>40747</v>
      </c>
      <c r="G3789" s="2">
        <v>0.74652777777777779</v>
      </c>
      <c r="H3789">
        <v>70</v>
      </c>
      <c r="I3789">
        <v>235</v>
      </c>
      <c r="J3789" t="s">
        <v>8</v>
      </c>
      <c r="K3789" t="s">
        <v>18</v>
      </c>
      <c r="L3789" t="str">
        <f t="shared" si="237"/>
        <v>Morning</v>
      </c>
      <c r="M3789" t="str">
        <f t="shared" si="238"/>
        <v>14</v>
      </c>
      <c r="N3789" t="str">
        <f t="shared" si="239"/>
        <v>17</v>
      </c>
    </row>
    <row r="3790" spans="1:14" x14ac:dyDescent="0.3">
      <c r="A3790">
        <v>1</v>
      </c>
      <c r="B3790">
        <v>5</v>
      </c>
      <c r="C3790" s="1">
        <v>40747</v>
      </c>
      <c r="D3790" s="21" t="str">
        <f t="shared" si="236"/>
        <v>23-Jul-2011</v>
      </c>
      <c r="E3790" s="2">
        <v>0.61249999999999993</v>
      </c>
      <c r="F3790" s="1">
        <v>40747</v>
      </c>
      <c r="G3790" s="2">
        <v>0.74305555555555547</v>
      </c>
      <c r="H3790">
        <v>70</v>
      </c>
      <c r="I3790">
        <v>188</v>
      </c>
      <c r="J3790" t="s">
        <v>8</v>
      </c>
      <c r="K3790" t="s">
        <v>18</v>
      </c>
      <c r="L3790" t="str">
        <f t="shared" si="237"/>
        <v>Afternoon</v>
      </c>
      <c r="M3790" t="str">
        <f t="shared" si="238"/>
        <v>14</v>
      </c>
      <c r="N3790" t="str">
        <f t="shared" si="239"/>
        <v>17</v>
      </c>
    </row>
    <row r="3791" spans="1:14" x14ac:dyDescent="0.3">
      <c r="A3791">
        <v>1</v>
      </c>
      <c r="B3791">
        <v>5</v>
      </c>
      <c r="C3791" s="1">
        <v>40747</v>
      </c>
      <c r="D3791" s="21" t="str">
        <f t="shared" si="236"/>
        <v>23-Jul-2011</v>
      </c>
      <c r="E3791" s="2">
        <v>0.61527777777777781</v>
      </c>
      <c r="F3791" s="1">
        <v>40747</v>
      </c>
      <c r="G3791" s="2">
        <v>0.73888888888888893</v>
      </c>
      <c r="H3791">
        <v>50</v>
      </c>
      <c r="I3791">
        <v>178</v>
      </c>
      <c r="J3791" t="s">
        <v>8</v>
      </c>
      <c r="K3791" t="s">
        <v>18</v>
      </c>
      <c r="L3791" t="str">
        <f t="shared" si="237"/>
        <v>Afternoon</v>
      </c>
      <c r="M3791" t="str">
        <f t="shared" si="238"/>
        <v>14</v>
      </c>
      <c r="N3791" t="str">
        <f t="shared" si="239"/>
        <v>17</v>
      </c>
    </row>
    <row r="3792" spans="1:14" x14ac:dyDescent="0.3">
      <c r="A3792">
        <v>1</v>
      </c>
      <c r="B3792">
        <v>5</v>
      </c>
      <c r="C3792" s="1">
        <v>40747</v>
      </c>
      <c r="D3792" s="21" t="str">
        <f t="shared" si="236"/>
        <v>23-Jul-2011</v>
      </c>
      <c r="E3792" s="2">
        <v>0.62569444444444444</v>
      </c>
      <c r="F3792" s="1">
        <v>40747</v>
      </c>
      <c r="G3792" s="2">
        <v>0.7402777777777777</v>
      </c>
      <c r="H3792">
        <v>50</v>
      </c>
      <c r="I3792">
        <v>165</v>
      </c>
      <c r="J3792" t="s">
        <v>8</v>
      </c>
      <c r="K3792" t="s">
        <v>18</v>
      </c>
      <c r="L3792" t="str">
        <f t="shared" si="237"/>
        <v>Afternoon</v>
      </c>
      <c r="M3792" t="str">
        <f t="shared" si="238"/>
        <v>15</v>
      </c>
      <c r="N3792" t="str">
        <f t="shared" si="239"/>
        <v>17</v>
      </c>
    </row>
    <row r="3793" spans="1:14" x14ac:dyDescent="0.3">
      <c r="A3793">
        <v>1</v>
      </c>
      <c r="B3793">
        <v>5</v>
      </c>
      <c r="C3793" s="1">
        <v>40747</v>
      </c>
      <c r="D3793" s="21" t="str">
        <f t="shared" si="236"/>
        <v>23-Jul-2011</v>
      </c>
      <c r="E3793" s="2">
        <v>0.64166666666666672</v>
      </c>
      <c r="F3793" s="1">
        <v>40747</v>
      </c>
      <c r="G3793" s="2">
        <v>0.77708333333333324</v>
      </c>
      <c r="H3793">
        <v>70</v>
      </c>
      <c r="I3793">
        <v>195</v>
      </c>
      <c r="J3793" t="s">
        <v>8</v>
      </c>
      <c r="K3793" t="s">
        <v>18</v>
      </c>
      <c r="L3793" t="str">
        <f t="shared" si="237"/>
        <v>Afternoon</v>
      </c>
      <c r="M3793" t="str">
        <f t="shared" si="238"/>
        <v>15</v>
      </c>
      <c r="N3793" t="str">
        <f t="shared" si="239"/>
        <v>18</v>
      </c>
    </row>
    <row r="3794" spans="1:14" x14ac:dyDescent="0.3">
      <c r="A3794">
        <v>1</v>
      </c>
      <c r="B3794">
        <v>5</v>
      </c>
      <c r="C3794" s="1">
        <v>40747</v>
      </c>
      <c r="D3794" s="21" t="str">
        <f t="shared" si="236"/>
        <v>23-Jul-2011</v>
      </c>
      <c r="E3794" s="2">
        <v>0.64722222222222225</v>
      </c>
      <c r="F3794" s="1">
        <v>40747</v>
      </c>
      <c r="G3794" s="2">
        <v>0.65763888888888888</v>
      </c>
      <c r="H3794">
        <v>50</v>
      </c>
      <c r="I3794">
        <v>15</v>
      </c>
      <c r="J3794" t="s">
        <v>8</v>
      </c>
      <c r="K3794" t="s">
        <v>18</v>
      </c>
      <c r="L3794" t="str">
        <f t="shared" si="237"/>
        <v>Afternoon</v>
      </c>
      <c r="M3794" t="str">
        <f t="shared" si="238"/>
        <v>15</v>
      </c>
      <c r="N3794" t="str">
        <f t="shared" si="239"/>
        <v>15</v>
      </c>
    </row>
    <row r="3795" spans="1:14" x14ac:dyDescent="0.3">
      <c r="A3795">
        <v>1</v>
      </c>
      <c r="B3795">
        <v>6</v>
      </c>
      <c r="C3795" s="1">
        <v>40747</v>
      </c>
      <c r="D3795" s="21" t="str">
        <f t="shared" si="236"/>
        <v>23-Jul-2011</v>
      </c>
      <c r="E3795" s="2">
        <v>0.6694444444444444</v>
      </c>
      <c r="F3795" s="1">
        <v>40747</v>
      </c>
      <c r="G3795" s="2">
        <v>0.74861111111111101</v>
      </c>
      <c r="H3795">
        <v>50</v>
      </c>
      <c r="I3795">
        <v>114</v>
      </c>
      <c r="J3795" t="s">
        <v>8</v>
      </c>
      <c r="K3795" t="s">
        <v>18</v>
      </c>
      <c r="L3795" t="str">
        <f t="shared" si="237"/>
        <v>Afternoon</v>
      </c>
      <c r="M3795" t="str">
        <f t="shared" si="238"/>
        <v>16</v>
      </c>
      <c r="N3795" t="str">
        <f t="shared" si="239"/>
        <v>17</v>
      </c>
    </row>
    <row r="3796" spans="1:14" x14ac:dyDescent="0.3">
      <c r="A3796">
        <v>1</v>
      </c>
      <c r="B3796">
        <v>8</v>
      </c>
      <c r="C3796" s="1">
        <v>40747</v>
      </c>
      <c r="D3796" s="21" t="str">
        <f t="shared" si="236"/>
        <v>23-Jul-2011</v>
      </c>
      <c r="E3796" s="2">
        <v>0.67361111111111116</v>
      </c>
      <c r="F3796" s="1">
        <v>40747</v>
      </c>
      <c r="G3796" s="2">
        <v>0.79791666666666661</v>
      </c>
      <c r="H3796">
        <v>50</v>
      </c>
      <c r="I3796">
        <v>179</v>
      </c>
      <c r="J3796" t="s">
        <v>8</v>
      </c>
      <c r="K3796" t="s">
        <v>18</v>
      </c>
      <c r="L3796" t="str">
        <f t="shared" si="237"/>
        <v>Afternoon</v>
      </c>
      <c r="M3796" t="str">
        <f t="shared" si="238"/>
        <v>16</v>
      </c>
      <c r="N3796" t="str">
        <f t="shared" si="239"/>
        <v>19</v>
      </c>
    </row>
    <row r="3797" spans="1:14" x14ac:dyDescent="0.3">
      <c r="A3797">
        <v>1</v>
      </c>
      <c r="B3797">
        <v>8</v>
      </c>
      <c r="C3797" s="1">
        <v>40747</v>
      </c>
      <c r="D3797" s="21" t="str">
        <f t="shared" si="236"/>
        <v>23-Jul-2011</v>
      </c>
      <c r="E3797" s="2">
        <v>0.76944444444444438</v>
      </c>
      <c r="F3797" s="1">
        <v>40747</v>
      </c>
      <c r="G3797" s="2">
        <v>0.875</v>
      </c>
      <c r="H3797">
        <v>50</v>
      </c>
      <c r="I3797">
        <v>152</v>
      </c>
      <c r="J3797" t="s">
        <v>8</v>
      </c>
      <c r="K3797" t="s">
        <v>18</v>
      </c>
      <c r="L3797" t="str">
        <f t="shared" si="237"/>
        <v>Evening</v>
      </c>
      <c r="M3797" t="str">
        <f t="shared" si="238"/>
        <v>18</v>
      </c>
      <c r="N3797" t="str">
        <f t="shared" si="239"/>
        <v>21</v>
      </c>
    </row>
    <row r="3798" spans="1:14" x14ac:dyDescent="0.3">
      <c r="A3798">
        <v>1</v>
      </c>
      <c r="B3798">
        <v>6</v>
      </c>
      <c r="C3798" s="1">
        <v>40747</v>
      </c>
      <c r="D3798" s="21" t="str">
        <f t="shared" si="236"/>
        <v>23-Jul-2011</v>
      </c>
      <c r="E3798" s="2">
        <v>0.82430555555555562</v>
      </c>
      <c r="F3798" s="1">
        <v>40747</v>
      </c>
      <c r="G3798" s="2">
        <v>0.98749999999999993</v>
      </c>
      <c r="H3798">
        <v>70</v>
      </c>
      <c r="I3798">
        <v>235</v>
      </c>
      <c r="J3798" t="s">
        <v>8</v>
      </c>
      <c r="K3798" t="s">
        <v>18</v>
      </c>
      <c r="L3798" t="str">
        <f t="shared" si="237"/>
        <v>Evening</v>
      </c>
      <c r="M3798" t="str">
        <f t="shared" si="238"/>
        <v>19</v>
      </c>
      <c r="N3798" t="str">
        <f t="shared" si="239"/>
        <v>23</v>
      </c>
    </row>
    <row r="3799" spans="1:14" x14ac:dyDescent="0.3">
      <c r="A3799">
        <v>1</v>
      </c>
      <c r="B3799">
        <v>5</v>
      </c>
      <c r="C3799" s="1">
        <v>40747</v>
      </c>
      <c r="D3799" s="21" t="str">
        <f t="shared" si="236"/>
        <v>23-Jul-2011</v>
      </c>
      <c r="E3799" s="2">
        <v>0.82500000000000007</v>
      </c>
      <c r="F3799" s="1">
        <v>40747</v>
      </c>
      <c r="G3799" s="2">
        <v>0.97986111111111107</v>
      </c>
      <c r="H3799">
        <v>70</v>
      </c>
      <c r="I3799">
        <v>223</v>
      </c>
      <c r="J3799" t="s">
        <v>8</v>
      </c>
      <c r="K3799" t="s">
        <v>18</v>
      </c>
      <c r="L3799" t="str">
        <f t="shared" si="237"/>
        <v>Evening</v>
      </c>
      <c r="M3799" t="str">
        <f t="shared" si="238"/>
        <v>19</v>
      </c>
      <c r="N3799" t="str">
        <f t="shared" si="239"/>
        <v>23</v>
      </c>
    </row>
    <row r="3800" spans="1:14" x14ac:dyDescent="0.3">
      <c r="A3800">
        <v>1</v>
      </c>
      <c r="B3800">
        <v>5</v>
      </c>
      <c r="C3800" s="1">
        <v>40747</v>
      </c>
      <c r="D3800" s="21" t="str">
        <f t="shared" si="236"/>
        <v>23-Jul-2011</v>
      </c>
      <c r="E3800" s="2">
        <v>0.84375</v>
      </c>
      <c r="F3800" s="1">
        <v>40748</v>
      </c>
      <c r="G3800" s="2">
        <v>2.0833333333333333E-3</v>
      </c>
      <c r="H3800">
        <v>70</v>
      </c>
      <c r="I3800">
        <v>228</v>
      </c>
      <c r="J3800" t="s">
        <v>8</v>
      </c>
      <c r="K3800" t="s">
        <v>18</v>
      </c>
      <c r="L3800" t="str">
        <f t="shared" si="237"/>
        <v>Evening</v>
      </c>
      <c r="M3800" t="str">
        <f t="shared" si="238"/>
        <v>20</v>
      </c>
      <c r="N3800" t="str">
        <f t="shared" si="239"/>
        <v>00</v>
      </c>
    </row>
    <row r="3801" spans="1:14" x14ac:dyDescent="0.3">
      <c r="A3801">
        <v>1</v>
      </c>
      <c r="B3801">
        <v>5</v>
      </c>
      <c r="C3801" s="1">
        <v>40747</v>
      </c>
      <c r="D3801" s="21" t="str">
        <f t="shared" si="236"/>
        <v>23-Jul-2011</v>
      </c>
      <c r="E3801" s="2">
        <v>0.92152777777777783</v>
      </c>
      <c r="F3801" s="1">
        <v>40748</v>
      </c>
      <c r="G3801" s="2">
        <v>6.3888888888888884E-2</v>
      </c>
      <c r="H3801">
        <v>70</v>
      </c>
      <c r="I3801">
        <v>205</v>
      </c>
      <c r="J3801" t="s">
        <v>8</v>
      </c>
      <c r="K3801" t="s">
        <v>18</v>
      </c>
      <c r="L3801" t="str">
        <f t="shared" si="237"/>
        <v>Night</v>
      </c>
      <c r="M3801" t="str">
        <f t="shared" si="238"/>
        <v>22</v>
      </c>
      <c r="N3801" t="str">
        <f t="shared" si="239"/>
        <v>01</v>
      </c>
    </row>
    <row r="3802" spans="1:14" x14ac:dyDescent="0.3">
      <c r="A3802">
        <v>1</v>
      </c>
      <c r="B3802">
        <v>6</v>
      </c>
      <c r="C3802" s="1">
        <v>40748</v>
      </c>
      <c r="D3802" s="21" t="str">
        <f t="shared" si="236"/>
        <v>24-Jul-2011</v>
      </c>
      <c r="E3802" s="2">
        <v>0.45069444444444445</v>
      </c>
      <c r="F3802" s="1">
        <v>40748</v>
      </c>
      <c r="G3802" s="2">
        <v>0.56041666666666667</v>
      </c>
      <c r="H3802">
        <v>50</v>
      </c>
      <c r="I3802">
        <v>158</v>
      </c>
      <c r="J3802" t="s">
        <v>8</v>
      </c>
      <c r="K3802" t="s">
        <v>21</v>
      </c>
      <c r="L3802" t="str">
        <f t="shared" si="237"/>
        <v>Morning</v>
      </c>
      <c r="M3802" t="str">
        <f t="shared" si="238"/>
        <v>10</v>
      </c>
      <c r="N3802" t="str">
        <f t="shared" si="239"/>
        <v>13</v>
      </c>
    </row>
    <row r="3803" spans="1:14" x14ac:dyDescent="0.3">
      <c r="A3803">
        <v>1</v>
      </c>
      <c r="B3803">
        <v>8</v>
      </c>
      <c r="C3803" s="1">
        <v>40748</v>
      </c>
      <c r="D3803" s="21" t="str">
        <f t="shared" si="236"/>
        <v>24-Jul-2011</v>
      </c>
      <c r="E3803" s="2">
        <v>0.45763888888888887</v>
      </c>
      <c r="F3803" s="1">
        <v>40748</v>
      </c>
      <c r="G3803" s="2">
        <v>0.6069444444444444</v>
      </c>
      <c r="H3803">
        <v>70</v>
      </c>
      <c r="I3803">
        <v>215</v>
      </c>
      <c r="J3803" t="s">
        <v>8</v>
      </c>
      <c r="K3803" t="s">
        <v>21</v>
      </c>
      <c r="L3803" t="str">
        <f t="shared" si="237"/>
        <v>Morning</v>
      </c>
      <c r="M3803" t="str">
        <f t="shared" si="238"/>
        <v>10</v>
      </c>
      <c r="N3803" t="str">
        <f t="shared" si="239"/>
        <v>14</v>
      </c>
    </row>
    <row r="3804" spans="1:14" x14ac:dyDescent="0.3">
      <c r="A3804">
        <v>1</v>
      </c>
      <c r="B3804">
        <v>6</v>
      </c>
      <c r="C3804" s="1">
        <v>40748</v>
      </c>
      <c r="D3804" s="21" t="str">
        <f t="shared" si="236"/>
        <v>24-Jul-2011</v>
      </c>
      <c r="E3804" s="2">
        <v>0.4777777777777778</v>
      </c>
      <c r="F3804" s="1">
        <v>40748</v>
      </c>
      <c r="G3804" s="2">
        <v>0.52152777777777781</v>
      </c>
      <c r="H3804">
        <v>50</v>
      </c>
      <c r="I3804">
        <v>63</v>
      </c>
      <c r="J3804" t="s">
        <v>8</v>
      </c>
      <c r="K3804" t="s">
        <v>21</v>
      </c>
      <c r="L3804" t="str">
        <f t="shared" si="237"/>
        <v>Morning</v>
      </c>
      <c r="M3804" t="str">
        <f t="shared" si="238"/>
        <v>11</v>
      </c>
      <c r="N3804" t="str">
        <f t="shared" si="239"/>
        <v>12</v>
      </c>
    </row>
    <row r="3805" spans="1:14" x14ac:dyDescent="0.3">
      <c r="A3805">
        <v>1</v>
      </c>
      <c r="B3805">
        <v>5</v>
      </c>
      <c r="C3805" s="1">
        <v>40748</v>
      </c>
      <c r="D3805" s="21" t="str">
        <f t="shared" si="236"/>
        <v>24-Jul-2011</v>
      </c>
      <c r="E3805" s="2">
        <v>0.48819444444444443</v>
      </c>
      <c r="F3805" s="1">
        <v>40748</v>
      </c>
      <c r="G3805" s="2">
        <v>0.55694444444444446</v>
      </c>
      <c r="H3805">
        <v>50</v>
      </c>
      <c r="I3805">
        <v>99</v>
      </c>
      <c r="J3805" t="s">
        <v>8</v>
      </c>
      <c r="K3805" t="s">
        <v>21</v>
      </c>
      <c r="L3805" t="str">
        <f t="shared" si="237"/>
        <v>Morning</v>
      </c>
      <c r="M3805" t="str">
        <f t="shared" si="238"/>
        <v>11</v>
      </c>
      <c r="N3805" t="str">
        <f t="shared" si="239"/>
        <v>13</v>
      </c>
    </row>
    <row r="3806" spans="1:14" x14ac:dyDescent="0.3">
      <c r="A3806">
        <v>1</v>
      </c>
      <c r="B3806">
        <v>5</v>
      </c>
      <c r="C3806" s="1">
        <v>40748</v>
      </c>
      <c r="D3806" s="21" t="str">
        <f t="shared" si="236"/>
        <v>24-Jul-2011</v>
      </c>
      <c r="E3806" s="2">
        <v>0.49583333333333335</v>
      </c>
      <c r="F3806" s="1">
        <v>40748</v>
      </c>
      <c r="G3806" s="2">
        <v>0.53888888888888886</v>
      </c>
      <c r="H3806">
        <v>50</v>
      </c>
      <c r="I3806">
        <v>62</v>
      </c>
      <c r="J3806" t="s">
        <v>8</v>
      </c>
      <c r="K3806" t="s">
        <v>21</v>
      </c>
      <c r="L3806" t="str">
        <f t="shared" si="237"/>
        <v>Morning</v>
      </c>
      <c r="M3806" t="str">
        <f t="shared" si="238"/>
        <v>11</v>
      </c>
      <c r="N3806" t="str">
        <f t="shared" si="239"/>
        <v>12</v>
      </c>
    </row>
    <row r="3807" spans="1:14" x14ac:dyDescent="0.3">
      <c r="A3807">
        <v>1</v>
      </c>
      <c r="B3807">
        <v>5</v>
      </c>
      <c r="C3807" s="1">
        <v>40748</v>
      </c>
      <c r="D3807" s="21" t="str">
        <f t="shared" si="236"/>
        <v>24-Jul-2011</v>
      </c>
      <c r="E3807" s="2">
        <v>0.50972222222222219</v>
      </c>
      <c r="F3807" s="1">
        <v>40748</v>
      </c>
      <c r="G3807" s="2">
        <v>0.62013888888888891</v>
      </c>
      <c r="H3807">
        <v>50</v>
      </c>
      <c r="I3807">
        <v>159</v>
      </c>
      <c r="J3807" t="s">
        <v>8</v>
      </c>
      <c r="K3807" t="s">
        <v>21</v>
      </c>
      <c r="L3807" t="str">
        <f t="shared" si="237"/>
        <v>Morning</v>
      </c>
      <c r="M3807" t="str">
        <f t="shared" si="238"/>
        <v>12</v>
      </c>
      <c r="N3807" t="str">
        <f t="shared" si="239"/>
        <v>14</v>
      </c>
    </row>
    <row r="3808" spans="1:14" x14ac:dyDescent="0.3">
      <c r="A3808">
        <v>1</v>
      </c>
      <c r="B3808">
        <v>8</v>
      </c>
      <c r="C3808" s="1">
        <v>40748</v>
      </c>
      <c r="D3808" s="21" t="str">
        <f t="shared" si="236"/>
        <v>24-Jul-2011</v>
      </c>
      <c r="E3808" s="2">
        <v>0.52569444444444446</v>
      </c>
      <c r="F3808" s="1">
        <v>40748</v>
      </c>
      <c r="G3808" s="2">
        <v>0.77013888888888893</v>
      </c>
      <c r="H3808">
        <v>110</v>
      </c>
      <c r="I3808">
        <v>352</v>
      </c>
      <c r="J3808" t="s">
        <v>8</v>
      </c>
      <c r="K3808" t="s">
        <v>21</v>
      </c>
      <c r="L3808" t="str">
        <f t="shared" si="237"/>
        <v>Morning</v>
      </c>
      <c r="M3808" t="str">
        <f t="shared" si="238"/>
        <v>12</v>
      </c>
      <c r="N3808" t="str">
        <f t="shared" si="239"/>
        <v>18</v>
      </c>
    </row>
    <row r="3809" spans="1:14" x14ac:dyDescent="0.3">
      <c r="A3809">
        <v>1</v>
      </c>
      <c r="B3809">
        <v>6</v>
      </c>
      <c r="C3809" s="1">
        <v>40748</v>
      </c>
      <c r="D3809" s="21" t="str">
        <f t="shared" si="236"/>
        <v>24-Jul-2011</v>
      </c>
      <c r="E3809" s="2">
        <v>0.54583333333333328</v>
      </c>
      <c r="F3809" s="1">
        <v>40748</v>
      </c>
      <c r="G3809" s="2">
        <v>0.6069444444444444</v>
      </c>
      <c r="H3809">
        <v>50</v>
      </c>
      <c r="I3809">
        <v>88</v>
      </c>
      <c r="J3809" t="s">
        <v>8</v>
      </c>
      <c r="K3809" t="s">
        <v>21</v>
      </c>
      <c r="L3809" t="str">
        <f t="shared" si="237"/>
        <v>Morning</v>
      </c>
      <c r="M3809" t="str">
        <f t="shared" si="238"/>
        <v>13</v>
      </c>
      <c r="N3809" t="str">
        <f t="shared" si="239"/>
        <v>14</v>
      </c>
    </row>
    <row r="3810" spans="1:14" x14ac:dyDescent="0.3">
      <c r="A3810">
        <v>1</v>
      </c>
      <c r="B3810">
        <v>6</v>
      </c>
      <c r="C3810" s="1">
        <v>40748</v>
      </c>
      <c r="D3810" s="21" t="str">
        <f t="shared" si="236"/>
        <v>24-Jul-2011</v>
      </c>
      <c r="E3810" s="2">
        <v>0.55069444444444449</v>
      </c>
      <c r="F3810" s="1">
        <v>40748</v>
      </c>
      <c r="G3810" s="2">
        <v>0.6958333333333333</v>
      </c>
      <c r="H3810">
        <v>70</v>
      </c>
      <c r="I3810">
        <v>209</v>
      </c>
      <c r="J3810" t="s">
        <v>8</v>
      </c>
      <c r="K3810" t="s">
        <v>21</v>
      </c>
      <c r="L3810" t="str">
        <f t="shared" si="237"/>
        <v>Morning</v>
      </c>
      <c r="M3810" t="str">
        <f t="shared" si="238"/>
        <v>13</v>
      </c>
      <c r="N3810" t="str">
        <f t="shared" si="239"/>
        <v>16</v>
      </c>
    </row>
    <row r="3811" spans="1:14" x14ac:dyDescent="0.3">
      <c r="A3811">
        <v>1</v>
      </c>
      <c r="B3811">
        <v>5</v>
      </c>
      <c r="C3811" s="1">
        <v>40748</v>
      </c>
      <c r="D3811" s="21" t="str">
        <f t="shared" si="236"/>
        <v>24-Jul-2011</v>
      </c>
      <c r="E3811" s="2">
        <v>0.56736111111111109</v>
      </c>
      <c r="F3811" s="1">
        <v>40748</v>
      </c>
      <c r="G3811" s="2">
        <v>0.93472222222222223</v>
      </c>
      <c r="H3811">
        <v>170</v>
      </c>
      <c r="I3811">
        <v>529</v>
      </c>
      <c r="J3811" t="s">
        <v>8</v>
      </c>
      <c r="K3811" t="s">
        <v>21</v>
      </c>
      <c r="L3811" t="str">
        <f t="shared" si="237"/>
        <v>Morning</v>
      </c>
      <c r="M3811" t="str">
        <f t="shared" si="238"/>
        <v>13</v>
      </c>
      <c r="N3811" t="str">
        <f t="shared" si="239"/>
        <v>22</v>
      </c>
    </row>
    <row r="3812" spans="1:14" x14ac:dyDescent="0.3">
      <c r="A3812">
        <v>1</v>
      </c>
      <c r="B3812">
        <v>5</v>
      </c>
      <c r="C3812" s="1">
        <v>40748</v>
      </c>
      <c r="D3812" s="21" t="str">
        <f t="shared" si="236"/>
        <v>24-Jul-2011</v>
      </c>
      <c r="E3812" s="2">
        <v>0.57361111111111118</v>
      </c>
      <c r="F3812" s="1">
        <v>40748</v>
      </c>
      <c r="G3812" s="2">
        <v>0.66249999999999998</v>
      </c>
      <c r="H3812">
        <v>50</v>
      </c>
      <c r="I3812">
        <v>128</v>
      </c>
      <c r="J3812" t="s">
        <v>8</v>
      </c>
      <c r="K3812" t="s">
        <v>21</v>
      </c>
      <c r="L3812" t="str">
        <f t="shared" si="237"/>
        <v>Morning</v>
      </c>
      <c r="M3812" t="str">
        <f t="shared" si="238"/>
        <v>13</v>
      </c>
      <c r="N3812" t="str">
        <f t="shared" si="239"/>
        <v>15</v>
      </c>
    </row>
    <row r="3813" spans="1:14" x14ac:dyDescent="0.3">
      <c r="A3813">
        <v>1</v>
      </c>
      <c r="B3813">
        <v>5</v>
      </c>
      <c r="C3813" s="1">
        <v>40748</v>
      </c>
      <c r="D3813" s="21" t="str">
        <f t="shared" si="236"/>
        <v>24-Jul-2011</v>
      </c>
      <c r="E3813" s="2">
        <v>0.58333333333333337</v>
      </c>
      <c r="F3813" s="1">
        <v>40748</v>
      </c>
      <c r="G3813" s="2">
        <v>0.72430555555555554</v>
      </c>
      <c r="H3813">
        <v>70</v>
      </c>
      <c r="I3813">
        <v>203</v>
      </c>
      <c r="J3813" t="s">
        <v>8</v>
      </c>
      <c r="K3813" t="s">
        <v>21</v>
      </c>
      <c r="L3813" t="str">
        <f t="shared" si="237"/>
        <v>Morning</v>
      </c>
      <c r="M3813" t="str">
        <f t="shared" si="238"/>
        <v>14</v>
      </c>
      <c r="N3813" t="str">
        <f t="shared" si="239"/>
        <v>17</v>
      </c>
    </row>
    <row r="3814" spans="1:14" x14ac:dyDescent="0.3">
      <c r="A3814">
        <v>1</v>
      </c>
      <c r="B3814">
        <v>5</v>
      </c>
      <c r="C3814" s="1">
        <v>40748</v>
      </c>
      <c r="D3814" s="21" t="str">
        <f t="shared" si="236"/>
        <v>24-Jul-2011</v>
      </c>
      <c r="E3814" s="2">
        <v>0.59444444444444444</v>
      </c>
      <c r="F3814" s="1">
        <v>40748</v>
      </c>
      <c r="G3814" s="2">
        <v>0.68055555555555547</v>
      </c>
      <c r="H3814">
        <v>50</v>
      </c>
      <c r="I3814">
        <v>124</v>
      </c>
      <c r="J3814" t="s">
        <v>8</v>
      </c>
      <c r="K3814" t="s">
        <v>21</v>
      </c>
      <c r="L3814" t="str">
        <f t="shared" si="237"/>
        <v>Afternoon</v>
      </c>
      <c r="M3814" t="str">
        <f t="shared" si="238"/>
        <v>14</v>
      </c>
      <c r="N3814" t="str">
        <f t="shared" si="239"/>
        <v>16</v>
      </c>
    </row>
    <row r="3815" spans="1:14" x14ac:dyDescent="0.3">
      <c r="A3815">
        <v>1</v>
      </c>
      <c r="B3815">
        <v>8</v>
      </c>
      <c r="C3815" s="1">
        <v>40748</v>
      </c>
      <c r="D3815" s="21" t="str">
        <f t="shared" si="236"/>
        <v>24-Jul-2011</v>
      </c>
      <c r="E3815" s="2">
        <v>0.59791666666666665</v>
      </c>
      <c r="F3815" s="1">
        <v>40748</v>
      </c>
      <c r="G3815" s="2">
        <v>0.6875</v>
      </c>
      <c r="H3815">
        <v>50</v>
      </c>
      <c r="I3815">
        <v>129</v>
      </c>
      <c r="J3815" t="s">
        <v>8</v>
      </c>
      <c r="K3815" t="s">
        <v>21</v>
      </c>
      <c r="L3815" t="str">
        <f t="shared" si="237"/>
        <v>Afternoon</v>
      </c>
      <c r="M3815" t="str">
        <f t="shared" si="238"/>
        <v>14</v>
      </c>
      <c r="N3815" t="str">
        <f t="shared" si="239"/>
        <v>16</v>
      </c>
    </row>
    <row r="3816" spans="1:14" x14ac:dyDescent="0.3">
      <c r="A3816">
        <v>1</v>
      </c>
      <c r="B3816">
        <v>5</v>
      </c>
      <c r="C3816" s="1">
        <v>40748</v>
      </c>
      <c r="D3816" s="21" t="str">
        <f t="shared" si="236"/>
        <v>24-Jul-2011</v>
      </c>
      <c r="E3816" s="2">
        <v>0.60625000000000007</v>
      </c>
      <c r="F3816" s="1">
        <v>40748</v>
      </c>
      <c r="G3816" s="2">
        <v>0.72291666666666676</v>
      </c>
      <c r="H3816">
        <v>50</v>
      </c>
      <c r="I3816">
        <v>168</v>
      </c>
      <c r="J3816" t="s">
        <v>8</v>
      </c>
      <c r="K3816" t="s">
        <v>21</v>
      </c>
      <c r="L3816" t="str">
        <f t="shared" si="237"/>
        <v>Afternoon</v>
      </c>
      <c r="M3816" t="str">
        <f t="shared" si="238"/>
        <v>14</v>
      </c>
      <c r="N3816" t="str">
        <f t="shared" si="239"/>
        <v>17</v>
      </c>
    </row>
    <row r="3817" spans="1:14" x14ac:dyDescent="0.3">
      <c r="A3817">
        <v>1</v>
      </c>
      <c r="B3817">
        <v>8</v>
      </c>
      <c r="C3817" s="1">
        <v>40748</v>
      </c>
      <c r="D3817" s="21" t="str">
        <f t="shared" si="236"/>
        <v>24-Jul-2011</v>
      </c>
      <c r="E3817" s="2">
        <v>0.64513888888888882</v>
      </c>
      <c r="F3817" s="1">
        <v>40748</v>
      </c>
      <c r="G3817" s="2">
        <v>0.71597222222222223</v>
      </c>
      <c r="H3817">
        <v>50</v>
      </c>
      <c r="I3817">
        <v>102</v>
      </c>
      <c r="J3817" t="s">
        <v>8</v>
      </c>
      <c r="K3817" t="s">
        <v>21</v>
      </c>
      <c r="L3817" t="str">
        <f t="shared" si="237"/>
        <v>Afternoon</v>
      </c>
      <c r="M3817" t="str">
        <f t="shared" si="238"/>
        <v>15</v>
      </c>
      <c r="N3817" t="str">
        <f t="shared" si="239"/>
        <v>17</v>
      </c>
    </row>
    <row r="3818" spans="1:14" x14ac:dyDescent="0.3">
      <c r="A3818">
        <v>1</v>
      </c>
      <c r="B3818">
        <v>6</v>
      </c>
      <c r="C3818" s="1">
        <v>40748</v>
      </c>
      <c r="D3818" s="21" t="str">
        <f t="shared" si="236"/>
        <v>24-Jul-2011</v>
      </c>
      <c r="E3818" s="2">
        <v>0.64722222222222225</v>
      </c>
      <c r="F3818" s="1">
        <v>40748</v>
      </c>
      <c r="G3818" s="2">
        <v>0.78055555555555556</v>
      </c>
      <c r="H3818">
        <v>70</v>
      </c>
      <c r="I3818">
        <v>192</v>
      </c>
      <c r="J3818" t="s">
        <v>8</v>
      </c>
      <c r="K3818" t="s">
        <v>21</v>
      </c>
      <c r="L3818" t="str">
        <f t="shared" si="237"/>
        <v>Afternoon</v>
      </c>
      <c r="M3818" t="str">
        <f t="shared" si="238"/>
        <v>15</v>
      </c>
      <c r="N3818" t="str">
        <f t="shared" si="239"/>
        <v>18</v>
      </c>
    </row>
    <row r="3819" spans="1:14" x14ac:dyDescent="0.3">
      <c r="A3819">
        <v>1</v>
      </c>
      <c r="B3819">
        <v>5</v>
      </c>
      <c r="C3819" s="1">
        <v>40748</v>
      </c>
      <c r="D3819" s="21" t="str">
        <f t="shared" si="236"/>
        <v>24-Jul-2011</v>
      </c>
      <c r="E3819" s="2">
        <v>0.65902777777777777</v>
      </c>
      <c r="F3819" s="1">
        <v>40748</v>
      </c>
      <c r="G3819" s="2">
        <v>0.71111111111111114</v>
      </c>
      <c r="H3819">
        <v>50</v>
      </c>
      <c r="I3819">
        <v>75</v>
      </c>
      <c r="J3819" t="s">
        <v>8</v>
      </c>
      <c r="K3819" t="s">
        <v>21</v>
      </c>
      <c r="L3819" t="str">
        <f t="shared" si="237"/>
        <v>Afternoon</v>
      </c>
      <c r="M3819" t="str">
        <f t="shared" si="238"/>
        <v>15</v>
      </c>
      <c r="N3819" t="str">
        <f t="shared" si="239"/>
        <v>17</v>
      </c>
    </row>
    <row r="3820" spans="1:14" x14ac:dyDescent="0.3">
      <c r="A3820">
        <v>1</v>
      </c>
      <c r="B3820">
        <v>5</v>
      </c>
      <c r="C3820" s="1">
        <v>40748</v>
      </c>
      <c r="D3820" s="21" t="str">
        <f t="shared" si="236"/>
        <v>24-Jul-2011</v>
      </c>
      <c r="E3820" s="2">
        <v>0.66041666666666665</v>
      </c>
      <c r="F3820" s="1">
        <v>40748</v>
      </c>
      <c r="G3820" s="2">
        <v>0.76250000000000007</v>
      </c>
      <c r="H3820">
        <v>50</v>
      </c>
      <c r="I3820">
        <v>147</v>
      </c>
      <c r="J3820" t="s">
        <v>8</v>
      </c>
      <c r="K3820" t="s">
        <v>21</v>
      </c>
      <c r="L3820" t="str">
        <f t="shared" si="237"/>
        <v>Afternoon</v>
      </c>
      <c r="M3820" t="str">
        <f t="shared" si="238"/>
        <v>15</v>
      </c>
      <c r="N3820" t="str">
        <f t="shared" si="239"/>
        <v>18</v>
      </c>
    </row>
    <row r="3821" spans="1:14" x14ac:dyDescent="0.3">
      <c r="A3821">
        <v>1</v>
      </c>
      <c r="B3821">
        <v>8</v>
      </c>
      <c r="C3821" s="1">
        <v>40748</v>
      </c>
      <c r="D3821" s="21" t="str">
        <f t="shared" si="236"/>
        <v>24-Jul-2011</v>
      </c>
      <c r="E3821" s="2">
        <v>0.66249999999999998</v>
      </c>
      <c r="F3821" s="1">
        <v>40748</v>
      </c>
      <c r="G3821" s="2">
        <v>0.8125</v>
      </c>
      <c r="H3821">
        <v>70</v>
      </c>
      <c r="I3821">
        <v>216</v>
      </c>
      <c r="J3821" t="s">
        <v>8</v>
      </c>
      <c r="K3821" t="s">
        <v>21</v>
      </c>
      <c r="L3821" t="str">
        <f t="shared" si="237"/>
        <v>Afternoon</v>
      </c>
      <c r="M3821" t="str">
        <f t="shared" si="238"/>
        <v>15</v>
      </c>
      <c r="N3821" t="str">
        <f t="shared" si="239"/>
        <v>19</v>
      </c>
    </row>
    <row r="3822" spans="1:14" x14ac:dyDescent="0.3">
      <c r="A3822">
        <v>1</v>
      </c>
      <c r="B3822">
        <v>6</v>
      </c>
      <c r="C3822" s="1">
        <v>40748</v>
      </c>
      <c r="D3822" s="21" t="str">
        <f t="shared" si="236"/>
        <v>24-Jul-2011</v>
      </c>
      <c r="E3822" s="2">
        <v>0.69305555555555554</v>
      </c>
      <c r="F3822" s="1">
        <v>40748</v>
      </c>
      <c r="G3822" s="2">
        <v>0.83611111111111114</v>
      </c>
      <c r="H3822">
        <v>70</v>
      </c>
      <c r="I3822">
        <v>206</v>
      </c>
      <c r="J3822" t="s">
        <v>8</v>
      </c>
      <c r="K3822" t="s">
        <v>21</v>
      </c>
      <c r="L3822" t="str">
        <f t="shared" si="237"/>
        <v>Afternoon</v>
      </c>
      <c r="M3822" t="str">
        <f t="shared" si="238"/>
        <v>16</v>
      </c>
      <c r="N3822" t="str">
        <f t="shared" si="239"/>
        <v>20</v>
      </c>
    </row>
    <row r="3823" spans="1:14" x14ac:dyDescent="0.3">
      <c r="A3823">
        <v>1</v>
      </c>
      <c r="B3823">
        <v>5</v>
      </c>
      <c r="C3823" s="1">
        <v>40748</v>
      </c>
      <c r="D3823" s="21" t="str">
        <f t="shared" si="236"/>
        <v>24-Jul-2011</v>
      </c>
      <c r="E3823" s="2">
        <v>0.69374999999999998</v>
      </c>
      <c r="F3823" s="1">
        <v>40748</v>
      </c>
      <c r="G3823" s="2">
        <v>0.80555555555555547</v>
      </c>
      <c r="H3823">
        <v>50</v>
      </c>
      <c r="I3823">
        <v>161</v>
      </c>
      <c r="J3823" t="s">
        <v>8</v>
      </c>
      <c r="K3823" t="s">
        <v>21</v>
      </c>
      <c r="L3823" t="str">
        <f t="shared" si="237"/>
        <v>Afternoon</v>
      </c>
      <c r="M3823" t="str">
        <f t="shared" si="238"/>
        <v>16</v>
      </c>
      <c r="N3823" t="str">
        <f t="shared" si="239"/>
        <v>19</v>
      </c>
    </row>
    <row r="3824" spans="1:14" x14ac:dyDescent="0.3">
      <c r="A3824">
        <v>1</v>
      </c>
      <c r="B3824">
        <v>6</v>
      </c>
      <c r="C3824" s="1">
        <v>40748</v>
      </c>
      <c r="D3824" s="21" t="str">
        <f t="shared" si="236"/>
        <v>24-Jul-2011</v>
      </c>
      <c r="E3824" s="2">
        <v>0.69652777777777775</v>
      </c>
      <c r="F3824" s="1">
        <v>40748</v>
      </c>
      <c r="G3824" s="2">
        <v>0.75555555555555554</v>
      </c>
      <c r="H3824">
        <v>50</v>
      </c>
      <c r="I3824">
        <v>85</v>
      </c>
      <c r="J3824" t="s">
        <v>8</v>
      </c>
      <c r="K3824" t="s">
        <v>21</v>
      </c>
      <c r="L3824" t="str">
        <f t="shared" si="237"/>
        <v>Afternoon</v>
      </c>
      <c r="M3824" t="str">
        <f t="shared" si="238"/>
        <v>16</v>
      </c>
      <c r="N3824" t="str">
        <f t="shared" si="239"/>
        <v>18</v>
      </c>
    </row>
    <row r="3825" spans="1:14" x14ac:dyDescent="0.3">
      <c r="A3825">
        <v>1</v>
      </c>
      <c r="B3825">
        <v>8</v>
      </c>
      <c r="C3825" s="1">
        <v>40748</v>
      </c>
      <c r="D3825" s="21" t="str">
        <f t="shared" si="236"/>
        <v>24-Jul-2011</v>
      </c>
      <c r="E3825" s="2">
        <v>0.69791666666666663</v>
      </c>
      <c r="F3825" s="1">
        <v>40748</v>
      </c>
      <c r="G3825" s="2">
        <v>0.74930555555555556</v>
      </c>
      <c r="H3825">
        <v>50</v>
      </c>
      <c r="I3825">
        <v>74</v>
      </c>
      <c r="J3825" t="s">
        <v>8</v>
      </c>
      <c r="K3825" t="s">
        <v>21</v>
      </c>
      <c r="L3825" t="str">
        <f t="shared" si="237"/>
        <v>Afternoon</v>
      </c>
      <c r="M3825" t="str">
        <f t="shared" si="238"/>
        <v>16</v>
      </c>
      <c r="N3825" t="str">
        <f t="shared" si="239"/>
        <v>17</v>
      </c>
    </row>
    <row r="3826" spans="1:14" x14ac:dyDescent="0.3">
      <c r="A3826">
        <v>1</v>
      </c>
      <c r="B3826">
        <v>6</v>
      </c>
      <c r="C3826" s="1">
        <v>40748</v>
      </c>
      <c r="D3826" s="21" t="str">
        <f t="shared" si="236"/>
        <v>24-Jul-2011</v>
      </c>
      <c r="E3826" s="2">
        <v>0.69930555555555562</v>
      </c>
      <c r="F3826" s="1">
        <v>40748</v>
      </c>
      <c r="G3826" s="2">
        <v>0.77361111111111114</v>
      </c>
      <c r="H3826">
        <v>50</v>
      </c>
      <c r="I3826">
        <v>107</v>
      </c>
      <c r="J3826" t="s">
        <v>8</v>
      </c>
      <c r="K3826" t="s">
        <v>21</v>
      </c>
      <c r="L3826" t="str">
        <f t="shared" si="237"/>
        <v>Afternoon</v>
      </c>
      <c r="M3826" t="str">
        <f t="shared" si="238"/>
        <v>16</v>
      </c>
      <c r="N3826" t="str">
        <f t="shared" si="239"/>
        <v>18</v>
      </c>
    </row>
    <row r="3827" spans="1:14" x14ac:dyDescent="0.3">
      <c r="A3827">
        <v>1</v>
      </c>
      <c r="B3827">
        <v>8</v>
      </c>
      <c r="C3827" s="1">
        <v>40748</v>
      </c>
      <c r="D3827" s="21" t="str">
        <f t="shared" si="236"/>
        <v>24-Jul-2011</v>
      </c>
      <c r="E3827" s="2">
        <v>0.70277777777777783</v>
      </c>
      <c r="F3827" s="1">
        <v>40748</v>
      </c>
      <c r="G3827" s="2">
        <v>0.8340277777777777</v>
      </c>
      <c r="H3827">
        <v>70</v>
      </c>
      <c r="I3827">
        <v>189</v>
      </c>
      <c r="J3827" t="s">
        <v>8</v>
      </c>
      <c r="K3827" t="s">
        <v>21</v>
      </c>
      <c r="L3827" t="str">
        <f t="shared" si="237"/>
        <v>Afternoon</v>
      </c>
      <c r="M3827" t="str">
        <f t="shared" si="238"/>
        <v>16</v>
      </c>
      <c r="N3827" t="str">
        <f t="shared" si="239"/>
        <v>20</v>
      </c>
    </row>
    <row r="3828" spans="1:14" x14ac:dyDescent="0.3">
      <c r="A3828">
        <v>1</v>
      </c>
      <c r="B3828">
        <v>6</v>
      </c>
      <c r="C3828" s="1">
        <v>40748</v>
      </c>
      <c r="D3828" s="21" t="str">
        <f t="shared" si="236"/>
        <v>24-Jul-2011</v>
      </c>
      <c r="E3828" s="2">
        <v>0.75486111111111109</v>
      </c>
      <c r="F3828" s="1">
        <v>40748</v>
      </c>
      <c r="G3828" s="2">
        <v>0.79375000000000007</v>
      </c>
      <c r="H3828">
        <v>50</v>
      </c>
      <c r="I3828">
        <v>56</v>
      </c>
      <c r="J3828" t="s">
        <v>8</v>
      </c>
      <c r="K3828" t="s">
        <v>21</v>
      </c>
      <c r="L3828" t="str">
        <f t="shared" si="237"/>
        <v>Evening</v>
      </c>
      <c r="M3828" t="str">
        <f t="shared" si="238"/>
        <v>18</v>
      </c>
      <c r="N3828" t="str">
        <f t="shared" si="239"/>
        <v>19</v>
      </c>
    </row>
    <row r="3829" spans="1:14" x14ac:dyDescent="0.3">
      <c r="A3829">
        <v>1</v>
      </c>
      <c r="B3829">
        <v>5</v>
      </c>
      <c r="C3829" s="1">
        <v>40748</v>
      </c>
      <c r="D3829" s="21" t="str">
        <f t="shared" si="236"/>
        <v>24-Jul-2011</v>
      </c>
      <c r="E3829" s="2">
        <v>0.76388888888888884</v>
      </c>
      <c r="F3829" s="1">
        <v>40748</v>
      </c>
      <c r="G3829" s="2">
        <v>0.95972222222222225</v>
      </c>
      <c r="H3829">
        <v>90</v>
      </c>
      <c r="I3829">
        <v>282</v>
      </c>
      <c r="J3829" t="s">
        <v>8</v>
      </c>
      <c r="K3829" t="s">
        <v>21</v>
      </c>
      <c r="L3829" t="str">
        <f t="shared" si="237"/>
        <v>Evening</v>
      </c>
      <c r="M3829" t="str">
        <f t="shared" si="238"/>
        <v>18</v>
      </c>
      <c r="N3829" t="str">
        <f t="shared" si="239"/>
        <v>23</v>
      </c>
    </row>
    <row r="3830" spans="1:14" x14ac:dyDescent="0.3">
      <c r="A3830">
        <v>1</v>
      </c>
      <c r="B3830">
        <v>6</v>
      </c>
      <c r="C3830" s="1">
        <v>40748</v>
      </c>
      <c r="D3830" s="21" t="str">
        <f t="shared" si="236"/>
        <v>24-Jul-2011</v>
      </c>
      <c r="E3830" s="2">
        <v>0.76388888888888884</v>
      </c>
      <c r="F3830" s="1">
        <v>40748</v>
      </c>
      <c r="G3830" s="2">
        <v>0.83263888888888893</v>
      </c>
      <c r="H3830">
        <v>50</v>
      </c>
      <c r="I3830">
        <v>99</v>
      </c>
      <c r="J3830" t="s">
        <v>8</v>
      </c>
      <c r="K3830" t="s">
        <v>21</v>
      </c>
      <c r="L3830" t="str">
        <f t="shared" si="237"/>
        <v>Evening</v>
      </c>
      <c r="M3830" t="str">
        <f t="shared" si="238"/>
        <v>18</v>
      </c>
      <c r="N3830" t="str">
        <f t="shared" si="239"/>
        <v>19</v>
      </c>
    </row>
    <row r="3831" spans="1:14" x14ac:dyDescent="0.3">
      <c r="A3831">
        <v>1</v>
      </c>
      <c r="B3831">
        <v>5</v>
      </c>
      <c r="C3831" s="1">
        <v>40748</v>
      </c>
      <c r="D3831" s="21" t="str">
        <f t="shared" si="236"/>
        <v>24-Jul-2011</v>
      </c>
      <c r="E3831" s="2">
        <v>0.78055555555555556</v>
      </c>
      <c r="F3831" s="1">
        <v>40748</v>
      </c>
      <c r="G3831" s="2">
        <v>0.82916666666666661</v>
      </c>
      <c r="H3831">
        <v>50</v>
      </c>
      <c r="I3831">
        <v>70</v>
      </c>
      <c r="J3831" t="s">
        <v>8</v>
      </c>
      <c r="K3831" t="s">
        <v>21</v>
      </c>
      <c r="L3831" t="str">
        <f t="shared" si="237"/>
        <v>Evening</v>
      </c>
      <c r="M3831" t="str">
        <f t="shared" si="238"/>
        <v>18</v>
      </c>
      <c r="N3831" t="str">
        <f t="shared" si="239"/>
        <v>19</v>
      </c>
    </row>
    <row r="3832" spans="1:14" x14ac:dyDescent="0.3">
      <c r="A3832">
        <v>1</v>
      </c>
      <c r="B3832">
        <v>6</v>
      </c>
      <c r="C3832" s="1">
        <v>40748</v>
      </c>
      <c r="D3832" s="21" t="str">
        <f t="shared" si="236"/>
        <v>24-Jul-2011</v>
      </c>
      <c r="E3832" s="2">
        <v>0.8041666666666667</v>
      </c>
      <c r="F3832" s="1">
        <v>40748</v>
      </c>
      <c r="G3832" s="2">
        <v>0.90763888888888899</v>
      </c>
      <c r="H3832">
        <v>50</v>
      </c>
      <c r="I3832">
        <v>149</v>
      </c>
      <c r="J3832" t="s">
        <v>8</v>
      </c>
      <c r="K3832" t="s">
        <v>21</v>
      </c>
      <c r="L3832" t="str">
        <f t="shared" si="237"/>
        <v>Evening</v>
      </c>
      <c r="M3832" t="str">
        <f t="shared" si="238"/>
        <v>19</v>
      </c>
      <c r="N3832" t="str">
        <f t="shared" si="239"/>
        <v>21</v>
      </c>
    </row>
    <row r="3833" spans="1:14" x14ac:dyDescent="0.3">
      <c r="A3833">
        <v>1</v>
      </c>
      <c r="B3833">
        <v>6</v>
      </c>
      <c r="C3833" s="1">
        <v>40748</v>
      </c>
      <c r="D3833" s="21" t="str">
        <f t="shared" si="236"/>
        <v>24-Jul-2011</v>
      </c>
      <c r="E3833" s="2">
        <v>0.8208333333333333</v>
      </c>
      <c r="F3833" s="1">
        <v>40748</v>
      </c>
      <c r="G3833" s="2">
        <v>0.86388888888888893</v>
      </c>
      <c r="H3833">
        <v>50</v>
      </c>
      <c r="I3833">
        <v>62</v>
      </c>
      <c r="J3833" t="s">
        <v>8</v>
      </c>
      <c r="K3833" t="s">
        <v>21</v>
      </c>
      <c r="L3833" t="str">
        <f t="shared" si="237"/>
        <v>Evening</v>
      </c>
      <c r="M3833" t="str">
        <f t="shared" si="238"/>
        <v>19</v>
      </c>
      <c r="N3833" t="str">
        <f t="shared" si="239"/>
        <v>20</v>
      </c>
    </row>
    <row r="3834" spans="1:14" x14ac:dyDescent="0.3">
      <c r="A3834">
        <v>1</v>
      </c>
      <c r="B3834">
        <v>8</v>
      </c>
      <c r="C3834" s="1">
        <v>40748</v>
      </c>
      <c r="D3834" s="21" t="str">
        <f t="shared" si="236"/>
        <v>24-Jul-2011</v>
      </c>
      <c r="E3834" s="2">
        <v>0.84166666666666667</v>
      </c>
      <c r="F3834" s="1">
        <v>40748</v>
      </c>
      <c r="G3834" s="2">
        <v>0.95833333333333337</v>
      </c>
      <c r="H3834">
        <v>50</v>
      </c>
      <c r="I3834">
        <v>168</v>
      </c>
      <c r="J3834" t="s">
        <v>8</v>
      </c>
      <c r="K3834" t="s">
        <v>21</v>
      </c>
      <c r="L3834" t="str">
        <f t="shared" si="237"/>
        <v>Evening</v>
      </c>
      <c r="M3834" t="str">
        <f t="shared" si="238"/>
        <v>20</v>
      </c>
      <c r="N3834" t="str">
        <f t="shared" si="239"/>
        <v>23</v>
      </c>
    </row>
    <row r="3835" spans="1:14" x14ac:dyDescent="0.3">
      <c r="A3835">
        <v>1</v>
      </c>
      <c r="B3835">
        <v>5</v>
      </c>
      <c r="C3835" s="1">
        <v>40748</v>
      </c>
      <c r="D3835" s="21" t="str">
        <f t="shared" si="236"/>
        <v>24-Jul-2011</v>
      </c>
      <c r="E3835" s="2">
        <v>0.85</v>
      </c>
      <c r="F3835" s="1">
        <v>40748</v>
      </c>
      <c r="G3835" s="2">
        <v>0.96388888888888891</v>
      </c>
      <c r="H3835">
        <v>50</v>
      </c>
      <c r="I3835">
        <v>164</v>
      </c>
      <c r="J3835" t="s">
        <v>8</v>
      </c>
      <c r="K3835" t="s">
        <v>21</v>
      </c>
      <c r="L3835" t="str">
        <f t="shared" si="237"/>
        <v>Evening</v>
      </c>
      <c r="M3835" t="str">
        <f t="shared" si="238"/>
        <v>20</v>
      </c>
      <c r="N3835" t="str">
        <f t="shared" si="239"/>
        <v>23</v>
      </c>
    </row>
    <row r="3836" spans="1:14" x14ac:dyDescent="0.3">
      <c r="A3836">
        <v>1</v>
      </c>
      <c r="B3836">
        <v>6</v>
      </c>
      <c r="C3836" s="1">
        <v>40748</v>
      </c>
      <c r="D3836" s="21" t="str">
        <f t="shared" si="236"/>
        <v>24-Jul-2011</v>
      </c>
      <c r="E3836" s="2">
        <v>0.87361111111111101</v>
      </c>
      <c r="F3836" s="1">
        <v>40749</v>
      </c>
      <c r="G3836" s="2">
        <v>9.0972222222222218E-2</v>
      </c>
      <c r="H3836">
        <v>110</v>
      </c>
      <c r="I3836">
        <v>313</v>
      </c>
      <c r="J3836" t="s">
        <v>8</v>
      </c>
      <c r="K3836" t="s">
        <v>21</v>
      </c>
      <c r="L3836" t="str">
        <f t="shared" si="237"/>
        <v>Evening</v>
      </c>
      <c r="M3836" t="str">
        <f t="shared" si="238"/>
        <v>20</v>
      </c>
      <c r="N3836" t="str">
        <f t="shared" si="239"/>
        <v>02</v>
      </c>
    </row>
    <row r="3837" spans="1:14" x14ac:dyDescent="0.3">
      <c r="A3837">
        <v>1</v>
      </c>
      <c r="B3837">
        <v>5</v>
      </c>
      <c r="C3837" s="1">
        <v>40748</v>
      </c>
      <c r="D3837" s="21" t="str">
        <f t="shared" si="236"/>
        <v>24-Jul-2011</v>
      </c>
      <c r="E3837" s="2">
        <v>0.94305555555555554</v>
      </c>
      <c r="F3837" s="1">
        <v>40748</v>
      </c>
      <c r="G3837" s="2">
        <v>0.99375000000000002</v>
      </c>
      <c r="H3837">
        <v>50</v>
      </c>
      <c r="I3837">
        <v>73</v>
      </c>
      <c r="J3837" t="s">
        <v>8</v>
      </c>
      <c r="K3837" t="s">
        <v>21</v>
      </c>
      <c r="L3837" t="str">
        <f t="shared" si="237"/>
        <v>Night</v>
      </c>
      <c r="M3837" t="str">
        <f t="shared" si="238"/>
        <v>22</v>
      </c>
      <c r="N3837" t="str">
        <f t="shared" si="239"/>
        <v>23</v>
      </c>
    </row>
    <row r="3838" spans="1:14" x14ac:dyDescent="0.3">
      <c r="A3838">
        <v>1</v>
      </c>
      <c r="B3838">
        <v>5</v>
      </c>
      <c r="C3838" s="1">
        <v>40754</v>
      </c>
      <c r="D3838" s="21" t="str">
        <f t="shared" si="236"/>
        <v>30-Jul-2011</v>
      </c>
      <c r="E3838" s="2">
        <v>0.2951388888888889</v>
      </c>
      <c r="F3838" s="1">
        <v>40754</v>
      </c>
      <c r="G3838" s="2">
        <v>0.37222222222222223</v>
      </c>
      <c r="H3838">
        <v>50</v>
      </c>
      <c r="I3838">
        <v>111</v>
      </c>
      <c r="J3838" t="s">
        <v>8</v>
      </c>
      <c r="K3838" t="s">
        <v>18</v>
      </c>
      <c r="L3838" t="str">
        <f t="shared" si="237"/>
        <v>Night</v>
      </c>
      <c r="M3838" t="str">
        <f t="shared" si="238"/>
        <v>7</v>
      </c>
      <c r="N3838" t="str">
        <f t="shared" si="239"/>
        <v>08</v>
      </c>
    </row>
    <row r="3839" spans="1:14" x14ac:dyDescent="0.3">
      <c r="A3839">
        <v>1</v>
      </c>
      <c r="B3839">
        <v>5</v>
      </c>
      <c r="C3839" s="1">
        <v>40754</v>
      </c>
      <c r="D3839" s="21" t="str">
        <f t="shared" si="236"/>
        <v>30-Jul-2011</v>
      </c>
      <c r="E3839" s="2">
        <v>0.51250000000000007</v>
      </c>
      <c r="F3839" s="1">
        <v>40754</v>
      </c>
      <c r="G3839" s="2">
        <v>0.53125</v>
      </c>
      <c r="H3839">
        <v>50</v>
      </c>
      <c r="I3839">
        <v>27</v>
      </c>
      <c r="J3839" t="s">
        <v>8</v>
      </c>
      <c r="K3839" t="s">
        <v>18</v>
      </c>
      <c r="L3839" t="str">
        <f t="shared" si="237"/>
        <v>Morning</v>
      </c>
      <c r="M3839" t="str">
        <f t="shared" si="238"/>
        <v>12</v>
      </c>
      <c r="N3839" t="str">
        <f t="shared" si="239"/>
        <v>12</v>
      </c>
    </row>
    <row r="3840" spans="1:14" x14ac:dyDescent="0.3">
      <c r="A3840">
        <v>1</v>
      </c>
      <c r="B3840">
        <v>5</v>
      </c>
      <c r="C3840" s="1">
        <v>40754</v>
      </c>
      <c r="D3840" s="21" t="str">
        <f t="shared" si="236"/>
        <v>30-Jul-2011</v>
      </c>
      <c r="E3840" s="2">
        <v>0.52013888888888882</v>
      </c>
      <c r="F3840" s="1">
        <v>40754</v>
      </c>
      <c r="G3840" s="2">
        <v>0.63750000000000007</v>
      </c>
      <c r="H3840">
        <v>50</v>
      </c>
      <c r="I3840">
        <v>169</v>
      </c>
      <c r="J3840" t="s">
        <v>8</v>
      </c>
      <c r="K3840" t="s">
        <v>18</v>
      </c>
      <c r="L3840" t="str">
        <f t="shared" si="237"/>
        <v>Morning</v>
      </c>
      <c r="M3840" t="str">
        <f t="shared" si="238"/>
        <v>12</v>
      </c>
      <c r="N3840" t="str">
        <f t="shared" si="239"/>
        <v>15</v>
      </c>
    </row>
    <row r="3841" spans="1:14" x14ac:dyDescent="0.3">
      <c r="A3841">
        <v>1</v>
      </c>
      <c r="B3841">
        <v>8</v>
      </c>
      <c r="C3841" s="1">
        <v>40754</v>
      </c>
      <c r="D3841" s="21" t="str">
        <f t="shared" si="236"/>
        <v>30-Jul-2011</v>
      </c>
      <c r="E3841" s="2">
        <v>0.52430555555555558</v>
      </c>
      <c r="F3841" s="1">
        <v>40754</v>
      </c>
      <c r="G3841" s="2">
        <v>0.77222222222222225</v>
      </c>
      <c r="H3841">
        <v>110</v>
      </c>
      <c r="I3841">
        <v>357</v>
      </c>
      <c r="J3841" t="s">
        <v>8</v>
      </c>
      <c r="K3841" t="s">
        <v>18</v>
      </c>
      <c r="L3841" t="str">
        <f t="shared" si="237"/>
        <v>Morning</v>
      </c>
      <c r="M3841" t="str">
        <f t="shared" si="238"/>
        <v>12</v>
      </c>
      <c r="N3841" t="str">
        <f t="shared" si="239"/>
        <v>18</v>
      </c>
    </row>
    <row r="3842" spans="1:14" x14ac:dyDescent="0.3">
      <c r="A3842">
        <v>1</v>
      </c>
      <c r="B3842">
        <v>8</v>
      </c>
      <c r="C3842" s="1">
        <v>40754</v>
      </c>
      <c r="D3842" s="21" t="str">
        <f t="shared" si="236"/>
        <v>30-Jul-2011</v>
      </c>
      <c r="E3842" s="2">
        <v>0.54166666666666663</v>
      </c>
      <c r="F3842" s="1">
        <v>40754</v>
      </c>
      <c r="G3842" s="2">
        <v>0.73958333333333337</v>
      </c>
      <c r="H3842">
        <v>90</v>
      </c>
      <c r="I3842">
        <v>285</v>
      </c>
      <c r="J3842" t="s">
        <v>8</v>
      </c>
      <c r="K3842" t="s">
        <v>18</v>
      </c>
      <c r="L3842" t="str">
        <f t="shared" si="237"/>
        <v>Morning</v>
      </c>
      <c r="M3842" t="str">
        <f t="shared" si="238"/>
        <v>13</v>
      </c>
      <c r="N3842" t="str">
        <f t="shared" si="239"/>
        <v>17</v>
      </c>
    </row>
    <row r="3843" spans="1:14" x14ac:dyDescent="0.3">
      <c r="A3843">
        <v>1</v>
      </c>
      <c r="B3843">
        <v>5</v>
      </c>
      <c r="C3843" s="1">
        <v>40754</v>
      </c>
      <c r="D3843" s="21" t="str">
        <f t="shared" ref="D3843:D3906" si="240" xml:space="preserve"> TEXT(C3843, "dd-Mmm-yyyy")</f>
        <v>30-Jul-2011</v>
      </c>
      <c r="E3843" s="2">
        <v>0.55763888888888891</v>
      </c>
      <c r="F3843" s="1">
        <v>40754</v>
      </c>
      <c r="G3843" s="2">
        <v>0.83333333333333337</v>
      </c>
      <c r="H3843">
        <v>130</v>
      </c>
      <c r="I3843">
        <v>397</v>
      </c>
      <c r="J3843" t="s">
        <v>8</v>
      </c>
      <c r="K3843" t="s">
        <v>18</v>
      </c>
      <c r="L3843" t="str">
        <f t="shared" ref="L3843:L3906" si="241">IF(AND(E3843&gt;$T$6,E3843&lt;=$U$6),"Morning",IF(AND(E3843&gt;$U$6,E3843&lt;=$V$6),"Afternoon", IF(AND(E3843&gt;$V$6,E3843&lt;=$W$6),"Evening", "Night")))</f>
        <v>Morning</v>
      </c>
      <c r="M3843" t="str">
        <f t="shared" ref="M3843:M3906" si="242" xml:space="preserve"> TEXT(E3843, "H")</f>
        <v>13</v>
      </c>
      <c r="N3843" t="str">
        <f t="shared" ref="N3843:N3906" si="243" xml:space="preserve"> TEXT(G3843,"HH")</f>
        <v>20</v>
      </c>
    </row>
    <row r="3844" spans="1:14" x14ac:dyDescent="0.3">
      <c r="A3844">
        <v>1</v>
      </c>
      <c r="B3844">
        <v>6</v>
      </c>
      <c r="C3844" s="1">
        <v>40754</v>
      </c>
      <c r="D3844" s="21" t="str">
        <f t="shared" si="240"/>
        <v>30-Jul-2011</v>
      </c>
      <c r="E3844" s="2">
        <v>0.55763888888888891</v>
      </c>
      <c r="F3844" s="1">
        <v>40754</v>
      </c>
      <c r="G3844" s="2">
        <v>0.79027777777777775</v>
      </c>
      <c r="H3844">
        <v>110</v>
      </c>
      <c r="I3844">
        <v>335</v>
      </c>
      <c r="J3844" t="s">
        <v>8</v>
      </c>
      <c r="K3844" t="s">
        <v>18</v>
      </c>
      <c r="L3844" t="str">
        <f t="shared" si="241"/>
        <v>Morning</v>
      </c>
      <c r="M3844" t="str">
        <f t="shared" si="242"/>
        <v>13</v>
      </c>
      <c r="N3844" t="str">
        <f t="shared" si="243"/>
        <v>18</v>
      </c>
    </row>
    <row r="3845" spans="1:14" x14ac:dyDescent="0.3">
      <c r="A3845">
        <v>1</v>
      </c>
      <c r="B3845">
        <v>5</v>
      </c>
      <c r="C3845" s="1">
        <v>40754</v>
      </c>
      <c r="D3845" s="21" t="str">
        <f t="shared" si="240"/>
        <v>30-Jul-2011</v>
      </c>
      <c r="E3845" s="2">
        <v>0.60069444444444442</v>
      </c>
      <c r="F3845" s="1">
        <v>40754</v>
      </c>
      <c r="G3845" s="2">
        <v>0.70347222222222217</v>
      </c>
      <c r="H3845">
        <v>50</v>
      </c>
      <c r="I3845">
        <v>148</v>
      </c>
      <c r="J3845" t="s">
        <v>8</v>
      </c>
      <c r="K3845" t="s">
        <v>18</v>
      </c>
      <c r="L3845" t="str">
        <f t="shared" si="241"/>
        <v>Afternoon</v>
      </c>
      <c r="M3845" t="str">
        <f t="shared" si="242"/>
        <v>14</v>
      </c>
      <c r="N3845" t="str">
        <f t="shared" si="243"/>
        <v>16</v>
      </c>
    </row>
    <row r="3846" spans="1:14" x14ac:dyDescent="0.3">
      <c r="A3846">
        <v>1</v>
      </c>
      <c r="B3846">
        <v>5</v>
      </c>
      <c r="C3846" s="1">
        <v>40754</v>
      </c>
      <c r="D3846" s="21" t="str">
        <f t="shared" si="240"/>
        <v>30-Jul-2011</v>
      </c>
      <c r="E3846" s="2">
        <v>0.61249999999999993</v>
      </c>
      <c r="F3846" s="1">
        <v>40754</v>
      </c>
      <c r="G3846" s="2">
        <v>0.73333333333333339</v>
      </c>
      <c r="H3846">
        <v>50</v>
      </c>
      <c r="I3846">
        <v>174</v>
      </c>
      <c r="J3846" t="s">
        <v>8</v>
      </c>
      <c r="K3846" t="s">
        <v>18</v>
      </c>
      <c r="L3846" t="str">
        <f t="shared" si="241"/>
        <v>Afternoon</v>
      </c>
      <c r="M3846" t="str">
        <f t="shared" si="242"/>
        <v>14</v>
      </c>
      <c r="N3846" t="str">
        <f t="shared" si="243"/>
        <v>17</v>
      </c>
    </row>
    <row r="3847" spans="1:14" x14ac:dyDescent="0.3">
      <c r="A3847">
        <v>1</v>
      </c>
      <c r="B3847">
        <v>8</v>
      </c>
      <c r="C3847" s="1">
        <v>40754</v>
      </c>
      <c r="D3847" s="21" t="str">
        <f t="shared" si="240"/>
        <v>30-Jul-2011</v>
      </c>
      <c r="E3847" s="2">
        <v>0.64027777777777783</v>
      </c>
      <c r="F3847" s="1">
        <v>40754</v>
      </c>
      <c r="G3847" s="2">
        <v>0.80902777777777779</v>
      </c>
      <c r="H3847">
        <v>90</v>
      </c>
      <c r="I3847">
        <v>243</v>
      </c>
      <c r="J3847" t="s">
        <v>8</v>
      </c>
      <c r="K3847" t="s">
        <v>18</v>
      </c>
      <c r="L3847" t="str">
        <f t="shared" si="241"/>
        <v>Afternoon</v>
      </c>
      <c r="M3847" t="str">
        <f t="shared" si="242"/>
        <v>15</v>
      </c>
      <c r="N3847" t="str">
        <f t="shared" si="243"/>
        <v>19</v>
      </c>
    </row>
    <row r="3848" spans="1:14" x14ac:dyDescent="0.3">
      <c r="A3848">
        <v>1</v>
      </c>
      <c r="B3848">
        <v>5</v>
      </c>
      <c r="C3848" s="1">
        <v>40754</v>
      </c>
      <c r="D3848" s="21" t="str">
        <f t="shared" si="240"/>
        <v>30-Jul-2011</v>
      </c>
      <c r="E3848" s="2">
        <v>0.72430555555555554</v>
      </c>
      <c r="F3848" s="1">
        <v>40754</v>
      </c>
      <c r="G3848" s="2">
        <v>0.86249999999999993</v>
      </c>
      <c r="H3848">
        <v>70</v>
      </c>
      <c r="I3848">
        <v>199</v>
      </c>
      <c r="J3848" t="s">
        <v>8</v>
      </c>
      <c r="K3848" t="s">
        <v>18</v>
      </c>
      <c r="L3848" t="str">
        <f t="shared" si="241"/>
        <v>Afternoon</v>
      </c>
      <c r="M3848" t="str">
        <f t="shared" si="242"/>
        <v>17</v>
      </c>
      <c r="N3848" t="str">
        <f t="shared" si="243"/>
        <v>20</v>
      </c>
    </row>
    <row r="3849" spans="1:14" x14ac:dyDescent="0.3">
      <c r="A3849">
        <v>1</v>
      </c>
      <c r="B3849">
        <v>5</v>
      </c>
      <c r="C3849" s="1">
        <v>40754</v>
      </c>
      <c r="D3849" s="21" t="str">
        <f t="shared" si="240"/>
        <v>30-Jul-2011</v>
      </c>
      <c r="E3849" s="2">
        <v>0.72986111111111107</v>
      </c>
      <c r="F3849" s="1">
        <v>40754</v>
      </c>
      <c r="G3849" s="2">
        <v>0.8652777777777777</v>
      </c>
      <c r="H3849">
        <v>70</v>
      </c>
      <c r="I3849">
        <v>195</v>
      </c>
      <c r="J3849" t="s">
        <v>8</v>
      </c>
      <c r="K3849" t="s">
        <v>18</v>
      </c>
      <c r="L3849" t="str">
        <f t="shared" si="241"/>
        <v>Afternoon</v>
      </c>
      <c r="M3849" t="str">
        <f t="shared" si="242"/>
        <v>17</v>
      </c>
      <c r="N3849" t="str">
        <f t="shared" si="243"/>
        <v>20</v>
      </c>
    </row>
    <row r="3850" spans="1:14" x14ac:dyDescent="0.3">
      <c r="A3850">
        <v>1</v>
      </c>
      <c r="B3850">
        <v>5</v>
      </c>
      <c r="C3850" s="1">
        <v>40754</v>
      </c>
      <c r="D3850" s="21" t="str">
        <f t="shared" si="240"/>
        <v>30-Jul-2011</v>
      </c>
      <c r="E3850" s="2">
        <v>0.75694444444444453</v>
      </c>
      <c r="F3850" s="1">
        <v>40755</v>
      </c>
      <c r="G3850" s="2">
        <v>6.6666666666666666E-2</v>
      </c>
      <c r="H3850">
        <v>150</v>
      </c>
      <c r="I3850">
        <v>446</v>
      </c>
      <c r="J3850" t="s">
        <v>8</v>
      </c>
      <c r="K3850" t="s">
        <v>18</v>
      </c>
      <c r="L3850" t="str">
        <f t="shared" si="241"/>
        <v>Evening</v>
      </c>
      <c r="M3850" t="str">
        <f t="shared" si="242"/>
        <v>18</v>
      </c>
      <c r="N3850" t="str">
        <f t="shared" si="243"/>
        <v>01</v>
      </c>
    </row>
    <row r="3851" spans="1:14" x14ac:dyDescent="0.3">
      <c r="A3851">
        <v>1</v>
      </c>
      <c r="B3851">
        <v>6</v>
      </c>
      <c r="C3851" s="1">
        <v>40754</v>
      </c>
      <c r="D3851" s="21" t="str">
        <f t="shared" si="240"/>
        <v>30-Jul-2011</v>
      </c>
      <c r="E3851" s="2">
        <v>0.8222222222222223</v>
      </c>
      <c r="F3851" s="1">
        <v>40754</v>
      </c>
      <c r="G3851" s="2">
        <v>0.95277777777777783</v>
      </c>
      <c r="H3851">
        <v>70</v>
      </c>
      <c r="I3851">
        <v>188</v>
      </c>
      <c r="J3851" t="s">
        <v>8</v>
      </c>
      <c r="K3851" t="s">
        <v>18</v>
      </c>
      <c r="L3851" t="str">
        <f t="shared" si="241"/>
        <v>Evening</v>
      </c>
      <c r="M3851" t="str">
        <f t="shared" si="242"/>
        <v>19</v>
      </c>
      <c r="N3851" t="str">
        <f t="shared" si="243"/>
        <v>22</v>
      </c>
    </row>
    <row r="3852" spans="1:14" x14ac:dyDescent="0.3">
      <c r="A3852">
        <v>1</v>
      </c>
      <c r="B3852">
        <v>6</v>
      </c>
      <c r="C3852" s="1">
        <v>40754</v>
      </c>
      <c r="D3852" s="21" t="str">
        <f t="shared" si="240"/>
        <v>30-Jul-2011</v>
      </c>
      <c r="E3852" s="2">
        <v>0.91388888888888886</v>
      </c>
      <c r="F3852" s="1">
        <v>40755</v>
      </c>
      <c r="G3852" s="2">
        <v>6.2499999999999995E-3</v>
      </c>
      <c r="H3852">
        <v>50</v>
      </c>
      <c r="I3852">
        <v>133</v>
      </c>
      <c r="J3852" t="s">
        <v>8</v>
      </c>
      <c r="K3852" t="s">
        <v>18</v>
      </c>
      <c r="L3852" t="str">
        <f t="shared" si="241"/>
        <v>Evening</v>
      </c>
      <c r="M3852" t="str">
        <f t="shared" si="242"/>
        <v>21</v>
      </c>
      <c r="N3852" t="str">
        <f t="shared" si="243"/>
        <v>00</v>
      </c>
    </row>
    <row r="3853" spans="1:14" x14ac:dyDescent="0.3">
      <c r="A3853">
        <v>1</v>
      </c>
      <c r="B3853">
        <v>6</v>
      </c>
      <c r="C3853" s="1">
        <v>40754</v>
      </c>
      <c r="D3853" s="21" t="str">
        <f t="shared" si="240"/>
        <v>30-Jul-2011</v>
      </c>
      <c r="E3853" s="2">
        <v>0.93888888888888899</v>
      </c>
      <c r="F3853" s="1">
        <v>40755</v>
      </c>
      <c r="G3853" s="2">
        <v>3.5416666666666666E-2</v>
      </c>
      <c r="H3853">
        <v>50</v>
      </c>
      <c r="I3853">
        <v>139</v>
      </c>
      <c r="J3853" t="s">
        <v>8</v>
      </c>
      <c r="K3853" t="s">
        <v>18</v>
      </c>
      <c r="L3853" t="str">
        <f t="shared" si="241"/>
        <v>Night</v>
      </c>
      <c r="M3853" t="str">
        <f t="shared" si="242"/>
        <v>22</v>
      </c>
      <c r="N3853" t="str">
        <f t="shared" si="243"/>
        <v>00</v>
      </c>
    </row>
    <row r="3854" spans="1:14" x14ac:dyDescent="0.3">
      <c r="A3854">
        <v>1</v>
      </c>
      <c r="B3854">
        <v>8</v>
      </c>
      <c r="C3854" s="1">
        <v>40755</v>
      </c>
      <c r="D3854" s="21" t="str">
        <f t="shared" si="240"/>
        <v>31-Jul-2011</v>
      </c>
      <c r="E3854" s="2">
        <v>0.49861111111111112</v>
      </c>
      <c r="F3854" s="1">
        <v>40755</v>
      </c>
      <c r="G3854" s="2">
        <v>0.59236111111111112</v>
      </c>
      <c r="H3854">
        <v>50</v>
      </c>
      <c r="I3854">
        <v>135</v>
      </c>
      <c r="J3854" t="s">
        <v>8</v>
      </c>
      <c r="K3854" t="s">
        <v>21</v>
      </c>
      <c r="L3854" t="str">
        <f t="shared" si="241"/>
        <v>Morning</v>
      </c>
      <c r="M3854" t="str">
        <f t="shared" si="242"/>
        <v>11</v>
      </c>
      <c r="N3854" t="str">
        <f t="shared" si="243"/>
        <v>14</v>
      </c>
    </row>
    <row r="3855" spans="1:14" x14ac:dyDescent="0.3">
      <c r="A3855">
        <v>1</v>
      </c>
      <c r="B3855">
        <v>6</v>
      </c>
      <c r="C3855" s="1">
        <v>40755</v>
      </c>
      <c r="D3855" s="21" t="str">
        <f t="shared" si="240"/>
        <v>31-Jul-2011</v>
      </c>
      <c r="E3855" s="2">
        <v>0.5131944444444444</v>
      </c>
      <c r="F3855" s="1">
        <v>40755</v>
      </c>
      <c r="G3855" s="2">
        <v>0.64861111111111114</v>
      </c>
      <c r="H3855">
        <v>70</v>
      </c>
      <c r="I3855">
        <v>195</v>
      </c>
      <c r="J3855" t="s">
        <v>8</v>
      </c>
      <c r="K3855" t="s">
        <v>21</v>
      </c>
      <c r="L3855" t="str">
        <f t="shared" si="241"/>
        <v>Morning</v>
      </c>
      <c r="M3855" t="str">
        <f t="shared" si="242"/>
        <v>12</v>
      </c>
      <c r="N3855" t="str">
        <f t="shared" si="243"/>
        <v>15</v>
      </c>
    </row>
    <row r="3856" spans="1:14" x14ac:dyDescent="0.3">
      <c r="A3856">
        <v>1</v>
      </c>
      <c r="B3856">
        <v>8</v>
      </c>
      <c r="C3856" s="1">
        <v>40755</v>
      </c>
      <c r="D3856" s="21" t="str">
        <f t="shared" si="240"/>
        <v>31-Jul-2011</v>
      </c>
      <c r="E3856" s="2">
        <v>0.52500000000000002</v>
      </c>
      <c r="F3856" s="1">
        <v>40755</v>
      </c>
      <c r="G3856" s="2">
        <v>0.65833333333333333</v>
      </c>
      <c r="H3856">
        <v>70</v>
      </c>
      <c r="I3856">
        <v>192</v>
      </c>
      <c r="J3856" t="s">
        <v>8</v>
      </c>
      <c r="K3856" t="s">
        <v>21</v>
      </c>
      <c r="L3856" t="str">
        <f t="shared" si="241"/>
        <v>Morning</v>
      </c>
      <c r="M3856" t="str">
        <f t="shared" si="242"/>
        <v>12</v>
      </c>
      <c r="N3856" t="str">
        <f t="shared" si="243"/>
        <v>15</v>
      </c>
    </row>
    <row r="3857" spans="1:14" x14ac:dyDescent="0.3">
      <c r="A3857">
        <v>1</v>
      </c>
      <c r="B3857">
        <v>5</v>
      </c>
      <c r="C3857" s="1">
        <v>40755</v>
      </c>
      <c r="D3857" s="21" t="str">
        <f t="shared" si="240"/>
        <v>31-Jul-2011</v>
      </c>
      <c r="E3857" s="2">
        <v>0.53333333333333333</v>
      </c>
      <c r="F3857" s="1">
        <v>40755</v>
      </c>
      <c r="G3857" s="2">
        <v>0.61249999999999993</v>
      </c>
      <c r="H3857">
        <v>50</v>
      </c>
      <c r="I3857">
        <v>114</v>
      </c>
      <c r="J3857" t="s">
        <v>8</v>
      </c>
      <c r="K3857" t="s">
        <v>21</v>
      </c>
      <c r="L3857" t="str">
        <f t="shared" si="241"/>
        <v>Morning</v>
      </c>
      <c r="M3857" t="str">
        <f t="shared" si="242"/>
        <v>12</v>
      </c>
      <c r="N3857" t="str">
        <f t="shared" si="243"/>
        <v>14</v>
      </c>
    </row>
    <row r="3858" spans="1:14" x14ac:dyDescent="0.3">
      <c r="A3858">
        <v>1</v>
      </c>
      <c r="B3858">
        <v>6</v>
      </c>
      <c r="C3858" s="1">
        <v>40755</v>
      </c>
      <c r="D3858" s="21" t="str">
        <f t="shared" si="240"/>
        <v>31-Jul-2011</v>
      </c>
      <c r="E3858" s="2">
        <v>0.54513888888888895</v>
      </c>
      <c r="F3858" s="1">
        <v>40755</v>
      </c>
      <c r="G3858" s="2">
        <v>0.65138888888888891</v>
      </c>
      <c r="H3858">
        <v>50</v>
      </c>
      <c r="I3858">
        <v>153</v>
      </c>
      <c r="J3858" t="s">
        <v>8</v>
      </c>
      <c r="K3858" t="s">
        <v>21</v>
      </c>
      <c r="L3858" t="str">
        <f t="shared" si="241"/>
        <v>Morning</v>
      </c>
      <c r="M3858" t="str">
        <f t="shared" si="242"/>
        <v>13</v>
      </c>
      <c r="N3858" t="str">
        <f t="shared" si="243"/>
        <v>15</v>
      </c>
    </row>
    <row r="3859" spans="1:14" x14ac:dyDescent="0.3">
      <c r="A3859">
        <v>1</v>
      </c>
      <c r="B3859">
        <v>5</v>
      </c>
      <c r="C3859" s="1">
        <v>40755</v>
      </c>
      <c r="D3859" s="21" t="str">
        <f t="shared" si="240"/>
        <v>31-Jul-2011</v>
      </c>
      <c r="E3859" s="2">
        <v>0.60277777777777775</v>
      </c>
      <c r="F3859" s="1">
        <v>40755</v>
      </c>
      <c r="G3859" s="2">
        <v>0.66319444444444442</v>
      </c>
      <c r="H3859">
        <v>50</v>
      </c>
      <c r="I3859">
        <v>87</v>
      </c>
      <c r="J3859" t="s">
        <v>8</v>
      </c>
      <c r="K3859" t="s">
        <v>21</v>
      </c>
      <c r="L3859" t="str">
        <f t="shared" si="241"/>
        <v>Afternoon</v>
      </c>
      <c r="M3859" t="str">
        <f t="shared" si="242"/>
        <v>14</v>
      </c>
      <c r="N3859" t="str">
        <f t="shared" si="243"/>
        <v>15</v>
      </c>
    </row>
    <row r="3860" spans="1:14" x14ac:dyDescent="0.3">
      <c r="A3860">
        <v>1</v>
      </c>
      <c r="B3860">
        <v>6</v>
      </c>
      <c r="C3860" s="1">
        <v>40755</v>
      </c>
      <c r="D3860" s="21" t="str">
        <f t="shared" si="240"/>
        <v>31-Jul-2011</v>
      </c>
      <c r="E3860" s="2">
        <v>0.62013888888888891</v>
      </c>
      <c r="F3860" s="1">
        <v>40755</v>
      </c>
      <c r="G3860" s="2">
        <v>0.71666666666666667</v>
      </c>
      <c r="H3860">
        <v>50</v>
      </c>
      <c r="I3860">
        <v>139</v>
      </c>
      <c r="J3860" t="s">
        <v>8</v>
      </c>
      <c r="K3860" t="s">
        <v>21</v>
      </c>
      <c r="L3860" t="str">
        <f t="shared" si="241"/>
        <v>Afternoon</v>
      </c>
      <c r="M3860" t="str">
        <f t="shared" si="242"/>
        <v>14</v>
      </c>
      <c r="N3860" t="str">
        <f t="shared" si="243"/>
        <v>17</v>
      </c>
    </row>
    <row r="3861" spans="1:14" x14ac:dyDescent="0.3">
      <c r="A3861">
        <v>1</v>
      </c>
      <c r="B3861">
        <v>5</v>
      </c>
      <c r="C3861" s="1">
        <v>40755</v>
      </c>
      <c r="D3861" s="21" t="str">
        <f t="shared" si="240"/>
        <v>31-Jul-2011</v>
      </c>
      <c r="E3861" s="2">
        <v>0.70138888888888884</v>
      </c>
      <c r="F3861" s="1">
        <v>40755</v>
      </c>
      <c r="G3861" s="2">
        <v>0.84791666666666676</v>
      </c>
      <c r="H3861">
        <v>70</v>
      </c>
      <c r="I3861">
        <v>211</v>
      </c>
      <c r="J3861" t="s">
        <v>8</v>
      </c>
      <c r="K3861" t="s">
        <v>21</v>
      </c>
      <c r="L3861" t="str">
        <f t="shared" si="241"/>
        <v>Afternoon</v>
      </c>
      <c r="M3861" t="str">
        <f t="shared" si="242"/>
        <v>16</v>
      </c>
      <c r="N3861" t="str">
        <f t="shared" si="243"/>
        <v>20</v>
      </c>
    </row>
    <row r="3862" spans="1:14" x14ac:dyDescent="0.3">
      <c r="A3862">
        <v>1</v>
      </c>
      <c r="B3862">
        <v>8</v>
      </c>
      <c r="C3862" s="1">
        <v>40755</v>
      </c>
      <c r="D3862" s="21" t="str">
        <f t="shared" si="240"/>
        <v>31-Jul-2011</v>
      </c>
      <c r="E3862" s="2">
        <v>0.72916666666666663</v>
      </c>
      <c r="F3862" s="1">
        <v>40755</v>
      </c>
      <c r="G3862" s="2">
        <v>0.92222222222222217</v>
      </c>
      <c r="H3862">
        <v>90</v>
      </c>
      <c r="I3862">
        <v>278</v>
      </c>
      <c r="J3862" t="s">
        <v>8</v>
      </c>
      <c r="K3862" t="s">
        <v>21</v>
      </c>
      <c r="L3862" t="str">
        <f t="shared" si="241"/>
        <v>Afternoon</v>
      </c>
      <c r="M3862" t="str">
        <f t="shared" si="242"/>
        <v>17</v>
      </c>
      <c r="N3862" t="str">
        <f t="shared" si="243"/>
        <v>22</v>
      </c>
    </row>
    <row r="3863" spans="1:14" x14ac:dyDescent="0.3">
      <c r="A3863">
        <v>1</v>
      </c>
      <c r="B3863">
        <v>5</v>
      </c>
      <c r="C3863" s="1">
        <v>40755</v>
      </c>
      <c r="D3863" s="21" t="str">
        <f t="shared" si="240"/>
        <v>31-Jul-2011</v>
      </c>
      <c r="E3863" s="2">
        <v>0.73402777777777783</v>
      </c>
      <c r="F3863" s="1">
        <v>40755</v>
      </c>
      <c r="G3863" s="2">
        <v>0.82638888888888884</v>
      </c>
      <c r="H3863">
        <v>50</v>
      </c>
      <c r="I3863">
        <v>133</v>
      </c>
      <c r="J3863" t="s">
        <v>8</v>
      </c>
      <c r="K3863" t="s">
        <v>21</v>
      </c>
      <c r="L3863" t="str">
        <f t="shared" si="241"/>
        <v>Afternoon</v>
      </c>
      <c r="M3863" t="str">
        <f t="shared" si="242"/>
        <v>17</v>
      </c>
      <c r="N3863" t="str">
        <f t="shared" si="243"/>
        <v>19</v>
      </c>
    </row>
    <row r="3864" spans="1:14" x14ac:dyDescent="0.3">
      <c r="A3864">
        <v>1</v>
      </c>
      <c r="B3864">
        <v>5</v>
      </c>
      <c r="C3864" s="1">
        <v>40755</v>
      </c>
      <c r="D3864" s="21" t="str">
        <f t="shared" si="240"/>
        <v>31-Jul-2011</v>
      </c>
      <c r="E3864" s="2">
        <v>0.74861111111111101</v>
      </c>
      <c r="F3864" s="1">
        <v>40755</v>
      </c>
      <c r="G3864" s="2">
        <v>0.82638888888888884</v>
      </c>
      <c r="H3864">
        <v>50</v>
      </c>
      <c r="I3864">
        <v>112</v>
      </c>
      <c r="J3864" t="s">
        <v>8</v>
      </c>
      <c r="K3864" t="s">
        <v>21</v>
      </c>
      <c r="L3864" t="str">
        <f t="shared" si="241"/>
        <v>Afternoon</v>
      </c>
      <c r="M3864" t="str">
        <f t="shared" si="242"/>
        <v>17</v>
      </c>
      <c r="N3864" t="str">
        <f t="shared" si="243"/>
        <v>19</v>
      </c>
    </row>
    <row r="3865" spans="1:14" x14ac:dyDescent="0.3">
      <c r="A3865">
        <v>1</v>
      </c>
      <c r="B3865">
        <v>8</v>
      </c>
      <c r="C3865" s="1">
        <v>40755</v>
      </c>
      <c r="D3865" s="21" t="str">
        <f t="shared" si="240"/>
        <v>31-Jul-2011</v>
      </c>
      <c r="E3865" s="2">
        <v>0.75416666666666676</v>
      </c>
      <c r="F3865" s="1">
        <v>40755</v>
      </c>
      <c r="G3865" s="2">
        <v>0.9375</v>
      </c>
      <c r="H3865">
        <v>90</v>
      </c>
      <c r="I3865">
        <v>264</v>
      </c>
      <c r="J3865" t="s">
        <v>8</v>
      </c>
      <c r="K3865" t="s">
        <v>21</v>
      </c>
      <c r="L3865" t="str">
        <f t="shared" si="241"/>
        <v>Evening</v>
      </c>
      <c r="M3865" t="str">
        <f t="shared" si="242"/>
        <v>18</v>
      </c>
      <c r="N3865" t="str">
        <f t="shared" si="243"/>
        <v>22</v>
      </c>
    </row>
    <row r="3866" spans="1:14" x14ac:dyDescent="0.3">
      <c r="A3866">
        <v>1</v>
      </c>
      <c r="B3866">
        <v>5</v>
      </c>
      <c r="C3866" s="1">
        <v>40755</v>
      </c>
      <c r="D3866" s="21" t="str">
        <f t="shared" si="240"/>
        <v>31-Jul-2011</v>
      </c>
      <c r="E3866" s="2">
        <v>0.79513888888888884</v>
      </c>
      <c r="F3866" s="1">
        <v>40756</v>
      </c>
      <c r="G3866" s="2">
        <v>1.0416666666666666E-2</v>
      </c>
      <c r="H3866">
        <v>110</v>
      </c>
      <c r="I3866">
        <v>310</v>
      </c>
      <c r="J3866" t="s">
        <v>8</v>
      </c>
      <c r="K3866" t="s">
        <v>21</v>
      </c>
      <c r="L3866" t="str">
        <f t="shared" si="241"/>
        <v>Evening</v>
      </c>
      <c r="M3866" t="str">
        <f t="shared" si="242"/>
        <v>19</v>
      </c>
      <c r="N3866" t="str">
        <f t="shared" si="243"/>
        <v>00</v>
      </c>
    </row>
    <row r="3867" spans="1:14" x14ac:dyDescent="0.3">
      <c r="A3867">
        <v>1</v>
      </c>
      <c r="B3867">
        <v>5</v>
      </c>
      <c r="C3867" s="1">
        <v>40755</v>
      </c>
      <c r="D3867" s="21" t="str">
        <f t="shared" si="240"/>
        <v>31-Jul-2011</v>
      </c>
      <c r="E3867" s="2">
        <v>0.79652777777777783</v>
      </c>
      <c r="F3867" s="1">
        <v>40755</v>
      </c>
      <c r="G3867" s="2">
        <v>0.96597222222222223</v>
      </c>
      <c r="H3867">
        <v>90</v>
      </c>
      <c r="I3867">
        <v>244</v>
      </c>
      <c r="J3867" t="s">
        <v>8</v>
      </c>
      <c r="K3867" t="s">
        <v>21</v>
      </c>
      <c r="L3867" t="str">
        <f t="shared" si="241"/>
        <v>Evening</v>
      </c>
      <c r="M3867" t="str">
        <f t="shared" si="242"/>
        <v>19</v>
      </c>
      <c r="N3867" t="str">
        <f t="shared" si="243"/>
        <v>23</v>
      </c>
    </row>
    <row r="3868" spans="1:14" x14ac:dyDescent="0.3">
      <c r="A3868">
        <v>1</v>
      </c>
      <c r="B3868">
        <v>8</v>
      </c>
      <c r="C3868" s="1">
        <v>40755</v>
      </c>
      <c r="D3868" s="21" t="str">
        <f t="shared" si="240"/>
        <v>31-Jul-2011</v>
      </c>
      <c r="E3868" s="2">
        <v>0.80972222222222223</v>
      </c>
      <c r="F3868" s="1">
        <v>40755</v>
      </c>
      <c r="G3868" s="2">
        <v>0.92013888888888884</v>
      </c>
      <c r="H3868">
        <v>50</v>
      </c>
      <c r="I3868">
        <v>159</v>
      </c>
      <c r="J3868" t="s">
        <v>8</v>
      </c>
      <c r="K3868" t="s">
        <v>21</v>
      </c>
      <c r="L3868" t="str">
        <f t="shared" si="241"/>
        <v>Evening</v>
      </c>
      <c r="M3868" t="str">
        <f t="shared" si="242"/>
        <v>19</v>
      </c>
      <c r="N3868" t="str">
        <f t="shared" si="243"/>
        <v>22</v>
      </c>
    </row>
    <row r="3869" spans="1:14" x14ac:dyDescent="0.3">
      <c r="A3869">
        <v>1</v>
      </c>
      <c r="B3869">
        <v>8</v>
      </c>
      <c r="C3869" s="1">
        <v>40755</v>
      </c>
      <c r="D3869" s="21" t="str">
        <f t="shared" si="240"/>
        <v>31-Jul-2011</v>
      </c>
      <c r="E3869" s="2">
        <v>0.85486111111111107</v>
      </c>
      <c r="F3869" s="1">
        <v>40755</v>
      </c>
      <c r="G3869" s="2">
        <v>0.95694444444444438</v>
      </c>
      <c r="H3869">
        <v>50</v>
      </c>
      <c r="I3869">
        <v>147</v>
      </c>
      <c r="J3869" t="s">
        <v>8</v>
      </c>
      <c r="K3869" t="s">
        <v>21</v>
      </c>
      <c r="L3869" t="str">
        <f t="shared" si="241"/>
        <v>Evening</v>
      </c>
      <c r="M3869" t="str">
        <f t="shared" si="242"/>
        <v>20</v>
      </c>
      <c r="N3869" t="str">
        <f t="shared" si="243"/>
        <v>22</v>
      </c>
    </row>
    <row r="3870" spans="1:14" x14ac:dyDescent="0.3">
      <c r="A3870">
        <v>1</v>
      </c>
      <c r="B3870">
        <v>5</v>
      </c>
      <c r="C3870" s="1">
        <v>40755</v>
      </c>
      <c r="D3870" s="21" t="str">
        <f t="shared" si="240"/>
        <v>31-Jul-2011</v>
      </c>
      <c r="E3870" s="2">
        <v>0.85763888888888884</v>
      </c>
      <c r="F3870" s="1">
        <v>40756</v>
      </c>
      <c r="G3870" s="2">
        <v>3.472222222222222E-3</v>
      </c>
      <c r="H3870">
        <v>70</v>
      </c>
      <c r="I3870">
        <v>210</v>
      </c>
      <c r="J3870" t="s">
        <v>8</v>
      </c>
      <c r="K3870" t="s">
        <v>21</v>
      </c>
      <c r="L3870" t="str">
        <f t="shared" si="241"/>
        <v>Evening</v>
      </c>
      <c r="M3870" t="str">
        <f t="shared" si="242"/>
        <v>20</v>
      </c>
      <c r="N3870" t="str">
        <f t="shared" si="243"/>
        <v>00</v>
      </c>
    </row>
    <row r="3871" spans="1:14" x14ac:dyDescent="0.3">
      <c r="A3871">
        <v>1</v>
      </c>
      <c r="B3871">
        <v>8</v>
      </c>
      <c r="C3871" s="1">
        <v>40755</v>
      </c>
      <c r="D3871" s="21" t="str">
        <f t="shared" si="240"/>
        <v>31-Jul-2011</v>
      </c>
      <c r="E3871" s="2">
        <v>0.91805555555555562</v>
      </c>
      <c r="F3871" s="1">
        <v>40755</v>
      </c>
      <c r="G3871" s="2">
        <v>0.9243055555555556</v>
      </c>
      <c r="H3871">
        <v>0</v>
      </c>
      <c r="I3871">
        <v>9</v>
      </c>
      <c r="J3871" t="s">
        <v>19</v>
      </c>
      <c r="K3871" t="s">
        <v>21</v>
      </c>
      <c r="L3871" t="str">
        <f t="shared" si="241"/>
        <v>Night</v>
      </c>
      <c r="M3871" t="str">
        <f t="shared" si="242"/>
        <v>22</v>
      </c>
      <c r="N3871" t="str">
        <f t="shared" si="243"/>
        <v>22</v>
      </c>
    </row>
    <row r="3872" spans="1:14" x14ac:dyDescent="0.3">
      <c r="A3872">
        <v>1</v>
      </c>
      <c r="B3872">
        <v>6</v>
      </c>
      <c r="C3872" s="1">
        <v>40755</v>
      </c>
      <c r="D3872" s="21" t="str">
        <f t="shared" si="240"/>
        <v>31-Jul-2011</v>
      </c>
      <c r="E3872" s="2">
        <v>0.92708333333333337</v>
      </c>
      <c r="F3872" s="1">
        <v>40755</v>
      </c>
      <c r="G3872" s="2">
        <v>0.96736111111111101</v>
      </c>
      <c r="H3872">
        <v>50</v>
      </c>
      <c r="I3872">
        <v>58</v>
      </c>
      <c r="J3872" t="s">
        <v>8</v>
      </c>
      <c r="K3872" t="s">
        <v>21</v>
      </c>
      <c r="L3872" t="str">
        <f t="shared" si="241"/>
        <v>Night</v>
      </c>
      <c r="M3872" t="str">
        <f t="shared" si="242"/>
        <v>22</v>
      </c>
      <c r="N3872" t="str">
        <f t="shared" si="243"/>
        <v>23</v>
      </c>
    </row>
    <row r="3873" spans="1:14" x14ac:dyDescent="0.3">
      <c r="A3873">
        <v>1</v>
      </c>
      <c r="B3873">
        <v>6</v>
      </c>
      <c r="C3873" s="1">
        <v>40755</v>
      </c>
      <c r="D3873" s="21" t="str">
        <f t="shared" si="240"/>
        <v>31-Jul-2011</v>
      </c>
      <c r="E3873" s="2">
        <v>0.94791666666666663</v>
      </c>
      <c r="F3873" s="1">
        <v>40756</v>
      </c>
      <c r="G3873" s="2">
        <v>7.2222222222222229E-2</v>
      </c>
      <c r="H3873">
        <v>50</v>
      </c>
      <c r="I3873">
        <v>179</v>
      </c>
      <c r="J3873" t="s">
        <v>8</v>
      </c>
      <c r="K3873" t="s">
        <v>21</v>
      </c>
      <c r="L3873" t="str">
        <f t="shared" si="241"/>
        <v>Night</v>
      </c>
      <c r="M3873" t="str">
        <f t="shared" si="242"/>
        <v>22</v>
      </c>
      <c r="N3873" t="str">
        <f t="shared" si="243"/>
        <v>01</v>
      </c>
    </row>
    <row r="3874" spans="1:14" x14ac:dyDescent="0.3">
      <c r="A3874">
        <v>1</v>
      </c>
      <c r="B3874">
        <v>8</v>
      </c>
      <c r="C3874" s="1">
        <v>40761</v>
      </c>
      <c r="D3874" s="21" t="str">
        <f t="shared" si="240"/>
        <v>06-Aug-2011</v>
      </c>
      <c r="E3874" s="2">
        <v>0.44375000000000003</v>
      </c>
      <c r="F3874" s="1">
        <v>40761</v>
      </c>
      <c r="G3874" s="2">
        <v>0.57291666666666663</v>
      </c>
      <c r="H3874">
        <v>70</v>
      </c>
      <c r="I3874">
        <v>186</v>
      </c>
      <c r="J3874" t="s">
        <v>8</v>
      </c>
      <c r="K3874" t="s">
        <v>18</v>
      </c>
      <c r="L3874" t="str">
        <f t="shared" si="241"/>
        <v>Morning</v>
      </c>
      <c r="M3874" t="str">
        <f t="shared" si="242"/>
        <v>10</v>
      </c>
      <c r="N3874" t="str">
        <f t="shared" si="243"/>
        <v>13</v>
      </c>
    </row>
    <row r="3875" spans="1:14" x14ac:dyDescent="0.3">
      <c r="A3875">
        <v>1</v>
      </c>
      <c r="B3875">
        <v>5</v>
      </c>
      <c r="C3875" s="1">
        <v>40761</v>
      </c>
      <c r="D3875" s="21" t="str">
        <f t="shared" si="240"/>
        <v>06-Aug-2011</v>
      </c>
      <c r="E3875" s="2">
        <v>0.4548611111111111</v>
      </c>
      <c r="F3875" s="1">
        <v>40761</v>
      </c>
      <c r="G3875" s="2">
        <v>0.6645833333333333</v>
      </c>
      <c r="H3875">
        <v>110</v>
      </c>
      <c r="I3875">
        <v>302</v>
      </c>
      <c r="J3875" t="s">
        <v>8</v>
      </c>
      <c r="K3875" t="s">
        <v>18</v>
      </c>
      <c r="L3875" t="str">
        <f t="shared" si="241"/>
        <v>Morning</v>
      </c>
      <c r="M3875" t="str">
        <f t="shared" si="242"/>
        <v>10</v>
      </c>
      <c r="N3875" t="str">
        <f t="shared" si="243"/>
        <v>15</v>
      </c>
    </row>
    <row r="3876" spans="1:14" x14ac:dyDescent="0.3">
      <c r="A3876">
        <v>1</v>
      </c>
      <c r="B3876">
        <v>5</v>
      </c>
      <c r="C3876" s="1">
        <v>40761</v>
      </c>
      <c r="D3876" s="21" t="str">
        <f t="shared" si="240"/>
        <v>06-Aug-2011</v>
      </c>
      <c r="E3876" s="2">
        <v>0.52569444444444446</v>
      </c>
      <c r="F3876" s="1">
        <v>40761</v>
      </c>
      <c r="G3876" s="2">
        <v>0.64166666666666672</v>
      </c>
      <c r="H3876">
        <v>50</v>
      </c>
      <c r="I3876">
        <v>167</v>
      </c>
      <c r="J3876" t="s">
        <v>8</v>
      </c>
      <c r="K3876" t="s">
        <v>18</v>
      </c>
      <c r="L3876" t="str">
        <f t="shared" si="241"/>
        <v>Morning</v>
      </c>
      <c r="M3876" t="str">
        <f t="shared" si="242"/>
        <v>12</v>
      </c>
      <c r="N3876" t="str">
        <f t="shared" si="243"/>
        <v>15</v>
      </c>
    </row>
    <row r="3877" spans="1:14" x14ac:dyDescent="0.3">
      <c r="A3877">
        <v>1</v>
      </c>
      <c r="B3877">
        <v>8</v>
      </c>
      <c r="C3877" s="1">
        <v>40761</v>
      </c>
      <c r="D3877" s="21" t="str">
        <f t="shared" si="240"/>
        <v>06-Aug-2011</v>
      </c>
      <c r="E3877" s="2">
        <v>0.53680555555555554</v>
      </c>
      <c r="F3877" s="1">
        <v>40761</v>
      </c>
      <c r="G3877" s="2">
        <v>0.59375</v>
      </c>
      <c r="H3877">
        <v>50</v>
      </c>
      <c r="I3877">
        <v>82</v>
      </c>
      <c r="J3877" t="s">
        <v>8</v>
      </c>
      <c r="K3877" t="s">
        <v>18</v>
      </c>
      <c r="L3877" t="str">
        <f t="shared" si="241"/>
        <v>Morning</v>
      </c>
      <c r="M3877" t="str">
        <f t="shared" si="242"/>
        <v>12</v>
      </c>
      <c r="N3877" t="str">
        <f t="shared" si="243"/>
        <v>14</v>
      </c>
    </row>
    <row r="3878" spans="1:14" x14ac:dyDescent="0.3">
      <c r="A3878">
        <v>1</v>
      </c>
      <c r="B3878">
        <v>5</v>
      </c>
      <c r="C3878" s="1">
        <v>40761</v>
      </c>
      <c r="D3878" s="21" t="str">
        <f t="shared" si="240"/>
        <v>06-Aug-2011</v>
      </c>
      <c r="E3878" s="2">
        <v>0.55069444444444449</v>
      </c>
      <c r="F3878" s="1">
        <v>40761</v>
      </c>
      <c r="G3878" s="2">
        <v>0.71597222222222223</v>
      </c>
      <c r="H3878">
        <v>70</v>
      </c>
      <c r="I3878">
        <v>238</v>
      </c>
      <c r="J3878" t="s">
        <v>8</v>
      </c>
      <c r="K3878" t="s">
        <v>18</v>
      </c>
      <c r="L3878" t="str">
        <f t="shared" si="241"/>
        <v>Morning</v>
      </c>
      <c r="M3878" t="str">
        <f t="shared" si="242"/>
        <v>13</v>
      </c>
      <c r="N3878" t="str">
        <f t="shared" si="243"/>
        <v>17</v>
      </c>
    </row>
    <row r="3879" spans="1:14" x14ac:dyDescent="0.3">
      <c r="A3879">
        <v>1</v>
      </c>
      <c r="B3879">
        <v>5</v>
      </c>
      <c r="C3879" s="1">
        <v>40761</v>
      </c>
      <c r="D3879" s="21" t="str">
        <f t="shared" si="240"/>
        <v>06-Aug-2011</v>
      </c>
      <c r="E3879" s="2">
        <v>0.55625000000000002</v>
      </c>
      <c r="F3879" s="1">
        <v>40761</v>
      </c>
      <c r="G3879" s="2">
        <v>0.79583333333333339</v>
      </c>
      <c r="H3879">
        <v>110</v>
      </c>
      <c r="I3879">
        <v>345</v>
      </c>
      <c r="J3879" t="s">
        <v>8</v>
      </c>
      <c r="K3879" t="s">
        <v>18</v>
      </c>
      <c r="L3879" t="str">
        <f t="shared" si="241"/>
        <v>Morning</v>
      </c>
      <c r="M3879" t="str">
        <f t="shared" si="242"/>
        <v>13</v>
      </c>
      <c r="N3879" t="str">
        <f t="shared" si="243"/>
        <v>19</v>
      </c>
    </row>
    <row r="3880" spans="1:14" x14ac:dyDescent="0.3">
      <c r="A3880">
        <v>1</v>
      </c>
      <c r="B3880">
        <v>6</v>
      </c>
      <c r="C3880" s="1">
        <v>40761</v>
      </c>
      <c r="D3880" s="21" t="str">
        <f t="shared" si="240"/>
        <v>06-Aug-2011</v>
      </c>
      <c r="E3880" s="2">
        <v>0.58194444444444449</v>
      </c>
      <c r="F3880" s="1">
        <v>40761</v>
      </c>
      <c r="G3880" s="2">
        <v>0.6743055555555556</v>
      </c>
      <c r="H3880">
        <v>50</v>
      </c>
      <c r="I3880">
        <v>133</v>
      </c>
      <c r="J3880" t="s">
        <v>8</v>
      </c>
      <c r="K3880" t="s">
        <v>18</v>
      </c>
      <c r="L3880" t="str">
        <f t="shared" si="241"/>
        <v>Morning</v>
      </c>
      <c r="M3880" t="str">
        <f t="shared" si="242"/>
        <v>13</v>
      </c>
      <c r="N3880" t="str">
        <f t="shared" si="243"/>
        <v>16</v>
      </c>
    </row>
    <row r="3881" spans="1:14" x14ac:dyDescent="0.3">
      <c r="A3881">
        <v>1</v>
      </c>
      <c r="B3881">
        <v>5</v>
      </c>
      <c r="C3881" s="1">
        <v>40761</v>
      </c>
      <c r="D3881" s="21" t="str">
        <f t="shared" si="240"/>
        <v>06-Aug-2011</v>
      </c>
      <c r="E3881" s="2">
        <v>0.59236111111111112</v>
      </c>
      <c r="F3881" s="1">
        <v>40761</v>
      </c>
      <c r="G3881" s="2">
        <v>0.68263888888888891</v>
      </c>
      <c r="H3881">
        <v>50</v>
      </c>
      <c r="I3881">
        <v>130</v>
      </c>
      <c r="J3881" t="s">
        <v>8</v>
      </c>
      <c r="K3881" t="s">
        <v>18</v>
      </c>
      <c r="L3881" t="str">
        <f t="shared" si="241"/>
        <v>Afternoon</v>
      </c>
      <c r="M3881" t="str">
        <f t="shared" si="242"/>
        <v>14</v>
      </c>
      <c r="N3881" t="str">
        <f t="shared" si="243"/>
        <v>16</v>
      </c>
    </row>
    <row r="3882" spans="1:14" x14ac:dyDescent="0.3">
      <c r="A3882">
        <v>1</v>
      </c>
      <c r="B3882">
        <v>5</v>
      </c>
      <c r="C3882" s="1">
        <v>40761</v>
      </c>
      <c r="D3882" s="21" t="str">
        <f t="shared" si="240"/>
        <v>06-Aug-2011</v>
      </c>
      <c r="E3882" s="2">
        <v>0.62222222222222223</v>
      </c>
      <c r="F3882" s="1">
        <v>40761</v>
      </c>
      <c r="G3882" s="2">
        <v>0.73819444444444438</v>
      </c>
      <c r="H3882">
        <v>50</v>
      </c>
      <c r="I3882">
        <v>167</v>
      </c>
      <c r="J3882" t="s">
        <v>8</v>
      </c>
      <c r="K3882" t="s">
        <v>18</v>
      </c>
      <c r="L3882" t="str">
        <f t="shared" si="241"/>
        <v>Afternoon</v>
      </c>
      <c r="M3882" t="str">
        <f t="shared" si="242"/>
        <v>14</v>
      </c>
      <c r="N3882" t="str">
        <f t="shared" si="243"/>
        <v>17</v>
      </c>
    </row>
    <row r="3883" spans="1:14" x14ac:dyDescent="0.3">
      <c r="A3883">
        <v>1</v>
      </c>
      <c r="B3883">
        <v>8</v>
      </c>
      <c r="C3883" s="1">
        <v>40761</v>
      </c>
      <c r="D3883" s="21" t="str">
        <f t="shared" si="240"/>
        <v>06-Aug-2011</v>
      </c>
      <c r="E3883" s="2">
        <v>0.63958333333333328</v>
      </c>
      <c r="F3883" s="1">
        <v>40761</v>
      </c>
      <c r="G3883" s="2">
        <v>0.79027777777777775</v>
      </c>
      <c r="H3883">
        <v>70</v>
      </c>
      <c r="I3883">
        <v>217</v>
      </c>
      <c r="J3883" t="s">
        <v>8</v>
      </c>
      <c r="K3883" t="s">
        <v>18</v>
      </c>
      <c r="L3883" t="str">
        <f t="shared" si="241"/>
        <v>Afternoon</v>
      </c>
      <c r="M3883" t="str">
        <f t="shared" si="242"/>
        <v>15</v>
      </c>
      <c r="N3883" t="str">
        <f t="shared" si="243"/>
        <v>18</v>
      </c>
    </row>
    <row r="3884" spans="1:14" x14ac:dyDescent="0.3">
      <c r="A3884">
        <v>1</v>
      </c>
      <c r="B3884">
        <v>8</v>
      </c>
      <c r="C3884" s="1">
        <v>40761</v>
      </c>
      <c r="D3884" s="21" t="str">
        <f t="shared" si="240"/>
        <v>06-Aug-2011</v>
      </c>
      <c r="E3884" s="2">
        <v>0.67222222222222217</v>
      </c>
      <c r="F3884" s="1">
        <v>40761</v>
      </c>
      <c r="G3884" s="2">
        <v>0.7597222222222223</v>
      </c>
      <c r="H3884">
        <v>50</v>
      </c>
      <c r="I3884">
        <v>126</v>
      </c>
      <c r="J3884" t="s">
        <v>8</v>
      </c>
      <c r="K3884" t="s">
        <v>18</v>
      </c>
      <c r="L3884" t="str">
        <f t="shared" si="241"/>
        <v>Afternoon</v>
      </c>
      <c r="M3884" t="str">
        <f t="shared" si="242"/>
        <v>16</v>
      </c>
      <c r="N3884" t="str">
        <f t="shared" si="243"/>
        <v>18</v>
      </c>
    </row>
    <row r="3885" spans="1:14" x14ac:dyDescent="0.3">
      <c r="A3885">
        <v>1</v>
      </c>
      <c r="B3885">
        <v>5</v>
      </c>
      <c r="C3885" s="1">
        <v>40761</v>
      </c>
      <c r="D3885" s="21" t="str">
        <f t="shared" si="240"/>
        <v>06-Aug-2011</v>
      </c>
      <c r="E3885" s="2">
        <v>0.69166666666666676</v>
      </c>
      <c r="F3885" s="1">
        <v>40761</v>
      </c>
      <c r="G3885" s="2">
        <v>0.85277777777777775</v>
      </c>
      <c r="H3885">
        <v>70</v>
      </c>
      <c r="I3885">
        <v>232</v>
      </c>
      <c r="J3885" t="s">
        <v>8</v>
      </c>
      <c r="K3885" t="s">
        <v>18</v>
      </c>
      <c r="L3885" t="str">
        <f t="shared" si="241"/>
        <v>Afternoon</v>
      </c>
      <c r="M3885" t="str">
        <f t="shared" si="242"/>
        <v>16</v>
      </c>
      <c r="N3885" t="str">
        <f t="shared" si="243"/>
        <v>20</v>
      </c>
    </row>
    <row r="3886" spans="1:14" x14ac:dyDescent="0.3">
      <c r="A3886">
        <v>1</v>
      </c>
      <c r="B3886">
        <v>8</v>
      </c>
      <c r="C3886" s="1">
        <v>40761</v>
      </c>
      <c r="D3886" s="21" t="str">
        <f t="shared" si="240"/>
        <v>06-Aug-2011</v>
      </c>
      <c r="E3886" s="2">
        <v>0.69166666666666676</v>
      </c>
      <c r="F3886" s="1">
        <v>40761</v>
      </c>
      <c r="G3886" s="2">
        <v>0.80555555555555547</v>
      </c>
      <c r="H3886">
        <v>50</v>
      </c>
      <c r="I3886">
        <v>164</v>
      </c>
      <c r="J3886" t="s">
        <v>8</v>
      </c>
      <c r="K3886" t="s">
        <v>18</v>
      </c>
      <c r="L3886" t="str">
        <f t="shared" si="241"/>
        <v>Afternoon</v>
      </c>
      <c r="M3886" t="str">
        <f t="shared" si="242"/>
        <v>16</v>
      </c>
      <c r="N3886" t="str">
        <f t="shared" si="243"/>
        <v>19</v>
      </c>
    </row>
    <row r="3887" spans="1:14" x14ac:dyDescent="0.3">
      <c r="A3887">
        <v>1</v>
      </c>
      <c r="B3887">
        <v>8</v>
      </c>
      <c r="C3887" s="1">
        <v>40761</v>
      </c>
      <c r="D3887" s="21" t="str">
        <f t="shared" si="240"/>
        <v>06-Aug-2011</v>
      </c>
      <c r="E3887" s="2">
        <v>0.69374999999999998</v>
      </c>
      <c r="F3887" s="1">
        <v>40761</v>
      </c>
      <c r="G3887" s="2">
        <v>0.89444444444444438</v>
      </c>
      <c r="H3887">
        <v>90</v>
      </c>
      <c r="I3887">
        <v>289</v>
      </c>
      <c r="J3887" t="s">
        <v>8</v>
      </c>
      <c r="K3887" t="s">
        <v>18</v>
      </c>
      <c r="L3887" t="str">
        <f t="shared" si="241"/>
        <v>Afternoon</v>
      </c>
      <c r="M3887" t="str">
        <f t="shared" si="242"/>
        <v>16</v>
      </c>
      <c r="N3887" t="str">
        <f t="shared" si="243"/>
        <v>21</v>
      </c>
    </row>
    <row r="3888" spans="1:14" x14ac:dyDescent="0.3">
      <c r="A3888">
        <v>1</v>
      </c>
      <c r="B3888">
        <v>5</v>
      </c>
      <c r="C3888" s="1">
        <v>40761</v>
      </c>
      <c r="D3888" s="21" t="str">
        <f t="shared" si="240"/>
        <v>06-Aug-2011</v>
      </c>
      <c r="E3888" s="2">
        <v>0.6972222222222223</v>
      </c>
      <c r="F3888" s="1">
        <v>40761</v>
      </c>
      <c r="G3888" s="2">
        <v>0.73263888888888884</v>
      </c>
      <c r="H3888">
        <v>50</v>
      </c>
      <c r="I3888">
        <v>51</v>
      </c>
      <c r="J3888" t="s">
        <v>8</v>
      </c>
      <c r="K3888" t="s">
        <v>18</v>
      </c>
      <c r="L3888" t="str">
        <f t="shared" si="241"/>
        <v>Afternoon</v>
      </c>
      <c r="M3888" t="str">
        <f t="shared" si="242"/>
        <v>16</v>
      </c>
      <c r="N3888" t="str">
        <f t="shared" si="243"/>
        <v>17</v>
      </c>
    </row>
    <row r="3889" spans="1:14" x14ac:dyDescent="0.3">
      <c r="A3889">
        <v>1</v>
      </c>
      <c r="B3889">
        <v>5</v>
      </c>
      <c r="C3889" s="1">
        <v>40761</v>
      </c>
      <c r="D3889" s="21" t="str">
        <f t="shared" si="240"/>
        <v>06-Aug-2011</v>
      </c>
      <c r="E3889" s="2">
        <v>0.70277777777777783</v>
      </c>
      <c r="F3889" s="1">
        <v>40761</v>
      </c>
      <c r="G3889" s="2">
        <v>0.76944444444444438</v>
      </c>
      <c r="H3889">
        <v>50</v>
      </c>
      <c r="I3889">
        <v>96</v>
      </c>
      <c r="J3889" t="s">
        <v>8</v>
      </c>
      <c r="K3889" t="s">
        <v>18</v>
      </c>
      <c r="L3889" t="str">
        <f t="shared" si="241"/>
        <v>Afternoon</v>
      </c>
      <c r="M3889" t="str">
        <f t="shared" si="242"/>
        <v>16</v>
      </c>
      <c r="N3889" t="str">
        <f t="shared" si="243"/>
        <v>18</v>
      </c>
    </row>
    <row r="3890" spans="1:14" x14ac:dyDescent="0.3">
      <c r="A3890">
        <v>1</v>
      </c>
      <c r="B3890">
        <v>8</v>
      </c>
      <c r="C3890" s="1">
        <v>40761</v>
      </c>
      <c r="D3890" s="21" t="str">
        <f t="shared" si="240"/>
        <v>06-Aug-2011</v>
      </c>
      <c r="E3890" s="2">
        <v>0.71111111111111114</v>
      </c>
      <c r="F3890" s="1">
        <v>40761</v>
      </c>
      <c r="G3890" s="2">
        <v>0.76666666666666661</v>
      </c>
      <c r="H3890">
        <v>50</v>
      </c>
      <c r="I3890">
        <v>80</v>
      </c>
      <c r="J3890" t="s">
        <v>8</v>
      </c>
      <c r="K3890" t="s">
        <v>18</v>
      </c>
      <c r="L3890" t="str">
        <f t="shared" si="241"/>
        <v>Afternoon</v>
      </c>
      <c r="M3890" t="str">
        <f t="shared" si="242"/>
        <v>17</v>
      </c>
      <c r="N3890" t="str">
        <f t="shared" si="243"/>
        <v>18</v>
      </c>
    </row>
    <row r="3891" spans="1:14" x14ac:dyDescent="0.3">
      <c r="A3891">
        <v>1</v>
      </c>
      <c r="B3891">
        <v>5</v>
      </c>
      <c r="C3891" s="1">
        <v>40761</v>
      </c>
      <c r="D3891" s="21" t="str">
        <f t="shared" si="240"/>
        <v>06-Aug-2011</v>
      </c>
      <c r="E3891" s="2">
        <v>0.75902777777777775</v>
      </c>
      <c r="F3891" s="1">
        <v>40761</v>
      </c>
      <c r="G3891" s="2">
        <v>0.87152777777777779</v>
      </c>
      <c r="H3891">
        <v>50</v>
      </c>
      <c r="I3891">
        <v>162</v>
      </c>
      <c r="J3891" t="s">
        <v>8</v>
      </c>
      <c r="K3891" t="s">
        <v>18</v>
      </c>
      <c r="L3891" t="str">
        <f t="shared" si="241"/>
        <v>Evening</v>
      </c>
      <c r="M3891" t="str">
        <f t="shared" si="242"/>
        <v>18</v>
      </c>
      <c r="N3891" t="str">
        <f t="shared" si="243"/>
        <v>20</v>
      </c>
    </row>
    <row r="3892" spans="1:14" x14ac:dyDescent="0.3">
      <c r="A3892">
        <v>1</v>
      </c>
      <c r="B3892">
        <v>5</v>
      </c>
      <c r="C3892" s="1">
        <v>40761</v>
      </c>
      <c r="D3892" s="21" t="str">
        <f t="shared" si="240"/>
        <v>06-Aug-2011</v>
      </c>
      <c r="E3892" s="2">
        <v>0.77708333333333324</v>
      </c>
      <c r="F3892" s="1">
        <v>40761</v>
      </c>
      <c r="G3892" s="2">
        <v>0.81597222222222221</v>
      </c>
      <c r="H3892">
        <v>50</v>
      </c>
      <c r="I3892">
        <v>56</v>
      </c>
      <c r="J3892" t="s">
        <v>8</v>
      </c>
      <c r="K3892" t="s">
        <v>18</v>
      </c>
      <c r="L3892" t="str">
        <f t="shared" si="241"/>
        <v>Evening</v>
      </c>
      <c r="M3892" t="str">
        <f t="shared" si="242"/>
        <v>18</v>
      </c>
      <c r="N3892" t="str">
        <f t="shared" si="243"/>
        <v>19</v>
      </c>
    </row>
    <row r="3893" spans="1:14" x14ac:dyDescent="0.3">
      <c r="A3893">
        <v>1</v>
      </c>
      <c r="B3893">
        <v>5</v>
      </c>
      <c r="C3893" s="1">
        <v>40761</v>
      </c>
      <c r="D3893" s="21" t="str">
        <f t="shared" si="240"/>
        <v>06-Aug-2011</v>
      </c>
      <c r="E3893" s="2">
        <v>0.78888888888888886</v>
      </c>
      <c r="F3893" s="1">
        <v>40761</v>
      </c>
      <c r="G3893" s="2">
        <v>0.95763888888888893</v>
      </c>
      <c r="H3893">
        <v>90</v>
      </c>
      <c r="I3893">
        <v>243</v>
      </c>
      <c r="J3893" t="s">
        <v>8</v>
      </c>
      <c r="K3893" t="s">
        <v>18</v>
      </c>
      <c r="L3893" t="str">
        <f t="shared" si="241"/>
        <v>Evening</v>
      </c>
      <c r="M3893" t="str">
        <f t="shared" si="242"/>
        <v>18</v>
      </c>
      <c r="N3893" t="str">
        <f t="shared" si="243"/>
        <v>22</v>
      </c>
    </row>
    <row r="3894" spans="1:14" x14ac:dyDescent="0.3">
      <c r="A3894">
        <v>1</v>
      </c>
      <c r="B3894">
        <v>5</v>
      </c>
      <c r="C3894" s="1">
        <v>40761</v>
      </c>
      <c r="D3894" s="21" t="str">
        <f t="shared" si="240"/>
        <v>06-Aug-2011</v>
      </c>
      <c r="E3894" s="2">
        <v>0.80138888888888893</v>
      </c>
      <c r="F3894" s="1">
        <v>40761</v>
      </c>
      <c r="G3894" s="2">
        <v>0.9277777777777777</v>
      </c>
      <c r="H3894">
        <v>70</v>
      </c>
      <c r="I3894">
        <v>182</v>
      </c>
      <c r="J3894" t="s">
        <v>8</v>
      </c>
      <c r="K3894" t="s">
        <v>18</v>
      </c>
      <c r="L3894" t="str">
        <f t="shared" si="241"/>
        <v>Evening</v>
      </c>
      <c r="M3894" t="str">
        <f t="shared" si="242"/>
        <v>19</v>
      </c>
      <c r="N3894" t="str">
        <f t="shared" si="243"/>
        <v>22</v>
      </c>
    </row>
    <row r="3895" spans="1:14" x14ac:dyDescent="0.3">
      <c r="A3895">
        <v>1</v>
      </c>
      <c r="B3895">
        <v>8</v>
      </c>
      <c r="C3895" s="1">
        <v>40761</v>
      </c>
      <c r="D3895" s="21" t="str">
        <f t="shared" si="240"/>
        <v>06-Aug-2011</v>
      </c>
      <c r="E3895" s="2">
        <v>0.81944444444444453</v>
      </c>
      <c r="F3895" s="1">
        <v>40761</v>
      </c>
      <c r="G3895" s="2">
        <v>0.97013888888888899</v>
      </c>
      <c r="H3895">
        <v>70</v>
      </c>
      <c r="I3895">
        <v>217</v>
      </c>
      <c r="J3895" t="s">
        <v>8</v>
      </c>
      <c r="K3895" t="s">
        <v>18</v>
      </c>
      <c r="L3895" t="str">
        <f t="shared" si="241"/>
        <v>Evening</v>
      </c>
      <c r="M3895" t="str">
        <f t="shared" si="242"/>
        <v>19</v>
      </c>
      <c r="N3895" t="str">
        <f t="shared" si="243"/>
        <v>23</v>
      </c>
    </row>
    <row r="3896" spans="1:14" x14ac:dyDescent="0.3">
      <c r="A3896">
        <v>1</v>
      </c>
      <c r="B3896">
        <v>5</v>
      </c>
      <c r="C3896" s="1">
        <v>40761</v>
      </c>
      <c r="D3896" s="21" t="str">
        <f t="shared" si="240"/>
        <v>06-Aug-2011</v>
      </c>
      <c r="E3896" s="2">
        <v>0.82500000000000007</v>
      </c>
      <c r="F3896" s="1">
        <v>40762</v>
      </c>
      <c r="G3896" s="2">
        <v>6.9444444444444447E-4</v>
      </c>
      <c r="H3896">
        <v>90</v>
      </c>
      <c r="I3896">
        <v>253</v>
      </c>
      <c r="J3896" t="s">
        <v>8</v>
      </c>
      <c r="K3896" t="s">
        <v>18</v>
      </c>
      <c r="L3896" t="str">
        <f t="shared" si="241"/>
        <v>Evening</v>
      </c>
      <c r="M3896" t="str">
        <f t="shared" si="242"/>
        <v>19</v>
      </c>
      <c r="N3896" t="str">
        <f t="shared" si="243"/>
        <v>00</v>
      </c>
    </row>
    <row r="3897" spans="1:14" x14ac:dyDescent="0.3">
      <c r="A3897">
        <v>1</v>
      </c>
      <c r="B3897">
        <v>5</v>
      </c>
      <c r="C3897" s="1">
        <v>40761</v>
      </c>
      <c r="D3897" s="21" t="str">
        <f t="shared" si="240"/>
        <v>06-Aug-2011</v>
      </c>
      <c r="E3897" s="2">
        <v>0.8340277777777777</v>
      </c>
      <c r="F3897" s="1">
        <v>40761</v>
      </c>
      <c r="G3897" s="2">
        <v>0.89444444444444438</v>
      </c>
      <c r="H3897">
        <v>50</v>
      </c>
      <c r="I3897">
        <v>87</v>
      </c>
      <c r="J3897" t="s">
        <v>8</v>
      </c>
      <c r="K3897" t="s">
        <v>18</v>
      </c>
      <c r="L3897" t="str">
        <f t="shared" si="241"/>
        <v>Evening</v>
      </c>
      <c r="M3897" t="str">
        <f t="shared" si="242"/>
        <v>20</v>
      </c>
      <c r="N3897" t="str">
        <f t="shared" si="243"/>
        <v>21</v>
      </c>
    </row>
    <row r="3898" spans="1:14" x14ac:dyDescent="0.3">
      <c r="A3898">
        <v>1</v>
      </c>
      <c r="B3898">
        <v>6</v>
      </c>
      <c r="C3898" s="1">
        <v>40761</v>
      </c>
      <c r="D3898" s="21" t="str">
        <f t="shared" si="240"/>
        <v>06-Aug-2011</v>
      </c>
      <c r="E3898" s="2">
        <v>0.84722222222222221</v>
      </c>
      <c r="F3898" s="1">
        <v>40761</v>
      </c>
      <c r="G3898" s="2">
        <v>0.89930555555555547</v>
      </c>
      <c r="H3898">
        <v>50</v>
      </c>
      <c r="I3898">
        <v>75</v>
      </c>
      <c r="J3898" t="s">
        <v>8</v>
      </c>
      <c r="K3898" t="s">
        <v>18</v>
      </c>
      <c r="L3898" t="str">
        <f t="shared" si="241"/>
        <v>Evening</v>
      </c>
      <c r="M3898" t="str">
        <f t="shared" si="242"/>
        <v>20</v>
      </c>
      <c r="N3898" t="str">
        <f t="shared" si="243"/>
        <v>21</v>
      </c>
    </row>
    <row r="3899" spans="1:14" x14ac:dyDescent="0.3">
      <c r="A3899">
        <v>1</v>
      </c>
      <c r="B3899">
        <v>6</v>
      </c>
      <c r="C3899" s="1">
        <v>40761</v>
      </c>
      <c r="D3899" s="21" t="str">
        <f t="shared" si="240"/>
        <v>06-Aug-2011</v>
      </c>
      <c r="E3899" s="2">
        <v>0.8618055555555556</v>
      </c>
      <c r="F3899" s="1">
        <v>40761</v>
      </c>
      <c r="G3899" s="2">
        <v>0.97152777777777777</v>
      </c>
      <c r="H3899">
        <v>50</v>
      </c>
      <c r="I3899">
        <v>158</v>
      </c>
      <c r="J3899" t="s">
        <v>8</v>
      </c>
      <c r="K3899" t="s">
        <v>18</v>
      </c>
      <c r="L3899" t="str">
        <f t="shared" si="241"/>
        <v>Evening</v>
      </c>
      <c r="M3899" t="str">
        <f t="shared" si="242"/>
        <v>20</v>
      </c>
      <c r="N3899" t="str">
        <f t="shared" si="243"/>
        <v>23</v>
      </c>
    </row>
    <row r="3900" spans="1:14" x14ac:dyDescent="0.3">
      <c r="A3900">
        <v>1</v>
      </c>
      <c r="B3900">
        <v>6</v>
      </c>
      <c r="C3900" s="1">
        <v>40761</v>
      </c>
      <c r="D3900" s="21" t="str">
        <f t="shared" si="240"/>
        <v>06-Aug-2011</v>
      </c>
      <c r="E3900" s="2">
        <v>0.86736111111111114</v>
      </c>
      <c r="F3900" s="1">
        <v>40761</v>
      </c>
      <c r="G3900" s="2">
        <v>0.97013888888888899</v>
      </c>
      <c r="H3900">
        <v>50</v>
      </c>
      <c r="I3900">
        <v>148</v>
      </c>
      <c r="J3900" t="s">
        <v>8</v>
      </c>
      <c r="K3900" t="s">
        <v>18</v>
      </c>
      <c r="L3900" t="str">
        <f t="shared" si="241"/>
        <v>Evening</v>
      </c>
      <c r="M3900" t="str">
        <f t="shared" si="242"/>
        <v>20</v>
      </c>
      <c r="N3900" t="str">
        <f t="shared" si="243"/>
        <v>23</v>
      </c>
    </row>
    <row r="3901" spans="1:14" x14ac:dyDescent="0.3">
      <c r="A3901">
        <v>1</v>
      </c>
      <c r="B3901">
        <v>6</v>
      </c>
      <c r="C3901" s="1">
        <v>40761</v>
      </c>
      <c r="D3901" s="21" t="str">
        <f t="shared" si="240"/>
        <v>06-Aug-2011</v>
      </c>
      <c r="E3901" s="2">
        <v>0.875</v>
      </c>
      <c r="F3901" s="1">
        <v>40762</v>
      </c>
      <c r="G3901" s="2">
        <v>2.7083333333333334E-2</v>
      </c>
      <c r="H3901">
        <v>70</v>
      </c>
      <c r="I3901">
        <v>219</v>
      </c>
      <c r="J3901" t="s">
        <v>8</v>
      </c>
      <c r="K3901" t="s">
        <v>18</v>
      </c>
      <c r="L3901" t="str">
        <f t="shared" si="241"/>
        <v>Evening</v>
      </c>
      <c r="M3901" t="str">
        <f t="shared" si="242"/>
        <v>21</v>
      </c>
      <c r="N3901" t="str">
        <f t="shared" si="243"/>
        <v>00</v>
      </c>
    </row>
    <row r="3902" spans="1:14" x14ac:dyDescent="0.3">
      <c r="A3902">
        <v>1</v>
      </c>
      <c r="B3902">
        <v>5</v>
      </c>
      <c r="C3902" s="1">
        <v>40761</v>
      </c>
      <c r="D3902" s="21" t="str">
        <f t="shared" si="240"/>
        <v>06-Aug-2011</v>
      </c>
      <c r="E3902" s="2">
        <v>0.87777777777777777</v>
      </c>
      <c r="F3902" s="1">
        <v>40761</v>
      </c>
      <c r="G3902" s="2">
        <v>0.98472222222222217</v>
      </c>
      <c r="H3902">
        <v>50</v>
      </c>
      <c r="I3902">
        <v>154</v>
      </c>
      <c r="J3902" t="s">
        <v>8</v>
      </c>
      <c r="K3902" t="s">
        <v>18</v>
      </c>
      <c r="L3902" t="str">
        <f t="shared" si="241"/>
        <v>Evening</v>
      </c>
      <c r="M3902" t="str">
        <f t="shared" si="242"/>
        <v>21</v>
      </c>
      <c r="N3902" t="str">
        <f t="shared" si="243"/>
        <v>23</v>
      </c>
    </row>
    <row r="3903" spans="1:14" x14ac:dyDescent="0.3">
      <c r="A3903">
        <v>1</v>
      </c>
      <c r="B3903">
        <v>6</v>
      </c>
      <c r="C3903" s="1">
        <v>40761</v>
      </c>
      <c r="D3903" s="21" t="str">
        <f t="shared" si="240"/>
        <v>06-Aug-2011</v>
      </c>
      <c r="E3903" s="2">
        <v>0.89513888888888893</v>
      </c>
      <c r="F3903" s="1">
        <v>40762</v>
      </c>
      <c r="G3903" s="2">
        <v>5.5555555555555558E-3</v>
      </c>
      <c r="H3903">
        <v>50</v>
      </c>
      <c r="I3903">
        <v>159</v>
      </c>
      <c r="J3903" t="s">
        <v>8</v>
      </c>
      <c r="K3903" t="s">
        <v>18</v>
      </c>
      <c r="L3903" t="str">
        <f t="shared" si="241"/>
        <v>Evening</v>
      </c>
      <c r="M3903" t="str">
        <f t="shared" si="242"/>
        <v>21</v>
      </c>
      <c r="N3903" t="str">
        <f t="shared" si="243"/>
        <v>00</v>
      </c>
    </row>
    <row r="3904" spans="1:14" x14ac:dyDescent="0.3">
      <c r="A3904">
        <v>1</v>
      </c>
      <c r="B3904">
        <v>5</v>
      </c>
      <c r="C3904" s="1">
        <v>40762</v>
      </c>
      <c r="D3904" s="21" t="str">
        <f t="shared" si="240"/>
        <v>07-Aug-2011</v>
      </c>
      <c r="E3904" s="2">
        <v>0.45555555555555555</v>
      </c>
      <c r="F3904" s="1">
        <v>40762</v>
      </c>
      <c r="G3904" s="2">
        <v>0.90972222222222221</v>
      </c>
      <c r="H3904">
        <v>0</v>
      </c>
      <c r="I3904">
        <v>654</v>
      </c>
      <c r="J3904" t="s">
        <v>19</v>
      </c>
      <c r="K3904" t="s">
        <v>21</v>
      </c>
      <c r="L3904" t="str">
        <f t="shared" si="241"/>
        <v>Morning</v>
      </c>
      <c r="M3904" t="str">
        <f t="shared" si="242"/>
        <v>10</v>
      </c>
      <c r="N3904" t="str">
        <f t="shared" si="243"/>
        <v>21</v>
      </c>
    </row>
    <row r="3905" spans="1:14" x14ac:dyDescent="0.3">
      <c r="A3905">
        <v>1</v>
      </c>
      <c r="B3905">
        <v>6</v>
      </c>
      <c r="C3905" s="1">
        <v>40762</v>
      </c>
      <c r="D3905" s="21" t="str">
        <f t="shared" si="240"/>
        <v>07-Aug-2011</v>
      </c>
      <c r="E3905" s="2">
        <v>0.54652777777777783</v>
      </c>
      <c r="F3905" s="1">
        <v>40762</v>
      </c>
      <c r="G3905" s="2">
        <v>0.72777777777777775</v>
      </c>
      <c r="H3905">
        <v>90</v>
      </c>
      <c r="I3905">
        <v>261</v>
      </c>
      <c r="J3905" t="s">
        <v>8</v>
      </c>
      <c r="K3905" t="s">
        <v>21</v>
      </c>
      <c r="L3905" t="str">
        <f t="shared" si="241"/>
        <v>Morning</v>
      </c>
      <c r="M3905" t="str">
        <f t="shared" si="242"/>
        <v>13</v>
      </c>
      <c r="N3905" t="str">
        <f t="shared" si="243"/>
        <v>17</v>
      </c>
    </row>
    <row r="3906" spans="1:14" x14ac:dyDescent="0.3">
      <c r="A3906">
        <v>1</v>
      </c>
      <c r="B3906">
        <v>5</v>
      </c>
      <c r="C3906" s="1">
        <v>40762</v>
      </c>
      <c r="D3906" s="21" t="str">
        <f t="shared" si="240"/>
        <v>07-Aug-2011</v>
      </c>
      <c r="E3906" s="2">
        <v>0.55486111111111114</v>
      </c>
      <c r="F3906" s="1">
        <v>40762</v>
      </c>
      <c r="G3906" s="2">
        <v>0.76736111111111116</v>
      </c>
      <c r="H3906">
        <v>110</v>
      </c>
      <c r="I3906">
        <v>306</v>
      </c>
      <c r="J3906" t="s">
        <v>8</v>
      </c>
      <c r="K3906" t="s">
        <v>21</v>
      </c>
      <c r="L3906" t="str">
        <f t="shared" si="241"/>
        <v>Morning</v>
      </c>
      <c r="M3906" t="str">
        <f t="shared" si="242"/>
        <v>13</v>
      </c>
      <c r="N3906" t="str">
        <f t="shared" si="243"/>
        <v>18</v>
      </c>
    </row>
    <row r="3907" spans="1:14" x14ac:dyDescent="0.3">
      <c r="A3907">
        <v>1</v>
      </c>
      <c r="B3907">
        <v>8</v>
      </c>
      <c r="C3907" s="1">
        <v>40762</v>
      </c>
      <c r="D3907" s="21" t="str">
        <f t="shared" ref="D3907:D3970" si="244" xml:space="preserve"> TEXT(C3907, "dd-Mmm-yyyy")</f>
        <v>07-Aug-2011</v>
      </c>
      <c r="E3907" s="2">
        <v>0.55625000000000002</v>
      </c>
      <c r="F3907" s="1">
        <v>40762</v>
      </c>
      <c r="G3907" s="2">
        <v>0.65486111111111112</v>
      </c>
      <c r="H3907">
        <v>50</v>
      </c>
      <c r="I3907">
        <v>142</v>
      </c>
      <c r="J3907" t="s">
        <v>8</v>
      </c>
      <c r="K3907" t="s">
        <v>21</v>
      </c>
      <c r="L3907" t="str">
        <f t="shared" ref="L3907:L3970" si="245">IF(AND(E3907&gt;$T$6,E3907&lt;=$U$6),"Morning",IF(AND(E3907&gt;$U$6,E3907&lt;=$V$6),"Afternoon", IF(AND(E3907&gt;$V$6,E3907&lt;=$W$6),"Evening", "Night")))</f>
        <v>Morning</v>
      </c>
      <c r="M3907" t="str">
        <f t="shared" ref="M3907:M3970" si="246" xml:space="preserve"> TEXT(E3907, "H")</f>
        <v>13</v>
      </c>
      <c r="N3907" t="str">
        <f t="shared" ref="N3907:N3970" si="247" xml:space="preserve"> TEXT(G3907,"HH")</f>
        <v>15</v>
      </c>
    </row>
    <row r="3908" spans="1:14" x14ac:dyDescent="0.3">
      <c r="A3908">
        <v>1</v>
      </c>
      <c r="B3908">
        <v>8</v>
      </c>
      <c r="C3908" s="1">
        <v>40762</v>
      </c>
      <c r="D3908" s="21" t="str">
        <f t="shared" si="244"/>
        <v>07-Aug-2011</v>
      </c>
      <c r="E3908" s="2">
        <v>0.56388888888888888</v>
      </c>
      <c r="F3908" s="1">
        <v>40762</v>
      </c>
      <c r="G3908" s="2">
        <v>0.80555555555555547</v>
      </c>
      <c r="H3908">
        <v>110</v>
      </c>
      <c r="I3908">
        <v>348</v>
      </c>
      <c r="J3908" t="s">
        <v>8</v>
      </c>
      <c r="K3908" t="s">
        <v>21</v>
      </c>
      <c r="L3908" t="str">
        <f t="shared" si="245"/>
        <v>Morning</v>
      </c>
      <c r="M3908" t="str">
        <f t="shared" si="246"/>
        <v>13</v>
      </c>
      <c r="N3908" t="str">
        <f t="shared" si="247"/>
        <v>19</v>
      </c>
    </row>
    <row r="3909" spans="1:14" x14ac:dyDescent="0.3">
      <c r="A3909">
        <v>1</v>
      </c>
      <c r="B3909">
        <v>8</v>
      </c>
      <c r="C3909" s="1">
        <v>40762</v>
      </c>
      <c r="D3909" s="21" t="str">
        <f t="shared" si="244"/>
        <v>07-Aug-2011</v>
      </c>
      <c r="E3909" s="2">
        <v>0.56388888888888888</v>
      </c>
      <c r="F3909" s="1">
        <v>40762</v>
      </c>
      <c r="G3909" s="2">
        <v>0.91249999999999998</v>
      </c>
      <c r="H3909">
        <v>170</v>
      </c>
      <c r="I3909">
        <v>502</v>
      </c>
      <c r="J3909" t="s">
        <v>8</v>
      </c>
      <c r="K3909" t="s">
        <v>21</v>
      </c>
      <c r="L3909" t="str">
        <f t="shared" si="245"/>
        <v>Morning</v>
      </c>
      <c r="M3909" t="str">
        <f t="shared" si="246"/>
        <v>13</v>
      </c>
      <c r="N3909" t="str">
        <f t="shared" si="247"/>
        <v>21</v>
      </c>
    </row>
    <row r="3910" spans="1:14" x14ac:dyDescent="0.3">
      <c r="A3910">
        <v>1</v>
      </c>
      <c r="B3910">
        <v>5</v>
      </c>
      <c r="C3910" s="1">
        <v>40762</v>
      </c>
      <c r="D3910" s="21" t="str">
        <f t="shared" si="244"/>
        <v>07-Aug-2011</v>
      </c>
      <c r="E3910" s="2">
        <v>0.57291666666666663</v>
      </c>
      <c r="F3910" s="1">
        <v>40762</v>
      </c>
      <c r="G3910" s="2">
        <v>0.625</v>
      </c>
      <c r="H3910">
        <v>50</v>
      </c>
      <c r="I3910">
        <v>75</v>
      </c>
      <c r="J3910" t="s">
        <v>8</v>
      </c>
      <c r="K3910" t="s">
        <v>21</v>
      </c>
      <c r="L3910" t="str">
        <f t="shared" si="245"/>
        <v>Morning</v>
      </c>
      <c r="M3910" t="str">
        <f t="shared" si="246"/>
        <v>13</v>
      </c>
      <c r="N3910" t="str">
        <f t="shared" si="247"/>
        <v>15</v>
      </c>
    </row>
    <row r="3911" spans="1:14" x14ac:dyDescent="0.3">
      <c r="A3911">
        <v>1</v>
      </c>
      <c r="B3911">
        <v>8</v>
      </c>
      <c r="C3911" s="1">
        <v>40762</v>
      </c>
      <c r="D3911" s="21" t="str">
        <f t="shared" si="244"/>
        <v>07-Aug-2011</v>
      </c>
      <c r="E3911" s="2">
        <v>0.57708333333333328</v>
      </c>
      <c r="F3911" s="1">
        <v>40762</v>
      </c>
      <c r="G3911" s="2">
        <v>0.72569444444444453</v>
      </c>
      <c r="H3911">
        <v>70</v>
      </c>
      <c r="I3911">
        <v>214</v>
      </c>
      <c r="J3911" t="s">
        <v>8</v>
      </c>
      <c r="K3911" t="s">
        <v>21</v>
      </c>
      <c r="L3911" t="str">
        <f t="shared" si="245"/>
        <v>Morning</v>
      </c>
      <c r="M3911" t="str">
        <f t="shared" si="246"/>
        <v>13</v>
      </c>
      <c r="N3911" t="str">
        <f t="shared" si="247"/>
        <v>17</v>
      </c>
    </row>
    <row r="3912" spans="1:14" x14ac:dyDescent="0.3">
      <c r="A3912">
        <v>1</v>
      </c>
      <c r="B3912">
        <v>6</v>
      </c>
      <c r="C3912" s="1">
        <v>40762</v>
      </c>
      <c r="D3912" s="21" t="str">
        <f t="shared" si="244"/>
        <v>07-Aug-2011</v>
      </c>
      <c r="E3912" s="2">
        <v>0.58124999999999993</v>
      </c>
      <c r="F3912" s="1">
        <v>40762</v>
      </c>
      <c r="G3912" s="2">
        <v>0.68194444444444446</v>
      </c>
      <c r="H3912">
        <v>50</v>
      </c>
      <c r="I3912">
        <v>145</v>
      </c>
      <c r="J3912" t="s">
        <v>8</v>
      </c>
      <c r="K3912" t="s">
        <v>21</v>
      </c>
      <c r="L3912" t="str">
        <f t="shared" si="245"/>
        <v>Morning</v>
      </c>
      <c r="M3912" t="str">
        <f t="shared" si="246"/>
        <v>13</v>
      </c>
      <c r="N3912" t="str">
        <f t="shared" si="247"/>
        <v>16</v>
      </c>
    </row>
    <row r="3913" spans="1:14" x14ac:dyDescent="0.3">
      <c r="A3913">
        <v>1</v>
      </c>
      <c r="B3913">
        <v>8</v>
      </c>
      <c r="C3913" s="1">
        <v>40762</v>
      </c>
      <c r="D3913" s="21" t="str">
        <f t="shared" si="244"/>
        <v>07-Aug-2011</v>
      </c>
      <c r="E3913" s="2">
        <v>0.58680555555555558</v>
      </c>
      <c r="F3913" s="1">
        <v>40762</v>
      </c>
      <c r="G3913" s="2">
        <v>0.71180555555555547</v>
      </c>
      <c r="H3913">
        <v>50</v>
      </c>
      <c r="I3913">
        <v>180</v>
      </c>
      <c r="J3913" t="s">
        <v>8</v>
      </c>
      <c r="K3913" t="s">
        <v>21</v>
      </c>
      <c r="L3913" t="str">
        <f t="shared" si="245"/>
        <v>Afternoon</v>
      </c>
      <c r="M3913" t="str">
        <f t="shared" si="246"/>
        <v>14</v>
      </c>
      <c r="N3913" t="str">
        <f t="shared" si="247"/>
        <v>17</v>
      </c>
    </row>
    <row r="3914" spans="1:14" x14ac:dyDescent="0.3">
      <c r="A3914">
        <v>1</v>
      </c>
      <c r="B3914">
        <v>6</v>
      </c>
      <c r="C3914" s="1">
        <v>40762</v>
      </c>
      <c r="D3914" s="21" t="str">
        <f t="shared" si="244"/>
        <v>07-Aug-2011</v>
      </c>
      <c r="E3914" s="2">
        <v>0.61597222222222225</v>
      </c>
      <c r="F3914" s="1">
        <v>40762</v>
      </c>
      <c r="G3914" s="2">
        <v>0.81944444444444453</v>
      </c>
      <c r="H3914">
        <v>90</v>
      </c>
      <c r="I3914">
        <v>293</v>
      </c>
      <c r="J3914" t="s">
        <v>8</v>
      </c>
      <c r="K3914" t="s">
        <v>21</v>
      </c>
      <c r="L3914" t="str">
        <f t="shared" si="245"/>
        <v>Afternoon</v>
      </c>
      <c r="M3914" t="str">
        <f t="shared" si="246"/>
        <v>14</v>
      </c>
      <c r="N3914" t="str">
        <f t="shared" si="247"/>
        <v>19</v>
      </c>
    </row>
    <row r="3915" spans="1:14" x14ac:dyDescent="0.3">
      <c r="A3915">
        <v>1</v>
      </c>
      <c r="B3915">
        <v>6</v>
      </c>
      <c r="C3915" s="1">
        <v>40762</v>
      </c>
      <c r="D3915" s="21" t="str">
        <f t="shared" si="244"/>
        <v>07-Aug-2011</v>
      </c>
      <c r="E3915" s="2">
        <v>0.6166666666666667</v>
      </c>
      <c r="F3915" s="1">
        <v>40762</v>
      </c>
      <c r="G3915" s="2">
        <v>0.70277777777777783</v>
      </c>
      <c r="H3915">
        <v>50</v>
      </c>
      <c r="I3915">
        <v>124</v>
      </c>
      <c r="J3915" t="s">
        <v>8</v>
      </c>
      <c r="K3915" t="s">
        <v>21</v>
      </c>
      <c r="L3915" t="str">
        <f t="shared" si="245"/>
        <v>Afternoon</v>
      </c>
      <c r="M3915" t="str">
        <f t="shared" si="246"/>
        <v>14</v>
      </c>
      <c r="N3915" t="str">
        <f t="shared" si="247"/>
        <v>16</v>
      </c>
    </row>
    <row r="3916" spans="1:14" x14ac:dyDescent="0.3">
      <c r="A3916">
        <v>1</v>
      </c>
      <c r="B3916">
        <v>5</v>
      </c>
      <c r="C3916" s="1">
        <v>40762</v>
      </c>
      <c r="D3916" s="21" t="str">
        <f t="shared" si="244"/>
        <v>07-Aug-2011</v>
      </c>
      <c r="E3916" s="2">
        <v>0.66041666666666665</v>
      </c>
      <c r="F3916" s="1">
        <v>40762</v>
      </c>
      <c r="G3916" s="2">
        <v>0.75763888888888886</v>
      </c>
      <c r="H3916">
        <v>50</v>
      </c>
      <c r="I3916">
        <v>140</v>
      </c>
      <c r="J3916" t="s">
        <v>8</v>
      </c>
      <c r="K3916" t="s">
        <v>21</v>
      </c>
      <c r="L3916" t="str">
        <f t="shared" si="245"/>
        <v>Afternoon</v>
      </c>
      <c r="M3916" t="str">
        <f t="shared" si="246"/>
        <v>15</v>
      </c>
      <c r="N3916" t="str">
        <f t="shared" si="247"/>
        <v>18</v>
      </c>
    </row>
    <row r="3917" spans="1:14" x14ac:dyDescent="0.3">
      <c r="A3917">
        <v>1</v>
      </c>
      <c r="B3917">
        <v>6</v>
      </c>
      <c r="C3917" s="1">
        <v>40762</v>
      </c>
      <c r="D3917" s="21" t="str">
        <f t="shared" si="244"/>
        <v>07-Aug-2011</v>
      </c>
      <c r="E3917" s="2">
        <v>0.66180555555555554</v>
      </c>
      <c r="F3917" s="1">
        <v>40762</v>
      </c>
      <c r="G3917" s="2">
        <v>0.81111111111111101</v>
      </c>
      <c r="H3917">
        <v>70</v>
      </c>
      <c r="I3917">
        <v>215</v>
      </c>
      <c r="J3917" t="s">
        <v>8</v>
      </c>
      <c r="K3917" t="s">
        <v>21</v>
      </c>
      <c r="L3917" t="str">
        <f t="shared" si="245"/>
        <v>Afternoon</v>
      </c>
      <c r="M3917" t="str">
        <f t="shared" si="246"/>
        <v>15</v>
      </c>
      <c r="N3917" t="str">
        <f t="shared" si="247"/>
        <v>19</v>
      </c>
    </row>
    <row r="3918" spans="1:14" x14ac:dyDescent="0.3">
      <c r="A3918">
        <v>1</v>
      </c>
      <c r="B3918">
        <v>5</v>
      </c>
      <c r="C3918" s="1">
        <v>40762</v>
      </c>
      <c r="D3918" s="21" t="str">
        <f t="shared" si="244"/>
        <v>07-Aug-2011</v>
      </c>
      <c r="E3918" s="2">
        <v>0.76041666666666663</v>
      </c>
      <c r="F3918" s="1">
        <v>40762</v>
      </c>
      <c r="G3918" s="2">
        <v>0.95347222222222217</v>
      </c>
      <c r="H3918">
        <v>90</v>
      </c>
      <c r="I3918">
        <v>278</v>
      </c>
      <c r="J3918" t="s">
        <v>8</v>
      </c>
      <c r="K3918" t="s">
        <v>21</v>
      </c>
      <c r="L3918" t="str">
        <f t="shared" si="245"/>
        <v>Evening</v>
      </c>
      <c r="M3918" t="str">
        <f t="shared" si="246"/>
        <v>18</v>
      </c>
      <c r="N3918" t="str">
        <f t="shared" si="247"/>
        <v>22</v>
      </c>
    </row>
    <row r="3919" spans="1:14" x14ac:dyDescent="0.3">
      <c r="A3919">
        <v>1</v>
      </c>
      <c r="B3919">
        <v>5</v>
      </c>
      <c r="C3919" s="1">
        <v>40762</v>
      </c>
      <c r="D3919" s="21" t="str">
        <f t="shared" si="244"/>
        <v>07-Aug-2011</v>
      </c>
      <c r="E3919" s="2">
        <v>0.76250000000000007</v>
      </c>
      <c r="F3919" s="1">
        <v>40762</v>
      </c>
      <c r="G3919" s="2">
        <v>0.8979166666666667</v>
      </c>
      <c r="H3919">
        <v>70</v>
      </c>
      <c r="I3919">
        <v>195</v>
      </c>
      <c r="J3919" t="s">
        <v>8</v>
      </c>
      <c r="K3919" t="s">
        <v>21</v>
      </c>
      <c r="L3919" t="str">
        <f t="shared" si="245"/>
        <v>Evening</v>
      </c>
      <c r="M3919" t="str">
        <f t="shared" si="246"/>
        <v>18</v>
      </c>
      <c r="N3919" t="str">
        <f t="shared" si="247"/>
        <v>21</v>
      </c>
    </row>
    <row r="3920" spans="1:14" x14ac:dyDescent="0.3">
      <c r="A3920">
        <v>1</v>
      </c>
      <c r="B3920">
        <v>5</v>
      </c>
      <c r="C3920" s="1">
        <v>40762</v>
      </c>
      <c r="D3920" s="21" t="str">
        <f t="shared" si="244"/>
        <v>07-Aug-2011</v>
      </c>
      <c r="E3920" s="2">
        <v>0.76527777777777783</v>
      </c>
      <c r="F3920" s="1">
        <v>40762</v>
      </c>
      <c r="G3920" s="2">
        <v>0.89097222222222217</v>
      </c>
      <c r="H3920">
        <v>70</v>
      </c>
      <c r="I3920">
        <v>181</v>
      </c>
      <c r="J3920" t="s">
        <v>8</v>
      </c>
      <c r="K3920" t="s">
        <v>21</v>
      </c>
      <c r="L3920" t="str">
        <f t="shared" si="245"/>
        <v>Evening</v>
      </c>
      <c r="M3920" t="str">
        <f t="shared" si="246"/>
        <v>18</v>
      </c>
      <c r="N3920" t="str">
        <f t="shared" si="247"/>
        <v>21</v>
      </c>
    </row>
    <row r="3921" spans="1:14" x14ac:dyDescent="0.3">
      <c r="A3921">
        <v>1</v>
      </c>
      <c r="B3921">
        <v>8</v>
      </c>
      <c r="C3921" s="1">
        <v>40762</v>
      </c>
      <c r="D3921" s="21" t="str">
        <f t="shared" si="244"/>
        <v>07-Aug-2011</v>
      </c>
      <c r="E3921" s="2">
        <v>0.7680555555555556</v>
      </c>
      <c r="F3921" s="1">
        <v>40762</v>
      </c>
      <c r="G3921" s="2">
        <v>0.85416666666666663</v>
      </c>
      <c r="H3921">
        <v>50</v>
      </c>
      <c r="I3921">
        <v>124</v>
      </c>
      <c r="J3921" t="s">
        <v>8</v>
      </c>
      <c r="K3921" t="s">
        <v>21</v>
      </c>
      <c r="L3921" t="str">
        <f t="shared" si="245"/>
        <v>Evening</v>
      </c>
      <c r="M3921" t="str">
        <f t="shared" si="246"/>
        <v>18</v>
      </c>
      <c r="N3921" t="str">
        <f t="shared" si="247"/>
        <v>20</v>
      </c>
    </row>
    <row r="3922" spans="1:14" x14ac:dyDescent="0.3">
      <c r="A3922">
        <v>1</v>
      </c>
      <c r="B3922">
        <v>5</v>
      </c>
      <c r="C3922" s="1">
        <v>40762</v>
      </c>
      <c r="D3922" s="21" t="str">
        <f t="shared" si="244"/>
        <v>07-Aug-2011</v>
      </c>
      <c r="E3922" s="2">
        <v>0.78055555555555556</v>
      </c>
      <c r="F3922" s="1">
        <v>40762</v>
      </c>
      <c r="G3922" s="2">
        <v>0.97430555555555554</v>
      </c>
      <c r="H3922">
        <v>90</v>
      </c>
      <c r="I3922">
        <v>279</v>
      </c>
      <c r="J3922" t="s">
        <v>8</v>
      </c>
      <c r="K3922" t="s">
        <v>21</v>
      </c>
      <c r="L3922" t="str">
        <f t="shared" si="245"/>
        <v>Evening</v>
      </c>
      <c r="M3922" t="str">
        <f t="shared" si="246"/>
        <v>18</v>
      </c>
      <c r="N3922" t="str">
        <f t="shared" si="247"/>
        <v>23</v>
      </c>
    </row>
    <row r="3923" spans="1:14" x14ac:dyDescent="0.3">
      <c r="A3923">
        <v>1</v>
      </c>
      <c r="B3923">
        <v>5</v>
      </c>
      <c r="C3923" s="1">
        <v>40762</v>
      </c>
      <c r="D3923" s="21" t="str">
        <f t="shared" si="244"/>
        <v>07-Aug-2011</v>
      </c>
      <c r="E3923" s="2">
        <v>0.7944444444444444</v>
      </c>
      <c r="F3923" s="1">
        <v>40762</v>
      </c>
      <c r="G3923" s="2">
        <v>0.93194444444444446</v>
      </c>
      <c r="H3923">
        <v>70</v>
      </c>
      <c r="I3923">
        <v>198</v>
      </c>
      <c r="J3923" t="s">
        <v>8</v>
      </c>
      <c r="K3923" t="s">
        <v>21</v>
      </c>
      <c r="L3923" t="str">
        <f t="shared" si="245"/>
        <v>Evening</v>
      </c>
      <c r="M3923" t="str">
        <f t="shared" si="246"/>
        <v>19</v>
      </c>
      <c r="N3923" t="str">
        <f t="shared" si="247"/>
        <v>22</v>
      </c>
    </row>
    <row r="3924" spans="1:14" x14ac:dyDescent="0.3">
      <c r="A3924">
        <v>1</v>
      </c>
      <c r="B3924">
        <v>5</v>
      </c>
      <c r="C3924" s="1">
        <v>40762</v>
      </c>
      <c r="D3924" s="21" t="str">
        <f t="shared" si="244"/>
        <v>07-Aug-2011</v>
      </c>
      <c r="E3924" s="2">
        <v>0.81180555555555556</v>
      </c>
      <c r="F3924" s="1">
        <v>40762</v>
      </c>
      <c r="G3924" s="2">
        <v>0.86249999999999993</v>
      </c>
      <c r="H3924">
        <v>50</v>
      </c>
      <c r="I3924">
        <v>73</v>
      </c>
      <c r="J3924" t="s">
        <v>8</v>
      </c>
      <c r="K3924" t="s">
        <v>21</v>
      </c>
      <c r="L3924" t="str">
        <f t="shared" si="245"/>
        <v>Evening</v>
      </c>
      <c r="M3924" t="str">
        <f t="shared" si="246"/>
        <v>19</v>
      </c>
      <c r="N3924" t="str">
        <f t="shared" si="247"/>
        <v>20</v>
      </c>
    </row>
    <row r="3925" spans="1:14" x14ac:dyDescent="0.3">
      <c r="A3925">
        <v>1</v>
      </c>
      <c r="B3925">
        <v>8</v>
      </c>
      <c r="C3925" s="1">
        <v>40762</v>
      </c>
      <c r="D3925" s="21" t="str">
        <f t="shared" si="244"/>
        <v>07-Aug-2011</v>
      </c>
      <c r="E3925" s="2">
        <v>0.84236111111111101</v>
      </c>
      <c r="F3925" s="1">
        <v>40762</v>
      </c>
      <c r="G3925" s="2">
        <v>0.97291666666666676</v>
      </c>
      <c r="H3925">
        <v>70</v>
      </c>
      <c r="I3925">
        <v>188</v>
      </c>
      <c r="J3925" t="s">
        <v>8</v>
      </c>
      <c r="K3925" t="s">
        <v>21</v>
      </c>
      <c r="L3925" t="str">
        <f t="shared" si="245"/>
        <v>Evening</v>
      </c>
      <c r="M3925" t="str">
        <f t="shared" si="246"/>
        <v>20</v>
      </c>
      <c r="N3925" t="str">
        <f t="shared" si="247"/>
        <v>23</v>
      </c>
    </row>
    <row r="3926" spans="1:14" x14ac:dyDescent="0.3">
      <c r="A3926">
        <v>1</v>
      </c>
      <c r="B3926">
        <v>6</v>
      </c>
      <c r="C3926" s="1">
        <v>40762</v>
      </c>
      <c r="D3926" s="21" t="str">
        <f t="shared" si="244"/>
        <v>07-Aug-2011</v>
      </c>
      <c r="E3926" s="2">
        <v>0.86458333333333337</v>
      </c>
      <c r="F3926" s="1">
        <v>40762</v>
      </c>
      <c r="G3926" s="2">
        <v>0.96597222222222223</v>
      </c>
      <c r="H3926">
        <v>50</v>
      </c>
      <c r="I3926">
        <v>146</v>
      </c>
      <c r="J3926" t="s">
        <v>8</v>
      </c>
      <c r="K3926" t="s">
        <v>21</v>
      </c>
      <c r="L3926" t="str">
        <f t="shared" si="245"/>
        <v>Evening</v>
      </c>
      <c r="M3926" t="str">
        <f t="shared" si="246"/>
        <v>20</v>
      </c>
      <c r="N3926" t="str">
        <f t="shared" si="247"/>
        <v>23</v>
      </c>
    </row>
    <row r="3927" spans="1:14" x14ac:dyDescent="0.3">
      <c r="A3927">
        <v>1</v>
      </c>
      <c r="B3927">
        <v>6</v>
      </c>
      <c r="C3927" s="1">
        <v>40762</v>
      </c>
      <c r="D3927" s="21" t="str">
        <f t="shared" si="244"/>
        <v>07-Aug-2011</v>
      </c>
      <c r="E3927" s="2">
        <v>0.86875000000000002</v>
      </c>
      <c r="F3927" s="1">
        <v>40762</v>
      </c>
      <c r="G3927" s="2">
        <v>0.96180555555555547</v>
      </c>
      <c r="H3927">
        <v>50</v>
      </c>
      <c r="I3927">
        <v>134</v>
      </c>
      <c r="J3927" t="s">
        <v>8</v>
      </c>
      <c r="K3927" t="s">
        <v>21</v>
      </c>
      <c r="L3927" t="str">
        <f t="shared" si="245"/>
        <v>Evening</v>
      </c>
      <c r="M3927" t="str">
        <f t="shared" si="246"/>
        <v>20</v>
      </c>
      <c r="N3927" t="str">
        <f t="shared" si="247"/>
        <v>23</v>
      </c>
    </row>
    <row r="3928" spans="1:14" x14ac:dyDescent="0.3">
      <c r="A3928">
        <v>1</v>
      </c>
      <c r="B3928">
        <v>6</v>
      </c>
      <c r="C3928" s="1">
        <v>40762</v>
      </c>
      <c r="D3928" s="21" t="str">
        <f t="shared" si="244"/>
        <v>07-Aug-2011</v>
      </c>
      <c r="E3928" s="2">
        <v>0.89374999999999993</v>
      </c>
      <c r="F3928" s="1">
        <v>40762</v>
      </c>
      <c r="G3928" s="2">
        <v>0.99722222222222223</v>
      </c>
      <c r="H3928">
        <v>50</v>
      </c>
      <c r="I3928">
        <v>149</v>
      </c>
      <c r="J3928" t="s">
        <v>8</v>
      </c>
      <c r="K3928" t="s">
        <v>21</v>
      </c>
      <c r="L3928" t="str">
        <f t="shared" si="245"/>
        <v>Evening</v>
      </c>
      <c r="M3928" t="str">
        <f t="shared" si="246"/>
        <v>21</v>
      </c>
      <c r="N3928" t="str">
        <f t="shared" si="247"/>
        <v>23</v>
      </c>
    </row>
    <row r="3929" spans="1:14" x14ac:dyDescent="0.3">
      <c r="A3929">
        <v>1</v>
      </c>
      <c r="B3929">
        <v>5</v>
      </c>
      <c r="C3929" s="1">
        <v>40762</v>
      </c>
      <c r="D3929" s="21" t="str">
        <f t="shared" si="244"/>
        <v>07-Aug-2011</v>
      </c>
      <c r="E3929" s="2">
        <v>0.89861111111111114</v>
      </c>
      <c r="F3929" s="1">
        <v>40762</v>
      </c>
      <c r="G3929" s="2">
        <v>0.96180555555555547</v>
      </c>
      <c r="H3929">
        <v>50</v>
      </c>
      <c r="I3929">
        <v>91</v>
      </c>
      <c r="J3929" t="s">
        <v>8</v>
      </c>
      <c r="K3929" t="s">
        <v>21</v>
      </c>
      <c r="L3929" t="str">
        <f t="shared" si="245"/>
        <v>Evening</v>
      </c>
      <c r="M3929" t="str">
        <f t="shared" si="246"/>
        <v>21</v>
      </c>
      <c r="N3929" t="str">
        <f t="shared" si="247"/>
        <v>23</v>
      </c>
    </row>
    <row r="3930" spans="1:14" x14ac:dyDescent="0.3">
      <c r="A3930">
        <v>1</v>
      </c>
      <c r="B3930">
        <v>8</v>
      </c>
      <c r="C3930" s="1">
        <v>40768</v>
      </c>
      <c r="D3930" s="21" t="str">
        <f t="shared" si="244"/>
        <v>13-Aug-2011</v>
      </c>
      <c r="E3930" s="2">
        <v>0.50347222222222221</v>
      </c>
      <c r="F3930" s="1">
        <v>40768</v>
      </c>
      <c r="G3930" s="2">
        <v>0.60902777777777783</v>
      </c>
      <c r="H3930">
        <v>50</v>
      </c>
      <c r="I3930">
        <v>152</v>
      </c>
      <c r="J3930" t="s">
        <v>8</v>
      </c>
      <c r="K3930" t="s">
        <v>18</v>
      </c>
      <c r="L3930" t="str">
        <f t="shared" si="245"/>
        <v>Morning</v>
      </c>
      <c r="M3930" t="str">
        <f t="shared" si="246"/>
        <v>12</v>
      </c>
      <c r="N3930" t="str">
        <f t="shared" si="247"/>
        <v>14</v>
      </c>
    </row>
    <row r="3931" spans="1:14" x14ac:dyDescent="0.3">
      <c r="A3931">
        <v>1</v>
      </c>
      <c r="B3931">
        <v>5</v>
      </c>
      <c r="C3931" s="1">
        <v>40768</v>
      </c>
      <c r="D3931" s="21" t="str">
        <f t="shared" si="244"/>
        <v>13-Aug-2011</v>
      </c>
      <c r="E3931" s="2">
        <v>0.50763888888888886</v>
      </c>
      <c r="F3931" s="1">
        <v>40768</v>
      </c>
      <c r="G3931" s="2">
        <v>0.60972222222222217</v>
      </c>
      <c r="H3931">
        <v>50</v>
      </c>
      <c r="I3931">
        <v>147</v>
      </c>
      <c r="J3931" t="s">
        <v>8</v>
      </c>
      <c r="K3931" t="s">
        <v>18</v>
      </c>
      <c r="L3931" t="str">
        <f t="shared" si="245"/>
        <v>Morning</v>
      </c>
      <c r="M3931" t="str">
        <f t="shared" si="246"/>
        <v>12</v>
      </c>
      <c r="N3931" t="str">
        <f t="shared" si="247"/>
        <v>14</v>
      </c>
    </row>
    <row r="3932" spans="1:14" x14ac:dyDescent="0.3">
      <c r="A3932">
        <v>1</v>
      </c>
      <c r="B3932">
        <v>5</v>
      </c>
      <c r="C3932" s="1">
        <v>40768</v>
      </c>
      <c r="D3932" s="21" t="str">
        <f t="shared" si="244"/>
        <v>13-Aug-2011</v>
      </c>
      <c r="E3932" s="2">
        <v>0.54097222222222219</v>
      </c>
      <c r="F3932" s="1">
        <v>40768</v>
      </c>
      <c r="G3932" s="2">
        <v>0.68819444444444444</v>
      </c>
      <c r="H3932">
        <v>70</v>
      </c>
      <c r="I3932">
        <v>212</v>
      </c>
      <c r="J3932" t="s">
        <v>8</v>
      </c>
      <c r="K3932" t="s">
        <v>18</v>
      </c>
      <c r="L3932" t="str">
        <f t="shared" si="245"/>
        <v>Morning</v>
      </c>
      <c r="M3932" t="str">
        <f t="shared" si="246"/>
        <v>12</v>
      </c>
      <c r="N3932" t="str">
        <f t="shared" si="247"/>
        <v>16</v>
      </c>
    </row>
    <row r="3933" spans="1:14" x14ac:dyDescent="0.3">
      <c r="A3933">
        <v>1</v>
      </c>
      <c r="B3933">
        <v>5</v>
      </c>
      <c r="C3933" s="1">
        <v>40768</v>
      </c>
      <c r="D3933" s="21" t="str">
        <f t="shared" si="244"/>
        <v>13-Aug-2011</v>
      </c>
      <c r="E3933" s="2">
        <v>0.57361111111111118</v>
      </c>
      <c r="F3933" s="1">
        <v>40768</v>
      </c>
      <c r="G3933" s="2">
        <v>0.68263888888888891</v>
      </c>
      <c r="H3933">
        <v>50</v>
      </c>
      <c r="I3933">
        <v>157</v>
      </c>
      <c r="J3933" t="s">
        <v>8</v>
      </c>
      <c r="K3933" t="s">
        <v>18</v>
      </c>
      <c r="L3933" t="str">
        <f t="shared" si="245"/>
        <v>Morning</v>
      </c>
      <c r="M3933" t="str">
        <f t="shared" si="246"/>
        <v>13</v>
      </c>
      <c r="N3933" t="str">
        <f t="shared" si="247"/>
        <v>16</v>
      </c>
    </row>
    <row r="3934" spans="1:14" x14ac:dyDescent="0.3">
      <c r="A3934">
        <v>1</v>
      </c>
      <c r="B3934">
        <v>6</v>
      </c>
      <c r="C3934" s="1">
        <v>40768</v>
      </c>
      <c r="D3934" s="21" t="str">
        <f t="shared" si="244"/>
        <v>13-Aug-2011</v>
      </c>
      <c r="E3934" s="2">
        <v>0.57916666666666672</v>
      </c>
      <c r="F3934" s="1">
        <v>40768</v>
      </c>
      <c r="G3934" s="2">
        <v>0.66875000000000007</v>
      </c>
      <c r="H3934">
        <v>50</v>
      </c>
      <c r="I3934">
        <v>129</v>
      </c>
      <c r="J3934" t="s">
        <v>8</v>
      </c>
      <c r="K3934" t="s">
        <v>18</v>
      </c>
      <c r="L3934" t="str">
        <f t="shared" si="245"/>
        <v>Morning</v>
      </c>
      <c r="M3934" t="str">
        <f t="shared" si="246"/>
        <v>13</v>
      </c>
      <c r="N3934" t="str">
        <f t="shared" si="247"/>
        <v>16</v>
      </c>
    </row>
    <row r="3935" spans="1:14" x14ac:dyDescent="0.3">
      <c r="A3935">
        <v>1</v>
      </c>
      <c r="B3935">
        <v>5</v>
      </c>
      <c r="C3935" s="1">
        <v>40768</v>
      </c>
      <c r="D3935" s="21" t="str">
        <f t="shared" si="244"/>
        <v>13-Aug-2011</v>
      </c>
      <c r="E3935" s="2">
        <v>0.62916666666666665</v>
      </c>
      <c r="F3935" s="1">
        <v>40768</v>
      </c>
      <c r="G3935" s="2">
        <v>0.71388888888888891</v>
      </c>
      <c r="H3935">
        <v>50</v>
      </c>
      <c r="I3935">
        <v>122</v>
      </c>
      <c r="J3935" t="s">
        <v>8</v>
      </c>
      <c r="K3935" t="s">
        <v>18</v>
      </c>
      <c r="L3935" t="str">
        <f t="shared" si="245"/>
        <v>Afternoon</v>
      </c>
      <c r="M3935" t="str">
        <f t="shared" si="246"/>
        <v>15</v>
      </c>
      <c r="N3935" t="str">
        <f t="shared" si="247"/>
        <v>17</v>
      </c>
    </row>
    <row r="3936" spans="1:14" x14ac:dyDescent="0.3">
      <c r="A3936">
        <v>1</v>
      </c>
      <c r="B3936">
        <v>5</v>
      </c>
      <c r="C3936" s="1">
        <v>40768</v>
      </c>
      <c r="D3936" s="21" t="str">
        <f t="shared" si="244"/>
        <v>13-Aug-2011</v>
      </c>
      <c r="E3936" s="2">
        <v>0.63124999999999998</v>
      </c>
      <c r="F3936" s="1">
        <v>40768</v>
      </c>
      <c r="G3936" s="2">
        <v>0.71180555555555547</v>
      </c>
      <c r="H3936">
        <v>50</v>
      </c>
      <c r="I3936">
        <v>116</v>
      </c>
      <c r="J3936" t="s">
        <v>8</v>
      </c>
      <c r="K3936" t="s">
        <v>18</v>
      </c>
      <c r="L3936" t="str">
        <f t="shared" si="245"/>
        <v>Afternoon</v>
      </c>
      <c r="M3936" t="str">
        <f t="shared" si="246"/>
        <v>15</v>
      </c>
      <c r="N3936" t="str">
        <f t="shared" si="247"/>
        <v>17</v>
      </c>
    </row>
    <row r="3937" spans="1:14" x14ac:dyDescent="0.3">
      <c r="A3937">
        <v>1</v>
      </c>
      <c r="B3937">
        <v>8</v>
      </c>
      <c r="C3937" s="1">
        <v>40768</v>
      </c>
      <c r="D3937" s="21" t="str">
        <f t="shared" si="244"/>
        <v>13-Aug-2011</v>
      </c>
      <c r="E3937" s="2">
        <v>0.6645833333333333</v>
      </c>
      <c r="F3937" s="1">
        <v>40768</v>
      </c>
      <c r="G3937" s="2">
        <v>0.70416666666666661</v>
      </c>
      <c r="H3937">
        <v>50</v>
      </c>
      <c r="I3937">
        <v>57</v>
      </c>
      <c r="J3937" t="s">
        <v>8</v>
      </c>
      <c r="K3937" t="s">
        <v>18</v>
      </c>
      <c r="L3937" t="str">
        <f t="shared" si="245"/>
        <v>Afternoon</v>
      </c>
      <c r="M3937" t="str">
        <f t="shared" si="246"/>
        <v>15</v>
      </c>
      <c r="N3937" t="str">
        <f t="shared" si="247"/>
        <v>16</v>
      </c>
    </row>
    <row r="3938" spans="1:14" x14ac:dyDescent="0.3">
      <c r="A3938">
        <v>1</v>
      </c>
      <c r="B3938">
        <v>6</v>
      </c>
      <c r="C3938" s="1">
        <v>40768</v>
      </c>
      <c r="D3938" s="21" t="str">
        <f t="shared" si="244"/>
        <v>13-Aug-2011</v>
      </c>
      <c r="E3938" s="2">
        <v>0.69374999999999998</v>
      </c>
      <c r="F3938" s="1">
        <v>40768</v>
      </c>
      <c r="G3938" s="2">
        <v>0.77222222222222225</v>
      </c>
      <c r="H3938">
        <v>50</v>
      </c>
      <c r="I3938">
        <v>113</v>
      </c>
      <c r="J3938" t="s">
        <v>8</v>
      </c>
      <c r="K3938" t="s">
        <v>18</v>
      </c>
      <c r="L3938" t="str">
        <f t="shared" si="245"/>
        <v>Afternoon</v>
      </c>
      <c r="M3938" t="str">
        <f t="shared" si="246"/>
        <v>16</v>
      </c>
      <c r="N3938" t="str">
        <f t="shared" si="247"/>
        <v>18</v>
      </c>
    </row>
    <row r="3939" spans="1:14" x14ac:dyDescent="0.3">
      <c r="A3939">
        <v>1</v>
      </c>
      <c r="B3939">
        <v>5</v>
      </c>
      <c r="C3939" s="1">
        <v>40768</v>
      </c>
      <c r="D3939" s="21" t="str">
        <f t="shared" si="244"/>
        <v>13-Aug-2011</v>
      </c>
      <c r="E3939" s="2">
        <v>0.71527777777777779</v>
      </c>
      <c r="F3939" s="1">
        <v>40768</v>
      </c>
      <c r="G3939" s="2">
        <v>0.74722222222222223</v>
      </c>
      <c r="H3939">
        <v>50</v>
      </c>
      <c r="I3939">
        <v>46</v>
      </c>
      <c r="J3939" t="s">
        <v>8</v>
      </c>
      <c r="K3939" t="s">
        <v>18</v>
      </c>
      <c r="L3939" t="str">
        <f t="shared" si="245"/>
        <v>Afternoon</v>
      </c>
      <c r="M3939" t="str">
        <f t="shared" si="246"/>
        <v>17</v>
      </c>
      <c r="N3939" t="str">
        <f t="shared" si="247"/>
        <v>17</v>
      </c>
    </row>
    <row r="3940" spans="1:14" x14ac:dyDescent="0.3">
      <c r="A3940">
        <v>1</v>
      </c>
      <c r="B3940">
        <v>5</v>
      </c>
      <c r="C3940" s="1">
        <v>40768</v>
      </c>
      <c r="D3940" s="21" t="str">
        <f t="shared" si="244"/>
        <v>13-Aug-2011</v>
      </c>
      <c r="E3940" s="2">
        <v>0.73749999999999993</v>
      </c>
      <c r="F3940" s="1">
        <v>40768</v>
      </c>
      <c r="G3940" s="2">
        <v>0.92291666666666661</v>
      </c>
      <c r="H3940">
        <v>90</v>
      </c>
      <c r="I3940">
        <v>267</v>
      </c>
      <c r="J3940" t="s">
        <v>8</v>
      </c>
      <c r="K3940" t="s">
        <v>18</v>
      </c>
      <c r="L3940" t="str">
        <f t="shared" si="245"/>
        <v>Afternoon</v>
      </c>
      <c r="M3940" t="str">
        <f t="shared" si="246"/>
        <v>17</v>
      </c>
      <c r="N3940" t="str">
        <f t="shared" si="247"/>
        <v>22</v>
      </c>
    </row>
    <row r="3941" spans="1:14" x14ac:dyDescent="0.3">
      <c r="A3941">
        <v>1</v>
      </c>
      <c r="B3941">
        <v>6</v>
      </c>
      <c r="C3941" s="1">
        <v>40768</v>
      </c>
      <c r="D3941" s="21" t="str">
        <f t="shared" si="244"/>
        <v>13-Aug-2011</v>
      </c>
      <c r="E3941" s="2">
        <v>0.74375000000000002</v>
      </c>
      <c r="F3941" s="1">
        <v>40768</v>
      </c>
      <c r="G3941" s="2">
        <v>0.91041666666666676</v>
      </c>
      <c r="H3941">
        <v>70</v>
      </c>
      <c r="I3941">
        <v>240</v>
      </c>
      <c r="J3941" t="s">
        <v>8</v>
      </c>
      <c r="K3941" t="s">
        <v>18</v>
      </c>
      <c r="L3941" t="str">
        <f t="shared" si="245"/>
        <v>Afternoon</v>
      </c>
      <c r="M3941" t="str">
        <f t="shared" si="246"/>
        <v>17</v>
      </c>
      <c r="N3941" t="str">
        <f t="shared" si="247"/>
        <v>21</v>
      </c>
    </row>
    <row r="3942" spans="1:14" x14ac:dyDescent="0.3">
      <c r="A3942">
        <v>1</v>
      </c>
      <c r="B3942">
        <v>5</v>
      </c>
      <c r="C3942" s="1">
        <v>40768</v>
      </c>
      <c r="D3942" s="21" t="str">
        <f t="shared" si="244"/>
        <v>13-Aug-2011</v>
      </c>
      <c r="E3942" s="2">
        <v>0.7583333333333333</v>
      </c>
      <c r="F3942" s="1">
        <v>40768</v>
      </c>
      <c r="G3942" s="2">
        <v>0.87986111111111109</v>
      </c>
      <c r="H3942">
        <v>50</v>
      </c>
      <c r="I3942">
        <v>175</v>
      </c>
      <c r="J3942" t="s">
        <v>8</v>
      </c>
      <c r="K3942" t="s">
        <v>18</v>
      </c>
      <c r="L3942" t="str">
        <f t="shared" si="245"/>
        <v>Evening</v>
      </c>
      <c r="M3942" t="str">
        <f t="shared" si="246"/>
        <v>18</v>
      </c>
      <c r="N3942" t="str">
        <f t="shared" si="247"/>
        <v>21</v>
      </c>
    </row>
    <row r="3943" spans="1:14" x14ac:dyDescent="0.3">
      <c r="A3943">
        <v>1</v>
      </c>
      <c r="B3943">
        <v>6</v>
      </c>
      <c r="C3943" s="1">
        <v>40768</v>
      </c>
      <c r="D3943" s="21" t="str">
        <f t="shared" si="244"/>
        <v>13-Aug-2011</v>
      </c>
      <c r="E3943" s="2">
        <v>0.80347222222222225</v>
      </c>
      <c r="F3943" s="1">
        <v>40768</v>
      </c>
      <c r="G3943" s="2">
        <v>0.94166666666666676</v>
      </c>
      <c r="H3943">
        <v>70</v>
      </c>
      <c r="I3943">
        <v>199</v>
      </c>
      <c r="J3943" t="s">
        <v>8</v>
      </c>
      <c r="K3943" t="s">
        <v>18</v>
      </c>
      <c r="L3943" t="str">
        <f t="shared" si="245"/>
        <v>Evening</v>
      </c>
      <c r="M3943" t="str">
        <f t="shared" si="246"/>
        <v>19</v>
      </c>
      <c r="N3943" t="str">
        <f t="shared" si="247"/>
        <v>22</v>
      </c>
    </row>
    <row r="3944" spans="1:14" x14ac:dyDescent="0.3">
      <c r="A3944">
        <v>1</v>
      </c>
      <c r="B3944">
        <v>8</v>
      </c>
      <c r="C3944" s="1">
        <v>40768</v>
      </c>
      <c r="D3944" s="21" t="str">
        <f t="shared" si="244"/>
        <v>13-Aug-2011</v>
      </c>
      <c r="E3944" s="2">
        <v>0.84583333333333333</v>
      </c>
      <c r="F3944" s="1">
        <v>40768</v>
      </c>
      <c r="G3944" s="2">
        <v>0.93611111111111101</v>
      </c>
      <c r="H3944">
        <v>50</v>
      </c>
      <c r="I3944">
        <v>130</v>
      </c>
      <c r="J3944" t="s">
        <v>8</v>
      </c>
      <c r="K3944" t="s">
        <v>18</v>
      </c>
      <c r="L3944" t="str">
        <f t="shared" si="245"/>
        <v>Evening</v>
      </c>
      <c r="M3944" t="str">
        <f t="shared" si="246"/>
        <v>20</v>
      </c>
      <c r="N3944" t="str">
        <f t="shared" si="247"/>
        <v>22</v>
      </c>
    </row>
    <row r="3945" spans="1:14" x14ac:dyDescent="0.3">
      <c r="A3945">
        <v>1</v>
      </c>
      <c r="B3945">
        <v>6</v>
      </c>
      <c r="C3945" s="1">
        <v>40768</v>
      </c>
      <c r="D3945" s="21" t="str">
        <f t="shared" si="244"/>
        <v>13-Aug-2011</v>
      </c>
      <c r="E3945" s="2">
        <v>0.87152777777777779</v>
      </c>
      <c r="F3945" s="1">
        <v>40768</v>
      </c>
      <c r="G3945" s="2">
        <v>0.91388888888888886</v>
      </c>
      <c r="H3945">
        <v>50</v>
      </c>
      <c r="I3945">
        <v>61</v>
      </c>
      <c r="J3945" t="s">
        <v>8</v>
      </c>
      <c r="K3945" t="s">
        <v>18</v>
      </c>
      <c r="L3945" t="str">
        <f t="shared" si="245"/>
        <v>Evening</v>
      </c>
      <c r="M3945" t="str">
        <f t="shared" si="246"/>
        <v>20</v>
      </c>
      <c r="N3945" t="str">
        <f t="shared" si="247"/>
        <v>21</v>
      </c>
    </row>
    <row r="3946" spans="1:14" x14ac:dyDescent="0.3">
      <c r="A3946">
        <v>1</v>
      </c>
      <c r="B3946">
        <v>5</v>
      </c>
      <c r="C3946" s="1">
        <v>40768</v>
      </c>
      <c r="D3946" s="21" t="str">
        <f t="shared" si="244"/>
        <v>13-Aug-2011</v>
      </c>
      <c r="E3946" s="2">
        <v>0.90694444444444444</v>
      </c>
      <c r="F3946" s="1">
        <v>40768</v>
      </c>
      <c r="G3946" s="2">
        <v>0.97777777777777775</v>
      </c>
      <c r="H3946">
        <v>50</v>
      </c>
      <c r="I3946">
        <v>102</v>
      </c>
      <c r="J3946" t="s">
        <v>8</v>
      </c>
      <c r="K3946" t="s">
        <v>18</v>
      </c>
      <c r="L3946" t="str">
        <f t="shared" si="245"/>
        <v>Evening</v>
      </c>
      <c r="M3946" t="str">
        <f t="shared" si="246"/>
        <v>21</v>
      </c>
      <c r="N3946" t="str">
        <f t="shared" si="247"/>
        <v>23</v>
      </c>
    </row>
    <row r="3947" spans="1:14" x14ac:dyDescent="0.3">
      <c r="A3947">
        <v>1</v>
      </c>
      <c r="B3947">
        <v>8</v>
      </c>
      <c r="C3947" s="1">
        <v>40769</v>
      </c>
      <c r="D3947" s="21" t="str">
        <f t="shared" si="244"/>
        <v>14-Aug-2011</v>
      </c>
      <c r="E3947" s="2">
        <v>0.33958333333333335</v>
      </c>
      <c r="F3947" s="1">
        <v>40769</v>
      </c>
      <c r="G3947" s="2">
        <v>0.46597222222222223</v>
      </c>
      <c r="H3947">
        <v>70</v>
      </c>
      <c r="I3947">
        <v>182</v>
      </c>
      <c r="J3947" t="s">
        <v>8</v>
      </c>
      <c r="K3947" t="s">
        <v>21</v>
      </c>
      <c r="L3947" t="str">
        <f t="shared" si="245"/>
        <v>Night</v>
      </c>
      <c r="M3947" t="str">
        <f t="shared" si="246"/>
        <v>8</v>
      </c>
      <c r="N3947" t="str">
        <f t="shared" si="247"/>
        <v>11</v>
      </c>
    </row>
    <row r="3948" spans="1:14" x14ac:dyDescent="0.3">
      <c r="A3948">
        <v>1</v>
      </c>
      <c r="B3948">
        <v>8</v>
      </c>
      <c r="C3948" s="1">
        <v>40769</v>
      </c>
      <c r="D3948" s="21" t="str">
        <f t="shared" si="244"/>
        <v>14-Aug-2011</v>
      </c>
      <c r="E3948" s="2">
        <v>0.39583333333333331</v>
      </c>
      <c r="F3948" s="1">
        <v>40769</v>
      </c>
      <c r="G3948" s="2">
        <v>0.52500000000000002</v>
      </c>
      <c r="H3948">
        <v>70</v>
      </c>
      <c r="I3948">
        <v>186</v>
      </c>
      <c r="J3948" t="s">
        <v>8</v>
      </c>
      <c r="K3948" t="s">
        <v>21</v>
      </c>
      <c r="L3948" t="str">
        <f t="shared" si="245"/>
        <v>Night</v>
      </c>
      <c r="M3948" t="str">
        <f t="shared" si="246"/>
        <v>9</v>
      </c>
      <c r="N3948" t="str">
        <f t="shared" si="247"/>
        <v>12</v>
      </c>
    </row>
    <row r="3949" spans="1:14" x14ac:dyDescent="0.3">
      <c r="A3949">
        <v>1</v>
      </c>
      <c r="B3949">
        <v>5</v>
      </c>
      <c r="C3949" s="1">
        <v>40769</v>
      </c>
      <c r="D3949" s="21" t="str">
        <f t="shared" si="244"/>
        <v>14-Aug-2011</v>
      </c>
      <c r="E3949" s="2">
        <v>0.47847222222222219</v>
      </c>
      <c r="F3949" s="1">
        <v>40769</v>
      </c>
      <c r="G3949" s="2">
        <v>0.68125000000000002</v>
      </c>
      <c r="H3949">
        <v>90</v>
      </c>
      <c r="I3949">
        <v>292</v>
      </c>
      <c r="J3949" t="s">
        <v>8</v>
      </c>
      <c r="K3949" t="s">
        <v>21</v>
      </c>
      <c r="L3949" t="str">
        <f t="shared" si="245"/>
        <v>Morning</v>
      </c>
      <c r="M3949" t="str">
        <f t="shared" si="246"/>
        <v>11</v>
      </c>
      <c r="N3949" t="str">
        <f t="shared" si="247"/>
        <v>16</v>
      </c>
    </row>
    <row r="3950" spans="1:14" x14ac:dyDescent="0.3">
      <c r="A3950">
        <v>1</v>
      </c>
      <c r="B3950">
        <v>6</v>
      </c>
      <c r="C3950" s="1">
        <v>40769</v>
      </c>
      <c r="D3950" s="21" t="str">
        <f t="shared" si="244"/>
        <v>14-Aug-2011</v>
      </c>
      <c r="E3950" s="2">
        <v>0.49444444444444446</v>
      </c>
      <c r="F3950" s="1">
        <v>40769</v>
      </c>
      <c r="G3950" s="2">
        <v>0.70833333333333337</v>
      </c>
      <c r="H3950">
        <v>110</v>
      </c>
      <c r="I3950">
        <v>308</v>
      </c>
      <c r="J3950" t="s">
        <v>8</v>
      </c>
      <c r="K3950" t="s">
        <v>21</v>
      </c>
      <c r="L3950" t="str">
        <f t="shared" si="245"/>
        <v>Morning</v>
      </c>
      <c r="M3950" t="str">
        <f t="shared" si="246"/>
        <v>11</v>
      </c>
      <c r="N3950" t="str">
        <f t="shared" si="247"/>
        <v>17</v>
      </c>
    </row>
    <row r="3951" spans="1:14" x14ac:dyDescent="0.3">
      <c r="A3951">
        <v>1</v>
      </c>
      <c r="B3951">
        <v>8</v>
      </c>
      <c r="C3951" s="1">
        <v>40769</v>
      </c>
      <c r="D3951" s="21" t="str">
        <f t="shared" si="244"/>
        <v>14-Aug-2011</v>
      </c>
      <c r="E3951" s="2">
        <v>0.51250000000000007</v>
      </c>
      <c r="F3951" s="1">
        <v>40769</v>
      </c>
      <c r="G3951" s="2">
        <v>0.56736111111111109</v>
      </c>
      <c r="H3951" s="3">
        <v>300</v>
      </c>
      <c r="I3951">
        <v>79</v>
      </c>
      <c r="J3951" t="s">
        <v>8</v>
      </c>
      <c r="K3951" t="s">
        <v>21</v>
      </c>
      <c r="L3951" t="str">
        <f t="shared" si="245"/>
        <v>Morning</v>
      </c>
      <c r="M3951" t="str">
        <f t="shared" si="246"/>
        <v>12</v>
      </c>
      <c r="N3951" t="str">
        <f t="shared" si="247"/>
        <v>13</v>
      </c>
    </row>
    <row r="3952" spans="1:14" x14ac:dyDescent="0.3">
      <c r="A3952">
        <v>1</v>
      </c>
      <c r="B3952">
        <v>5</v>
      </c>
      <c r="C3952" s="1">
        <v>40769</v>
      </c>
      <c r="D3952" s="21" t="str">
        <f t="shared" si="244"/>
        <v>14-Aug-2011</v>
      </c>
      <c r="E3952" s="2">
        <v>0.54166666666666663</v>
      </c>
      <c r="F3952" s="1">
        <v>40769</v>
      </c>
      <c r="G3952" s="2">
        <v>0.71319444444444446</v>
      </c>
      <c r="H3952">
        <v>90</v>
      </c>
      <c r="I3952">
        <v>247</v>
      </c>
      <c r="J3952" t="s">
        <v>8</v>
      </c>
      <c r="K3952" t="s">
        <v>21</v>
      </c>
      <c r="L3952" t="str">
        <f t="shared" si="245"/>
        <v>Morning</v>
      </c>
      <c r="M3952" t="str">
        <f t="shared" si="246"/>
        <v>13</v>
      </c>
      <c r="N3952" t="str">
        <f t="shared" si="247"/>
        <v>17</v>
      </c>
    </row>
    <row r="3953" spans="1:14" x14ac:dyDescent="0.3">
      <c r="A3953">
        <v>1</v>
      </c>
      <c r="B3953">
        <v>5</v>
      </c>
      <c r="C3953" s="1">
        <v>40769</v>
      </c>
      <c r="D3953" s="21" t="str">
        <f t="shared" si="244"/>
        <v>14-Aug-2011</v>
      </c>
      <c r="E3953" s="2">
        <v>0.56527777777777777</v>
      </c>
      <c r="F3953" s="1">
        <v>40769</v>
      </c>
      <c r="G3953" s="2">
        <v>0.61249999999999993</v>
      </c>
      <c r="H3953">
        <v>50</v>
      </c>
      <c r="I3953">
        <v>68</v>
      </c>
      <c r="J3953" t="s">
        <v>8</v>
      </c>
      <c r="K3953" t="s">
        <v>21</v>
      </c>
      <c r="L3953" t="str">
        <f t="shared" si="245"/>
        <v>Morning</v>
      </c>
      <c r="M3953" t="str">
        <f t="shared" si="246"/>
        <v>13</v>
      </c>
      <c r="N3953" t="str">
        <f t="shared" si="247"/>
        <v>14</v>
      </c>
    </row>
    <row r="3954" spans="1:14" x14ac:dyDescent="0.3">
      <c r="A3954">
        <v>1</v>
      </c>
      <c r="B3954">
        <v>8</v>
      </c>
      <c r="C3954" s="1">
        <v>40769</v>
      </c>
      <c r="D3954" s="21" t="str">
        <f t="shared" si="244"/>
        <v>14-Aug-2011</v>
      </c>
      <c r="E3954" s="2">
        <v>0.57152777777777775</v>
      </c>
      <c r="F3954" s="1">
        <v>40769</v>
      </c>
      <c r="G3954" s="2">
        <v>0.62986111111111109</v>
      </c>
      <c r="H3954">
        <v>50</v>
      </c>
      <c r="I3954">
        <v>84</v>
      </c>
      <c r="J3954" t="s">
        <v>8</v>
      </c>
      <c r="K3954" t="s">
        <v>21</v>
      </c>
      <c r="L3954" t="str">
        <f t="shared" si="245"/>
        <v>Morning</v>
      </c>
      <c r="M3954" t="str">
        <f t="shared" si="246"/>
        <v>13</v>
      </c>
      <c r="N3954" t="str">
        <f t="shared" si="247"/>
        <v>15</v>
      </c>
    </row>
    <row r="3955" spans="1:14" x14ac:dyDescent="0.3">
      <c r="A3955">
        <v>1</v>
      </c>
      <c r="B3955">
        <v>8</v>
      </c>
      <c r="C3955" s="1">
        <v>40769</v>
      </c>
      <c r="D3955" s="21" t="str">
        <f t="shared" si="244"/>
        <v>14-Aug-2011</v>
      </c>
      <c r="E3955" s="2">
        <v>0.58333333333333337</v>
      </c>
      <c r="F3955" s="1">
        <v>40769</v>
      </c>
      <c r="G3955" s="2">
        <v>0.6958333333333333</v>
      </c>
      <c r="H3955">
        <v>50</v>
      </c>
      <c r="I3955">
        <v>162</v>
      </c>
      <c r="J3955" t="s">
        <v>8</v>
      </c>
      <c r="K3955" t="s">
        <v>21</v>
      </c>
      <c r="L3955" t="str">
        <f t="shared" si="245"/>
        <v>Morning</v>
      </c>
      <c r="M3955" t="str">
        <f t="shared" si="246"/>
        <v>14</v>
      </c>
      <c r="N3955" t="str">
        <f t="shared" si="247"/>
        <v>16</v>
      </c>
    </row>
    <row r="3956" spans="1:14" x14ac:dyDescent="0.3">
      <c r="A3956">
        <v>1</v>
      </c>
      <c r="B3956">
        <v>6</v>
      </c>
      <c r="C3956" s="1">
        <v>40769</v>
      </c>
      <c r="D3956" s="21" t="str">
        <f t="shared" si="244"/>
        <v>14-Aug-2011</v>
      </c>
      <c r="E3956" s="2">
        <v>0.58819444444444446</v>
      </c>
      <c r="F3956" s="1">
        <v>40769</v>
      </c>
      <c r="G3956" s="2">
        <v>0.6875</v>
      </c>
      <c r="H3956">
        <v>50</v>
      </c>
      <c r="I3956">
        <v>143</v>
      </c>
      <c r="J3956" t="s">
        <v>8</v>
      </c>
      <c r="K3956" t="s">
        <v>21</v>
      </c>
      <c r="L3956" t="str">
        <f t="shared" si="245"/>
        <v>Afternoon</v>
      </c>
      <c r="M3956" t="str">
        <f t="shared" si="246"/>
        <v>14</v>
      </c>
      <c r="N3956" t="str">
        <f t="shared" si="247"/>
        <v>16</v>
      </c>
    </row>
    <row r="3957" spans="1:14" x14ac:dyDescent="0.3">
      <c r="A3957">
        <v>1</v>
      </c>
      <c r="B3957">
        <v>6</v>
      </c>
      <c r="C3957" s="1">
        <v>40769</v>
      </c>
      <c r="D3957" s="21" t="str">
        <f t="shared" si="244"/>
        <v>14-Aug-2011</v>
      </c>
      <c r="E3957" s="2">
        <v>0.63055555555555554</v>
      </c>
      <c r="F3957" s="1">
        <v>40769</v>
      </c>
      <c r="G3957" s="2">
        <v>0.90277777777777779</v>
      </c>
      <c r="H3957">
        <v>130</v>
      </c>
      <c r="I3957">
        <v>392</v>
      </c>
      <c r="J3957" t="s">
        <v>8</v>
      </c>
      <c r="K3957" t="s">
        <v>21</v>
      </c>
      <c r="L3957" t="str">
        <f t="shared" si="245"/>
        <v>Afternoon</v>
      </c>
      <c r="M3957" t="str">
        <f t="shared" si="246"/>
        <v>15</v>
      </c>
      <c r="N3957" t="str">
        <f t="shared" si="247"/>
        <v>21</v>
      </c>
    </row>
    <row r="3958" spans="1:14" x14ac:dyDescent="0.3">
      <c r="A3958">
        <v>1</v>
      </c>
      <c r="B3958">
        <v>8</v>
      </c>
      <c r="C3958" s="1">
        <v>40769</v>
      </c>
      <c r="D3958" s="21" t="str">
        <f t="shared" si="244"/>
        <v>14-Aug-2011</v>
      </c>
      <c r="E3958" s="2">
        <v>0.63888888888888895</v>
      </c>
      <c r="F3958" s="1">
        <v>40769</v>
      </c>
      <c r="G3958" s="2">
        <v>0.77083333333333337</v>
      </c>
      <c r="H3958">
        <v>70</v>
      </c>
      <c r="I3958">
        <v>190</v>
      </c>
      <c r="J3958" t="s">
        <v>8</v>
      </c>
      <c r="K3958" t="s">
        <v>21</v>
      </c>
      <c r="L3958" t="str">
        <f t="shared" si="245"/>
        <v>Afternoon</v>
      </c>
      <c r="M3958" t="str">
        <f t="shared" si="246"/>
        <v>15</v>
      </c>
      <c r="N3958" t="str">
        <f t="shared" si="247"/>
        <v>18</v>
      </c>
    </row>
    <row r="3959" spans="1:14" x14ac:dyDescent="0.3">
      <c r="A3959">
        <v>1</v>
      </c>
      <c r="B3959">
        <v>8</v>
      </c>
      <c r="C3959" s="1">
        <v>40769</v>
      </c>
      <c r="D3959" s="21" t="str">
        <f t="shared" si="244"/>
        <v>14-Aug-2011</v>
      </c>
      <c r="E3959" s="2">
        <v>0.65208333333333335</v>
      </c>
      <c r="F3959" s="1">
        <v>40769</v>
      </c>
      <c r="G3959" s="2">
        <v>0.72986111111111107</v>
      </c>
      <c r="H3959">
        <v>50</v>
      </c>
      <c r="I3959">
        <v>112</v>
      </c>
      <c r="J3959" t="s">
        <v>8</v>
      </c>
      <c r="K3959" t="s">
        <v>21</v>
      </c>
      <c r="L3959" t="str">
        <f t="shared" si="245"/>
        <v>Afternoon</v>
      </c>
      <c r="M3959" t="str">
        <f t="shared" si="246"/>
        <v>15</v>
      </c>
      <c r="N3959" t="str">
        <f t="shared" si="247"/>
        <v>17</v>
      </c>
    </row>
    <row r="3960" spans="1:14" x14ac:dyDescent="0.3">
      <c r="A3960">
        <v>1</v>
      </c>
      <c r="B3960">
        <v>5</v>
      </c>
      <c r="C3960" s="1">
        <v>40769</v>
      </c>
      <c r="D3960" s="21" t="str">
        <f t="shared" si="244"/>
        <v>14-Aug-2011</v>
      </c>
      <c r="E3960" s="2">
        <v>0.71805555555555556</v>
      </c>
      <c r="F3960" s="1">
        <v>40769</v>
      </c>
      <c r="G3960" s="2">
        <v>0.86111111111111116</v>
      </c>
      <c r="H3960">
        <v>70</v>
      </c>
      <c r="I3960">
        <v>206</v>
      </c>
      <c r="J3960" t="s">
        <v>8</v>
      </c>
      <c r="K3960" t="s">
        <v>21</v>
      </c>
      <c r="L3960" t="str">
        <f t="shared" si="245"/>
        <v>Afternoon</v>
      </c>
      <c r="M3960" t="str">
        <f t="shared" si="246"/>
        <v>17</v>
      </c>
      <c r="N3960" t="str">
        <f t="shared" si="247"/>
        <v>20</v>
      </c>
    </row>
    <row r="3961" spans="1:14" x14ac:dyDescent="0.3">
      <c r="A3961">
        <v>1</v>
      </c>
      <c r="B3961">
        <v>6</v>
      </c>
      <c r="C3961" s="1">
        <v>40769</v>
      </c>
      <c r="D3961" s="21" t="str">
        <f t="shared" si="244"/>
        <v>14-Aug-2011</v>
      </c>
      <c r="E3961" s="2">
        <v>0.7402777777777777</v>
      </c>
      <c r="F3961" s="1">
        <v>40769</v>
      </c>
      <c r="G3961" s="2">
        <v>0.92847222222222225</v>
      </c>
      <c r="H3961">
        <v>90</v>
      </c>
      <c r="I3961">
        <v>271</v>
      </c>
      <c r="J3961" t="s">
        <v>8</v>
      </c>
      <c r="K3961" t="s">
        <v>21</v>
      </c>
      <c r="L3961" t="str">
        <f t="shared" si="245"/>
        <v>Afternoon</v>
      </c>
      <c r="M3961" t="str">
        <f t="shared" si="246"/>
        <v>17</v>
      </c>
      <c r="N3961" t="str">
        <f t="shared" si="247"/>
        <v>22</v>
      </c>
    </row>
    <row r="3962" spans="1:14" x14ac:dyDescent="0.3">
      <c r="A3962">
        <v>1</v>
      </c>
      <c r="B3962">
        <v>5</v>
      </c>
      <c r="C3962" s="1">
        <v>40769</v>
      </c>
      <c r="D3962" s="21" t="str">
        <f t="shared" si="244"/>
        <v>14-Aug-2011</v>
      </c>
      <c r="E3962" s="2">
        <v>0.74375000000000002</v>
      </c>
      <c r="F3962" s="1">
        <v>40769</v>
      </c>
      <c r="G3962" s="2">
        <v>0.94305555555555554</v>
      </c>
      <c r="H3962">
        <v>90</v>
      </c>
      <c r="I3962">
        <v>287</v>
      </c>
      <c r="J3962" t="s">
        <v>8</v>
      </c>
      <c r="K3962" t="s">
        <v>21</v>
      </c>
      <c r="L3962" t="str">
        <f t="shared" si="245"/>
        <v>Afternoon</v>
      </c>
      <c r="M3962" t="str">
        <f t="shared" si="246"/>
        <v>17</v>
      </c>
      <c r="N3962" t="str">
        <f t="shared" si="247"/>
        <v>22</v>
      </c>
    </row>
    <row r="3963" spans="1:14" x14ac:dyDescent="0.3">
      <c r="A3963">
        <v>1</v>
      </c>
      <c r="B3963">
        <v>5</v>
      </c>
      <c r="C3963" s="1">
        <v>40769</v>
      </c>
      <c r="D3963" s="21" t="str">
        <f t="shared" si="244"/>
        <v>14-Aug-2011</v>
      </c>
      <c r="E3963" s="2">
        <v>0.76111111111111107</v>
      </c>
      <c r="F3963" s="1">
        <v>40769</v>
      </c>
      <c r="G3963" s="2">
        <v>0.77430555555555547</v>
      </c>
      <c r="H3963">
        <v>50</v>
      </c>
      <c r="I3963">
        <v>19</v>
      </c>
      <c r="J3963" t="s">
        <v>8</v>
      </c>
      <c r="K3963" t="s">
        <v>21</v>
      </c>
      <c r="L3963" t="str">
        <f t="shared" si="245"/>
        <v>Evening</v>
      </c>
      <c r="M3963" t="str">
        <f t="shared" si="246"/>
        <v>18</v>
      </c>
      <c r="N3963" t="str">
        <f t="shared" si="247"/>
        <v>18</v>
      </c>
    </row>
    <row r="3964" spans="1:14" x14ac:dyDescent="0.3">
      <c r="A3964">
        <v>1</v>
      </c>
      <c r="B3964">
        <v>8</v>
      </c>
      <c r="C3964" s="1">
        <v>40769</v>
      </c>
      <c r="D3964" s="21" t="str">
        <f t="shared" si="244"/>
        <v>14-Aug-2011</v>
      </c>
      <c r="E3964" s="2">
        <v>0.76666666666666661</v>
      </c>
      <c r="F3964" s="1">
        <v>40769</v>
      </c>
      <c r="G3964" s="2">
        <v>0.94305555555555554</v>
      </c>
      <c r="H3964">
        <v>90</v>
      </c>
      <c r="I3964">
        <v>254</v>
      </c>
      <c r="J3964" t="s">
        <v>8</v>
      </c>
      <c r="K3964" t="s">
        <v>21</v>
      </c>
      <c r="L3964" t="str">
        <f t="shared" si="245"/>
        <v>Evening</v>
      </c>
      <c r="M3964" t="str">
        <f t="shared" si="246"/>
        <v>18</v>
      </c>
      <c r="N3964" t="str">
        <f t="shared" si="247"/>
        <v>22</v>
      </c>
    </row>
    <row r="3965" spans="1:14" x14ac:dyDescent="0.3">
      <c r="A3965">
        <v>1</v>
      </c>
      <c r="B3965">
        <v>6</v>
      </c>
      <c r="C3965" s="1">
        <v>40769</v>
      </c>
      <c r="D3965" s="21" t="str">
        <f t="shared" si="244"/>
        <v>14-Aug-2011</v>
      </c>
      <c r="E3965" s="2">
        <v>0.82013888888888886</v>
      </c>
      <c r="F3965" s="1">
        <v>40769</v>
      </c>
      <c r="G3965" s="2">
        <v>0.89166666666666661</v>
      </c>
      <c r="H3965">
        <v>50</v>
      </c>
      <c r="I3965">
        <v>103</v>
      </c>
      <c r="J3965" t="s">
        <v>8</v>
      </c>
      <c r="K3965" t="s">
        <v>21</v>
      </c>
      <c r="L3965" t="str">
        <f t="shared" si="245"/>
        <v>Evening</v>
      </c>
      <c r="M3965" t="str">
        <f t="shared" si="246"/>
        <v>19</v>
      </c>
      <c r="N3965" t="str">
        <f t="shared" si="247"/>
        <v>21</v>
      </c>
    </row>
    <row r="3966" spans="1:14" x14ac:dyDescent="0.3">
      <c r="A3966">
        <v>1</v>
      </c>
      <c r="B3966">
        <v>5</v>
      </c>
      <c r="C3966" s="1">
        <v>40769</v>
      </c>
      <c r="D3966" s="21" t="str">
        <f t="shared" si="244"/>
        <v>14-Aug-2011</v>
      </c>
      <c r="E3966" s="2">
        <v>0.82638888888888884</v>
      </c>
      <c r="F3966" s="1">
        <v>40769</v>
      </c>
      <c r="G3966" s="2">
        <v>0.89166666666666661</v>
      </c>
      <c r="H3966">
        <v>50</v>
      </c>
      <c r="I3966">
        <v>94</v>
      </c>
      <c r="J3966" t="s">
        <v>8</v>
      </c>
      <c r="K3966" t="s">
        <v>21</v>
      </c>
      <c r="L3966" t="str">
        <f t="shared" si="245"/>
        <v>Evening</v>
      </c>
      <c r="M3966" t="str">
        <f t="shared" si="246"/>
        <v>19</v>
      </c>
      <c r="N3966" t="str">
        <f t="shared" si="247"/>
        <v>21</v>
      </c>
    </row>
    <row r="3967" spans="1:14" x14ac:dyDescent="0.3">
      <c r="A3967">
        <v>1</v>
      </c>
      <c r="B3967">
        <v>8</v>
      </c>
      <c r="C3967" s="1">
        <v>40769</v>
      </c>
      <c r="D3967" s="21" t="str">
        <f t="shared" si="244"/>
        <v>14-Aug-2011</v>
      </c>
      <c r="E3967" s="2">
        <v>0.8340277777777777</v>
      </c>
      <c r="F3967" s="1">
        <v>40769</v>
      </c>
      <c r="G3967" s="2">
        <v>0.97986111111111107</v>
      </c>
      <c r="H3967">
        <v>70</v>
      </c>
      <c r="I3967">
        <v>210</v>
      </c>
      <c r="J3967" t="s">
        <v>8</v>
      </c>
      <c r="K3967" t="s">
        <v>21</v>
      </c>
      <c r="L3967" t="str">
        <f t="shared" si="245"/>
        <v>Evening</v>
      </c>
      <c r="M3967" t="str">
        <f t="shared" si="246"/>
        <v>20</v>
      </c>
      <c r="N3967" t="str">
        <f t="shared" si="247"/>
        <v>23</v>
      </c>
    </row>
    <row r="3968" spans="1:14" x14ac:dyDescent="0.3">
      <c r="A3968">
        <v>1</v>
      </c>
      <c r="B3968">
        <v>8</v>
      </c>
      <c r="C3968" s="1">
        <v>40769</v>
      </c>
      <c r="D3968" s="21" t="str">
        <f t="shared" si="244"/>
        <v>14-Aug-2011</v>
      </c>
      <c r="E3968" s="2">
        <v>0.86944444444444446</v>
      </c>
      <c r="F3968" s="1">
        <v>40769</v>
      </c>
      <c r="G3968" s="2">
        <v>0.98611111111111116</v>
      </c>
      <c r="H3968">
        <v>50</v>
      </c>
      <c r="I3968">
        <v>168</v>
      </c>
      <c r="J3968" t="s">
        <v>8</v>
      </c>
      <c r="K3968" t="s">
        <v>21</v>
      </c>
      <c r="L3968" t="str">
        <f t="shared" si="245"/>
        <v>Evening</v>
      </c>
      <c r="M3968" t="str">
        <f t="shared" si="246"/>
        <v>20</v>
      </c>
      <c r="N3968" t="str">
        <f t="shared" si="247"/>
        <v>23</v>
      </c>
    </row>
    <row r="3969" spans="1:14" x14ac:dyDescent="0.3">
      <c r="A3969">
        <v>1</v>
      </c>
      <c r="B3969">
        <v>5</v>
      </c>
      <c r="C3969" s="1">
        <v>40769</v>
      </c>
      <c r="D3969" s="21" t="str">
        <f t="shared" si="244"/>
        <v>14-Aug-2011</v>
      </c>
      <c r="E3969" s="2">
        <v>0.87777777777777777</v>
      </c>
      <c r="F3969" s="1">
        <v>40769</v>
      </c>
      <c r="G3969" s="2">
        <v>0.95347222222222217</v>
      </c>
      <c r="H3969">
        <v>50</v>
      </c>
      <c r="I3969">
        <v>109</v>
      </c>
      <c r="J3969" t="s">
        <v>8</v>
      </c>
      <c r="K3969" t="s">
        <v>21</v>
      </c>
      <c r="L3969" t="str">
        <f t="shared" si="245"/>
        <v>Evening</v>
      </c>
      <c r="M3969" t="str">
        <f t="shared" si="246"/>
        <v>21</v>
      </c>
      <c r="N3969" t="str">
        <f t="shared" si="247"/>
        <v>22</v>
      </c>
    </row>
    <row r="3970" spans="1:14" x14ac:dyDescent="0.3">
      <c r="A3970">
        <v>1</v>
      </c>
      <c r="B3970">
        <v>5</v>
      </c>
      <c r="C3970" s="1">
        <v>40769</v>
      </c>
      <c r="D3970" s="21" t="str">
        <f t="shared" si="244"/>
        <v>14-Aug-2011</v>
      </c>
      <c r="E3970" s="2">
        <v>0.88611111111111107</v>
      </c>
      <c r="F3970" s="1">
        <v>40769</v>
      </c>
      <c r="G3970" s="2">
        <v>0.9375</v>
      </c>
      <c r="H3970">
        <v>50</v>
      </c>
      <c r="I3970">
        <v>74</v>
      </c>
      <c r="J3970" t="s">
        <v>8</v>
      </c>
      <c r="K3970" t="s">
        <v>21</v>
      </c>
      <c r="L3970" t="str">
        <f t="shared" si="245"/>
        <v>Evening</v>
      </c>
      <c r="M3970" t="str">
        <f t="shared" si="246"/>
        <v>21</v>
      </c>
      <c r="N3970" t="str">
        <f t="shared" si="247"/>
        <v>22</v>
      </c>
    </row>
    <row r="3971" spans="1:14" x14ac:dyDescent="0.3">
      <c r="A3971">
        <v>1</v>
      </c>
      <c r="B3971">
        <v>8</v>
      </c>
      <c r="C3971" s="1">
        <v>40769</v>
      </c>
      <c r="D3971" s="21" t="str">
        <f t="shared" ref="D3971:D4034" si="248" xml:space="preserve"> TEXT(C3971, "dd-Mmm-yyyy")</f>
        <v>14-Aug-2011</v>
      </c>
      <c r="E3971" s="2">
        <v>0.89166666666666661</v>
      </c>
      <c r="F3971" s="1">
        <v>40770</v>
      </c>
      <c r="G3971" s="2">
        <v>6.1805555555555558E-2</v>
      </c>
      <c r="H3971">
        <v>90</v>
      </c>
      <c r="I3971">
        <v>245</v>
      </c>
      <c r="J3971" t="s">
        <v>8</v>
      </c>
      <c r="K3971" t="s">
        <v>21</v>
      </c>
      <c r="L3971" t="str">
        <f t="shared" ref="L3971:L4034" si="249">IF(AND(E3971&gt;$T$6,E3971&lt;=$U$6),"Morning",IF(AND(E3971&gt;$U$6,E3971&lt;=$V$6),"Afternoon", IF(AND(E3971&gt;$V$6,E3971&lt;=$W$6),"Evening", "Night")))</f>
        <v>Evening</v>
      </c>
      <c r="M3971" t="str">
        <f t="shared" ref="M3971:M4034" si="250" xml:space="preserve"> TEXT(E3971, "H")</f>
        <v>21</v>
      </c>
      <c r="N3971" t="str">
        <f t="shared" ref="N3971:N4034" si="251" xml:space="preserve"> TEXT(G3971,"HH")</f>
        <v>01</v>
      </c>
    </row>
    <row r="3972" spans="1:14" x14ac:dyDescent="0.3">
      <c r="A3972">
        <v>1</v>
      </c>
      <c r="B3972">
        <v>5</v>
      </c>
      <c r="C3972" s="1">
        <v>40769</v>
      </c>
      <c r="D3972" s="21" t="str">
        <f t="shared" si="248"/>
        <v>14-Aug-2011</v>
      </c>
      <c r="E3972" s="2">
        <v>0.9</v>
      </c>
      <c r="F3972" s="1">
        <v>40769</v>
      </c>
      <c r="G3972" s="2">
        <v>0.96111111111111114</v>
      </c>
      <c r="H3972">
        <v>50</v>
      </c>
      <c r="I3972">
        <v>88</v>
      </c>
      <c r="J3972" t="s">
        <v>8</v>
      </c>
      <c r="K3972" t="s">
        <v>21</v>
      </c>
      <c r="L3972" t="str">
        <f t="shared" si="249"/>
        <v>Evening</v>
      </c>
      <c r="M3972" t="str">
        <f t="shared" si="250"/>
        <v>21</v>
      </c>
      <c r="N3972" t="str">
        <f t="shared" si="251"/>
        <v>23</v>
      </c>
    </row>
    <row r="3973" spans="1:14" x14ac:dyDescent="0.3">
      <c r="A3973">
        <v>1</v>
      </c>
      <c r="B3973">
        <v>6</v>
      </c>
      <c r="C3973" s="1">
        <v>40769</v>
      </c>
      <c r="D3973" s="21" t="str">
        <f t="shared" si="248"/>
        <v>14-Aug-2011</v>
      </c>
      <c r="E3973" s="2">
        <v>0.92083333333333339</v>
      </c>
      <c r="F3973" s="1">
        <v>40770</v>
      </c>
      <c r="G3973" s="2">
        <v>6.3888888888888884E-2</v>
      </c>
      <c r="H3973">
        <v>70</v>
      </c>
      <c r="I3973">
        <v>206</v>
      </c>
      <c r="J3973" t="s">
        <v>8</v>
      </c>
      <c r="K3973" t="s">
        <v>21</v>
      </c>
      <c r="L3973" t="str">
        <f t="shared" si="249"/>
        <v>Night</v>
      </c>
      <c r="M3973" t="str">
        <f t="shared" si="250"/>
        <v>22</v>
      </c>
      <c r="N3973" t="str">
        <f t="shared" si="251"/>
        <v>01</v>
      </c>
    </row>
    <row r="3974" spans="1:14" x14ac:dyDescent="0.3">
      <c r="A3974">
        <v>1</v>
      </c>
      <c r="B3974">
        <v>5</v>
      </c>
      <c r="C3974" s="1">
        <v>40775</v>
      </c>
      <c r="D3974" s="21" t="str">
        <f t="shared" si="248"/>
        <v>20-Aug-2011</v>
      </c>
      <c r="E3974" s="2">
        <v>0.35138888888888892</v>
      </c>
      <c r="F3974" s="1">
        <v>40775</v>
      </c>
      <c r="G3974" s="2">
        <v>0.41111111111111115</v>
      </c>
      <c r="H3974">
        <v>50</v>
      </c>
      <c r="I3974">
        <v>86</v>
      </c>
      <c r="J3974" t="s">
        <v>8</v>
      </c>
      <c r="K3974" t="s">
        <v>18</v>
      </c>
      <c r="L3974" t="str">
        <f t="shared" si="249"/>
        <v>Night</v>
      </c>
      <c r="M3974" t="str">
        <f t="shared" si="250"/>
        <v>8</v>
      </c>
      <c r="N3974" t="str">
        <f t="shared" si="251"/>
        <v>09</v>
      </c>
    </row>
    <row r="3975" spans="1:14" x14ac:dyDescent="0.3">
      <c r="A3975">
        <v>1</v>
      </c>
      <c r="B3975">
        <v>6</v>
      </c>
      <c r="C3975" s="1">
        <v>40775</v>
      </c>
      <c r="D3975" s="21" t="str">
        <f t="shared" si="248"/>
        <v>20-Aug-2011</v>
      </c>
      <c r="E3975" s="2">
        <v>0.45416666666666666</v>
      </c>
      <c r="F3975" s="1">
        <v>40775</v>
      </c>
      <c r="G3975" s="2">
        <v>0.56597222222222221</v>
      </c>
      <c r="H3975">
        <v>50</v>
      </c>
      <c r="I3975">
        <v>161</v>
      </c>
      <c r="J3975" t="s">
        <v>8</v>
      </c>
      <c r="K3975" t="s">
        <v>18</v>
      </c>
      <c r="L3975" t="str">
        <f t="shared" si="249"/>
        <v>Morning</v>
      </c>
      <c r="M3975" t="str">
        <f t="shared" si="250"/>
        <v>10</v>
      </c>
      <c r="N3975" t="str">
        <f t="shared" si="251"/>
        <v>13</v>
      </c>
    </row>
    <row r="3976" spans="1:14" x14ac:dyDescent="0.3">
      <c r="A3976">
        <v>1</v>
      </c>
      <c r="B3976">
        <v>5</v>
      </c>
      <c r="C3976" s="1">
        <v>40775</v>
      </c>
      <c r="D3976" s="21" t="str">
        <f t="shared" si="248"/>
        <v>20-Aug-2011</v>
      </c>
      <c r="E3976" s="2">
        <v>0.52361111111111114</v>
      </c>
      <c r="F3976" s="1">
        <v>40775</v>
      </c>
      <c r="G3976" s="2">
        <v>0.64236111111111105</v>
      </c>
      <c r="H3976">
        <v>50</v>
      </c>
      <c r="I3976">
        <v>171</v>
      </c>
      <c r="J3976" t="s">
        <v>8</v>
      </c>
      <c r="K3976" t="s">
        <v>18</v>
      </c>
      <c r="L3976" t="str">
        <f t="shared" si="249"/>
        <v>Morning</v>
      </c>
      <c r="M3976" t="str">
        <f t="shared" si="250"/>
        <v>12</v>
      </c>
      <c r="N3976" t="str">
        <f t="shared" si="251"/>
        <v>15</v>
      </c>
    </row>
    <row r="3977" spans="1:14" x14ac:dyDescent="0.3">
      <c r="A3977">
        <v>1</v>
      </c>
      <c r="B3977">
        <v>5</v>
      </c>
      <c r="C3977" s="1">
        <v>40775</v>
      </c>
      <c r="D3977" s="21" t="str">
        <f t="shared" si="248"/>
        <v>20-Aug-2011</v>
      </c>
      <c r="E3977" s="2">
        <v>0.52500000000000002</v>
      </c>
      <c r="F3977" s="1">
        <v>40775</v>
      </c>
      <c r="G3977" s="2">
        <v>0.58750000000000002</v>
      </c>
      <c r="H3977">
        <v>50</v>
      </c>
      <c r="I3977">
        <v>90</v>
      </c>
      <c r="J3977" t="s">
        <v>8</v>
      </c>
      <c r="K3977" t="s">
        <v>18</v>
      </c>
      <c r="L3977" t="str">
        <f t="shared" si="249"/>
        <v>Morning</v>
      </c>
      <c r="M3977" t="str">
        <f t="shared" si="250"/>
        <v>12</v>
      </c>
      <c r="N3977" t="str">
        <f t="shared" si="251"/>
        <v>14</v>
      </c>
    </row>
    <row r="3978" spans="1:14" x14ac:dyDescent="0.3">
      <c r="A3978">
        <v>1</v>
      </c>
      <c r="B3978">
        <v>5</v>
      </c>
      <c r="C3978" s="1">
        <v>40775</v>
      </c>
      <c r="D3978" s="21" t="str">
        <f t="shared" si="248"/>
        <v>20-Aug-2011</v>
      </c>
      <c r="E3978" s="2">
        <v>0.54722222222222217</v>
      </c>
      <c r="F3978" s="1">
        <v>40775</v>
      </c>
      <c r="G3978" s="2">
        <v>0.67083333333333339</v>
      </c>
      <c r="H3978">
        <v>50</v>
      </c>
      <c r="I3978">
        <v>178</v>
      </c>
      <c r="J3978" t="s">
        <v>8</v>
      </c>
      <c r="K3978" t="s">
        <v>18</v>
      </c>
      <c r="L3978" t="str">
        <f t="shared" si="249"/>
        <v>Morning</v>
      </c>
      <c r="M3978" t="str">
        <f t="shared" si="250"/>
        <v>13</v>
      </c>
      <c r="N3978" t="str">
        <f t="shared" si="251"/>
        <v>16</v>
      </c>
    </row>
    <row r="3979" spans="1:14" x14ac:dyDescent="0.3">
      <c r="A3979">
        <v>1</v>
      </c>
      <c r="B3979">
        <v>5</v>
      </c>
      <c r="C3979" s="1">
        <v>40775</v>
      </c>
      <c r="D3979" s="21" t="str">
        <f t="shared" si="248"/>
        <v>20-Aug-2011</v>
      </c>
      <c r="E3979" s="2">
        <v>0.54861111111111105</v>
      </c>
      <c r="F3979" s="1">
        <v>40775</v>
      </c>
      <c r="G3979" s="2">
        <v>0.73888888888888893</v>
      </c>
      <c r="H3979">
        <v>90</v>
      </c>
      <c r="I3979">
        <v>274</v>
      </c>
      <c r="J3979" t="s">
        <v>8</v>
      </c>
      <c r="K3979" t="s">
        <v>18</v>
      </c>
      <c r="L3979" t="str">
        <f t="shared" si="249"/>
        <v>Morning</v>
      </c>
      <c r="M3979" t="str">
        <f t="shared" si="250"/>
        <v>13</v>
      </c>
      <c r="N3979" t="str">
        <f t="shared" si="251"/>
        <v>17</v>
      </c>
    </row>
    <row r="3980" spans="1:14" x14ac:dyDescent="0.3">
      <c r="A3980">
        <v>1</v>
      </c>
      <c r="B3980">
        <v>8</v>
      </c>
      <c r="C3980" s="1">
        <v>40775</v>
      </c>
      <c r="D3980" s="21" t="str">
        <f t="shared" si="248"/>
        <v>20-Aug-2011</v>
      </c>
      <c r="E3980" s="2">
        <v>0.62986111111111109</v>
      </c>
      <c r="F3980" s="1">
        <v>40775</v>
      </c>
      <c r="G3980" s="2">
        <v>0.67708333333333337</v>
      </c>
      <c r="H3980">
        <v>50</v>
      </c>
      <c r="I3980">
        <v>68</v>
      </c>
      <c r="J3980" t="s">
        <v>8</v>
      </c>
      <c r="K3980" t="s">
        <v>18</v>
      </c>
      <c r="L3980" t="str">
        <f t="shared" si="249"/>
        <v>Afternoon</v>
      </c>
      <c r="M3980" t="str">
        <f t="shared" si="250"/>
        <v>15</v>
      </c>
      <c r="N3980" t="str">
        <f t="shared" si="251"/>
        <v>16</v>
      </c>
    </row>
    <row r="3981" spans="1:14" x14ac:dyDescent="0.3">
      <c r="A3981">
        <v>1</v>
      </c>
      <c r="B3981">
        <v>8</v>
      </c>
      <c r="C3981" s="1">
        <v>40775</v>
      </c>
      <c r="D3981" s="21" t="str">
        <f t="shared" si="248"/>
        <v>20-Aug-2011</v>
      </c>
      <c r="E3981" s="2">
        <v>0.65486111111111112</v>
      </c>
      <c r="F3981" s="1">
        <v>40775</v>
      </c>
      <c r="G3981" s="2">
        <v>0.78611111111111109</v>
      </c>
      <c r="H3981">
        <v>70</v>
      </c>
      <c r="I3981">
        <v>189</v>
      </c>
      <c r="J3981" t="s">
        <v>8</v>
      </c>
      <c r="K3981" t="s">
        <v>18</v>
      </c>
      <c r="L3981" t="str">
        <f t="shared" si="249"/>
        <v>Afternoon</v>
      </c>
      <c r="M3981" t="str">
        <f t="shared" si="250"/>
        <v>15</v>
      </c>
      <c r="N3981" t="str">
        <f t="shared" si="251"/>
        <v>18</v>
      </c>
    </row>
    <row r="3982" spans="1:14" x14ac:dyDescent="0.3">
      <c r="A3982">
        <v>1</v>
      </c>
      <c r="B3982">
        <v>6</v>
      </c>
      <c r="C3982" s="1">
        <v>40775</v>
      </c>
      <c r="D3982" s="21" t="str">
        <f t="shared" si="248"/>
        <v>20-Aug-2011</v>
      </c>
      <c r="E3982" s="2">
        <v>0.66041666666666665</v>
      </c>
      <c r="F3982" s="1">
        <v>40775</v>
      </c>
      <c r="G3982" s="2">
        <v>0.76111111111111107</v>
      </c>
      <c r="H3982">
        <v>50</v>
      </c>
      <c r="I3982">
        <v>145</v>
      </c>
      <c r="J3982" t="s">
        <v>8</v>
      </c>
      <c r="K3982" t="s">
        <v>18</v>
      </c>
      <c r="L3982" t="str">
        <f t="shared" si="249"/>
        <v>Afternoon</v>
      </c>
      <c r="M3982" t="str">
        <f t="shared" si="250"/>
        <v>15</v>
      </c>
      <c r="N3982" t="str">
        <f t="shared" si="251"/>
        <v>18</v>
      </c>
    </row>
    <row r="3983" spans="1:14" x14ac:dyDescent="0.3">
      <c r="A3983">
        <v>1</v>
      </c>
      <c r="B3983">
        <v>5</v>
      </c>
      <c r="C3983" s="1">
        <v>40775</v>
      </c>
      <c r="D3983" s="21" t="str">
        <f t="shared" si="248"/>
        <v>20-Aug-2011</v>
      </c>
      <c r="E3983" s="2">
        <v>0.66111111111111109</v>
      </c>
      <c r="F3983" s="1">
        <v>40775</v>
      </c>
      <c r="G3983" s="2">
        <v>0.68194444444444446</v>
      </c>
      <c r="H3983">
        <v>50</v>
      </c>
      <c r="I3983">
        <v>30</v>
      </c>
      <c r="J3983" t="s">
        <v>8</v>
      </c>
      <c r="K3983" t="s">
        <v>18</v>
      </c>
      <c r="L3983" t="str">
        <f t="shared" si="249"/>
        <v>Afternoon</v>
      </c>
      <c r="M3983" t="str">
        <f t="shared" si="250"/>
        <v>15</v>
      </c>
      <c r="N3983" t="str">
        <f t="shared" si="251"/>
        <v>16</v>
      </c>
    </row>
    <row r="3984" spans="1:14" x14ac:dyDescent="0.3">
      <c r="A3984">
        <v>1</v>
      </c>
      <c r="B3984">
        <v>5</v>
      </c>
      <c r="C3984" s="1">
        <v>40775</v>
      </c>
      <c r="D3984" s="21" t="str">
        <f t="shared" si="248"/>
        <v>20-Aug-2011</v>
      </c>
      <c r="E3984" s="2">
        <v>0.66527777777777775</v>
      </c>
      <c r="F3984" s="1">
        <v>40775</v>
      </c>
      <c r="G3984" s="2">
        <v>0.8041666666666667</v>
      </c>
      <c r="H3984">
        <v>70</v>
      </c>
      <c r="I3984">
        <v>200</v>
      </c>
      <c r="J3984" t="s">
        <v>8</v>
      </c>
      <c r="K3984" t="s">
        <v>18</v>
      </c>
      <c r="L3984" t="str">
        <f t="shared" si="249"/>
        <v>Afternoon</v>
      </c>
      <c r="M3984" t="str">
        <f t="shared" si="250"/>
        <v>15</v>
      </c>
      <c r="N3984" t="str">
        <f t="shared" si="251"/>
        <v>19</v>
      </c>
    </row>
    <row r="3985" spans="1:14" x14ac:dyDescent="0.3">
      <c r="A3985">
        <v>1</v>
      </c>
      <c r="B3985">
        <v>8</v>
      </c>
      <c r="C3985" s="1">
        <v>40775</v>
      </c>
      <c r="D3985" s="21" t="str">
        <f t="shared" si="248"/>
        <v>20-Aug-2011</v>
      </c>
      <c r="E3985" s="2">
        <v>0.67638888888888893</v>
      </c>
      <c r="F3985" s="1">
        <v>40775</v>
      </c>
      <c r="G3985" s="2">
        <v>0.77430555555555547</v>
      </c>
      <c r="H3985">
        <v>50</v>
      </c>
      <c r="I3985">
        <v>141</v>
      </c>
      <c r="J3985" t="s">
        <v>8</v>
      </c>
      <c r="K3985" t="s">
        <v>18</v>
      </c>
      <c r="L3985" t="str">
        <f t="shared" si="249"/>
        <v>Afternoon</v>
      </c>
      <c r="M3985" t="str">
        <f t="shared" si="250"/>
        <v>16</v>
      </c>
      <c r="N3985" t="str">
        <f t="shared" si="251"/>
        <v>18</v>
      </c>
    </row>
    <row r="3986" spans="1:14" x14ac:dyDescent="0.3">
      <c r="A3986">
        <v>1</v>
      </c>
      <c r="B3986">
        <v>6</v>
      </c>
      <c r="C3986" s="1">
        <v>40775</v>
      </c>
      <c r="D3986" s="21" t="str">
        <f t="shared" si="248"/>
        <v>20-Aug-2011</v>
      </c>
      <c r="E3986" s="2">
        <v>0.70000000000000007</v>
      </c>
      <c r="F3986" s="1">
        <v>40775</v>
      </c>
      <c r="G3986" s="2">
        <v>0.91388888888888886</v>
      </c>
      <c r="H3986">
        <v>110</v>
      </c>
      <c r="I3986">
        <v>308</v>
      </c>
      <c r="J3986" t="s">
        <v>8</v>
      </c>
      <c r="K3986" t="s">
        <v>18</v>
      </c>
      <c r="L3986" t="str">
        <f t="shared" si="249"/>
        <v>Afternoon</v>
      </c>
      <c r="M3986" t="str">
        <f t="shared" si="250"/>
        <v>16</v>
      </c>
      <c r="N3986" t="str">
        <f t="shared" si="251"/>
        <v>21</v>
      </c>
    </row>
    <row r="3987" spans="1:14" x14ac:dyDescent="0.3">
      <c r="A3987">
        <v>1</v>
      </c>
      <c r="B3987">
        <v>6</v>
      </c>
      <c r="C3987" s="1">
        <v>40775</v>
      </c>
      <c r="D3987" s="21" t="str">
        <f t="shared" si="248"/>
        <v>20-Aug-2011</v>
      </c>
      <c r="E3987" s="2">
        <v>0.70763888888888893</v>
      </c>
      <c r="F3987" s="1">
        <v>40775</v>
      </c>
      <c r="G3987" s="2">
        <v>0.76597222222222217</v>
      </c>
      <c r="H3987">
        <v>50</v>
      </c>
      <c r="I3987">
        <v>84</v>
      </c>
      <c r="J3987" t="s">
        <v>8</v>
      </c>
      <c r="K3987" t="s">
        <v>18</v>
      </c>
      <c r="L3987" t="str">
        <f t="shared" si="249"/>
        <v>Afternoon</v>
      </c>
      <c r="M3987" t="str">
        <f t="shared" si="250"/>
        <v>16</v>
      </c>
      <c r="N3987" t="str">
        <f t="shared" si="251"/>
        <v>18</v>
      </c>
    </row>
    <row r="3988" spans="1:14" x14ac:dyDescent="0.3">
      <c r="A3988">
        <v>1</v>
      </c>
      <c r="B3988">
        <v>6</v>
      </c>
      <c r="C3988" s="1">
        <v>40775</v>
      </c>
      <c r="D3988" s="21" t="str">
        <f t="shared" si="248"/>
        <v>20-Aug-2011</v>
      </c>
      <c r="E3988" s="2">
        <v>0.7715277777777777</v>
      </c>
      <c r="F3988" s="1">
        <v>40775</v>
      </c>
      <c r="G3988" s="2">
        <v>0.91805555555555562</v>
      </c>
      <c r="H3988">
        <v>70</v>
      </c>
      <c r="I3988">
        <v>211</v>
      </c>
      <c r="J3988" t="s">
        <v>8</v>
      </c>
      <c r="K3988" t="s">
        <v>18</v>
      </c>
      <c r="L3988" t="str">
        <f t="shared" si="249"/>
        <v>Evening</v>
      </c>
      <c r="M3988" t="str">
        <f t="shared" si="250"/>
        <v>18</v>
      </c>
      <c r="N3988" t="str">
        <f t="shared" si="251"/>
        <v>22</v>
      </c>
    </row>
    <row r="3989" spans="1:14" x14ac:dyDescent="0.3">
      <c r="A3989">
        <v>1</v>
      </c>
      <c r="B3989">
        <v>8</v>
      </c>
      <c r="C3989" s="1">
        <v>40775</v>
      </c>
      <c r="D3989" s="21" t="str">
        <f t="shared" si="248"/>
        <v>20-Aug-2011</v>
      </c>
      <c r="E3989" s="2">
        <v>0.77500000000000002</v>
      </c>
      <c r="F3989" s="1">
        <v>40775</v>
      </c>
      <c r="G3989" s="2">
        <v>0.83888888888888891</v>
      </c>
      <c r="H3989">
        <v>50</v>
      </c>
      <c r="I3989">
        <v>92</v>
      </c>
      <c r="J3989" t="s">
        <v>8</v>
      </c>
      <c r="K3989" t="s">
        <v>18</v>
      </c>
      <c r="L3989" t="str">
        <f t="shared" si="249"/>
        <v>Evening</v>
      </c>
      <c r="M3989" t="str">
        <f t="shared" si="250"/>
        <v>18</v>
      </c>
      <c r="N3989" t="str">
        <f t="shared" si="251"/>
        <v>20</v>
      </c>
    </row>
    <row r="3990" spans="1:14" x14ac:dyDescent="0.3">
      <c r="A3990">
        <v>1</v>
      </c>
      <c r="B3990">
        <v>8</v>
      </c>
      <c r="C3990" s="1">
        <v>40775</v>
      </c>
      <c r="D3990" s="21" t="str">
        <f t="shared" si="248"/>
        <v>20-Aug-2011</v>
      </c>
      <c r="E3990" s="2">
        <v>0.77916666666666667</v>
      </c>
      <c r="F3990" s="1">
        <v>40775</v>
      </c>
      <c r="G3990" s="2">
        <v>0.90555555555555556</v>
      </c>
      <c r="H3990">
        <v>70</v>
      </c>
      <c r="I3990">
        <v>182</v>
      </c>
      <c r="J3990" t="s">
        <v>8</v>
      </c>
      <c r="K3990" t="s">
        <v>18</v>
      </c>
      <c r="L3990" t="str">
        <f t="shared" si="249"/>
        <v>Evening</v>
      </c>
      <c r="M3990" t="str">
        <f t="shared" si="250"/>
        <v>18</v>
      </c>
      <c r="N3990" t="str">
        <f t="shared" si="251"/>
        <v>21</v>
      </c>
    </row>
    <row r="3991" spans="1:14" x14ac:dyDescent="0.3">
      <c r="A3991">
        <v>1</v>
      </c>
      <c r="B3991">
        <v>8</v>
      </c>
      <c r="C3991" s="1">
        <v>40775</v>
      </c>
      <c r="D3991" s="21" t="str">
        <f t="shared" si="248"/>
        <v>20-Aug-2011</v>
      </c>
      <c r="E3991" s="2">
        <v>0.80555555555555547</v>
      </c>
      <c r="F3991" s="1">
        <v>40775</v>
      </c>
      <c r="G3991" s="2">
        <v>0.87847222222222221</v>
      </c>
      <c r="H3991">
        <v>50</v>
      </c>
      <c r="I3991">
        <v>105</v>
      </c>
      <c r="J3991" t="s">
        <v>8</v>
      </c>
      <c r="K3991" t="s">
        <v>18</v>
      </c>
      <c r="L3991" t="str">
        <f t="shared" si="249"/>
        <v>Evening</v>
      </c>
      <c r="M3991" t="str">
        <f t="shared" si="250"/>
        <v>19</v>
      </c>
      <c r="N3991" t="str">
        <f t="shared" si="251"/>
        <v>21</v>
      </c>
    </row>
    <row r="3992" spans="1:14" x14ac:dyDescent="0.3">
      <c r="A3992">
        <v>1</v>
      </c>
      <c r="B3992">
        <v>5</v>
      </c>
      <c r="C3992" s="1">
        <v>40775</v>
      </c>
      <c r="D3992" s="21" t="str">
        <f t="shared" si="248"/>
        <v>20-Aug-2011</v>
      </c>
      <c r="E3992" s="2">
        <v>0.81319444444444444</v>
      </c>
      <c r="F3992" s="1">
        <v>40775</v>
      </c>
      <c r="G3992" s="2">
        <v>0.8930555555555556</v>
      </c>
      <c r="H3992">
        <v>50</v>
      </c>
      <c r="I3992">
        <v>115</v>
      </c>
      <c r="J3992" t="s">
        <v>8</v>
      </c>
      <c r="K3992" t="s">
        <v>18</v>
      </c>
      <c r="L3992" t="str">
        <f t="shared" si="249"/>
        <v>Evening</v>
      </c>
      <c r="M3992" t="str">
        <f t="shared" si="250"/>
        <v>19</v>
      </c>
      <c r="N3992" t="str">
        <f t="shared" si="251"/>
        <v>21</v>
      </c>
    </row>
    <row r="3993" spans="1:14" x14ac:dyDescent="0.3">
      <c r="A3993">
        <v>1</v>
      </c>
      <c r="B3993">
        <v>5</v>
      </c>
      <c r="C3993" s="1">
        <v>40775</v>
      </c>
      <c r="D3993" s="21" t="str">
        <f t="shared" si="248"/>
        <v>20-Aug-2011</v>
      </c>
      <c r="E3993" s="2">
        <v>0.83194444444444438</v>
      </c>
      <c r="F3993" s="1">
        <v>40776</v>
      </c>
      <c r="G3993" s="2">
        <v>6.0416666666666667E-2</v>
      </c>
      <c r="H3993">
        <v>110</v>
      </c>
      <c r="I3993">
        <v>329</v>
      </c>
      <c r="J3993" t="s">
        <v>8</v>
      </c>
      <c r="K3993" t="s">
        <v>18</v>
      </c>
      <c r="L3993" t="str">
        <f t="shared" si="249"/>
        <v>Evening</v>
      </c>
      <c r="M3993" t="str">
        <f t="shared" si="250"/>
        <v>19</v>
      </c>
      <c r="N3993" t="str">
        <f t="shared" si="251"/>
        <v>01</v>
      </c>
    </row>
    <row r="3994" spans="1:14" x14ac:dyDescent="0.3">
      <c r="A3994">
        <v>1</v>
      </c>
      <c r="B3994">
        <v>6</v>
      </c>
      <c r="C3994" s="1">
        <v>40775</v>
      </c>
      <c r="D3994" s="21" t="str">
        <f t="shared" si="248"/>
        <v>20-Aug-2011</v>
      </c>
      <c r="E3994" s="2">
        <v>0.83263888888888893</v>
      </c>
      <c r="F3994" s="1">
        <v>40775</v>
      </c>
      <c r="G3994" s="2">
        <v>0.9506944444444444</v>
      </c>
      <c r="H3994">
        <v>50</v>
      </c>
      <c r="I3994">
        <v>170</v>
      </c>
      <c r="J3994" t="s">
        <v>8</v>
      </c>
      <c r="K3994" t="s">
        <v>18</v>
      </c>
      <c r="L3994" t="str">
        <f t="shared" si="249"/>
        <v>Evening</v>
      </c>
      <c r="M3994" t="str">
        <f t="shared" si="250"/>
        <v>19</v>
      </c>
      <c r="N3994" t="str">
        <f t="shared" si="251"/>
        <v>22</v>
      </c>
    </row>
    <row r="3995" spans="1:14" x14ac:dyDescent="0.3">
      <c r="A3995">
        <v>1</v>
      </c>
      <c r="B3995">
        <v>6</v>
      </c>
      <c r="C3995" s="1">
        <v>40775</v>
      </c>
      <c r="D3995" s="21" t="str">
        <f t="shared" si="248"/>
        <v>20-Aug-2011</v>
      </c>
      <c r="E3995" s="2">
        <v>0.85277777777777775</v>
      </c>
      <c r="F3995" s="1">
        <v>40775</v>
      </c>
      <c r="G3995" s="2">
        <v>0.93194444444444446</v>
      </c>
      <c r="H3995">
        <v>50</v>
      </c>
      <c r="I3995">
        <v>114</v>
      </c>
      <c r="J3995" t="s">
        <v>8</v>
      </c>
      <c r="K3995" t="s">
        <v>18</v>
      </c>
      <c r="L3995" t="str">
        <f t="shared" si="249"/>
        <v>Evening</v>
      </c>
      <c r="M3995" t="str">
        <f t="shared" si="250"/>
        <v>20</v>
      </c>
      <c r="N3995" t="str">
        <f t="shared" si="251"/>
        <v>22</v>
      </c>
    </row>
    <row r="3996" spans="1:14" x14ac:dyDescent="0.3">
      <c r="A3996">
        <v>1</v>
      </c>
      <c r="B3996">
        <v>8</v>
      </c>
      <c r="C3996" s="1">
        <v>40775</v>
      </c>
      <c r="D3996" s="21" t="str">
        <f t="shared" si="248"/>
        <v>20-Aug-2011</v>
      </c>
      <c r="E3996" s="2">
        <v>0.85625000000000007</v>
      </c>
      <c r="F3996" s="1">
        <v>40775</v>
      </c>
      <c r="G3996" s="2">
        <v>0.97916666666666663</v>
      </c>
      <c r="H3996">
        <v>50</v>
      </c>
      <c r="I3996">
        <v>177</v>
      </c>
      <c r="J3996" t="s">
        <v>8</v>
      </c>
      <c r="K3996" t="s">
        <v>18</v>
      </c>
      <c r="L3996" t="str">
        <f t="shared" si="249"/>
        <v>Evening</v>
      </c>
      <c r="M3996" t="str">
        <f t="shared" si="250"/>
        <v>20</v>
      </c>
      <c r="N3996" t="str">
        <f t="shared" si="251"/>
        <v>23</v>
      </c>
    </row>
    <row r="3997" spans="1:14" x14ac:dyDescent="0.3">
      <c r="A3997">
        <v>1</v>
      </c>
      <c r="B3997">
        <v>5</v>
      </c>
      <c r="C3997" s="1">
        <v>40775</v>
      </c>
      <c r="D3997" s="21" t="str">
        <f t="shared" si="248"/>
        <v>20-Aug-2011</v>
      </c>
      <c r="E3997" s="2">
        <v>0.86458333333333337</v>
      </c>
      <c r="F3997" s="1">
        <v>40775</v>
      </c>
      <c r="G3997" s="2">
        <v>0.93541666666666667</v>
      </c>
      <c r="H3997">
        <v>50</v>
      </c>
      <c r="I3997">
        <v>102</v>
      </c>
      <c r="J3997" t="s">
        <v>8</v>
      </c>
      <c r="K3997" t="s">
        <v>18</v>
      </c>
      <c r="L3997" t="str">
        <f t="shared" si="249"/>
        <v>Evening</v>
      </c>
      <c r="M3997" t="str">
        <f t="shared" si="250"/>
        <v>20</v>
      </c>
      <c r="N3997" t="str">
        <f t="shared" si="251"/>
        <v>22</v>
      </c>
    </row>
    <row r="3998" spans="1:14" x14ac:dyDescent="0.3">
      <c r="A3998">
        <v>1</v>
      </c>
      <c r="B3998">
        <v>6</v>
      </c>
      <c r="C3998" s="1">
        <v>40775</v>
      </c>
      <c r="D3998" s="21" t="str">
        <f t="shared" si="248"/>
        <v>20-Aug-2011</v>
      </c>
      <c r="E3998" s="2">
        <v>0.87291666666666667</v>
      </c>
      <c r="F3998" s="1">
        <v>40775</v>
      </c>
      <c r="G3998" s="2">
        <v>0.96805555555555556</v>
      </c>
      <c r="H3998">
        <v>50</v>
      </c>
      <c r="I3998">
        <v>137</v>
      </c>
      <c r="J3998" t="s">
        <v>8</v>
      </c>
      <c r="K3998" t="s">
        <v>18</v>
      </c>
      <c r="L3998" t="str">
        <f t="shared" si="249"/>
        <v>Evening</v>
      </c>
      <c r="M3998" t="str">
        <f t="shared" si="250"/>
        <v>20</v>
      </c>
      <c r="N3998" t="str">
        <f t="shared" si="251"/>
        <v>23</v>
      </c>
    </row>
    <row r="3999" spans="1:14" x14ac:dyDescent="0.3">
      <c r="A3999">
        <v>1</v>
      </c>
      <c r="B3999">
        <v>6</v>
      </c>
      <c r="C3999" s="1">
        <v>40775</v>
      </c>
      <c r="D3999" s="21" t="str">
        <f t="shared" si="248"/>
        <v>20-Aug-2011</v>
      </c>
      <c r="E3999" s="2">
        <v>0.91666666666666663</v>
      </c>
      <c r="F3999" s="1">
        <v>40775</v>
      </c>
      <c r="G3999" s="2">
        <v>0.9784722222222223</v>
      </c>
      <c r="H3999">
        <v>50</v>
      </c>
      <c r="I3999">
        <v>89</v>
      </c>
      <c r="J3999" t="s">
        <v>8</v>
      </c>
      <c r="K3999" t="s">
        <v>18</v>
      </c>
      <c r="L3999" t="str">
        <f t="shared" si="249"/>
        <v>Evening</v>
      </c>
      <c r="M3999" t="str">
        <f t="shared" si="250"/>
        <v>22</v>
      </c>
      <c r="N3999" t="str">
        <f t="shared" si="251"/>
        <v>23</v>
      </c>
    </row>
    <row r="4000" spans="1:14" x14ac:dyDescent="0.3">
      <c r="A4000">
        <v>1</v>
      </c>
      <c r="B4000">
        <v>5</v>
      </c>
      <c r="C4000" s="1">
        <v>40776</v>
      </c>
      <c r="D4000" s="21" t="str">
        <f t="shared" si="248"/>
        <v>21-Aug-2011</v>
      </c>
      <c r="E4000" s="2">
        <v>0.40625</v>
      </c>
      <c r="F4000" s="1">
        <v>40776</v>
      </c>
      <c r="G4000" s="2">
        <v>0.43055555555555558</v>
      </c>
      <c r="H4000">
        <v>50</v>
      </c>
      <c r="I4000">
        <v>35</v>
      </c>
      <c r="J4000" t="s">
        <v>8</v>
      </c>
      <c r="K4000" t="s">
        <v>21</v>
      </c>
      <c r="L4000" t="str">
        <f t="shared" si="249"/>
        <v>Night</v>
      </c>
      <c r="M4000" t="str">
        <f t="shared" si="250"/>
        <v>9</v>
      </c>
      <c r="N4000" t="str">
        <f t="shared" si="251"/>
        <v>10</v>
      </c>
    </row>
    <row r="4001" spans="1:14" x14ac:dyDescent="0.3">
      <c r="A4001">
        <v>1</v>
      </c>
      <c r="B4001">
        <v>8</v>
      </c>
      <c r="C4001" s="1">
        <v>40776</v>
      </c>
      <c r="D4001" s="21" t="str">
        <f t="shared" si="248"/>
        <v>21-Aug-2011</v>
      </c>
      <c r="E4001" s="2">
        <v>0.44513888888888892</v>
      </c>
      <c r="F4001" s="1">
        <v>40776</v>
      </c>
      <c r="G4001" s="2">
        <v>0.56458333333333333</v>
      </c>
      <c r="H4001">
        <v>50</v>
      </c>
      <c r="I4001">
        <v>172</v>
      </c>
      <c r="J4001" t="s">
        <v>8</v>
      </c>
      <c r="K4001" t="s">
        <v>21</v>
      </c>
      <c r="L4001" t="str">
        <f t="shared" si="249"/>
        <v>Morning</v>
      </c>
      <c r="M4001" t="str">
        <f t="shared" si="250"/>
        <v>10</v>
      </c>
      <c r="N4001" t="str">
        <f t="shared" si="251"/>
        <v>13</v>
      </c>
    </row>
    <row r="4002" spans="1:14" x14ac:dyDescent="0.3">
      <c r="A4002">
        <v>1</v>
      </c>
      <c r="B4002">
        <v>5</v>
      </c>
      <c r="C4002" s="1">
        <v>40782</v>
      </c>
      <c r="D4002" s="21" t="str">
        <f t="shared" si="248"/>
        <v>27-Aug-2011</v>
      </c>
      <c r="E4002" s="2">
        <v>0.47638888888888892</v>
      </c>
      <c r="F4002" s="1">
        <v>40782</v>
      </c>
      <c r="G4002" s="2">
        <v>0.56597222222222221</v>
      </c>
      <c r="H4002">
        <v>50</v>
      </c>
      <c r="I4002">
        <v>129</v>
      </c>
      <c r="J4002" t="s">
        <v>8</v>
      </c>
      <c r="K4002" t="s">
        <v>18</v>
      </c>
      <c r="L4002" t="str">
        <f t="shared" si="249"/>
        <v>Morning</v>
      </c>
      <c r="M4002" t="str">
        <f t="shared" si="250"/>
        <v>11</v>
      </c>
      <c r="N4002" t="str">
        <f t="shared" si="251"/>
        <v>13</v>
      </c>
    </row>
    <row r="4003" spans="1:14" x14ac:dyDescent="0.3">
      <c r="A4003">
        <v>1</v>
      </c>
      <c r="B4003">
        <v>6</v>
      </c>
      <c r="C4003" s="1">
        <v>40782</v>
      </c>
      <c r="D4003" s="21" t="str">
        <f t="shared" si="248"/>
        <v>27-Aug-2011</v>
      </c>
      <c r="E4003" s="2">
        <v>0.52708333333333335</v>
      </c>
      <c r="F4003" s="1">
        <v>40782</v>
      </c>
      <c r="G4003" s="2">
        <v>0.62013888888888891</v>
      </c>
      <c r="H4003">
        <v>50</v>
      </c>
      <c r="I4003">
        <v>134</v>
      </c>
      <c r="J4003" t="s">
        <v>8</v>
      </c>
      <c r="K4003" t="s">
        <v>18</v>
      </c>
      <c r="L4003" t="str">
        <f t="shared" si="249"/>
        <v>Morning</v>
      </c>
      <c r="M4003" t="str">
        <f t="shared" si="250"/>
        <v>12</v>
      </c>
      <c r="N4003" t="str">
        <f t="shared" si="251"/>
        <v>14</v>
      </c>
    </row>
    <row r="4004" spans="1:14" x14ac:dyDescent="0.3">
      <c r="A4004">
        <v>1</v>
      </c>
      <c r="B4004">
        <v>8</v>
      </c>
      <c r="C4004" s="1">
        <v>40782</v>
      </c>
      <c r="D4004" s="21" t="str">
        <f t="shared" si="248"/>
        <v>27-Aug-2011</v>
      </c>
      <c r="E4004" s="2">
        <v>0.55763888888888891</v>
      </c>
      <c r="F4004" s="1">
        <v>40782</v>
      </c>
      <c r="G4004" s="2">
        <v>0.67152777777777783</v>
      </c>
      <c r="H4004">
        <v>50</v>
      </c>
      <c r="I4004">
        <v>164</v>
      </c>
      <c r="J4004" t="s">
        <v>8</v>
      </c>
      <c r="K4004" t="s">
        <v>18</v>
      </c>
      <c r="L4004" t="str">
        <f t="shared" si="249"/>
        <v>Morning</v>
      </c>
      <c r="M4004" t="str">
        <f t="shared" si="250"/>
        <v>13</v>
      </c>
      <c r="N4004" t="str">
        <f t="shared" si="251"/>
        <v>16</v>
      </c>
    </row>
    <row r="4005" spans="1:14" x14ac:dyDescent="0.3">
      <c r="A4005">
        <v>1</v>
      </c>
      <c r="B4005">
        <v>6</v>
      </c>
      <c r="C4005" s="1">
        <v>40782</v>
      </c>
      <c r="D4005" s="21" t="str">
        <f t="shared" si="248"/>
        <v>27-Aug-2011</v>
      </c>
      <c r="E4005" s="2">
        <v>0.63194444444444442</v>
      </c>
      <c r="F4005" s="1">
        <v>40782</v>
      </c>
      <c r="G4005" s="2">
        <v>0.89513888888888893</v>
      </c>
      <c r="H4005">
        <v>130</v>
      </c>
      <c r="I4005">
        <v>379</v>
      </c>
      <c r="J4005" t="s">
        <v>8</v>
      </c>
      <c r="K4005" t="s">
        <v>18</v>
      </c>
      <c r="L4005" t="str">
        <f t="shared" si="249"/>
        <v>Afternoon</v>
      </c>
      <c r="M4005" t="str">
        <f t="shared" si="250"/>
        <v>15</v>
      </c>
      <c r="N4005" t="str">
        <f t="shared" si="251"/>
        <v>21</v>
      </c>
    </row>
    <row r="4006" spans="1:14" x14ac:dyDescent="0.3">
      <c r="A4006">
        <v>1</v>
      </c>
      <c r="B4006">
        <v>6</v>
      </c>
      <c r="C4006" s="1">
        <v>40782</v>
      </c>
      <c r="D4006" s="21" t="str">
        <f t="shared" si="248"/>
        <v>27-Aug-2011</v>
      </c>
      <c r="E4006" s="2">
        <v>0.65486111111111112</v>
      </c>
      <c r="F4006" s="1">
        <v>40782</v>
      </c>
      <c r="G4006" s="2">
        <v>0.75347222222222221</v>
      </c>
      <c r="H4006">
        <v>50</v>
      </c>
      <c r="I4006">
        <v>142</v>
      </c>
      <c r="J4006" t="s">
        <v>8</v>
      </c>
      <c r="K4006" t="s">
        <v>18</v>
      </c>
      <c r="L4006" t="str">
        <f t="shared" si="249"/>
        <v>Afternoon</v>
      </c>
      <c r="M4006" t="str">
        <f t="shared" si="250"/>
        <v>15</v>
      </c>
      <c r="N4006" t="str">
        <f t="shared" si="251"/>
        <v>18</v>
      </c>
    </row>
    <row r="4007" spans="1:14" x14ac:dyDescent="0.3">
      <c r="A4007">
        <v>1</v>
      </c>
      <c r="B4007">
        <v>5</v>
      </c>
      <c r="C4007" s="1">
        <v>40782</v>
      </c>
      <c r="D4007" s="21" t="str">
        <f t="shared" si="248"/>
        <v>27-Aug-2011</v>
      </c>
      <c r="E4007" s="2">
        <v>0.6743055555555556</v>
      </c>
      <c r="F4007" s="1">
        <v>40782</v>
      </c>
      <c r="G4007" s="2">
        <v>0.74722222222222223</v>
      </c>
      <c r="H4007">
        <v>50</v>
      </c>
      <c r="I4007">
        <v>105</v>
      </c>
      <c r="J4007" t="s">
        <v>8</v>
      </c>
      <c r="K4007" t="s">
        <v>18</v>
      </c>
      <c r="L4007" t="str">
        <f t="shared" si="249"/>
        <v>Afternoon</v>
      </c>
      <c r="M4007" t="str">
        <f t="shared" si="250"/>
        <v>16</v>
      </c>
      <c r="N4007" t="str">
        <f t="shared" si="251"/>
        <v>17</v>
      </c>
    </row>
    <row r="4008" spans="1:14" x14ac:dyDescent="0.3">
      <c r="A4008">
        <v>1</v>
      </c>
      <c r="B4008">
        <v>8</v>
      </c>
      <c r="C4008" s="1">
        <v>40782</v>
      </c>
      <c r="D4008" s="21" t="str">
        <f t="shared" si="248"/>
        <v>27-Aug-2011</v>
      </c>
      <c r="E4008" s="2">
        <v>0.68402777777777779</v>
      </c>
      <c r="F4008" s="1">
        <v>40782</v>
      </c>
      <c r="G4008" s="2">
        <v>0.78402777777777777</v>
      </c>
      <c r="H4008">
        <v>50</v>
      </c>
      <c r="I4008">
        <v>144</v>
      </c>
      <c r="J4008" t="s">
        <v>8</v>
      </c>
      <c r="K4008" t="s">
        <v>18</v>
      </c>
      <c r="L4008" t="str">
        <f t="shared" si="249"/>
        <v>Afternoon</v>
      </c>
      <c r="M4008" t="str">
        <f t="shared" si="250"/>
        <v>16</v>
      </c>
      <c r="N4008" t="str">
        <f t="shared" si="251"/>
        <v>18</v>
      </c>
    </row>
    <row r="4009" spans="1:14" x14ac:dyDescent="0.3">
      <c r="A4009">
        <v>1</v>
      </c>
      <c r="B4009">
        <v>6</v>
      </c>
      <c r="C4009" s="1">
        <v>40782</v>
      </c>
      <c r="D4009" s="21" t="str">
        <f t="shared" si="248"/>
        <v>27-Aug-2011</v>
      </c>
      <c r="E4009" s="2">
        <v>0.68611111111111101</v>
      </c>
      <c r="F4009" s="1">
        <v>40782</v>
      </c>
      <c r="G4009" s="2">
        <v>0.76874999999999993</v>
      </c>
      <c r="H4009">
        <v>50</v>
      </c>
      <c r="I4009">
        <v>119</v>
      </c>
      <c r="J4009" t="s">
        <v>8</v>
      </c>
      <c r="K4009" t="s">
        <v>18</v>
      </c>
      <c r="L4009" t="str">
        <f t="shared" si="249"/>
        <v>Afternoon</v>
      </c>
      <c r="M4009" t="str">
        <f t="shared" si="250"/>
        <v>16</v>
      </c>
      <c r="N4009" t="str">
        <f t="shared" si="251"/>
        <v>18</v>
      </c>
    </row>
    <row r="4010" spans="1:14" x14ac:dyDescent="0.3">
      <c r="A4010">
        <v>1</v>
      </c>
      <c r="B4010">
        <v>5</v>
      </c>
      <c r="C4010" s="1">
        <v>40782</v>
      </c>
      <c r="D4010" s="21" t="str">
        <f t="shared" si="248"/>
        <v>27-Aug-2011</v>
      </c>
      <c r="E4010" s="2">
        <v>0.71527777777777779</v>
      </c>
      <c r="F4010" s="1">
        <v>40782</v>
      </c>
      <c r="G4010" s="2">
        <v>0.85625000000000007</v>
      </c>
      <c r="H4010">
        <v>70</v>
      </c>
      <c r="I4010">
        <v>203</v>
      </c>
      <c r="J4010" t="s">
        <v>8</v>
      </c>
      <c r="K4010" t="s">
        <v>18</v>
      </c>
      <c r="L4010" t="str">
        <f t="shared" si="249"/>
        <v>Afternoon</v>
      </c>
      <c r="M4010" t="str">
        <f t="shared" si="250"/>
        <v>17</v>
      </c>
      <c r="N4010" t="str">
        <f t="shared" si="251"/>
        <v>20</v>
      </c>
    </row>
    <row r="4011" spans="1:14" x14ac:dyDescent="0.3">
      <c r="A4011">
        <v>1</v>
      </c>
      <c r="B4011">
        <v>5</v>
      </c>
      <c r="C4011" s="1">
        <v>40782</v>
      </c>
      <c r="D4011" s="21" t="str">
        <f t="shared" si="248"/>
        <v>27-Aug-2011</v>
      </c>
      <c r="E4011" s="2">
        <v>0.77013888888888893</v>
      </c>
      <c r="F4011" s="1">
        <v>40782</v>
      </c>
      <c r="G4011" s="2">
        <v>0.82777777777777783</v>
      </c>
      <c r="H4011">
        <v>50</v>
      </c>
      <c r="I4011">
        <v>83</v>
      </c>
      <c r="J4011" t="s">
        <v>8</v>
      </c>
      <c r="K4011" t="s">
        <v>18</v>
      </c>
      <c r="L4011" t="str">
        <f t="shared" si="249"/>
        <v>Evening</v>
      </c>
      <c r="M4011" t="str">
        <f t="shared" si="250"/>
        <v>18</v>
      </c>
      <c r="N4011" t="str">
        <f t="shared" si="251"/>
        <v>19</v>
      </c>
    </row>
    <row r="4012" spans="1:14" x14ac:dyDescent="0.3">
      <c r="A4012">
        <v>1</v>
      </c>
      <c r="B4012">
        <v>6</v>
      </c>
      <c r="C4012" s="1">
        <v>40782</v>
      </c>
      <c r="D4012" s="21" t="str">
        <f t="shared" si="248"/>
        <v>27-Aug-2011</v>
      </c>
      <c r="E4012" s="2">
        <v>0.7895833333333333</v>
      </c>
      <c r="F4012" s="1">
        <v>40782</v>
      </c>
      <c r="G4012" s="2">
        <v>0.94374999999999998</v>
      </c>
      <c r="H4012">
        <v>70</v>
      </c>
      <c r="I4012">
        <v>222</v>
      </c>
      <c r="J4012" t="s">
        <v>8</v>
      </c>
      <c r="K4012" t="s">
        <v>18</v>
      </c>
      <c r="L4012" t="str">
        <f t="shared" si="249"/>
        <v>Evening</v>
      </c>
      <c r="M4012" t="str">
        <f t="shared" si="250"/>
        <v>18</v>
      </c>
      <c r="N4012" t="str">
        <f t="shared" si="251"/>
        <v>22</v>
      </c>
    </row>
    <row r="4013" spans="1:14" x14ac:dyDescent="0.3">
      <c r="A4013">
        <v>1</v>
      </c>
      <c r="B4013">
        <v>5</v>
      </c>
      <c r="C4013" s="1">
        <v>40782</v>
      </c>
      <c r="D4013" s="21" t="str">
        <f t="shared" si="248"/>
        <v>27-Aug-2011</v>
      </c>
      <c r="E4013" s="2">
        <v>0.83194444444444438</v>
      </c>
      <c r="F4013" s="1">
        <v>40782</v>
      </c>
      <c r="G4013" s="2">
        <v>0.9145833333333333</v>
      </c>
      <c r="H4013">
        <v>50</v>
      </c>
      <c r="I4013">
        <v>119</v>
      </c>
      <c r="J4013" t="s">
        <v>8</v>
      </c>
      <c r="K4013" t="s">
        <v>18</v>
      </c>
      <c r="L4013" t="str">
        <f t="shared" si="249"/>
        <v>Evening</v>
      </c>
      <c r="M4013" t="str">
        <f t="shared" si="250"/>
        <v>19</v>
      </c>
      <c r="N4013" t="str">
        <f t="shared" si="251"/>
        <v>21</v>
      </c>
    </row>
    <row r="4014" spans="1:14" x14ac:dyDescent="0.3">
      <c r="A4014">
        <v>1</v>
      </c>
      <c r="B4014">
        <v>8</v>
      </c>
      <c r="C4014" s="1">
        <v>40782</v>
      </c>
      <c r="D4014" s="21" t="str">
        <f t="shared" si="248"/>
        <v>27-Aug-2011</v>
      </c>
      <c r="E4014" s="2">
        <v>0.83888888888888891</v>
      </c>
      <c r="F4014" s="1">
        <v>40782</v>
      </c>
      <c r="G4014" s="2">
        <v>0.89930555555555547</v>
      </c>
      <c r="H4014">
        <v>50</v>
      </c>
      <c r="I4014">
        <v>87</v>
      </c>
      <c r="J4014" t="s">
        <v>8</v>
      </c>
      <c r="K4014" t="s">
        <v>18</v>
      </c>
      <c r="L4014" t="str">
        <f t="shared" si="249"/>
        <v>Evening</v>
      </c>
      <c r="M4014" t="str">
        <f t="shared" si="250"/>
        <v>20</v>
      </c>
      <c r="N4014" t="str">
        <f t="shared" si="251"/>
        <v>21</v>
      </c>
    </row>
    <row r="4015" spans="1:14" x14ac:dyDescent="0.3">
      <c r="A4015">
        <v>1</v>
      </c>
      <c r="B4015">
        <v>6</v>
      </c>
      <c r="C4015" s="1">
        <v>40782</v>
      </c>
      <c r="D4015" s="21" t="str">
        <f t="shared" si="248"/>
        <v>27-Aug-2011</v>
      </c>
      <c r="E4015" s="2">
        <v>0.85416666666666663</v>
      </c>
      <c r="F4015" s="1">
        <v>40782</v>
      </c>
      <c r="G4015" s="2">
        <v>0.90833333333333333</v>
      </c>
      <c r="H4015">
        <v>50</v>
      </c>
      <c r="I4015">
        <v>78</v>
      </c>
      <c r="J4015" t="s">
        <v>8</v>
      </c>
      <c r="K4015" t="s">
        <v>18</v>
      </c>
      <c r="L4015" t="str">
        <f t="shared" si="249"/>
        <v>Evening</v>
      </c>
      <c r="M4015" t="str">
        <f t="shared" si="250"/>
        <v>20</v>
      </c>
      <c r="N4015" t="str">
        <f t="shared" si="251"/>
        <v>21</v>
      </c>
    </row>
    <row r="4016" spans="1:14" x14ac:dyDescent="0.3">
      <c r="A4016">
        <v>1</v>
      </c>
      <c r="B4016">
        <v>6</v>
      </c>
      <c r="C4016" s="1">
        <v>40782</v>
      </c>
      <c r="D4016" s="21" t="str">
        <f t="shared" si="248"/>
        <v>27-Aug-2011</v>
      </c>
      <c r="E4016" s="2">
        <v>0.86388888888888893</v>
      </c>
      <c r="F4016" s="1">
        <v>40782</v>
      </c>
      <c r="G4016" s="2">
        <v>0.96875</v>
      </c>
      <c r="H4016">
        <v>50</v>
      </c>
      <c r="I4016">
        <v>151</v>
      </c>
      <c r="J4016" t="s">
        <v>8</v>
      </c>
      <c r="K4016" t="s">
        <v>18</v>
      </c>
      <c r="L4016" t="str">
        <f t="shared" si="249"/>
        <v>Evening</v>
      </c>
      <c r="M4016" t="str">
        <f t="shared" si="250"/>
        <v>20</v>
      </c>
      <c r="N4016" t="str">
        <f t="shared" si="251"/>
        <v>23</v>
      </c>
    </row>
    <row r="4017" spans="1:14" x14ac:dyDescent="0.3">
      <c r="A4017">
        <v>1</v>
      </c>
      <c r="B4017">
        <v>6</v>
      </c>
      <c r="C4017" s="1">
        <v>40782</v>
      </c>
      <c r="D4017" s="21" t="str">
        <f t="shared" si="248"/>
        <v>27-Aug-2011</v>
      </c>
      <c r="E4017" s="2">
        <v>0.86875000000000002</v>
      </c>
      <c r="F4017" s="1">
        <v>40782</v>
      </c>
      <c r="G4017" s="2">
        <v>0.96319444444444446</v>
      </c>
      <c r="H4017">
        <v>50</v>
      </c>
      <c r="I4017">
        <v>136</v>
      </c>
      <c r="J4017" t="s">
        <v>8</v>
      </c>
      <c r="K4017" t="s">
        <v>18</v>
      </c>
      <c r="L4017" t="str">
        <f t="shared" si="249"/>
        <v>Evening</v>
      </c>
      <c r="M4017" t="str">
        <f t="shared" si="250"/>
        <v>20</v>
      </c>
      <c r="N4017" t="str">
        <f t="shared" si="251"/>
        <v>23</v>
      </c>
    </row>
    <row r="4018" spans="1:14" x14ac:dyDescent="0.3">
      <c r="A4018">
        <v>1</v>
      </c>
      <c r="B4018">
        <v>6</v>
      </c>
      <c r="C4018" s="1">
        <v>40782</v>
      </c>
      <c r="D4018" s="21" t="str">
        <f t="shared" si="248"/>
        <v>27-Aug-2011</v>
      </c>
      <c r="E4018" s="2">
        <v>0.87916666666666676</v>
      </c>
      <c r="F4018" s="1">
        <v>40782</v>
      </c>
      <c r="G4018" s="2">
        <v>0.99583333333333324</v>
      </c>
      <c r="H4018">
        <v>50</v>
      </c>
      <c r="I4018">
        <v>168</v>
      </c>
      <c r="J4018" t="s">
        <v>8</v>
      </c>
      <c r="K4018" t="s">
        <v>18</v>
      </c>
      <c r="L4018" t="str">
        <f t="shared" si="249"/>
        <v>Evening</v>
      </c>
      <c r="M4018" t="str">
        <f t="shared" si="250"/>
        <v>21</v>
      </c>
      <c r="N4018" t="str">
        <f t="shared" si="251"/>
        <v>23</v>
      </c>
    </row>
    <row r="4019" spans="1:14" x14ac:dyDescent="0.3">
      <c r="A4019">
        <v>1</v>
      </c>
      <c r="B4019">
        <v>5</v>
      </c>
      <c r="C4019" s="1">
        <v>40782</v>
      </c>
      <c r="D4019" s="21" t="str">
        <f t="shared" si="248"/>
        <v>27-Aug-2011</v>
      </c>
      <c r="E4019" s="2">
        <v>0.88055555555555554</v>
      </c>
      <c r="F4019" s="1">
        <v>40782</v>
      </c>
      <c r="G4019" s="2">
        <v>0.92638888888888893</v>
      </c>
      <c r="H4019">
        <v>50</v>
      </c>
      <c r="I4019">
        <v>66</v>
      </c>
      <c r="J4019" t="s">
        <v>8</v>
      </c>
      <c r="K4019" t="s">
        <v>18</v>
      </c>
      <c r="L4019" t="str">
        <f t="shared" si="249"/>
        <v>Evening</v>
      </c>
      <c r="M4019" t="str">
        <f t="shared" si="250"/>
        <v>21</v>
      </c>
      <c r="N4019" t="str">
        <f t="shared" si="251"/>
        <v>22</v>
      </c>
    </row>
    <row r="4020" spans="1:14" x14ac:dyDescent="0.3">
      <c r="A4020">
        <v>1</v>
      </c>
      <c r="B4020">
        <v>5</v>
      </c>
      <c r="C4020" s="1">
        <v>40782</v>
      </c>
      <c r="D4020" s="21" t="str">
        <f t="shared" si="248"/>
        <v>27-Aug-2011</v>
      </c>
      <c r="E4020" s="2">
        <v>0.8979166666666667</v>
      </c>
      <c r="F4020" s="1">
        <v>40783</v>
      </c>
      <c r="G4020" s="2">
        <v>1.8749999999999999E-2</v>
      </c>
      <c r="H4020">
        <v>50</v>
      </c>
      <c r="I4020">
        <v>174</v>
      </c>
      <c r="J4020" t="s">
        <v>8</v>
      </c>
      <c r="K4020" t="s">
        <v>18</v>
      </c>
      <c r="L4020" t="str">
        <f t="shared" si="249"/>
        <v>Evening</v>
      </c>
      <c r="M4020" t="str">
        <f t="shared" si="250"/>
        <v>21</v>
      </c>
      <c r="N4020" t="str">
        <f t="shared" si="251"/>
        <v>00</v>
      </c>
    </row>
    <row r="4021" spans="1:14" x14ac:dyDescent="0.3">
      <c r="A4021">
        <v>1</v>
      </c>
      <c r="B4021">
        <v>8</v>
      </c>
      <c r="C4021" s="1">
        <v>40783</v>
      </c>
      <c r="D4021" s="21" t="str">
        <f t="shared" si="248"/>
        <v>28-Aug-2011</v>
      </c>
      <c r="E4021" s="2">
        <v>0.54375000000000007</v>
      </c>
      <c r="F4021" s="1">
        <v>40783</v>
      </c>
      <c r="G4021" s="2">
        <v>0.69027777777777777</v>
      </c>
      <c r="H4021">
        <v>70</v>
      </c>
      <c r="I4021">
        <v>211</v>
      </c>
      <c r="J4021" t="s">
        <v>8</v>
      </c>
      <c r="K4021" t="s">
        <v>21</v>
      </c>
      <c r="L4021" t="str">
        <f t="shared" si="249"/>
        <v>Morning</v>
      </c>
      <c r="M4021" t="str">
        <f t="shared" si="250"/>
        <v>13</v>
      </c>
      <c r="N4021" t="str">
        <f t="shared" si="251"/>
        <v>16</v>
      </c>
    </row>
    <row r="4022" spans="1:14" x14ac:dyDescent="0.3">
      <c r="A4022">
        <v>1</v>
      </c>
      <c r="B4022">
        <v>5</v>
      </c>
      <c r="C4022" s="1">
        <v>40783</v>
      </c>
      <c r="D4022" s="21" t="str">
        <f t="shared" si="248"/>
        <v>28-Aug-2011</v>
      </c>
      <c r="E4022" s="2">
        <v>0.56319444444444444</v>
      </c>
      <c r="F4022" s="1">
        <v>40783</v>
      </c>
      <c r="G4022" s="2">
        <v>0.62152777777777779</v>
      </c>
      <c r="H4022">
        <v>50</v>
      </c>
      <c r="I4022">
        <v>84</v>
      </c>
      <c r="J4022" t="s">
        <v>8</v>
      </c>
      <c r="K4022" t="s">
        <v>21</v>
      </c>
      <c r="L4022" t="str">
        <f t="shared" si="249"/>
        <v>Morning</v>
      </c>
      <c r="M4022" t="str">
        <f t="shared" si="250"/>
        <v>13</v>
      </c>
      <c r="N4022" t="str">
        <f t="shared" si="251"/>
        <v>14</v>
      </c>
    </row>
    <row r="4023" spans="1:14" x14ac:dyDescent="0.3">
      <c r="A4023">
        <v>1</v>
      </c>
      <c r="B4023">
        <v>6</v>
      </c>
      <c r="C4023" s="1">
        <v>40783</v>
      </c>
      <c r="D4023" s="21" t="str">
        <f t="shared" si="248"/>
        <v>28-Aug-2011</v>
      </c>
      <c r="E4023" s="2">
        <v>0.58402777777777781</v>
      </c>
      <c r="F4023" s="1">
        <v>40783</v>
      </c>
      <c r="G4023" s="2">
        <v>0.6972222222222223</v>
      </c>
      <c r="H4023">
        <v>50</v>
      </c>
      <c r="I4023">
        <v>163</v>
      </c>
      <c r="J4023" t="s">
        <v>8</v>
      </c>
      <c r="K4023" t="s">
        <v>21</v>
      </c>
      <c r="L4023" t="str">
        <f t="shared" si="249"/>
        <v>Afternoon</v>
      </c>
      <c r="M4023" t="str">
        <f t="shared" si="250"/>
        <v>14</v>
      </c>
      <c r="N4023" t="str">
        <f t="shared" si="251"/>
        <v>16</v>
      </c>
    </row>
    <row r="4024" spans="1:14" x14ac:dyDescent="0.3">
      <c r="A4024">
        <v>1</v>
      </c>
      <c r="B4024">
        <v>5</v>
      </c>
      <c r="C4024" s="1">
        <v>40783</v>
      </c>
      <c r="D4024" s="21" t="str">
        <f t="shared" si="248"/>
        <v>28-Aug-2011</v>
      </c>
      <c r="E4024" s="2">
        <v>0.58819444444444446</v>
      </c>
      <c r="F4024" s="1">
        <v>40783</v>
      </c>
      <c r="G4024" s="2">
        <v>0.60347222222222219</v>
      </c>
      <c r="H4024">
        <v>50</v>
      </c>
      <c r="I4024">
        <v>22</v>
      </c>
      <c r="J4024" t="s">
        <v>8</v>
      </c>
      <c r="K4024" t="s">
        <v>21</v>
      </c>
      <c r="L4024" t="str">
        <f t="shared" si="249"/>
        <v>Afternoon</v>
      </c>
      <c r="M4024" t="str">
        <f t="shared" si="250"/>
        <v>14</v>
      </c>
      <c r="N4024" t="str">
        <f t="shared" si="251"/>
        <v>14</v>
      </c>
    </row>
    <row r="4025" spans="1:14" x14ac:dyDescent="0.3">
      <c r="A4025">
        <v>1</v>
      </c>
      <c r="B4025">
        <v>5</v>
      </c>
      <c r="C4025" s="1">
        <v>40783</v>
      </c>
      <c r="D4025" s="21" t="str">
        <f t="shared" si="248"/>
        <v>28-Aug-2011</v>
      </c>
      <c r="E4025" s="2">
        <v>0.6381944444444444</v>
      </c>
      <c r="F4025" s="1">
        <v>40783</v>
      </c>
      <c r="G4025" s="2">
        <v>0.77013888888888893</v>
      </c>
      <c r="H4025">
        <v>70</v>
      </c>
      <c r="I4025">
        <v>190</v>
      </c>
      <c r="J4025" t="s">
        <v>8</v>
      </c>
      <c r="K4025" t="s">
        <v>21</v>
      </c>
      <c r="L4025" t="str">
        <f t="shared" si="249"/>
        <v>Afternoon</v>
      </c>
      <c r="M4025" t="str">
        <f t="shared" si="250"/>
        <v>15</v>
      </c>
      <c r="N4025" t="str">
        <f t="shared" si="251"/>
        <v>18</v>
      </c>
    </row>
    <row r="4026" spans="1:14" x14ac:dyDescent="0.3">
      <c r="A4026">
        <v>1</v>
      </c>
      <c r="B4026">
        <v>5</v>
      </c>
      <c r="C4026" s="1">
        <v>40783</v>
      </c>
      <c r="D4026" s="21" t="str">
        <f t="shared" si="248"/>
        <v>28-Aug-2011</v>
      </c>
      <c r="E4026" s="2">
        <v>0.65763888888888888</v>
      </c>
      <c r="F4026" s="1">
        <v>40783</v>
      </c>
      <c r="G4026" s="2">
        <v>0.7895833333333333</v>
      </c>
      <c r="H4026">
        <v>70</v>
      </c>
      <c r="I4026">
        <v>190</v>
      </c>
      <c r="J4026" t="s">
        <v>8</v>
      </c>
      <c r="K4026" t="s">
        <v>21</v>
      </c>
      <c r="L4026" t="str">
        <f t="shared" si="249"/>
        <v>Afternoon</v>
      </c>
      <c r="M4026" t="str">
        <f t="shared" si="250"/>
        <v>15</v>
      </c>
      <c r="N4026" t="str">
        <f t="shared" si="251"/>
        <v>18</v>
      </c>
    </row>
    <row r="4027" spans="1:14" x14ac:dyDescent="0.3">
      <c r="A4027">
        <v>1</v>
      </c>
      <c r="B4027">
        <v>5</v>
      </c>
      <c r="C4027" s="1">
        <v>40783</v>
      </c>
      <c r="D4027" s="21" t="str">
        <f t="shared" si="248"/>
        <v>28-Aug-2011</v>
      </c>
      <c r="E4027" s="2">
        <v>0.66180555555555554</v>
      </c>
      <c r="F4027" s="1">
        <v>40783</v>
      </c>
      <c r="G4027" s="2">
        <v>0.74583333333333324</v>
      </c>
      <c r="H4027">
        <v>50</v>
      </c>
      <c r="I4027">
        <v>121</v>
      </c>
      <c r="J4027" t="s">
        <v>8</v>
      </c>
      <c r="K4027" t="s">
        <v>21</v>
      </c>
      <c r="L4027" t="str">
        <f t="shared" si="249"/>
        <v>Afternoon</v>
      </c>
      <c r="M4027" t="str">
        <f t="shared" si="250"/>
        <v>15</v>
      </c>
      <c r="N4027" t="str">
        <f t="shared" si="251"/>
        <v>17</v>
      </c>
    </row>
    <row r="4028" spans="1:14" x14ac:dyDescent="0.3">
      <c r="A4028">
        <v>1</v>
      </c>
      <c r="B4028">
        <v>8</v>
      </c>
      <c r="C4028" s="1">
        <v>40783</v>
      </c>
      <c r="D4028" s="21" t="str">
        <f t="shared" si="248"/>
        <v>28-Aug-2011</v>
      </c>
      <c r="E4028" s="2">
        <v>0.68263888888888891</v>
      </c>
      <c r="F4028" s="1">
        <v>40783</v>
      </c>
      <c r="G4028" s="2">
        <v>0.76250000000000007</v>
      </c>
      <c r="H4028">
        <v>50</v>
      </c>
      <c r="I4028">
        <v>115</v>
      </c>
      <c r="J4028" t="s">
        <v>8</v>
      </c>
      <c r="K4028" t="s">
        <v>21</v>
      </c>
      <c r="L4028" t="str">
        <f t="shared" si="249"/>
        <v>Afternoon</v>
      </c>
      <c r="M4028" t="str">
        <f t="shared" si="250"/>
        <v>16</v>
      </c>
      <c r="N4028" t="str">
        <f t="shared" si="251"/>
        <v>18</v>
      </c>
    </row>
    <row r="4029" spans="1:14" x14ac:dyDescent="0.3">
      <c r="A4029">
        <v>1</v>
      </c>
      <c r="B4029">
        <v>6</v>
      </c>
      <c r="C4029" s="1">
        <v>40783</v>
      </c>
      <c r="D4029" s="21" t="str">
        <f t="shared" si="248"/>
        <v>28-Aug-2011</v>
      </c>
      <c r="E4029" s="2">
        <v>0.7270833333333333</v>
      </c>
      <c r="F4029" s="1">
        <v>40783</v>
      </c>
      <c r="G4029" s="2">
        <v>0.77638888888888891</v>
      </c>
      <c r="H4029">
        <v>50</v>
      </c>
      <c r="I4029">
        <v>71</v>
      </c>
      <c r="J4029" t="s">
        <v>8</v>
      </c>
      <c r="K4029" t="s">
        <v>21</v>
      </c>
      <c r="L4029" t="str">
        <f t="shared" si="249"/>
        <v>Afternoon</v>
      </c>
      <c r="M4029" t="str">
        <f t="shared" si="250"/>
        <v>17</v>
      </c>
      <c r="N4029" t="str">
        <f t="shared" si="251"/>
        <v>18</v>
      </c>
    </row>
    <row r="4030" spans="1:14" x14ac:dyDescent="0.3">
      <c r="A4030">
        <v>1</v>
      </c>
      <c r="B4030">
        <v>5</v>
      </c>
      <c r="C4030" s="1">
        <v>40783</v>
      </c>
      <c r="D4030" s="21" t="str">
        <f t="shared" si="248"/>
        <v>28-Aug-2011</v>
      </c>
      <c r="E4030" s="2">
        <v>0.72986111111111107</v>
      </c>
      <c r="F4030" s="1">
        <v>40783</v>
      </c>
      <c r="G4030" s="2">
        <v>0.84166666666666667</v>
      </c>
      <c r="H4030">
        <v>50</v>
      </c>
      <c r="I4030">
        <v>161</v>
      </c>
      <c r="J4030" t="s">
        <v>8</v>
      </c>
      <c r="K4030" t="s">
        <v>21</v>
      </c>
      <c r="L4030" t="str">
        <f t="shared" si="249"/>
        <v>Afternoon</v>
      </c>
      <c r="M4030" t="str">
        <f t="shared" si="250"/>
        <v>17</v>
      </c>
      <c r="N4030" t="str">
        <f t="shared" si="251"/>
        <v>20</v>
      </c>
    </row>
    <row r="4031" spans="1:14" x14ac:dyDescent="0.3">
      <c r="A4031">
        <v>1</v>
      </c>
      <c r="B4031">
        <v>5</v>
      </c>
      <c r="C4031" s="1">
        <v>40783</v>
      </c>
      <c r="D4031" s="21" t="str">
        <f t="shared" si="248"/>
        <v>28-Aug-2011</v>
      </c>
      <c r="E4031" s="2">
        <v>0.7597222222222223</v>
      </c>
      <c r="F4031" s="1">
        <v>40783</v>
      </c>
      <c r="G4031" s="2">
        <v>0.80972222222222223</v>
      </c>
      <c r="H4031">
        <v>50</v>
      </c>
      <c r="I4031">
        <v>72</v>
      </c>
      <c r="J4031" t="s">
        <v>8</v>
      </c>
      <c r="K4031" t="s">
        <v>21</v>
      </c>
      <c r="L4031" t="str">
        <f t="shared" si="249"/>
        <v>Evening</v>
      </c>
      <c r="M4031" t="str">
        <f t="shared" si="250"/>
        <v>18</v>
      </c>
      <c r="N4031" t="str">
        <f t="shared" si="251"/>
        <v>19</v>
      </c>
    </row>
    <row r="4032" spans="1:14" x14ac:dyDescent="0.3">
      <c r="A4032">
        <v>1</v>
      </c>
      <c r="B4032">
        <v>5</v>
      </c>
      <c r="C4032" s="1">
        <v>40783</v>
      </c>
      <c r="D4032" s="21" t="str">
        <f t="shared" si="248"/>
        <v>28-Aug-2011</v>
      </c>
      <c r="E4032" s="2">
        <v>0.77847222222222223</v>
      </c>
      <c r="F4032" s="1">
        <v>40783</v>
      </c>
      <c r="G4032" s="2">
        <v>0.86041666666666661</v>
      </c>
      <c r="H4032">
        <v>50</v>
      </c>
      <c r="I4032">
        <v>118</v>
      </c>
      <c r="J4032" t="s">
        <v>8</v>
      </c>
      <c r="K4032" t="s">
        <v>21</v>
      </c>
      <c r="L4032" t="str">
        <f t="shared" si="249"/>
        <v>Evening</v>
      </c>
      <c r="M4032" t="str">
        <f t="shared" si="250"/>
        <v>18</v>
      </c>
      <c r="N4032" t="str">
        <f t="shared" si="251"/>
        <v>20</v>
      </c>
    </row>
    <row r="4033" spans="1:14" x14ac:dyDescent="0.3">
      <c r="A4033">
        <v>1</v>
      </c>
      <c r="B4033">
        <v>5</v>
      </c>
      <c r="C4033" s="1">
        <v>40783</v>
      </c>
      <c r="D4033" s="21" t="str">
        <f t="shared" si="248"/>
        <v>28-Aug-2011</v>
      </c>
      <c r="E4033" s="2">
        <v>0.78680555555555554</v>
      </c>
      <c r="F4033" s="1">
        <v>40783</v>
      </c>
      <c r="G4033" s="2">
        <v>0.90486111111111101</v>
      </c>
      <c r="H4033">
        <v>50</v>
      </c>
      <c r="I4033">
        <v>170</v>
      </c>
      <c r="J4033" t="s">
        <v>8</v>
      </c>
      <c r="K4033" t="s">
        <v>21</v>
      </c>
      <c r="L4033" t="str">
        <f t="shared" si="249"/>
        <v>Evening</v>
      </c>
      <c r="M4033" t="str">
        <f t="shared" si="250"/>
        <v>18</v>
      </c>
      <c r="N4033" t="str">
        <f t="shared" si="251"/>
        <v>21</v>
      </c>
    </row>
    <row r="4034" spans="1:14" x14ac:dyDescent="0.3">
      <c r="A4034">
        <v>1</v>
      </c>
      <c r="B4034">
        <v>8</v>
      </c>
      <c r="C4034" s="1">
        <v>40783</v>
      </c>
      <c r="D4034" s="21" t="str">
        <f t="shared" si="248"/>
        <v>28-Aug-2011</v>
      </c>
      <c r="E4034" s="2">
        <v>0.80069444444444438</v>
      </c>
      <c r="F4034" s="1">
        <v>40783</v>
      </c>
      <c r="G4034" s="2">
        <v>0.86249999999999993</v>
      </c>
      <c r="H4034">
        <v>50</v>
      </c>
      <c r="I4034">
        <v>89</v>
      </c>
      <c r="J4034" t="s">
        <v>8</v>
      </c>
      <c r="K4034" t="s">
        <v>21</v>
      </c>
      <c r="L4034" t="str">
        <f t="shared" si="249"/>
        <v>Evening</v>
      </c>
      <c r="M4034" t="str">
        <f t="shared" si="250"/>
        <v>19</v>
      </c>
      <c r="N4034" t="str">
        <f t="shared" si="251"/>
        <v>20</v>
      </c>
    </row>
    <row r="4035" spans="1:14" x14ac:dyDescent="0.3">
      <c r="A4035">
        <v>1</v>
      </c>
      <c r="B4035">
        <v>6</v>
      </c>
      <c r="C4035" s="1">
        <v>40783</v>
      </c>
      <c r="D4035" s="21" t="str">
        <f t="shared" ref="D4035:D4098" si="252" xml:space="preserve"> TEXT(C4035, "dd-Mmm-yyyy")</f>
        <v>28-Aug-2011</v>
      </c>
      <c r="E4035" s="2">
        <v>0.80138888888888893</v>
      </c>
      <c r="F4035" s="1">
        <v>40783</v>
      </c>
      <c r="G4035" s="2">
        <v>0.88888888888888884</v>
      </c>
      <c r="H4035">
        <v>50</v>
      </c>
      <c r="I4035">
        <v>126</v>
      </c>
      <c r="J4035" t="s">
        <v>8</v>
      </c>
      <c r="K4035" t="s">
        <v>21</v>
      </c>
      <c r="L4035" t="str">
        <f t="shared" ref="L4035:L4098" si="253">IF(AND(E4035&gt;$T$6,E4035&lt;=$U$6),"Morning",IF(AND(E4035&gt;$U$6,E4035&lt;=$V$6),"Afternoon", IF(AND(E4035&gt;$V$6,E4035&lt;=$W$6),"Evening", "Night")))</f>
        <v>Evening</v>
      </c>
      <c r="M4035" t="str">
        <f t="shared" ref="M4035:M4098" si="254" xml:space="preserve"> TEXT(E4035, "H")</f>
        <v>19</v>
      </c>
      <c r="N4035" t="str">
        <f t="shared" ref="N4035:N4098" si="255" xml:space="preserve"> TEXT(G4035,"HH")</f>
        <v>21</v>
      </c>
    </row>
    <row r="4036" spans="1:14" x14ac:dyDescent="0.3">
      <c r="A4036">
        <v>1</v>
      </c>
      <c r="B4036">
        <v>6</v>
      </c>
      <c r="C4036" s="1">
        <v>40783</v>
      </c>
      <c r="D4036" s="21" t="str">
        <f t="shared" si="252"/>
        <v>28-Aug-2011</v>
      </c>
      <c r="E4036" s="2">
        <v>0.8256944444444444</v>
      </c>
      <c r="F4036" s="1">
        <v>40783</v>
      </c>
      <c r="G4036" s="2">
        <v>0.9277777777777777</v>
      </c>
      <c r="H4036">
        <v>50</v>
      </c>
      <c r="I4036">
        <v>147</v>
      </c>
      <c r="J4036" t="s">
        <v>8</v>
      </c>
      <c r="K4036" t="s">
        <v>21</v>
      </c>
      <c r="L4036" t="str">
        <f t="shared" si="253"/>
        <v>Evening</v>
      </c>
      <c r="M4036" t="str">
        <f t="shared" si="254"/>
        <v>19</v>
      </c>
      <c r="N4036" t="str">
        <f t="shared" si="255"/>
        <v>22</v>
      </c>
    </row>
    <row r="4037" spans="1:14" x14ac:dyDescent="0.3">
      <c r="A4037">
        <v>1</v>
      </c>
      <c r="B4037">
        <v>6</v>
      </c>
      <c r="C4037" s="1">
        <v>40783</v>
      </c>
      <c r="D4037" s="21" t="str">
        <f t="shared" si="252"/>
        <v>28-Aug-2011</v>
      </c>
      <c r="E4037" s="2">
        <v>0.82847222222222217</v>
      </c>
      <c r="F4037" s="1">
        <v>40783</v>
      </c>
      <c r="G4037" s="2">
        <v>0.90486111111111101</v>
      </c>
      <c r="H4037">
        <v>50</v>
      </c>
      <c r="I4037">
        <v>110</v>
      </c>
      <c r="J4037" t="s">
        <v>8</v>
      </c>
      <c r="K4037" t="s">
        <v>21</v>
      </c>
      <c r="L4037" t="str">
        <f t="shared" si="253"/>
        <v>Evening</v>
      </c>
      <c r="M4037" t="str">
        <f t="shared" si="254"/>
        <v>19</v>
      </c>
      <c r="N4037" t="str">
        <f t="shared" si="255"/>
        <v>21</v>
      </c>
    </row>
    <row r="4038" spans="1:14" x14ac:dyDescent="0.3">
      <c r="A4038">
        <v>1</v>
      </c>
      <c r="B4038">
        <v>8</v>
      </c>
      <c r="C4038" s="1">
        <v>40783</v>
      </c>
      <c r="D4038" s="21" t="str">
        <f t="shared" si="252"/>
        <v>28-Aug-2011</v>
      </c>
      <c r="E4038" s="2">
        <v>0.84027777777777779</v>
      </c>
      <c r="F4038" s="1">
        <v>40783</v>
      </c>
      <c r="G4038" s="2">
        <v>0.92291666666666661</v>
      </c>
      <c r="H4038">
        <v>50</v>
      </c>
      <c r="I4038">
        <v>119</v>
      </c>
      <c r="J4038" t="s">
        <v>8</v>
      </c>
      <c r="K4038" t="s">
        <v>21</v>
      </c>
      <c r="L4038" t="str">
        <f t="shared" si="253"/>
        <v>Evening</v>
      </c>
      <c r="M4038" t="str">
        <f t="shared" si="254"/>
        <v>20</v>
      </c>
      <c r="N4038" t="str">
        <f t="shared" si="255"/>
        <v>22</v>
      </c>
    </row>
    <row r="4039" spans="1:14" x14ac:dyDescent="0.3">
      <c r="A4039">
        <v>1</v>
      </c>
      <c r="B4039">
        <v>8</v>
      </c>
      <c r="C4039" s="1">
        <v>40783</v>
      </c>
      <c r="D4039" s="21" t="str">
        <f t="shared" si="252"/>
        <v>28-Aug-2011</v>
      </c>
      <c r="E4039" s="2">
        <v>0.86805555555555547</v>
      </c>
      <c r="F4039" s="1">
        <v>40783</v>
      </c>
      <c r="G4039" s="2">
        <v>0.96250000000000002</v>
      </c>
      <c r="H4039">
        <v>50</v>
      </c>
      <c r="I4039">
        <v>136</v>
      </c>
      <c r="J4039" t="s">
        <v>8</v>
      </c>
      <c r="K4039" t="s">
        <v>21</v>
      </c>
      <c r="L4039" t="str">
        <f t="shared" si="253"/>
        <v>Evening</v>
      </c>
      <c r="M4039" t="str">
        <f t="shared" si="254"/>
        <v>20</v>
      </c>
      <c r="N4039" t="str">
        <f t="shared" si="255"/>
        <v>23</v>
      </c>
    </row>
    <row r="4040" spans="1:14" x14ac:dyDescent="0.3">
      <c r="A4040">
        <v>1</v>
      </c>
      <c r="B4040">
        <v>5</v>
      </c>
      <c r="C4040" s="1">
        <v>40789</v>
      </c>
      <c r="D4040" s="21" t="str">
        <f t="shared" si="252"/>
        <v>03-Sep-2011</v>
      </c>
      <c r="E4040" s="2">
        <v>0.44930555555555557</v>
      </c>
      <c r="F4040" s="1">
        <v>40789</v>
      </c>
      <c r="G4040" s="2">
        <v>0.49791666666666662</v>
      </c>
      <c r="H4040">
        <v>50</v>
      </c>
      <c r="I4040">
        <v>70</v>
      </c>
      <c r="J4040" t="s">
        <v>8</v>
      </c>
      <c r="K4040" t="s">
        <v>18</v>
      </c>
      <c r="L4040" t="str">
        <f t="shared" si="253"/>
        <v>Morning</v>
      </c>
      <c r="M4040" t="str">
        <f t="shared" si="254"/>
        <v>10</v>
      </c>
      <c r="N4040" t="str">
        <f t="shared" si="255"/>
        <v>11</v>
      </c>
    </row>
    <row r="4041" spans="1:14" x14ac:dyDescent="0.3">
      <c r="A4041">
        <v>1</v>
      </c>
      <c r="B4041">
        <v>8</v>
      </c>
      <c r="C4041" s="1">
        <v>40789</v>
      </c>
      <c r="D4041" s="21" t="str">
        <f t="shared" si="252"/>
        <v>03-Sep-2011</v>
      </c>
      <c r="E4041" s="2">
        <v>0.50972222222222219</v>
      </c>
      <c r="F4041" s="1">
        <v>40789</v>
      </c>
      <c r="G4041" s="2">
        <v>0.5493055555555556</v>
      </c>
      <c r="H4041">
        <v>50</v>
      </c>
      <c r="I4041">
        <v>57</v>
      </c>
      <c r="J4041" t="s">
        <v>8</v>
      </c>
      <c r="K4041" t="s">
        <v>18</v>
      </c>
      <c r="L4041" t="str">
        <f t="shared" si="253"/>
        <v>Morning</v>
      </c>
      <c r="M4041" t="str">
        <f t="shared" si="254"/>
        <v>12</v>
      </c>
      <c r="N4041" t="str">
        <f t="shared" si="255"/>
        <v>13</v>
      </c>
    </row>
    <row r="4042" spans="1:14" x14ac:dyDescent="0.3">
      <c r="A4042">
        <v>1</v>
      </c>
      <c r="B4042">
        <v>8</v>
      </c>
      <c r="C4042" s="1">
        <v>40789</v>
      </c>
      <c r="D4042" s="21" t="str">
        <f t="shared" si="252"/>
        <v>03-Sep-2011</v>
      </c>
      <c r="E4042" s="2">
        <v>0.60069444444444442</v>
      </c>
      <c r="F4042" s="1">
        <v>40789</v>
      </c>
      <c r="G4042" s="2">
        <v>0.68611111111111101</v>
      </c>
      <c r="H4042">
        <v>50</v>
      </c>
      <c r="I4042">
        <v>123</v>
      </c>
      <c r="J4042" t="s">
        <v>8</v>
      </c>
      <c r="K4042" t="s">
        <v>18</v>
      </c>
      <c r="L4042" t="str">
        <f t="shared" si="253"/>
        <v>Afternoon</v>
      </c>
      <c r="M4042" t="str">
        <f t="shared" si="254"/>
        <v>14</v>
      </c>
      <c r="N4042" t="str">
        <f t="shared" si="255"/>
        <v>16</v>
      </c>
    </row>
    <row r="4043" spans="1:14" x14ac:dyDescent="0.3">
      <c r="A4043">
        <v>1</v>
      </c>
      <c r="B4043">
        <v>5</v>
      </c>
      <c r="C4043" s="1">
        <v>40789</v>
      </c>
      <c r="D4043" s="21" t="str">
        <f t="shared" si="252"/>
        <v>03-Sep-2011</v>
      </c>
      <c r="E4043" s="2">
        <v>0.63888888888888895</v>
      </c>
      <c r="F4043" s="1">
        <v>40789</v>
      </c>
      <c r="G4043" s="2">
        <v>0.76458333333333339</v>
      </c>
      <c r="H4043">
        <v>70</v>
      </c>
      <c r="I4043">
        <v>181</v>
      </c>
      <c r="J4043" t="s">
        <v>8</v>
      </c>
      <c r="K4043" t="s">
        <v>18</v>
      </c>
      <c r="L4043" t="str">
        <f t="shared" si="253"/>
        <v>Afternoon</v>
      </c>
      <c r="M4043" t="str">
        <f t="shared" si="254"/>
        <v>15</v>
      </c>
      <c r="N4043" t="str">
        <f t="shared" si="255"/>
        <v>18</v>
      </c>
    </row>
    <row r="4044" spans="1:14" x14ac:dyDescent="0.3">
      <c r="A4044">
        <v>1</v>
      </c>
      <c r="B4044">
        <v>6</v>
      </c>
      <c r="C4044" s="1">
        <v>40789</v>
      </c>
      <c r="D4044" s="21" t="str">
        <f t="shared" si="252"/>
        <v>03-Sep-2011</v>
      </c>
      <c r="E4044" s="2">
        <v>0.65486111111111112</v>
      </c>
      <c r="F4044" s="1">
        <v>40789</v>
      </c>
      <c r="G4044" s="2">
        <v>0.69791666666666663</v>
      </c>
      <c r="H4044">
        <v>50</v>
      </c>
      <c r="I4044">
        <v>62</v>
      </c>
      <c r="J4044" t="s">
        <v>8</v>
      </c>
      <c r="K4044" t="s">
        <v>18</v>
      </c>
      <c r="L4044" t="str">
        <f t="shared" si="253"/>
        <v>Afternoon</v>
      </c>
      <c r="M4044" t="str">
        <f t="shared" si="254"/>
        <v>15</v>
      </c>
      <c r="N4044" t="str">
        <f t="shared" si="255"/>
        <v>16</v>
      </c>
    </row>
    <row r="4045" spans="1:14" x14ac:dyDescent="0.3">
      <c r="A4045">
        <v>1</v>
      </c>
      <c r="B4045">
        <v>8</v>
      </c>
      <c r="C4045" s="1">
        <v>40789</v>
      </c>
      <c r="D4045" s="21" t="str">
        <f t="shared" si="252"/>
        <v>03-Sep-2011</v>
      </c>
      <c r="E4045" s="2">
        <v>0.66041666666666665</v>
      </c>
      <c r="F4045" s="1">
        <v>40789</v>
      </c>
      <c r="G4045" s="2">
        <v>0.73749999999999993</v>
      </c>
      <c r="H4045">
        <v>50</v>
      </c>
      <c r="I4045">
        <v>111</v>
      </c>
      <c r="J4045" t="s">
        <v>8</v>
      </c>
      <c r="K4045" t="s">
        <v>18</v>
      </c>
      <c r="L4045" t="str">
        <f t="shared" si="253"/>
        <v>Afternoon</v>
      </c>
      <c r="M4045" t="str">
        <f t="shared" si="254"/>
        <v>15</v>
      </c>
      <c r="N4045" t="str">
        <f t="shared" si="255"/>
        <v>17</v>
      </c>
    </row>
    <row r="4046" spans="1:14" x14ac:dyDescent="0.3">
      <c r="A4046">
        <v>1</v>
      </c>
      <c r="B4046">
        <v>8</v>
      </c>
      <c r="C4046" s="1">
        <v>40789</v>
      </c>
      <c r="D4046" s="21" t="str">
        <f t="shared" si="252"/>
        <v>03-Sep-2011</v>
      </c>
      <c r="E4046" s="2">
        <v>0.73472222222222217</v>
      </c>
      <c r="F4046" s="1">
        <v>40789</v>
      </c>
      <c r="G4046" s="2">
        <v>0.9194444444444444</v>
      </c>
      <c r="H4046">
        <v>90</v>
      </c>
      <c r="I4046">
        <v>266</v>
      </c>
      <c r="J4046" t="s">
        <v>8</v>
      </c>
      <c r="K4046" t="s">
        <v>18</v>
      </c>
      <c r="L4046" t="str">
        <f t="shared" si="253"/>
        <v>Afternoon</v>
      </c>
      <c r="M4046" t="str">
        <f t="shared" si="254"/>
        <v>17</v>
      </c>
      <c r="N4046" t="str">
        <f t="shared" si="255"/>
        <v>22</v>
      </c>
    </row>
    <row r="4047" spans="1:14" x14ac:dyDescent="0.3">
      <c r="A4047">
        <v>1</v>
      </c>
      <c r="B4047">
        <v>5</v>
      </c>
      <c r="C4047" s="1">
        <v>40789</v>
      </c>
      <c r="D4047" s="21" t="str">
        <f t="shared" si="252"/>
        <v>03-Sep-2011</v>
      </c>
      <c r="E4047" s="2">
        <v>0.74652777777777779</v>
      </c>
      <c r="F4047" s="1">
        <v>40789</v>
      </c>
      <c r="G4047" s="2">
        <v>0.81805555555555554</v>
      </c>
      <c r="H4047">
        <v>50</v>
      </c>
      <c r="I4047">
        <v>103</v>
      </c>
      <c r="J4047" t="s">
        <v>8</v>
      </c>
      <c r="K4047" t="s">
        <v>18</v>
      </c>
      <c r="L4047" t="str">
        <f t="shared" si="253"/>
        <v>Afternoon</v>
      </c>
      <c r="M4047" t="str">
        <f t="shared" si="254"/>
        <v>17</v>
      </c>
      <c r="N4047" t="str">
        <f t="shared" si="255"/>
        <v>19</v>
      </c>
    </row>
    <row r="4048" spans="1:14" x14ac:dyDescent="0.3">
      <c r="A4048">
        <v>1</v>
      </c>
      <c r="B4048">
        <v>5</v>
      </c>
      <c r="C4048" s="1">
        <v>40789</v>
      </c>
      <c r="D4048" s="21" t="str">
        <f t="shared" si="252"/>
        <v>03-Sep-2011</v>
      </c>
      <c r="E4048" s="2">
        <v>0.75486111111111109</v>
      </c>
      <c r="F4048" s="1">
        <v>40789</v>
      </c>
      <c r="G4048" s="2">
        <v>0.83333333333333337</v>
      </c>
      <c r="H4048">
        <v>50</v>
      </c>
      <c r="I4048">
        <v>113</v>
      </c>
      <c r="J4048" t="s">
        <v>8</v>
      </c>
      <c r="K4048" t="s">
        <v>18</v>
      </c>
      <c r="L4048" t="str">
        <f t="shared" si="253"/>
        <v>Evening</v>
      </c>
      <c r="M4048" t="str">
        <f t="shared" si="254"/>
        <v>18</v>
      </c>
      <c r="N4048" t="str">
        <f t="shared" si="255"/>
        <v>20</v>
      </c>
    </row>
    <row r="4049" spans="1:14" x14ac:dyDescent="0.3">
      <c r="A4049">
        <v>1</v>
      </c>
      <c r="B4049">
        <v>6</v>
      </c>
      <c r="C4049" s="1">
        <v>40789</v>
      </c>
      <c r="D4049" s="21" t="str">
        <f t="shared" si="252"/>
        <v>03-Sep-2011</v>
      </c>
      <c r="E4049" s="2">
        <v>0.80833333333333324</v>
      </c>
      <c r="F4049" s="1">
        <v>40789</v>
      </c>
      <c r="G4049" s="2">
        <v>0.875</v>
      </c>
      <c r="H4049">
        <v>50</v>
      </c>
      <c r="I4049">
        <v>96</v>
      </c>
      <c r="J4049" t="s">
        <v>8</v>
      </c>
      <c r="K4049" t="s">
        <v>18</v>
      </c>
      <c r="L4049" t="str">
        <f t="shared" si="253"/>
        <v>Evening</v>
      </c>
      <c r="M4049" t="str">
        <f t="shared" si="254"/>
        <v>19</v>
      </c>
      <c r="N4049" t="str">
        <f t="shared" si="255"/>
        <v>21</v>
      </c>
    </row>
    <row r="4050" spans="1:14" x14ac:dyDescent="0.3">
      <c r="A4050">
        <v>1</v>
      </c>
      <c r="B4050">
        <v>8</v>
      </c>
      <c r="C4050" s="1">
        <v>40789</v>
      </c>
      <c r="D4050" s="21" t="str">
        <f t="shared" si="252"/>
        <v>03-Sep-2011</v>
      </c>
      <c r="E4050" s="2">
        <v>0.82152777777777775</v>
      </c>
      <c r="F4050" s="1">
        <v>40789</v>
      </c>
      <c r="G4050" s="2">
        <v>0.97291666666666676</v>
      </c>
      <c r="H4050">
        <v>70</v>
      </c>
      <c r="I4050">
        <v>218</v>
      </c>
      <c r="J4050" t="s">
        <v>8</v>
      </c>
      <c r="K4050" t="s">
        <v>18</v>
      </c>
      <c r="L4050" t="str">
        <f t="shared" si="253"/>
        <v>Evening</v>
      </c>
      <c r="M4050" t="str">
        <f t="shared" si="254"/>
        <v>19</v>
      </c>
      <c r="N4050" t="str">
        <f t="shared" si="255"/>
        <v>23</v>
      </c>
    </row>
    <row r="4051" spans="1:14" x14ac:dyDescent="0.3">
      <c r="A4051">
        <v>1</v>
      </c>
      <c r="B4051">
        <v>6</v>
      </c>
      <c r="C4051" s="1">
        <v>40789</v>
      </c>
      <c r="D4051" s="21" t="str">
        <f t="shared" si="252"/>
        <v>03-Sep-2011</v>
      </c>
      <c r="E4051" s="2">
        <v>0.82986111111111116</v>
      </c>
      <c r="F4051" s="1">
        <v>40789</v>
      </c>
      <c r="G4051" s="2">
        <v>0.86458333333333337</v>
      </c>
      <c r="H4051">
        <v>50</v>
      </c>
      <c r="I4051">
        <v>50</v>
      </c>
      <c r="J4051" t="s">
        <v>8</v>
      </c>
      <c r="K4051" t="s">
        <v>18</v>
      </c>
      <c r="L4051" t="str">
        <f t="shared" si="253"/>
        <v>Evening</v>
      </c>
      <c r="M4051" t="str">
        <f t="shared" si="254"/>
        <v>19</v>
      </c>
      <c r="N4051" t="str">
        <f t="shared" si="255"/>
        <v>20</v>
      </c>
    </row>
    <row r="4052" spans="1:14" x14ac:dyDescent="0.3">
      <c r="A4052">
        <v>1</v>
      </c>
      <c r="B4052">
        <v>6</v>
      </c>
      <c r="C4052" s="1">
        <v>40789</v>
      </c>
      <c r="D4052" s="21" t="str">
        <f t="shared" si="252"/>
        <v>03-Sep-2011</v>
      </c>
      <c r="E4052" s="2">
        <v>0.90486111111111101</v>
      </c>
      <c r="F4052" s="1">
        <v>40790</v>
      </c>
      <c r="G4052" s="2">
        <v>2.4999999999999998E-2</v>
      </c>
      <c r="H4052">
        <v>50</v>
      </c>
      <c r="I4052">
        <v>173</v>
      </c>
      <c r="J4052" t="s">
        <v>8</v>
      </c>
      <c r="K4052" t="s">
        <v>18</v>
      </c>
      <c r="L4052" t="str">
        <f t="shared" si="253"/>
        <v>Evening</v>
      </c>
      <c r="M4052" t="str">
        <f t="shared" si="254"/>
        <v>21</v>
      </c>
      <c r="N4052" t="str">
        <f t="shared" si="255"/>
        <v>00</v>
      </c>
    </row>
    <row r="4053" spans="1:14" x14ac:dyDescent="0.3">
      <c r="A4053">
        <v>1</v>
      </c>
      <c r="B4053">
        <v>5</v>
      </c>
      <c r="C4053" s="1">
        <v>40789</v>
      </c>
      <c r="D4053" s="21" t="str">
        <f t="shared" si="252"/>
        <v>03-Sep-2011</v>
      </c>
      <c r="E4053" s="2">
        <v>0.93402777777777779</v>
      </c>
      <c r="F4053" s="1">
        <v>40790</v>
      </c>
      <c r="G4053" s="2">
        <v>8.3333333333333329E-2</v>
      </c>
      <c r="H4053">
        <v>70</v>
      </c>
      <c r="I4053">
        <v>215</v>
      </c>
      <c r="J4053" t="s">
        <v>8</v>
      </c>
      <c r="K4053" t="s">
        <v>18</v>
      </c>
      <c r="L4053" t="str">
        <f t="shared" si="253"/>
        <v>Night</v>
      </c>
      <c r="M4053" t="str">
        <f t="shared" si="254"/>
        <v>22</v>
      </c>
      <c r="N4053" t="str">
        <f t="shared" si="255"/>
        <v>02</v>
      </c>
    </row>
    <row r="4054" spans="1:14" x14ac:dyDescent="0.3">
      <c r="A4054">
        <v>1</v>
      </c>
      <c r="B4054">
        <v>6</v>
      </c>
      <c r="C4054" s="1">
        <v>40790</v>
      </c>
      <c r="D4054" s="21" t="str">
        <f t="shared" si="252"/>
        <v>04-Sep-2011</v>
      </c>
      <c r="E4054" s="2">
        <v>0.43402777777777773</v>
      </c>
      <c r="F4054" s="1">
        <v>40790</v>
      </c>
      <c r="G4054" s="2">
        <v>0.53749999999999998</v>
      </c>
      <c r="H4054">
        <v>50</v>
      </c>
      <c r="I4054">
        <v>149</v>
      </c>
      <c r="J4054" t="s">
        <v>8</v>
      </c>
      <c r="K4054" t="s">
        <v>21</v>
      </c>
      <c r="L4054" t="str">
        <f t="shared" si="253"/>
        <v>Morning</v>
      </c>
      <c r="M4054" t="str">
        <f t="shared" si="254"/>
        <v>10</v>
      </c>
      <c r="N4054" t="str">
        <f t="shared" si="255"/>
        <v>12</v>
      </c>
    </row>
    <row r="4055" spans="1:14" x14ac:dyDescent="0.3">
      <c r="A4055">
        <v>1</v>
      </c>
      <c r="B4055">
        <v>5</v>
      </c>
      <c r="C4055" s="1">
        <v>40790</v>
      </c>
      <c r="D4055" s="21" t="str">
        <f t="shared" si="252"/>
        <v>04-Sep-2011</v>
      </c>
      <c r="E4055" s="2">
        <v>0.48749999999999999</v>
      </c>
      <c r="F4055" s="1">
        <v>40790</v>
      </c>
      <c r="G4055" s="2">
        <v>0.59166666666666667</v>
      </c>
      <c r="H4055">
        <v>50</v>
      </c>
      <c r="I4055">
        <v>150</v>
      </c>
      <c r="J4055" t="s">
        <v>8</v>
      </c>
      <c r="K4055" t="s">
        <v>21</v>
      </c>
      <c r="L4055" t="str">
        <f t="shared" si="253"/>
        <v>Morning</v>
      </c>
      <c r="M4055" t="str">
        <f t="shared" si="254"/>
        <v>11</v>
      </c>
      <c r="N4055" t="str">
        <f t="shared" si="255"/>
        <v>14</v>
      </c>
    </row>
    <row r="4056" spans="1:14" x14ac:dyDescent="0.3">
      <c r="A4056">
        <v>1</v>
      </c>
      <c r="B4056">
        <v>5</v>
      </c>
      <c r="C4056" s="1">
        <v>40790</v>
      </c>
      <c r="D4056" s="21" t="str">
        <f t="shared" si="252"/>
        <v>04-Sep-2011</v>
      </c>
      <c r="E4056" s="2">
        <v>0.50763888888888886</v>
      </c>
      <c r="F4056" s="1">
        <v>40790</v>
      </c>
      <c r="G4056" s="2">
        <v>0.60347222222222219</v>
      </c>
      <c r="H4056">
        <v>50</v>
      </c>
      <c r="I4056">
        <v>138</v>
      </c>
      <c r="J4056" t="s">
        <v>8</v>
      </c>
      <c r="K4056" t="s">
        <v>21</v>
      </c>
      <c r="L4056" t="str">
        <f t="shared" si="253"/>
        <v>Morning</v>
      </c>
      <c r="M4056" t="str">
        <f t="shared" si="254"/>
        <v>12</v>
      </c>
      <c r="N4056" t="str">
        <f t="shared" si="255"/>
        <v>14</v>
      </c>
    </row>
    <row r="4057" spans="1:14" x14ac:dyDescent="0.3">
      <c r="A4057">
        <v>1</v>
      </c>
      <c r="B4057">
        <v>5</v>
      </c>
      <c r="C4057" s="1">
        <v>40790</v>
      </c>
      <c r="D4057" s="21" t="str">
        <f t="shared" si="252"/>
        <v>04-Sep-2011</v>
      </c>
      <c r="E4057" s="2">
        <v>0.52500000000000002</v>
      </c>
      <c r="F4057" s="1">
        <v>40790</v>
      </c>
      <c r="G4057" s="2">
        <v>0.63750000000000007</v>
      </c>
      <c r="H4057">
        <v>50</v>
      </c>
      <c r="I4057">
        <v>162</v>
      </c>
      <c r="J4057" t="s">
        <v>8</v>
      </c>
      <c r="K4057" t="s">
        <v>21</v>
      </c>
      <c r="L4057" t="str">
        <f t="shared" si="253"/>
        <v>Morning</v>
      </c>
      <c r="M4057" t="str">
        <f t="shared" si="254"/>
        <v>12</v>
      </c>
      <c r="N4057" t="str">
        <f t="shared" si="255"/>
        <v>15</v>
      </c>
    </row>
    <row r="4058" spans="1:14" x14ac:dyDescent="0.3">
      <c r="A4058">
        <v>1</v>
      </c>
      <c r="B4058">
        <v>6</v>
      </c>
      <c r="C4058" s="1">
        <v>40790</v>
      </c>
      <c r="D4058" s="21" t="str">
        <f t="shared" si="252"/>
        <v>04-Sep-2011</v>
      </c>
      <c r="E4058" s="2">
        <v>0.53402777777777777</v>
      </c>
      <c r="F4058" s="1">
        <v>40790</v>
      </c>
      <c r="G4058" s="2">
        <v>0.55694444444444446</v>
      </c>
      <c r="H4058">
        <v>50</v>
      </c>
      <c r="I4058">
        <v>33</v>
      </c>
      <c r="J4058" t="s">
        <v>8</v>
      </c>
      <c r="K4058" t="s">
        <v>21</v>
      </c>
      <c r="L4058" t="str">
        <f t="shared" si="253"/>
        <v>Morning</v>
      </c>
      <c r="M4058" t="str">
        <f t="shared" si="254"/>
        <v>12</v>
      </c>
      <c r="N4058" t="str">
        <f t="shared" si="255"/>
        <v>13</v>
      </c>
    </row>
    <row r="4059" spans="1:14" x14ac:dyDescent="0.3">
      <c r="A4059">
        <v>1</v>
      </c>
      <c r="B4059">
        <v>6</v>
      </c>
      <c r="C4059" s="1">
        <v>40790</v>
      </c>
      <c r="D4059" s="21" t="str">
        <f t="shared" si="252"/>
        <v>04-Sep-2011</v>
      </c>
      <c r="E4059" s="2">
        <v>0.5395833333333333</v>
      </c>
      <c r="F4059" s="1">
        <v>40790</v>
      </c>
      <c r="G4059" s="2">
        <v>0.69097222222222221</v>
      </c>
      <c r="H4059">
        <v>70</v>
      </c>
      <c r="I4059">
        <v>218</v>
      </c>
      <c r="J4059" t="s">
        <v>8</v>
      </c>
      <c r="K4059" t="s">
        <v>21</v>
      </c>
      <c r="L4059" t="str">
        <f t="shared" si="253"/>
        <v>Morning</v>
      </c>
      <c r="M4059" t="str">
        <f t="shared" si="254"/>
        <v>12</v>
      </c>
      <c r="N4059" t="str">
        <f t="shared" si="255"/>
        <v>16</v>
      </c>
    </row>
    <row r="4060" spans="1:14" x14ac:dyDescent="0.3">
      <c r="A4060">
        <v>1</v>
      </c>
      <c r="B4060">
        <v>5</v>
      </c>
      <c r="C4060" s="1">
        <v>40790</v>
      </c>
      <c r="D4060" s="21" t="str">
        <f t="shared" si="252"/>
        <v>04-Sep-2011</v>
      </c>
      <c r="E4060" s="2">
        <v>0.54999999999999993</v>
      </c>
      <c r="F4060" s="1">
        <v>40790</v>
      </c>
      <c r="G4060" s="2">
        <v>0.70486111111111116</v>
      </c>
      <c r="H4060">
        <v>70</v>
      </c>
      <c r="I4060">
        <v>223</v>
      </c>
      <c r="J4060" t="s">
        <v>8</v>
      </c>
      <c r="K4060" t="s">
        <v>21</v>
      </c>
      <c r="L4060" t="str">
        <f t="shared" si="253"/>
        <v>Morning</v>
      </c>
      <c r="M4060" t="str">
        <f t="shared" si="254"/>
        <v>13</v>
      </c>
      <c r="N4060" t="str">
        <f t="shared" si="255"/>
        <v>16</v>
      </c>
    </row>
    <row r="4061" spans="1:14" x14ac:dyDescent="0.3">
      <c r="A4061">
        <v>1</v>
      </c>
      <c r="B4061">
        <v>6</v>
      </c>
      <c r="C4061" s="1">
        <v>40790</v>
      </c>
      <c r="D4061" s="21" t="str">
        <f t="shared" si="252"/>
        <v>04-Sep-2011</v>
      </c>
      <c r="E4061" s="2">
        <v>0.55486111111111114</v>
      </c>
      <c r="F4061" s="1">
        <v>40790</v>
      </c>
      <c r="G4061" s="2">
        <v>0.69236111111111109</v>
      </c>
      <c r="H4061">
        <v>70</v>
      </c>
      <c r="I4061">
        <v>198</v>
      </c>
      <c r="J4061" t="s">
        <v>8</v>
      </c>
      <c r="K4061" t="s">
        <v>21</v>
      </c>
      <c r="L4061" t="str">
        <f t="shared" si="253"/>
        <v>Morning</v>
      </c>
      <c r="M4061" t="str">
        <f t="shared" si="254"/>
        <v>13</v>
      </c>
      <c r="N4061" t="str">
        <f t="shared" si="255"/>
        <v>16</v>
      </c>
    </row>
    <row r="4062" spans="1:14" x14ac:dyDescent="0.3">
      <c r="A4062">
        <v>1</v>
      </c>
      <c r="B4062">
        <v>8</v>
      </c>
      <c r="C4062" s="1">
        <v>40790</v>
      </c>
      <c r="D4062" s="21" t="str">
        <f t="shared" si="252"/>
        <v>04-Sep-2011</v>
      </c>
      <c r="E4062" s="2">
        <v>0.55972222222222223</v>
      </c>
      <c r="F4062" s="1">
        <v>40790</v>
      </c>
      <c r="G4062" s="2">
        <v>0.67083333333333339</v>
      </c>
      <c r="H4062">
        <v>50</v>
      </c>
      <c r="I4062">
        <v>160</v>
      </c>
      <c r="J4062" t="s">
        <v>8</v>
      </c>
      <c r="K4062" t="s">
        <v>21</v>
      </c>
      <c r="L4062" t="str">
        <f t="shared" si="253"/>
        <v>Morning</v>
      </c>
      <c r="M4062" t="str">
        <f t="shared" si="254"/>
        <v>13</v>
      </c>
      <c r="N4062" t="str">
        <f t="shared" si="255"/>
        <v>16</v>
      </c>
    </row>
    <row r="4063" spans="1:14" x14ac:dyDescent="0.3">
      <c r="A4063">
        <v>1</v>
      </c>
      <c r="B4063">
        <v>5</v>
      </c>
      <c r="C4063" s="1">
        <v>40790</v>
      </c>
      <c r="D4063" s="21" t="str">
        <f t="shared" si="252"/>
        <v>04-Sep-2011</v>
      </c>
      <c r="E4063" s="2">
        <v>0.57291666666666663</v>
      </c>
      <c r="F4063" s="1">
        <v>40790</v>
      </c>
      <c r="G4063" s="2">
        <v>0.7715277777777777</v>
      </c>
      <c r="H4063">
        <v>90</v>
      </c>
      <c r="I4063">
        <v>286</v>
      </c>
      <c r="J4063" t="s">
        <v>8</v>
      </c>
      <c r="K4063" t="s">
        <v>21</v>
      </c>
      <c r="L4063" t="str">
        <f t="shared" si="253"/>
        <v>Morning</v>
      </c>
      <c r="M4063" t="str">
        <f t="shared" si="254"/>
        <v>13</v>
      </c>
      <c r="N4063" t="str">
        <f t="shared" si="255"/>
        <v>18</v>
      </c>
    </row>
    <row r="4064" spans="1:14" x14ac:dyDescent="0.3">
      <c r="A4064">
        <v>1</v>
      </c>
      <c r="B4064">
        <v>8</v>
      </c>
      <c r="C4064" s="1">
        <v>40790</v>
      </c>
      <c r="D4064" s="21" t="str">
        <f t="shared" si="252"/>
        <v>04-Sep-2011</v>
      </c>
      <c r="E4064" s="2">
        <v>0.58333333333333337</v>
      </c>
      <c r="F4064" s="1">
        <v>40790</v>
      </c>
      <c r="G4064" s="2">
        <v>0.67986111111111114</v>
      </c>
      <c r="H4064">
        <v>50</v>
      </c>
      <c r="I4064">
        <v>139</v>
      </c>
      <c r="J4064" t="s">
        <v>8</v>
      </c>
      <c r="K4064" t="s">
        <v>21</v>
      </c>
      <c r="L4064" t="str">
        <f t="shared" si="253"/>
        <v>Morning</v>
      </c>
      <c r="M4064" t="str">
        <f t="shared" si="254"/>
        <v>14</v>
      </c>
      <c r="N4064" t="str">
        <f t="shared" si="255"/>
        <v>16</v>
      </c>
    </row>
    <row r="4065" spans="1:14" x14ac:dyDescent="0.3">
      <c r="A4065">
        <v>1</v>
      </c>
      <c r="B4065">
        <v>6</v>
      </c>
      <c r="C4065" s="1">
        <v>40790</v>
      </c>
      <c r="D4065" s="21" t="str">
        <f t="shared" si="252"/>
        <v>04-Sep-2011</v>
      </c>
      <c r="E4065" s="2">
        <v>0.58680555555555558</v>
      </c>
      <c r="F4065" s="1">
        <v>40790</v>
      </c>
      <c r="G4065" s="2">
        <v>0.68611111111111101</v>
      </c>
      <c r="H4065">
        <v>50</v>
      </c>
      <c r="I4065">
        <v>143</v>
      </c>
      <c r="J4065" t="s">
        <v>8</v>
      </c>
      <c r="K4065" t="s">
        <v>21</v>
      </c>
      <c r="L4065" t="str">
        <f t="shared" si="253"/>
        <v>Afternoon</v>
      </c>
      <c r="M4065" t="str">
        <f t="shared" si="254"/>
        <v>14</v>
      </c>
      <c r="N4065" t="str">
        <f t="shared" si="255"/>
        <v>16</v>
      </c>
    </row>
    <row r="4066" spans="1:14" x14ac:dyDescent="0.3">
      <c r="A4066">
        <v>1</v>
      </c>
      <c r="B4066">
        <v>5</v>
      </c>
      <c r="C4066" s="1">
        <v>40790</v>
      </c>
      <c r="D4066" s="21" t="str">
        <f t="shared" si="252"/>
        <v>04-Sep-2011</v>
      </c>
      <c r="E4066" s="2">
        <v>0.60555555555555551</v>
      </c>
      <c r="F4066" s="1">
        <v>40790</v>
      </c>
      <c r="G4066" s="2">
        <v>0.74861111111111101</v>
      </c>
      <c r="H4066">
        <v>70</v>
      </c>
      <c r="I4066">
        <v>206</v>
      </c>
      <c r="J4066" t="s">
        <v>8</v>
      </c>
      <c r="K4066" t="s">
        <v>21</v>
      </c>
      <c r="L4066" t="str">
        <f t="shared" si="253"/>
        <v>Afternoon</v>
      </c>
      <c r="M4066" t="str">
        <f t="shared" si="254"/>
        <v>14</v>
      </c>
      <c r="N4066" t="str">
        <f t="shared" si="255"/>
        <v>17</v>
      </c>
    </row>
    <row r="4067" spans="1:14" x14ac:dyDescent="0.3">
      <c r="A4067">
        <v>1</v>
      </c>
      <c r="B4067">
        <v>8</v>
      </c>
      <c r="C4067" s="1">
        <v>40790</v>
      </c>
      <c r="D4067" s="21" t="str">
        <f t="shared" si="252"/>
        <v>04-Sep-2011</v>
      </c>
      <c r="E4067" s="2">
        <v>0.6069444444444444</v>
      </c>
      <c r="F4067" s="1">
        <v>40790</v>
      </c>
      <c r="G4067" s="2">
        <v>0.75694444444444453</v>
      </c>
      <c r="H4067">
        <v>70</v>
      </c>
      <c r="I4067">
        <v>216</v>
      </c>
      <c r="J4067" t="s">
        <v>8</v>
      </c>
      <c r="K4067" t="s">
        <v>21</v>
      </c>
      <c r="L4067" t="str">
        <f t="shared" si="253"/>
        <v>Afternoon</v>
      </c>
      <c r="M4067" t="str">
        <f t="shared" si="254"/>
        <v>14</v>
      </c>
      <c r="N4067" t="str">
        <f t="shared" si="255"/>
        <v>18</v>
      </c>
    </row>
    <row r="4068" spans="1:14" x14ac:dyDescent="0.3">
      <c r="A4068">
        <v>1</v>
      </c>
      <c r="B4068">
        <v>8</v>
      </c>
      <c r="C4068" s="1">
        <v>40790</v>
      </c>
      <c r="D4068" s="21" t="str">
        <f t="shared" si="252"/>
        <v>04-Sep-2011</v>
      </c>
      <c r="E4068" s="2">
        <v>0.60972222222222217</v>
      </c>
      <c r="F4068" s="1">
        <v>40790</v>
      </c>
      <c r="G4068" s="2">
        <v>0.67291666666666661</v>
      </c>
      <c r="H4068">
        <v>50</v>
      </c>
      <c r="I4068">
        <v>91</v>
      </c>
      <c r="J4068" t="s">
        <v>8</v>
      </c>
      <c r="K4068" t="s">
        <v>21</v>
      </c>
      <c r="L4068" t="str">
        <f t="shared" si="253"/>
        <v>Afternoon</v>
      </c>
      <c r="M4068" t="str">
        <f t="shared" si="254"/>
        <v>14</v>
      </c>
      <c r="N4068" t="str">
        <f t="shared" si="255"/>
        <v>16</v>
      </c>
    </row>
    <row r="4069" spans="1:14" x14ac:dyDescent="0.3">
      <c r="A4069">
        <v>1</v>
      </c>
      <c r="B4069">
        <v>6</v>
      </c>
      <c r="C4069" s="1">
        <v>40790</v>
      </c>
      <c r="D4069" s="21" t="str">
        <f t="shared" si="252"/>
        <v>04-Sep-2011</v>
      </c>
      <c r="E4069" s="2">
        <v>0.62708333333333333</v>
      </c>
      <c r="F4069" s="1">
        <v>40790</v>
      </c>
      <c r="G4069" s="2">
        <v>0.69236111111111109</v>
      </c>
      <c r="H4069">
        <v>50</v>
      </c>
      <c r="I4069">
        <v>94</v>
      </c>
      <c r="J4069" t="s">
        <v>8</v>
      </c>
      <c r="K4069" t="s">
        <v>21</v>
      </c>
      <c r="L4069" t="str">
        <f t="shared" si="253"/>
        <v>Afternoon</v>
      </c>
      <c r="M4069" t="str">
        <f t="shared" si="254"/>
        <v>15</v>
      </c>
      <c r="N4069" t="str">
        <f t="shared" si="255"/>
        <v>16</v>
      </c>
    </row>
    <row r="4070" spans="1:14" x14ac:dyDescent="0.3">
      <c r="A4070">
        <v>1</v>
      </c>
      <c r="B4070">
        <v>5</v>
      </c>
      <c r="C4070" s="1">
        <v>40790</v>
      </c>
      <c r="D4070" s="21" t="str">
        <f t="shared" si="252"/>
        <v>04-Sep-2011</v>
      </c>
      <c r="E4070" s="2">
        <v>0.65694444444444444</v>
      </c>
      <c r="F4070" s="1">
        <v>40790</v>
      </c>
      <c r="G4070" s="2">
        <v>0.70624999999999993</v>
      </c>
      <c r="H4070">
        <v>50</v>
      </c>
      <c r="I4070">
        <v>71</v>
      </c>
      <c r="J4070" t="s">
        <v>8</v>
      </c>
      <c r="K4070" t="s">
        <v>21</v>
      </c>
      <c r="L4070" t="str">
        <f t="shared" si="253"/>
        <v>Afternoon</v>
      </c>
      <c r="M4070" t="str">
        <f t="shared" si="254"/>
        <v>15</v>
      </c>
      <c r="N4070" t="str">
        <f t="shared" si="255"/>
        <v>16</v>
      </c>
    </row>
    <row r="4071" spans="1:14" x14ac:dyDescent="0.3">
      <c r="A4071">
        <v>1</v>
      </c>
      <c r="B4071">
        <v>8</v>
      </c>
      <c r="C4071" s="1">
        <v>40790</v>
      </c>
      <c r="D4071" s="21" t="str">
        <f t="shared" si="252"/>
        <v>04-Sep-2011</v>
      </c>
      <c r="E4071" s="2">
        <v>0.67222222222222217</v>
      </c>
      <c r="F4071" s="1">
        <v>40790</v>
      </c>
      <c r="G4071" s="2">
        <v>0.79583333333333339</v>
      </c>
      <c r="H4071">
        <v>50</v>
      </c>
      <c r="I4071">
        <v>178</v>
      </c>
      <c r="J4071" t="s">
        <v>8</v>
      </c>
      <c r="K4071" t="s">
        <v>21</v>
      </c>
      <c r="L4071" t="str">
        <f t="shared" si="253"/>
        <v>Afternoon</v>
      </c>
      <c r="M4071" t="str">
        <f t="shared" si="254"/>
        <v>16</v>
      </c>
      <c r="N4071" t="str">
        <f t="shared" si="255"/>
        <v>19</v>
      </c>
    </row>
    <row r="4072" spans="1:14" x14ac:dyDescent="0.3">
      <c r="A4072">
        <v>1</v>
      </c>
      <c r="B4072">
        <v>6</v>
      </c>
      <c r="C4072" s="1">
        <v>40790</v>
      </c>
      <c r="D4072" s="21" t="str">
        <f t="shared" si="252"/>
        <v>04-Sep-2011</v>
      </c>
      <c r="E4072" s="2">
        <v>0.68819444444444444</v>
      </c>
      <c r="F4072" s="1">
        <v>40790</v>
      </c>
      <c r="G4072" s="2">
        <v>0.80069444444444438</v>
      </c>
      <c r="H4072">
        <v>50</v>
      </c>
      <c r="I4072">
        <v>162</v>
      </c>
      <c r="J4072" t="s">
        <v>8</v>
      </c>
      <c r="K4072" t="s">
        <v>21</v>
      </c>
      <c r="L4072" t="str">
        <f t="shared" si="253"/>
        <v>Afternoon</v>
      </c>
      <c r="M4072" t="str">
        <f t="shared" si="254"/>
        <v>16</v>
      </c>
      <c r="N4072" t="str">
        <f t="shared" si="255"/>
        <v>19</v>
      </c>
    </row>
    <row r="4073" spans="1:14" x14ac:dyDescent="0.3">
      <c r="A4073">
        <v>1</v>
      </c>
      <c r="B4073">
        <v>6</v>
      </c>
      <c r="C4073" s="1">
        <v>40790</v>
      </c>
      <c r="D4073" s="21" t="str">
        <f t="shared" si="252"/>
        <v>04-Sep-2011</v>
      </c>
      <c r="E4073" s="2">
        <v>0.72777777777777775</v>
      </c>
      <c r="F4073" s="1">
        <v>40790</v>
      </c>
      <c r="G4073" s="2">
        <v>0.79999999999999993</v>
      </c>
      <c r="H4073">
        <v>50</v>
      </c>
      <c r="I4073">
        <v>104</v>
      </c>
      <c r="J4073" t="s">
        <v>8</v>
      </c>
      <c r="K4073" t="s">
        <v>21</v>
      </c>
      <c r="L4073" t="str">
        <f t="shared" si="253"/>
        <v>Afternoon</v>
      </c>
      <c r="M4073" t="str">
        <f t="shared" si="254"/>
        <v>17</v>
      </c>
      <c r="N4073" t="str">
        <f t="shared" si="255"/>
        <v>19</v>
      </c>
    </row>
    <row r="4074" spans="1:14" x14ac:dyDescent="0.3">
      <c r="A4074">
        <v>1</v>
      </c>
      <c r="B4074">
        <v>8</v>
      </c>
      <c r="C4074" s="1">
        <v>40790</v>
      </c>
      <c r="D4074" s="21" t="str">
        <f t="shared" si="252"/>
        <v>04-Sep-2011</v>
      </c>
      <c r="E4074" s="2">
        <v>0.79861111111111116</v>
      </c>
      <c r="F4074" s="1">
        <v>40790</v>
      </c>
      <c r="G4074" s="2">
        <v>0.87916666666666676</v>
      </c>
      <c r="H4074">
        <v>50</v>
      </c>
      <c r="I4074">
        <v>116</v>
      </c>
      <c r="J4074" t="s">
        <v>8</v>
      </c>
      <c r="K4074" t="s">
        <v>21</v>
      </c>
      <c r="L4074" t="str">
        <f t="shared" si="253"/>
        <v>Evening</v>
      </c>
      <c r="M4074" t="str">
        <f t="shared" si="254"/>
        <v>19</v>
      </c>
      <c r="N4074" t="str">
        <f t="shared" si="255"/>
        <v>21</v>
      </c>
    </row>
    <row r="4075" spans="1:14" x14ac:dyDescent="0.3">
      <c r="A4075">
        <v>1</v>
      </c>
      <c r="B4075">
        <v>8</v>
      </c>
      <c r="C4075" s="1">
        <v>40790</v>
      </c>
      <c r="D4075" s="21" t="str">
        <f t="shared" si="252"/>
        <v>04-Sep-2011</v>
      </c>
      <c r="E4075" s="2">
        <v>0.80486111111111114</v>
      </c>
      <c r="F4075" s="1">
        <v>40790</v>
      </c>
      <c r="G4075" s="2">
        <v>0.93055555555555547</v>
      </c>
      <c r="H4075">
        <v>70</v>
      </c>
      <c r="I4075">
        <v>181</v>
      </c>
      <c r="J4075" t="s">
        <v>8</v>
      </c>
      <c r="K4075" t="s">
        <v>21</v>
      </c>
      <c r="L4075" t="str">
        <f t="shared" si="253"/>
        <v>Evening</v>
      </c>
      <c r="M4075" t="str">
        <f t="shared" si="254"/>
        <v>19</v>
      </c>
      <c r="N4075" t="str">
        <f t="shared" si="255"/>
        <v>22</v>
      </c>
    </row>
    <row r="4076" spans="1:14" x14ac:dyDescent="0.3">
      <c r="A4076">
        <v>1</v>
      </c>
      <c r="B4076">
        <v>8</v>
      </c>
      <c r="C4076" s="1">
        <v>40790</v>
      </c>
      <c r="D4076" s="21" t="str">
        <f t="shared" si="252"/>
        <v>04-Sep-2011</v>
      </c>
      <c r="E4076" s="2">
        <v>0.81736111111111109</v>
      </c>
      <c r="F4076" s="1">
        <v>40790</v>
      </c>
      <c r="G4076" s="2">
        <v>0.92708333333333337</v>
      </c>
      <c r="H4076">
        <v>50</v>
      </c>
      <c r="I4076">
        <v>158</v>
      </c>
      <c r="J4076" t="s">
        <v>8</v>
      </c>
      <c r="K4076" t="s">
        <v>21</v>
      </c>
      <c r="L4076" t="str">
        <f t="shared" si="253"/>
        <v>Evening</v>
      </c>
      <c r="M4076" t="str">
        <f t="shared" si="254"/>
        <v>19</v>
      </c>
      <c r="N4076" t="str">
        <f t="shared" si="255"/>
        <v>22</v>
      </c>
    </row>
    <row r="4077" spans="1:14" x14ac:dyDescent="0.3">
      <c r="A4077">
        <v>1</v>
      </c>
      <c r="B4077">
        <v>6</v>
      </c>
      <c r="C4077" s="1">
        <v>40790</v>
      </c>
      <c r="D4077" s="21" t="str">
        <f t="shared" si="252"/>
        <v>04-Sep-2011</v>
      </c>
      <c r="E4077" s="2">
        <v>0.82430555555555562</v>
      </c>
      <c r="F4077" s="1">
        <v>40790</v>
      </c>
      <c r="G4077" s="2">
        <v>0.96805555555555556</v>
      </c>
      <c r="H4077">
        <v>70</v>
      </c>
      <c r="I4077">
        <v>207</v>
      </c>
      <c r="J4077" t="s">
        <v>8</v>
      </c>
      <c r="K4077" t="s">
        <v>21</v>
      </c>
      <c r="L4077" t="str">
        <f t="shared" si="253"/>
        <v>Evening</v>
      </c>
      <c r="M4077" t="str">
        <f t="shared" si="254"/>
        <v>19</v>
      </c>
      <c r="N4077" t="str">
        <f t="shared" si="255"/>
        <v>23</v>
      </c>
    </row>
    <row r="4078" spans="1:14" x14ac:dyDescent="0.3">
      <c r="A4078">
        <v>1</v>
      </c>
      <c r="B4078">
        <v>5</v>
      </c>
      <c r="C4078" s="1">
        <v>40790</v>
      </c>
      <c r="D4078" s="21" t="str">
        <f t="shared" si="252"/>
        <v>04-Sep-2011</v>
      </c>
      <c r="E4078" s="2">
        <v>0.85833333333333339</v>
      </c>
      <c r="F4078" s="1">
        <v>40791</v>
      </c>
      <c r="G4078" s="2">
        <v>2.4999999999999998E-2</v>
      </c>
      <c r="H4078">
        <v>70</v>
      </c>
      <c r="I4078">
        <v>240</v>
      </c>
      <c r="J4078" t="s">
        <v>8</v>
      </c>
      <c r="K4078" t="s">
        <v>21</v>
      </c>
      <c r="L4078" t="str">
        <f t="shared" si="253"/>
        <v>Evening</v>
      </c>
      <c r="M4078" t="str">
        <f t="shared" si="254"/>
        <v>20</v>
      </c>
      <c r="N4078" t="str">
        <f t="shared" si="255"/>
        <v>00</v>
      </c>
    </row>
    <row r="4079" spans="1:14" x14ac:dyDescent="0.3">
      <c r="A4079">
        <v>1</v>
      </c>
      <c r="B4079">
        <v>5</v>
      </c>
      <c r="C4079" s="1">
        <v>40790</v>
      </c>
      <c r="D4079" s="21" t="str">
        <f t="shared" si="252"/>
        <v>04-Sep-2011</v>
      </c>
      <c r="E4079" s="2">
        <v>0.86597222222222225</v>
      </c>
      <c r="F4079" s="1">
        <v>40790</v>
      </c>
      <c r="G4079" s="2">
        <v>0.9770833333333333</v>
      </c>
      <c r="H4079">
        <v>50</v>
      </c>
      <c r="I4079">
        <v>160</v>
      </c>
      <c r="J4079" t="s">
        <v>8</v>
      </c>
      <c r="K4079" t="s">
        <v>21</v>
      </c>
      <c r="L4079" t="str">
        <f t="shared" si="253"/>
        <v>Evening</v>
      </c>
      <c r="M4079" t="str">
        <f t="shared" si="254"/>
        <v>20</v>
      </c>
      <c r="N4079" t="str">
        <f t="shared" si="255"/>
        <v>23</v>
      </c>
    </row>
    <row r="4080" spans="1:14" x14ac:dyDescent="0.3">
      <c r="A4080">
        <v>1</v>
      </c>
      <c r="B4080">
        <v>6</v>
      </c>
      <c r="C4080" s="1">
        <v>40790</v>
      </c>
      <c r="D4080" s="21" t="str">
        <f t="shared" si="252"/>
        <v>04-Sep-2011</v>
      </c>
      <c r="E4080" s="2">
        <v>0.88055555555555554</v>
      </c>
      <c r="F4080" s="1">
        <v>40791</v>
      </c>
      <c r="G4080" s="2">
        <v>2.8472222222222222E-2</v>
      </c>
      <c r="H4080">
        <v>70</v>
      </c>
      <c r="I4080">
        <v>213</v>
      </c>
      <c r="J4080" t="s">
        <v>8</v>
      </c>
      <c r="K4080" t="s">
        <v>21</v>
      </c>
      <c r="L4080" t="str">
        <f t="shared" si="253"/>
        <v>Evening</v>
      </c>
      <c r="M4080" t="str">
        <f t="shared" si="254"/>
        <v>21</v>
      </c>
      <c r="N4080" t="str">
        <f t="shared" si="255"/>
        <v>00</v>
      </c>
    </row>
    <row r="4081" spans="1:14" x14ac:dyDescent="0.3">
      <c r="A4081">
        <v>1</v>
      </c>
      <c r="B4081">
        <v>5</v>
      </c>
      <c r="C4081" s="1">
        <v>40790</v>
      </c>
      <c r="D4081" s="21" t="str">
        <f t="shared" si="252"/>
        <v>04-Sep-2011</v>
      </c>
      <c r="E4081" s="2">
        <v>0.8833333333333333</v>
      </c>
      <c r="F4081" s="1">
        <v>40790</v>
      </c>
      <c r="G4081" s="2">
        <v>0.96180555555555547</v>
      </c>
      <c r="H4081">
        <v>50</v>
      </c>
      <c r="I4081">
        <v>113</v>
      </c>
      <c r="J4081" t="s">
        <v>8</v>
      </c>
      <c r="K4081" t="s">
        <v>21</v>
      </c>
      <c r="L4081" t="str">
        <f t="shared" si="253"/>
        <v>Evening</v>
      </c>
      <c r="M4081" t="str">
        <f t="shared" si="254"/>
        <v>21</v>
      </c>
      <c r="N4081" t="str">
        <f t="shared" si="255"/>
        <v>23</v>
      </c>
    </row>
    <row r="4082" spans="1:14" x14ac:dyDescent="0.3">
      <c r="A4082">
        <v>1</v>
      </c>
      <c r="B4082">
        <v>5</v>
      </c>
      <c r="C4082" s="1">
        <v>40796</v>
      </c>
      <c r="D4082" s="21" t="str">
        <f t="shared" si="252"/>
        <v>10-Sep-2011</v>
      </c>
      <c r="E4082" s="2">
        <v>0.40069444444444446</v>
      </c>
      <c r="F4082" s="1">
        <v>40796</v>
      </c>
      <c r="G4082" s="2">
        <v>0.58472222222222225</v>
      </c>
      <c r="H4082">
        <v>90</v>
      </c>
      <c r="I4082">
        <v>265</v>
      </c>
      <c r="J4082" t="s">
        <v>8</v>
      </c>
      <c r="K4082" t="s">
        <v>18</v>
      </c>
      <c r="L4082" t="str">
        <f t="shared" si="253"/>
        <v>Night</v>
      </c>
      <c r="M4082" t="str">
        <f t="shared" si="254"/>
        <v>9</v>
      </c>
      <c r="N4082" t="str">
        <f t="shared" si="255"/>
        <v>14</v>
      </c>
    </row>
    <row r="4083" spans="1:14" x14ac:dyDescent="0.3">
      <c r="A4083">
        <v>1</v>
      </c>
      <c r="B4083">
        <v>5</v>
      </c>
      <c r="C4083" s="1">
        <v>40796</v>
      </c>
      <c r="D4083" s="21" t="str">
        <f t="shared" si="252"/>
        <v>10-Sep-2011</v>
      </c>
      <c r="E4083" s="2">
        <v>0.50555555555555554</v>
      </c>
      <c r="F4083" s="1">
        <v>40796</v>
      </c>
      <c r="G4083" s="2">
        <v>0.51597222222222217</v>
      </c>
      <c r="H4083">
        <v>50</v>
      </c>
      <c r="I4083">
        <v>15</v>
      </c>
      <c r="J4083" t="s">
        <v>8</v>
      </c>
      <c r="K4083" t="s">
        <v>18</v>
      </c>
      <c r="L4083" t="str">
        <f t="shared" si="253"/>
        <v>Morning</v>
      </c>
      <c r="M4083" t="str">
        <f t="shared" si="254"/>
        <v>12</v>
      </c>
      <c r="N4083" t="str">
        <f t="shared" si="255"/>
        <v>12</v>
      </c>
    </row>
    <row r="4084" spans="1:14" x14ac:dyDescent="0.3">
      <c r="A4084">
        <v>1</v>
      </c>
      <c r="B4084">
        <v>5</v>
      </c>
      <c r="C4084" s="1">
        <v>40796</v>
      </c>
      <c r="D4084" s="21" t="str">
        <f t="shared" si="252"/>
        <v>10-Sep-2011</v>
      </c>
      <c r="E4084" s="2">
        <v>0.53333333333333333</v>
      </c>
      <c r="F4084" s="1">
        <v>40796</v>
      </c>
      <c r="G4084" s="2">
        <v>0.6069444444444444</v>
      </c>
      <c r="H4084">
        <v>50</v>
      </c>
      <c r="I4084">
        <v>106</v>
      </c>
      <c r="J4084" t="s">
        <v>8</v>
      </c>
      <c r="K4084" t="s">
        <v>18</v>
      </c>
      <c r="L4084" t="str">
        <f t="shared" si="253"/>
        <v>Morning</v>
      </c>
      <c r="M4084" t="str">
        <f t="shared" si="254"/>
        <v>12</v>
      </c>
      <c r="N4084" t="str">
        <f t="shared" si="255"/>
        <v>14</v>
      </c>
    </row>
    <row r="4085" spans="1:14" x14ac:dyDescent="0.3">
      <c r="A4085">
        <v>1</v>
      </c>
      <c r="B4085">
        <v>5</v>
      </c>
      <c r="C4085" s="1">
        <v>40796</v>
      </c>
      <c r="D4085" s="21" t="str">
        <f t="shared" si="252"/>
        <v>10-Sep-2011</v>
      </c>
      <c r="E4085" s="2">
        <v>0.56874999999999998</v>
      </c>
      <c r="F4085" s="1">
        <v>40796</v>
      </c>
      <c r="G4085" s="2">
        <v>0.68680555555555556</v>
      </c>
      <c r="H4085">
        <v>50</v>
      </c>
      <c r="I4085">
        <v>170</v>
      </c>
      <c r="J4085" t="s">
        <v>8</v>
      </c>
      <c r="K4085" t="s">
        <v>18</v>
      </c>
      <c r="L4085" t="str">
        <f t="shared" si="253"/>
        <v>Morning</v>
      </c>
      <c r="M4085" t="str">
        <f t="shared" si="254"/>
        <v>13</v>
      </c>
      <c r="N4085" t="str">
        <f t="shared" si="255"/>
        <v>16</v>
      </c>
    </row>
    <row r="4086" spans="1:14" x14ac:dyDescent="0.3">
      <c r="A4086">
        <v>1</v>
      </c>
      <c r="B4086">
        <v>8</v>
      </c>
      <c r="C4086" s="1">
        <v>40796</v>
      </c>
      <c r="D4086" s="21" t="str">
        <f t="shared" si="252"/>
        <v>10-Sep-2011</v>
      </c>
      <c r="E4086" s="2">
        <v>0.59722222222222221</v>
      </c>
      <c r="F4086" s="1">
        <v>40796</v>
      </c>
      <c r="G4086" s="2">
        <v>0.73958333333333337</v>
      </c>
      <c r="H4086">
        <v>70</v>
      </c>
      <c r="I4086">
        <v>205</v>
      </c>
      <c r="J4086" t="s">
        <v>8</v>
      </c>
      <c r="K4086" t="s">
        <v>18</v>
      </c>
      <c r="L4086" t="str">
        <f t="shared" si="253"/>
        <v>Afternoon</v>
      </c>
      <c r="M4086" t="str">
        <f t="shared" si="254"/>
        <v>14</v>
      </c>
      <c r="N4086" t="str">
        <f t="shared" si="255"/>
        <v>17</v>
      </c>
    </row>
    <row r="4087" spans="1:14" x14ac:dyDescent="0.3">
      <c r="A4087">
        <v>1</v>
      </c>
      <c r="B4087">
        <v>6</v>
      </c>
      <c r="C4087" s="1">
        <v>40796</v>
      </c>
      <c r="D4087" s="21" t="str">
        <f t="shared" si="252"/>
        <v>10-Sep-2011</v>
      </c>
      <c r="E4087" s="2">
        <v>0.60763888888888895</v>
      </c>
      <c r="F4087" s="1">
        <v>40796</v>
      </c>
      <c r="G4087" s="2">
        <v>0.71666666666666667</v>
      </c>
      <c r="H4087">
        <v>50</v>
      </c>
      <c r="I4087">
        <v>157</v>
      </c>
      <c r="J4087" t="s">
        <v>8</v>
      </c>
      <c r="K4087" t="s">
        <v>18</v>
      </c>
      <c r="L4087" t="str">
        <f t="shared" si="253"/>
        <v>Afternoon</v>
      </c>
      <c r="M4087" t="str">
        <f t="shared" si="254"/>
        <v>14</v>
      </c>
      <c r="N4087" t="str">
        <f t="shared" si="255"/>
        <v>17</v>
      </c>
    </row>
    <row r="4088" spans="1:14" x14ac:dyDescent="0.3">
      <c r="A4088">
        <v>1</v>
      </c>
      <c r="B4088">
        <v>8</v>
      </c>
      <c r="C4088" s="1">
        <v>40796</v>
      </c>
      <c r="D4088" s="21" t="str">
        <f t="shared" si="252"/>
        <v>10-Sep-2011</v>
      </c>
      <c r="E4088" s="2">
        <v>0.65</v>
      </c>
      <c r="F4088" s="1">
        <v>40796</v>
      </c>
      <c r="G4088" s="2">
        <v>0.72083333333333333</v>
      </c>
      <c r="H4088">
        <v>50</v>
      </c>
      <c r="I4088">
        <v>102</v>
      </c>
      <c r="J4088" t="s">
        <v>8</v>
      </c>
      <c r="K4088" t="s">
        <v>18</v>
      </c>
      <c r="L4088" t="str">
        <f t="shared" si="253"/>
        <v>Afternoon</v>
      </c>
      <c r="M4088" t="str">
        <f t="shared" si="254"/>
        <v>15</v>
      </c>
      <c r="N4088" t="str">
        <f t="shared" si="255"/>
        <v>17</v>
      </c>
    </row>
    <row r="4089" spans="1:14" x14ac:dyDescent="0.3">
      <c r="A4089">
        <v>1</v>
      </c>
      <c r="B4089">
        <v>8</v>
      </c>
      <c r="C4089" s="1">
        <v>40796</v>
      </c>
      <c r="D4089" s="21" t="str">
        <f t="shared" si="252"/>
        <v>10-Sep-2011</v>
      </c>
      <c r="E4089" s="2">
        <v>0.69513888888888886</v>
      </c>
      <c r="F4089" s="1">
        <v>40796</v>
      </c>
      <c r="G4089" s="2">
        <v>0.91666666666666663</v>
      </c>
      <c r="H4089">
        <v>110</v>
      </c>
      <c r="I4089">
        <v>319</v>
      </c>
      <c r="J4089" t="s">
        <v>8</v>
      </c>
      <c r="K4089" t="s">
        <v>18</v>
      </c>
      <c r="L4089" t="str">
        <f t="shared" si="253"/>
        <v>Afternoon</v>
      </c>
      <c r="M4089" t="str">
        <f t="shared" si="254"/>
        <v>16</v>
      </c>
      <c r="N4089" t="str">
        <f t="shared" si="255"/>
        <v>22</v>
      </c>
    </row>
    <row r="4090" spans="1:14" x14ac:dyDescent="0.3">
      <c r="A4090">
        <v>1</v>
      </c>
      <c r="B4090">
        <v>6</v>
      </c>
      <c r="C4090" s="1">
        <v>40796</v>
      </c>
      <c r="D4090" s="21" t="str">
        <f t="shared" si="252"/>
        <v>10-Sep-2011</v>
      </c>
      <c r="E4090" s="2">
        <v>0.71388888888888891</v>
      </c>
      <c r="F4090" s="1">
        <v>40796</v>
      </c>
      <c r="G4090" s="2">
        <v>0.73472222222222217</v>
      </c>
      <c r="H4090">
        <v>50</v>
      </c>
      <c r="I4090">
        <v>30</v>
      </c>
      <c r="J4090" t="s">
        <v>8</v>
      </c>
      <c r="K4090" t="s">
        <v>18</v>
      </c>
      <c r="L4090" t="str">
        <f t="shared" si="253"/>
        <v>Afternoon</v>
      </c>
      <c r="M4090" t="str">
        <f t="shared" si="254"/>
        <v>17</v>
      </c>
      <c r="N4090" t="str">
        <f t="shared" si="255"/>
        <v>17</v>
      </c>
    </row>
    <row r="4091" spans="1:14" x14ac:dyDescent="0.3">
      <c r="A4091">
        <v>1</v>
      </c>
      <c r="B4091">
        <v>5</v>
      </c>
      <c r="C4091" s="1">
        <v>40796</v>
      </c>
      <c r="D4091" s="21" t="str">
        <f t="shared" si="252"/>
        <v>10-Sep-2011</v>
      </c>
      <c r="E4091" s="2">
        <v>0.72499999999999998</v>
      </c>
      <c r="F4091" s="1">
        <v>40796</v>
      </c>
      <c r="G4091" s="2">
        <v>0.87986111111111109</v>
      </c>
      <c r="H4091">
        <v>70</v>
      </c>
      <c r="I4091">
        <v>223</v>
      </c>
      <c r="J4091" t="s">
        <v>8</v>
      </c>
      <c r="K4091" t="s">
        <v>18</v>
      </c>
      <c r="L4091" t="str">
        <f t="shared" si="253"/>
        <v>Afternoon</v>
      </c>
      <c r="M4091" t="str">
        <f t="shared" si="254"/>
        <v>17</v>
      </c>
      <c r="N4091" t="str">
        <f t="shared" si="255"/>
        <v>21</v>
      </c>
    </row>
    <row r="4092" spans="1:14" x14ac:dyDescent="0.3">
      <c r="A4092">
        <v>1</v>
      </c>
      <c r="B4092">
        <v>5</v>
      </c>
      <c r="C4092" s="1">
        <v>40796</v>
      </c>
      <c r="D4092" s="21" t="str">
        <f t="shared" si="252"/>
        <v>10-Sep-2011</v>
      </c>
      <c r="E4092" s="2">
        <v>0.72916666666666663</v>
      </c>
      <c r="F4092" s="1">
        <v>40796</v>
      </c>
      <c r="G4092" s="2">
        <v>0.82777777777777783</v>
      </c>
      <c r="H4092">
        <v>50</v>
      </c>
      <c r="I4092">
        <v>142</v>
      </c>
      <c r="J4092" t="s">
        <v>8</v>
      </c>
      <c r="K4092" t="s">
        <v>18</v>
      </c>
      <c r="L4092" t="str">
        <f t="shared" si="253"/>
        <v>Afternoon</v>
      </c>
      <c r="M4092" t="str">
        <f t="shared" si="254"/>
        <v>17</v>
      </c>
      <c r="N4092" t="str">
        <f t="shared" si="255"/>
        <v>19</v>
      </c>
    </row>
    <row r="4093" spans="1:14" x14ac:dyDescent="0.3">
      <c r="A4093">
        <v>1</v>
      </c>
      <c r="B4093">
        <v>6</v>
      </c>
      <c r="C4093" s="1">
        <v>40796</v>
      </c>
      <c r="D4093" s="21" t="str">
        <f t="shared" si="252"/>
        <v>10-Sep-2011</v>
      </c>
      <c r="E4093" s="2">
        <v>0.77222222222222225</v>
      </c>
      <c r="F4093" s="1">
        <v>40796</v>
      </c>
      <c r="G4093" s="2">
        <v>0.8534722222222223</v>
      </c>
      <c r="H4093">
        <v>50</v>
      </c>
      <c r="I4093">
        <v>117</v>
      </c>
      <c r="J4093" t="s">
        <v>8</v>
      </c>
      <c r="K4093" t="s">
        <v>18</v>
      </c>
      <c r="L4093" t="str">
        <f t="shared" si="253"/>
        <v>Evening</v>
      </c>
      <c r="M4093" t="str">
        <f t="shared" si="254"/>
        <v>18</v>
      </c>
      <c r="N4093" t="str">
        <f t="shared" si="255"/>
        <v>20</v>
      </c>
    </row>
    <row r="4094" spans="1:14" x14ac:dyDescent="0.3">
      <c r="A4094">
        <v>1</v>
      </c>
      <c r="B4094">
        <v>8</v>
      </c>
      <c r="C4094" s="1">
        <v>40796</v>
      </c>
      <c r="D4094" s="21" t="str">
        <f t="shared" si="252"/>
        <v>10-Sep-2011</v>
      </c>
      <c r="E4094" s="2">
        <v>0.78263888888888899</v>
      </c>
      <c r="F4094" s="1">
        <v>40796</v>
      </c>
      <c r="G4094" s="2">
        <v>0.95972222222222225</v>
      </c>
      <c r="H4094">
        <v>90</v>
      </c>
      <c r="I4094">
        <v>255</v>
      </c>
      <c r="J4094" t="s">
        <v>8</v>
      </c>
      <c r="K4094" t="s">
        <v>18</v>
      </c>
      <c r="L4094" t="str">
        <f t="shared" si="253"/>
        <v>Evening</v>
      </c>
      <c r="M4094" t="str">
        <f t="shared" si="254"/>
        <v>18</v>
      </c>
      <c r="N4094" t="str">
        <f t="shared" si="255"/>
        <v>23</v>
      </c>
    </row>
    <row r="4095" spans="1:14" x14ac:dyDescent="0.3">
      <c r="A4095">
        <v>1</v>
      </c>
      <c r="B4095">
        <v>5</v>
      </c>
      <c r="C4095" s="1">
        <v>40796</v>
      </c>
      <c r="D4095" s="21" t="str">
        <f t="shared" si="252"/>
        <v>10-Sep-2011</v>
      </c>
      <c r="E4095" s="2">
        <v>0.78819444444444453</v>
      </c>
      <c r="F4095" s="1">
        <v>40796</v>
      </c>
      <c r="G4095" s="2">
        <v>0.85416666666666663</v>
      </c>
      <c r="H4095">
        <v>50</v>
      </c>
      <c r="I4095">
        <v>95</v>
      </c>
      <c r="J4095" t="s">
        <v>8</v>
      </c>
      <c r="K4095" t="s">
        <v>18</v>
      </c>
      <c r="L4095" t="str">
        <f t="shared" si="253"/>
        <v>Evening</v>
      </c>
      <c r="M4095" t="str">
        <f t="shared" si="254"/>
        <v>18</v>
      </c>
      <c r="N4095" t="str">
        <f t="shared" si="255"/>
        <v>20</v>
      </c>
    </row>
    <row r="4096" spans="1:14" x14ac:dyDescent="0.3">
      <c r="A4096">
        <v>1</v>
      </c>
      <c r="B4096">
        <v>5</v>
      </c>
      <c r="C4096" s="1">
        <v>40796</v>
      </c>
      <c r="D4096" s="21" t="str">
        <f t="shared" si="252"/>
        <v>10-Sep-2011</v>
      </c>
      <c r="E4096" s="2">
        <v>0.8208333333333333</v>
      </c>
      <c r="F4096" s="1">
        <v>40796</v>
      </c>
      <c r="G4096" s="2">
        <v>0.9916666666666667</v>
      </c>
      <c r="H4096">
        <v>90</v>
      </c>
      <c r="I4096">
        <v>246</v>
      </c>
      <c r="J4096" t="s">
        <v>8</v>
      </c>
      <c r="K4096" t="s">
        <v>18</v>
      </c>
      <c r="L4096" t="str">
        <f t="shared" si="253"/>
        <v>Evening</v>
      </c>
      <c r="M4096" t="str">
        <f t="shared" si="254"/>
        <v>19</v>
      </c>
      <c r="N4096" t="str">
        <f t="shared" si="255"/>
        <v>23</v>
      </c>
    </row>
    <row r="4097" spans="1:14" x14ac:dyDescent="0.3">
      <c r="A4097">
        <v>1</v>
      </c>
      <c r="B4097">
        <v>8</v>
      </c>
      <c r="C4097" s="1">
        <v>40796</v>
      </c>
      <c r="D4097" s="21" t="str">
        <f t="shared" si="252"/>
        <v>10-Sep-2011</v>
      </c>
      <c r="E4097" s="2">
        <v>0.89722222222222225</v>
      </c>
      <c r="F4097" s="1">
        <v>40797</v>
      </c>
      <c r="G4097" s="2">
        <v>3.888888888888889E-2</v>
      </c>
      <c r="H4097">
        <v>70</v>
      </c>
      <c r="I4097">
        <v>204</v>
      </c>
      <c r="J4097" t="s">
        <v>8</v>
      </c>
      <c r="K4097" t="s">
        <v>18</v>
      </c>
      <c r="L4097" t="str">
        <f t="shared" si="253"/>
        <v>Evening</v>
      </c>
      <c r="M4097" t="str">
        <f t="shared" si="254"/>
        <v>21</v>
      </c>
      <c r="N4097" t="str">
        <f t="shared" si="255"/>
        <v>00</v>
      </c>
    </row>
    <row r="4098" spans="1:14" x14ac:dyDescent="0.3">
      <c r="A4098">
        <v>1</v>
      </c>
      <c r="B4098">
        <v>8</v>
      </c>
      <c r="C4098" s="1">
        <v>40797</v>
      </c>
      <c r="D4098" s="21" t="str">
        <f t="shared" si="252"/>
        <v>11-Sep-2011</v>
      </c>
      <c r="E4098" s="2">
        <v>0.4201388888888889</v>
      </c>
      <c r="F4098" s="1">
        <v>40797</v>
      </c>
      <c r="G4098" s="2">
        <v>0.70694444444444438</v>
      </c>
      <c r="H4098">
        <v>130</v>
      </c>
      <c r="I4098">
        <v>413</v>
      </c>
      <c r="J4098" t="s">
        <v>8</v>
      </c>
      <c r="K4098" t="s">
        <v>21</v>
      </c>
      <c r="L4098" t="str">
        <f t="shared" si="253"/>
        <v>Morning</v>
      </c>
      <c r="M4098" t="str">
        <f t="shared" si="254"/>
        <v>10</v>
      </c>
      <c r="N4098" t="str">
        <f t="shared" si="255"/>
        <v>16</v>
      </c>
    </row>
    <row r="4099" spans="1:14" x14ac:dyDescent="0.3">
      <c r="A4099">
        <v>1</v>
      </c>
      <c r="B4099">
        <v>5</v>
      </c>
      <c r="C4099" s="1">
        <v>40797</v>
      </c>
      <c r="D4099" s="21" t="str">
        <f t="shared" ref="D4099:D4162" si="256" xml:space="preserve"> TEXT(C4099, "dd-Mmm-yyyy")</f>
        <v>11-Sep-2011</v>
      </c>
      <c r="E4099" s="2">
        <v>0.43611111111111112</v>
      </c>
      <c r="F4099" s="1">
        <v>40797</v>
      </c>
      <c r="G4099" s="2">
        <v>0.52152777777777781</v>
      </c>
      <c r="H4099">
        <v>50</v>
      </c>
      <c r="I4099">
        <v>123</v>
      </c>
      <c r="J4099" t="s">
        <v>8</v>
      </c>
      <c r="K4099" t="s">
        <v>21</v>
      </c>
      <c r="L4099" t="str">
        <f t="shared" ref="L4099:L4162" si="257">IF(AND(E4099&gt;$T$6,E4099&lt;=$U$6),"Morning",IF(AND(E4099&gt;$U$6,E4099&lt;=$V$6),"Afternoon", IF(AND(E4099&gt;$V$6,E4099&lt;=$W$6),"Evening", "Night")))</f>
        <v>Morning</v>
      </c>
      <c r="M4099" t="str">
        <f t="shared" ref="M4099:M4162" si="258" xml:space="preserve"> TEXT(E4099, "H")</f>
        <v>10</v>
      </c>
      <c r="N4099" t="str">
        <f t="shared" ref="N4099:N4162" si="259" xml:space="preserve"> TEXT(G4099,"HH")</f>
        <v>12</v>
      </c>
    </row>
    <row r="4100" spans="1:14" x14ac:dyDescent="0.3">
      <c r="A4100">
        <v>1</v>
      </c>
      <c r="B4100">
        <v>8</v>
      </c>
      <c r="C4100" s="1">
        <v>40797</v>
      </c>
      <c r="D4100" s="21" t="str">
        <f t="shared" si="256"/>
        <v>11-Sep-2011</v>
      </c>
      <c r="E4100" s="2">
        <v>0.50763888888888886</v>
      </c>
      <c r="F4100" s="1">
        <v>40797</v>
      </c>
      <c r="G4100" s="2">
        <v>0.60138888888888886</v>
      </c>
      <c r="H4100">
        <v>50</v>
      </c>
      <c r="I4100">
        <v>135</v>
      </c>
      <c r="J4100" t="s">
        <v>8</v>
      </c>
      <c r="K4100" t="s">
        <v>21</v>
      </c>
      <c r="L4100" t="str">
        <f t="shared" si="257"/>
        <v>Morning</v>
      </c>
      <c r="M4100" t="str">
        <f t="shared" si="258"/>
        <v>12</v>
      </c>
      <c r="N4100" t="str">
        <f t="shared" si="259"/>
        <v>14</v>
      </c>
    </row>
    <row r="4101" spans="1:14" x14ac:dyDescent="0.3">
      <c r="A4101">
        <v>1</v>
      </c>
      <c r="B4101">
        <v>8</v>
      </c>
      <c r="C4101" s="1">
        <v>40797</v>
      </c>
      <c r="D4101" s="21" t="str">
        <f t="shared" si="256"/>
        <v>11-Sep-2011</v>
      </c>
      <c r="E4101" s="2">
        <v>0.51041666666666663</v>
      </c>
      <c r="F4101" s="1">
        <v>40797</v>
      </c>
      <c r="G4101" s="2">
        <v>0.60763888888888895</v>
      </c>
      <c r="H4101">
        <v>50</v>
      </c>
      <c r="I4101">
        <v>140</v>
      </c>
      <c r="J4101" t="s">
        <v>8</v>
      </c>
      <c r="K4101" t="s">
        <v>21</v>
      </c>
      <c r="L4101" t="str">
        <f t="shared" si="257"/>
        <v>Morning</v>
      </c>
      <c r="M4101" t="str">
        <f t="shared" si="258"/>
        <v>12</v>
      </c>
      <c r="N4101" t="str">
        <f t="shared" si="259"/>
        <v>14</v>
      </c>
    </row>
    <row r="4102" spans="1:14" x14ac:dyDescent="0.3">
      <c r="A4102">
        <v>1</v>
      </c>
      <c r="B4102">
        <v>6</v>
      </c>
      <c r="C4102" s="1">
        <v>40797</v>
      </c>
      <c r="D4102" s="21" t="str">
        <f t="shared" si="256"/>
        <v>11-Sep-2011</v>
      </c>
      <c r="E4102" s="2">
        <v>0.52847222222222223</v>
      </c>
      <c r="F4102" s="1">
        <v>40797</v>
      </c>
      <c r="G4102" s="2">
        <v>0.625</v>
      </c>
      <c r="H4102">
        <v>50</v>
      </c>
      <c r="I4102">
        <v>139</v>
      </c>
      <c r="J4102" t="s">
        <v>8</v>
      </c>
      <c r="K4102" t="s">
        <v>21</v>
      </c>
      <c r="L4102" t="str">
        <f t="shared" si="257"/>
        <v>Morning</v>
      </c>
      <c r="M4102" t="str">
        <f t="shared" si="258"/>
        <v>12</v>
      </c>
      <c r="N4102" t="str">
        <f t="shared" si="259"/>
        <v>15</v>
      </c>
    </row>
    <row r="4103" spans="1:14" x14ac:dyDescent="0.3">
      <c r="A4103">
        <v>1</v>
      </c>
      <c r="B4103">
        <v>5</v>
      </c>
      <c r="C4103" s="1">
        <v>40797</v>
      </c>
      <c r="D4103" s="21" t="str">
        <f t="shared" si="256"/>
        <v>11-Sep-2011</v>
      </c>
      <c r="E4103" s="2">
        <v>0.55833333333333335</v>
      </c>
      <c r="F4103" s="1">
        <v>40797</v>
      </c>
      <c r="G4103" s="2">
        <v>0.67152777777777783</v>
      </c>
      <c r="H4103">
        <v>50</v>
      </c>
      <c r="I4103">
        <v>163</v>
      </c>
      <c r="J4103" t="s">
        <v>8</v>
      </c>
      <c r="K4103" t="s">
        <v>21</v>
      </c>
      <c r="L4103" t="str">
        <f t="shared" si="257"/>
        <v>Morning</v>
      </c>
      <c r="M4103" t="str">
        <f t="shared" si="258"/>
        <v>13</v>
      </c>
      <c r="N4103" t="str">
        <f t="shared" si="259"/>
        <v>16</v>
      </c>
    </row>
    <row r="4104" spans="1:14" x14ac:dyDescent="0.3">
      <c r="A4104">
        <v>1</v>
      </c>
      <c r="B4104">
        <v>5</v>
      </c>
      <c r="C4104" s="1">
        <v>40797</v>
      </c>
      <c r="D4104" s="21" t="str">
        <f t="shared" si="256"/>
        <v>11-Sep-2011</v>
      </c>
      <c r="E4104" s="2">
        <v>0.5625</v>
      </c>
      <c r="F4104" s="1">
        <v>40797</v>
      </c>
      <c r="G4104" s="2">
        <v>0.66180555555555554</v>
      </c>
      <c r="H4104">
        <v>50</v>
      </c>
      <c r="I4104">
        <v>143</v>
      </c>
      <c r="J4104" t="s">
        <v>8</v>
      </c>
      <c r="K4104" t="s">
        <v>21</v>
      </c>
      <c r="L4104" t="str">
        <f t="shared" si="257"/>
        <v>Morning</v>
      </c>
      <c r="M4104" t="str">
        <f t="shared" si="258"/>
        <v>13</v>
      </c>
      <c r="N4104" t="str">
        <f t="shared" si="259"/>
        <v>15</v>
      </c>
    </row>
    <row r="4105" spans="1:14" x14ac:dyDescent="0.3">
      <c r="A4105">
        <v>1</v>
      </c>
      <c r="B4105">
        <v>8</v>
      </c>
      <c r="C4105" s="1">
        <v>40797</v>
      </c>
      <c r="D4105" s="21" t="str">
        <f t="shared" si="256"/>
        <v>11-Sep-2011</v>
      </c>
      <c r="E4105" s="2">
        <v>0.6430555555555556</v>
      </c>
      <c r="F4105" s="1">
        <v>40797</v>
      </c>
      <c r="G4105" s="2">
        <v>0.70277777777777783</v>
      </c>
      <c r="H4105">
        <v>50</v>
      </c>
      <c r="I4105">
        <v>86</v>
      </c>
      <c r="J4105" t="s">
        <v>8</v>
      </c>
      <c r="K4105" t="s">
        <v>21</v>
      </c>
      <c r="L4105" t="str">
        <f t="shared" si="257"/>
        <v>Afternoon</v>
      </c>
      <c r="M4105" t="str">
        <f t="shared" si="258"/>
        <v>15</v>
      </c>
      <c r="N4105" t="str">
        <f t="shared" si="259"/>
        <v>16</v>
      </c>
    </row>
    <row r="4106" spans="1:14" x14ac:dyDescent="0.3">
      <c r="A4106">
        <v>1</v>
      </c>
      <c r="B4106">
        <v>6</v>
      </c>
      <c r="C4106" s="1">
        <v>40797</v>
      </c>
      <c r="D4106" s="21" t="str">
        <f t="shared" si="256"/>
        <v>11-Sep-2011</v>
      </c>
      <c r="E4106" s="2">
        <v>0.64583333333333337</v>
      </c>
      <c r="F4106" s="1">
        <v>40797</v>
      </c>
      <c r="G4106" s="2">
        <v>0.66875000000000007</v>
      </c>
      <c r="H4106">
        <v>50</v>
      </c>
      <c r="I4106">
        <v>33</v>
      </c>
      <c r="J4106" t="s">
        <v>8</v>
      </c>
      <c r="K4106" t="s">
        <v>21</v>
      </c>
      <c r="L4106" t="str">
        <f t="shared" si="257"/>
        <v>Afternoon</v>
      </c>
      <c r="M4106" t="str">
        <f t="shared" si="258"/>
        <v>15</v>
      </c>
      <c r="N4106" t="str">
        <f t="shared" si="259"/>
        <v>16</v>
      </c>
    </row>
    <row r="4107" spans="1:14" x14ac:dyDescent="0.3">
      <c r="A4107">
        <v>1</v>
      </c>
      <c r="B4107">
        <v>8</v>
      </c>
      <c r="C4107" s="1">
        <v>40797</v>
      </c>
      <c r="D4107" s="21" t="str">
        <f t="shared" si="256"/>
        <v>11-Sep-2011</v>
      </c>
      <c r="E4107" s="2">
        <v>0.67013888888888884</v>
      </c>
      <c r="F4107" s="1">
        <v>40797</v>
      </c>
      <c r="G4107" s="2">
        <v>0.74236111111111114</v>
      </c>
      <c r="H4107">
        <v>50</v>
      </c>
      <c r="I4107">
        <v>104</v>
      </c>
      <c r="J4107" t="s">
        <v>8</v>
      </c>
      <c r="K4107" t="s">
        <v>21</v>
      </c>
      <c r="L4107" t="str">
        <f t="shared" si="257"/>
        <v>Afternoon</v>
      </c>
      <c r="M4107" t="str">
        <f t="shared" si="258"/>
        <v>16</v>
      </c>
      <c r="N4107" t="str">
        <f t="shared" si="259"/>
        <v>17</v>
      </c>
    </row>
    <row r="4108" spans="1:14" x14ac:dyDescent="0.3">
      <c r="A4108">
        <v>1</v>
      </c>
      <c r="B4108">
        <v>8</v>
      </c>
      <c r="C4108" s="1">
        <v>40797</v>
      </c>
      <c r="D4108" s="21" t="str">
        <f t="shared" si="256"/>
        <v>11-Sep-2011</v>
      </c>
      <c r="E4108" s="2">
        <v>0.70833333333333337</v>
      </c>
      <c r="F4108" s="1">
        <v>40797</v>
      </c>
      <c r="G4108" s="2">
        <v>0.7631944444444444</v>
      </c>
      <c r="H4108">
        <v>50</v>
      </c>
      <c r="I4108">
        <v>79</v>
      </c>
      <c r="J4108" t="s">
        <v>8</v>
      </c>
      <c r="K4108" t="s">
        <v>21</v>
      </c>
      <c r="L4108" t="str">
        <f t="shared" si="257"/>
        <v>Afternoon</v>
      </c>
      <c r="M4108" t="str">
        <f t="shared" si="258"/>
        <v>17</v>
      </c>
      <c r="N4108" t="str">
        <f t="shared" si="259"/>
        <v>18</v>
      </c>
    </row>
    <row r="4109" spans="1:14" x14ac:dyDescent="0.3">
      <c r="A4109">
        <v>1</v>
      </c>
      <c r="B4109">
        <v>8</v>
      </c>
      <c r="C4109" s="1">
        <v>40797</v>
      </c>
      <c r="D4109" s="21" t="str">
        <f t="shared" si="256"/>
        <v>11-Sep-2011</v>
      </c>
      <c r="E4109" s="2">
        <v>0.71250000000000002</v>
      </c>
      <c r="F4109" s="1">
        <v>40797</v>
      </c>
      <c r="G4109" s="2">
        <v>0.84513888888888899</v>
      </c>
      <c r="H4109">
        <v>70</v>
      </c>
      <c r="I4109">
        <v>191</v>
      </c>
      <c r="J4109" t="s">
        <v>8</v>
      </c>
      <c r="K4109" t="s">
        <v>21</v>
      </c>
      <c r="L4109" t="str">
        <f t="shared" si="257"/>
        <v>Afternoon</v>
      </c>
      <c r="M4109" t="str">
        <f t="shared" si="258"/>
        <v>17</v>
      </c>
      <c r="N4109" t="str">
        <f t="shared" si="259"/>
        <v>20</v>
      </c>
    </row>
    <row r="4110" spans="1:14" x14ac:dyDescent="0.3">
      <c r="A4110">
        <v>1</v>
      </c>
      <c r="B4110">
        <v>8</v>
      </c>
      <c r="C4110" s="1">
        <v>40797</v>
      </c>
      <c r="D4110" s="21" t="str">
        <f t="shared" si="256"/>
        <v>11-Sep-2011</v>
      </c>
      <c r="E4110" s="2">
        <v>0.77083333333333337</v>
      </c>
      <c r="F4110" s="1">
        <v>40797</v>
      </c>
      <c r="G4110" s="2">
        <v>0.92986111111111114</v>
      </c>
      <c r="H4110">
        <v>70</v>
      </c>
      <c r="I4110">
        <v>229</v>
      </c>
      <c r="J4110" t="s">
        <v>14</v>
      </c>
      <c r="K4110" t="s">
        <v>21</v>
      </c>
      <c r="L4110" t="str">
        <f t="shared" si="257"/>
        <v>Evening</v>
      </c>
      <c r="M4110" t="str">
        <f t="shared" si="258"/>
        <v>18</v>
      </c>
      <c r="N4110" t="str">
        <f t="shared" si="259"/>
        <v>22</v>
      </c>
    </row>
    <row r="4111" spans="1:14" x14ac:dyDescent="0.3">
      <c r="A4111">
        <v>1</v>
      </c>
      <c r="B4111">
        <v>8</v>
      </c>
      <c r="C4111" s="1">
        <v>40797</v>
      </c>
      <c r="D4111" s="21" t="str">
        <f t="shared" si="256"/>
        <v>11-Sep-2011</v>
      </c>
      <c r="E4111" s="2">
        <v>0.81666666666666676</v>
      </c>
      <c r="F4111" s="1">
        <v>40797</v>
      </c>
      <c r="G4111" s="2">
        <v>0.99305555555555547</v>
      </c>
      <c r="H4111">
        <v>90</v>
      </c>
      <c r="I4111">
        <v>254</v>
      </c>
      <c r="J4111" t="s">
        <v>8</v>
      </c>
      <c r="K4111" t="s">
        <v>21</v>
      </c>
      <c r="L4111" t="str">
        <f t="shared" si="257"/>
        <v>Evening</v>
      </c>
      <c r="M4111" t="str">
        <f t="shared" si="258"/>
        <v>19</v>
      </c>
      <c r="N4111" t="str">
        <f t="shared" si="259"/>
        <v>23</v>
      </c>
    </row>
    <row r="4112" spans="1:14" x14ac:dyDescent="0.3">
      <c r="A4112">
        <v>1</v>
      </c>
      <c r="B4112">
        <v>6</v>
      </c>
      <c r="C4112" s="1">
        <v>40797</v>
      </c>
      <c r="D4112" s="21" t="str">
        <f t="shared" si="256"/>
        <v>11-Sep-2011</v>
      </c>
      <c r="E4112" s="2">
        <v>0.82847222222222217</v>
      </c>
      <c r="F4112" s="1">
        <v>40797</v>
      </c>
      <c r="G4112" s="2">
        <v>0.95833333333333337</v>
      </c>
      <c r="H4112">
        <v>70</v>
      </c>
      <c r="I4112">
        <v>187</v>
      </c>
      <c r="J4112" t="s">
        <v>8</v>
      </c>
      <c r="K4112" t="s">
        <v>21</v>
      </c>
      <c r="L4112" t="str">
        <f t="shared" si="257"/>
        <v>Evening</v>
      </c>
      <c r="M4112" t="str">
        <f t="shared" si="258"/>
        <v>19</v>
      </c>
      <c r="N4112" t="str">
        <f t="shared" si="259"/>
        <v>23</v>
      </c>
    </row>
    <row r="4113" spans="1:14" x14ac:dyDescent="0.3">
      <c r="A4113">
        <v>1</v>
      </c>
      <c r="B4113">
        <v>5</v>
      </c>
      <c r="C4113" s="1">
        <v>40797</v>
      </c>
      <c r="D4113" s="21" t="str">
        <f t="shared" si="256"/>
        <v>11-Sep-2011</v>
      </c>
      <c r="E4113" s="2">
        <v>0.8618055555555556</v>
      </c>
      <c r="F4113" s="1">
        <v>40797</v>
      </c>
      <c r="G4113" s="2">
        <v>0.90347222222222223</v>
      </c>
      <c r="H4113">
        <v>50</v>
      </c>
      <c r="I4113">
        <v>60</v>
      </c>
      <c r="J4113" t="s">
        <v>8</v>
      </c>
      <c r="K4113" t="s">
        <v>21</v>
      </c>
      <c r="L4113" t="str">
        <f t="shared" si="257"/>
        <v>Evening</v>
      </c>
      <c r="M4113" t="str">
        <f t="shared" si="258"/>
        <v>20</v>
      </c>
      <c r="N4113" t="str">
        <f t="shared" si="259"/>
        <v>21</v>
      </c>
    </row>
    <row r="4114" spans="1:14" x14ac:dyDescent="0.3">
      <c r="A4114">
        <v>1</v>
      </c>
      <c r="B4114">
        <v>8</v>
      </c>
      <c r="C4114" s="1">
        <v>40797</v>
      </c>
      <c r="D4114" s="21" t="str">
        <f t="shared" si="256"/>
        <v>11-Sep-2011</v>
      </c>
      <c r="E4114" s="2">
        <v>0.87083333333333324</v>
      </c>
      <c r="F4114" s="1">
        <v>40797</v>
      </c>
      <c r="G4114" s="2">
        <v>0.97569444444444453</v>
      </c>
      <c r="H4114">
        <v>50</v>
      </c>
      <c r="I4114">
        <v>151</v>
      </c>
      <c r="J4114" t="s">
        <v>8</v>
      </c>
      <c r="K4114" t="s">
        <v>21</v>
      </c>
      <c r="L4114" t="str">
        <f t="shared" si="257"/>
        <v>Evening</v>
      </c>
      <c r="M4114" t="str">
        <f t="shared" si="258"/>
        <v>20</v>
      </c>
      <c r="N4114" t="str">
        <f t="shared" si="259"/>
        <v>23</v>
      </c>
    </row>
    <row r="4115" spans="1:14" x14ac:dyDescent="0.3">
      <c r="A4115">
        <v>1</v>
      </c>
      <c r="B4115">
        <v>6</v>
      </c>
      <c r="C4115" s="1">
        <v>40797</v>
      </c>
      <c r="D4115" s="21" t="str">
        <f t="shared" si="256"/>
        <v>11-Sep-2011</v>
      </c>
      <c r="E4115" s="2">
        <v>0.89444444444444438</v>
      </c>
      <c r="F4115" s="1">
        <v>40798</v>
      </c>
      <c r="G4115" s="2">
        <v>5.4166666666666669E-2</v>
      </c>
      <c r="H4115">
        <v>70</v>
      </c>
      <c r="I4115">
        <v>230</v>
      </c>
      <c r="J4115" t="s">
        <v>8</v>
      </c>
      <c r="K4115" t="s">
        <v>21</v>
      </c>
      <c r="L4115" t="str">
        <f t="shared" si="257"/>
        <v>Evening</v>
      </c>
      <c r="M4115" t="str">
        <f t="shared" si="258"/>
        <v>21</v>
      </c>
      <c r="N4115" t="str">
        <f t="shared" si="259"/>
        <v>01</v>
      </c>
    </row>
    <row r="4116" spans="1:14" x14ac:dyDescent="0.3">
      <c r="A4116">
        <v>1</v>
      </c>
      <c r="B4116">
        <v>5</v>
      </c>
      <c r="C4116" s="1">
        <v>40803</v>
      </c>
      <c r="D4116" s="21" t="str">
        <f t="shared" si="256"/>
        <v>17-Sep-2011</v>
      </c>
      <c r="E4116" s="2">
        <v>0.50138888888888888</v>
      </c>
      <c r="F4116" s="1">
        <v>40803</v>
      </c>
      <c r="G4116" s="2">
        <v>0.59930555555555554</v>
      </c>
      <c r="H4116">
        <v>50</v>
      </c>
      <c r="I4116">
        <v>141</v>
      </c>
      <c r="J4116" t="s">
        <v>8</v>
      </c>
      <c r="K4116" t="s">
        <v>18</v>
      </c>
      <c r="L4116" t="str">
        <f t="shared" si="257"/>
        <v>Morning</v>
      </c>
      <c r="M4116" t="str">
        <f t="shared" si="258"/>
        <v>12</v>
      </c>
      <c r="N4116" t="str">
        <f t="shared" si="259"/>
        <v>14</v>
      </c>
    </row>
    <row r="4117" spans="1:14" x14ac:dyDescent="0.3">
      <c r="A4117">
        <v>1</v>
      </c>
      <c r="B4117">
        <v>6</v>
      </c>
      <c r="C4117" s="1">
        <v>40803</v>
      </c>
      <c r="D4117" s="21" t="str">
        <f t="shared" si="256"/>
        <v>17-Sep-2011</v>
      </c>
      <c r="E4117" s="2">
        <v>0.51458333333333328</v>
      </c>
      <c r="F4117" s="1">
        <v>40803</v>
      </c>
      <c r="G4117" s="2">
        <v>0.70000000000000007</v>
      </c>
      <c r="H4117">
        <v>90</v>
      </c>
      <c r="I4117">
        <v>267</v>
      </c>
      <c r="J4117" t="s">
        <v>8</v>
      </c>
      <c r="K4117" t="s">
        <v>18</v>
      </c>
      <c r="L4117" t="str">
        <f t="shared" si="257"/>
        <v>Morning</v>
      </c>
      <c r="M4117" t="str">
        <f t="shared" si="258"/>
        <v>12</v>
      </c>
      <c r="N4117" t="str">
        <f t="shared" si="259"/>
        <v>16</v>
      </c>
    </row>
    <row r="4118" spans="1:14" x14ac:dyDescent="0.3">
      <c r="A4118">
        <v>1</v>
      </c>
      <c r="B4118">
        <v>6</v>
      </c>
      <c r="C4118" s="1">
        <v>40803</v>
      </c>
      <c r="D4118" s="21" t="str">
        <f t="shared" si="256"/>
        <v>17-Sep-2011</v>
      </c>
      <c r="E4118" s="2">
        <v>0.625</v>
      </c>
      <c r="F4118" s="1">
        <v>40803</v>
      </c>
      <c r="G4118" s="2">
        <v>0.77847222222222223</v>
      </c>
      <c r="H4118">
        <v>70</v>
      </c>
      <c r="I4118">
        <v>221</v>
      </c>
      <c r="J4118" t="s">
        <v>8</v>
      </c>
      <c r="K4118" t="s">
        <v>18</v>
      </c>
      <c r="L4118" t="str">
        <f t="shared" si="257"/>
        <v>Afternoon</v>
      </c>
      <c r="M4118" t="str">
        <f t="shared" si="258"/>
        <v>15</v>
      </c>
      <c r="N4118" t="str">
        <f t="shared" si="259"/>
        <v>18</v>
      </c>
    </row>
    <row r="4119" spans="1:14" x14ac:dyDescent="0.3">
      <c r="A4119">
        <v>1</v>
      </c>
      <c r="B4119">
        <v>6</v>
      </c>
      <c r="C4119" s="1">
        <v>40803</v>
      </c>
      <c r="D4119" s="21" t="str">
        <f t="shared" si="256"/>
        <v>17-Sep-2011</v>
      </c>
      <c r="E4119" s="2">
        <v>0.65972222222222221</v>
      </c>
      <c r="F4119" s="1">
        <v>40803</v>
      </c>
      <c r="G4119" s="2">
        <v>0.78194444444444444</v>
      </c>
      <c r="H4119">
        <v>50</v>
      </c>
      <c r="I4119">
        <v>176</v>
      </c>
      <c r="J4119" t="s">
        <v>8</v>
      </c>
      <c r="K4119" t="s">
        <v>18</v>
      </c>
      <c r="L4119" t="str">
        <f t="shared" si="257"/>
        <v>Afternoon</v>
      </c>
      <c r="M4119" t="str">
        <f t="shared" si="258"/>
        <v>15</v>
      </c>
      <c r="N4119" t="str">
        <f t="shared" si="259"/>
        <v>18</v>
      </c>
    </row>
    <row r="4120" spans="1:14" x14ac:dyDescent="0.3">
      <c r="A4120">
        <v>1</v>
      </c>
      <c r="B4120">
        <v>8</v>
      </c>
      <c r="C4120" s="1">
        <v>40803</v>
      </c>
      <c r="D4120" s="21" t="str">
        <f t="shared" si="256"/>
        <v>17-Sep-2011</v>
      </c>
      <c r="E4120" s="2">
        <v>0.66319444444444442</v>
      </c>
      <c r="F4120" s="1">
        <v>40803</v>
      </c>
      <c r="G4120" s="2">
        <v>0.89444444444444438</v>
      </c>
      <c r="H4120">
        <v>110</v>
      </c>
      <c r="I4120">
        <v>333</v>
      </c>
      <c r="J4120" t="s">
        <v>8</v>
      </c>
      <c r="K4120" t="s">
        <v>18</v>
      </c>
      <c r="L4120" t="str">
        <f t="shared" si="257"/>
        <v>Afternoon</v>
      </c>
      <c r="M4120" t="str">
        <f t="shared" si="258"/>
        <v>15</v>
      </c>
      <c r="N4120" t="str">
        <f t="shared" si="259"/>
        <v>21</v>
      </c>
    </row>
    <row r="4121" spans="1:14" x14ac:dyDescent="0.3">
      <c r="A4121">
        <v>1</v>
      </c>
      <c r="B4121">
        <v>8</v>
      </c>
      <c r="C4121" s="1">
        <v>40803</v>
      </c>
      <c r="D4121" s="21" t="str">
        <f t="shared" si="256"/>
        <v>17-Sep-2011</v>
      </c>
      <c r="E4121" s="2">
        <v>0.6645833333333333</v>
      </c>
      <c r="F4121" s="1">
        <v>40803</v>
      </c>
      <c r="G4121" s="2">
        <v>0.75624999999999998</v>
      </c>
      <c r="H4121">
        <v>50</v>
      </c>
      <c r="I4121">
        <v>132</v>
      </c>
      <c r="J4121" t="s">
        <v>8</v>
      </c>
      <c r="K4121" t="s">
        <v>18</v>
      </c>
      <c r="L4121" t="str">
        <f t="shared" si="257"/>
        <v>Afternoon</v>
      </c>
      <c r="M4121" t="str">
        <f t="shared" si="258"/>
        <v>15</v>
      </c>
      <c r="N4121" t="str">
        <f t="shared" si="259"/>
        <v>18</v>
      </c>
    </row>
    <row r="4122" spans="1:14" x14ac:dyDescent="0.3">
      <c r="A4122">
        <v>1</v>
      </c>
      <c r="B4122">
        <v>6</v>
      </c>
      <c r="C4122" s="1">
        <v>40803</v>
      </c>
      <c r="D4122" s="21" t="str">
        <f t="shared" si="256"/>
        <v>17-Sep-2011</v>
      </c>
      <c r="E4122" s="2">
        <v>0.67708333333333337</v>
      </c>
      <c r="F4122" s="1">
        <v>40803</v>
      </c>
      <c r="G4122" s="2">
        <v>0.80763888888888891</v>
      </c>
      <c r="H4122">
        <v>70</v>
      </c>
      <c r="I4122">
        <v>188</v>
      </c>
      <c r="J4122" t="s">
        <v>8</v>
      </c>
      <c r="K4122" t="s">
        <v>18</v>
      </c>
      <c r="L4122" t="str">
        <f t="shared" si="257"/>
        <v>Afternoon</v>
      </c>
      <c r="M4122" t="str">
        <f t="shared" si="258"/>
        <v>16</v>
      </c>
      <c r="N4122" t="str">
        <f t="shared" si="259"/>
        <v>19</v>
      </c>
    </row>
    <row r="4123" spans="1:14" x14ac:dyDescent="0.3">
      <c r="A4123">
        <v>1</v>
      </c>
      <c r="B4123">
        <v>5</v>
      </c>
      <c r="C4123" s="1">
        <v>40803</v>
      </c>
      <c r="D4123" s="21" t="str">
        <f t="shared" si="256"/>
        <v>17-Sep-2011</v>
      </c>
      <c r="E4123" s="2">
        <v>0.69444444444444453</v>
      </c>
      <c r="F4123" s="1">
        <v>40803</v>
      </c>
      <c r="G4123" s="2">
        <v>0.76250000000000007</v>
      </c>
      <c r="H4123">
        <v>50</v>
      </c>
      <c r="I4123">
        <v>98</v>
      </c>
      <c r="J4123" t="s">
        <v>8</v>
      </c>
      <c r="K4123" t="s">
        <v>18</v>
      </c>
      <c r="L4123" t="str">
        <f t="shared" si="257"/>
        <v>Afternoon</v>
      </c>
      <c r="M4123" t="str">
        <f t="shared" si="258"/>
        <v>16</v>
      </c>
      <c r="N4123" t="str">
        <f t="shared" si="259"/>
        <v>18</v>
      </c>
    </row>
    <row r="4124" spans="1:14" x14ac:dyDescent="0.3">
      <c r="A4124">
        <v>1</v>
      </c>
      <c r="B4124">
        <v>6</v>
      </c>
      <c r="C4124" s="1">
        <v>40803</v>
      </c>
      <c r="D4124" s="21" t="str">
        <f t="shared" si="256"/>
        <v>17-Sep-2011</v>
      </c>
      <c r="E4124" s="2">
        <v>0.6958333333333333</v>
      </c>
      <c r="F4124" s="1">
        <v>40803</v>
      </c>
      <c r="G4124" s="2">
        <v>0.76180555555555562</v>
      </c>
      <c r="H4124">
        <v>50</v>
      </c>
      <c r="I4124">
        <v>95</v>
      </c>
      <c r="J4124" t="s">
        <v>8</v>
      </c>
      <c r="K4124" t="s">
        <v>18</v>
      </c>
      <c r="L4124" t="str">
        <f t="shared" si="257"/>
        <v>Afternoon</v>
      </c>
      <c r="M4124" t="str">
        <f t="shared" si="258"/>
        <v>16</v>
      </c>
      <c r="N4124" t="str">
        <f t="shared" si="259"/>
        <v>18</v>
      </c>
    </row>
    <row r="4125" spans="1:14" x14ac:dyDescent="0.3">
      <c r="A4125">
        <v>1</v>
      </c>
      <c r="B4125">
        <v>8</v>
      </c>
      <c r="C4125" s="1">
        <v>40803</v>
      </c>
      <c r="D4125" s="21" t="str">
        <f t="shared" si="256"/>
        <v>17-Sep-2011</v>
      </c>
      <c r="E4125" s="2">
        <v>0.69930555555555562</v>
      </c>
      <c r="F4125" s="1">
        <v>40803</v>
      </c>
      <c r="G4125" s="2">
        <v>0.78263888888888899</v>
      </c>
      <c r="H4125">
        <v>50</v>
      </c>
      <c r="I4125">
        <v>120</v>
      </c>
      <c r="J4125" t="s">
        <v>8</v>
      </c>
      <c r="K4125" t="s">
        <v>18</v>
      </c>
      <c r="L4125" t="str">
        <f t="shared" si="257"/>
        <v>Afternoon</v>
      </c>
      <c r="M4125" t="str">
        <f t="shared" si="258"/>
        <v>16</v>
      </c>
      <c r="N4125" t="str">
        <f t="shared" si="259"/>
        <v>18</v>
      </c>
    </row>
    <row r="4126" spans="1:14" x14ac:dyDescent="0.3">
      <c r="A4126">
        <v>1</v>
      </c>
      <c r="B4126">
        <v>6</v>
      </c>
      <c r="C4126" s="1">
        <v>40803</v>
      </c>
      <c r="D4126" s="21" t="str">
        <f t="shared" si="256"/>
        <v>17-Sep-2011</v>
      </c>
      <c r="E4126" s="2">
        <v>0.70763888888888893</v>
      </c>
      <c r="F4126" s="1">
        <v>40803</v>
      </c>
      <c r="G4126" s="2">
        <v>0.77986111111111101</v>
      </c>
      <c r="H4126">
        <v>50</v>
      </c>
      <c r="I4126">
        <v>104</v>
      </c>
      <c r="J4126" t="s">
        <v>8</v>
      </c>
      <c r="K4126" t="s">
        <v>18</v>
      </c>
      <c r="L4126" t="str">
        <f t="shared" si="257"/>
        <v>Afternoon</v>
      </c>
      <c r="M4126" t="str">
        <f t="shared" si="258"/>
        <v>16</v>
      </c>
      <c r="N4126" t="str">
        <f t="shared" si="259"/>
        <v>18</v>
      </c>
    </row>
    <row r="4127" spans="1:14" x14ac:dyDescent="0.3">
      <c r="A4127">
        <v>1</v>
      </c>
      <c r="B4127">
        <v>6</v>
      </c>
      <c r="C4127" s="1">
        <v>40803</v>
      </c>
      <c r="D4127" s="21" t="str">
        <f t="shared" si="256"/>
        <v>17-Sep-2011</v>
      </c>
      <c r="E4127" s="2">
        <v>0.72291666666666676</v>
      </c>
      <c r="F4127" s="1">
        <v>40803</v>
      </c>
      <c r="G4127" s="2">
        <v>0.85763888888888884</v>
      </c>
      <c r="H4127">
        <v>70</v>
      </c>
      <c r="I4127">
        <v>194</v>
      </c>
      <c r="J4127" t="s">
        <v>8</v>
      </c>
      <c r="K4127" t="s">
        <v>18</v>
      </c>
      <c r="L4127" t="str">
        <f t="shared" si="257"/>
        <v>Afternoon</v>
      </c>
      <c r="M4127" t="str">
        <f t="shared" si="258"/>
        <v>17</v>
      </c>
      <c r="N4127" t="str">
        <f t="shared" si="259"/>
        <v>20</v>
      </c>
    </row>
    <row r="4128" spans="1:14" x14ac:dyDescent="0.3">
      <c r="A4128">
        <v>1</v>
      </c>
      <c r="B4128">
        <v>5</v>
      </c>
      <c r="C4128" s="1">
        <v>40803</v>
      </c>
      <c r="D4128" s="21" t="str">
        <f t="shared" si="256"/>
        <v>17-Sep-2011</v>
      </c>
      <c r="E4128" s="2">
        <v>0.72916666666666663</v>
      </c>
      <c r="F4128" s="1">
        <v>40803</v>
      </c>
      <c r="G4128" s="2">
        <v>0.75486111111111109</v>
      </c>
      <c r="H4128">
        <v>50</v>
      </c>
      <c r="I4128">
        <v>37</v>
      </c>
      <c r="J4128" t="s">
        <v>8</v>
      </c>
      <c r="K4128" t="s">
        <v>18</v>
      </c>
      <c r="L4128" t="str">
        <f t="shared" si="257"/>
        <v>Afternoon</v>
      </c>
      <c r="M4128" t="str">
        <f t="shared" si="258"/>
        <v>17</v>
      </c>
      <c r="N4128" t="str">
        <f t="shared" si="259"/>
        <v>18</v>
      </c>
    </row>
    <row r="4129" spans="1:14" x14ac:dyDescent="0.3">
      <c r="A4129">
        <v>1</v>
      </c>
      <c r="B4129">
        <v>5</v>
      </c>
      <c r="C4129" s="1">
        <v>40803</v>
      </c>
      <c r="D4129" s="21" t="str">
        <f t="shared" si="256"/>
        <v>17-Sep-2011</v>
      </c>
      <c r="E4129" s="2">
        <v>0.76736111111111116</v>
      </c>
      <c r="F4129" s="1">
        <v>40803</v>
      </c>
      <c r="G4129" s="2">
        <v>0.85833333333333339</v>
      </c>
      <c r="H4129">
        <v>50</v>
      </c>
      <c r="I4129">
        <v>131</v>
      </c>
      <c r="J4129" t="s">
        <v>8</v>
      </c>
      <c r="K4129" t="s">
        <v>18</v>
      </c>
      <c r="L4129" t="str">
        <f t="shared" si="257"/>
        <v>Evening</v>
      </c>
      <c r="M4129" t="str">
        <f t="shared" si="258"/>
        <v>18</v>
      </c>
      <c r="N4129" t="str">
        <f t="shared" si="259"/>
        <v>20</v>
      </c>
    </row>
    <row r="4130" spans="1:14" x14ac:dyDescent="0.3">
      <c r="A4130">
        <v>1</v>
      </c>
      <c r="B4130">
        <v>8</v>
      </c>
      <c r="C4130" s="1">
        <v>40803</v>
      </c>
      <c r="D4130" s="21" t="str">
        <f t="shared" si="256"/>
        <v>17-Sep-2011</v>
      </c>
      <c r="E4130" s="2">
        <v>0.78472222222222221</v>
      </c>
      <c r="F4130" s="1">
        <v>40803</v>
      </c>
      <c r="G4130" s="2">
        <v>0.81597222222222221</v>
      </c>
      <c r="H4130">
        <v>50</v>
      </c>
      <c r="I4130">
        <v>45</v>
      </c>
      <c r="J4130" t="s">
        <v>8</v>
      </c>
      <c r="K4130" t="s">
        <v>18</v>
      </c>
      <c r="L4130" t="str">
        <f t="shared" si="257"/>
        <v>Evening</v>
      </c>
      <c r="M4130" t="str">
        <f t="shared" si="258"/>
        <v>18</v>
      </c>
      <c r="N4130" t="str">
        <f t="shared" si="259"/>
        <v>19</v>
      </c>
    </row>
    <row r="4131" spans="1:14" x14ac:dyDescent="0.3">
      <c r="A4131">
        <v>1</v>
      </c>
      <c r="B4131">
        <v>5</v>
      </c>
      <c r="C4131" s="1">
        <v>40803</v>
      </c>
      <c r="D4131" s="21" t="str">
        <f t="shared" si="256"/>
        <v>17-Sep-2011</v>
      </c>
      <c r="E4131" s="2">
        <v>0.79305555555555562</v>
      </c>
      <c r="F4131" s="1">
        <v>40803</v>
      </c>
      <c r="G4131" s="2">
        <v>0.80694444444444446</v>
      </c>
      <c r="H4131">
        <v>50</v>
      </c>
      <c r="I4131">
        <v>20</v>
      </c>
      <c r="J4131" t="s">
        <v>8</v>
      </c>
      <c r="K4131" t="s">
        <v>18</v>
      </c>
      <c r="L4131" t="str">
        <f t="shared" si="257"/>
        <v>Evening</v>
      </c>
      <c r="M4131" t="str">
        <f t="shared" si="258"/>
        <v>19</v>
      </c>
      <c r="N4131" t="str">
        <f t="shared" si="259"/>
        <v>19</v>
      </c>
    </row>
    <row r="4132" spans="1:14" x14ac:dyDescent="0.3">
      <c r="A4132">
        <v>1</v>
      </c>
      <c r="B4132">
        <v>6</v>
      </c>
      <c r="C4132" s="1">
        <v>40803</v>
      </c>
      <c r="D4132" s="21" t="str">
        <f t="shared" si="256"/>
        <v>17-Sep-2011</v>
      </c>
      <c r="E4132" s="2">
        <v>0.80555555555555547</v>
      </c>
      <c r="F4132" s="1">
        <v>40803</v>
      </c>
      <c r="G4132" s="2">
        <v>0.96180555555555547</v>
      </c>
      <c r="H4132">
        <v>70</v>
      </c>
      <c r="I4132">
        <v>225</v>
      </c>
      <c r="J4132" t="s">
        <v>8</v>
      </c>
      <c r="K4132" t="s">
        <v>18</v>
      </c>
      <c r="L4132" t="str">
        <f t="shared" si="257"/>
        <v>Evening</v>
      </c>
      <c r="M4132" t="str">
        <f t="shared" si="258"/>
        <v>19</v>
      </c>
      <c r="N4132" t="str">
        <f t="shared" si="259"/>
        <v>23</v>
      </c>
    </row>
    <row r="4133" spans="1:14" x14ac:dyDescent="0.3">
      <c r="A4133">
        <v>1</v>
      </c>
      <c r="B4133">
        <v>5</v>
      </c>
      <c r="C4133" s="1">
        <v>40803</v>
      </c>
      <c r="D4133" s="21" t="str">
        <f t="shared" si="256"/>
        <v>17-Sep-2011</v>
      </c>
      <c r="E4133" s="2">
        <v>0.85277777777777775</v>
      </c>
      <c r="F4133" s="1">
        <v>40803</v>
      </c>
      <c r="G4133" s="2">
        <v>0.87083333333333324</v>
      </c>
      <c r="H4133">
        <v>0</v>
      </c>
      <c r="I4133">
        <v>26</v>
      </c>
      <c r="J4133" t="s">
        <v>19</v>
      </c>
      <c r="K4133" t="s">
        <v>18</v>
      </c>
      <c r="L4133" t="str">
        <f t="shared" si="257"/>
        <v>Evening</v>
      </c>
      <c r="M4133" t="str">
        <f t="shared" si="258"/>
        <v>20</v>
      </c>
      <c r="N4133" t="str">
        <f t="shared" si="259"/>
        <v>20</v>
      </c>
    </row>
    <row r="4134" spans="1:14" x14ac:dyDescent="0.3">
      <c r="A4134">
        <v>1</v>
      </c>
      <c r="B4134">
        <v>6</v>
      </c>
      <c r="C4134" s="1">
        <v>40803</v>
      </c>
      <c r="D4134" s="21" t="str">
        <f t="shared" si="256"/>
        <v>17-Sep-2011</v>
      </c>
      <c r="E4134" s="2">
        <v>0.8881944444444444</v>
      </c>
      <c r="F4134" s="1">
        <v>40803</v>
      </c>
      <c r="G4134" s="2">
        <v>0.98541666666666661</v>
      </c>
      <c r="H4134">
        <v>50</v>
      </c>
      <c r="I4134">
        <v>140</v>
      </c>
      <c r="J4134" t="s">
        <v>8</v>
      </c>
      <c r="K4134" t="s">
        <v>18</v>
      </c>
      <c r="L4134" t="str">
        <f t="shared" si="257"/>
        <v>Evening</v>
      </c>
      <c r="M4134" t="str">
        <f t="shared" si="258"/>
        <v>21</v>
      </c>
      <c r="N4134" t="str">
        <f t="shared" si="259"/>
        <v>23</v>
      </c>
    </row>
    <row r="4135" spans="1:14" x14ac:dyDescent="0.3">
      <c r="A4135">
        <v>1</v>
      </c>
      <c r="B4135">
        <v>6</v>
      </c>
      <c r="C4135" s="1">
        <v>40803</v>
      </c>
      <c r="D4135" s="21" t="str">
        <f t="shared" si="256"/>
        <v>17-Sep-2011</v>
      </c>
      <c r="E4135" s="2">
        <v>0.90069444444444446</v>
      </c>
      <c r="F4135" s="1">
        <v>40804</v>
      </c>
      <c r="G4135" s="2">
        <v>4.8611111111111112E-2</v>
      </c>
      <c r="H4135">
        <v>70</v>
      </c>
      <c r="I4135">
        <v>213</v>
      </c>
      <c r="J4135" t="s">
        <v>8</v>
      </c>
      <c r="K4135" t="s">
        <v>18</v>
      </c>
      <c r="L4135" t="str">
        <f t="shared" si="257"/>
        <v>Evening</v>
      </c>
      <c r="M4135" t="str">
        <f t="shared" si="258"/>
        <v>21</v>
      </c>
      <c r="N4135" t="str">
        <f t="shared" si="259"/>
        <v>01</v>
      </c>
    </row>
    <row r="4136" spans="1:14" x14ac:dyDescent="0.3">
      <c r="A4136">
        <v>1</v>
      </c>
      <c r="B4136">
        <v>6</v>
      </c>
      <c r="C4136" s="1">
        <v>40803</v>
      </c>
      <c r="D4136" s="21" t="str">
        <f t="shared" si="256"/>
        <v>17-Sep-2011</v>
      </c>
      <c r="E4136" s="2">
        <v>0.91111111111111109</v>
      </c>
      <c r="F4136" s="1">
        <v>40803</v>
      </c>
      <c r="G4136" s="2">
        <v>0.97222222222222221</v>
      </c>
      <c r="H4136">
        <v>50</v>
      </c>
      <c r="I4136">
        <v>88</v>
      </c>
      <c r="J4136" t="s">
        <v>8</v>
      </c>
      <c r="K4136" t="s">
        <v>18</v>
      </c>
      <c r="L4136" t="str">
        <f t="shared" si="257"/>
        <v>Evening</v>
      </c>
      <c r="M4136" t="str">
        <f t="shared" si="258"/>
        <v>21</v>
      </c>
      <c r="N4136" t="str">
        <f t="shared" si="259"/>
        <v>23</v>
      </c>
    </row>
    <row r="4137" spans="1:14" x14ac:dyDescent="0.3">
      <c r="A4137">
        <v>1</v>
      </c>
      <c r="B4137">
        <v>5</v>
      </c>
      <c r="C4137" s="1">
        <v>40804</v>
      </c>
      <c r="D4137" s="21" t="str">
        <f t="shared" si="256"/>
        <v>18-Sep-2011</v>
      </c>
      <c r="E4137" s="2">
        <v>0.33055555555555555</v>
      </c>
      <c r="F4137" s="1">
        <v>40804</v>
      </c>
      <c r="G4137" s="2">
        <v>0.35694444444444445</v>
      </c>
      <c r="H4137">
        <v>50</v>
      </c>
      <c r="I4137">
        <v>38</v>
      </c>
      <c r="J4137" t="s">
        <v>8</v>
      </c>
      <c r="K4137" t="s">
        <v>21</v>
      </c>
      <c r="L4137" t="str">
        <f t="shared" si="257"/>
        <v>Night</v>
      </c>
      <c r="M4137" t="str">
        <f t="shared" si="258"/>
        <v>7</v>
      </c>
      <c r="N4137" t="str">
        <f t="shared" si="259"/>
        <v>08</v>
      </c>
    </row>
    <row r="4138" spans="1:14" x14ac:dyDescent="0.3">
      <c r="A4138">
        <v>1</v>
      </c>
      <c r="B4138">
        <v>5</v>
      </c>
      <c r="C4138" s="1">
        <v>40804</v>
      </c>
      <c r="D4138" s="21" t="str">
        <f t="shared" si="256"/>
        <v>18-Sep-2011</v>
      </c>
      <c r="E4138" s="2">
        <v>0.36736111111111108</v>
      </c>
      <c r="F4138" s="1">
        <v>40804</v>
      </c>
      <c r="G4138" s="2">
        <v>0.48680555555555555</v>
      </c>
      <c r="H4138">
        <v>50</v>
      </c>
      <c r="I4138">
        <v>172</v>
      </c>
      <c r="J4138" t="s">
        <v>8</v>
      </c>
      <c r="K4138" t="s">
        <v>21</v>
      </c>
      <c r="L4138" t="str">
        <f t="shared" si="257"/>
        <v>Night</v>
      </c>
      <c r="M4138" t="str">
        <f t="shared" si="258"/>
        <v>8</v>
      </c>
      <c r="N4138" t="str">
        <f t="shared" si="259"/>
        <v>11</v>
      </c>
    </row>
    <row r="4139" spans="1:14" x14ac:dyDescent="0.3">
      <c r="A4139">
        <v>1</v>
      </c>
      <c r="B4139">
        <v>5</v>
      </c>
      <c r="C4139" s="1">
        <v>40804</v>
      </c>
      <c r="D4139" s="21" t="str">
        <f t="shared" si="256"/>
        <v>18-Sep-2011</v>
      </c>
      <c r="E4139" s="2">
        <v>0.4152777777777778</v>
      </c>
      <c r="F4139" s="1">
        <v>40804</v>
      </c>
      <c r="G4139" s="2">
        <v>0.50208333333333333</v>
      </c>
      <c r="H4139">
        <v>50</v>
      </c>
      <c r="I4139">
        <v>125</v>
      </c>
      <c r="J4139" t="s">
        <v>8</v>
      </c>
      <c r="K4139" t="s">
        <v>21</v>
      </c>
      <c r="L4139" t="str">
        <f t="shared" si="257"/>
        <v>Night</v>
      </c>
      <c r="M4139" t="str">
        <f t="shared" si="258"/>
        <v>9</v>
      </c>
      <c r="N4139" t="str">
        <f t="shared" si="259"/>
        <v>12</v>
      </c>
    </row>
    <row r="4140" spans="1:14" x14ac:dyDescent="0.3">
      <c r="A4140">
        <v>1</v>
      </c>
      <c r="B4140">
        <v>6</v>
      </c>
      <c r="C4140" s="1">
        <v>40804</v>
      </c>
      <c r="D4140" s="21" t="str">
        <f t="shared" si="256"/>
        <v>18-Sep-2011</v>
      </c>
      <c r="E4140" s="2">
        <v>0.46527777777777773</v>
      </c>
      <c r="F4140" s="1">
        <v>40804</v>
      </c>
      <c r="G4140" s="2">
        <v>0.59791666666666665</v>
      </c>
      <c r="H4140">
        <v>70</v>
      </c>
      <c r="I4140">
        <v>191</v>
      </c>
      <c r="J4140" t="s">
        <v>8</v>
      </c>
      <c r="K4140" t="s">
        <v>21</v>
      </c>
      <c r="L4140" t="str">
        <f t="shared" si="257"/>
        <v>Morning</v>
      </c>
      <c r="M4140" t="str">
        <f t="shared" si="258"/>
        <v>11</v>
      </c>
      <c r="N4140" t="str">
        <f t="shared" si="259"/>
        <v>14</v>
      </c>
    </row>
    <row r="4141" spans="1:14" x14ac:dyDescent="0.3">
      <c r="A4141">
        <v>1</v>
      </c>
      <c r="B4141">
        <v>8</v>
      </c>
      <c r="C4141" s="1">
        <v>40804</v>
      </c>
      <c r="D4141" s="21" t="str">
        <f t="shared" si="256"/>
        <v>18-Sep-2011</v>
      </c>
      <c r="E4141" s="2">
        <v>0.50069444444444444</v>
      </c>
      <c r="F4141" s="1">
        <v>40804</v>
      </c>
      <c r="G4141" s="2">
        <v>0.55555555555555558</v>
      </c>
      <c r="H4141">
        <v>50</v>
      </c>
      <c r="I4141">
        <v>79</v>
      </c>
      <c r="J4141" t="s">
        <v>8</v>
      </c>
      <c r="K4141" t="s">
        <v>21</v>
      </c>
      <c r="L4141" t="str">
        <f t="shared" si="257"/>
        <v>Morning</v>
      </c>
      <c r="M4141" t="str">
        <f t="shared" si="258"/>
        <v>12</v>
      </c>
      <c r="N4141" t="str">
        <f t="shared" si="259"/>
        <v>13</v>
      </c>
    </row>
    <row r="4142" spans="1:14" x14ac:dyDescent="0.3">
      <c r="A4142">
        <v>1</v>
      </c>
      <c r="B4142">
        <v>8</v>
      </c>
      <c r="C4142" s="1">
        <v>40804</v>
      </c>
      <c r="D4142" s="21" t="str">
        <f t="shared" si="256"/>
        <v>18-Sep-2011</v>
      </c>
      <c r="E4142" s="2">
        <v>0.50138888888888888</v>
      </c>
      <c r="F4142" s="1">
        <v>40804</v>
      </c>
      <c r="G4142" s="2">
        <v>0.54583333333333328</v>
      </c>
      <c r="H4142">
        <v>50</v>
      </c>
      <c r="I4142">
        <v>64</v>
      </c>
      <c r="J4142" t="s">
        <v>8</v>
      </c>
      <c r="K4142" t="s">
        <v>21</v>
      </c>
      <c r="L4142" t="str">
        <f t="shared" si="257"/>
        <v>Morning</v>
      </c>
      <c r="M4142" t="str">
        <f t="shared" si="258"/>
        <v>12</v>
      </c>
      <c r="N4142" t="str">
        <f t="shared" si="259"/>
        <v>13</v>
      </c>
    </row>
    <row r="4143" spans="1:14" x14ac:dyDescent="0.3">
      <c r="A4143">
        <v>1</v>
      </c>
      <c r="B4143">
        <v>6</v>
      </c>
      <c r="C4143" s="1">
        <v>40804</v>
      </c>
      <c r="D4143" s="21" t="str">
        <f t="shared" si="256"/>
        <v>18-Sep-2011</v>
      </c>
      <c r="E4143" s="2">
        <v>0.50694444444444442</v>
      </c>
      <c r="F4143" s="1">
        <v>40804</v>
      </c>
      <c r="G4143" s="2">
        <v>0.54513888888888895</v>
      </c>
      <c r="H4143">
        <v>50</v>
      </c>
      <c r="I4143">
        <v>55</v>
      </c>
      <c r="J4143" t="s">
        <v>8</v>
      </c>
      <c r="K4143" t="s">
        <v>21</v>
      </c>
      <c r="L4143" t="str">
        <f t="shared" si="257"/>
        <v>Morning</v>
      </c>
      <c r="M4143" t="str">
        <f t="shared" si="258"/>
        <v>12</v>
      </c>
      <c r="N4143" t="str">
        <f t="shared" si="259"/>
        <v>13</v>
      </c>
    </row>
    <row r="4144" spans="1:14" x14ac:dyDescent="0.3">
      <c r="A4144">
        <v>1</v>
      </c>
      <c r="B4144">
        <v>6</v>
      </c>
      <c r="C4144" s="1">
        <v>40804</v>
      </c>
      <c r="D4144" s="21" t="str">
        <f t="shared" si="256"/>
        <v>18-Sep-2011</v>
      </c>
      <c r="E4144" s="2">
        <v>0.57500000000000007</v>
      </c>
      <c r="F4144" s="1">
        <v>40804</v>
      </c>
      <c r="G4144" s="2">
        <v>0.59722222222222221</v>
      </c>
      <c r="H4144">
        <v>50</v>
      </c>
      <c r="I4144">
        <v>32</v>
      </c>
      <c r="J4144" t="s">
        <v>8</v>
      </c>
      <c r="K4144" t="s">
        <v>21</v>
      </c>
      <c r="L4144" t="str">
        <f t="shared" si="257"/>
        <v>Morning</v>
      </c>
      <c r="M4144" t="str">
        <f t="shared" si="258"/>
        <v>13</v>
      </c>
      <c r="N4144" t="str">
        <f t="shared" si="259"/>
        <v>14</v>
      </c>
    </row>
    <row r="4145" spans="1:14" x14ac:dyDescent="0.3">
      <c r="A4145">
        <v>1</v>
      </c>
      <c r="B4145">
        <v>5</v>
      </c>
      <c r="C4145" s="1">
        <v>40804</v>
      </c>
      <c r="D4145" s="21" t="str">
        <f t="shared" si="256"/>
        <v>18-Sep-2011</v>
      </c>
      <c r="E4145" s="2">
        <v>0.58194444444444449</v>
      </c>
      <c r="F4145" s="1">
        <v>40804</v>
      </c>
      <c r="G4145" s="2">
        <v>0.65347222222222223</v>
      </c>
      <c r="H4145">
        <v>50</v>
      </c>
      <c r="I4145">
        <v>103</v>
      </c>
      <c r="J4145" t="s">
        <v>8</v>
      </c>
      <c r="K4145" t="s">
        <v>21</v>
      </c>
      <c r="L4145" t="str">
        <f t="shared" si="257"/>
        <v>Morning</v>
      </c>
      <c r="M4145" t="str">
        <f t="shared" si="258"/>
        <v>13</v>
      </c>
      <c r="N4145" t="str">
        <f t="shared" si="259"/>
        <v>15</v>
      </c>
    </row>
    <row r="4146" spans="1:14" x14ac:dyDescent="0.3">
      <c r="A4146">
        <v>1</v>
      </c>
      <c r="B4146">
        <v>6</v>
      </c>
      <c r="C4146" s="1">
        <v>40804</v>
      </c>
      <c r="D4146" s="21" t="str">
        <f t="shared" si="256"/>
        <v>18-Sep-2011</v>
      </c>
      <c r="E4146" s="2">
        <v>0.61319444444444449</v>
      </c>
      <c r="F4146" s="1">
        <v>40804</v>
      </c>
      <c r="G4146" s="2">
        <v>0.71944444444444444</v>
      </c>
      <c r="H4146">
        <v>50</v>
      </c>
      <c r="I4146">
        <v>153</v>
      </c>
      <c r="J4146" t="s">
        <v>8</v>
      </c>
      <c r="K4146" t="s">
        <v>21</v>
      </c>
      <c r="L4146" t="str">
        <f t="shared" si="257"/>
        <v>Afternoon</v>
      </c>
      <c r="M4146" t="str">
        <f t="shared" si="258"/>
        <v>14</v>
      </c>
      <c r="N4146" t="str">
        <f t="shared" si="259"/>
        <v>17</v>
      </c>
    </row>
    <row r="4147" spans="1:14" x14ac:dyDescent="0.3">
      <c r="A4147">
        <v>1</v>
      </c>
      <c r="B4147">
        <v>8</v>
      </c>
      <c r="C4147" s="1">
        <v>40804</v>
      </c>
      <c r="D4147" s="21" t="str">
        <f t="shared" si="256"/>
        <v>18-Sep-2011</v>
      </c>
      <c r="E4147" s="2">
        <v>0.6166666666666667</v>
      </c>
      <c r="F4147" s="1">
        <v>40804</v>
      </c>
      <c r="G4147" s="2">
        <v>0.80625000000000002</v>
      </c>
      <c r="H4147">
        <v>90</v>
      </c>
      <c r="I4147">
        <v>273</v>
      </c>
      <c r="J4147" t="s">
        <v>8</v>
      </c>
      <c r="K4147" t="s">
        <v>21</v>
      </c>
      <c r="L4147" t="str">
        <f t="shared" si="257"/>
        <v>Afternoon</v>
      </c>
      <c r="M4147" t="str">
        <f t="shared" si="258"/>
        <v>14</v>
      </c>
      <c r="N4147" t="str">
        <f t="shared" si="259"/>
        <v>19</v>
      </c>
    </row>
    <row r="4148" spans="1:14" x14ac:dyDescent="0.3">
      <c r="A4148">
        <v>1</v>
      </c>
      <c r="B4148">
        <v>8</v>
      </c>
      <c r="C4148" s="1">
        <v>40804</v>
      </c>
      <c r="D4148" s="21" t="str">
        <f t="shared" si="256"/>
        <v>18-Sep-2011</v>
      </c>
      <c r="E4148" s="2">
        <v>0.62291666666666667</v>
      </c>
      <c r="F4148" s="1">
        <v>40804</v>
      </c>
      <c r="G4148" s="2">
        <v>0.77430555555555547</v>
      </c>
      <c r="H4148">
        <v>70</v>
      </c>
      <c r="I4148">
        <v>218</v>
      </c>
      <c r="J4148" t="s">
        <v>8</v>
      </c>
      <c r="K4148" t="s">
        <v>21</v>
      </c>
      <c r="L4148" t="str">
        <f t="shared" si="257"/>
        <v>Afternoon</v>
      </c>
      <c r="M4148" t="str">
        <f t="shared" si="258"/>
        <v>14</v>
      </c>
      <c r="N4148" t="str">
        <f t="shared" si="259"/>
        <v>18</v>
      </c>
    </row>
    <row r="4149" spans="1:14" x14ac:dyDescent="0.3">
      <c r="A4149">
        <v>1</v>
      </c>
      <c r="B4149">
        <v>8</v>
      </c>
      <c r="C4149" s="1">
        <v>40804</v>
      </c>
      <c r="D4149" s="21" t="str">
        <f t="shared" si="256"/>
        <v>18-Sep-2011</v>
      </c>
      <c r="E4149" s="2">
        <v>0.68333333333333324</v>
      </c>
      <c r="F4149" s="1">
        <v>40804</v>
      </c>
      <c r="G4149" s="2">
        <v>0.84097222222222223</v>
      </c>
      <c r="H4149">
        <v>70</v>
      </c>
      <c r="I4149">
        <v>227</v>
      </c>
      <c r="J4149" t="s">
        <v>8</v>
      </c>
      <c r="K4149" t="s">
        <v>21</v>
      </c>
      <c r="L4149" t="str">
        <f t="shared" si="257"/>
        <v>Afternoon</v>
      </c>
      <c r="M4149" t="str">
        <f t="shared" si="258"/>
        <v>16</v>
      </c>
      <c r="N4149" t="str">
        <f t="shared" si="259"/>
        <v>20</v>
      </c>
    </row>
    <row r="4150" spans="1:14" x14ac:dyDescent="0.3">
      <c r="A4150">
        <v>1</v>
      </c>
      <c r="B4150">
        <v>6</v>
      </c>
      <c r="C4150" s="1">
        <v>40804</v>
      </c>
      <c r="D4150" s="21" t="str">
        <f t="shared" si="256"/>
        <v>18-Sep-2011</v>
      </c>
      <c r="E4150" s="2">
        <v>0.71388888888888891</v>
      </c>
      <c r="F4150" s="1">
        <v>40804</v>
      </c>
      <c r="G4150" s="2">
        <v>0.72430555555555554</v>
      </c>
      <c r="H4150">
        <v>50</v>
      </c>
      <c r="I4150">
        <v>15</v>
      </c>
      <c r="J4150" t="s">
        <v>8</v>
      </c>
      <c r="K4150" t="s">
        <v>21</v>
      </c>
      <c r="L4150" t="str">
        <f t="shared" si="257"/>
        <v>Afternoon</v>
      </c>
      <c r="M4150" t="str">
        <f t="shared" si="258"/>
        <v>17</v>
      </c>
      <c r="N4150" t="str">
        <f t="shared" si="259"/>
        <v>17</v>
      </c>
    </row>
    <row r="4151" spans="1:14" x14ac:dyDescent="0.3">
      <c r="A4151">
        <v>1</v>
      </c>
      <c r="B4151">
        <v>5</v>
      </c>
      <c r="C4151" s="1">
        <v>40804</v>
      </c>
      <c r="D4151" s="21" t="str">
        <f t="shared" si="256"/>
        <v>18-Sep-2011</v>
      </c>
      <c r="E4151" s="2">
        <v>0.72083333333333333</v>
      </c>
      <c r="F4151" s="1">
        <v>40804</v>
      </c>
      <c r="G4151" s="2">
        <v>0.86875000000000002</v>
      </c>
      <c r="H4151">
        <v>70</v>
      </c>
      <c r="I4151">
        <v>213</v>
      </c>
      <c r="J4151" t="s">
        <v>8</v>
      </c>
      <c r="K4151" t="s">
        <v>21</v>
      </c>
      <c r="L4151" t="str">
        <f t="shared" si="257"/>
        <v>Afternoon</v>
      </c>
      <c r="M4151" t="str">
        <f t="shared" si="258"/>
        <v>17</v>
      </c>
      <c r="N4151" t="str">
        <f t="shared" si="259"/>
        <v>20</v>
      </c>
    </row>
    <row r="4152" spans="1:14" x14ac:dyDescent="0.3">
      <c r="A4152">
        <v>1</v>
      </c>
      <c r="B4152">
        <v>6</v>
      </c>
      <c r="C4152" s="1">
        <v>40804</v>
      </c>
      <c r="D4152" s="21" t="str">
        <f t="shared" si="256"/>
        <v>18-Sep-2011</v>
      </c>
      <c r="E4152" s="2">
        <v>0.72152777777777777</v>
      </c>
      <c r="F4152" s="1">
        <v>40804</v>
      </c>
      <c r="G4152" s="2">
        <v>0.84652777777777777</v>
      </c>
      <c r="H4152">
        <v>50</v>
      </c>
      <c r="I4152">
        <v>180</v>
      </c>
      <c r="J4152" t="s">
        <v>8</v>
      </c>
      <c r="K4152" t="s">
        <v>21</v>
      </c>
      <c r="L4152" t="str">
        <f t="shared" si="257"/>
        <v>Afternoon</v>
      </c>
      <c r="M4152" t="str">
        <f t="shared" si="258"/>
        <v>17</v>
      </c>
      <c r="N4152" t="str">
        <f t="shared" si="259"/>
        <v>20</v>
      </c>
    </row>
    <row r="4153" spans="1:14" x14ac:dyDescent="0.3">
      <c r="A4153">
        <v>1</v>
      </c>
      <c r="B4153">
        <v>8</v>
      </c>
      <c r="C4153" s="1">
        <v>40804</v>
      </c>
      <c r="D4153" s="21" t="str">
        <f t="shared" si="256"/>
        <v>18-Sep-2011</v>
      </c>
      <c r="E4153" s="2">
        <v>0.73888888888888893</v>
      </c>
      <c r="F4153" s="1">
        <v>40804</v>
      </c>
      <c r="G4153" s="2">
        <v>0.84513888888888899</v>
      </c>
      <c r="H4153">
        <v>50</v>
      </c>
      <c r="I4153">
        <v>153</v>
      </c>
      <c r="J4153" t="s">
        <v>8</v>
      </c>
      <c r="K4153" t="s">
        <v>21</v>
      </c>
      <c r="L4153" t="str">
        <f t="shared" si="257"/>
        <v>Afternoon</v>
      </c>
      <c r="M4153" t="str">
        <f t="shared" si="258"/>
        <v>17</v>
      </c>
      <c r="N4153" t="str">
        <f t="shared" si="259"/>
        <v>20</v>
      </c>
    </row>
    <row r="4154" spans="1:14" x14ac:dyDescent="0.3">
      <c r="A4154">
        <v>1</v>
      </c>
      <c r="B4154">
        <v>6</v>
      </c>
      <c r="C4154" s="1">
        <v>40804</v>
      </c>
      <c r="D4154" s="21" t="str">
        <f t="shared" si="256"/>
        <v>18-Sep-2011</v>
      </c>
      <c r="E4154" s="2">
        <v>0.75</v>
      </c>
      <c r="F4154" s="1">
        <v>40804</v>
      </c>
      <c r="G4154" s="2">
        <v>0.8354166666666667</v>
      </c>
      <c r="H4154">
        <v>50</v>
      </c>
      <c r="I4154">
        <v>123</v>
      </c>
      <c r="J4154" t="s">
        <v>8</v>
      </c>
      <c r="K4154" t="s">
        <v>21</v>
      </c>
      <c r="L4154" t="str">
        <f t="shared" si="257"/>
        <v>Afternoon</v>
      </c>
      <c r="M4154" t="str">
        <f t="shared" si="258"/>
        <v>18</v>
      </c>
      <c r="N4154" t="str">
        <f t="shared" si="259"/>
        <v>20</v>
      </c>
    </row>
    <row r="4155" spans="1:14" x14ac:dyDescent="0.3">
      <c r="A4155">
        <v>1</v>
      </c>
      <c r="B4155">
        <v>6</v>
      </c>
      <c r="C4155" s="1">
        <v>40804</v>
      </c>
      <c r="D4155" s="21" t="str">
        <f t="shared" si="256"/>
        <v>18-Sep-2011</v>
      </c>
      <c r="E4155" s="2">
        <v>0.75902777777777775</v>
      </c>
      <c r="F4155" s="1">
        <v>40804</v>
      </c>
      <c r="G4155" s="2">
        <v>0.8256944444444444</v>
      </c>
      <c r="H4155">
        <v>50</v>
      </c>
      <c r="I4155">
        <v>96</v>
      </c>
      <c r="J4155" t="s">
        <v>8</v>
      </c>
      <c r="K4155" t="s">
        <v>21</v>
      </c>
      <c r="L4155" t="str">
        <f t="shared" si="257"/>
        <v>Evening</v>
      </c>
      <c r="M4155" t="str">
        <f t="shared" si="258"/>
        <v>18</v>
      </c>
      <c r="N4155" t="str">
        <f t="shared" si="259"/>
        <v>19</v>
      </c>
    </row>
    <row r="4156" spans="1:14" x14ac:dyDescent="0.3">
      <c r="A4156">
        <v>1</v>
      </c>
      <c r="B4156">
        <v>8</v>
      </c>
      <c r="C4156" s="1">
        <v>40804</v>
      </c>
      <c r="D4156" s="21" t="str">
        <f t="shared" si="256"/>
        <v>18-Sep-2011</v>
      </c>
      <c r="E4156" s="2">
        <v>0.77638888888888891</v>
      </c>
      <c r="F4156" s="1">
        <v>40804</v>
      </c>
      <c r="G4156" s="2">
        <v>0.89930555555555547</v>
      </c>
      <c r="H4156">
        <v>50</v>
      </c>
      <c r="I4156">
        <v>177</v>
      </c>
      <c r="J4156" t="s">
        <v>8</v>
      </c>
      <c r="K4156" t="s">
        <v>21</v>
      </c>
      <c r="L4156" t="str">
        <f t="shared" si="257"/>
        <v>Evening</v>
      </c>
      <c r="M4156" t="str">
        <f t="shared" si="258"/>
        <v>18</v>
      </c>
      <c r="N4156" t="str">
        <f t="shared" si="259"/>
        <v>21</v>
      </c>
    </row>
    <row r="4157" spans="1:14" x14ac:dyDescent="0.3">
      <c r="A4157">
        <v>1</v>
      </c>
      <c r="B4157">
        <v>5</v>
      </c>
      <c r="C4157" s="1">
        <v>40804</v>
      </c>
      <c r="D4157" s="21" t="str">
        <f t="shared" si="256"/>
        <v>18-Sep-2011</v>
      </c>
      <c r="E4157" s="2">
        <v>0.79861111111111116</v>
      </c>
      <c r="F4157" s="1">
        <v>40804</v>
      </c>
      <c r="G4157" s="2">
        <v>0.8652777777777777</v>
      </c>
      <c r="H4157">
        <v>50</v>
      </c>
      <c r="I4157">
        <v>96</v>
      </c>
      <c r="J4157" t="s">
        <v>8</v>
      </c>
      <c r="K4157" t="s">
        <v>21</v>
      </c>
      <c r="L4157" t="str">
        <f t="shared" si="257"/>
        <v>Evening</v>
      </c>
      <c r="M4157" t="str">
        <f t="shared" si="258"/>
        <v>19</v>
      </c>
      <c r="N4157" t="str">
        <f t="shared" si="259"/>
        <v>20</v>
      </c>
    </row>
    <row r="4158" spans="1:14" x14ac:dyDescent="0.3">
      <c r="A4158">
        <v>1</v>
      </c>
      <c r="B4158">
        <v>8</v>
      </c>
      <c r="C4158" s="1">
        <v>40804</v>
      </c>
      <c r="D4158" s="21" t="str">
        <f t="shared" si="256"/>
        <v>18-Sep-2011</v>
      </c>
      <c r="E4158" s="2">
        <v>0.82708333333333339</v>
      </c>
      <c r="F4158" s="1">
        <v>40804</v>
      </c>
      <c r="G4158" s="2">
        <v>0.89513888888888893</v>
      </c>
      <c r="H4158">
        <v>50</v>
      </c>
      <c r="I4158">
        <v>98</v>
      </c>
      <c r="J4158" t="s">
        <v>8</v>
      </c>
      <c r="K4158" t="s">
        <v>21</v>
      </c>
      <c r="L4158" t="str">
        <f t="shared" si="257"/>
        <v>Evening</v>
      </c>
      <c r="M4158" t="str">
        <f t="shared" si="258"/>
        <v>19</v>
      </c>
      <c r="N4158" t="str">
        <f t="shared" si="259"/>
        <v>21</v>
      </c>
    </row>
    <row r="4159" spans="1:14" x14ac:dyDescent="0.3">
      <c r="A4159">
        <v>1</v>
      </c>
      <c r="B4159">
        <v>5</v>
      </c>
      <c r="C4159" s="1">
        <v>40804</v>
      </c>
      <c r="D4159" s="21" t="str">
        <f t="shared" si="256"/>
        <v>18-Sep-2011</v>
      </c>
      <c r="E4159" s="2">
        <v>0.90902777777777777</v>
      </c>
      <c r="F4159" s="1">
        <v>40804</v>
      </c>
      <c r="G4159" s="2">
        <v>0.95208333333333339</v>
      </c>
      <c r="H4159">
        <v>50</v>
      </c>
      <c r="I4159">
        <v>62</v>
      </c>
      <c r="J4159" t="s">
        <v>8</v>
      </c>
      <c r="K4159" t="s">
        <v>21</v>
      </c>
      <c r="L4159" t="str">
        <f t="shared" si="257"/>
        <v>Evening</v>
      </c>
      <c r="M4159" t="str">
        <f t="shared" si="258"/>
        <v>21</v>
      </c>
      <c r="N4159" t="str">
        <f t="shared" si="259"/>
        <v>22</v>
      </c>
    </row>
    <row r="4160" spans="1:14" x14ac:dyDescent="0.3">
      <c r="A4160">
        <v>1</v>
      </c>
      <c r="B4160">
        <v>5</v>
      </c>
      <c r="C4160" s="1">
        <v>40810</v>
      </c>
      <c r="D4160" s="21" t="str">
        <f t="shared" si="256"/>
        <v>24-Sep-2011</v>
      </c>
      <c r="E4160" s="2">
        <v>0.42152777777777778</v>
      </c>
      <c r="F4160" s="1">
        <v>40810</v>
      </c>
      <c r="G4160" s="2">
        <v>0.49652777777777773</v>
      </c>
      <c r="H4160">
        <v>50</v>
      </c>
      <c r="I4160">
        <v>108</v>
      </c>
      <c r="J4160" t="s">
        <v>8</v>
      </c>
      <c r="K4160" t="s">
        <v>18</v>
      </c>
      <c r="L4160" t="str">
        <f t="shared" si="257"/>
        <v>Morning</v>
      </c>
      <c r="M4160" t="str">
        <f t="shared" si="258"/>
        <v>10</v>
      </c>
      <c r="N4160" t="str">
        <f t="shared" si="259"/>
        <v>11</v>
      </c>
    </row>
    <row r="4161" spans="1:14" x14ac:dyDescent="0.3">
      <c r="A4161">
        <v>1</v>
      </c>
      <c r="B4161">
        <v>5</v>
      </c>
      <c r="C4161" s="1">
        <v>40810</v>
      </c>
      <c r="D4161" s="21" t="str">
        <f t="shared" si="256"/>
        <v>24-Sep-2011</v>
      </c>
      <c r="E4161" s="2">
        <v>0.44930555555555557</v>
      </c>
      <c r="F4161" s="1">
        <v>40810</v>
      </c>
      <c r="G4161" s="2">
        <v>0.50416666666666665</v>
      </c>
      <c r="H4161">
        <v>50</v>
      </c>
      <c r="I4161">
        <v>79</v>
      </c>
      <c r="J4161" t="s">
        <v>8</v>
      </c>
      <c r="K4161" t="s">
        <v>18</v>
      </c>
      <c r="L4161" t="str">
        <f t="shared" si="257"/>
        <v>Morning</v>
      </c>
      <c r="M4161" t="str">
        <f t="shared" si="258"/>
        <v>10</v>
      </c>
      <c r="N4161" t="str">
        <f t="shared" si="259"/>
        <v>12</v>
      </c>
    </row>
    <row r="4162" spans="1:14" x14ac:dyDescent="0.3">
      <c r="A4162">
        <v>1</v>
      </c>
      <c r="B4162">
        <v>8</v>
      </c>
      <c r="C4162" s="1">
        <v>40810</v>
      </c>
      <c r="D4162" s="21" t="str">
        <f t="shared" si="256"/>
        <v>24-Sep-2011</v>
      </c>
      <c r="E4162" s="2">
        <v>0.45902777777777781</v>
      </c>
      <c r="F4162" s="1">
        <v>40810</v>
      </c>
      <c r="G4162" s="2">
        <v>0.50972222222222219</v>
      </c>
      <c r="H4162">
        <v>50</v>
      </c>
      <c r="I4162">
        <v>73</v>
      </c>
      <c r="J4162" t="s">
        <v>8</v>
      </c>
      <c r="K4162" t="s">
        <v>18</v>
      </c>
      <c r="L4162" t="str">
        <f t="shared" si="257"/>
        <v>Morning</v>
      </c>
      <c r="M4162" t="str">
        <f t="shared" si="258"/>
        <v>11</v>
      </c>
      <c r="N4162" t="str">
        <f t="shared" si="259"/>
        <v>12</v>
      </c>
    </row>
    <row r="4163" spans="1:14" x14ac:dyDescent="0.3">
      <c r="A4163">
        <v>1</v>
      </c>
      <c r="B4163">
        <v>5</v>
      </c>
      <c r="C4163" s="1">
        <v>40810</v>
      </c>
      <c r="D4163" s="21" t="str">
        <f t="shared" ref="D4163:D4226" si="260" xml:space="preserve"> TEXT(C4163, "dd-Mmm-yyyy")</f>
        <v>24-Sep-2011</v>
      </c>
      <c r="E4163" s="2">
        <v>0.48680555555555555</v>
      </c>
      <c r="F4163" s="1">
        <v>40810</v>
      </c>
      <c r="G4163" s="2">
        <v>0.5083333333333333</v>
      </c>
      <c r="H4163">
        <v>50</v>
      </c>
      <c r="I4163">
        <v>31</v>
      </c>
      <c r="J4163" t="s">
        <v>8</v>
      </c>
      <c r="K4163" t="s">
        <v>18</v>
      </c>
      <c r="L4163" t="str">
        <f t="shared" ref="L4163:L4226" si="261">IF(AND(E4163&gt;$T$6,E4163&lt;=$U$6),"Morning",IF(AND(E4163&gt;$U$6,E4163&lt;=$V$6),"Afternoon", IF(AND(E4163&gt;$V$6,E4163&lt;=$W$6),"Evening", "Night")))</f>
        <v>Morning</v>
      </c>
      <c r="M4163" t="str">
        <f t="shared" ref="M4163:M4226" si="262" xml:space="preserve"> TEXT(E4163, "H")</f>
        <v>11</v>
      </c>
      <c r="N4163" t="str">
        <f t="shared" ref="N4163:N4226" si="263" xml:space="preserve"> TEXT(G4163,"HH")</f>
        <v>12</v>
      </c>
    </row>
    <row r="4164" spans="1:14" x14ac:dyDescent="0.3">
      <c r="A4164">
        <v>1</v>
      </c>
      <c r="B4164">
        <v>8</v>
      </c>
      <c r="C4164" s="1">
        <v>40810</v>
      </c>
      <c r="D4164" s="21" t="str">
        <f t="shared" si="260"/>
        <v>24-Sep-2011</v>
      </c>
      <c r="E4164" s="2">
        <v>0.52569444444444446</v>
      </c>
      <c r="F4164" s="1">
        <v>40810</v>
      </c>
      <c r="G4164" s="2">
        <v>0.66319444444444442</v>
      </c>
      <c r="H4164">
        <v>70</v>
      </c>
      <c r="I4164">
        <v>198</v>
      </c>
      <c r="J4164" t="s">
        <v>8</v>
      </c>
      <c r="K4164" t="s">
        <v>18</v>
      </c>
      <c r="L4164" t="str">
        <f t="shared" si="261"/>
        <v>Morning</v>
      </c>
      <c r="M4164" t="str">
        <f t="shared" si="262"/>
        <v>12</v>
      </c>
      <c r="N4164" t="str">
        <f t="shared" si="263"/>
        <v>15</v>
      </c>
    </row>
    <row r="4165" spans="1:14" x14ac:dyDescent="0.3">
      <c r="A4165">
        <v>1</v>
      </c>
      <c r="B4165">
        <v>5</v>
      </c>
      <c r="C4165" s="1">
        <v>40810</v>
      </c>
      <c r="D4165" s="21" t="str">
        <f t="shared" si="260"/>
        <v>24-Sep-2011</v>
      </c>
      <c r="E4165" s="2">
        <v>0.63472222222222219</v>
      </c>
      <c r="F4165" s="1">
        <v>40810</v>
      </c>
      <c r="G4165" s="2">
        <v>0.82638888888888884</v>
      </c>
      <c r="H4165">
        <v>90</v>
      </c>
      <c r="I4165">
        <v>276</v>
      </c>
      <c r="J4165" t="s">
        <v>8</v>
      </c>
      <c r="K4165" t="s">
        <v>18</v>
      </c>
      <c r="L4165" t="str">
        <f t="shared" si="261"/>
        <v>Afternoon</v>
      </c>
      <c r="M4165" t="str">
        <f t="shared" si="262"/>
        <v>15</v>
      </c>
      <c r="N4165" t="str">
        <f t="shared" si="263"/>
        <v>19</v>
      </c>
    </row>
    <row r="4166" spans="1:14" x14ac:dyDescent="0.3">
      <c r="A4166">
        <v>1</v>
      </c>
      <c r="B4166">
        <v>5</v>
      </c>
      <c r="C4166" s="1">
        <v>40810</v>
      </c>
      <c r="D4166" s="21" t="str">
        <f t="shared" si="260"/>
        <v>24-Sep-2011</v>
      </c>
      <c r="E4166" s="2">
        <v>0.71388888888888891</v>
      </c>
      <c r="F4166" s="1">
        <v>40810</v>
      </c>
      <c r="G4166" s="2">
        <v>0.74791666666666667</v>
      </c>
      <c r="H4166">
        <v>50</v>
      </c>
      <c r="I4166">
        <v>49</v>
      </c>
      <c r="J4166" t="s">
        <v>8</v>
      </c>
      <c r="K4166" t="s">
        <v>18</v>
      </c>
      <c r="L4166" t="str">
        <f t="shared" si="261"/>
        <v>Afternoon</v>
      </c>
      <c r="M4166" t="str">
        <f t="shared" si="262"/>
        <v>17</v>
      </c>
      <c r="N4166" t="str">
        <f t="shared" si="263"/>
        <v>17</v>
      </c>
    </row>
    <row r="4167" spans="1:14" x14ac:dyDescent="0.3">
      <c r="A4167">
        <v>1</v>
      </c>
      <c r="B4167">
        <v>8</v>
      </c>
      <c r="C4167" s="1">
        <v>40810</v>
      </c>
      <c r="D4167" s="21" t="str">
        <f t="shared" si="260"/>
        <v>24-Sep-2011</v>
      </c>
      <c r="E4167" s="2">
        <v>0.73263888888888884</v>
      </c>
      <c r="F4167" s="1">
        <v>40810</v>
      </c>
      <c r="G4167" s="2">
        <v>0.79652777777777783</v>
      </c>
      <c r="H4167">
        <v>50</v>
      </c>
      <c r="I4167">
        <v>92</v>
      </c>
      <c r="J4167" t="s">
        <v>8</v>
      </c>
      <c r="K4167" t="s">
        <v>18</v>
      </c>
      <c r="L4167" t="str">
        <f t="shared" si="261"/>
        <v>Afternoon</v>
      </c>
      <c r="M4167" t="str">
        <f t="shared" si="262"/>
        <v>17</v>
      </c>
      <c r="N4167" t="str">
        <f t="shared" si="263"/>
        <v>19</v>
      </c>
    </row>
    <row r="4168" spans="1:14" x14ac:dyDescent="0.3">
      <c r="A4168">
        <v>1</v>
      </c>
      <c r="B4168">
        <v>5</v>
      </c>
      <c r="C4168" s="1">
        <v>40810</v>
      </c>
      <c r="D4168" s="21" t="str">
        <f t="shared" si="260"/>
        <v>24-Sep-2011</v>
      </c>
      <c r="E4168" s="2">
        <v>0.77916666666666667</v>
      </c>
      <c r="F4168" s="1">
        <v>40810</v>
      </c>
      <c r="G4168" s="2">
        <v>0.85625000000000007</v>
      </c>
      <c r="H4168">
        <v>50</v>
      </c>
      <c r="I4168">
        <v>111</v>
      </c>
      <c r="J4168" t="s">
        <v>8</v>
      </c>
      <c r="K4168" t="s">
        <v>18</v>
      </c>
      <c r="L4168" t="str">
        <f t="shared" si="261"/>
        <v>Evening</v>
      </c>
      <c r="M4168" t="str">
        <f t="shared" si="262"/>
        <v>18</v>
      </c>
      <c r="N4168" t="str">
        <f t="shared" si="263"/>
        <v>20</v>
      </c>
    </row>
    <row r="4169" spans="1:14" x14ac:dyDescent="0.3">
      <c r="A4169">
        <v>1</v>
      </c>
      <c r="B4169">
        <v>8</v>
      </c>
      <c r="C4169" s="1">
        <v>40810</v>
      </c>
      <c r="D4169" s="21" t="str">
        <f t="shared" si="260"/>
        <v>24-Sep-2011</v>
      </c>
      <c r="E4169" s="2">
        <v>0.79236111111111107</v>
      </c>
      <c r="F4169" s="1">
        <v>40810</v>
      </c>
      <c r="G4169" s="2">
        <v>0.91736111111111107</v>
      </c>
      <c r="H4169">
        <v>50</v>
      </c>
      <c r="I4169">
        <v>180</v>
      </c>
      <c r="J4169" t="s">
        <v>8</v>
      </c>
      <c r="K4169" t="s">
        <v>18</v>
      </c>
      <c r="L4169" t="str">
        <f t="shared" si="261"/>
        <v>Evening</v>
      </c>
      <c r="M4169" t="str">
        <f t="shared" si="262"/>
        <v>19</v>
      </c>
      <c r="N4169" t="str">
        <f t="shared" si="263"/>
        <v>22</v>
      </c>
    </row>
    <row r="4170" spans="1:14" x14ac:dyDescent="0.3">
      <c r="A4170">
        <v>1</v>
      </c>
      <c r="B4170">
        <v>8</v>
      </c>
      <c r="C4170" s="1">
        <v>40810</v>
      </c>
      <c r="D4170" s="21" t="str">
        <f t="shared" si="260"/>
        <v>24-Sep-2011</v>
      </c>
      <c r="E4170" s="2">
        <v>0.7993055555555556</v>
      </c>
      <c r="F4170" s="1">
        <v>40810</v>
      </c>
      <c r="G4170" s="2">
        <v>0.8847222222222223</v>
      </c>
      <c r="H4170">
        <v>50</v>
      </c>
      <c r="I4170">
        <v>123</v>
      </c>
      <c r="J4170" t="s">
        <v>8</v>
      </c>
      <c r="K4170" t="s">
        <v>18</v>
      </c>
      <c r="L4170" t="str">
        <f t="shared" si="261"/>
        <v>Evening</v>
      </c>
      <c r="M4170" t="str">
        <f t="shared" si="262"/>
        <v>19</v>
      </c>
      <c r="N4170" t="str">
        <f t="shared" si="263"/>
        <v>21</v>
      </c>
    </row>
    <row r="4171" spans="1:14" x14ac:dyDescent="0.3">
      <c r="A4171">
        <v>1</v>
      </c>
      <c r="B4171">
        <v>5</v>
      </c>
      <c r="C4171" s="1">
        <v>40810</v>
      </c>
      <c r="D4171" s="21" t="str">
        <f t="shared" si="260"/>
        <v>24-Sep-2011</v>
      </c>
      <c r="E4171" s="2">
        <v>0.81874999999999998</v>
      </c>
      <c r="F4171" s="1">
        <v>40810</v>
      </c>
      <c r="G4171" s="2">
        <v>0.93194444444444446</v>
      </c>
      <c r="H4171">
        <v>50</v>
      </c>
      <c r="I4171">
        <v>163</v>
      </c>
      <c r="J4171" t="s">
        <v>8</v>
      </c>
      <c r="K4171" t="s">
        <v>18</v>
      </c>
      <c r="L4171" t="str">
        <f t="shared" si="261"/>
        <v>Evening</v>
      </c>
      <c r="M4171" t="str">
        <f t="shared" si="262"/>
        <v>19</v>
      </c>
      <c r="N4171" t="str">
        <f t="shared" si="263"/>
        <v>22</v>
      </c>
    </row>
    <row r="4172" spans="1:14" x14ac:dyDescent="0.3">
      <c r="A4172">
        <v>1</v>
      </c>
      <c r="B4172">
        <v>8</v>
      </c>
      <c r="C4172" s="1">
        <v>40810</v>
      </c>
      <c r="D4172" s="21" t="str">
        <f t="shared" si="260"/>
        <v>24-Sep-2011</v>
      </c>
      <c r="E4172" s="2">
        <v>0.87222222222222223</v>
      </c>
      <c r="F4172" s="1">
        <v>40810</v>
      </c>
      <c r="G4172" s="2">
        <v>0.95624999999999993</v>
      </c>
      <c r="H4172">
        <v>50</v>
      </c>
      <c r="I4172">
        <v>121</v>
      </c>
      <c r="J4172" t="s">
        <v>8</v>
      </c>
      <c r="K4172" t="s">
        <v>18</v>
      </c>
      <c r="L4172" t="str">
        <f t="shared" si="261"/>
        <v>Evening</v>
      </c>
      <c r="M4172" t="str">
        <f t="shared" si="262"/>
        <v>20</v>
      </c>
      <c r="N4172" t="str">
        <f t="shared" si="263"/>
        <v>22</v>
      </c>
    </row>
    <row r="4173" spans="1:14" x14ac:dyDescent="0.3">
      <c r="A4173">
        <v>1</v>
      </c>
      <c r="B4173">
        <v>8</v>
      </c>
      <c r="C4173" s="1">
        <v>40810</v>
      </c>
      <c r="D4173" s="21" t="str">
        <f t="shared" si="260"/>
        <v>24-Sep-2011</v>
      </c>
      <c r="E4173" s="2">
        <v>0.9868055555555556</v>
      </c>
      <c r="F4173" s="1">
        <v>40811</v>
      </c>
      <c r="G4173" s="2">
        <v>6.8749999999999992E-2</v>
      </c>
      <c r="H4173">
        <v>50</v>
      </c>
      <c r="I4173">
        <v>118</v>
      </c>
      <c r="J4173" t="s">
        <v>8</v>
      </c>
      <c r="K4173" t="s">
        <v>18</v>
      </c>
      <c r="L4173" t="str">
        <f t="shared" si="261"/>
        <v>Night</v>
      </c>
      <c r="M4173" t="str">
        <f t="shared" si="262"/>
        <v>23</v>
      </c>
      <c r="N4173" t="str">
        <f t="shared" si="263"/>
        <v>01</v>
      </c>
    </row>
    <row r="4174" spans="1:14" x14ac:dyDescent="0.3">
      <c r="A4174">
        <v>1</v>
      </c>
      <c r="B4174">
        <v>5</v>
      </c>
      <c r="C4174" s="1">
        <v>40811</v>
      </c>
      <c r="D4174" s="21" t="str">
        <f t="shared" si="260"/>
        <v>25-Sep-2011</v>
      </c>
      <c r="E4174" s="2">
        <v>0.44236111111111115</v>
      </c>
      <c r="F4174" s="1">
        <v>40811</v>
      </c>
      <c r="G4174" s="2">
        <v>0.58124999999999993</v>
      </c>
      <c r="H4174">
        <v>70</v>
      </c>
      <c r="I4174">
        <v>200</v>
      </c>
      <c r="J4174" t="s">
        <v>8</v>
      </c>
      <c r="K4174" t="s">
        <v>21</v>
      </c>
      <c r="L4174" t="str">
        <f t="shared" si="261"/>
        <v>Morning</v>
      </c>
      <c r="M4174" t="str">
        <f t="shared" si="262"/>
        <v>10</v>
      </c>
      <c r="N4174" t="str">
        <f t="shared" si="263"/>
        <v>13</v>
      </c>
    </row>
    <row r="4175" spans="1:14" x14ac:dyDescent="0.3">
      <c r="A4175">
        <v>1</v>
      </c>
      <c r="B4175">
        <v>5</v>
      </c>
      <c r="C4175" s="1">
        <v>40811</v>
      </c>
      <c r="D4175" s="21" t="str">
        <f t="shared" si="260"/>
        <v>25-Sep-2011</v>
      </c>
      <c r="E4175" s="2">
        <v>0.50347222222222221</v>
      </c>
      <c r="F4175" s="1">
        <v>40811</v>
      </c>
      <c r="G4175" s="2">
        <v>0.59166666666666667</v>
      </c>
      <c r="H4175">
        <v>50</v>
      </c>
      <c r="I4175">
        <v>127</v>
      </c>
      <c r="J4175" t="s">
        <v>8</v>
      </c>
      <c r="K4175" t="s">
        <v>21</v>
      </c>
      <c r="L4175" t="str">
        <f t="shared" si="261"/>
        <v>Morning</v>
      </c>
      <c r="M4175" t="str">
        <f t="shared" si="262"/>
        <v>12</v>
      </c>
      <c r="N4175" t="str">
        <f t="shared" si="263"/>
        <v>14</v>
      </c>
    </row>
    <row r="4176" spans="1:14" x14ac:dyDescent="0.3">
      <c r="A4176">
        <v>1</v>
      </c>
      <c r="B4176">
        <v>5</v>
      </c>
      <c r="C4176" s="1">
        <v>40811</v>
      </c>
      <c r="D4176" s="21" t="str">
        <f t="shared" si="260"/>
        <v>25-Sep-2011</v>
      </c>
      <c r="E4176" s="2">
        <v>0.50763888888888886</v>
      </c>
      <c r="F4176" s="1">
        <v>40811</v>
      </c>
      <c r="G4176" s="2">
        <v>0.58888888888888891</v>
      </c>
      <c r="H4176">
        <v>50</v>
      </c>
      <c r="I4176">
        <v>117</v>
      </c>
      <c r="J4176" t="s">
        <v>8</v>
      </c>
      <c r="K4176" t="s">
        <v>21</v>
      </c>
      <c r="L4176" t="str">
        <f t="shared" si="261"/>
        <v>Morning</v>
      </c>
      <c r="M4176" t="str">
        <f t="shared" si="262"/>
        <v>12</v>
      </c>
      <c r="N4176" t="str">
        <f t="shared" si="263"/>
        <v>14</v>
      </c>
    </row>
    <row r="4177" spans="1:14" x14ac:dyDescent="0.3">
      <c r="A4177">
        <v>1</v>
      </c>
      <c r="B4177">
        <v>5</v>
      </c>
      <c r="C4177" s="1">
        <v>40811</v>
      </c>
      <c r="D4177" s="21" t="str">
        <f t="shared" si="260"/>
        <v>25-Sep-2011</v>
      </c>
      <c r="E4177" s="2">
        <v>0.57500000000000007</v>
      </c>
      <c r="F4177" s="1">
        <v>40811</v>
      </c>
      <c r="G4177" s="2">
        <v>0.75208333333333333</v>
      </c>
      <c r="H4177">
        <v>90</v>
      </c>
      <c r="I4177">
        <v>255</v>
      </c>
      <c r="J4177" t="s">
        <v>8</v>
      </c>
      <c r="K4177" t="s">
        <v>21</v>
      </c>
      <c r="L4177" t="str">
        <f t="shared" si="261"/>
        <v>Morning</v>
      </c>
      <c r="M4177" t="str">
        <f t="shared" si="262"/>
        <v>13</v>
      </c>
      <c r="N4177" t="str">
        <f t="shared" si="263"/>
        <v>18</v>
      </c>
    </row>
    <row r="4178" spans="1:14" x14ac:dyDescent="0.3">
      <c r="A4178">
        <v>1</v>
      </c>
      <c r="B4178">
        <v>8</v>
      </c>
      <c r="C4178" s="1">
        <v>40811</v>
      </c>
      <c r="D4178" s="21" t="str">
        <f t="shared" si="260"/>
        <v>25-Sep-2011</v>
      </c>
      <c r="E4178" s="2">
        <v>0.59861111111111109</v>
      </c>
      <c r="F4178" s="1">
        <v>40811</v>
      </c>
      <c r="G4178" s="2">
        <v>0.66597222222222219</v>
      </c>
      <c r="H4178">
        <v>50</v>
      </c>
      <c r="I4178">
        <v>97</v>
      </c>
      <c r="J4178" t="s">
        <v>8</v>
      </c>
      <c r="K4178" t="s">
        <v>21</v>
      </c>
      <c r="L4178" t="str">
        <f t="shared" si="261"/>
        <v>Afternoon</v>
      </c>
      <c r="M4178" t="str">
        <f t="shared" si="262"/>
        <v>14</v>
      </c>
      <c r="N4178" t="str">
        <f t="shared" si="263"/>
        <v>15</v>
      </c>
    </row>
    <row r="4179" spans="1:14" x14ac:dyDescent="0.3">
      <c r="A4179">
        <v>1</v>
      </c>
      <c r="B4179">
        <v>5</v>
      </c>
      <c r="C4179" s="1">
        <v>40811</v>
      </c>
      <c r="D4179" s="21" t="str">
        <f t="shared" si="260"/>
        <v>25-Sep-2011</v>
      </c>
      <c r="E4179" s="2">
        <v>0.6333333333333333</v>
      </c>
      <c r="F4179" s="1">
        <v>40811</v>
      </c>
      <c r="G4179" s="2">
        <v>0.74861111111111101</v>
      </c>
      <c r="H4179">
        <v>50</v>
      </c>
      <c r="I4179">
        <v>166</v>
      </c>
      <c r="J4179" t="s">
        <v>8</v>
      </c>
      <c r="K4179" t="s">
        <v>21</v>
      </c>
      <c r="L4179" t="str">
        <f t="shared" si="261"/>
        <v>Afternoon</v>
      </c>
      <c r="M4179" t="str">
        <f t="shared" si="262"/>
        <v>15</v>
      </c>
      <c r="N4179" t="str">
        <f t="shared" si="263"/>
        <v>17</v>
      </c>
    </row>
    <row r="4180" spans="1:14" x14ac:dyDescent="0.3">
      <c r="A4180">
        <v>1</v>
      </c>
      <c r="B4180">
        <v>5</v>
      </c>
      <c r="C4180" s="1">
        <v>40811</v>
      </c>
      <c r="D4180" s="21" t="str">
        <f t="shared" si="260"/>
        <v>25-Sep-2011</v>
      </c>
      <c r="E4180" s="2">
        <v>0.73888888888888893</v>
      </c>
      <c r="F4180" s="1">
        <v>40811</v>
      </c>
      <c r="G4180" s="2">
        <v>0.89861111111111114</v>
      </c>
      <c r="H4180">
        <v>70</v>
      </c>
      <c r="I4180">
        <v>230</v>
      </c>
      <c r="J4180" t="s">
        <v>8</v>
      </c>
      <c r="K4180" t="s">
        <v>21</v>
      </c>
      <c r="L4180" t="str">
        <f t="shared" si="261"/>
        <v>Afternoon</v>
      </c>
      <c r="M4180" t="str">
        <f t="shared" si="262"/>
        <v>17</v>
      </c>
      <c r="N4180" t="str">
        <f t="shared" si="263"/>
        <v>21</v>
      </c>
    </row>
    <row r="4181" spans="1:14" x14ac:dyDescent="0.3">
      <c r="A4181">
        <v>1</v>
      </c>
      <c r="B4181">
        <v>5</v>
      </c>
      <c r="C4181" s="1">
        <v>40811</v>
      </c>
      <c r="D4181" s="21" t="str">
        <f t="shared" si="260"/>
        <v>25-Sep-2011</v>
      </c>
      <c r="E4181" s="2">
        <v>0.79583333333333339</v>
      </c>
      <c r="F4181" s="1">
        <v>40811</v>
      </c>
      <c r="G4181" s="2">
        <v>0.92499999999999993</v>
      </c>
      <c r="H4181">
        <v>70</v>
      </c>
      <c r="I4181">
        <v>186</v>
      </c>
      <c r="J4181" t="s">
        <v>8</v>
      </c>
      <c r="K4181" t="s">
        <v>21</v>
      </c>
      <c r="L4181" t="str">
        <f t="shared" si="261"/>
        <v>Evening</v>
      </c>
      <c r="M4181" t="str">
        <f t="shared" si="262"/>
        <v>19</v>
      </c>
      <c r="N4181" t="str">
        <f t="shared" si="263"/>
        <v>22</v>
      </c>
    </row>
    <row r="4182" spans="1:14" x14ac:dyDescent="0.3">
      <c r="A4182">
        <v>1</v>
      </c>
      <c r="B4182">
        <v>5</v>
      </c>
      <c r="C4182" s="1">
        <v>40811</v>
      </c>
      <c r="D4182" s="21" t="str">
        <f t="shared" si="260"/>
        <v>25-Sep-2011</v>
      </c>
      <c r="E4182" s="2">
        <v>0.8881944444444444</v>
      </c>
      <c r="F4182" s="1">
        <v>40811</v>
      </c>
      <c r="G4182" s="2">
        <v>0.94027777777777777</v>
      </c>
      <c r="H4182">
        <v>50</v>
      </c>
      <c r="I4182">
        <v>75</v>
      </c>
      <c r="J4182" t="s">
        <v>8</v>
      </c>
      <c r="K4182" t="s">
        <v>21</v>
      </c>
      <c r="L4182" t="str">
        <f t="shared" si="261"/>
        <v>Evening</v>
      </c>
      <c r="M4182" t="str">
        <f t="shared" si="262"/>
        <v>21</v>
      </c>
      <c r="N4182" t="str">
        <f t="shared" si="263"/>
        <v>22</v>
      </c>
    </row>
    <row r="4183" spans="1:14" x14ac:dyDescent="0.3">
      <c r="A4183">
        <v>1</v>
      </c>
      <c r="B4183">
        <v>6</v>
      </c>
      <c r="C4183" s="1">
        <v>40811</v>
      </c>
      <c r="D4183" s="21" t="str">
        <f t="shared" si="260"/>
        <v>25-Sep-2011</v>
      </c>
      <c r="E4183" s="2">
        <v>0.93680555555555556</v>
      </c>
      <c r="F4183" s="1">
        <v>40811</v>
      </c>
      <c r="G4183" s="2">
        <v>0.97777777777777775</v>
      </c>
      <c r="H4183">
        <v>50</v>
      </c>
      <c r="I4183">
        <v>59</v>
      </c>
      <c r="J4183" t="s">
        <v>8</v>
      </c>
      <c r="K4183" t="s">
        <v>21</v>
      </c>
      <c r="L4183" t="str">
        <f t="shared" si="261"/>
        <v>Night</v>
      </c>
      <c r="M4183" t="str">
        <f t="shared" si="262"/>
        <v>22</v>
      </c>
      <c r="N4183" t="str">
        <f t="shared" si="263"/>
        <v>23</v>
      </c>
    </row>
    <row r="4184" spans="1:14" x14ac:dyDescent="0.3">
      <c r="A4184">
        <v>1</v>
      </c>
      <c r="B4184">
        <v>5</v>
      </c>
      <c r="C4184" s="1">
        <v>40811</v>
      </c>
      <c r="D4184" s="21" t="str">
        <f t="shared" si="260"/>
        <v>25-Sep-2011</v>
      </c>
      <c r="E4184" s="2">
        <v>0.97013888888888899</v>
      </c>
      <c r="F4184" s="1">
        <v>40812</v>
      </c>
      <c r="G4184" s="2">
        <v>6.458333333333334E-2</v>
      </c>
      <c r="H4184">
        <v>50</v>
      </c>
      <c r="I4184">
        <v>136</v>
      </c>
      <c r="J4184" t="s">
        <v>8</v>
      </c>
      <c r="K4184" t="s">
        <v>21</v>
      </c>
      <c r="L4184" t="str">
        <f t="shared" si="261"/>
        <v>Night</v>
      </c>
      <c r="M4184" t="str">
        <f t="shared" si="262"/>
        <v>23</v>
      </c>
      <c r="N4184" t="str">
        <f t="shared" si="263"/>
        <v>01</v>
      </c>
    </row>
    <row r="4185" spans="1:14" x14ac:dyDescent="0.3">
      <c r="A4185">
        <v>1</v>
      </c>
      <c r="B4185">
        <v>5</v>
      </c>
      <c r="C4185" s="1">
        <v>40817</v>
      </c>
      <c r="D4185" s="21" t="str">
        <f t="shared" si="260"/>
        <v>01-Oct-2011</v>
      </c>
      <c r="E4185" s="2">
        <v>0.30069444444444443</v>
      </c>
      <c r="F4185" s="1">
        <v>40817</v>
      </c>
      <c r="G4185" s="2">
        <v>0.79513888888888884</v>
      </c>
      <c r="H4185">
        <v>0</v>
      </c>
      <c r="I4185">
        <v>712</v>
      </c>
      <c r="J4185" t="s">
        <v>19</v>
      </c>
      <c r="K4185" t="s">
        <v>18</v>
      </c>
      <c r="L4185" t="str">
        <f t="shared" si="261"/>
        <v>Night</v>
      </c>
      <c r="M4185" t="str">
        <f t="shared" si="262"/>
        <v>7</v>
      </c>
      <c r="N4185" t="str">
        <f t="shared" si="263"/>
        <v>19</v>
      </c>
    </row>
    <row r="4186" spans="1:14" x14ac:dyDescent="0.3">
      <c r="A4186">
        <v>1</v>
      </c>
      <c r="B4186">
        <v>8</v>
      </c>
      <c r="C4186" s="1">
        <v>40817</v>
      </c>
      <c r="D4186" s="21" t="str">
        <f t="shared" si="260"/>
        <v>01-Oct-2011</v>
      </c>
      <c r="E4186" s="2">
        <v>0.33749999999999997</v>
      </c>
      <c r="F4186" s="1">
        <v>40817</v>
      </c>
      <c r="G4186" s="2">
        <v>0.41805555555555557</v>
      </c>
      <c r="H4186">
        <v>50</v>
      </c>
      <c r="I4186">
        <v>116</v>
      </c>
      <c r="J4186" t="s">
        <v>8</v>
      </c>
      <c r="K4186" t="s">
        <v>18</v>
      </c>
      <c r="L4186" t="str">
        <f t="shared" si="261"/>
        <v>Night</v>
      </c>
      <c r="M4186" t="str">
        <f t="shared" si="262"/>
        <v>8</v>
      </c>
      <c r="N4186" t="str">
        <f t="shared" si="263"/>
        <v>10</v>
      </c>
    </row>
    <row r="4187" spans="1:14" x14ac:dyDescent="0.3">
      <c r="A4187">
        <v>1</v>
      </c>
      <c r="B4187">
        <v>8</v>
      </c>
      <c r="C4187" s="1">
        <v>40817</v>
      </c>
      <c r="D4187" s="21" t="str">
        <f t="shared" si="260"/>
        <v>01-Oct-2011</v>
      </c>
      <c r="E4187" s="2">
        <v>0.4777777777777778</v>
      </c>
      <c r="F4187" s="1">
        <v>40817</v>
      </c>
      <c r="G4187" s="2">
        <v>0.81944444444444453</v>
      </c>
      <c r="H4187" s="3">
        <v>300</v>
      </c>
      <c r="I4187">
        <v>492</v>
      </c>
      <c r="J4187" t="s">
        <v>8</v>
      </c>
      <c r="K4187" t="s">
        <v>18</v>
      </c>
      <c r="L4187" t="str">
        <f t="shared" si="261"/>
        <v>Morning</v>
      </c>
      <c r="M4187" t="str">
        <f t="shared" si="262"/>
        <v>11</v>
      </c>
      <c r="N4187" t="str">
        <f t="shared" si="263"/>
        <v>19</v>
      </c>
    </row>
    <row r="4188" spans="1:14" x14ac:dyDescent="0.3">
      <c r="A4188">
        <v>1</v>
      </c>
      <c r="B4188">
        <v>6</v>
      </c>
      <c r="C4188" s="1">
        <v>40817</v>
      </c>
      <c r="D4188" s="21" t="str">
        <f t="shared" si="260"/>
        <v>01-Oct-2011</v>
      </c>
      <c r="E4188" s="2">
        <v>0.53819444444444442</v>
      </c>
      <c r="F4188" s="1">
        <v>40817</v>
      </c>
      <c r="G4188" s="2">
        <v>0.63888888888888895</v>
      </c>
      <c r="H4188">
        <v>50</v>
      </c>
      <c r="I4188">
        <v>145</v>
      </c>
      <c r="J4188" t="s">
        <v>8</v>
      </c>
      <c r="K4188" t="s">
        <v>18</v>
      </c>
      <c r="L4188" t="str">
        <f t="shared" si="261"/>
        <v>Morning</v>
      </c>
      <c r="M4188" t="str">
        <f t="shared" si="262"/>
        <v>12</v>
      </c>
      <c r="N4188" t="str">
        <f t="shared" si="263"/>
        <v>15</v>
      </c>
    </row>
    <row r="4189" spans="1:14" x14ac:dyDescent="0.3">
      <c r="A4189">
        <v>1</v>
      </c>
      <c r="B4189">
        <v>8</v>
      </c>
      <c r="C4189" s="1">
        <v>40817</v>
      </c>
      <c r="D4189" s="21" t="str">
        <f t="shared" si="260"/>
        <v>01-Oct-2011</v>
      </c>
      <c r="E4189" s="2">
        <v>0.58680555555555558</v>
      </c>
      <c r="F4189" s="1">
        <v>40817</v>
      </c>
      <c r="G4189" s="2">
        <v>0.64097222222222217</v>
      </c>
      <c r="H4189">
        <v>50</v>
      </c>
      <c r="I4189">
        <v>78</v>
      </c>
      <c r="J4189" t="s">
        <v>8</v>
      </c>
      <c r="K4189" t="s">
        <v>18</v>
      </c>
      <c r="L4189" t="str">
        <f t="shared" si="261"/>
        <v>Afternoon</v>
      </c>
      <c r="M4189" t="str">
        <f t="shared" si="262"/>
        <v>14</v>
      </c>
      <c r="N4189" t="str">
        <f t="shared" si="263"/>
        <v>15</v>
      </c>
    </row>
    <row r="4190" spans="1:14" x14ac:dyDescent="0.3">
      <c r="A4190">
        <v>1</v>
      </c>
      <c r="B4190">
        <v>5</v>
      </c>
      <c r="C4190" s="1">
        <v>40817</v>
      </c>
      <c r="D4190" s="21" t="str">
        <f t="shared" si="260"/>
        <v>01-Oct-2011</v>
      </c>
      <c r="E4190" s="2">
        <v>0.64861111111111114</v>
      </c>
      <c r="F4190" s="1">
        <v>40817</v>
      </c>
      <c r="G4190" s="2">
        <v>0.69930555555555562</v>
      </c>
      <c r="H4190">
        <v>50</v>
      </c>
      <c r="I4190">
        <v>73</v>
      </c>
      <c r="J4190" t="s">
        <v>8</v>
      </c>
      <c r="K4190" t="s">
        <v>18</v>
      </c>
      <c r="L4190" t="str">
        <f t="shared" si="261"/>
        <v>Afternoon</v>
      </c>
      <c r="M4190" t="str">
        <f t="shared" si="262"/>
        <v>15</v>
      </c>
      <c r="N4190" t="str">
        <f t="shared" si="263"/>
        <v>16</v>
      </c>
    </row>
    <row r="4191" spans="1:14" x14ac:dyDescent="0.3">
      <c r="A4191">
        <v>1</v>
      </c>
      <c r="B4191">
        <v>8</v>
      </c>
      <c r="C4191" s="1">
        <v>40817</v>
      </c>
      <c r="D4191" s="21" t="str">
        <f t="shared" si="260"/>
        <v>01-Oct-2011</v>
      </c>
      <c r="E4191" s="2">
        <v>0.66666666666666663</v>
      </c>
      <c r="F4191" s="1">
        <v>40817</v>
      </c>
      <c r="G4191" s="2">
        <v>0.77638888888888891</v>
      </c>
      <c r="H4191">
        <v>50</v>
      </c>
      <c r="I4191">
        <v>158</v>
      </c>
      <c r="J4191" t="s">
        <v>8</v>
      </c>
      <c r="K4191" t="s">
        <v>18</v>
      </c>
      <c r="L4191" t="str">
        <f t="shared" si="261"/>
        <v>Afternoon</v>
      </c>
      <c r="M4191" t="str">
        <f t="shared" si="262"/>
        <v>16</v>
      </c>
      <c r="N4191" t="str">
        <f t="shared" si="263"/>
        <v>18</v>
      </c>
    </row>
    <row r="4192" spans="1:14" x14ac:dyDescent="0.3">
      <c r="A4192">
        <v>1</v>
      </c>
      <c r="B4192">
        <v>5</v>
      </c>
      <c r="C4192" s="1">
        <v>40817</v>
      </c>
      <c r="D4192" s="21" t="str">
        <f t="shared" si="260"/>
        <v>01-Oct-2011</v>
      </c>
      <c r="E4192" s="2">
        <v>0.66666666666666663</v>
      </c>
      <c r="F4192" s="1">
        <v>40817</v>
      </c>
      <c r="G4192" s="2">
        <v>0.7270833333333333</v>
      </c>
      <c r="H4192">
        <v>50</v>
      </c>
      <c r="I4192">
        <v>87</v>
      </c>
      <c r="J4192" t="s">
        <v>8</v>
      </c>
      <c r="K4192" t="s">
        <v>18</v>
      </c>
      <c r="L4192" t="str">
        <f t="shared" si="261"/>
        <v>Afternoon</v>
      </c>
      <c r="M4192" t="str">
        <f t="shared" si="262"/>
        <v>16</v>
      </c>
      <c r="N4192" t="str">
        <f t="shared" si="263"/>
        <v>17</v>
      </c>
    </row>
    <row r="4193" spans="1:14" x14ac:dyDescent="0.3">
      <c r="A4193">
        <v>1</v>
      </c>
      <c r="B4193">
        <v>5</v>
      </c>
      <c r="C4193" s="1">
        <v>40817</v>
      </c>
      <c r="D4193" s="21" t="str">
        <f t="shared" si="260"/>
        <v>01-Oct-2011</v>
      </c>
      <c r="E4193" s="2">
        <v>0.69444444444444453</v>
      </c>
      <c r="F4193" s="1">
        <v>40817</v>
      </c>
      <c r="G4193" s="2">
        <v>0.72986111111111107</v>
      </c>
      <c r="H4193">
        <v>50</v>
      </c>
      <c r="I4193">
        <v>51</v>
      </c>
      <c r="J4193" t="s">
        <v>8</v>
      </c>
      <c r="K4193" t="s">
        <v>18</v>
      </c>
      <c r="L4193" t="str">
        <f t="shared" si="261"/>
        <v>Afternoon</v>
      </c>
      <c r="M4193" t="str">
        <f t="shared" si="262"/>
        <v>16</v>
      </c>
      <c r="N4193" t="str">
        <f t="shared" si="263"/>
        <v>17</v>
      </c>
    </row>
    <row r="4194" spans="1:14" x14ac:dyDescent="0.3">
      <c r="A4194">
        <v>1</v>
      </c>
      <c r="B4194">
        <v>5</v>
      </c>
      <c r="C4194" s="1">
        <v>40817</v>
      </c>
      <c r="D4194" s="21" t="str">
        <f t="shared" si="260"/>
        <v>01-Oct-2011</v>
      </c>
      <c r="E4194" s="2">
        <v>0.70138888888888884</v>
      </c>
      <c r="F4194" s="1">
        <v>40817</v>
      </c>
      <c r="G4194" s="2">
        <v>0.90972222222222221</v>
      </c>
      <c r="H4194">
        <v>90</v>
      </c>
      <c r="I4194">
        <v>300</v>
      </c>
      <c r="J4194" t="s">
        <v>8</v>
      </c>
      <c r="K4194" t="s">
        <v>18</v>
      </c>
      <c r="L4194" t="str">
        <f t="shared" si="261"/>
        <v>Afternoon</v>
      </c>
      <c r="M4194" t="str">
        <f t="shared" si="262"/>
        <v>16</v>
      </c>
      <c r="N4194" t="str">
        <f t="shared" si="263"/>
        <v>21</v>
      </c>
    </row>
    <row r="4195" spans="1:14" x14ac:dyDescent="0.3">
      <c r="A4195">
        <v>1</v>
      </c>
      <c r="B4195">
        <v>6</v>
      </c>
      <c r="C4195" s="1">
        <v>40817</v>
      </c>
      <c r="D4195" s="21" t="str">
        <f t="shared" si="260"/>
        <v>01-Oct-2011</v>
      </c>
      <c r="E4195" s="2">
        <v>0.7090277777777777</v>
      </c>
      <c r="F4195" s="1">
        <v>40817</v>
      </c>
      <c r="G4195" s="2">
        <v>0.7993055555555556</v>
      </c>
      <c r="H4195">
        <v>50</v>
      </c>
      <c r="I4195">
        <v>130</v>
      </c>
      <c r="J4195" t="s">
        <v>8</v>
      </c>
      <c r="K4195" t="s">
        <v>18</v>
      </c>
      <c r="L4195" t="str">
        <f t="shared" si="261"/>
        <v>Afternoon</v>
      </c>
      <c r="M4195" t="str">
        <f t="shared" si="262"/>
        <v>17</v>
      </c>
      <c r="N4195" t="str">
        <f t="shared" si="263"/>
        <v>19</v>
      </c>
    </row>
    <row r="4196" spans="1:14" x14ac:dyDescent="0.3">
      <c r="A4196">
        <v>1</v>
      </c>
      <c r="B4196">
        <v>6</v>
      </c>
      <c r="C4196" s="1">
        <v>40817</v>
      </c>
      <c r="D4196" s="21" t="str">
        <f t="shared" si="260"/>
        <v>01-Oct-2011</v>
      </c>
      <c r="E4196" s="2">
        <v>0.72916666666666663</v>
      </c>
      <c r="F4196" s="1">
        <v>40817</v>
      </c>
      <c r="G4196" s="2">
        <v>0.8256944444444444</v>
      </c>
      <c r="H4196">
        <v>50</v>
      </c>
      <c r="I4196">
        <v>139</v>
      </c>
      <c r="J4196" t="s">
        <v>8</v>
      </c>
      <c r="K4196" t="s">
        <v>18</v>
      </c>
      <c r="L4196" t="str">
        <f t="shared" si="261"/>
        <v>Afternoon</v>
      </c>
      <c r="M4196" t="str">
        <f t="shared" si="262"/>
        <v>17</v>
      </c>
      <c r="N4196" t="str">
        <f t="shared" si="263"/>
        <v>19</v>
      </c>
    </row>
    <row r="4197" spans="1:14" x14ac:dyDescent="0.3">
      <c r="A4197">
        <v>1</v>
      </c>
      <c r="B4197">
        <v>6</v>
      </c>
      <c r="C4197" s="1">
        <v>40817</v>
      </c>
      <c r="D4197" s="21" t="str">
        <f t="shared" si="260"/>
        <v>01-Oct-2011</v>
      </c>
      <c r="E4197" s="2">
        <v>0.75138888888888899</v>
      </c>
      <c r="F4197" s="1">
        <v>40817</v>
      </c>
      <c r="G4197" s="2">
        <v>0.91319444444444453</v>
      </c>
      <c r="H4197">
        <v>70</v>
      </c>
      <c r="I4197">
        <v>233</v>
      </c>
      <c r="J4197" t="s">
        <v>8</v>
      </c>
      <c r="K4197" t="s">
        <v>18</v>
      </c>
      <c r="L4197" t="str">
        <f t="shared" si="261"/>
        <v>Evening</v>
      </c>
      <c r="M4197" t="str">
        <f t="shared" si="262"/>
        <v>18</v>
      </c>
      <c r="N4197" t="str">
        <f t="shared" si="263"/>
        <v>21</v>
      </c>
    </row>
    <row r="4198" spans="1:14" x14ac:dyDescent="0.3">
      <c r="A4198">
        <v>1</v>
      </c>
      <c r="B4198">
        <v>6</v>
      </c>
      <c r="C4198" s="1">
        <v>40817</v>
      </c>
      <c r="D4198" s="21" t="str">
        <f t="shared" si="260"/>
        <v>01-Oct-2011</v>
      </c>
      <c r="E4198" s="2">
        <v>0.78055555555555556</v>
      </c>
      <c r="F4198" s="1">
        <v>40817</v>
      </c>
      <c r="G4198" s="2">
        <v>0.84375</v>
      </c>
      <c r="H4198">
        <v>50</v>
      </c>
      <c r="I4198">
        <v>91</v>
      </c>
      <c r="J4198" t="s">
        <v>8</v>
      </c>
      <c r="K4198" t="s">
        <v>18</v>
      </c>
      <c r="L4198" t="str">
        <f t="shared" si="261"/>
        <v>Evening</v>
      </c>
      <c r="M4198" t="str">
        <f t="shared" si="262"/>
        <v>18</v>
      </c>
      <c r="N4198" t="str">
        <f t="shared" si="263"/>
        <v>20</v>
      </c>
    </row>
    <row r="4199" spans="1:14" x14ac:dyDescent="0.3">
      <c r="A4199">
        <v>1</v>
      </c>
      <c r="B4199">
        <v>6</v>
      </c>
      <c r="C4199" s="1">
        <v>40817</v>
      </c>
      <c r="D4199" s="21" t="str">
        <f t="shared" si="260"/>
        <v>01-Oct-2011</v>
      </c>
      <c r="E4199" s="2">
        <v>0.7895833333333333</v>
      </c>
      <c r="F4199" s="1">
        <v>40817</v>
      </c>
      <c r="G4199" s="2">
        <v>0.85416666666666663</v>
      </c>
      <c r="H4199">
        <v>50</v>
      </c>
      <c r="I4199">
        <v>93</v>
      </c>
      <c r="J4199" t="s">
        <v>8</v>
      </c>
      <c r="K4199" t="s">
        <v>18</v>
      </c>
      <c r="L4199" t="str">
        <f t="shared" si="261"/>
        <v>Evening</v>
      </c>
      <c r="M4199" t="str">
        <f t="shared" si="262"/>
        <v>18</v>
      </c>
      <c r="N4199" t="str">
        <f t="shared" si="263"/>
        <v>20</v>
      </c>
    </row>
    <row r="4200" spans="1:14" x14ac:dyDescent="0.3">
      <c r="A4200">
        <v>1</v>
      </c>
      <c r="B4200">
        <v>5</v>
      </c>
      <c r="C4200" s="1">
        <v>40817</v>
      </c>
      <c r="D4200" s="21" t="str">
        <f t="shared" si="260"/>
        <v>01-Oct-2011</v>
      </c>
      <c r="E4200" s="2">
        <v>0.80625000000000002</v>
      </c>
      <c r="F4200" s="1">
        <v>40817</v>
      </c>
      <c r="G4200" s="2">
        <v>0.84930555555555554</v>
      </c>
      <c r="H4200">
        <v>50</v>
      </c>
      <c r="I4200">
        <v>62</v>
      </c>
      <c r="J4200" t="s">
        <v>8</v>
      </c>
      <c r="K4200" t="s">
        <v>18</v>
      </c>
      <c r="L4200" t="str">
        <f t="shared" si="261"/>
        <v>Evening</v>
      </c>
      <c r="M4200" t="str">
        <f t="shared" si="262"/>
        <v>19</v>
      </c>
      <c r="N4200" t="str">
        <f t="shared" si="263"/>
        <v>20</v>
      </c>
    </row>
    <row r="4201" spans="1:14" x14ac:dyDescent="0.3">
      <c r="A4201">
        <v>1</v>
      </c>
      <c r="B4201">
        <v>6</v>
      </c>
      <c r="C4201" s="1">
        <v>40817</v>
      </c>
      <c r="D4201" s="21" t="str">
        <f t="shared" si="260"/>
        <v>01-Oct-2011</v>
      </c>
      <c r="E4201" s="2">
        <v>0.91041666666666676</v>
      </c>
      <c r="F4201" s="1">
        <v>40818</v>
      </c>
      <c r="G4201" s="2">
        <v>3.888888888888889E-2</v>
      </c>
      <c r="H4201">
        <v>70</v>
      </c>
      <c r="I4201">
        <v>185</v>
      </c>
      <c r="J4201" t="s">
        <v>8</v>
      </c>
      <c r="K4201" t="s">
        <v>18</v>
      </c>
      <c r="L4201" t="str">
        <f t="shared" si="261"/>
        <v>Evening</v>
      </c>
      <c r="M4201" t="str">
        <f t="shared" si="262"/>
        <v>21</v>
      </c>
      <c r="N4201" t="str">
        <f t="shared" si="263"/>
        <v>00</v>
      </c>
    </row>
    <row r="4202" spans="1:14" x14ac:dyDescent="0.3">
      <c r="A4202">
        <v>1</v>
      </c>
      <c r="B4202">
        <v>5</v>
      </c>
      <c r="C4202" s="1">
        <v>40817</v>
      </c>
      <c r="D4202" s="21" t="str">
        <f t="shared" si="260"/>
        <v>01-Oct-2011</v>
      </c>
      <c r="E4202" s="2">
        <v>0.93611111111111101</v>
      </c>
      <c r="F4202" s="1">
        <v>40817</v>
      </c>
      <c r="G4202" s="2">
        <v>0.96527777777777779</v>
      </c>
      <c r="H4202">
        <v>50</v>
      </c>
      <c r="I4202">
        <v>42</v>
      </c>
      <c r="J4202" t="s">
        <v>8</v>
      </c>
      <c r="K4202" t="s">
        <v>18</v>
      </c>
      <c r="L4202" t="str">
        <f t="shared" si="261"/>
        <v>Night</v>
      </c>
      <c r="M4202" t="str">
        <f t="shared" si="262"/>
        <v>22</v>
      </c>
      <c r="N4202" t="str">
        <f t="shared" si="263"/>
        <v>23</v>
      </c>
    </row>
    <row r="4203" spans="1:14" x14ac:dyDescent="0.3">
      <c r="A4203">
        <v>1</v>
      </c>
      <c r="B4203">
        <v>5</v>
      </c>
      <c r="C4203" s="1">
        <v>40818</v>
      </c>
      <c r="D4203" s="21" t="str">
        <f t="shared" si="260"/>
        <v>02-Oct-2011</v>
      </c>
      <c r="E4203" s="2">
        <v>8.6805555555555566E-2</v>
      </c>
      <c r="F4203" s="1">
        <v>40818</v>
      </c>
      <c r="G4203" s="2">
        <v>0.58194444444444449</v>
      </c>
      <c r="H4203" s="3">
        <v>300</v>
      </c>
      <c r="I4203">
        <v>713</v>
      </c>
      <c r="J4203" t="s">
        <v>8</v>
      </c>
      <c r="K4203" t="s">
        <v>21</v>
      </c>
      <c r="L4203" t="str">
        <f t="shared" si="261"/>
        <v>Night</v>
      </c>
      <c r="M4203" t="str">
        <f t="shared" si="262"/>
        <v>2</v>
      </c>
      <c r="N4203" t="str">
        <f t="shared" si="263"/>
        <v>13</v>
      </c>
    </row>
    <row r="4204" spans="1:14" x14ac:dyDescent="0.3">
      <c r="A4204">
        <v>1</v>
      </c>
      <c r="B4204">
        <v>5</v>
      </c>
      <c r="C4204" s="1">
        <v>40818</v>
      </c>
      <c r="D4204" s="21" t="str">
        <f t="shared" si="260"/>
        <v>02-Oct-2011</v>
      </c>
      <c r="E4204" s="2">
        <v>0.51736111111111105</v>
      </c>
      <c r="F4204" s="1">
        <v>40818</v>
      </c>
      <c r="G4204" s="2">
        <v>0.55972222222222223</v>
      </c>
      <c r="H4204">
        <v>50</v>
      </c>
      <c r="I4204">
        <v>61</v>
      </c>
      <c r="J4204" t="s">
        <v>8</v>
      </c>
      <c r="K4204" t="s">
        <v>21</v>
      </c>
      <c r="L4204" t="str">
        <f t="shared" si="261"/>
        <v>Morning</v>
      </c>
      <c r="M4204" t="str">
        <f t="shared" si="262"/>
        <v>12</v>
      </c>
      <c r="N4204" t="str">
        <f t="shared" si="263"/>
        <v>13</v>
      </c>
    </row>
    <row r="4205" spans="1:14" x14ac:dyDescent="0.3">
      <c r="A4205">
        <v>1</v>
      </c>
      <c r="B4205">
        <v>5</v>
      </c>
      <c r="C4205" s="1">
        <v>40818</v>
      </c>
      <c r="D4205" s="21" t="str">
        <f t="shared" si="260"/>
        <v>02-Oct-2011</v>
      </c>
      <c r="E4205" s="2">
        <v>0.56597222222222221</v>
      </c>
      <c r="F4205" s="1">
        <v>40818</v>
      </c>
      <c r="G4205" s="2">
        <v>0.61805555555555558</v>
      </c>
      <c r="H4205">
        <v>50</v>
      </c>
      <c r="I4205">
        <v>75</v>
      </c>
      <c r="J4205" t="s">
        <v>8</v>
      </c>
      <c r="K4205" t="s">
        <v>21</v>
      </c>
      <c r="L4205" t="str">
        <f t="shared" si="261"/>
        <v>Morning</v>
      </c>
      <c r="M4205" t="str">
        <f t="shared" si="262"/>
        <v>13</v>
      </c>
      <c r="N4205" t="str">
        <f t="shared" si="263"/>
        <v>14</v>
      </c>
    </row>
    <row r="4206" spans="1:14" x14ac:dyDescent="0.3">
      <c r="A4206">
        <v>1</v>
      </c>
      <c r="B4206">
        <v>5</v>
      </c>
      <c r="C4206" s="1">
        <v>40818</v>
      </c>
      <c r="D4206" s="21" t="str">
        <f t="shared" si="260"/>
        <v>02-Oct-2011</v>
      </c>
      <c r="E4206" s="2">
        <v>0.6694444444444444</v>
      </c>
      <c r="F4206" s="1">
        <v>40818</v>
      </c>
      <c r="G4206" s="2">
        <v>0.81388888888888899</v>
      </c>
      <c r="H4206">
        <v>70</v>
      </c>
      <c r="I4206">
        <v>208</v>
      </c>
      <c r="J4206" t="s">
        <v>8</v>
      </c>
      <c r="K4206" t="s">
        <v>21</v>
      </c>
      <c r="L4206" t="str">
        <f t="shared" si="261"/>
        <v>Afternoon</v>
      </c>
      <c r="M4206" t="str">
        <f t="shared" si="262"/>
        <v>16</v>
      </c>
      <c r="N4206" t="str">
        <f t="shared" si="263"/>
        <v>19</v>
      </c>
    </row>
    <row r="4207" spans="1:14" x14ac:dyDescent="0.3">
      <c r="A4207">
        <v>1</v>
      </c>
      <c r="B4207">
        <v>6</v>
      </c>
      <c r="C4207" s="1">
        <v>40818</v>
      </c>
      <c r="D4207" s="21" t="str">
        <f t="shared" si="260"/>
        <v>02-Oct-2011</v>
      </c>
      <c r="E4207" s="2">
        <v>0.71527777777777779</v>
      </c>
      <c r="F4207" s="1">
        <v>40818</v>
      </c>
      <c r="G4207" s="2">
        <v>0.79375000000000007</v>
      </c>
      <c r="H4207">
        <v>50</v>
      </c>
      <c r="I4207">
        <v>113</v>
      </c>
      <c r="J4207" t="s">
        <v>8</v>
      </c>
      <c r="K4207" t="s">
        <v>21</v>
      </c>
      <c r="L4207" t="str">
        <f t="shared" si="261"/>
        <v>Afternoon</v>
      </c>
      <c r="M4207" t="str">
        <f t="shared" si="262"/>
        <v>17</v>
      </c>
      <c r="N4207" t="str">
        <f t="shared" si="263"/>
        <v>19</v>
      </c>
    </row>
    <row r="4208" spans="1:14" x14ac:dyDescent="0.3">
      <c r="A4208">
        <v>1</v>
      </c>
      <c r="B4208">
        <v>5</v>
      </c>
      <c r="C4208" s="1">
        <v>40818</v>
      </c>
      <c r="D4208" s="21" t="str">
        <f t="shared" si="260"/>
        <v>02-Oct-2011</v>
      </c>
      <c r="E4208" s="2">
        <v>0.72569444444444453</v>
      </c>
      <c r="F4208" s="1">
        <v>40818</v>
      </c>
      <c r="G4208" s="2">
        <v>0.92361111111111116</v>
      </c>
      <c r="H4208">
        <v>90</v>
      </c>
      <c r="I4208">
        <v>285</v>
      </c>
      <c r="J4208" t="s">
        <v>8</v>
      </c>
      <c r="K4208" t="s">
        <v>21</v>
      </c>
      <c r="L4208" t="str">
        <f t="shared" si="261"/>
        <v>Afternoon</v>
      </c>
      <c r="M4208" t="str">
        <f t="shared" si="262"/>
        <v>17</v>
      </c>
      <c r="N4208" t="str">
        <f t="shared" si="263"/>
        <v>22</v>
      </c>
    </row>
    <row r="4209" spans="1:14" x14ac:dyDescent="0.3">
      <c r="A4209">
        <v>1</v>
      </c>
      <c r="B4209">
        <v>8</v>
      </c>
      <c r="C4209" s="1">
        <v>40818</v>
      </c>
      <c r="D4209" s="21" t="str">
        <f t="shared" si="260"/>
        <v>02-Oct-2011</v>
      </c>
      <c r="E4209" s="2">
        <v>0.73749999999999993</v>
      </c>
      <c r="F4209" s="1">
        <v>40818</v>
      </c>
      <c r="G4209" s="2">
        <v>0.8340277777777777</v>
      </c>
      <c r="H4209">
        <v>50</v>
      </c>
      <c r="I4209">
        <v>139</v>
      </c>
      <c r="J4209" t="s">
        <v>8</v>
      </c>
      <c r="K4209" t="s">
        <v>21</v>
      </c>
      <c r="L4209" t="str">
        <f t="shared" si="261"/>
        <v>Afternoon</v>
      </c>
      <c r="M4209" t="str">
        <f t="shared" si="262"/>
        <v>17</v>
      </c>
      <c r="N4209" t="str">
        <f t="shared" si="263"/>
        <v>20</v>
      </c>
    </row>
    <row r="4210" spans="1:14" x14ac:dyDescent="0.3">
      <c r="A4210">
        <v>1</v>
      </c>
      <c r="B4210">
        <v>5</v>
      </c>
      <c r="C4210" s="1">
        <v>40818</v>
      </c>
      <c r="D4210" s="21" t="str">
        <f t="shared" si="260"/>
        <v>02-Oct-2011</v>
      </c>
      <c r="E4210" s="2">
        <v>0.74513888888888891</v>
      </c>
      <c r="F4210" s="1">
        <v>40818</v>
      </c>
      <c r="G4210" s="2">
        <v>0.8256944444444444</v>
      </c>
      <c r="H4210">
        <v>50</v>
      </c>
      <c r="I4210">
        <v>116</v>
      </c>
      <c r="J4210" t="s">
        <v>8</v>
      </c>
      <c r="K4210" t="s">
        <v>21</v>
      </c>
      <c r="L4210" t="str">
        <f t="shared" si="261"/>
        <v>Afternoon</v>
      </c>
      <c r="M4210" t="str">
        <f t="shared" si="262"/>
        <v>17</v>
      </c>
      <c r="N4210" t="str">
        <f t="shared" si="263"/>
        <v>19</v>
      </c>
    </row>
    <row r="4211" spans="1:14" x14ac:dyDescent="0.3">
      <c r="A4211">
        <v>1</v>
      </c>
      <c r="B4211">
        <v>8</v>
      </c>
      <c r="C4211" s="1">
        <v>40818</v>
      </c>
      <c r="D4211" s="21" t="str">
        <f t="shared" si="260"/>
        <v>02-Oct-2011</v>
      </c>
      <c r="E4211" s="2">
        <v>0.77847222222222223</v>
      </c>
      <c r="F4211" s="1">
        <v>40818</v>
      </c>
      <c r="G4211" s="2">
        <v>0.85902777777777783</v>
      </c>
      <c r="H4211">
        <v>50</v>
      </c>
      <c r="I4211">
        <v>116</v>
      </c>
      <c r="J4211" t="s">
        <v>8</v>
      </c>
      <c r="K4211" t="s">
        <v>21</v>
      </c>
      <c r="L4211" t="str">
        <f t="shared" si="261"/>
        <v>Evening</v>
      </c>
      <c r="M4211" t="str">
        <f t="shared" si="262"/>
        <v>18</v>
      </c>
      <c r="N4211" t="str">
        <f t="shared" si="263"/>
        <v>20</v>
      </c>
    </row>
    <row r="4212" spans="1:14" x14ac:dyDescent="0.3">
      <c r="A4212">
        <v>1</v>
      </c>
      <c r="B4212">
        <v>8</v>
      </c>
      <c r="C4212" s="1">
        <v>40818</v>
      </c>
      <c r="D4212" s="21" t="str">
        <f t="shared" si="260"/>
        <v>02-Oct-2011</v>
      </c>
      <c r="E4212" s="2">
        <v>0.82291666666666663</v>
      </c>
      <c r="F4212" s="1">
        <v>40818</v>
      </c>
      <c r="G4212" s="2">
        <v>0.95486111111111116</v>
      </c>
      <c r="H4212">
        <v>70</v>
      </c>
      <c r="I4212">
        <v>190</v>
      </c>
      <c r="J4212" t="s">
        <v>8</v>
      </c>
      <c r="K4212" t="s">
        <v>21</v>
      </c>
      <c r="L4212" t="str">
        <f t="shared" si="261"/>
        <v>Evening</v>
      </c>
      <c r="M4212" t="str">
        <f t="shared" si="262"/>
        <v>19</v>
      </c>
      <c r="N4212" t="str">
        <f t="shared" si="263"/>
        <v>22</v>
      </c>
    </row>
    <row r="4213" spans="1:14" x14ac:dyDescent="0.3">
      <c r="A4213">
        <v>1</v>
      </c>
      <c r="B4213">
        <v>6</v>
      </c>
      <c r="C4213" s="1">
        <v>40818</v>
      </c>
      <c r="D4213" s="21" t="str">
        <f t="shared" si="260"/>
        <v>02-Oct-2011</v>
      </c>
      <c r="E4213" s="2">
        <v>0.84027777777777779</v>
      </c>
      <c r="F4213" s="1">
        <v>40818</v>
      </c>
      <c r="G4213" s="2">
        <v>0.92499999999999993</v>
      </c>
      <c r="H4213">
        <v>50</v>
      </c>
      <c r="I4213">
        <v>122</v>
      </c>
      <c r="J4213" t="s">
        <v>8</v>
      </c>
      <c r="K4213" t="s">
        <v>21</v>
      </c>
      <c r="L4213" t="str">
        <f t="shared" si="261"/>
        <v>Evening</v>
      </c>
      <c r="M4213" t="str">
        <f t="shared" si="262"/>
        <v>20</v>
      </c>
      <c r="N4213" t="str">
        <f t="shared" si="263"/>
        <v>22</v>
      </c>
    </row>
    <row r="4214" spans="1:14" x14ac:dyDescent="0.3">
      <c r="A4214">
        <v>1</v>
      </c>
      <c r="B4214">
        <v>5</v>
      </c>
      <c r="C4214" s="1">
        <v>40818</v>
      </c>
      <c r="D4214" s="21" t="str">
        <f t="shared" si="260"/>
        <v>02-Oct-2011</v>
      </c>
      <c r="E4214" s="2">
        <v>0.85138888888888886</v>
      </c>
      <c r="F4214" s="1">
        <v>40818</v>
      </c>
      <c r="G4214" s="2">
        <v>0.96597222222222223</v>
      </c>
      <c r="H4214">
        <v>50</v>
      </c>
      <c r="I4214">
        <v>165</v>
      </c>
      <c r="J4214" t="s">
        <v>8</v>
      </c>
      <c r="K4214" t="s">
        <v>21</v>
      </c>
      <c r="L4214" t="str">
        <f t="shared" si="261"/>
        <v>Evening</v>
      </c>
      <c r="M4214" t="str">
        <f t="shared" si="262"/>
        <v>20</v>
      </c>
      <c r="N4214" t="str">
        <f t="shared" si="263"/>
        <v>23</v>
      </c>
    </row>
    <row r="4215" spans="1:14" x14ac:dyDescent="0.3">
      <c r="A4215">
        <v>1</v>
      </c>
      <c r="B4215">
        <v>6</v>
      </c>
      <c r="C4215" s="1">
        <v>40818</v>
      </c>
      <c r="D4215" s="21" t="str">
        <f t="shared" si="260"/>
        <v>02-Oct-2011</v>
      </c>
      <c r="E4215" s="2">
        <v>0.85486111111111107</v>
      </c>
      <c r="F4215" s="1">
        <v>40818</v>
      </c>
      <c r="G4215" s="2">
        <v>0.94305555555555554</v>
      </c>
      <c r="H4215">
        <v>50</v>
      </c>
      <c r="I4215">
        <v>127</v>
      </c>
      <c r="J4215" t="s">
        <v>8</v>
      </c>
      <c r="K4215" t="s">
        <v>21</v>
      </c>
      <c r="L4215" t="str">
        <f t="shared" si="261"/>
        <v>Evening</v>
      </c>
      <c r="M4215" t="str">
        <f t="shared" si="262"/>
        <v>20</v>
      </c>
      <c r="N4215" t="str">
        <f t="shared" si="263"/>
        <v>22</v>
      </c>
    </row>
    <row r="4216" spans="1:14" x14ac:dyDescent="0.3">
      <c r="A4216">
        <v>1</v>
      </c>
      <c r="B4216">
        <v>5</v>
      </c>
      <c r="C4216" s="1">
        <v>40818</v>
      </c>
      <c r="D4216" s="21" t="str">
        <f t="shared" si="260"/>
        <v>02-Oct-2011</v>
      </c>
      <c r="E4216" s="2">
        <v>0.86249999999999993</v>
      </c>
      <c r="F4216" s="1">
        <v>40818</v>
      </c>
      <c r="G4216" s="2">
        <v>0.94305555555555554</v>
      </c>
      <c r="H4216">
        <v>50</v>
      </c>
      <c r="I4216">
        <v>116</v>
      </c>
      <c r="J4216" t="s">
        <v>8</v>
      </c>
      <c r="K4216" t="s">
        <v>21</v>
      </c>
      <c r="L4216" t="str">
        <f t="shared" si="261"/>
        <v>Evening</v>
      </c>
      <c r="M4216" t="str">
        <f t="shared" si="262"/>
        <v>20</v>
      </c>
      <c r="N4216" t="str">
        <f t="shared" si="263"/>
        <v>22</v>
      </c>
    </row>
    <row r="4217" spans="1:14" x14ac:dyDescent="0.3">
      <c r="A4217">
        <v>1</v>
      </c>
      <c r="B4217">
        <v>5</v>
      </c>
      <c r="C4217" s="1">
        <v>40818</v>
      </c>
      <c r="D4217" s="21" t="str">
        <f t="shared" si="260"/>
        <v>02-Oct-2011</v>
      </c>
      <c r="E4217" s="2">
        <v>0.96736111111111101</v>
      </c>
      <c r="F4217" s="1">
        <v>40818</v>
      </c>
      <c r="G4217" s="2">
        <v>0.97916666666666663</v>
      </c>
      <c r="H4217">
        <v>50</v>
      </c>
      <c r="I4217">
        <v>17</v>
      </c>
      <c r="J4217" t="s">
        <v>8</v>
      </c>
      <c r="K4217" t="s">
        <v>21</v>
      </c>
      <c r="L4217" t="str">
        <f t="shared" si="261"/>
        <v>Night</v>
      </c>
      <c r="M4217" t="str">
        <f t="shared" si="262"/>
        <v>23</v>
      </c>
      <c r="N4217" t="str">
        <f t="shared" si="263"/>
        <v>23</v>
      </c>
    </row>
    <row r="4218" spans="1:14" x14ac:dyDescent="0.3">
      <c r="A4218">
        <v>1</v>
      </c>
      <c r="B4218">
        <v>5</v>
      </c>
      <c r="C4218" s="1">
        <v>40824</v>
      </c>
      <c r="D4218" s="21" t="str">
        <f t="shared" si="260"/>
        <v>08-Oct-2011</v>
      </c>
      <c r="E4218" s="2">
        <v>0.30208333333333331</v>
      </c>
      <c r="F4218" s="1">
        <v>40824</v>
      </c>
      <c r="G4218" s="2">
        <v>0.3743055555555555</v>
      </c>
      <c r="H4218">
        <v>50</v>
      </c>
      <c r="I4218">
        <v>104</v>
      </c>
      <c r="J4218" t="s">
        <v>8</v>
      </c>
      <c r="K4218" t="s">
        <v>18</v>
      </c>
      <c r="L4218" t="str">
        <f t="shared" si="261"/>
        <v>Night</v>
      </c>
      <c r="M4218" t="str">
        <f t="shared" si="262"/>
        <v>7</v>
      </c>
      <c r="N4218" t="str">
        <f t="shared" si="263"/>
        <v>08</v>
      </c>
    </row>
    <row r="4219" spans="1:14" x14ac:dyDescent="0.3">
      <c r="A4219">
        <v>1</v>
      </c>
      <c r="B4219">
        <v>6</v>
      </c>
      <c r="C4219" s="1">
        <v>40824</v>
      </c>
      <c r="D4219" s="21" t="str">
        <f t="shared" si="260"/>
        <v>08-Oct-2011</v>
      </c>
      <c r="E4219" s="2">
        <v>0.44791666666666669</v>
      </c>
      <c r="F4219" s="1">
        <v>40824</v>
      </c>
      <c r="G4219" s="2">
        <v>0.5493055555555556</v>
      </c>
      <c r="H4219">
        <v>50</v>
      </c>
      <c r="I4219">
        <v>146</v>
      </c>
      <c r="J4219" t="s">
        <v>8</v>
      </c>
      <c r="K4219" t="s">
        <v>18</v>
      </c>
      <c r="L4219" t="str">
        <f t="shared" si="261"/>
        <v>Morning</v>
      </c>
      <c r="M4219" t="str">
        <f t="shared" si="262"/>
        <v>10</v>
      </c>
      <c r="N4219" t="str">
        <f t="shared" si="263"/>
        <v>13</v>
      </c>
    </row>
    <row r="4220" spans="1:14" x14ac:dyDescent="0.3">
      <c r="A4220">
        <v>1</v>
      </c>
      <c r="B4220">
        <v>8</v>
      </c>
      <c r="C4220" s="1">
        <v>40824</v>
      </c>
      <c r="D4220" s="21" t="str">
        <f t="shared" si="260"/>
        <v>08-Oct-2011</v>
      </c>
      <c r="E4220" s="2">
        <v>0.47500000000000003</v>
      </c>
      <c r="F4220" s="1">
        <v>40824</v>
      </c>
      <c r="G4220" s="2">
        <v>0.54513888888888895</v>
      </c>
      <c r="H4220">
        <v>50</v>
      </c>
      <c r="I4220">
        <v>101</v>
      </c>
      <c r="J4220" t="s">
        <v>8</v>
      </c>
      <c r="K4220" t="s">
        <v>18</v>
      </c>
      <c r="L4220" t="str">
        <f t="shared" si="261"/>
        <v>Morning</v>
      </c>
      <c r="M4220" t="str">
        <f t="shared" si="262"/>
        <v>11</v>
      </c>
      <c r="N4220" t="str">
        <f t="shared" si="263"/>
        <v>13</v>
      </c>
    </row>
    <row r="4221" spans="1:14" x14ac:dyDescent="0.3">
      <c r="A4221">
        <v>1</v>
      </c>
      <c r="B4221">
        <v>6</v>
      </c>
      <c r="C4221" s="1">
        <v>40824</v>
      </c>
      <c r="D4221" s="21" t="str">
        <f t="shared" si="260"/>
        <v>08-Oct-2011</v>
      </c>
      <c r="E4221" s="2">
        <v>0.53125</v>
      </c>
      <c r="F4221" s="1">
        <v>40824</v>
      </c>
      <c r="G4221" s="2">
        <v>0.60277777777777775</v>
      </c>
      <c r="H4221">
        <v>50</v>
      </c>
      <c r="I4221">
        <v>103</v>
      </c>
      <c r="J4221" t="s">
        <v>8</v>
      </c>
      <c r="K4221" t="s">
        <v>18</v>
      </c>
      <c r="L4221" t="str">
        <f t="shared" si="261"/>
        <v>Morning</v>
      </c>
      <c r="M4221" t="str">
        <f t="shared" si="262"/>
        <v>12</v>
      </c>
      <c r="N4221" t="str">
        <f t="shared" si="263"/>
        <v>14</v>
      </c>
    </row>
    <row r="4222" spans="1:14" x14ac:dyDescent="0.3">
      <c r="A4222">
        <v>1</v>
      </c>
      <c r="B4222">
        <v>8</v>
      </c>
      <c r="C4222" s="1">
        <v>40824</v>
      </c>
      <c r="D4222" s="21" t="str">
        <f t="shared" si="260"/>
        <v>08-Oct-2011</v>
      </c>
      <c r="E4222" s="2">
        <v>0.62430555555555556</v>
      </c>
      <c r="F4222" s="1">
        <v>40824</v>
      </c>
      <c r="G4222" s="2">
        <v>0.82916666666666661</v>
      </c>
      <c r="H4222">
        <v>90</v>
      </c>
      <c r="I4222">
        <v>295</v>
      </c>
      <c r="J4222" t="s">
        <v>8</v>
      </c>
      <c r="K4222" t="s">
        <v>18</v>
      </c>
      <c r="L4222" t="str">
        <f t="shared" si="261"/>
        <v>Afternoon</v>
      </c>
      <c r="M4222" t="str">
        <f t="shared" si="262"/>
        <v>14</v>
      </c>
      <c r="N4222" t="str">
        <f t="shared" si="263"/>
        <v>19</v>
      </c>
    </row>
    <row r="4223" spans="1:14" x14ac:dyDescent="0.3">
      <c r="A4223">
        <v>1</v>
      </c>
      <c r="B4223">
        <v>6</v>
      </c>
      <c r="C4223" s="1">
        <v>40824</v>
      </c>
      <c r="D4223" s="21" t="str">
        <f t="shared" si="260"/>
        <v>08-Oct-2011</v>
      </c>
      <c r="E4223" s="2">
        <v>0.62916666666666665</v>
      </c>
      <c r="F4223" s="1">
        <v>40824</v>
      </c>
      <c r="G4223" s="2">
        <v>0.75</v>
      </c>
      <c r="H4223">
        <v>50</v>
      </c>
      <c r="I4223">
        <v>174</v>
      </c>
      <c r="J4223" t="s">
        <v>8</v>
      </c>
      <c r="K4223" t="s">
        <v>18</v>
      </c>
      <c r="L4223" t="str">
        <f t="shared" si="261"/>
        <v>Afternoon</v>
      </c>
      <c r="M4223" t="str">
        <f t="shared" si="262"/>
        <v>15</v>
      </c>
      <c r="N4223" t="str">
        <f t="shared" si="263"/>
        <v>18</v>
      </c>
    </row>
    <row r="4224" spans="1:14" x14ac:dyDescent="0.3">
      <c r="A4224">
        <v>1</v>
      </c>
      <c r="B4224">
        <v>5</v>
      </c>
      <c r="C4224" s="1">
        <v>40824</v>
      </c>
      <c r="D4224" s="21" t="str">
        <f t="shared" si="260"/>
        <v>08-Oct-2011</v>
      </c>
      <c r="E4224" s="2">
        <v>0.63888888888888895</v>
      </c>
      <c r="F4224" s="1">
        <v>40824</v>
      </c>
      <c r="G4224" s="2">
        <v>0.80486111111111114</v>
      </c>
      <c r="H4224">
        <v>70</v>
      </c>
      <c r="I4224">
        <v>239</v>
      </c>
      <c r="J4224" t="s">
        <v>8</v>
      </c>
      <c r="K4224" t="s">
        <v>18</v>
      </c>
      <c r="L4224" t="str">
        <f t="shared" si="261"/>
        <v>Afternoon</v>
      </c>
      <c r="M4224" t="str">
        <f t="shared" si="262"/>
        <v>15</v>
      </c>
      <c r="N4224" t="str">
        <f t="shared" si="263"/>
        <v>19</v>
      </c>
    </row>
    <row r="4225" spans="1:14" x14ac:dyDescent="0.3">
      <c r="A4225">
        <v>1</v>
      </c>
      <c r="B4225">
        <v>6</v>
      </c>
      <c r="C4225" s="1">
        <v>40824</v>
      </c>
      <c r="D4225" s="21" t="str">
        <f t="shared" si="260"/>
        <v>08-Oct-2011</v>
      </c>
      <c r="E4225" s="2">
        <v>0.65763888888888888</v>
      </c>
      <c r="F4225" s="1">
        <v>40824</v>
      </c>
      <c r="G4225" s="2">
        <v>0.66736111111111107</v>
      </c>
      <c r="H4225">
        <v>50</v>
      </c>
      <c r="I4225">
        <v>14</v>
      </c>
      <c r="J4225" t="s">
        <v>8</v>
      </c>
      <c r="K4225" t="s">
        <v>18</v>
      </c>
      <c r="L4225" t="str">
        <f t="shared" si="261"/>
        <v>Afternoon</v>
      </c>
      <c r="M4225" t="str">
        <f t="shared" si="262"/>
        <v>15</v>
      </c>
      <c r="N4225" t="str">
        <f t="shared" si="263"/>
        <v>16</v>
      </c>
    </row>
    <row r="4226" spans="1:14" x14ac:dyDescent="0.3">
      <c r="A4226">
        <v>1</v>
      </c>
      <c r="B4226">
        <v>5</v>
      </c>
      <c r="C4226" s="1">
        <v>40824</v>
      </c>
      <c r="D4226" s="21" t="str">
        <f t="shared" si="260"/>
        <v>08-Oct-2011</v>
      </c>
      <c r="E4226" s="2">
        <v>0.66597222222222219</v>
      </c>
      <c r="F4226" s="1">
        <v>40824</v>
      </c>
      <c r="G4226" s="2">
        <v>0.68055555555555547</v>
      </c>
      <c r="H4226">
        <v>50</v>
      </c>
      <c r="I4226">
        <v>21</v>
      </c>
      <c r="J4226" t="s">
        <v>8</v>
      </c>
      <c r="K4226" t="s">
        <v>18</v>
      </c>
      <c r="L4226" t="str">
        <f t="shared" si="261"/>
        <v>Afternoon</v>
      </c>
      <c r="M4226" t="str">
        <f t="shared" si="262"/>
        <v>15</v>
      </c>
      <c r="N4226" t="str">
        <f t="shared" si="263"/>
        <v>16</v>
      </c>
    </row>
    <row r="4227" spans="1:14" x14ac:dyDescent="0.3">
      <c r="A4227">
        <v>1</v>
      </c>
      <c r="B4227">
        <v>5</v>
      </c>
      <c r="C4227" s="1">
        <v>40824</v>
      </c>
      <c r="D4227" s="21" t="str">
        <f t="shared" ref="D4227:D4290" si="264" xml:space="preserve"> TEXT(C4227, "dd-Mmm-yyyy")</f>
        <v>08-Oct-2011</v>
      </c>
      <c r="E4227" s="2">
        <v>0.75277777777777777</v>
      </c>
      <c r="F4227" s="1">
        <v>40824</v>
      </c>
      <c r="G4227" s="2">
        <v>0.86111111111111116</v>
      </c>
      <c r="H4227">
        <v>50</v>
      </c>
      <c r="I4227">
        <v>156</v>
      </c>
      <c r="J4227" t="s">
        <v>8</v>
      </c>
      <c r="K4227" t="s">
        <v>18</v>
      </c>
      <c r="L4227" t="str">
        <f t="shared" ref="L4227:L4290" si="265">IF(AND(E4227&gt;$T$6,E4227&lt;=$U$6),"Morning",IF(AND(E4227&gt;$U$6,E4227&lt;=$V$6),"Afternoon", IF(AND(E4227&gt;$V$6,E4227&lt;=$W$6),"Evening", "Night")))</f>
        <v>Evening</v>
      </c>
      <c r="M4227" t="str">
        <f t="shared" ref="M4227:M4290" si="266" xml:space="preserve"> TEXT(E4227, "H")</f>
        <v>18</v>
      </c>
      <c r="N4227" t="str">
        <f t="shared" ref="N4227:N4290" si="267" xml:space="preserve"> TEXT(G4227,"HH")</f>
        <v>20</v>
      </c>
    </row>
    <row r="4228" spans="1:14" x14ac:dyDescent="0.3">
      <c r="A4228">
        <v>1</v>
      </c>
      <c r="B4228">
        <v>5</v>
      </c>
      <c r="C4228" s="1">
        <v>40824</v>
      </c>
      <c r="D4228" s="21" t="str">
        <f t="shared" si="264"/>
        <v>08-Oct-2011</v>
      </c>
      <c r="E4228" s="2">
        <v>0.80208333333333337</v>
      </c>
      <c r="F4228" s="1">
        <v>40824</v>
      </c>
      <c r="G4228" s="2">
        <v>0.84444444444444444</v>
      </c>
      <c r="H4228">
        <v>50</v>
      </c>
      <c r="I4228">
        <v>61</v>
      </c>
      <c r="J4228" t="s">
        <v>8</v>
      </c>
      <c r="K4228" t="s">
        <v>18</v>
      </c>
      <c r="L4228" t="str">
        <f t="shared" si="265"/>
        <v>Evening</v>
      </c>
      <c r="M4228" t="str">
        <f t="shared" si="266"/>
        <v>19</v>
      </c>
      <c r="N4228" t="str">
        <f t="shared" si="267"/>
        <v>20</v>
      </c>
    </row>
    <row r="4229" spans="1:14" x14ac:dyDescent="0.3">
      <c r="A4229">
        <v>1</v>
      </c>
      <c r="B4229">
        <v>5</v>
      </c>
      <c r="C4229" s="1">
        <v>40824</v>
      </c>
      <c r="D4229" s="21" t="str">
        <f t="shared" si="264"/>
        <v>08-Oct-2011</v>
      </c>
      <c r="E4229" s="2">
        <v>0.8256944444444444</v>
      </c>
      <c r="F4229" s="1">
        <v>40824</v>
      </c>
      <c r="G4229" s="2">
        <v>0.8666666666666667</v>
      </c>
      <c r="H4229">
        <v>50</v>
      </c>
      <c r="I4229">
        <v>59</v>
      </c>
      <c r="J4229" t="s">
        <v>8</v>
      </c>
      <c r="K4229" t="s">
        <v>18</v>
      </c>
      <c r="L4229" t="str">
        <f t="shared" si="265"/>
        <v>Evening</v>
      </c>
      <c r="M4229" t="str">
        <f t="shared" si="266"/>
        <v>19</v>
      </c>
      <c r="N4229" t="str">
        <f t="shared" si="267"/>
        <v>20</v>
      </c>
    </row>
    <row r="4230" spans="1:14" x14ac:dyDescent="0.3">
      <c r="A4230">
        <v>1</v>
      </c>
      <c r="B4230">
        <v>8</v>
      </c>
      <c r="C4230" s="1">
        <v>40824</v>
      </c>
      <c r="D4230" s="21" t="str">
        <f t="shared" si="264"/>
        <v>08-Oct-2011</v>
      </c>
      <c r="E4230" s="2">
        <v>0.84930555555555554</v>
      </c>
      <c r="F4230" s="1">
        <v>40824</v>
      </c>
      <c r="G4230" s="2">
        <v>0.87569444444444444</v>
      </c>
      <c r="H4230">
        <v>50</v>
      </c>
      <c r="I4230">
        <v>38</v>
      </c>
      <c r="J4230" t="s">
        <v>8</v>
      </c>
      <c r="K4230" t="s">
        <v>18</v>
      </c>
      <c r="L4230" t="str">
        <f t="shared" si="265"/>
        <v>Evening</v>
      </c>
      <c r="M4230" t="str">
        <f t="shared" si="266"/>
        <v>20</v>
      </c>
      <c r="N4230" t="str">
        <f t="shared" si="267"/>
        <v>21</v>
      </c>
    </row>
    <row r="4231" spans="1:14" x14ac:dyDescent="0.3">
      <c r="A4231">
        <v>1</v>
      </c>
      <c r="B4231">
        <v>5</v>
      </c>
      <c r="C4231" s="1">
        <v>40824</v>
      </c>
      <c r="D4231" s="21" t="str">
        <f t="shared" si="264"/>
        <v>08-Oct-2011</v>
      </c>
      <c r="E4231" s="2">
        <v>0.87986111111111109</v>
      </c>
      <c r="F4231" s="1">
        <v>40824</v>
      </c>
      <c r="G4231" s="2">
        <v>0.8979166666666667</v>
      </c>
      <c r="H4231">
        <v>50</v>
      </c>
      <c r="I4231">
        <v>26</v>
      </c>
      <c r="J4231" t="s">
        <v>8</v>
      </c>
      <c r="K4231" t="s">
        <v>18</v>
      </c>
      <c r="L4231" t="str">
        <f t="shared" si="265"/>
        <v>Evening</v>
      </c>
      <c r="M4231" t="str">
        <f t="shared" si="266"/>
        <v>21</v>
      </c>
      <c r="N4231" t="str">
        <f t="shared" si="267"/>
        <v>21</v>
      </c>
    </row>
    <row r="4232" spans="1:14" x14ac:dyDescent="0.3">
      <c r="A4232">
        <v>1</v>
      </c>
      <c r="B4232">
        <v>8</v>
      </c>
      <c r="C4232" s="1">
        <v>40825</v>
      </c>
      <c r="D4232" s="21" t="str">
        <f t="shared" si="264"/>
        <v>09-Oct-2011</v>
      </c>
      <c r="E4232" s="2">
        <v>0.47291666666666665</v>
      </c>
      <c r="F4232" s="1">
        <v>40825</v>
      </c>
      <c r="G4232" s="2">
        <v>0.50763888888888886</v>
      </c>
      <c r="H4232">
        <v>50</v>
      </c>
      <c r="I4232">
        <v>50</v>
      </c>
      <c r="J4232" t="s">
        <v>8</v>
      </c>
      <c r="K4232" t="s">
        <v>21</v>
      </c>
      <c r="L4232" t="str">
        <f t="shared" si="265"/>
        <v>Morning</v>
      </c>
      <c r="M4232" t="str">
        <f t="shared" si="266"/>
        <v>11</v>
      </c>
      <c r="N4232" t="str">
        <f t="shared" si="267"/>
        <v>12</v>
      </c>
    </row>
    <row r="4233" spans="1:14" x14ac:dyDescent="0.3">
      <c r="A4233">
        <v>1</v>
      </c>
      <c r="B4233">
        <v>8</v>
      </c>
      <c r="C4233" s="1">
        <v>40825</v>
      </c>
      <c r="D4233" s="21" t="str">
        <f t="shared" si="264"/>
        <v>09-Oct-2011</v>
      </c>
      <c r="E4233" s="2">
        <v>0.51666666666666672</v>
      </c>
      <c r="F4233" s="1">
        <v>40825</v>
      </c>
      <c r="G4233" s="2">
        <v>0.59722222222222221</v>
      </c>
      <c r="H4233">
        <v>50</v>
      </c>
      <c r="I4233">
        <v>116</v>
      </c>
      <c r="J4233" t="s">
        <v>8</v>
      </c>
      <c r="K4233" t="s">
        <v>21</v>
      </c>
      <c r="L4233" t="str">
        <f t="shared" si="265"/>
        <v>Morning</v>
      </c>
      <c r="M4233" t="str">
        <f t="shared" si="266"/>
        <v>12</v>
      </c>
      <c r="N4233" t="str">
        <f t="shared" si="267"/>
        <v>14</v>
      </c>
    </row>
    <row r="4234" spans="1:14" x14ac:dyDescent="0.3">
      <c r="A4234">
        <v>1</v>
      </c>
      <c r="B4234">
        <v>6</v>
      </c>
      <c r="C4234" s="1">
        <v>40825</v>
      </c>
      <c r="D4234" s="21" t="str">
        <f t="shared" si="264"/>
        <v>09-Oct-2011</v>
      </c>
      <c r="E4234" s="2">
        <v>0.5180555555555556</v>
      </c>
      <c r="F4234" s="1">
        <v>40825</v>
      </c>
      <c r="G4234" s="2">
        <v>0.56041666666666667</v>
      </c>
      <c r="H4234">
        <v>50</v>
      </c>
      <c r="I4234">
        <v>61</v>
      </c>
      <c r="J4234" t="s">
        <v>8</v>
      </c>
      <c r="K4234" t="s">
        <v>21</v>
      </c>
      <c r="L4234" t="str">
        <f t="shared" si="265"/>
        <v>Morning</v>
      </c>
      <c r="M4234" t="str">
        <f t="shared" si="266"/>
        <v>12</v>
      </c>
      <c r="N4234" t="str">
        <f t="shared" si="267"/>
        <v>13</v>
      </c>
    </row>
    <row r="4235" spans="1:14" x14ac:dyDescent="0.3">
      <c r="A4235">
        <v>1</v>
      </c>
      <c r="B4235">
        <v>5</v>
      </c>
      <c r="C4235" s="1">
        <v>40825</v>
      </c>
      <c r="D4235" s="21" t="str">
        <f t="shared" si="264"/>
        <v>09-Oct-2011</v>
      </c>
      <c r="E4235" s="2">
        <v>0.52777777777777779</v>
      </c>
      <c r="F4235" s="1">
        <v>40825</v>
      </c>
      <c r="G4235" s="2">
        <v>0.60138888888888886</v>
      </c>
      <c r="H4235">
        <v>50</v>
      </c>
      <c r="I4235">
        <v>106</v>
      </c>
      <c r="J4235" t="s">
        <v>8</v>
      </c>
      <c r="K4235" t="s">
        <v>21</v>
      </c>
      <c r="L4235" t="str">
        <f t="shared" si="265"/>
        <v>Morning</v>
      </c>
      <c r="M4235" t="str">
        <f t="shared" si="266"/>
        <v>12</v>
      </c>
      <c r="N4235" t="str">
        <f t="shared" si="267"/>
        <v>14</v>
      </c>
    </row>
    <row r="4236" spans="1:14" x14ac:dyDescent="0.3">
      <c r="A4236">
        <v>1</v>
      </c>
      <c r="B4236">
        <v>6</v>
      </c>
      <c r="C4236" s="1">
        <v>40825</v>
      </c>
      <c r="D4236" s="21" t="str">
        <f t="shared" si="264"/>
        <v>09-Oct-2011</v>
      </c>
      <c r="E4236" s="2">
        <v>0.57291666666666663</v>
      </c>
      <c r="F4236" s="1">
        <v>40825</v>
      </c>
      <c r="G4236" s="2">
        <v>0.65625</v>
      </c>
      <c r="H4236">
        <v>50</v>
      </c>
      <c r="I4236">
        <v>120</v>
      </c>
      <c r="J4236" t="s">
        <v>8</v>
      </c>
      <c r="K4236" t="s">
        <v>21</v>
      </c>
      <c r="L4236" t="str">
        <f t="shared" si="265"/>
        <v>Morning</v>
      </c>
      <c r="M4236" t="str">
        <f t="shared" si="266"/>
        <v>13</v>
      </c>
      <c r="N4236" t="str">
        <f t="shared" si="267"/>
        <v>15</v>
      </c>
    </row>
    <row r="4237" spans="1:14" x14ac:dyDescent="0.3">
      <c r="A4237">
        <v>1</v>
      </c>
      <c r="B4237">
        <v>5</v>
      </c>
      <c r="C4237" s="1">
        <v>40825</v>
      </c>
      <c r="D4237" s="21" t="str">
        <f t="shared" si="264"/>
        <v>09-Oct-2011</v>
      </c>
      <c r="E4237" s="2">
        <v>0.58402777777777781</v>
      </c>
      <c r="F4237" s="1">
        <v>40825</v>
      </c>
      <c r="G4237" s="2">
        <v>0.71805555555555556</v>
      </c>
      <c r="H4237">
        <v>70</v>
      </c>
      <c r="I4237">
        <v>193</v>
      </c>
      <c r="J4237" t="s">
        <v>8</v>
      </c>
      <c r="K4237" t="s">
        <v>21</v>
      </c>
      <c r="L4237" t="str">
        <f t="shared" si="265"/>
        <v>Afternoon</v>
      </c>
      <c r="M4237" t="str">
        <f t="shared" si="266"/>
        <v>14</v>
      </c>
      <c r="N4237" t="str">
        <f t="shared" si="267"/>
        <v>17</v>
      </c>
    </row>
    <row r="4238" spans="1:14" x14ac:dyDescent="0.3">
      <c r="A4238">
        <v>1</v>
      </c>
      <c r="B4238">
        <v>5</v>
      </c>
      <c r="C4238" s="1">
        <v>40825</v>
      </c>
      <c r="D4238" s="21" t="str">
        <f t="shared" si="264"/>
        <v>09-Oct-2011</v>
      </c>
      <c r="E4238" s="2">
        <v>0.61319444444444449</v>
      </c>
      <c r="F4238" s="1">
        <v>40825</v>
      </c>
      <c r="G4238" s="2">
        <v>0.63750000000000007</v>
      </c>
      <c r="H4238">
        <v>50</v>
      </c>
      <c r="I4238">
        <v>35</v>
      </c>
      <c r="J4238" t="s">
        <v>8</v>
      </c>
      <c r="K4238" t="s">
        <v>21</v>
      </c>
      <c r="L4238" t="str">
        <f t="shared" si="265"/>
        <v>Afternoon</v>
      </c>
      <c r="M4238" t="str">
        <f t="shared" si="266"/>
        <v>14</v>
      </c>
      <c r="N4238" t="str">
        <f t="shared" si="267"/>
        <v>15</v>
      </c>
    </row>
    <row r="4239" spans="1:14" x14ac:dyDescent="0.3">
      <c r="A4239">
        <v>1</v>
      </c>
      <c r="B4239">
        <v>8</v>
      </c>
      <c r="C4239" s="1">
        <v>40825</v>
      </c>
      <c r="D4239" s="21" t="str">
        <f t="shared" si="264"/>
        <v>09-Oct-2011</v>
      </c>
      <c r="E4239" s="2">
        <v>0.625</v>
      </c>
      <c r="F4239" s="1">
        <v>40825</v>
      </c>
      <c r="G4239" s="2">
        <v>0.7284722222222223</v>
      </c>
      <c r="H4239">
        <v>50</v>
      </c>
      <c r="I4239">
        <v>149</v>
      </c>
      <c r="J4239" t="s">
        <v>8</v>
      </c>
      <c r="K4239" t="s">
        <v>21</v>
      </c>
      <c r="L4239" t="str">
        <f t="shared" si="265"/>
        <v>Afternoon</v>
      </c>
      <c r="M4239" t="str">
        <f t="shared" si="266"/>
        <v>15</v>
      </c>
      <c r="N4239" t="str">
        <f t="shared" si="267"/>
        <v>17</v>
      </c>
    </row>
    <row r="4240" spans="1:14" x14ac:dyDescent="0.3">
      <c r="A4240">
        <v>1</v>
      </c>
      <c r="B4240">
        <v>6</v>
      </c>
      <c r="C4240" s="1">
        <v>40825</v>
      </c>
      <c r="D4240" s="21" t="str">
        <f t="shared" si="264"/>
        <v>09-Oct-2011</v>
      </c>
      <c r="E4240" s="2">
        <v>0.63263888888888886</v>
      </c>
      <c r="F4240" s="1">
        <v>40825</v>
      </c>
      <c r="G4240" s="2">
        <v>0.68055555555555547</v>
      </c>
      <c r="H4240">
        <v>50</v>
      </c>
      <c r="I4240">
        <v>69</v>
      </c>
      <c r="J4240" t="s">
        <v>8</v>
      </c>
      <c r="K4240" t="s">
        <v>21</v>
      </c>
      <c r="L4240" t="str">
        <f t="shared" si="265"/>
        <v>Afternoon</v>
      </c>
      <c r="M4240" t="str">
        <f t="shared" si="266"/>
        <v>15</v>
      </c>
      <c r="N4240" t="str">
        <f t="shared" si="267"/>
        <v>16</v>
      </c>
    </row>
    <row r="4241" spans="1:14" x14ac:dyDescent="0.3">
      <c r="A4241">
        <v>1</v>
      </c>
      <c r="B4241">
        <v>8</v>
      </c>
      <c r="C4241" s="1">
        <v>40825</v>
      </c>
      <c r="D4241" s="21" t="str">
        <f t="shared" si="264"/>
        <v>09-Oct-2011</v>
      </c>
      <c r="E4241" s="2">
        <v>0.63611111111111118</v>
      </c>
      <c r="F4241" s="1">
        <v>40825</v>
      </c>
      <c r="G4241" s="2">
        <v>0.76458333333333339</v>
      </c>
      <c r="H4241">
        <v>70</v>
      </c>
      <c r="I4241">
        <v>185</v>
      </c>
      <c r="J4241" t="s">
        <v>8</v>
      </c>
      <c r="K4241" t="s">
        <v>21</v>
      </c>
      <c r="L4241" t="str">
        <f t="shared" si="265"/>
        <v>Afternoon</v>
      </c>
      <c r="M4241" t="str">
        <f t="shared" si="266"/>
        <v>15</v>
      </c>
      <c r="N4241" t="str">
        <f t="shared" si="267"/>
        <v>18</v>
      </c>
    </row>
    <row r="4242" spans="1:14" x14ac:dyDescent="0.3">
      <c r="A4242">
        <v>1</v>
      </c>
      <c r="B4242">
        <v>6</v>
      </c>
      <c r="C4242" s="1">
        <v>40825</v>
      </c>
      <c r="D4242" s="21" t="str">
        <f t="shared" si="264"/>
        <v>09-Oct-2011</v>
      </c>
      <c r="E4242" s="2">
        <v>0.64513888888888882</v>
      </c>
      <c r="F4242" s="1">
        <v>40825</v>
      </c>
      <c r="G4242" s="2">
        <v>0.70347222222222217</v>
      </c>
      <c r="H4242">
        <v>50</v>
      </c>
      <c r="I4242">
        <v>84</v>
      </c>
      <c r="J4242" t="s">
        <v>8</v>
      </c>
      <c r="K4242" t="s">
        <v>21</v>
      </c>
      <c r="L4242" t="str">
        <f t="shared" si="265"/>
        <v>Afternoon</v>
      </c>
      <c r="M4242" t="str">
        <f t="shared" si="266"/>
        <v>15</v>
      </c>
      <c r="N4242" t="str">
        <f t="shared" si="267"/>
        <v>16</v>
      </c>
    </row>
    <row r="4243" spans="1:14" x14ac:dyDescent="0.3">
      <c r="A4243">
        <v>1</v>
      </c>
      <c r="B4243">
        <v>8</v>
      </c>
      <c r="C4243" s="1">
        <v>40825</v>
      </c>
      <c r="D4243" s="21" t="str">
        <f t="shared" si="264"/>
        <v>09-Oct-2011</v>
      </c>
      <c r="E4243" s="2">
        <v>0.6743055555555556</v>
      </c>
      <c r="F4243" s="1">
        <v>40825</v>
      </c>
      <c r="G4243" s="2">
        <v>0.8340277777777777</v>
      </c>
      <c r="H4243">
        <v>70</v>
      </c>
      <c r="I4243">
        <v>230</v>
      </c>
      <c r="J4243" t="s">
        <v>8</v>
      </c>
      <c r="K4243" t="s">
        <v>21</v>
      </c>
      <c r="L4243" t="str">
        <f t="shared" si="265"/>
        <v>Afternoon</v>
      </c>
      <c r="M4243" t="str">
        <f t="shared" si="266"/>
        <v>16</v>
      </c>
      <c r="N4243" t="str">
        <f t="shared" si="267"/>
        <v>20</v>
      </c>
    </row>
    <row r="4244" spans="1:14" x14ac:dyDescent="0.3">
      <c r="A4244">
        <v>1</v>
      </c>
      <c r="B4244">
        <v>5</v>
      </c>
      <c r="C4244" s="1">
        <v>40825</v>
      </c>
      <c r="D4244" s="21" t="str">
        <f t="shared" si="264"/>
        <v>09-Oct-2011</v>
      </c>
      <c r="E4244" s="2">
        <v>0.75694444444444453</v>
      </c>
      <c r="F4244" s="1">
        <v>40825</v>
      </c>
      <c r="G4244" s="2">
        <v>0.82361111111111107</v>
      </c>
      <c r="H4244">
        <v>50</v>
      </c>
      <c r="I4244">
        <v>96</v>
      </c>
      <c r="J4244" t="s">
        <v>8</v>
      </c>
      <c r="K4244" t="s">
        <v>21</v>
      </c>
      <c r="L4244" t="str">
        <f t="shared" si="265"/>
        <v>Evening</v>
      </c>
      <c r="M4244" t="str">
        <f t="shared" si="266"/>
        <v>18</v>
      </c>
      <c r="N4244" t="str">
        <f t="shared" si="267"/>
        <v>19</v>
      </c>
    </row>
    <row r="4245" spans="1:14" x14ac:dyDescent="0.3">
      <c r="A4245">
        <v>1</v>
      </c>
      <c r="B4245">
        <v>6</v>
      </c>
      <c r="C4245" s="1">
        <v>40825</v>
      </c>
      <c r="D4245" s="21" t="str">
        <f t="shared" si="264"/>
        <v>09-Oct-2011</v>
      </c>
      <c r="E4245" s="2">
        <v>0.77916666666666667</v>
      </c>
      <c r="F4245" s="1">
        <v>40825</v>
      </c>
      <c r="G4245" s="2">
        <v>0.96250000000000002</v>
      </c>
      <c r="H4245">
        <v>90</v>
      </c>
      <c r="I4245">
        <v>264</v>
      </c>
      <c r="J4245" t="s">
        <v>8</v>
      </c>
      <c r="K4245" t="s">
        <v>21</v>
      </c>
      <c r="L4245" t="str">
        <f t="shared" si="265"/>
        <v>Evening</v>
      </c>
      <c r="M4245" t="str">
        <f t="shared" si="266"/>
        <v>18</v>
      </c>
      <c r="N4245" t="str">
        <f t="shared" si="267"/>
        <v>23</v>
      </c>
    </row>
    <row r="4246" spans="1:14" x14ac:dyDescent="0.3">
      <c r="A4246">
        <v>1</v>
      </c>
      <c r="B4246">
        <v>8</v>
      </c>
      <c r="C4246" s="1">
        <v>40825</v>
      </c>
      <c r="D4246" s="21" t="str">
        <f t="shared" si="264"/>
        <v>09-Oct-2011</v>
      </c>
      <c r="E4246" s="2">
        <v>0.78472222222222221</v>
      </c>
      <c r="F4246" s="1">
        <v>40825</v>
      </c>
      <c r="G4246" s="2">
        <v>0.90625</v>
      </c>
      <c r="H4246">
        <v>50</v>
      </c>
      <c r="I4246">
        <v>175</v>
      </c>
      <c r="J4246" t="s">
        <v>8</v>
      </c>
      <c r="K4246" t="s">
        <v>21</v>
      </c>
      <c r="L4246" t="str">
        <f t="shared" si="265"/>
        <v>Evening</v>
      </c>
      <c r="M4246" t="str">
        <f t="shared" si="266"/>
        <v>18</v>
      </c>
      <c r="N4246" t="str">
        <f t="shared" si="267"/>
        <v>21</v>
      </c>
    </row>
    <row r="4247" spans="1:14" x14ac:dyDescent="0.3">
      <c r="A4247">
        <v>1</v>
      </c>
      <c r="B4247">
        <v>8</v>
      </c>
      <c r="C4247" s="1">
        <v>40825</v>
      </c>
      <c r="D4247" s="21" t="str">
        <f t="shared" si="264"/>
        <v>09-Oct-2011</v>
      </c>
      <c r="E4247" s="2">
        <v>0.8256944444444444</v>
      </c>
      <c r="F4247" s="1">
        <v>40825</v>
      </c>
      <c r="G4247" s="2">
        <v>0.94374999999999998</v>
      </c>
      <c r="H4247">
        <v>50</v>
      </c>
      <c r="I4247">
        <v>170</v>
      </c>
      <c r="J4247" t="s">
        <v>8</v>
      </c>
      <c r="K4247" t="s">
        <v>21</v>
      </c>
      <c r="L4247" t="str">
        <f t="shared" si="265"/>
        <v>Evening</v>
      </c>
      <c r="M4247" t="str">
        <f t="shared" si="266"/>
        <v>19</v>
      </c>
      <c r="N4247" t="str">
        <f t="shared" si="267"/>
        <v>22</v>
      </c>
    </row>
    <row r="4248" spans="1:14" x14ac:dyDescent="0.3">
      <c r="A4248">
        <v>1</v>
      </c>
      <c r="B4248">
        <v>5</v>
      </c>
      <c r="C4248" s="1">
        <v>40825</v>
      </c>
      <c r="D4248" s="21" t="str">
        <f t="shared" si="264"/>
        <v>09-Oct-2011</v>
      </c>
      <c r="E4248" s="2">
        <v>0.8256944444444444</v>
      </c>
      <c r="F4248" s="1">
        <v>40825</v>
      </c>
      <c r="G4248" s="2">
        <v>0.89861111111111114</v>
      </c>
      <c r="H4248">
        <v>50</v>
      </c>
      <c r="I4248">
        <v>105</v>
      </c>
      <c r="J4248" t="s">
        <v>8</v>
      </c>
      <c r="K4248" t="s">
        <v>21</v>
      </c>
      <c r="L4248" t="str">
        <f t="shared" si="265"/>
        <v>Evening</v>
      </c>
      <c r="M4248" t="str">
        <f t="shared" si="266"/>
        <v>19</v>
      </c>
      <c r="N4248" t="str">
        <f t="shared" si="267"/>
        <v>21</v>
      </c>
    </row>
    <row r="4249" spans="1:14" x14ac:dyDescent="0.3">
      <c r="A4249">
        <v>1</v>
      </c>
      <c r="B4249">
        <v>5</v>
      </c>
      <c r="C4249" s="1">
        <v>40825</v>
      </c>
      <c r="D4249" s="21" t="str">
        <f t="shared" si="264"/>
        <v>09-Oct-2011</v>
      </c>
      <c r="E4249" s="2">
        <v>0.82708333333333339</v>
      </c>
      <c r="F4249" s="1">
        <v>40825</v>
      </c>
      <c r="G4249" s="2">
        <v>0.90902777777777777</v>
      </c>
      <c r="H4249">
        <v>50</v>
      </c>
      <c r="I4249">
        <v>118</v>
      </c>
      <c r="J4249" t="s">
        <v>8</v>
      </c>
      <c r="K4249" t="s">
        <v>21</v>
      </c>
      <c r="L4249" t="str">
        <f t="shared" si="265"/>
        <v>Evening</v>
      </c>
      <c r="M4249" t="str">
        <f t="shared" si="266"/>
        <v>19</v>
      </c>
      <c r="N4249" t="str">
        <f t="shared" si="267"/>
        <v>21</v>
      </c>
    </row>
    <row r="4250" spans="1:14" x14ac:dyDescent="0.3">
      <c r="A4250">
        <v>1</v>
      </c>
      <c r="B4250">
        <v>6</v>
      </c>
      <c r="C4250" s="1">
        <v>40825</v>
      </c>
      <c r="D4250" s="21" t="str">
        <f t="shared" si="264"/>
        <v>09-Oct-2011</v>
      </c>
      <c r="E4250" s="2">
        <v>0.85972222222222217</v>
      </c>
      <c r="F4250" s="1">
        <v>40825</v>
      </c>
      <c r="G4250" s="2">
        <v>0.98472222222222217</v>
      </c>
      <c r="H4250">
        <v>50</v>
      </c>
      <c r="I4250">
        <v>180</v>
      </c>
      <c r="J4250" t="s">
        <v>8</v>
      </c>
      <c r="K4250" t="s">
        <v>21</v>
      </c>
      <c r="L4250" t="str">
        <f t="shared" si="265"/>
        <v>Evening</v>
      </c>
      <c r="M4250" t="str">
        <f t="shared" si="266"/>
        <v>20</v>
      </c>
      <c r="N4250" t="str">
        <f t="shared" si="267"/>
        <v>23</v>
      </c>
    </row>
    <row r="4251" spans="1:14" x14ac:dyDescent="0.3">
      <c r="A4251">
        <v>1</v>
      </c>
      <c r="B4251">
        <v>5</v>
      </c>
      <c r="C4251" s="1">
        <v>40831</v>
      </c>
      <c r="D4251" s="21" t="str">
        <f t="shared" si="264"/>
        <v>15-Oct-2011</v>
      </c>
      <c r="E4251" s="2">
        <v>0.4284722222222222</v>
      </c>
      <c r="F4251" s="1">
        <v>40831</v>
      </c>
      <c r="G4251" s="2">
        <v>0.51874999999999993</v>
      </c>
      <c r="H4251">
        <v>50</v>
      </c>
      <c r="I4251">
        <v>130</v>
      </c>
      <c r="J4251" t="s">
        <v>8</v>
      </c>
      <c r="K4251" t="s">
        <v>18</v>
      </c>
      <c r="L4251" t="str">
        <f t="shared" si="265"/>
        <v>Morning</v>
      </c>
      <c r="M4251" t="str">
        <f t="shared" si="266"/>
        <v>10</v>
      </c>
      <c r="N4251" t="str">
        <f t="shared" si="267"/>
        <v>12</v>
      </c>
    </row>
    <row r="4252" spans="1:14" x14ac:dyDescent="0.3">
      <c r="A4252">
        <v>1</v>
      </c>
      <c r="B4252">
        <v>5</v>
      </c>
      <c r="C4252" s="1">
        <v>40831</v>
      </c>
      <c r="D4252" s="21" t="str">
        <f t="shared" si="264"/>
        <v>15-Oct-2011</v>
      </c>
      <c r="E4252" s="2">
        <v>0.50972222222222219</v>
      </c>
      <c r="F4252" s="1">
        <v>40831</v>
      </c>
      <c r="G4252" s="2">
        <v>0.60138888888888886</v>
      </c>
      <c r="H4252">
        <v>50</v>
      </c>
      <c r="I4252">
        <v>132</v>
      </c>
      <c r="J4252" t="s">
        <v>8</v>
      </c>
      <c r="K4252" t="s">
        <v>18</v>
      </c>
      <c r="L4252" t="str">
        <f t="shared" si="265"/>
        <v>Morning</v>
      </c>
      <c r="M4252" t="str">
        <f t="shared" si="266"/>
        <v>12</v>
      </c>
      <c r="N4252" t="str">
        <f t="shared" si="267"/>
        <v>14</v>
      </c>
    </row>
    <row r="4253" spans="1:14" x14ac:dyDescent="0.3">
      <c r="A4253">
        <v>1</v>
      </c>
      <c r="B4253">
        <v>5</v>
      </c>
      <c r="C4253" s="1">
        <v>40831</v>
      </c>
      <c r="D4253" s="21" t="str">
        <f t="shared" si="264"/>
        <v>15-Oct-2011</v>
      </c>
      <c r="E4253" s="2">
        <v>0.51458333333333328</v>
      </c>
      <c r="F4253" s="1">
        <v>40831</v>
      </c>
      <c r="G4253" s="2">
        <v>0.64444444444444449</v>
      </c>
      <c r="H4253">
        <v>70</v>
      </c>
      <c r="I4253">
        <v>187</v>
      </c>
      <c r="J4253" t="s">
        <v>8</v>
      </c>
      <c r="K4253" t="s">
        <v>18</v>
      </c>
      <c r="L4253" t="str">
        <f t="shared" si="265"/>
        <v>Morning</v>
      </c>
      <c r="M4253" t="str">
        <f t="shared" si="266"/>
        <v>12</v>
      </c>
      <c r="N4253" t="str">
        <f t="shared" si="267"/>
        <v>15</v>
      </c>
    </row>
    <row r="4254" spans="1:14" x14ac:dyDescent="0.3">
      <c r="A4254">
        <v>1</v>
      </c>
      <c r="B4254">
        <v>5</v>
      </c>
      <c r="C4254" s="1">
        <v>40831</v>
      </c>
      <c r="D4254" s="21" t="str">
        <f t="shared" si="264"/>
        <v>15-Oct-2011</v>
      </c>
      <c r="E4254" s="2">
        <v>0.56874999999999998</v>
      </c>
      <c r="F4254" s="1">
        <v>40831</v>
      </c>
      <c r="G4254" s="2">
        <v>0.68472222222222223</v>
      </c>
      <c r="H4254">
        <v>50</v>
      </c>
      <c r="I4254">
        <v>167</v>
      </c>
      <c r="J4254" t="s">
        <v>8</v>
      </c>
      <c r="K4254" t="s">
        <v>18</v>
      </c>
      <c r="L4254" t="str">
        <f t="shared" si="265"/>
        <v>Morning</v>
      </c>
      <c r="M4254" t="str">
        <f t="shared" si="266"/>
        <v>13</v>
      </c>
      <c r="N4254" t="str">
        <f t="shared" si="267"/>
        <v>16</v>
      </c>
    </row>
    <row r="4255" spans="1:14" x14ac:dyDescent="0.3">
      <c r="A4255">
        <v>1</v>
      </c>
      <c r="B4255">
        <v>5</v>
      </c>
      <c r="C4255" s="1">
        <v>40831</v>
      </c>
      <c r="D4255" s="21" t="str">
        <f t="shared" si="264"/>
        <v>15-Oct-2011</v>
      </c>
      <c r="E4255" s="2">
        <v>0.7284722222222223</v>
      </c>
      <c r="F4255" s="1">
        <v>40831</v>
      </c>
      <c r="G4255" s="2">
        <v>0.77430555555555547</v>
      </c>
      <c r="H4255">
        <v>50</v>
      </c>
      <c r="I4255">
        <v>66</v>
      </c>
      <c r="J4255" t="s">
        <v>8</v>
      </c>
      <c r="K4255" t="s">
        <v>18</v>
      </c>
      <c r="L4255" t="str">
        <f t="shared" si="265"/>
        <v>Afternoon</v>
      </c>
      <c r="M4255" t="str">
        <f t="shared" si="266"/>
        <v>17</v>
      </c>
      <c r="N4255" t="str">
        <f t="shared" si="267"/>
        <v>18</v>
      </c>
    </row>
    <row r="4256" spans="1:14" x14ac:dyDescent="0.3">
      <c r="A4256">
        <v>1</v>
      </c>
      <c r="B4256">
        <v>5</v>
      </c>
      <c r="C4256" s="1">
        <v>40831</v>
      </c>
      <c r="D4256" s="21" t="str">
        <f t="shared" si="264"/>
        <v>15-Oct-2011</v>
      </c>
      <c r="E4256" s="2">
        <v>0.80486111111111114</v>
      </c>
      <c r="F4256" s="1">
        <v>40831</v>
      </c>
      <c r="G4256" s="2">
        <v>0.90347222222222223</v>
      </c>
      <c r="H4256">
        <v>50</v>
      </c>
      <c r="I4256">
        <v>142</v>
      </c>
      <c r="J4256" t="s">
        <v>8</v>
      </c>
      <c r="K4256" t="s">
        <v>18</v>
      </c>
      <c r="L4256" t="str">
        <f t="shared" si="265"/>
        <v>Evening</v>
      </c>
      <c r="M4256" t="str">
        <f t="shared" si="266"/>
        <v>19</v>
      </c>
      <c r="N4256" t="str">
        <f t="shared" si="267"/>
        <v>21</v>
      </c>
    </row>
    <row r="4257" spans="1:14" x14ac:dyDescent="0.3">
      <c r="A4257">
        <v>1</v>
      </c>
      <c r="B4257">
        <v>5</v>
      </c>
      <c r="C4257" s="1">
        <v>40831</v>
      </c>
      <c r="D4257" s="21" t="str">
        <f t="shared" si="264"/>
        <v>15-Oct-2011</v>
      </c>
      <c r="E4257" s="2">
        <v>0.80694444444444446</v>
      </c>
      <c r="F4257" s="1">
        <v>40831</v>
      </c>
      <c r="G4257" s="2">
        <v>0.87222222222222223</v>
      </c>
      <c r="H4257">
        <v>50</v>
      </c>
      <c r="I4257">
        <v>94</v>
      </c>
      <c r="J4257" t="s">
        <v>8</v>
      </c>
      <c r="K4257" t="s">
        <v>18</v>
      </c>
      <c r="L4257" t="str">
        <f t="shared" si="265"/>
        <v>Evening</v>
      </c>
      <c r="M4257" t="str">
        <f t="shared" si="266"/>
        <v>19</v>
      </c>
      <c r="N4257" t="str">
        <f t="shared" si="267"/>
        <v>20</v>
      </c>
    </row>
    <row r="4258" spans="1:14" x14ac:dyDescent="0.3">
      <c r="A4258">
        <v>1</v>
      </c>
      <c r="B4258">
        <v>5</v>
      </c>
      <c r="C4258" s="1">
        <v>40831</v>
      </c>
      <c r="D4258" s="21" t="str">
        <f t="shared" si="264"/>
        <v>15-Oct-2011</v>
      </c>
      <c r="E4258" s="2">
        <v>0.82291666666666663</v>
      </c>
      <c r="F4258" s="1">
        <v>40831</v>
      </c>
      <c r="G4258" s="2">
        <v>0.8979166666666667</v>
      </c>
      <c r="H4258">
        <v>50</v>
      </c>
      <c r="I4258">
        <v>108</v>
      </c>
      <c r="J4258" t="s">
        <v>8</v>
      </c>
      <c r="K4258" t="s">
        <v>18</v>
      </c>
      <c r="L4258" t="str">
        <f t="shared" si="265"/>
        <v>Evening</v>
      </c>
      <c r="M4258" t="str">
        <f t="shared" si="266"/>
        <v>19</v>
      </c>
      <c r="N4258" t="str">
        <f t="shared" si="267"/>
        <v>21</v>
      </c>
    </row>
    <row r="4259" spans="1:14" x14ac:dyDescent="0.3">
      <c r="A4259">
        <v>1</v>
      </c>
      <c r="B4259">
        <v>5</v>
      </c>
      <c r="C4259" s="1">
        <v>40832</v>
      </c>
      <c r="D4259" s="21" t="str">
        <f t="shared" si="264"/>
        <v>16-Oct-2011</v>
      </c>
      <c r="E4259" s="2">
        <v>0.46736111111111112</v>
      </c>
      <c r="F4259" s="1">
        <v>40832</v>
      </c>
      <c r="G4259" s="2">
        <v>0.60833333333333328</v>
      </c>
      <c r="H4259">
        <v>70</v>
      </c>
      <c r="I4259">
        <v>203</v>
      </c>
      <c r="J4259" t="s">
        <v>8</v>
      </c>
      <c r="K4259" t="s">
        <v>21</v>
      </c>
      <c r="L4259" t="str">
        <f t="shared" si="265"/>
        <v>Morning</v>
      </c>
      <c r="M4259" t="str">
        <f t="shared" si="266"/>
        <v>11</v>
      </c>
      <c r="N4259" t="str">
        <f t="shared" si="267"/>
        <v>14</v>
      </c>
    </row>
    <row r="4260" spans="1:14" x14ac:dyDescent="0.3">
      <c r="A4260">
        <v>1</v>
      </c>
      <c r="B4260">
        <v>8</v>
      </c>
      <c r="C4260" s="1">
        <v>40832</v>
      </c>
      <c r="D4260" s="21" t="str">
        <f t="shared" si="264"/>
        <v>16-Oct-2011</v>
      </c>
      <c r="E4260" s="2">
        <v>0.50347222222222221</v>
      </c>
      <c r="F4260" s="1">
        <v>40832</v>
      </c>
      <c r="G4260" s="2">
        <v>0.64236111111111105</v>
      </c>
      <c r="H4260">
        <v>70</v>
      </c>
      <c r="I4260">
        <v>200</v>
      </c>
      <c r="J4260" t="s">
        <v>8</v>
      </c>
      <c r="K4260" t="s">
        <v>21</v>
      </c>
      <c r="L4260" t="str">
        <f t="shared" si="265"/>
        <v>Morning</v>
      </c>
      <c r="M4260" t="str">
        <f t="shared" si="266"/>
        <v>12</v>
      </c>
      <c r="N4260" t="str">
        <f t="shared" si="267"/>
        <v>15</v>
      </c>
    </row>
    <row r="4261" spans="1:14" x14ac:dyDescent="0.3">
      <c r="A4261">
        <v>1</v>
      </c>
      <c r="B4261">
        <v>8</v>
      </c>
      <c r="C4261" s="1">
        <v>40832</v>
      </c>
      <c r="D4261" s="21" t="str">
        <f t="shared" si="264"/>
        <v>16-Oct-2011</v>
      </c>
      <c r="E4261" s="2">
        <v>0.52013888888888882</v>
      </c>
      <c r="F4261" s="1">
        <v>40832</v>
      </c>
      <c r="G4261" s="2">
        <v>0.68263888888888891</v>
      </c>
      <c r="H4261">
        <v>70</v>
      </c>
      <c r="I4261">
        <v>234</v>
      </c>
      <c r="J4261" t="s">
        <v>8</v>
      </c>
      <c r="K4261" t="s">
        <v>21</v>
      </c>
      <c r="L4261" t="str">
        <f t="shared" si="265"/>
        <v>Morning</v>
      </c>
      <c r="M4261" t="str">
        <f t="shared" si="266"/>
        <v>12</v>
      </c>
      <c r="N4261" t="str">
        <f t="shared" si="267"/>
        <v>16</v>
      </c>
    </row>
    <row r="4262" spans="1:14" x14ac:dyDescent="0.3">
      <c r="A4262">
        <v>1</v>
      </c>
      <c r="B4262">
        <v>5</v>
      </c>
      <c r="C4262" s="1">
        <v>40832</v>
      </c>
      <c r="D4262" s="21" t="str">
        <f t="shared" si="264"/>
        <v>16-Oct-2011</v>
      </c>
      <c r="E4262" s="2">
        <v>0.56874999999999998</v>
      </c>
      <c r="F4262" s="1">
        <v>40832</v>
      </c>
      <c r="G4262" s="2">
        <v>0.66041666666666665</v>
      </c>
      <c r="H4262">
        <v>50</v>
      </c>
      <c r="I4262">
        <v>132</v>
      </c>
      <c r="J4262" t="s">
        <v>8</v>
      </c>
      <c r="K4262" t="s">
        <v>21</v>
      </c>
      <c r="L4262" t="str">
        <f t="shared" si="265"/>
        <v>Morning</v>
      </c>
      <c r="M4262" t="str">
        <f t="shared" si="266"/>
        <v>13</v>
      </c>
      <c r="N4262" t="str">
        <f t="shared" si="267"/>
        <v>15</v>
      </c>
    </row>
    <row r="4263" spans="1:14" x14ac:dyDescent="0.3">
      <c r="A4263">
        <v>1</v>
      </c>
      <c r="B4263">
        <v>8</v>
      </c>
      <c r="C4263" s="1">
        <v>40832</v>
      </c>
      <c r="D4263" s="21" t="str">
        <f t="shared" si="264"/>
        <v>16-Oct-2011</v>
      </c>
      <c r="E4263" s="2">
        <v>0.59444444444444444</v>
      </c>
      <c r="F4263" s="1">
        <v>40832</v>
      </c>
      <c r="G4263" s="2">
        <v>0.74513888888888891</v>
      </c>
      <c r="H4263">
        <v>70</v>
      </c>
      <c r="I4263">
        <v>217</v>
      </c>
      <c r="J4263" t="s">
        <v>8</v>
      </c>
      <c r="K4263" t="s">
        <v>21</v>
      </c>
      <c r="L4263" t="str">
        <f t="shared" si="265"/>
        <v>Afternoon</v>
      </c>
      <c r="M4263" t="str">
        <f t="shared" si="266"/>
        <v>14</v>
      </c>
      <c r="N4263" t="str">
        <f t="shared" si="267"/>
        <v>17</v>
      </c>
    </row>
    <row r="4264" spans="1:14" x14ac:dyDescent="0.3">
      <c r="A4264">
        <v>1</v>
      </c>
      <c r="B4264">
        <v>8</v>
      </c>
      <c r="C4264" s="1">
        <v>40832</v>
      </c>
      <c r="D4264" s="21" t="str">
        <f t="shared" si="264"/>
        <v>16-Oct-2011</v>
      </c>
      <c r="E4264" s="2">
        <v>0.60277777777777775</v>
      </c>
      <c r="F4264" s="1">
        <v>40832</v>
      </c>
      <c r="G4264" s="2">
        <v>0.63888888888888895</v>
      </c>
      <c r="H4264">
        <v>50</v>
      </c>
      <c r="I4264">
        <v>52</v>
      </c>
      <c r="J4264" t="s">
        <v>8</v>
      </c>
      <c r="K4264" t="s">
        <v>21</v>
      </c>
      <c r="L4264" t="str">
        <f t="shared" si="265"/>
        <v>Afternoon</v>
      </c>
      <c r="M4264" t="str">
        <f t="shared" si="266"/>
        <v>14</v>
      </c>
      <c r="N4264" t="str">
        <f t="shared" si="267"/>
        <v>15</v>
      </c>
    </row>
    <row r="4265" spans="1:14" x14ac:dyDescent="0.3">
      <c r="A4265">
        <v>1</v>
      </c>
      <c r="B4265">
        <v>6</v>
      </c>
      <c r="C4265" s="1">
        <v>40832</v>
      </c>
      <c r="D4265" s="21" t="str">
        <f t="shared" si="264"/>
        <v>16-Oct-2011</v>
      </c>
      <c r="E4265" s="2">
        <v>0.61458333333333337</v>
      </c>
      <c r="F4265" s="1">
        <v>40832</v>
      </c>
      <c r="G4265" s="2">
        <v>0.68194444444444446</v>
      </c>
      <c r="H4265">
        <v>50</v>
      </c>
      <c r="I4265">
        <v>97</v>
      </c>
      <c r="J4265" t="s">
        <v>8</v>
      </c>
      <c r="K4265" t="s">
        <v>21</v>
      </c>
      <c r="L4265" t="str">
        <f t="shared" si="265"/>
        <v>Afternoon</v>
      </c>
      <c r="M4265" t="str">
        <f t="shared" si="266"/>
        <v>14</v>
      </c>
      <c r="N4265" t="str">
        <f t="shared" si="267"/>
        <v>16</v>
      </c>
    </row>
    <row r="4266" spans="1:14" x14ac:dyDescent="0.3">
      <c r="A4266">
        <v>1</v>
      </c>
      <c r="B4266">
        <v>5</v>
      </c>
      <c r="C4266" s="1">
        <v>40832</v>
      </c>
      <c r="D4266" s="21" t="str">
        <f t="shared" si="264"/>
        <v>16-Oct-2011</v>
      </c>
      <c r="E4266" s="2">
        <v>0.6381944444444444</v>
      </c>
      <c r="F4266" s="1">
        <v>40832</v>
      </c>
      <c r="G4266" s="2">
        <v>0.76736111111111116</v>
      </c>
      <c r="H4266">
        <v>70</v>
      </c>
      <c r="I4266">
        <v>186</v>
      </c>
      <c r="J4266" t="s">
        <v>8</v>
      </c>
      <c r="K4266" t="s">
        <v>21</v>
      </c>
      <c r="L4266" t="str">
        <f t="shared" si="265"/>
        <v>Afternoon</v>
      </c>
      <c r="M4266" t="str">
        <f t="shared" si="266"/>
        <v>15</v>
      </c>
      <c r="N4266" t="str">
        <f t="shared" si="267"/>
        <v>18</v>
      </c>
    </row>
    <row r="4267" spans="1:14" x14ac:dyDescent="0.3">
      <c r="A4267">
        <v>1</v>
      </c>
      <c r="B4267">
        <v>6</v>
      </c>
      <c r="C4267" s="1">
        <v>40832</v>
      </c>
      <c r="D4267" s="21" t="str">
        <f t="shared" si="264"/>
        <v>16-Oct-2011</v>
      </c>
      <c r="E4267" s="2">
        <v>0.76388888888888884</v>
      </c>
      <c r="F4267" s="1">
        <v>40832</v>
      </c>
      <c r="G4267" s="2">
        <v>0.79375000000000007</v>
      </c>
      <c r="H4267">
        <v>50</v>
      </c>
      <c r="I4267">
        <v>43</v>
      </c>
      <c r="J4267" t="s">
        <v>8</v>
      </c>
      <c r="K4267" t="s">
        <v>21</v>
      </c>
      <c r="L4267" t="str">
        <f t="shared" si="265"/>
        <v>Evening</v>
      </c>
      <c r="M4267" t="str">
        <f t="shared" si="266"/>
        <v>18</v>
      </c>
      <c r="N4267" t="str">
        <f t="shared" si="267"/>
        <v>19</v>
      </c>
    </row>
    <row r="4268" spans="1:14" x14ac:dyDescent="0.3">
      <c r="A4268">
        <v>1</v>
      </c>
      <c r="B4268">
        <v>5</v>
      </c>
      <c r="C4268" s="1">
        <v>40832</v>
      </c>
      <c r="D4268" s="21" t="str">
        <f t="shared" si="264"/>
        <v>16-Oct-2011</v>
      </c>
      <c r="E4268" s="2">
        <v>0.82638888888888884</v>
      </c>
      <c r="F4268" s="1">
        <v>40832</v>
      </c>
      <c r="G4268" s="2">
        <v>0.89583333333333337</v>
      </c>
      <c r="H4268">
        <v>50</v>
      </c>
      <c r="I4268">
        <v>100</v>
      </c>
      <c r="J4268" t="s">
        <v>8</v>
      </c>
      <c r="K4268" t="s">
        <v>21</v>
      </c>
      <c r="L4268" t="str">
        <f t="shared" si="265"/>
        <v>Evening</v>
      </c>
      <c r="M4268" t="str">
        <f t="shared" si="266"/>
        <v>19</v>
      </c>
      <c r="N4268" t="str">
        <f t="shared" si="267"/>
        <v>21</v>
      </c>
    </row>
    <row r="4269" spans="1:14" x14ac:dyDescent="0.3">
      <c r="A4269">
        <v>1</v>
      </c>
      <c r="B4269">
        <v>6</v>
      </c>
      <c r="C4269" s="1">
        <v>40832</v>
      </c>
      <c r="D4269" s="21" t="str">
        <f t="shared" si="264"/>
        <v>16-Oct-2011</v>
      </c>
      <c r="E4269" s="2">
        <v>0.93055555555555547</v>
      </c>
      <c r="F4269" s="1">
        <v>40833</v>
      </c>
      <c r="G4269" s="2">
        <v>4.6527777777777779E-2</v>
      </c>
      <c r="H4269">
        <v>50</v>
      </c>
      <c r="I4269">
        <v>167</v>
      </c>
      <c r="J4269" t="s">
        <v>8</v>
      </c>
      <c r="K4269" t="s">
        <v>21</v>
      </c>
      <c r="L4269" t="str">
        <f t="shared" si="265"/>
        <v>Night</v>
      </c>
      <c r="M4269" t="str">
        <f t="shared" si="266"/>
        <v>22</v>
      </c>
      <c r="N4269" t="str">
        <f t="shared" si="267"/>
        <v>01</v>
      </c>
    </row>
    <row r="4270" spans="1:14" x14ac:dyDescent="0.3">
      <c r="A4270">
        <v>1</v>
      </c>
      <c r="B4270">
        <v>5</v>
      </c>
      <c r="C4270" s="1">
        <v>40838</v>
      </c>
      <c r="D4270" s="21" t="str">
        <f t="shared" si="264"/>
        <v>22-Oct-2011</v>
      </c>
      <c r="E4270" s="2">
        <v>0.44791666666666669</v>
      </c>
      <c r="F4270" s="1">
        <v>40838</v>
      </c>
      <c r="G4270" s="2">
        <v>0.55208333333333337</v>
      </c>
      <c r="H4270">
        <v>50</v>
      </c>
      <c r="I4270">
        <v>150</v>
      </c>
      <c r="J4270" t="s">
        <v>8</v>
      </c>
      <c r="K4270" t="s">
        <v>18</v>
      </c>
      <c r="L4270" t="str">
        <f t="shared" si="265"/>
        <v>Morning</v>
      </c>
      <c r="M4270" t="str">
        <f t="shared" si="266"/>
        <v>10</v>
      </c>
      <c r="N4270" t="str">
        <f t="shared" si="267"/>
        <v>13</v>
      </c>
    </row>
    <row r="4271" spans="1:14" x14ac:dyDescent="0.3">
      <c r="A4271">
        <v>1</v>
      </c>
      <c r="B4271">
        <v>6</v>
      </c>
      <c r="C4271" s="1">
        <v>40838</v>
      </c>
      <c r="D4271" s="21" t="str">
        <f t="shared" si="264"/>
        <v>22-Oct-2011</v>
      </c>
      <c r="E4271" s="2">
        <v>0.4597222222222222</v>
      </c>
      <c r="F4271" s="1">
        <v>40838</v>
      </c>
      <c r="G4271" s="2">
        <v>0.54861111111111105</v>
      </c>
      <c r="H4271">
        <v>50</v>
      </c>
      <c r="I4271">
        <v>128</v>
      </c>
      <c r="J4271" t="s">
        <v>8</v>
      </c>
      <c r="K4271" t="s">
        <v>18</v>
      </c>
      <c r="L4271" t="str">
        <f t="shared" si="265"/>
        <v>Morning</v>
      </c>
      <c r="M4271" t="str">
        <f t="shared" si="266"/>
        <v>11</v>
      </c>
      <c r="N4271" t="str">
        <f t="shared" si="267"/>
        <v>13</v>
      </c>
    </row>
    <row r="4272" spans="1:14" x14ac:dyDescent="0.3">
      <c r="A4272">
        <v>1</v>
      </c>
      <c r="B4272">
        <v>8</v>
      </c>
      <c r="C4272" s="1">
        <v>40838</v>
      </c>
      <c r="D4272" s="21" t="str">
        <f t="shared" si="264"/>
        <v>22-Oct-2011</v>
      </c>
      <c r="E4272" s="2">
        <v>0.46111111111111108</v>
      </c>
      <c r="F4272" s="1">
        <v>40838</v>
      </c>
      <c r="G4272" s="2">
        <v>0.84166666666666667</v>
      </c>
      <c r="H4272" s="3">
        <v>300</v>
      </c>
      <c r="I4272">
        <v>548</v>
      </c>
      <c r="J4272" t="s">
        <v>8</v>
      </c>
      <c r="K4272" t="s">
        <v>18</v>
      </c>
      <c r="L4272" t="str">
        <f t="shared" si="265"/>
        <v>Morning</v>
      </c>
      <c r="M4272" t="str">
        <f t="shared" si="266"/>
        <v>11</v>
      </c>
      <c r="N4272" t="str">
        <f t="shared" si="267"/>
        <v>20</v>
      </c>
    </row>
    <row r="4273" spans="1:14" x14ac:dyDescent="0.3">
      <c r="A4273">
        <v>1</v>
      </c>
      <c r="B4273">
        <v>8</v>
      </c>
      <c r="C4273" s="1">
        <v>40838</v>
      </c>
      <c r="D4273" s="21" t="str">
        <f t="shared" si="264"/>
        <v>22-Oct-2011</v>
      </c>
      <c r="E4273" s="2">
        <v>0.50902777777777775</v>
      </c>
      <c r="F4273" s="1">
        <v>40838</v>
      </c>
      <c r="G4273" s="2">
        <v>0.53888888888888886</v>
      </c>
      <c r="H4273">
        <v>50</v>
      </c>
      <c r="I4273">
        <v>43</v>
      </c>
      <c r="J4273" t="s">
        <v>8</v>
      </c>
      <c r="K4273" t="s">
        <v>18</v>
      </c>
      <c r="L4273" t="str">
        <f t="shared" si="265"/>
        <v>Morning</v>
      </c>
      <c r="M4273" t="str">
        <f t="shared" si="266"/>
        <v>12</v>
      </c>
      <c r="N4273" t="str">
        <f t="shared" si="267"/>
        <v>12</v>
      </c>
    </row>
    <row r="4274" spans="1:14" x14ac:dyDescent="0.3">
      <c r="A4274">
        <v>1</v>
      </c>
      <c r="B4274">
        <v>8</v>
      </c>
      <c r="C4274" s="1">
        <v>40838</v>
      </c>
      <c r="D4274" s="21" t="str">
        <f t="shared" si="264"/>
        <v>22-Oct-2011</v>
      </c>
      <c r="E4274" s="2">
        <v>0.53611111111111109</v>
      </c>
      <c r="F4274" s="1">
        <v>40838</v>
      </c>
      <c r="G4274" s="2">
        <v>0.64444444444444449</v>
      </c>
      <c r="H4274">
        <v>50</v>
      </c>
      <c r="I4274">
        <v>156</v>
      </c>
      <c r="J4274" t="s">
        <v>8</v>
      </c>
      <c r="K4274" t="s">
        <v>18</v>
      </c>
      <c r="L4274" t="str">
        <f t="shared" si="265"/>
        <v>Morning</v>
      </c>
      <c r="M4274" t="str">
        <f t="shared" si="266"/>
        <v>12</v>
      </c>
      <c r="N4274" t="str">
        <f t="shared" si="267"/>
        <v>15</v>
      </c>
    </row>
    <row r="4275" spans="1:14" x14ac:dyDescent="0.3">
      <c r="A4275">
        <v>1</v>
      </c>
      <c r="B4275">
        <v>6</v>
      </c>
      <c r="C4275" s="1">
        <v>40838</v>
      </c>
      <c r="D4275" s="21" t="str">
        <f t="shared" si="264"/>
        <v>22-Oct-2011</v>
      </c>
      <c r="E4275" s="2">
        <v>0.5541666666666667</v>
      </c>
      <c r="F4275" s="1">
        <v>40838</v>
      </c>
      <c r="G4275" s="2">
        <v>0.66041666666666665</v>
      </c>
      <c r="H4275">
        <v>50</v>
      </c>
      <c r="I4275">
        <v>153</v>
      </c>
      <c r="J4275" t="s">
        <v>8</v>
      </c>
      <c r="K4275" t="s">
        <v>18</v>
      </c>
      <c r="L4275" t="str">
        <f t="shared" si="265"/>
        <v>Morning</v>
      </c>
      <c r="M4275" t="str">
        <f t="shared" si="266"/>
        <v>13</v>
      </c>
      <c r="N4275" t="str">
        <f t="shared" si="267"/>
        <v>15</v>
      </c>
    </row>
    <row r="4276" spans="1:14" x14ac:dyDescent="0.3">
      <c r="A4276">
        <v>1</v>
      </c>
      <c r="B4276">
        <v>5</v>
      </c>
      <c r="C4276" s="1">
        <v>40838</v>
      </c>
      <c r="D4276" s="21" t="str">
        <f t="shared" si="264"/>
        <v>22-Oct-2011</v>
      </c>
      <c r="E4276" s="2">
        <v>0.57847222222222217</v>
      </c>
      <c r="F4276" s="1">
        <v>40838</v>
      </c>
      <c r="G4276" s="2">
        <v>0.68680555555555556</v>
      </c>
      <c r="H4276">
        <v>50</v>
      </c>
      <c r="I4276">
        <v>156</v>
      </c>
      <c r="J4276" t="s">
        <v>8</v>
      </c>
      <c r="K4276" t="s">
        <v>18</v>
      </c>
      <c r="L4276" t="str">
        <f t="shared" si="265"/>
        <v>Morning</v>
      </c>
      <c r="M4276" t="str">
        <f t="shared" si="266"/>
        <v>13</v>
      </c>
      <c r="N4276" t="str">
        <f t="shared" si="267"/>
        <v>16</v>
      </c>
    </row>
    <row r="4277" spans="1:14" x14ac:dyDescent="0.3">
      <c r="A4277">
        <v>1</v>
      </c>
      <c r="B4277">
        <v>5</v>
      </c>
      <c r="C4277" s="1">
        <v>40838</v>
      </c>
      <c r="D4277" s="21" t="str">
        <f t="shared" si="264"/>
        <v>22-Oct-2011</v>
      </c>
      <c r="E4277" s="2">
        <v>0.64097222222222217</v>
      </c>
      <c r="F4277" s="1">
        <v>40838</v>
      </c>
      <c r="G4277" s="2">
        <v>0.79791666666666661</v>
      </c>
      <c r="H4277">
        <v>70</v>
      </c>
      <c r="I4277">
        <v>226</v>
      </c>
      <c r="J4277" t="s">
        <v>8</v>
      </c>
      <c r="K4277" t="s">
        <v>18</v>
      </c>
      <c r="L4277" t="str">
        <f t="shared" si="265"/>
        <v>Afternoon</v>
      </c>
      <c r="M4277" t="str">
        <f t="shared" si="266"/>
        <v>15</v>
      </c>
      <c r="N4277" t="str">
        <f t="shared" si="267"/>
        <v>19</v>
      </c>
    </row>
    <row r="4278" spans="1:14" x14ac:dyDescent="0.3">
      <c r="A4278">
        <v>1</v>
      </c>
      <c r="B4278">
        <v>5</v>
      </c>
      <c r="C4278" s="1">
        <v>40838</v>
      </c>
      <c r="D4278" s="21" t="str">
        <f t="shared" si="264"/>
        <v>22-Oct-2011</v>
      </c>
      <c r="E4278" s="2">
        <v>0.66527777777777775</v>
      </c>
      <c r="F4278" s="1">
        <v>40838</v>
      </c>
      <c r="G4278" s="2">
        <v>0.70763888888888893</v>
      </c>
      <c r="H4278">
        <v>50</v>
      </c>
      <c r="I4278">
        <v>61</v>
      </c>
      <c r="J4278" t="s">
        <v>8</v>
      </c>
      <c r="K4278" t="s">
        <v>18</v>
      </c>
      <c r="L4278" t="str">
        <f t="shared" si="265"/>
        <v>Afternoon</v>
      </c>
      <c r="M4278" t="str">
        <f t="shared" si="266"/>
        <v>15</v>
      </c>
      <c r="N4278" t="str">
        <f t="shared" si="267"/>
        <v>16</v>
      </c>
    </row>
    <row r="4279" spans="1:14" x14ac:dyDescent="0.3">
      <c r="A4279">
        <v>1</v>
      </c>
      <c r="B4279">
        <v>6</v>
      </c>
      <c r="C4279" s="1">
        <v>40838</v>
      </c>
      <c r="D4279" s="21" t="str">
        <f t="shared" si="264"/>
        <v>22-Oct-2011</v>
      </c>
      <c r="E4279" s="2">
        <v>0.69652777777777775</v>
      </c>
      <c r="F4279" s="1">
        <v>40838</v>
      </c>
      <c r="G4279" s="2">
        <v>0.76041666666666663</v>
      </c>
      <c r="H4279">
        <v>50</v>
      </c>
      <c r="I4279">
        <v>92</v>
      </c>
      <c r="J4279" t="s">
        <v>8</v>
      </c>
      <c r="K4279" t="s">
        <v>18</v>
      </c>
      <c r="L4279" t="str">
        <f t="shared" si="265"/>
        <v>Afternoon</v>
      </c>
      <c r="M4279" t="str">
        <f t="shared" si="266"/>
        <v>16</v>
      </c>
      <c r="N4279" t="str">
        <f t="shared" si="267"/>
        <v>18</v>
      </c>
    </row>
    <row r="4280" spans="1:14" x14ac:dyDescent="0.3">
      <c r="A4280">
        <v>1</v>
      </c>
      <c r="B4280">
        <v>6</v>
      </c>
      <c r="C4280" s="1">
        <v>40838</v>
      </c>
      <c r="D4280" s="21" t="str">
        <f t="shared" si="264"/>
        <v>22-Oct-2011</v>
      </c>
      <c r="E4280" s="2">
        <v>0.70833333333333337</v>
      </c>
      <c r="F4280" s="1">
        <v>40838</v>
      </c>
      <c r="G4280" s="2">
        <v>0.74861111111111101</v>
      </c>
      <c r="H4280">
        <v>50</v>
      </c>
      <c r="I4280">
        <v>58</v>
      </c>
      <c r="J4280" t="s">
        <v>8</v>
      </c>
      <c r="K4280" t="s">
        <v>18</v>
      </c>
      <c r="L4280" t="str">
        <f t="shared" si="265"/>
        <v>Afternoon</v>
      </c>
      <c r="M4280" t="str">
        <f t="shared" si="266"/>
        <v>17</v>
      </c>
      <c r="N4280" t="str">
        <f t="shared" si="267"/>
        <v>17</v>
      </c>
    </row>
    <row r="4281" spans="1:14" x14ac:dyDescent="0.3">
      <c r="A4281">
        <v>1</v>
      </c>
      <c r="B4281">
        <v>6</v>
      </c>
      <c r="C4281" s="1">
        <v>40838</v>
      </c>
      <c r="D4281" s="21" t="str">
        <f t="shared" si="264"/>
        <v>22-Oct-2011</v>
      </c>
      <c r="E4281" s="2">
        <v>0.71527777777777779</v>
      </c>
      <c r="F4281" s="1">
        <v>40838</v>
      </c>
      <c r="G4281" s="2">
        <v>0.81805555555555554</v>
      </c>
      <c r="H4281">
        <v>50</v>
      </c>
      <c r="I4281">
        <v>148</v>
      </c>
      <c r="J4281" t="s">
        <v>8</v>
      </c>
      <c r="K4281" t="s">
        <v>18</v>
      </c>
      <c r="L4281" t="str">
        <f t="shared" si="265"/>
        <v>Afternoon</v>
      </c>
      <c r="M4281" t="str">
        <f t="shared" si="266"/>
        <v>17</v>
      </c>
      <c r="N4281" t="str">
        <f t="shared" si="267"/>
        <v>19</v>
      </c>
    </row>
    <row r="4282" spans="1:14" x14ac:dyDescent="0.3">
      <c r="A4282">
        <v>1</v>
      </c>
      <c r="B4282">
        <v>5</v>
      </c>
      <c r="C4282" s="1">
        <v>40838</v>
      </c>
      <c r="D4282" s="21" t="str">
        <f t="shared" si="264"/>
        <v>22-Oct-2011</v>
      </c>
      <c r="E4282" s="2">
        <v>0.71666666666666667</v>
      </c>
      <c r="F4282" s="1">
        <v>40838</v>
      </c>
      <c r="G4282" s="2">
        <v>0.75347222222222221</v>
      </c>
      <c r="H4282">
        <v>50</v>
      </c>
      <c r="I4282">
        <v>53</v>
      </c>
      <c r="J4282" t="s">
        <v>8</v>
      </c>
      <c r="K4282" t="s">
        <v>18</v>
      </c>
      <c r="L4282" t="str">
        <f t="shared" si="265"/>
        <v>Afternoon</v>
      </c>
      <c r="M4282" t="str">
        <f t="shared" si="266"/>
        <v>17</v>
      </c>
      <c r="N4282" t="str">
        <f t="shared" si="267"/>
        <v>18</v>
      </c>
    </row>
    <row r="4283" spans="1:14" x14ac:dyDescent="0.3">
      <c r="A4283">
        <v>1</v>
      </c>
      <c r="B4283">
        <v>8</v>
      </c>
      <c r="C4283" s="1">
        <v>40838</v>
      </c>
      <c r="D4283" s="21" t="str">
        <f t="shared" si="264"/>
        <v>22-Oct-2011</v>
      </c>
      <c r="E4283" s="2">
        <v>0.71805555555555556</v>
      </c>
      <c r="F4283" s="1">
        <v>40838</v>
      </c>
      <c r="G4283" s="2">
        <v>0.82986111111111116</v>
      </c>
      <c r="H4283">
        <v>50</v>
      </c>
      <c r="I4283">
        <v>161</v>
      </c>
      <c r="J4283" t="s">
        <v>8</v>
      </c>
      <c r="K4283" t="s">
        <v>18</v>
      </c>
      <c r="L4283" t="str">
        <f t="shared" si="265"/>
        <v>Afternoon</v>
      </c>
      <c r="M4283" t="str">
        <f t="shared" si="266"/>
        <v>17</v>
      </c>
      <c r="N4283" t="str">
        <f t="shared" si="267"/>
        <v>19</v>
      </c>
    </row>
    <row r="4284" spans="1:14" x14ac:dyDescent="0.3">
      <c r="A4284">
        <v>1</v>
      </c>
      <c r="B4284">
        <v>5</v>
      </c>
      <c r="C4284" s="1">
        <v>40838</v>
      </c>
      <c r="D4284" s="21" t="str">
        <f t="shared" si="264"/>
        <v>22-Oct-2011</v>
      </c>
      <c r="E4284" s="2">
        <v>0.72083333333333333</v>
      </c>
      <c r="F4284" s="1">
        <v>40838</v>
      </c>
      <c r="G4284" s="2">
        <v>0.80833333333333324</v>
      </c>
      <c r="H4284">
        <v>50</v>
      </c>
      <c r="I4284">
        <v>126</v>
      </c>
      <c r="J4284" t="s">
        <v>8</v>
      </c>
      <c r="K4284" t="s">
        <v>18</v>
      </c>
      <c r="L4284" t="str">
        <f t="shared" si="265"/>
        <v>Afternoon</v>
      </c>
      <c r="M4284" t="str">
        <f t="shared" si="266"/>
        <v>17</v>
      </c>
      <c r="N4284" t="str">
        <f t="shared" si="267"/>
        <v>19</v>
      </c>
    </row>
    <row r="4285" spans="1:14" x14ac:dyDescent="0.3">
      <c r="A4285">
        <v>1</v>
      </c>
      <c r="B4285">
        <v>5</v>
      </c>
      <c r="C4285" s="1">
        <v>40838</v>
      </c>
      <c r="D4285" s="21" t="str">
        <f t="shared" si="264"/>
        <v>22-Oct-2011</v>
      </c>
      <c r="E4285" s="2">
        <v>0.72499999999999998</v>
      </c>
      <c r="F4285" s="1">
        <v>40838</v>
      </c>
      <c r="G4285" s="2">
        <v>0.82986111111111116</v>
      </c>
      <c r="H4285">
        <v>50</v>
      </c>
      <c r="I4285">
        <v>151</v>
      </c>
      <c r="J4285" t="s">
        <v>8</v>
      </c>
      <c r="K4285" t="s">
        <v>18</v>
      </c>
      <c r="L4285" t="str">
        <f t="shared" si="265"/>
        <v>Afternoon</v>
      </c>
      <c r="M4285" t="str">
        <f t="shared" si="266"/>
        <v>17</v>
      </c>
      <c r="N4285" t="str">
        <f t="shared" si="267"/>
        <v>19</v>
      </c>
    </row>
    <row r="4286" spans="1:14" x14ac:dyDescent="0.3">
      <c r="A4286">
        <v>1</v>
      </c>
      <c r="B4286">
        <v>8</v>
      </c>
      <c r="C4286" s="1">
        <v>40838</v>
      </c>
      <c r="D4286" s="21" t="str">
        <f t="shared" si="264"/>
        <v>22-Oct-2011</v>
      </c>
      <c r="E4286" s="2">
        <v>0.73055555555555562</v>
      </c>
      <c r="F4286" s="1">
        <v>40838</v>
      </c>
      <c r="G4286" s="2">
        <v>0.77013888888888893</v>
      </c>
      <c r="H4286">
        <v>50</v>
      </c>
      <c r="I4286">
        <v>57</v>
      </c>
      <c r="J4286" t="s">
        <v>8</v>
      </c>
      <c r="K4286" t="s">
        <v>18</v>
      </c>
      <c r="L4286" t="str">
        <f t="shared" si="265"/>
        <v>Afternoon</v>
      </c>
      <c r="M4286" t="str">
        <f t="shared" si="266"/>
        <v>17</v>
      </c>
      <c r="N4286" t="str">
        <f t="shared" si="267"/>
        <v>18</v>
      </c>
    </row>
    <row r="4287" spans="1:14" x14ac:dyDescent="0.3">
      <c r="A4287">
        <v>1</v>
      </c>
      <c r="B4287">
        <v>6</v>
      </c>
      <c r="C4287" s="1">
        <v>40838</v>
      </c>
      <c r="D4287" s="21" t="str">
        <f t="shared" si="264"/>
        <v>22-Oct-2011</v>
      </c>
      <c r="E4287" s="2">
        <v>0.74513888888888891</v>
      </c>
      <c r="F4287" s="1">
        <v>40838</v>
      </c>
      <c r="G4287" s="2">
        <v>0.8027777777777777</v>
      </c>
      <c r="H4287">
        <v>50</v>
      </c>
      <c r="I4287">
        <v>83</v>
      </c>
      <c r="J4287" t="s">
        <v>8</v>
      </c>
      <c r="K4287" t="s">
        <v>18</v>
      </c>
      <c r="L4287" t="str">
        <f t="shared" si="265"/>
        <v>Afternoon</v>
      </c>
      <c r="M4287" t="str">
        <f t="shared" si="266"/>
        <v>17</v>
      </c>
      <c r="N4287" t="str">
        <f t="shared" si="267"/>
        <v>19</v>
      </c>
    </row>
    <row r="4288" spans="1:14" x14ac:dyDescent="0.3">
      <c r="A4288">
        <v>1</v>
      </c>
      <c r="B4288">
        <v>6</v>
      </c>
      <c r="C4288" s="1">
        <v>40838</v>
      </c>
      <c r="D4288" s="21" t="str">
        <f t="shared" si="264"/>
        <v>22-Oct-2011</v>
      </c>
      <c r="E4288" s="2">
        <v>0.83819444444444446</v>
      </c>
      <c r="F4288" s="1">
        <v>40839</v>
      </c>
      <c r="G4288" s="2">
        <v>1.9444444444444445E-2</v>
      </c>
      <c r="H4288">
        <v>90</v>
      </c>
      <c r="I4288">
        <v>261</v>
      </c>
      <c r="J4288" t="s">
        <v>8</v>
      </c>
      <c r="K4288" t="s">
        <v>18</v>
      </c>
      <c r="L4288" t="str">
        <f t="shared" si="265"/>
        <v>Evening</v>
      </c>
      <c r="M4288" t="str">
        <f t="shared" si="266"/>
        <v>20</v>
      </c>
      <c r="N4288" t="str">
        <f t="shared" si="267"/>
        <v>00</v>
      </c>
    </row>
    <row r="4289" spans="1:14" x14ac:dyDescent="0.3">
      <c r="A4289">
        <v>1</v>
      </c>
      <c r="B4289">
        <v>6</v>
      </c>
      <c r="C4289" s="1">
        <v>40838</v>
      </c>
      <c r="D4289" s="21" t="str">
        <f t="shared" si="264"/>
        <v>22-Oct-2011</v>
      </c>
      <c r="E4289" s="2">
        <v>0.90486111111111101</v>
      </c>
      <c r="F4289" s="1">
        <v>40839</v>
      </c>
      <c r="G4289" s="2">
        <v>5.2083333333333336E-2</v>
      </c>
      <c r="H4289">
        <v>70</v>
      </c>
      <c r="I4289">
        <v>212</v>
      </c>
      <c r="J4289" t="s">
        <v>8</v>
      </c>
      <c r="K4289" t="s">
        <v>18</v>
      </c>
      <c r="L4289" t="str">
        <f t="shared" si="265"/>
        <v>Evening</v>
      </c>
      <c r="M4289" t="str">
        <f t="shared" si="266"/>
        <v>21</v>
      </c>
      <c r="N4289" t="str">
        <f t="shared" si="267"/>
        <v>01</v>
      </c>
    </row>
    <row r="4290" spans="1:14" x14ac:dyDescent="0.3">
      <c r="A4290">
        <v>1</v>
      </c>
      <c r="B4290">
        <v>8</v>
      </c>
      <c r="C4290" s="1">
        <v>40839</v>
      </c>
      <c r="D4290" s="21" t="str">
        <f t="shared" si="264"/>
        <v>23-Oct-2011</v>
      </c>
      <c r="E4290" s="2">
        <v>0.50138888888888888</v>
      </c>
      <c r="F4290" s="1">
        <v>40839</v>
      </c>
      <c r="G4290" s="2">
        <v>0.5708333333333333</v>
      </c>
      <c r="H4290">
        <v>50</v>
      </c>
      <c r="I4290">
        <v>100</v>
      </c>
      <c r="J4290" t="s">
        <v>8</v>
      </c>
      <c r="K4290" t="s">
        <v>21</v>
      </c>
      <c r="L4290" t="str">
        <f t="shared" si="265"/>
        <v>Morning</v>
      </c>
      <c r="M4290" t="str">
        <f t="shared" si="266"/>
        <v>12</v>
      </c>
      <c r="N4290" t="str">
        <f t="shared" si="267"/>
        <v>13</v>
      </c>
    </row>
    <row r="4291" spans="1:14" x14ac:dyDescent="0.3">
      <c r="A4291">
        <v>1</v>
      </c>
      <c r="B4291">
        <v>6</v>
      </c>
      <c r="C4291" s="1">
        <v>40839</v>
      </c>
      <c r="D4291" s="21" t="str">
        <f t="shared" ref="D4291:D4354" si="268" xml:space="preserve"> TEXT(C4291, "dd-Mmm-yyyy")</f>
        <v>23-Oct-2011</v>
      </c>
      <c r="E4291" s="2">
        <v>0.50763888888888886</v>
      </c>
      <c r="F4291" s="1">
        <v>40839</v>
      </c>
      <c r="G4291" s="2">
        <v>0.59513888888888888</v>
      </c>
      <c r="H4291">
        <v>50</v>
      </c>
      <c r="I4291">
        <v>126</v>
      </c>
      <c r="J4291" t="s">
        <v>8</v>
      </c>
      <c r="K4291" t="s">
        <v>21</v>
      </c>
      <c r="L4291" t="str">
        <f t="shared" ref="L4291:L4354" si="269">IF(AND(E4291&gt;$T$6,E4291&lt;=$U$6),"Morning",IF(AND(E4291&gt;$U$6,E4291&lt;=$V$6),"Afternoon", IF(AND(E4291&gt;$V$6,E4291&lt;=$W$6),"Evening", "Night")))</f>
        <v>Morning</v>
      </c>
      <c r="M4291" t="str">
        <f t="shared" ref="M4291:M4354" si="270" xml:space="preserve"> TEXT(E4291, "H")</f>
        <v>12</v>
      </c>
      <c r="N4291" t="str">
        <f t="shared" ref="N4291:N4354" si="271" xml:space="preserve"> TEXT(G4291,"HH")</f>
        <v>14</v>
      </c>
    </row>
    <row r="4292" spans="1:14" x14ac:dyDescent="0.3">
      <c r="A4292">
        <v>1</v>
      </c>
      <c r="B4292">
        <v>8</v>
      </c>
      <c r="C4292" s="1">
        <v>40839</v>
      </c>
      <c r="D4292" s="21" t="str">
        <f t="shared" si="268"/>
        <v>23-Oct-2011</v>
      </c>
      <c r="E4292" s="2">
        <v>0.53472222222222221</v>
      </c>
      <c r="F4292" s="1">
        <v>40839</v>
      </c>
      <c r="G4292" s="2">
        <v>0.60833333333333328</v>
      </c>
      <c r="H4292">
        <v>50</v>
      </c>
      <c r="I4292">
        <v>106</v>
      </c>
      <c r="J4292" t="s">
        <v>8</v>
      </c>
      <c r="K4292" t="s">
        <v>21</v>
      </c>
      <c r="L4292" t="str">
        <f t="shared" si="269"/>
        <v>Morning</v>
      </c>
      <c r="M4292" t="str">
        <f t="shared" si="270"/>
        <v>12</v>
      </c>
      <c r="N4292" t="str">
        <f t="shared" si="271"/>
        <v>14</v>
      </c>
    </row>
    <row r="4293" spans="1:14" x14ac:dyDescent="0.3">
      <c r="A4293">
        <v>1</v>
      </c>
      <c r="B4293">
        <v>6</v>
      </c>
      <c r="C4293" s="1">
        <v>40839</v>
      </c>
      <c r="D4293" s="21" t="str">
        <f t="shared" si="268"/>
        <v>23-Oct-2011</v>
      </c>
      <c r="E4293" s="2">
        <v>0.54027777777777775</v>
      </c>
      <c r="F4293" s="1">
        <v>40839</v>
      </c>
      <c r="G4293" s="2">
        <v>0.64027777777777783</v>
      </c>
      <c r="H4293">
        <v>50</v>
      </c>
      <c r="I4293">
        <v>144</v>
      </c>
      <c r="J4293" t="s">
        <v>8</v>
      </c>
      <c r="K4293" t="s">
        <v>21</v>
      </c>
      <c r="L4293" t="str">
        <f t="shared" si="269"/>
        <v>Morning</v>
      </c>
      <c r="M4293" t="str">
        <f t="shared" si="270"/>
        <v>12</v>
      </c>
      <c r="N4293" t="str">
        <f t="shared" si="271"/>
        <v>15</v>
      </c>
    </row>
    <row r="4294" spans="1:14" x14ac:dyDescent="0.3">
      <c r="A4294">
        <v>1</v>
      </c>
      <c r="B4294">
        <v>5</v>
      </c>
      <c r="C4294" s="1">
        <v>40839</v>
      </c>
      <c r="D4294" s="21" t="str">
        <f t="shared" si="268"/>
        <v>23-Oct-2011</v>
      </c>
      <c r="E4294" s="2">
        <v>0.63541666666666663</v>
      </c>
      <c r="F4294" s="1">
        <v>40839</v>
      </c>
      <c r="G4294" s="2">
        <v>0.72013888888888899</v>
      </c>
      <c r="H4294">
        <v>50</v>
      </c>
      <c r="I4294">
        <v>122</v>
      </c>
      <c r="J4294" t="s">
        <v>8</v>
      </c>
      <c r="K4294" t="s">
        <v>21</v>
      </c>
      <c r="L4294" t="str">
        <f t="shared" si="269"/>
        <v>Afternoon</v>
      </c>
      <c r="M4294" t="str">
        <f t="shared" si="270"/>
        <v>15</v>
      </c>
      <c r="N4294" t="str">
        <f t="shared" si="271"/>
        <v>17</v>
      </c>
    </row>
    <row r="4295" spans="1:14" x14ac:dyDescent="0.3">
      <c r="A4295">
        <v>1</v>
      </c>
      <c r="B4295">
        <v>5</v>
      </c>
      <c r="C4295" s="1">
        <v>40839</v>
      </c>
      <c r="D4295" s="21" t="str">
        <f t="shared" si="268"/>
        <v>23-Oct-2011</v>
      </c>
      <c r="E4295" s="2">
        <v>0.64513888888888882</v>
      </c>
      <c r="F4295" s="1">
        <v>40839</v>
      </c>
      <c r="G4295" s="2">
        <v>0.84930555555555554</v>
      </c>
      <c r="H4295">
        <v>90</v>
      </c>
      <c r="I4295">
        <v>294</v>
      </c>
      <c r="J4295" t="s">
        <v>8</v>
      </c>
      <c r="K4295" t="s">
        <v>21</v>
      </c>
      <c r="L4295" t="str">
        <f t="shared" si="269"/>
        <v>Afternoon</v>
      </c>
      <c r="M4295" t="str">
        <f t="shared" si="270"/>
        <v>15</v>
      </c>
      <c r="N4295" t="str">
        <f t="shared" si="271"/>
        <v>20</v>
      </c>
    </row>
    <row r="4296" spans="1:14" x14ac:dyDescent="0.3">
      <c r="A4296">
        <v>1</v>
      </c>
      <c r="B4296">
        <v>5</v>
      </c>
      <c r="C4296" s="1">
        <v>40839</v>
      </c>
      <c r="D4296" s="21" t="str">
        <f t="shared" si="268"/>
        <v>23-Oct-2011</v>
      </c>
      <c r="E4296" s="2">
        <v>0.68263888888888891</v>
      </c>
      <c r="F4296" s="1">
        <v>40839</v>
      </c>
      <c r="G4296" s="2">
        <v>0.76527777777777783</v>
      </c>
      <c r="H4296">
        <v>50</v>
      </c>
      <c r="I4296">
        <v>119</v>
      </c>
      <c r="J4296" t="s">
        <v>8</v>
      </c>
      <c r="K4296" t="s">
        <v>21</v>
      </c>
      <c r="L4296" t="str">
        <f t="shared" si="269"/>
        <v>Afternoon</v>
      </c>
      <c r="M4296" t="str">
        <f t="shared" si="270"/>
        <v>16</v>
      </c>
      <c r="N4296" t="str">
        <f t="shared" si="271"/>
        <v>18</v>
      </c>
    </row>
    <row r="4297" spans="1:14" x14ac:dyDescent="0.3">
      <c r="A4297">
        <v>1</v>
      </c>
      <c r="B4297">
        <v>8</v>
      </c>
      <c r="C4297" s="1">
        <v>40839</v>
      </c>
      <c r="D4297" s="21" t="str">
        <f t="shared" si="268"/>
        <v>23-Oct-2011</v>
      </c>
      <c r="E4297" s="2">
        <v>0.72499999999999998</v>
      </c>
      <c r="F4297" s="1">
        <v>40839</v>
      </c>
      <c r="G4297" s="2">
        <v>0.82500000000000007</v>
      </c>
      <c r="H4297">
        <v>50</v>
      </c>
      <c r="I4297">
        <v>144</v>
      </c>
      <c r="J4297" t="s">
        <v>8</v>
      </c>
      <c r="K4297" t="s">
        <v>21</v>
      </c>
      <c r="L4297" t="str">
        <f t="shared" si="269"/>
        <v>Afternoon</v>
      </c>
      <c r="M4297" t="str">
        <f t="shared" si="270"/>
        <v>17</v>
      </c>
      <c r="N4297" t="str">
        <f t="shared" si="271"/>
        <v>19</v>
      </c>
    </row>
    <row r="4298" spans="1:14" x14ac:dyDescent="0.3">
      <c r="A4298">
        <v>1</v>
      </c>
      <c r="B4298">
        <v>5</v>
      </c>
      <c r="C4298" s="1">
        <v>40839</v>
      </c>
      <c r="D4298" s="21" t="str">
        <f t="shared" si="268"/>
        <v>23-Oct-2011</v>
      </c>
      <c r="E4298" s="2">
        <v>0.80555555555555547</v>
      </c>
      <c r="F4298" s="1">
        <v>40839</v>
      </c>
      <c r="G4298" s="2">
        <v>0.95833333333333337</v>
      </c>
      <c r="H4298">
        <v>70</v>
      </c>
      <c r="I4298">
        <v>220</v>
      </c>
      <c r="J4298" t="s">
        <v>8</v>
      </c>
      <c r="K4298" t="s">
        <v>21</v>
      </c>
      <c r="L4298" t="str">
        <f t="shared" si="269"/>
        <v>Evening</v>
      </c>
      <c r="M4298" t="str">
        <f t="shared" si="270"/>
        <v>19</v>
      </c>
      <c r="N4298" t="str">
        <f t="shared" si="271"/>
        <v>23</v>
      </c>
    </row>
    <row r="4299" spans="1:14" x14ac:dyDescent="0.3">
      <c r="A4299">
        <v>1</v>
      </c>
      <c r="B4299">
        <v>5</v>
      </c>
      <c r="C4299" s="1">
        <v>40839</v>
      </c>
      <c r="D4299" s="21" t="str">
        <f t="shared" si="268"/>
        <v>23-Oct-2011</v>
      </c>
      <c r="E4299" s="2">
        <v>0.84097222222222223</v>
      </c>
      <c r="F4299" s="1">
        <v>40839</v>
      </c>
      <c r="G4299" s="2">
        <v>0.92986111111111114</v>
      </c>
      <c r="H4299">
        <v>50</v>
      </c>
      <c r="I4299">
        <v>128</v>
      </c>
      <c r="J4299" t="s">
        <v>8</v>
      </c>
      <c r="K4299" t="s">
        <v>21</v>
      </c>
      <c r="L4299" t="str">
        <f t="shared" si="269"/>
        <v>Evening</v>
      </c>
      <c r="M4299" t="str">
        <f t="shared" si="270"/>
        <v>20</v>
      </c>
      <c r="N4299" t="str">
        <f t="shared" si="271"/>
        <v>22</v>
      </c>
    </row>
    <row r="4300" spans="1:14" x14ac:dyDescent="0.3">
      <c r="A4300">
        <v>1</v>
      </c>
      <c r="B4300">
        <v>5</v>
      </c>
      <c r="C4300" s="1">
        <v>40839</v>
      </c>
      <c r="D4300" s="21" t="str">
        <f t="shared" si="268"/>
        <v>23-Oct-2011</v>
      </c>
      <c r="E4300" s="2">
        <v>0.90277777777777779</v>
      </c>
      <c r="F4300" s="1">
        <v>40839</v>
      </c>
      <c r="G4300" s="2">
        <v>0.93611111111111101</v>
      </c>
      <c r="H4300">
        <v>50</v>
      </c>
      <c r="I4300">
        <v>48</v>
      </c>
      <c r="J4300" t="s">
        <v>8</v>
      </c>
      <c r="K4300" t="s">
        <v>21</v>
      </c>
      <c r="L4300" t="str">
        <f t="shared" si="269"/>
        <v>Evening</v>
      </c>
      <c r="M4300" t="str">
        <f t="shared" si="270"/>
        <v>21</v>
      </c>
      <c r="N4300" t="str">
        <f t="shared" si="271"/>
        <v>22</v>
      </c>
    </row>
    <row r="4301" spans="1:14" x14ac:dyDescent="0.3">
      <c r="A4301">
        <v>1</v>
      </c>
      <c r="B4301">
        <v>6</v>
      </c>
      <c r="C4301" s="1">
        <v>40839</v>
      </c>
      <c r="D4301" s="21" t="str">
        <f t="shared" si="268"/>
        <v>23-Oct-2011</v>
      </c>
      <c r="E4301" s="2">
        <v>0.90555555555555556</v>
      </c>
      <c r="F4301" s="1">
        <v>40839</v>
      </c>
      <c r="G4301" s="2">
        <v>0.91805555555555562</v>
      </c>
      <c r="H4301">
        <v>50</v>
      </c>
      <c r="I4301">
        <v>18</v>
      </c>
      <c r="J4301" t="s">
        <v>8</v>
      </c>
      <c r="K4301" t="s">
        <v>21</v>
      </c>
      <c r="L4301" t="str">
        <f t="shared" si="269"/>
        <v>Evening</v>
      </c>
      <c r="M4301" t="str">
        <f t="shared" si="270"/>
        <v>21</v>
      </c>
      <c r="N4301" t="str">
        <f t="shared" si="271"/>
        <v>22</v>
      </c>
    </row>
    <row r="4302" spans="1:14" x14ac:dyDescent="0.3">
      <c r="A4302">
        <v>1</v>
      </c>
      <c r="B4302">
        <v>5</v>
      </c>
      <c r="C4302" s="1">
        <v>40845</v>
      </c>
      <c r="D4302" s="21" t="str">
        <f t="shared" si="268"/>
        <v>29-Oct-2011</v>
      </c>
      <c r="E4302" s="2">
        <v>0.44861111111111113</v>
      </c>
      <c r="F4302" s="1">
        <v>40845</v>
      </c>
      <c r="G4302" s="2">
        <v>0.5395833333333333</v>
      </c>
      <c r="H4302">
        <v>50</v>
      </c>
      <c r="I4302">
        <v>131</v>
      </c>
      <c r="J4302" t="s">
        <v>8</v>
      </c>
      <c r="K4302" t="s">
        <v>18</v>
      </c>
      <c r="L4302" t="str">
        <f t="shared" si="269"/>
        <v>Morning</v>
      </c>
      <c r="M4302" t="str">
        <f t="shared" si="270"/>
        <v>10</v>
      </c>
      <c r="N4302" t="str">
        <f t="shared" si="271"/>
        <v>12</v>
      </c>
    </row>
    <row r="4303" spans="1:14" x14ac:dyDescent="0.3">
      <c r="A4303">
        <v>1</v>
      </c>
      <c r="B4303">
        <v>5</v>
      </c>
      <c r="C4303" s="1">
        <v>40845</v>
      </c>
      <c r="D4303" s="21" t="str">
        <f t="shared" si="268"/>
        <v>29-Oct-2011</v>
      </c>
      <c r="E4303" s="2">
        <v>0.5541666666666667</v>
      </c>
      <c r="F4303" s="1">
        <v>40845</v>
      </c>
      <c r="G4303" s="2">
        <v>0.71805555555555556</v>
      </c>
      <c r="H4303">
        <v>70</v>
      </c>
      <c r="I4303">
        <v>236</v>
      </c>
      <c r="J4303" t="s">
        <v>8</v>
      </c>
      <c r="K4303" t="s">
        <v>18</v>
      </c>
      <c r="L4303" t="str">
        <f t="shared" si="269"/>
        <v>Morning</v>
      </c>
      <c r="M4303" t="str">
        <f t="shared" si="270"/>
        <v>13</v>
      </c>
      <c r="N4303" t="str">
        <f t="shared" si="271"/>
        <v>17</v>
      </c>
    </row>
    <row r="4304" spans="1:14" x14ac:dyDescent="0.3">
      <c r="A4304">
        <v>1</v>
      </c>
      <c r="B4304">
        <v>6</v>
      </c>
      <c r="C4304" s="1">
        <v>40845</v>
      </c>
      <c r="D4304" s="21" t="str">
        <f t="shared" si="268"/>
        <v>29-Oct-2011</v>
      </c>
      <c r="E4304" s="2">
        <v>0.55625000000000002</v>
      </c>
      <c r="F4304" s="1">
        <v>40845</v>
      </c>
      <c r="G4304" s="2">
        <v>0.67499999999999993</v>
      </c>
      <c r="H4304">
        <v>50</v>
      </c>
      <c r="I4304">
        <v>171</v>
      </c>
      <c r="J4304" t="s">
        <v>8</v>
      </c>
      <c r="K4304" t="s">
        <v>18</v>
      </c>
      <c r="L4304" t="str">
        <f t="shared" si="269"/>
        <v>Morning</v>
      </c>
      <c r="M4304" t="str">
        <f t="shared" si="270"/>
        <v>13</v>
      </c>
      <c r="N4304" t="str">
        <f t="shared" si="271"/>
        <v>16</v>
      </c>
    </row>
    <row r="4305" spans="1:14" x14ac:dyDescent="0.3">
      <c r="A4305">
        <v>1</v>
      </c>
      <c r="B4305">
        <v>5</v>
      </c>
      <c r="C4305" s="1">
        <v>40845</v>
      </c>
      <c r="D4305" s="21" t="str">
        <f t="shared" si="268"/>
        <v>29-Oct-2011</v>
      </c>
      <c r="E4305" s="2">
        <v>0.57708333333333328</v>
      </c>
      <c r="F4305" s="1">
        <v>40845</v>
      </c>
      <c r="G4305" s="2">
        <v>0.69374999999999998</v>
      </c>
      <c r="H4305">
        <v>50</v>
      </c>
      <c r="I4305">
        <v>168</v>
      </c>
      <c r="J4305" t="s">
        <v>8</v>
      </c>
      <c r="K4305" t="s">
        <v>18</v>
      </c>
      <c r="L4305" t="str">
        <f t="shared" si="269"/>
        <v>Morning</v>
      </c>
      <c r="M4305" t="str">
        <f t="shared" si="270"/>
        <v>13</v>
      </c>
      <c r="N4305" t="str">
        <f t="shared" si="271"/>
        <v>16</v>
      </c>
    </row>
    <row r="4306" spans="1:14" x14ac:dyDescent="0.3">
      <c r="A4306">
        <v>1</v>
      </c>
      <c r="B4306">
        <v>8</v>
      </c>
      <c r="C4306" s="1">
        <v>40845</v>
      </c>
      <c r="D4306" s="21" t="str">
        <f t="shared" si="268"/>
        <v>29-Oct-2011</v>
      </c>
      <c r="E4306" s="2">
        <v>0.57708333333333328</v>
      </c>
      <c r="F4306" s="1">
        <v>40845</v>
      </c>
      <c r="G4306" s="2">
        <v>0.77013888888888893</v>
      </c>
      <c r="H4306">
        <v>90</v>
      </c>
      <c r="I4306">
        <v>278</v>
      </c>
      <c r="J4306" t="s">
        <v>8</v>
      </c>
      <c r="K4306" t="s">
        <v>18</v>
      </c>
      <c r="L4306" t="str">
        <f t="shared" si="269"/>
        <v>Morning</v>
      </c>
      <c r="M4306" t="str">
        <f t="shared" si="270"/>
        <v>13</v>
      </c>
      <c r="N4306" t="str">
        <f t="shared" si="271"/>
        <v>18</v>
      </c>
    </row>
    <row r="4307" spans="1:14" x14ac:dyDescent="0.3">
      <c r="A4307">
        <v>1</v>
      </c>
      <c r="B4307">
        <v>8</v>
      </c>
      <c r="C4307" s="1">
        <v>40845</v>
      </c>
      <c r="D4307" s="21" t="str">
        <f t="shared" si="268"/>
        <v>29-Oct-2011</v>
      </c>
      <c r="E4307" s="2">
        <v>0.57777777777777783</v>
      </c>
      <c r="F4307" s="1">
        <v>40845</v>
      </c>
      <c r="G4307" s="2">
        <v>0.67847222222222225</v>
      </c>
      <c r="H4307">
        <v>50</v>
      </c>
      <c r="I4307">
        <v>145</v>
      </c>
      <c r="J4307" t="s">
        <v>8</v>
      </c>
      <c r="K4307" t="s">
        <v>18</v>
      </c>
      <c r="L4307" t="str">
        <f t="shared" si="269"/>
        <v>Morning</v>
      </c>
      <c r="M4307" t="str">
        <f t="shared" si="270"/>
        <v>13</v>
      </c>
      <c r="N4307" t="str">
        <f t="shared" si="271"/>
        <v>16</v>
      </c>
    </row>
    <row r="4308" spans="1:14" x14ac:dyDescent="0.3">
      <c r="A4308">
        <v>1</v>
      </c>
      <c r="B4308">
        <v>6</v>
      </c>
      <c r="C4308" s="1">
        <v>40845</v>
      </c>
      <c r="D4308" s="21" t="str">
        <f t="shared" si="268"/>
        <v>29-Oct-2011</v>
      </c>
      <c r="E4308" s="2">
        <v>0.58472222222222225</v>
      </c>
      <c r="F4308" s="1">
        <v>40845</v>
      </c>
      <c r="G4308" s="2">
        <v>0.6777777777777777</v>
      </c>
      <c r="H4308">
        <v>50</v>
      </c>
      <c r="I4308">
        <v>134</v>
      </c>
      <c r="J4308" t="s">
        <v>8</v>
      </c>
      <c r="K4308" t="s">
        <v>18</v>
      </c>
      <c r="L4308" t="str">
        <f t="shared" si="269"/>
        <v>Afternoon</v>
      </c>
      <c r="M4308" t="str">
        <f t="shared" si="270"/>
        <v>14</v>
      </c>
      <c r="N4308" t="str">
        <f t="shared" si="271"/>
        <v>16</v>
      </c>
    </row>
    <row r="4309" spans="1:14" x14ac:dyDescent="0.3">
      <c r="A4309">
        <v>1</v>
      </c>
      <c r="B4309">
        <v>6</v>
      </c>
      <c r="C4309" s="1">
        <v>40845</v>
      </c>
      <c r="D4309" s="21" t="str">
        <f t="shared" si="268"/>
        <v>29-Oct-2011</v>
      </c>
      <c r="E4309" s="2">
        <v>0.59583333333333333</v>
      </c>
      <c r="F4309" s="1">
        <v>40845</v>
      </c>
      <c r="G4309" s="2">
        <v>0.76736111111111116</v>
      </c>
      <c r="H4309">
        <v>90</v>
      </c>
      <c r="I4309">
        <v>247</v>
      </c>
      <c r="J4309" t="s">
        <v>8</v>
      </c>
      <c r="K4309" t="s">
        <v>18</v>
      </c>
      <c r="L4309" t="str">
        <f t="shared" si="269"/>
        <v>Afternoon</v>
      </c>
      <c r="M4309" t="str">
        <f t="shared" si="270"/>
        <v>14</v>
      </c>
      <c r="N4309" t="str">
        <f t="shared" si="271"/>
        <v>18</v>
      </c>
    </row>
    <row r="4310" spans="1:14" x14ac:dyDescent="0.3">
      <c r="A4310">
        <v>1</v>
      </c>
      <c r="B4310">
        <v>5</v>
      </c>
      <c r="C4310" s="1">
        <v>40845</v>
      </c>
      <c r="D4310" s="21" t="str">
        <f t="shared" si="268"/>
        <v>29-Oct-2011</v>
      </c>
      <c r="E4310" s="2">
        <v>0.63124999999999998</v>
      </c>
      <c r="F4310" s="1">
        <v>40845</v>
      </c>
      <c r="G4310" s="2">
        <v>0.6694444444444444</v>
      </c>
      <c r="H4310">
        <v>50</v>
      </c>
      <c r="I4310">
        <v>55</v>
      </c>
      <c r="J4310" t="s">
        <v>8</v>
      </c>
      <c r="K4310" t="s">
        <v>18</v>
      </c>
      <c r="L4310" t="str">
        <f t="shared" si="269"/>
        <v>Afternoon</v>
      </c>
      <c r="M4310" t="str">
        <f t="shared" si="270"/>
        <v>15</v>
      </c>
      <c r="N4310" t="str">
        <f t="shared" si="271"/>
        <v>16</v>
      </c>
    </row>
    <row r="4311" spans="1:14" x14ac:dyDescent="0.3">
      <c r="A4311">
        <v>1</v>
      </c>
      <c r="B4311">
        <v>5</v>
      </c>
      <c r="C4311" s="1">
        <v>40845</v>
      </c>
      <c r="D4311" s="21" t="str">
        <f t="shared" si="268"/>
        <v>29-Oct-2011</v>
      </c>
      <c r="E4311" s="2">
        <v>0.63124999999999998</v>
      </c>
      <c r="F4311" s="1">
        <v>40845</v>
      </c>
      <c r="G4311" s="2">
        <v>0.77430555555555547</v>
      </c>
      <c r="H4311">
        <v>70</v>
      </c>
      <c r="I4311">
        <v>206</v>
      </c>
      <c r="J4311" t="s">
        <v>8</v>
      </c>
      <c r="K4311" t="s">
        <v>18</v>
      </c>
      <c r="L4311" t="str">
        <f t="shared" si="269"/>
        <v>Afternoon</v>
      </c>
      <c r="M4311" t="str">
        <f t="shared" si="270"/>
        <v>15</v>
      </c>
      <c r="N4311" t="str">
        <f t="shared" si="271"/>
        <v>18</v>
      </c>
    </row>
    <row r="4312" spans="1:14" x14ac:dyDescent="0.3">
      <c r="A4312">
        <v>1</v>
      </c>
      <c r="B4312">
        <v>6</v>
      </c>
      <c r="C4312" s="1">
        <v>40845</v>
      </c>
      <c r="D4312" s="21" t="str">
        <f t="shared" si="268"/>
        <v>29-Oct-2011</v>
      </c>
      <c r="E4312" s="2">
        <v>0.63888888888888895</v>
      </c>
      <c r="F4312" s="1">
        <v>40845</v>
      </c>
      <c r="G4312" s="2">
        <v>0.6972222222222223</v>
      </c>
      <c r="H4312">
        <v>50</v>
      </c>
      <c r="I4312">
        <v>84</v>
      </c>
      <c r="J4312" t="s">
        <v>8</v>
      </c>
      <c r="K4312" t="s">
        <v>18</v>
      </c>
      <c r="L4312" t="str">
        <f t="shared" si="269"/>
        <v>Afternoon</v>
      </c>
      <c r="M4312" t="str">
        <f t="shared" si="270"/>
        <v>15</v>
      </c>
      <c r="N4312" t="str">
        <f t="shared" si="271"/>
        <v>16</v>
      </c>
    </row>
    <row r="4313" spans="1:14" x14ac:dyDescent="0.3">
      <c r="A4313">
        <v>1</v>
      </c>
      <c r="B4313">
        <v>6</v>
      </c>
      <c r="C4313" s="1">
        <v>40845</v>
      </c>
      <c r="D4313" s="21" t="str">
        <f t="shared" si="268"/>
        <v>29-Oct-2011</v>
      </c>
      <c r="E4313" s="2">
        <v>0.6479166666666667</v>
      </c>
      <c r="F4313" s="1">
        <v>40845</v>
      </c>
      <c r="G4313" s="2">
        <v>0.80555555555555547</v>
      </c>
      <c r="H4313">
        <v>70</v>
      </c>
      <c r="I4313">
        <v>227</v>
      </c>
      <c r="J4313" t="s">
        <v>8</v>
      </c>
      <c r="K4313" t="s">
        <v>18</v>
      </c>
      <c r="L4313" t="str">
        <f t="shared" si="269"/>
        <v>Afternoon</v>
      </c>
      <c r="M4313" t="str">
        <f t="shared" si="270"/>
        <v>15</v>
      </c>
      <c r="N4313" t="str">
        <f t="shared" si="271"/>
        <v>19</v>
      </c>
    </row>
    <row r="4314" spans="1:14" x14ac:dyDescent="0.3">
      <c r="A4314">
        <v>1</v>
      </c>
      <c r="B4314">
        <v>5</v>
      </c>
      <c r="C4314" s="1">
        <v>40845</v>
      </c>
      <c r="D4314" s="21" t="str">
        <f t="shared" si="268"/>
        <v>29-Oct-2011</v>
      </c>
      <c r="E4314" s="2">
        <v>0.65277777777777779</v>
      </c>
      <c r="F4314" s="1">
        <v>40845</v>
      </c>
      <c r="G4314" s="2">
        <v>0.75347222222222221</v>
      </c>
      <c r="H4314">
        <v>50</v>
      </c>
      <c r="I4314">
        <v>145</v>
      </c>
      <c r="J4314" t="s">
        <v>8</v>
      </c>
      <c r="K4314" t="s">
        <v>18</v>
      </c>
      <c r="L4314" t="str">
        <f t="shared" si="269"/>
        <v>Afternoon</v>
      </c>
      <c r="M4314" t="str">
        <f t="shared" si="270"/>
        <v>15</v>
      </c>
      <c r="N4314" t="str">
        <f t="shared" si="271"/>
        <v>18</v>
      </c>
    </row>
    <row r="4315" spans="1:14" x14ac:dyDescent="0.3">
      <c r="A4315">
        <v>1</v>
      </c>
      <c r="B4315">
        <v>5</v>
      </c>
      <c r="C4315" s="1">
        <v>40845</v>
      </c>
      <c r="D4315" s="21" t="str">
        <f t="shared" si="268"/>
        <v>29-Oct-2011</v>
      </c>
      <c r="E4315" s="2">
        <v>0.67152777777777783</v>
      </c>
      <c r="F4315" s="1">
        <v>40845</v>
      </c>
      <c r="G4315" s="2">
        <v>0.82291666666666663</v>
      </c>
      <c r="H4315">
        <v>70</v>
      </c>
      <c r="I4315">
        <v>218</v>
      </c>
      <c r="J4315" t="s">
        <v>8</v>
      </c>
      <c r="K4315" t="s">
        <v>18</v>
      </c>
      <c r="L4315" t="str">
        <f t="shared" si="269"/>
        <v>Afternoon</v>
      </c>
      <c r="M4315" t="str">
        <f t="shared" si="270"/>
        <v>16</v>
      </c>
      <c r="N4315" t="str">
        <f t="shared" si="271"/>
        <v>19</v>
      </c>
    </row>
    <row r="4316" spans="1:14" x14ac:dyDescent="0.3">
      <c r="A4316">
        <v>1</v>
      </c>
      <c r="B4316">
        <v>8</v>
      </c>
      <c r="C4316" s="1">
        <v>40845</v>
      </c>
      <c r="D4316" s="21" t="str">
        <f t="shared" si="268"/>
        <v>29-Oct-2011</v>
      </c>
      <c r="E4316" s="2">
        <v>0.70347222222222217</v>
      </c>
      <c r="F4316" s="1">
        <v>40845</v>
      </c>
      <c r="G4316" s="2">
        <v>0.93402777777777779</v>
      </c>
      <c r="H4316">
        <v>110</v>
      </c>
      <c r="I4316">
        <v>332</v>
      </c>
      <c r="J4316" t="s">
        <v>8</v>
      </c>
      <c r="K4316" t="s">
        <v>18</v>
      </c>
      <c r="L4316" t="str">
        <f t="shared" si="269"/>
        <v>Afternoon</v>
      </c>
      <c r="M4316" t="str">
        <f t="shared" si="270"/>
        <v>16</v>
      </c>
      <c r="N4316" t="str">
        <f t="shared" si="271"/>
        <v>22</v>
      </c>
    </row>
    <row r="4317" spans="1:14" x14ac:dyDescent="0.3">
      <c r="A4317">
        <v>1</v>
      </c>
      <c r="B4317">
        <v>5</v>
      </c>
      <c r="C4317" s="1">
        <v>40845</v>
      </c>
      <c r="D4317" s="21" t="str">
        <f t="shared" si="268"/>
        <v>29-Oct-2011</v>
      </c>
      <c r="E4317" s="2">
        <v>0.70694444444444438</v>
      </c>
      <c r="F4317" s="1">
        <v>40845</v>
      </c>
      <c r="G4317" s="2">
        <v>0.78819444444444453</v>
      </c>
      <c r="H4317">
        <v>50</v>
      </c>
      <c r="I4317">
        <v>117</v>
      </c>
      <c r="J4317" t="s">
        <v>8</v>
      </c>
      <c r="K4317" t="s">
        <v>18</v>
      </c>
      <c r="L4317" t="str">
        <f t="shared" si="269"/>
        <v>Afternoon</v>
      </c>
      <c r="M4317" t="str">
        <f t="shared" si="270"/>
        <v>16</v>
      </c>
      <c r="N4317" t="str">
        <f t="shared" si="271"/>
        <v>18</v>
      </c>
    </row>
    <row r="4318" spans="1:14" x14ac:dyDescent="0.3">
      <c r="A4318">
        <v>1</v>
      </c>
      <c r="B4318">
        <v>5</v>
      </c>
      <c r="C4318" s="1">
        <v>40845</v>
      </c>
      <c r="D4318" s="21" t="str">
        <f t="shared" si="268"/>
        <v>29-Oct-2011</v>
      </c>
      <c r="E4318" s="2">
        <v>0.71180555555555547</v>
      </c>
      <c r="F4318" s="1">
        <v>40845</v>
      </c>
      <c r="G4318" s="2">
        <v>0.77916666666666667</v>
      </c>
      <c r="H4318">
        <v>50</v>
      </c>
      <c r="I4318">
        <v>97</v>
      </c>
      <c r="J4318" t="s">
        <v>8</v>
      </c>
      <c r="K4318" t="s">
        <v>18</v>
      </c>
      <c r="L4318" t="str">
        <f t="shared" si="269"/>
        <v>Afternoon</v>
      </c>
      <c r="M4318" t="str">
        <f t="shared" si="270"/>
        <v>17</v>
      </c>
      <c r="N4318" t="str">
        <f t="shared" si="271"/>
        <v>18</v>
      </c>
    </row>
    <row r="4319" spans="1:14" x14ac:dyDescent="0.3">
      <c r="A4319">
        <v>1</v>
      </c>
      <c r="B4319">
        <v>6</v>
      </c>
      <c r="C4319" s="1">
        <v>40845</v>
      </c>
      <c r="D4319" s="21" t="str">
        <f t="shared" si="268"/>
        <v>29-Oct-2011</v>
      </c>
      <c r="E4319" s="2">
        <v>0.75</v>
      </c>
      <c r="F4319" s="1">
        <v>40845</v>
      </c>
      <c r="G4319" s="2">
        <v>0.81666666666666676</v>
      </c>
      <c r="H4319">
        <v>50</v>
      </c>
      <c r="I4319">
        <v>96</v>
      </c>
      <c r="J4319" t="s">
        <v>8</v>
      </c>
      <c r="K4319" t="s">
        <v>18</v>
      </c>
      <c r="L4319" t="str">
        <f t="shared" si="269"/>
        <v>Afternoon</v>
      </c>
      <c r="M4319" t="str">
        <f t="shared" si="270"/>
        <v>18</v>
      </c>
      <c r="N4319" t="str">
        <f t="shared" si="271"/>
        <v>19</v>
      </c>
    </row>
    <row r="4320" spans="1:14" x14ac:dyDescent="0.3">
      <c r="A4320">
        <v>1</v>
      </c>
      <c r="B4320">
        <v>6</v>
      </c>
      <c r="C4320" s="1">
        <v>40845</v>
      </c>
      <c r="D4320" s="21" t="str">
        <f t="shared" si="268"/>
        <v>29-Oct-2011</v>
      </c>
      <c r="E4320" s="2">
        <v>0.77638888888888891</v>
      </c>
      <c r="F4320" s="1">
        <v>40845</v>
      </c>
      <c r="G4320" s="2">
        <v>0.7944444444444444</v>
      </c>
      <c r="H4320">
        <v>50</v>
      </c>
      <c r="I4320">
        <v>26</v>
      </c>
      <c r="J4320" t="s">
        <v>8</v>
      </c>
      <c r="K4320" t="s">
        <v>18</v>
      </c>
      <c r="L4320" t="str">
        <f t="shared" si="269"/>
        <v>Evening</v>
      </c>
      <c r="M4320" t="str">
        <f t="shared" si="270"/>
        <v>18</v>
      </c>
      <c r="N4320" t="str">
        <f t="shared" si="271"/>
        <v>19</v>
      </c>
    </row>
    <row r="4321" spans="1:14" x14ac:dyDescent="0.3">
      <c r="A4321">
        <v>1</v>
      </c>
      <c r="B4321">
        <v>5</v>
      </c>
      <c r="C4321" s="1">
        <v>40845</v>
      </c>
      <c r="D4321" s="21" t="str">
        <f t="shared" si="268"/>
        <v>29-Oct-2011</v>
      </c>
      <c r="E4321" s="2">
        <v>0.8041666666666667</v>
      </c>
      <c r="F4321" s="1">
        <v>40846</v>
      </c>
      <c r="G4321" s="2">
        <v>1.3194444444444444E-2</v>
      </c>
      <c r="H4321">
        <v>110</v>
      </c>
      <c r="I4321">
        <v>301</v>
      </c>
      <c r="J4321" t="s">
        <v>8</v>
      </c>
      <c r="K4321" t="s">
        <v>18</v>
      </c>
      <c r="L4321" t="str">
        <f t="shared" si="269"/>
        <v>Evening</v>
      </c>
      <c r="M4321" t="str">
        <f t="shared" si="270"/>
        <v>19</v>
      </c>
      <c r="N4321" t="str">
        <f t="shared" si="271"/>
        <v>00</v>
      </c>
    </row>
    <row r="4322" spans="1:14" x14ac:dyDescent="0.3">
      <c r="A4322">
        <v>1</v>
      </c>
      <c r="B4322">
        <v>5</v>
      </c>
      <c r="C4322" s="1">
        <v>40845</v>
      </c>
      <c r="D4322" s="21" t="str">
        <f t="shared" si="268"/>
        <v>29-Oct-2011</v>
      </c>
      <c r="E4322" s="2">
        <v>0.84305555555555556</v>
      </c>
      <c r="F4322" s="1">
        <v>40845</v>
      </c>
      <c r="G4322" s="2">
        <v>0.93819444444444444</v>
      </c>
      <c r="H4322">
        <v>50</v>
      </c>
      <c r="I4322">
        <v>137</v>
      </c>
      <c r="J4322" t="s">
        <v>8</v>
      </c>
      <c r="K4322" t="s">
        <v>18</v>
      </c>
      <c r="L4322" t="str">
        <f t="shared" si="269"/>
        <v>Evening</v>
      </c>
      <c r="M4322" t="str">
        <f t="shared" si="270"/>
        <v>20</v>
      </c>
      <c r="N4322" t="str">
        <f t="shared" si="271"/>
        <v>22</v>
      </c>
    </row>
    <row r="4323" spans="1:14" x14ac:dyDescent="0.3">
      <c r="A4323">
        <v>1</v>
      </c>
      <c r="B4323">
        <v>5</v>
      </c>
      <c r="C4323" s="1">
        <v>40845</v>
      </c>
      <c r="D4323" s="21" t="str">
        <f t="shared" si="268"/>
        <v>29-Oct-2011</v>
      </c>
      <c r="E4323" s="2">
        <v>0.86249999999999993</v>
      </c>
      <c r="F4323" s="1">
        <v>40845</v>
      </c>
      <c r="G4323" s="2">
        <v>0.9784722222222223</v>
      </c>
      <c r="H4323">
        <v>50</v>
      </c>
      <c r="I4323">
        <v>167</v>
      </c>
      <c r="J4323" t="s">
        <v>8</v>
      </c>
      <c r="K4323" t="s">
        <v>18</v>
      </c>
      <c r="L4323" t="str">
        <f t="shared" si="269"/>
        <v>Evening</v>
      </c>
      <c r="M4323" t="str">
        <f t="shared" si="270"/>
        <v>20</v>
      </c>
      <c r="N4323" t="str">
        <f t="shared" si="271"/>
        <v>23</v>
      </c>
    </row>
    <row r="4324" spans="1:14" x14ac:dyDescent="0.3">
      <c r="A4324">
        <v>1</v>
      </c>
      <c r="B4324">
        <v>5</v>
      </c>
      <c r="C4324" s="1">
        <v>40845</v>
      </c>
      <c r="D4324" s="21" t="str">
        <f t="shared" si="268"/>
        <v>29-Oct-2011</v>
      </c>
      <c r="E4324" s="2">
        <v>0.94861111111111107</v>
      </c>
      <c r="F4324" s="1">
        <v>40846</v>
      </c>
      <c r="G4324" s="2">
        <v>2.4999999999999998E-2</v>
      </c>
      <c r="H4324">
        <v>50</v>
      </c>
      <c r="I4324">
        <v>110</v>
      </c>
      <c r="J4324" t="s">
        <v>8</v>
      </c>
      <c r="K4324" t="s">
        <v>18</v>
      </c>
      <c r="L4324" t="str">
        <f t="shared" si="269"/>
        <v>Night</v>
      </c>
      <c r="M4324" t="str">
        <f t="shared" si="270"/>
        <v>22</v>
      </c>
      <c r="N4324" t="str">
        <f t="shared" si="271"/>
        <v>00</v>
      </c>
    </row>
    <row r="4325" spans="1:14" x14ac:dyDescent="0.3">
      <c r="A4325">
        <v>1</v>
      </c>
      <c r="B4325">
        <v>6</v>
      </c>
      <c r="C4325" s="1">
        <v>40846</v>
      </c>
      <c r="D4325" s="21" t="str">
        <f t="shared" si="268"/>
        <v>30-Oct-2011</v>
      </c>
      <c r="E4325" s="2">
        <v>0.62777777777777777</v>
      </c>
      <c r="F4325" s="1">
        <v>40846</v>
      </c>
      <c r="G4325" s="2">
        <v>0.82986111111111116</v>
      </c>
      <c r="H4325">
        <v>90</v>
      </c>
      <c r="I4325">
        <v>291</v>
      </c>
      <c r="J4325" t="s">
        <v>8</v>
      </c>
      <c r="K4325" t="s">
        <v>21</v>
      </c>
      <c r="L4325" t="str">
        <f t="shared" si="269"/>
        <v>Afternoon</v>
      </c>
      <c r="M4325" t="str">
        <f t="shared" si="270"/>
        <v>15</v>
      </c>
      <c r="N4325" t="str">
        <f t="shared" si="271"/>
        <v>19</v>
      </c>
    </row>
    <row r="4326" spans="1:14" x14ac:dyDescent="0.3">
      <c r="A4326">
        <v>1</v>
      </c>
      <c r="B4326">
        <v>8</v>
      </c>
      <c r="C4326" s="1">
        <v>40846</v>
      </c>
      <c r="D4326" s="21" t="str">
        <f t="shared" si="268"/>
        <v>30-Oct-2011</v>
      </c>
      <c r="E4326" s="2">
        <v>0.64166666666666672</v>
      </c>
      <c r="F4326" s="1">
        <v>40846</v>
      </c>
      <c r="G4326" s="2">
        <v>0.78194444444444444</v>
      </c>
      <c r="H4326">
        <v>70</v>
      </c>
      <c r="I4326">
        <v>202</v>
      </c>
      <c r="J4326" t="s">
        <v>8</v>
      </c>
      <c r="K4326" t="s">
        <v>21</v>
      </c>
      <c r="L4326" t="str">
        <f t="shared" si="269"/>
        <v>Afternoon</v>
      </c>
      <c r="M4326" t="str">
        <f t="shared" si="270"/>
        <v>15</v>
      </c>
      <c r="N4326" t="str">
        <f t="shared" si="271"/>
        <v>18</v>
      </c>
    </row>
    <row r="4327" spans="1:14" x14ac:dyDescent="0.3">
      <c r="A4327">
        <v>1</v>
      </c>
      <c r="B4327">
        <v>8</v>
      </c>
      <c r="C4327" s="1">
        <v>40846</v>
      </c>
      <c r="D4327" s="21" t="str">
        <f t="shared" si="268"/>
        <v>30-Oct-2011</v>
      </c>
      <c r="E4327" s="2">
        <v>0.65277777777777779</v>
      </c>
      <c r="F4327" s="1">
        <v>40846</v>
      </c>
      <c r="G4327" s="2">
        <v>0.92083333333333339</v>
      </c>
      <c r="H4327">
        <v>130</v>
      </c>
      <c r="I4327">
        <v>386</v>
      </c>
      <c r="J4327" t="s">
        <v>8</v>
      </c>
      <c r="K4327" t="s">
        <v>21</v>
      </c>
      <c r="L4327" t="str">
        <f t="shared" si="269"/>
        <v>Afternoon</v>
      </c>
      <c r="M4327" t="str">
        <f t="shared" si="270"/>
        <v>15</v>
      </c>
      <c r="N4327" t="str">
        <f t="shared" si="271"/>
        <v>22</v>
      </c>
    </row>
    <row r="4328" spans="1:14" x14ac:dyDescent="0.3">
      <c r="A4328">
        <v>1</v>
      </c>
      <c r="B4328">
        <v>5</v>
      </c>
      <c r="C4328" s="1">
        <v>40846</v>
      </c>
      <c r="D4328" s="21" t="str">
        <f t="shared" si="268"/>
        <v>30-Oct-2011</v>
      </c>
      <c r="E4328" s="2">
        <v>0.71250000000000002</v>
      </c>
      <c r="F4328" s="1">
        <v>40846</v>
      </c>
      <c r="G4328" s="2">
        <v>0.86249999999999993</v>
      </c>
      <c r="H4328">
        <v>70</v>
      </c>
      <c r="I4328">
        <v>216</v>
      </c>
      <c r="J4328" t="s">
        <v>8</v>
      </c>
      <c r="K4328" t="s">
        <v>21</v>
      </c>
      <c r="L4328" t="str">
        <f t="shared" si="269"/>
        <v>Afternoon</v>
      </c>
      <c r="M4328" t="str">
        <f t="shared" si="270"/>
        <v>17</v>
      </c>
      <c r="N4328" t="str">
        <f t="shared" si="271"/>
        <v>20</v>
      </c>
    </row>
    <row r="4329" spans="1:14" x14ac:dyDescent="0.3">
      <c r="A4329">
        <v>1</v>
      </c>
      <c r="B4329">
        <v>5</v>
      </c>
      <c r="C4329" s="1">
        <v>40846</v>
      </c>
      <c r="D4329" s="21" t="str">
        <f t="shared" si="268"/>
        <v>30-Oct-2011</v>
      </c>
      <c r="E4329" s="2">
        <v>0.81388888888888899</v>
      </c>
      <c r="F4329" s="1">
        <v>40847</v>
      </c>
      <c r="G4329" s="2">
        <v>5.4166666666666669E-2</v>
      </c>
      <c r="H4329">
        <v>110</v>
      </c>
      <c r="I4329">
        <v>346</v>
      </c>
      <c r="J4329" t="s">
        <v>8</v>
      </c>
      <c r="K4329" t="s">
        <v>21</v>
      </c>
      <c r="L4329" t="str">
        <f t="shared" si="269"/>
        <v>Evening</v>
      </c>
      <c r="M4329" t="str">
        <f t="shared" si="270"/>
        <v>19</v>
      </c>
      <c r="N4329" t="str">
        <f t="shared" si="271"/>
        <v>01</v>
      </c>
    </row>
    <row r="4330" spans="1:14" x14ac:dyDescent="0.3">
      <c r="A4330">
        <v>1</v>
      </c>
      <c r="B4330">
        <v>6</v>
      </c>
      <c r="C4330" s="1">
        <v>40846</v>
      </c>
      <c r="D4330" s="21" t="str">
        <f t="shared" si="268"/>
        <v>30-Oct-2011</v>
      </c>
      <c r="E4330" s="2">
        <v>0.87291666666666667</v>
      </c>
      <c r="F4330" s="1">
        <v>40846</v>
      </c>
      <c r="G4330" s="2">
        <v>0.92222222222222217</v>
      </c>
      <c r="H4330">
        <v>50</v>
      </c>
      <c r="I4330">
        <v>71</v>
      </c>
      <c r="J4330" t="s">
        <v>8</v>
      </c>
      <c r="K4330" t="s">
        <v>21</v>
      </c>
      <c r="L4330" t="str">
        <f t="shared" si="269"/>
        <v>Evening</v>
      </c>
      <c r="M4330" t="str">
        <f t="shared" si="270"/>
        <v>20</v>
      </c>
      <c r="N4330" t="str">
        <f t="shared" si="271"/>
        <v>22</v>
      </c>
    </row>
    <row r="4331" spans="1:14" x14ac:dyDescent="0.3">
      <c r="A4331">
        <v>1</v>
      </c>
      <c r="B4331">
        <v>6</v>
      </c>
      <c r="C4331" s="1">
        <v>40846</v>
      </c>
      <c r="D4331" s="21" t="str">
        <f t="shared" si="268"/>
        <v>30-Oct-2011</v>
      </c>
      <c r="E4331" s="2">
        <v>0.88888888888888884</v>
      </c>
      <c r="F4331" s="1">
        <v>40846</v>
      </c>
      <c r="G4331" s="2">
        <v>0.9555555555555556</v>
      </c>
      <c r="H4331">
        <v>50</v>
      </c>
      <c r="I4331">
        <v>96</v>
      </c>
      <c r="J4331" t="s">
        <v>8</v>
      </c>
      <c r="K4331" t="s">
        <v>21</v>
      </c>
      <c r="L4331" t="str">
        <f t="shared" si="269"/>
        <v>Evening</v>
      </c>
      <c r="M4331" t="str">
        <f t="shared" si="270"/>
        <v>21</v>
      </c>
      <c r="N4331" t="str">
        <f t="shared" si="271"/>
        <v>22</v>
      </c>
    </row>
    <row r="4332" spans="1:14" x14ac:dyDescent="0.3">
      <c r="A4332">
        <v>1</v>
      </c>
      <c r="B4332">
        <v>5</v>
      </c>
      <c r="C4332" s="1">
        <v>40852</v>
      </c>
      <c r="D4332" s="21" t="str">
        <f t="shared" si="268"/>
        <v>05-Nov-2011</v>
      </c>
      <c r="E4332" s="2">
        <v>0.51041666666666663</v>
      </c>
      <c r="F4332" s="1">
        <v>40852</v>
      </c>
      <c r="G4332" s="2">
        <v>0.72499999999999998</v>
      </c>
      <c r="H4332">
        <v>110</v>
      </c>
      <c r="I4332">
        <v>309</v>
      </c>
      <c r="J4332" t="s">
        <v>8</v>
      </c>
      <c r="K4332" t="s">
        <v>18</v>
      </c>
      <c r="L4332" t="str">
        <f t="shared" si="269"/>
        <v>Morning</v>
      </c>
      <c r="M4332" t="str">
        <f t="shared" si="270"/>
        <v>12</v>
      </c>
      <c r="N4332" t="str">
        <f t="shared" si="271"/>
        <v>17</v>
      </c>
    </row>
    <row r="4333" spans="1:14" x14ac:dyDescent="0.3">
      <c r="A4333">
        <v>1</v>
      </c>
      <c r="B4333">
        <v>6</v>
      </c>
      <c r="C4333" s="1">
        <v>40852</v>
      </c>
      <c r="D4333" s="21" t="str">
        <f t="shared" si="268"/>
        <v>05-Nov-2011</v>
      </c>
      <c r="E4333" s="2">
        <v>0.53472222222222221</v>
      </c>
      <c r="F4333" s="1">
        <v>40852</v>
      </c>
      <c r="G4333" s="2">
        <v>0.66597222222222219</v>
      </c>
      <c r="H4333" s="3">
        <v>300</v>
      </c>
      <c r="I4333">
        <v>189</v>
      </c>
      <c r="J4333" t="s">
        <v>8</v>
      </c>
      <c r="K4333" t="s">
        <v>18</v>
      </c>
      <c r="L4333" t="str">
        <f t="shared" si="269"/>
        <v>Morning</v>
      </c>
      <c r="M4333" t="str">
        <f t="shared" si="270"/>
        <v>12</v>
      </c>
      <c r="N4333" t="str">
        <f t="shared" si="271"/>
        <v>15</v>
      </c>
    </row>
    <row r="4334" spans="1:14" x14ac:dyDescent="0.3">
      <c r="A4334">
        <v>1</v>
      </c>
      <c r="B4334">
        <v>5</v>
      </c>
      <c r="C4334" s="1">
        <v>40852</v>
      </c>
      <c r="D4334" s="21" t="str">
        <f t="shared" si="268"/>
        <v>05-Nov-2011</v>
      </c>
      <c r="E4334" s="2">
        <v>0.53541666666666665</v>
      </c>
      <c r="F4334" s="1">
        <v>40852</v>
      </c>
      <c r="G4334" s="2">
        <v>0.61875000000000002</v>
      </c>
      <c r="H4334">
        <v>50</v>
      </c>
      <c r="I4334">
        <v>120</v>
      </c>
      <c r="J4334" t="s">
        <v>8</v>
      </c>
      <c r="K4334" t="s">
        <v>18</v>
      </c>
      <c r="L4334" t="str">
        <f t="shared" si="269"/>
        <v>Morning</v>
      </c>
      <c r="M4334" t="str">
        <f t="shared" si="270"/>
        <v>12</v>
      </c>
      <c r="N4334" t="str">
        <f t="shared" si="271"/>
        <v>14</v>
      </c>
    </row>
    <row r="4335" spans="1:14" x14ac:dyDescent="0.3">
      <c r="A4335">
        <v>1</v>
      </c>
      <c r="B4335">
        <v>5</v>
      </c>
      <c r="C4335" s="1">
        <v>40852</v>
      </c>
      <c r="D4335" s="21" t="str">
        <f t="shared" si="268"/>
        <v>05-Nov-2011</v>
      </c>
      <c r="E4335" s="2">
        <v>0.6</v>
      </c>
      <c r="F4335" s="1">
        <v>40852</v>
      </c>
      <c r="G4335" s="2">
        <v>0.73611111111111116</v>
      </c>
      <c r="H4335">
        <v>70</v>
      </c>
      <c r="I4335">
        <v>196</v>
      </c>
      <c r="J4335" t="s">
        <v>8</v>
      </c>
      <c r="K4335" t="s">
        <v>18</v>
      </c>
      <c r="L4335" t="str">
        <f t="shared" si="269"/>
        <v>Afternoon</v>
      </c>
      <c r="M4335" t="str">
        <f t="shared" si="270"/>
        <v>14</v>
      </c>
      <c r="N4335" t="str">
        <f t="shared" si="271"/>
        <v>17</v>
      </c>
    </row>
    <row r="4336" spans="1:14" x14ac:dyDescent="0.3">
      <c r="A4336">
        <v>1</v>
      </c>
      <c r="B4336">
        <v>5</v>
      </c>
      <c r="C4336" s="1">
        <v>40852</v>
      </c>
      <c r="D4336" s="21" t="str">
        <f t="shared" si="268"/>
        <v>05-Nov-2011</v>
      </c>
      <c r="E4336" s="2">
        <v>0.6479166666666667</v>
      </c>
      <c r="F4336" s="1">
        <v>40852</v>
      </c>
      <c r="G4336" s="2">
        <v>0.75624999999999998</v>
      </c>
      <c r="H4336">
        <v>50</v>
      </c>
      <c r="I4336">
        <v>156</v>
      </c>
      <c r="J4336" t="s">
        <v>8</v>
      </c>
      <c r="K4336" t="s">
        <v>18</v>
      </c>
      <c r="L4336" t="str">
        <f t="shared" si="269"/>
        <v>Afternoon</v>
      </c>
      <c r="M4336" t="str">
        <f t="shared" si="270"/>
        <v>15</v>
      </c>
      <c r="N4336" t="str">
        <f t="shared" si="271"/>
        <v>18</v>
      </c>
    </row>
    <row r="4337" spans="1:14" x14ac:dyDescent="0.3">
      <c r="A4337">
        <v>1</v>
      </c>
      <c r="B4337">
        <v>6</v>
      </c>
      <c r="C4337" s="1">
        <v>40852</v>
      </c>
      <c r="D4337" s="21" t="str">
        <f t="shared" si="268"/>
        <v>05-Nov-2011</v>
      </c>
      <c r="E4337" s="2">
        <v>0.65694444444444444</v>
      </c>
      <c r="F4337" s="1">
        <v>40852</v>
      </c>
      <c r="G4337" s="2">
        <v>0.70694444444444438</v>
      </c>
      <c r="H4337">
        <v>50</v>
      </c>
      <c r="I4337">
        <v>72</v>
      </c>
      <c r="J4337" t="s">
        <v>8</v>
      </c>
      <c r="K4337" t="s">
        <v>18</v>
      </c>
      <c r="L4337" t="str">
        <f t="shared" si="269"/>
        <v>Afternoon</v>
      </c>
      <c r="M4337" t="str">
        <f t="shared" si="270"/>
        <v>15</v>
      </c>
      <c r="N4337" t="str">
        <f t="shared" si="271"/>
        <v>16</v>
      </c>
    </row>
    <row r="4338" spans="1:14" x14ac:dyDescent="0.3">
      <c r="A4338">
        <v>1</v>
      </c>
      <c r="B4338">
        <v>5</v>
      </c>
      <c r="C4338" s="1">
        <v>40852</v>
      </c>
      <c r="D4338" s="21" t="str">
        <f t="shared" si="268"/>
        <v>05-Nov-2011</v>
      </c>
      <c r="E4338" s="2">
        <v>0.76041666666666663</v>
      </c>
      <c r="F4338" s="1">
        <v>40852</v>
      </c>
      <c r="G4338" s="2">
        <v>0.84236111111111101</v>
      </c>
      <c r="H4338">
        <v>50</v>
      </c>
      <c r="I4338">
        <v>118</v>
      </c>
      <c r="J4338" t="s">
        <v>8</v>
      </c>
      <c r="K4338" t="s">
        <v>18</v>
      </c>
      <c r="L4338" t="str">
        <f t="shared" si="269"/>
        <v>Evening</v>
      </c>
      <c r="M4338" t="str">
        <f t="shared" si="270"/>
        <v>18</v>
      </c>
      <c r="N4338" t="str">
        <f t="shared" si="271"/>
        <v>20</v>
      </c>
    </row>
    <row r="4339" spans="1:14" x14ac:dyDescent="0.3">
      <c r="A4339">
        <v>1</v>
      </c>
      <c r="B4339">
        <v>6</v>
      </c>
      <c r="C4339" s="1">
        <v>40852</v>
      </c>
      <c r="D4339" s="21" t="str">
        <f t="shared" si="268"/>
        <v>05-Nov-2011</v>
      </c>
      <c r="E4339" s="2">
        <v>0.77430555555555547</v>
      </c>
      <c r="F4339" s="1">
        <v>40852</v>
      </c>
      <c r="G4339" s="2">
        <v>0.92013888888888884</v>
      </c>
      <c r="H4339">
        <v>70</v>
      </c>
      <c r="I4339">
        <v>210</v>
      </c>
      <c r="J4339" t="s">
        <v>8</v>
      </c>
      <c r="K4339" t="s">
        <v>18</v>
      </c>
      <c r="L4339" t="str">
        <f t="shared" si="269"/>
        <v>Evening</v>
      </c>
      <c r="M4339" t="str">
        <f t="shared" si="270"/>
        <v>18</v>
      </c>
      <c r="N4339" t="str">
        <f t="shared" si="271"/>
        <v>22</v>
      </c>
    </row>
    <row r="4340" spans="1:14" x14ac:dyDescent="0.3">
      <c r="A4340">
        <v>1</v>
      </c>
      <c r="B4340">
        <v>5</v>
      </c>
      <c r="C4340" s="1">
        <v>40852</v>
      </c>
      <c r="D4340" s="21" t="str">
        <f t="shared" si="268"/>
        <v>05-Nov-2011</v>
      </c>
      <c r="E4340" s="2">
        <v>0.79166666666666663</v>
      </c>
      <c r="F4340" s="1">
        <v>40852</v>
      </c>
      <c r="G4340" s="2">
        <v>0.86458333333333337</v>
      </c>
      <c r="H4340">
        <v>50</v>
      </c>
      <c r="I4340">
        <v>105</v>
      </c>
      <c r="J4340" t="s">
        <v>8</v>
      </c>
      <c r="K4340" t="s">
        <v>18</v>
      </c>
      <c r="L4340" t="str">
        <f t="shared" si="269"/>
        <v>Evening</v>
      </c>
      <c r="M4340" t="str">
        <f t="shared" si="270"/>
        <v>19</v>
      </c>
      <c r="N4340" t="str">
        <f t="shared" si="271"/>
        <v>20</v>
      </c>
    </row>
    <row r="4341" spans="1:14" x14ac:dyDescent="0.3">
      <c r="A4341">
        <v>1</v>
      </c>
      <c r="B4341">
        <v>5</v>
      </c>
      <c r="C4341" s="1">
        <v>40852</v>
      </c>
      <c r="D4341" s="21" t="str">
        <f t="shared" si="268"/>
        <v>05-Nov-2011</v>
      </c>
      <c r="E4341" s="2">
        <v>0.79791666666666661</v>
      </c>
      <c r="F4341" s="1">
        <v>40852</v>
      </c>
      <c r="G4341" s="2">
        <v>0.9590277777777777</v>
      </c>
      <c r="H4341">
        <v>70</v>
      </c>
      <c r="I4341">
        <v>232</v>
      </c>
      <c r="J4341" t="s">
        <v>8</v>
      </c>
      <c r="K4341" t="s">
        <v>18</v>
      </c>
      <c r="L4341" t="str">
        <f t="shared" si="269"/>
        <v>Evening</v>
      </c>
      <c r="M4341" t="str">
        <f t="shared" si="270"/>
        <v>19</v>
      </c>
      <c r="N4341" t="str">
        <f t="shared" si="271"/>
        <v>23</v>
      </c>
    </row>
    <row r="4342" spans="1:14" x14ac:dyDescent="0.3">
      <c r="A4342">
        <v>1</v>
      </c>
      <c r="B4342">
        <v>5</v>
      </c>
      <c r="C4342" s="1">
        <v>40853</v>
      </c>
      <c r="D4342" s="21" t="str">
        <f t="shared" si="268"/>
        <v>06-Nov-2011</v>
      </c>
      <c r="E4342" s="2">
        <v>0.40416666666666662</v>
      </c>
      <c r="F4342" s="1">
        <v>40853</v>
      </c>
      <c r="G4342" s="2">
        <v>0.54861111111111105</v>
      </c>
      <c r="H4342">
        <v>70</v>
      </c>
      <c r="I4342">
        <v>208</v>
      </c>
      <c r="J4342" t="s">
        <v>8</v>
      </c>
      <c r="K4342" t="s">
        <v>21</v>
      </c>
      <c r="L4342" t="str">
        <f t="shared" si="269"/>
        <v>Night</v>
      </c>
      <c r="M4342" t="str">
        <f t="shared" si="270"/>
        <v>9</v>
      </c>
      <c r="N4342" t="str">
        <f t="shared" si="271"/>
        <v>13</v>
      </c>
    </row>
    <row r="4343" spans="1:14" x14ac:dyDescent="0.3">
      <c r="A4343">
        <v>1</v>
      </c>
      <c r="B4343">
        <v>5</v>
      </c>
      <c r="C4343" s="1">
        <v>40853</v>
      </c>
      <c r="D4343" s="21" t="str">
        <f t="shared" si="268"/>
        <v>06-Nov-2011</v>
      </c>
      <c r="E4343" s="2">
        <v>0.4291666666666667</v>
      </c>
      <c r="F4343" s="1">
        <v>40853</v>
      </c>
      <c r="G4343" s="2">
        <v>0.54722222222222217</v>
      </c>
      <c r="H4343">
        <v>50</v>
      </c>
      <c r="I4343">
        <v>170</v>
      </c>
      <c r="J4343" t="s">
        <v>8</v>
      </c>
      <c r="K4343" t="s">
        <v>21</v>
      </c>
      <c r="L4343" t="str">
        <f t="shared" si="269"/>
        <v>Morning</v>
      </c>
      <c r="M4343" t="str">
        <f t="shared" si="270"/>
        <v>10</v>
      </c>
      <c r="N4343" t="str">
        <f t="shared" si="271"/>
        <v>13</v>
      </c>
    </row>
    <row r="4344" spans="1:14" x14ac:dyDescent="0.3">
      <c r="A4344">
        <v>1</v>
      </c>
      <c r="B4344">
        <v>5</v>
      </c>
      <c r="C4344" s="1">
        <v>40853</v>
      </c>
      <c r="D4344" s="21" t="str">
        <f t="shared" si="268"/>
        <v>06-Nov-2011</v>
      </c>
      <c r="E4344" s="2">
        <v>0.45277777777777778</v>
      </c>
      <c r="F4344" s="1">
        <v>40853</v>
      </c>
      <c r="G4344" s="2">
        <v>0.58333333333333337</v>
      </c>
      <c r="H4344">
        <v>70</v>
      </c>
      <c r="I4344">
        <v>188</v>
      </c>
      <c r="J4344" t="s">
        <v>8</v>
      </c>
      <c r="K4344" t="s">
        <v>21</v>
      </c>
      <c r="L4344" t="str">
        <f t="shared" si="269"/>
        <v>Morning</v>
      </c>
      <c r="M4344" t="str">
        <f t="shared" si="270"/>
        <v>10</v>
      </c>
      <c r="N4344" t="str">
        <f t="shared" si="271"/>
        <v>14</v>
      </c>
    </row>
    <row r="4345" spans="1:14" x14ac:dyDescent="0.3">
      <c r="A4345">
        <v>1</v>
      </c>
      <c r="B4345">
        <v>5</v>
      </c>
      <c r="C4345" s="1">
        <v>40853</v>
      </c>
      <c r="D4345" s="21" t="str">
        <f t="shared" si="268"/>
        <v>06-Nov-2011</v>
      </c>
      <c r="E4345" s="2">
        <v>0.45416666666666666</v>
      </c>
      <c r="F4345" s="1">
        <v>40853</v>
      </c>
      <c r="G4345" s="2">
        <v>0.51597222222222217</v>
      </c>
      <c r="H4345">
        <v>50</v>
      </c>
      <c r="I4345">
        <v>89</v>
      </c>
      <c r="J4345" t="s">
        <v>8</v>
      </c>
      <c r="K4345" t="s">
        <v>21</v>
      </c>
      <c r="L4345" t="str">
        <f t="shared" si="269"/>
        <v>Morning</v>
      </c>
      <c r="M4345" t="str">
        <f t="shared" si="270"/>
        <v>10</v>
      </c>
      <c r="N4345" t="str">
        <f t="shared" si="271"/>
        <v>12</v>
      </c>
    </row>
    <row r="4346" spans="1:14" x14ac:dyDescent="0.3">
      <c r="A4346">
        <v>1</v>
      </c>
      <c r="B4346">
        <v>5</v>
      </c>
      <c r="C4346" s="1">
        <v>40853</v>
      </c>
      <c r="D4346" s="21" t="str">
        <f t="shared" si="268"/>
        <v>06-Nov-2011</v>
      </c>
      <c r="E4346" s="2">
        <v>0.4909722222222222</v>
      </c>
      <c r="F4346" s="1">
        <v>40853</v>
      </c>
      <c r="G4346" s="2">
        <v>0.55208333333333337</v>
      </c>
      <c r="H4346">
        <v>50</v>
      </c>
      <c r="I4346">
        <v>88</v>
      </c>
      <c r="J4346" t="s">
        <v>8</v>
      </c>
      <c r="K4346" t="s">
        <v>21</v>
      </c>
      <c r="L4346" t="str">
        <f t="shared" si="269"/>
        <v>Morning</v>
      </c>
      <c r="M4346" t="str">
        <f t="shared" si="270"/>
        <v>11</v>
      </c>
      <c r="N4346" t="str">
        <f t="shared" si="271"/>
        <v>13</v>
      </c>
    </row>
    <row r="4347" spans="1:14" x14ac:dyDescent="0.3">
      <c r="A4347">
        <v>1</v>
      </c>
      <c r="B4347">
        <v>5</v>
      </c>
      <c r="C4347" s="1">
        <v>40853</v>
      </c>
      <c r="D4347" s="21" t="str">
        <f t="shared" si="268"/>
        <v>06-Nov-2011</v>
      </c>
      <c r="E4347" s="2">
        <v>0.50208333333333333</v>
      </c>
      <c r="F4347" s="1">
        <v>40853</v>
      </c>
      <c r="G4347" s="2">
        <v>0.60555555555555551</v>
      </c>
      <c r="H4347" s="3">
        <v>300</v>
      </c>
      <c r="I4347">
        <v>149</v>
      </c>
      <c r="J4347" t="s">
        <v>8</v>
      </c>
      <c r="K4347" t="s">
        <v>21</v>
      </c>
      <c r="L4347" t="str">
        <f t="shared" si="269"/>
        <v>Morning</v>
      </c>
      <c r="M4347" t="str">
        <f t="shared" si="270"/>
        <v>12</v>
      </c>
      <c r="N4347" t="str">
        <f t="shared" si="271"/>
        <v>14</v>
      </c>
    </row>
    <row r="4348" spans="1:14" x14ac:dyDescent="0.3">
      <c r="A4348">
        <v>1</v>
      </c>
      <c r="B4348">
        <v>5</v>
      </c>
      <c r="C4348" s="1">
        <v>40853</v>
      </c>
      <c r="D4348" s="21" t="str">
        <f t="shared" si="268"/>
        <v>06-Nov-2011</v>
      </c>
      <c r="E4348" s="2">
        <v>0.51250000000000007</v>
      </c>
      <c r="F4348" s="1">
        <v>40853</v>
      </c>
      <c r="G4348" s="2">
        <v>0.69374999999999998</v>
      </c>
      <c r="H4348">
        <v>90</v>
      </c>
      <c r="I4348">
        <v>261</v>
      </c>
      <c r="J4348" t="s">
        <v>8</v>
      </c>
      <c r="K4348" t="s">
        <v>21</v>
      </c>
      <c r="L4348" t="str">
        <f t="shared" si="269"/>
        <v>Morning</v>
      </c>
      <c r="M4348" t="str">
        <f t="shared" si="270"/>
        <v>12</v>
      </c>
      <c r="N4348" t="str">
        <f t="shared" si="271"/>
        <v>16</v>
      </c>
    </row>
    <row r="4349" spans="1:14" x14ac:dyDescent="0.3">
      <c r="A4349">
        <v>1</v>
      </c>
      <c r="B4349">
        <v>6</v>
      </c>
      <c r="C4349" s="1">
        <v>40853</v>
      </c>
      <c r="D4349" s="21" t="str">
        <f t="shared" si="268"/>
        <v>06-Nov-2011</v>
      </c>
      <c r="E4349" s="2">
        <v>0.51388888888888895</v>
      </c>
      <c r="F4349" s="1">
        <v>40853</v>
      </c>
      <c r="G4349" s="2">
        <v>0.76458333333333339</v>
      </c>
      <c r="H4349">
        <v>0</v>
      </c>
      <c r="I4349">
        <v>361</v>
      </c>
      <c r="J4349" t="s">
        <v>19</v>
      </c>
      <c r="K4349" t="s">
        <v>21</v>
      </c>
      <c r="L4349" t="str">
        <f t="shared" si="269"/>
        <v>Morning</v>
      </c>
      <c r="M4349" t="str">
        <f t="shared" si="270"/>
        <v>12</v>
      </c>
      <c r="N4349" t="str">
        <f t="shared" si="271"/>
        <v>18</v>
      </c>
    </row>
    <row r="4350" spans="1:14" x14ac:dyDescent="0.3">
      <c r="A4350">
        <v>1</v>
      </c>
      <c r="B4350">
        <v>6</v>
      </c>
      <c r="C4350" s="1">
        <v>40853</v>
      </c>
      <c r="D4350" s="21" t="str">
        <f t="shared" si="268"/>
        <v>06-Nov-2011</v>
      </c>
      <c r="E4350" s="2">
        <v>0.53680555555555554</v>
      </c>
      <c r="F4350" s="1">
        <v>40853</v>
      </c>
      <c r="G4350" s="2">
        <v>0.72291666666666676</v>
      </c>
      <c r="H4350">
        <v>90</v>
      </c>
      <c r="I4350">
        <v>268</v>
      </c>
      <c r="J4350" t="s">
        <v>8</v>
      </c>
      <c r="K4350" t="s">
        <v>21</v>
      </c>
      <c r="L4350" t="str">
        <f t="shared" si="269"/>
        <v>Morning</v>
      </c>
      <c r="M4350" t="str">
        <f t="shared" si="270"/>
        <v>12</v>
      </c>
      <c r="N4350" t="str">
        <f t="shared" si="271"/>
        <v>17</v>
      </c>
    </row>
    <row r="4351" spans="1:14" x14ac:dyDescent="0.3">
      <c r="A4351">
        <v>1</v>
      </c>
      <c r="B4351">
        <v>5</v>
      </c>
      <c r="C4351" s="1">
        <v>40853</v>
      </c>
      <c r="D4351" s="21" t="str">
        <f t="shared" si="268"/>
        <v>06-Nov-2011</v>
      </c>
      <c r="E4351" s="2">
        <v>0.60069444444444442</v>
      </c>
      <c r="F4351" s="1">
        <v>40853</v>
      </c>
      <c r="G4351" s="2">
        <v>0.68333333333333324</v>
      </c>
      <c r="H4351">
        <v>50</v>
      </c>
      <c r="I4351">
        <v>119</v>
      </c>
      <c r="J4351" t="s">
        <v>8</v>
      </c>
      <c r="K4351" t="s">
        <v>21</v>
      </c>
      <c r="L4351" t="str">
        <f t="shared" si="269"/>
        <v>Afternoon</v>
      </c>
      <c r="M4351" t="str">
        <f t="shared" si="270"/>
        <v>14</v>
      </c>
      <c r="N4351" t="str">
        <f t="shared" si="271"/>
        <v>16</v>
      </c>
    </row>
    <row r="4352" spans="1:14" x14ac:dyDescent="0.3">
      <c r="A4352">
        <v>1</v>
      </c>
      <c r="B4352">
        <v>5</v>
      </c>
      <c r="C4352" s="1">
        <v>40853</v>
      </c>
      <c r="D4352" s="21" t="str">
        <f t="shared" si="268"/>
        <v>06-Nov-2011</v>
      </c>
      <c r="E4352" s="2">
        <v>0.65833333333333333</v>
      </c>
      <c r="F4352" s="1">
        <v>40853</v>
      </c>
      <c r="G4352" s="2">
        <v>0.78402777777777777</v>
      </c>
      <c r="H4352">
        <v>70</v>
      </c>
      <c r="I4352">
        <v>181</v>
      </c>
      <c r="J4352" t="s">
        <v>8</v>
      </c>
      <c r="K4352" t="s">
        <v>21</v>
      </c>
      <c r="L4352" t="str">
        <f t="shared" si="269"/>
        <v>Afternoon</v>
      </c>
      <c r="M4352" t="str">
        <f t="shared" si="270"/>
        <v>15</v>
      </c>
      <c r="N4352" t="str">
        <f t="shared" si="271"/>
        <v>18</v>
      </c>
    </row>
    <row r="4353" spans="1:14" x14ac:dyDescent="0.3">
      <c r="A4353">
        <v>1</v>
      </c>
      <c r="B4353">
        <v>5</v>
      </c>
      <c r="C4353" s="1">
        <v>40853</v>
      </c>
      <c r="D4353" s="21" t="str">
        <f t="shared" si="268"/>
        <v>06-Nov-2011</v>
      </c>
      <c r="E4353" s="2">
        <v>0.69097222222222221</v>
      </c>
      <c r="F4353" s="1">
        <v>40853</v>
      </c>
      <c r="G4353" s="2">
        <v>0.77916666666666667</v>
      </c>
      <c r="H4353">
        <v>50</v>
      </c>
      <c r="I4353">
        <v>127</v>
      </c>
      <c r="J4353" t="s">
        <v>8</v>
      </c>
      <c r="K4353" t="s">
        <v>21</v>
      </c>
      <c r="L4353" t="str">
        <f t="shared" si="269"/>
        <v>Afternoon</v>
      </c>
      <c r="M4353" t="str">
        <f t="shared" si="270"/>
        <v>16</v>
      </c>
      <c r="N4353" t="str">
        <f t="shared" si="271"/>
        <v>18</v>
      </c>
    </row>
    <row r="4354" spans="1:14" x14ac:dyDescent="0.3">
      <c r="A4354">
        <v>1</v>
      </c>
      <c r="B4354">
        <v>8</v>
      </c>
      <c r="C4354" s="1">
        <v>40853</v>
      </c>
      <c r="D4354" s="21" t="str">
        <f t="shared" si="268"/>
        <v>06-Nov-2011</v>
      </c>
      <c r="E4354" s="2">
        <v>0.71250000000000002</v>
      </c>
      <c r="F4354" s="1">
        <v>40853</v>
      </c>
      <c r="G4354" s="2">
        <v>0.75138888888888899</v>
      </c>
      <c r="H4354">
        <v>50</v>
      </c>
      <c r="I4354">
        <v>56</v>
      </c>
      <c r="J4354" t="s">
        <v>8</v>
      </c>
      <c r="K4354" t="s">
        <v>21</v>
      </c>
      <c r="L4354" t="str">
        <f t="shared" si="269"/>
        <v>Afternoon</v>
      </c>
      <c r="M4354" t="str">
        <f t="shared" si="270"/>
        <v>17</v>
      </c>
      <c r="N4354" t="str">
        <f t="shared" si="271"/>
        <v>18</v>
      </c>
    </row>
    <row r="4355" spans="1:14" x14ac:dyDescent="0.3">
      <c r="A4355">
        <v>1</v>
      </c>
      <c r="B4355">
        <v>5</v>
      </c>
      <c r="C4355" s="1">
        <v>40853</v>
      </c>
      <c r="D4355" s="21" t="str">
        <f t="shared" ref="D4355:D4418" si="272" xml:space="preserve"> TEXT(C4355, "dd-Mmm-yyyy")</f>
        <v>06-Nov-2011</v>
      </c>
      <c r="E4355" s="2">
        <v>0.73125000000000007</v>
      </c>
      <c r="F4355" s="1">
        <v>40853</v>
      </c>
      <c r="G4355" s="2">
        <v>0.85972222222222217</v>
      </c>
      <c r="H4355">
        <v>0</v>
      </c>
      <c r="I4355">
        <v>185</v>
      </c>
      <c r="J4355" t="s">
        <v>19</v>
      </c>
      <c r="K4355" t="s">
        <v>21</v>
      </c>
      <c r="L4355" t="str">
        <f t="shared" ref="L4355:L4418" si="273">IF(AND(E4355&gt;$T$6,E4355&lt;=$U$6),"Morning",IF(AND(E4355&gt;$U$6,E4355&lt;=$V$6),"Afternoon", IF(AND(E4355&gt;$V$6,E4355&lt;=$W$6),"Evening", "Night")))</f>
        <v>Afternoon</v>
      </c>
      <c r="M4355" t="str">
        <f t="shared" ref="M4355:M4418" si="274" xml:space="preserve"> TEXT(E4355, "H")</f>
        <v>17</v>
      </c>
      <c r="N4355" t="str">
        <f t="shared" ref="N4355:N4418" si="275" xml:space="preserve"> TEXT(G4355,"HH")</f>
        <v>20</v>
      </c>
    </row>
    <row r="4356" spans="1:14" x14ac:dyDescent="0.3">
      <c r="A4356">
        <v>1</v>
      </c>
      <c r="B4356">
        <v>6</v>
      </c>
      <c r="C4356" s="1">
        <v>40853</v>
      </c>
      <c r="D4356" s="21" t="str">
        <f t="shared" si="272"/>
        <v>06-Nov-2011</v>
      </c>
      <c r="E4356" s="2">
        <v>0.73958333333333337</v>
      </c>
      <c r="F4356" s="1">
        <v>40853</v>
      </c>
      <c r="G4356" s="2">
        <v>0.79791666666666661</v>
      </c>
      <c r="H4356">
        <v>50</v>
      </c>
      <c r="I4356">
        <v>84</v>
      </c>
      <c r="J4356" t="s">
        <v>8</v>
      </c>
      <c r="K4356" t="s">
        <v>21</v>
      </c>
      <c r="L4356" t="str">
        <f t="shared" si="273"/>
        <v>Afternoon</v>
      </c>
      <c r="M4356" t="str">
        <f t="shared" si="274"/>
        <v>17</v>
      </c>
      <c r="N4356" t="str">
        <f t="shared" si="275"/>
        <v>19</v>
      </c>
    </row>
    <row r="4357" spans="1:14" x14ac:dyDescent="0.3">
      <c r="A4357">
        <v>1</v>
      </c>
      <c r="B4357">
        <v>8</v>
      </c>
      <c r="C4357" s="1">
        <v>40853</v>
      </c>
      <c r="D4357" s="21" t="str">
        <f t="shared" si="272"/>
        <v>06-Nov-2011</v>
      </c>
      <c r="E4357" s="2">
        <v>0.74861111111111101</v>
      </c>
      <c r="F4357" s="1">
        <v>40853</v>
      </c>
      <c r="G4357" s="2">
        <v>0.85277777777777775</v>
      </c>
      <c r="H4357">
        <v>50</v>
      </c>
      <c r="I4357">
        <v>150</v>
      </c>
      <c r="J4357" t="s">
        <v>8</v>
      </c>
      <c r="K4357" t="s">
        <v>21</v>
      </c>
      <c r="L4357" t="str">
        <f t="shared" si="273"/>
        <v>Afternoon</v>
      </c>
      <c r="M4357" t="str">
        <f t="shared" si="274"/>
        <v>17</v>
      </c>
      <c r="N4357" t="str">
        <f t="shared" si="275"/>
        <v>20</v>
      </c>
    </row>
    <row r="4358" spans="1:14" x14ac:dyDescent="0.3">
      <c r="A4358">
        <v>1</v>
      </c>
      <c r="B4358">
        <v>6</v>
      </c>
      <c r="C4358" s="1">
        <v>40853</v>
      </c>
      <c r="D4358" s="21" t="str">
        <f t="shared" si="272"/>
        <v>06-Nov-2011</v>
      </c>
      <c r="E4358" s="2">
        <v>0.75347222222222221</v>
      </c>
      <c r="F4358" s="1">
        <v>40853</v>
      </c>
      <c r="G4358" s="2">
        <v>0.88680555555555562</v>
      </c>
      <c r="H4358">
        <v>70</v>
      </c>
      <c r="I4358">
        <v>192</v>
      </c>
      <c r="J4358" t="s">
        <v>8</v>
      </c>
      <c r="K4358" t="s">
        <v>21</v>
      </c>
      <c r="L4358" t="str">
        <f t="shared" si="273"/>
        <v>Evening</v>
      </c>
      <c r="M4358" t="str">
        <f t="shared" si="274"/>
        <v>18</v>
      </c>
      <c r="N4358" t="str">
        <f t="shared" si="275"/>
        <v>21</v>
      </c>
    </row>
    <row r="4359" spans="1:14" x14ac:dyDescent="0.3">
      <c r="A4359">
        <v>1</v>
      </c>
      <c r="B4359">
        <v>8</v>
      </c>
      <c r="C4359" s="1">
        <v>40853</v>
      </c>
      <c r="D4359" s="21" t="str">
        <f t="shared" si="272"/>
        <v>06-Nov-2011</v>
      </c>
      <c r="E4359" s="2">
        <v>0.79583333333333339</v>
      </c>
      <c r="F4359" s="1">
        <v>40853</v>
      </c>
      <c r="G4359" s="2">
        <v>0.93125000000000002</v>
      </c>
      <c r="H4359">
        <v>70</v>
      </c>
      <c r="I4359">
        <v>195</v>
      </c>
      <c r="J4359" t="s">
        <v>8</v>
      </c>
      <c r="K4359" t="s">
        <v>21</v>
      </c>
      <c r="L4359" t="str">
        <f t="shared" si="273"/>
        <v>Evening</v>
      </c>
      <c r="M4359" t="str">
        <f t="shared" si="274"/>
        <v>19</v>
      </c>
      <c r="N4359" t="str">
        <f t="shared" si="275"/>
        <v>22</v>
      </c>
    </row>
    <row r="4360" spans="1:14" x14ac:dyDescent="0.3">
      <c r="A4360">
        <v>1</v>
      </c>
      <c r="B4360">
        <v>6</v>
      </c>
      <c r="C4360" s="1">
        <v>40853</v>
      </c>
      <c r="D4360" s="21" t="str">
        <f t="shared" si="272"/>
        <v>06-Nov-2011</v>
      </c>
      <c r="E4360" s="2">
        <v>0.80486111111111114</v>
      </c>
      <c r="F4360" s="1">
        <v>40853</v>
      </c>
      <c r="G4360" s="2">
        <v>0.96527777777777779</v>
      </c>
      <c r="H4360">
        <v>70</v>
      </c>
      <c r="I4360">
        <v>231</v>
      </c>
      <c r="J4360" t="s">
        <v>8</v>
      </c>
      <c r="K4360" t="s">
        <v>21</v>
      </c>
      <c r="L4360" t="str">
        <f t="shared" si="273"/>
        <v>Evening</v>
      </c>
      <c r="M4360" t="str">
        <f t="shared" si="274"/>
        <v>19</v>
      </c>
      <c r="N4360" t="str">
        <f t="shared" si="275"/>
        <v>23</v>
      </c>
    </row>
    <row r="4361" spans="1:14" x14ac:dyDescent="0.3">
      <c r="A4361">
        <v>1</v>
      </c>
      <c r="B4361">
        <v>6</v>
      </c>
      <c r="C4361" s="1">
        <v>40853</v>
      </c>
      <c r="D4361" s="21" t="str">
        <f t="shared" si="272"/>
        <v>06-Nov-2011</v>
      </c>
      <c r="E4361" s="2">
        <v>0.81874999999999998</v>
      </c>
      <c r="F4361" s="1">
        <v>40853</v>
      </c>
      <c r="G4361" s="2">
        <v>0.95972222222222225</v>
      </c>
      <c r="H4361">
        <v>70</v>
      </c>
      <c r="I4361">
        <v>203</v>
      </c>
      <c r="J4361" t="s">
        <v>8</v>
      </c>
      <c r="K4361" t="s">
        <v>21</v>
      </c>
      <c r="L4361" t="str">
        <f t="shared" si="273"/>
        <v>Evening</v>
      </c>
      <c r="M4361" t="str">
        <f t="shared" si="274"/>
        <v>19</v>
      </c>
      <c r="N4361" t="str">
        <f t="shared" si="275"/>
        <v>23</v>
      </c>
    </row>
    <row r="4362" spans="1:14" x14ac:dyDescent="0.3">
      <c r="A4362">
        <v>1</v>
      </c>
      <c r="B4362">
        <v>8</v>
      </c>
      <c r="C4362" s="1">
        <v>40853</v>
      </c>
      <c r="D4362" s="21" t="str">
        <f t="shared" si="272"/>
        <v>06-Nov-2011</v>
      </c>
      <c r="E4362" s="2">
        <v>0.82291666666666663</v>
      </c>
      <c r="F4362" s="1">
        <v>40853</v>
      </c>
      <c r="G4362" s="2">
        <v>0.93611111111111101</v>
      </c>
      <c r="H4362">
        <v>50</v>
      </c>
      <c r="I4362">
        <v>163</v>
      </c>
      <c r="J4362" t="s">
        <v>8</v>
      </c>
      <c r="K4362" t="s">
        <v>21</v>
      </c>
      <c r="L4362" t="str">
        <f t="shared" si="273"/>
        <v>Evening</v>
      </c>
      <c r="M4362" t="str">
        <f t="shared" si="274"/>
        <v>19</v>
      </c>
      <c r="N4362" t="str">
        <f t="shared" si="275"/>
        <v>22</v>
      </c>
    </row>
    <row r="4363" spans="1:14" x14ac:dyDescent="0.3">
      <c r="A4363">
        <v>1</v>
      </c>
      <c r="B4363">
        <v>5</v>
      </c>
      <c r="C4363" s="1">
        <v>40853</v>
      </c>
      <c r="D4363" s="21" t="str">
        <f t="shared" si="272"/>
        <v>06-Nov-2011</v>
      </c>
      <c r="E4363" s="2">
        <v>0.83958333333333324</v>
      </c>
      <c r="F4363" s="1">
        <v>40853</v>
      </c>
      <c r="G4363" s="2">
        <v>0.94861111111111107</v>
      </c>
      <c r="H4363">
        <v>50</v>
      </c>
      <c r="I4363">
        <v>157</v>
      </c>
      <c r="J4363" t="s">
        <v>8</v>
      </c>
      <c r="K4363" t="s">
        <v>21</v>
      </c>
      <c r="L4363" t="str">
        <f t="shared" si="273"/>
        <v>Evening</v>
      </c>
      <c r="M4363" t="str">
        <f t="shared" si="274"/>
        <v>20</v>
      </c>
      <c r="N4363" t="str">
        <f t="shared" si="275"/>
        <v>22</v>
      </c>
    </row>
    <row r="4364" spans="1:14" x14ac:dyDescent="0.3">
      <c r="A4364">
        <v>1</v>
      </c>
      <c r="B4364">
        <v>6</v>
      </c>
      <c r="C4364" s="1">
        <v>40853</v>
      </c>
      <c r="D4364" s="21" t="str">
        <f t="shared" si="272"/>
        <v>06-Nov-2011</v>
      </c>
      <c r="E4364" s="2">
        <v>0.88541666666666663</v>
      </c>
      <c r="F4364" s="1">
        <v>40854</v>
      </c>
      <c r="G4364" s="2">
        <v>6.1111111111111116E-2</v>
      </c>
      <c r="H4364">
        <v>90</v>
      </c>
      <c r="I4364">
        <v>253</v>
      </c>
      <c r="J4364" t="s">
        <v>8</v>
      </c>
      <c r="K4364" t="s">
        <v>21</v>
      </c>
      <c r="L4364" t="str">
        <f t="shared" si="273"/>
        <v>Evening</v>
      </c>
      <c r="M4364" t="str">
        <f t="shared" si="274"/>
        <v>21</v>
      </c>
      <c r="N4364" t="str">
        <f t="shared" si="275"/>
        <v>01</v>
      </c>
    </row>
    <row r="4365" spans="1:14" x14ac:dyDescent="0.3">
      <c r="A4365">
        <v>1</v>
      </c>
      <c r="B4365">
        <v>5</v>
      </c>
      <c r="C4365" s="1">
        <v>40859</v>
      </c>
      <c r="D4365" s="21" t="str">
        <f t="shared" si="272"/>
        <v>12-Nov-2011</v>
      </c>
      <c r="E4365" s="2">
        <v>0.4375</v>
      </c>
      <c r="F4365" s="1">
        <v>40859</v>
      </c>
      <c r="G4365" s="2">
        <v>0.54652777777777783</v>
      </c>
      <c r="H4365">
        <v>50</v>
      </c>
      <c r="I4365">
        <v>157</v>
      </c>
      <c r="J4365" t="s">
        <v>8</v>
      </c>
      <c r="K4365" t="s">
        <v>18</v>
      </c>
      <c r="L4365" t="str">
        <f t="shared" si="273"/>
        <v>Morning</v>
      </c>
      <c r="M4365" t="str">
        <f t="shared" si="274"/>
        <v>10</v>
      </c>
      <c r="N4365" t="str">
        <f t="shared" si="275"/>
        <v>13</v>
      </c>
    </row>
    <row r="4366" spans="1:14" x14ac:dyDescent="0.3">
      <c r="A4366">
        <v>1</v>
      </c>
      <c r="B4366">
        <v>7</v>
      </c>
      <c r="C4366" s="1">
        <v>40859</v>
      </c>
      <c r="D4366" s="21" t="str">
        <f t="shared" si="272"/>
        <v>12-Nov-2011</v>
      </c>
      <c r="E4366" s="2">
        <v>0.4680555555555555</v>
      </c>
      <c r="F4366" s="1">
        <v>40859</v>
      </c>
      <c r="G4366" s="2">
        <v>0.65069444444444446</v>
      </c>
      <c r="H4366">
        <v>90</v>
      </c>
      <c r="I4366">
        <v>263</v>
      </c>
      <c r="J4366" t="s">
        <v>8</v>
      </c>
      <c r="K4366" t="s">
        <v>18</v>
      </c>
      <c r="L4366" t="str">
        <f t="shared" si="273"/>
        <v>Morning</v>
      </c>
      <c r="M4366" t="str">
        <f t="shared" si="274"/>
        <v>11</v>
      </c>
      <c r="N4366" t="str">
        <f t="shared" si="275"/>
        <v>15</v>
      </c>
    </row>
    <row r="4367" spans="1:14" x14ac:dyDescent="0.3">
      <c r="A4367">
        <v>1</v>
      </c>
      <c r="B4367">
        <v>6</v>
      </c>
      <c r="C4367" s="1">
        <v>40859</v>
      </c>
      <c r="D4367" s="21" t="str">
        <f t="shared" si="272"/>
        <v>12-Nov-2011</v>
      </c>
      <c r="E4367" s="2">
        <v>0.49722222222222223</v>
      </c>
      <c r="F4367" s="1">
        <v>40859</v>
      </c>
      <c r="G4367" s="2">
        <v>0.63958333333333328</v>
      </c>
      <c r="H4367">
        <v>70</v>
      </c>
      <c r="I4367">
        <v>205</v>
      </c>
      <c r="J4367" t="s">
        <v>14</v>
      </c>
      <c r="K4367" t="s">
        <v>18</v>
      </c>
      <c r="L4367" t="str">
        <f t="shared" si="273"/>
        <v>Morning</v>
      </c>
      <c r="M4367" t="str">
        <f t="shared" si="274"/>
        <v>11</v>
      </c>
      <c r="N4367" t="str">
        <f t="shared" si="275"/>
        <v>15</v>
      </c>
    </row>
    <row r="4368" spans="1:14" x14ac:dyDescent="0.3">
      <c r="A4368">
        <v>1</v>
      </c>
      <c r="B4368">
        <v>5</v>
      </c>
      <c r="C4368" s="1">
        <v>40859</v>
      </c>
      <c r="D4368" s="21" t="str">
        <f t="shared" si="272"/>
        <v>12-Nov-2011</v>
      </c>
      <c r="E4368" s="2">
        <v>0.50069444444444444</v>
      </c>
      <c r="F4368" s="1">
        <v>40859</v>
      </c>
      <c r="G4368" s="2">
        <v>0.55694444444444446</v>
      </c>
      <c r="H4368">
        <v>50</v>
      </c>
      <c r="I4368">
        <v>81</v>
      </c>
      <c r="J4368" t="s">
        <v>8</v>
      </c>
      <c r="K4368" t="s">
        <v>18</v>
      </c>
      <c r="L4368" t="str">
        <f t="shared" si="273"/>
        <v>Morning</v>
      </c>
      <c r="M4368" t="str">
        <f t="shared" si="274"/>
        <v>12</v>
      </c>
      <c r="N4368" t="str">
        <f t="shared" si="275"/>
        <v>13</v>
      </c>
    </row>
    <row r="4369" spans="1:14" x14ac:dyDescent="0.3">
      <c r="A4369">
        <v>1</v>
      </c>
      <c r="B4369">
        <v>5</v>
      </c>
      <c r="C4369" s="1">
        <v>40859</v>
      </c>
      <c r="D4369" s="21" t="str">
        <f t="shared" si="272"/>
        <v>12-Nov-2011</v>
      </c>
      <c r="E4369" s="2">
        <v>0.50277777777777777</v>
      </c>
      <c r="F4369" s="1">
        <v>40859</v>
      </c>
      <c r="G4369" s="2">
        <v>0.52847222222222223</v>
      </c>
      <c r="H4369">
        <v>50</v>
      </c>
      <c r="I4369">
        <v>37</v>
      </c>
      <c r="J4369" t="s">
        <v>14</v>
      </c>
      <c r="K4369" t="s">
        <v>18</v>
      </c>
      <c r="L4369" t="str">
        <f t="shared" si="273"/>
        <v>Morning</v>
      </c>
      <c r="M4369" t="str">
        <f t="shared" si="274"/>
        <v>12</v>
      </c>
      <c r="N4369" t="str">
        <f t="shared" si="275"/>
        <v>12</v>
      </c>
    </row>
    <row r="4370" spans="1:14" x14ac:dyDescent="0.3">
      <c r="A4370">
        <v>1</v>
      </c>
      <c r="B4370">
        <v>6</v>
      </c>
      <c r="C4370" s="1">
        <v>40859</v>
      </c>
      <c r="D4370" s="21" t="str">
        <f t="shared" si="272"/>
        <v>12-Nov-2011</v>
      </c>
      <c r="E4370" s="2">
        <v>0.52638888888888891</v>
      </c>
      <c r="F4370" s="1">
        <v>40859</v>
      </c>
      <c r="G4370" s="2">
        <v>0.56597222222222221</v>
      </c>
      <c r="H4370">
        <v>50</v>
      </c>
      <c r="I4370">
        <v>57</v>
      </c>
      <c r="J4370" t="s">
        <v>8</v>
      </c>
      <c r="K4370" t="s">
        <v>18</v>
      </c>
      <c r="L4370" t="str">
        <f t="shared" si="273"/>
        <v>Morning</v>
      </c>
      <c r="M4370" t="str">
        <f t="shared" si="274"/>
        <v>12</v>
      </c>
      <c r="N4370" t="str">
        <f t="shared" si="275"/>
        <v>13</v>
      </c>
    </row>
    <row r="4371" spans="1:14" x14ac:dyDescent="0.3">
      <c r="A4371">
        <v>1</v>
      </c>
      <c r="B4371">
        <v>5</v>
      </c>
      <c r="C4371" s="1">
        <v>40859</v>
      </c>
      <c r="D4371" s="21" t="str">
        <f t="shared" si="272"/>
        <v>12-Nov-2011</v>
      </c>
      <c r="E4371" s="2">
        <v>0.56458333333333333</v>
      </c>
      <c r="F4371" s="1">
        <v>40859</v>
      </c>
      <c r="G4371" s="2">
        <v>0.72638888888888886</v>
      </c>
      <c r="H4371">
        <v>70</v>
      </c>
      <c r="I4371">
        <v>233</v>
      </c>
      <c r="J4371" t="s">
        <v>8</v>
      </c>
      <c r="K4371" t="s">
        <v>18</v>
      </c>
      <c r="L4371" t="str">
        <f t="shared" si="273"/>
        <v>Morning</v>
      </c>
      <c r="M4371" t="str">
        <f t="shared" si="274"/>
        <v>13</v>
      </c>
      <c r="N4371" t="str">
        <f t="shared" si="275"/>
        <v>17</v>
      </c>
    </row>
    <row r="4372" spans="1:14" x14ac:dyDescent="0.3">
      <c r="A4372">
        <v>1</v>
      </c>
      <c r="B4372">
        <v>7</v>
      </c>
      <c r="C4372" s="1">
        <v>40859</v>
      </c>
      <c r="D4372" s="21" t="str">
        <f t="shared" si="272"/>
        <v>12-Nov-2011</v>
      </c>
      <c r="E4372" s="2">
        <v>0.6020833333333333</v>
      </c>
      <c r="F4372" s="1">
        <v>40859</v>
      </c>
      <c r="G4372" s="2">
        <v>0.63750000000000007</v>
      </c>
      <c r="H4372">
        <v>50</v>
      </c>
      <c r="I4372">
        <v>51</v>
      </c>
      <c r="J4372" t="s">
        <v>8</v>
      </c>
      <c r="K4372" t="s">
        <v>18</v>
      </c>
      <c r="L4372" t="str">
        <f t="shared" si="273"/>
        <v>Afternoon</v>
      </c>
      <c r="M4372" t="str">
        <f t="shared" si="274"/>
        <v>14</v>
      </c>
      <c r="N4372" t="str">
        <f t="shared" si="275"/>
        <v>15</v>
      </c>
    </row>
    <row r="4373" spans="1:14" x14ac:dyDescent="0.3">
      <c r="A4373">
        <v>1</v>
      </c>
      <c r="B4373">
        <v>8</v>
      </c>
      <c r="C4373" s="1">
        <v>40859</v>
      </c>
      <c r="D4373" s="21" t="str">
        <f t="shared" si="272"/>
        <v>12-Nov-2011</v>
      </c>
      <c r="E4373" s="2">
        <v>0.70624999999999993</v>
      </c>
      <c r="F4373" s="1">
        <v>40859</v>
      </c>
      <c r="G4373" s="2">
        <v>0.83888888888888891</v>
      </c>
      <c r="H4373">
        <v>70</v>
      </c>
      <c r="I4373">
        <v>191</v>
      </c>
      <c r="J4373" t="s">
        <v>8</v>
      </c>
      <c r="K4373" t="s">
        <v>18</v>
      </c>
      <c r="L4373" t="str">
        <f t="shared" si="273"/>
        <v>Afternoon</v>
      </c>
      <c r="M4373" t="str">
        <f t="shared" si="274"/>
        <v>16</v>
      </c>
      <c r="N4373" t="str">
        <f t="shared" si="275"/>
        <v>20</v>
      </c>
    </row>
    <row r="4374" spans="1:14" x14ac:dyDescent="0.3">
      <c r="A4374">
        <v>1</v>
      </c>
      <c r="B4374">
        <v>5</v>
      </c>
      <c r="C4374" s="1">
        <v>40859</v>
      </c>
      <c r="D4374" s="21" t="str">
        <f t="shared" si="272"/>
        <v>12-Nov-2011</v>
      </c>
      <c r="E4374" s="2">
        <v>0.74513888888888891</v>
      </c>
      <c r="F4374" s="1">
        <v>40859</v>
      </c>
      <c r="G4374" s="2">
        <v>0.8256944444444444</v>
      </c>
      <c r="H4374">
        <v>50</v>
      </c>
      <c r="I4374">
        <v>116</v>
      </c>
      <c r="J4374" t="s">
        <v>8</v>
      </c>
      <c r="K4374" t="s">
        <v>18</v>
      </c>
      <c r="L4374" t="str">
        <f t="shared" si="273"/>
        <v>Afternoon</v>
      </c>
      <c r="M4374" t="str">
        <f t="shared" si="274"/>
        <v>17</v>
      </c>
      <c r="N4374" t="str">
        <f t="shared" si="275"/>
        <v>19</v>
      </c>
    </row>
    <row r="4375" spans="1:14" x14ac:dyDescent="0.3">
      <c r="A4375">
        <v>1</v>
      </c>
      <c r="B4375">
        <v>5</v>
      </c>
      <c r="C4375" s="1">
        <v>40859</v>
      </c>
      <c r="D4375" s="21" t="str">
        <f t="shared" si="272"/>
        <v>12-Nov-2011</v>
      </c>
      <c r="E4375" s="2">
        <v>0.7680555555555556</v>
      </c>
      <c r="F4375" s="1">
        <v>40859</v>
      </c>
      <c r="G4375" s="2">
        <v>0.81458333333333333</v>
      </c>
      <c r="H4375">
        <v>50</v>
      </c>
      <c r="I4375">
        <v>67</v>
      </c>
      <c r="J4375" t="s">
        <v>8</v>
      </c>
      <c r="K4375" t="s">
        <v>18</v>
      </c>
      <c r="L4375" t="str">
        <f t="shared" si="273"/>
        <v>Evening</v>
      </c>
      <c r="M4375" t="str">
        <f t="shared" si="274"/>
        <v>18</v>
      </c>
      <c r="N4375" t="str">
        <f t="shared" si="275"/>
        <v>19</v>
      </c>
    </row>
    <row r="4376" spans="1:14" x14ac:dyDescent="0.3">
      <c r="A4376">
        <v>1</v>
      </c>
      <c r="B4376">
        <v>8</v>
      </c>
      <c r="C4376" s="1">
        <v>40859</v>
      </c>
      <c r="D4376" s="21" t="str">
        <f t="shared" si="272"/>
        <v>12-Nov-2011</v>
      </c>
      <c r="E4376" s="2">
        <v>0.77222222222222225</v>
      </c>
      <c r="F4376" s="1">
        <v>40859</v>
      </c>
      <c r="G4376" s="2">
        <v>0.98125000000000007</v>
      </c>
      <c r="H4376">
        <v>110</v>
      </c>
      <c r="I4376">
        <v>301</v>
      </c>
      <c r="J4376" t="s">
        <v>8</v>
      </c>
      <c r="K4376" t="s">
        <v>18</v>
      </c>
      <c r="L4376" t="str">
        <f t="shared" si="273"/>
        <v>Evening</v>
      </c>
      <c r="M4376" t="str">
        <f t="shared" si="274"/>
        <v>18</v>
      </c>
      <c r="N4376" t="str">
        <f t="shared" si="275"/>
        <v>23</v>
      </c>
    </row>
    <row r="4377" spans="1:14" x14ac:dyDescent="0.3">
      <c r="A4377">
        <v>1</v>
      </c>
      <c r="B4377">
        <v>5</v>
      </c>
      <c r="C4377" s="1">
        <v>40859</v>
      </c>
      <c r="D4377" s="21" t="str">
        <f t="shared" si="272"/>
        <v>12-Nov-2011</v>
      </c>
      <c r="E4377" s="2">
        <v>0.77777777777777779</v>
      </c>
      <c r="F4377" s="1">
        <v>40860</v>
      </c>
      <c r="G4377" s="2">
        <v>3.888888888888889E-2</v>
      </c>
      <c r="H4377">
        <v>130</v>
      </c>
      <c r="I4377">
        <v>376</v>
      </c>
      <c r="J4377" t="s">
        <v>8</v>
      </c>
      <c r="K4377" t="s">
        <v>18</v>
      </c>
      <c r="L4377" t="str">
        <f t="shared" si="273"/>
        <v>Evening</v>
      </c>
      <c r="M4377" t="str">
        <f t="shared" si="274"/>
        <v>18</v>
      </c>
      <c r="N4377" t="str">
        <f t="shared" si="275"/>
        <v>00</v>
      </c>
    </row>
    <row r="4378" spans="1:14" x14ac:dyDescent="0.3">
      <c r="A4378">
        <v>1</v>
      </c>
      <c r="B4378">
        <v>5</v>
      </c>
      <c r="C4378" s="1">
        <v>40859</v>
      </c>
      <c r="D4378" s="21" t="str">
        <f t="shared" si="272"/>
        <v>12-Nov-2011</v>
      </c>
      <c r="E4378" s="2">
        <v>0.80138888888888893</v>
      </c>
      <c r="F4378" s="1">
        <v>40859</v>
      </c>
      <c r="G4378" s="2">
        <v>0.92499999999999993</v>
      </c>
      <c r="H4378">
        <v>50</v>
      </c>
      <c r="I4378">
        <v>178</v>
      </c>
      <c r="J4378" t="s">
        <v>8</v>
      </c>
      <c r="K4378" t="s">
        <v>18</v>
      </c>
      <c r="L4378" t="str">
        <f t="shared" si="273"/>
        <v>Evening</v>
      </c>
      <c r="M4378" t="str">
        <f t="shared" si="274"/>
        <v>19</v>
      </c>
      <c r="N4378" t="str">
        <f t="shared" si="275"/>
        <v>22</v>
      </c>
    </row>
    <row r="4379" spans="1:14" x14ac:dyDescent="0.3">
      <c r="A4379">
        <v>1</v>
      </c>
      <c r="B4379">
        <v>8</v>
      </c>
      <c r="C4379" s="1">
        <v>40859</v>
      </c>
      <c r="D4379" s="21" t="str">
        <f t="shared" si="272"/>
        <v>12-Nov-2011</v>
      </c>
      <c r="E4379" s="2">
        <v>0.82013888888888886</v>
      </c>
      <c r="F4379" s="1">
        <v>40859</v>
      </c>
      <c r="G4379" s="2">
        <v>0.91180555555555554</v>
      </c>
      <c r="H4379">
        <v>50</v>
      </c>
      <c r="I4379">
        <v>132</v>
      </c>
      <c r="J4379" t="s">
        <v>8</v>
      </c>
      <c r="K4379" t="s">
        <v>18</v>
      </c>
      <c r="L4379" t="str">
        <f t="shared" si="273"/>
        <v>Evening</v>
      </c>
      <c r="M4379" t="str">
        <f t="shared" si="274"/>
        <v>19</v>
      </c>
      <c r="N4379" t="str">
        <f t="shared" si="275"/>
        <v>21</v>
      </c>
    </row>
    <row r="4380" spans="1:14" x14ac:dyDescent="0.3">
      <c r="A4380">
        <v>1</v>
      </c>
      <c r="B4380">
        <v>8</v>
      </c>
      <c r="C4380" s="1">
        <v>40859</v>
      </c>
      <c r="D4380" s="21" t="str">
        <f t="shared" si="272"/>
        <v>12-Nov-2011</v>
      </c>
      <c r="E4380" s="2">
        <v>0.82708333333333339</v>
      </c>
      <c r="F4380" s="1">
        <v>40859</v>
      </c>
      <c r="G4380" s="2">
        <v>0.98333333333333339</v>
      </c>
      <c r="H4380">
        <v>70</v>
      </c>
      <c r="I4380">
        <v>225</v>
      </c>
      <c r="J4380" t="s">
        <v>8</v>
      </c>
      <c r="K4380" t="s">
        <v>18</v>
      </c>
      <c r="L4380" t="str">
        <f t="shared" si="273"/>
        <v>Evening</v>
      </c>
      <c r="M4380" t="str">
        <f t="shared" si="274"/>
        <v>19</v>
      </c>
      <c r="N4380" t="str">
        <f t="shared" si="275"/>
        <v>23</v>
      </c>
    </row>
    <row r="4381" spans="1:14" x14ac:dyDescent="0.3">
      <c r="A4381">
        <v>1</v>
      </c>
      <c r="B4381">
        <v>8</v>
      </c>
      <c r="C4381" s="1">
        <v>40859</v>
      </c>
      <c r="D4381" s="21" t="str">
        <f t="shared" si="272"/>
        <v>12-Nov-2011</v>
      </c>
      <c r="E4381" s="2">
        <v>0.82777777777777783</v>
      </c>
      <c r="F4381" s="1">
        <v>40859</v>
      </c>
      <c r="G4381" s="2">
        <v>0.9472222222222223</v>
      </c>
      <c r="H4381">
        <v>50</v>
      </c>
      <c r="I4381">
        <v>172</v>
      </c>
      <c r="J4381" t="s">
        <v>8</v>
      </c>
      <c r="K4381" t="s">
        <v>18</v>
      </c>
      <c r="L4381" t="str">
        <f t="shared" si="273"/>
        <v>Evening</v>
      </c>
      <c r="M4381" t="str">
        <f t="shared" si="274"/>
        <v>19</v>
      </c>
      <c r="N4381" t="str">
        <f t="shared" si="275"/>
        <v>22</v>
      </c>
    </row>
    <row r="4382" spans="1:14" x14ac:dyDescent="0.3">
      <c r="A4382">
        <v>1</v>
      </c>
      <c r="B4382">
        <v>5</v>
      </c>
      <c r="C4382" s="1">
        <v>40859</v>
      </c>
      <c r="D4382" s="21" t="str">
        <f t="shared" si="272"/>
        <v>12-Nov-2011</v>
      </c>
      <c r="E4382" s="2">
        <v>0.87291666666666667</v>
      </c>
      <c r="F4382" s="1">
        <v>40859</v>
      </c>
      <c r="G4382" s="2">
        <v>0.91041666666666676</v>
      </c>
      <c r="H4382">
        <v>50</v>
      </c>
      <c r="I4382">
        <v>54</v>
      </c>
      <c r="J4382" t="s">
        <v>8</v>
      </c>
      <c r="K4382" t="s">
        <v>18</v>
      </c>
      <c r="L4382" t="str">
        <f t="shared" si="273"/>
        <v>Evening</v>
      </c>
      <c r="M4382" t="str">
        <f t="shared" si="274"/>
        <v>20</v>
      </c>
      <c r="N4382" t="str">
        <f t="shared" si="275"/>
        <v>21</v>
      </c>
    </row>
    <row r="4383" spans="1:14" x14ac:dyDescent="0.3">
      <c r="A4383">
        <v>1</v>
      </c>
      <c r="B4383">
        <v>5</v>
      </c>
      <c r="C4383" s="1">
        <v>40859</v>
      </c>
      <c r="D4383" s="21" t="str">
        <f t="shared" si="272"/>
        <v>12-Nov-2011</v>
      </c>
      <c r="E4383" s="2">
        <v>0.94513888888888886</v>
      </c>
      <c r="F4383" s="1">
        <v>40860</v>
      </c>
      <c r="G4383" s="2">
        <v>8.5416666666666655E-2</v>
      </c>
      <c r="H4383">
        <v>70</v>
      </c>
      <c r="I4383">
        <v>202</v>
      </c>
      <c r="J4383" t="s">
        <v>8</v>
      </c>
      <c r="K4383" t="s">
        <v>18</v>
      </c>
      <c r="L4383" t="str">
        <f t="shared" si="273"/>
        <v>Night</v>
      </c>
      <c r="M4383" t="str">
        <f t="shared" si="274"/>
        <v>22</v>
      </c>
      <c r="N4383" t="str">
        <f t="shared" si="275"/>
        <v>02</v>
      </c>
    </row>
    <row r="4384" spans="1:14" x14ac:dyDescent="0.3">
      <c r="A4384">
        <v>1</v>
      </c>
      <c r="B4384">
        <v>5</v>
      </c>
      <c r="C4384" s="1">
        <v>40860</v>
      </c>
      <c r="D4384" s="21" t="str">
        <f t="shared" si="272"/>
        <v>13-Nov-2011</v>
      </c>
      <c r="E4384" s="2">
        <v>0.38472222222222219</v>
      </c>
      <c r="F4384" s="1">
        <v>40860</v>
      </c>
      <c r="G4384" s="2">
        <v>0.42708333333333331</v>
      </c>
      <c r="H4384">
        <v>50</v>
      </c>
      <c r="I4384">
        <v>61</v>
      </c>
      <c r="J4384" t="s">
        <v>8</v>
      </c>
      <c r="K4384" t="s">
        <v>21</v>
      </c>
      <c r="L4384" t="str">
        <f t="shared" si="273"/>
        <v>Night</v>
      </c>
      <c r="M4384" t="str">
        <f t="shared" si="274"/>
        <v>9</v>
      </c>
      <c r="N4384" t="str">
        <f t="shared" si="275"/>
        <v>10</v>
      </c>
    </row>
    <row r="4385" spans="1:14" x14ac:dyDescent="0.3">
      <c r="A4385">
        <v>1</v>
      </c>
      <c r="B4385">
        <v>5</v>
      </c>
      <c r="C4385" s="1">
        <v>40860</v>
      </c>
      <c r="D4385" s="21" t="str">
        <f t="shared" si="272"/>
        <v>13-Nov-2011</v>
      </c>
      <c r="E4385" s="2">
        <v>0.44236111111111115</v>
      </c>
      <c r="F4385" s="1">
        <v>40860</v>
      </c>
      <c r="G4385" s="2">
        <v>0.61388888888888882</v>
      </c>
      <c r="H4385">
        <v>90</v>
      </c>
      <c r="I4385">
        <v>247</v>
      </c>
      <c r="J4385" t="s">
        <v>8</v>
      </c>
      <c r="K4385" t="s">
        <v>21</v>
      </c>
      <c r="L4385" t="str">
        <f t="shared" si="273"/>
        <v>Morning</v>
      </c>
      <c r="M4385" t="str">
        <f t="shared" si="274"/>
        <v>10</v>
      </c>
      <c r="N4385" t="str">
        <f t="shared" si="275"/>
        <v>14</v>
      </c>
    </row>
    <row r="4386" spans="1:14" x14ac:dyDescent="0.3">
      <c r="A4386">
        <v>1</v>
      </c>
      <c r="B4386">
        <v>5</v>
      </c>
      <c r="C4386" s="1">
        <v>40860</v>
      </c>
      <c r="D4386" s="21" t="str">
        <f t="shared" si="272"/>
        <v>13-Nov-2011</v>
      </c>
      <c r="E4386" s="2">
        <v>0.50972222222222219</v>
      </c>
      <c r="F4386" s="1">
        <v>40860</v>
      </c>
      <c r="G4386" s="2">
        <v>0.55972222222222223</v>
      </c>
      <c r="H4386">
        <v>50</v>
      </c>
      <c r="I4386">
        <v>72</v>
      </c>
      <c r="J4386" t="s">
        <v>8</v>
      </c>
      <c r="K4386" t="s">
        <v>21</v>
      </c>
      <c r="L4386" t="str">
        <f t="shared" si="273"/>
        <v>Morning</v>
      </c>
      <c r="M4386" t="str">
        <f t="shared" si="274"/>
        <v>12</v>
      </c>
      <c r="N4386" t="str">
        <f t="shared" si="275"/>
        <v>13</v>
      </c>
    </row>
    <row r="4387" spans="1:14" x14ac:dyDescent="0.3">
      <c r="A4387">
        <v>1</v>
      </c>
      <c r="B4387">
        <v>8</v>
      </c>
      <c r="C4387" s="1">
        <v>40860</v>
      </c>
      <c r="D4387" s="21" t="str">
        <f t="shared" si="272"/>
        <v>13-Nov-2011</v>
      </c>
      <c r="E4387" s="2">
        <v>0.51458333333333328</v>
      </c>
      <c r="F4387" s="1">
        <v>40860</v>
      </c>
      <c r="G4387" s="2">
        <v>0.69097222222222221</v>
      </c>
      <c r="H4387">
        <v>90</v>
      </c>
      <c r="I4387">
        <v>254</v>
      </c>
      <c r="J4387" t="s">
        <v>8</v>
      </c>
      <c r="K4387" t="s">
        <v>21</v>
      </c>
      <c r="L4387" t="str">
        <f t="shared" si="273"/>
        <v>Morning</v>
      </c>
      <c r="M4387" t="str">
        <f t="shared" si="274"/>
        <v>12</v>
      </c>
      <c r="N4387" t="str">
        <f t="shared" si="275"/>
        <v>16</v>
      </c>
    </row>
    <row r="4388" spans="1:14" x14ac:dyDescent="0.3">
      <c r="A4388">
        <v>1</v>
      </c>
      <c r="B4388">
        <v>6</v>
      </c>
      <c r="C4388" s="1">
        <v>40860</v>
      </c>
      <c r="D4388" s="21" t="str">
        <f t="shared" si="272"/>
        <v>13-Nov-2011</v>
      </c>
      <c r="E4388" s="2">
        <v>0.54027777777777775</v>
      </c>
      <c r="F4388" s="1">
        <v>40860</v>
      </c>
      <c r="G4388" s="2">
        <v>0.71319444444444446</v>
      </c>
      <c r="H4388">
        <v>90</v>
      </c>
      <c r="I4388">
        <v>249</v>
      </c>
      <c r="J4388" t="s">
        <v>8</v>
      </c>
      <c r="K4388" t="s">
        <v>21</v>
      </c>
      <c r="L4388" t="str">
        <f t="shared" si="273"/>
        <v>Morning</v>
      </c>
      <c r="M4388" t="str">
        <f t="shared" si="274"/>
        <v>12</v>
      </c>
      <c r="N4388" t="str">
        <f t="shared" si="275"/>
        <v>17</v>
      </c>
    </row>
    <row r="4389" spans="1:14" x14ac:dyDescent="0.3">
      <c r="A4389">
        <v>1</v>
      </c>
      <c r="B4389">
        <v>5</v>
      </c>
      <c r="C4389" s="1">
        <v>40860</v>
      </c>
      <c r="D4389" s="21" t="str">
        <f t="shared" si="272"/>
        <v>13-Nov-2011</v>
      </c>
      <c r="E4389" s="2">
        <v>0.58333333333333337</v>
      </c>
      <c r="F4389" s="1">
        <v>40860</v>
      </c>
      <c r="G4389" s="2">
        <v>0.74861111111111101</v>
      </c>
      <c r="H4389">
        <v>70</v>
      </c>
      <c r="I4389">
        <v>238</v>
      </c>
      <c r="J4389" t="s">
        <v>8</v>
      </c>
      <c r="K4389" t="s">
        <v>21</v>
      </c>
      <c r="L4389" t="str">
        <f t="shared" si="273"/>
        <v>Morning</v>
      </c>
      <c r="M4389" t="str">
        <f t="shared" si="274"/>
        <v>14</v>
      </c>
      <c r="N4389" t="str">
        <f t="shared" si="275"/>
        <v>17</v>
      </c>
    </row>
    <row r="4390" spans="1:14" x14ac:dyDescent="0.3">
      <c r="A4390">
        <v>1</v>
      </c>
      <c r="B4390">
        <v>6</v>
      </c>
      <c r="C4390" s="1">
        <v>40860</v>
      </c>
      <c r="D4390" s="21" t="str">
        <f t="shared" si="272"/>
        <v>13-Nov-2011</v>
      </c>
      <c r="E4390" s="2">
        <v>0.59027777777777779</v>
      </c>
      <c r="F4390" s="1">
        <v>40860</v>
      </c>
      <c r="G4390" s="2">
        <v>0.77916666666666667</v>
      </c>
      <c r="H4390">
        <v>90</v>
      </c>
      <c r="I4390">
        <v>272</v>
      </c>
      <c r="J4390" t="s">
        <v>8</v>
      </c>
      <c r="K4390" t="s">
        <v>21</v>
      </c>
      <c r="L4390" t="str">
        <f t="shared" si="273"/>
        <v>Afternoon</v>
      </c>
      <c r="M4390" t="str">
        <f t="shared" si="274"/>
        <v>14</v>
      </c>
      <c r="N4390" t="str">
        <f t="shared" si="275"/>
        <v>18</v>
      </c>
    </row>
    <row r="4391" spans="1:14" x14ac:dyDescent="0.3">
      <c r="A4391">
        <v>1</v>
      </c>
      <c r="B4391">
        <v>8</v>
      </c>
      <c r="C4391" s="1">
        <v>40860</v>
      </c>
      <c r="D4391" s="21" t="str">
        <f t="shared" si="272"/>
        <v>13-Nov-2011</v>
      </c>
      <c r="E4391" s="2">
        <v>0.63888888888888895</v>
      </c>
      <c r="F4391" s="1">
        <v>40860</v>
      </c>
      <c r="G4391" s="2">
        <v>0.69444444444444453</v>
      </c>
      <c r="H4391">
        <v>50</v>
      </c>
      <c r="I4391">
        <v>80</v>
      </c>
      <c r="J4391" t="s">
        <v>8</v>
      </c>
      <c r="K4391" t="s">
        <v>21</v>
      </c>
      <c r="L4391" t="str">
        <f t="shared" si="273"/>
        <v>Afternoon</v>
      </c>
      <c r="M4391" t="str">
        <f t="shared" si="274"/>
        <v>15</v>
      </c>
      <c r="N4391" t="str">
        <f t="shared" si="275"/>
        <v>16</v>
      </c>
    </row>
    <row r="4392" spans="1:14" x14ac:dyDescent="0.3">
      <c r="A4392">
        <v>1</v>
      </c>
      <c r="B4392">
        <v>8</v>
      </c>
      <c r="C4392" s="1">
        <v>40860</v>
      </c>
      <c r="D4392" s="21" t="str">
        <f t="shared" si="272"/>
        <v>13-Nov-2011</v>
      </c>
      <c r="E4392" s="2">
        <v>0.64583333333333337</v>
      </c>
      <c r="F4392" s="1">
        <v>40860</v>
      </c>
      <c r="G4392" s="2">
        <v>0.80972222222222223</v>
      </c>
      <c r="H4392">
        <v>70</v>
      </c>
      <c r="I4392">
        <v>236</v>
      </c>
      <c r="J4392" t="s">
        <v>8</v>
      </c>
      <c r="K4392" t="s">
        <v>21</v>
      </c>
      <c r="L4392" t="str">
        <f t="shared" si="273"/>
        <v>Afternoon</v>
      </c>
      <c r="M4392" t="str">
        <f t="shared" si="274"/>
        <v>15</v>
      </c>
      <c r="N4392" t="str">
        <f t="shared" si="275"/>
        <v>19</v>
      </c>
    </row>
    <row r="4393" spans="1:14" x14ac:dyDescent="0.3">
      <c r="A4393">
        <v>1</v>
      </c>
      <c r="B4393">
        <v>6</v>
      </c>
      <c r="C4393" s="1">
        <v>40860</v>
      </c>
      <c r="D4393" s="21" t="str">
        <f t="shared" si="272"/>
        <v>13-Nov-2011</v>
      </c>
      <c r="E4393" s="2">
        <v>0.66249999999999998</v>
      </c>
      <c r="F4393" s="1">
        <v>40860</v>
      </c>
      <c r="G4393" s="2">
        <v>0.81111111111111101</v>
      </c>
      <c r="H4393">
        <v>70</v>
      </c>
      <c r="I4393">
        <v>214</v>
      </c>
      <c r="J4393" t="s">
        <v>8</v>
      </c>
      <c r="K4393" t="s">
        <v>21</v>
      </c>
      <c r="L4393" t="str">
        <f t="shared" si="273"/>
        <v>Afternoon</v>
      </c>
      <c r="M4393" t="str">
        <f t="shared" si="274"/>
        <v>15</v>
      </c>
      <c r="N4393" t="str">
        <f t="shared" si="275"/>
        <v>19</v>
      </c>
    </row>
    <row r="4394" spans="1:14" x14ac:dyDescent="0.3">
      <c r="A4394">
        <v>1</v>
      </c>
      <c r="B4394">
        <v>5</v>
      </c>
      <c r="C4394" s="1">
        <v>40860</v>
      </c>
      <c r="D4394" s="21" t="str">
        <f t="shared" si="272"/>
        <v>13-Nov-2011</v>
      </c>
      <c r="E4394" s="2">
        <v>0.67638888888888893</v>
      </c>
      <c r="F4394" s="1">
        <v>40860</v>
      </c>
      <c r="G4394" s="2">
        <v>0.87430555555555556</v>
      </c>
      <c r="H4394">
        <v>90</v>
      </c>
      <c r="I4394">
        <v>285</v>
      </c>
      <c r="J4394" t="s">
        <v>14</v>
      </c>
      <c r="K4394" t="s">
        <v>21</v>
      </c>
      <c r="L4394" t="str">
        <f t="shared" si="273"/>
        <v>Afternoon</v>
      </c>
      <c r="M4394" t="str">
        <f t="shared" si="274"/>
        <v>16</v>
      </c>
      <c r="N4394" t="str">
        <f t="shared" si="275"/>
        <v>20</v>
      </c>
    </row>
    <row r="4395" spans="1:14" x14ac:dyDescent="0.3">
      <c r="A4395">
        <v>1</v>
      </c>
      <c r="B4395">
        <v>8</v>
      </c>
      <c r="C4395" s="1">
        <v>40860</v>
      </c>
      <c r="D4395" s="21" t="str">
        <f t="shared" si="272"/>
        <v>13-Nov-2011</v>
      </c>
      <c r="E4395" s="2">
        <v>0.68472222222222223</v>
      </c>
      <c r="F4395" s="1">
        <v>40860</v>
      </c>
      <c r="G4395" s="2">
        <v>0.85833333333333339</v>
      </c>
      <c r="H4395">
        <v>90</v>
      </c>
      <c r="I4395">
        <v>250</v>
      </c>
      <c r="J4395" t="s">
        <v>8</v>
      </c>
      <c r="K4395" t="s">
        <v>21</v>
      </c>
      <c r="L4395" t="str">
        <f t="shared" si="273"/>
        <v>Afternoon</v>
      </c>
      <c r="M4395" t="str">
        <f t="shared" si="274"/>
        <v>16</v>
      </c>
      <c r="N4395" t="str">
        <f t="shared" si="275"/>
        <v>20</v>
      </c>
    </row>
    <row r="4396" spans="1:14" x14ac:dyDescent="0.3">
      <c r="A4396">
        <v>1</v>
      </c>
      <c r="B4396">
        <v>8</v>
      </c>
      <c r="C4396" s="1">
        <v>40860</v>
      </c>
      <c r="D4396" s="21" t="str">
        <f t="shared" si="272"/>
        <v>13-Nov-2011</v>
      </c>
      <c r="E4396" s="2">
        <v>0.68888888888888899</v>
      </c>
      <c r="F4396" s="1">
        <v>40860</v>
      </c>
      <c r="G4396" s="2">
        <v>0.85486111111111107</v>
      </c>
      <c r="H4396">
        <v>70</v>
      </c>
      <c r="I4396">
        <v>239</v>
      </c>
      <c r="J4396" t="s">
        <v>8</v>
      </c>
      <c r="K4396" t="s">
        <v>21</v>
      </c>
      <c r="L4396" t="str">
        <f t="shared" si="273"/>
        <v>Afternoon</v>
      </c>
      <c r="M4396" t="str">
        <f t="shared" si="274"/>
        <v>16</v>
      </c>
      <c r="N4396" t="str">
        <f t="shared" si="275"/>
        <v>20</v>
      </c>
    </row>
    <row r="4397" spans="1:14" x14ac:dyDescent="0.3">
      <c r="A4397">
        <v>1</v>
      </c>
      <c r="B4397">
        <v>6</v>
      </c>
      <c r="C4397" s="1">
        <v>40860</v>
      </c>
      <c r="D4397" s="21" t="str">
        <f t="shared" si="272"/>
        <v>13-Nov-2011</v>
      </c>
      <c r="E4397" s="2">
        <v>0.71805555555555556</v>
      </c>
      <c r="F4397" s="1">
        <v>40860</v>
      </c>
      <c r="G4397" s="2">
        <v>0.87361111111111101</v>
      </c>
      <c r="H4397">
        <v>70</v>
      </c>
      <c r="I4397">
        <v>224</v>
      </c>
      <c r="J4397" t="s">
        <v>8</v>
      </c>
      <c r="K4397" t="s">
        <v>21</v>
      </c>
      <c r="L4397" t="str">
        <f t="shared" si="273"/>
        <v>Afternoon</v>
      </c>
      <c r="M4397" t="str">
        <f t="shared" si="274"/>
        <v>17</v>
      </c>
      <c r="N4397" t="str">
        <f t="shared" si="275"/>
        <v>20</v>
      </c>
    </row>
    <row r="4398" spans="1:14" x14ac:dyDescent="0.3">
      <c r="A4398">
        <v>1</v>
      </c>
      <c r="B4398">
        <v>6</v>
      </c>
      <c r="C4398" s="1">
        <v>40860</v>
      </c>
      <c r="D4398" s="21" t="str">
        <f t="shared" si="272"/>
        <v>13-Nov-2011</v>
      </c>
      <c r="E4398" s="2">
        <v>0.76736111111111116</v>
      </c>
      <c r="F4398" s="1">
        <v>40860</v>
      </c>
      <c r="G4398" s="2">
        <v>0.88194444444444453</v>
      </c>
      <c r="H4398">
        <v>50</v>
      </c>
      <c r="I4398">
        <v>165</v>
      </c>
      <c r="J4398" t="s">
        <v>8</v>
      </c>
      <c r="K4398" t="s">
        <v>21</v>
      </c>
      <c r="L4398" t="str">
        <f t="shared" si="273"/>
        <v>Evening</v>
      </c>
      <c r="M4398" t="str">
        <f t="shared" si="274"/>
        <v>18</v>
      </c>
      <c r="N4398" t="str">
        <f t="shared" si="275"/>
        <v>21</v>
      </c>
    </row>
    <row r="4399" spans="1:14" x14ac:dyDescent="0.3">
      <c r="A4399">
        <v>1</v>
      </c>
      <c r="B4399">
        <v>6</v>
      </c>
      <c r="C4399" s="1">
        <v>40860</v>
      </c>
      <c r="D4399" s="21" t="str">
        <f t="shared" si="272"/>
        <v>13-Nov-2011</v>
      </c>
      <c r="E4399" s="2">
        <v>0.78402777777777777</v>
      </c>
      <c r="F4399" s="1">
        <v>40860</v>
      </c>
      <c r="G4399" s="2">
        <v>0.84652777777777777</v>
      </c>
      <c r="H4399">
        <v>50</v>
      </c>
      <c r="I4399">
        <v>90</v>
      </c>
      <c r="J4399" t="s">
        <v>8</v>
      </c>
      <c r="K4399" t="s">
        <v>21</v>
      </c>
      <c r="L4399" t="str">
        <f t="shared" si="273"/>
        <v>Evening</v>
      </c>
      <c r="M4399" t="str">
        <f t="shared" si="274"/>
        <v>18</v>
      </c>
      <c r="N4399" t="str">
        <f t="shared" si="275"/>
        <v>20</v>
      </c>
    </row>
    <row r="4400" spans="1:14" x14ac:dyDescent="0.3">
      <c r="A4400">
        <v>1</v>
      </c>
      <c r="B4400">
        <v>8</v>
      </c>
      <c r="C4400" s="1">
        <v>40860</v>
      </c>
      <c r="D4400" s="21" t="str">
        <f t="shared" si="272"/>
        <v>13-Nov-2011</v>
      </c>
      <c r="E4400" s="2">
        <v>0.80972222222222223</v>
      </c>
      <c r="F4400" s="1">
        <v>40860</v>
      </c>
      <c r="G4400" s="2">
        <v>0.8979166666666667</v>
      </c>
      <c r="H4400">
        <v>50</v>
      </c>
      <c r="I4400">
        <v>127</v>
      </c>
      <c r="J4400" t="s">
        <v>8</v>
      </c>
      <c r="K4400" t="s">
        <v>21</v>
      </c>
      <c r="L4400" t="str">
        <f t="shared" si="273"/>
        <v>Evening</v>
      </c>
      <c r="M4400" t="str">
        <f t="shared" si="274"/>
        <v>19</v>
      </c>
      <c r="N4400" t="str">
        <f t="shared" si="275"/>
        <v>21</v>
      </c>
    </row>
    <row r="4401" spans="1:14" x14ac:dyDescent="0.3">
      <c r="A4401">
        <v>1</v>
      </c>
      <c r="B4401">
        <v>5</v>
      </c>
      <c r="C4401" s="1">
        <v>40860</v>
      </c>
      <c r="D4401" s="21" t="str">
        <f t="shared" si="272"/>
        <v>13-Nov-2011</v>
      </c>
      <c r="E4401" s="2">
        <v>0.85902777777777783</v>
      </c>
      <c r="F4401" s="1">
        <v>40860</v>
      </c>
      <c r="G4401" s="2">
        <v>0.96875</v>
      </c>
      <c r="H4401">
        <v>50</v>
      </c>
      <c r="I4401">
        <v>158</v>
      </c>
      <c r="J4401" t="s">
        <v>8</v>
      </c>
      <c r="K4401" t="s">
        <v>21</v>
      </c>
      <c r="L4401" t="str">
        <f t="shared" si="273"/>
        <v>Evening</v>
      </c>
      <c r="M4401" t="str">
        <f t="shared" si="274"/>
        <v>20</v>
      </c>
      <c r="N4401" t="str">
        <f t="shared" si="275"/>
        <v>23</v>
      </c>
    </row>
    <row r="4402" spans="1:14" x14ac:dyDescent="0.3">
      <c r="A4402">
        <v>1</v>
      </c>
      <c r="B4402">
        <v>6</v>
      </c>
      <c r="C4402" s="1">
        <v>40860</v>
      </c>
      <c r="D4402" s="21" t="str">
        <f t="shared" si="272"/>
        <v>13-Nov-2011</v>
      </c>
      <c r="E4402" s="2">
        <v>0.87361111111111101</v>
      </c>
      <c r="F4402" s="1">
        <v>40860</v>
      </c>
      <c r="G4402" s="2">
        <v>0.96875</v>
      </c>
      <c r="H4402">
        <v>50</v>
      </c>
      <c r="I4402">
        <v>137</v>
      </c>
      <c r="J4402" t="s">
        <v>8</v>
      </c>
      <c r="K4402" t="s">
        <v>21</v>
      </c>
      <c r="L4402" t="str">
        <f t="shared" si="273"/>
        <v>Evening</v>
      </c>
      <c r="M4402" t="str">
        <f t="shared" si="274"/>
        <v>20</v>
      </c>
      <c r="N4402" t="str">
        <f t="shared" si="275"/>
        <v>23</v>
      </c>
    </row>
    <row r="4403" spans="1:14" x14ac:dyDescent="0.3">
      <c r="A4403">
        <v>1</v>
      </c>
      <c r="B4403">
        <v>6</v>
      </c>
      <c r="C4403" s="1">
        <v>40860</v>
      </c>
      <c r="D4403" s="21" t="str">
        <f t="shared" si="272"/>
        <v>13-Nov-2011</v>
      </c>
      <c r="E4403" s="2">
        <v>0.9458333333333333</v>
      </c>
      <c r="F4403" s="1">
        <v>40861</v>
      </c>
      <c r="G4403" s="2">
        <v>9.3055555555555558E-2</v>
      </c>
      <c r="H4403">
        <v>70</v>
      </c>
      <c r="I4403">
        <v>212</v>
      </c>
      <c r="J4403" t="s">
        <v>8</v>
      </c>
      <c r="K4403" t="s">
        <v>21</v>
      </c>
      <c r="L4403" t="str">
        <f t="shared" si="273"/>
        <v>Night</v>
      </c>
      <c r="M4403" t="str">
        <f t="shared" si="274"/>
        <v>22</v>
      </c>
      <c r="N4403" t="str">
        <f t="shared" si="275"/>
        <v>02</v>
      </c>
    </row>
    <row r="4404" spans="1:14" x14ac:dyDescent="0.3">
      <c r="A4404">
        <v>1</v>
      </c>
      <c r="B4404">
        <v>5</v>
      </c>
      <c r="C4404" s="1">
        <v>40866</v>
      </c>
      <c r="D4404" s="21" t="str">
        <f t="shared" si="272"/>
        <v>19-Nov-2011</v>
      </c>
      <c r="E4404" s="2">
        <v>0.42638888888888887</v>
      </c>
      <c r="F4404" s="1">
        <v>40866</v>
      </c>
      <c r="G4404" s="2">
        <v>0.43541666666666662</v>
      </c>
      <c r="H4404">
        <v>50</v>
      </c>
      <c r="I4404">
        <v>13</v>
      </c>
      <c r="J4404" t="s">
        <v>8</v>
      </c>
      <c r="K4404" t="s">
        <v>18</v>
      </c>
      <c r="L4404" t="str">
        <f t="shared" si="273"/>
        <v>Morning</v>
      </c>
      <c r="M4404" t="str">
        <f t="shared" si="274"/>
        <v>10</v>
      </c>
      <c r="N4404" t="str">
        <f t="shared" si="275"/>
        <v>10</v>
      </c>
    </row>
    <row r="4405" spans="1:14" x14ac:dyDescent="0.3">
      <c r="A4405">
        <v>1</v>
      </c>
      <c r="B4405">
        <v>5</v>
      </c>
      <c r="C4405" s="1">
        <v>40866</v>
      </c>
      <c r="D4405" s="21" t="str">
        <f t="shared" si="272"/>
        <v>19-Nov-2011</v>
      </c>
      <c r="E4405" s="2">
        <v>0.4680555555555555</v>
      </c>
      <c r="F4405" s="1">
        <v>40866</v>
      </c>
      <c r="G4405" s="2">
        <v>0.60277777777777775</v>
      </c>
      <c r="H4405">
        <v>70</v>
      </c>
      <c r="I4405">
        <v>194</v>
      </c>
      <c r="J4405" t="s">
        <v>8</v>
      </c>
      <c r="K4405" t="s">
        <v>18</v>
      </c>
      <c r="L4405" t="str">
        <f t="shared" si="273"/>
        <v>Morning</v>
      </c>
      <c r="M4405" t="str">
        <f t="shared" si="274"/>
        <v>11</v>
      </c>
      <c r="N4405" t="str">
        <f t="shared" si="275"/>
        <v>14</v>
      </c>
    </row>
    <row r="4406" spans="1:14" x14ac:dyDescent="0.3">
      <c r="A4406">
        <v>1</v>
      </c>
      <c r="B4406">
        <v>8</v>
      </c>
      <c r="C4406" s="1">
        <v>40866</v>
      </c>
      <c r="D4406" s="21" t="str">
        <f t="shared" si="272"/>
        <v>19-Nov-2011</v>
      </c>
      <c r="E4406" s="2">
        <v>0.52222222222222225</v>
      </c>
      <c r="F4406" s="1">
        <v>40866</v>
      </c>
      <c r="G4406" s="2">
        <v>0.54236111111111118</v>
      </c>
      <c r="H4406">
        <v>50</v>
      </c>
      <c r="I4406">
        <v>29</v>
      </c>
      <c r="J4406" t="s">
        <v>8</v>
      </c>
      <c r="K4406" t="s">
        <v>18</v>
      </c>
      <c r="L4406" t="str">
        <f t="shared" si="273"/>
        <v>Morning</v>
      </c>
      <c r="M4406" t="str">
        <f t="shared" si="274"/>
        <v>12</v>
      </c>
      <c r="N4406" t="str">
        <f t="shared" si="275"/>
        <v>13</v>
      </c>
    </row>
    <row r="4407" spans="1:14" x14ac:dyDescent="0.3">
      <c r="A4407">
        <v>1</v>
      </c>
      <c r="B4407">
        <v>8</v>
      </c>
      <c r="C4407" s="1">
        <v>40866</v>
      </c>
      <c r="D4407" s="21" t="str">
        <f t="shared" si="272"/>
        <v>19-Nov-2011</v>
      </c>
      <c r="E4407" s="2">
        <v>0.53472222222222221</v>
      </c>
      <c r="F4407" s="1">
        <v>40866</v>
      </c>
      <c r="G4407" s="2">
        <v>0.64444444444444449</v>
      </c>
      <c r="H4407">
        <v>50</v>
      </c>
      <c r="I4407">
        <v>158</v>
      </c>
      <c r="J4407" t="s">
        <v>8</v>
      </c>
      <c r="K4407" t="s">
        <v>18</v>
      </c>
      <c r="L4407" t="str">
        <f t="shared" si="273"/>
        <v>Morning</v>
      </c>
      <c r="M4407" t="str">
        <f t="shared" si="274"/>
        <v>12</v>
      </c>
      <c r="N4407" t="str">
        <f t="shared" si="275"/>
        <v>15</v>
      </c>
    </row>
    <row r="4408" spans="1:14" x14ac:dyDescent="0.3">
      <c r="A4408">
        <v>1</v>
      </c>
      <c r="B4408">
        <v>5</v>
      </c>
      <c r="C4408" s="1">
        <v>40866</v>
      </c>
      <c r="D4408" s="21" t="str">
        <f t="shared" si="272"/>
        <v>19-Nov-2011</v>
      </c>
      <c r="E4408" s="2">
        <v>0.55902777777777779</v>
      </c>
      <c r="F4408" s="1">
        <v>40866</v>
      </c>
      <c r="G4408" s="2">
        <v>0.61111111111111105</v>
      </c>
      <c r="H4408">
        <v>50</v>
      </c>
      <c r="I4408">
        <v>75</v>
      </c>
      <c r="J4408" t="s">
        <v>8</v>
      </c>
      <c r="K4408" t="s">
        <v>18</v>
      </c>
      <c r="L4408" t="str">
        <f t="shared" si="273"/>
        <v>Morning</v>
      </c>
      <c r="M4408" t="str">
        <f t="shared" si="274"/>
        <v>13</v>
      </c>
      <c r="N4408" t="str">
        <f t="shared" si="275"/>
        <v>14</v>
      </c>
    </row>
    <row r="4409" spans="1:14" x14ac:dyDescent="0.3">
      <c r="A4409">
        <v>1</v>
      </c>
      <c r="B4409">
        <v>6</v>
      </c>
      <c r="C4409" s="1">
        <v>40866</v>
      </c>
      <c r="D4409" s="21" t="str">
        <f t="shared" si="272"/>
        <v>19-Nov-2011</v>
      </c>
      <c r="E4409" s="2">
        <v>0.58611111111111114</v>
      </c>
      <c r="F4409" s="1">
        <v>40866</v>
      </c>
      <c r="G4409" s="2">
        <v>0.65694444444444444</v>
      </c>
      <c r="H4409">
        <v>50</v>
      </c>
      <c r="I4409">
        <v>102</v>
      </c>
      <c r="J4409" t="s">
        <v>8</v>
      </c>
      <c r="K4409" t="s">
        <v>18</v>
      </c>
      <c r="L4409" t="str">
        <f t="shared" si="273"/>
        <v>Afternoon</v>
      </c>
      <c r="M4409" t="str">
        <f t="shared" si="274"/>
        <v>14</v>
      </c>
      <c r="N4409" t="str">
        <f t="shared" si="275"/>
        <v>15</v>
      </c>
    </row>
    <row r="4410" spans="1:14" x14ac:dyDescent="0.3">
      <c r="A4410">
        <v>1</v>
      </c>
      <c r="B4410">
        <v>8</v>
      </c>
      <c r="C4410" s="1">
        <v>40866</v>
      </c>
      <c r="D4410" s="21" t="str">
        <f t="shared" si="272"/>
        <v>19-Nov-2011</v>
      </c>
      <c r="E4410" s="2">
        <v>0.59027777777777779</v>
      </c>
      <c r="F4410" s="1">
        <v>40866</v>
      </c>
      <c r="G4410" s="2">
        <v>0.72222222222222221</v>
      </c>
      <c r="H4410">
        <v>70</v>
      </c>
      <c r="I4410">
        <v>190</v>
      </c>
      <c r="J4410" t="s">
        <v>8</v>
      </c>
      <c r="K4410" t="s">
        <v>18</v>
      </c>
      <c r="L4410" t="str">
        <f t="shared" si="273"/>
        <v>Afternoon</v>
      </c>
      <c r="M4410" t="str">
        <f t="shared" si="274"/>
        <v>14</v>
      </c>
      <c r="N4410" t="str">
        <f t="shared" si="275"/>
        <v>17</v>
      </c>
    </row>
    <row r="4411" spans="1:14" x14ac:dyDescent="0.3">
      <c r="A4411">
        <v>1</v>
      </c>
      <c r="B4411">
        <v>8</v>
      </c>
      <c r="C4411" s="1">
        <v>40866</v>
      </c>
      <c r="D4411" s="21" t="str">
        <f t="shared" si="272"/>
        <v>19-Nov-2011</v>
      </c>
      <c r="E4411" s="2">
        <v>0.61527777777777781</v>
      </c>
      <c r="F4411" s="1">
        <v>40866</v>
      </c>
      <c r="G4411" s="2">
        <v>0.72361111111111109</v>
      </c>
      <c r="H4411">
        <v>50</v>
      </c>
      <c r="I4411">
        <v>156</v>
      </c>
      <c r="J4411" t="s">
        <v>8</v>
      </c>
      <c r="K4411" t="s">
        <v>18</v>
      </c>
      <c r="L4411" t="str">
        <f t="shared" si="273"/>
        <v>Afternoon</v>
      </c>
      <c r="M4411" t="str">
        <f t="shared" si="274"/>
        <v>14</v>
      </c>
      <c r="N4411" t="str">
        <f t="shared" si="275"/>
        <v>17</v>
      </c>
    </row>
    <row r="4412" spans="1:14" x14ac:dyDescent="0.3">
      <c r="A4412">
        <v>1</v>
      </c>
      <c r="B4412">
        <v>8</v>
      </c>
      <c r="C4412" s="1">
        <v>40866</v>
      </c>
      <c r="D4412" s="21" t="str">
        <f t="shared" si="272"/>
        <v>19-Nov-2011</v>
      </c>
      <c r="E4412" s="2">
        <v>0.62291666666666667</v>
      </c>
      <c r="F4412" s="1">
        <v>40866</v>
      </c>
      <c r="G4412" s="2">
        <v>0.77638888888888891</v>
      </c>
      <c r="H4412">
        <v>70</v>
      </c>
      <c r="I4412">
        <v>221</v>
      </c>
      <c r="J4412" t="s">
        <v>8</v>
      </c>
      <c r="K4412" t="s">
        <v>18</v>
      </c>
      <c r="L4412" t="str">
        <f t="shared" si="273"/>
        <v>Afternoon</v>
      </c>
      <c r="M4412" t="str">
        <f t="shared" si="274"/>
        <v>14</v>
      </c>
      <c r="N4412" t="str">
        <f t="shared" si="275"/>
        <v>18</v>
      </c>
    </row>
    <row r="4413" spans="1:14" x14ac:dyDescent="0.3">
      <c r="A4413">
        <v>1</v>
      </c>
      <c r="B4413">
        <v>5</v>
      </c>
      <c r="C4413" s="1">
        <v>40866</v>
      </c>
      <c r="D4413" s="21" t="str">
        <f t="shared" si="272"/>
        <v>19-Nov-2011</v>
      </c>
      <c r="E4413" s="2">
        <v>0.63472222222222219</v>
      </c>
      <c r="F4413" s="1">
        <v>40866</v>
      </c>
      <c r="G4413" s="2">
        <v>0.72638888888888886</v>
      </c>
      <c r="H4413">
        <v>50</v>
      </c>
      <c r="I4413">
        <v>132</v>
      </c>
      <c r="J4413" t="s">
        <v>8</v>
      </c>
      <c r="K4413" t="s">
        <v>18</v>
      </c>
      <c r="L4413" t="str">
        <f t="shared" si="273"/>
        <v>Afternoon</v>
      </c>
      <c r="M4413" t="str">
        <f t="shared" si="274"/>
        <v>15</v>
      </c>
      <c r="N4413" t="str">
        <f t="shared" si="275"/>
        <v>17</v>
      </c>
    </row>
    <row r="4414" spans="1:14" x14ac:dyDescent="0.3">
      <c r="A4414">
        <v>1</v>
      </c>
      <c r="B4414">
        <v>8</v>
      </c>
      <c r="C4414" s="1">
        <v>40866</v>
      </c>
      <c r="D4414" s="21" t="str">
        <f t="shared" si="272"/>
        <v>19-Nov-2011</v>
      </c>
      <c r="E4414" s="2">
        <v>0.6479166666666667</v>
      </c>
      <c r="F4414" s="1">
        <v>40866</v>
      </c>
      <c r="G4414" s="2">
        <v>0.69374999999999998</v>
      </c>
      <c r="H4414">
        <v>50</v>
      </c>
      <c r="I4414">
        <v>66</v>
      </c>
      <c r="J4414" t="s">
        <v>8</v>
      </c>
      <c r="K4414" t="s">
        <v>18</v>
      </c>
      <c r="L4414" t="str">
        <f t="shared" si="273"/>
        <v>Afternoon</v>
      </c>
      <c r="M4414" t="str">
        <f t="shared" si="274"/>
        <v>15</v>
      </c>
      <c r="N4414" t="str">
        <f t="shared" si="275"/>
        <v>16</v>
      </c>
    </row>
    <row r="4415" spans="1:14" x14ac:dyDescent="0.3">
      <c r="A4415">
        <v>1</v>
      </c>
      <c r="B4415">
        <v>5</v>
      </c>
      <c r="C4415" s="1">
        <v>40866</v>
      </c>
      <c r="D4415" s="21" t="str">
        <f t="shared" si="272"/>
        <v>19-Nov-2011</v>
      </c>
      <c r="E4415" s="2">
        <v>0.65763888888888888</v>
      </c>
      <c r="F4415" s="1">
        <v>40866</v>
      </c>
      <c r="G4415" s="2">
        <v>0.7368055555555556</v>
      </c>
      <c r="H4415">
        <v>50</v>
      </c>
      <c r="I4415">
        <v>114</v>
      </c>
      <c r="J4415" t="s">
        <v>8</v>
      </c>
      <c r="K4415" t="s">
        <v>18</v>
      </c>
      <c r="L4415" t="str">
        <f t="shared" si="273"/>
        <v>Afternoon</v>
      </c>
      <c r="M4415" t="str">
        <f t="shared" si="274"/>
        <v>15</v>
      </c>
      <c r="N4415" t="str">
        <f t="shared" si="275"/>
        <v>17</v>
      </c>
    </row>
    <row r="4416" spans="1:14" x14ac:dyDescent="0.3">
      <c r="A4416">
        <v>1</v>
      </c>
      <c r="B4416">
        <v>6</v>
      </c>
      <c r="C4416" s="1">
        <v>40866</v>
      </c>
      <c r="D4416" s="21" t="str">
        <f t="shared" si="272"/>
        <v>19-Nov-2011</v>
      </c>
      <c r="E4416" s="2">
        <v>0.6694444444444444</v>
      </c>
      <c r="F4416" s="1">
        <v>40866</v>
      </c>
      <c r="G4416" s="2">
        <v>0.71527777777777779</v>
      </c>
      <c r="H4416">
        <v>50</v>
      </c>
      <c r="I4416">
        <v>66</v>
      </c>
      <c r="J4416" t="s">
        <v>8</v>
      </c>
      <c r="K4416" t="s">
        <v>18</v>
      </c>
      <c r="L4416" t="str">
        <f t="shared" si="273"/>
        <v>Afternoon</v>
      </c>
      <c r="M4416" t="str">
        <f t="shared" si="274"/>
        <v>16</v>
      </c>
      <c r="N4416" t="str">
        <f t="shared" si="275"/>
        <v>17</v>
      </c>
    </row>
    <row r="4417" spans="1:14" x14ac:dyDescent="0.3">
      <c r="A4417">
        <v>1</v>
      </c>
      <c r="B4417">
        <v>6</v>
      </c>
      <c r="C4417" s="1">
        <v>40866</v>
      </c>
      <c r="D4417" s="21" t="str">
        <f t="shared" si="272"/>
        <v>19-Nov-2011</v>
      </c>
      <c r="E4417" s="2">
        <v>0.6875</v>
      </c>
      <c r="F4417" s="1">
        <v>40866</v>
      </c>
      <c r="G4417" s="2">
        <v>0.83124999999999993</v>
      </c>
      <c r="H4417">
        <v>70</v>
      </c>
      <c r="I4417">
        <v>207</v>
      </c>
      <c r="J4417" t="s">
        <v>8</v>
      </c>
      <c r="K4417" t="s">
        <v>18</v>
      </c>
      <c r="L4417" t="str">
        <f t="shared" si="273"/>
        <v>Afternoon</v>
      </c>
      <c r="M4417" t="str">
        <f t="shared" si="274"/>
        <v>16</v>
      </c>
      <c r="N4417" t="str">
        <f t="shared" si="275"/>
        <v>19</v>
      </c>
    </row>
    <row r="4418" spans="1:14" x14ac:dyDescent="0.3">
      <c r="A4418">
        <v>1</v>
      </c>
      <c r="B4418">
        <v>6</v>
      </c>
      <c r="C4418" s="1">
        <v>40866</v>
      </c>
      <c r="D4418" s="21" t="str">
        <f t="shared" si="272"/>
        <v>19-Nov-2011</v>
      </c>
      <c r="E4418" s="2">
        <v>0.70277777777777783</v>
      </c>
      <c r="F4418" s="1">
        <v>40866</v>
      </c>
      <c r="G4418" s="2">
        <v>0.89374999999999993</v>
      </c>
      <c r="H4418">
        <v>90</v>
      </c>
      <c r="I4418">
        <v>275</v>
      </c>
      <c r="J4418" t="s">
        <v>8</v>
      </c>
      <c r="K4418" t="s">
        <v>18</v>
      </c>
      <c r="L4418" t="str">
        <f t="shared" si="273"/>
        <v>Afternoon</v>
      </c>
      <c r="M4418" t="str">
        <f t="shared" si="274"/>
        <v>16</v>
      </c>
      <c r="N4418" t="str">
        <f t="shared" si="275"/>
        <v>21</v>
      </c>
    </row>
    <row r="4419" spans="1:14" x14ac:dyDescent="0.3">
      <c r="A4419">
        <v>1</v>
      </c>
      <c r="B4419">
        <v>8</v>
      </c>
      <c r="C4419" s="1">
        <v>40866</v>
      </c>
      <c r="D4419" s="21" t="str">
        <f t="shared" ref="D4419:D4482" si="276" xml:space="preserve"> TEXT(C4419, "dd-Mmm-yyyy")</f>
        <v>19-Nov-2011</v>
      </c>
      <c r="E4419" s="2">
        <v>0.72986111111111107</v>
      </c>
      <c r="F4419" s="1">
        <v>40866</v>
      </c>
      <c r="G4419" s="2">
        <v>0.76736111111111116</v>
      </c>
      <c r="H4419">
        <v>50</v>
      </c>
      <c r="I4419">
        <v>54</v>
      </c>
      <c r="J4419" t="s">
        <v>8</v>
      </c>
      <c r="K4419" t="s">
        <v>18</v>
      </c>
      <c r="L4419" t="str">
        <f t="shared" ref="L4419:L4482" si="277">IF(AND(E4419&gt;$T$6,E4419&lt;=$U$6),"Morning",IF(AND(E4419&gt;$U$6,E4419&lt;=$V$6),"Afternoon", IF(AND(E4419&gt;$V$6,E4419&lt;=$W$6),"Evening", "Night")))</f>
        <v>Afternoon</v>
      </c>
      <c r="M4419" t="str">
        <f t="shared" ref="M4419:M4482" si="278" xml:space="preserve"> TEXT(E4419, "H")</f>
        <v>17</v>
      </c>
      <c r="N4419" t="str">
        <f t="shared" ref="N4419:N4482" si="279" xml:space="preserve"> TEXT(G4419,"HH")</f>
        <v>18</v>
      </c>
    </row>
    <row r="4420" spans="1:14" x14ac:dyDescent="0.3">
      <c r="A4420">
        <v>1</v>
      </c>
      <c r="B4420">
        <v>8</v>
      </c>
      <c r="C4420" s="1">
        <v>40866</v>
      </c>
      <c r="D4420" s="21" t="str">
        <f t="shared" si="276"/>
        <v>19-Nov-2011</v>
      </c>
      <c r="E4420" s="2">
        <v>0.74375000000000002</v>
      </c>
      <c r="F4420" s="1">
        <v>40866</v>
      </c>
      <c r="G4420" s="2">
        <v>0.97638888888888886</v>
      </c>
      <c r="H4420">
        <v>110</v>
      </c>
      <c r="I4420">
        <v>335</v>
      </c>
      <c r="J4420" t="s">
        <v>8</v>
      </c>
      <c r="K4420" t="s">
        <v>18</v>
      </c>
      <c r="L4420" t="str">
        <f t="shared" si="277"/>
        <v>Afternoon</v>
      </c>
      <c r="M4420" t="str">
        <f t="shared" si="278"/>
        <v>17</v>
      </c>
      <c r="N4420" t="str">
        <f t="shared" si="279"/>
        <v>23</v>
      </c>
    </row>
    <row r="4421" spans="1:14" x14ac:dyDescent="0.3">
      <c r="A4421">
        <v>1</v>
      </c>
      <c r="B4421">
        <v>5</v>
      </c>
      <c r="C4421" s="1">
        <v>40866</v>
      </c>
      <c r="D4421" s="21" t="str">
        <f t="shared" si="276"/>
        <v>19-Nov-2011</v>
      </c>
      <c r="E4421" s="2">
        <v>0.75347222222222221</v>
      </c>
      <c r="F4421" s="1">
        <v>40866</v>
      </c>
      <c r="G4421" s="2">
        <v>0.92291666666666661</v>
      </c>
      <c r="H4421">
        <v>90</v>
      </c>
      <c r="I4421">
        <v>244</v>
      </c>
      <c r="J4421" t="s">
        <v>8</v>
      </c>
      <c r="K4421" t="s">
        <v>18</v>
      </c>
      <c r="L4421" t="str">
        <f t="shared" si="277"/>
        <v>Evening</v>
      </c>
      <c r="M4421" t="str">
        <f t="shared" si="278"/>
        <v>18</v>
      </c>
      <c r="N4421" t="str">
        <f t="shared" si="279"/>
        <v>22</v>
      </c>
    </row>
    <row r="4422" spans="1:14" x14ac:dyDescent="0.3">
      <c r="A4422">
        <v>1</v>
      </c>
      <c r="B4422">
        <v>6</v>
      </c>
      <c r="C4422" s="1">
        <v>40866</v>
      </c>
      <c r="D4422" s="21" t="str">
        <f t="shared" si="276"/>
        <v>19-Nov-2011</v>
      </c>
      <c r="E4422" s="2">
        <v>0.81874999999999998</v>
      </c>
      <c r="F4422" s="1">
        <v>40866</v>
      </c>
      <c r="G4422" s="2">
        <v>0.86875000000000002</v>
      </c>
      <c r="H4422">
        <v>50</v>
      </c>
      <c r="I4422">
        <v>72</v>
      </c>
      <c r="J4422" t="s">
        <v>8</v>
      </c>
      <c r="K4422" t="s">
        <v>18</v>
      </c>
      <c r="L4422" t="str">
        <f t="shared" si="277"/>
        <v>Evening</v>
      </c>
      <c r="M4422" t="str">
        <f t="shared" si="278"/>
        <v>19</v>
      </c>
      <c r="N4422" t="str">
        <f t="shared" si="279"/>
        <v>20</v>
      </c>
    </row>
    <row r="4423" spans="1:14" x14ac:dyDescent="0.3">
      <c r="A4423">
        <v>1</v>
      </c>
      <c r="B4423">
        <v>5</v>
      </c>
      <c r="C4423" s="1">
        <v>40866</v>
      </c>
      <c r="D4423" s="21" t="str">
        <f t="shared" si="276"/>
        <v>19-Nov-2011</v>
      </c>
      <c r="E4423" s="2">
        <v>0.82152777777777775</v>
      </c>
      <c r="F4423" s="1">
        <v>40866</v>
      </c>
      <c r="G4423" s="2">
        <v>0.93611111111111101</v>
      </c>
      <c r="H4423">
        <v>50</v>
      </c>
      <c r="I4423">
        <v>165</v>
      </c>
      <c r="J4423" t="s">
        <v>8</v>
      </c>
      <c r="K4423" t="s">
        <v>18</v>
      </c>
      <c r="L4423" t="str">
        <f t="shared" si="277"/>
        <v>Evening</v>
      </c>
      <c r="M4423" t="str">
        <f t="shared" si="278"/>
        <v>19</v>
      </c>
      <c r="N4423" t="str">
        <f t="shared" si="279"/>
        <v>22</v>
      </c>
    </row>
    <row r="4424" spans="1:14" x14ac:dyDescent="0.3">
      <c r="A4424">
        <v>1</v>
      </c>
      <c r="B4424">
        <v>8</v>
      </c>
      <c r="C4424" s="1">
        <v>40866</v>
      </c>
      <c r="D4424" s="21" t="str">
        <f t="shared" si="276"/>
        <v>19-Nov-2011</v>
      </c>
      <c r="E4424" s="2">
        <v>0.8222222222222223</v>
      </c>
      <c r="F4424" s="1">
        <v>40866</v>
      </c>
      <c r="G4424" s="2">
        <v>0.84513888888888899</v>
      </c>
      <c r="H4424">
        <v>50</v>
      </c>
      <c r="I4424">
        <v>33</v>
      </c>
      <c r="J4424" t="s">
        <v>8</v>
      </c>
      <c r="K4424" t="s">
        <v>18</v>
      </c>
      <c r="L4424" t="str">
        <f t="shared" si="277"/>
        <v>Evening</v>
      </c>
      <c r="M4424" t="str">
        <f t="shared" si="278"/>
        <v>19</v>
      </c>
      <c r="N4424" t="str">
        <f t="shared" si="279"/>
        <v>20</v>
      </c>
    </row>
    <row r="4425" spans="1:14" x14ac:dyDescent="0.3">
      <c r="A4425">
        <v>1</v>
      </c>
      <c r="B4425">
        <v>6</v>
      </c>
      <c r="C4425" s="1">
        <v>40866</v>
      </c>
      <c r="D4425" s="21" t="str">
        <f t="shared" si="276"/>
        <v>19-Nov-2011</v>
      </c>
      <c r="E4425" s="2">
        <v>0.82638888888888884</v>
      </c>
      <c r="F4425" s="1">
        <v>40866</v>
      </c>
      <c r="G4425" s="2">
        <v>0.93055555555555547</v>
      </c>
      <c r="H4425">
        <v>50</v>
      </c>
      <c r="I4425">
        <v>150</v>
      </c>
      <c r="J4425" t="s">
        <v>8</v>
      </c>
      <c r="K4425" t="s">
        <v>18</v>
      </c>
      <c r="L4425" t="str">
        <f t="shared" si="277"/>
        <v>Evening</v>
      </c>
      <c r="M4425" t="str">
        <f t="shared" si="278"/>
        <v>19</v>
      </c>
      <c r="N4425" t="str">
        <f t="shared" si="279"/>
        <v>22</v>
      </c>
    </row>
    <row r="4426" spans="1:14" x14ac:dyDescent="0.3">
      <c r="A4426">
        <v>1</v>
      </c>
      <c r="B4426">
        <v>6</v>
      </c>
      <c r="C4426" s="1">
        <v>40866</v>
      </c>
      <c r="D4426" s="21" t="str">
        <f t="shared" si="276"/>
        <v>19-Nov-2011</v>
      </c>
      <c r="E4426" s="2">
        <v>0.86597222222222225</v>
      </c>
      <c r="F4426" s="1">
        <v>40866</v>
      </c>
      <c r="G4426" s="2">
        <v>0.95138888888888884</v>
      </c>
      <c r="H4426">
        <v>50</v>
      </c>
      <c r="I4426">
        <v>123</v>
      </c>
      <c r="J4426" t="s">
        <v>8</v>
      </c>
      <c r="K4426" t="s">
        <v>18</v>
      </c>
      <c r="L4426" t="str">
        <f t="shared" si="277"/>
        <v>Evening</v>
      </c>
      <c r="M4426" t="str">
        <f t="shared" si="278"/>
        <v>20</v>
      </c>
      <c r="N4426" t="str">
        <f t="shared" si="279"/>
        <v>22</v>
      </c>
    </row>
    <row r="4427" spans="1:14" x14ac:dyDescent="0.3">
      <c r="A4427">
        <v>1</v>
      </c>
      <c r="B4427">
        <v>8</v>
      </c>
      <c r="C4427" s="1">
        <v>40866</v>
      </c>
      <c r="D4427" s="21" t="str">
        <f t="shared" si="276"/>
        <v>19-Nov-2011</v>
      </c>
      <c r="E4427" s="2">
        <v>0.86805555555555547</v>
      </c>
      <c r="F4427" s="1">
        <v>40866</v>
      </c>
      <c r="G4427" s="2">
        <v>0.9784722222222223</v>
      </c>
      <c r="H4427">
        <v>50</v>
      </c>
      <c r="I4427">
        <v>159</v>
      </c>
      <c r="J4427" t="s">
        <v>8</v>
      </c>
      <c r="K4427" t="s">
        <v>18</v>
      </c>
      <c r="L4427" t="str">
        <f t="shared" si="277"/>
        <v>Evening</v>
      </c>
      <c r="M4427" t="str">
        <f t="shared" si="278"/>
        <v>20</v>
      </c>
      <c r="N4427" t="str">
        <f t="shared" si="279"/>
        <v>23</v>
      </c>
    </row>
    <row r="4428" spans="1:14" x14ac:dyDescent="0.3">
      <c r="A4428">
        <v>1</v>
      </c>
      <c r="B4428">
        <v>5</v>
      </c>
      <c r="C4428" s="1">
        <v>40866</v>
      </c>
      <c r="D4428" s="21" t="str">
        <f t="shared" si="276"/>
        <v>19-Nov-2011</v>
      </c>
      <c r="E4428" s="2">
        <v>0.875</v>
      </c>
      <c r="F4428" s="1">
        <v>40866</v>
      </c>
      <c r="G4428" s="2">
        <v>0.97916666666666663</v>
      </c>
      <c r="H4428">
        <v>50</v>
      </c>
      <c r="I4428">
        <v>150</v>
      </c>
      <c r="J4428" t="s">
        <v>8</v>
      </c>
      <c r="K4428" t="s">
        <v>18</v>
      </c>
      <c r="L4428" t="str">
        <f t="shared" si="277"/>
        <v>Evening</v>
      </c>
      <c r="M4428" t="str">
        <f t="shared" si="278"/>
        <v>21</v>
      </c>
      <c r="N4428" t="str">
        <f t="shared" si="279"/>
        <v>23</v>
      </c>
    </row>
    <row r="4429" spans="1:14" x14ac:dyDescent="0.3">
      <c r="A4429">
        <v>1</v>
      </c>
      <c r="B4429">
        <v>5</v>
      </c>
      <c r="C4429" s="1">
        <v>40866</v>
      </c>
      <c r="D4429" s="21" t="str">
        <f t="shared" si="276"/>
        <v>19-Nov-2011</v>
      </c>
      <c r="E4429" s="2">
        <v>0.87569444444444444</v>
      </c>
      <c r="F4429" s="1">
        <v>40866</v>
      </c>
      <c r="G4429" s="2">
        <v>0.95347222222222217</v>
      </c>
      <c r="H4429">
        <v>50</v>
      </c>
      <c r="I4429">
        <v>112</v>
      </c>
      <c r="J4429" t="s">
        <v>8</v>
      </c>
      <c r="K4429" t="s">
        <v>18</v>
      </c>
      <c r="L4429" t="str">
        <f t="shared" si="277"/>
        <v>Evening</v>
      </c>
      <c r="M4429" t="str">
        <f t="shared" si="278"/>
        <v>21</v>
      </c>
      <c r="N4429" t="str">
        <f t="shared" si="279"/>
        <v>22</v>
      </c>
    </row>
    <row r="4430" spans="1:14" x14ac:dyDescent="0.3">
      <c r="A4430">
        <v>1</v>
      </c>
      <c r="B4430">
        <v>5</v>
      </c>
      <c r="C4430" s="1">
        <v>40866</v>
      </c>
      <c r="D4430" s="21" t="str">
        <f t="shared" si="276"/>
        <v>19-Nov-2011</v>
      </c>
      <c r="E4430" s="2">
        <v>0.96250000000000002</v>
      </c>
      <c r="F4430" s="1">
        <v>40866</v>
      </c>
      <c r="G4430" s="2">
        <v>0.99236111111111114</v>
      </c>
      <c r="H4430">
        <v>50</v>
      </c>
      <c r="I4430">
        <v>43</v>
      </c>
      <c r="J4430" t="s">
        <v>8</v>
      </c>
      <c r="K4430" t="s">
        <v>18</v>
      </c>
      <c r="L4430" t="str">
        <f t="shared" si="277"/>
        <v>Night</v>
      </c>
      <c r="M4430" t="str">
        <f t="shared" si="278"/>
        <v>23</v>
      </c>
      <c r="N4430" t="str">
        <f t="shared" si="279"/>
        <v>23</v>
      </c>
    </row>
    <row r="4431" spans="1:14" x14ac:dyDescent="0.3">
      <c r="A4431">
        <v>1</v>
      </c>
      <c r="B4431">
        <v>5</v>
      </c>
      <c r="C4431" s="1">
        <v>40867</v>
      </c>
      <c r="D4431" s="21" t="str">
        <f t="shared" si="276"/>
        <v>20-Nov-2011</v>
      </c>
      <c r="E4431" s="2">
        <v>0.46180555555555558</v>
      </c>
      <c r="F4431" s="1">
        <v>40867</v>
      </c>
      <c r="G4431" s="2">
        <v>0.56736111111111109</v>
      </c>
      <c r="H4431">
        <v>50</v>
      </c>
      <c r="I4431">
        <v>152</v>
      </c>
      <c r="J4431" t="s">
        <v>8</v>
      </c>
      <c r="K4431" t="s">
        <v>21</v>
      </c>
      <c r="L4431" t="str">
        <f t="shared" si="277"/>
        <v>Morning</v>
      </c>
      <c r="M4431" t="str">
        <f t="shared" si="278"/>
        <v>11</v>
      </c>
      <c r="N4431" t="str">
        <f t="shared" si="279"/>
        <v>13</v>
      </c>
    </row>
    <row r="4432" spans="1:14" x14ac:dyDescent="0.3">
      <c r="A4432">
        <v>1</v>
      </c>
      <c r="B4432">
        <v>5</v>
      </c>
      <c r="C4432" s="1">
        <v>40867</v>
      </c>
      <c r="D4432" s="21" t="str">
        <f t="shared" si="276"/>
        <v>20-Nov-2011</v>
      </c>
      <c r="E4432" s="2">
        <v>0.50486111111111109</v>
      </c>
      <c r="F4432" s="1">
        <v>40867</v>
      </c>
      <c r="G4432" s="2">
        <v>0.53611111111111109</v>
      </c>
      <c r="H4432">
        <v>50</v>
      </c>
      <c r="I4432">
        <v>45</v>
      </c>
      <c r="J4432" t="s">
        <v>8</v>
      </c>
      <c r="K4432" t="s">
        <v>21</v>
      </c>
      <c r="L4432" t="str">
        <f t="shared" si="277"/>
        <v>Morning</v>
      </c>
      <c r="M4432" t="str">
        <f t="shared" si="278"/>
        <v>12</v>
      </c>
      <c r="N4432" t="str">
        <f t="shared" si="279"/>
        <v>12</v>
      </c>
    </row>
    <row r="4433" spans="1:14" x14ac:dyDescent="0.3">
      <c r="A4433">
        <v>1</v>
      </c>
      <c r="B4433">
        <v>6</v>
      </c>
      <c r="C4433" s="1">
        <v>40867</v>
      </c>
      <c r="D4433" s="21" t="str">
        <f t="shared" si="276"/>
        <v>20-Nov-2011</v>
      </c>
      <c r="E4433" s="2">
        <v>0.54097222222222219</v>
      </c>
      <c r="F4433" s="1">
        <v>40867</v>
      </c>
      <c r="G4433" s="2">
        <v>0.61111111111111105</v>
      </c>
      <c r="H4433">
        <v>50</v>
      </c>
      <c r="I4433">
        <v>101</v>
      </c>
      <c r="J4433" t="s">
        <v>8</v>
      </c>
      <c r="K4433" t="s">
        <v>21</v>
      </c>
      <c r="L4433" t="str">
        <f t="shared" si="277"/>
        <v>Morning</v>
      </c>
      <c r="M4433" t="str">
        <f t="shared" si="278"/>
        <v>12</v>
      </c>
      <c r="N4433" t="str">
        <f t="shared" si="279"/>
        <v>14</v>
      </c>
    </row>
    <row r="4434" spans="1:14" x14ac:dyDescent="0.3">
      <c r="A4434">
        <v>1</v>
      </c>
      <c r="B4434">
        <v>5</v>
      </c>
      <c r="C4434" s="1">
        <v>40867</v>
      </c>
      <c r="D4434" s="21" t="str">
        <f t="shared" si="276"/>
        <v>20-Nov-2011</v>
      </c>
      <c r="E4434" s="2">
        <v>0.54166666666666663</v>
      </c>
      <c r="F4434" s="1">
        <v>40867</v>
      </c>
      <c r="G4434" s="2">
        <v>0.66041666666666665</v>
      </c>
      <c r="H4434">
        <v>50</v>
      </c>
      <c r="I4434">
        <v>171</v>
      </c>
      <c r="J4434" t="s">
        <v>8</v>
      </c>
      <c r="K4434" t="s">
        <v>21</v>
      </c>
      <c r="L4434" t="str">
        <f t="shared" si="277"/>
        <v>Morning</v>
      </c>
      <c r="M4434" t="str">
        <f t="shared" si="278"/>
        <v>13</v>
      </c>
      <c r="N4434" t="str">
        <f t="shared" si="279"/>
        <v>15</v>
      </c>
    </row>
    <row r="4435" spans="1:14" x14ac:dyDescent="0.3">
      <c r="A4435">
        <v>1</v>
      </c>
      <c r="B4435">
        <v>6</v>
      </c>
      <c r="C4435" s="1">
        <v>40867</v>
      </c>
      <c r="D4435" s="21" t="str">
        <f t="shared" si="276"/>
        <v>20-Nov-2011</v>
      </c>
      <c r="E4435" s="2">
        <v>0.55138888888888882</v>
      </c>
      <c r="F4435" s="1">
        <v>40867</v>
      </c>
      <c r="G4435" s="2">
        <v>0.66736111111111107</v>
      </c>
      <c r="H4435">
        <v>50</v>
      </c>
      <c r="I4435">
        <v>167</v>
      </c>
      <c r="J4435" t="s">
        <v>8</v>
      </c>
      <c r="K4435" t="s">
        <v>21</v>
      </c>
      <c r="L4435" t="str">
        <f t="shared" si="277"/>
        <v>Morning</v>
      </c>
      <c r="M4435" t="str">
        <f t="shared" si="278"/>
        <v>13</v>
      </c>
      <c r="N4435" t="str">
        <f t="shared" si="279"/>
        <v>16</v>
      </c>
    </row>
    <row r="4436" spans="1:14" x14ac:dyDescent="0.3">
      <c r="A4436">
        <v>1</v>
      </c>
      <c r="B4436">
        <v>6</v>
      </c>
      <c r="C4436" s="1">
        <v>40867</v>
      </c>
      <c r="D4436" s="21" t="str">
        <f t="shared" si="276"/>
        <v>20-Nov-2011</v>
      </c>
      <c r="E4436" s="2">
        <v>0.55347222222222225</v>
      </c>
      <c r="F4436" s="1">
        <v>40867</v>
      </c>
      <c r="G4436" s="2">
        <v>0.70833333333333337</v>
      </c>
      <c r="H4436">
        <v>70</v>
      </c>
      <c r="I4436">
        <v>223</v>
      </c>
      <c r="J4436" t="s">
        <v>8</v>
      </c>
      <c r="K4436" t="s">
        <v>21</v>
      </c>
      <c r="L4436" t="str">
        <f t="shared" si="277"/>
        <v>Morning</v>
      </c>
      <c r="M4436" t="str">
        <f t="shared" si="278"/>
        <v>13</v>
      </c>
      <c r="N4436" t="str">
        <f t="shared" si="279"/>
        <v>17</v>
      </c>
    </row>
    <row r="4437" spans="1:14" x14ac:dyDescent="0.3">
      <c r="A4437">
        <v>1</v>
      </c>
      <c r="B4437">
        <v>6</v>
      </c>
      <c r="C4437" s="1">
        <v>40867</v>
      </c>
      <c r="D4437" s="21" t="str">
        <f t="shared" si="276"/>
        <v>20-Nov-2011</v>
      </c>
      <c r="E4437" s="2">
        <v>0.56736111111111109</v>
      </c>
      <c r="F4437" s="1">
        <v>40867</v>
      </c>
      <c r="G4437" s="2">
        <v>0.7368055555555556</v>
      </c>
      <c r="H4437">
        <v>90</v>
      </c>
      <c r="I4437">
        <v>244</v>
      </c>
      <c r="J4437" t="s">
        <v>8</v>
      </c>
      <c r="K4437" t="s">
        <v>21</v>
      </c>
      <c r="L4437" t="str">
        <f t="shared" si="277"/>
        <v>Morning</v>
      </c>
      <c r="M4437" t="str">
        <f t="shared" si="278"/>
        <v>13</v>
      </c>
      <c r="N4437" t="str">
        <f t="shared" si="279"/>
        <v>17</v>
      </c>
    </row>
    <row r="4438" spans="1:14" x14ac:dyDescent="0.3">
      <c r="A4438">
        <v>1</v>
      </c>
      <c r="B4438">
        <v>5</v>
      </c>
      <c r="C4438" s="1">
        <v>40867</v>
      </c>
      <c r="D4438" s="21" t="str">
        <f t="shared" si="276"/>
        <v>20-Nov-2011</v>
      </c>
      <c r="E4438" s="2">
        <v>0.57013888888888886</v>
      </c>
      <c r="F4438" s="1">
        <v>40867</v>
      </c>
      <c r="G4438" s="2">
        <v>0.7090277777777777</v>
      </c>
      <c r="H4438">
        <v>70</v>
      </c>
      <c r="I4438">
        <v>200</v>
      </c>
      <c r="J4438" t="s">
        <v>8</v>
      </c>
      <c r="K4438" t="s">
        <v>21</v>
      </c>
      <c r="L4438" t="str">
        <f t="shared" si="277"/>
        <v>Morning</v>
      </c>
      <c r="M4438" t="str">
        <f t="shared" si="278"/>
        <v>13</v>
      </c>
      <c r="N4438" t="str">
        <f t="shared" si="279"/>
        <v>17</v>
      </c>
    </row>
    <row r="4439" spans="1:14" x14ac:dyDescent="0.3">
      <c r="A4439">
        <v>1</v>
      </c>
      <c r="B4439">
        <v>5</v>
      </c>
      <c r="C4439" s="1">
        <v>40867</v>
      </c>
      <c r="D4439" s="21" t="str">
        <f t="shared" si="276"/>
        <v>20-Nov-2011</v>
      </c>
      <c r="E4439" s="2">
        <v>0.57638888888888895</v>
      </c>
      <c r="F4439" s="1">
        <v>40867</v>
      </c>
      <c r="G4439" s="2">
        <v>0.66527777777777775</v>
      </c>
      <c r="H4439">
        <v>50</v>
      </c>
      <c r="I4439">
        <v>128</v>
      </c>
      <c r="J4439" t="s">
        <v>8</v>
      </c>
      <c r="K4439" t="s">
        <v>21</v>
      </c>
      <c r="L4439" t="str">
        <f t="shared" si="277"/>
        <v>Morning</v>
      </c>
      <c r="M4439" t="str">
        <f t="shared" si="278"/>
        <v>13</v>
      </c>
      <c r="N4439" t="str">
        <f t="shared" si="279"/>
        <v>15</v>
      </c>
    </row>
    <row r="4440" spans="1:14" x14ac:dyDescent="0.3">
      <c r="A4440">
        <v>1</v>
      </c>
      <c r="B4440">
        <v>5</v>
      </c>
      <c r="C4440" s="1">
        <v>40867</v>
      </c>
      <c r="D4440" s="21" t="str">
        <f t="shared" si="276"/>
        <v>20-Nov-2011</v>
      </c>
      <c r="E4440" s="2">
        <v>0.57986111111111105</v>
      </c>
      <c r="F4440" s="1">
        <v>40867</v>
      </c>
      <c r="G4440" s="2">
        <v>0.61805555555555558</v>
      </c>
      <c r="H4440">
        <v>50</v>
      </c>
      <c r="I4440">
        <v>55</v>
      </c>
      <c r="J4440" t="s">
        <v>8</v>
      </c>
      <c r="K4440" t="s">
        <v>21</v>
      </c>
      <c r="L4440" t="str">
        <f t="shared" si="277"/>
        <v>Morning</v>
      </c>
      <c r="M4440" t="str">
        <f t="shared" si="278"/>
        <v>13</v>
      </c>
      <c r="N4440" t="str">
        <f t="shared" si="279"/>
        <v>14</v>
      </c>
    </row>
    <row r="4441" spans="1:14" x14ac:dyDescent="0.3">
      <c r="A4441">
        <v>1</v>
      </c>
      <c r="B4441">
        <v>6</v>
      </c>
      <c r="C4441" s="1">
        <v>40867</v>
      </c>
      <c r="D4441" s="21" t="str">
        <f t="shared" si="276"/>
        <v>20-Nov-2011</v>
      </c>
      <c r="E4441" s="2">
        <v>0.59097222222222223</v>
      </c>
      <c r="F4441" s="1">
        <v>40867</v>
      </c>
      <c r="G4441" s="2">
        <v>0.72569444444444453</v>
      </c>
      <c r="H4441">
        <v>70</v>
      </c>
      <c r="I4441">
        <v>194</v>
      </c>
      <c r="J4441" t="s">
        <v>8</v>
      </c>
      <c r="K4441" t="s">
        <v>21</v>
      </c>
      <c r="L4441" t="str">
        <f t="shared" si="277"/>
        <v>Afternoon</v>
      </c>
      <c r="M4441" t="str">
        <f t="shared" si="278"/>
        <v>14</v>
      </c>
      <c r="N4441" t="str">
        <f t="shared" si="279"/>
        <v>17</v>
      </c>
    </row>
    <row r="4442" spans="1:14" x14ac:dyDescent="0.3">
      <c r="A4442">
        <v>1</v>
      </c>
      <c r="B4442">
        <v>8</v>
      </c>
      <c r="C4442" s="1">
        <v>40867</v>
      </c>
      <c r="D4442" s="21" t="str">
        <f t="shared" si="276"/>
        <v>20-Nov-2011</v>
      </c>
      <c r="E4442" s="2">
        <v>0.61319444444444449</v>
      </c>
      <c r="F4442" s="1">
        <v>40867</v>
      </c>
      <c r="G4442" s="2">
        <v>0.7680555555555556</v>
      </c>
      <c r="H4442">
        <v>70</v>
      </c>
      <c r="I4442">
        <v>223</v>
      </c>
      <c r="J4442" t="s">
        <v>8</v>
      </c>
      <c r="K4442" t="s">
        <v>21</v>
      </c>
      <c r="L4442" t="str">
        <f t="shared" si="277"/>
        <v>Afternoon</v>
      </c>
      <c r="M4442" t="str">
        <f t="shared" si="278"/>
        <v>14</v>
      </c>
      <c r="N4442" t="str">
        <f t="shared" si="279"/>
        <v>18</v>
      </c>
    </row>
    <row r="4443" spans="1:14" x14ac:dyDescent="0.3">
      <c r="A4443">
        <v>1</v>
      </c>
      <c r="B4443">
        <v>8</v>
      </c>
      <c r="C4443" s="1">
        <v>40867</v>
      </c>
      <c r="D4443" s="21" t="str">
        <f t="shared" si="276"/>
        <v>20-Nov-2011</v>
      </c>
      <c r="E4443" s="2">
        <v>0.61736111111111114</v>
      </c>
      <c r="F4443" s="1">
        <v>40867</v>
      </c>
      <c r="G4443" s="2">
        <v>0.7006944444444444</v>
      </c>
      <c r="H4443">
        <v>50</v>
      </c>
      <c r="I4443">
        <v>120</v>
      </c>
      <c r="J4443" t="s">
        <v>8</v>
      </c>
      <c r="K4443" t="s">
        <v>21</v>
      </c>
      <c r="L4443" t="str">
        <f t="shared" si="277"/>
        <v>Afternoon</v>
      </c>
      <c r="M4443" t="str">
        <f t="shared" si="278"/>
        <v>14</v>
      </c>
      <c r="N4443" t="str">
        <f t="shared" si="279"/>
        <v>16</v>
      </c>
    </row>
    <row r="4444" spans="1:14" x14ac:dyDescent="0.3">
      <c r="A4444">
        <v>1</v>
      </c>
      <c r="B4444">
        <v>5</v>
      </c>
      <c r="C4444" s="1">
        <v>40867</v>
      </c>
      <c r="D4444" s="21" t="str">
        <f t="shared" si="276"/>
        <v>20-Nov-2011</v>
      </c>
      <c r="E4444" s="2">
        <v>0.68402777777777779</v>
      </c>
      <c r="F4444" s="1">
        <v>40867</v>
      </c>
      <c r="G4444" s="2">
        <v>0.7284722222222223</v>
      </c>
      <c r="H4444">
        <v>50</v>
      </c>
      <c r="I4444">
        <v>64</v>
      </c>
      <c r="J4444" t="s">
        <v>8</v>
      </c>
      <c r="K4444" t="s">
        <v>21</v>
      </c>
      <c r="L4444" t="str">
        <f t="shared" si="277"/>
        <v>Afternoon</v>
      </c>
      <c r="M4444" t="str">
        <f t="shared" si="278"/>
        <v>16</v>
      </c>
      <c r="N4444" t="str">
        <f t="shared" si="279"/>
        <v>17</v>
      </c>
    </row>
    <row r="4445" spans="1:14" x14ac:dyDescent="0.3">
      <c r="A4445">
        <v>1</v>
      </c>
      <c r="B4445">
        <v>6</v>
      </c>
      <c r="C4445" s="1">
        <v>40867</v>
      </c>
      <c r="D4445" s="21" t="str">
        <f t="shared" si="276"/>
        <v>20-Nov-2011</v>
      </c>
      <c r="E4445" s="2">
        <v>0.6972222222222223</v>
      </c>
      <c r="F4445" s="1">
        <v>40867</v>
      </c>
      <c r="G4445" s="2">
        <v>0.79166666666666663</v>
      </c>
      <c r="H4445">
        <v>50</v>
      </c>
      <c r="I4445">
        <v>136</v>
      </c>
      <c r="J4445" t="s">
        <v>8</v>
      </c>
      <c r="K4445" t="s">
        <v>21</v>
      </c>
      <c r="L4445" t="str">
        <f t="shared" si="277"/>
        <v>Afternoon</v>
      </c>
      <c r="M4445" t="str">
        <f t="shared" si="278"/>
        <v>16</v>
      </c>
      <c r="N4445" t="str">
        <f t="shared" si="279"/>
        <v>19</v>
      </c>
    </row>
    <row r="4446" spans="1:14" x14ac:dyDescent="0.3">
      <c r="A4446">
        <v>1</v>
      </c>
      <c r="B4446">
        <v>6</v>
      </c>
      <c r="C4446" s="1">
        <v>40867</v>
      </c>
      <c r="D4446" s="21" t="str">
        <f t="shared" si="276"/>
        <v>20-Nov-2011</v>
      </c>
      <c r="E4446" s="2">
        <v>0.7090277777777777</v>
      </c>
      <c r="F4446" s="1">
        <v>40867</v>
      </c>
      <c r="G4446" s="2">
        <v>0.74791666666666667</v>
      </c>
      <c r="H4446">
        <v>50</v>
      </c>
      <c r="I4446">
        <v>56</v>
      </c>
      <c r="J4446" t="s">
        <v>8</v>
      </c>
      <c r="K4446" t="s">
        <v>21</v>
      </c>
      <c r="L4446" t="str">
        <f t="shared" si="277"/>
        <v>Afternoon</v>
      </c>
      <c r="M4446" t="str">
        <f t="shared" si="278"/>
        <v>17</v>
      </c>
      <c r="N4446" t="str">
        <f t="shared" si="279"/>
        <v>17</v>
      </c>
    </row>
    <row r="4447" spans="1:14" x14ac:dyDescent="0.3">
      <c r="A4447">
        <v>1</v>
      </c>
      <c r="B4447">
        <v>8</v>
      </c>
      <c r="C4447" s="1">
        <v>40867</v>
      </c>
      <c r="D4447" s="21" t="str">
        <f t="shared" si="276"/>
        <v>20-Nov-2011</v>
      </c>
      <c r="E4447" s="2">
        <v>0.71319444444444446</v>
      </c>
      <c r="F4447" s="1">
        <v>40867</v>
      </c>
      <c r="G4447" s="2">
        <v>0.78541666666666676</v>
      </c>
      <c r="H4447">
        <v>50</v>
      </c>
      <c r="I4447">
        <v>104</v>
      </c>
      <c r="J4447" t="s">
        <v>8</v>
      </c>
      <c r="K4447" t="s">
        <v>21</v>
      </c>
      <c r="L4447" t="str">
        <f t="shared" si="277"/>
        <v>Afternoon</v>
      </c>
      <c r="M4447" t="str">
        <f t="shared" si="278"/>
        <v>17</v>
      </c>
      <c r="N4447" t="str">
        <f t="shared" si="279"/>
        <v>18</v>
      </c>
    </row>
    <row r="4448" spans="1:14" x14ac:dyDescent="0.3">
      <c r="A4448">
        <v>1</v>
      </c>
      <c r="B4448">
        <v>6</v>
      </c>
      <c r="C4448" s="1">
        <v>40867</v>
      </c>
      <c r="D4448" s="21" t="str">
        <f t="shared" si="276"/>
        <v>20-Nov-2011</v>
      </c>
      <c r="E4448" s="2">
        <v>0.7319444444444444</v>
      </c>
      <c r="F4448" s="1">
        <v>40867</v>
      </c>
      <c r="G4448" s="2">
        <v>0.74930555555555556</v>
      </c>
      <c r="H4448">
        <v>50</v>
      </c>
      <c r="I4448">
        <v>25</v>
      </c>
      <c r="J4448" t="s">
        <v>8</v>
      </c>
      <c r="K4448" t="s">
        <v>21</v>
      </c>
      <c r="L4448" t="str">
        <f t="shared" si="277"/>
        <v>Afternoon</v>
      </c>
      <c r="M4448" t="str">
        <f t="shared" si="278"/>
        <v>17</v>
      </c>
      <c r="N4448" t="str">
        <f t="shared" si="279"/>
        <v>17</v>
      </c>
    </row>
    <row r="4449" spans="1:14" x14ac:dyDescent="0.3">
      <c r="A4449">
        <v>1</v>
      </c>
      <c r="B4449">
        <v>5</v>
      </c>
      <c r="C4449" s="1">
        <v>40867</v>
      </c>
      <c r="D4449" s="21" t="str">
        <f t="shared" si="276"/>
        <v>20-Nov-2011</v>
      </c>
      <c r="E4449" s="2">
        <v>0.73402777777777783</v>
      </c>
      <c r="F4449" s="1">
        <v>40867</v>
      </c>
      <c r="G4449" s="2">
        <v>0.76597222222222217</v>
      </c>
      <c r="H4449">
        <v>50</v>
      </c>
      <c r="I4449">
        <v>46</v>
      </c>
      <c r="J4449" t="s">
        <v>8</v>
      </c>
      <c r="K4449" t="s">
        <v>21</v>
      </c>
      <c r="L4449" t="str">
        <f t="shared" si="277"/>
        <v>Afternoon</v>
      </c>
      <c r="M4449" t="str">
        <f t="shared" si="278"/>
        <v>17</v>
      </c>
      <c r="N4449" t="str">
        <f t="shared" si="279"/>
        <v>18</v>
      </c>
    </row>
    <row r="4450" spans="1:14" x14ac:dyDescent="0.3">
      <c r="A4450">
        <v>1</v>
      </c>
      <c r="B4450">
        <v>8</v>
      </c>
      <c r="C4450" s="1">
        <v>40867</v>
      </c>
      <c r="D4450" s="21" t="str">
        <f t="shared" si="276"/>
        <v>20-Nov-2011</v>
      </c>
      <c r="E4450" s="2">
        <v>0.74236111111111114</v>
      </c>
      <c r="F4450" s="1">
        <v>40867</v>
      </c>
      <c r="G4450" s="2">
        <v>0.80625000000000002</v>
      </c>
      <c r="H4450">
        <v>50</v>
      </c>
      <c r="I4450">
        <v>92</v>
      </c>
      <c r="J4450" t="s">
        <v>8</v>
      </c>
      <c r="K4450" t="s">
        <v>21</v>
      </c>
      <c r="L4450" t="str">
        <f t="shared" si="277"/>
        <v>Afternoon</v>
      </c>
      <c r="M4450" t="str">
        <f t="shared" si="278"/>
        <v>17</v>
      </c>
      <c r="N4450" t="str">
        <f t="shared" si="279"/>
        <v>19</v>
      </c>
    </row>
    <row r="4451" spans="1:14" x14ac:dyDescent="0.3">
      <c r="A4451">
        <v>1</v>
      </c>
      <c r="B4451">
        <v>6</v>
      </c>
      <c r="C4451" s="1">
        <v>40874</v>
      </c>
      <c r="D4451" s="21" t="str">
        <f t="shared" si="276"/>
        <v>27-Nov-2011</v>
      </c>
      <c r="E4451" s="2">
        <v>0.77013888888888893</v>
      </c>
      <c r="F4451" s="1">
        <v>40874</v>
      </c>
      <c r="G4451" s="2">
        <v>0.92847222222222225</v>
      </c>
      <c r="H4451">
        <v>70</v>
      </c>
      <c r="I4451">
        <v>228</v>
      </c>
      <c r="J4451" t="s">
        <v>8</v>
      </c>
      <c r="K4451" t="s">
        <v>21</v>
      </c>
      <c r="L4451" t="str">
        <f t="shared" si="277"/>
        <v>Evening</v>
      </c>
      <c r="M4451" t="str">
        <f t="shared" si="278"/>
        <v>18</v>
      </c>
      <c r="N4451" t="str">
        <f t="shared" si="279"/>
        <v>22</v>
      </c>
    </row>
    <row r="4452" spans="1:14" x14ac:dyDescent="0.3">
      <c r="A4452">
        <v>1</v>
      </c>
      <c r="B4452">
        <v>5</v>
      </c>
      <c r="C4452" s="1">
        <v>40874</v>
      </c>
      <c r="D4452" s="21" t="str">
        <f t="shared" si="276"/>
        <v>27-Nov-2011</v>
      </c>
      <c r="E4452" s="2">
        <v>0.8340277777777777</v>
      </c>
      <c r="F4452" s="1">
        <v>40875</v>
      </c>
      <c r="G4452" s="2">
        <v>4.3055555555555562E-2</v>
      </c>
      <c r="H4452">
        <v>110</v>
      </c>
      <c r="I4452">
        <v>301</v>
      </c>
      <c r="J4452" t="s">
        <v>8</v>
      </c>
      <c r="K4452" t="s">
        <v>21</v>
      </c>
      <c r="L4452" t="str">
        <f t="shared" si="277"/>
        <v>Evening</v>
      </c>
      <c r="M4452" t="str">
        <f t="shared" si="278"/>
        <v>20</v>
      </c>
      <c r="N4452" t="str">
        <f t="shared" si="279"/>
        <v>01</v>
      </c>
    </row>
    <row r="4453" spans="1:14" x14ac:dyDescent="0.3">
      <c r="A4453">
        <v>1</v>
      </c>
      <c r="B4453">
        <v>5</v>
      </c>
      <c r="C4453" s="1">
        <v>40874</v>
      </c>
      <c r="D4453" s="21" t="str">
        <f t="shared" si="276"/>
        <v>27-Nov-2011</v>
      </c>
      <c r="E4453" s="2">
        <v>0.88611111111111107</v>
      </c>
      <c r="F4453" s="1">
        <v>40874</v>
      </c>
      <c r="G4453" s="2">
        <v>0.93472222222222223</v>
      </c>
      <c r="H4453">
        <v>50</v>
      </c>
      <c r="I4453">
        <v>70</v>
      </c>
      <c r="J4453" t="s">
        <v>8</v>
      </c>
      <c r="K4453" t="s">
        <v>21</v>
      </c>
      <c r="L4453" t="str">
        <f t="shared" si="277"/>
        <v>Evening</v>
      </c>
      <c r="M4453" t="str">
        <f t="shared" si="278"/>
        <v>21</v>
      </c>
      <c r="N4453" t="str">
        <f t="shared" si="279"/>
        <v>22</v>
      </c>
    </row>
    <row r="4454" spans="1:14" x14ac:dyDescent="0.3">
      <c r="A4454">
        <v>1</v>
      </c>
      <c r="B4454">
        <v>5</v>
      </c>
      <c r="C4454" s="1">
        <v>40874</v>
      </c>
      <c r="D4454" s="21" t="str">
        <f t="shared" si="276"/>
        <v>27-Nov-2011</v>
      </c>
      <c r="E4454" s="2">
        <v>0.89027777777777783</v>
      </c>
      <c r="F4454" s="1">
        <v>40874</v>
      </c>
      <c r="G4454" s="2">
        <v>0.97430555555555554</v>
      </c>
      <c r="H4454">
        <v>50</v>
      </c>
      <c r="I4454">
        <v>121</v>
      </c>
      <c r="J4454" t="s">
        <v>8</v>
      </c>
      <c r="K4454" t="s">
        <v>21</v>
      </c>
      <c r="L4454" t="str">
        <f t="shared" si="277"/>
        <v>Evening</v>
      </c>
      <c r="M4454" t="str">
        <f t="shared" si="278"/>
        <v>21</v>
      </c>
      <c r="N4454" t="str">
        <f t="shared" si="279"/>
        <v>23</v>
      </c>
    </row>
    <row r="4455" spans="1:14" x14ac:dyDescent="0.3">
      <c r="A4455">
        <v>1</v>
      </c>
      <c r="B4455">
        <v>8</v>
      </c>
      <c r="C4455" s="1">
        <v>40880</v>
      </c>
      <c r="D4455" s="21" t="str">
        <f t="shared" si="276"/>
        <v>03-Dec-2011</v>
      </c>
      <c r="E4455" s="2">
        <v>0.42291666666666666</v>
      </c>
      <c r="F4455" s="1">
        <v>40880</v>
      </c>
      <c r="G4455" s="2">
        <v>0.54652777777777783</v>
      </c>
      <c r="H4455">
        <v>0</v>
      </c>
      <c r="I4455">
        <v>178</v>
      </c>
      <c r="J4455" t="s">
        <v>19</v>
      </c>
      <c r="K4455" t="s">
        <v>18</v>
      </c>
      <c r="L4455" t="str">
        <f t="shared" si="277"/>
        <v>Morning</v>
      </c>
      <c r="M4455" t="str">
        <f t="shared" si="278"/>
        <v>10</v>
      </c>
      <c r="N4455" t="str">
        <f t="shared" si="279"/>
        <v>13</v>
      </c>
    </row>
    <row r="4456" spans="1:14" x14ac:dyDescent="0.3">
      <c r="A4456">
        <v>1</v>
      </c>
      <c r="B4456">
        <v>8</v>
      </c>
      <c r="C4456" s="1">
        <v>40880</v>
      </c>
      <c r="D4456" s="21" t="str">
        <f t="shared" si="276"/>
        <v>03-Dec-2011</v>
      </c>
      <c r="E4456" s="2">
        <v>0.45416666666666666</v>
      </c>
      <c r="F4456" s="1">
        <v>40880</v>
      </c>
      <c r="G4456" s="2">
        <v>0.5395833333333333</v>
      </c>
      <c r="H4456" s="3">
        <v>300</v>
      </c>
      <c r="I4456">
        <v>123</v>
      </c>
      <c r="J4456" t="s">
        <v>8</v>
      </c>
      <c r="K4456" t="s">
        <v>18</v>
      </c>
      <c r="L4456" t="str">
        <f t="shared" si="277"/>
        <v>Morning</v>
      </c>
      <c r="M4456" t="str">
        <f t="shared" si="278"/>
        <v>10</v>
      </c>
      <c r="N4456" t="str">
        <f t="shared" si="279"/>
        <v>12</v>
      </c>
    </row>
    <row r="4457" spans="1:14" x14ac:dyDescent="0.3">
      <c r="A4457">
        <v>1</v>
      </c>
      <c r="B4457">
        <v>6</v>
      </c>
      <c r="C4457" s="1">
        <v>40880</v>
      </c>
      <c r="D4457" s="21" t="str">
        <f t="shared" si="276"/>
        <v>03-Dec-2011</v>
      </c>
      <c r="E4457" s="2">
        <v>0.52083333333333337</v>
      </c>
      <c r="F4457" s="1">
        <v>40880</v>
      </c>
      <c r="G4457" s="2">
        <v>0.69861111111111107</v>
      </c>
      <c r="H4457">
        <v>90</v>
      </c>
      <c r="I4457">
        <v>256</v>
      </c>
      <c r="J4457" t="s">
        <v>8</v>
      </c>
      <c r="K4457" t="s">
        <v>18</v>
      </c>
      <c r="L4457" t="str">
        <f t="shared" si="277"/>
        <v>Morning</v>
      </c>
      <c r="M4457" t="str">
        <f t="shared" si="278"/>
        <v>12</v>
      </c>
      <c r="N4457" t="str">
        <f t="shared" si="279"/>
        <v>16</v>
      </c>
    </row>
    <row r="4458" spans="1:14" x14ac:dyDescent="0.3">
      <c r="A4458">
        <v>1</v>
      </c>
      <c r="B4458">
        <v>5</v>
      </c>
      <c r="C4458" s="1">
        <v>40880</v>
      </c>
      <c r="D4458" s="21" t="str">
        <f t="shared" si="276"/>
        <v>03-Dec-2011</v>
      </c>
      <c r="E4458" s="2">
        <v>0.60138888888888886</v>
      </c>
      <c r="F4458" s="1">
        <v>40880</v>
      </c>
      <c r="G4458" s="2">
        <v>0.65555555555555556</v>
      </c>
      <c r="H4458">
        <v>50</v>
      </c>
      <c r="I4458">
        <v>78</v>
      </c>
      <c r="J4458" t="s">
        <v>8</v>
      </c>
      <c r="K4458" t="s">
        <v>18</v>
      </c>
      <c r="L4458" t="str">
        <f t="shared" si="277"/>
        <v>Afternoon</v>
      </c>
      <c r="M4458" t="str">
        <f t="shared" si="278"/>
        <v>14</v>
      </c>
      <c r="N4458" t="str">
        <f t="shared" si="279"/>
        <v>15</v>
      </c>
    </row>
    <row r="4459" spans="1:14" x14ac:dyDescent="0.3">
      <c r="A4459">
        <v>1</v>
      </c>
      <c r="B4459">
        <v>5</v>
      </c>
      <c r="C4459" s="1">
        <v>40880</v>
      </c>
      <c r="D4459" s="21" t="str">
        <f t="shared" si="276"/>
        <v>03-Dec-2011</v>
      </c>
      <c r="E4459" s="2">
        <v>0.61944444444444446</v>
      </c>
      <c r="F4459" s="1">
        <v>40880</v>
      </c>
      <c r="G4459" s="2">
        <v>0.65416666666666667</v>
      </c>
      <c r="H4459">
        <v>50</v>
      </c>
      <c r="I4459">
        <v>50</v>
      </c>
      <c r="J4459" t="s">
        <v>8</v>
      </c>
      <c r="K4459" t="s">
        <v>18</v>
      </c>
      <c r="L4459" t="str">
        <f t="shared" si="277"/>
        <v>Afternoon</v>
      </c>
      <c r="M4459" t="str">
        <f t="shared" si="278"/>
        <v>14</v>
      </c>
      <c r="N4459" t="str">
        <f t="shared" si="279"/>
        <v>15</v>
      </c>
    </row>
    <row r="4460" spans="1:14" x14ac:dyDescent="0.3">
      <c r="A4460">
        <v>1</v>
      </c>
      <c r="B4460">
        <v>8</v>
      </c>
      <c r="C4460" s="1">
        <v>40880</v>
      </c>
      <c r="D4460" s="21" t="str">
        <f t="shared" si="276"/>
        <v>03-Dec-2011</v>
      </c>
      <c r="E4460" s="2">
        <v>0.64513888888888882</v>
      </c>
      <c r="F4460" s="1">
        <v>40880</v>
      </c>
      <c r="G4460" s="2">
        <v>0.7416666666666667</v>
      </c>
      <c r="H4460">
        <v>50</v>
      </c>
      <c r="I4460">
        <v>139</v>
      </c>
      <c r="J4460" t="s">
        <v>8</v>
      </c>
      <c r="K4460" t="s">
        <v>18</v>
      </c>
      <c r="L4460" t="str">
        <f t="shared" si="277"/>
        <v>Afternoon</v>
      </c>
      <c r="M4460" t="str">
        <f t="shared" si="278"/>
        <v>15</v>
      </c>
      <c r="N4460" t="str">
        <f t="shared" si="279"/>
        <v>17</v>
      </c>
    </row>
    <row r="4461" spans="1:14" x14ac:dyDescent="0.3">
      <c r="A4461">
        <v>1</v>
      </c>
      <c r="B4461">
        <v>8</v>
      </c>
      <c r="C4461" s="1">
        <v>40880</v>
      </c>
      <c r="D4461" s="21" t="str">
        <f t="shared" si="276"/>
        <v>03-Dec-2011</v>
      </c>
      <c r="E4461" s="2">
        <v>0.64861111111111114</v>
      </c>
      <c r="F4461" s="1">
        <v>40880</v>
      </c>
      <c r="G4461" s="2">
        <v>0.70694444444444438</v>
      </c>
      <c r="H4461">
        <v>50</v>
      </c>
      <c r="I4461">
        <v>84</v>
      </c>
      <c r="J4461" t="s">
        <v>8</v>
      </c>
      <c r="K4461" t="s">
        <v>18</v>
      </c>
      <c r="L4461" t="str">
        <f t="shared" si="277"/>
        <v>Afternoon</v>
      </c>
      <c r="M4461" t="str">
        <f t="shared" si="278"/>
        <v>15</v>
      </c>
      <c r="N4461" t="str">
        <f t="shared" si="279"/>
        <v>16</v>
      </c>
    </row>
    <row r="4462" spans="1:14" x14ac:dyDescent="0.3">
      <c r="A4462">
        <v>1</v>
      </c>
      <c r="B4462">
        <v>5</v>
      </c>
      <c r="C4462" s="1">
        <v>40880</v>
      </c>
      <c r="D4462" s="21" t="str">
        <f t="shared" si="276"/>
        <v>03-Dec-2011</v>
      </c>
      <c r="E4462" s="2">
        <v>0.6645833333333333</v>
      </c>
      <c r="F4462" s="1">
        <v>40880</v>
      </c>
      <c r="G4462" s="2">
        <v>0.72361111111111109</v>
      </c>
      <c r="H4462">
        <v>50</v>
      </c>
      <c r="I4462">
        <v>85</v>
      </c>
      <c r="J4462" t="s">
        <v>8</v>
      </c>
      <c r="K4462" t="s">
        <v>18</v>
      </c>
      <c r="L4462" t="str">
        <f t="shared" si="277"/>
        <v>Afternoon</v>
      </c>
      <c r="M4462" t="str">
        <f t="shared" si="278"/>
        <v>15</v>
      </c>
      <c r="N4462" t="str">
        <f t="shared" si="279"/>
        <v>17</v>
      </c>
    </row>
    <row r="4463" spans="1:14" x14ac:dyDescent="0.3">
      <c r="A4463">
        <v>1</v>
      </c>
      <c r="B4463">
        <v>6</v>
      </c>
      <c r="C4463" s="1">
        <v>40880</v>
      </c>
      <c r="D4463" s="21" t="str">
        <f t="shared" si="276"/>
        <v>03-Dec-2011</v>
      </c>
      <c r="E4463" s="2">
        <v>0.67569444444444438</v>
      </c>
      <c r="F4463" s="1">
        <v>40880</v>
      </c>
      <c r="G4463" s="2">
        <v>0.7104166666666667</v>
      </c>
      <c r="H4463">
        <v>50</v>
      </c>
      <c r="I4463">
        <v>50</v>
      </c>
      <c r="J4463" t="s">
        <v>8</v>
      </c>
      <c r="K4463" t="s">
        <v>18</v>
      </c>
      <c r="L4463" t="str">
        <f t="shared" si="277"/>
        <v>Afternoon</v>
      </c>
      <c r="M4463" t="str">
        <f t="shared" si="278"/>
        <v>16</v>
      </c>
      <c r="N4463" t="str">
        <f t="shared" si="279"/>
        <v>17</v>
      </c>
    </row>
    <row r="4464" spans="1:14" x14ac:dyDescent="0.3">
      <c r="A4464">
        <v>1</v>
      </c>
      <c r="B4464">
        <v>5</v>
      </c>
      <c r="C4464" s="1">
        <v>40880</v>
      </c>
      <c r="D4464" s="21" t="str">
        <f t="shared" si="276"/>
        <v>03-Dec-2011</v>
      </c>
      <c r="E4464" s="2">
        <v>0.68819444444444444</v>
      </c>
      <c r="F4464" s="1">
        <v>40880</v>
      </c>
      <c r="G4464" s="2">
        <v>0.74652777777777779</v>
      </c>
      <c r="H4464">
        <v>50</v>
      </c>
      <c r="I4464">
        <v>84</v>
      </c>
      <c r="J4464" t="s">
        <v>8</v>
      </c>
      <c r="K4464" t="s">
        <v>18</v>
      </c>
      <c r="L4464" t="str">
        <f t="shared" si="277"/>
        <v>Afternoon</v>
      </c>
      <c r="M4464" t="str">
        <f t="shared" si="278"/>
        <v>16</v>
      </c>
      <c r="N4464" t="str">
        <f t="shared" si="279"/>
        <v>17</v>
      </c>
    </row>
    <row r="4465" spans="1:14" x14ac:dyDescent="0.3">
      <c r="A4465">
        <v>1</v>
      </c>
      <c r="B4465">
        <v>5</v>
      </c>
      <c r="C4465" s="1">
        <v>40880</v>
      </c>
      <c r="D4465" s="21" t="str">
        <f t="shared" si="276"/>
        <v>03-Dec-2011</v>
      </c>
      <c r="E4465" s="2">
        <v>0.69652777777777775</v>
      </c>
      <c r="F4465" s="1">
        <v>40880</v>
      </c>
      <c r="G4465" s="2">
        <v>0.72638888888888886</v>
      </c>
      <c r="H4465">
        <v>50</v>
      </c>
      <c r="I4465">
        <v>43</v>
      </c>
      <c r="J4465" t="s">
        <v>8</v>
      </c>
      <c r="K4465" t="s">
        <v>18</v>
      </c>
      <c r="L4465" t="str">
        <f t="shared" si="277"/>
        <v>Afternoon</v>
      </c>
      <c r="M4465" t="str">
        <f t="shared" si="278"/>
        <v>16</v>
      </c>
      <c r="N4465" t="str">
        <f t="shared" si="279"/>
        <v>17</v>
      </c>
    </row>
    <row r="4466" spans="1:14" x14ac:dyDescent="0.3">
      <c r="A4466">
        <v>1</v>
      </c>
      <c r="B4466">
        <v>8</v>
      </c>
      <c r="C4466" s="1">
        <v>40880</v>
      </c>
      <c r="D4466" s="21" t="str">
        <f t="shared" si="276"/>
        <v>03-Dec-2011</v>
      </c>
      <c r="E4466" s="2">
        <v>0.7090277777777777</v>
      </c>
      <c r="F4466" s="1">
        <v>40880</v>
      </c>
      <c r="G4466" s="2">
        <v>0.77708333333333324</v>
      </c>
      <c r="H4466">
        <v>50</v>
      </c>
      <c r="I4466">
        <v>98</v>
      </c>
      <c r="J4466" t="s">
        <v>8</v>
      </c>
      <c r="K4466" t="s">
        <v>18</v>
      </c>
      <c r="L4466" t="str">
        <f t="shared" si="277"/>
        <v>Afternoon</v>
      </c>
      <c r="M4466" t="str">
        <f t="shared" si="278"/>
        <v>17</v>
      </c>
      <c r="N4466" t="str">
        <f t="shared" si="279"/>
        <v>18</v>
      </c>
    </row>
    <row r="4467" spans="1:14" x14ac:dyDescent="0.3">
      <c r="A4467">
        <v>1</v>
      </c>
      <c r="B4467">
        <v>8</v>
      </c>
      <c r="C4467" s="1">
        <v>40880</v>
      </c>
      <c r="D4467" s="21" t="str">
        <f t="shared" si="276"/>
        <v>03-Dec-2011</v>
      </c>
      <c r="E4467" s="2">
        <v>0.71805555555555556</v>
      </c>
      <c r="F4467" s="1">
        <v>40880</v>
      </c>
      <c r="G4467" s="2">
        <v>0.79583333333333339</v>
      </c>
      <c r="H4467">
        <v>50</v>
      </c>
      <c r="I4467">
        <v>112</v>
      </c>
      <c r="J4467" t="s">
        <v>8</v>
      </c>
      <c r="K4467" t="s">
        <v>18</v>
      </c>
      <c r="L4467" t="str">
        <f t="shared" si="277"/>
        <v>Afternoon</v>
      </c>
      <c r="M4467" t="str">
        <f t="shared" si="278"/>
        <v>17</v>
      </c>
      <c r="N4467" t="str">
        <f t="shared" si="279"/>
        <v>19</v>
      </c>
    </row>
    <row r="4468" spans="1:14" x14ac:dyDescent="0.3">
      <c r="A4468">
        <v>1</v>
      </c>
      <c r="B4468">
        <v>5</v>
      </c>
      <c r="C4468" s="1">
        <v>40880</v>
      </c>
      <c r="D4468" s="21" t="str">
        <f t="shared" si="276"/>
        <v>03-Dec-2011</v>
      </c>
      <c r="E4468" s="2">
        <v>0.72291666666666676</v>
      </c>
      <c r="F4468" s="1">
        <v>40880</v>
      </c>
      <c r="G4468" s="2">
        <v>0.9243055555555556</v>
      </c>
      <c r="H4468">
        <v>90</v>
      </c>
      <c r="I4468">
        <v>290</v>
      </c>
      <c r="J4468" t="s">
        <v>8</v>
      </c>
      <c r="K4468" t="s">
        <v>18</v>
      </c>
      <c r="L4468" t="str">
        <f t="shared" si="277"/>
        <v>Afternoon</v>
      </c>
      <c r="M4468" t="str">
        <f t="shared" si="278"/>
        <v>17</v>
      </c>
      <c r="N4468" t="str">
        <f t="shared" si="279"/>
        <v>22</v>
      </c>
    </row>
    <row r="4469" spans="1:14" x14ac:dyDescent="0.3">
      <c r="A4469">
        <v>1</v>
      </c>
      <c r="B4469">
        <v>6</v>
      </c>
      <c r="C4469" s="1">
        <v>40880</v>
      </c>
      <c r="D4469" s="21" t="str">
        <f t="shared" si="276"/>
        <v>03-Dec-2011</v>
      </c>
      <c r="E4469" s="2">
        <v>0.72361111111111109</v>
      </c>
      <c r="F4469" s="1">
        <v>40880</v>
      </c>
      <c r="G4469" s="2">
        <v>0.81041666666666667</v>
      </c>
      <c r="H4469">
        <v>50</v>
      </c>
      <c r="I4469">
        <v>125</v>
      </c>
      <c r="J4469" t="s">
        <v>8</v>
      </c>
      <c r="K4469" t="s">
        <v>18</v>
      </c>
      <c r="L4469" t="str">
        <f t="shared" si="277"/>
        <v>Afternoon</v>
      </c>
      <c r="M4469" t="str">
        <f t="shared" si="278"/>
        <v>17</v>
      </c>
      <c r="N4469" t="str">
        <f t="shared" si="279"/>
        <v>19</v>
      </c>
    </row>
    <row r="4470" spans="1:14" x14ac:dyDescent="0.3">
      <c r="A4470">
        <v>1</v>
      </c>
      <c r="B4470">
        <v>8</v>
      </c>
      <c r="C4470" s="1">
        <v>40880</v>
      </c>
      <c r="D4470" s="21" t="str">
        <f t="shared" si="276"/>
        <v>03-Dec-2011</v>
      </c>
      <c r="E4470" s="2">
        <v>0.75347222222222221</v>
      </c>
      <c r="F4470" s="1">
        <v>40880</v>
      </c>
      <c r="G4470" s="2">
        <v>0.93125000000000002</v>
      </c>
      <c r="H4470">
        <v>90</v>
      </c>
      <c r="I4470">
        <v>256</v>
      </c>
      <c r="J4470" t="s">
        <v>8</v>
      </c>
      <c r="K4470" t="s">
        <v>18</v>
      </c>
      <c r="L4470" t="str">
        <f t="shared" si="277"/>
        <v>Evening</v>
      </c>
      <c r="M4470" t="str">
        <f t="shared" si="278"/>
        <v>18</v>
      </c>
      <c r="N4470" t="str">
        <f t="shared" si="279"/>
        <v>22</v>
      </c>
    </row>
    <row r="4471" spans="1:14" x14ac:dyDescent="0.3">
      <c r="A4471">
        <v>1</v>
      </c>
      <c r="B4471">
        <v>8</v>
      </c>
      <c r="C4471" s="1">
        <v>40880</v>
      </c>
      <c r="D4471" s="21" t="str">
        <f t="shared" si="276"/>
        <v>03-Dec-2011</v>
      </c>
      <c r="E4471" s="2">
        <v>0.77986111111111101</v>
      </c>
      <c r="F4471" s="1">
        <v>40880</v>
      </c>
      <c r="G4471" s="2">
        <v>0.82986111111111116</v>
      </c>
      <c r="H4471">
        <v>50</v>
      </c>
      <c r="I4471">
        <v>72</v>
      </c>
      <c r="J4471" t="s">
        <v>8</v>
      </c>
      <c r="K4471" t="s">
        <v>18</v>
      </c>
      <c r="L4471" t="str">
        <f t="shared" si="277"/>
        <v>Evening</v>
      </c>
      <c r="M4471" t="str">
        <f t="shared" si="278"/>
        <v>18</v>
      </c>
      <c r="N4471" t="str">
        <f t="shared" si="279"/>
        <v>19</v>
      </c>
    </row>
    <row r="4472" spans="1:14" x14ac:dyDescent="0.3">
      <c r="A4472">
        <v>1</v>
      </c>
      <c r="B4472">
        <v>5</v>
      </c>
      <c r="C4472" s="1">
        <v>40880</v>
      </c>
      <c r="D4472" s="21" t="str">
        <f t="shared" si="276"/>
        <v>03-Dec-2011</v>
      </c>
      <c r="E4472" s="2">
        <v>0.88402777777777775</v>
      </c>
      <c r="F4472" s="1">
        <v>40880</v>
      </c>
      <c r="G4472" s="2">
        <v>0.98402777777777783</v>
      </c>
      <c r="H4472">
        <v>50</v>
      </c>
      <c r="I4472">
        <v>144</v>
      </c>
      <c r="J4472" t="s">
        <v>8</v>
      </c>
      <c r="K4472" t="s">
        <v>18</v>
      </c>
      <c r="L4472" t="str">
        <f t="shared" si="277"/>
        <v>Evening</v>
      </c>
      <c r="M4472" t="str">
        <f t="shared" si="278"/>
        <v>21</v>
      </c>
      <c r="N4472" t="str">
        <f t="shared" si="279"/>
        <v>23</v>
      </c>
    </row>
    <row r="4473" spans="1:14" x14ac:dyDescent="0.3">
      <c r="A4473">
        <v>1</v>
      </c>
      <c r="B4473">
        <v>8</v>
      </c>
      <c r="C4473" s="1">
        <v>40880</v>
      </c>
      <c r="D4473" s="21" t="str">
        <f t="shared" si="276"/>
        <v>03-Dec-2011</v>
      </c>
      <c r="E4473" s="2">
        <v>0.8881944444444444</v>
      </c>
      <c r="F4473" s="1">
        <v>40880</v>
      </c>
      <c r="G4473" s="2">
        <v>0.94166666666666676</v>
      </c>
      <c r="H4473">
        <v>50</v>
      </c>
      <c r="I4473">
        <v>77</v>
      </c>
      <c r="J4473" t="s">
        <v>8</v>
      </c>
      <c r="K4473" t="s">
        <v>18</v>
      </c>
      <c r="L4473" t="str">
        <f t="shared" si="277"/>
        <v>Evening</v>
      </c>
      <c r="M4473" t="str">
        <f t="shared" si="278"/>
        <v>21</v>
      </c>
      <c r="N4473" t="str">
        <f t="shared" si="279"/>
        <v>22</v>
      </c>
    </row>
    <row r="4474" spans="1:14" x14ac:dyDescent="0.3">
      <c r="A4474">
        <v>1</v>
      </c>
      <c r="B4474">
        <v>5</v>
      </c>
      <c r="C4474" s="1">
        <v>40880</v>
      </c>
      <c r="D4474" s="21" t="str">
        <f t="shared" si="276"/>
        <v>03-Dec-2011</v>
      </c>
      <c r="E4474" s="2">
        <v>0.93888888888888899</v>
      </c>
      <c r="F4474" s="1">
        <v>40881</v>
      </c>
      <c r="G4474" s="2">
        <v>6.9444444444444434E-2</v>
      </c>
      <c r="H4474">
        <v>70</v>
      </c>
      <c r="I4474">
        <v>188</v>
      </c>
      <c r="J4474" t="s">
        <v>8</v>
      </c>
      <c r="K4474" t="s">
        <v>18</v>
      </c>
      <c r="L4474" t="str">
        <f t="shared" si="277"/>
        <v>Night</v>
      </c>
      <c r="M4474" t="str">
        <f t="shared" si="278"/>
        <v>22</v>
      </c>
      <c r="N4474" t="str">
        <f t="shared" si="279"/>
        <v>01</v>
      </c>
    </row>
    <row r="4475" spans="1:14" x14ac:dyDescent="0.3">
      <c r="A4475">
        <v>1</v>
      </c>
      <c r="B4475">
        <v>5</v>
      </c>
      <c r="C4475" s="1">
        <v>40881</v>
      </c>
      <c r="D4475" s="21" t="str">
        <f t="shared" si="276"/>
        <v>04-Dec-2011</v>
      </c>
      <c r="E4475" s="2">
        <v>0.28888888888888892</v>
      </c>
      <c r="F4475" s="1">
        <v>40881</v>
      </c>
      <c r="G4475" s="2">
        <v>0.36388888888888887</v>
      </c>
      <c r="H4475">
        <v>50</v>
      </c>
      <c r="I4475">
        <v>108</v>
      </c>
      <c r="J4475" t="s">
        <v>8</v>
      </c>
      <c r="K4475" t="s">
        <v>21</v>
      </c>
      <c r="L4475" t="str">
        <f t="shared" si="277"/>
        <v>Night</v>
      </c>
      <c r="M4475" t="str">
        <f t="shared" si="278"/>
        <v>6</v>
      </c>
      <c r="N4475" t="str">
        <f t="shared" si="279"/>
        <v>08</v>
      </c>
    </row>
    <row r="4476" spans="1:14" x14ac:dyDescent="0.3">
      <c r="A4476">
        <v>1</v>
      </c>
      <c r="B4476">
        <v>6</v>
      </c>
      <c r="C4476" s="1">
        <v>40881</v>
      </c>
      <c r="D4476" s="21" t="str">
        <f t="shared" si="276"/>
        <v>04-Dec-2011</v>
      </c>
      <c r="E4476" s="2">
        <v>0.48749999999999999</v>
      </c>
      <c r="F4476" s="1">
        <v>40881</v>
      </c>
      <c r="G4476" s="2">
        <v>0.53333333333333333</v>
      </c>
      <c r="H4476">
        <v>50</v>
      </c>
      <c r="I4476">
        <v>66</v>
      </c>
      <c r="J4476" t="s">
        <v>8</v>
      </c>
      <c r="K4476" t="s">
        <v>21</v>
      </c>
      <c r="L4476" t="str">
        <f t="shared" si="277"/>
        <v>Morning</v>
      </c>
      <c r="M4476" t="str">
        <f t="shared" si="278"/>
        <v>11</v>
      </c>
      <c r="N4476" t="str">
        <f t="shared" si="279"/>
        <v>12</v>
      </c>
    </row>
    <row r="4477" spans="1:14" x14ac:dyDescent="0.3">
      <c r="A4477">
        <v>1</v>
      </c>
      <c r="B4477">
        <v>5</v>
      </c>
      <c r="C4477" s="1">
        <v>40881</v>
      </c>
      <c r="D4477" s="21" t="str">
        <f t="shared" si="276"/>
        <v>04-Dec-2011</v>
      </c>
      <c r="E4477" s="2">
        <v>0.55763888888888891</v>
      </c>
      <c r="F4477" s="1">
        <v>40881</v>
      </c>
      <c r="G4477" s="2">
        <v>0.73055555555555562</v>
      </c>
      <c r="H4477">
        <v>90</v>
      </c>
      <c r="I4477">
        <v>249</v>
      </c>
      <c r="J4477" t="s">
        <v>8</v>
      </c>
      <c r="K4477" t="s">
        <v>21</v>
      </c>
      <c r="L4477" t="str">
        <f t="shared" si="277"/>
        <v>Morning</v>
      </c>
      <c r="M4477" t="str">
        <f t="shared" si="278"/>
        <v>13</v>
      </c>
      <c r="N4477" t="str">
        <f t="shared" si="279"/>
        <v>17</v>
      </c>
    </row>
    <row r="4478" spans="1:14" x14ac:dyDescent="0.3">
      <c r="A4478">
        <v>1</v>
      </c>
      <c r="B4478">
        <v>6</v>
      </c>
      <c r="C4478" s="1">
        <v>40881</v>
      </c>
      <c r="D4478" s="21" t="str">
        <f t="shared" si="276"/>
        <v>04-Dec-2011</v>
      </c>
      <c r="E4478" s="2">
        <v>0.60069444444444442</v>
      </c>
      <c r="F4478" s="1">
        <v>40881</v>
      </c>
      <c r="G4478" s="2">
        <v>0.83819444444444446</v>
      </c>
      <c r="H4478">
        <v>110</v>
      </c>
      <c r="I4478">
        <v>342</v>
      </c>
      <c r="J4478" t="s">
        <v>8</v>
      </c>
      <c r="K4478" t="s">
        <v>21</v>
      </c>
      <c r="L4478" t="str">
        <f t="shared" si="277"/>
        <v>Afternoon</v>
      </c>
      <c r="M4478" t="str">
        <f t="shared" si="278"/>
        <v>14</v>
      </c>
      <c r="N4478" t="str">
        <f t="shared" si="279"/>
        <v>20</v>
      </c>
    </row>
    <row r="4479" spans="1:14" x14ac:dyDescent="0.3">
      <c r="A4479">
        <v>1</v>
      </c>
      <c r="B4479">
        <v>8</v>
      </c>
      <c r="C4479" s="1">
        <v>40881</v>
      </c>
      <c r="D4479" s="21" t="str">
        <f t="shared" si="276"/>
        <v>04-Dec-2011</v>
      </c>
      <c r="E4479" s="2">
        <v>0.65069444444444446</v>
      </c>
      <c r="F4479" s="1">
        <v>40881</v>
      </c>
      <c r="G4479" s="2">
        <v>0.78541666666666676</v>
      </c>
      <c r="H4479">
        <v>70</v>
      </c>
      <c r="I4479">
        <v>194</v>
      </c>
      <c r="J4479" t="s">
        <v>8</v>
      </c>
      <c r="K4479" t="s">
        <v>21</v>
      </c>
      <c r="L4479" t="str">
        <f t="shared" si="277"/>
        <v>Afternoon</v>
      </c>
      <c r="M4479" t="str">
        <f t="shared" si="278"/>
        <v>15</v>
      </c>
      <c r="N4479" t="str">
        <f t="shared" si="279"/>
        <v>18</v>
      </c>
    </row>
    <row r="4480" spans="1:14" x14ac:dyDescent="0.3">
      <c r="A4480">
        <v>1</v>
      </c>
      <c r="B4480">
        <v>8</v>
      </c>
      <c r="C4480" s="1">
        <v>40881</v>
      </c>
      <c r="D4480" s="21" t="str">
        <f t="shared" si="276"/>
        <v>04-Dec-2011</v>
      </c>
      <c r="E4480" s="2">
        <v>0.68888888888888899</v>
      </c>
      <c r="F4480" s="1">
        <v>40881</v>
      </c>
      <c r="G4480" s="2">
        <v>0.83194444444444438</v>
      </c>
      <c r="H4480">
        <v>70</v>
      </c>
      <c r="I4480">
        <v>206</v>
      </c>
      <c r="J4480" t="s">
        <v>8</v>
      </c>
      <c r="K4480" t="s">
        <v>21</v>
      </c>
      <c r="L4480" t="str">
        <f t="shared" si="277"/>
        <v>Afternoon</v>
      </c>
      <c r="M4480" t="str">
        <f t="shared" si="278"/>
        <v>16</v>
      </c>
      <c r="N4480" t="str">
        <f t="shared" si="279"/>
        <v>19</v>
      </c>
    </row>
    <row r="4481" spans="1:14" x14ac:dyDescent="0.3">
      <c r="A4481">
        <v>1</v>
      </c>
      <c r="B4481">
        <v>8</v>
      </c>
      <c r="C4481" s="1">
        <v>40881</v>
      </c>
      <c r="D4481" s="21" t="str">
        <f t="shared" si="276"/>
        <v>04-Dec-2011</v>
      </c>
      <c r="E4481" s="2">
        <v>0.70416666666666661</v>
      </c>
      <c r="F4481" s="1">
        <v>40881</v>
      </c>
      <c r="G4481" s="2">
        <v>0.79652777777777783</v>
      </c>
      <c r="H4481">
        <v>50</v>
      </c>
      <c r="I4481">
        <v>133</v>
      </c>
      <c r="J4481" t="s">
        <v>8</v>
      </c>
      <c r="K4481" t="s">
        <v>21</v>
      </c>
      <c r="L4481" t="str">
        <f t="shared" si="277"/>
        <v>Afternoon</v>
      </c>
      <c r="M4481" t="str">
        <f t="shared" si="278"/>
        <v>16</v>
      </c>
      <c r="N4481" t="str">
        <f t="shared" si="279"/>
        <v>19</v>
      </c>
    </row>
    <row r="4482" spans="1:14" x14ac:dyDescent="0.3">
      <c r="A4482">
        <v>1</v>
      </c>
      <c r="B4482">
        <v>5</v>
      </c>
      <c r="C4482" s="1">
        <v>40881</v>
      </c>
      <c r="D4482" s="21" t="str">
        <f t="shared" si="276"/>
        <v>04-Dec-2011</v>
      </c>
      <c r="E4482" s="2">
        <v>0.71875</v>
      </c>
      <c r="F4482" s="1">
        <v>40881</v>
      </c>
      <c r="G4482" s="2">
        <v>0.8534722222222223</v>
      </c>
      <c r="H4482">
        <v>70</v>
      </c>
      <c r="I4482">
        <v>194</v>
      </c>
      <c r="J4482" t="s">
        <v>8</v>
      </c>
      <c r="K4482" t="s">
        <v>21</v>
      </c>
      <c r="L4482" t="str">
        <f t="shared" si="277"/>
        <v>Afternoon</v>
      </c>
      <c r="M4482" t="str">
        <f t="shared" si="278"/>
        <v>17</v>
      </c>
      <c r="N4482" t="str">
        <f t="shared" si="279"/>
        <v>20</v>
      </c>
    </row>
    <row r="4483" spans="1:14" x14ac:dyDescent="0.3">
      <c r="A4483">
        <v>1</v>
      </c>
      <c r="B4483">
        <v>5</v>
      </c>
      <c r="C4483" s="1">
        <v>40881</v>
      </c>
      <c r="D4483" s="21" t="str">
        <f t="shared" ref="D4483:D4546" si="280" xml:space="preserve"> TEXT(C4483, "dd-Mmm-yyyy")</f>
        <v>04-Dec-2011</v>
      </c>
      <c r="E4483" s="2">
        <v>0.71875</v>
      </c>
      <c r="F4483" s="1">
        <v>40881</v>
      </c>
      <c r="G4483" s="2">
        <v>0.75694444444444453</v>
      </c>
      <c r="H4483">
        <v>50</v>
      </c>
      <c r="I4483">
        <v>55</v>
      </c>
      <c r="J4483" t="s">
        <v>8</v>
      </c>
      <c r="K4483" t="s">
        <v>21</v>
      </c>
      <c r="L4483" t="str">
        <f t="shared" ref="L4483:L4546" si="281">IF(AND(E4483&gt;$T$6,E4483&lt;=$U$6),"Morning",IF(AND(E4483&gt;$U$6,E4483&lt;=$V$6),"Afternoon", IF(AND(E4483&gt;$V$6,E4483&lt;=$W$6),"Evening", "Night")))</f>
        <v>Afternoon</v>
      </c>
      <c r="M4483" t="str">
        <f t="shared" ref="M4483:M4546" si="282" xml:space="preserve"> TEXT(E4483, "H")</f>
        <v>17</v>
      </c>
      <c r="N4483" t="str">
        <f t="shared" ref="N4483:N4546" si="283" xml:space="preserve"> TEXT(G4483,"HH")</f>
        <v>18</v>
      </c>
    </row>
    <row r="4484" spans="1:14" x14ac:dyDescent="0.3">
      <c r="A4484">
        <v>1</v>
      </c>
      <c r="B4484">
        <v>5</v>
      </c>
      <c r="C4484" s="1">
        <v>40881</v>
      </c>
      <c r="D4484" s="21" t="str">
        <f t="shared" si="280"/>
        <v>04-Dec-2011</v>
      </c>
      <c r="E4484" s="2">
        <v>0.73263888888888884</v>
      </c>
      <c r="F4484" s="1">
        <v>40881</v>
      </c>
      <c r="G4484" s="2">
        <v>0.80625000000000002</v>
      </c>
      <c r="H4484">
        <v>50</v>
      </c>
      <c r="I4484">
        <v>106</v>
      </c>
      <c r="J4484" t="s">
        <v>8</v>
      </c>
      <c r="K4484" t="s">
        <v>21</v>
      </c>
      <c r="L4484" t="str">
        <f t="shared" si="281"/>
        <v>Afternoon</v>
      </c>
      <c r="M4484" t="str">
        <f t="shared" si="282"/>
        <v>17</v>
      </c>
      <c r="N4484" t="str">
        <f t="shared" si="283"/>
        <v>19</v>
      </c>
    </row>
    <row r="4485" spans="1:14" x14ac:dyDescent="0.3">
      <c r="A4485">
        <v>1</v>
      </c>
      <c r="B4485">
        <v>5</v>
      </c>
      <c r="C4485" s="1">
        <v>40881</v>
      </c>
      <c r="D4485" s="21" t="str">
        <f t="shared" si="280"/>
        <v>04-Dec-2011</v>
      </c>
      <c r="E4485" s="2">
        <v>0.74930555555555556</v>
      </c>
      <c r="F4485" s="1">
        <v>40881</v>
      </c>
      <c r="G4485" s="2">
        <v>0.91249999999999998</v>
      </c>
      <c r="H4485">
        <v>70</v>
      </c>
      <c r="I4485">
        <v>235</v>
      </c>
      <c r="J4485" t="s">
        <v>8</v>
      </c>
      <c r="K4485" t="s">
        <v>21</v>
      </c>
      <c r="L4485" t="str">
        <f t="shared" si="281"/>
        <v>Afternoon</v>
      </c>
      <c r="M4485" t="str">
        <f t="shared" si="282"/>
        <v>17</v>
      </c>
      <c r="N4485" t="str">
        <f t="shared" si="283"/>
        <v>21</v>
      </c>
    </row>
    <row r="4486" spans="1:14" x14ac:dyDescent="0.3">
      <c r="A4486">
        <v>1</v>
      </c>
      <c r="B4486">
        <v>8</v>
      </c>
      <c r="C4486" s="1">
        <v>40881</v>
      </c>
      <c r="D4486" s="21" t="str">
        <f t="shared" si="280"/>
        <v>04-Dec-2011</v>
      </c>
      <c r="E4486" s="2">
        <v>0.75902777777777775</v>
      </c>
      <c r="F4486" s="1">
        <v>40881</v>
      </c>
      <c r="G4486" s="2">
        <v>0.94444444444444453</v>
      </c>
      <c r="H4486">
        <v>90</v>
      </c>
      <c r="I4486">
        <v>267</v>
      </c>
      <c r="J4486" t="s">
        <v>8</v>
      </c>
      <c r="K4486" t="s">
        <v>21</v>
      </c>
      <c r="L4486" t="str">
        <f t="shared" si="281"/>
        <v>Evening</v>
      </c>
      <c r="M4486" t="str">
        <f t="shared" si="282"/>
        <v>18</v>
      </c>
      <c r="N4486" t="str">
        <f t="shared" si="283"/>
        <v>22</v>
      </c>
    </row>
    <row r="4487" spans="1:14" x14ac:dyDescent="0.3">
      <c r="A4487">
        <v>1</v>
      </c>
      <c r="B4487">
        <v>6</v>
      </c>
      <c r="C4487" s="1">
        <v>40881</v>
      </c>
      <c r="D4487" s="21" t="str">
        <f t="shared" si="280"/>
        <v>04-Dec-2011</v>
      </c>
      <c r="E4487" s="2">
        <v>0.76041666666666663</v>
      </c>
      <c r="F4487" s="1">
        <v>40881</v>
      </c>
      <c r="G4487" s="2">
        <v>0.84791666666666676</v>
      </c>
      <c r="H4487">
        <v>50</v>
      </c>
      <c r="I4487">
        <v>126</v>
      </c>
      <c r="J4487" t="s">
        <v>8</v>
      </c>
      <c r="K4487" t="s">
        <v>21</v>
      </c>
      <c r="L4487" t="str">
        <f t="shared" si="281"/>
        <v>Evening</v>
      </c>
      <c r="M4487" t="str">
        <f t="shared" si="282"/>
        <v>18</v>
      </c>
      <c r="N4487" t="str">
        <f t="shared" si="283"/>
        <v>20</v>
      </c>
    </row>
    <row r="4488" spans="1:14" x14ac:dyDescent="0.3">
      <c r="A4488">
        <v>1</v>
      </c>
      <c r="B4488">
        <v>6</v>
      </c>
      <c r="C4488" s="1">
        <v>40881</v>
      </c>
      <c r="D4488" s="21" t="str">
        <f t="shared" si="280"/>
        <v>04-Dec-2011</v>
      </c>
      <c r="E4488" s="2">
        <v>0.7680555555555556</v>
      </c>
      <c r="F4488" s="1">
        <v>40881</v>
      </c>
      <c r="G4488" s="2">
        <v>0.82013888888888886</v>
      </c>
      <c r="H4488">
        <v>50</v>
      </c>
      <c r="I4488">
        <v>75</v>
      </c>
      <c r="J4488" t="s">
        <v>8</v>
      </c>
      <c r="K4488" t="s">
        <v>21</v>
      </c>
      <c r="L4488" t="str">
        <f t="shared" si="281"/>
        <v>Evening</v>
      </c>
      <c r="M4488" t="str">
        <f t="shared" si="282"/>
        <v>18</v>
      </c>
      <c r="N4488" t="str">
        <f t="shared" si="283"/>
        <v>19</v>
      </c>
    </row>
    <row r="4489" spans="1:14" x14ac:dyDescent="0.3">
      <c r="A4489">
        <v>1</v>
      </c>
      <c r="B4489">
        <v>5</v>
      </c>
      <c r="C4489" s="1">
        <v>40881</v>
      </c>
      <c r="D4489" s="21" t="str">
        <f t="shared" si="280"/>
        <v>04-Dec-2011</v>
      </c>
      <c r="E4489" s="2">
        <v>0.83680555555555547</v>
      </c>
      <c r="F4489" s="1">
        <v>40881</v>
      </c>
      <c r="G4489" s="2">
        <v>0.89236111111111116</v>
      </c>
      <c r="H4489">
        <v>50</v>
      </c>
      <c r="I4489">
        <v>80</v>
      </c>
      <c r="J4489" t="s">
        <v>8</v>
      </c>
      <c r="K4489" t="s">
        <v>21</v>
      </c>
      <c r="L4489" t="str">
        <f t="shared" si="281"/>
        <v>Evening</v>
      </c>
      <c r="M4489" t="str">
        <f t="shared" si="282"/>
        <v>20</v>
      </c>
      <c r="N4489" t="str">
        <f t="shared" si="283"/>
        <v>21</v>
      </c>
    </row>
    <row r="4490" spans="1:14" x14ac:dyDescent="0.3">
      <c r="A4490">
        <v>1</v>
      </c>
      <c r="B4490">
        <v>8</v>
      </c>
      <c r="C4490" s="1">
        <v>40881</v>
      </c>
      <c r="D4490" s="21" t="str">
        <f t="shared" si="280"/>
        <v>04-Dec-2011</v>
      </c>
      <c r="E4490" s="2">
        <v>0.87152777777777779</v>
      </c>
      <c r="F4490" s="1">
        <v>40881</v>
      </c>
      <c r="G4490" s="2">
        <v>0.9506944444444444</v>
      </c>
      <c r="H4490">
        <v>50</v>
      </c>
      <c r="I4490">
        <v>114</v>
      </c>
      <c r="J4490" t="s">
        <v>8</v>
      </c>
      <c r="K4490" t="s">
        <v>21</v>
      </c>
      <c r="L4490" t="str">
        <f t="shared" si="281"/>
        <v>Evening</v>
      </c>
      <c r="M4490" t="str">
        <f t="shared" si="282"/>
        <v>20</v>
      </c>
      <c r="N4490" t="str">
        <f t="shared" si="283"/>
        <v>22</v>
      </c>
    </row>
    <row r="4491" spans="1:14" x14ac:dyDescent="0.3">
      <c r="A4491">
        <v>1</v>
      </c>
      <c r="B4491">
        <v>5</v>
      </c>
      <c r="C4491" s="1">
        <v>40887</v>
      </c>
      <c r="D4491" s="21" t="str">
        <f t="shared" si="280"/>
        <v>10-Dec-2011</v>
      </c>
      <c r="E4491" s="2">
        <v>0.41041666666666665</v>
      </c>
      <c r="F4491" s="1">
        <v>40887</v>
      </c>
      <c r="G4491" s="2">
        <v>0.76180555555555562</v>
      </c>
      <c r="H4491" s="3">
        <v>300</v>
      </c>
      <c r="I4491">
        <v>506</v>
      </c>
      <c r="J4491" t="s">
        <v>8</v>
      </c>
      <c r="K4491" t="s">
        <v>18</v>
      </c>
      <c r="L4491" t="str">
        <f t="shared" si="281"/>
        <v>Night</v>
      </c>
      <c r="M4491" t="str">
        <f t="shared" si="282"/>
        <v>9</v>
      </c>
      <c r="N4491" t="str">
        <f t="shared" si="283"/>
        <v>18</v>
      </c>
    </row>
    <row r="4492" spans="1:14" x14ac:dyDescent="0.3">
      <c r="A4492">
        <v>1</v>
      </c>
      <c r="B4492">
        <v>8</v>
      </c>
      <c r="C4492" s="1">
        <v>40887</v>
      </c>
      <c r="D4492" s="21" t="str">
        <f t="shared" si="280"/>
        <v>10-Dec-2011</v>
      </c>
      <c r="E4492" s="2">
        <v>0.46388888888888885</v>
      </c>
      <c r="F4492" s="1">
        <v>40887</v>
      </c>
      <c r="G4492" s="2">
        <v>0.69861111111111107</v>
      </c>
      <c r="H4492">
        <v>110</v>
      </c>
      <c r="I4492">
        <v>338</v>
      </c>
      <c r="J4492" t="s">
        <v>8</v>
      </c>
      <c r="K4492" t="s">
        <v>18</v>
      </c>
      <c r="L4492" t="str">
        <f t="shared" si="281"/>
        <v>Morning</v>
      </c>
      <c r="M4492" t="str">
        <f t="shared" si="282"/>
        <v>11</v>
      </c>
      <c r="N4492" t="str">
        <f t="shared" si="283"/>
        <v>16</v>
      </c>
    </row>
    <row r="4493" spans="1:14" x14ac:dyDescent="0.3">
      <c r="A4493">
        <v>1</v>
      </c>
      <c r="B4493">
        <v>5</v>
      </c>
      <c r="C4493" s="1">
        <v>40887</v>
      </c>
      <c r="D4493" s="21" t="str">
        <f t="shared" si="280"/>
        <v>10-Dec-2011</v>
      </c>
      <c r="E4493" s="2">
        <v>0.55972222222222223</v>
      </c>
      <c r="F4493" s="1">
        <v>40887</v>
      </c>
      <c r="G4493" s="2">
        <v>0.70347222222222217</v>
      </c>
      <c r="H4493">
        <v>70</v>
      </c>
      <c r="I4493">
        <v>207</v>
      </c>
      <c r="J4493" t="s">
        <v>8</v>
      </c>
      <c r="K4493" t="s">
        <v>18</v>
      </c>
      <c r="L4493" t="str">
        <f t="shared" si="281"/>
        <v>Morning</v>
      </c>
      <c r="M4493" t="str">
        <f t="shared" si="282"/>
        <v>13</v>
      </c>
      <c r="N4493" t="str">
        <f t="shared" si="283"/>
        <v>16</v>
      </c>
    </row>
    <row r="4494" spans="1:14" x14ac:dyDescent="0.3">
      <c r="A4494">
        <v>1</v>
      </c>
      <c r="B4494">
        <v>8</v>
      </c>
      <c r="C4494" s="1">
        <v>40887</v>
      </c>
      <c r="D4494" s="21" t="str">
        <f t="shared" si="280"/>
        <v>10-Dec-2011</v>
      </c>
      <c r="E4494" s="2">
        <v>0.60347222222222219</v>
      </c>
      <c r="F4494" s="1">
        <v>40887</v>
      </c>
      <c r="G4494" s="2">
        <v>0.73819444444444438</v>
      </c>
      <c r="H4494">
        <v>70</v>
      </c>
      <c r="I4494">
        <v>194</v>
      </c>
      <c r="J4494" t="s">
        <v>8</v>
      </c>
      <c r="K4494" t="s">
        <v>18</v>
      </c>
      <c r="L4494" t="str">
        <f t="shared" si="281"/>
        <v>Afternoon</v>
      </c>
      <c r="M4494" t="str">
        <f t="shared" si="282"/>
        <v>14</v>
      </c>
      <c r="N4494" t="str">
        <f t="shared" si="283"/>
        <v>17</v>
      </c>
    </row>
    <row r="4495" spans="1:14" x14ac:dyDescent="0.3">
      <c r="A4495">
        <v>1</v>
      </c>
      <c r="B4495">
        <v>8</v>
      </c>
      <c r="C4495" s="1">
        <v>40887</v>
      </c>
      <c r="D4495" s="21" t="str">
        <f t="shared" si="280"/>
        <v>10-Dec-2011</v>
      </c>
      <c r="E4495" s="2">
        <v>0.68333333333333324</v>
      </c>
      <c r="F4495" s="1">
        <v>40887</v>
      </c>
      <c r="G4495" s="2">
        <v>0.7402777777777777</v>
      </c>
      <c r="H4495">
        <v>50</v>
      </c>
      <c r="I4495">
        <v>82</v>
      </c>
      <c r="J4495" t="s">
        <v>8</v>
      </c>
      <c r="K4495" t="s">
        <v>18</v>
      </c>
      <c r="L4495" t="str">
        <f t="shared" si="281"/>
        <v>Afternoon</v>
      </c>
      <c r="M4495" t="str">
        <f t="shared" si="282"/>
        <v>16</v>
      </c>
      <c r="N4495" t="str">
        <f t="shared" si="283"/>
        <v>17</v>
      </c>
    </row>
    <row r="4496" spans="1:14" x14ac:dyDescent="0.3">
      <c r="A4496">
        <v>1</v>
      </c>
      <c r="B4496">
        <v>5</v>
      </c>
      <c r="C4496" s="1">
        <v>40887</v>
      </c>
      <c r="D4496" s="21" t="str">
        <f t="shared" si="280"/>
        <v>10-Dec-2011</v>
      </c>
      <c r="E4496" s="2">
        <v>0.6875</v>
      </c>
      <c r="F4496" s="1">
        <v>40887</v>
      </c>
      <c r="G4496" s="2">
        <v>0.79583333333333339</v>
      </c>
      <c r="H4496">
        <v>50</v>
      </c>
      <c r="I4496">
        <v>156</v>
      </c>
      <c r="J4496" t="s">
        <v>8</v>
      </c>
      <c r="K4496" t="s">
        <v>18</v>
      </c>
      <c r="L4496" t="str">
        <f t="shared" si="281"/>
        <v>Afternoon</v>
      </c>
      <c r="M4496" t="str">
        <f t="shared" si="282"/>
        <v>16</v>
      </c>
      <c r="N4496" t="str">
        <f t="shared" si="283"/>
        <v>19</v>
      </c>
    </row>
    <row r="4497" spans="1:14" x14ac:dyDescent="0.3">
      <c r="A4497">
        <v>1</v>
      </c>
      <c r="B4497">
        <v>5</v>
      </c>
      <c r="C4497" s="1">
        <v>40887</v>
      </c>
      <c r="D4497" s="21" t="str">
        <f t="shared" si="280"/>
        <v>10-Dec-2011</v>
      </c>
      <c r="E4497" s="2">
        <v>0.73125000000000007</v>
      </c>
      <c r="F4497" s="1">
        <v>40887</v>
      </c>
      <c r="G4497" s="2">
        <v>0.76458333333333339</v>
      </c>
      <c r="H4497">
        <v>50</v>
      </c>
      <c r="I4497">
        <v>48</v>
      </c>
      <c r="J4497" t="s">
        <v>8</v>
      </c>
      <c r="K4497" t="s">
        <v>18</v>
      </c>
      <c r="L4497" t="str">
        <f t="shared" si="281"/>
        <v>Afternoon</v>
      </c>
      <c r="M4497" t="str">
        <f t="shared" si="282"/>
        <v>17</v>
      </c>
      <c r="N4497" t="str">
        <f t="shared" si="283"/>
        <v>18</v>
      </c>
    </row>
    <row r="4498" spans="1:14" x14ac:dyDescent="0.3">
      <c r="A4498">
        <v>1</v>
      </c>
      <c r="B4498">
        <v>6</v>
      </c>
      <c r="C4498" s="1">
        <v>40887</v>
      </c>
      <c r="D4498" s="21" t="str">
        <f t="shared" si="280"/>
        <v>10-Dec-2011</v>
      </c>
      <c r="E4498" s="2">
        <v>0.73749999999999993</v>
      </c>
      <c r="F4498" s="1">
        <v>40887</v>
      </c>
      <c r="G4498" s="2">
        <v>0.95000000000000007</v>
      </c>
      <c r="H4498">
        <v>110</v>
      </c>
      <c r="I4498">
        <v>306</v>
      </c>
      <c r="J4498" t="s">
        <v>8</v>
      </c>
      <c r="K4498" t="s">
        <v>18</v>
      </c>
      <c r="L4498" t="str">
        <f t="shared" si="281"/>
        <v>Afternoon</v>
      </c>
      <c r="M4498" t="str">
        <f t="shared" si="282"/>
        <v>17</v>
      </c>
      <c r="N4498" t="str">
        <f t="shared" si="283"/>
        <v>22</v>
      </c>
    </row>
    <row r="4499" spans="1:14" x14ac:dyDescent="0.3">
      <c r="A4499">
        <v>1</v>
      </c>
      <c r="B4499">
        <v>8</v>
      </c>
      <c r="C4499" s="1">
        <v>40887</v>
      </c>
      <c r="D4499" s="21" t="str">
        <f t="shared" si="280"/>
        <v>10-Dec-2011</v>
      </c>
      <c r="E4499" s="2">
        <v>0.75902777777777775</v>
      </c>
      <c r="F4499" s="1">
        <v>40887</v>
      </c>
      <c r="G4499" s="2">
        <v>0.80694444444444446</v>
      </c>
      <c r="H4499">
        <v>50</v>
      </c>
      <c r="I4499">
        <v>69</v>
      </c>
      <c r="J4499" t="s">
        <v>8</v>
      </c>
      <c r="K4499" t="s">
        <v>18</v>
      </c>
      <c r="L4499" t="str">
        <f t="shared" si="281"/>
        <v>Evening</v>
      </c>
      <c r="M4499" t="str">
        <f t="shared" si="282"/>
        <v>18</v>
      </c>
      <c r="N4499" t="str">
        <f t="shared" si="283"/>
        <v>19</v>
      </c>
    </row>
    <row r="4500" spans="1:14" x14ac:dyDescent="0.3">
      <c r="A4500">
        <v>1</v>
      </c>
      <c r="B4500">
        <v>8</v>
      </c>
      <c r="C4500" s="1">
        <v>40887</v>
      </c>
      <c r="D4500" s="21" t="str">
        <f t="shared" si="280"/>
        <v>10-Dec-2011</v>
      </c>
      <c r="E4500" s="2">
        <v>0.77708333333333324</v>
      </c>
      <c r="F4500" s="1">
        <v>40887</v>
      </c>
      <c r="G4500" s="2">
        <v>0.89444444444444438</v>
      </c>
      <c r="H4500">
        <v>50</v>
      </c>
      <c r="I4500">
        <v>169</v>
      </c>
      <c r="J4500" t="s">
        <v>8</v>
      </c>
      <c r="K4500" t="s">
        <v>18</v>
      </c>
      <c r="L4500" t="str">
        <f t="shared" si="281"/>
        <v>Evening</v>
      </c>
      <c r="M4500" t="str">
        <f t="shared" si="282"/>
        <v>18</v>
      </c>
      <c r="N4500" t="str">
        <f t="shared" si="283"/>
        <v>21</v>
      </c>
    </row>
    <row r="4501" spans="1:14" x14ac:dyDescent="0.3">
      <c r="A4501">
        <v>1</v>
      </c>
      <c r="B4501">
        <v>5</v>
      </c>
      <c r="C4501" s="1">
        <v>40887</v>
      </c>
      <c r="D4501" s="21" t="str">
        <f t="shared" si="280"/>
        <v>10-Dec-2011</v>
      </c>
      <c r="E4501" s="2">
        <v>0.79305555555555562</v>
      </c>
      <c r="F4501" s="1">
        <v>40887</v>
      </c>
      <c r="G4501" s="2">
        <v>0.8652777777777777</v>
      </c>
      <c r="H4501">
        <v>50</v>
      </c>
      <c r="I4501">
        <v>104</v>
      </c>
      <c r="J4501" t="s">
        <v>8</v>
      </c>
      <c r="K4501" t="s">
        <v>18</v>
      </c>
      <c r="L4501" t="str">
        <f t="shared" si="281"/>
        <v>Evening</v>
      </c>
      <c r="M4501" t="str">
        <f t="shared" si="282"/>
        <v>19</v>
      </c>
      <c r="N4501" t="str">
        <f t="shared" si="283"/>
        <v>20</v>
      </c>
    </row>
    <row r="4502" spans="1:14" x14ac:dyDescent="0.3">
      <c r="A4502">
        <v>1</v>
      </c>
      <c r="B4502">
        <v>8</v>
      </c>
      <c r="C4502" s="1">
        <v>40887</v>
      </c>
      <c r="D4502" s="21" t="str">
        <f t="shared" si="280"/>
        <v>10-Dec-2011</v>
      </c>
      <c r="E4502" s="2">
        <v>0.80555555555555547</v>
      </c>
      <c r="F4502" s="1">
        <v>40887</v>
      </c>
      <c r="G4502" s="2">
        <v>0.94166666666666676</v>
      </c>
      <c r="H4502">
        <v>70</v>
      </c>
      <c r="I4502">
        <v>196</v>
      </c>
      <c r="J4502" t="s">
        <v>8</v>
      </c>
      <c r="K4502" t="s">
        <v>18</v>
      </c>
      <c r="L4502" t="str">
        <f t="shared" si="281"/>
        <v>Evening</v>
      </c>
      <c r="M4502" t="str">
        <f t="shared" si="282"/>
        <v>19</v>
      </c>
      <c r="N4502" t="str">
        <f t="shared" si="283"/>
        <v>22</v>
      </c>
    </row>
    <row r="4503" spans="1:14" x14ac:dyDescent="0.3">
      <c r="A4503">
        <v>1</v>
      </c>
      <c r="B4503">
        <v>5</v>
      </c>
      <c r="C4503" s="1">
        <v>40887</v>
      </c>
      <c r="D4503" s="21" t="str">
        <f t="shared" si="280"/>
        <v>10-Dec-2011</v>
      </c>
      <c r="E4503" s="2">
        <v>0.81458333333333333</v>
      </c>
      <c r="F4503" s="1">
        <v>40887</v>
      </c>
      <c r="G4503" s="2">
        <v>0.8833333333333333</v>
      </c>
      <c r="H4503">
        <v>50</v>
      </c>
      <c r="I4503">
        <v>99</v>
      </c>
      <c r="J4503" t="s">
        <v>8</v>
      </c>
      <c r="K4503" t="s">
        <v>18</v>
      </c>
      <c r="L4503" t="str">
        <f t="shared" si="281"/>
        <v>Evening</v>
      </c>
      <c r="M4503" t="str">
        <f t="shared" si="282"/>
        <v>19</v>
      </c>
      <c r="N4503" t="str">
        <f t="shared" si="283"/>
        <v>21</v>
      </c>
    </row>
    <row r="4504" spans="1:14" x14ac:dyDescent="0.3">
      <c r="A4504">
        <v>1</v>
      </c>
      <c r="B4504">
        <v>8</v>
      </c>
      <c r="C4504" s="1">
        <v>40887</v>
      </c>
      <c r="D4504" s="21" t="str">
        <f t="shared" si="280"/>
        <v>10-Dec-2011</v>
      </c>
      <c r="E4504" s="2">
        <v>0.81458333333333333</v>
      </c>
      <c r="F4504" s="1">
        <v>40887</v>
      </c>
      <c r="G4504" s="2">
        <v>0.83124999999999993</v>
      </c>
      <c r="H4504">
        <v>50</v>
      </c>
      <c r="I4504">
        <v>24</v>
      </c>
      <c r="J4504" t="s">
        <v>8</v>
      </c>
      <c r="K4504" t="s">
        <v>18</v>
      </c>
      <c r="L4504" t="str">
        <f t="shared" si="281"/>
        <v>Evening</v>
      </c>
      <c r="M4504" t="str">
        <f t="shared" si="282"/>
        <v>19</v>
      </c>
      <c r="N4504" t="str">
        <f t="shared" si="283"/>
        <v>19</v>
      </c>
    </row>
    <row r="4505" spans="1:14" x14ac:dyDescent="0.3">
      <c r="A4505">
        <v>1</v>
      </c>
      <c r="B4505">
        <v>5</v>
      </c>
      <c r="C4505" s="1">
        <v>40887</v>
      </c>
      <c r="D4505" s="21" t="str">
        <f t="shared" si="280"/>
        <v>10-Dec-2011</v>
      </c>
      <c r="E4505" s="2">
        <v>0.81666666666666676</v>
      </c>
      <c r="F4505" s="1">
        <v>40887</v>
      </c>
      <c r="G4505" s="2">
        <v>0.90208333333333324</v>
      </c>
      <c r="H4505">
        <v>50</v>
      </c>
      <c r="I4505">
        <v>123</v>
      </c>
      <c r="J4505" t="s">
        <v>8</v>
      </c>
      <c r="K4505" t="s">
        <v>18</v>
      </c>
      <c r="L4505" t="str">
        <f t="shared" si="281"/>
        <v>Evening</v>
      </c>
      <c r="M4505" t="str">
        <f t="shared" si="282"/>
        <v>19</v>
      </c>
      <c r="N4505" t="str">
        <f t="shared" si="283"/>
        <v>21</v>
      </c>
    </row>
    <row r="4506" spans="1:14" x14ac:dyDescent="0.3">
      <c r="A4506">
        <v>1</v>
      </c>
      <c r="B4506">
        <v>8</v>
      </c>
      <c r="C4506" s="1">
        <v>40887</v>
      </c>
      <c r="D4506" s="21" t="str">
        <f t="shared" si="280"/>
        <v>10-Dec-2011</v>
      </c>
      <c r="E4506" s="2">
        <v>0.81944444444444453</v>
      </c>
      <c r="F4506" s="1">
        <v>40887</v>
      </c>
      <c r="G4506" s="2">
        <v>0.85972222222222217</v>
      </c>
      <c r="H4506">
        <v>50</v>
      </c>
      <c r="I4506">
        <v>58</v>
      </c>
      <c r="J4506" t="s">
        <v>8</v>
      </c>
      <c r="K4506" t="s">
        <v>18</v>
      </c>
      <c r="L4506" t="str">
        <f t="shared" si="281"/>
        <v>Evening</v>
      </c>
      <c r="M4506" t="str">
        <f t="shared" si="282"/>
        <v>19</v>
      </c>
      <c r="N4506" t="str">
        <f t="shared" si="283"/>
        <v>20</v>
      </c>
    </row>
    <row r="4507" spans="1:14" x14ac:dyDescent="0.3">
      <c r="A4507">
        <v>1</v>
      </c>
      <c r="B4507">
        <v>8</v>
      </c>
      <c r="C4507" s="1">
        <v>40887</v>
      </c>
      <c r="D4507" s="21" t="str">
        <f t="shared" si="280"/>
        <v>10-Dec-2011</v>
      </c>
      <c r="E4507" s="2">
        <v>0.82152777777777775</v>
      </c>
      <c r="F4507" s="1">
        <v>40887</v>
      </c>
      <c r="G4507" s="2">
        <v>0.94097222222222221</v>
      </c>
      <c r="H4507">
        <v>50</v>
      </c>
      <c r="I4507">
        <v>172</v>
      </c>
      <c r="J4507" t="s">
        <v>8</v>
      </c>
      <c r="K4507" t="s">
        <v>18</v>
      </c>
      <c r="L4507" t="str">
        <f t="shared" si="281"/>
        <v>Evening</v>
      </c>
      <c r="M4507" t="str">
        <f t="shared" si="282"/>
        <v>19</v>
      </c>
      <c r="N4507" t="str">
        <f t="shared" si="283"/>
        <v>22</v>
      </c>
    </row>
    <row r="4508" spans="1:14" x14ac:dyDescent="0.3">
      <c r="A4508">
        <v>1</v>
      </c>
      <c r="B4508">
        <v>6</v>
      </c>
      <c r="C4508" s="1">
        <v>40887</v>
      </c>
      <c r="D4508" s="21" t="str">
        <f t="shared" si="280"/>
        <v>10-Dec-2011</v>
      </c>
      <c r="E4508" s="2">
        <v>0.84236111111111101</v>
      </c>
      <c r="F4508" s="1">
        <v>40887</v>
      </c>
      <c r="G4508" s="2">
        <v>0.95694444444444438</v>
      </c>
      <c r="H4508">
        <v>50</v>
      </c>
      <c r="I4508">
        <v>165</v>
      </c>
      <c r="J4508" t="s">
        <v>8</v>
      </c>
      <c r="K4508" t="s">
        <v>18</v>
      </c>
      <c r="L4508" t="str">
        <f t="shared" si="281"/>
        <v>Evening</v>
      </c>
      <c r="M4508" t="str">
        <f t="shared" si="282"/>
        <v>20</v>
      </c>
      <c r="N4508" t="str">
        <f t="shared" si="283"/>
        <v>22</v>
      </c>
    </row>
    <row r="4509" spans="1:14" x14ac:dyDescent="0.3">
      <c r="A4509">
        <v>1</v>
      </c>
      <c r="B4509">
        <v>6</v>
      </c>
      <c r="C4509" s="1">
        <v>40887</v>
      </c>
      <c r="D4509" s="21" t="str">
        <f t="shared" si="280"/>
        <v>10-Dec-2011</v>
      </c>
      <c r="E4509" s="2">
        <v>0.84236111111111101</v>
      </c>
      <c r="F4509" s="1">
        <v>40887</v>
      </c>
      <c r="G4509" s="2">
        <v>0.94861111111111107</v>
      </c>
      <c r="H4509">
        <v>50</v>
      </c>
      <c r="I4509">
        <v>153</v>
      </c>
      <c r="J4509" t="s">
        <v>8</v>
      </c>
      <c r="K4509" t="s">
        <v>18</v>
      </c>
      <c r="L4509" t="str">
        <f t="shared" si="281"/>
        <v>Evening</v>
      </c>
      <c r="M4509" t="str">
        <f t="shared" si="282"/>
        <v>20</v>
      </c>
      <c r="N4509" t="str">
        <f t="shared" si="283"/>
        <v>22</v>
      </c>
    </row>
    <row r="4510" spans="1:14" x14ac:dyDescent="0.3">
      <c r="A4510">
        <v>1</v>
      </c>
      <c r="B4510">
        <v>6</v>
      </c>
      <c r="C4510" s="1">
        <v>40887</v>
      </c>
      <c r="D4510" s="21" t="str">
        <f t="shared" si="280"/>
        <v>10-Dec-2011</v>
      </c>
      <c r="E4510" s="2">
        <v>0.84791666666666676</v>
      </c>
      <c r="F4510" s="1">
        <v>40888</v>
      </c>
      <c r="G4510" s="2">
        <v>5.9722222222222225E-2</v>
      </c>
      <c r="H4510">
        <v>110</v>
      </c>
      <c r="I4510">
        <v>305</v>
      </c>
      <c r="J4510" t="s">
        <v>8</v>
      </c>
      <c r="K4510" t="s">
        <v>18</v>
      </c>
      <c r="L4510" t="str">
        <f t="shared" si="281"/>
        <v>Evening</v>
      </c>
      <c r="M4510" t="str">
        <f t="shared" si="282"/>
        <v>20</v>
      </c>
      <c r="N4510" t="str">
        <f t="shared" si="283"/>
        <v>01</v>
      </c>
    </row>
    <row r="4511" spans="1:14" x14ac:dyDescent="0.3">
      <c r="A4511">
        <v>1</v>
      </c>
      <c r="B4511">
        <v>5</v>
      </c>
      <c r="C4511" s="1">
        <v>40887</v>
      </c>
      <c r="D4511" s="21" t="str">
        <f t="shared" si="280"/>
        <v>10-Dec-2011</v>
      </c>
      <c r="E4511" s="2">
        <v>0.90486111111111101</v>
      </c>
      <c r="F4511" s="1">
        <v>40888</v>
      </c>
      <c r="G4511" s="2">
        <v>3.7499999999999999E-2</v>
      </c>
      <c r="H4511">
        <v>70</v>
      </c>
      <c r="I4511">
        <v>191</v>
      </c>
      <c r="J4511" t="s">
        <v>8</v>
      </c>
      <c r="K4511" t="s">
        <v>18</v>
      </c>
      <c r="L4511" t="str">
        <f t="shared" si="281"/>
        <v>Evening</v>
      </c>
      <c r="M4511" t="str">
        <f t="shared" si="282"/>
        <v>21</v>
      </c>
      <c r="N4511" t="str">
        <f t="shared" si="283"/>
        <v>00</v>
      </c>
    </row>
    <row r="4512" spans="1:14" x14ac:dyDescent="0.3">
      <c r="A4512">
        <v>1</v>
      </c>
      <c r="B4512">
        <v>8</v>
      </c>
      <c r="C4512" s="1">
        <v>40887</v>
      </c>
      <c r="D4512" s="21" t="str">
        <f t="shared" si="280"/>
        <v>10-Dec-2011</v>
      </c>
      <c r="E4512" s="2">
        <v>0.91249999999999998</v>
      </c>
      <c r="F4512" s="1">
        <v>40887</v>
      </c>
      <c r="G4512" s="2">
        <v>0.9916666666666667</v>
      </c>
      <c r="H4512">
        <v>50</v>
      </c>
      <c r="I4512">
        <v>114</v>
      </c>
      <c r="J4512" t="s">
        <v>8</v>
      </c>
      <c r="K4512" t="s">
        <v>18</v>
      </c>
      <c r="L4512" t="str">
        <f t="shared" si="281"/>
        <v>Evening</v>
      </c>
      <c r="M4512" t="str">
        <f t="shared" si="282"/>
        <v>21</v>
      </c>
      <c r="N4512" t="str">
        <f t="shared" si="283"/>
        <v>23</v>
      </c>
    </row>
    <row r="4513" spans="1:14" x14ac:dyDescent="0.3">
      <c r="A4513">
        <v>1</v>
      </c>
      <c r="B4513">
        <v>5</v>
      </c>
      <c r="C4513" s="1">
        <v>40887</v>
      </c>
      <c r="D4513" s="21" t="str">
        <f t="shared" si="280"/>
        <v>10-Dec-2011</v>
      </c>
      <c r="E4513" s="2">
        <v>0.93194444444444446</v>
      </c>
      <c r="F4513" s="1">
        <v>40888</v>
      </c>
      <c r="G4513" s="2">
        <v>5.7638888888888885E-2</v>
      </c>
      <c r="H4513">
        <v>70</v>
      </c>
      <c r="I4513">
        <v>181</v>
      </c>
      <c r="J4513" t="s">
        <v>8</v>
      </c>
      <c r="K4513" t="s">
        <v>18</v>
      </c>
      <c r="L4513" t="str">
        <f t="shared" si="281"/>
        <v>Night</v>
      </c>
      <c r="M4513" t="str">
        <f t="shared" si="282"/>
        <v>22</v>
      </c>
      <c r="N4513" t="str">
        <f t="shared" si="283"/>
        <v>01</v>
      </c>
    </row>
    <row r="4514" spans="1:14" x14ac:dyDescent="0.3">
      <c r="A4514">
        <v>1</v>
      </c>
      <c r="B4514">
        <v>5</v>
      </c>
      <c r="C4514" s="1">
        <v>40887</v>
      </c>
      <c r="D4514" s="21" t="str">
        <f t="shared" si="280"/>
        <v>10-Dec-2011</v>
      </c>
      <c r="E4514" s="2">
        <v>0.94097222222222221</v>
      </c>
      <c r="F4514" s="1">
        <v>40888</v>
      </c>
      <c r="G4514" s="2">
        <v>1.1111111111111112E-2</v>
      </c>
      <c r="H4514">
        <v>50</v>
      </c>
      <c r="I4514">
        <v>101</v>
      </c>
      <c r="J4514" t="s">
        <v>8</v>
      </c>
      <c r="K4514" t="s">
        <v>18</v>
      </c>
      <c r="L4514" t="str">
        <f t="shared" si="281"/>
        <v>Night</v>
      </c>
      <c r="M4514" t="str">
        <f t="shared" si="282"/>
        <v>22</v>
      </c>
      <c r="N4514" t="str">
        <f t="shared" si="283"/>
        <v>00</v>
      </c>
    </row>
    <row r="4515" spans="1:14" x14ac:dyDescent="0.3">
      <c r="A4515">
        <v>1</v>
      </c>
      <c r="B4515">
        <v>5</v>
      </c>
      <c r="C4515" s="1">
        <v>40888</v>
      </c>
      <c r="D4515" s="21" t="str">
        <f t="shared" si="280"/>
        <v>11-Dec-2011</v>
      </c>
      <c r="E4515" s="2">
        <v>0.36874999999999997</v>
      </c>
      <c r="F4515" s="1">
        <v>40888</v>
      </c>
      <c r="G4515" s="2">
        <v>0.48680555555555555</v>
      </c>
      <c r="H4515">
        <v>50</v>
      </c>
      <c r="I4515">
        <v>170</v>
      </c>
      <c r="J4515" t="s">
        <v>8</v>
      </c>
      <c r="K4515" t="s">
        <v>21</v>
      </c>
      <c r="L4515" t="str">
        <f t="shared" si="281"/>
        <v>Night</v>
      </c>
      <c r="M4515" t="str">
        <f t="shared" si="282"/>
        <v>8</v>
      </c>
      <c r="N4515" t="str">
        <f t="shared" si="283"/>
        <v>11</v>
      </c>
    </row>
    <row r="4516" spans="1:14" x14ac:dyDescent="0.3">
      <c r="A4516">
        <v>1</v>
      </c>
      <c r="B4516">
        <v>5</v>
      </c>
      <c r="C4516" s="1">
        <v>40888</v>
      </c>
      <c r="D4516" s="21" t="str">
        <f t="shared" si="280"/>
        <v>11-Dec-2011</v>
      </c>
      <c r="E4516" s="2">
        <v>0.4152777777777778</v>
      </c>
      <c r="F4516" s="1">
        <v>40888</v>
      </c>
      <c r="G4516" s="2">
        <v>0.49305555555555558</v>
      </c>
      <c r="H4516">
        <v>50</v>
      </c>
      <c r="I4516">
        <v>112</v>
      </c>
      <c r="J4516" t="s">
        <v>8</v>
      </c>
      <c r="K4516" t="s">
        <v>21</v>
      </c>
      <c r="L4516" t="str">
        <f t="shared" si="281"/>
        <v>Night</v>
      </c>
      <c r="M4516" t="str">
        <f t="shared" si="282"/>
        <v>9</v>
      </c>
      <c r="N4516" t="str">
        <f t="shared" si="283"/>
        <v>11</v>
      </c>
    </row>
    <row r="4517" spans="1:14" x14ac:dyDescent="0.3">
      <c r="A4517">
        <v>1</v>
      </c>
      <c r="B4517">
        <v>5</v>
      </c>
      <c r="C4517" s="1">
        <v>40888</v>
      </c>
      <c r="D4517" s="21" t="str">
        <f t="shared" si="280"/>
        <v>11-Dec-2011</v>
      </c>
      <c r="E4517" s="2">
        <v>0.51041666666666663</v>
      </c>
      <c r="F4517" s="1">
        <v>40888</v>
      </c>
      <c r="G4517" s="2">
        <v>0.5444444444444444</v>
      </c>
      <c r="H4517">
        <v>50</v>
      </c>
      <c r="I4517">
        <v>49</v>
      </c>
      <c r="J4517" t="s">
        <v>8</v>
      </c>
      <c r="K4517" t="s">
        <v>21</v>
      </c>
      <c r="L4517" t="str">
        <f t="shared" si="281"/>
        <v>Morning</v>
      </c>
      <c r="M4517" t="str">
        <f t="shared" si="282"/>
        <v>12</v>
      </c>
      <c r="N4517" t="str">
        <f t="shared" si="283"/>
        <v>13</v>
      </c>
    </row>
    <row r="4518" spans="1:14" x14ac:dyDescent="0.3">
      <c r="A4518">
        <v>1</v>
      </c>
      <c r="B4518">
        <v>5</v>
      </c>
      <c r="C4518" s="1">
        <v>40888</v>
      </c>
      <c r="D4518" s="21" t="str">
        <f t="shared" si="280"/>
        <v>11-Dec-2011</v>
      </c>
      <c r="E4518" s="2">
        <v>0.51250000000000007</v>
      </c>
      <c r="F4518" s="1">
        <v>40888</v>
      </c>
      <c r="G4518" s="2">
        <v>0.56874999999999998</v>
      </c>
      <c r="H4518">
        <v>50</v>
      </c>
      <c r="I4518">
        <v>81</v>
      </c>
      <c r="J4518" t="s">
        <v>14</v>
      </c>
      <c r="K4518" t="s">
        <v>21</v>
      </c>
      <c r="L4518" t="str">
        <f t="shared" si="281"/>
        <v>Morning</v>
      </c>
      <c r="M4518" t="str">
        <f t="shared" si="282"/>
        <v>12</v>
      </c>
      <c r="N4518" t="str">
        <f t="shared" si="283"/>
        <v>13</v>
      </c>
    </row>
    <row r="4519" spans="1:14" x14ac:dyDescent="0.3">
      <c r="A4519">
        <v>1</v>
      </c>
      <c r="B4519">
        <v>5</v>
      </c>
      <c r="C4519" s="1">
        <v>40888</v>
      </c>
      <c r="D4519" s="21" t="str">
        <f t="shared" si="280"/>
        <v>11-Dec-2011</v>
      </c>
      <c r="E4519" s="2">
        <v>0.52847222222222223</v>
      </c>
      <c r="F4519" s="1">
        <v>40888</v>
      </c>
      <c r="G4519" s="2">
        <v>0.76597222222222217</v>
      </c>
      <c r="H4519">
        <v>110</v>
      </c>
      <c r="I4519">
        <v>342</v>
      </c>
      <c r="J4519" t="s">
        <v>8</v>
      </c>
      <c r="K4519" t="s">
        <v>21</v>
      </c>
      <c r="L4519" t="str">
        <f t="shared" si="281"/>
        <v>Morning</v>
      </c>
      <c r="M4519" t="str">
        <f t="shared" si="282"/>
        <v>12</v>
      </c>
      <c r="N4519" t="str">
        <f t="shared" si="283"/>
        <v>18</v>
      </c>
    </row>
    <row r="4520" spans="1:14" x14ac:dyDescent="0.3">
      <c r="A4520">
        <v>1</v>
      </c>
      <c r="B4520">
        <v>5</v>
      </c>
      <c r="C4520" s="1">
        <v>40888</v>
      </c>
      <c r="D4520" s="21" t="str">
        <f t="shared" si="280"/>
        <v>11-Dec-2011</v>
      </c>
      <c r="E4520" s="2">
        <v>0.53194444444444444</v>
      </c>
      <c r="F4520" s="1">
        <v>40888</v>
      </c>
      <c r="G4520" s="2">
        <v>0.62777777777777777</v>
      </c>
      <c r="H4520">
        <v>50</v>
      </c>
      <c r="I4520">
        <v>138</v>
      </c>
      <c r="J4520" t="s">
        <v>8</v>
      </c>
      <c r="K4520" t="s">
        <v>21</v>
      </c>
      <c r="L4520" t="str">
        <f t="shared" si="281"/>
        <v>Morning</v>
      </c>
      <c r="M4520" t="str">
        <f t="shared" si="282"/>
        <v>12</v>
      </c>
      <c r="N4520" t="str">
        <f t="shared" si="283"/>
        <v>15</v>
      </c>
    </row>
    <row r="4521" spans="1:14" x14ac:dyDescent="0.3">
      <c r="A4521">
        <v>1</v>
      </c>
      <c r="B4521">
        <v>8</v>
      </c>
      <c r="C4521" s="1">
        <v>40888</v>
      </c>
      <c r="D4521" s="21" t="str">
        <f t="shared" si="280"/>
        <v>11-Dec-2011</v>
      </c>
      <c r="E4521" s="2">
        <v>0.55763888888888891</v>
      </c>
      <c r="F4521" s="1">
        <v>40888</v>
      </c>
      <c r="G4521" s="2">
        <v>0.72638888888888886</v>
      </c>
      <c r="H4521">
        <v>90</v>
      </c>
      <c r="I4521">
        <v>243</v>
      </c>
      <c r="J4521" t="s">
        <v>8</v>
      </c>
      <c r="K4521" t="s">
        <v>21</v>
      </c>
      <c r="L4521" t="str">
        <f t="shared" si="281"/>
        <v>Morning</v>
      </c>
      <c r="M4521" t="str">
        <f t="shared" si="282"/>
        <v>13</v>
      </c>
      <c r="N4521" t="str">
        <f t="shared" si="283"/>
        <v>17</v>
      </c>
    </row>
    <row r="4522" spans="1:14" x14ac:dyDescent="0.3">
      <c r="A4522">
        <v>1</v>
      </c>
      <c r="B4522">
        <v>5</v>
      </c>
      <c r="C4522" s="1">
        <v>40888</v>
      </c>
      <c r="D4522" s="21" t="str">
        <f t="shared" si="280"/>
        <v>11-Dec-2011</v>
      </c>
      <c r="E4522" s="2">
        <v>0.56041666666666667</v>
      </c>
      <c r="F4522" s="1">
        <v>40888</v>
      </c>
      <c r="G4522" s="2">
        <v>0.72569444444444453</v>
      </c>
      <c r="H4522">
        <v>70</v>
      </c>
      <c r="I4522">
        <v>238</v>
      </c>
      <c r="J4522" t="s">
        <v>8</v>
      </c>
      <c r="K4522" t="s">
        <v>21</v>
      </c>
      <c r="L4522" t="str">
        <f t="shared" si="281"/>
        <v>Morning</v>
      </c>
      <c r="M4522" t="str">
        <f t="shared" si="282"/>
        <v>13</v>
      </c>
      <c r="N4522" t="str">
        <f t="shared" si="283"/>
        <v>17</v>
      </c>
    </row>
    <row r="4523" spans="1:14" x14ac:dyDescent="0.3">
      <c r="A4523">
        <v>1</v>
      </c>
      <c r="B4523">
        <v>5</v>
      </c>
      <c r="C4523" s="1">
        <v>40888</v>
      </c>
      <c r="D4523" s="21" t="str">
        <f t="shared" si="280"/>
        <v>11-Dec-2011</v>
      </c>
      <c r="E4523" s="2">
        <v>0.57847222222222217</v>
      </c>
      <c r="F4523" s="1">
        <v>40888</v>
      </c>
      <c r="G4523" s="2">
        <v>0.68958333333333333</v>
      </c>
      <c r="H4523">
        <v>50</v>
      </c>
      <c r="I4523">
        <v>160</v>
      </c>
      <c r="J4523" t="s">
        <v>14</v>
      </c>
      <c r="K4523" t="s">
        <v>21</v>
      </c>
      <c r="L4523" t="str">
        <f t="shared" si="281"/>
        <v>Morning</v>
      </c>
      <c r="M4523" t="str">
        <f t="shared" si="282"/>
        <v>13</v>
      </c>
      <c r="N4523" t="str">
        <f t="shared" si="283"/>
        <v>16</v>
      </c>
    </row>
    <row r="4524" spans="1:14" x14ac:dyDescent="0.3">
      <c r="A4524">
        <v>1</v>
      </c>
      <c r="B4524">
        <v>8</v>
      </c>
      <c r="C4524" s="1">
        <v>40888</v>
      </c>
      <c r="D4524" s="21" t="str">
        <f t="shared" si="280"/>
        <v>11-Dec-2011</v>
      </c>
      <c r="E4524" s="2">
        <v>0.58958333333333335</v>
      </c>
      <c r="F4524" s="1">
        <v>40888</v>
      </c>
      <c r="G4524" s="2">
        <v>0.74583333333333324</v>
      </c>
      <c r="H4524">
        <v>70</v>
      </c>
      <c r="I4524">
        <v>225</v>
      </c>
      <c r="J4524" t="s">
        <v>8</v>
      </c>
      <c r="K4524" t="s">
        <v>21</v>
      </c>
      <c r="L4524" t="str">
        <f t="shared" si="281"/>
        <v>Afternoon</v>
      </c>
      <c r="M4524" t="str">
        <f t="shared" si="282"/>
        <v>14</v>
      </c>
      <c r="N4524" t="str">
        <f t="shared" si="283"/>
        <v>17</v>
      </c>
    </row>
    <row r="4525" spans="1:14" x14ac:dyDescent="0.3">
      <c r="A4525">
        <v>1</v>
      </c>
      <c r="B4525">
        <v>5</v>
      </c>
      <c r="C4525" s="1">
        <v>40888</v>
      </c>
      <c r="D4525" s="21" t="str">
        <f t="shared" si="280"/>
        <v>11-Dec-2011</v>
      </c>
      <c r="E4525" s="2">
        <v>0.59236111111111112</v>
      </c>
      <c r="F4525" s="1">
        <v>40888</v>
      </c>
      <c r="G4525" s="2">
        <v>0.68611111111111101</v>
      </c>
      <c r="H4525">
        <v>50</v>
      </c>
      <c r="I4525">
        <v>135</v>
      </c>
      <c r="J4525" t="s">
        <v>14</v>
      </c>
      <c r="K4525" t="s">
        <v>21</v>
      </c>
      <c r="L4525" t="str">
        <f t="shared" si="281"/>
        <v>Afternoon</v>
      </c>
      <c r="M4525" t="str">
        <f t="shared" si="282"/>
        <v>14</v>
      </c>
      <c r="N4525" t="str">
        <f t="shared" si="283"/>
        <v>16</v>
      </c>
    </row>
    <row r="4526" spans="1:14" x14ac:dyDescent="0.3">
      <c r="A4526">
        <v>1</v>
      </c>
      <c r="B4526">
        <v>8</v>
      </c>
      <c r="C4526" s="1">
        <v>40888</v>
      </c>
      <c r="D4526" s="21" t="str">
        <f t="shared" si="280"/>
        <v>11-Dec-2011</v>
      </c>
      <c r="E4526" s="2">
        <v>0.61041666666666672</v>
      </c>
      <c r="F4526" s="1">
        <v>40888</v>
      </c>
      <c r="G4526" s="2">
        <v>0.71944444444444444</v>
      </c>
      <c r="H4526">
        <v>50</v>
      </c>
      <c r="I4526">
        <v>157</v>
      </c>
      <c r="J4526" t="s">
        <v>8</v>
      </c>
      <c r="K4526" t="s">
        <v>21</v>
      </c>
      <c r="L4526" t="str">
        <f t="shared" si="281"/>
        <v>Afternoon</v>
      </c>
      <c r="M4526" t="str">
        <f t="shared" si="282"/>
        <v>14</v>
      </c>
      <c r="N4526" t="str">
        <f t="shared" si="283"/>
        <v>17</v>
      </c>
    </row>
    <row r="4527" spans="1:14" x14ac:dyDescent="0.3">
      <c r="A4527">
        <v>1</v>
      </c>
      <c r="B4527">
        <v>5</v>
      </c>
      <c r="C4527" s="1">
        <v>40888</v>
      </c>
      <c r="D4527" s="21" t="str">
        <f t="shared" si="280"/>
        <v>11-Dec-2011</v>
      </c>
      <c r="E4527" s="2">
        <v>0.61249999999999993</v>
      </c>
      <c r="F4527" s="1">
        <v>40888</v>
      </c>
      <c r="G4527" s="2">
        <v>0.68888888888888899</v>
      </c>
      <c r="H4527">
        <v>50</v>
      </c>
      <c r="I4527">
        <v>110</v>
      </c>
      <c r="J4527" t="s">
        <v>8</v>
      </c>
      <c r="K4527" t="s">
        <v>21</v>
      </c>
      <c r="L4527" t="str">
        <f t="shared" si="281"/>
        <v>Afternoon</v>
      </c>
      <c r="M4527" t="str">
        <f t="shared" si="282"/>
        <v>14</v>
      </c>
      <c r="N4527" t="str">
        <f t="shared" si="283"/>
        <v>16</v>
      </c>
    </row>
    <row r="4528" spans="1:14" x14ac:dyDescent="0.3">
      <c r="A4528">
        <v>1</v>
      </c>
      <c r="B4528">
        <v>8</v>
      </c>
      <c r="C4528" s="1">
        <v>40888</v>
      </c>
      <c r="D4528" s="21" t="str">
        <f t="shared" si="280"/>
        <v>11-Dec-2011</v>
      </c>
      <c r="E4528" s="2">
        <v>0.61736111111111114</v>
      </c>
      <c r="F4528" s="1">
        <v>40888</v>
      </c>
      <c r="G4528" s="2">
        <v>0.66597222222222219</v>
      </c>
      <c r="H4528">
        <v>50</v>
      </c>
      <c r="I4528">
        <v>70</v>
      </c>
      <c r="J4528" t="s">
        <v>8</v>
      </c>
      <c r="K4528" t="s">
        <v>21</v>
      </c>
      <c r="L4528" t="str">
        <f t="shared" si="281"/>
        <v>Afternoon</v>
      </c>
      <c r="M4528" t="str">
        <f t="shared" si="282"/>
        <v>14</v>
      </c>
      <c r="N4528" t="str">
        <f t="shared" si="283"/>
        <v>15</v>
      </c>
    </row>
    <row r="4529" spans="1:14" x14ac:dyDescent="0.3">
      <c r="A4529">
        <v>1</v>
      </c>
      <c r="B4529">
        <v>8</v>
      </c>
      <c r="C4529" s="1">
        <v>40888</v>
      </c>
      <c r="D4529" s="21" t="str">
        <f t="shared" si="280"/>
        <v>11-Dec-2011</v>
      </c>
      <c r="E4529" s="2">
        <v>0.62430555555555556</v>
      </c>
      <c r="F4529" s="1">
        <v>40888</v>
      </c>
      <c r="G4529" s="2">
        <v>0.8125</v>
      </c>
      <c r="H4529">
        <v>90</v>
      </c>
      <c r="I4529">
        <v>271</v>
      </c>
      <c r="J4529" t="s">
        <v>8</v>
      </c>
      <c r="K4529" t="s">
        <v>21</v>
      </c>
      <c r="L4529" t="str">
        <f t="shared" si="281"/>
        <v>Afternoon</v>
      </c>
      <c r="M4529" t="str">
        <f t="shared" si="282"/>
        <v>14</v>
      </c>
      <c r="N4529" t="str">
        <f t="shared" si="283"/>
        <v>19</v>
      </c>
    </row>
    <row r="4530" spans="1:14" x14ac:dyDescent="0.3">
      <c r="A4530">
        <v>1</v>
      </c>
      <c r="B4530">
        <v>8</v>
      </c>
      <c r="C4530" s="1">
        <v>40888</v>
      </c>
      <c r="D4530" s="21" t="str">
        <f t="shared" si="280"/>
        <v>11-Dec-2011</v>
      </c>
      <c r="E4530" s="2">
        <v>0.64166666666666672</v>
      </c>
      <c r="F4530" s="1">
        <v>40888</v>
      </c>
      <c r="G4530" s="2">
        <v>0.66180555555555554</v>
      </c>
      <c r="H4530">
        <v>50</v>
      </c>
      <c r="I4530">
        <v>29</v>
      </c>
      <c r="J4530" t="s">
        <v>8</v>
      </c>
      <c r="K4530" t="s">
        <v>21</v>
      </c>
      <c r="L4530" t="str">
        <f t="shared" si="281"/>
        <v>Afternoon</v>
      </c>
      <c r="M4530" t="str">
        <f t="shared" si="282"/>
        <v>15</v>
      </c>
      <c r="N4530" t="str">
        <f t="shared" si="283"/>
        <v>15</v>
      </c>
    </row>
    <row r="4531" spans="1:14" x14ac:dyDescent="0.3">
      <c r="A4531">
        <v>1</v>
      </c>
      <c r="B4531">
        <v>5</v>
      </c>
      <c r="C4531" s="1">
        <v>40888</v>
      </c>
      <c r="D4531" s="21" t="str">
        <f t="shared" si="280"/>
        <v>11-Dec-2011</v>
      </c>
      <c r="E4531" s="2">
        <v>0.6479166666666667</v>
      </c>
      <c r="F4531" s="1">
        <v>40888</v>
      </c>
      <c r="G4531" s="2">
        <v>0.72291666666666676</v>
      </c>
      <c r="H4531">
        <v>50</v>
      </c>
      <c r="I4531">
        <v>108</v>
      </c>
      <c r="J4531" t="s">
        <v>8</v>
      </c>
      <c r="K4531" t="s">
        <v>21</v>
      </c>
      <c r="L4531" t="str">
        <f t="shared" si="281"/>
        <v>Afternoon</v>
      </c>
      <c r="M4531" t="str">
        <f t="shared" si="282"/>
        <v>15</v>
      </c>
      <c r="N4531" t="str">
        <f t="shared" si="283"/>
        <v>17</v>
      </c>
    </row>
    <row r="4532" spans="1:14" x14ac:dyDescent="0.3">
      <c r="A4532">
        <v>1</v>
      </c>
      <c r="B4532">
        <v>8</v>
      </c>
      <c r="C4532" s="1">
        <v>40888</v>
      </c>
      <c r="D4532" s="21" t="str">
        <f t="shared" si="280"/>
        <v>11-Dec-2011</v>
      </c>
      <c r="E4532" s="2">
        <v>0.65069444444444446</v>
      </c>
      <c r="F4532" s="1">
        <v>40888</v>
      </c>
      <c r="G4532" s="2">
        <v>0.74097222222222225</v>
      </c>
      <c r="H4532">
        <v>50</v>
      </c>
      <c r="I4532">
        <v>130</v>
      </c>
      <c r="J4532" t="s">
        <v>8</v>
      </c>
      <c r="K4532" t="s">
        <v>21</v>
      </c>
      <c r="L4532" t="str">
        <f t="shared" si="281"/>
        <v>Afternoon</v>
      </c>
      <c r="M4532" t="str">
        <f t="shared" si="282"/>
        <v>15</v>
      </c>
      <c r="N4532" t="str">
        <f t="shared" si="283"/>
        <v>17</v>
      </c>
    </row>
    <row r="4533" spans="1:14" x14ac:dyDescent="0.3">
      <c r="A4533">
        <v>1</v>
      </c>
      <c r="B4533">
        <v>8</v>
      </c>
      <c r="C4533" s="1">
        <v>40888</v>
      </c>
      <c r="D4533" s="21" t="str">
        <f t="shared" si="280"/>
        <v>11-Dec-2011</v>
      </c>
      <c r="E4533" s="2">
        <v>0.69027777777777777</v>
      </c>
      <c r="F4533" s="1">
        <v>40888</v>
      </c>
      <c r="G4533" s="2">
        <v>0.75347222222222221</v>
      </c>
      <c r="H4533">
        <v>50</v>
      </c>
      <c r="I4533">
        <v>91</v>
      </c>
      <c r="J4533" t="s">
        <v>14</v>
      </c>
      <c r="K4533" t="s">
        <v>21</v>
      </c>
      <c r="L4533" t="str">
        <f t="shared" si="281"/>
        <v>Afternoon</v>
      </c>
      <c r="M4533" t="str">
        <f t="shared" si="282"/>
        <v>16</v>
      </c>
      <c r="N4533" t="str">
        <f t="shared" si="283"/>
        <v>18</v>
      </c>
    </row>
    <row r="4534" spans="1:14" x14ac:dyDescent="0.3">
      <c r="A4534">
        <v>1</v>
      </c>
      <c r="B4534">
        <v>6</v>
      </c>
      <c r="C4534" s="1">
        <v>40888</v>
      </c>
      <c r="D4534" s="21" t="str">
        <f t="shared" si="280"/>
        <v>11-Dec-2011</v>
      </c>
      <c r="E4534" s="2">
        <v>0.70972222222222225</v>
      </c>
      <c r="F4534" s="1">
        <v>40888</v>
      </c>
      <c r="G4534" s="2">
        <v>0.75138888888888899</v>
      </c>
      <c r="H4534">
        <v>50</v>
      </c>
      <c r="I4534">
        <v>60</v>
      </c>
      <c r="J4534" t="s">
        <v>8</v>
      </c>
      <c r="K4534" t="s">
        <v>21</v>
      </c>
      <c r="L4534" t="str">
        <f t="shared" si="281"/>
        <v>Afternoon</v>
      </c>
      <c r="M4534" t="str">
        <f t="shared" si="282"/>
        <v>17</v>
      </c>
      <c r="N4534" t="str">
        <f t="shared" si="283"/>
        <v>18</v>
      </c>
    </row>
    <row r="4535" spans="1:14" x14ac:dyDescent="0.3">
      <c r="A4535">
        <v>1</v>
      </c>
      <c r="B4535">
        <v>6</v>
      </c>
      <c r="C4535" s="1">
        <v>40888</v>
      </c>
      <c r="D4535" s="21" t="str">
        <f t="shared" si="280"/>
        <v>11-Dec-2011</v>
      </c>
      <c r="E4535" s="2">
        <v>0.72986111111111107</v>
      </c>
      <c r="F4535" s="1">
        <v>40888</v>
      </c>
      <c r="G4535" s="2">
        <v>0.82291666666666663</v>
      </c>
      <c r="H4535">
        <v>50</v>
      </c>
      <c r="I4535">
        <v>134</v>
      </c>
      <c r="J4535" t="s">
        <v>8</v>
      </c>
      <c r="K4535" t="s">
        <v>21</v>
      </c>
      <c r="L4535" t="str">
        <f t="shared" si="281"/>
        <v>Afternoon</v>
      </c>
      <c r="M4535" t="str">
        <f t="shared" si="282"/>
        <v>17</v>
      </c>
      <c r="N4535" t="str">
        <f t="shared" si="283"/>
        <v>19</v>
      </c>
    </row>
    <row r="4536" spans="1:14" x14ac:dyDescent="0.3">
      <c r="A4536">
        <v>1</v>
      </c>
      <c r="B4536">
        <v>8</v>
      </c>
      <c r="C4536" s="1">
        <v>40888</v>
      </c>
      <c r="D4536" s="21" t="str">
        <f t="shared" si="280"/>
        <v>11-Dec-2011</v>
      </c>
      <c r="E4536" s="2">
        <v>0.73263888888888884</v>
      </c>
      <c r="F4536" s="1">
        <v>40888</v>
      </c>
      <c r="G4536" s="2">
        <v>0.88055555555555554</v>
      </c>
      <c r="H4536">
        <v>70</v>
      </c>
      <c r="I4536">
        <v>213</v>
      </c>
      <c r="J4536" t="s">
        <v>8</v>
      </c>
      <c r="K4536" t="s">
        <v>21</v>
      </c>
      <c r="L4536" t="str">
        <f t="shared" si="281"/>
        <v>Afternoon</v>
      </c>
      <c r="M4536" t="str">
        <f t="shared" si="282"/>
        <v>17</v>
      </c>
      <c r="N4536" t="str">
        <f t="shared" si="283"/>
        <v>21</v>
      </c>
    </row>
    <row r="4537" spans="1:14" x14ac:dyDescent="0.3">
      <c r="A4537">
        <v>1</v>
      </c>
      <c r="B4537">
        <v>8</v>
      </c>
      <c r="C4537" s="1">
        <v>40888</v>
      </c>
      <c r="D4537" s="21" t="str">
        <f t="shared" si="280"/>
        <v>11-Dec-2011</v>
      </c>
      <c r="E4537" s="2">
        <v>0.75694444444444453</v>
      </c>
      <c r="F4537" s="1">
        <v>40888</v>
      </c>
      <c r="G4537" s="2">
        <v>0.84513888888888899</v>
      </c>
      <c r="H4537">
        <v>50</v>
      </c>
      <c r="I4537">
        <v>127</v>
      </c>
      <c r="J4537" t="s">
        <v>8</v>
      </c>
      <c r="K4537" t="s">
        <v>21</v>
      </c>
      <c r="L4537" t="str">
        <f t="shared" si="281"/>
        <v>Evening</v>
      </c>
      <c r="M4537" t="str">
        <f t="shared" si="282"/>
        <v>18</v>
      </c>
      <c r="N4537" t="str">
        <f t="shared" si="283"/>
        <v>20</v>
      </c>
    </row>
    <row r="4538" spans="1:14" x14ac:dyDescent="0.3">
      <c r="A4538">
        <v>1</v>
      </c>
      <c r="B4538">
        <v>5</v>
      </c>
      <c r="C4538" s="1">
        <v>40888</v>
      </c>
      <c r="D4538" s="21" t="str">
        <f t="shared" si="280"/>
        <v>11-Dec-2011</v>
      </c>
      <c r="E4538" s="2">
        <v>0.76111111111111107</v>
      </c>
      <c r="F4538" s="1">
        <v>40888</v>
      </c>
      <c r="G4538" s="2">
        <v>0.84236111111111101</v>
      </c>
      <c r="H4538">
        <v>50</v>
      </c>
      <c r="I4538">
        <v>117</v>
      </c>
      <c r="J4538" t="s">
        <v>8</v>
      </c>
      <c r="K4538" t="s">
        <v>21</v>
      </c>
      <c r="L4538" t="str">
        <f t="shared" si="281"/>
        <v>Evening</v>
      </c>
      <c r="M4538" t="str">
        <f t="shared" si="282"/>
        <v>18</v>
      </c>
      <c r="N4538" t="str">
        <f t="shared" si="283"/>
        <v>20</v>
      </c>
    </row>
    <row r="4539" spans="1:14" x14ac:dyDescent="0.3">
      <c r="A4539">
        <v>1</v>
      </c>
      <c r="B4539">
        <v>5</v>
      </c>
      <c r="C4539" s="1">
        <v>40888</v>
      </c>
      <c r="D4539" s="21" t="str">
        <f t="shared" si="280"/>
        <v>11-Dec-2011</v>
      </c>
      <c r="E4539" s="2">
        <v>0.77083333333333337</v>
      </c>
      <c r="F4539" s="1">
        <v>40888</v>
      </c>
      <c r="G4539" s="2">
        <v>0.80763888888888891</v>
      </c>
      <c r="H4539">
        <v>50</v>
      </c>
      <c r="I4539">
        <v>53</v>
      </c>
      <c r="J4539" t="s">
        <v>8</v>
      </c>
      <c r="K4539" t="s">
        <v>21</v>
      </c>
      <c r="L4539" t="str">
        <f t="shared" si="281"/>
        <v>Evening</v>
      </c>
      <c r="M4539" t="str">
        <f t="shared" si="282"/>
        <v>18</v>
      </c>
      <c r="N4539" t="str">
        <f t="shared" si="283"/>
        <v>19</v>
      </c>
    </row>
    <row r="4540" spans="1:14" x14ac:dyDescent="0.3">
      <c r="A4540">
        <v>1</v>
      </c>
      <c r="B4540">
        <v>5</v>
      </c>
      <c r="C4540" s="1">
        <v>40888</v>
      </c>
      <c r="D4540" s="21" t="str">
        <f t="shared" si="280"/>
        <v>11-Dec-2011</v>
      </c>
      <c r="E4540" s="2">
        <v>0.77777777777777779</v>
      </c>
      <c r="F4540" s="1">
        <v>40888</v>
      </c>
      <c r="G4540" s="2">
        <v>0.84166666666666667</v>
      </c>
      <c r="H4540">
        <v>50</v>
      </c>
      <c r="I4540">
        <v>92</v>
      </c>
      <c r="J4540" t="s">
        <v>14</v>
      </c>
      <c r="K4540" t="s">
        <v>21</v>
      </c>
      <c r="L4540" t="str">
        <f t="shared" si="281"/>
        <v>Evening</v>
      </c>
      <c r="M4540" t="str">
        <f t="shared" si="282"/>
        <v>18</v>
      </c>
      <c r="N4540" t="str">
        <f t="shared" si="283"/>
        <v>20</v>
      </c>
    </row>
    <row r="4541" spans="1:14" x14ac:dyDescent="0.3">
      <c r="A4541">
        <v>1</v>
      </c>
      <c r="B4541">
        <v>5</v>
      </c>
      <c r="C4541" s="1">
        <v>40888</v>
      </c>
      <c r="D4541" s="21" t="str">
        <f t="shared" si="280"/>
        <v>11-Dec-2011</v>
      </c>
      <c r="E4541" s="2">
        <v>0.8208333333333333</v>
      </c>
      <c r="F4541" s="1">
        <v>40888</v>
      </c>
      <c r="G4541" s="2">
        <v>0.95486111111111116</v>
      </c>
      <c r="H4541">
        <v>70</v>
      </c>
      <c r="I4541">
        <v>193</v>
      </c>
      <c r="J4541" t="s">
        <v>8</v>
      </c>
      <c r="K4541" t="s">
        <v>21</v>
      </c>
      <c r="L4541" t="str">
        <f t="shared" si="281"/>
        <v>Evening</v>
      </c>
      <c r="M4541" t="str">
        <f t="shared" si="282"/>
        <v>19</v>
      </c>
      <c r="N4541" t="str">
        <f t="shared" si="283"/>
        <v>22</v>
      </c>
    </row>
    <row r="4542" spans="1:14" x14ac:dyDescent="0.3">
      <c r="A4542">
        <v>1</v>
      </c>
      <c r="B4542">
        <v>5</v>
      </c>
      <c r="C4542" s="1">
        <v>40888</v>
      </c>
      <c r="D4542" s="21" t="str">
        <f t="shared" si="280"/>
        <v>11-Dec-2011</v>
      </c>
      <c r="E4542" s="2">
        <v>0.83888888888888891</v>
      </c>
      <c r="F4542" s="1">
        <v>40888</v>
      </c>
      <c r="G4542" s="2">
        <v>0.9868055555555556</v>
      </c>
      <c r="H4542">
        <v>70</v>
      </c>
      <c r="I4542">
        <v>213</v>
      </c>
      <c r="J4542" t="s">
        <v>8</v>
      </c>
      <c r="K4542" t="s">
        <v>21</v>
      </c>
      <c r="L4542" t="str">
        <f t="shared" si="281"/>
        <v>Evening</v>
      </c>
      <c r="M4542" t="str">
        <f t="shared" si="282"/>
        <v>20</v>
      </c>
      <c r="N4542" t="str">
        <f t="shared" si="283"/>
        <v>23</v>
      </c>
    </row>
    <row r="4543" spans="1:14" x14ac:dyDescent="0.3">
      <c r="A4543">
        <v>1</v>
      </c>
      <c r="B4543">
        <v>5</v>
      </c>
      <c r="C4543" s="1">
        <v>40888</v>
      </c>
      <c r="D4543" s="21" t="str">
        <f t="shared" si="280"/>
        <v>11-Dec-2011</v>
      </c>
      <c r="E4543" s="2">
        <v>0.83888888888888891</v>
      </c>
      <c r="F4543" s="1">
        <v>40888</v>
      </c>
      <c r="G4543" s="2">
        <v>0.94930555555555562</v>
      </c>
      <c r="H4543">
        <v>50</v>
      </c>
      <c r="I4543">
        <v>159</v>
      </c>
      <c r="J4543" t="s">
        <v>8</v>
      </c>
      <c r="K4543" t="s">
        <v>21</v>
      </c>
      <c r="L4543" t="str">
        <f t="shared" si="281"/>
        <v>Evening</v>
      </c>
      <c r="M4543" t="str">
        <f t="shared" si="282"/>
        <v>20</v>
      </c>
      <c r="N4543" t="str">
        <f t="shared" si="283"/>
        <v>22</v>
      </c>
    </row>
    <row r="4544" spans="1:14" x14ac:dyDescent="0.3">
      <c r="A4544">
        <v>1</v>
      </c>
      <c r="B4544">
        <v>5</v>
      </c>
      <c r="C4544" s="1">
        <v>40888</v>
      </c>
      <c r="D4544" s="21" t="str">
        <f t="shared" si="280"/>
        <v>11-Dec-2011</v>
      </c>
      <c r="E4544" s="2">
        <v>0.84097222222222223</v>
      </c>
      <c r="F4544" s="1">
        <v>40888</v>
      </c>
      <c r="G4544" s="2">
        <v>0.90833333333333333</v>
      </c>
      <c r="H4544">
        <v>50</v>
      </c>
      <c r="I4544">
        <v>97</v>
      </c>
      <c r="J4544" t="s">
        <v>14</v>
      </c>
      <c r="K4544" t="s">
        <v>21</v>
      </c>
      <c r="L4544" t="str">
        <f t="shared" si="281"/>
        <v>Evening</v>
      </c>
      <c r="M4544" t="str">
        <f t="shared" si="282"/>
        <v>20</v>
      </c>
      <c r="N4544" t="str">
        <f t="shared" si="283"/>
        <v>21</v>
      </c>
    </row>
    <row r="4545" spans="1:14" x14ac:dyDescent="0.3">
      <c r="A4545">
        <v>1</v>
      </c>
      <c r="B4545">
        <v>5</v>
      </c>
      <c r="C4545" s="1">
        <v>40888</v>
      </c>
      <c r="D4545" s="21" t="str">
        <f t="shared" si="280"/>
        <v>11-Dec-2011</v>
      </c>
      <c r="E4545" s="2">
        <v>0.8618055555555556</v>
      </c>
      <c r="F4545" s="1">
        <v>40888</v>
      </c>
      <c r="G4545" s="2">
        <v>0.98472222222222217</v>
      </c>
      <c r="H4545">
        <v>50</v>
      </c>
      <c r="I4545">
        <v>177</v>
      </c>
      <c r="J4545" t="s">
        <v>8</v>
      </c>
      <c r="K4545" t="s">
        <v>21</v>
      </c>
      <c r="L4545" t="str">
        <f t="shared" si="281"/>
        <v>Evening</v>
      </c>
      <c r="M4545" t="str">
        <f t="shared" si="282"/>
        <v>20</v>
      </c>
      <c r="N4545" t="str">
        <f t="shared" si="283"/>
        <v>23</v>
      </c>
    </row>
    <row r="4546" spans="1:14" x14ac:dyDescent="0.3">
      <c r="A4546">
        <v>1</v>
      </c>
      <c r="B4546">
        <v>5</v>
      </c>
      <c r="C4546" s="1">
        <v>40888</v>
      </c>
      <c r="D4546" s="21" t="str">
        <f t="shared" si="280"/>
        <v>11-Dec-2011</v>
      </c>
      <c r="E4546" s="2">
        <v>0.87291666666666667</v>
      </c>
      <c r="F4546" s="1">
        <v>40888</v>
      </c>
      <c r="G4546" s="2">
        <v>0.97777777777777775</v>
      </c>
      <c r="H4546">
        <v>50</v>
      </c>
      <c r="I4546">
        <v>151</v>
      </c>
      <c r="J4546" t="s">
        <v>8</v>
      </c>
      <c r="K4546" t="s">
        <v>21</v>
      </c>
      <c r="L4546" t="str">
        <f t="shared" si="281"/>
        <v>Evening</v>
      </c>
      <c r="M4546" t="str">
        <f t="shared" si="282"/>
        <v>20</v>
      </c>
      <c r="N4546" t="str">
        <f t="shared" si="283"/>
        <v>23</v>
      </c>
    </row>
    <row r="4547" spans="1:14" x14ac:dyDescent="0.3">
      <c r="A4547">
        <v>1</v>
      </c>
      <c r="B4547">
        <v>8</v>
      </c>
      <c r="C4547" s="1">
        <v>40888</v>
      </c>
      <c r="D4547" s="21" t="str">
        <f t="shared" ref="D4547:D4610" si="284" xml:space="preserve"> TEXT(C4547, "dd-Mmm-yyyy")</f>
        <v>11-Dec-2011</v>
      </c>
      <c r="E4547" s="2">
        <v>0.87569444444444444</v>
      </c>
      <c r="F4547" s="1">
        <v>40888</v>
      </c>
      <c r="G4547" s="2">
        <v>0.98472222222222217</v>
      </c>
      <c r="H4547">
        <v>50</v>
      </c>
      <c r="I4547">
        <v>157</v>
      </c>
      <c r="J4547" t="s">
        <v>8</v>
      </c>
      <c r="K4547" t="s">
        <v>21</v>
      </c>
      <c r="L4547" t="str">
        <f t="shared" ref="L4547:L4610" si="285">IF(AND(E4547&gt;$T$6,E4547&lt;=$U$6),"Morning",IF(AND(E4547&gt;$U$6,E4547&lt;=$V$6),"Afternoon", IF(AND(E4547&gt;$V$6,E4547&lt;=$W$6),"Evening", "Night")))</f>
        <v>Evening</v>
      </c>
      <c r="M4547" t="str">
        <f t="shared" ref="M4547:M4610" si="286" xml:space="preserve"> TEXT(E4547, "H")</f>
        <v>21</v>
      </c>
      <c r="N4547" t="str">
        <f t="shared" ref="N4547:N4610" si="287" xml:space="preserve"> TEXT(G4547,"HH")</f>
        <v>23</v>
      </c>
    </row>
    <row r="4548" spans="1:14" x14ac:dyDescent="0.3">
      <c r="A4548">
        <v>1</v>
      </c>
      <c r="B4548">
        <v>8</v>
      </c>
      <c r="C4548" s="1">
        <v>40888</v>
      </c>
      <c r="D4548" s="21" t="str">
        <f t="shared" si="284"/>
        <v>11-Dec-2011</v>
      </c>
      <c r="E4548" s="2">
        <v>0.90763888888888899</v>
      </c>
      <c r="F4548" s="1">
        <v>40889</v>
      </c>
      <c r="G4548" s="2">
        <v>4.027777777777778E-2</v>
      </c>
      <c r="H4548">
        <v>70</v>
      </c>
      <c r="I4548">
        <v>191</v>
      </c>
      <c r="J4548" t="s">
        <v>8</v>
      </c>
      <c r="K4548" t="s">
        <v>21</v>
      </c>
      <c r="L4548" t="str">
        <f t="shared" si="285"/>
        <v>Evening</v>
      </c>
      <c r="M4548" t="str">
        <f t="shared" si="286"/>
        <v>21</v>
      </c>
      <c r="N4548" t="str">
        <f t="shared" si="287"/>
        <v>00</v>
      </c>
    </row>
    <row r="4549" spans="1:14" x14ac:dyDescent="0.3">
      <c r="A4549">
        <v>1</v>
      </c>
      <c r="B4549">
        <v>6</v>
      </c>
      <c r="C4549" s="1">
        <v>40894</v>
      </c>
      <c r="D4549" s="21" t="str">
        <f t="shared" si="284"/>
        <v>17-Dec-2011</v>
      </c>
      <c r="E4549" s="2">
        <v>0.47847222222222219</v>
      </c>
      <c r="F4549" s="1">
        <v>40894</v>
      </c>
      <c r="G4549" s="2">
        <v>0.57430555555555551</v>
      </c>
      <c r="H4549">
        <v>50</v>
      </c>
      <c r="I4549">
        <v>138</v>
      </c>
      <c r="J4549" t="s">
        <v>8</v>
      </c>
      <c r="K4549" t="s">
        <v>18</v>
      </c>
      <c r="L4549" t="str">
        <f t="shared" si="285"/>
        <v>Morning</v>
      </c>
      <c r="M4549" t="str">
        <f t="shared" si="286"/>
        <v>11</v>
      </c>
      <c r="N4549" t="str">
        <f t="shared" si="287"/>
        <v>13</v>
      </c>
    </row>
    <row r="4550" spans="1:14" x14ac:dyDescent="0.3">
      <c r="A4550">
        <v>1</v>
      </c>
      <c r="B4550">
        <v>5</v>
      </c>
      <c r="C4550" s="1">
        <v>40894</v>
      </c>
      <c r="D4550" s="21" t="str">
        <f t="shared" si="284"/>
        <v>17-Dec-2011</v>
      </c>
      <c r="E4550" s="2">
        <v>0.48055555555555557</v>
      </c>
      <c r="F4550" s="1">
        <v>40894</v>
      </c>
      <c r="G4550" s="2">
        <v>0.62222222222222223</v>
      </c>
      <c r="H4550">
        <v>70</v>
      </c>
      <c r="I4550">
        <v>204</v>
      </c>
      <c r="J4550" t="s">
        <v>8</v>
      </c>
      <c r="K4550" t="s">
        <v>18</v>
      </c>
      <c r="L4550" t="str">
        <f t="shared" si="285"/>
        <v>Morning</v>
      </c>
      <c r="M4550" t="str">
        <f t="shared" si="286"/>
        <v>11</v>
      </c>
      <c r="N4550" t="str">
        <f t="shared" si="287"/>
        <v>14</v>
      </c>
    </row>
    <row r="4551" spans="1:14" x14ac:dyDescent="0.3">
      <c r="A4551">
        <v>1</v>
      </c>
      <c r="B4551">
        <v>5</v>
      </c>
      <c r="C4551" s="1">
        <v>40894</v>
      </c>
      <c r="D4551" s="21" t="str">
        <f t="shared" si="284"/>
        <v>17-Dec-2011</v>
      </c>
      <c r="E4551" s="2">
        <v>0.50347222222222221</v>
      </c>
      <c r="F4551" s="1">
        <v>40894</v>
      </c>
      <c r="G4551" s="2">
        <v>0.6694444444444444</v>
      </c>
      <c r="H4551">
        <v>70</v>
      </c>
      <c r="I4551">
        <v>239</v>
      </c>
      <c r="J4551" t="s">
        <v>8</v>
      </c>
      <c r="K4551" t="s">
        <v>18</v>
      </c>
      <c r="L4551" t="str">
        <f t="shared" si="285"/>
        <v>Morning</v>
      </c>
      <c r="M4551" t="str">
        <f t="shared" si="286"/>
        <v>12</v>
      </c>
      <c r="N4551" t="str">
        <f t="shared" si="287"/>
        <v>16</v>
      </c>
    </row>
    <row r="4552" spans="1:14" x14ac:dyDescent="0.3">
      <c r="A4552">
        <v>1</v>
      </c>
      <c r="B4552">
        <v>8</v>
      </c>
      <c r="C4552" s="1">
        <v>40894</v>
      </c>
      <c r="D4552" s="21" t="str">
        <f t="shared" si="284"/>
        <v>17-Dec-2011</v>
      </c>
      <c r="E4552" s="2">
        <v>0.52222222222222225</v>
      </c>
      <c r="F4552" s="1">
        <v>40894</v>
      </c>
      <c r="G4552" s="2">
        <v>0.55347222222222225</v>
      </c>
      <c r="H4552">
        <v>50</v>
      </c>
      <c r="I4552">
        <v>45</v>
      </c>
      <c r="J4552" t="s">
        <v>8</v>
      </c>
      <c r="K4552" t="s">
        <v>18</v>
      </c>
      <c r="L4552" t="str">
        <f t="shared" si="285"/>
        <v>Morning</v>
      </c>
      <c r="M4552" t="str">
        <f t="shared" si="286"/>
        <v>12</v>
      </c>
      <c r="N4552" t="str">
        <f t="shared" si="287"/>
        <v>13</v>
      </c>
    </row>
    <row r="4553" spans="1:14" x14ac:dyDescent="0.3">
      <c r="A4553">
        <v>1</v>
      </c>
      <c r="B4553">
        <v>5</v>
      </c>
      <c r="C4553" s="1">
        <v>40894</v>
      </c>
      <c r="D4553" s="21" t="str">
        <f t="shared" si="284"/>
        <v>17-Dec-2011</v>
      </c>
      <c r="E4553" s="2">
        <v>0.53819444444444442</v>
      </c>
      <c r="F4553" s="1">
        <v>40894</v>
      </c>
      <c r="G4553" s="2">
        <v>0.62083333333333335</v>
      </c>
      <c r="H4553">
        <v>50</v>
      </c>
      <c r="I4553">
        <v>119</v>
      </c>
      <c r="J4553" t="s">
        <v>14</v>
      </c>
      <c r="K4553" t="s">
        <v>18</v>
      </c>
      <c r="L4553" t="str">
        <f t="shared" si="285"/>
        <v>Morning</v>
      </c>
      <c r="M4553" t="str">
        <f t="shared" si="286"/>
        <v>12</v>
      </c>
      <c r="N4553" t="str">
        <f t="shared" si="287"/>
        <v>14</v>
      </c>
    </row>
    <row r="4554" spans="1:14" x14ac:dyDescent="0.3">
      <c r="A4554">
        <v>1</v>
      </c>
      <c r="B4554">
        <v>6</v>
      </c>
      <c r="C4554" s="1">
        <v>40894</v>
      </c>
      <c r="D4554" s="21" t="str">
        <f t="shared" si="284"/>
        <v>17-Dec-2011</v>
      </c>
      <c r="E4554" s="2">
        <v>0.5493055555555556</v>
      </c>
      <c r="F4554" s="1">
        <v>40894</v>
      </c>
      <c r="G4554" s="2">
        <v>0.62291666666666667</v>
      </c>
      <c r="H4554">
        <v>50</v>
      </c>
      <c r="I4554">
        <v>106</v>
      </c>
      <c r="J4554" t="s">
        <v>8</v>
      </c>
      <c r="K4554" t="s">
        <v>18</v>
      </c>
      <c r="L4554" t="str">
        <f t="shared" si="285"/>
        <v>Morning</v>
      </c>
      <c r="M4554" t="str">
        <f t="shared" si="286"/>
        <v>13</v>
      </c>
      <c r="N4554" t="str">
        <f t="shared" si="287"/>
        <v>14</v>
      </c>
    </row>
    <row r="4555" spans="1:14" x14ac:dyDescent="0.3">
      <c r="A4555">
        <v>1</v>
      </c>
      <c r="B4555">
        <v>6</v>
      </c>
      <c r="C4555" s="1">
        <v>40894</v>
      </c>
      <c r="D4555" s="21" t="str">
        <f t="shared" si="284"/>
        <v>17-Dec-2011</v>
      </c>
      <c r="E4555" s="2">
        <v>0.55625000000000002</v>
      </c>
      <c r="F4555" s="1">
        <v>40894</v>
      </c>
      <c r="G4555" s="2">
        <v>0.68194444444444446</v>
      </c>
      <c r="H4555">
        <v>70</v>
      </c>
      <c r="I4555">
        <v>181</v>
      </c>
      <c r="J4555" t="s">
        <v>8</v>
      </c>
      <c r="K4555" t="s">
        <v>18</v>
      </c>
      <c r="L4555" t="str">
        <f t="shared" si="285"/>
        <v>Morning</v>
      </c>
      <c r="M4555" t="str">
        <f t="shared" si="286"/>
        <v>13</v>
      </c>
      <c r="N4555" t="str">
        <f t="shared" si="287"/>
        <v>16</v>
      </c>
    </row>
    <row r="4556" spans="1:14" x14ac:dyDescent="0.3">
      <c r="A4556">
        <v>1</v>
      </c>
      <c r="B4556">
        <v>5</v>
      </c>
      <c r="C4556" s="1">
        <v>40894</v>
      </c>
      <c r="D4556" s="21" t="str">
        <f t="shared" si="284"/>
        <v>17-Dec-2011</v>
      </c>
      <c r="E4556" s="2">
        <v>0.55972222222222223</v>
      </c>
      <c r="F4556" s="1">
        <v>40894</v>
      </c>
      <c r="G4556" s="2">
        <v>0.60625000000000007</v>
      </c>
      <c r="H4556">
        <v>50</v>
      </c>
      <c r="I4556">
        <v>67</v>
      </c>
      <c r="J4556" t="s">
        <v>8</v>
      </c>
      <c r="K4556" t="s">
        <v>18</v>
      </c>
      <c r="L4556" t="str">
        <f t="shared" si="285"/>
        <v>Morning</v>
      </c>
      <c r="M4556" t="str">
        <f t="shared" si="286"/>
        <v>13</v>
      </c>
      <c r="N4556" t="str">
        <f t="shared" si="287"/>
        <v>14</v>
      </c>
    </row>
    <row r="4557" spans="1:14" x14ac:dyDescent="0.3">
      <c r="A4557">
        <v>1</v>
      </c>
      <c r="B4557">
        <v>8</v>
      </c>
      <c r="C4557" s="1">
        <v>40894</v>
      </c>
      <c r="D4557" s="21" t="str">
        <f t="shared" si="284"/>
        <v>17-Dec-2011</v>
      </c>
      <c r="E4557" s="2">
        <v>0.58194444444444449</v>
      </c>
      <c r="F4557" s="1">
        <v>40894</v>
      </c>
      <c r="G4557" s="2">
        <v>0.63194444444444442</v>
      </c>
      <c r="H4557">
        <v>50</v>
      </c>
      <c r="I4557">
        <v>72</v>
      </c>
      <c r="J4557" t="s">
        <v>8</v>
      </c>
      <c r="K4557" t="s">
        <v>18</v>
      </c>
      <c r="L4557" t="str">
        <f t="shared" si="285"/>
        <v>Morning</v>
      </c>
      <c r="M4557" t="str">
        <f t="shared" si="286"/>
        <v>13</v>
      </c>
      <c r="N4557" t="str">
        <f t="shared" si="287"/>
        <v>15</v>
      </c>
    </row>
    <row r="4558" spans="1:14" x14ac:dyDescent="0.3">
      <c r="A4558">
        <v>1</v>
      </c>
      <c r="B4558">
        <v>8</v>
      </c>
      <c r="C4558" s="1">
        <v>40894</v>
      </c>
      <c r="D4558" s="21" t="str">
        <f t="shared" si="284"/>
        <v>17-Dec-2011</v>
      </c>
      <c r="E4558" s="2">
        <v>0.58819444444444446</v>
      </c>
      <c r="F4558" s="1">
        <v>40894</v>
      </c>
      <c r="G4558" s="2">
        <v>0.68472222222222223</v>
      </c>
      <c r="H4558">
        <v>50</v>
      </c>
      <c r="I4558">
        <v>139</v>
      </c>
      <c r="J4558" t="s">
        <v>8</v>
      </c>
      <c r="K4558" t="s">
        <v>18</v>
      </c>
      <c r="L4558" t="str">
        <f t="shared" si="285"/>
        <v>Afternoon</v>
      </c>
      <c r="M4558" t="str">
        <f t="shared" si="286"/>
        <v>14</v>
      </c>
      <c r="N4558" t="str">
        <f t="shared" si="287"/>
        <v>16</v>
      </c>
    </row>
    <row r="4559" spans="1:14" x14ac:dyDescent="0.3">
      <c r="A4559">
        <v>1</v>
      </c>
      <c r="B4559">
        <v>5</v>
      </c>
      <c r="C4559" s="1">
        <v>40894</v>
      </c>
      <c r="D4559" s="21" t="str">
        <f t="shared" si="284"/>
        <v>17-Dec-2011</v>
      </c>
      <c r="E4559" s="2">
        <v>0.6166666666666667</v>
      </c>
      <c r="F4559" s="1">
        <v>40894</v>
      </c>
      <c r="G4559" s="2">
        <v>0.6694444444444444</v>
      </c>
      <c r="H4559">
        <v>50</v>
      </c>
      <c r="I4559">
        <v>76</v>
      </c>
      <c r="J4559" t="s">
        <v>8</v>
      </c>
      <c r="K4559" t="s">
        <v>18</v>
      </c>
      <c r="L4559" t="str">
        <f t="shared" si="285"/>
        <v>Afternoon</v>
      </c>
      <c r="M4559" t="str">
        <f t="shared" si="286"/>
        <v>14</v>
      </c>
      <c r="N4559" t="str">
        <f t="shared" si="287"/>
        <v>16</v>
      </c>
    </row>
    <row r="4560" spans="1:14" x14ac:dyDescent="0.3">
      <c r="A4560">
        <v>1</v>
      </c>
      <c r="B4560">
        <v>8</v>
      </c>
      <c r="C4560" s="1">
        <v>40894</v>
      </c>
      <c r="D4560" s="21" t="str">
        <f t="shared" si="284"/>
        <v>17-Dec-2011</v>
      </c>
      <c r="E4560" s="2">
        <v>0.67986111111111114</v>
      </c>
      <c r="F4560" s="1">
        <v>40894</v>
      </c>
      <c r="G4560" s="2">
        <v>0.84444444444444444</v>
      </c>
      <c r="H4560">
        <v>70</v>
      </c>
      <c r="I4560">
        <v>237</v>
      </c>
      <c r="J4560" t="s">
        <v>8</v>
      </c>
      <c r="K4560" t="s">
        <v>18</v>
      </c>
      <c r="L4560" t="str">
        <f t="shared" si="285"/>
        <v>Afternoon</v>
      </c>
      <c r="M4560" t="str">
        <f t="shared" si="286"/>
        <v>16</v>
      </c>
      <c r="N4560" t="str">
        <f t="shared" si="287"/>
        <v>20</v>
      </c>
    </row>
    <row r="4561" spans="1:14" x14ac:dyDescent="0.3">
      <c r="A4561">
        <v>1</v>
      </c>
      <c r="B4561">
        <v>8</v>
      </c>
      <c r="C4561" s="1">
        <v>40894</v>
      </c>
      <c r="D4561" s="21" t="str">
        <f t="shared" si="284"/>
        <v>17-Dec-2011</v>
      </c>
      <c r="E4561" s="2">
        <v>0.73055555555555562</v>
      </c>
      <c r="F4561" s="1">
        <v>40894</v>
      </c>
      <c r="G4561" s="2">
        <v>0.85972222222222217</v>
      </c>
      <c r="H4561">
        <v>70</v>
      </c>
      <c r="I4561">
        <v>186</v>
      </c>
      <c r="J4561" t="s">
        <v>8</v>
      </c>
      <c r="K4561" t="s">
        <v>18</v>
      </c>
      <c r="L4561" t="str">
        <f t="shared" si="285"/>
        <v>Afternoon</v>
      </c>
      <c r="M4561" t="str">
        <f t="shared" si="286"/>
        <v>17</v>
      </c>
      <c r="N4561" t="str">
        <f t="shared" si="287"/>
        <v>20</v>
      </c>
    </row>
    <row r="4562" spans="1:14" x14ac:dyDescent="0.3">
      <c r="A4562">
        <v>1</v>
      </c>
      <c r="B4562">
        <v>5</v>
      </c>
      <c r="C4562" s="1">
        <v>40894</v>
      </c>
      <c r="D4562" s="21" t="str">
        <f t="shared" si="284"/>
        <v>17-Dec-2011</v>
      </c>
      <c r="E4562" s="2">
        <v>0.73611111111111116</v>
      </c>
      <c r="F4562" s="1">
        <v>40894</v>
      </c>
      <c r="G4562" s="2">
        <v>0.79236111111111107</v>
      </c>
      <c r="H4562">
        <v>50</v>
      </c>
      <c r="I4562">
        <v>81</v>
      </c>
      <c r="J4562" t="s">
        <v>8</v>
      </c>
      <c r="K4562" t="s">
        <v>18</v>
      </c>
      <c r="L4562" t="str">
        <f t="shared" si="285"/>
        <v>Afternoon</v>
      </c>
      <c r="M4562" t="str">
        <f t="shared" si="286"/>
        <v>17</v>
      </c>
      <c r="N4562" t="str">
        <f t="shared" si="287"/>
        <v>19</v>
      </c>
    </row>
    <row r="4563" spans="1:14" x14ac:dyDescent="0.3">
      <c r="A4563">
        <v>1</v>
      </c>
      <c r="B4563">
        <v>6</v>
      </c>
      <c r="C4563" s="1">
        <v>40894</v>
      </c>
      <c r="D4563" s="21" t="str">
        <f t="shared" si="284"/>
        <v>17-Dec-2011</v>
      </c>
      <c r="E4563" s="2">
        <v>0.74097222222222225</v>
      </c>
      <c r="F4563" s="1">
        <v>40894</v>
      </c>
      <c r="G4563" s="2">
        <v>0.78333333333333333</v>
      </c>
      <c r="H4563">
        <v>50</v>
      </c>
      <c r="I4563">
        <v>61</v>
      </c>
      <c r="J4563" t="s">
        <v>8</v>
      </c>
      <c r="K4563" t="s">
        <v>18</v>
      </c>
      <c r="L4563" t="str">
        <f t="shared" si="285"/>
        <v>Afternoon</v>
      </c>
      <c r="M4563" t="str">
        <f t="shared" si="286"/>
        <v>17</v>
      </c>
      <c r="N4563" t="str">
        <f t="shared" si="287"/>
        <v>18</v>
      </c>
    </row>
    <row r="4564" spans="1:14" x14ac:dyDescent="0.3">
      <c r="A4564">
        <v>1</v>
      </c>
      <c r="B4564">
        <v>6</v>
      </c>
      <c r="C4564" s="1">
        <v>40894</v>
      </c>
      <c r="D4564" s="21" t="str">
        <f t="shared" si="284"/>
        <v>17-Dec-2011</v>
      </c>
      <c r="E4564" s="2">
        <v>0.78194444444444444</v>
      </c>
      <c r="F4564" s="1">
        <v>40894</v>
      </c>
      <c r="G4564" s="2">
        <v>0.8208333333333333</v>
      </c>
      <c r="H4564">
        <v>50</v>
      </c>
      <c r="I4564">
        <v>56</v>
      </c>
      <c r="J4564" t="s">
        <v>8</v>
      </c>
      <c r="K4564" t="s">
        <v>18</v>
      </c>
      <c r="L4564" t="str">
        <f t="shared" si="285"/>
        <v>Evening</v>
      </c>
      <c r="M4564" t="str">
        <f t="shared" si="286"/>
        <v>18</v>
      </c>
      <c r="N4564" t="str">
        <f t="shared" si="287"/>
        <v>19</v>
      </c>
    </row>
    <row r="4565" spans="1:14" x14ac:dyDescent="0.3">
      <c r="A4565">
        <v>1</v>
      </c>
      <c r="B4565">
        <v>6</v>
      </c>
      <c r="C4565" s="1">
        <v>40894</v>
      </c>
      <c r="D4565" s="21" t="str">
        <f t="shared" si="284"/>
        <v>17-Dec-2011</v>
      </c>
      <c r="E4565" s="2">
        <v>0.79791666666666661</v>
      </c>
      <c r="F4565" s="1">
        <v>40894</v>
      </c>
      <c r="G4565" s="2">
        <v>0.97361111111111109</v>
      </c>
      <c r="H4565">
        <v>90</v>
      </c>
      <c r="I4565">
        <v>253</v>
      </c>
      <c r="J4565" t="s">
        <v>8</v>
      </c>
      <c r="K4565" t="s">
        <v>18</v>
      </c>
      <c r="L4565" t="str">
        <f t="shared" si="285"/>
        <v>Evening</v>
      </c>
      <c r="M4565" t="str">
        <f t="shared" si="286"/>
        <v>19</v>
      </c>
      <c r="N4565" t="str">
        <f t="shared" si="287"/>
        <v>23</v>
      </c>
    </row>
    <row r="4566" spans="1:14" x14ac:dyDescent="0.3">
      <c r="A4566">
        <v>1</v>
      </c>
      <c r="B4566">
        <v>5</v>
      </c>
      <c r="C4566" s="1">
        <v>40894</v>
      </c>
      <c r="D4566" s="21" t="str">
        <f t="shared" si="284"/>
        <v>17-Dec-2011</v>
      </c>
      <c r="E4566" s="2">
        <v>0.84375</v>
      </c>
      <c r="F4566" s="1">
        <v>40894</v>
      </c>
      <c r="G4566" s="2">
        <v>0.91111111111111109</v>
      </c>
      <c r="H4566">
        <v>50</v>
      </c>
      <c r="I4566">
        <v>97</v>
      </c>
      <c r="J4566" t="s">
        <v>8</v>
      </c>
      <c r="K4566" t="s">
        <v>18</v>
      </c>
      <c r="L4566" t="str">
        <f t="shared" si="285"/>
        <v>Evening</v>
      </c>
      <c r="M4566" t="str">
        <f t="shared" si="286"/>
        <v>20</v>
      </c>
      <c r="N4566" t="str">
        <f t="shared" si="287"/>
        <v>21</v>
      </c>
    </row>
    <row r="4567" spans="1:14" x14ac:dyDescent="0.3">
      <c r="A4567">
        <v>1</v>
      </c>
      <c r="B4567">
        <v>5</v>
      </c>
      <c r="C4567" s="1">
        <v>40894</v>
      </c>
      <c r="D4567" s="21" t="str">
        <f t="shared" si="284"/>
        <v>17-Dec-2011</v>
      </c>
      <c r="E4567" s="2">
        <v>0.8618055555555556</v>
      </c>
      <c r="F4567" s="1">
        <v>40894</v>
      </c>
      <c r="G4567" s="2">
        <v>0.93125000000000002</v>
      </c>
      <c r="H4567">
        <v>50</v>
      </c>
      <c r="I4567">
        <v>100</v>
      </c>
      <c r="J4567" t="s">
        <v>8</v>
      </c>
      <c r="K4567" t="s">
        <v>18</v>
      </c>
      <c r="L4567" t="str">
        <f t="shared" si="285"/>
        <v>Evening</v>
      </c>
      <c r="M4567" t="str">
        <f t="shared" si="286"/>
        <v>20</v>
      </c>
      <c r="N4567" t="str">
        <f t="shared" si="287"/>
        <v>22</v>
      </c>
    </row>
    <row r="4568" spans="1:14" x14ac:dyDescent="0.3">
      <c r="A4568">
        <v>1</v>
      </c>
      <c r="B4568">
        <v>6</v>
      </c>
      <c r="C4568" s="1">
        <v>40894</v>
      </c>
      <c r="D4568" s="21" t="str">
        <f t="shared" si="284"/>
        <v>17-Dec-2011</v>
      </c>
      <c r="E4568" s="2">
        <v>0.91805555555555562</v>
      </c>
      <c r="F4568" s="1">
        <v>40894</v>
      </c>
      <c r="G4568" s="2">
        <v>0.93888888888888899</v>
      </c>
      <c r="H4568">
        <v>50</v>
      </c>
      <c r="I4568">
        <v>30</v>
      </c>
      <c r="J4568" t="s">
        <v>8</v>
      </c>
      <c r="K4568" t="s">
        <v>18</v>
      </c>
      <c r="L4568" t="str">
        <f t="shared" si="285"/>
        <v>Night</v>
      </c>
      <c r="M4568" t="str">
        <f t="shared" si="286"/>
        <v>22</v>
      </c>
      <c r="N4568" t="str">
        <f t="shared" si="287"/>
        <v>22</v>
      </c>
    </row>
    <row r="4569" spans="1:14" x14ac:dyDescent="0.3">
      <c r="A4569">
        <v>1</v>
      </c>
      <c r="B4569">
        <v>6</v>
      </c>
      <c r="C4569" s="1">
        <v>40894</v>
      </c>
      <c r="D4569" s="21" t="str">
        <f t="shared" si="284"/>
        <v>17-Dec-2011</v>
      </c>
      <c r="E4569" s="2">
        <v>0.94930555555555562</v>
      </c>
      <c r="F4569" s="1">
        <v>40895</v>
      </c>
      <c r="G4569" s="2">
        <v>7.5694444444444439E-2</v>
      </c>
      <c r="H4569">
        <v>70</v>
      </c>
      <c r="I4569">
        <v>182</v>
      </c>
      <c r="J4569" t="s">
        <v>8</v>
      </c>
      <c r="K4569" t="s">
        <v>18</v>
      </c>
      <c r="L4569" t="str">
        <f t="shared" si="285"/>
        <v>Night</v>
      </c>
      <c r="M4569" t="str">
        <f t="shared" si="286"/>
        <v>22</v>
      </c>
      <c r="N4569" t="str">
        <f t="shared" si="287"/>
        <v>01</v>
      </c>
    </row>
    <row r="4570" spans="1:14" x14ac:dyDescent="0.3">
      <c r="A4570">
        <v>1</v>
      </c>
      <c r="B4570">
        <v>8</v>
      </c>
      <c r="C4570" s="1">
        <v>40894</v>
      </c>
      <c r="D4570" s="21" t="str">
        <f t="shared" si="284"/>
        <v>17-Dec-2011</v>
      </c>
      <c r="E4570" s="2">
        <v>0.98541666666666661</v>
      </c>
      <c r="F4570" s="1">
        <v>40895</v>
      </c>
      <c r="G4570" s="2">
        <v>0.1125</v>
      </c>
      <c r="H4570">
        <v>70</v>
      </c>
      <c r="I4570">
        <v>183</v>
      </c>
      <c r="J4570" t="s">
        <v>8</v>
      </c>
      <c r="K4570" t="s">
        <v>18</v>
      </c>
      <c r="L4570" t="str">
        <f t="shared" si="285"/>
        <v>Night</v>
      </c>
      <c r="M4570" t="str">
        <f t="shared" si="286"/>
        <v>23</v>
      </c>
      <c r="N4570" t="str">
        <f t="shared" si="287"/>
        <v>02</v>
      </c>
    </row>
    <row r="4571" spans="1:14" x14ac:dyDescent="0.3">
      <c r="A4571">
        <v>1</v>
      </c>
      <c r="B4571">
        <v>5</v>
      </c>
      <c r="C4571" s="1">
        <v>40895</v>
      </c>
      <c r="D4571" s="21" t="str">
        <f t="shared" si="284"/>
        <v>18-Dec-2011</v>
      </c>
      <c r="E4571" s="2">
        <v>0.54305555555555551</v>
      </c>
      <c r="F4571" s="1">
        <v>40895</v>
      </c>
      <c r="G4571" s="2">
        <v>0.60069444444444442</v>
      </c>
      <c r="H4571">
        <v>50</v>
      </c>
      <c r="I4571">
        <v>83</v>
      </c>
      <c r="J4571" t="s">
        <v>8</v>
      </c>
      <c r="K4571" t="s">
        <v>21</v>
      </c>
      <c r="L4571" t="str">
        <f t="shared" si="285"/>
        <v>Morning</v>
      </c>
      <c r="M4571" t="str">
        <f t="shared" si="286"/>
        <v>13</v>
      </c>
      <c r="N4571" t="str">
        <f t="shared" si="287"/>
        <v>14</v>
      </c>
    </row>
    <row r="4572" spans="1:14" x14ac:dyDescent="0.3">
      <c r="A4572">
        <v>1</v>
      </c>
      <c r="B4572">
        <v>5</v>
      </c>
      <c r="C4572" s="1">
        <v>40895</v>
      </c>
      <c r="D4572" s="21" t="str">
        <f t="shared" si="284"/>
        <v>18-Dec-2011</v>
      </c>
      <c r="E4572" s="2">
        <v>0.54722222222222217</v>
      </c>
      <c r="F4572" s="1">
        <v>40895</v>
      </c>
      <c r="G4572" s="2">
        <v>0.67222222222222217</v>
      </c>
      <c r="H4572">
        <v>50</v>
      </c>
      <c r="I4572">
        <v>180</v>
      </c>
      <c r="J4572" t="s">
        <v>8</v>
      </c>
      <c r="K4572" t="s">
        <v>21</v>
      </c>
      <c r="L4572" t="str">
        <f t="shared" si="285"/>
        <v>Morning</v>
      </c>
      <c r="M4572" t="str">
        <f t="shared" si="286"/>
        <v>13</v>
      </c>
      <c r="N4572" t="str">
        <f t="shared" si="287"/>
        <v>16</v>
      </c>
    </row>
    <row r="4573" spans="1:14" x14ac:dyDescent="0.3">
      <c r="A4573">
        <v>1</v>
      </c>
      <c r="B4573">
        <v>8</v>
      </c>
      <c r="C4573" s="1">
        <v>40895</v>
      </c>
      <c r="D4573" s="21" t="str">
        <f t="shared" si="284"/>
        <v>18-Dec-2011</v>
      </c>
      <c r="E4573" s="2">
        <v>0.58472222222222225</v>
      </c>
      <c r="F4573" s="1">
        <v>40895</v>
      </c>
      <c r="G4573" s="2">
        <v>0.67222222222222217</v>
      </c>
      <c r="H4573" s="3">
        <v>300</v>
      </c>
      <c r="I4573">
        <v>126</v>
      </c>
      <c r="J4573" t="s">
        <v>8</v>
      </c>
      <c r="K4573" t="s">
        <v>21</v>
      </c>
      <c r="L4573" t="str">
        <f t="shared" si="285"/>
        <v>Afternoon</v>
      </c>
      <c r="M4573" t="str">
        <f t="shared" si="286"/>
        <v>14</v>
      </c>
      <c r="N4573" t="str">
        <f t="shared" si="287"/>
        <v>16</v>
      </c>
    </row>
    <row r="4574" spans="1:14" x14ac:dyDescent="0.3">
      <c r="A4574">
        <v>1</v>
      </c>
      <c r="B4574">
        <v>6</v>
      </c>
      <c r="C4574" s="1">
        <v>40895</v>
      </c>
      <c r="D4574" s="21" t="str">
        <f t="shared" si="284"/>
        <v>18-Dec-2011</v>
      </c>
      <c r="E4574" s="2">
        <v>0.60069444444444442</v>
      </c>
      <c r="F4574" s="1">
        <v>40895</v>
      </c>
      <c r="G4574" s="2">
        <v>0.6430555555555556</v>
      </c>
      <c r="H4574">
        <v>50</v>
      </c>
      <c r="I4574">
        <v>61</v>
      </c>
      <c r="J4574" t="s">
        <v>8</v>
      </c>
      <c r="K4574" t="s">
        <v>21</v>
      </c>
      <c r="L4574" t="str">
        <f t="shared" si="285"/>
        <v>Afternoon</v>
      </c>
      <c r="M4574" t="str">
        <f t="shared" si="286"/>
        <v>14</v>
      </c>
      <c r="N4574" t="str">
        <f t="shared" si="287"/>
        <v>15</v>
      </c>
    </row>
    <row r="4575" spans="1:14" x14ac:dyDescent="0.3">
      <c r="A4575">
        <v>1</v>
      </c>
      <c r="B4575">
        <v>8</v>
      </c>
      <c r="C4575" s="1">
        <v>40895</v>
      </c>
      <c r="D4575" s="21" t="str">
        <f t="shared" si="284"/>
        <v>18-Dec-2011</v>
      </c>
      <c r="E4575" s="2">
        <v>0.61319444444444449</v>
      </c>
      <c r="F4575" s="1">
        <v>40895</v>
      </c>
      <c r="G4575" s="2">
        <v>0.7104166666666667</v>
      </c>
      <c r="H4575">
        <v>50</v>
      </c>
      <c r="I4575">
        <v>140</v>
      </c>
      <c r="J4575" t="s">
        <v>8</v>
      </c>
      <c r="K4575" t="s">
        <v>21</v>
      </c>
      <c r="L4575" t="str">
        <f t="shared" si="285"/>
        <v>Afternoon</v>
      </c>
      <c r="M4575" t="str">
        <f t="shared" si="286"/>
        <v>14</v>
      </c>
      <c r="N4575" t="str">
        <f t="shared" si="287"/>
        <v>17</v>
      </c>
    </row>
    <row r="4576" spans="1:14" x14ac:dyDescent="0.3">
      <c r="A4576">
        <v>1</v>
      </c>
      <c r="B4576">
        <v>5</v>
      </c>
      <c r="C4576" s="1">
        <v>40895</v>
      </c>
      <c r="D4576" s="21" t="str">
        <f t="shared" si="284"/>
        <v>18-Dec-2011</v>
      </c>
      <c r="E4576" s="2">
        <v>0.65277777777777779</v>
      </c>
      <c r="F4576" s="1">
        <v>40895</v>
      </c>
      <c r="G4576" s="2">
        <v>0.8256944444444444</v>
      </c>
      <c r="H4576">
        <v>90</v>
      </c>
      <c r="I4576">
        <v>249</v>
      </c>
      <c r="J4576" t="s">
        <v>8</v>
      </c>
      <c r="K4576" t="s">
        <v>21</v>
      </c>
      <c r="L4576" t="str">
        <f t="shared" si="285"/>
        <v>Afternoon</v>
      </c>
      <c r="M4576" t="str">
        <f t="shared" si="286"/>
        <v>15</v>
      </c>
      <c r="N4576" t="str">
        <f t="shared" si="287"/>
        <v>19</v>
      </c>
    </row>
    <row r="4577" spans="1:14" x14ac:dyDescent="0.3">
      <c r="A4577">
        <v>1</v>
      </c>
      <c r="B4577">
        <v>5</v>
      </c>
      <c r="C4577" s="1">
        <v>40895</v>
      </c>
      <c r="D4577" s="21" t="str">
        <f t="shared" si="284"/>
        <v>18-Dec-2011</v>
      </c>
      <c r="E4577" s="2">
        <v>0.65347222222222223</v>
      </c>
      <c r="F4577" s="1">
        <v>40895</v>
      </c>
      <c r="G4577" s="2">
        <v>0.91319444444444453</v>
      </c>
      <c r="H4577">
        <v>130</v>
      </c>
      <c r="I4577">
        <v>374</v>
      </c>
      <c r="J4577" t="s">
        <v>8</v>
      </c>
      <c r="K4577" t="s">
        <v>21</v>
      </c>
      <c r="L4577" t="str">
        <f t="shared" si="285"/>
        <v>Afternoon</v>
      </c>
      <c r="M4577" t="str">
        <f t="shared" si="286"/>
        <v>15</v>
      </c>
      <c r="N4577" t="str">
        <f t="shared" si="287"/>
        <v>21</v>
      </c>
    </row>
    <row r="4578" spans="1:14" x14ac:dyDescent="0.3">
      <c r="A4578">
        <v>1</v>
      </c>
      <c r="B4578">
        <v>6</v>
      </c>
      <c r="C4578" s="1">
        <v>40895</v>
      </c>
      <c r="D4578" s="21" t="str">
        <f t="shared" si="284"/>
        <v>18-Dec-2011</v>
      </c>
      <c r="E4578" s="2">
        <v>0.66180555555555554</v>
      </c>
      <c r="F4578" s="1">
        <v>40895</v>
      </c>
      <c r="G4578" s="2">
        <v>0.7368055555555556</v>
      </c>
      <c r="H4578">
        <v>50</v>
      </c>
      <c r="I4578">
        <v>108</v>
      </c>
      <c r="J4578" t="s">
        <v>8</v>
      </c>
      <c r="K4578" t="s">
        <v>21</v>
      </c>
      <c r="L4578" t="str">
        <f t="shared" si="285"/>
        <v>Afternoon</v>
      </c>
      <c r="M4578" t="str">
        <f t="shared" si="286"/>
        <v>15</v>
      </c>
      <c r="N4578" t="str">
        <f t="shared" si="287"/>
        <v>17</v>
      </c>
    </row>
    <row r="4579" spans="1:14" x14ac:dyDescent="0.3">
      <c r="A4579">
        <v>1</v>
      </c>
      <c r="B4579">
        <v>6</v>
      </c>
      <c r="C4579" s="1">
        <v>40895</v>
      </c>
      <c r="D4579" s="21" t="str">
        <f t="shared" si="284"/>
        <v>18-Dec-2011</v>
      </c>
      <c r="E4579" s="2">
        <v>0.75347222222222221</v>
      </c>
      <c r="F4579" s="1">
        <v>40895</v>
      </c>
      <c r="G4579" s="2">
        <v>0.88750000000000007</v>
      </c>
      <c r="H4579">
        <v>70</v>
      </c>
      <c r="I4579">
        <v>193</v>
      </c>
      <c r="J4579" t="s">
        <v>8</v>
      </c>
      <c r="K4579" t="s">
        <v>21</v>
      </c>
      <c r="L4579" t="str">
        <f t="shared" si="285"/>
        <v>Evening</v>
      </c>
      <c r="M4579" t="str">
        <f t="shared" si="286"/>
        <v>18</v>
      </c>
      <c r="N4579" t="str">
        <f t="shared" si="287"/>
        <v>21</v>
      </c>
    </row>
    <row r="4580" spans="1:14" x14ac:dyDescent="0.3">
      <c r="A4580">
        <v>1</v>
      </c>
      <c r="B4580">
        <v>8</v>
      </c>
      <c r="C4580" s="1">
        <v>40895</v>
      </c>
      <c r="D4580" s="21" t="str">
        <f t="shared" si="284"/>
        <v>18-Dec-2011</v>
      </c>
      <c r="E4580" s="2">
        <v>0.76180555555555562</v>
      </c>
      <c r="F4580" s="1">
        <v>40895</v>
      </c>
      <c r="G4580" s="2">
        <v>0.88541666666666663</v>
      </c>
      <c r="H4580">
        <v>50</v>
      </c>
      <c r="I4580">
        <v>178</v>
      </c>
      <c r="J4580" t="s">
        <v>8</v>
      </c>
      <c r="K4580" t="s">
        <v>21</v>
      </c>
      <c r="L4580" t="str">
        <f t="shared" si="285"/>
        <v>Evening</v>
      </c>
      <c r="M4580" t="str">
        <f t="shared" si="286"/>
        <v>18</v>
      </c>
      <c r="N4580" t="str">
        <f t="shared" si="287"/>
        <v>21</v>
      </c>
    </row>
    <row r="4581" spans="1:14" x14ac:dyDescent="0.3">
      <c r="A4581">
        <v>1</v>
      </c>
      <c r="B4581">
        <v>6</v>
      </c>
      <c r="C4581" s="1">
        <v>40895</v>
      </c>
      <c r="D4581" s="21" t="str">
        <f t="shared" si="284"/>
        <v>18-Dec-2011</v>
      </c>
      <c r="E4581" s="2">
        <v>0.76180555555555562</v>
      </c>
      <c r="F4581" s="1">
        <v>40895</v>
      </c>
      <c r="G4581" s="2">
        <v>0.87847222222222221</v>
      </c>
      <c r="H4581">
        <v>50</v>
      </c>
      <c r="I4581">
        <v>168</v>
      </c>
      <c r="J4581" t="s">
        <v>8</v>
      </c>
      <c r="K4581" t="s">
        <v>21</v>
      </c>
      <c r="L4581" t="str">
        <f t="shared" si="285"/>
        <v>Evening</v>
      </c>
      <c r="M4581" t="str">
        <f t="shared" si="286"/>
        <v>18</v>
      </c>
      <c r="N4581" t="str">
        <f t="shared" si="287"/>
        <v>21</v>
      </c>
    </row>
    <row r="4582" spans="1:14" x14ac:dyDescent="0.3">
      <c r="A4582">
        <v>1</v>
      </c>
      <c r="B4582">
        <v>6</v>
      </c>
      <c r="C4582" s="1">
        <v>40895</v>
      </c>
      <c r="D4582" s="21" t="str">
        <f t="shared" si="284"/>
        <v>18-Dec-2011</v>
      </c>
      <c r="E4582" s="2">
        <v>0.83194444444444438</v>
      </c>
      <c r="F4582" s="1">
        <v>40895</v>
      </c>
      <c r="G4582" s="2">
        <v>0.98819444444444438</v>
      </c>
      <c r="H4582">
        <v>70</v>
      </c>
      <c r="I4582">
        <v>225</v>
      </c>
      <c r="J4582" t="s">
        <v>8</v>
      </c>
      <c r="K4582" t="s">
        <v>21</v>
      </c>
      <c r="L4582" t="str">
        <f t="shared" si="285"/>
        <v>Evening</v>
      </c>
      <c r="M4582" t="str">
        <f t="shared" si="286"/>
        <v>19</v>
      </c>
      <c r="N4582" t="str">
        <f t="shared" si="287"/>
        <v>23</v>
      </c>
    </row>
    <row r="4583" spans="1:14" x14ac:dyDescent="0.3">
      <c r="A4583">
        <v>1</v>
      </c>
      <c r="B4583">
        <v>8</v>
      </c>
      <c r="C4583" s="1">
        <v>40895</v>
      </c>
      <c r="D4583" s="21" t="str">
        <f t="shared" si="284"/>
        <v>18-Dec-2011</v>
      </c>
      <c r="E4583" s="2">
        <v>0.83958333333333324</v>
      </c>
      <c r="F4583" s="1">
        <v>40895</v>
      </c>
      <c r="G4583" s="2">
        <v>0.96180555555555547</v>
      </c>
      <c r="H4583">
        <v>50</v>
      </c>
      <c r="I4583">
        <v>176</v>
      </c>
      <c r="J4583" t="s">
        <v>8</v>
      </c>
      <c r="K4583" t="s">
        <v>21</v>
      </c>
      <c r="L4583" t="str">
        <f t="shared" si="285"/>
        <v>Evening</v>
      </c>
      <c r="M4583" t="str">
        <f t="shared" si="286"/>
        <v>20</v>
      </c>
      <c r="N4583" t="str">
        <f t="shared" si="287"/>
        <v>23</v>
      </c>
    </row>
    <row r="4584" spans="1:14" x14ac:dyDescent="0.3">
      <c r="A4584">
        <v>1</v>
      </c>
      <c r="B4584">
        <v>6</v>
      </c>
      <c r="C4584" s="1">
        <v>40895</v>
      </c>
      <c r="D4584" s="21" t="str">
        <f t="shared" si="284"/>
        <v>18-Dec-2011</v>
      </c>
      <c r="E4584" s="2">
        <v>0.85416666666666663</v>
      </c>
      <c r="F4584" s="1">
        <v>40895</v>
      </c>
      <c r="G4584" s="2">
        <v>0.93888888888888899</v>
      </c>
      <c r="H4584">
        <v>50</v>
      </c>
      <c r="I4584">
        <v>122</v>
      </c>
      <c r="J4584" t="s">
        <v>8</v>
      </c>
      <c r="K4584" t="s">
        <v>21</v>
      </c>
      <c r="L4584" t="str">
        <f t="shared" si="285"/>
        <v>Evening</v>
      </c>
      <c r="M4584" t="str">
        <f t="shared" si="286"/>
        <v>20</v>
      </c>
      <c r="N4584" t="str">
        <f t="shared" si="287"/>
        <v>22</v>
      </c>
    </row>
    <row r="4585" spans="1:14" x14ac:dyDescent="0.3">
      <c r="A4585">
        <v>1</v>
      </c>
      <c r="B4585">
        <v>6</v>
      </c>
      <c r="C4585" s="1">
        <v>40895</v>
      </c>
      <c r="D4585" s="21" t="str">
        <f t="shared" si="284"/>
        <v>18-Dec-2011</v>
      </c>
      <c r="E4585" s="2">
        <v>0.85486111111111107</v>
      </c>
      <c r="F4585" s="1">
        <v>40895</v>
      </c>
      <c r="G4585" s="2">
        <v>0.94791666666666663</v>
      </c>
      <c r="H4585">
        <v>50</v>
      </c>
      <c r="I4585">
        <v>134</v>
      </c>
      <c r="J4585" t="s">
        <v>8</v>
      </c>
      <c r="K4585" t="s">
        <v>21</v>
      </c>
      <c r="L4585" t="str">
        <f t="shared" si="285"/>
        <v>Evening</v>
      </c>
      <c r="M4585" t="str">
        <f t="shared" si="286"/>
        <v>20</v>
      </c>
      <c r="N4585" t="str">
        <f t="shared" si="287"/>
        <v>22</v>
      </c>
    </row>
    <row r="4586" spans="1:14" x14ac:dyDescent="0.3">
      <c r="A4586">
        <v>1</v>
      </c>
      <c r="B4586">
        <v>8</v>
      </c>
      <c r="C4586" s="1">
        <v>40895</v>
      </c>
      <c r="D4586" s="21" t="str">
        <f t="shared" si="284"/>
        <v>18-Dec-2011</v>
      </c>
      <c r="E4586" s="2">
        <v>0.8569444444444444</v>
      </c>
      <c r="F4586" s="1">
        <v>40895</v>
      </c>
      <c r="G4586" s="2">
        <v>0.93680555555555556</v>
      </c>
      <c r="H4586">
        <v>50</v>
      </c>
      <c r="I4586">
        <v>115</v>
      </c>
      <c r="J4586" t="s">
        <v>8</v>
      </c>
      <c r="K4586" t="s">
        <v>21</v>
      </c>
      <c r="L4586" t="str">
        <f t="shared" si="285"/>
        <v>Evening</v>
      </c>
      <c r="M4586" t="str">
        <f t="shared" si="286"/>
        <v>20</v>
      </c>
      <c r="N4586" t="str">
        <f t="shared" si="287"/>
        <v>22</v>
      </c>
    </row>
    <row r="4587" spans="1:14" x14ac:dyDescent="0.3">
      <c r="A4587">
        <v>1</v>
      </c>
      <c r="B4587">
        <v>5</v>
      </c>
      <c r="C4587" s="1">
        <v>40895</v>
      </c>
      <c r="D4587" s="21" t="str">
        <f t="shared" si="284"/>
        <v>18-Dec-2011</v>
      </c>
      <c r="E4587" s="2">
        <v>0.8569444444444444</v>
      </c>
      <c r="F4587" s="1">
        <v>40895</v>
      </c>
      <c r="G4587" s="2">
        <v>0.98472222222222217</v>
      </c>
      <c r="H4587">
        <v>70</v>
      </c>
      <c r="I4587">
        <v>184</v>
      </c>
      <c r="J4587" t="s">
        <v>8</v>
      </c>
      <c r="K4587" t="s">
        <v>21</v>
      </c>
      <c r="L4587" t="str">
        <f t="shared" si="285"/>
        <v>Evening</v>
      </c>
      <c r="M4587" t="str">
        <f t="shared" si="286"/>
        <v>20</v>
      </c>
      <c r="N4587" t="str">
        <f t="shared" si="287"/>
        <v>23</v>
      </c>
    </row>
    <row r="4588" spans="1:14" x14ac:dyDescent="0.3">
      <c r="A4588">
        <v>1</v>
      </c>
      <c r="B4588">
        <v>8</v>
      </c>
      <c r="C4588" s="1">
        <v>40895</v>
      </c>
      <c r="D4588" s="21" t="str">
        <f t="shared" si="284"/>
        <v>18-Dec-2011</v>
      </c>
      <c r="E4588" s="2">
        <v>0.86111111111111116</v>
      </c>
      <c r="F4588" s="1">
        <v>40895</v>
      </c>
      <c r="G4588" s="2">
        <v>0.88402777777777775</v>
      </c>
      <c r="H4588">
        <v>50</v>
      </c>
      <c r="I4588">
        <v>33</v>
      </c>
      <c r="J4588" t="s">
        <v>8</v>
      </c>
      <c r="K4588" t="s">
        <v>21</v>
      </c>
      <c r="L4588" t="str">
        <f t="shared" si="285"/>
        <v>Evening</v>
      </c>
      <c r="M4588" t="str">
        <f t="shared" si="286"/>
        <v>20</v>
      </c>
      <c r="N4588" t="str">
        <f t="shared" si="287"/>
        <v>21</v>
      </c>
    </row>
    <row r="4589" spans="1:14" x14ac:dyDescent="0.3">
      <c r="A4589">
        <v>1</v>
      </c>
      <c r="B4589">
        <v>5</v>
      </c>
      <c r="C4589" s="1">
        <v>40895</v>
      </c>
      <c r="D4589" s="21" t="str">
        <f t="shared" si="284"/>
        <v>18-Dec-2011</v>
      </c>
      <c r="E4589" s="2">
        <v>0.87013888888888891</v>
      </c>
      <c r="F4589" s="1">
        <v>40895</v>
      </c>
      <c r="G4589" s="2">
        <v>0.90347222222222223</v>
      </c>
      <c r="H4589">
        <v>50</v>
      </c>
      <c r="I4589">
        <v>48</v>
      </c>
      <c r="J4589" t="s">
        <v>8</v>
      </c>
      <c r="K4589" t="s">
        <v>21</v>
      </c>
      <c r="L4589" t="str">
        <f t="shared" si="285"/>
        <v>Evening</v>
      </c>
      <c r="M4589" t="str">
        <f t="shared" si="286"/>
        <v>20</v>
      </c>
      <c r="N4589" t="str">
        <f t="shared" si="287"/>
        <v>21</v>
      </c>
    </row>
    <row r="4590" spans="1:14" x14ac:dyDescent="0.3">
      <c r="A4590">
        <v>1</v>
      </c>
      <c r="B4590">
        <v>6</v>
      </c>
      <c r="C4590" s="1">
        <v>40895</v>
      </c>
      <c r="D4590" s="21" t="str">
        <f t="shared" si="284"/>
        <v>18-Dec-2011</v>
      </c>
      <c r="E4590" s="2">
        <v>0.87847222222222221</v>
      </c>
      <c r="F4590" s="1">
        <v>40895</v>
      </c>
      <c r="G4590" s="2">
        <v>0.88888888888888884</v>
      </c>
      <c r="H4590">
        <v>50</v>
      </c>
      <c r="I4590">
        <v>15</v>
      </c>
      <c r="J4590" t="s">
        <v>8</v>
      </c>
      <c r="K4590" t="s">
        <v>21</v>
      </c>
      <c r="L4590" t="str">
        <f t="shared" si="285"/>
        <v>Evening</v>
      </c>
      <c r="M4590" t="str">
        <f t="shared" si="286"/>
        <v>21</v>
      </c>
      <c r="N4590" t="str">
        <f t="shared" si="287"/>
        <v>21</v>
      </c>
    </row>
    <row r="4591" spans="1:14" x14ac:dyDescent="0.3">
      <c r="A4591">
        <v>1</v>
      </c>
      <c r="B4591">
        <v>5</v>
      </c>
      <c r="C4591" s="1">
        <v>40901</v>
      </c>
      <c r="D4591" s="21" t="str">
        <f t="shared" si="284"/>
        <v>24-Dec-2011</v>
      </c>
      <c r="E4591" s="2">
        <v>0.51250000000000007</v>
      </c>
      <c r="F4591" s="1">
        <v>40901</v>
      </c>
      <c r="G4591" s="2">
        <v>0.71944444444444444</v>
      </c>
      <c r="H4591">
        <v>90</v>
      </c>
      <c r="I4591">
        <v>298</v>
      </c>
      <c r="J4591" t="s">
        <v>8</v>
      </c>
      <c r="K4591" t="s">
        <v>18</v>
      </c>
      <c r="L4591" t="str">
        <f t="shared" si="285"/>
        <v>Morning</v>
      </c>
      <c r="M4591" t="str">
        <f t="shared" si="286"/>
        <v>12</v>
      </c>
      <c r="N4591" t="str">
        <f t="shared" si="287"/>
        <v>17</v>
      </c>
    </row>
    <row r="4592" spans="1:14" x14ac:dyDescent="0.3">
      <c r="A4592">
        <v>1</v>
      </c>
      <c r="B4592">
        <v>6</v>
      </c>
      <c r="C4592" s="1">
        <v>40901</v>
      </c>
      <c r="D4592" s="21" t="str">
        <f t="shared" si="284"/>
        <v>24-Dec-2011</v>
      </c>
      <c r="E4592" s="2">
        <v>0.52638888888888891</v>
      </c>
      <c r="F4592" s="1">
        <v>40901</v>
      </c>
      <c r="G4592" s="2">
        <v>0.69236111111111109</v>
      </c>
      <c r="H4592">
        <v>70</v>
      </c>
      <c r="I4592">
        <v>239</v>
      </c>
      <c r="J4592" t="s">
        <v>8</v>
      </c>
      <c r="K4592" t="s">
        <v>18</v>
      </c>
      <c r="L4592" t="str">
        <f t="shared" si="285"/>
        <v>Morning</v>
      </c>
      <c r="M4592" t="str">
        <f t="shared" si="286"/>
        <v>12</v>
      </c>
      <c r="N4592" t="str">
        <f t="shared" si="287"/>
        <v>16</v>
      </c>
    </row>
    <row r="4593" spans="1:14" x14ac:dyDescent="0.3">
      <c r="A4593">
        <v>1</v>
      </c>
      <c r="B4593">
        <v>8</v>
      </c>
      <c r="C4593" s="1">
        <v>40901</v>
      </c>
      <c r="D4593" s="21" t="str">
        <f t="shared" si="284"/>
        <v>24-Dec-2011</v>
      </c>
      <c r="E4593" s="2">
        <v>0.57222222222222219</v>
      </c>
      <c r="F4593" s="1">
        <v>40901</v>
      </c>
      <c r="G4593" s="2">
        <v>0.67847222222222225</v>
      </c>
      <c r="H4593">
        <v>50</v>
      </c>
      <c r="I4593">
        <v>153</v>
      </c>
      <c r="J4593" t="s">
        <v>8</v>
      </c>
      <c r="K4593" t="s">
        <v>18</v>
      </c>
      <c r="L4593" t="str">
        <f t="shared" si="285"/>
        <v>Morning</v>
      </c>
      <c r="M4593" t="str">
        <f t="shared" si="286"/>
        <v>13</v>
      </c>
      <c r="N4593" t="str">
        <f t="shared" si="287"/>
        <v>16</v>
      </c>
    </row>
    <row r="4594" spans="1:14" x14ac:dyDescent="0.3">
      <c r="A4594">
        <v>1</v>
      </c>
      <c r="B4594">
        <v>8</v>
      </c>
      <c r="C4594" s="1">
        <v>40901</v>
      </c>
      <c r="D4594" s="21" t="str">
        <f t="shared" si="284"/>
        <v>24-Dec-2011</v>
      </c>
      <c r="E4594" s="2">
        <v>0.62361111111111112</v>
      </c>
      <c r="F4594" s="1">
        <v>40901</v>
      </c>
      <c r="G4594" s="2">
        <v>0.76666666666666661</v>
      </c>
      <c r="H4594">
        <v>70</v>
      </c>
      <c r="I4594">
        <v>206</v>
      </c>
      <c r="J4594" t="s">
        <v>8</v>
      </c>
      <c r="K4594" t="s">
        <v>18</v>
      </c>
      <c r="L4594" t="str">
        <f t="shared" si="285"/>
        <v>Afternoon</v>
      </c>
      <c r="M4594" t="str">
        <f t="shared" si="286"/>
        <v>14</v>
      </c>
      <c r="N4594" t="str">
        <f t="shared" si="287"/>
        <v>18</v>
      </c>
    </row>
    <row r="4595" spans="1:14" x14ac:dyDescent="0.3">
      <c r="A4595">
        <v>1</v>
      </c>
      <c r="B4595">
        <v>5</v>
      </c>
      <c r="C4595" s="1">
        <v>40901</v>
      </c>
      <c r="D4595" s="21" t="str">
        <f t="shared" si="284"/>
        <v>24-Dec-2011</v>
      </c>
      <c r="E4595" s="2">
        <v>0.72777777777777775</v>
      </c>
      <c r="F4595" s="1">
        <v>40901</v>
      </c>
      <c r="G4595" s="2">
        <v>0.8833333333333333</v>
      </c>
      <c r="H4595">
        <v>70</v>
      </c>
      <c r="I4595">
        <v>224</v>
      </c>
      <c r="J4595" t="s">
        <v>8</v>
      </c>
      <c r="K4595" t="s">
        <v>18</v>
      </c>
      <c r="L4595" t="str">
        <f t="shared" si="285"/>
        <v>Afternoon</v>
      </c>
      <c r="M4595" t="str">
        <f t="shared" si="286"/>
        <v>17</v>
      </c>
      <c r="N4595" t="str">
        <f t="shared" si="287"/>
        <v>21</v>
      </c>
    </row>
    <row r="4596" spans="1:14" x14ac:dyDescent="0.3">
      <c r="A4596">
        <v>1</v>
      </c>
      <c r="B4596">
        <v>8</v>
      </c>
      <c r="C4596" s="1">
        <v>40901</v>
      </c>
      <c r="D4596" s="21" t="str">
        <f t="shared" si="284"/>
        <v>24-Dec-2011</v>
      </c>
      <c r="E4596" s="2">
        <v>0.74375000000000002</v>
      </c>
      <c r="F4596" s="1">
        <v>40901</v>
      </c>
      <c r="G4596" s="2">
        <v>0.84583333333333333</v>
      </c>
      <c r="H4596">
        <v>50</v>
      </c>
      <c r="I4596">
        <v>147</v>
      </c>
      <c r="J4596" t="s">
        <v>8</v>
      </c>
      <c r="K4596" t="s">
        <v>18</v>
      </c>
      <c r="L4596" t="str">
        <f t="shared" si="285"/>
        <v>Afternoon</v>
      </c>
      <c r="M4596" t="str">
        <f t="shared" si="286"/>
        <v>17</v>
      </c>
      <c r="N4596" t="str">
        <f t="shared" si="287"/>
        <v>20</v>
      </c>
    </row>
    <row r="4597" spans="1:14" x14ac:dyDescent="0.3">
      <c r="A4597">
        <v>1</v>
      </c>
      <c r="B4597">
        <v>5</v>
      </c>
      <c r="C4597" s="1">
        <v>40901</v>
      </c>
      <c r="D4597" s="21" t="str">
        <f t="shared" si="284"/>
        <v>24-Dec-2011</v>
      </c>
      <c r="E4597" s="2">
        <v>0.74444444444444446</v>
      </c>
      <c r="F4597" s="1">
        <v>40901</v>
      </c>
      <c r="G4597" s="2">
        <v>0.86111111111111116</v>
      </c>
      <c r="H4597">
        <v>50</v>
      </c>
      <c r="I4597">
        <v>168</v>
      </c>
      <c r="J4597" t="s">
        <v>8</v>
      </c>
      <c r="K4597" t="s">
        <v>18</v>
      </c>
      <c r="L4597" t="str">
        <f t="shared" si="285"/>
        <v>Afternoon</v>
      </c>
      <c r="M4597" t="str">
        <f t="shared" si="286"/>
        <v>17</v>
      </c>
      <c r="N4597" t="str">
        <f t="shared" si="287"/>
        <v>20</v>
      </c>
    </row>
    <row r="4598" spans="1:14" x14ac:dyDescent="0.3">
      <c r="A4598">
        <v>1</v>
      </c>
      <c r="B4598">
        <v>8</v>
      </c>
      <c r="C4598" s="1">
        <v>40901</v>
      </c>
      <c r="D4598" s="21" t="str">
        <f t="shared" si="284"/>
        <v>24-Dec-2011</v>
      </c>
      <c r="E4598" s="2">
        <v>0.7631944444444444</v>
      </c>
      <c r="F4598" s="1">
        <v>40901</v>
      </c>
      <c r="G4598" s="2">
        <v>0.82638888888888884</v>
      </c>
      <c r="H4598">
        <v>50</v>
      </c>
      <c r="I4598">
        <v>91</v>
      </c>
      <c r="J4598" t="s">
        <v>8</v>
      </c>
      <c r="K4598" t="s">
        <v>18</v>
      </c>
      <c r="L4598" t="str">
        <f t="shared" si="285"/>
        <v>Evening</v>
      </c>
      <c r="M4598" t="str">
        <f t="shared" si="286"/>
        <v>18</v>
      </c>
      <c r="N4598" t="str">
        <f t="shared" si="287"/>
        <v>19</v>
      </c>
    </row>
    <row r="4599" spans="1:14" x14ac:dyDescent="0.3">
      <c r="A4599">
        <v>1</v>
      </c>
      <c r="B4599">
        <v>8</v>
      </c>
      <c r="C4599" s="1">
        <v>40901</v>
      </c>
      <c r="D4599" s="21" t="str">
        <f t="shared" si="284"/>
        <v>24-Dec-2011</v>
      </c>
      <c r="E4599" s="2">
        <v>0.76527777777777783</v>
      </c>
      <c r="F4599" s="1">
        <v>40901</v>
      </c>
      <c r="G4599" s="2">
        <v>0.8534722222222223</v>
      </c>
      <c r="H4599">
        <v>50</v>
      </c>
      <c r="I4599">
        <v>127</v>
      </c>
      <c r="J4599" t="s">
        <v>8</v>
      </c>
      <c r="K4599" t="s">
        <v>18</v>
      </c>
      <c r="L4599" t="str">
        <f t="shared" si="285"/>
        <v>Evening</v>
      </c>
      <c r="M4599" t="str">
        <f t="shared" si="286"/>
        <v>18</v>
      </c>
      <c r="N4599" t="str">
        <f t="shared" si="287"/>
        <v>20</v>
      </c>
    </row>
    <row r="4600" spans="1:14" x14ac:dyDescent="0.3">
      <c r="A4600">
        <v>1</v>
      </c>
      <c r="B4600">
        <v>6</v>
      </c>
      <c r="C4600" s="1">
        <v>40901</v>
      </c>
      <c r="D4600" s="21" t="str">
        <f t="shared" si="284"/>
        <v>24-Dec-2011</v>
      </c>
      <c r="E4600" s="2">
        <v>0.82013888888888886</v>
      </c>
      <c r="F4600" s="1">
        <v>40901</v>
      </c>
      <c r="G4600" s="2">
        <v>0.9194444444444444</v>
      </c>
      <c r="H4600">
        <v>50</v>
      </c>
      <c r="I4600">
        <v>143</v>
      </c>
      <c r="J4600" t="s">
        <v>14</v>
      </c>
      <c r="K4600" t="s">
        <v>18</v>
      </c>
      <c r="L4600" t="str">
        <f t="shared" si="285"/>
        <v>Evening</v>
      </c>
      <c r="M4600" t="str">
        <f t="shared" si="286"/>
        <v>19</v>
      </c>
      <c r="N4600" t="str">
        <f t="shared" si="287"/>
        <v>22</v>
      </c>
    </row>
    <row r="4601" spans="1:14" x14ac:dyDescent="0.3">
      <c r="A4601">
        <v>1</v>
      </c>
      <c r="B4601">
        <v>5</v>
      </c>
      <c r="C4601" s="1">
        <v>40901</v>
      </c>
      <c r="D4601" s="21" t="str">
        <f t="shared" si="284"/>
        <v>24-Dec-2011</v>
      </c>
      <c r="E4601" s="2">
        <v>0.8222222222222223</v>
      </c>
      <c r="F4601" s="1">
        <v>40901</v>
      </c>
      <c r="G4601" s="2">
        <v>0.87847222222222221</v>
      </c>
      <c r="H4601">
        <v>50</v>
      </c>
      <c r="I4601">
        <v>81</v>
      </c>
      <c r="J4601" t="s">
        <v>8</v>
      </c>
      <c r="K4601" t="s">
        <v>18</v>
      </c>
      <c r="L4601" t="str">
        <f t="shared" si="285"/>
        <v>Evening</v>
      </c>
      <c r="M4601" t="str">
        <f t="shared" si="286"/>
        <v>19</v>
      </c>
      <c r="N4601" t="str">
        <f t="shared" si="287"/>
        <v>21</v>
      </c>
    </row>
    <row r="4602" spans="1:14" x14ac:dyDescent="0.3">
      <c r="A4602">
        <v>1</v>
      </c>
      <c r="B4602">
        <v>5</v>
      </c>
      <c r="C4602" s="1">
        <v>40901</v>
      </c>
      <c r="D4602" s="21" t="str">
        <f t="shared" si="284"/>
        <v>24-Dec-2011</v>
      </c>
      <c r="E4602" s="2">
        <v>0.82500000000000007</v>
      </c>
      <c r="F4602" s="1">
        <v>40901</v>
      </c>
      <c r="G4602" s="2">
        <v>0.92638888888888893</v>
      </c>
      <c r="H4602">
        <v>50</v>
      </c>
      <c r="I4602">
        <v>146</v>
      </c>
      <c r="J4602" t="s">
        <v>8</v>
      </c>
      <c r="K4602" t="s">
        <v>18</v>
      </c>
      <c r="L4602" t="str">
        <f t="shared" si="285"/>
        <v>Evening</v>
      </c>
      <c r="M4602" t="str">
        <f t="shared" si="286"/>
        <v>19</v>
      </c>
      <c r="N4602" t="str">
        <f t="shared" si="287"/>
        <v>22</v>
      </c>
    </row>
    <row r="4603" spans="1:14" x14ac:dyDescent="0.3">
      <c r="A4603">
        <v>1</v>
      </c>
      <c r="B4603">
        <v>5</v>
      </c>
      <c r="C4603" s="1">
        <v>40901</v>
      </c>
      <c r="D4603" s="21" t="str">
        <f t="shared" si="284"/>
        <v>24-Dec-2011</v>
      </c>
      <c r="E4603" s="2">
        <v>0.82847222222222217</v>
      </c>
      <c r="F4603" s="1">
        <v>40901</v>
      </c>
      <c r="G4603" s="2">
        <v>0.875</v>
      </c>
      <c r="H4603">
        <v>50</v>
      </c>
      <c r="I4603">
        <v>67</v>
      </c>
      <c r="J4603" t="s">
        <v>8</v>
      </c>
      <c r="K4603" t="s">
        <v>18</v>
      </c>
      <c r="L4603" t="str">
        <f t="shared" si="285"/>
        <v>Evening</v>
      </c>
      <c r="M4603" t="str">
        <f t="shared" si="286"/>
        <v>19</v>
      </c>
      <c r="N4603" t="str">
        <f t="shared" si="287"/>
        <v>21</v>
      </c>
    </row>
    <row r="4604" spans="1:14" x14ac:dyDescent="0.3">
      <c r="A4604">
        <v>1</v>
      </c>
      <c r="B4604">
        <v>5</v>
      </c>
      <c r="C4604" s="1">
        <v>40901</v>
      </c>
      <c r="D4604" s="21" t="str">
        <f t="shared" si="284"/>
        <v>24-Dec-2011</v>
      </c>
      <c r="E4604" s="2">
        <v>0.83194444444444438</v>
      </c>
      <c r="F4604" s="1">
        <v>40901</v>
      </c>
      <c r="G4604" s="2">
        <v>0.91319444444444453</v>
      </c>
      <c r="H4604">
        <v>50</v>
      </c>
      <c r="I4604">
        <v>117</v>
      </c>
      <c r="J4604" t="s">
        <v>8</v>
      </c>
      <c r="K4604" t="s">
        <v>18</v>
      </c>
      <c r="L4604" t="str">
        <f t="shared" si="285"/>
        <v>Evening</v>
      </c>
      <c r="M4604" t="str">
        <f t="shared" si="286"/>
        <v>19</v>
      </c>
      <c r="N4604" t="str">
        <f t="shared" si="287"/>
        <v>21</v>
      </c>
    </row>
    <row r="4605" spans="1:14" x14ac:dyDescent="0.3">
      <c r="A4605">
        <v>1</v>
      </c>
      <c r="B4605">
        <v>8</v>
      </c>
      <c r="C4605" s="1">
        <v>40901</v>
      </c>
      <c r="D4605" s="21" t="str">
        <f t="shared" si="284"/>
        <v>24-Dec-2011</v>
      </c>
      <c r="E4605" s="2">
        <v>0.84097222222222223</v>
      </c>
      <c r="F4605" s="1">
        <v>40901</v>
      </c>
      <c r="G4605" s="2">
        <v>0.93194444444444446</v>
      </c>
      <c r="H4605">
        <v>50</v>
      </c>
      <c r="I4605">
        <v>131</v>
      </c>
      <c r="J4605" t="s">
        <v>8</v>
      </c>
      <c r="K4605" t="s">
        <v>18</v>
      </c>
      <c r="L4605" t="str">
        <f t="shared" si="285"/>
        <v>Evening</v>
      </c>
      <c r="M4605" t="str">
        <f t="shared" si="286"/>
        <v>20</v>
      </c>
      <c r="N4605" t="str">
        <f t="shared" si="287"/>
        <v>22</v>
      </c>
    </row>
    <row r="4606" spans="1:14" x14ac:dyDescent="0.3">
      <c r="A4606">
        <v>1</v>
      </c>
      <c r="B4606">
        <v>6</v>
      </c>
      <c r="C4606" s="1">
        <v>40901</v>
      </c>
      <c r="D4606" s="21" t="str">
        <f t="shared" si="284"/>
        <v>24-Dec-2011</v>
      </c>
      <c r="E4606" s="2">
        <v>0.84305555555555556</v>
      </c>
      <c r="F4606" s="1">
        <v>40901</v>
      </c>
      <c r="G4606" s="2">
        <v>0.87847222222222221</v>
      </c>
      <c r="H4606">
        <v>50</v>
      </c>
      <c r="I4606">
        <v>51</v>
      </c>
      <c r="J4606" t="s">
        <v>8</v>
      </c>
      <c r="K4606" t="s">
        <v>18</v>
      </c>
      <c r="L4606" t="str">
        <f t="shared" si="285"/>
        <v>Evening</v>
      </c>
      <c r="M4606" t="str">
        <f t="shared" si="286"/>
        <v>20</v>
      </c>
      <c r="N4606" t="str">
        <f t="shared" si="287"/>
        <v>21</v>
      </c>
    </row>
    <row r="4607" spans="1:14" x14ac:dyDescent="0.3">
      <c r="A4607">
        <v>1</v>
      </c>
      <c r="B4607">
        <v>5</v>
      </c>
      <c r="C4607" s="1">
        <v>40901</v>
      </c>
      <c r="D4607" s="21" t="str">
        <f t="shared" si="284"/>
        <v>24-Dec-2011</v>
      </c>
      <c r="E4607" s="2">
        <v>0.85069444444444453</v>
      </c>
      <c r="F4607" s="1">
        <v>40901</v>
      </c>
      <c r="G4607" s="2">
        <v>0.91875000000000007</v>
      </c>
      <c r="H4607">
        <v>50</v>
      </c>
      <c r="I4607">
        <v>98</v>
      </c>
      <c r="J4607" t="s">
        <v>8</v>
      </c>
      <c r="K4607" t="s">
        <v>18</v>
      </c>
      <c r="L4607" t="str">
        <f t="shared" si="285"/>
        <v>Evening</v>
      </c>
      <c r="M4607" t="str">
        <f t="shared" si="286"/>
        <v>20</v>
      </c>
      <c r="N4607" t="str">
        <f t="shared" si="287"/>
        <v>22</v>
      </c>
    </row>
    <row r="4608" spans="1:14" x14ac:dyDescent="0.3">
      <c r="A4608">
        <v>1</v>
      </c>
      <c r="B4608">
        <v>6</v>
      </c>
      <c r="C4608" s="1">
        <v>40901</v>
      </c>
      <c r="D4608" s="21" t="str">
        <f t="shared" si="284"/>
        <v>24-Dec-2011</v>
      </c>
      <c r="E4608" s="2">
        <v>0.87222222222222223</v>
      </c>
      <c r="F4608" s="1">
        <v>40902</v>
      </c>
      <c r="G4608" s="2">
        <v>6.9444444444444441E-3</v>
      </c>
      <c r="H4608">
        <v>70</v>
      </c>
      <c r="I4608">
        <v>194</v>
      </c>
      <c r="J4608" t="s">
        <v>8</v>
      </c>
      <c r="K4608" t="s">
        <v>18</v>
      </c>
      <c r="L4608" t="str">
        <f t="shared" si="285"/>
        <v>Evening</v>
      </c>
      <c r="M4608" t="str">
        <f t="shared" si="286"/>
        <v>20</v>
      </c>
      <c r="N4608" t="str">
        <f t="shared" si="287"/>
        <v>00</v>
      </c>
    </row>
    <row r="4609" spans="1:14" x14ac:dyDescent="0.3">
      <c r="A4609">
        <v>1</v>
      </c>
      <c r="B4609">
        <v>8</v>
      </c>
      <c r="C4609" s="1">
        <v>40901</v>
      </c>
      <c r="D4609" s="21" t="str">
        <f t="shared" si="284"/>
        <v>24-Dec-2011</v>
      </c>
      <c r="E4609" s="2">
        <v>0.87847222222222221</v>
      </c>
      <c r="F4609" s="1">
        <v>40901</v>
      </c>
      <c r="G4609" s="2">
        <v>0.92291666666666661</v>
      </c>
      <c r="H4609">
        <v>50</v>
      </c>
      <c r="I4609">
        <v>64</v>
      </c>
      <c r="J4609" t="s">
        <v>8</v>
      </c>
      <c r="K4609" t="s">
        <v>18</v>
      </c>
      <c r="L4609" t="str">
        <f t="shared" si="285"/>
        <v>Evening</v>
      </c>
      <c r="M4609" t="str">
        <f t="shared" si="286"/>
        <v>21</v>
      </c>
      <c r="N4609" t="str">
        <f t="shared" si="287"/>
        <v>22</v>
      </c>
    </row>
    <row r="4610" spans="1:14" x14ac:dyDescent="0.3">
      <c r="A4610">
        <v>1</v>
      </c>
      <c r="B4610">
        <v>5</v>
      </c>
      <c r="C4610" s="1">
        <v>40901</v>
      </c>
      <c r="D4610" s="21" t="str">
        <f t="shared" si="284"/>
        <v>24-Dec-2011</v>
      </c>
      <c r="E4610" s="2">
        <v>0.88263888888888886</v>
      </c>
      <c r="F4610" s="1">
        <v>40901</v>
      </c>
      <c r="G4610" s="2">
        <v>0.97361111111111109</v>
      </c>
      <c r="H4610">
        <v>50</v>
      </c>
      <c r="I4610">
        <v>131</v>
      </c>
      <c r="J4610" t="s">
        <v>8</v>
      </c>
      <c r="K4610" t="s">
        <v>18</v>
      </c>
      <c r="L4610" t="str">
        <f t="shared" si="285"/>
        <v>Evening</v>
      </c>
      <c r="M4610" t="str">
        <f t="shared" si="286"/>
        <v>21</v>
      </c>
      <c r="N4610" t="str">
        <f t="shared" si="287"/>
        <v>23</v>
      </c>
    </row>
    <row r="4611" spans="1:14" x14ac:dyDescent="0.3">
      <c r="A4611">
        <v>1</v>
      </c>
      <c r="B4611">
        <v>5</v>
      </c>
      <c r="C4611" s="1">
        <v>40901</v>
      </c>
      <c r="D4611" s="21" t="str">
        <f t="shared" ref="D4611:D4674" si="288" xml:space="preserve"> TEXT(C4611, "dd-Mmm-yyyy")</f>
        <v>24-Dec-2011</v>
      </c>
      <c r="E4611" s="2">
        <v>0.88888888888888884</v>
      </c>
      <c r="F4611" s="1">
        <v>40901</v>
      </c>
      <c r="G4611" s="2">
        <v>0.93611111111111101</v>
      </c>
      <c r="H4611">
        <v>50</v>
      </c>
      <c r="I4611">
        <v>68</v>
      </c>
      <c r="J4611" t="s">
        <v>8</v>
      </c>
      <c r="K4611" t="s">
        <v>18</v>
      </c>
      <c r="L4611" t="str">
        <f t="shared" ref="L4611:L4674" si="289">IF(AND(E4611&gt;$T$6,E4611&lt;=$U$6),"Morning",IF(AND(E4611&gt;$U$6,E4611&lt;=$V$6),"Afternoon", IF(AND(E4611&gt;$V$6,E4611&lt;=$W$6),"Evening", "Night")))</f>
        <v>Evening</v>
      </c>
      <c r="M4611" t="str">
        <f t="shared" ref="M4611:M4674" si="290" xml:space="preserve"> TEXT(E4611, "H")</f>
        <v>21</v>
      </c>
      <c r="N4611" t="str">
        <f t="shared" ref="N4611:N4674" si="291" xml:space="preserve"> TEXT(G4611,"HH")</f>
        <v>22</v>
      </c>
    </row>
    <row r="4612" spans="1:14" x14ac:dyDescent="0.3">
      <c r="A4612">
        <v>1</v>
      </c>
      <c r="B4612">
        <v>5</v>
      </c>
      <c r="C4612" s="1">
        <v>40901</v>
      </c>
      <c r="D4612" s="21" t="str">
        <f t="shared" si="288"/>
        <v>24-Dec-2011</v>
      </c>
      <c r="E4612" s="2">
        <v>0.90069444444444446</v>
      </c>
      <c r="F4612" s="1">
        <v>40901</v>
      </c>
      <c r="G4612" s="2">
        <v>0.98333333333333339</v>
      </c>
      <c r="H4612">
        <v>50</v>
      </c>
      <c r="I4612">
        <v>119</v>
      </c>
      <c r="J4612" t="s">
        <v>8</v>
      </c>
      <c r="K4612" t="s">
        <v>18</v>
      </c>
      <c r="L4612" t="str">
        <f t="shared" si="289"/>
        <v>Evening</v>
      </c>
      <c r="M4612" t="str">
        <f t="shared" si="290"/>
        <v>21</v>
      </c>
      <c r="N4612" t="str">
        <f t="shared" si="291"/>
        <v>23</v>
      </c>
    </row>
    <row r="4613" spans="1:14" x14ac:dyDescent="0.3">
      <c r="A4613">
        <v>1</v>
      </c>
      <c r="B4613">
        <v>6</v>
      </c>
      <c r="C4613" s="1">
        <v>40901</v>
      </c>
      <c r="D4613" s="21" t="str">
        <f t="shared" si="288"/>
        <v>24-Dec-2011</v>
      </c>
      <c r="E4613" s="2">
        <v>0.90208333333333324</v>
      </c>
      <c r="F4613" s="1">
        <v>40901</v>
      </c>
      <c r="G4613" s="2">
        <v>0.99444444444444446</v>
      </c>
      <c r="H4613">
        <v>50</v>
      </c>
      <c r="I4613">
        <v>133</v>
      </c>
      <c r="J4613" t="s">
        <v>14</v>
      </c>
      <c r="K4613" t="s">
        <v>18</v>
      </c>
      <c r="L4613" t="str">
        <f t="shared" si="289"/>
        <v>Evening</v>
      </c>
      <c r="M4613" t="str">
        <f t="shared" si="290"/>
        <v>21</v>
      </c>
      <c r="N4613" t="str">
        <f t="shared" si="291"/>
        <v>23</v>
      </c>
    </row>
    <row r="4614" spans="1:14" x14ac:dyDescent="0.3">
      <c r="A4614">
        <v>1</v>
      </c>
      <c r="B4614">
        <v>5</v>
      </c>
      <c r="C4614" s="1">
        <v>40901</v>
      </c>
      <c r="D4614" s="21" t="str">
        <f t="shared" si="288"/>
        <v>24-Dec-2011</v>
      </c>
      <c r="E4614" s="2">
        <v>0.99444444444444446</v>
      </c>
      <c r="F4614" s="1">
        <v>40902</v>
      </c>
      <c r="G4614" s="2">
        <v>2.9166666666666664E-2</v>
      </c>
      <c r="H4614">
        <v>50</v>
      </c>
      <c r="I4614">
        <v>50</v>
      </c>
      <c r="J4614" t="s">
        <v>8</v>
      </c>
      <c r="K4614" t="s">
        <v>18</v>
      </c>
      <c r="L4614" t="str">
        <f t="shared" si="289"/>
        <v>Night</v>
      </c>
      <c r="M4614" t="str">
        <f t="shared" si="290"/>
        <v>23</v>
      </c>
      <c r="N4614" t="str">
        <f t="shared" si="291"/>
        <v>00</v>
      </c>
    </row>
    <row r="4615" spans="1:14" x14ac:dyDescent="0.3">
      <c r="A4615">
        <v>1</v>
      </c>
      <c r="B4615">
        <v>5</v>
      </c>
      <c r="C4615" s="1">
        <v>40902</v>
      </c>
      <c r="D4615" s="21" t="str">
        <f t="shared" si="288"/>
        <v>25-Dec-2011</v>
      </c>
      <c r="E4615" s="2">
        <v>0.4597222222222222</v>
      </c>
      <c r="F4615" s="1">
        <v>40902</v>
      </c>
      <c r="G4615" s="2">
        <v>0.50694444444444442</v>
      </c>
      <c r="H4615">
        <v>50</v>
      </c>
      <c r="I4615">
        <v>68</v>
      </c>
      <c r="J4615" t="s">
        <v>8</v>
      </c>
      <c r="K4615" t="s">
        <v>21</v>
      </c>
      <c r="L4615" t="str">
        <f t="shared" si="289"/>
        <v>Morning</v>
      </c>
      <c r="M4615" t="str">
        <f t="shared" si="290"/>
        <v>11</v>
      </c>
      <c r="N4615" t="str">
        <f t="shared" si="291"/>
        <v>12</v>
      </c>
    </row>
    <row r="4616" spans="1:14" x14ac:dyDescent="0.3">
      <c r="A4616">
        <v>1</v>
      </c>
      <c r="B4616">
        <v>8</v>
      </c>
      <c r="C4616" s="1">
        <v>40902</v>
      </c>
      <c r="D4616" s="21" t="str">
        <f t="shared" si="288"/>
        <v>25-Dec-2011</v>
      </c>
      <c r="E4616" s="2">
        <v>0.56597222222222221</v>
      </c>
      <c r="F4616" s="1">
        <v>40902</v>
      </c>
      <c r="G4616" s="2">
        <v>0.65694444444444444</v>
      </c>
      <c r="H4616">
        <v>50</v>
      </c>
      <c r="I4616">
        <v>131</v>
      </c>
      <c r="J4616" t="s">
        <v>8</v>
      </c>
      <c r="K4616" t="s">
        <v>21</v>
      </c>
      <c r="L4616" t="str">
        <f t="shared" si="289"/>
        <v>Morning</v>
      </c>
      <c r="M4616" t="str">
        <f t="shared" si="290"/>
        <v>13</v>
      </c>
      <c r="N4616" t="str">
        <f t="shared" si="291"/>
        <v>15</v>
      </c>
    </row>
    <row r="4617" spans="1:14" x14ac:dyDescent="0.3">
      <c r="A4617">
        <v>1</v>
      </c>
      <c r="B4617">
        <v>8</v>
      </c>
      <c r="C4617" s="1">
        <v>40902</v>
      </c>
      <c r="D4617" s="21" t="str">
        <f t="shared" si="288"/>
        <v>25-Dec-2011</v>
      </c>
      <c r="E4617" s="2">
        <v>0.56805555555555554</v>
      </c>
      <c r="F4617" s="1">
        <v>40902</v>
      </c>
      <c r="G4617" s="2">
        <v>0.58472222222222225</v>
      </c>
      <c r="H4617">
        <v>50</v>
      </c>
      <c r="I4617">
        <v>24</v>
      </c>
      <c r="J4617" t="s">
        <v>8</v>
      </c>
      <c r="K4617" t="s">
        <v>21</v>
      </c>
      <c r="L4617" t="str">
        <f t="shared" si="289"/>
        <v>Morning</v>
      </c>
      <c r="M4617" t="str">
        <f t="shared" si="290"/>
        <v>13</v>
      </c>
      <c r="N4617" t="str">
        <f t="shared" si="291"/>
        <v>14</v>
      </c>
    </row>
    <row r="4618" spans="1:14" x14ac:dyDescent="0.3">
      <c r="A4618">
        <v>1</v>
      </c>
      <c r="B4618">
        <v>5</v>
      </c>
      <c r="C4618" s="1">
        <v>40902</v>
      </c>
      <c r="D4618" s="21" t="str">
        <f t="shared" si="288"/>
        <v>25-Dec-2011</v>
      </c>
      <c r="E4618" s="2">
        <v>0.61319444444444449</v>
      </c>
      <c r="F4618" s="1">
        <v>40902</v>
      </c>
      <c r="G4618" s="2">
        <v>0.72916666666666663</v>
      </c>
      <c r="H4618">
        <v>50</v>
      </c>
      <c r="I4618">
        <v>167</v>
      </c>
      <c r="J4618" t="s">
        <v>8</v>
      </c>
      <c r="K4618" t="s">
        <v>21</v>
      </c>
      <c r="L4618" t="str">
        <f t="shared" si="289"/>
        <v>Afternoon</v>
      </c>
      <c r="M4618" t="str">
        <f t="shared" si="290"/>
        <v>14</v>
      </c>
      <c r="N4618" t="str">
        <f t="shared" si="291"/>
        <v>17</v>
      </c>
    </row>
    <row r="4619" spans="1:14" x14ac:dyDescent="0.3">
      <c r="A4619">
        <v>1</v>
      </c>
      <c r="B4619">
        <v>6</v>
      </c>
      <c r="C4619" s="1">
        <v>40902</v>
      </c>
      <c r="D4619" s="21" t="str">
        <f t="shared" si="288"/>
        <v>25-Dec-2011</v>
      </c>
      <c r="E4619" s="2">
        <v>0.62291666666666667</v>
      </c>
      <c r="F4619" s="1">
        <v>40902</v>
      </c>
      <c r="G4619" s="2">
        <v>0.65902777777777777</v>
      </c>
      <c r="H4619">
        <v>50</v>
      </c>
      <c r="I4619">
        <v>52</v>
      </c>
      <c r="J4619" t="s">
        <v>8</v>
      </c>
      <c r="K4619" t="s">
        <v>21</v>
      </c>
      <c r="L4619" t="str">
        <f t="shared" si="289"/>
        <v>Afternoon</v>
      </c>
      <c r="M4619" t="str">
        <f t="shared" si="290"/>
        <v>14</v>
      </c>
      <c r="N4619" t="str">
        <f t="shared" si="291"/>
        <v>15</v>
      </c>
    </row>
    <row r="4620" spans="1:14" x14ac:dyDescent="0.3">
      <c r="A4620">
        <v>1</v>
      </c>
      <c r="B4620">
        <v>6</v>
      </c>
      <c r="C4620" s="1">
        <v>40902</v>
      </c>
      <c r="D4620" s="21" t="str">
        <f t="shared" si="288"/>
        <v>25-Dec-2011</v>
      </c>
      <c r="E4620" s="2">
        <v>0.63194444444444442</v>
      </c>
      <c r="F4620" s="1">
        <v>40902</v>
      </c>
      <c r="G4620" s="2">
        <v>0.71458333333333324</v>
      </c>
      <c r="H4620">
        <v>50</v>
      </c>
      <c r="I4620">
        <v>119</v>
      </c>
      <c r="J4620" t="s">
        <v>8</v>
      </c>
      <c r="K4620" t="s">
        <v>21</v>
      </c>
      <c r="L4620" t="str">
        <f t="shared" si="289"/>
        <v>Afternoon</v>
      </c>
      <c r="M4620" t="str">
        <f t="shared" si="290"/>
        <v>15</v>
      </c>
      <c r="N4620" t="str">
        <f t="shared" si="291"/>
        <v>17</v>
      </c>
    </row>
    <row r="4621" spans="1:14" x14ac:dyDescent="0.3">
      <c r="A4621">
        <v>1</v>
      </c>
      <c r="B4621">
        <v>8</v>
      </c>
      <c r="C4621" s="1">
        <v>40902</v>
      </c>
      <c r="D4621" s="21" t="str">
        <f t="shared" si="288"/>
        <v>25-Dec-2011</v>
      </c>
      <c r="E4621" s="2">
        <v>0.71527777777777779</v>
      </c>
      <c r="F4621" s="1">
        <v>40902</v>
      </c>
      <c r="G4621" s="2">
        <v>0.74236111111111114</v>
      </c>
      <c r="H4621">
        <v>50</v>
      </c>
      <c r="I4621">
        <v>39</v>
      </c>
      <c r="J4621" t="s">
        <v>8</v>
      </c>
      <c r="K4621" t="s">
        <v>21</v>
      </c>
      <c r="L4621" t="str">
        <f t="shared" si="289"/>
        <v>Afternoon</v>
      </c>
      <c r="M4621" t="str">
        <f t="shared" si="290"/>
        <v>17</v>
      </c>
      <c r="N4621" t="str">
        <f t="shared" si="291"/>
        <v>17</v>
      </c>
    </row>
    <row r="4622" spans="1:14" x14ac:dyDescent="0.3">
      <c r="A4622">
        <v>1</v>
      </c>
      <c r="B4622">
        <v>5</v>
      </c>
      <c r="C4622" s="1">
        <v>40902</v>
      </c>
      <c r="D4622" s="21" t="str">
        <f t="shared" si="288"/>
        <v>25-Dec-2011</v>
      </c>
      <c r="E4622" s="2">
        <v>0.71666666666666667</v>
      </c>
      <c r="F4622" s="1">
        <v>40902</v>
      </c>
      <c r="G4622" s="2">
        <v>0.84722222222222221</v>
      </c>
      <c r="H4622">
        <v>70</v>
      </c>
      <c r="I4622">
        <v>188</v>
      </c>
      <c r="J4622" t="s">
        <v>8</v>
      </c>
      <c r="K4622" t="s">
        <v>21</v>
      </c>
      <c r="L4622" t="str">
        <f t="shared" si="289"/>
        <v>Afternoon</v>
      </c>
      <c r="M4622" t="str">
        <f t="shared" si="290"/>
        <v>17</v>
      </c>
      <c r="N4622" t="str">
        <f t="shared" si="291"/>
        <v>20</v>
      </c>
    </row>
    <row r="4623" spans="1:14" x14ac:dyDescent="0.3">
      <c r="A4623">
        <v>1</v>
      </c>
      <c r="B4623">
        <v>5</v>
      </c>
      <c r="C4623" s="1">
        <v>40902</v>
      </c>
      <c r="D4623" s="21" t="str">
        <f t="shared" si="288"/>
        <v>25-Dec-2011</v>
      </c>
      <c r="E4623" s="2">
        <v>0.71875</v>
      </c>
      <c r="F4623" s="1">
        <v>40902</v>
      </c>
      <c r="G4623" s="2">
        <v>0.80833333333333324</v>
      </c>
      <c r="H4623">
        <v>50</v>
      </c>
      <c r="I4623">
        <v>129</v>
      </c>
      <c r="J4623" t="s">
        <v>8</v>
      </c>
      <c r="K4623" t="s">
        <v>21</v>
      </c>
      <c r="L4623" t="str">
        <f t="shared" si="289"/>
        <v>Afternoon</v>
      </c>
      <c r="M4623" t="str">
        <f t="shared" si="290"/>
        <v>17</v>
      </c>
      <c r="N4623" t="str">
        <f t="shared" si="291"/>
        <v>19</v>
      </c>
    </row>
    <row r="4624" spans="1:14" x14ac:dyDescent="0.3">
      <c r="A4624">
        <v>1</v>
      </c>
      <c r="B4624">
        <v>8</v>
      </c>
      <c r="C4624" s="1">
        <v>40902</v>
      </c>
      <c r="D4624" s="21" t="str">
        <f t="shared" si="288"/>
        <v>25-Dec-2011</v>
      </c>
      <c r="E4624" s="2">
        <v>0.75</v>
      </c>
      <c r="F4624" s="1">
        <v>40902</v>
      </c>
      <c r="G4624" s="2">
        <v>0.78888888888888886</v>
      </c>
      <c r="H4624">
        <v>50</v>
      </c>
      <c r="I4624">
        <v>56</v>
      </c>
      <c r="J4624" t="s">
        <v>8</v>
      </c>
      <c r="K4624" t="s">
        <v>21</v>
      </c>
      <c r="L4624" t="str">
        <f t="shared" si="289"/>
        <v>Afternoon</v>
      </c>
      <c r="M4624" t="str">
        <f t="shared" si="290"/>
        <v>18</v>
      </c>
      <c r="N4624" t="str">
        <f t="shared" si="291"/>
        <v>18</v>
      </c>
    </row>
    <row r="4625" spans="1:14" x14ac:dyDescent="0.3">
      <c r="A4625">
        <v>1</v>
      </c>
      <c r="B4625">
        <v>6</v>
      </c>
      <c r="C4625" s="1">
        <v>40902</v>
      </c>
      <c r="D4625" s="21" t="str">
        <f t="shared" si="288"/>
        <v>25-Dec-2011</v>
      </c>
      <c r="E4625" s="2">
        <v>0.80972222222222223</v>
      </c>
      <c r="F4625" s="1">
        <v>40902</v>
      </c>
      <c r="G4625" s="2">
        <v>0.91736111111111107</v>
      </c>
      <c r="H4625">
        <v>50</v>
      </c>
      <c r="I4625">
        <v>155</v>
      </c>
      <c r="J4625" t="s">
        <v>8</v>
      </c>
      <c r="K4625" t="s">
        <v>21</v>
      </c>
      <c r="L4625" t="str">
        <f t="shared" si="289"/>
        <v>Evening</v>
      </c>
      <c r="M4625" t="str">
        <f t="shared" si="290"/>
        <v>19</v>
      </c>
      <c r="N4625" t="str">
        <f t="shared" si="291"/>
        <v>22</v>
      </c>
    </row>
    <row r="4626" spans="1:14" x14ac:dyDescent="0.3">
      <c r="A4626">
        <v>1</v>
      </c>
      <c r="B4626">
        <v>6</v>
      </c>
      <c r="C4626" s="1">
        <v>40902</v>
      </c>
      <c r="D4626" s="21" t="str">
        <f t="shared" si="288"/>
        <v>25-Dec-2011</v>
      </c>
      <c r="E4626" s="2">
        <v>0.81111111111111101</v>
      </c>
      <c r="F4626" s="1">
        <v>40902</v>
      </c>
      <c r="G4626" s="2">
        <v>0.93611111111111101</v>
      </c>
      <c r="H4626">
        <v>50</v>
      </c>
      <c r="I4626">
        <v>180</v>
      </c>
      <c r="J4626" t="s">
        <v>8</v>
      </c>
      <c r="K4626" t="s">
        <v>21</v>
      </c>
      <c r="L4626" t="str">
        <f t="shared" si="289"/>
        <v>Evening</v>
      </c>
      <c r="M4626" t="str">
        <f t="shared" si="290"/>
        <v>19</v>
      </c>
      <c r="N4626" t="str">
        <f t="shared" si="291"/>
        <v>22</v>
      </c>
    </row>
    <row r="4627" spans="1:14" x14ac:dyDescent="0.3">
      <c r="A4627">
        <v>1</v>
      </c>
      <c r="B4627">
        <v>5</v>
      </c>
      <c r="C4627" s="1">
        <v>40902</v>
      </c>
      <c r="D4627" s="21" t="str">
        <f t="shared" si="288"/>
        <v>25-Dec-2011</v>
      </c>
      <c r="E4627" s="2">
        <v>0.81874999999999998</v>
      </c>
      <c r="F4627" s="1">
        <v>40902</v>
      </c>
      <c r="G4627" s="2">
        <v>0.90625</v>
      </c>
      <c r="H4627">
        <v>50</v>
      </c>
      <c r="I4627">
        <v>126</v>
      </c>
      <c r="J4627" t="s">
        <v>8</v>
      </c>
      <c r="K4627" t="s">
        <v>21</v>
      </c>
      <c r="L4627" t="str">
        <f t="shared" si="289"/>
        <v>Evening</v>
      </c>
      <c r="M4627" t="str">
        <f t="shared" si="290"/>
        <v>19</v>
      </c>
      <c r="N4627" t="str">
        <f t="shared" si="291"/>
        <v>21</v>
      </c>
    </row>
    <row r="4628" spans="1:14" x14ac:dyDescent="0.3">
      <c r="A4628">
        <v>1</v>
      </c>
      <c r="B4628">
        <v>5</v>
      </c>
      <c r="C4628" s="1">
        <v>40902</v>
      </c>
      <c r="D4628" s="21" t="str">
        <f t="shared" si="288"/>
        <v>25-Dec-2011</v>
      </c>
      <c r="E4628" s="2">
        <v>0.84791666666666676</v>
      </c>
      <c r="F4628" s="1">
        <v>40902</v>
      </c>
      <c r="G4628" s="2">
        <v>0.90069444444444446</v>
      </c>
      <c r="H4628">
        <v>50</v>
      </c>
      <c r="I4628">
        <v>76</v>
      </c>
      <c r="J4628" t="s">
        <v>8</v>
      </c>
      <c r="K4628" t="s">
        <v>21</v>
      </c>
      <c r="L4628" t="str">
        <f t="shared" si="289"/>
        <v>Evening</v>
      </c>
      <c r="M4628" t="str">
        <f t="shared" si="290"/>
        <v>20</v>
      </c>
      <c r="N4628" t="str">
        <f t="shared" si="291"/>
        <v>21</v>
      </c>
    </row>
    <row r="4629" spans="1:14" x14ac:dyDescent="0.3">
      <c r="A4629">
        <v>1</v>
      </c>
      <c r="B4629">
        <v>5</v>
      </c>
      <c r="C4629" s="1">
        <v>40902</v>
      </c>
      <c r="D4629" s="21" t="str">
        <f t="shared" si="288"/>
        <v>25-Dec-2011</v>
      </c>
      <c r="E4629" s="2">
        <v>0.85416666666666663</v>
      </c>
      <c r="F4629" s="1">
        <v>40902</v>
      </c>
      <c r="G4629" s="2">
        <v>0.88750000000000007</v>
      </c>
      <c r="H4629">
        <v>50</v>
      </c>
      <c r="I4629">
        <v>48</v>
      </c>
      <c r="J4629" t="s">
        <v>8</v>
      </c>
      <c r="K4629" t="s">
        <v>21</v>
      </c>
      <c r="L4629" t="str">
        <f t="shared" si="289"/>
        <v>Evening</v>
      </c>
      <c r="M4629" t="str">
        <f t="shared" si="290"/>
        <v>20</v>
      </c>
      <c r="N4629" t="str">
        <f t="shared" si="291"/>
        <v>21</v>
      </c>
    </row>
    <row r="4630" spans="1:14" x14ac:dyDescent="0.3">
      <c r="A4630">
        <v>1</v>
      </c>
      <c r="B4630">
        <v>6</v>
      </c>
      <c r="C4630" s="1">
        <v>40902</v>
      </c>
      <c r="D4630" s="21" t="str">
        <f t="shared" si="288"/>
        <v>25-Dec-2011</v>
      </c>
      <c r="E4630" s="2">
        <v>0.8965277777777777</v>
      </c>
      <c r="F4630" s="1">
        <v>40902</v>
      </c>
      <c r="G4630" s="2">
        <v>0.9145833333333333</v>
      </c>
      <c r="H4630">
        <v>50</v>
      </c>
      <c r="I4630">
        <v>26</v>
      </c>
      <c r="J4630" t="s">
        <v>8</v>
      </c>
      <c r="K4630" t="s">
        <v>21</v>
      </c>
      <c r="L4630" t="str">
        <f t="shared" si="289"/>
        <v>Evening</v>
      </c>
      <c r="M4630" t="str">
        <f t="shared" si="290"/>
        <v>21</v>
      </c>
      <c r="N4630" t="str">
        <f t="shared" si="291"/>
        <v>21</v>
      </c>
    </row>
    <row r="4631" spans="1:14" x14ac:dyDescent="0.3">
      <c r="A4631">
        <v>1</v>
      </c>
      <c r="B4631">
        <v>5</v>
      </c>
      <c r="C4631" s="1">
        <v>40902</v>
      </c>
      <c r="D4631" s="21" t="str">
        <f t="shared" si="288"/>
        <v>25-Dec-2011</v>
      </c>
      <c r="E4631" s="2">
        <v>0.90069444444444446</v>
      </c>
      <c r="F4631" s="1">
        <v>40903</v>
      </c>
      <c r="G4631" s="2">
        <v>2.0833333333333333E-3</v>
      </c>
      <c r="H4631">
        <v>50</v>
      </c>
      <c r="I4631">
        <v>146</v>
      </c>
      <c r="J4631" t="s">
        <v>8</v>
      </c>
      <c r="K4631" t="s">
        <v>21</v>
      </c>
      <c r="L4631" t="str">
        <f t="shared" si="289"/>
        <v>Evening</v>
      </c>
      <c r="M4631" t="str">
        <f t="shared" si="290"/>
        <v>21</v>
      </c>
      <c r="N4631" t="str">
        <f t="shared" si="291"/>
        <v>00</v>
      </c>
    </row>
    <row r="4632" spans="1:14" x14ac:dyDescent="0.3">
      <c r="A4632">
        <v>1</v>
      </c>
      <c r="B4632">
        <v>6</v>
      </c>
      <c r="C4632" s="1">
        <v>40902</v>
      </c>
      <c r="D4632" s="21" t="str">
        <f t="shared" si="288"/>
        <v>25-Dec-2011</v>
      </c>
      <c r="E4632" s="2">
        <v>0.90833333333333333</v>
      </c>
      <c r="F4632" s="1">
        <v>40903</v>
      </c>
      <c r="G4632" s="2">
        <v>4.8611111111111112E-3</v>
      </c>
      <c r="H4632">
        <v>50</v>
      </c>
      <c r="I4632">
        <v>139</v>
      </c>
      <c r="J4632" t="s">
        <v>8</v>
      </c>
      <c r="K4632" t="s">
        <v>21</v>
      </c>
      <c r="L4632" t="str">
        <f t="shared" si="289"/>
        <v>Evening</v>
      </c>
      <c r="M4632" t="str">
        <f t="shared" si="290"/>
        <v>21</v>
      </c>
      <c r="N4632" t="str">
        <f t="shared" si="291"/>
        <v>00</v>
      </c>
    </row>
    <row r="4633" spans="1:14" x14ac:dyDescent="0.3">
      <c r="A4633">
        <v>1</v>
      </c>
      <c r="B4633">
        <v>6</v>
      </c>
      <c r="C4633" s="1">
        <v>40902</v>
      </c>
      <c r="D4633" s="21" t="str">
        <f t="shared" si="288"/>
        <v>25-Dec-2011</v>
      </c>
      <c r="E4633" s="2">
        <v>0.9145833333333333</v>
      </c>
      <c r="F4633" s="1">
        <v>40903</v>
      </c>
      <c r="G4633" s="2">
        <v>7.6388888888888886E-3</v>
      </c>
      <c r="H4633">
        <v>50</v>
      </c>
      <c r="I4633">
        <v>134</v>
      </c>
      <c r="J4633" t="s">
        <v>8</v>
      </c>
      <c r="K4633" t="s">
        <v>21</v>
      </c>
      <c r="L4633" t="str">
        <f t="shared" si="289"/>
        <v>Evening</v>
      </c>
      <c r="M4633" t="str">
        <f t="shared" si="290"/>
        <v>21</v>
      </c>
      <c r="N4633" t="str">
        <f t="shared" si="291"/>
        <v>00</v>
      </c>
    </row>
    <row r="4634" spans="1:14" x14ac:dyDescent="0.3">
      <c r="A4634">
        <v>1</v>
      </c>
      <c r="B4634">
        <v>6</v>
      </c>
      <c r="C4634" s="1">
        <v>40908</v>
      </c>
      <c r="D4634" s="21" t="str">
        <f t="shared" si="288"/>
        <v>31-Dec-2011</v>
      </c>
      <c r="E4634" s="2">
        <v>0.54722222222222217</v>
      </c>
      <c r="F4634" s="1">
        <v>40908</v>
      </c>
      <c r="G4634" s="2">
        <v>0.67083333333333339</v>
      </c>
      <c r="H4634">
        <v>50</v>
      </c>
      <c r="I4634">
        <v>178</v>
      </c>
      <c r="J4634" t="s">
        <v>8</v>
      </c>
      <c r="K4634" t="s">
        <v>18</v>
      </c>
      <c r="L4634" t="str">
        <f t="shared" si="289"/>
        <v>Morning</v>
      </c>
      <c r="M4634" t="str">
        <f t="shared" si="290"/>
        <v>13</v>
      </c>
      <c r="N4634" t="str">
        <f t="shared" si="291"/>
        <v>16</v>
      </c>
    </row>
    <row r="4635" spans="1:14" x14ac:dyDescent="0.3">
      <c r="A4635">
        <v>1</v>
      </c>
      <c r="B4635">
        <v>5</v>
      </c>
      <c r="C4635" s="1">
        <v>40908</v>
      </c>
      <c r="D4635" s="21" t="str">
        <f t="shared" si="288"/>
        <v>31-Dec-2011</v>
      </c>
      <c r="E4635" s="2">
        <v>0.55208333333333337</v>
      </c>
      <c r="F4635" s="1">
        <v>40908</v>
      </c>
      <c r="G4635" s="2">
        <v>0.58472222222222225</v>
      </c>
      <c r="H4635">
        <v>50</v>
      </c>
      <c r="I4635">
        <v>47</v>
      </c>
      <c r="J4635" t="s">
        <v>8</v>
      </c>
      <c r="K4635" t="s">
        <v>18</v>
      </c>
      <c r="L4635" t="str">
        <f t="shared" si="289"/>
        <v>Morning</v>
      </c>
      <c r="M4635" t="str">
        <f t="shared" si="290"/>
        <v>13</v>
      </c>
      <c r="N4635" t="str">
        <f t="shared" si="291"/>
        <v>14</v>
      </c>
    </row>
    <row r="4636" spans="1:14" x14ac:dyDescent="0.3">
      <c r="A4636">
        <v>1</v>
      </c>
      <c r="B4636">
        <v>6</v>
      </c>
      <c r="C4636" s="1">
        <v>40908</v>
      </c>
      <c r="D4636" s="21" t="str">
        <f t="shared" si="288"/>
        <v>31-Dec-2011</v>
      </c>
      <c r="E4636" s="2">
        <v>0.55555555555555558</v>
      </c>
      <c r="F4636" s="1">
        <v>40908</v>
      </c>
      <c r="G4636" s="2">
        <v>0.73055555555555562</v>
      </c>
      <c r="H4636">
        <v>90</v>
      </c>
      <c r="I4636">
        <v>252</v>
      </c>
      <c r="J4636" t="s">
        <v>8</v>
      </c>
      <c r="K4636" t="s">
        <v>18</v>
      </c>
      <c r="L4636" t="str">
        <f t="shared" si="289"/>
        <v>Morning</v>
      </c>
      <c r="M4636" t="str">
        <f t="shared" si="290"/>
        <v>13</v>
      </c>
      <c r="N4636" t="str">
        <f t="shared" si="291"/>
        <v>17</v>
      </c>
    </row>
    <row r="4637" spans="1:14" x14ac:dyDescent="0.3">
      <c r="A4637">
        <v>1</v>
      </c>
      <c r="B4637">
        <v>6</v>
      </c>
      <c r="C4637" s="1">
        <v>40908</v>
      </c>
      <c r="D4637" s="21" t="str">
        <f t="shared" si="288"/>
        <v>31-Dec-2011</v>
      </c>
      <c r="E4637" s="2">
        <v>0.55972222222222223</v>
      </c>
      <c r="F4637" s="1">
        <v>40908</v>
      </c>
      <c r="G4637" s="2">
        <v>0.63402777777777775</v>
      </c>
      <c r="H4637">
        <v>50</v>
      </c>
      <c r="I4637">
        <v>107</v>
      </c>
      <c r="J4637" t="s">
        <v>8</v>
      </c>
      <c r="K4637" t="s">
        <v>18</v>
      </c>
      <c r="L4637" t="str">
        <f t="shared" si="289"/>
        <v>Morning</v>
      </c>
      <c r="M4637" t="str">
        <f t="shared" si="290"/>
        <v>13</v>
      </c>
      <c r="N4637" t="str">
        <f t="shared" si="291"/>
        <v>15</v>
      </c>
    </row>
    <row r="4638" spans="1:14" x14ac:dyDescent="0.3">
      <c r="A4638">
        <v>1</v>
      </c>
      <c r="B4638">
        <v>8</v>
      </c>
      <c r="C4638" s="1">
        <v>40908</v>
      </c>
      <c r="D4638" s="21" t="str">
        <f t="shared" si="288"/>
        <v>31-Dec-2011</v>
      </c>
      <c r="E4638" s="2">
        <v>0.56527777777777777</v>
      </c>
      <c r="F4638" s="1">
        <v>40908</v>
      </c>
      <c r="G4638" s="2">
        <v>0.64374999999999993</v>
      </c>
      <c r="H4638">
        <v>50</v>
      </c>
      <c r="I4638">
        <v>113</v>
      </c>
      <c r="J4638" t="s">
        <v>8</v>
      </c>
      <c r="K4638" t="s">
        <v>18</v>
      </c>
      <c r="L4638" t="str">
        <f t="shared" si="289"/>
        <v>Morning</v>
      </c>
      <c r="M4638" t="str">
        <f t="shared" si="290"/>
        <v>13</v>
      </c>
      <c r="N4638" t="str">
        <f t="shared" si="291"/>
        <v>15</v>
      </c>
    </row>
    <row r="4639" spans="1:14" x14ac:dyDescent="0.3">
      <c r="A4639">
        <v>1</v>
      </c>
      <c r="B4639">
        <v>6</v>
      </c>
      <c r="C4639" s="1">
        <v>40908</v>
      </c>
      <c r="D4639" s="21" t="str">
        <f t="shared" si="288"/>
        <v>31-Dec-2011</v>
      </c>
      <c r="E4639" s="2">
        <v>0.58194444444444449</v>
      </c>
      <c r="F4639" s="1">
        <v>40908</v>
      </c>
      <c r="G4639" s="2">
        <v>0.6333333333333333</v>
      </c>
      <c r="H4639">
        <v>50</v>
      </c>
      <c r="I4639">
        <v>74</v>
      </c>
      <c r="J4639" t="s">
        <v>8</v>
      </c>
      <c r="K4639" t="s">
        <v>18</v>
      </c>
      <c r="L4639" t="str">
        <f t="shared" si="289"/>
        <v>Morning</v>
      </c>
      <c r="M4639" t="str">
        <f t="shared" si="290"/>
        <v>13</v>
      </c>
      <c r="N4639" t="str">
        <f t="shared" si="291"/>
        <v>15</v>
      </c>
    </row>
    <row r="4640" spans="1:14" x14ac:dyDescent="0.3">
      <c r="A4640">
        <v>1</v>
      </c>
      <c r="B4640">
        <v>6</v>
      </c>
      <c r="C4640" s="1">
        <v>40908</v>
      </c>
      <c r="D4640" s="21" t="str">
        <f t="shared" si="288"/>
        <v>31-Dec-2011</v>
      </c>
      <c r="E4640" s="2">
        <v>0.64861111111111114</v>
      </c>
      <c r="F4640" s="1">
        <v>40908</v>
      </c>
      <c r="G4640" s="2">
        <v>0.77638888888888891</v>
      </c>
      <c r="H4640">
        <v>70</v>
      </c>
      <c r="I4640">
        <v>184</v>
      </c>
      <c r="J4640" t="s">
        <v>8</v>
      </c>
      <c r="K4640" t="s">
        <v>18</v>
      </c>
      <c r="L4640" t="str">
        <f t="shared" si="289"/>
        <v>Afternoon</v>
      </c>
      <c r="M4640" t="str">
        <f t="shared" si="290"/>
        <v>15</v>
      </c>
      <c r="N4640" t="str">
        <f t="shared" si="291"/>
        <v>18</v>
      </c>
    </row>
    <row r="4641" spans="1:14" x14ac:dyDescent="0.3">
      <c r="A4641">
        <v>1</v>
      </c>
      <c r="B4641">
        <v>6</v>
      </c>
      <c r="C4641" s="1">
        <v>40908</v>
      </c>
      <c r="D4641" s="21" t="str">
        <f t="shared" si="288"/>
        <v>31-Dec-2011</v>
      </c>
      <c r="E4641" s="2">
        <v>0.66180555555555554</v>
      </c>
      <c r="F4641" s="1">
        <v>40908</v>
      </c>
      <c r="G4641" s="2">
        <v>0.71736111111111101</v>
      </c>
      <c r="H4641">
        <v>50</v>
      </c>
      <c r="I4641">
        <v>80</v>
      </c>
      <c r="J4641" t="s">
        <v>8</v>
      </c>
      <c r="K4641" t="s">
        <v>18</v>
      </c>
      <c r="L4641" t="str">
        <f t="shared" si="289"/>
        <v>Afternoon</v>
      </c>
      <c r="M4641" t="str">
        <f t="shared" si="290"/>
        <v>15</v>
      </c>
      <c r="N4641" t="str">
        <f t="shared" si="291"/>
        <v>17</v>
      </c>
    </row>
    <row r="4642" spans="1:14" x14ac:dyDescent="0.3">
      <c r="A4642">
        <v>1</v>
      </c>
      <c r="B4642">
        <v>8</v>
      </c>
      <c r="C4642" s="1">
        <v>40908</v>
      </c>
      <c r="D4642" s="21" t="str">
        <f t="shared" si="288"/>
        <v>31-Dec-2011</v>
      </c>
      <c r="E4642" s="2">
        <v>0.66527777777777775</v>
      </c>
      <c r="F4642" s="1">
        <v>40908</v>
      </c>
      <c r="G4642" s="2">
        <v>0.78472222222222221</v>
      </c>
      <c r="H4642">
        <v>50</v>
      </c>
      <c r="I4642">
        <v>172</v>
      </c>
      <c r="J4642" t="s">
        <v>8</v>
      </c>
      <c r="K4642" t="s">
        <v>18</v>
      </c>
      <c r="L4642" t="str">
        <f t="shared" si="289"/>
        <v>Afternoon</v>
      </c>
      <c r="M4642" t="str">
        <f t="shared" si="290"/>
        <v>15</v>
      </c>
      <c r="N4642" t="str">
        <f t="shared" si="291"/>
        <v>18</v>
      </c>
    </row>
    <row r="4643" spans="1:14" x14ac:dyDescent="0.3">
      <c r="A4643">
        <v>1</v>
      </c>
      <c r="B4643">
        <v>8</v>
      </c>
      <c r="C4643" s="1">
        <v>40908</v>
      </c>
      <c r="D4643" s="21" t="str">
        <f t="shared" si="288"/>
        <v>31-Dec-2011</v>
      </c>
      <c r="E4643" s="2">
        <v>0.70624999999999993</v>
      </c>
      <c r="F4643" s="1">
        <v>40908</v>
      </c>
      <c r="G4643" s="2">
        <v>0.86319444444444438</v>
      </c>
      <c r="H4643">
        <v>70</v>
      </c>
      <c r="I4643">
        <v>226</v>
      </c>
      <c r="J4643" t="s">
        <v>8</v>
      </c>
      <c r="K4643" t="s">
        <v>18</v>
      </c>
      <c r="L4643" t="str">
        <f t="shared" si="289"/>
        <v>Afternoon</v>
      </c>
      <c r="M4643" t="str">
        <f t="shared" si="290"/>
        <v>16</v>
      </c>
      <c r="N4643" t="str">
        <f t="shared" si="291"/>
        <v>20</v>
      </c>
    </row>
    <row r="4644" spans="1:14" x14ac:dyDescent="0.3">
      <c r="A4644">
        <v>1</v>
      </c>
      <c r="B4644">
        <v>6</v>
      </c>
      <c r="C4644" s="1">
        <v>40908</v>
      </c>
      <c r="D4644" s="21" t="str">
        <f t="shared" si="288"/>
        <v>31-Dec-2011</v>
      </c>
      <c r="E4644" s="2">
        <v>0.70833333333333337</v>
      </c>
      <c r="F4644" s="1">
        <v>40908</v>
      </c>
      <c r="G4644" s="2">
        <v>0.86805555555555547</v>
      </c>
      <c r="H4644">
        <v>70</v>
      </c>
      <c r="I4644">
        <v>230</v>
      </c>
      <c r="J4644" t="s">
        <v>8</v>
      </c>
      <c r="K4644" t="s">
        <v>18</v>
      </c>
      <c r="L4644" t="str">
        <f t="shared" si="289"/>
        <v>Afternoon</v>
      </c>
      <c r="M4644" t="str">
        <f t="shared" si="290"/>
        <v>17</v>
      </c>
      <c r="N4644" t="str">
        <f t="shared" si="291"/>
        <v>20</v>
      </c>
    </row>
    <row r="4645" spans="1:14" x14ac:dyDescent="0.3">
      <c r="A4645">
        <v>1</v>
      </c>
      <c r="B4645">
        <v>8</v>
      </c>
      <c r="C4645" s="1">
        <v>40908</v>
      </c>
      <c r="D4645" s="21" t="str">
        <f t="shared" si="288"/>
        <v>31-Dec-2011</v>
      </c>
      <c r="E4645" s="2">
        <v>0.72013888888888899</v>
      </c>
      <c r="F4645" s="1">
        <v>40908</v>
      </c>
      <c r="G4645" s="2">
        <v>0.78819444444444453</v>
      </c>
      <c r="H4645">
        <v>50</v>
      </c>
      <c r="I4645">
        <v>98</v>
      </c>
      <c r="J4645" t="s">
        <v>8</v>
      </c>
      <c r="K4645" t="s">
        <v>18</v>
      </c>
      <c r="L4645" t="str">
        <f t="shared" si="289"/>
        <v>Afternoon</v>
      </c>
      <c r="M4645" t="str">
        <f t="shared" si="290"/>
        <v>17</v>
      </c>
      <c r="N4645" t="str">
        <f t="shared" si="291"/>
        <v>18</v>
      </c>
    </row>
    <row r="4646" spans="1:14" x14ac:dyDescent="0.3">
      <c r="A4646">
        <v>1</v>
      </c>
      <c r="B4646">
        <v>5</v>
      </c>
      <c r="C4646" s="1">
        <v>40908</v>
      </c>
      <c r="D4646" s="21" t="str">
        <f t="shared" si="288"/>
        <v>31-Dec-2011</v>
      </c>
      <c r="E4646" s="2">
        <v>0.73263888888888884</v>
      </c>
      <c r="F4646" s="1">
        <v>40908</v>
      </c>
      <c r="G4646" s="2">
        <v>0.91875000000000007</v>
      </c>
      <c r="H4646">
        <v>90</v>
      </c>
      <c r="I4646">
        <v>268</v>
      </c>
      <c r="J4646" t="s">
        <v>8</v>
      </c>
      <c r="K4646" t="s">
        <v>18</v>
      </c>
      <c r="L4646" t="str">
        <f t="shared" si="289"/>
        <v>Afternoon</v>
      </c>
      <c r="M4646" t="str">
        <f t="shared" si="290"/>
        <v>17</v>
      </c>
      <c r="N4646" t="str">
        <f t="shared" si="291"/>
        <v>22</v>
      </c>
    </row>
    <row r="4647" spans="1:14" x14ac:dyDescent="0.3">
      <c r="A4647">
        <v>1</v>
      </c>
      <c r="B4647">
        <v>6</v>
      </c>
      <c r="C4647" s="1">
        <v>40908</v>
      </c>
      <c r="D4647" s="21" t="str">
        <f t="shared" si="288"/>
        <v>31-Dec-2011</v>
      </c>
      <c r="E4647" s="2">
        <v>0.75347222222222221</v>
      </c>
      <c r="F4647" s="1">
        <v>40908</v>
      </c>
      <c r="G4647" s="2">
        <v>0.78680555555555554</v>
      </c>
      <c r="H4647">
        <v>50</v>
      </c>
      <c r="I4647">
        <v>48</v>
      </c>
      <c r="J4647" t="s">
        <v>8</v>
      </c>
      <c r="K4647" t="s">
        <v>18</v>
      </c>
      <c r="L4647" t="str">
        <f t="shared" si="289"/>
        <v>Evening</v>
      </c>
      <c r="M4647" t="str">
        <f t="shared" si="290"/>
        <v>18</v>
      </c>
      <c r="N4647" t="str">
        <f t="shared" si="291"/>
        <v>18</v>
      </c>
    </row>
    <row r="4648" spans="1:14" x14ac:dyDescent="0.3">
      <c r="A4648">
        <v>1</v>
      </c>
      <c r="B4648">
        <v>5</v>
      </c>
      <c r="C4648" s="1">
        <v>40908</v>
      </c>
      <c r="D4648" s="21" t="str">
        <f t="shared" si="288"/>
        <v>31-Dec-2011</v>
      </c>
      <c r="E4648" s="2">
        <v>0.82361111111111107</v>
      </c>
      <c r="F4648" s="1">
        <v>40908</v>
      </c>
      <c r="G4648" s="2">
        <v>0.96527777777777779</v>
      </c>
      <c r="H4648">
        <v>70</v>
      </c>
      <c r="I4648">
        <v>204</v>
      </c>
      <c r="J4648" t="s">
        <v>8</v>
      </c>
      <c r="K4648" t="s">
        <v>18</v>
      </c>
      <c r="L4648" t="str">
        <f t="shared" si="289"/>
        <v>Evening</v>
      </c>
      <c r="M4648" t="str">
        <f t="shared" si="290"/>
        <v>19</v>
      </c>
      <c r="N4648" t="str">
        <f t="shared" si="291"/>
        <v>23</v>
      </c>
    </row>
    <row r="4649" spans="1:14" x14ac:dyDescent="0.3">
      <c r="A4649">
        <v>1</v>
      </c>
      <c r="B4649">
        <v>5</v>
      </c>
      <c r="C4649" s="1">
        <v>40908</v>
      </c>
      <c r="D4649" s="21" t="str">
        <f t="shared" si="288"/>
        <v>31-Dec-2011</v>
      </c>
      <c r="E4649" s="2">
        <v>0.8305555555555556</v>
      </c>
      <c r="F4649" s="1">
        <v>40908</v>
      </c>
      <c r="G4649" s="2">
        <v>0.94444444444444453</v>
      </c>
      <c r="H4649">
        <v>50</v>
      </c>
      <c r="I4649">
        <v>164</v>
      </c>
      <c r="J4649" t="s">
        <v>14</v>
      </c>
      <c r="K4649" t="s">
        <v>18</v>
      </c>
      <c r="L4649" t="str">
        <f t="shared" si="289"/>
        <v>Evening</v>
      </c>
      <c r="M4649" t="str">
        <f t="shared" si="290"/>
        <v>19</v>
      </c>
      <c r="N4649" t="str">
        <f t="shared" si="291"/>
        <v>22</v>
      </c>
    </row>
    <row r="4650" spans="1:14" x14ac:dyDescent="0.3">
      <c r="A4650">
        <v>1</v>
      </c>
      <c r="B4650">
        <v>6</v>
      </c>
      <c r="C4650" s="1">
        <v>40908</v>
      </c>
      <c r="D4650" s="21" t="str">
        <f t="shared" si="288"/>
        <v>31-Dec-2011</v>
      </c>
      <c r="E4650" s="2">
        <v>0.84236111111111101</v>
      </c>
      <c r="F4650" s="1">
        <v>40908</v>
      </c>
      <c r="G4650" s="2">
        <v>0.97986111111111107</v>
      </c>
      <c r="H4650">
        <v>70</v>
      </c>
      <c r="I4650">
        <v>198</v>
      </c>
      <c r="J4650" t="s">
        <v>8</v>
      </c>
      <c r="K4650" t="s">
        <v>18</v>
      </c>
      <c r="L4650" t="str">
        <f t="shared" si="289"/>
        <v>Evening</v>
      </c>
      <c r="M4650" t="str">
        <f t="shared" si="290"/>
        <v>20</v>
      </c>
      <c r="N4650" t="str">
        <f t="shared" si="291"/>
        <v>23</v>
      </c>
    </row>
    <row r="4651" spans="1:14" x14ac:dyDescent="0.3">
      <c r="A4651">
        <v>1</v>
      </c>
      <c r="B4651">
        <v>5</v>
      </c>
      <c r="C4651" s="1">
        <v>40908</v>
      </c>
      <c r="D4651" s="21" t="str">
        <f t="shared" si="288"/>
        <v>31-Dec-2011</v>
      </c>
      <c r="E4651" s="2">
        <v>0.84375</v>
      </c>
      <c r="F4651" s="1">
        <v>40908</v>
      </c>
      <c r="G4651" s="2">
        <v>0.88888888888888884</v>
      </c>
      <c r="H4651">
        <v>50</v>
      </c>
      <c r="I4651">
        <v>65</v>
      </c>
      <c r="J4651" t="s">
        <v>8</v>
      </c>
      <c r="K4651" t="s">
        <v>18</v>
      </c>
      <c r="L4651" t="str">
        <f t="shared" si="289"/>
        <v>Evening</v>
      </c>
      <c r="M4651" t="str">
        <f t="shared" si="290"/>
        <v>20</v>
      </c>
      <c r="N4651" t="str">
        <f t="shared" si="291"/>
        <v>21</v>
      </c>
    </row>
    <row r="4652" spans="1:14" x14ac:dyDescent="0.3">
      <c r="A4652">
        <v>1</v>
      </c>
      <c r="B4652">
        <v>5</v>
      </c>
      <c r="C4652" s="1">
        <v>40909</v>
      </c>
      <c r="D4652" s="21" t="str">
        <f t="shared" si="288"/>
        <v>01-Jan-2012</v>
      </c>
      <c r="E4652" s="2">
        <v>0.42986111111111108</v>
      </c>
      <c r="F4652" s="1">
        <v>40909</v>
      </c>
      <c r="G4652" s="2">
        <v>0.4381944444444445</v>
      </c>
      <c r="H4652">
        <v>50</v>
      </c>
      <c r="I4652">
        <v>12</v>
      </c>
      <c r="J4652" t="s">
        <v>8</v>
      </c>
      <c r="K4652" t="s">
        <v>21</v>
      </c>
      <c r="L4652" t="str">
        <f t="shared" si="289"/>
        <v>Morning</v>
      </c>
      <c r="M4652" t="str">
        <f t="shared" si="290"/>
        <v>10</v>
      </c>
      <c r="N4652" t="str">
        <f t="shared" si="291"/>
        <v>10</v>
      </c>
    </row>
    <row r="4653" spans="1:14" x14ac:dyDescent="0.3">
      <c r="A4653">
        <v>1</v>
      </c>
      <c r="B4653">
        <v>5</v>
      </c>
      <c r="C4653" s="1">
        <v>40909</v>
      </c>
      <c r="D4653" s="21" t="str">
        <f t="shared" si="288"/>
        <v>01-Jan-2012</v>
      </c>
      <c r="E4653" s="2">
        <v>0.4916666666666667</v>
      </c>
      <c r="F4653" s="1">
        <v>40909</v>
      </c>
      <c r="G4653" s="2">
        <v>0.54722222222222217</v>
      </c>
      <c r="H4653">
        <v>50</v>
      </c>
      <c r="I4653">
        <v>80</v>
      </c>
      <c r="J4653" t="s">
        <v>8</v>
      </c>
      <c r="K4653" t="s">
        <v>21</v>
      </c>
      <c r="L4653" t="str">
        <f t="shared" si="289"/>
        <v>Morning</v>
      </c>
      <c r="M4653" t="str">
        <f t="shared" si="290"/>
        <v>11</v>
      </c>
      <c r="N4653" t="str">
        <f t="shared" si="291"/>
        <v>13</v>
      </c>
    </row>
    <row r="4654" spans="1:14" x14ac:dyDescent="0.3">
      <c r="A4654">
        <v>1</v>
      </c>
      <c r="B4654">
        <v>5</v>
      </c>
      <c r="C4654" s="1">
        <v>40909</v>
      </c>
      <c r="D4654" s="21" t="str">
        <f t="shared" si="288"/>
        <v>01-Jan-2012</v>
      </c>
      <c r="E4654" s="2">
        <v>0.49722222222222223</v>
      </c>
      <c r="F4654" s="1">
        <v>40909</v>
      </c>
      <c r="G4654" s="2">
        <v>0.55069444444444449</v>
      </c>
      <c r="H4654">
        <v>50</v>
      </c>
      <c r="I4654">
        <v>77</v>
      </c>
      <c r="J4654" t="s">
        <v>8</v>
      </c>
      <c r="K4654" t="s">
        <v>21</v>
      </c>
      <c r="L4654" t="str">
        <f t="shared" si="289"/>
        <v>Morning</v>
      </c>
      <c r="M4654" t="str">
        <f t="shared" si="290"/>
        <v>11</v>
      </c>
      <c r="N4654" t="str">
        <f t="shared" si="291"/>
        <v>13</v>
      </c>
    </row>
    <row r="4655" spans="1:14" x14ac:dyDescent="0.3">
      <c r="A4655">
        <v>1</v>
      </c>
      <c r="B4655">
        <v>5</v>
      </c>
      <c r="C4655" s="1">
        <v>40909</v>
      </c>
      <c r="D4655" s="21" t="str">
        <f t="shared" si="288"/>
        <v>01-Jan-2012</v>
      </c>
      <c r="E4655" s="2">
        <v>0.5625</v>
      </c>
      <c r="F4655" s="1">
        <v>40909</v>
      </c>
      <c r="G4655" s="2">
        <v>0.7319444444444444</v>
      </c>
      <c r="H4655">
        <v>90</v>
      </c>
      <c r="I4655">
        <v>244</v>
      </c>
      <c r="J4655" t="s">
        <v>8</v>
      </c>
      <c r="K4655" t="s">
        <v>21</v>
      </c>
      <c r="L4655" t="str">
        <f t="shared" si="289"/>
        <v>Morning</v>
      </c>
      <c r="M4655" t="str">
        <f t="shared" si="290"/>
        <v>13</v>
      </c>
      <c r="N4655" t="str">
        <f t="shared" si="291"/>
        <v>17</v>
      </c>
    </row>
    <row r="4656" spans="1:14" x14ac:dyDescent="0.3">
      <c r="A4656">
        <v>1</v>
      </c>
      <c r="B4656">
        <v>6</v>
      </c>
      <c r="C4656" s="1">
        <v>40909</v>
      </c>
      <c r="D4656" s="21" t="str">
        <f t="shared" si="288"/>
        <v>01-Jan-2012</v>
      </c>
      <c r="E4656" s="2">
        <v>0.60763888888888895</v>
      </c>
      <c r="F4656" s="1">
        <v>40909</v>
      </c>
      <c r="G4656" s="2">
        <v>0.70694444444444438</v>
      </c>
      <c r="H4656">
        <v>50</v>
      </c>
      <c r="I4656">
        <v>143</v>
      </c>
      <c r="J4656" t="s">
        <v>8</v>
      </c>
      <c r="K4656" t="s">
        <v>21</v>
      </c>
      <c r="L4656" t="str">
        <f t="shared" si="289"/>
        <v>Afternoon</v>
      </c>
      <c r="M4656" t="str">
        <f t="shared" si="290"/>
        <v>14</v>
      </c>
      <c r="N4656" t="str">
        <f t="shared" si="291"/>
        <v>16</v>
      </c>
    </row>
    <row r="4657" spans="1:14" x14ac:dyDescent="0.3">
      <c r="A4657">
        <v>1</v>
      </c>
      <c r="B4657">
        <v>5</v>
      </c>
      <c r="C4657" s="1">
        <v>40909</v>
      </c>
      <c r="D4657" s="21" t="str">
        <f t="shared" si="288"/>
        <v>01-Jan-2012</v>
      </c>
      <c r="E4657" s="2">
        <v>0.63472222222222219</v>
      </c>
      <c r="F4657" s="1">
        <v>40909</v>
      </c>
      <c r="G4657" s="2">
        <v>0.84861111111111109</v>
      </c>
      <c r="H4657">
        <v>110</v>
      </c>
      <c r="I4657">
        <v>308</v>
      </c>
      <c r="J4657" t="s">
        <v>8</v>
      </c>
      <c r="K4657" t="s">
        <v>21</v>
      </c>
      <c r="L4657" t="str">
        <f t="shared" si="289"/>
        <v>Afternoon</v>
      </c>
      <c r="M4657" t="str">
        <f t="shared" si="290"/>
        <v>15</v>
      </c>
      <c r="N4657" t="str">
        <f t="shared" si="291"/>
        <v>20</v>
      </c>
    </row>
    <row r="4658" spans="1:14" x14ac:dyDescent="0.3">
      <c r="A4658">
        <v>1</v>
      </c>
      <c r="B4658">
        <v>8</v>
      </c>
      <c r="C4658" s="1">
        <v>40909</v>
      </c>
      <c r="D4658" s="21" t="str">
        <f t="shared" si="288"/>
        <v>01-Jan-2012</v>
      </c>
      <c r="E4658" s="2">
        <v>0.6381944444444444</v>
      </c>
      <c r="F4658" s="1">
        <v>40909</v>
      </c>
      <c r="G4658" s="2">
        <v>0.8027777777777777</v>
      </c>
      <c r="H4658">
        <v>70</v>
      </c>
      <c r="I4658">
        <v>237</v>
      </c>
      <c r="J4658" t="s">
        <v>8</v>
      </c>
      <c r="K4658" t="s">
        <v>21</v>
      </c>
      <c r="L4658" t="str">
        <f t="shared" si="289"/>
        <v>Afternoon</v>
      </c>
      <c r="M4658" t="str">
        <f t="shared" si="290"/>
        <v>15</v>
      </c>
      <c r="N4658" t="str">
        <f t="shared" si="291"/>
        <v>19</v>
      </c>
    </row>
    <row r="4659" spans="1:14" x14ac:dyDescent="0.3">
      <c r="A4659">
        <v>1</v>
      </c>
      <c r="B4659">
        <v>6</v>
      </c>
      <c r="C4659" s="1">
        <v>40909</v>
      </c>
      <c r="D4659" s="21" t="str">
        <f t="shared" si="288"/>
        <v>01-Jan-2012</v>
      </c>
      <c r="E4659" s="2">
        <v>0.65138888888888891</v>
      </c>
      <c r="F4659" s="1">
        <v>40909</v>
      </c>
      <c r="G4659" s="2">
        <v>0.72152777777777777</v>
      </c>
      <c r="H4659">
        <v>50</v>
      </c>
      <c r="I4659">
        <v>101</v>
      </c>
      <c r="J4659" t="s">
        <v>8</v>
      </c>
      <c r="K4659" t="s">
        <v>21</v>
      </c>
      <c r="L4659" t="str">
        <f t="shared" si="289"/>
        <v>Afternoon</v>
      </c>
      <c r="M4659" t="str">
        <f t="shared" si="290"/>
        <v>15</v>
      </c>
      <c r="N4659" t="str">
        <f t="shared" si="291"/>
        <v>17</v>
      </c>
    </row>
    <row r="4660" spans="1:14" x14ac:dyDescent="0.3">
      <c r="A4660">
        <v>1</v>
      </c>
      <c r="B4660">
        <v>6</v>
      </c>
      <c r="C4660" s="1">
        <v>40909</v>
      </c>
      <c r="D4660" s="21" t="str">
        <f t="shared" si="288"/>
        <v>01-Jan-2012</v>
      </c>
      <c r="E4660" s="2">
        <v>0.65208333333333335</v>
      </c>
      <c r="F4660" s="1">
        <v>40909</v>
      </c>
      <c r="G4660" s="2">
        <v>0.7631944444444444</v>
      </c>
      <c r="H4660">
        <v>50</v>
      </c>
      <c r="I4660">
        <v>160</v>
      </c>
      <c r="J4660" t="s">
        <v>8</v>
      </c>
      <c r="K4660" t="s">
        <v>21</v>
      </c>
      <c r="L4660" t="str">
        <f t="shared" si="289"/>
        <v>Afternoon</v>
      </c>
      <c r="M4660" t="str">
        <f t="shared" si="290"/>
        <v>15</v>
      </c>
      <c r="N4660" t="str">
        <f t="shared" si="291"/>
        <v>18</v>
      </c>
    </row>
    <row r="4661" spans="1:14" x14ac:dyDescent="0.3">
      <c r="A4661">
        <v>1</v>
      </c>
      <c r="B4661">
        <v>5</v>
      </c>
      <c r="C4661" s="1">
        <v>40909</v>
      </c>
      <c r="D4661" s="21" t="str">
        <f t="shared" si="288"/>
        <v>01-Jan-2012</v>
      </c>
      <c r="E4661" s="2">
        <v>0.69444444444444453</v>
      </c>
      <c r="F4661" s="1">
        <v>40909</v>
      </c>
      <c r="G4661" s="2">
        <v>0.79513888888888884</v>
      </c>
      <c r="H4661" s="3">
        <v>300</v>
      </c>
      <c r="I4661">
        <v>145</v>
      </c>
      <c r="J4661" t="s">
        <v>8</v>
      </c>
      <c r="K4661" t="s">
        <v>21</v>
      </c>
      <c r="L4661" t="str">
        <f t="shared" si="289"/>
        <v>Afternoon</v>
      </c>
      <c r="M4661" t="str">
        <f t="shared" si="290"/>
        <v>16</v>
      </c>
      <c r="N4661" t="str">
        <f t="shared" si="291"/>
        <v>19</v>
      </c>
    </row>
    <row r="4662" spans="1:14" x14ac:dyDescent="0.3">
      <c r="A4662">
        <v>1</v>
      </c>
      <c r="B4662">
        <v>5</v>
      </c>
      <c r="C4662" s="1">
        <v>40909</v>
      </c>
      <c r="D4662" s="21" t="str">
        <f t="shared" si="288"/>
        <v>01-Jan-2012</v>
      </c>
      <c r="E4662" s="2">
        <v>0.73819444444444438</v>
      </c>
      <c r="F4662" s="1">
        <v>40909</v>
      </c>
      <c r="G4662" s="2">
        <v>0.94652777777777775</v>
      </c>
      <c r="H4662">
        <v>90</v>
      </c>
      <c r="I4662">
        <v>300</v>
      </c>
      <c r="J4662" t="s">
        <v>8</v>
      </c>
      <c r="K4662" t="s">
        <v>21</v>
      </c>
      <c r="L4662" t="str">
        <f t="shared" si="289"/>
        <v>Afternoon</v>
      </c>
      <c r="M4662" t="str">
        <f t="shared" si="290"/>
        <v>17</v>
      </c>
      <c r="N4662" t="str">
        <f t="shared" si="291"/>
        <v>22</v>
      </c>
    </row>
    <row r="4663" spans="1:14" x14ac:dyDescent="0.3">
      <c r="A4663">
        <v>1</v>
      </c>
      <c r="B4663">
        <v>8</v>
      </c>
      <c r="C4663" s="1">
        <v>40909</v>
      </c>
      <c r="D4663" s="21" t="str">
        <f t="shared" si="288"/>
        <v>01-Jan-2012</v>
      </c>
      <c r="E4663" s="2">
        <v>0.75555555555555554</v>
      </c>
      <c r="F4663" s="1">
        <v>40909</v>
      </c>
      <c r="G4663" s="2">
        <v>0.81805555555555554</v>
      </c>
      <c r="H4663">
        <v>50</v>
      </c>
      <c r="I4663">
        <v>90</v>
      </c>
      <c r="J4663" t="s">
        <v>8</v>
      </c>
      <c r="K4663" t="s">
        <v>21</v>
      </c>
      <c r="L4663" t="str">
        <f t="shared" si="289"/>
        <v>Evening</v>
      </c>
      <c r="M4663" t="str">
        <f t="shared" si="290"/>
        <v>18</v>
      </c>
      <c r="N4663" t="str">
        <f t="shared" si="291"/>
        <v>19</v>
      </c>
    </row>
    <row r="4664" spans="1:14" x14ac:dyDescent="0.3">
      <c r="A4664">
        <v>1</v>
      </c>
      <c r="B4664">
        <v>6</v>
      </c>
      <c r="C4664" s="1">
        <v>40909</v>
      </c>
      <c r="D4664" s="21" t="str">
        <f t="shared" si="288"/>
        <v>01-Jan-2012</v>
      </c>
      <c r="E4664" s="2">
        <v>0.76944444444444438</v>
      </c>
      <c r="F4664" s="1">
        <v>40909</v>
      </c>
      <c r="G4664" s="2">
        <v>0.7895833333333333</v>
      </c>
      <c r="H4664">
        <v>50</v>
      </c>
      <c r="I4664">
        <v>29</v>
      </c>
      <c r="J4664" t="s">
        <v>8</v>
      </c>
      <c r="K4664" t="s">
        <v>21</v>
      </c>
      <c r="L4664" t="str">
        <f t="shared" si="289"/>
        <v>Evening</v>
      </c>
      <c r="M4664" t="str">
        <f t="shared" si="290"/>
        <v>18</v>
      </c>
      <c r="N4664" t="str">
        <f t="shared" si="291"/>
        <v>18</v>
      </c>
    </row>
    <row r="4665" spans="1:14" x14ac:dyDescent="0.3">
      <c r="A4665">
        <v>1</v>
      </c>
      <c r="B4665">
        <v>8</v>
      </c>
      <c r="C4665" s="1">
        <v>40909</v>
      </c>
      <c r="D4665" s="21" t="str">
        <f t="shared" si="288"/>
        <v>01-Jan-2012</v>
      </c>
      <c r="E4665" s="2">
        <v>0.78263888888888899</v>
      </c>
      <c r="F4665" s="1">
        <v>40909</v>
      </c>
      <c r="G4665" s="2">
        <v>0.8354166666666667</v>
      </c>
      <c r="H4665">
        <v>50</v>
      </c>
      <c r="I4665">
        <v>76</v>
      </c>
      <c r="J4665" t="s">
        <v>8</v>
      </c>
      <c r="K4665" t="s">
        <v>21</v>
      </c>
      <c r="L4665" t="str">
        <f t="shared" si="289"/>
        <v>Evening</v>
      </c>
      <c r="M4665" t="str">
        <f t="shared" si="290"/>
        <v>18</v>
      </c>
      <c r="N4665" t="str">
        <f t="shared" si="291"/>
        <v>20</v>
      </c>
    </row>
    <row r="4666" spans="1:14" x14ac:dyDescent="0.3">
      <c r="A4666">
        <v>1</v>
      </c>
      <c r="B4666">
        <v>6</v>
      </c>
      <c r="C4666" s="1">
        <v>40909</v>
      </c>
      <c r="D4666" s="21" t="str">
        <f t="shared" si="288"/>
        <v>01-Jan-2012</v>
      </c>
      <c r="E4666" s="2">
        <v>0.78472222222222221</v>
      </c>
      <c r="F4666" s="1">
        <v>40909</v>
      </c>
      <c r="G4666" s="2">
        <v>0.87013888888888891</v>
      </c>
      <c r="H4666">
        <v>50</v>
      </c>
      <c r="I4666">
        <v>123</v>
      </c>
      <c r="J4666" t="s">
        <v>8</v>
      </c>
      <c r="K4666" t="s">
        <v>21</v>
      </c>
      <c r="L4666" t="str">
        <f t="shared" si="289"/>
        <v>Evening</v>
      </c>
      <c r="M4666" t="str">
        <f t="shared" si="290"/>
        <v>18</v>
      </c>
      <c r="N4666" t="str">
        <f t="shared" si="291"/>
        <v>20</v>
      </c>
    </row>
    <row r="4667" spans="1:14" x14ac:dyDescent="0.3">
      <c r="A4667">
        <v>1</v>
      </c>
      <c r="B4667">
        <v>5</v>
      </c>
      <c r="C4667" s="1">
        <v>40909</v>
      </c>
      <c r="D4667" s="21" t="str">
        <f t="shared" si="288"/>
        <v>01-Jan-2012</v>
      </c>
      <c r="E4667" s="2">
        <v>0.80902777777777779</v>
      </c>
      <c r="F4667" s="1">
        <v>40909</v>
      </c>
      <c r="G4667" s="2">
        <v>0.92361111111111116</v>
      </c>
      <c r="H4667">
        <v>50</v>
      </c>
      <c r="I4667">
        <v>165</v>
      </c>
      <c r="J4667" t="s">
        <v>8</v>
      </c>
      <c r="K4667" t="s">
        <v>21</v>
      </c>
      <c r="L4667" t="str">
        <f t="shared" si="289"/>
        <v>Evening</v>
      </c>
      <c r="M4667" t="str">
        <f t="shared" si="290"/>
        <v>19</v>
      </c>
      <c r="N4667" t="str">
        <f t="shared" si="291"/>
        <v>22</v>
      </c>
    </row>
    <row r="4668" spans="1:14" x14ac:dyDescent="0.3">
      <c r="A4668">
        <v>1</v>
      </c>
      <c r="B4668">
        <v>5</v>
      </c>
      <c r="C4668" s="1">
        <v>40909</v>
      </c>
      <c r="D4668" s="21" t="str">
        <f t="shared" si="288"/>
        <v>01-Jan-2012</v>
      </c>
      <c r="E4668" s="2">
        <v>0.82361111111111107</v>
      </c>
      <c r="F4668" s="1">
        <v>40909</v>
      </c>
      <c r="G4668" s="2">
        <v>0.94027777777777777</v>
      </c>
      <c r="H4668">
        <v>50</v>
      </c>
      <c r="I4668">
        <v>168</v>
      </c>
      <c r="J4668" t="s">
        <v>8</v>
      </c>
      <c r="K4668" t="s">
        <v>21</v>
      </c>
      <c r="L4668" t="str">
        <f t="shared" si="289"/>
        <v>Evening</v>
      </c>
      <c r="M4668" t="str">
        <f t="shared" si="290"/>
        <v>19</v>
      </c>
      <c r="N4668" t="str">
        <f t="shared" si="291"/>
        <v>22</v>
      </c>
    </row>
    <row r="4669" spans="1:14" x14ac:dyDescent="0.3">
      <c r="A4669">
        <v>1</v>
      </c>
      <c r="B4669">
        <v>6</v>
      </c>
      <c r="C4669" s="1">
        <v>40909</v>
      </c>
      <c r="D4669" s="21" t="str">
        <f t="shared" si="288"/>
        <v>01-Jan-2012</v>
      </c>
      <c r="E4669" s="2">
        <v>0.83194444444444438</v>
      </c>
      <c r="F4669" s="1">
        <v>40909</v>
      </c>
      <c r="G4669" s="2">
        <v>0.87152777777777779</v>
      </c>
      <c r="H4669">
        <v>50</v>
      </c>
      <c r="I4669">
        <v>57</v>
      </c>
      <c r="J4669" t="s">
        <v>8</v>
      </c>
      <c r="K4669" t="s">
        <v>21</v>
      </c>
      <c r="L4669" t="str">
        <f t="shared" si="289"/>
        <v>Evening</v>
      </c>
      <c r="M4669" t="str">
        <f t="shared" si="290"/>
        <v>19</v>
      </c>
      <c r="N4669" t="str">
        <f t="shared" si="291"/>
        <v>20</v>
      </c>
    </row>
    <row r="4670" spans="1:14" x14ac:dyDescent="0.3">
      <c r="A4670">
        <v>1</v>
      </c>
      <c r="B4670">
        <v>6</v>
      </c>
      <c r="C4670" s="1">
        <v>40909</v>
      </c>
      <c r="D4670" s="21" t="str">
        <f t="shared" si="288"/>
        <v>01-Jan-2012</v>
      </c>
      <c r="E4670" s="2">
        <v>0.84097222222222223</v>
      </c>
      <c r="F4670" s="1">
        <v>40909</v>
      </c>
      <c r="G4670" s="2">
        <v>0.97638888888888886</v>
      </c>
      <c r="H4670">
        <v>70</v>
      </c>
      <c r="I4670">
        <v>195</v>
      </c>
      <c r="J4670" t="s">
        <v>8</v>
      </c>
      <c r="K4670" t="s">
        <v>21</v>
      </c>
      <c r="L4670" t="str">
        <f t="shared" si="289"/>
        <v>Evening</v>
      </c>
      <c r="M4670" t="str">
        <f t="shared" si="290"/>
        <v>20</v>
      </c>
      <c r="N4670" t="str">
        <f t="shared" si="291"/>
        <v>23</v>
      </c>
    </row>
    <row r="4671" spans="1:14" x14ac:dyDescent="0.3">
      <c r="A4671">
        <v>1</v>
      </c>
      <c r="B4671">
        <v>5</v>
      </c>
      <c r="C4671" s="1">
        <v>40909</v>
      </c>
      <c r="D4671" s="21" t="str">
        <f t="shared" si="288"/>
        <v>01-Jan-2012</v>
      </c>
      <c r="E4671" s="2">
        <v>0.85972222222222217</v>
      </c>
      <c r="F4671" s="1">
        <v>40909</v>
      </c>
      <c r="G4671" s="2">
        <v>0.94166666666666676</v>
      </c>
      <c r="H4671">
        <v>50</v>
      </c>
      <c r="I4671">
        <v>118</v>
      </c>
      <c r="J4671" t="s">
        <v>8</v>
      </c>
      <c r="K4671" t="s">
        <v>21</v>
      </c>
      <c r="L4671" t="str">
        <f t="shared" si="289"/>
        <v>Evening</v>
      </c>
      <c r="M4671" t="str">
        <f t="shared" si="290"/>
        <v>20</v>
      </c>
      <c r="N4671" t="str">
        <f t="shared" si="291"/>
        <v>22</v>
      </c>
    </row>
    <row r="4672" spans="1:14" x14ac:dyDescent="0.3">
      <c r="A4672">
        <v>1</v>
      </c>
      <c r="B4672">
        <v>5</v>
      </c>
      <c r="C4672" s="1">
        <v>40909</v>
      </c>
      <c r="D4672" s="21" t="str">
        <f t="shared" si="288"/>
        <v>01-Jan-2012</v>
      </c>
      <c r="E4672" s="2">
        <v>0.88055555555555554</v>
      </c>
      <c r="F4672" s="1">
        <v>40909</v>
      </c>
      <c r="G4672" s="2">
        <v>0.96388888888888891</v>
      </c>
      <c r="H4672">
        <v>50</v>
      </c>
      <c r="I4672">
        <v>120</v>
      </c>
      <c r="J4672" t="s">
        <v>8</v>
      </c>
      <c r="K4672" t="s">
        <v>21</v>
      </c>
      <c r="L4672" t="str">
        <f t="shared" si="289"/>
        <v>Evening</v>
      </c>
      <c r="M4672" t="str">
        <f t="shared" si="290"/>
        <v>21</v>
      </c>
      <c r="N4672" t="str">
        <f t="shared" si="291"/>
        <v>23</v>
      </c>
    </row>
    <row r="4673" spans="1:14" x14ac:dyDescent="0.3">
      <c r="A4673">
        <v>1</v>
      </c>
      <c r="B4673">
        <v>5</v>
      </c>
      <c r="C4673" s="1">
        <v>40909</v>
      </c>
      <c r="D4673" s="21" t="str">
        <f t="shared" si="288"/>
        <v>01-Jan-2012</v>
      </c>
      <c r="E4673" s="2">
        <v>0.9375</v>
      </c>
      <c r="F4673" s="1">
        <v>40910</v>
      </c>
      <c r="G4673" s="2">
        <v>9.2361111111111116E-2</v>
      </c>
      <c r="H4673">
        <v>70</v>
      </c>
      <c r="I4673">
        <v>223</v>
      </c>
      <c r="J4673" t="s">
        <v>8</v>
      </c>
      <c r="K4673" t="s">
        <v>21</v>
      </c>
      <c r="L4673" t="str">
        <f t="shared" si="289"/>
        <v>Night</v>
      </c>
      <c r="M4673" t="str">
        <f t="shared" si="290"/>
        <v>22</v>
      </c>
      <c r="N4673" t="str">
        <f t="shared" si="291"/>
        <v>02</v>
      </c>
    </row>
    <row r="4674" spans="1:14" x14ac:dyDescent="0.3">
      <c r="A4674">
        <v>1</v>
      </c>
      <c r="B4674">
        <v>5</v>
      </c>
      <c r="C4674" s="1">
        <v>40909</v>
      </c>
      <c r="D4674" s="21" t="str">
        <f t="shared" si="288"/>
        <v>01-Jan-2012</v>
      </c>
      <c r="E4674" s="2">
        <v>0.96944444444444444</v>
      </c>
      <c r="F4674" s="1">
        <v>40910</v>
      </c>
      <c r="G4674" s="2">
        <v>8.819444444444445E-2</v>
      </c>
      <c r="H4674">
        <v>50</v>
      </c>
      <c r="I4674">
        <v>171</v>
      </c>
      <c r="J4674" t="s">
        <v>8</v>
      </c>
      <c r="K4674" t="s">
        <v>21</v>
      </c>
      <c r="L4674" t="str">
        <f t="shared" si="289"/>
        <v>Night</v>
      </c>
      <c r="M4674" t="str">
        <f t="shared" si="290"/>
        <v>23</v>
      </c>
      <c r="N4674" t="str">
        <f t="shared" si="291"/>
        <v>02</v>
      </c>
    </row>
    <row r="4675" spans="1:14" x14ac:dyDescent="0.3">
      <c r="A4675">
        <v>1</v>
      </c>
      <c r="B4675">
        <v>8</v>
      </c>
      <c r="C4675" s="1">
        <v>40915</v>
      </c>
      <c r="D4675" s="21" t="str">
        <f t="shared" ref="D4675:D4738" si="292" xml:space="preserve"> TEXT(C4675, "dd-Mmm-yyyy")</f>
        <v>07-Jan-2012</v>
      </c>
      <c r="E4675" s="2">
        <v>0.3756944444444445</v>
      </c>
      <c r="F4675" s="1">
        <v>40915</v>
      </c>
      <c r="G4675" s="2">
        <v>0.44791666666666669</v>
      </c>
      <c r="H4675">
        <v>50</v>
      </c>
      <c r="I4675">
        <v>104</v>
      </c>
      <c r="J4675" t="s">
        <v>8</v>
      </c>
      <c r="K4675" t="s">
        <v>18</v>
      </c>
      <c r="L4675" t="str">
        <f t="shared" ref="L4675:L4738" si="293">IF(AND(E4675&gt;$T$6,E4675&lt;=$U$6),"Morning",IF(AND(E4675&gt;$U$6,E4675&lt;=$V$6),"Afternoon", IF(AND(E4675&gt;$V$6,E4675&lt;=$W$6),"Evening", "Night")))</f>
        <v>Night</v>
      </c>
      <c r="M4675" t="str">
        <f t="shared" ref="M4675:M4738" si="294" xml:space="preserve"> TEXT(E4675, "H")</f>
        <v>9</v>
      </c>
      <c r="N4675" t="str">
        <f t="shared" ref="N4675:N4738" si="295" xml:space="preserve"> TEXT(G4675,"HH")</f>
        <v>10</v>
      </c>
    </row>
    <row r="4676" spans="1:14" x14ac:dyDescent="0.3">
      <c r="A4676">
        <v>1</v>
      </c>
      <c r="B4676">
        <v>6</v>
      </c>
      <c r="C4676" s="1">
        <v>40915</v>
      </c>
      <c r="D4676" s="21" t="str">
        <f t="shared" si="292"/>
        <v>07-Jan-2012</v>
      </c>
      <c r="E4676" s="2">
        <v>0.48819444444444443</v>
      </c>
      <c r="F4676" s="1">
        <v>40915</v>
      </c>
      <c r="G4676" s="2">
        <v>0.60972222222222217</v>
      </c>
      <c r="H4676">
        <v>50</v>
      </c>
      <c r="I4676">
        <v>175</v>
      </c>
      <c r="J4676" t="s">
        <v>8</v>
      </c>
      <c r="K4676" t="s">
        <v>18</v>
      </c>
      <c r="L4676" t="str">
        <f t="shared" si="293"/>
        <v>Morning</v>
      </c>
      <c r="M4676" t="str">
        <f t="shared" si="294"/>
        <v>11</v>
      </c>
      <c r="N4676" t="str">
        <f t="shared" si="295"/>
        <v>14</v>
      </c>
    </row>
    <row r="4677" spans="1:14" x14ac:dyDescent="0.3">
      <c r="A4677">
        <v>1</v>
      </c>
      <c r="B4677">
        <v>6</v>
      </c>
      <c r="C4677" s="1">
        <v>40915</v>
      </c>
      <c r="D4677" s="21" t="str">
        <f t="shared" si="292"/>
        <v>07-Jan-2012</v>
      </c>
      <c r="E4677" s="2">
        <v>0.52361111111111114</v>
      </c>
      <c r="F4677" s="1">
        <v>40915</v>
      </c>
      <c r="G4677" s="2">
        <v>0.62916666666666665</v>
      </c>
      <c r="H4677">
        <v>50</v>
      </c>
      <c r="I4677">
        <v>152</v>
      </c>
      <c r="J4677" t="s">
        <v>8</v>
      </c>
      <c r="K4677" t="s">
        <v>18</v>
      </c>
      <c r="L4677" t="str">
        <f t="shared" si="293"/>
        <v>Morning</v>
      </c>
      <c r="M4677" t="str">
        <f t="shared" si="294"/>
        <v>12</v>
      </c>
      <c r="N4677" t="str">
        <f t="shared" si="295"/>
        <v>15</v>
      </c>
    </row>
    <row r="4678" spans="1:14" x14ac:dyDescent="0.3">
      <c r="A4678">
        <v>1</v>
      </c>
      <c r="B4678">
        <v>5</v>
      </c>
      <c r="C4678" s="1">
        <v>40915</v>
      </c>
      <c r="D4678" s="21" t="str">
        <f t="shared" si="292"/>
        <v>07-Jan-2012</v>
      </c>
      <c r="E4678" s="2">
        <v>0.55972222222222223</v>
      </c>
      <c r="F4678" s="1">
        <v>40915</v>
      </c>
      <c r="G4678" s="2">
        <v>0.57777777777777783</v>
      </c>
      <c r="H4678">
        <v>50</v>
      </c>
      <c r="I4678">
        <v>26</v>
      </c>
      <c r="J4678" t="s">
        <v>8</v>
      </c>
      <c r="K4678" t="s">
        <v>18</v>
      </c>
      <c r="L4678" t="str">
        <f t="shared" si="293"/>
        <v>Morning</v>
      </c>
      <c r="M4678" t="str">
        <f t="shared" si="294"/>
        <v>13</v>
      </c>
      <c r="N4678" t="str">
        <f t="shared" si="295"/>
        <v>13</v>
      </c>
    </row>
    <row r="4679" spans="1:14" x14ac:dyDescent="0.3">
      <c r="A4679">
        <v>1</v>
      </c>
      <c r="B4679">
        <v>8</v>
      </c>
      <c r="C4679" s="1">
        <v>40915</v>
      </c>
      <c r="D4679" s="21" t="str">
        <f t="shared" si="292"/>
        <v>07-Jan-2012</v>
      </c>
      <c r="E4679" s="2">
        <v>0.59375</v>
      </c>
      <c r="F4679" s="1">
        <v>40915</v>
      </c>
      <c r="G4679" s="2">
        <v>0.6958333333333333</v>
      </c>
      <c r="H4679">
        <v>50</v>
      </c>
      <c r="I4679">
        <v>147</v>
      </c>
      <c r="J4679" t="s">
        <v>8</v>
      </c>
      <c r="K4679" t="s">
        <v>18</v>
      </c>
      <c r="L4679" t="str">
        <f t="shared" si="293"/>
        <v>Afternoon</v>
      </c>
      <c r="M4679" t="str">
        <f t="shared" si="294"/>
        <v>14</v>
      </c>
      <c r="N4679" t="str">
        <f t="shared" si="295"/>
        <v>16</v>
      </c>
    </row>
    <row r="4680" spans="1:14" x14ac:dyDescent="0.3">
      <c r="A4680">
        <v>1</v>
      </c>
      <c r="B4680">
        <v>5</v>
      </c>
      <c r="C4680" s="1">
        <v>40915</v>
      </c>
      <c r="D4680" s="21" t="str">
        <f t="shared" si="292"/>
        <v>07-Jan-2012</v>
      </c>
      <c r="E4680" s="2">
        <v>0.59444444444444444</v>
      </c>
      <c r="F4680" s="1">
        <v>40915</v>
      </c>
      <c r="G4680" s="2">
        <v>0.76597222222222217</v>
      </c>
      <c r="H4680">
        <v>90</v>
      </c>
      <c r="I4680">
        <v>247</v>
      </c>
      <c r="J4680" t="s">
        <v>8</v>
      </c>
      <c r="K4680" t="s">
        <v>18</v>
      </c>
      <c r="L4680" t="str">
        <f t="shared" si="293"/>
        <v>Afternoon</v>
      </c>
      <c r="M4680" t="str">
        <f t="shared" si="294"/>
        <v>14</v>
      </c>
      <c r="N4680" t="str">
        <f t="shared" si="295"/>
        <v>18</v>
      </c>
    </row>
    <row r="4681" spans="1:14" x14ac:dyDescent="0.3">
      <c r="A4681">
        <v>1</v>
      </c>
      <c r="B4681">
        <v>6</v>
      </c>
      <c r="C4681" s="1">
        <v>40915</v>
      </c>
      <c r="D4681" s="21" t="str">
        <f t="shared" si="292"/>
        <v>07-Jan-2012</v>
      </c>
      <c r="E4681" s="2">
        <v>0.62986111111111109</v>
      </c>
      <c r="F4681" s="1">
        <v>40915</v>
      </c>
      <c r="G4681" s="2">
        <v>0.78680555555555554</v>
      </c>
      <c r="H4681">
        <v>70</v>
      </c>
      <c r="I4681">
        <v>226</v>
      </c>
      <c r="J4681" t="s">
        <v>8</v>
      </c>
      <c r="K4681" t="s">
        <v>18</v>
      </c>
      <c r="L4681" t="str">
        <f t="shared" si="293"/>
        <v>Afternoon</v>
      </c>
      <c r="M4681" t="str">
        <f t="shared" si="294"/>
        <v>15</v>
      </c>
      <c r="N4681" t="str">
        <f t="shared" si="295"/>
        <v>18</v>
      </c>
    </row>
    <row r="4682" spans="1:14" x14ac:dyDescent="0.3">
      <c r="A4682">
        <v>1</v>
      </c>
      <c r="B4682">
        <v>5</v>
      </c>
      <c r="C4682" s="1">
        <v>40915</v>
      </c>
      <c r="D4682" s="21" t="str">
        <f t="shared" si="292"/>
        <v>07-Jan-2012</v>
      </c>
      <c r="E4682" s="2">
        <v>0.62986111111111109</v>
      </c>
      <c r="F4682" s="1">
        <v>40915</v>
      </c>
      <c r="G4682" s="2">
        <v>0.86041666666666661</v>
      </c>
      <c r="H4682">
        <v>110</v>
      </c>
      <c r="I4682">
        <v>332</v>
      </c>
      <c r="J4682" t="s">
        <v>8</v>
      </c>
      <c r="K4682" t="s">
        <v>18</v>
      </c>
      <c r="L4682" t="str">
        <f t="shared" si="293"/>
        <v>Afternoon</v>
      </c>
      <c r="M4682" t="str">
        <f t="shared" si="294"/>
        <v>15</v>
      </c>
      <c r="N4682" t="str">
        <f t="shared" si="295"/>
        <v>20</v>
      </c>
    </row>
    <row r="4683" spans="1:14" x14ac:dyDescent="0.3">
      <c r="A4683">
        <v>1</v>
      </c>
      <c r="B4683">
        <v>6</v>
      </c>
      <c r="C4683" s="1">
        <v>40915</v>
      </c>
      <c r="D4683" s="21" t="str">
        <f t="shared" si="292"/>
        <v>07-Jan-2012</v>
      </c>
      <c r="E4683" s="2">
        <v>0.6333333333333333</v>
      </c>
      <c r="F4683" s="1">
        <v>40915</v>
      </c>
      <c r="G4683" s="2">
        <v>0.79722222222222217</v>
      </c>
      <c r="H4683">
        <v>70</v>
      </c>
      <c r="I4683">
        <v>236</v>
      </c>
      <c r="J4683" t="s">
        <v>8</v>
      </c>
      <c r="K4683" t="s">
        <v>18</v>
      </c>
      <c r="L4683" t="str">
        <f t="shared" si="293"/>
        <v>Afternoon</v>
      </c>
      <c r="M4683" t="str">
        <f t="shared" si="294"/>
        <v>15</v>
      </c>
      <c r="N4683" t="str">
        <f t="shared" si="295"/>
        <v>19</v>
      </c>
    </row>
    <row r="4684" spans="1:14" x14ac:dyDescent="0.3">
      <c r="A4684">
        <v>1</v>
      </c>
      <c r="B4684">
        <v>5</v>
      </c>
      <c r="C4684" s="1">
        <v>40915</v>
      </c>
      <c r="D4684" s="21" t="str">
        <f t="shared" si="292"/>
        <v>07-Jan-2012</v>
      </c>
      <c r="E4684" s="2">
        <v>0.63472222222222219</v>
      </c>
      <c r="F4684" s="1">
        <v>40915</v>
      </c>
      <c r="G4684" s="2">
        <v>0.72986111111111107</v>
      </c>
      <c r="H4684">
        <v>50</v>
      </c>
      <c r="I4684">
        <v>137</v>
      </c>
      <c r="J4684" t="s">
        <v>8</v>
      </c>
      <c r="K4684" t="s">
        <v>18</v>
      </c>
      <c r="L4684" t="str">
        <f t="shared" si="293"/>
        <v>Afternoon</v>
      </c>
      <c r="M4684" t="str">
        <f t="shared" si="294"/>
        <v>15</v>
      </c>
      <c r="N4684" t="str">
        <f t="shared" si="295"/>
        <v>17</v>
      </c>
    </row>
    <row r="4685" spans="1:14" x14ac:dyDescent="0.3">
      <c r="A4685">
        <v>1</v>
      </c>
      <c r="B4685">
        <v>8</v>
      </c>
      <c r="C4685" s="1">
        <v>40915</v>
      </c>
      <c r="D4685" s="21" t="str">
        <f t="shared" si="292"/>
        <v>07-Jan-2012</v>
      </c>
      <c r="E4685" s="2">
        <v>0.68680555555555556</v>
      </c>
      <c r="F4685" s="1">
        <v>40915</v>
      </c>
      <c r="G4685" s="2">
        <v>0.76111111111111107</v>
      </c>
      <c r="H4685">
        <v>50</v>
      </c>
      <c r="I4685">
        <v>107</v>
      </c>
      <c r="J4685" t="s">
        <v>8</v>
      </c>
      <c r="K4685" t="s">
        <v>18</v>
      </c>
      <c r="L4685" t="str">
        <f t="shared" si="293"/>
        <v>Afternoon</v>
      </c>
      <c r="M4685" t="str">
        <f t="shared" si="294"/>
        <v>16</v>
      </c>
      <c r="N4685" t="str">
        <f t="shared" si="295"/>
        <v>18</v>
      </c>
    </row>
    <row r="4686" spans="1:14" x14ac:dyDescent="0.3">
      <c r="A4686">
        <v>1</v>
      </c>
      <c r="B4686">
        <v>5</v>
      </c>
      <c r="C4686" s="1">
        <v>40915</v>
      </c>
      <c r="D4686" s="21" t="str">
        <f t="shared" si="292"/>
        <v>07-Jan-2012</v>
      </c>
      <c r="E4686" s="2">
        <v>0.76736111111111116</v>
      </c>
      <c r="F4686" s="1">
        <v>40915</v>
      </c>
      <c r="G4686" s="2">
        <v>0.79861111111111116</v>
      </c>
      <c r="H4686">
        <v>50</v>
      </c>
      <c r="I4686">
        <v>45</v>
      </c>
      <c r="J4686" t="s">
        <v>8</v>
      </c>
      <c r="K4686" t="s">
        <v>18</v>
      </c>
      <c r="L4686" t="str">
        <f t="shared" si="293"/>
        <v>Evening</v>
      </c>
      <c r="M4686" t="str">
        <f t="shared" si="294"/>
        <v>18</v>
      </c>
      <c r="N4686" t="str">
        <f t="shared" si="295"/>
        <v>19</v>
      </c>
    </row>
    <row r="4687" spans="1:14" x14ac:dyDescent="0.3">
      <c r="A4687">
        <v>1</v>
      </c>
      <c r="B4687">
        <v>8</v>
      </c>
      <c r="C4687" s="1">
        <v>40915</v>
      </c>
      <c r="D4687" s="21" t="str">
        <f t="shared" si="292"/>
        <v>07-Jan-2012</v>
      </c>
      <c r="E4687" s="2">
        <v>0.77013888888888893</v>
      </c>
      <c r="F4687" s="1">
        <v>40915</v>
      </c>
      <c r="G4687" s="2">
        <v>0.85069444444444453</v>
      </c>
      <c r="H4687">
        <v>50</v>
      </c>
      <c r="I4687">
        <v>116</v>
      </c>
      <c r="J4687" t="s">
        <v>8</v>
      </c>
      <c r="K4687" t="s">
        <v>18</v>
      </c>
      <c r="L4687" t="str">
        <f t="shared" si="293"/>
        <v>Evening</v>
      </c>
      <c r="M4687" t="str">
        <f t="shared" si="294"/>
        <v>18</v>
      </c>
      <c r="N4687" t="str">
        <f t="shared" si="295"/>
        <v>20</v>
      </c>
    </row>
    <row r="4688" spans="1:14" x14ac:dyDescent="0.3">
      <c r="A4688">
        <v>1</v>
      </c>
      <c r="B4688">
        <v>8</v>
      </c>
      <c r="C4688" s="1">
        <v>40915</v>
      </c>
      <c r="D4688" s="21" t="str">
        <f t="shared" si="292"/>
        <v>07-Jan-2012</v>
      </c>
      <c r="E4688" s="2">
        <v>0.77916666666666667</v>
      </c>
      <c r="F4688" s="1">
        <v>40915</v>
      </c>
      <c r="G4688" s="2">
        <v>0.97638888888888886</v>
      </c>
      <c r="H4688">
        <v>90</v>
      </c>
      <c r="I4688">
        <v>284</v>
      </c>
      <c r="J4688" t="s">
        <v>8</v>
      </c>
      <c r="K4688" t="s">
        <v>18</v>
      </c>
      <c r="L4688" t="str">
        <f t="shared" si="293"/>
        <v>Evening</v>
      </c>
      <c r="M4688" t="str">
        <f t="shared" si="294"/>
        <v>18</v>
      </c>
      <c r="N4688" t="str">
        <f t="shared" si="295"/>
        <v>23</v>
      </c>
    </row>
    <row r="4689" spans="1:14" x14ac:dyDescent="0.3">
      <c r="A4689">
        <v>1</v>
      </c>
      <c r="B4689">
        <v>5</v>
      </c>
      <c r="C4689" s="1">
        <v>40915</v>
      </c>
      <c r="D4689" s="21" t="str">
        <f t="shared" si="292"/>
        <v>07-Jan-2012</v>
      </c>
      <c r="E4689" s="2">
        <v>0.78611111111111109</v>
      </c>
      <c r="F4689" s="1">
        <v>40915</v>
      </c>
      <c r="G4689" s="2">
        <v>0.88888888888888884</v>
      </c>
      <c r="H4689">
        <v>50</v>
      </c>
      <c r="I4689">
        <v>148</v>
      </c>
      <c r="J4689" t="s">
        <v>8</v>
      </c>
      <c r="K4689" t="s">
        <v>18</v>
      </c>
      <c r="L4689" t="str">
        <f t="shared" si="293"/>
        <v>Evening</v>
      </c>
      <c r="M4689" t="str">
        <f t="shared" si="294"/>
        <v>18</v>
      </c>
      <c r="N4689" t="str">
        <f t="shared" si="295"/>
        <v>21</v>
      </c>
    </row>
    <row r="4690" spans="1:14" x14ac:dyDescent="0.3">
      <c r="A4690">
        <v>1</v>
      </c>
      <c r="B4690">
        <v>6</v>
      </c>
      <c r="C4690" s="1">
        <v>40915</v>
      </c>
      <c r="D4690" s="21" t="str">
        <f t="shared" si="292"/>
        <v>07-Jan-2012</v>
      </c>
      <c r="E4690" s="2">
        <v>0.79722222222222217</v>
      </c>
      <c r="F4690" s="1">
        <v>40915</v>
      </c>
      <c r="G4690" s="2">
        <v>0.88541666666666663</v>
      </c>
      <c r="H4690">
        <v>50</v>
      </c>
      <c r="I4690">
        <v>127</v>
      </c>
      <c r="J4690" t="s">
        <v>8</v>
      </c>
      <c r="K4690" t="s">
        <v>18</v>
      </c>
      <c r="L4690" t="str">
        <f t="shared" si="293"/>
        <v>Evening</v>
      </c>
      <c r="M4690" t="str">
        <f t="shared" si="294"/>
        <v>19</v>
      </c>
      <c r="N4690" t="str">
        <f t="shared" si="295"/>
        <v>21</v>
      </c>
    </row>
    <row r="4691" spans="1:14" x14ac:dyDescent="0.3">
      <c r="A4691">
        <v>1</v>
      </c>
      <c r="B4691">
        <v>8</v>
      </c>
      <c r="C4691" s="1">
        <v>40915</v>
      </c>
      <c r="D4691" s="21" t="str">
        <f t="shared" si="292"/>
        <v>07-Jan-2012</v>
      </c>
      <c r="E4691" s="2">
        <v>0.80833333333333324</v>
      </c>
      <c r="F4691" s="1">
        <v>40915</v>
      </c>
      <c r="G4691" s="2">
        <v>0.84652777777777777</v>
      </c>
      <c r="H4691">
        <v>50</v>
      </c>
      <c r="I4691">
        <v>55</v>
      </c>
      <c r="J4691" t="s">
        <v>8</v>
      </c>
      <c r="K4691" t="s">
        <v>18</v>
      </c>
      <c r="L4691" t="str">
        <f t="shared" si="293"/>
        <v>Evening</v>
      </c>
      <c r="M4691" t="str">
        <f t="shared" si="294"/>
        <v>19</v>
      </c>
      <c r="N4691" t="str">
        <f t="shared" si="295"/>
        <v>20</v>
      </c>
    </row>
    <row r="4692" spans="1:14" x14ac:dyDescent="0.3">
      <c r="A4692">
        <v>1</v>
      </c>
      <c r="B4692">
        <v>5</v>
      </c>
      <c r="C4692" s="1">
        <v>40915</v>
      </c>
      <c r="D4692" s="21" t="str">
        <f t="shared" si="292"/>
        <v>07-Jan-2012</v>
      </c>
      <c r="E4692" s="2">
        <v>0.81458333333333333</v>
      </c>
      <c r="F4692" s="1">
        <v>40915</v>
      </c>
      <c r="G4692" s="2">
        <v>0.9784722222222223</v>
      </c>
      <c r="H4692">
        <v>70</v>
      </c>
      <c r="I4692">
        <v>236</v>
      </c>
      <c r="J4692" t="s">
        <v>8</v>
      </c>
      <c r="K4692" t="s">
        <v>18</v>
      </c>
      <c r="L4692" t="str">
        <f t="shared" si="293"/>
        <v>Evening</v>
      </c>
      <c r="M4692" t="str">
        <f t="shared" si="294"/>
        <v>19</v>
      </c>
      <c r="N4692" t="str">
        <f t="shared" si="295"/>
        <v>23</v>
      </c>
    </row>
    <row r="4693" spans="1:14" x14ac:dyDescent="0.3">
      <c r="A4693">
        <v>1</v>
      </c>
      <c r="B4693">
        <v>5</v>
      </c>
      <c r="C4693" s="1">
        <v>40915</v>
      </c>
      <c r="D4693" s="21" t="str">
        <f t="shared" si="292"/>
        <v>07-Jan-2012</v>
      </c>
      <c r="E4693" s="2">
        <v>0.89583333333333337</v>
      </c>
      <c r="F4693" s="1">
        <v>40916</v>
      </c>
      <c r="G4693" s="2">
        <v>4.027777777777778E-2</v>
      </c>
      <c r="H4693">
        <v>70</v>
      </c>
      <c r="I4693">
        <v>208</v>
      </c>
      <c r="J4693" t="s">
        <v>8</v>
      </c>
      <c r="K4693" t="s">
        <v>18</v>
      </c>
      <c r="L4693" t="str">
        <f t="shared" si="293"/>
        <v>Evening</v>
      </c>
      <c r="M4693" t="str">
        <f t="shared" si="294"/>
        <v>21</v>
      </c>
      <c r="N4693" t="str">
        <f t="shared" si="295"/>
        <v>00</v>
      </c>
    </row>
    <row r="4694" spans="1:14" x14ac:dyDescent="0.3">
      <c r="A4694">
        <v>1</v>
      </c>
      <c r="B4694">
        <v>5</v>
      </c>
      <c r="C4694" s="1">
        <v>40915</v>
      </c>
      <c r="D4694" s="21" t="str">
        <f t="shared" si="292"/>
        <v>07-Jan-2012</v>
      </c>
      <c r="E4694" s="2">
        <v>0.9458333333333333</v>
      </c>
      <c r="F4694" s="1">
        <v>40916</v>
      </c>
      <c r="G4694" s="2">
        <v>6.805555555555555E-2</v>
      </c>
      <c r="H4694">
        <v>50</v>
      </c>
      <c r="I4694">
        <v>176</v>
      </c>
      <c r="J4694" t="s">
        <v>8</v>
      </c>
      <c r="K4694" t="s">
        <v>18</v>
      </c>
      <c r="L4694" t="str">
        <f t="shared" si="293"/>
        <v>Night</v>
      </c>
      <c r="M4694" t="str">
        <f t="shared" si="294"/>
        <v>22</v>
      </c>
      <c r="N4694" t="str">
        <f t="shared" si="295"/>
        <v>01</v>
      </c>
    </row>
    <row r="4695" spans="1:14" x14ac:dyDescent="0.3">
      <c r="A4695">
        <v>1</v>
      </c>
      <c r="B4695">
        <v>8</v>
      </c>
      <c r="C4695" s="1">
        <v>40916</v>
      </c>
      <c r="D4695" s="21" t="str">
        <f t="shared" si="292"/>
        <v>08-Jan-2012</v>
      </c>
      <c r="E4695" s="2">
        <v>0.49583333333333335</v>
      </c>
      <c r="F4695" s="1">
        <v>40916</v>
      </c>
      <c r="G4695" s="2">
        <v>0.67291666666666661</v>
      </c>
      <c r="H4695">
        <v>90</v>
      </c>
      <c r="I4695">
        <v>255</v>
      </c>
      <c r="J4695" t="s">
        <v>8</v>
      </c>
      <c r="K4695" t="s">
        <v>21</v>
      </c>
      <c r="L4695" t="str">
        <f t="shared" si="293"/>
        <v>Morning</v>
      </c>
      <c r="M4695" t="str">
        <f t="shared" si="294"/>
        <v>11</v>
      </c>
      <c r="N4695" t="str">
        <f t="shared" si="295"/>
        <v>16</v>
      </c>
    </row>
    <row r="4696" spans="1:14" x14ac:dyDescent="0.3">
      <c r="A4696">
        <v>1</v>
      </c>
      <c r="B4696">
        <v>5</v>
      </c>
      <c r="C4696" s="1">
        <v>40916</v>
      </c>
      <c r="D4696" s="21" t="str">
        <f t="shared" si="292"/>
        <v>08-Jan-2012</v>
      </c>
      <c r="E4696" s="2">
        <v>0.50763888888888886</v>
      </c>
      <c r="F4696" s="1">
        <v>40916</v>
      </c>
      <c r="G4696" s="2">
        <v>0.6381944444444444</v>
      </c>
      <c r="H4696">
        <v>70</v>
      </c>
      <c r="I4696">
        <v>188</v>
      </c>
      <c r="J4696" t="s">
        <v>8</v>
      </c>
      <c r="K4696" t="s">
        <v>21</v>
      </c>
      <c r="L4696" t="str">
        <f t="shared" si="293"/>
        <v>Morning</v>
      </c>
      <c r="M4696" t="str">
        <f t="shared" si="294"/>
        <v>12</v>
      </c>
      <c r="N4696" t="str">
        <f t="shared" si="295"/>
        <v>15</v>
      </c>
    </row>
    <row r="4697" spans="1:14" x14ac:dyDescent="0.3">
      <c r="A4697">
        <v>1</v>
      </c>
      <c r="B4697">
        <v>5</v>
      </c>
      <c r="C4697" s="1">
        <v>40916</v>
      </c>
      <c r="D4697" s="21" t="str">
        <f t="shared" si="292"/>
        <v>08-Jan-2012</v>
      </c>
      <c r="E4697" s="2">
        <v>0.5131944444444444</v>
      </c>
      <c r="F4697" s="1">
        <v>40916</v>
      </c>
      <c r="G4697" s="2">
        <v>0.68055555555555547</v>
      </c>
      <c r="H4697">
        <v>90</v>
      </c>
      <c r="I4697">
        <v>241</v>
      </c>
      <c r="J4697" t="s">
        <v>8</v>
      </c>
      <c r="K4697" t="s">
        <v>21</v>
      </c>
      <c r="L4697" t="str">
        <f t="shared" si="293"/>
        <v>Morning</v>
      </c>
      <c r="M4697" t="str">
        <f t="shared" si="294"/>
        <v>12</v>
      </c>
      <c r="N4697" t="str">
        <f t="shared" si="295"/>
        <v>16</v>
      </c>
    </row>
    <row r="4698" spans="1:14" x14ac:dyDescent="0.3">
      <c r="A4698">
        <v>1</v>
      </c>
      <c r="B4698">
        <v>5</v>
      </c>
      <c r="C4698" s="1">
        <v>40916</v>
      </c>
      <c r="D4698" s="21" t="str">
        <f t="shared" si="292"/>
        <v>08-Jan-2012</v>
      </c>
      <c r="E4698" s="2">
        <v>0.52083333333333337</v>
      </c>
      <c r="F4698" s="1">
        <v>40916</v>
      </c>
      <c r="G4698" s="2">
        <v>0.73958333333333337</v>
      </c>
      <c r="H4698">
        <v>110</v>
      </c>
      <c r="I4698">
        <v>315</v>
      </c>
      <c r="J4698" t="s">
        <v>8</v>
      </c>
      <c r="K4698" t="s">
        <v>21</v>
      </c>
      <c r="L4698" t="str">
        <f t="shared" si="293"/>
        <v>Morning</v>
      </c>
      <c r="M4698" t="str">
        <f t="shared" si="294"/>
        <v>12</v>
      </c>
      <c r="N4698" t="str">
        <f t="shared" si="295"/>
        <v>17</v>
      </c>
    </row>
    <row r="4699" spans="1:14" x14ac:dyDescent="0.3">
      <c r="A4699">
        <v>1</v>
      </c>
      <c r="B4699">
        <v>6</v>
      </c>
      <c r="C4699" s="1">
        <v>40916</v>
      </c>
      <c r="D4699" s="21" t="str">
        <f t="shared" si="292"/>
        <v>08-Jan-2012</v>
      </c>
      <c r="E4699" s="2">
        <v>0.53611111111111109</v>
      </c>
      <c r="F4699" s="1">
        <v>40916</v>
      </c>
      <c r="G4699" s="2">
        <v>0.63055555555555554</v>
      </c>
      <c r="H4699">
        <v>50</v>
      </c>
      <c r="I4699">
        <v>136</v>
      </c>
      <c r="J4699" t="s">
        <v>8</v>
      </c>
      <c r="K4699" t="s">
        <v>21</v>
      </c>
      <c r="L4699" t="str">
        <f t="shared" si="293"/>
        <v>Morning</v>
      </c>
      <c r="M4699" t="str">
        <f t="shared" si="294"/>
        <v>12</v>
      </c>
      <c r="N4699" t="str">
        <f t="shared" si="295"/>
        <v>15</v>
      </c>
    </row>
    <row r="4700" spans="1:14" x14ac:dyDescent="0.3">
      <c r="A4700">
        <v>1</v>
      </c>
      <c r="B4700">
        <v>6</v>
      </c>
      <c r="C4700" s="1">
        <v>40916</v>
      </c>
      <c r="D4700" s="21" t="str">
        <f t="shared" si="292"/>
        <v>08-Jan-2012</v>
      </c>
      <c r="E4700" s="2">
        <v>0.54583333333333328</v>
      </c>
      <c r="F4700" s="1">
        <v>40916</v>
      </c>
      <c r="G4700" s="2">
        <v>0.68958333333333333</v>
      </c>
      <c r="H4700">
        <v>70</v>
      </c>
      <c r="I4700">
        <v>207</v>
      </c>
      <c r="J4700" t="s">
        <v>8</v>
      </c>
      <c r="K4700" t="s">
        <v>21</v>
      </c>
      <c r="L4700" t="str">
        <f t="shared" si="293"/>
        <v>Morning</v>
      </c>
      <c r="M4700" t="str">
        <f t="shared" si="294"/>
        <v>13</v>
      </c>
      <c r="N4700" t="str">
        <f t="shared" si="295"/>
        <v>16</v>
      </c>
    </row>
    <row r="4701" spans="1:14" x14ac:dyDescent="0.3">
      <c r="A4701">
        <v>1</v>
      </c>
      <c r="B4701">
        <v>6</v>
      </c>
      <c r="C4701" s="1">
        <v>40916</v>
      </c>
      <c r="D4701" s="21" t="str">
        <f t="shared" si="292"/>
        <v>08-Jan-2012</v>
      </c>
      <c r="E4701" s="2">
        <v>0.58333333333333337</v>
      </c>
      <c r="F4701" s="1">
        <v>40916</v>
      </c>
      <c r="G4701" s="2">
        <v>0.70000000000000007</v>
      </c>
      <c r="H4701">
        <v>50</v>
      </c>
      <c r="I4701">
        <v>168</v>
      </c>
      <c r="J4701" t="s">
        <v>8</v>
      </c>
      <c r="K4701" t="s">
        <v>21</v>
      </c>
      <c r="L4701" t="str">
        <f t="shared" si="293"/>
        <v>Morning</v>
      </c>
      <c r="M4701" t="str">
        <f t="shared" si="294"/>
        <v>14</v>
      </c>
      <c r="N4701" t="str">
        <f t="shared" si="295"/>
        <v>16</v>
      </c>
    </row>
    <row r="4702" spans="1:14" x14ac:dyDescent="0.3">
      <c r="A4702">
        <v>1</v>
      </c>
      <c r="B4702">
        <v>5</v>
      </c>
      <c r="C4702" s="1">
        <v>40916</v>
      </c>
      <c r="D4702" s="21" t="str">
        <f t="shared" si="292"/>
        <v>08-Jan-2012</v>
      </c>
      <c r="E4702" s="2">
        <v>0.58472222222222225</v>
      </c>
      <c r="F4702" s="1">
        <v>40916</v>
      </c>
      <c r="G4702" s="2">
        <v>0.67291666666666661</v>
      </c>
      <c r="H4702">
        <v>50</v>
      </c>
      <c r="I4702">
        <v>127</v>
      </c>
      <c r="J4702" t="s">
        <v>8</v>
      </c>
      <c r="K4702" t="s">
        <v>21</v>
      </c>
      <c r="L4702" t="str">
        <f t="shared" si="293"/>
        <v>Afternoon</v>
      </c>
      <c r="M4702" t="str">
        <f t="shared" si="294"/>
        <v>14</v>
      </c>
      <c r="N4702" t="str">
        <f t="shared" si="295"/>
        <v>16</v>
      </c>
    </row>
    <row r="4703" spans="1:14" x14ac:dyDescent="0.3">
      <c r="A4703">
        <v>1</v>
      </c>
      <c r="B4703">
        <v>6</v>
      </c>
      <c r="C4703" s="1">
        <v>40916</v>
      </c>
      <c r="D4703" s="21" t="str">
        <f t="shared" si="292"/>
        <v>08-Jan-2012</v>
      </c>
      <c r="E4703" s="2">
        <v>0.58819444444444446</v>
      </c>
      <c r="F4703" s="1">
        <v>40916</v>
      </c>
      <c r="G4703" s="2">
        <v>0.70000000000000007</v>
      </c>
      <c r="H4703">
        <v>50</v>
      </c>
      <c r="I4703">
        <v>161</v>
      </c>
      <c r="J4703" t="s">
        <v>8</v>
      </c>
      <c r="K4703" t="s">
        <v>21</v>
      </c>
      <c r="L4703" t="str">
        <f t="shared" si="293"/>
        <v>Afternoon</v>
      </c>
      <c r="M4703" t="str">
        <f t="shared" si="294"/>
        <v>14</v>
      </c>
      <c r="N4703" t="str">
        <f t="shared" si="295"/>
        <v>16</v>
      </c>
    </row>
    <row r="4704" spans="1:14" x14ac:dyDescent="0.3">
      <c r="A4704">
        <v>1</v>
      </c>
      <c r="B4704">
        <v>5</v>
      </c>
      <c r="C4704" s="1">
        <v>40916</v>
      </c>
      <c r="D4704" s="21" t="str">
        <f t="shared" si="292"/>
        <v>08-Jan-2012</v>
      </c>
      <c r="E4704" s="2">
        <v>0.6</v>
      </c>
      <c r="F4704" s="1">
        <v>40916</v>
      </c>
      <c r="G4704" s="2">
        <v>0.7319444444444444</v>
      </c>
      <c r="H4704">
        <v>70</v>
      </c>
      <c r="I4704">
        <v>190</v>
      </c>
      <c r="J4704" t="s">
        <v>8</v>
      </c>
      <c r="K4704" t="s">
        <v>21</v>
      </c>
      <c r="L4704" t="str">
        <f t="shared" si="293"/>
        <v>Afternoon</v>
      </c>
      <c r="M4704" t="str">
        <f t="shared" si="294"/>
        <v>14</v>
      </c>
      <c r="N4704" t="str">
        <f t="shared" si="295"/>
        <v>17</v>
      </c>
    </row>
    <row r="4705" spans="1:14" x14ac:dyDescent="0.3">
      <c r="A4705">
        <v>1</v>
      </c>
      <c r="B4705">
        <v>8</v>
      </c>
      <c r="C4705" s="1">
        <v>40916</v>
      </c>
      <c r="D4705" s="21" t="str">
        <f t="shared" si="292"/>
        <v>08-Jan-2012</v>
      </c>
      <c r="E4705" s="2">
        <v>0.61944444444444446</v>
      </c>
      <c r="F4705" s="1">
        <v>40916</v>
      </c>
      <c r="G4705" s="2">
        <v>0.73263888888888884</v>
      </c>
      <c r="H4705">
        <v>50</v>
      </c>
      <c r="I4705">
        <v>163</v>
      </c>
      <c r="J4705" t="s">
        <v>8</v>
      </c>
      <c r="K4705" t="s">
        <v>21</v>
      </c>
      <c r="L4705" t="str">
        <f t="shared" si="293"/>
        <v>Afternoon</v>
      </c>
      <c r="M4705" t="str">
        <f t="shared" si="294"/>
        <v>14</v>
      </c>
      <c r="N4705" t="str">
        <f t="shared" si="295"/>
        <v>17</v>
      </c>
    </row>
    <row r="4706" spans="1:14" x14ac:dyDescent="0.3">
      <c r="A4706">
        <v>1</v>
      </c>
      <c r="B4706">
        <v>6</v>
      </c>
      <c r="C4706" s="1">
        <v>40916</v>
      </c>
      <c r="D4706" s="21" t="str">
        <f t="shared" si="292"/>
        <v>08-Jan-2012</v>
      </c>
      <c r="E4706" s="2">
        <v>0.64027777777777783</v>
      </c>
      <c r="F4706" s="1">
        <v>40916</v>
      </c>
      <c r="G4706" s="2">
        <v>0.71319444444444446</v>
      </c>
      <c r="H4706">
        <v>0</v>
      </c>
      <c r="I4706">
        <v>105</v>
      </c>
      <c r="J4706" t="s">
        <v>19</v>
      </c>
      <c r="K4706" t="s">
        <v>21</v>
      </c>
      <c r="L4706" t="str">
        <f t="shared" si="293"/>
        <v>Afternoon</v>
      </c>
      <c r="M4706" t="str">
        <f t="shared" si="294"/>
        <v>15</v>
      </c>
      <c r="N4706" t="str">
        <f t="shared" si="295"/>
        <v>17</v>
      </c>
    </row>
    <row r="4707" spans="1:14" x14ac:dyDescent="0.3">
      <c r="A4707">
        <v>1</v>
      </c>
      <c r="B4707">
        <v>6</v>
      </c>
      <c r="C4707" s="1">
        <v>40916</v>
      </c>
      <c r="D4707" s="21" t="str">
        <f t="shared" si="292"/>
        <v>08-Jan-2012</v>
      </c>
      <c r="E4707" s="2">
        <v>0.64583333333333337</v>
      </c>
      <c r="F4707" s="1">
        <v>40916</v>
      </c>
      <c r="G4707" s="2">
        <v>0.84513888888888899</v>
      </c>
      <c r="H4707">
        <v>90</v>
      </c>
      <c r="I4707">
        <v>287</v>
      </c>
      <c r="J4707" t="s">
        <v>8</v>
      </c>
      <c r="K4707" t="s">
        <v>21</v>
      </c>
      <c r="L4707" t="str">
        <f t="shared" si="293"/>
        <v>Afternoon</v>
      </c>
      <c r="M4707" t="str">
        <f t="shared" si="294"/>
        <v>15</v>
      </c>
      <c r="N4707" t="str">
        <f t="shared" si="295"/>
        <v>20</v>
      </c>
    </row>
    <row r="4708" spans="1:14" x14ac:dyDescent="0.3">
      <c r="A4708">
        <v>1</v>
      </c>
      <c r="B4708">
        <v>6</v>
      </c>
      <c r="C4708" s="1">
        <v>40916</v>
      </c>
      <c r="D4708" s="21" t="str">
        <f t="shared" si="292"/>
        <v>08-Jan-2012</v>
      </c>
      <c r="E4708" s="2">
        <v>0.67152777777777783</v>
      </c>
      <c r="F4708" s="1">
        <v>40916</v>
      </c>
      <c r="G4708" s="2">
        <v>0.8618055555555556</v>
      </c>
      <c r="H4708">
        <v>90</v>
      </c>
      <c r="I4708">
        <v>274</v>
      </c>
      <c r="J4708" t="s">
        <v>14</v>
      </c>
      <c r="K4708" t="s">
        <v>21</v>
      </c>
      <c r="L4708" t="str">
        <f t="shared" si="293"/>
        <v>Afternoon</v>
      </c>
      <c r="M4708" t="str">
        <f t="shared" si="294"/>
        <v>16</v>
      </c>
      <c r="N4708" t="str">
        <f t="shared" si="295"/>
        <v>20</v>
      </c>
    </row>
    <row r="4709" spans="1:14" x14ac:dyDescent="0.3">
      <c r="A4709">
        <v>1</v>
      </c>
      <c r="B4709">
        <v>8</v>
      </c>
      <c r="C4709" s="1">
        <v>40916</v>
      </c>
      <c r="D4709" s="21" t="str">
        <f t="shared" si="292"/>
        <v>08-Jan-2012</v>
      </c>
      <c r="E4709" s="2">
        <v>0.67291666666666661</v>
      </c>
      <c r="F4709" s="1">
        <v>40916</v>
      </c>
      <c r="G4709" s="2">
        <v>0.75</v>
      </c>
      <c r="H4709">
        <v>50</v>
      </c>
      <c r="I4709">
        <v>111</v>
      </c>
      <c r="J4709" t="s">
        <v>8</v>
      </c>
      <c r="K4709" t="s">
        <v>21</v>
      </c>
      <c r="L4709" t="str">
        <f t="shared" si="293"/>
        <v>Afternoon</v>
      </c>
      <c r="M4709" t="str">
        <f t="shared" si="294"/>
        <v>16</v>
      </c>
      <c r="N4709" t="str">
        <f t="shared" si="295"/>
        <v>18</v>
      </c>
    </row>
    <row r="4710" spans="1:14" x14ac:dyDescent="0.3">
      <c r="A4710">
        <v>1</v>
      </c>
      <c r="B4710">
        <v>6</v>
      </c>
      <c r="C4710" s="1">
        <v>40916</v>
      </c>
      <c r="D4710" s="21" t="str">
        <f t="shared" si="292"/>
        <v>08-Jan-2012</v>
      </c>
      <c r="E4710" s="2">
        <v>0.70277777777777783</v>
      </c>
      <c r="F4710" s="1">
        <v>40916</v>
      </c>
      <c r="G4710" s="2">
        <v>0.86388888888888893</v>
      </c>
      <c r="H4710">
        <v>70</v>
      </c>
      <c r="I4710">
        <v>232</v>
      </c>
      <c r="J4710" t="s">
        <v>8</v>
      </c>
      <c r="K4710" t="s">
        <v>21</v>
      </c>
      <c r="L4710" t="str">
        <f t="shared" si="293"/>
        <v>Afternoon</v>
      </c>
      <c r="M4710" t="str">
        <f t="shared" si="294"/>
        <v>16</v>
      </c>
      <c r="N4710" t="str">
        <f t="shared" si="295"/>
        <v>20</v>
      </c>
    </row>
    <row r="4711" spans="1:14" x14ac:dyDescent="0.3">
      <c r="A4711">
        <v>1</v>
      </c>
      <c r="B4711">
        <v>5</v>
      </c>
      <c r="C4711" s="1">
        <v>40916</v>
      </c>
      <c r="D4711" s="21" t="str">
        <f t="shared" si="292"/>
        <v>08-Jan-2012</v>
      </c>
      <c r="E4711" s="2">
        <v>0.70347222222222217</v>
      </c>
      <c r="F4711" s="1">
        <v>40916</v>
      </c>
      <c r="G4711" s="2">
        <v>0.78125</v>
      </c>
      <c r="H4711">
        <v>50</v>
      </c>
      <c r="I4711">
        <v>112</v>
      </c>
      <c r="J4711" t="s">
        <v>8</v>
      </c>
      <c r="K4711" t="s">
        <v>21</v>
      </c>
      <c r="L4711" t="str">
        <f t="shared" si="293"/>
        <v>Afternoon</v>
      </c>
      <c r="M4711" t="str">
        <f t="shared" si="294"/>
        <v>16</v>
      </c>
      <c r="N4711" t="str">
        <f t="shared" si="295"/>
        <v>18</v>
      </c>
    </row>
    <row r="4712" spans="1:14" x14ac:dyDescent="0.3">
      <c r="A4712">
        <v>1</v>
      </c>
      <c r="B4712">
        <v>8</v>
      </c>
      <c r="C4712" s="1">
        <v>40916</v>
      </c>
      <c r="D4712" s="21" t="str">
        <f t="shared" si="292"/>
        <v>08-Jan-2012</v>
      </c>
      <c r="E4712" s="2">
        <v>0.71805555555555556</v>
      </c>
      <c r="F4712" s="1">
        <v>40916</v>
      </c>
      <c r="G4712" s="2">
        <v>0.80972222222222223</v>
      </c>
      <c r="H4712">
        <v>50</v>
      </c>
      <c r="I4712">
        <v>132</v>
      </c>
      <c r="J4712" t="s">
        <v>8</v>
      </c>
      <c r="K4712" t="s">
        <v>21</v>
      </c>
      <c r="L4712" t="str">
        <f t="shared" si="293"/>
        <v>Afternoon</v>
      </c>
      <c r="M4712" t="str">
        <f t="shared" si="294"/>
        <v>17</v>
      </c>
      <c r="N4712" t="str">
        <f t="shared" si="295"/>
        <v>19</v>
      </c>
    </row>
    <row r="4713" spans="1:14" x14ac:dyDescent="0.3">
      <c r="A4713">
        <v>1</v>
      </c>
      <c r="B4713">
        <v>5</v>
      </c>
      <c r="C4713" s="1">
        <v>40916</v>
      </c>
      <c r="D4713" s="21" t="str">
        <f t="shared" si="292"/>
        <v>08-Jan-2012</v>
      </c>
      <c r="E4713" s="2">
        <v>0.72083333333333333</v>
      </c>
      <c r="F4713" s="1">
        <v>40916</v>
      </c>
      <c r="G4713" s="2">
        <v>0.81597222222222221</v>
      </c>
      <c r="H4713">
        <v>50</v>
      </c>
      <c r="I4713">
        <v>137</v>
      </c>
      <c r="J4713" t="s">
        <v>8</v>
      </c>
      <c r="K4713" t="s">
        <v>21</v>
      </c>
      <c r="L4713" t="str">
        <f t="shared" si="293"/>
        <v>Afternoon</v>
      </c>
      <c r="M4713" t="str">
        <f t="shared" si="294"/>
        <v>17</v>
      </c>
      <c r="N4713" t="str">
        <f t="shared" si="295"/>
        <v>19</v>
      </c>
    </row>
    <row r="4714" spans="1:14" x14ac:dyDescent="0.3">
      <c r="A4714">
        <v>1</v>
      </c>
      <c r="B4714">
        <v>5</v>
      </c>
      <c r="C4714" s="1">
        <v>40916</v>
      </c>
      <c r="D4714" s="21" t="str">
        <f t="shared" si="292"/>
        <v>08-Jan-2012</v>
      </c>
      <c r="E4714" s="2">
        <v>0.78194444444444444</v>
      </c>
      <c r="F4714" s="1">
        <v>40916</v>
      </c>
      <c r="G4714" s="2">
        <v>0.81805555555555554</v>
      </c>
      <c r="H4714">
        <v>50</v>
      </c>
      <c r="I4714">
        <v>52</v>
      </c>
      <c r="J4714" t="s">
        <v>8</v>
      </c>
      <c r="K4714" t="s">
        <v>21</v>
      </c>
      <c r="L4714" t="str">
        <f t="shared" si="293"/>
        <v>Evening</v>
      </c>
      <c r="M4714" t="str">
        <f t="shared" si="294"/>
        <v>18</v>
      </c>
      <c r="N4714" t="str">
        <f t="shared" si="295"/>
        <v>19</v>
      </c>
    </row>
    <row r="4715" spans="1:14" x14ac:dyDescent="0.3">
      <c r="A4715">
        <v>1</v>
      </c>
      <c r="B4715">
        <v>8</v>
      </c>
      <c r="C4715" s="1">
        <v>40916</v>
      </c>
      <c r="D4715" s="21" t="str">
        <f t="shared" si="292"/>
        <v>08-Jan-2012</v>
      </c>
      <c r="E4715" s="2">
        <v>0.79652777777777783</v>
      </c>
      <c r="F4715" s="1">
        <v>40916</v>
      </c>
      <c r="G4715" s="2">
        <v>0.8534722222222223</v>
      </c>
      <c r="H4715">
        <v>50</v>
      </c>
      <c r="I4715">
        <v>82</v>
      </c>
      <c r="J4715" t="s">
        <v>8</v>
      </c>
      <c r="K4715" t="s">
        <v>21</v>
      </c>
      <c r="L4715" t="str">
        <f t="shared" si="293"/>
        <v>Evening</v>
      </c>
      <c r="M4715" t="str">
        <f t="shared" si="294"/>
        <v>19</v>
      </c>
      <c r="N4715" t="str">
        <f t="shared" si="295"/>
        <v>20</v>
      </c>
    </row>
    <row r="4716" spans="1:14" x14ac:dyDescent="0.3">
      <c r="A4716">
        <v>1</v>
      </c>
      <c r="B4716">
        <v>6</v>
      </c>
      <c r="C4716" s="1">
        <v>40916</v>
      </c>
      <c r="D4716" s="21" t="str">
        <f t="shared" si="292"/>
        <v>08-Jan-2012</v>
      </c>
      <c r="E4716" s="2">
        <v>0.83194444444444438</v>
      </c>
      <c r="F4716" s="1">
        <v>40916</v>
      </c>
      <c r="G4716" s="2">
        <v>0.87986111111111109</v>
      </c>
      <c r="H4716">
        <v>50</v>
      </c>
      <c r="I4716">
        <v>69</v>
      </c>
      <c r="J4716" t="s">
        <v>8</v>
      </c>
      <c r="K4716" t="s">
        <v>21</v>
      </c>
      <c r="L4716" t="str">
        <f t="shared" si="293"/>
        <v>Evening</v>
      </c>
      <c r="M4716" t="str">
        <f t="shared" si="294"/>
        <v>19</v>
      </c>
      <c r="N4716" t="str">
        <f t="shared" si="295"/>
        <v>21</v>
      </c>
    </row>
    <row r="4717" spans="1:14" x14ac:dyDescent="0.3">
      <c r="A4717">
        <v>1</v>
      </c>
      <c r="B4717">
        <v>8</v>
      </c>
      <c r="C4717" s="1">
        <v>40916</v>
      </c>
      <c r="D4717" s="21" t="str">
        <f t="shared" si="292"/>
        <v>08-Jan-2012</v>
      </c>
      <c r="E4717" s="2">
        <v>0.84791666666666676</v>
      </c>
      <c r="F4717" s="1">
        <v>40916</v>
      </c>
      <c r="G4717" s="2">
        <v>0.93611111111111101</v>
      </c>
      <c r="H4717">
        <v>50</v>
      </c>
      <c r="I4717">
        <v>127</v>
      </c>
      <c r="J4717" t="s">
        <v>8</v>
      </c>
      <c r="K4717" t="s">
        <v>21</v>
      </c>
      <c r="L4717" t="str">
        <f t="shared" si="293"/>
        <v>Evening</v>
      </c>
      <c r="M4717" t="str">
        <f t="shared" si="294"/>
        <v>20</v>
      </c>
      <c r="N4717" t="str">
        <f t="shared" si="295"/>
        <v>22</v>
      </c>
    </row>
    <row r="4718" spans="1:14" x14ac:dyDescent="0.3">
      <c r="A4718">
        <v>1</v>
      </c>
      <c r="B4718">
        <v>5</v>
      </c>
      <c r="C4718" s="1">
        <v>40916</v>
      </c>
      <c r="D4718" s="21" t="str">
        <f t="shared" si="292"/>
        <v>08-Jan-2012</v>
      </c>
      <c r="E4718" s="2">
        <v>0.8618055555555556</v>
      </c>
      <c r="F4718" s="1">
        <v>40916</v>
      </c>
      <c r="G4718" s="2">
        <v>0.9770833333333333</v>
      </c>
      <c r="H4718">
        <v>50</v>
      </c>
      <c r="I4718">
        <v>166</v>
      </c>
      <c r="J4718" t="s">
        <v>8</v>
      </c>
      <c r="K4718" t="s">
        <v>21</v>
      </c>
      <c r="L4718" t="str">
        <f t="shared" si="293"/>
        <v>Evening</v>
      </c>
      <c r="M4718" t="str">
        <f t="shared" si="294"/>
        <v>20</v>
      </c>
      <c r="N4718" t="str">
        <f t="shared" si="295"/>
        <v>23</v>
      </c>
    </row>
    <row r="4719" spans="1:14" x14ac:dyDescent="0.3">
      <c r="A4719">
        <v>1</v>
      </c>
      <c r="B4719">
        <v>5</v>
      </c>
      <c r="C4719" s="1">
        <v>40922</v>
      </c>
      <c r="D4719" s="21" t="str">
        <f t="shared" si="292"/>
        <v>14-Jan-2012</v>
      </c>
      <c r="E4719" s="2">
        <v>0.33611111111111108</v>
      </c>
      <c r="F4719" s="1">
        <v>40922</v>
      </c>
      <c r="G4719" s="2">
        <v>0.38958333333333334</v>
      </c>
      <c r="H4719">
        <v>50</v>
      </c>
      <c r="I4719">
        <v>77</v>
      </c>
      <c r="J4719" t="s">
        <v>8</v>
      </c>
      <c r="K4719" t="s">
        <v>18</v>
      </c>
      <c r="L4719" t="str">
        <f t="shared" si="293"/>
        <v>Night</v>
      </c>
      <c r="M4719" t="str">
        <f t="shared" si="294"/>
        <v>8</v>
      </c>
      <c r="N4719" t="str">
        <f t="shared" si="295"/>
        <v>09</v>
      </c>
    </row>
    <row r="4720" spans="1:14" x14ac:dyDescent="0.3">
      <c r="A4720">
        <v>1</v>
      </c>
      <c r="B4720">
        <v>5</v>
      </c>
      <c r="C4720" s="1">
        <v>40922</v>
      </c>
      <c r="D4720" s="21" t="str">
        <f t="shared" si="292"/>
        <v>14-Jan-2012</v>
      </c>
      <c r="E4720" s="2">
        <v>0.37361111111111112</v>
      </c>
      <c r="F4720" s="1">
        <v>40922</v>
      </c>
      <c r="G4720" s="2">
        <v>0.41875000000000001</v>
      </c>
      <c r="H4720">
        <v>50</v>
      </c>
      <c r="I4720">
        <v>65</v>
      </c>
      <c r="J4720" t="s">
        <v>8</v>
      </c>
      <c r="K4720" t="s">
        <v>18</v>
      </c>
      <c r="L4720" t="str">
        <f t="shared" si="293"/>
        <v>Night</v>
      </c>
      <c r="M4720" t="str">
        <f t="shared" si="294"/>
        <v>8</v>
      </c>
      <c r="N4720" t="str">
        <f t="shared" si="295"/>
        <v>10</v>
      </c>
    </row>
    <row r="4721" spans="1:14" x14ac:dyDescent="0.3">
      <c r="A4721">
        <v>1</v>
      </c>
      <c r="B4721">
        <v>6</v>
      </c>
      <c r="C4721" s="1">
        <v>40922</v>
      </c>
      <c r="D4721" s="21" t="str">
        <f t="shared" si="292"/>
        <v>14-Jan-2012</v>
      </c>
      <c r="E4721" s="2">
        <v>0.73958333333333337</v>
      </c>
      <c r="F4721" s="1">
        <v>40922</v>
      </c>
      <c r="G4721" s="2">
        <v>0.90069444444444446</v>
      </c>
      <c r="H4721">
        <v>70</v>
      </c>
      <c r="I4721">
        <v>232</v>
      </c>
      <c r="J4721" t="s">
        <v>8</v>
      </c>
      <c r="K4721" t="s">
        <v>18</v>
      </c>
      <c r="L4721" t="str">
        <f t="shared" si="293"/>
        <v>Afternoon</v>
      </c>
      <c r="M4721" t="str">
        <f t="shared" si="294"/>
        <v>17</v>
      </c>
      <c r="N4721" t="str">
        <f t="shared" si="295"/>
        <v>21</v>
      </c>
    </row>
    <row r="4722" spans="1:14" x14ac:dyDescent="0.3">
      <c r="A4722">
        <v>1</v>
      </c>
      <c r="B4722">
        <v>5</v>
      </c>
      <c r="C4722" s="1">
        <v>40922</v>
      </c>
      <c r="D4722" s="21" t="str">
        <f t="shared" si="292"/>
        <v>14-Jan-2012</v>
      </c>
      <c r="E4722" s="2">
        <v>0.75416666666666676</v>
      </c>
      <c r="F4722" s="1">
        <v>40922</v>
      </c>
      <c r="G4722" s="2">
        <v>0.8930555555555556</v>
      </c>
      <c r="H4722">
        <v>70</v>
      </c>
      <c r="I4722">
        <v>200</v>
      </c>
      <c r="J4722" t="s">
        <v>8</v>
      </c>
      <c r="K4722" t="s">
        <v>18</v>
      </c>
      <c r="L4722" t="str">
        <f t="shared" si="293"/>
        <v>Evening</v>
      </c>
      <c r="M4722" t="str">
        <f t="shared" si="294"/>
        <v>18</v>
      </c>
      <c r="N4722" t="str">
        <f t="shared" si="295"/>
        <v>21</v>
      </c>
    </row>
    <row r="4723" spans="1:14" x14ac:dyDescent="0.3">
      <c r="A4723">
        <v>1</v>
      </c>
      <c r="B4723">
        <v>5</v>
      </c>
      <c r="C4723" s="1">
        <v>40922</v>
      </c>
      <c r="D4723" s="21" t="str">
        <f t="shared" si="292"/>
        <v>14-Jan-2012</v>
      </c>
      <c r="E4723" s="2">
        <v>0.83611111111111114</v>
      </c>
      <c r="F4723" s="1">
        <v>40922</v>
      </c>
      <c r="G4723" s="2">
        <v>0.91041666666666676</v>
      </c>
      <c r="H4723">
        <v>50</v>
      </c>
      <c r="I4723">
        <v>107</v>
      </c>
      <c r="J4723" t="s">
        <v>8</v>
      </c>
      <c r="K4723" t="s">
        <v>18</v>
      </c>
      <c r="L4723" t="str">
        <f t="shared" si="293"/>
        <v>Evening</v>
      </c>
      <c r="M4723" t="str">
        <f t="shared" si="294"/>
        <v>20</v>
      </c>
      <c r="N4723" t="str">
        <f t="shared" si="295"/>
        <v>21</v>
      </c>
    </row>
    <row r="4724" spans="1:14" x14ac:dyDescent="0.3">
      <c r="A4724">
        <v>1</v>
      </c>
      <c r="B4724">
        <v>8</v>
      </c>
      <c r="C4724" s="1">
        <v>40922</v>
      </c>
      <c r="D4724" s="21" t="str">
        <f t="shared" si="292"/>
        <v>14-Jan-2012</v>
      </c>
      <c r="E4724" s="2">
        <v>0.8618055555555556</v>
      </c>
      <c r="F4724" s="1">
        <v>40922</v>
      </c>
      <c r="G4724" s="2">
        <v>0.9159722222222223</v>
      </c>
      <c r="H4724">
        <v>50</v>
      </c>
      <c r="I4724">
        <v>78</v>
      </c>
      <c r="J4724" t="s">
        <v>8</v>
      </c>
      <c r="K4724" t="s">
        <v>18</v>
      </c>
      <c r="L4724" t="str">
        <f t="shared" si="293"/>
        <v>Evening</v>
      </c>
      <c r="M4724" t="str">
        <f t="shared" si="294"/>
        <v>20</v>
      </c>
      <c r="N4724" t="str">
        <f t="shared" si="295"/>
        <v>21</v>
      </c>
    </row>
    <row r="4725" spans="1:14" x14ac:dyDescent="0.3">
      <c r="A4725">
        <v>1</v>
      </c>
      <c r="B4725">
        <v>8</v>
      </c>
      <c r="C4725" s="1">
        <v>40922</v>
      </c>
      <c r="D4725" s="21" t="str">
        <f t="shared" si="292"/>
        <v>14-Jan-2012</v>
      </c>
      <c r="E4725" s="2">
        <v>0.86319444444444438</v>
      </c>
      <c r="F4725" s="1">
        <v>40922</v>
      </c>
      <c r="G4725" s="2">
        <v>0.95972222222222225</v>
      </c>
      <c r="H4725">
        <v>50</v>
      </c>
      <c r="I4725">
        <v>139</v>
      </c>
      <c r="J4725" t="s">
        <v>8</v>
      </c>
      <c r="K4725" t="s">
        <v>18</v>
      </c>
      <c r="L4725" t="str">
        <f t="shared" si="293"/>
        <v>Evening</v>
      </c>
      <c r="M4725" t="str">
        <f t="shared" si="294"/>
        <v>20</v>
      </c>
      <c r="N4725" t="str">
        <f t="shared" si="295"/>
        <v>23</v>
      </c>
    </row>
    <row r="4726" spans="1:14" x14ac:dyDescent="0.3">
      <c r="A4726">
        <v>1</v>
      </c>
      <c r="B4726">
        <v>5</v>
      </c>
      <c r="C4726" s="1">
        <v>40922</v>
      </c>
      <c r="D4726" s="21" t="str">
        <f t="shared" si="292"/>
        <v>14-Jan-2012</v>
      </c>
      <c r="E4726" s="2">
        <v>0.86944444444444446</v>
      </c>
      <c r="F4726" s="1">
        <v>40922</v>
      </c>
      <c r="G4726" s="2">
        <v>0.97569444444444453</v>
      </c>
      <c r="H4726">
        <v>50</v>
      </c>
      <c r="I4726">
        <v>153</v>
      </c>
      <c r="J4726" t="s">
        <v>8</v>
      </c>
      <c r="K4726" t="s">
        <v>18</v>
      </c>
      <c r="L4726" t="str">
        <f t="shared" si="293"/>
        <v>Evening</v>
      </c>
      <c r="M4726" t="str">
        <f t="shared" si="294"/>
        <v>20</v>
      </c>
      <c r="N4726" t="str">
        <f t="shared" si="295"/>
        <v>23</v>
      </c>
    </row>
    <row r="4727" spans="1:14" x14ac:dyDescent="0.3">
      <c r="A4727">
        <v>1</v>
      </c>
      <c r="B4727">
        <v>5</v>
      </c>
      <c r="C4727" s="1">
        <v>40922</v>
      </c>
      <c r="D4727" s="21" t="str">
        <f t="shared" si="292"/>
        <v>14-Jan-2012</v>
      </c>
      <c r="E4727" s="2">
        <v>0.94652777777777775</v>
      </c>
      <c r="F4727" s="1">
        <v>40923</v>
      </c>
      <c r="G4727" s="2">
        <v>3.888888888888889E-2</v>
      </c>
      <c r="H4727">
        <v>50</v>
      </c>
      <c r="I4727">
        <v>133</v>
      </c>
      <c r="J4727" t="s">
        <v>8</v>
      </c>
      <c r="K4727" t="s">
        <v>18</v>
      </c>
      <c r="L4727" t="str">
        <f t="shared" si="293"/>
        <v>Night</v>
      </c>
      <c r="M4727" t="str">
        <f t="shared" si="294"/>
        <v>22</v>
      </c>
      <c r="N4727" t="str">
        <f t="shared" si="295"/>
        <v>00</v>
      </c>
    </row>
    <row r="4728" spans="1:14" x14ac:dyDescent="0.3">
      <c r="A4728">
        <v>1</v>
      </c>
      <c r="B4728">
        <v>5</v>
      </c>
      <c r="C4728" s="1">
        <v>40922</v>
      </c>
      <c r="D4728" s="21" t="str">
        <f t="shared" si="292"/>
        <v>14-Jan-2012</v>
      </c>
      <c r="E4728" s="2">
        <v>0.95833333333333337</v>
      </c>
      <c r="F4728" s="1">
        <v>40923</v>
      </c>
      <c r="G4728" s="2">
        <v>3.5416666666666666E-2</v>
      </c>
      <c r="H4728">
        <v>50</v>
      </c>
      <c r="I4728">
        <v>111</v>
      </c>
      <c r="J4728" t="s">
        <v>8</v>
      </c>
      <c r="K4728" t="s">
        <v>18</v>
      </c>
      <c r="L4728" t="str">
        <f t="shared" si="293"/>
        <v>Night</v>
      </c>
      <c r="M4728" t="str">
        <f t="shared" si="294"/>
        <v>23</v>
      </c>
      <c r="N4728" t="str">
        <f t="shared" si="295"/>
        <v>00</v>
      </c>
    </row>
    <row r="4729" spans="1:14" x14ac:dyDescent="0.3">
      <c r="A4729">
        <v>1</v>
      </c>
      <c r="B4729">
        <v>5</v>
      </c>
      <c r="C4729" s="1">
        <v>40923</v>
      </c>
      <c r="D4729" s="21" t="str">
        <f t="shared" si="292"/>
        <v>15-Jan-2012</v>
      </c>
      <c r="E4729" s="2">
        <v>0.43888888888888888</v>
      </c>
      <c r="F4729" s="1">
        <v>40923</v>
      </c>
      <c r="G4729" s="2">
        <v>0.47430555555555554</v>
      </c>
      <c r="H4729">
        <v>50</v>
      </c>
      <c r="I4729">
        <v>51</v>
      </c>
      <c r="J4729" t="s">
        <v>8</v>
      </c>
      <c r="K4729" t="s">
        <v>21</v>
      </c>
      <c r="L4729" t="str">
        <f t="shared" si="293"/>
        <v>Morning</v>
      </c>
      <c r="M4729" t="str">
        <f t="shared" si="294"/>
        <v>10</v>
      </c>
      <c r="N4729" t="str">
        <f t="shared" si="295"/>
        <v>11</v>
      </c>
    </row>
    <row r="4730" spans="1:14" x14ac:dyDescent="0.3">
      <c r="A4730">
        <v>1</v>
      </c>
      <c r="B4730">
        <v>5</v>
      </c>
      <c r="C4730" s="1">
        <v>40923</v>
      </c>
      <c r="D4730" s="21" t="str">
        <f t="shared" si="292"/>
        <v>15-Jan-2012</v>
      </c>
      <c r="E4730" s="2">
        <v>0.52152777777777781</v>
      </c>
      <c r="F4730" s="1">
        <v>40923</v>
      </c>
      <c r="G4730" s="2">
        <v>0.65277777777777779</v>
      </c>
      <c r="H4730">
        <v>70</v>
      </c>
      <c r="I4730">
        <v>189</v>
      </c>
      <c r="J4730" t="s">
        <v>8</v>
      </c>
      <c r="K4730" t="s">
        <v>21</v>
      </c>
      <c r="L4730" t="str">
        <f t="shared" si="293"/>
        <v>Morning</v>
      </c>
      <c r="M4730" t="str">
        <f t="shared" si="294"/>
        <v>12</v>
      </c>
      <c r="N4730" t="str">
        <f t="shared" si="295"/>
        <v>15</v>
      </c>
    </row>
    <row r="4731" spans="1:14" x14ac:dyDescent="0.3">
      <c r="A4731">
        <v>1</v>
      </c>
      <c r="B4731">
        <v>5</v>
      </c>
      <c r="C4731" s="1">
        <v>40923</v>
      </c>
      <c r="D4731" s="21" t="str">
        <f t="shared" si="292"/>
        <v>15-Jan-2012</v>
      </c>
      <c r="E4731" s="2">
        <v>0.56458333333333333</v>
      </c>
      <c r="F4731" s="1">
        <v>40923</v>
      </c>
      <c r="G4731" s="2">
        <v>0.73055555555555562</v>
      </c>
      <c r="H4731">
        <v>70</v>
      </c>
      <c r="I4731">
        <v>239</v>
      </c>
      <c r="J4731" t="s">
        <v>8</v>
      </c>
      <c r="K4731" t="s">
        <v>21</v>
      </c>
      <c r="L4731" t="str">
        <f t="shared" si="293"/>
        <v>Morning</v>
      </c>
      <c r="M4731" t="str">
        <f t="shared" si="294"/>
        <v>13</v>
      </c>
      <c r="N4731" t="str">
        <f t="shared" si="295"/>
        <v>17</v>
      </c>
    </row>
    <row r="4732" spans="1:14" x14ac:dyDescent="0.3">
      <c r="A4732">
        <v>1</v>
      </c>
      <c r="B4732">
        <v>6</v>
      </c>
      <c r="C4732" s="1">
        <v>40923</v>
      </c>
      <c r="D4732" s="21" t="str">
        <f t="shared" si="292"/>
        <v>15-Jan-2012</v>
      </c>
      <c r="E4732" s="2">
        <v>0.57500000000000007</v>
      </c>
      <c r="F4732" s="1">
        <v>40923</v>
      </c>
      <c r="G4732" s="2">
        <v>0.59791666666666665</v>
      </c>
      <c r="H4732">
        <v>50</v>
      </c>
      <c r="I4732">
        <v>33</v>
      </c>
      <c r="J4732" t="s">
        <v>8</v>
      </c>
      <c r="K4732" t="s">
        <v>21</v>
      </c>
      <c r="L4732" t="str">
        <f t="shared" si="293"/>
        <v>Morning</v>
      </c>
      <c r="M4732" t="str">
        <f t="shared" si="294"/>
        <v>13</v>
      </c>
      <c r="N4732" t="str">
        <f t="shared" si="295"/>
        <v>14</v>
      </c>
    </row>
    <row r="4733" spans="1:14" x14ac:dyDescent="0.3">
      <c r="A4733">
        <v>1</v>
      </c>
      <c r="B4733">
        <v>5</v>
      </c>
      <c r="C4733" s="1">
        <v>40923</v>
      </c>
      <c r="D4733" s="21" t="str">
        <f t="shared" si="292"/>
        <v>15-Jan-2012</v>
      </c>
      <c r="E4733" s="2">
        <v>0.59930555555555554</v>
      </c>
      <c r="F4733" s="1">
        <v>40923</v>
      </c>
      <c r="G4733" s="2">
        <v>0.67986111111111114</v>
      </c>
      <c r="H4733">
        <v>50</v>
      </c>
      <c r="I4733">
        <v>116</v>
      </c>
      <c r="J4733" t="s">
        <v>8</v>
      </c>
      <c r="K4733" t="s">
        <v>21</v>
      </c>
      <c r="L4733" t="str">
        <f t="shared" si="293"/>
        <v>Afternoon</v>
      </c>
      <c r="M4733" t="str">
        <f t="shared" si="294"/>
        <v>14</v>
      </c>
      <c r="N4733" t="str">
        <f t="shared" si="295"/>
        <v>16</v>
      </c>
    </row>
    <row r="4734" spans="1:14" x14ac:dyDescent="0.3">
      <c r="A4734">
        <v>1</v>
      </c>
      <c r="B4734">
        <v>8</v>
      </c>
      <c r="C4734" s="1">
        <v>40923</v>
      </c>
      <c r="D4734" s="21" t="str">
        <f t="shared" si="292"/>
        <v>15-Jan-2012</v>
      </c>
      <c r="E4734" s="2">
        <v>0.63472222222222219</v>
      </c>
      <c r="F4734" s="1">
        <v>40923</v>
      </c>
      <c r="G4734" s="2">
        <v>0.6791666666666667</v>
      </c>
      <c r="H4734">
        <v>50</v>
      </c>
      <c r="I4734">
        <v>64</v>
      </c>
      <c r="J4734" t="s">
        <v>8</v>
      </c>
      <c r="K4734" t="s">
        <v>21</v>
      </c>
      <c r="L4734" t="str">
        <f t="shared" si="293"/>
        <v>Afternoon</v>
      </c>
      <c r="M4734" t="str">
        <f t="shared" si="294"/>
        <v>15</v>
      </c>
      <c r="N4734" t="str">
        <f t="shared" si="295"/>
        <v>16</v>
      </c>
    </row>
    <row r="4735" spans="1:14" x14ac:dyDescent="0.3">
      <c r="A4735">
        <v>1</v>
      </c>
      <c r="B4735">
        <v>6</v>
      </c>
      <c r="C4735" s="1">
        <v>40923</v>
      </c>
      <c r="D4735" s="21" t="str">
        <f t="shared" si="292"/>
        <v>15-Jan-2012</v>
      </c>
      <c r="E4735" s="2">
        <v>0.70138888888888884</v>
      </c>
      <c r="F4735" s="1">
        <v>40923</v>
      </c>
      <c r="G4735" s="2">
        <v>0.74930555555555556</v>
      </c>
      <c r="H4735">
        <v>50</v>
      </c>
      <c r="I4735">
        <v>69</v>
      </c>
      <c r="J4735" t="s">
        <v>8</v>
      </c>
      <c r="K4735" t="s">
        <v>21</v>
      </c>
      <c r="L4735" t="str">
        <f t="shared" si="293"/>
        <v>Afternoon</v>
      </c>
      <c r="M4735" t="str">
        <f t="shared" si="294"/>
        <v>16</v>
      </c>
      <c r="N4735" t="str">
        <f t="shared" si="295"/>
        <v>17</v>
      </c>
    </row>
    <row r="4736" spans="1:14" x14ac:dyDescent="0.3">
      <c r="A4736">
        <v>1</v>
      </c>
      <c r="B4736">
        <v>8</v>
      </c>
      <c r="C4736" s="1">
        <v>40923</v>
      </c>
      <c r="D4736" s="21" t="str">
        <f t="shared" si="292"/>
        <v>15-Jan-2012</v>
      </c>
      <c r="E4736" s="2">
        <v>0.7055555555555556</v>
      </c>
      <c r="F4736" s="1">
        <v>40923</v>
      </c>
      <c r="G4736" s="2">
        <v>0.81458333333333333</v>
      </c>
      <c r="H4736">
        <v>50</v>
      </c>
      <c r="I4736">
        <v>157</v>
      </c>
      <c r="J4736" t="s">
        <v>8</v>
      </c>
      <c r="K4736" t="s">
        <v>21</v>
      </c>
      <c r="L4736" t="str">
        <f t="shared" si="293"/>
        <v>Afternoon</v>
      </c>
      <c r="M4736" t="str">
        <f t="shared" si="294"/>
        <v>16</v>
      </c>
      <c r="N4736" t="str">
        <f t="shared" si="295"/>
        <v>19</v>
      </c>
    </row>
    <row r="4737" spans="1:14" x14ac:dyDescent="0.3">
      <c r="A4737">
        <v>1</v>
      </c>
      <c r="B4737">
        <v>5</v>
      </c>
      <c r="C4737" s="1">
        <v>40923</v>
      </c>
      <c r="D4737" s="21" t="str">
        <f t="shared" si="292"/>
        <v>15-Jan-2012</v>
      </c>
      <c r="E4737" s="2">
        <v>0.70624999999999993</v>
      </c>
      <c r="F4737" s="1">
        <v>40923</v>
      </c>
      <c r="G4737" s="2">
        <v>0.81736111111111109</v>
      </c>
      <c r="H4737">
        <v>50</v>
      </c>
      <c r="I4737">
        <v>160</v>
      </c>
      <c r="J4737" t="s">
        <v>8</v>
      </c>
      <c r="K4737" t="s">
        <v>21</v>
      </c>
      <c r="L4737" t="str">
        <f t="shared" si="293"/>
        <v>Afternoon</v>
      </c>
      <c r="M4737" t="str">
        <f t="shared" si="294"/>
        <v>16</v>
      </c>
      <c r="N4737" t="str">
        <f t="shared" si="295"/>
        <v>19</v>
      </c>
    </row>
    <row r="4738" spans="1:14" x14ac:dyDescent="0.3">
      <c r="A4738">
        <v>1</v>
      </c>
      <c r="B4738">
        <v>5</v>
      </c>
      <c r="C4738" s="1">
        <v>40923</v>
      </c>
      <c r="D4738" s="21" t="str">
        <f t="shared" si="292"/>
        <v>15-Jan-2012</v>
      </c>
      <c r="E4738" s="2">
        <v>0.74375000000000002</v>
      </c>
      <c r="F4738" s="1">
        <v>40923</v>
      </c>
      <c r="G4738" s="2">
        <v>0.83958333333333324</v>
      </c>
      <c r="H4738">
        <v>50</v>
      </c>
      <c r="I4738">
        <v>138</v>
      </c>
      <c r="J4738" t="s">
        <v>8</v>
      </c>
      <c r="K4738" t="s">
        <v>21</v>
      </c>
      <c r="L4738" t="str">
        <f t="shared" si="293"/>
        <v>Afternoon</v>
      </c>
      <c r="M4738" t="str">
        <f t="shared" si="294"/>
        <v>17</v>
      </c>
      <c r="N4738" t="str">
        <f t="shared" si="295"/>
        <v>20</v>
      </c>
    </row>
    <row r="4739" spans="1:14" x14ac:dyDescent="0.3">
      <c r="A4739">
        <v>1</v>
      </c>
      <c r="B4739">
        <v>5</v>
      </c>
      <c r="C4739" s="1">
        <v>40923</v>
      </c>
      <c r="D4739" s="21" t="str">
        <f t="shared" ref="D4739:D4802" si="296" xml:space="preserve"> TEXT(C4739, "dd-Mmm-yyyy")</f>
        <v>15-Jan-2012</v>
      </c>
      <c r="E4739" s="2">
        <v>0.76041666666666663</v>
      </c>
      <c r="F4739" s="1">
        <v>40923</v>
      </c>
      <c r="G4739" s="2">
        <v>0.79652777777777783</v>
      </c>
      <c r="H4739">
        <v>50</v>
      </c>
      <c r="I4739">
        <v>52</v>
      </c>
      <c r="J4739" t="s">
        <v>8</v>
      </c>
      <c r="K4739" t="s">
        <v>21</v>
      </c>
      <c r="L4739" t="str">
        <f t="shared" ref="L4739:L4802" si="297">IF(AND(E4739&gt;$T$6,E4739&lt;=$U$6),"Morning",IF(AND(E4739&gt;$U$6,E4739&lt;=$V$6),"Afternoon", IF(AND(E4739&gt;$V$6,E4739&lt;=$W$6),"Evening", "Night")))</f>
        <v>Evening</v>
      </c>
      <c r="M4739" t="str">
        <f t="shared" ref="M4739:M4802" si="298" xml:space="preserve"> TEXT(E4739, "H")</f>
        <v>18</v>
      </c>
      <c r="N4739" t="str">
        <f t="shared" ref="N4739:N4802" si="299" xml:space="preserve"> TEXT(G4739,"HH")</f>
        <v>19</v>
      </c>
    </row>
    <row r="4740" spans="1:14" x14ac:dyDescent="0.3">
      <c r="A4740">
        <v>1</v>
      </c>
      <c r="B4740">
        <v>6</v>
      </c>
      <c r="C4740" s="1">
        <v>40923</v>
      </c>
      <c r="D4740" s="21" t="str">
        <f t="shared" si="296"/>
        <v>15-Jan-2012</v>
      </c>
      <c r="E4740" s="2">
        <v>0.7715277777777777</v>
      </c>
      <c r="F4740" s="1">
        <v>40923</v>
      </c>
      <c r="G4740" s="2">
        <v>0.82291666666666663</v>
      </c>
      <c r="H4740">
        <v>50</v>
      </c>
      <c r="I4740">
        <v>74</v>
      </c>
      <c r="J4740" t="s">
        <v>8</v>
      </c>
      <c r="K4740" t="s">
        <v>21</v>
      </c>
      <c r="L4740" t="str">
        <f t="shared" si="297"/>
        <v>Evening</v>
      </c>
      <c r="M4740" t="str">
        <f t="shared" si="298"/>
        <v>18</v>
      </c>
      <c r="N4740" t="str">
        <f t="shared" si="299"/>
        <v>19</v>
      </c>
    </row>
    <row r="4741" spans="1:14" x14ac:dyDescent="0.3">
      <c r="A4741">
        <v>1</v>
      </c>
      <c r="B4741">
        <v>8</v>
      </c>
      <c r="C4741" s="1">
        <v>40923</v>
      </c>
      <c r="D4741" s="21" t="str">
        <f t="shared" si="296"/>
        <v>15-Jan-2012</v>
      </c>
      <c r="E4741" s="2">
        <v>0.78055555555555556</v>
      </c>
      <c r="F4741" s="1">
        <v>40923</v>
      </c>
      <c r="G4741" s="2">
        <v>0.87361111111111101</v>
      </c>
      <c r="H4741">
        <v>50</v>
      </c>
      <c r="I4741">
        <v>134</v>
      </c>
      <c r="J4741" t="s">
        <v>8</v>
      </c>
      <c r="K4741" t="s">
        <v>21</v>
      </c>
      <c r="L4741" t="str">
        <f t="shared" si="297"/>
        <v>Evening</v>
      </c>
      <c r="M4741" t="str">
        <f t="shared" si="298"/>
        <v>18</v>
      </c>
      <c r="N4741" t="str">
        <f t="shared" si="299"/>
        <v>20</v>
      </c>
    </row>
    <row r="4742" spans="1:14" x14ac:dyDescent="0.3">
      <c r="A4742">
        <v>1</v>
      </c>
      <c r="B4742">
        <v>8</v>
      </c>
      <c r="C4742" s="1">
        <v>40923</v>
      </c>
      <c r="D4742" s="21" t="str">
        <f t="shared" si="296"/>
        <v>15-Jan-2012</v>
      </c>
      <c r="E4742" s="2">
        <v>0.79305555555555562</v>
      </c>
      <c r="F4742" s="1">
        <v>40923</v>
      </c>
      <c r="G4742" s="2">
        <v>0.90208333333333324</v>
      </c>
      <c r="H4742">
        <v>50</v>
      </c>
      <c r="I4742">
        <v>157</v>
      </c>
      <c r="J4742" t="s">
        <v>8</v>
      </c>
      <c r="K4742" t="s">
        <v>21</v>
      </c>
      <c r="L4742" t="str">
        <f t="shared" si="297"/>
        <v>Evening</v>
      </c>
      <c r="M4742" t="str">
        <f t="shared" si="298"/>
        <v>19</v>
      </c>
      <c r="N4742" t="str">
        <f t="shared" si="299"/>
        <v>21</v>
      </c>
    </row>
    <row r="4743" spans="1:14" x14ac:dyDescent="0.3">
      <c r="A4743">
        <v>1</v>
      </c>
      <c r="B4743">
        <v>8</v>
      </c>
      <c r="C4743" s="1">
        <v>40923</v>
      </c>
      <c r="D4743" s="21" t="str">
        <f t="shared" si="296"/>
        <v>15-Jan-2012</v>
      </c>
      <c r="E4743" s="2">
        <v>0.84236111111111101</v>
      </c>
      <c r="F4743" s="1">
        <v>40923</v>
      </c>
      <c r="G4743" s="2">
        <v>0.97152777777777777</v>
      </c>
      <c r="H4743">
        <v>70</v>
      </c>
      <c r="I4743">
        <v>186</v>
      </c>
      <c r="J4743" t="s">
        <v>8</v>
      </c>
      <c r="K4743" t="s">
        <v>21</v>
      </c>
      <c r="L4743" t="str">
        <f t="shared" si="297"/>
        <v>Evening</v>
      </c>
      <c r="M4743" t="str">
        <f t="shared" si="298"/>
        <v>20</v>
      </c>
      <c r="N4743" t="str">
        <f t="shared" si="299"/>
        <v>23</v>
      </c>
    </row>
    <row r="4744" spans="1:14" x14ac:dyDescent="0.3">
      <c r="A4744">
        <v>1</v>
      </c>
      <c r="B4744">
        <v>5</v>
      </c>
      <c r="C4744" s="1">
        <v>40923</v>
      </c>
      <c r="D4744" s="21" t="str">
        <f t="shared" si="296"/>
        <v>15-Jan-2012</v>
      </c>
      <c r="E4744" s="2">
        <v>0.8881944444444444</v>
      </c>
      <c r="F4744" s="1">
        <v>40923</v>
      </c>
      <c r="G4744" s="2">
        <v>0.98055555555555562</v>
      </c>
      <c r="H4744">
        <v>50</v>
      </c>
      <c r="I4744">
        <v>133</v>
      </c>
      <c r="J4744" t="s">
        <v>8</v>
      </c>
      <c r="K4744" t="s">
        <v>21</v>
      </c>
      <c r="L4744" t="str">
        <f t="shared" si="297"/>
        <v>Evening</v>
      </c>
      <c r="M4744" t="str">
        <f t="shared" si="298"/>
        <v>21</v>
      </c>
      <c r="N4744" t="str">
        <f t="shared" si="299"/>
        <v>23</v>
      </c>
    </row>
    <row r="4745" spans="1:14" x14ac:dyDescent="0.3">
      <c r="A4745">
        <v>1</v>
      </c>
      <c r="B4745">
        <v>8</v>
      </c>
      <c r="C4745" s="1">
        <v>40923</v>
      </c>
      <c r="D4745" s="21" t="str">
        <f t="shared" si="296"/>
        <v>15-Jan-2012</v>
      </c>
      <c r="E4745" s="2">
        <v>0.89444444444444438</v>
      </c>
      <c r="F4745" s="1">
        <v>40923</v>
      </c>
      <c r="G4745" s="2">
        <v>0.96875</v>
      </c>
      <c r="H4745">
        <v>50</v>
      </c>
      <c r="I4745">
        <v>107</v>
      </c>
      <c r="J4745" t="s">
        <v>8</v>
      </c>
      <c r="K4745" t="s">
        <v>21</v>
      </c>
      <c r="L4745" t="str">
        <f t="shared" si="297"/>
        <v>Evening</v>
      </c>
      <c r="M4745" t="str">
        <f t="shared" si="298"/>
        <v>21</v>
      </c>
      <c r="N4745" t="str">
        <f t="shared" si="299"/>
        <v>23</v>
      </c>
    </row>
    <row r="4746" spans="1:14" x14ac:dyDescent="0.3">
      <c r="A4746">
        <v>1</v>
      </c>
      <c r="B4746">
        <v>8</v>
      </c>
      <c r="C4746" s="1">
        <v>40929</v>
      </c>
      <c r="D4746" s="21" t="str">
        <f t="shared" si="296"/>
        <v>21-Jan-2012</v>
      </c>
      <c r="E4746" s="2">
        <v>0.62152777777777779</v>
      </c>
      <c r="F4746" s="1">
        <v>40929</v>
      </c>
      <c r="G4746" s="2">
        <v>0.87847222222222221</v>
      </c>
      <c r="H4746">
        <v>130</v>
      </c>
      <c r="I4746">
        <v>370</v>
      </c>
      <c r="J4746" t="s">
        <v>8</v>
      </c>
      <c r="K4746" t="s">
        <v>18</v>
      </c>
      <c r="L4746" t="str">
        <f t="shared" si="297"/>
        <v>Afternoon</v>
      </c>
      <c r="M4746" t="str">
        <f t="shared" si="298"/>
        <v>14</v>
      </c>
      <c r="N4746" t="str">
        <f t="shared" si="299"/>
        <v>21</v>
      </c>
    </row>
    <row r="4747" spans="1:14" x14ac:dyDescent="0.3">
      <c r="A4747">
        <v>1</v>
      </c>
      <c r="B4747">
        <v>5</v>
      </c>
      <c r="C4747" s="1">
        <v>40929</v>
      </c>
      <c r="D4747" s="21" t="str">
        <f t="shared" si="296"/>
        <v>21-Jan-2012</v>
      </c>
      <c r="E4747" s="2">
        <v>0.71736111111111101</v>
      </c>
      <c r="F4747" s="1">
        <v>40929</v>
      </c>
      <c r="G4747" s="2">
        <v>0.80694444444444446</v>
      </c>
      <c r="H4747">
        <v>50</v>
      </c>
      <c r="I4747">
        <v>129</v>
      </c>
      <c r="J4747" t="s">
        <v>8</v>
      </c>
      <c r="K4747" t="s">
        <v>18</v>
      </c>
      <c r="L4747" t="str">
        <f t="shared" si="297"/>
        <v>Afternoon</v>
      </c>
      <c r="M4747" t="str">
        <f t="shared" si="298"/>
        <v>17</v>
      </c>
      <c r="N4747" t="str">
        <f t="shared" si="299"/>
        <v>19</v>
      </c>
    </row>
    <row r="4748" spans="1:14" x14ac:dyDescent="0.3">
      <c r="A4748">
        <v>1</v>
      </c>
      <c r="B4748">
        <v>5</v>
      </c>
      <c r="C4748" s="1">
        <v>40929</v>
      </c>
      <c r="D4748" s="21" t="str">
        <f t="shared" si="296"/>
        <v>21-Jan-2012</v>
      </c>
      <c r="E4748" s="2">
        <v>0.75</v>
      </c>
      <c r="F4748" s="1">
        <v>40929</v>
      </c>
      <c r="G4748" s="2">
        <v>0.8569444444444444</v>
      </c>
      <c r="H4748">
        <v>50</v>
      </c>
      <c r="I4748">
        <v>154</v>
      </c>
      <c r="J4748" t="s">
        <v>8</v>
      </c>
      <c r="K4748" t="s">
        <v>18</v>
      </c>
      <c r="L4748" t="str">
        <f t="shared" si="297"/>
        <v>Afternoon</v>
      </c>
      <c r="M4748" t="str">
        <f t="shared" si="298"/>
        <v>18</v>
      </c>
      <c r="N4748" t="str">
        <f t="shared" si="299"/>
        <v>20</v>
      </c>
    </row>
    <row r="4749" spans="1:14" x14ac:dyDescent="0.3">
      <c r="A4749">
        <v>1</v>
      </c>
      <c r="B4749">
        <v>8</v>
      </c>
      <c r="C4749" s="1">
        <v>40929</v>
      </c>
      <c r="D4749" s="21" t="str">
        <f t="shared" si="296"/>
        <v>21-Jan-2012</v>
      </c>
      <c r="E4749" s="2">
        <v>0.75069444444444444</v>
      </c>
      <c r="F4749" s="1">
        <v>40929</v>
      </c>
      <c r="G4749" s="2">
        <v>0.9458333333333333</v>
      </c>
      <c r="H4749">
        <v>90</v>
      </c>
      <c r="I4749">
        <v>281</v>
      </c>
      <c r="J4749" t="s">
        <v>8</v>
      </c>
      <c r="K4749" t="s">
        <v>18</v>
      </c>
      <c r="L4749" t="str">
        <f t="shared" si="297"/>
        <v>Evening</v>
      </c>
      <c r="M4749" t="str">
        <f t="shared" si="298"/>
        <v>18</v>
      </c>
      <c r="N4749" t="str">
        <f t="shared" si="299"/>
        <v>22</v>
      </c>
    </row>
    <row r="4750" spans="1:14" x14ac:dyDescent="0.3">
      <c r="A4750">
        <v>1</v>
      </c>
      <c r="B4750">
        <v>5</v>
      </c>
      <c r="C4750" s="1">
        <v>40929</v>
      </c>
      <c r="D4750" s="21" t="str">
        <f t="shared" si="296"/>
        <v>21-Jan-2012</v>
      </c>
      <c r="E4750" s="2">
        <v>0.76111111111111107</v>
      </c>
      <c r="F4750" s="1">
        <v>40929</v>
      </c>
      <c r="G4750" s="2">
        <v>0.80625000000000002</v>
      </c>
      <c r="H4750">
        <v>50</v>
      </c>
      <c r="I4750">
        <v>65</v>
      </c>
      <c r="J4750" t="s">
        <v>8</v>
      </c>
      <c r="K4750" t="s">
        <v>18</v>
      </c>
      <c r="L4750" t="str">
        <f t="shared" si="297"/>
        <v>Evening</v>
      </c>
      <c r="M4750" t="str">
        <f t="shared" si="298"/>
        <v>18</v>
      </c>
      <c r="N4750" t="str">
        <f t="shared" si="299"/>
        <v>19</v>
      </c>
    </row>
    <row r="4751" spans="1:14" x14ac:dyDescent="0.3">
      <c r="A4751">
        <v>1</v>
      </c>
      <c r="B4751">
        <v>8</v>
      </c>
      <c r="C4751" s="1">
        <v>40929</v>
      </c>
      <c r="D4751" s="21" t="str">
        <f t="shared" si="296"/>
        <v>21-Jan-2012</v>
      </c>
      <c r="E4751" s="2">
        <v>0.80555555555555547</v>
      </c>
      <c r="F4751" s="1">
        <v>40929</v>
      </c>
      <c r="G4751" s="2">
        <v>0.89861111111111114</v>
      </c>
      <c r="H4751">
        <v>50</v>
      </c>
      <c r="I4751">
        <v>134</v>
      </c>
      <c r="J4751" t="s">
        <v>8</v>
      </c>
      <c r="K4751" t="s">
        <v>18</v>
      </c>
      <c r="L4751" t="str">
        <f t="shared" si="297"/>
        <v>Evening</v>
      </c>
      <c r="M4751" t="str">
        <f t="shared" si="298"/>
        <v>19</v>
      </c>
      <c r="N4751" t="str">
        <f t="shared" si="299"/>
        <v>21</v>
      </c>
    </row>
    <row r="4752" spans="1:14" x14ac:dyDescent="0.3">
      <c r="A4752">
        <v>1</v>
      </c>
      <c r="B4752">
        <v>6</v>
      </c>
      <c r="C4752" s="1">
        <v>40929</v>
      </c>
      <c r="D4752" s="21" t="str">
        <f t="shared" si="296"/>
        <v>21-Jan-2012</v>
      </c>
      <c r="E4752" s="2">
        <v>0.84166666666666667</v>
      </c>
      <c r="F4752" s="1">
        <v>40929</v>
      </c>
      <c r="G4752" s="2">
        <v>0.95347222222222217</v>
      </c>
      <c r="H4752">
        <v>50</v>
      </c>
      <c r="I4752">
        <v>161</v>
      </c>
      <c r="J4752" t="s">
        <v>8</v>
      </c>
      <c r="K4752" t="s">
        <v>18</v>
      </c>
      <c r="L4752" t="str">
        <f t="shared" si="297"/>
        <v>Evening</v>
      </c>
      <c r="M4752" t="str">
        <f t="shared" si="298"/>
        <v>20</v>
      </c>
      <c r="N4752" t="str">
        <f t="shared" si="299"/>
        <v>22</v>
      </c>
    </row>
    <row r="4753" spans="1:14" x14ac:dyDescent="0.3">
      <c r="A4753">
        <v>1</v>
      </c>
      <c r="B4753">
        <v>8</v>
      </c>
      <c r="C4753" s="1">
        <v>40929</v>
      </c>
      <c r="D4753" s="21" t="str">
        <f t="shared" si="296"/>
        <v>21-Jan-2012</v>
      </c>
      <c r="E4753" s="2">
        <v>0.84513888888888899</v>
      </c>
      <c r="F4753" s="1">
        <v>40929</v>
      </c>
      <c r="G4753" s="2">
        <v>0.96388888888888891</v>
      </c>
      <c r="H4753">
        <v>50</v>
      </c>
      <c r="I4753">
        <v>171</v>
      </c>
      <c r="J4753" t="s">
        <v>8</v>
      </c>
      <c r="K4753" t="s">
        <v>18</v>
      </c>
      <c r="L4753" t="str">
        <f t="shared" si="297"/>
        <v>Evening</v>
      </c>
      <c r="M4753" t="str">
        <f t="shared" si="298"/>
        <v>20</v>
      </c>
      <c r="N4753" t="str">
        <f t="shared" si="299"/>
        <v>23</v>
      </c>
    </row>
    <row r="4754" spans="1:14" x14ac:dyDescent="0.3">
      <c r="A4754">
        <v>1</v>
      </c>
      <c r="B4754">
        <v>5</v>
      </c>
      <c r="C4754" s="1">
        <v>40929</v>
      </c>
      <c r="D4754" s="21" t="str">
        <f t="shared" si="296"/>
        <v>21-Jan-2012</v>
      </c>
      <c r="E4754" s="2">
        <v>0.84861111111111109</v>
      </c>
      <c r="F4754" s="1">
        <v>40929</v>
      </c>
      <c r="G4754" s="2">
        <v>0.99305555555555547</v>
      </c>
      <c r="H4754">
        <v>70</v>
      </c>
      <c r="I4754">
        <v>208</v>
      </c>
      <c r="J4754" t="s">
        <v>8</v>
      </c>
      <c r="K4754" t="s">
        <v>18</v>
      </c>
      <c r="L4754" t="str">
        <f t="shared" si="297"/>
        <v>Evening</v>
      </c>
      <c r="M4754" t="str">
        <f t="shared" si="298"/>
        <v>20</v>
      </c>
      <c r="N4754" t="str">
        <f t="shared" si="299"/>
        <v>23</v>
      </c>
    </row>
    <row r="4755" spans="1:14" x14ac:dyDescent="0.3">
      <c r="A4755">
        <v>1</v>
      </c>
      <c r="B4755">
        <v>6</v>
      </c>
      <c r="C4755" s="1">
        <v>40929</v>
      </c>
      <c r="D4755" s="21" t="str">
        <f t="shared" si="296"/>
        <v>21-Jan-2012</v>
      </c>
      <c r="E4755" s="2">
        <v>0.86944444444444446</v>
      </c>
      <c r="F4755" s="1">
        <v>40930</v>
      </c>
      <c r="G4755" s="2">
        <v>7.6388888888888886E-3</v>
      </c>
      <c r="H4755">
        <v>70</v>
      </c>
      <c r="I4755">
        <v>199</v>
      </c>
      <c r="J4755" t="s">
        <v>8</v>
      </c>
      <c r="K4755" t="s">
        <v>18</v>
      </c>
      <c r="L4755" t="str">
        <f t="shared" si="297"/>
        <v>Evening</v>
      </c>
      <c r="M4755" t="str">
        <f t="shared" si="298"/>
        <v>20</v>
      </c>
      <c r="N4755" t="str">
        <f t="shared" si="299"/>
        <v>00</v>
      </c>
    </row>
    <row r="4756" spans="1:14" x14ac:dyDescent="0.3">
      <c r="A4756">
        <v>1</v>
      </c>
      <c r="B4756">
        <v>8</v>
      </c>
      <c r="C4756" s="1">
        <v>40929</v>
      </c>
      <c r="D4756" s="21" t="str">
        <f t="shared" si="296"/>
        <v>21-Jan-2012</v>
      </c>
      <c r="E4756" s="2">
        <v>0.87777777777777777</v>
      </c>
      <c r="F4756" s="1">
        <v>40930</v>
      </c>
      <c r="G4756" s="2">
        <v>2.361111111111111E-2</v>
      </c>
      <c r="H4756">
        <v>70</v>
      </c>
      <c r="I4756">
        <v>210</v>
      </c>
      <c r="J4756" t="s">
        <v>8</v>
      </c>
      <c r="K4756" t="s">
        <v>18</v>
      </c>
      <c r="L4756" t="str">
        <f t="shared" si="297"/>
        <v>Evening</v>
      </c>
      <c r="M4756" t="str">
        <f t="shared" si="298"/>
        <v>21</v>
      </c>
      <c r="N4756" t="str">
        <f t="shared" si="299"/>
        <v>00</v>
      </c>
    </row>
    <row r="4757" spans="1:14" x14ac:dyDescent="0.3">
      <c r="A4757">
        <v>1</v>
      </c>
      <c r="B4757">
        <v>6</v>
      </c>
      <c r="C4757" s="1">
        <v>40929</v>
      </c>
      <c r="D4757" s="21" t="str">
        <f t="shared" si="296"/>
        <v>21-Jan-2012</v>
      </c>
      <c r="E4757" s="2">
        <v>0.88402777777777775</v>
      </c>
      <c r="F4757" s="1">
        <v>40929</v>
      </c>
      <c r="G4757" s="2">
        <v>0.9770833333333333</v>
      </c>
      <c r="H4757">
        <v>50</v>
      </c>
      <c r="I4757">
        <v>134</v>
      </c>
      <c r="J4757" t="s">
        <v>8</v>
      </c>
      <c r="K4757" t="s">
        <v>18</v>
      </c>
      <c r="L4757" t="str">
        <f t="shared" si="297"/>
        <v>Evening</v>
      </c>
      <c r="M4757" t="str">
        <f t="shared" si="298"/>
        <v>21</v>
      </c>
      <c r="N4757" t="str">
        <f t="shared" si="299"/>
        <v>23</v>
      </c>
    </row>
    <row r="4758" spans="1:14" x14ac:dyDescent="0.3">
      <c r="A4758">
        <v>1</v>
      </c>
      <c r="B4758">
        <v>5</v>
      </c>
      <c r="C4758" s="1">
        <v>40929</v>
      </c>
      <c r="D4758" s="21" t="str">
        <f t="shared" si="296"/>
        <v>21-Jan-2012</v>
      </c>
      <c r="E4758" s="2">
        <v>0.88541666666666663</v>
      </c>
      <c r="F4758" s="1">
        <v>40929</v>
      </c>
      <c r="G4758" s="2">
        <v>0.99375000000000002</v>
      </c>
      <c r="H4758">
        <v>50</v>
      </c>
      <c r="I4758">
        <v>156</v>
      </c>
      <c r="J4758" t="s">
        <v>8</v>
      </c>
      <c r="K4758" t="s">
        <v>18</v>
      </c>
      <c r="L4758" t="str">
        <f t="shared" si="297"/>
        <v>Evening</v>
      </c>
      <c r="M4758" t="str">
        <f t="shared" si="298"/>
        <v>21</v>
      </c>
      <c r="N4758" t="str">
        <f t="shared" si="299"/>
        <v>23</v>
      </c>
    </row>
    <row r="4759" spans="1:14" x14ac:dyDescent="0.3">
      <c r="A4759">
        <v>1</v>
      </c>
      <c r="B4759">
        <v>5</v>
      </c>
      <c r="C4759" s="1">
        <v>40929</v>
      </c>
      <c r="D4759" s="21" t="str">
        <f t="shared" si="296"/>
        <v>21-Jan-2012</v>
      </c>
      <c r="E4759" s="2">
        <v>0.90555555555555556</v>
      </c>
      <c r="F4759" s="1">
        <v>40929</v>
      </c>
      <c r="G4759" s="2">
        <v>0.9604166666666667</v>
      </c>
      <c r="H4759">
        <v>50</v>
      </c>
      <c r="I4759">
        <v>79</v>
      </c>
      <c r="J4759" t="s">
        <v>8</v>
      </c>
      <c r="K4759" t="s">
        <v>18</v>
      </c>
      <c r="L4759" t="str">
        <f t="shared" si="297"/>
        <v>Evening</v>
      </c>
      <c r="M4759" t="str">
        <f t="shared" si="298"/>
        <v>21</v>
      </c>
      <c r="N4759" t="str">
        <f t="shared" si="299"/>
        <v>23</v>
      </c>
    </row>
    <row r="4760" spans="1:14" x14ac:dyDescent="0.3">
      <c r="A4760">
        <v>1</v>
      </c>
      <c r="B4760">
        <v>6</v>
      </c>
      <c r="C4760" s="1">
        <v>40929</v>
      </c>
      <c r="D4760" s="21" t="str">
        <f t="shared" si="296"/>
        <v>21-Jan-2012</v>
      </c>
      <c r="E4760" s="2">
        <v>0.91249999999999998</v>
      </c>
      <c r="F4760" s="1">
        <v>40929</v>
      </c>
      <c r="G4760" s="2">
        <v>0.95972222222222225</v>
      </c>
      <c r="H4760">
        <v>50</v>
      </c>
      <c r="I4760">
        <v>68</v>
      </c>
      <c r="J4760" t="s">
        <v>8</v>
      </c>
      <c r="K4760" t="s">
        <v>18</v>
      </c>
      <c r="L4760" t="str">
        <f t="shared" si="297"/>
        <v>Evening</v>
      </c>
      <c r="M4760" t="str">
        <f t="shared" si="298"/>
        <v>21</v>
      </c>
      <c r="N4760" t="str">
        <f t="shared" si="299"/>
        <v>23</v>
      </c>
    </row>
    <row r="4761" spans="1:14" x14ac:dyDescent="0.3">
      <c r="A4761">
        <v>1</v>
      </c>
      <c r="B4761">
        <v>5</v>
      </c>
      <c r="C4761" s="1">
        <v>40929</v>
      </c>
      <c r="D4761" s="21" t="str">
        <f t="shared" si="296"/>
        <v>21-Jan-2012</v>
      </c>
      <c r="E4761" s="2">
        <v>0.92499999999999993</v>
      </c>
      <c r="F4761" s="1">
        <v>40930</v>
      </c>
      <c r="G4761" s="2">
        <v>7.2222222222222229E-2</v>
      </c>
      <c r="H4761">
        <v>70</v>
      </c>
      <c r="I4761">
        <v>212</v>
      </c>
      <c r="J4761" t="s">
        <v>8</v>
      </c>
      <c r="K4761" t="s">
        <v>18</v>
      </c>
      <c r="L4761" t="str">
        <f t="shared" si="297"/>
        <v>Night</v>
      </c>
      <c r="M4761" t="str">
        <f t="shared" si="298"/>
        <v>22</v>
      </c>
      <c r="N4761" t="str">
        <f t="shared" si="299"/>
        <v>01</v>
      </c>
    </row>
    <row r="4762" spans="1:14" x14ac:dyDescent="0.3">
      <c r="A4762">
        <v>1</v>
      </c>
      <c r="B4762">
        <v>6</v>
      </c>
      <c r="C4762" s="1">
        <v>40930</v>
      </c>
      <c r="D4762" s="21" t="str">
        <f t="shared" si="296"/>
        <v>22-Jan-2012</v>
      </c>
      <c r="E4762" s="2">
        <v>0.62708333333333333</v>
      </c>
      <c r="F4762" s="1">
        <v>40930</v>
      </c>
      <c r="G4762" s="2">
        <v>0.93055555555555547</v>
      </c>
      <c r="H4762">
        <v>150</v>
      </c>
      <c r="I4762">
        <v>437</v>
      </c>
      <c r="J4762" t="s">
        <v>8</v>
      </c>
      <c r="K4762" t="s">
        <v>21</v>
      </c>
      <c r="L4762" t="str">
        <f t="shared" si="297"/>
        <v>Afternoon</v>
      </c>
      <c r="M4762" t="str">
        <f t="shared" si="298"/>
        <v>15</v>
      </c>
      <c r="N4762" t="str">
        <f t="shared" si="299"/>
        <v>22</v>
      </c>
    </row>
    <row r="4763" spans="1:14" x14ac:dyDescent="0.3">
      <c r="A4763">
        <v>1</v>
      </c>
      <c r="B4763">
        <v>6</v>
      </c>
      <c r="C4763" s="1">
        <v>40930</v>
      </c>
      <c r="D4763" s="21" t="str">
        <f t="shared" si="296"/>
        <v>22-Jan-2012</v>
      </c>
      <c r="E4763" s="2">
        <v>0.62916666666666665</v>
      </c>
      <c r="F4763" s="1">
        <v>40930</v>
      </c>
      <c r="G4763" s="2">
        <v>0.75902777777777775</v>
      </c>
      <c r="H4763">
        <v>70</v>
      </c>
      <c r="I4763">
        <v>187</v>
      </c>
      <c r="J4763" t="s">
        <v>8</v>
      </c>
      <c r="K4763" t="s">
        <v>21</v>
      </c>
      <c r="L4763" t="str">
        <f t="shared" si="297"/>
        <v>Afternoon</v>
      </c>
      <c r="M4763" t="str">
        <f t="shared" si="298"/>
        <v>15</v>
      </c>
      <c r="N4763" t="str">
        <f t="shared" si="299"/>
        <v>18</v>
      </c>
    </row>
    <row r="4764" spans="1:14" x14ac:dyDescent="0.3">
      <c r="A4764">
        <v>1</v>
      </c>
      <c r="B4764">
        <v>5</v>
      </c>
      <c r="C4764" s="1">
        <v>40930</v>
      </c>
      <c r="D4764" s="21" t="str">
        <f t="shared" si="296"/>
        <v>22-Jan-2012</v>
      </c>
      <c r="E4764" s="2">
        <v>0.68541666666666667</v>
      </c>
      <c r="F4764" s="1">
        <v>40930</v>
      </c>
      <c r="G4764" s="2">
        <v>0.84236111111111101</v>
      </c>
      <c r="H4764">
        <v>70</v>
      </c>
      <c r="I4764">
        <v>226</v>
      </c>
      <c r="J4764" t="s">
        <v>8</v>
      </c>
      <c r="K4764" t="s">
        <v>21</v>
      </c>
      <c r="L4764" t="str">
        <f t="shared" si="297"/>
        <v>Afternoon</v>
      </c>
      <c r="M4764" t="str">
        <f t="shared" si="298"/>
        <v>16</v>
      </c>
      <c r="N4764" t="str">
        <f t="shared" si="299"/>
        <v>20</v>
      </c>
    </row>
    <row r="4765" spans="1:14" x14ac:dyDescent="0.3">
      <c r="A4765">
        <v>1</v>
      </c>
      <c r="B4765">
        <v>5</v>
      </c>
      <c r="C4765" s="1">
        <v>40930</v>
      </c>
      <c r="D4765" s="21" t="str">
        <f t="shared" si="296"/>
        <v>22-Jan-2012</v>
      </c>
      <c r="E4765" s="2">
        <v>0.69027777777777777</v>
      </c>
      <c r="F4765" s="1">
        <v>40930</v>
      </c>
      <c r="G4765" s="2">
        <v>0.83680555555555547</v>
      </c>
      <c r="H4765">
        <v>70</v>
      </c>
      <c r="I4765">
        <v>211</v>
      </c>
      <c r="J4765" t="s">
        <v>8</v>
      </c>
      <c r="K4765" t="s">
        <v>21</v>
      </c>
      <c r="L4765" t="str">
        <f t="shared" si="297"/>
        <v>Afternoon</v>
      </c>
      <c r="M4765" t="str">
        <f t="shared" si="298"/>
        <v>16</v>
      </c>
      <c r="N4765" t="str">
        <f t="shared" si="299"/>
        <v>20</v>
      </c>
    </row>
    <row r="4766" spans="1:14" x14ac:dyDescent="0.3">
      <c r="A4766">
        <v>1</v>
      </c>
      <c r="B4766">
        <v>6</v>
      </c>
      <c r="C4766" s="1">
        <v>40930</v>
      </c>
      <c r="D4766" s="21" t="str">
        <f t="shared" si="296"/>
        <v>22-Jan-2012</v>
      </c>
      <c r="E4766" s="2">
        <v>0.69861111111111107</v>
      </c>
      <c r="F4766" s="1">
        <v>40930</v>
      </c>
      <c r="G4766" s="2">
        <v>0.92847222222222225</v>
      </c>
      <c r="H4766">
        <v>110</v>
      </c>
      <c r="I4766">
        <v>331</v>
      </c>
      <c r="J4766" t="s">
        <v>8</v>
      </c>
      <c r="K4766" t="s">
        <v>21</v>
      </c>
      <c r="L4766" t="str">
        <f t="shared" si="297"/>
        <v>Afternoon</v>
      </c>
      <c r="M4766" t="str">
        <f t="shared" si="298"/>
        <v>16</v>
      </c>
      <c r="N4766" t="str">
        <f t="shared" si="299"/>
        <v>22</v>
      </c>
    </row>
    <row r="4767" spans="1:14" x14ac:dyDescent="0.3">
      <c r="A4767">
        <v>1</v>
      </c>
      <c r="B4767">
        <v>8</v>
      </c>
      <c r="C4767" s="1">
        <v>40930</v>
      </c>
      <c r="D4767" s="21" t="str">
        <f t="shared" si="296"/>
        <v>22-Jan-2012</v>
      </c>
      <c r="E4767" s="2">
        <v>0.78402777777777777</v>
      </c>
      <c r="F4767" s="1">
        <v>40930</v>
      </c>
      <c r="G4767" s="2">
        <v>0.88750000000000007</v>
      </c>
      <c r="H4767">
        <v>50</v>
      </c>
      <c r="I4767">
        <v>149</v>
      </c>
      <c r="J4767" t="s">
        <v>8</v>
      </c>
      <c r="K4767" t="s">
        <v>21</v>
      </c>
      <c r="L4767" t="str">
        <f t="shared" si="297"/>
        <v>Evening</v>
      </c>
      <c r="M4767" t="str">
        <f t="shared" si="298"/>
        <v>18</v>
      </c>
      <c r="N4767" t="str">
        <f t="shared" si="299"/>
        <v>21</v>
      </c>
    </row>
    <row r="4768" spans="1:14" x14ac:dyDescent="0.3">
      <c r="A4768">
        <v>1</v>
      </c>
      <c r="B4768">
        <v>8</v>
      </c>
      <c r="C4768" s="1">
        <v>40930</v>
      </c>
      <c r="D4768" s="21" t="str">
        <f t="shared" si="296"/>
        <v>22-Jan-2012</v>
      </c>
      <c r="E4768" s="2">
        <v>0.78541666666666676</v>
      </c>
      <c r="F4768" s="1">
        <v>40930</v>
      </c>
      <c r="G4768" s="2">
        <v>0.94097222222222221</v>
      </c>
      <c r="H4768">
        <v>70</v>
      </c>
      <c r="I4768">
        <v>224</v>
      </c>
      <c r="J4768" t="s">
        <v>8</v>
      </c>
      <c r="K4768" t="s">
        <v>21</v>
      </c>
      <c r="L4768" t="str">
        <f t="shared" si="297"/>
        <v>Evening</v>
      </c>
      <c r="M4768" t="str">
        <f t="shared" si="298"/>
        <v>18</v>
      </c>
      <c r="N4768" t="str">
        <f t="shared" si="299"/>
        <v>22</v>
      </c>
    </row>
    <row r="4769" spans="1:14" x14ac:dyDescent="0.3">
      <c r="A4769">
        <v>1</v>
      </c>
      <c r="B4769">
        <v>5</v>
      </c>
      <c r="C4769" s="1">
        <v>40930</v>
      </c>
      <c r="D4769" s="21" t="str">
        <f t="shared" si="296"/>
        <v>22-Jan-2012</v>
      </c>
      <c r="E4769" s="2">
        <v>0.80833333333333324</v>
      </c>
      <c r="F4769" s="1">
        <v>40930</v>
      </c>
      <c r="G4769" s="2">
        <v>0.85625000000000007</v>
      </c>
      <c r="H4769">
        <v>50</v>
      </c>
      <c r="I4769">
        <v>69</v>
      </c>
      <c r="J4769" t="s">
        <v>8</v>
      </c>
      <c r="K4769" t="s">
        <v>21</v>
      </c>
      <c r="L4769" t="str">
        <f t="shared" si="297"/>
        <v>Evening</v>
      </c>
      <c r="M4769" t="str">
        <f t="shared" si="298"/>
        <v>19</v>
      </c>
      <c r="N4769" t="str">
        <f t="shared" si="299"/>
        <v>20</v>
      </c>
    </row>
    <row r="4770" spans="1:14" x14ac:dyDescent="0.3">
      <c r="A4770">
        <v>1</v>
      </c>
      <c r="B4770">
        <v>6</v>
      </c>
      <c r="C4770" s="1">
        <v>40930</v>
      </c>
      <c r="D4770" s="21" t="str">
        <f t="shared" si="296"/>
        <v>22-Jan-2012</v>
      </c>
      <c r="E4770" s="2">
        <v>0.83124999999999993</v>
      </c>
      <c r="F4770" s="1">
        <v>40930</v>
      </c>
      <c r="G4770" s="2">
        <v>0.96875</v>
      </c>
      <c r="H4770">
        <v>70</v>
      </c>
      <c r="I4770">
        <v>198</v>
      </c>
      <c r="J4770" t="s">
        <v>8</v>
      </c>
      <c r="K4770" t="s">
        <v>21</v>
      </c>
      <c r="L4770" t="str">
        <f t="shared" si="297"/>
        <v>Evening</v>
      </c>
      <c r="M4770" t="str">
        <f t="shared" si="298"/>
        <v>19</v>
      </c>
      <c r="N4770" t="str">
        <f t="shared" si="299"/>
        <v>23</v>
      </c>
    </row>
    <row r="4771" spans="1:14" x14ac:dyDescent="0.3">
      <c r="A4771">
        <v>1</v>
      </c>
      <c r="B4771">
        <v>5</v>
      </c>
      <c r="C4771" s="1">
        <v>40930</v>
      </c>
      <c r="D4771" s="21" t="str">
        <f t="shared" si="296"/>
        <v>22-Jan-2012</v>
      </c>
      <c r="E4771" s="2">
        <v>0.88680555555555562</v>
      </c>
      <c r="F4771" s="1">
        <v>40931</v>
      </c>
      <c r="G4771" s="2">
        <v>5.2083333333333336E-2</v>
      </c>
      <c r="H4771">
        <v>70</v>
      </c>
      <c r="I4771">
        <v>238</v>
      </c>
      <c r="J4771" t="s">
        <v>8</v>
      </c>
      <c r="K4771" t="s">
        <v>21</v>
      </c>
      <c r="L4771" t="str">
        <f t="shared" si="297"/>
        <v>Evening</v>
      </c>
      <c r="M4771" t="str">
        <f t="shared" si="298"/>
        <v>21</v>
      </c>
      <c r="N4771" t="str">
        <f t="shared" si="299"/>
        <v>01</v>
      </c>
    </row>
    <row r="4772" spans="1:14" x14ac:dyDescent="0.3">
      <c r="A4772">
        <v>1</v>
      </c>
      <c r="B4772">
        <v>5</v>
      </c>
      <c r="C4772" s="1">
        <v>40936</v>
      </c>
      <c r="D4772" s="21" t="str">
        <f t="shared" si="296"/>
        <v>28-Jan-2012</v>
      </c>
      <c r="E4772" s="2">
        <v>0.49374999999999997</v>
      </c>
      <c r="F4772" s="1">
        <v>40936</v>
      </c>
      <c r="G4772" s="2">
        <v>0.56041666666666667</v>
      </c>
      <c r="H4772">
        <v>50</v>
      </c>
      <c r="I4772">
        <v>96</v>
      </c>
      <c r="J4772" t="s">
        <v>8</v>
      </c>
      <c r="K4772" t="s">
        <v>18</v>
      </c>
      <c r="L4772" t="str">
        <f t="shared" si="297"/>
        <v>Morning</v>
      </c>
      <c r="M4772" t="str">
        <f t="shared" si="298"/>
        <v>11</v>
      </c>
      <c r="N4772" t="str">
        <f t="shared" si="299"/>
        <v>13</v>
      </c>
    </row>
    <row r="4773" spans="1:14" x14ac:dyDescent="0.3">
      <c r="A4773">
        <v>1</v>
      </c>
      <c r="B4773">
        <v>5</v>
      </c>
      <c r="C4773" s="1">
        <v>40936</v>
      </c>
      <c r="D4773" s="21" t="str">
        <f t="shared" si="296"/>
        <v>28-Jan-2012</v>
      </c>
      <c r="E4773" s="2">
        <v>0.52916666666666667</v>
      </c>
      <c r="F4773" s="1">
        <v>40936</v>
      </c>
      <c r="G4773" s="2">
        <v>0.68819444444444444</v>
      </c>
      <c r="H4773">
        <v>70</v>
      </c>
      <c r="I4773">
        <v>229</v>
      </c>
      <c r="J4773" t="s">
        <v>8</v>
      </c>
      <c r="K4773" t="s">
        <v>18</v>
      </c>
      <c r="L4773" t="str">
        <f t="shared" si="297"/>
        <v>Morning</v>
      </c>
      <c r="M4773" t="str">
        <f t="shared" si="298"/>
        <v>12</v>
      </c>
      <c r="N4773" t="str">
        <f t="shared" si="299"/>
        <v>16</v>
      </c>
    </row>
    <row r="4774" spans="1:14" x14ac:dyDescent="0.3">
      <c r="A4774">
        <v>1</v>
      </c>
      <c r="B4774">
        <v>5</v>
      </c>
      <c r="C4774" s="1">
        <v>40936</v>
      </c>
      <c r="D4774" s="21" t="str">
        <f t="shared" si="296"/>
        <v>28-Jan-2012</v>
      </c>
      <c r="E4774" s="2">
        <v>0.55277777777777781</v>
      </c>
      <c r="F4774" s="1">
        <v>40936</v>
      </c>
      <c r="G4774" s="2">
        <v>0.64374999999999993</v>
      </c>
      <c r="H4774">
        <v>50</v>
      </c>
      <c r="I4774">
        <v>131</v>
      </c>
      <c r="J4774" t="s">
        <v>8</v>
      </c>
      <c r="K4774" t="s">
        <v>18</v>
      </c>
      <c r="L4774" t="str">
        <f t="shared" si="297"/>
        <v>Morning</v>
      </c>
      <c r="M4774" t="str">
        <f t="shared" si="298"/>
        <v>13</v>
      </c>
      <c r="N4774" t="str">
        <f t="shared" si="299"/>
        <v>15</v>
      </c>
    </row>
    <row r="4775" spans="1:14" x14ac:dyDescent="0.3">
      <c r="A4775">
        <v>1</v>
      </c>
      <c r="B4775">
        <v>5</v>
      </c>
      <c r="C4775" s="1">
        <v>40936</v>
      </c>
      <c r="D4775" s="21" t="str">
        <f t="shared" si="296"/>
        <v>28-Jan-2012</v>
      </c>
      <c r="E4775" s="2">
        <v>0.58124999999999993</v>
      </c>
      <c r="F4775" s="1">
        <v>40936</v>
      </c>
      <c r="G4775" s="2">
        <v>0.83333333333333337</v>
      </c>
      <c r="H4775">
        <v>130</v>
      </c>
      <c r="I4775">
        <v>363</v>
      </c>
      <c r="J4775" t="s">
        <v>8</v>
      </c>
      <c r="K4775" t="s">
        <v>18</v>
      </c>
      <c r="L4775" t="str">
        <f t="shared" si="297"/>
        <v>Morning</v>
      </c>
      <c r="M4775" t="str">
        <f t="shared" si="298"/>
        <v>13</v>
      </c>
      <c r="N4775" t="str">
        <f t="shared" si="299"/>
        <v>20</v>
      </c>
    </row>
    <row r="4776" spans="1:14" x14ac:dyDescent="0.3">
      <c r="A4776">
        <v>1</v>
      </c>
      <c r="B4776">
        <v>8</v>
      </c>
      <c r="C4776" s="1">
        <v>40936</v>
      </c>
      <c r="D4776" s="21" t="str">
        <f t="shared" si="296"/>
        <v>28-Jan-2012</v>
      </c>
      <c r="E4776" s="2">
        <v>0.62777777777777777</v>
      </c>
      <c r="F4776" s="1">
        <v>40936</v>
      </c>
      <c r="G4776" s="2">
        <v>0.83124999999999993</v>
      </c>
      <c r="H4776">
        <v>90</v>
      </c>
      <c r="I4776">
        <v>293</v>
      </c>
      <c r="J4776" t="s">
        <v>8</v>
      </c>
      <c r="K4776" t="s">
        <v>18</v>
      </c>
      <c r="L4776" t="str">
        <f t="shared" si="297"/>
        <v>Afternoon</v>
      </c>
      <c r="M4776" t="str">
        <f t="shared" si="298"/>
        <v>15</v>
      </c>
      <c r="N4776" t="str">
        <f t="shared" si="299"/>
        <v>19</v>
      </c>
    </row>
    <row r="4777" spans="1:14" x14ac:dyDescent="0.3">
      <c r="A4777">
        <v>1</v>
      </c>
      <c r="B4777">
        <v>5</v>
      </c>
      <c r="C4777" s="1">
        <v>40936</v>
      </c>
      <c r="D4777" s="21" t="str">
        <f t="shared" si="296"/>
        <v>28-Jan-2012</v>
      </c>
      <c r="E4777" s="2">
        <v>0.63888888888888895</v>
      </c>
      <c r="F4777" s="1">
        <v>40936</v>
      </c>
      <c r="G4777" s="2">
        <v>0.79999999999999993</v>
      </c>
      <c r="H4777">
        <v>70</v>
      </c>
      <c r="I4777">
        <v>232</v>
      </c>
      <c r="J4777" t="s">
        <v>8</v>
      </c>
      <c r="K4777" t="s">
        <v>18</v>
      </c>
      <c r="L4777" t="str">
        <f t="shared" si="297"/>
        <v>Afternoon</v>
      </c>
      <c r="M4777" t="str">
        <f t="shared" si="298"/>
        <v>15</v>
      </c>
      <c r="N4777" t="str">
        <f t="shared" si="299"/>
        <v>19</v>
      </c>
    </row>
    <row r="4778" spans="1:14" x14ac:dyDescent="0.3">
      <c r="A4778">
        <v>1</v>
      </c>
      <c r="B4778">
        <v>8</v>
      </c>
      <c r="C4778" s="1">
        <v>40936</v>
      </c>
      <c r="D4778" s="21" t="str">
        <f t="shared" si="296"/>
        <v>28-Jan-2012</v>
      </c>
      <c r="E4778" s="2">
        <v>0.63958333333333328</v>
      </c>
      <c r="F4778" s="1">
        <v>40936</v>
      </c>
      <c r="G4778" s="2">
        <v>0.87361111111111101</v>
      </c>
      <c r="H4778">
        <v>110</v>
      </c>
      <c r="I4778">
        <v>337</v>
      </c>
      <c r="J4778" t="s">
        <v>8</v>
      </c>
      <c r="K4778" t="s">
        <v>18</v>
      </c>
      <c r="L4778" t="str">
        <f t="shared" si="297"/>
        <v>Afternoon</v>
      </c>
      <c r="M4778" t="str">
        <f t="shared" si="298"/>
        <v>15</v>
      </c>
      <c r="N4778" t="str">
        <f t="shared" si="299"/>
        <v>20</v>
      </c>
    </row>
    <row r="4779" spans="1:14" x14ac:dyDescent="0.3">
      <c r="A4779">
        <v>1</v>
      </c>
      <c r="B4779">
        <v>5</v>
      </c>
      <c r="C4779" s="1">
        <v>40936</v>
      </c>
      <c r="D4779" s="21" t="str">
        <f t="shared" si="296"/>
        <v>28-Jan-2012</v>
      </c>
      <c r="E4779" s="2">
        <v>0.65486111111111112</v>
      </c>
      <c r="F4779" s="1">
        <v>40936</v>
      </c>
      <c r="G4779" s="2">
        <v>0.71666666666666667</v>
      </c>
      <c r="H4779">
        <v>50</v>
      </c>
      <c r="I4779">
        <v>89</v>
      </c>
      <c r="J4779" t="s">
        <v>8</v>
      </c>
      <c r="K4779" t="s">
        <v>18</v>
      </c>
      <c r="L4779" t="str">
        <f t="shared" si="297"/>
        <v>Afternoon</v>
      </c>
      <c r="M4779" t="str">
        <f t="shared" si="298"/>
        <v>15</v>
      </c>
      <c r="N4779" t="str">
        <f t="shared" si="299"/>
        <v>17</v>
      </c>
    </row>
    <row r="4780" spans="1:14" x14ac:dyDescent="0.3">
      <c r="A4780">
        <v>1</v>
      </c>
      <c r="B4780">
        <v>5</v>
      </c>
      <c r="C4780" s="1">
        <v>40936</v>
      </c>
      <c r="D4780" s="21" t="str">
        <f t="shared" si="296"/>
        <v>28-Jan-2012</v>
      </c>
      <c r="E4780" s="2">
        <v>0.69930555555555562</v>
      </c>
      <c r="F4780" s="1">
        <v>40936</v>
      </c>
      <c r="G4780" s="2">
        <v>0.86875000000000002</v>
      </c>
      <c r="H4780">
        <v>90</v>
      </c>
      <c r="I4780">
        <v>244</v>
      </c>
      <c r="J4780" t="s">
        <v>8</v>
      </c>
      <c r="K4780" t="s">
        <v>18</v>
      </c>
      <c r="L4780" t="str">
        <f t="shared" si="297"/>
        <v>Afternoon</v>
      </c>
      <c r="M4780" t="str">
        <f t="shared" si="298"/>
        <v>16</v>
      </c>
      <c r="N4780" t="str">
        <f t="shared" si="299"/>
        <v>20</v>
      </c>
    </row>
    <row r="4781" spans="1:14" x14ac:dyDescent="0.3">
      <c r="A4781">
        <v>1</v>
      </c>
      <c r="B4781">
        <v>5</v>
      </c>
      <c r="C4781" s="1">
        <v>40936</v>
      </c>
      <c r="D4781" s="21" t="str">
        <f t="shared" si="296"/>
        <v>28-Jan-2012</v>
      </c>
      <c r="E4781" s="2">
        <v>0.71319444444444446</v>
      </c>
      <c r="F4781" s="1">
        <v>40936</v>
      </c>
      <c r="G4781" s="2">
        <v>0.8354166666666667</v>
      </c>
      <c r="H4781">
        <v>50</v>
      </c>
      <c r="I4781">
        <v>176</v>
      </c>
      <c r="J4781" t="s">
        <v>8</v>
      </c>
      <c r="K4781" t="s">
        <v>18</v>
      </c>
      <c r="L4781" t="str">
        <f t="shared" si="297"/>
        <v>Afternoon</v>
      </c>
      <c r="M4781" t="str">
        <f t="shared" si="298"/>
        <v>17</v>
      </c>
      <c r="N4781" t="str">
        <f t="shared" si="299"/>
        <v>20</v>
      </c>
    </row>
    <row r="4782" spans="1:14" x14ac:dyDescent="0.3">
      <c r="A4782">
        <v>1</v>
      </c>
      <c r="B4782">
        <v>5</v>
      </c>
      <c r="C4782" s="1">
        <v>40936</v>
      </c>
      <c r="D4782" s="21" t="str">
        <f t="shared" si="296"/>
        <v>28-Jan-2012</v>
      </c>
      <c r="E4782" s="2">
        <v>0.74861111111111101</v>
      </c>
      <c r="F4782" s="1">
        <v>40937</v>
      </c>
      <c r="G4782" s="2">
        <v>3.7499999999999999E-2</v>
      </c>
      <c r="H4782">
        <v>130</v>
      </c>
      <c r="I4782">
        <v>416</v>
      </c>
      <c r="J4782" t="s">
        <v>8</v>
      </c>
      <c r="K4782" t="s">
        <v>18</v>
      </c>
      <c r="L4782" t="str">
        <f t="shared" si="297"/>
        <v>Afternoon</v>
      </c>
      <c r="M4782" t="str">
        <f t="shared" si="298"/>
        <v>17</v>
      </c>
      <c r="N4782" t="str">
        <f t="shared" si="299"/>
        <v>00</v>
      </c>
    </row>
    <row r="4783" spans="1:14" x14ac:dyDescent="0.3">
      <c r="A4783">
        <v>1</v>
      </c>
      <c r="B4783">
        <v>5</v>
      </c>
      <c r="C4783" s="1">
        <v>40936</v>
      </c>
      <c r="D4783" s="21" t="str">
        <f t="shared" si="296"/>
        <v>28-Jan-2012</v>
      </c>
      <c r="E4783" s="2">
        <v>0.90625</v>
      </c>
      <c r="F4783" s="1">
        <v>40936</v>
      </c>
      <c r="G4783" s="2">
        <v>0.92638888888888893</v>
      </c>
      <c r="H4783">
        <v>50</v>
      </c>
      <c r="I4783">
        <v>29</v>
      </c>
      <c r="J4783" t="s">
        <v>8</v>
      </c>
      <c r="K4783" t="s">
        <v>18</v>
      </c>
      <c r="L4783" t="str">
        <f t="shared" si="297"/>
        <v>Evening</v>
      </c>
      <c r="M4783" t="str">
        <f t="shared" si="298"/>
        <v>21</v>
      </c>
      <c r="N4783" t="str">
        <f t="shared" si="299"/>
        <v>22</v>
      </c>
    </row>
    <row r="4784" spans="1:14" x14ac:dyDescent="0.3">
      <c r="A4784">
        <v>1</v>
      </c>
      <c r="B4784">
        <v>5</v>
      </c>
      <c r="C4784" s="1">
        <v>40936</v>
      </c>
      <c r="D4784" s="21" t="str">
        <f t="shared" si="296"/>
        <v>28-Jan-2012</v>
      </c>
      <c r="E4784" s="2">
        <v>0.91805555555555562</v>
      </c>
      <c r="F4784" s="1">
        <v>40937</v>
      </c>
      <c r="G4784" s="2">
        <v>4.3750000000000004E-2</v>
      </c>
      <c r="H4784">
        <v>70</v>
      </c>
      <c r="I4784">
        <v>181</v>
      </c>
      <c r="J4784" t="s">
        <v>8</v>
      </c>
      <c r="K4784" t="s">
        <v>18</v>
      </c>
      <c r="L4784" t="str">
        <f t="shared" si="297"/>
        <v>Night</v>
      </c>
      <c r="M4784" t="str">
        <f t="shared" si="298"/>
        <v>22</v>
      </c>
      <c r="N4784" t="str">
        <f t="shared" si="299"/>
        <v>01</v>
      </c>
    </row>
    <row r="4785" spans="1:14" x14ac:dyDescent="0.3">
      <c r="A4785">
        <v>1</v>
      </c>
      <c r="B4785">
        <v>5</v>
      </c>
      <c r="C4785" s="1">
        <v>40936</v>
      </c>
      <c r="D4785" s="21" t="str">
        <f t="shared" si="296"/>
        <v>28-Jan-2012</v>
      </c>
      <c r="E4785" s="2">
        <v>0.93541666666666667</v>
      </c>
      <c r="F4785" s="1">
        <v>40937</v>
      </c>
      <c r="G4785" s="2">
        <v>5.9027777777777783E-2</v>
      </c>
      <c r="H4785">
        <v>50</v>
      </c>
      <c r="I4785">
        <v>178</v>
      </c>
      <c r="J4785" t="s">
        <v>8</v>
      </c>
      <c r="K4785" t="s">
        <v>18</v>
      </c>
      <c r="L4785" t="str">
        <f t="shared" si="297"/>
        <v>Night</v>
      </c>
      <c r="M4785" t="str">
        <f t="shared" si="298"/>
        <v>22</v>
      </c>
      <c r="N4785" t="str">
        <f t="shared" si="299"/>
        <v>01</v>
      </c>
    </row>
    <row r="4786" spans="1:14" x14ac:dyDescent="0.3">
      <c r="A4786">
        <v>1</v>
      </c>
      <c r="B4786">
        <v>5</v>
      </c>
      <c r="C4786" s="1">
        <v>40937</v>
      </c>
      <c r="D4786" s="21" t="str">
        <f t="shared" si="296"/>
        <v>29-Jan-2012</v>
      </c>
      <c r="E4786" s="2">
        <v>0.47430555555555554</v>
      </c>
      <c r="F4786" s="1">
        <v>40937</v>
      </c>
      <c r="G4786" s="2">
        <v>0.49652777777777773</v>
      </c>
      <c r="H4786">
        <v>0</v>
      </c>
      <c r="I4786">
        <v>32</v>
      </c>
      <c r="J4786" t="s">
        <v>19</v>
      </c>
      <c r="K4786" t="s">
        <v>21</v>
      </c>
      <c r="L4786" t="str">
        <f t="shared" si="297"/>
        <v>Morning</v>
      </c>
      <c r="M4786" t="str">
        <f t="shared" si="298"/>
        <v>11</v>
      </c>
      <c r="N4786" t="str">
        <f t="shared" si="299"/>
        <v>11</v>
      </c>
    </row>
    <row r="4787" spans="1:14" x14ac:dyDescent="0.3">
      <c r="A4787">
        <v>1</v>
      </c>
      <c r="B4787">
        <v>5</v>
      </c>
      <c r="C4787" s="1">
        <v>40937</v>
      </c>
      <c r="D4787" s="21" t="str">
        <f t="shared" si="296"/>
        <v>29-Jan-2012</v>
      </c>
      <c r="E4787" s="2">
        <v>0.48194444444444445</v>
      </c>
      <c r="F4787" s="1">
        <v>40937</v>
      </c>
      <c r="G4787" s="2">
        <v>0.57361111111111118</v>
      </c>
      <c r="H4787">
        <v>50</v>
      </c>
      <c r="I4787">
        <v>132</v>
      </c>
      <c r="J4787" t="s">
        <v>8</v>
      </c>
      <c r="K4787" t="s">
        <v>21</v>
      </c>
      <c r="L4787" t="str">
        <f t="shared" si="297"/>
        <v>Morning</v>
      </c>
      <c r="M4787" t="str">
        <f t="shared" si="298"/>
        <v>11</v>
      </c>
      <c r="N4787" t="str">
        <f t="shared" si="299"/>
        <v>13</v>
      </c>
    </row>
    <row r="4788" spans="1:14" x14ac:dyDescent="0.3">
      <c r="A4788">
        <v>1</v>
      </c>
      <c r="B4788">
        <v>8</v>
      </c>
      <c r="C4788" s="1">
        <v>40937</v>
      </c>
      <c r="D4788" s="21" t="str">
        <f t="shared" si="296"/>
        <v>29-Jan-2012</v>
      </c>
      <c r="E4788" s="2">
        <v>0.51944444444444449</v>
      </c>
      <c r="F4788" s="1">
        <v>40937</v>
      </c>
      <c r="G4788" s="2">
        <v>0.69513888888888886</v>
      </c>
      <c r="H4788">
        <v>90</v>
      </c>
      <c r="I4788">
        <v>253</v>
      </c>
      <c r="J4788" t="s">
        <v>8</v>
      </c>
      <c r="K4788" t="s">
        <v>21</v>
      </c>
      <c r="L4788" t="str">
        <f t="shared" si="297"/>
        <v>Morning</v>
      </c>
      <c r="M4788" t="str">
        <f t="shared" si="298"/>
        <v>12</v>
      </c>
      <c r="N4788" t="str">
        <f t="shared" si="299"/>
        <v>16</v>
      </c>
    </row>
    <row r="4789" spans="1:14" x14ac:dyDescent="0.3">
      <c r="A4789">
        <v>1</v>
      </c>
      <c r="B4789">
        <v>5</v>
      </c>
      <c r="C4789" s="1">
        <v>40937</v>
      </c>
      <c r="D4789" s="21" t="str">
        <f t="shared" si="296"/>
        <v>29-Jan-2012</v>
      </c>
      <c r="E4789" s="2">
        <v>0.57152777777777775</v>
      </c>
      <c r="F4789" s="1">
        <v>40937</v>
      </c>
      <c r="G4789" s="2">
        <v>0.65</v>
      </c>
      <c r="H4789">
        <v>50</v>
      </c>
      <c r="I4789">
        <v>113</v>
      </c>
      <c r="J4789" t="s">
        <v>8</v>
      </c>
      <c r="K4789" t="s">
        <v>21</v>
      </c>
      <c r="L4789" t="str">
        <f t="shared" si="297"/>
        <v>Morning</v>
      </c>
      <c r="M4789" t="str">
        <f t="shared" si="298"/>
        <v>13</v>
      </c>
      <c r="N4789" t="str">
        <f t="shared" si="299"/>
        <v>15</v>
      </c>
    </row>
    <row r="4790" spans="1:14" x14ac:dyDescent="0.3">
      <c r="A4790">
        <v>1</v>
      </c>
      <c r="B4790">
        <v>8</v>
      </c>
      <c r="C4790" s="1">
        <v>40937</v>
      </c>
      <c r="D4790" s="21" t="str">
        <f t="shared" si="296"/>
        <v>29-Jan-2012</v>
      </c>
      <c r="E4790" s="2">
        <v>0.5756944444444444</v>
      </c>
      <c r="F4790" s="1">
        <v>40937</v>
      </c>
      <c r="G4790" s="2">
        <v>0.7090277777777777</v>
      </c>
      <c r="H4790">
        <v>70</v>
      </c>
      <c r="I4790">
        <v>192</v>
      </c>
      <c r="J4790" t="s">
        <v>8</v>
      </c>
      <c r="K4790" t="s">
        <v>21</v>
      </c>
      <c r="L4790" t="str">
        <f t="shared" si="297"/>
        <v>Morning</v>
      </c>
      <c r="M4790" t="str">
        <f t="shared" si="298"/>
        <v>13</v>
      </c>
      <c r="N4790" t="str">
        <f t="shared" si="299"/>
        <v>17</v>
      </c>
    </row>
    <row r="4791" spans="1:14" x14ac:dyDescent="0.3">
      <c r="A4791">
        <v>1</v>
      </c>
      <c r="B4791">
        <v>5</v>
      </c>
      <c r="C4791" s="1">
        <v>40937</v>
      </c>
      <c r="D4791" s="21" t="str">
        <f t="shared" si="296"/>
        <v>29-Jan-2012</v>
      </c>
      <c r="E4791" s="2">
        <v>0.58611111111111114</v>
      </c>
      <c r="F4791" s="1">
        <v>40937</v>
      </c>
      <c r="G4791" s="2">
        <v>0.72430555555555554</v>
      </c>
      <c r="H4791">
        <v>70</v>
      </c>
      <c r="I4791">
        <v>199</v>
      </c>
      <c r="J4791" t="s">
        <v>8</v>
      </c>
      <c r="K4791" t="s">
        <v>21</v>
      </c>
      <c r="L4791" t="str">
        <f t="shared" si="297"/>
        <v>Afternoon</v>
      </c>
      <c r="M4791" t="str">
        <f t="shared" si="298"/>
        <v>14</v>
      </c>
      <c r="N4791" t="str">
        <f t="shared" si="299"/>
        <v>17</v>
      </c>
    </row>
    <row r="4792" spans="1:14" x14ac:dyDescent="0.3">
      <c r="A4792">
        <v>1</v>
      </c>
      <c r="B4792">
        <v>8</v>
      </c>
      <c r="C4792" s="1">
        <v>40937</v>
      </c>
      <c r="D4792" s="21" t="str">
        <f t="shared" si="296"/>
        <v>29-Jan-2012</v>
      </c>
      <c r="E4792" s="2">
        <v>0.60625000000000007</v>
      </c>
      <c r="F4792" s="1">
        <v>40937</v>
      </c>
      <c r="G4792" s="2">
        <v>0.76944444444444438</v>
      </c>
      <c r="H4792">
        <v>70</v>
      </c>
      <c r="I4792">
        <v>235</v>
      </c>
      <c r="J4792" t="s">
        <v>8</v>
      </c>
      <c r="K4792" t="s">
        <v>21</v>
      </c>
      <c r="L4792" t="str">
        <f t="shared" si="297"/>
        <v>Afternoon</v>
      </c>
      <c r="M4792" t="str">
        <f t="shared" si="298"/>
        <v>14</v>
      </c>
      <c r="N4792" t="str">
        <f t="shared" si="299"/>
        <v>18</v>
      </c>
    </row>
    <row r="4793" spans="1:14" x14ac:dyDescent="0.3">
      <c r="A4793">
        <v>1</v>
      </c>
      <c r="B4793">
        <v>8</v>
      </c>
      <c r="C4793" s="1">
        <v>40937</v>
      </c>
      <c r="D4793" s="21" t="str">
        <f t="shared" si="296"/>
        <v>29-Jan-2012</v>
      </c>
      <c r="E4793" s="2">
        <v>0.61597222222222225</v>
      </c>
      <c r="F4793" s="1">
        <v>40937</v>
      </c>
      <c r="G4793" s="2">
        <v>0.73125000000000007</v>
      </c>
      <c r="H4793">
        <v>50</v>
      </c>
      <c r="I4793">
        <v>166</v>
      </c>
      <c r="J4793" t="s">
        <v>8</v>
      </c>
      <c r="K4793" t="s">
        <v>21</v>
      </c>
      <c r="L4793" t="str">
        <f t="shared" si="297"/>
        <v>Afternoon</v>
      </c>
      <c r="M4793" t="str">
        <f t="shared" si="298"/>
        <v>14</v>
      </c>
      <c r="N4793" t="str">
        <f t="shared" si="299"/>
        <v>17</v>
      </c>
    </row>
    <row r="4794" spans="1:14" x14ac:dyDescent="0.3">
      <c r="A4794">
        <v>1</v>
      </c>
      <c r="B4794">
        <v>5</v>
      </c>
      <c r="C4794" s="1">
        <v>40937</v>
      </c>
      <c r="D4794" s="21" t="str">
        <f t="shared" si="296"/>
        <v>29-Jan-2012</v>
      </c>
      <c r="E4794" s="2">
        <v>0.62847222222222221</v>
      </c>
      <c r="F4794" s="1">
        <v>40937</v>
      </c>
      <c r="G4794" s="2">
        <v>0.74583333333333324</v>
      </c>
      <c r="H4794">
        <v>50</v>
      </c>
      <c r="I4794">
        <v>169</v>
      </c>
      <c r="J4794" t="s">
        <v>8</v>
      </c>
      <c r="K4794" t="s">
        <v>21</v>
      </c>
      <c r="L4794" t="str">
        <f t="shared" si="297"/>
        <v>Afternoon</v>
      </c>
      <c r="M4794" t="str">
        <f t="shared" si="298"/>
        <v>15</v>
      </c>
      <c r="N4794" t="str">
        <f t="shared" si="299"/>
        <v>17</v>
      </c>
    </row>
    <row r="4795" spans="1:14" x14ac:dyDescent="0.3">
      <c r="A4795">
        <v>1</v>
      </c>
      <c r="B4795">
        <v>8</v>
      </c>
      <c r="C4795" s="1">
        <v>40937</v>
      </c>
      <c r="D4795" s="21" t="str">
        <f t="shared" si="296"/>
        <v>29-Jan-2012</v>
      </c>
      <c r="E4795" s="2">
        <v>0.62916666666666665</v>
      </c>
      <c r="F4795" s="1">
        <v>40937</v>
      </c>
      <c r="G4795" s="2">
        <v>0.80486111111111114</v>
      </c>
      <c r="H4795">
        <v>90</v>
      </c>
      <c r="I4795">
        <v>253</v>
      </c>
      <c r="J4795" t="s">
        <v>8</v>
      </c>
      <c r="K4795" t="s">
        <v>21</v>
      </c>
      <c r="L4795" t="str">
        <f t="shared" si="297"/>
        <v>Afternoon</v>
      </c>
      <c r="M4795" t="str">
        <f t="shared" si="298"/>
        <v>15</v>
      </c>
      <c r="N4795" t="str">
        <f t="shared" si="299"/>
        <v>19</v>
      </c>
    </row>
    <row r="4796" spans="1:14" x14ac:dyDescent="0.3">
      <c r="A4796">
        <v>1</v>
      </c>
      <c r="B4796">
        <v>5</v>
      </c>
      <c r="C4796" s="1">
        <v>40937</v>
      </c>
      <c r="D4796" s="21" t="str">
        <f t="shared" si="296"/>
        <v>29-Jan-2012</v>
      </c>
      <c r="E4796" s="2">
        <v>0.63750000000000007</v>
      </c>
      <c r="F4796" s="1">
        <v>40937</v>
      </c>
      <c r="G4796" s="2">
        <v>0.78888888888888886</v>
      </c>
      <c r="H4796">
        <v>70</v>
      </c>
      <c r="I4796">
        <v>218</v>
      </c>
      <c r="J4796" t="s">
        <v>8</v>
      </c>
      <c r="K4796" t="s">
        <v>21</v>
      </c>
      <c r="L4796" t="str">
        <f t="shared" si="297"/>
        <v>Afternoon</v>
      </c>
      <c r="M4796" t="str">
        <f t="shared" si="298"/>
        <v>15</v>
      </c>
      <c r="N4796" t="str">
        <f t="shared" si="299"/>
        <v>18</v>
      </c>
    </row>
    <row r="4797" spans="1:14" x14ac:dyDescent="0.3">
      <c r="A4797">
        <v>1</v>
      </c>
      <c r="B4797">
        <v>8</v>
      </c>
      <c r="C4797" s="1">
        <v>40937</v>
      </c>
      <c r="D4797" s="21" t="str">
        <f t="shared" si="296"/>
        <v>29-Jan-2012</v>
      </c>
      <c r="E4797" s="2">
        <v>0.64652777777777781</v>
      </c>
      <c r="F4797" s="1">
        <v>40937</v>
      </c>
      <c r="G4797" s="2">
        <v>0.6958333333333333</v>
      </c>
      <c r="H4797">
        <v>50</v>
      </c>
      <c r="I4797">
        <v>71</v>
      </c>
      <c r="J4797" t="s">
        <v>8</v>
      </c>
      <c r="K4797" t="s">
        <v>21</v>
      </c>
      <c r="L4797" t="str">
        <f t="shared" si="297"/>
        <v>Afternoon</v>
      </c>
      <c r="M4797" t="str">
        <f t="shared" si="298"/>
        <v>15</v>
      </c>
      <c r="N4797" t="str">
        <f t="shared" si="299"/>
        <v>16</v>
      </c>
    </row>
    <row r="4798" spans="1:14" x14ac:dyDescent="0.3">
      <c r="A4798">
        <v>1</v>
      </c>
      <c r="B4798">
        <v>5</v>
      </c>
      <c r="C4798" s="1">
        <v>40937</v>
      </c>
      <c r="D4798" s="21" t="str">
        <f t="shared" si="296"/>
        <v>29-Jan-2012</v>
      </c>
      <c r="E4798" s="2">
        <v>0.65138888888888891</v>
      </c>
      <c r="F4798" s="1">
        <v>40937</v>
      </c>
      <c r="G4798" s="2">
        <v>0.85902777777777783</v>
      </c>
      <c r="H4798">
        <v>90</v>
      </c>
      <c r="I4798">
        <v>299</v>
      </c>
      <c r="J4798" t="s">
        <v>8</v>
      </c>
      <c r="K4798" t="s">
        <v>21</v>
      </c>
      <c r="L4798" t="str">
        <f t="shared" si="297"/>
        <v>Afternoon</v>
      </c>
      <c r="M4798" t="str">
        <f t="shared" si="298"/>
        <v>15</v>
      </c>
      <c r="N4798" t="str">
        <f t="shared" si="299"/>
        <v>20</v>
      </c>
    </row>
    <row r="4799" spans="1:14" x14ac:dyDescent="0.3">
      <c r="A4799">
        <v>1</v>
      </c>
      <c r="B4799">
        <v>8</v>
      </c>
      <c r="C4799" s="1">
        <v>40937</v>
      </c>
      <c r="D4799" s="21" t="str">
        <f t="shared" si="296"/>
        <v>29-Jan-2012</v>
      </c>
      <c r="E4799" s="2">
        <v>0.66111111111111109</v>
      </c>
      <c r="F4799" s="1">
        <v>40937</v>
      </c>
      <c r="G4799" s="2">
        <v>0.71319444444444446</v>
      </c>
      <c r="H4799">
        <v>50</v>
      </c>
      <c r="I4799">
        <v>75</v>
      </c>
      <c r="J4799" t="s">
        <v>8</v>
      </c>
      <c r="K4799" t="s">
        <v>21</v>
      </c>
      <c r="L4799" t="str">
        <f t="shared" si="297"/>
        <v>Afternoon</v>
      </c>
      <c r="M4799" t="str">
        <f t="shared" si="298"/>
        <v>15</v>
      </c>
      <c r="N4799" t="str">
        <f t="shared" si="299"/>
        <v>17</v>
      </c>
    </row>
    <row r="4800" spans="1:14" x14ac:dyDescent="0.3">
      <c r="A4800">
        <v>1</v>
      </c>
      <c r="B4800">
        <v>5</v>
      </c>
      <c r="C4800" s="1">
        <v>40937</v>
      </c>
      <c r="D4800" s="21" t="str">
        <f t="shared" si="296"/>
        <v>29-Jan-2012</v>
      </c>
      <c r="E4800" s="2">
        <v>0.70000000000000007</v>
      </c>
      <c r="F4800" s="1">
        <v>40937</v>
      </c>
      <c r="G4800" s="2">
        <v>0.77222222222222225</v>
      </c>
      <c r="H4800">
        <v>50</v>
      </c>
      <c r="I4800">
        <v>104</v>
      </c>
      <c r="J4800" t="s">
        <v>8</v>
      </c>
      <c r="K4800" t="s">
        <v>21</v>
      </c>
      <c r="L4800" t="str">
        <f t="shared" si="297"/>
        <v>Afternoon</v>
      </c>
      <c r="M4800" t="str">
        <f t="shared" si="298"/>
        <v>16</v>
      </c>
      <c r="N4800" t="str">
        <f t="shared" si="299"/>
        <v>18</v>
      </c>
    </row>
    <row r="4801" spans="1:14" x14ac:dyDescent="0.3">
      <c r="A4801">
        <v>1</v>
      </c>
      <c r="B4801">
        <v>8</v>
      </c>
      <c r="C4801" s="1">
        <v>40937</v>
      </c>
      <c r="D4801" s="21" t="str">
        <f t="shared" si="296"/>
        <v>29-Jan-2012</v>
      </c>
      <c r="E4801" s="2">
        <v>0.70624999999999993</v>
      </c>
      <c r="F4801" s="1">
        <v>40937</v>
      </c>
      <c r="G4801" s="2">
        <v>0.87638888888888899</v>
      </c>
      <c r="H4801">
        <v>90</v>
      </c>
      <c r="I4801">
        <v>245</v>
      </c>
      <c r="J4801" t="s">
        <v>8</v>
      </c>
      <c r="K4801" t="s">
        <v>21</v>
      </c>
      <c r="L4801" t="str">
        <f t="shared" si="297"/>
        <v>Afternoon</v>
      </c>
      <c r="M4801" t="str">
        <f t="shared" si="298"/>
        <v>16</v>
      </c>
      <c r="N4801" t="str">
        <f t="shared" si="299"/>
        <v>21</v>
      </c>
    </row>
    <row r="4802" spans="1:14" x14ac:dyDescent="0.3">
      <c r="A4802">
        <v>1</v>
      </c>
      <c r="B4802">
        <v>5</v>
      </c>
      <c r="C4802" s="1">
        <v>40937</v>
      </c>
      <c r="D4802" s="21" t="str">
        <f t="shared" si="296"/>
        <v>29-Jan-2012</v>
      </c>
      <c r="E4802" s="2">
        <v>0.78402777777777777</v>
      </c>
      <c r="F4802" s="1">
        <v>40937</v>
      </c>
      <c r="G4802" s="2">
        <v>0.93611111111111101</v>
      </c>
      <c r="H4802">
        <v>70</v>
      </c>
      <c r="I4802">
        <v>219</v>
      </c>
      <c r="J4802" t="s">
        <v>8</v>
      </c>
      <c r="K4802" t="s">
        <v>21</v>
      </c>
      <c r="L4802" t="str">
        <f t="shared" si="297"/>
        <v>Evening</v>
      </c>
      <c r="M4802" t="str">
        <f t="shared" si="298"/>
        <v>18</v>
      </c>
      <c r="N4802" t="str">
        <f t="shared" si="299"/>
        <v>22</v>
      </c>
    </row>
    <row r="4803" spans="1:14" x14ac:dyDescent="0.3">
      <c r="A4803">
        <v>1</v>
      </c>
      <c r="B4803">
        <v>8</v>
      </c>
      <c r="C4803" s="1">
        <v>40937</v>
      </c>
      <c r="D4803" s="21" t="str">
        <f t="shared" ref="D4803:D4866" si="300" xml:space="preserve"> TEXT(C4803, "dd-Mmm-yyyy")</f>
        <v>29-Jan-2012</v>
      </c>
      <c r="E4803" s="2">
        <v>0.78888888888888886</v>
      </c>
      <c r="F4803" s="1">
        <v>40937</v>
      </c>
      <c r="G4803" s="2">
        <v>0.88680555555555562</v>
      </c>
      <c r="H4803">
        <v>50</v>
      </c>
      <c r="I4803">
        <v>141</v>
      </c>
      <c r="J4803" t="s">
        <v>8</v>
      </c>
      <c r="K4803" t="s">
        <v>21</v>
      </c>
      <c r="L4803" t="str">
        <f t="shared" ref="L4803:L4866" si="301">IF(AND(E4803&gt;$T$6,E4803&lt;=$U$6),"Morning",IF(AND(E4803&gt;$U$6,E4803&lt;=$V$6),"Afternoon", IF(AND(E4803&gt;$V$6,E4803&lt;=$W$6),"Evening", "Night")))</f>
        <v>Evening</v>
      </c>
      <c r="M4803" t="str">
        <f t="shared" ref="M4803:M4866" si="302" xml:space="preserve"> TEXT(E4803, "H")</f>
        <v>18</v>
      </c>
      <c r="N4803" t="str">
        <f t="shared" ref="N4803:N4866" si="303" xml:space="preserve"> TEXT(G4803,"HH")</f>
        <v>21</v>
      </c>
    </row>
    <row r="4804" spans="1:14" x14ac:dyDescent="0.3">
      <c r="A4804">
        <v>1</v>
      </c>
      <c r="B4804">
        <v>5</v>
      </c>
      <c r="C4804" s="1">
        <v>40937</v>
      </c>
      <c r="D4804" s="21" t="str">
        <f t="shared" si="300"/>
        <v>29-Jan-2012</v>
      </c>
      <c r="E4804" s="2">
        <v>0.85902777777777783</v>
      </c>
      <c r="F4804" s="1">
        <v>40937</v>
      </c>
      <c r="G4804" s="2">
        <v>0.94236111111111109</v>
      </c>
      <c r="H4804">
        <v>50</v>
      </c>
      <c r="I4804">
        <v>120</v>
      </c>
      <c r="J4804" t="s">
        <v>8</v>
      </c>
      <c r="K4804" t="s">
        <v>21</v>
      </c>
      <c r="L4804" t="str">
        <f t="shared" si="301"/>
        <v>Evening</v>
      </c>
      <c r="M4804" t="str">
        <f t="shared" si="302"/>
        <v>20</v>
      </c>
      <c r="N4804" t="str">
        <f t="shared" si="303"/>
        <v>22</v>
      </c>
    </row>
    <row r="4805" spans="1:14" x14ac:dyDescent="0.3">
      <c r="A4805">
        <v>1</v>
      </c>
      <c r="B4805">
        <v>5</v>
      </c>
      <c r="C4805" s="1">
        <v>40937</v>
      </c>
      <c r="D4805" s="21" t="str">
        <f t="shared" si="300"/>
        <v>29-Jan-2012</v>
      </c>
      <c r="E4805" s="2">
        <v>0.86597222222222225</v>
      </c>
      <c r="F4805" s="1">
        <v>40937</v>
      </c>
      <c r="G4805" s="2">
        <v>0.94374999999999998</v>
      </c>
      <c r="H4805">
        <v>50</v>
      </c>
      <c r="I4805">
        <v>112</v>
      </c>
      <c r="J4805" t="s">
        <v>8</v>
      </c>
      <c r="K4805" t="s">
        <v>21</v>
      </c>
      <c r="L4805" t="str">
        <f t="shared" si="301"/>
        <v>Evening</v>
      </c>
      <c r="M4805" t="str">
        <f t="shared" si="302"/>
        <v>20</v>
      </c>
      <c r="N4805" t="str">
        <f t="shared" si="303"/>
        <v>22</v>
      </c>
    </row>
    <row r="4806" spans="1:14" x14ac:dyDescent="0.3">
      <c r="A4806">
        <v>1</v>
      </c>
      <c r="B4806">
        <v>5</v>
      </c>
      <c r="C4806" s="1">
        <v>40937</v>
      </c>
      <c r="D4806" s="21" t="str">
        <f t="shared" si="300"/>
        <v>29-Jan-2012</v>
      </c>
      <c r="E4806" s="2">
        <v>0.90208333333333324</v>
      </c>
      <c r="F4806" s="1">
        <v>40938</v>
      </c>
      <c r="G4806" s="2">
        <v>5.6944444444444443E-2</v>
      </c>
      <c r="H4806">
        <v>70</v>
      </c>
      <c r="I4806">
        <v>223</v>
      </c>
      <c r="J4806" t="s">
        <v>8</v>
      </c>
      <c r="K4806" t="s">
        <v>21</v>
      </c>
      <c r="L4806" t="str">
        <f t="shared" si="301"/>
        <v>Evening</v>
      </c>
      <c r="M4806" t="str">
        <f t="shared" si="302"/>
        <v>21</v>
      </c>
      <c r="N4806" t="str">
        <f t="shared" si="303"/>
        <v>01</v>
      </c>
    </row>
    <row r="4807" spans="1:14" x14ac:dyDescent="0.3">
      <c r="A4807">
        <v>1</v>
      </c>
      <c r="B4807">
        <v>5</v>
      </c>
      <c r="C4807" s="1">
        <v>40943</v>
      </c>
      <c r="D4807" s="21" t="str">
        <f t="shared" si="300"/>
        <v>04-Feb-2012</v>
      </c>
      <c r="E4807" s="2">
        <v>0.4694444444444445</v>
      </c>
      <c r="F4807" s="1">
        <v>40943</v>
      </c>
      <c r="G4807" s="2">
        <v>0.54375000000000007</v>
      </c>
      <c r="H4807">
        <v>50</v>
      </c>
      <c r="I4807">
        <v>107</v>
      </c>
      <c r="J4807" t="s">
        <v>8</v>
      </c>
      <c r="K4807" t="s">
        <v>18</v>
      </c>
      <c r="L4807" t="str">
        <f t="shared" si="301"/>
        <v>Morning</v>
      </c>
      <c r="M4807" t="str">
        <f t="shared" si="302"/>
        <v>11</v>
      </c>
      <c r="N4807" t="str">
        <f t="shared" si="303"/>
        <v>13</v>
      </c>
    </row>
    <row r="4808" spans="1:14" x14ac:dyDescent="0.3">
      <c r="A4808">
        <v>1</v>
      </c>
      <c r="B4808">
        <v>5</v>
      </c>
      <c r="C4808" s="1">
        <v>40943</v>
      </c>
      <c r="D4808" s="21" t="str">
        <f t="shared" si="300"/>
        <v>04-Feb-2012</v>
      </c>
      <c r="E4808" s="2">
        <v>0.49722222222222223</v>
      </c>
      <c r="F4808" s="1">
        <v>40943</v>
      </c>
      <c r="G4808" s="2">
        <v>0.53541666666666665</v>
      </c>
      <c r="H4808">
        <v>50</v>
      </c>
      <c r="I4808">
        <v>55</v>
      </c>
      <c r="J4808" t="s">
        <v>8</v>
      </c>
      <c r="K4808" t="s">
        <v>18</v>
      </c>
      <c r="L4808" t="str">
        <f t="shared" si="301"/>
        <v>Morning</v>
      </c>
      <c r="M4808" t="str">
        <f t="shared" si="302"/>
        <v>11</v>
      </c>
      <c r="N4808" t="str">
        <f t="shared" si="303"/>
        <v>12</v>
      </c>
    </row>
    <row r="4809" spans="1:14" x14ac:dyDescent="0.3">
      <c r="A4809">
        <v>1</v>
      </c>
      <c r="B4809">
        <v>5</v>
      </c>
      <c r="C4809" s="1">
        <v>40943</v>
      </c>
      <c r="D4809" s="21" t="str">
        <f t="shared" si="300"/>
        <v>04-Feb-2012</v>
      </c>
      <c r="E4809" s="2">
        <v>0.50555555555555554</v>
      </c>
      <c r="F4809" s="1">
        <v>40943</v>
      </c>
      <c r="G4809" s="2">
        <v>0.73888888888888893</v>
      </c>
      <c r="H4809">
        <v>110</v>
      </c>
      <c r="I4809">
        <v>336</v>
      </c>
      <c r="J4809" t="s">
        <v>8</v>
      </c>
      <c r="K4809" t="s">
        <v>18</v>
      </c>
      <c r="L4809" t="str">
        <f t="shared" si="301"/>
        <v>Morning</v>
      </c>
      <c r="M4809" t="str">
        <f t="shared" si="302"/>
        <v>12</v>
      </c>
      <c r="N4809" t="str">
        <f t="shared" si="303"/>
        <v>17</v>
      </c>
    </row>
    <row r="4810" spans="1:14" x14ac:dyDescent="0.3">
      <c r="A4810">
        <v>1</v>
      </c>
      <c r="B4810">
        <v>8</v>
      </c>
      <c r="C4810" s="1">
        <v>40943</v>
      </c>
      <c r="D4810" s="21" t="str">
        <f t="shared" si="300"/>
        <v>04-Feb-2012</v>
      </c>
      <c r="E4810" s="2">
        <v>0.54652777777777783</v>
      </c>
      <c r="F4810" s="1">
        <v>40943</v>
      </c>
      <c r="G4810" s="2">
        <v>0.70486111111111116</v>
      </c>
      <c r="H4810">
        <v>70</v>
      </c>
      <c r="I4810">
        <v>228</v>
      </c>
      <c r="J4810" t="s">
        <v>8</v>
      </c>
      <c r="K4810" t="s">
        <v>18</v>
      </c>
      <c r="L4810" t="str">
        <f t="shared" si="301"/>
        <v>Morning</v>
      </c>
      <c r="M4810" t="str">
        <f t="shared" si="302"/>
        <v>13</v>
      </c>
      <c r="N4810" t="str">
        <f t="shared" si="303"/>
        <v>16</v>
      </c>
    </row>
    <row r="4811" spans="1:14" x14ac:dyDescent="0.3">
      <c r="A4811">
        <v>1</v>
      </c>
      <c r="B4811">
        <v>8</v>
      </c>
      <c r="C4811" s="1">
        <v>40943</v>
      </c>
      <c r="D4811" s="21" t="str">
        <f t="shared" si="300"/>
        <v>04-Feb-2012</v>
      </c>
      <c r="E4811" s="2">
        <v>0.55347222222222225</v>
      </c>
      <c r="F4811" s="1">
        <v>40943</v>
      </c>
      <c r="G4811" s="2">
        <v>0.65833333333333333</v>
      </c>
      <c r="H4811" s="3">
        <v>300</v>
      </c>
      <c r="I4811">
        <v>151</v>
      </c>
      <c r="J4811" t="s">
        <v>8</v>
      </c>
      <c r="K4811" t="s">
        <v>18</v>
      </c>
      <c r="L4811" t="str">
        <f t="shared" si="301"/>
        <v>Morning</v>
      </c>
      <c r="M4811" t="str">
        <f t="shared" si="302"/>
        <v>13</v>
      </c>
      <c r="N4811" t="str">
        <f t="shared" si="303"/>
        <v>15</v>
      </c>
    </row>
    <row r="4812" spans="1:14" x14ac:dyDescent="0.3">
      <c r="A4812">
        <v>1</v>
      </c>
      <c r="B4812">
        <v>8</v>
      </c>
      <c r="C4812" s="1">
        <v>40943</v>
      </c>
      <c r="D4812" s="21" t="str">
        <f t="shared" si="300"/>
        <v>04-Feb-2012</v>
      </c>
      <c r="E4812" s="2">
        <v>0.58194444444444449</v>
      </c>
      <c r="F4812" s="1">
        <v>40943</v>
      </c>
      <c r="G4812" s="2">
        <v>0.625</v>
      </c>
      <c r="H4812">
        <v>50</v>
      </c>
      <c r="I4812">
        <v>62</v>
      </c>
      <c r="J4812" t="s">
        <v>8</v>
      </c>
      <c r="K4812" t="s">
        <v>18</v>
      </c>
      <c r="L4812" t="str">
        <f t="shared" si="301"/>
        <v>Morning</v>
      </c>
      <c r="M4812" t="str">
        <f t="shared" si="302"/>
        <v>13</v>
      </c>
      <c r="N4812" t="str">
        <f t="shared" si="303"/>
        <v>15</v>
      </c>
    </row>
    <row r="4813" spans="1:14" x14ac:dyDescent="0.3">
      <c r="A4813">
        <v>1</v>
      </c>
      <c r="B4813">
        <v>8</v>
      </c>
      <c r="C4813" s="1">
        <v>40943</v>
      </c>
      <c r="D4813" s="21" t="str">
        <f t="shared" si="300"/>
        <v>04-Feb-2012</v>
      </c>
      <c r="E4813" s="2">
        <v>0.59444444444444444</v>
      </c>
      <c r="F4813" s="1">
        <v>40943</v>
      </c>
      <c r="G4813" s="2">
        <v>0.73402777777777783</v>
      </c>
      <c r="H4813">
        <v>70</v>
      </c>
      <c r="I4813">
        <v>201</v>
      </c>
      <c r="J4813" t="s">
        <v>8</v>
      </c>
      <c r="K4813" t="s">
        <v>18</v>
      </c>
      <c r="L4813" t="str">
        <f t="shared" si="301"/>
        <v>Afternoon</v>
      </c>
      <c r="M4813" t="str">
        <f t="shared" si="302"/>
        <v>14</v>
      </c>
      <c r="N4813" t="str">
        <f t="shared" si="303"/>
        <v>17</v>
      </c>
    </row>
    <row r="4814" spans="1:14" x14ac:dyDescent="0.3">
      <c r="A4814">
        <v>1</v>
      </c>
      <c r="B4814">
        <v>5</v>
      </c>
      <c r="C4814" s="1">
        <v>40943</v>
      </c>
      <c r="D4814" s="21" t="str">
        <f t="shared" si="300"/>
        <v>04-Feb-2012</v>
      </c>
      <c r="E4814" s="2">
        <v>0.62430555555555556</v>
      </c>
      <c r="F4814" s="1">
        <v>40943</v>
      </c>
      <c r="G4814" s="2">
        <v>0.65416666666666667</v>
      </c>
      <c r="H4814">
        <v>50</v>
      </c>
      <c r="I4814">
        <v>43</v>
      </c>
      <c r="J4814" t="s">
        <v>8</v>
      </c>
      <c r="K4814" t="s">
        <v>18</v>
      </c>
      <c r="L4814" t="str">
        <f t="shared" si="301"/>
        <v>Afternoon</v>
      </c>
      <c r="M4814" t="str">
        <f t="shared" si="302"/>
        <v>14</v>
      </c>
      <c r="N4814" t="str">
        <f t="shared" si="303"/>
        <v>15</v>
      </c>
    </row>
    <row r="4815" spans="1:14" x14ac:dyDescent="0.3">
      <c r="A4815">
        <v>1</v>
      </c>
      <c r="B4815">
        <v>5</v>
      </c>
      <c r="C4815" s="1">
        <v>40943</v>
      </c>
      <c r="D4815" s="21" t="str">
        <f t="shared" si="300"/>
        <v>04-Feb-2012</v>
      </c>
      <c r="E4815" s="2">
        <v>0.65277777777777779</v>
      </c>
      <c r="F4815" s="1">
        <v>40943</v>
      </c>
      <c r="G4815" s="2">
        <v>0.72361111111111109</v>
      </c>
      <c r="H4815">
        <v>50</v>
      </c>
      <c r="I4815">
        <v>102</v>
      </c>
      <c r="J4815" t="s">
        <v>8</v>
      </c>
      <c r="K4815" t="s">
        <v>18</v>
      </c>
      <c r="L4815" t="str">
        <f t="shared" si="301"/>
        <v>Afternoon</v>
      </c>
      <c r="M4815" t="str">
        <f t="shared" si="302"/>
        <v>15</v>
      </c>
      <c r="N4815" t="str">
        <f t="shared" si="303"/>
        <v>17</v>
      </c>
    </row>
    <row r="4816" spans="1:14" x14ac:dyDescent="0.3">
      <c r="A4816">
        <v>1</v>
      </c>
      <c r="B4816">
        <v>5</v>
      </c>
      <c r="C4816" s="1">
        <v>40943</v>
      </c>
      <c r="D4816" s="21" t="str">
        <f t="shared" si="300"/>
        <v>04-Feb-2012</v>
      </c>
      <c r="E4816" s="2">
        <v>0.68055555555555547</v>
      </c>
      <c r="F4816" s="1">
        <v>40943</v>
      </c>
      <c r="G4816" s="2">
        <v>0.89930555555555547</v>
      </c>
      <c r="H4816">
        <v>110</v>
      </c>
      <c r="I4816">
        <v>315</v>
      </c>
      <c r="J4816" t="s">
        <v>8</v>
      </c>
      <c r="K4816" t="s">
        <v>18</v>
      </c>
      <c r="L4816" t="str">
        <f t="shared" si="301"/>
        <v>Afternoon</v>
      </c>
      <c r="M4816" t="str">
        <f t="shared" si="302"/>
        <v>16</v>
      </c>
      <c r="N4816" t="str">
        <f t="shared" si="303"/>
        <v>21</v>
      </c>
    </row>
    <row r="4817" spans="1:14" x14ac:dyDescent="0.3">
      <c r="A4817">
        <v>1</v>
      </c>
      <c r="B4817">
        <v>8</v>
      </c>
      <c r="C4817" s="1">
        <v>40943</v>
      </c>
      <c r="D4817" s="21" t="str">
        <f t="shared" si="300"/>
        <v>04-Feb-2012</v>
      </c>
      <c r="E4817" s="2">
        <v>0.68402777777777779</v>
      </c>
      <c r="F4817" s="1">
        <v>40943</v>
      </c>
      <c r="G4817" s="2">
        <v>0.76111111111111107</v>
      </c>
      <c r="H4817">
        <v>50</v>
      </c>
      <c r="I4817">
        <v>111</v>
      </c>
      <c r="J4817" t="s">
        <v>8</v>
      </c>
      <c r="K4817" t="s">
        <v>18</v>
      </c>
      <c r="L4817" t="str">
        <f t="shared" si="301"/>
        <v>Afternoon</v>
      </c>
      <c r="M4817" t="str">
        <f t="shared" si="302"/>
        <v>16</v>
      </c>
      <c r="N4817" t="str">
        <f t="shared" si="303"/>
        <v>18</v>
      </c>
    </row>
    <row r="4818" spans="1:14" x14ac:dyDescent="0.3">
      <c r="A4818">
        <v>1</v>
      </c>
      <c r="B4818">
        <v>8</v>
      </c>
      <c r="C4818" s="1">
        <v>40943</v>
      </c>
      <c r="D4818" s="21" t="str">
        <f t="shared" si="300"/>
        <v>04-Feb-2012</v>
      </c>
      <c r="E4818" s="2">
        <v>0.7631944444444444</v>
      </c>
      <c r="F4818" s="1">
        <v>40943</v>
      </c>
      <c r="G4818" s="2">
        <v>0.78680555555555554</v>
      </c>
      <c r="H4818">
        <v>0</v>
      </c>
      <c r="I4818">
        <v>34</v>
      </c>
      <c r="J4818" t="s">
        <v>19</v>
      </c>
      <c r="K4818" t="s">
        <v>18</v>
      </c>
      <c r="L4818" t="str">
        <f t="shared" si="301"/>
        <v>Evening</v>
      </c>
      <c r="M4818" t="str">
        <f t="shared" si="302"/>
        <v>18</v>
      </c>
      <c r="N4818" t="str">
        <f t="shared" si="303"/>
        <v>18</v>
      </c>
    </row>
    <row r="4819" spans="1:14" x14ac:dyDescent="0.3">
      <c r="A4819">
        <v>1</v>
      </c>
      <c r="B4819">
        <v>5</v>
      </c>
      <c r="C4819" s="1">
        <v>40943</v>
      </c>
      <c r="D4819" s="21" t="str">
        <f t="shared" si="300"/>
        <v>04-Feb-2012</v>
      </c>
      <c r="E4819" s="2">
        <v>0.86736111111111114</v>
      </c>
      <c r="F4819" s="1">
        <v>40944</v>
      </c>
      <c r="G4819" s="2">
        <v>2.361111111111111E-2</v>
      </c>
      <c r="H4819">
        <v>70</v>
      </c>
      <c r="I4819">
        <v>225</v>
      </c>
      <c r="J4819" t="s">
        <v>8</v>
      </c>
      <c r="K4819" t="s">
        <v>18</v>
      </c>
      <c r="L4819" t="str">
        <f t="shared" si="301"/>
        <v>Evening</v>
      </c>
      <c r="M4819" t="str">
        <f t="shared" si="302"/>
        <v>20</v>
      </c>
      <c r="N4819" t="str">
        <f t="shared" si="303"/>
        <v>00</v>
      </c>
    </row>
    <row r="4820" spans="1:14" x14ac:dyDescent="0.3">
      <c r="A4820">
        <v>1</v>
      </c>
      <c r="B4820">
        <v>5</v>
      </c>
      <c r="C4820" s="1">
        <v>40944</v>
      </c>
      <c r="D4820" s="21" t="str">
        <f t="shared" si="300"/>
        <v>05-Feb-2012</v>
      </c>
      <c r="E4820" s="2">
        <v>0.33263888888888887</v>
      </c>
      <c r="F4820" s="1">
        <v>40944</v>
      </c>
      <c r="G4820" s="2">
        <v>0.39652777777777781</v>
      </c>
      <c r="H4820">
        <v>50</v>
      </c>
      <c r="I4820">
        <v>92</v>
      </c>
      <c r="J4820" t="s">
        <v>8</v>
      </c>
      <c r="K4820" t="s">
        <v>21</v>
      </c>
      <c r="L4820" t="str">
        <f t="shared" si="301"/>
        <v>Night</v>
      </c>
      <c r="M4820" t="str">
        <f t="shared" si="302"/>
        <v>7</v>
      </c>
      <c r="N4820" t="str">
        <f t="shared" si="303"/>
        <v>09</v>
      </c>
    </row>
    <row r="4821" spans="1:14" x14ac:dyDescent="0.3">
      <c r="A4821">
        <v>1</v>
      </c>
      <c r="B4821">
        <v>5</v>
      </c>
      <c r="C4821" s="1">
        <v>40944</v>
      </c>
      <c r="D4821" s="21" t="str">
        <f t="shared" si="300"/>
        <v>05-Feb-2012</v>
      </c>
      <c r="E4821" s="2">
        <v>0.38472222222222219</v>
      </c>
      <c r="F4821" s="1">
        <v>40944</v>
      </c>
      <c r="G4821" s="2">
        <v>0.44444444444444442</v>
      </c>
      <c r="H4821">
        <v>50</v>
      </c>
      <c r="I4821">
        <v>86</v>
      </c>
      <c r="J4821" t="s">
        <v>8</v>
      </c>
      <c r="K4821" t="s">
        <v>21</v>
      </c>
      <c r="L4821" t="str">
        <f t="shared" si="301"/>
        <v>Night</v>
      </c>
      <c r="M4821" t="str">
        <f t="shared" si="302"/>
        <v>9</v>
      </c>
      <c r="N4821" t="str">
        <f t="shared" si="303"/>
        <v>10</v>
      </c>
    </row>
    <row r="4822" spans="1:14" x14ac:dyDescent="0.3">
      <c r="A4822">
        <v>1</v>
      </c>
      <c r="B4822">
        <v>5</v>
      </c>
      <c r="C4822" s="1">
        <v>40944</v>
      </c>
      <c r="D4822" s="21" t="str">
        <f t="shared" si="300"/>
        <v>05-Feb-2012</v>
      </c>
      <c r="E4822" s="2">
        <v>0.56319444444444444</v>
      </c>
      <c r="F4822" s="1">
        <v>40944</v>
      </c>
      <c r="G4822" s="2">
        <v>0.71319444444444446</v>
      </c>
      <c r="H4822">
        <v>70</v>
      </c>
      <c r="I4822">
        <v>216</v>
      </c>
      <c r="J4822" t="s">
        <v>8</v>
      </c>
      <c r="K4822" t="s">
        <v>21</v>
      </c>
      <c r="L4822" t="str">
        <f t="shared" si="301"/>
        <v>Morning</v>
      </c>
      <c r="M4822" t="str">
        <f t="shared" si="302"/>
        <v>13</v>
      </c>
      <c r="N4822" t="str">
        <f t="shared" si="303"/>
        <v>17</v>
      </c>
    </row>
    <row r="4823" spans="1:14" x14ac:dyDescent="0.3">
      <c r="A4823">
        <v>1</v>
      </c>
      <c r="B4823">
        <v>5</v>
      </c>
      <c r="C4823" s="1">
        <v>40944</v>
      </c>
      <c r="D4823" s="21" t="str">
        <f t="shared" si="300"/>
        <v>05-Feb-2012</v>
      </c>
      <c r="E4823" s="2">
        <v>0.56388888888888888</v>
      </c>
      <c r="F4823" s="1">
        <v>40944</v>
      </c>
      <c r="G4823" s="2">
        <v>0.58472222222222225</v>
      </c>
      <c r="H4823">
        <v>50</v>
      </c>
      <c r="I4823">
        <v>30</v>
      </c>
      <c r="J4823" t="s">
        <v>8</v>
      </c>
      <c r="K4823" t="s">
        <v>21</v>
      </c>
      <c r="L4823" t="str">
        <f t="shared" si="301"/>
        <v>Morning</v>
      </c>
      <c r="M4823" t="str">
        <f t="shared" si="302"/>
        <v>13</v>
      </c>
      <c r="N4823" t="str">
        <f t="shared" si="303"/>
        <v>14</v>
      </c>
    </row>
    <row r="4824" spans="1:14" x14ac:dyDescent="0.3">
      <c r="A4824">
        <v>1</v>
      </c>
      <c r="B4824">
        <v>5</v>
      </c>
      <c r="C4824" s="1">
        <v>40944</v>
      </c>
      <c r="D4824" s="21" t="str">
        <f t="shared" si="300"/>
        <v>05-Feb-2012</v>
      </c>
      <c r="E4824" s="2">
        <v>0.57708333333333328</v>
      </c>
      <c r="F4824" s="1">
        <v>40944</v>
      </c>
      <c r="G4824" s="2">
        <v>0.65277777777777779</v>
      </c>
      <c r="H4824">
        <v>50</v>
      </c>
      <c r="I4824">
        <v>109</v>
      </c>
      <c r="J4824" t="s">
        <v>8</v>
      </c>
      <c r="K4824" t="s">
        <v>21</v>
      </c>
      <c r="L4824" t="str">
        <f t="shared" si="301"/>
        <v>Morning</v>
      </c>
      <c r="M4824" t="str">
        <f t="shared" si="302"/>
        <v>13</v>
      </c>
      <c r="N4824" t="str">
        <f t="shared" si="303"/>
        <v>15</v>
      </c>
    </row>
    <row r="4825" spans="1:14" x14ac:dyDescent="0.3">
      <c r="A4825">
        <v>1</v>
      </c>
      <c r="B4825">
        <v>5</v>
      </c>
      <c r="C4825" s="1">
        <v>40944</v>
      </c>
      <c r="D4825" s="21" t="str">
        <f t="shared" si="300"/>
        <v>05-Feb-2012</v>
      </c>
      <c r="E4825" s="2">
        <v>0.61249999999999993</v>
      </c>
      <c r="F4825" s="1">
        <v>40944</v>
      </c>
      <c r="G4825" s="2">
        <v>0.8340277777777777</v>
      </c>
      <c r="H4825">
        <v>110</v>
      </c>
      <c r="I4825">
        <v>319</v>
      </c>
      <c r="J4825" t="s">
        <v>8</v>
      </c>
      <c r="K4825" t="s">
        <v>21</v>
      </c>
      <c r="L4825" t="str">
        <f t="shared" si="301"/>
        <v>Afternoon</v>
      </c>
      <c r="M4825" t="str">
        <f t="shared" si="302"/>
        <v>14</v>
      </c>
      <c r="N4825" t="str">
        <f t="shared" si="303"/>
        <v>20</v>
      </c>
    </row>
    <row r="4826" spans="1:14" x14ac:dyDescent="0.3">
      <c r="A4826">
        <v>1</v>
      </c>
      <c r="B4826">
        <v>8</v>
      </c>
      <c r="C4826" s="1">
        <v>40944</v>
      </c>
      <c r="D4826" s="21" t="str">
        <f t="shared" si="300"/>
        <v>05-Feb-2012</v>
      </c>
      <c r="E4826" s="2">
        <v>0.63472222222222219</v>
      </c>
      <c r="F4826" s="1">
        <v>40944</v>
      </c>
      <c r="G4826" s="2">
        <v>0.75555555555555554</v>
      </c>
      <c r="H4826">
        <v>50</v>
      </c>
      <c r="I4826">
        <v>174</v>
      </c>
      <c r="J4826" t="s">
        <v>8</v>
      </c>
      <c r="K4826" t="s">
        <v>21</v>
      </c>
      <c r="L4826" t="str">
        <f t="shared" si="301"/>
        <v>Afternoon</v>
      </c>
      <c r="M4826" t="str">
        <f t="shared" si="302"/>
        <v>15</v>
      </c>
      <c r="N4826" t="str">
        <f t="shared" si="303"/>
        <v>18</v>
      </c>
    </row>
    <row r="4827" spans="1:14" x14ac:dyDescent="0.3">
      <c r="A4827">
        <v>1</v>
      </c>
      <c r="B4827">
        <v>8</v>
      </c>
      <c r="C4827" s="1">
        <v>40944</v>
      </c>
      <c r="D4827" s="21" t="str">
        <f t="shared" si="300"/>
        <v>05-Feb-2012</v>
      </c>
      <c r="E4827" s="2">
        <v>0.64652777777777781</v>
      </c>
      <c r="F4827" s="1">
        <v>40944</v>
      </c>
      <c r="G4827" s="2">
        <v>0.75277777777777777</v>
      </c>
      <c r="H4827">
        <v>50</v>
      </c>
      <c r="I4827">
        <v>153</v>
      </c>
      <c r="J4827" t="s">
        <v>8</v>
      </c>
      <c r="K4827" t="s">
        <v>21</v>
      </c>
      <c r="L4827" t="str">
        <f t="shared" si="301"/>
        <v>Afternoon</v>
      </c>
      <c r="M4827" t="str">
        <f t="shared" si="302"/>
        <v>15</v>
      </c>
      <c r="N4827" t="str">
        <f t="shared" si="303"/>
        <v>18</v>
      </c>
    </row>
    <row r="4828" spans="1:14" x14ac:dyDescent="0.3">
      <c r="A4828">
        <v>1</v>
      </c>
      <c r="B4828">
        <v>5</v>
      </c>
      <c r="C4828" s="1">
        <v>40944</v>
      </c>
      <c r="D4828" s="21" t="str">
        <f t="shared" si="300"/>
        <v>05-Feb-2012</v>
      </c>
      <c r="E4828" s="2">
        <v>0.66805555555555562</v>
      </c>
      <c r="F4828" s="1">
        <v>40944</v>
      </c>
      <c r="G4828" s="2">
        <v>0.80138888888888893</v>
      </c>
      <c r="H4828">
        <v>70</v>
      </c>
      <c r="I4828">
        <v>192</v>
      </c>
      <c r="J4828" t="s">
        <v>8</v>
      </c>
      <c r="K4828" t="s">
        <v>21</v>
      </c>
      <c r="L4828" t="str">
        <f t="shared" si="301"/>
        <v>Afternoon</v>
      </c>
      <c r="M4828" t="str">
        <f t="shared" si="302"/>
        <v>16</v>
      </c>
      <c r="N4828" t="str">
        <f t="shared" si="303"/>
        <v>19</v>
      </c>
    </row>
    <row r="4829" spans="1:14" x14ac:dyDescent="0.3">
      <c r="A4829">
        <v>1</v>
      </c>
      <c r="B4829">
        <v>5</v>
      </c>
      <c r="C4829" s="1">
        <v>40944</v>
      </c>
      <c r="D4829" s="21" t="str">
        <f t="shared" si="300"/>
        <v>05-Feb-2012</v>
      </c>
      <c r="E4829" s="2">
        <v>0.68263888888888891</v>
      </c>
      <c r="F4829" s="1">
        <v>40944</v>
      </c>
      <c r="G4829" s="2">
        <v>0.7284722222222223</v>
      </c>
      <c r="H4829">
        <v>50</v>
      </c>
      <c r="I4829">
        <v>66</v>
      </c>
      <c r="J4829" t="s">
        <v>8</v>
      </c>
      <c r="K4829" t="s">
        <v>21</v>
      </c>
      <c r="L4829" t="str">
        <f t="shared" si="301"/>
        <v>Afternoon</v>
      </c>
      <c r="M4829" t="str">
        <f t="shared" si="302"/>
        <v>16</v>
      </c>
      <c r="N4829" t="str">
        <f t="shared" si="303"/>
        <v>17</v>
      </c>
    </row>
    <row r="4830" spans="1:14" x14ac:dyDescent="0.3">
      <c r="A4830">
        <v>1</v>
      </c>
      <c r="B4830">
        <v>5</v>
      </c>
      <c r="C4830" s="1">
        <v>40944</v>
      </c>
      <c r="D4830" s="21" t="str">
        <f t="shared" si="300"/>
        <v>05-Feb-2012</v>
      </c>
      <c r="E4830" s="2">
        <v>0.68958333333333333</v>
      </c>
      <c r="F4830" s="1">
        <v>40944</v>
      </c>
      <c r="G4830" s="2">
        <v>0.77986111111111101</v>
      </c>
      <c r="H4830">
        <v>50</v>
      </c>
      <c r="I4830">
        <v>130</v>
      </c>
      <c r="J4830" t="s">
        <v>8</v>
      </c>
      <c r="K4830" t="s">
        <v>21</v>
      </c>
      <c r="L4830" t="str">
        <f t="shared" si="301"/>
        <v>Afternoon</v>
      </c>
      <c r="M4830" t="str">
        <f t="shared" si="302"/>
        <v>16</v>
      </c>
      <c r="N4830" t="str">
        <f t="shared" si="303"/>
        <v>18</v>
      </c>
    </row>
    <row r="4831" spans="1:14" x14ac:dyDescent="0.3">
      <c r="A4831">
        <v>1</v>
      </c>
      <c r="B4831">
        <v>8</v>
      </c>
      <c r="C4831" s="1">
        <v>40944</v>
      </c>
      <c r="D4831" s="21" t="str">
        <f t="shared" si="300"/>
        <v>05-Feb-2012</v>
      </c>
      <c r="E4831" s="2">
        <v>0.69027777777777777</v>
      </c>
      <c r="F4831" s="1">
        <v>40944</v>
      </c>
      <c r="G4831" s="2">
        <v>0.7402777777777777</v>
      </c>
      <c r="H4831">
        <v>50</v>
      </c>
      <c r="I4831">
        <v>72</v>
      </c>
      <c r="J4831" t="s">
        <v>8</v>
      </c>
      <c r="K4831" t="s">
        <v>21</v>
      </c>
      <c r="L4831" t="str">
        <f t="shared" si="301"/>
        <v>Afternoon</v>
      </c>
      <c r="M4831" t="str">
        <f t="shared" si="302"/>
        <v>16</v>
      </c>
      <c r="N4831" t="str">
        <f t="shared" si="303"/>
        <v>17</v>
      </c>
    </row>
    <row r="4832" spans="1:14" x14ac:dyDescent="0.3">
      <c r="A4832">
        <v>1</v>
      </c>
      <c r="B4832">
        <v>5</v>
      </c>
      <c r="C4832" s="1">
        <v>40944</v>
      </c>
      <c r="D4832" s="21" t="str">
        <f t="shared" si="300"/>
        <v>05-Feb-2012</v>
      </c>
      <c r="E4832" s="2">
        <v>0.69305555555555554</v>
      </c>
      <c r="F4832" s="1">
        <v>40944</v>
      </c>
      <c r="G4832" s="2">
        <v>0.72013888888888899</v>
      </c>
      <c r="H4832">
        <v>50</v>
      </c>
      <c r="I4832">
        <v>39</v>
      </c>
      <c r="J4832" t="s">
        <v>8</v>
      </c>
      <c r="K4832" t="s">
        <v>21</v>
      </c>
      <c r="L4832" t="str">
        <f t="shared" si="301"/>
        <v>Afternoon</v>
      </c>
      <c r="M4832" t="str">
        <f t="shared" si="302"/>
        <v>16</v>
      </c>
      <c r="N4832" t="str">
        <f t="shared" si="303"/>
        <v>17</v>
      </c>
    </row>
    <row r="4833" spans="1:14" x14ac:dyDescent="0.3">
      <c r="A4833">
        <v>1</v>
      </c>
      <c r="B4833">
        <v>8</v>
      </c>
      <c r="C4833" s="1">
        <v>40944</v>
      </c>
      <c r="D4833" s="21" t="str">
        <f t="shared" si="300"/>
        <v>05-Feb-2012</v>
      </c>
      <c r="E4833" s="2">
        <v>0.70694444444444438</v>
      </c>
      <c r="F4833" s="1">
        <v>40944</v>
      </c>
      <c r="G4833" s="2">
        <v>0.76874999999999993</v>
      </c>
      <c r="H4833">
        <v>50</v>
      </c>
      <c r="I4833">
        <v>89</v>
      </c>
      <c r="J4833" t="s">
        <v>8</v>
      </c>
      <c r="K4833" t="s">
        <v>21</v>
      </c>
      <c r="L4833" t="str">
        <f t="shared" si="301"/>
        <v>Afternoon</v>
      </c>
      <c r="M4833" t="str">
        <f t="shared" si="302"/>
        <v>16</v>
      </c>
      <c r="N4833" t="str">
        <f t="shared" si="303"/>
        <v>18</v>
      </c>
    </row>
    <row r="4834" spans="1:14" x14ac:dyDescent="0.3">
      <c r="A4834">
        <v>1</v>
      </c>
      <c r="B4834">
        <v>5</v>
      </c>
      <c r="C4834" s="1">
        <v>40944</v>
      </c>
      <c r="D4834" s="21" t="str">
        <f t="shared" si="300"/>
        <v>05-Feb-2012</v>
      </c>
      <c r="E4834" s="2">
        <v>0.72152777777777777</v>
      </c>
      <c r="F4834" s="1">
        <v>40944</v>
      </c>
      <c r="G4834" s="2">
        <v>0.92569444444444438</v>
      </c>
      <c r="H4834">
        <v>90</v>
      </c>
      <c r="I4834">
        <v>294</v>
      </c>
      <c r="J4834" t="s">
        <v>8</v>
      </c>
      <c r="K4834" t="s">
        <v>21</v>
      </c>
      <c r="L4834" t="str">
        <f t="shared" si="301"/>
        <v>Afternoon</v>
      </c>
      <c r="M4834" t="str">
        <f t="shared" si="302"/>
        <v>17</v>
      </c>
      <c r="N4834" t="str">
        <f t="shared" si="303"/>
        <v>22</v>
      </c>
    </row>
    <row r="4835" spans="1:14" x14ac:dyDescent="0.3">
      <c r="A4835">
        <v>1</v>
      </c>
      <c r="B4835">
        <v>5</v>
      </c>
      <c r="C4835" s="1">
        <v>40944</v>
      </c>
      <c r="D4835" s="21" t="str">
        <f t="shared" si="300"/>
        <v>05-Feb-2012</v>
      </c>
      <c r="E4835" s="2">
        <v>0.7284722222222223</v>
      </c>
      <c r="F4835" s="1">
        <v>40944</v>
      </c>
      <c r="G4835" s="2">
        <v>0.86111111111111116</v>
      </c>
      <c r="H4835">
        <v>70</v>
      </c>
      <c r="I4835">
        <v>191</v>
      </c>
      <c r="J4835" t="s">
        <v>8</v>
      </c>
      <c r="K4835" t="s">
        <v>21</v>
      </c>
      <c r="L4835" t="str">
        <f t="shared" si="301"/>
        <v>Afternoon</v>
      </c>
      <c r="M4835" t="str">
        <f t="shared" si="302"/>
        <v>17</v>
      </c>
      <c r="N4835" t="str">
        <f t="shared" si="303"/>
        <v>20</v>
      </c>
    </row>
    <row r="4836" spans="1:14" x14ac:dyDescent="0.3">
      <c r="A4836">
        <v>1</v>
      </c>
      <c r="B4836">
        <v>8</v>
      </c>
      <c r="C4836" s="1">
        <v>40944</v>
      </c>
      <c r="D4836" s="21" t="str">
        <f t="shared" si="300"/>
        <v>05-Feb-2012</v>
      </c>
      <c r="E4836" s="2">
        <v>0.76180555555555562</v>
      </c>
      <c r="F4836" s="1">
        <v>40944</v>
      </c>
      <c r="G4836" s="2">
        <v>0.84652777777777777</v>
      </c>
      <c r="H4836">
        <v>50</v>
      </c>
      <c r="I4836">
        <v>122</v>
      </c>
      <c r="J4836" t="s">
        <v>8</v>
      </c>
      <c r="K4836" t="s">
        <v>21</v>
      </c>
      <c r="L4836" t="str">
        <f t="shared" si="301"/>
        <v>Evening</v>
      </c>
      <c r="M4836" t="str">
        <f t="shared" si="302"/>
        <v>18</v>
      </c>
      <c r="N4836" t="str">
        <f t="shared" si="303"/>
        <v>20</v>
      </c>
    </row>
    <row r="4837" spans="1:14" x14ac:dyDescent="0.3">
      <c r="A4837">
        <v>1</v>
      </c>
      <c r="B4837">
        <v>8</v>
      </c>
      <c r="C4837" s="1">
        <v>40944</v>
      </c>
      <c r="D4837" s="21" t="str">
        <f t="shared" si="300"/>
        <v>05-Feb-2012</v>
      </c>
      <c r="E4837" s="2">
        <v>0.76388888888888884</v>
      </c>
      <c r="F4837" s="1">
        <v>40944</v>
      </c>
      <c r="G4837" s="2">
        <v>0.83194444444444438</v>
      </c>
      <c r="H4837">
        <v>50</v>
      </c>
      <c r="I4837">
        <v>98</v>
      </c>
      <c r="J4837" t="s">
        <v>8</v>
      </c>
      <c r="K4837" t="s">
        <v>21</v>
      </c>
      <c r="L4837" t="str">
        <f t="shared" si="301"/>
        <v>Evening</v>
      </c>
      <c r="M4837" t="str">
        <f t="shared" si="302"/>
        <v>18</v>
      </c>
      <c r="N4837" t="str">
        <f t="shared" si="303"/>
        <v>19</v>
      </c>
    </row>
    <row r="4838" spans="1:14" x14ac:dyDescent="0.3">
      <c r="A4838">
        <v>1</v>
      </c>
      <c r="B4838">
        <v>8</v>
      </c>
      <c r="C4838" s="1">
        <v>40944</v>
      </c>
      <c r="D4838" s="21" t="str">
        <f t="shared" si="300"/>
        <v>05-Feb-2012</v>
      </c>
      <c r="E4838" s="2">
        <v>0.84930555555555554</v>
      </c>
      <c r="F4838" s="1">
        <v>40944</v>
      </c>
      <c r="G4838" s="2">
        <v>0.93819444444444444</v>
      </c>
      <c r="H4838">
        <v>50</v>
      </c>
      <c r="I4838">
        <v>128</v>
      </c>
      <c r="J4838" t="s">
        <v>8</v>
      </c>
      <c r="K4838" t="s">
        <v>21</v>
      </c>
      <c r="L4838" t="str">
        <f t="shared" si="301"/>
        <v>Evening</v>
      </c>
      <c r="M4838" t="str">
        <f t="shared" si="302"/>
        <v>20</v>
      </c>
      <c r="N4838" t="str">
        <f t="shared" si="303"/>
        <v>22</v>
      </c>
    </row>
    <row r="4839" spans="1:14" x14ac:dyDescent="0.3">
      <c r="A4839">
        <v>1</v>
      </c>
      <c r="B4839">
        <v>5</v>
      </c>
      <c r="C4839" s="1">
        <v>40944</v>
      </c>
      <c r="D4839" s="21" t="str">
        <f t="shared" si="300"/>
        <v>05-Feb-2012</v>
      </c>
      <c r="E4839" s="2">
        <v>0.86875000000000002</v>
      </c>
      <c r="F4839" s="1">
        <v>40944</v>
      </c>
      <c r="G4839" s="2">
        <v>0.96180555555555547</v>
      </c>
      <c r="H4839">
        <v>50</v>
      </c>
      <c r="I4839">
        <v>134</v>
      </c>
      <c r="J4839" t="s">
        <v>8</v>
      </c>
      <c r="K4839" t="s">
        <v>21</v>
      </c>
      <c r="L4839" t="str">
        <f t="shared" si="301"/>
        <v>Evening</v>
      </c>
      <c r="M4839" t="str">
        <f t="shared" si="302"/>
        <v>20</v>
      </c>
      <c r="N4839" t="str">
        <f t="shared" si="303"/>
        <v>23</v>
      </c>
    </row>
    <row r="4840" spans="1:14" x14ac:dyDescent="0.3">
      <c r="A4840">
        <v>1</v>
      </c>
      <c r="B4840">
        <v>5</v>
      </c>
      <c r="C4840" s="1">
        <v>40944</v>
      </c>
      <c r="D4840" s="21" t="str">
        <f t="shared" si="300"/>
        <v>05-Feb-2012</v>
      </c>
      <c r="E4840" s="2">
        <v>0.8833333333333333</v>
      </c>
      <c r="F4840" s="1">
        <v>40944</v>
      </c>
      <c r="G4840" s="2">
        <v>0.92569444444444438</v>
      </c>
      <c r="H4840">
        <v>50</v>
      </c>
      <c r="I4840">
        <v>61</v>
      </c>
      <c r="J4840" t="s">
        <v>8</v>
      </c>
      <c r="K4840" t="s">
        <v>21</v>
      </c>
      <c r="L4840" t="str">
        <f t="shared" si="301"/>
        <v>Evening</v>
      </c>
      <c r="M4840" t="str">
        <f t="shared" si="302"/>
        <v>21</v>
      </c>
      <c r="N4840" t="str">
        <f t="shared" si="303"/>
        <v>22</v>
      </c>
    </row>
    <row r="4841" spans="1:14" x14ac:dyDescent="0.3">
      <c r="A4841">
        <v>1</v>
      </c>
      <c r="B4841">
        <v>5</v>
      </c>
      <c r="C4841" s="1">
        <v>40944</v>
      </c>
      <c r="D4841" s="21" t="str">
        <f t="shared" si="300"/>
        <v>05-Feb-2012</v>
      </c>
      <c r="E4841" s="2">
        <v>0.89861111111111114</v>
      </c>
      <c r="F4841" s="1">
        <v>40944</v>
      </c>
      <c r="G4841" s="2">
        <v>0.94791666666666663</v>
      </c>
      <c r="H4841">
        <v>50</v>
      </c>
      <c r="I4841">
        <v>71</v>
      </c>
      <c r="J4841" t="s">
        <v>8</v>
      </c>
      <c r="K4841" t="s">
        <v>21</v>
      </c>
      <c r="L4841" t="str">
        <f t="shared" si="301"/>
        <v>Evening</v>
      </c>
      <c r="M4841" t="str">
        <f t="shared" si="302"/>
        <v>21</v>
      </c>
      <c r="N4841" t="str">
        <f t="shared" si="303"/>
        <v>22</v>
      </c>
    </row>
    <row r="4842" spans="1:14" x14ac:dyDescent="0.3">
      <c r="A4842">
        <v>1</v>
      </c>
      <c r="B4842">
        <v>5</v>
      </c>
      <c r="C4842" s="1">
        <v>40950</v>
      </c>
      <c r="D4842" s="21" t="str">
        <f t="shared" si="300"/>
        <v>11-Feb-2012</v>
      </c>
      <c r="E4842" s="2">
        <v>0.43194444444444446</v>
      </c>
      <c r="F4842" s="1">
        <v>40950</v>
      </c>
      <c r="G4842" s="2">
        <v>0.51874999999999993</v>
      </c>
      <c r="H4842">
        <v>50</v>
      </c>
      <c r="I4842">
        <v>125</v>
      </c>
      <c r="J4842" t="s">
        <v>8</v>
      </c>
      <c r="K4842" t="s">
        <v>18</v>
      </c>
      <c r="L4842" t="str">
        <f t="shared" si="301"/>
        <v>Morning</v>
      </c>
      <c r="M4842" t="str">
        <f t="shared" si="302"/>
        <v>10</v>
      </c>
      <c r="N4842" t="str">
        <f t="shared" si="303"/>
        <v>12</v>
      </c>
    </row>
    <row r="4843" spans="1:14" x14ac:dyDescent="0.3">
      <c r="A4843">
        <v>1</v>
      </c>
      <c r="B4843">
        <v>5</v>
      </c>
      <c r="C4843" s="1">
        <v>40950</v>
      </c>
      <c r="D4843" s="21" t="str">
        <f t="shared" si="300"/>
        <v>11-Feb-2012</v>
      </c>
      <c r="E4843" s="2">
        <v>0.50972222222222219</v>
      </c>
      <c r="F4843" s="1">
        <v>40950</v>
      </c>
      <c r="G4843" s="2">
        <v>0.56736111111111109</v>
      </c>
      <c r="H4843">
        <v>50</v>
      </c>
      <c r="I4843">
        <v>83</v>
      </c>
      <c r="J4843" t="s">
        <v>8</v>
      </c>
      <c r="K4843" t="s">
        <v>18</v>
      </c>
      <c r="L4843" t="str">
        <f t="shared" si="301"/>
        <v>Morning</v>
      </c>
      <c r="M4843" t="str">
        <f t="shared" si="302"/>
        <v>12</v>
      </c>
      <c r="N4843" t="str">
        <f t="shared" si="303"/>
        <v>13</v>
      </c>
    </row>
    <row r="4844" spans="1:14" x14ac:dyDescent="0.3">
      <c r="A4844">
        <v>1</v>
      </c>
      <c r="B4844">
        <v>8</v>
      </c>
      <c r="C4844" s="1">
        <v>40950</v>
      </c>
      <c r="D4844" s="21" t="str">
        <f t="shared" si="300"/>
        <v>11-Feb-2012</v>
      </c>
      <c r="E4844" s="2">
        <v>0.53680555555555554</v>
      </c>
      <c r="F4844" s="1">
        <v>40950</v>
      </c>
      <c r="G4844" s="2">
        <v>0.70624999999999993</v>
      </c>
      <c r="H4844">
        <v>90</v>
      </c>
      <c r="I4844">
        <v>244</v>
      </c>
      <c r="J4844" t="s">
        <v>8</v>
      </c>
      <c r="K4844" t="s">
        <v>18</v>
      </c>
      <c r="L4844" t="str">
        <f t="shared" si="301"/>
        <v>Morning</v>
      </c>
      <c r="M4844" t="str">
        <f t="shared" si="302"/>
        <v>12</v>
      </c>
      <c r="N4844" t="str">
        <f t="shared" si="303"/>
        <v>16</v>
      </c>
    </row>
    <row r="4845" spans="1:14" x14ac:dyDescent="0.3">
      <c r="A4845">
        <v>1</v>
      </c>
      <c r="B4845">
        <v>5</v>
      </c>
      <c r="C4845" s="1">
        <v>40950</v>
      </c>
      <c r="D4845" s="21" t="str">
        <f t="shared" si="300"/>
        <v>11-Feb-2012</v>
      </c>
      <c r="E4845" s="2">
        <v>0.58194444444444449</v>
      </c>
      <c r="F4845" s="1">
        <v>40950</v>
      </c>
      <c r="G4845" s="2">
        <v>0.6118055555555556</v>
      </c>
      <c r="H4845">
        <v>50</v>
      </c>
      <c r="I4845">
        <v>43</v>
      </c>
      <c r="J4845" t="s">
        <v>8</v>
      </c>
      <c r="K4845" t="s">
        <v>18</v>
      </c>
      <c r="L4845" t="str">
        <f t="shared" si="301"/>
        <v>Morning</v>
      </c>
      <c r="M4845" t="str">
        <f t="shared" si="302"/>
        <v>13</v>
      </c>
      <c r="N4845" t="str">
        <f t="shared" si="303"/>
        <v>14</v>
      </c>
    </row>
    <row r="4846" spans="1:14" x14ac:dyDescent="0.3">
      <c r="A4846">
        <v>1</v>
      </c>
      <c r="B4846">
        <v>5</v>
      </c>
      <c r="C4846" s="1">
        <v>40950</v>
      </c>
      <c r="D4846" s="21" t="str">
        <f t="shared" si="300"/>
        <v>11-Feb-2012</v>
      </c>
      <c r="E4846" s="2">
        <v>0.58402777777777781</v>
      </c>
      <c r="F4846" s="1">
        <v>40950</v>
      </c>
      <c r="G4846" s="2">
        <v>0.63124999999999998</v>
      </c>
      <c r="H4846">
        <v>50</v>
      </c>
      <c r="I4846">
        <v>68</v>
      </c>
      <c r="J4846" t="s">
        <v>8</v>
      </c>
      <c r="K4846" t="s">
        <v>18</v>
      </c>
      <c r="L4846" t="str">
        <f t="shared" si="301"/>
        <v>Afternoon</v>
      </c>
      <c r="M4846" t="str">
        <f t="shared" si="302"/>
        <v>14</v>
      </c>
      <c r="N4846" t="str">
        <f t="shared" si="303"/>
        <v>15</v>
      </c>
    </row>
    <row r="4847" spans="1:14" x14ac:dyDescent="0.3">
      <c r="A4847">
        <v>1</v>
      </c>
      <c r="B4847">
        <v>8</v>
      </c>
      <c r="C4847" s="1">
        <v>40950</v>
      </c>
      <c r="D4847" s="21" t="str">
        <f t="shared" si="300"/>
        <v>11-Feb-2012</v>
      </c>
      <c r="E4847" s="2">
        <v>0.67638888888888893</v>
      </c>
      <c r="F4847" s="1">
        <v>40950</v>
      </c>
      <c r="G4847" s="2">
        <v>0.79375000000000007</v>
      </c>
      <c r="H4847">
        <v>50</v>
      </c>
      <c r="I4847">
        <v>169</v>
      </c>
      <c r="J4847" t="s">
        <v>8</v>
      </c>
      <c r="K4847" t="s">
        <v>18</v>
      </c>
      <c r="L4847" t="str">
        <f t="shared" si="301"/>
        <v>Afternoon</v>
      </c>
      <c r="M4847" t="str">
        <f t="shared" si="302"/>
        <v>16</v>
      </c>
      <c r="N4847" t="str">
        <f t="shared" si="303"/>
        <v>19</v>
      </c>
    </row>
    <row r="4848" spans="1:14" x14ac:dyDescent="0.3">
      <c r="A4848">
        <v>1</v>
      </c>
      <c r="B4848">
        <v>8</v>
      </c>
      <c r="C4848" s="1">
        <v>40950</v>
      </c>
      <c r="D4848" s="21" t="str">
        <f t="shared" si="300"/>
        <v>11-Feb-2012</v>
      </c>
      <c r="E4848" s="2">
        <v>0.69861111111111107</v>
      </c>
      <c r="F4848" s="1">
        <v>40950</v>
      </c>
      <c r="G4848" s="2">
        <v>0.78125</v>
      </c>
      <c r="H4848">
        <v>50</v>
      </c>
      <c r="I4848">
        <v>119</v>
      </c>
      <c r="J4848" t="s">
        <v>8</v>
      </c>
      <c r="K4848" t="s">
        <v>18</v>
      </c>
      <c r="L4848" t="str">
        <f t="shared" si="301"/>
        <v>Afternoon</v>
      </c>
      <c r="M4848" t="str">
        <f t="shared" si="302"/>
        <v>16</v>
      </c>
      <c r="N4848" t="str">
        <f t="shared" si="303"/>
        <v>18</v>
      </c>
    </row>
    <row r="4849" spans="1:14" x14ac:dyDescent="0.3">
      <c r="A4849">
        <v>1</v>
      </c>
      <c r="B4849">
        <v>8</v>
      </c>
      <c r="C4849" s="1">
        <v>40950</v>
      </c>
      <c r="D4849" s="21" t="str">
        <f t="shared" si="300"/>
        <v>11-Feb-2012</v>
      </c>
      <c r="E4849" s="2">
        <v>0.73055555555555562</v>
      </c>
      <c r="F4849" s="1">
        <v>40950</v>
      </c>
      <c r="G4849" s="2">
        <v>0.9159722222222223</v>
      </c>
      <c r="H4849">
        <v>90</v>
      </c>
      <c r="I4849">
        <v>267</v>
      </c>
      <c r="J4849" t="s">
        <v>8</v>
      </c>
      <c r="K4849" t="s">
        <v>18</v>
      </c>
      <c r="L4849" t="str">
        <f t="shared" si="301"/>
        <v>Afternoon</v>
      </c>
      <c r="M4849" t="str">
        <f t="shared" si="302"/>
        <v>17</v>
      </c>
      <c r="N4849" t="str">
        <f t="shared" si="303"/>
        <v>21</v>
      </c>
    </row>
    <row r="4850" spans="1:14" x14ac:dyDescent="0.3">
      <c r="A4850">
        <v>1</v>
      </c>
      <c r="B4850">
        <v>5</v>
      </c>
      <c r="C4850" s="1">
        <v>40950</v>
      </c>
      <c r="D4850" s="21" t="str">
        <f t="shared" si="300"/>
        <v>11-Feb-2012</v>
      </c>
      <c r="E4850" s="2">
        <v>0.75347222222222221</v>
      </c>
      <c r="F4850" s="1">
        <v>40950</v>
      </c>
      <c r="G4850" s="2">
        <v>0.88611111111111107</v>
      </c>
      <c r="H4850">
        <v>70</v>
      </c>
      <c r="I4850">
        <v>191</v>
      </c>
      <c r="J4850" t="s">
        <v>8</v>
      </c>
      <c r="K4850" t="s">
        <v>18</v>
      </c>
      <c r="L4850" t="str">
        <f t="shared" si="301"/>
        <v>Evening</v>
      </c>
      <c r="M4850" t="str">
        <f t="shared" si="302"/>
        <v>18</v>
      </c>
      <c r="N4850" t="str">
        <f t="shared" si="303"/>
        <v>21</v>
      </c>
    </row>
    <row r="4851" spans="1:14" x14ac:dyDescent="0.3">
      <c r="A4851">
        <v>1</v>
      </c>
      <c r="B4851">
        <v>5</v>
      </c>
      <c r="C4851" s="1">
        <v>40950</v>
      </c>
      <c r="D4851" s="21" t="str">
        <f t="shared" si="300"/>
        <v>11-Feb-2012</v>
      </c>
      <c r="E4851" s="2">
        <v>0.77222222222222225</v>
      </c>
      <c r="F4851" s="1">
        <v>40950</v>
      </c>
      <c r="G4851" s="2">
        <v>0.91111111111111109</v>
      </c>
      <c r="H4851">
        <v>70</v>
      </c>
      <c r="I4851">
        <v>200</v>
      </c>
      <c r="J4851" t="s">
        <v>8</v>
      </c>
      <c r="K4851" t="s">
        <v>18</v>
      </c>
      <c r="L4851" t="str">
        <f t="shared" si="301"/>
        <v>Evening</v>
      </c>
      <c r="M4851" t="str">
        <f t="shared" si="302"/>
        <v>18</v>
      </c>
      <c r="N4851" t="str">
        <f t="shared" si="303"/>
        <v>21</v>
      </c>
    </row>
    <row r="4852" spans="1:14" x14ac:dyDescent="0.3">
      <c r="A4852">
        <v>1</v>
      </c>
      <c r="B4852">
        <v>5</v>
      </c>
      <c r="C4852" s="1">
        <v>40950</v>
      </c>
      <c r="D4852" s="21" t="str">
        <f t="shared" si="300"/>
        <v>11-Feb-2012</v>
      </c>
      <c r="E4852" s="2">
        <v>0.78819444444444453</v>
      </c>
      <c r="F4852" s="1">
        <v>40950</v>
      </c>
      <c r="G4852" s="2">
        <v>0.86597222222222225</v>
      </c>
      <c r="H4852">
        <v>50</v>
      </c>
      <c r="I4852">
        <v>112</v>
      </c>
      <c r="J4852" t="s">
        <v>8</v>
      </c>
      <c r="K4852" t="s">
        <v>18</v>
      </c>
      <c r="L4852" t="str">
        <f t="shared" si="301"/>
        <v>Evening</v>
      </c>
      <c r="M4852" t="str">
        <f t="shared" si="302"/>
        <v>18</v>
      </c>
      <c r="N4852" t="str">
        <f t="shared" si="303"/>
        <v>20</v>
      </c>
    </row>
    <row r="4853" spans="1:14" x14ac:dyDescent="0.3">
      <c r="A4853">
        <v>1</v>
      </c>
      <c r="B4853">
        <v>5</v>
      </c>
      <c r="C4853" s="1">
        <v>40950</v>
      </c>
      <c r="D4853" s="21" t="str">
        <f t="shared" si="300"/>
        <v>11-Feb-2012</v>
      </c>
      <c r="E4853" s="2">
        <v>0.88263888888888886</v>
      </c>
      <c r="F4853" s="1">
        <v>40950</v>
      </c>
      <c r="G4853" s="2">
        <v>0.9819444444444444</v>
      </c>
      <c r="H4853">
        <v>50</v>
      </c>
      <c r="I4853">
        <v>143</v>
      </c>
      <c r="J4853" t="s">
        <v>8</v>
      </c>
      <c r="K4853" t="s">
        <v>18</v>
      </c>
      <c r="L4853" t="str">
        <f t="shared" si="301"/>
        <v>Evening</v>
      </c>
      <c r="M4853" t="str">
        <f t="shared" si="302"/>
        <v>21</v>
      </c>
      <c r="N4853" t="str">
        <f t="shared" si="303"/>
        <v>23</v>
      </c>
    </row>
    <row r="4854" spans="1:14" x14ac:dyDescent="0.3">
      <c r="A4854">
        <v>1</v>
      </c>
      <c r="B4854">
        <v>5</v>
      </c>
      <c r="C4854" s="1">
        <v>40951</v>
      </c>
      <c r="D4854" s="21" t="str">
        <f t="shared" si="300"/>
        <v>12-Feb-2012</v>
      </c>
      <c r="E4854" s="2">
        <v>0.47500000000000003</v>
      </c>
      <c r="F4854" s="1">
        <v>40951</v>
      </c>
      <c r="G4854" s="2">
        <v>0.60555555555555551</v>
      </c>
      <c r="H4854">
        <v>70</v>
      </c>
      <c r="I4854">
        <v>188</v>
      </c>
      <c r="J4854" t="s">
        <v>8</v>
      </c>
      <c r="K4854" t="s">
        <v>21</v>
      </c>
      <c r="L4854" t="str">
        <f t="shared" si="301"/>
        <v>Morning</v>
      </c>
      <c r="M4854" t="str">
        <f t="shared" si="302"/>
        <v>11</v>
      </c>
      <c r="N4854" t="str">
        <f t="shared" si="303"/>
        <v>14</v>
      </c>
    </row>
    <row r="4855" spans="1:14" x14ac:dyDescent="0.3">
      <c r="A4855">
        <v>1</v>
      </c>
      <c r="B4855">
        <v>8</v>
      </c>
      <c r="C4855" s="1">
        <v>40951</v>
      </c>
      <c r="D4855" s="21" t="str">
        <f t="shared" si="300"/>
        <v>12-Feb-2012</v>
      </c>
      <c r="E4855" s="2">
        <v>0.57152777777777775</v>
      </c>
      <c r="F4855" s="1">
        <v>40951</v>
      </c>
      <c r="G4855" s="2">
        <v>0.68402777777777779</v>
      </c>
      <c r="H4855">
        <v>50</v>
      </c>
      <c r="I4855">
        <v>162</v>
      </c>
      <c r="J4855" t="s">
        <v>8</v>
      </c>
      <c r="K4855" t="s">
        <v>21</v>
      </c>
      <c r="L4855" t="str">
        <f t="shared" si="301"/>
        <v>Morning</v>
      </c>
      <c r="M4855" t="str">
        <f t="shared" si="302"/>
        <v>13</v>
      </c>
      <c r="N4855" t="str">
        <f t="shared" si="303"/>
        <v>16</v>
      </c>
    </row>
    <row r="4856" spans="1:14" x14ac:dyDescent="0.3">
      <c r="A4856">
        <v>1</v>
      </c>
      <c r="B4856">
        <v>5</v>
      </c>
      <c r="C4856" s="1">
        <v>40951</v>
      </c>
      <c r="D4856" s="21" t="str">
        <f t="shared" si="300"/>
        <v>12-Feb-2012</v>
      </c>
      <c r="E4856" s="2">
        <v>0.59791666666666665</v>
      </c>
      <c r="F4856" s="1">
        <v>40951</v>
      </c>
      <c r="G4856" s="2">
        <v>0.70277777777777783</v>
      </c>
      <c r="H4856">
        <v>50</v>
      </c>
      <c r="I4856">
        <v>151</v>
      </c>
      <c r="J4856" t="s">
        <v>8</v>
      </c>
      <c r="K4856" t="s">
        <v>21</v>
      </c>
      <c r="L4856" t="str">
        <f t="shared" si="301"/>
        <v>Afternoon</v>
      </c>
      <c r="M4856" t="str">
        <f t="shared" si="302"/>
        <v>14</v>
      </c>
      <c r="N4856" t="str">
        <f t="shared" si="303"/>
        <v>16</v>
      </c>
    </row>
    <row r="4857" spans="1:14" x14ac:dyDescent="0.3">
      <c r="A4857">
        <v>1</v>
      </c>
      <c r="B4857">
        <v>8</v>
      </c>
      <c r="C4857" s="1">
        <v>40951</v>
      </c>
      <c r="D4857" s="21" t="str">
        <f t="shared" si="300"/>
        <v>12-Feb-2012</v>
      </c>
      <c r="E4857" s="2">
        <v>0.59791666666666665</v>
      </c>
      <c r="F4857" s="1">
        <v>40951</v>
      </c>
      <c r="G4857" s="2">
        <v>0.65208333333333335</v>
      </c>
      <c r="H4857">
        <v>50</v>
      </c>
      <c r="I4857">
        <v>78</v>
      </c>
      <c r="J4857" t="s">
        <v>8</v>
      </c>
      <c r="K4857" t="s">
        <v>21</v>
      </c>
      <c r="L4857" t="str">
        <f t="shared" si="301"/>
        <v>Afternoon</v>
      </c>
      <c r="M4857" t="str">
        <f t="shared" si="302"/>
        <v>14</v>
      </c>
      <c r="N4857" t="str">
        <f t="shared" si="303"/>
        <v>15</v>
      </c>
    </row>
    <row r="4858" spans="1:14" x14ac:dyDescent="0.3">
      <c r="A4858">
        <v>1</v>
      </c>
      <c r="B4858">
        <v>5</v>
      </c>
      <c r="C4858" s="1">
        <v>40951</v>
      </c>
      <c r="D4858" s="21" t="str">
        <f t="shared" si="300"/>
        <v>12-Feb-2012</v>
      </c>
      <c r="E4858" s="2">
        <v>0.61597222222222225</v>
      </c>
      <c r="F4858" s="1">
        <v>40951</v>
      </c>
      <c r="G4858" s="2">
        <v>0.75555555555555554</v>
      </c>
      <c r="H4858">
        <v>70</v>
      </c>
      <c r="I4858">
        <v>201</v>
      </c>
      <c r="J4858" t="s">
        <v>8</v>
      </c>
      <c r="K4858" t="s">
        <v>21</v>
      </c>
      <c r="L4858" t="str">
        <f t="shared" si="301"/>
        <v>Afternoon</v>
      </c>
      <c r="M4858" t="str">
        <f t="shared" si="302"/>
        <v>14</v>
      </c>
      <c r="N4858" t="str">
        <f t="shared" si="303"/>
        <v>18</v>
      </c>
    </row>
    <row r="4859" spans="1:14" x14ac:dyDescent="0.3">
      <c r="A4859">
        <v>1</v>
      </c>
      <c r="B4859">
        <v>8</v>
      </c>
      <c r="C4859" s="1">
        <v>40951</v>
      </c>
      <c r="D4859" s="21" t="str">
        <f t="shared" si="300"/>
        <v>12-Feb-2012</v>
      </c>
      <c r="E4859" s="2">
        <v>0.65208333333333335</v>
      </c>
      <c r="F4859" s="1">
        <v>40951</v>
      </c>
      <c r="G4859" s="2">
        <v>0.72986111111111107</v>
      </c>
      <c r="H4859">
        <v>50</v>
      </c>
      <c r="I4859">
        <v>112</v>
      </c>
      <c r="J4859" t="s">
        <v>8</v>
      </c>
      <c r="K4859" t="s">
        <v>21</v>
      </c>
      <c r="L4859" t="str">
        <f t="shared" si="301"/>
        <v>Afternoon</v>
      </c>
      <c r="M4859" t="str">
        <f t="shared" si="302"/>
        <v>15</v>
      </c>
      <c r="N4859" t="str">
        <f t="shared" si="303"/>
        <v>17</v>
      </c>
    </row>
    <row r="4860" spans="1:14" x14ac:dyDescent="0.3">
      <c r="A4860">
        <v>1</v>
      </c>
      <c r="B4860">
        <v>5</v>
      </c>
      <c r="C4860" s="1">
        <v>40951</v>
      </c>
      <c r="D4860" s="21" t="str">
        <f t="shared" si="300"/>
        <v>12-Feb-2012</v>
      </c>
      <c r="E4860" s="2">
        <v>0.74861111111111101</v>
      </c>
      <c r="F4860" s="1">
        <v>40951</v>
      </c>
      <c r="G4860" s="2">
        <v>0.8652777777777777</v>
      </c>
      <c r="H4860">
        <v>50</v>
      </c>
      <c r="I4860">
        <v>168</v>
      </c>
      <c r="J4860" t="s">
        <v>8</v>
      </c>
      <c r="K4860" t="s">
        <v>21</v>
      </c>
      <c r="L4860" t="str">
        <f t="shared" si="301"/>
        <v>Afternoon</v>
      </c>
      <c r="M4860" t="str">
        <f t="shared" si="302"/>
        <v>17</v>
      </c>
      <c r="N4860" t="str">
        <f t="shared" si="303"/>
        <v>20</v>
      </c>
    </row>
    <row r="4861" spans="1:14" x14ac:dyDescent="0.3">
      <c r="A4861">
        <v>1</v>
      </c>
      <c r="B4861">
        <v>5</v>
      </c>
      <c r="C4861" s="1">
        <v>40951</v>
      </c>
      <c r="D4861" s="21" t="str">
        <f t="shared" si="300"/>
        <v>12-Feb-2012</v>
      </c>
      <c r="E4861" s="2">
        <v>0.80486111111111114</v>
      </c>
      <c r="F4861" s="1">
        <v>40951</v>
      </c>
      <c r="G4861" s="2">
        <v>0.8666666666666667</v>
      </c>
      <c r="H4861">
        <v>50</v>
      </c>
      <c r="I4861">
        <v>89</v>
      </c>
      <c r="J4861" t="s">
        <v>8</v>
      </c>
      <c r="K4861" t="s">
        <v>21</v>
      </c>
      <c r="L4861" t="str">
        <f t="shared" si="301"/>
        <v>Evening</v>
      </c>
      <c r="M4861" t="str">
        <f t="shared" si="302"/>
        <v>19</v>
      </c>
      <c r="N4861" t="str">
        <f t="shared" si="303"/>
        <v>20</v>
      </c>
    </row>
    <row r="4862" spans="1:14" x14ac:dyDescent="0.3">
      <c r="A4862">
        <v>1</v>
      </c>
      <c r="B4862">
        <v>8</v>
      </c>
      <c r="C4862" s="1">
        <v>40951</v>
      </c>
      <c r="D4862" s="21" t="str">
        <f t="shared" si="300"/>
        <v>12-Feb-2012</v>
      </c>
      <c r="E4862" s="2">
        <v>0.81874999999999998</v>
      </c>
      <c r="F4862" s="1">
        <v>40951</v>
      </c>
      <c r="G4862" s="2">
        <v>0.90416666666666667</v>
      </c>
      <c r="H4862">
        <v>50</v>
      </c>
      <c r="I4862">
        <v>123</v>
      </c>
      <c r="J4862" t="s">
        <v>8</v>
      </c>
      <c r="K4862" t="s">
        <v>21</v>
      </c>
      <c r="L4862" t="str">
        <f t="shared" si="301"/>
        <v>Evening</v>
      </c>
      <c r="M4862" t="str">
        <f t="shared" si="302"/>
        <v>19</v>
      </c>
      <c r="N4862" t="str">
        <f t="shared" si="303"/>
        <v>21</v>
      </c>
    </row>
    <row r="4863" spans="1:14" x14ac:dyDescent="0.3">
      <c r="A4863">
        <v>1</v>
      </c>
      <c r="B4863">
        <v>8</v>
      </c>
      <c r="C4863" s="1">
        <v>40951</v>
      </c>
      <c r="D4863" s="21" t="str">
        <f t="shared" si="300"/>
        <v>12-Feb-2012</v>
      </c>
      <c r="E4863" s="2">
        <v>0.82291666666666663</v>
      </c>
      <c r="F4863" s="1">
        <v>40951</v>
      </c>
      <c r="G4863" s="2">
        <v>0.83888888888888891</v>
      </c>
      <c r="H4863">
        <v>50</v>
      </c>
      <c r="I4863">
        <v>23</v>
      </c>
      <c r="J4863" t="s">
        <v>8</v>
      </c>
      <c r="K4863" t="s">
        <v>21</v>
      </c>
      <c r="L4863" t="str">
        <f t="shared" si="301"/>
        <v>Evening</v>
      </c>
      <c r="M4863" t="str">
        <f t="shared" si="302"/>
        <v>19</v>
      </c>
      <c r="N4863" t="str">
        <f t="shared" si="303"/>
        <v>20</v>
      </c>
    </row>
    <row r="4864" spans="1:14" x14ac:dyDescent="0.3">
      <c r="A4864">
        <v>1</v>
      </c>
      <c r="B4864">
        <v>5</v>
      </c>
      <c r="C4864" s="1">
        <v>40951</v>
      </c>
      <c r="D4864" s="21" t="str">
        <f t="shared" si="300"/>
        <v>12-Feb-2012</v>
      </c>
      <c r="E4864" s="2">
        <v>0.82638888888888884</v>
      </c>
      <c r="F4864" s="1">
        <v>40951</v>
      </c>
      <c r="G4864" s="2">
        <v>0.88263888888888886</v>
      </c>
      <c r="H4864">
        <v>50</v>
      </c>
      <c r="I4864">
        <v>81</v>
      </c>
      <c r="J4864" t="s">
        <v>8</v>
      </c>
      <c r="K4864" t="s">
        <v>21</v>
      </c>
      <c r="L4864" t="str">
        <f t="shared" si="301"/>
        <v>Evening</v>
      </c>
      <c r="M4864" t="str">
        <f t="shared" si="302"/>
        <v>19</v>
      </c>
      <c r="N4864" t="str">
        <f t="shared" si="303"/>
        <v>21</v>
      </c>
    </row>
    <row r="4865" spans="1:14" x14ac:dyDescent="0.3">
      <c r="A4865">
        <v>1</v>
      </c>
      <c r="B4865">
        <v>5</v>
      </c>
      <c r="C4865" s="1">
        <v>40957</v>
      </c>
      <c r="D4865" s="21" t="str">
        <f t="shared" si="300"/>
        <v>18-Feb-2012</v>
      </c>
      <c r="E4865" s="2">
        <v>0.5131944444444444</v>
      </c>
      <c r="F4865" s="1">
        <v>40957</v>
      </c>
      <c r="G4865" s="2">
        <v>0.57777777777777783</v>
      </c>
      <c r="H4865">
        <v>50</v>
      </c>
      <c r="I4865">
        <v>93</v>
      </c>
      <c r="J4865" t="s">
        <v>8</v>
      </c>
      <c r="K4865" t="s">
        <v>18</v>
      </c>
      <c r="L4865" t="str">
        <f t="shared" si="301"/>
        <v>Morning</v>
      </c>
      <c r="M4865" t="str">
        <f t="shared" si="302"/>
        <v>12</v>
      </c>
      <c r="N4865" t="str">
        <f t="shared" si="303"/>
        <v>13</v>
      </c>
    </row>
    <row r="4866" spans="1:14" x14ac:dyDescent="0.3">
      <c r="A4866">
        <v>1</v>
      </c>
      <c r="B4866">
        <v>5</v>
      </c>
      <c r="C4866" s="1">
        <v>40957</v>
      </c>
      <c r="D4866" s="21" t="str">
        <f t="shared" si="300"/>
        <v>18-Feb-2012</v>
      </c>
      <c r="E4866" s="2">
        <v>0.52083333333333337</v>
      </c>
      <c r="F4866" s="1">
        <v>40957</v>
      </c>
      <c r="G4866" s="2">
        <v>0.59861111111111109</v>
      </c>
      <c r="H4866">
        <v>50</v>
      </c>
      <c r="I4866">
        <v>112</v>
      </c>
      <c r="J4866" t="s">
        <v>8</v>
      </c>
      <c r="K4866" t="s">
        <v>18</v>
      </c>
      <c r="L4866" t="str">
        <f t="shared" si="301"/>
        <v>Morning</v>
      </c>
      <c r="M4866" t="str">
        <f t="shared" si="302"/>
        <v>12</v>
      </c>
      <c r="N4866" t="str">
        <f t="shared" si="303"/>
        <v>14</v>
      </c>
    </row>
    <row r="4867" spans="1:14" x14ac:dyDescent="0.3">
      <c r="A4867">
        <v>1</v>
      </c>
      <c r="B4867">
        <v>8</v>
      </c>
      <c r="C4867" s="1">
        <v>40957</v>
      </c>
      <c r="D4867" s="21" t="str">
        <f t="shared" ref="D4867:D4930" si="304" xml:space="preserve"> TEXT(C4867, "dd-Mmm-yyyy")</f>
        <v>18-Feb-2012</v>
      </c>
      <c r="E4867" s="2">
        <v>0.55902777777777779</v>
      </c>
      <c r="F4867" s="1">
        <v>40957</v>
      </c>
      <c r="G4867" s="2">
        <v>0.7993055555555556</v>
      </c>
      <c r="H4867">
        <v>110</v>
      </c>
      <c r="I4867">
        <v>346</v>
      </c>
      <c r="J4867" t="s">
        <v>8</v>
      </c>
      <c r="K4867" t="s">
        <v>18</v>
      </c>
      <c r="L4867" t="str">
        <f t="shared" ref="L4867:L4930" si="305">IF(AND(E4867&gt;$T$6,E4867&lt;=$U$6),"Morning",IF(AND(E4867&gt;$U$6,E4867&lt;=$V$6),"Afternoon", IF(AND(E4867&gt;$V$6,E4867&lt;=$W$6),"Evening", "Night")))</f>
        <v>Morning</v>
      </c>
      <c r="M4867" t="str">
        <f t="shared" ref="M4867:M4930" si="306" xml:space="preserve"> TEXT(E4867, "H")</f>
        <v>13</v>
      </c>
      <c r="N4867" t="str">
        <f t="shared" ref="N4867:N4930" si="307" xml:space="preserve"> TEXT(G4867,"HH")</f>
        <v>19</v>
      </c>
    </row>
    <row r="4868" spans="1:14" x14ac:dyDescent="0.3">
      <c r="A4868">
        <v>1</v>
      </c>
      <c r="B4868">
        <v>8</v>
      </c>
      <c r="C4868" s="1">
        <v>40957</v>
      </c>
      <c r="D4868" s="21" t="str">
        <f t="shared" si="304"/>
        <v>18-Feb-2012</v>
      </c>
      <c r="E4868" s="2">
        <v>0.57986111111111105</v>
      </c>
      <c r="F4868" s="1">
        <v>40957</v>
      </c>
      <c r="G4868" s="2">
        <v>0.78263888888888899</v>
      </c>
      <c r="H4868">
        <v>90</v>
      </c>
      <c r="I4868">
        <v>292</v>
      </c>
      <c r="J4868" t="s">
        <v>8</v>
      </c>
      <c r="K4868" t="s">
        <v>18</v>
      </c>
      <c r="L4868" t="str">
        <f t="shared" si="305"/>
        <v>Morning</v>
      </c>
      <c r="M4868" t="str">
        <f t="shared" si="306"/>
        <v>13</v>
      </c>
      <c r="N4868" t="str">
        <f t="shared" si="307"/>
        <v>18</v>
      </c>
    </row>
    <row r="4869" spans="1:14" x14ac:dyDescent="0.3">
      <c r="A4869">
        <v>1</v>
      </c>
      <c r="B4869">
        <v>8</v>
      </c>
      <c r="C4869" s="1">
        <v>40957</v>
      </c>
      <c r="D4869" s="21" t="str">
        <f t="shared" si="304"/>
        <v>18-Feb-2012</v>
      </c>
      <c r="E4869" s="2">
        <v>0.63194444444444442</v>
      </c>
      <c r="F4869" s="1">
        <v>40957</v>
      </c>
      <c r="G4869" s="2">
        <v>0.72361111111111109</v>
      </c>
      <c r="H4869">
        <v>50</v>
      </c>
      <c r="I4869">
        <v>132</v>
      </c>
      <c r="J4869" t="s">
        <v>8</v>
      </c>
      <c r="K4869" t="s">
        <v>18</v>
      </c>
      <c r="L4869" t="str">
        <f t="shared" si="305"/>
        <v>Afternoon</v>
      </c>
      <c r="M4869" t="str">
        <f t="shared" si="306"/>
        <v>15</v>
      </c>
      <c r="N4869" t="str">
        <f t="shared" si="307"/>
        <v>17</v>
      </c>
    </row>
    <row r="4870" spans="1:14" x14ac:dyDescent="0.3">
      <c r="A4870">
        <v>1</v>
      </c>
      <c r="B4870">
        <v>5</v>
      </c>
      <c r="C4870" s="1">
        <v>40957</v>
      </c>
      <c r="D4870" s="21" t="str">
        <f t="shared" si="304"/>
        <v>18-Feb-2012</v>
      </c>
      <c r="E4870" s="2">
        <v>0.65138888888888891</v>
      </c>
      <c r="F4870" s="1">
        <v>40957</v>
      </c>
      <c r="G4870" s="2">
        <v>0.85486111111111107</v>
      </c>
      <c r="H4870">
        <v>90</v>
      </c>
      <c r="I4870">
        <v>293</v>
      </c>
      <c r="J4870" t="s">
        <v>8</v>
      </c>
      <c r="K4870" t="s">
        <v>18</v>
      </c>
      <c r="L4870" t="str">
        <f t="shared" si="305"/>
        <v>Afternoon</v>
      </c>
      <c r="M4870" t="str">
        <f t="shared" si="306"/>
        <v>15</v>
      </c>
      <c r="N4870" t="str">
        <f t="shared" si="307"/>
        <v>20</v>
      </c>
    </row>
    <row r="4871" spans="1:14" x14ac:dyDescent="0.3">
      <c r="A4871">
        <v>1</v>
      </c>
      <c r="B4871">
        <v>5</v>
      </c>
      <c r="C4871" s="1">
        <v>40957</v>
      </c>
      <c r="D4871" s="21" t="str">
        <f t="shared" si="304"/>
        <v>18-Feb-2012</v>
      </c>
      <c r="E4871" s="2">
        <v>0.67847222222222225</v>
      </c>
      <c r="F4871" s="1">
        <v>40957</v>
      </c>
      <c r="G4871" s="2">
        <v>0.80208333333333337</v>
      </c>
      <c r="H4871">
        <v>50</v>
      </c>
      <c r="I4871">
        <v>178</v>
      </c>
      <c r="J4871" t="s">
        <v>8</v>
      </c>
      <c r="K4871" t="s">
        <v>18</v>
      </c>
      <c r="L4871" t="str">
        <f t="shared" si="305"/>
        <v>Afternoon</v>
      </c>
      <c r="M4871" t="str">
        <f t="shared" si="306"/>
        <v>16</v>
      </c>
      <c r="N4871" t="str">
        <f t="shared" si="307"/>
        <v>19</v>
      </c>
    </row>
    <row r="4872" spans="1:14" x14ac:dyDescent="0.3">
      <c r="A4872">
        <v>1</v>
      </c>
      <c r="B4872">
        <v>8</v>
      </c>
      <c r="C4872" s="1">
        <v>40957</v>
      </c>
      <c r="D4872" s="21" t="str">
        <f t="shared" si="304"/>
        <v>18-Feb-2012</v>
      </c>
      <c r="E4872" s="2">
        <v>0.68541666666666667</v>
      </c>
      <c r="F4872" s="1">
        <v>40957</v>
      </c>
      <c r="G4872" s="2">
        <v>0.76944444444444438</v>
      </c>
      <c r="H4872">
        <v>50</v>
      </c>
      <c r="I4872">
        <v>121</v>
      </c>
      <c r="J4872" t="s">
        <v>8</v>
      </c>
      <c r="K4872" t="s">
        <v>18</v>
      </c>
      <c r="L4872" t="str">
        <f t="shared" si="305"/>
        <v>Afternoon</v>
      </c>
      <c r="M4872" t="str">
        <f t="shared" si="306"/>
        <v>16</v>
      </c>
      <c r="N4872" t="str">
        <f t="shared" si="307"/>
        <v>18</v>
      </c>
    </row>
    <row r="4873" spans="1:14" x14ac:dyDescent="0.3">
      <c r="A4873">
        <v>1</v>
      </c>
      <c r="B4873">
        <v>5</v>
      </c>
      <c r="C4873" s="1">
        <v>40957</v>
      </c>
      <c r="D4873" s="21" t="str">
        <f t="shared" si="304"/>
        <v>18-Feb-2012</v>
      </c>
      <c r="E4873" s="2">
        <v>0.73055555555555562</v>
      </c>
      <c r="F4873" s="1">
        <v>40957</v>
      </c>
      <c r="G4873" s="2">
        <v>0.76388888888888884</v>
      </c>
      <c r="H4873">
        <v>50</v>
      </c>
      <c r="I4873">
        <v>48</v>
      </c>
      <c r="J4873" t="s">
        <v>8</v>
      </c>
      <c r="K4873" t="s">
        <v>18</v>
      </c>
      <c r="L4873" t="str">
        <f t="shared" si="305"/>
        <v>Afternoon</v>
      </c>
      <c r="M4873" t="str">
        <f t="shared" si="306"/>
        <v>17</v>
      </c>
      <c r="N4873" t="str">
        <f t="shared" si="307"/>
        <v>18</v>
      </c>
    </row>
    <row r="4874" spans="1:14" x14ac:dyDescent="0.3">
      <c r="A4874">
        <v>1</v>
      </c>
      <c r="B4874">
        <v>5</v>
      </c>
      <c r="C4874" s="1">
        <v>40957</v>
      </c>
      <c r="D4874" s="21" t="str">
        <f t="shared" si="304"/>
        <v>18-Feb-2012</v>
      </c>
      <c r="E4874" s="2">
        <v>0.81736111111111109</v>
      </c>
      <c r="F4874" s="1">
        <v>40957</v>
      </c>
      <c r="G4874" s="2">
        <v>0.84583333333333333</v>
      </c>
      <c r="H4874">
        <v>50</v>
      </c>
      <c r="I4874">
        <v>41</v>
      </c>
      <c r="J4874" t="s">
        <v>8</v>
      </c>
      <c r="K4874" t="s">
        <v>18</v>
      </c>
      <c r="L4874" t="str">
        <f t="shared" si="305"/>
        <v>Evening</v>
      </c>
      <c r="M4874" t="str">
        <f t="shared" si="306"/>
        <v>19</v>
      </c>
      <c r="N4874" t="str">
        <f t="shared" si="307"/>
        <v>20</v>
      </c>
    </row>
    <row r="4875" spans="1:14" x14ac:dyDescent="0.3">
      <c r="A4875">
        <v>1</v>
      </c>
      <c r="B4875">
        <v>5</v>
      </c>
      <c r="C4875" s="1">
        <v>40957</v>
      </c>
      <c r="D4875" s="21" t="str">
        <f t="shared" si="304"/>
        <v>18-Feb-2012</v>
      </c>
      <c r="E4875" s="2">
        <v>0.8340277777777777</v>
      </c>
      <c r="F4875" s="1">
        <v>40957</v>
      </c>
      <c r="G4875" s="2">
        <v>0.97152777777777777</v>
      </c>
      <c r="H4875">
        <v>70</v>
      </c>
      <c r="I4875">
        <v>198</v>
      </c>
      <c r="J4875" t="s">
        <v>8</v>
      </c>
      <c r="K4875" t="s">
        <v>18</v>
      </c>
      <c r="L4875" t="str">
        <f t="shared" si="305"/>
        <v>Evening</v>
      </c>
      <c r="M4875" t="str">
        <f t="shared" si="306"/>
        <v>20</v>
      </c>
      <c r="N4875" t="str">
        <f t="shared" si="307"/>
        <v>23</v>
      </c>
    </row>
    <row r="4876" spans="1:14" x14ac:dyDescent="0.3">
      <c r="A4876">
        <v>1</v>
      </c>
      <c r="B4876">
        <v>5</v>
      </c>
      <c r="C4876" s="1">
        <v>40957</v>
      </c>
      <c r="D4876" s="21" t="str">
        <f t="shared" si="304"/>
        <v>18-Feb-2012</v>
      </c>
      <c r="E4876" s="2">
        <v>0.85277777777777775</v>
      </c>
      <c r="F4876" s="1">
        <v>40957</v>
      </c>
      <c r="G4876" s="2">
        <v>0.93333333333333324</v>
      </c>
      <c r="H4876">
        <v>50</v>
      </c>
      <c r="I4876">
        <v>116</v>
      </c>
      <c r="J4876" t="s">
        <v>8</v>
      </c>
      <c r="K4876" t="s">
        <v>18</v>
      </c>
      <c r="L4876" t="str">
        <f t="shared" si="305"/>
        <v>Evening</v>
      </c>
      <c r="M4876" t="str">
        <f t="shared" si="306"/>
        <v>20</v>
      </c>
      <c r="N4876" t="str">
        <f t="shared" si="307"/>
        <v>22</v>
      </c>
    </row>
    <row r="4877" spans="1:14" x14ac:dyDescent="0.3">
      <c r="A4877">
        <v>1</v>
      </c>
      <c r="B4877">
        <v>5</v>
      </c>
      <c r="C4877" s="1">
        <v>40957</v>
      </c>
      <c r="D4877" s="21" t="str">
        <f t="shared" si="304"/>
        <v>18-Feb-2012</v>
      </c>
      <c r="E4877" s="2">
        <v>0.9</v>
      </c>
      <c r="F4877" s="1">
        <v>40957</v>
      </c>
      <c r="G4877" s="2">
        <v>0.9159722222222223</v>
      </c>
      <c r="H4877">
        <v>50</v>
      </c>
      <c r="I4877">
        <v>23</v>
      </c>
      <c r="J4877" t="s">
        <v>8</v>
      </c>
      <c r="K4877" t="s">
        <v>18</v>
      </c>
      <c r="L4877" t="str">
        <f t="shared" si="305"/>
        <v>Evening</v>
      </c>
      <c r="M4877" t="str">
        <f t="shared" si="306"/>
        <v>21</v>
      </c>
      <c r="N4877" t="str">
        <f t="shared" si="307"/>
        <v>21</v>
      </c>
    </row>
    <row r="4878" spans="1:14" x14ac:dyDescent="0.3">
      <c r="A4878">
        <v>1</v>
      </c>
      <c r="B4878">
        <v>5</v>
      </c>
      <c r="C4878" s="1">
        <v>40958</v>
      </c>
      <c r="D4878" s="21" t="str">
        <f t="shared" si="304"/>
        <v>19-Feb-2012</v>
      </c>
      <c r="E4878" s="2">
        <v>0.45416666666666666</v>
      </c>
      <c r="F4878" s="1">
        <v>40958</v>
      </c>
      <c r="G4878" s="2">
        <v>0.53819444444444442</v>
      </c>
      <c r="H4878">
        <v>50</v>
      </c>
      <c r="I4878">
        <v>121</v>
      </c>
      <c r="J4878" t="s">
        <v>8</v>
      </c>
      <c r="K4878" t="s">
        <v>21</v>
      </c>
      <c r="L4878" t="str">
        <f t="shared" si="305"/>
        <v>Morning</v>
      </c>
      <c r="M4878" t="str">
        <f t="shared" si="306"/>
        <v>10</v>
      </c>
      <c r="N4878" t="str">
        <f t="shared" si="307"/>
        <v>12</v>
      </c>
    </row>
    <row r="4879" spans="1:14" x14ac:dyDescent="0.3">
      <c r="A4879">
        <v>1</v>
      </c>
      <c r="B4879">
        <v>8</v>
      </c>
      <c r="C4879" s="1">
        <v>40958</v>
      </c>
      <c r="D4879" s="21" t="str">
        <f t="shared" si="304"/>
        <v>19-Feb-2012</v>
      </c>
      <c r="E4879" s="2">
        <v>0.47638888888888892</v>
      </c>
      <c r="F4879" s="1">
        <v>40958</v>
      </c>
      <c r="G4879" s="2">
        <v>0.52430555555555558</v>
      </c>
      <c r="H4879">
        <v>50</v>
      </c>
      <c r="I4879">
        <v>69</v>
      </c>
      <c r="J4879" t="s">
        <v>8</v>
      </c>
      <c r="K4879" t="s">
        <v>21</v>
      </c>
      <c r="L4879" t="str">
        <f t="shared" si="305"/>
        <v>Morning</v>
      </c>
      <c r="M4879" t="str">
        <f t="shared" si="306"/>
        <v>11</v>
      </c>
      <c r="N4879" t="str">
        <f t="shared" si="307"/>
        <v>12</v>
      </c>
    </row>
    <row r="4880" spans="1:14" x14ac:dyDescent="0.3">
      <c r="A4880">
        <v>1</v>
      </c>
      <c r="B4880">
        <v>5</v>
      </c>
      <c r="C4880" s="1">
        <v>40958</v>
      </c>
      <c r="D4880" s="21" t="str">
        <f t="shared" si="304"/>
        <v>19-Feb-2012</v>
      </c>
      <c r="E4880" s="2">
        <v>0.51180555555555551</v>
      </c>
      <c r="F4880" s="1">
        <v>40958</v>
      </c>
      <c r="G4880" s="2">
        <v>0.58263888888888882</v>
      </c>
      <c r="H4880">
        <v>50</v>
      </c>
      <c r="I4880">
        <v>102</v>
      </c>
      <c r="J4880" t="s">
        <v>8</v>
      </c>
      <c r="K4880" t="s">
        <v>21</v>
      </c>
      <c r="L4880" t="str">
        <f t="shared" si="305"/>
        <v>Morning</v>
      </c>
      <c r="M4880" t="str">
        <f t="shared" si="306"/>
        <v>12</v>
      </c>
      <c r="N4880" t="str">
        <f t="shared" si="307"/>
        <v>13</v>
      </c>
    </row>
    <row r="4881" spans="1:14" x14ac:dyDescent="0.3">
      <c r="A4881">
        <v>1</v>
      </c>
      <c r="B4881">
        <v>5</v>
      </c>
      <c r="C4881" s="1">
        <v>40958</v>
      </c>
      <c r="D4881" s="21" t="str">
        <f t="shared" si="304"/>
        <v>19-Feb-2012</v>
      </c>
      <c r="E4881" s="2">
        <v>0.53819444444444442</v>
      </c>
      <c r="F4881" s="1">
        <v>40958</v>
      </c>
      <c r="G4881" s="2">
        <v>0.69027777777777777</v>
      </c>
      <c r="H4881">
        <v>70</v>
      </c>
      <c r="I4881">
        <v>219</v>
      </c>
      <c r="J4881" t="s">
        <v>8</v>
      </c>
      <c r="K4881" t="s">
        <v>21</v>
      </c>
      <c r="L4881" t="str">
        <f t="shared" si="305"/>
        <v>Morning</v>
      </c>
      <c r="M4881" t="str">
        <f t="shared" si="306"/>
        <v>12</v>
      </c>
      <c r="N4881" t="str">
        <f t="shared" si="307"/>
        <v>16</v>
      </c>
    </row>
    <row r="4882" spans="1:14" x14ac:dyDescent="0.3">
      <c r="A4882">
        <v>1</v>
      </c>
      <c r="B4882">
        <v>5</v>
      </c>
      <c r="C4882" s="1">
        <v>40958</v>
      </c>
      <c r="D4882" s="21" t="str">
        <f t="shared" si="304"/>
        <v>19-Feb-2012</v>
      </c>
      <c r="E4882" s="2">
        <v>0.5395833333333333</v>
      </c>
      <c r="F4882" s="1">
        <v>40958</v>
      </c>
      <c r="G4882" s="2">
        <v>0.54097222222222219</v>
      </c>
      <c r="H4882">
        <v>50</v>
      </c>
      <c r="I4882">
        <v>2</v>
      </c>
      <c r="J4882" t="s">
        <v>8</v>
      </c>
      <c r="K4882" t="s">
        <v>21</v>
      </c>
      <c r="L4882" t="str">
        <f t="shared" si="305"/>
        <v>Morning</v>
      </c>
      <c r="M4882" t="str">
        <f t="shared" si="306"/>
        <v>12</v>
      </c>
      <c r="N4882" t="str">
        <f t="shared" si="307"/>
        <v>12</v>
      </c>
    </row>
    <row r="4883" spans="1:14" x14ac:dyDescent="0.3">
      <c r="A4883">
        <v>1</v>
      </c>
      <c r="B4883">
        <v>8</v>
      </c>
      <c r="C4883" s="1">
        <v>40958</v>
      </c>
      <c r="D4883" s="21" t="str">
        <f t="shared" si="304"/>
        <v>19-Feb-2012</v>
      </c>
      <c r="E4883" s="2">
        <v>0.55555555555555558</v>
      </c>
      <c r="F4883" s="1">
        <v>40958</v>
      </c>
      <c r="G4883" s="2">
        <v>0.71666666666666667</v>
      </c>
      <c r="H4883">
        <v>70</v>
      </c>
      <c r="I4883">
        <v>232</v>
      </c>
      <c r="J4883" t="s">
        <v>8</v>
      </c>
      <c r="K4883" t="s">
        <v>21</v>
      </c>
      <c r="L4883" t="str">
        <f t="shared" si="305"/>
        <v>Morning</v>
      </c>
      <c r="M4883" t="str">
        <f t="shared" si="306"/>
        <v>13</v>
      </c>
      <c r="N4883" t="str">
        <f t="shared" si="307"/>
        <v>17</v>
      </c>
    </row>
    <row r="4884" spans="1:14" x14ac:dyDescent="0.3">
      <c r="A4884">
        <v>1</v>
      </c>
      <c r="B4884">
        <v>8</v>
      </c>
      <c r="C4884" s="1">
        <v>40958</v>
      </c>
      <c r="D4884" s="21" t="str">
        <f t="shared" si="304"/>
        <v>19-Feb-2012</v>
      </c>
      <c r="E4884" s="2">
        <v>0.63263888888888886</v>
      </c>
      <c r="F4884" s="1">
        <v>40958</v>
      </c>
      <c r="G4884" s="2">
        <v>0.7680555555555556</v>
      </c>
      <c r="H4884">
        <v>70</v>
      </c>
      <c r="I4884">
        <v>195</v>
      </c>
      <c r="J4884" t="s">
        <v>8</v>
      </c>
      <c r="K4884" t="s">
        <v>21</v>
      </c>
      <c r="L4884" t="str">
        <f t="shared" si="305"/>
        <v>Afternoon</v>
      </c>
      <c r="M4884" t="str">
        <f t="shared" si="306"/>
        <v>15</v>
      </c>
      <c r="N4884" t="str">
        <f t="shared" si="307"/>
        <v>18</v>
      </c>
    </row>
    <row r="4885" spans="1:14" x14ac:dyDescent="0.3">
      <c r="A4885">
        <v>1</v>
      </c>
      <c r="B4885">
        <v>8</v>
      </c>
      <c r="C4885" s="1">
        <v>40958</v>
      </c>
      <c r="D4885" s="21" t="str">
        <f t="shared" si="304"/>
        <v>19-Feb-2012</v>
      </c>
      <c r="E4885" s="2">
        <v>0.63263888888888886</v>
      </c>
      <c r="F4885" s="1">
        <v>40958</v>
      </c>
      <c r="G4885" s="2">
        <v>0.68402777777777779</v>
      </c>
      <c r="H4885">
        <v>50</v>
      </c>
      <c r="I4885">
        <v>74</v>
      </c>
      <c r="J4885" t="s">
        <v>8</v>
      </c>
      <c r="K4885" t="s">
        <v>21</v>
      </c>
      <c r="L4885" t="str">
        <f t="shared" si="305"/>
        <v>Afternoon</v>
      </c>
      <c r="M4885" t="str">
        <f t="shared" si="306"/>
        <v>15</v>
      </c>
      <c r="N4885" t="str">
        <f t="shared" si="307"/>
        <v>16</v>
      </c>
    </row>
    <row r="4886" spans="1:14" x14ac:dyDescent="0.3">
      <c r="A4886">
        <v>1</v>
      </c>
      <c r="B4886">
        <v>8</v>
      </c>
      <c r="C4886" s="1">
        <v>40958</v>
      </c>
      <c r="D4886" s="21" t="str">
        <f t="shared" si="304"/>
        <v>19-Feb-2012</v>
      </c>
      <c r="E4886" s="2">
        <v>0.63958333333333328</v>
      </c>
      <c r="F4886" s="1">
        <v>40958</v>
      </c>
      <c r="G4886" s="2">
        <v>0.68680555555555556</v>
      </c>
      <c r="H4886">
        <v>50</v>
      </c>
      <c r="I4886">
        <v>68</v>
      </c>
      <c r="J4886" t="s">
        <v>8</v>
      </c>
      <c r="K4886" t="s">
        <v>21</v>
      </c>
      <c r="L4886" t="str">
        <f t="shared" si="305"/>
        <v>Afternoon</v>
      </c>
      <c r="M4886" t="str">
        <f t="shared" si="306"/>
        <v>15</v>
      </c>
      <c r="N4886" t="str">
        <f t="shared" si="307"/>
        <v>16</v>
      </c>
    </row>
    <row r="4887" spans="1:14" x14ac:dyDescent="0.3">
      <c r="A4887">
        <v>1</v>
      </c>
      <c r="B4887">
        <v>8</v>
      </c>
      <c r="C4887" s="1">
        <v>40958</v>
      </c>
      <c r="D4887" s="21" t="str">
        <f t="shared" si="304"/>
        <v>19-Feb-2012</v>
      </c>
      <c r="E4887" s="2">
        <v>0.64444444444444449</v>
      </c>
      <c r="F4887" s="1">
        <v>40958</v>
      </c>
      <c r="G4887" s="2">
        <v>0.80902777777777779</v>
      </c>
      <c r="H4887">
        <v>70</v>
      </c>
      <c r="I4887">
        <v>237</v>
      </c>
      <c r="J4887" t="s">
        <v>8</v>
      </c>
      <c r="K4887" t="s">
        <v>21</v>
      </c>
      <c r="L4887" t="str">
        <f t="shared" si="305"/>
        <v>Afternoon</v>
      </c>
      <c r="M4887" t="str">
        <f t="shared" si="306"/>
        <v>15</v>
      </c>
      <c r="N4887" t="str">
        <f t="shared" si="307"/>
        <v>19</v>
      </c>
    </row>
    <row r="4888" spans="1:14" x14ac:dyDescent="0.3">
      <c r="A4888">
        <v>1</v>
      </c>
      <c r="B4888">
        <v>5</v>
      </c>
      <c r="C4888" s="1">
        <v>40958</v>
      </c>
      <c r="D4888" s="21" t="str">
        <f t="shared" si="304"/>
        <v>19-Feb-2012</v>
      </c>
      <c r="E4888" s="2">
        <v>0.64930555555555558</v>
      </c>
      <c r="F4888" s="1">
        <v>40958</v>
      </c>
      <c r="G4888" s="2">
        <v>0.76597222222222217</v>
      </c>
      <c r="H4888">
        <v>50</v>
      </c>
      <c r="I4888">
        <v>168</v>
      </c>
      <c r="J4888" t="s">
        <v>8</v>
      </c>
      <c r="K4888" t="s">
        <v>21</v>
      </c>
      <c r="L4888" t="str">
        <f t="shared" si="305"/>
        <v>Afternoon</v>
      </c>
      <c r="M4888" t="str">
        <f t="shared" si="306"/>
        <v>15</v>
      </c>
      <c r="N4888" t="str">
        <f t="shared" si="307"/>
        <v>18</v>
      </c>
    </row>
    <row r="4889" spans="1:14" x14ac:dyDescent="0.3">
      <c r="A4889">
        <v>1</v>
      </c>
      <c r="B4889">
        <v>5</v>
      </c>
      <c r="C4889" s="1">
        <v>40958</v>
      </c>
      <c r="D4889" s="21" t="str">
        <f t="shared" si="304"/>
        <v>19-Feb-2012</v>
      </c>
      <c r="E4889" s="2">
        <v>0.65138888888888891</v>
      </c>
      <c r="F4889" s="1">
        <v>40958</v>
      </c>
      <c r="G4889" s="2">
        <v>0.76111111111111107</v>
      </c>
      <c r="H4889">
        <v>50</v>
      </c>
      <c r="I4889">
        <v>158</v>
      </c>
      <c r="J4889" t="s">
        <v>8</v>
      </c>
      <c r="K4889" t="s">
        <v>21</v>
      </c>
      <c r="L4889" t="str">
        <f t="shared" si="305"/>
        <v>Afternoon</v>
      </c>
      <c r="M4889" t="str">
        <f t="shared" si="306"/>
        <v>15</v>
      </c>
      <c r="N4889" t="str">
        <f t="shared" si="307"/>
        <v>18</v>
      </c>
    </row>
    <row r="4890" spans="1:14" x14ac:dyDescent="0.3">
      <c r="A4890">
        <v>1</v>
      </c>
      <c r="B4890">
        <v>5</v>
      </c>
      <c r="C4890" s="1">
        <v>40958</v>
      </c>
      <c r="D4890" s="21" t="str">
        <f t="shared" si="304"/>
        <v>19-Feb-2012</v>
      </c>
      <c r="E4890" s="2">
        <v>0.67847222222222225</v>
      </c>
      <c r="F4890" s="1">
        <v>40958</v>
      </c>
      <c r="G4890" s="2">
        <v>0.77638888888888891</v>
      </c>
      <c r="H4890">
        <v>50</v>
      </c>
      <c r="I4890">
        <v>141</v>
      </c>
      <c r="J4890" t="s">
        <v>8</v>
      </c>
      <c r="K4890" t="s">
        <v>21</v>
      </c>
      <c r="L4890" t="str">
        <f t="shared" si="305"/>
        <v>Afternoon</v>
      </c>
      <c r="M4890" t="str">
        <f t="shared" si="306"/>
        <v>16</v>
      </c>
      <c r="N4890" t="str">
        <f t="shared" si="307"/>
        <v>18</v>
      </c>
    </row>
    <row r="4891" spans="1:14" x14ac:dyDescent="0.3">
      <c r="A4891">
        <v>1</v>
      </c>
      <c r="B4891">
        <v>8</v>
      </c>
      <c r="C4891" s="1">
        <v>40958</v>
      </c>
      <c r="D4891" s="21" t="str">
        <f t="shared" si="304"/>
        <v>19-Feb-2012</v>
      </c>
      <c r="E4891" s="2">
        <v>0.69236111111111109</v>
      </c>
      <c r="F4891" s="1">
        <v>40958</v>
      </c>
      <c r="G4891" s="2">
        <v>0.8618055555555556</v>
      </c>
      <c r="H4891">
        <v>90</v>
      </c>
      <c r="I4891">
        <v>244</v>
      </c>
      <c r="J4891" t="s">
        <v>8</v>
      </c>
      <c r="K4891" t="s">
        <v>21</v>
      </c>
      <c r="L4891" t="str">
        <f t="shared" si="305"/>
        <v>Afternoon</v>
      </c>
      <c r="M4891" t="str">
        <f t="shared" si="306"/>
        <v>16</v>
      </c>
      <c r="N4891" t="str">
        <f t="shared" si="307"/>
        <v>20</v>
      </c>
    </row>
    <row r="4892" spans="1:14" x14ac:dyDescent="0.3">
      <c r="A4892">
        <v>1</v>
      </c>
      <c r="B4892">
        <v>8</v>
      </c>
      <c r="C4892" s="1">
        <v>40958</v>
      </c>
      <c r="D4892" s="21" t="str">
        <f t="shared" si="304"/>
        <v>19-Feb-2012</v>
      </c>
      <c r="E4892" s="2">
        <v>0.69236111111111109</v>
      </c>
      <c r="F4892" s="1">
        <v>40958</v>
      </c>
      <c r="G4892" s="2">
        <v>0.74791666666666667</v>
      </c>
      <c r="H4892">
        <v>50</v>
      </c>
      <c r="I4892">
        <v>80</v>
      </c>
      <c r="J4892" t="s">
        <v>8</v>
      </c>
      <c r="K4892" t="s">
        <v>21</v>
      </c>
      <c r="L4892" t="str">
        <f t="shared" si="305"/>
        <v>Afternoon</v>
      </c>
      <c r="M4892" t="str">
        <f t="shared" si="306"/>
        <v>16</v>
      </c>
      <c r="N4892" t="str">
        <f t="shared" si="307"/>
        <v>17</v>
      </c>
    </row>
    <row r="4893" spans="1:14" x14ac:dyDescent="0.3">
      <c r="A4893">
        <v>1</v>
      </c>
      <c r="B4893">
        <v>5</v>
      </c>
      <c r="C4893" s="1">
        <v>40958</v>
      </c>
      <c r="D4893" s="21" t="str">
        <f t="shared" si="304"/>
        <v>19-Feb-2012</v>
      </c>
      <c r="E4893" s="2">
        <v>0.77638888888888891</v>
      </c>
      <c r="F4893" s="1">
        <v>40958</v>
      </c>
      <c r="G4893" s="2">
        <v>0.90347222222222223</v>
      </c>
      <c r="H4893">
        <v>70</v>
      </c>
      <c r="I4893">
        <v>183</v>
      </c>
      <c r="J4893" t="s">
        <v>8</v>
      </c>
      <c r="K4893" t="s">
        <v>21</v>
      </c>
      <c r="L4893" t="str">
        <f t="shared" si="305"/>
        <v>Evening</v>
      </c>
      <c r="M4893" t="str">
        <f t="shared" si="306"/>
        <v>18</v>
      </c>
      <c r="N4893" t="str">
        <f t="shared" si="307"/>
        <v>21</v>
      </c>
    </row>
    <row r="4894" spans="1:14" x14ac:dyDescent="0.3">
      <c r="A4894">
        <v>1</v>
      </c>
      <c r="B4894">
        <v>5</v>
      </c>
      <c r="C4894" s="1">
        <v>40958</v>
      </c>
      <c r="D4894" s="21" t="str">
        <f t="shared" si="304"/>
        <v>19-Feb-2012</v>
      </c>
      <c r="E4894" s="2">
        <v>0.80972222222222223</v>
      </c>
      <c r="F4894" s="1">
        <v>40958</v>
      </c>
      <c r="G4894" s="2">
        <v>0.89722222222222225</v>
      </c>
      <c r="H4894">
        <v>50</v>
      </c>
      <c r="I4894">
        <v>126</v>
      </c>
      <c r="J4894" t="s">
        <v>8</v>
      </c>
      <c r="K4894" t="s">
        <v>21</v>
      </c>
      <c r="L4894" t="str">
        <f t="shared" si="305"/>
        <v>Evening</v>
      </c>
      <c r="M4894" t="str">
        <f t="shared" si="306"/>
        <v>19</v>
      </c>
      <c r="N4894" t="str">
        <f t="shared" si="307"/>
        <v>21</v>
      </c>
    </row>
    <row r="4895" spans="1:14" x14ac:dyDescent="0.3">
      <c r="A4895">
        <v>1</v>
      </c>
      <c r="B4895">
        <v>5</v>
      </c>
      <c r="C4895" s="1">
        <v>40964</v>
      </c>
      <c r="D4895" s="21" t="str">
        <f t="shared" si="304"/>
        <v>25-Feb-2012</v>
      </c>
      <c r="E4895" s="2">
        <v>0.39097222222222222</v>
      </c>
      <c r="F4895" s="1">
        <v>40964</v>
      </c>
      <c r="G4895" s="2">
        <v>0.56736111111111109</v>
      </c>
      <c r="H4895">
        <v>90</v>
      </c>
      <c r="I4895">
        <v>254</v>
      </c>
      <c r="J4895" t="s">
        <v>8</v>
      </c>
      <c r="K4895" t="s">
        <v>18</v>
      </c>
      <c r="L4895" t="str">
        <f t="shared" si="305"/>
        <v>Night</v>
      </c>
      <c r="M4895" t="str">
        <f t="shared" si="306"/>
        <v>9</v>
      </c>
      <c r="N4895" t="str">
        <f t="shared" si="307"/>
        <v>13</v>
      </c>
    </row>
    <row r="4896" spans="1:14" x14ac:dyDescent="0.3">
      <c r="A4896">
        <v>1</v>
      </c>
      <c r="B4896">
        <v>5</v>
      </c>
      <c r="C4896" s="1">
        <v>40964</v>
      </c>
      <c r="D4896" s="21" t="str">
        <f t="shared" si="304"/>
        <v>25-Feb-2012</v>
      </c>
      <c r="E4896" s="2">
        <v>0.46458333333333335</v>
      </c>
      <c r="F4896" s="1">
        <v>40964</v>
      </c>
      <c r="G4896" s="2">
        <v>0.51388888888888895</v>
      </c>
      <c r="H4896">
        <v>50</v>
      </c>
      <c r="I4896">
        <v>71</v>
      </c>
      <c r="J4896" t="s">
        <v>8</v>
      </c>
      <c r="K4896" t="s">
        <v>18</v>
      </c>
      <c r="L4896" t="str">
        <f t="shared" si="305"/>
        <v>Morning</v>
      </c>
      <c r="M4896" t="str">
        <f t="shared" si="306"/>
        <v>11</v>
      </c>
      <c r="N4896" t="str">
        <f t="shared" si="307"/>
        <v>12</v>
      </c>
    </row>
    <row r="4897" spans="1:14" x14ac:dyDescent="0.3">
      <c r="A4897">
        <v>1</v>
      </c>
      <c r="B4897">
        <v>5</v>
      </c>
      <c r="C4897" s="1">
        <v>40964</v>
      </c>
      <c r="D4897" s="21" t="str">
        <f t="shared" si="304"/>
        <v>25-Feb-2012</v>
      </c>
      <c r="E4897" s="2">
        <v>0.51597222222222217</v>
      </c>
      <c r="F4897" s="1">
        <v>40964</v>
      </c>
      <c r="G4897" s="2">
        <v>0.58958333333333335</v>
      </c>
      <c r="H4897">
        <v>50</v>
      </c>
      <c r="I4897">
        <v>106</v>
      </c>
      <c r="J4897" t="s">
        <v>8</v>
      </c>
      <c r="K4897" t="s">
        <v>18</v>
      </c>
      <c r="L4897" t="str">
        <f t="shared" si="305"/>
        <v>Morning</v>
      </c>
      <c r="M4897" t="str">
        <f t="shared" si="306"/>
        <v>12</v>
      </c>
      <c r="N4897" t="str">
        <f t="shared" si="307"/>
        <v>14</v>
      </c>
    </row>
    <row r="4898" spans="1:14" x14ac:dyDescent="0.3">
      <c r="A4898">
        <v>1</v>
      </c>
      <c r="B4898">
        <v>5</v>
      </c>
      <c r="C4898" s="1">
        <v>40964</v>
      </c>
      <c r="D4898" s="21" t="str">
        <f t="shared" si="304"/>
        <v>25-Feb-2012</v>
      </c>
      <c r="E4898" s="2">
        <v>0.59027777777777779</v>
      </c>
      <c r="F4898" s="1">
        <v>40964</v>
      </c>
      <c r="G4898" s="2">
        <v>0.80138888888888893</v>
      </c>
      <c r="H4898">
        <v>110</v>
      </c>
      <c r="I4898">
        <v>304</v>
      </c>
      <c r="J4898" t="s">
        <v>8</v>
      </c>
      <c r="K4898" t="s">
        <v>18</v>
      </c>
      <c r="L4898" t="str">
        <f t="shared" si="305"/>
        <v>Afternoon</v>
      </c>
      <c r="M4898" t="str">
        <f t="shared" si="306"/>
        <v>14</v>
      </c>
      <c r="N4898" t="str">
        <f t="shared" si="307"/>
        <v>19</v>
      </c>
    </row>
    <row r="4899" spans="1:14" x14ac:dyDescent="0.3">
      <c r="A4899">
        <v>1</v>
      </c>
      <c r="B4899">
        <v>5</v>
      </c>
      <c r="C4899" s="1">
        <v>40964</v>
      </c>
      <c r="D4899" s="21" t="str">
        <f t="shared" si="304"/>
        <v>25-Feb-2012</v>
      </c>
      <c r="E4899" s="2">
        <v>0.66388888888888886</v>
      </c>
      <c r="F4899" s="1">
        <v>40964</v>
      </c>
      <c r="G4899" s="2">
        <v>0.7402777777777777</v>
      </c>
      <c r="H4899">
        <v>50</v>
      </c>
      <c r="I4899">
        <v>110</v>
      </c>
      <c r="J4899" t="s">
        <v>8</v>
      </c>
      <c r="K4899" t="s">
        <v>18</v>
      </c>
      <c r="L4899" t="str">
        <f t="shared" si="305"/>
        <v>Afternoon</v>
      </c>
      <c r="M4899" t="str">
        <f t="shared" si="306"/>
        <v>15</v>
      </c>
      <c r="N4899" t="str">
        <f t="shared" si="307"/>
        <v>17</v>
      </c>
    </row>
    <row r="4900" spans="1:14" x14ac:dyDescent="0.3">
      <c r="A4900">
        <v>1</v>
      </c>
      <c r="B4900">
        <v>8</v>
      </c>
      <c r="C4900" s="1">
        <v>40964</v>
      </c>
      <c r="D4900" s="21" t="str">
        <f t="shared" si="304"/>
        <v>25-Feb-2012</v>
      </c>
      <c r="E4900" s="2">
        <v>0.68194444444444446</v>
      </c>
      <c r="F4900" s="1">
        <v>40964</v>
      </c>
      <c r="G4900" s="2">
        <v>0.75347222222222221</v>
      </c>
      <c r="H4900">
        <v>50</v>
      </c>
      <c r="I4900">
        <v>103</v>
      </c>
      <c r="J4900" t="s">
        <v>8</v>
      </c>
      <c r="K4900" t="s">
        <v>18</v>
      </c>
      <c r="L4900" t="str">
        <f t="shared" si="305"/>
        <v>Afternoon</v>
      </c>
      <c r="M4900" t="str">
        <f t="shared" si="306"/>
        <v>16</v>
      </c>
      <c r="N4900" t="str">
        <f t="shared" si="307"/>
        <v>18</v>
      </c>
    </row>
    <row r="4901" spans="1:14" x14ac:dyDescent="0.3">
      <c r="A4901">
        <v>1</v>
      </c>
      <c r="B4901">
        <v>5</v>
      </c>
      <c r="C4901" s="1">
        <v>40964</v>
      </c>
      <c r="D4901" s="21" t="str">
        <f t="shared" si="304"/>
        <v>25-Feb-2012</v>
      </c>
      <c r="E4901" s="2">
        <v>0.74236111111111114</v>
      </c>
      <c r="F4901" s="1">
        <v>40964</v>
      </c>
      <c r="G4901" s="2">
        <v>0.81874999999999998</v>
      </c>
      <c r="H4901">
        <v>50</v>
      </c>
      <c r="I4901">
        <v>110</v>
      </c>
      <c r="J4901" t="s">
        <v>8</v>
      </c>
      <c r="K4901" t="s">
        <v>18</v>
      </c>
      <c r="L4901" t="str">
        <f t="shared" si="305"/>
        <v>Afternoon</v>
      </c>
      <c r="M4901" t="str">
        <f t="shared" si="306"/>
        <v>17</v>
      </c>
      <c r="N4901" t="str">
        <f t="shared" si="307"/>
        <v>19</v>
      </c>
    </row>
    <row r="4902" spans="1:14" x14ac:dyDescent="0.3">
      <c r="A4902">
        <v>1</v>
      </c>
      <c r="B4902">
        <v>5</v>
      </c>
      <c r="C4902" s="1">
        <v>40964</v>
      </c>
      <c r="D4902" s="21" t="str">
        <f t="shared" si="304"/>
        <v>25-Feb-2012</v>
      </c>
      <c r="E4902" s="2">
        <v>0.83194444444444438</v>
      </c>
      <c r="F4902" s="1">
        <v>40964</v>
      </c>
      <c r="G4902" s="2">
        <v>0.93958333333333333</v>
      </c>
      <c r="H4902">
        <v>50</v>
      </c>
      <c r="I4902">
        <v>155</v>
      </c>
      <c r="J4902" t="s">
        <v>8</v>
      </c>
      <c r="K4902" t="s">
        <v>18</v>
      </c>
      <c r="L4902" t="str">
        <f t="shared" si="305"/>
        <v>Evening</v>
      </c>
      <c r="M4902" t="str">
        <f t="shared" si="306"/>
        <v>19</v>
      </c>
      <c r="N4902" t="str">
        <f t="shared" si="307"/>
        <v>22</v>
      </c>
    </row>
    <row r="4903" spans="1:14" x14ac:dyDescent="0.3">
      <c r="A4903">
        <v>1</v>
      </c>
      <c r="B4903">
        <v>8</v>
      </c>
      <c r="C4903" s="1">
        <v>40964</v>
      </c>
      <c r="D4903" s="21" t="str">
        <f t="shared" si="304"/>
        <v>25-Feb-2012</v>
      </c>
      <c r="E4903" s="2">
        <v>0.84375</v>
      </c>
      <c r="F4903" s="1">
        <v>40964</v>
      </c>
      <c r="G4903" s="2">
        <v>0.93055555555555547</v>
      </c>
      <c r="H4903">
        <v>50</v>
      </c>
      <c r="I4903">
        <v>125</v>
      </c>
      <c r="J4903" t="s">
        <v>8</v>
      </c>
      <c r="K4903" t="s">
        <v>18</v>
      </c>
      <c r="L4903" t="str">
        <f t="shared" si="305"/>
        <v>Evening</v>
      </c>
      <c r="M4903" t="str">
        <f t="shared" si="306"/>
        <v>20</v>
      </c>
      <c r="N4903" t="str">
        <f t="shared" si="307"/>
        <v>22</v>
      </c>
    </row>
    <row r="4904" spans="1:14" x14ac:dyDescent="0.3">
      <c r="A4904">
        <v>1</v>
      </c>
      <c r="B4904">
        <v>8</v>
      </c>
      <c r="C4904" s="1">
        <v>40964</v>
      </c>
      <c r="D4904" s="21" t="str">
        <f t="shared" si="304"/>
        <v>25-Feb-2012</v>
      </c>
      <c r="E4904" s="2">
        <v>0.87708333333333333</v>
      </c>
      <c r="F4904" s="1">
        <v>40964</v>
      </c>
      <c r="G4904" s="2">
        <v>0.94166666666666676</v>
      </c>
      <c r="H4904">
        <v>50</v>
      </c>
      <c r="I4904">
        <v>93</v>
      </c>
      <c r="J4904" t="s">
        <v>8</v>
      </c>
      <c r="K4904" t="s">
        <v>18</v>
      </c>
      <c r="L4904" t="str">
        <f t="shared" si="305"/>
        <v>Evening</v>
      </c>
      <c r="M4904" t="str">
        <f t="shared" si="306"/>
        <v>21</v>
      </c>
      <c r="N4904" t="str">
        <f t="shared" si="307"/>
        <v>22</v>
      </c>
    </row>
    <row r="4905" spans="1:14" x14ac:dyDescent="0.3">
      <c r="A4905">
        <v>1</v>
      </c>
      <c r="B4905">
        <v>5</v>
      </c>
      <c r="C4905" s="1">
        <v>40971</v>
      </c>
      <c r="D4905" s="21" t="str">
        <f t="shared" si="304"/>
        <v>03-Mar-2012</v>
      </c>
      <c r="E4905" s="2">
        <v>0.49444444444444446</v>
      </c>
      <c r="F4905" s="1">
        <v>40971</v>
      </c>
      <c r="G4905" s="2">
        <v>0.6694444444444444</v>
      </c>
      <c r="H4905">
        <v>90</v>
      </c>
      <c r="I4905">
        <v>252</v>
      </c>
      <c r="J4905" t="s">
        <v>8</v>
      </c>
      <c r="K4905" t="s">
        <v>18</v>
      </c>
      <c r="L4905" t="str">
        <f t="shared" si="305"/>
        <v>Morning</v>
      </c>
      <c r="M4905" t="str">
        <f t="shared" si="306"/>
        <v>11</v>
      </c>
      <c r="N4905" t="str">
        <f t="shared" si="307"/>
        <v>16</v>
      </c>
    </row>
    <row r="4906" spans="1:14" x14ac:dyDescent="0.3">
      <c r="A4906">
        <v>1</v>
      </c>
      <c r="B4906">
        <v>5</v>
      </c>
      <c r="C4906" s="1">
        <v>40971</v>
      </c>
      <c r="D4906" s="21" t="str">
        <f t="shared" si="304"/>
        <v>03-Mar-2012</v>
      </c>
      <c r="E4906" s="2">
        <v>0.53263888888888888</v>
      </c>
      <c r="F4906" s="1">
        <v>40971</v>
      </c>
      <c r="G4906" s="2">
        <v>0.61875000000000002</v>
      </c>
      <c r="H4906">
        <v>50</v>
      </c>
      <c r="I4906">
        <v>124</v>
      </c>
      <c r="J4906" t="s">
        <v>8</v>
      </c>
      <c r="K4906" t="s">
        <v>18</v>
      </c>
      <c r="L4906" t="str">
        <f t="shared" si="305"/>
        <v>Morning</v>
      </c>
      <c r="M4906" t="str">
        <f t="shared" si="306"/>
        <v>12</v>
      </c>
      <c r="N4906" t="str">
        <f t="shared" si="307"/>
        <v>14</v>
      </c>
    </row>
    <row r="4907" spans="1:14" x14ac:dyDescent="0.3">
      <c r="A4907">
        <v>1</v>
      </c>
      <c r="B4907">
        <v>8</v>
      </c>
      <c r="C4907" s="1">
        <v>40971</v>
      </c>
      <c r="D4907" s="21" t="str">
        <f t="shared" si="304"/>
        <v>03-Mar-2012</v>
      </c>
      <c r="E4907" s="2">
        <v>0.55138888888888882</v>
      </c>
      <c r="F4907" s="1">
        <v>40971</v>
      </c>
      <c r="G4907" s="2">
        <v>0.67152777777777783</v>
      </c>
      <c r="H4907">
        <v>50</v>
      </c>
      <c r="I4907">
        <v>173</v>
      </c>
      <c r="J4907" t="s">
        <v>8</v>
      </c>
      <c r="K4907" t="s">
        <v>18</v>
      </c>
      <c r="L4907" t="str">
        <f t="shared" si="305"/>
        <v>Morning</v>
      </c>
      <c r="M4907" t="str">
        <f t="shared" si="306"/>
        <v>13</v>
      </c>
      <c r="N4907" t="str">
        <f t="shared" si="307"/>
        <v>16</v>
      </c>
    </row>
    <row r="4908" spans="1:14" x14ac:dyDescent="0.3">
      <c r="A4908">
        <v>1</v>
      </c>
      <c r="B4908">
        <v>8</v>
      </c>
      <c r="C4908" s="1">
        <v>40971</v>
      </c>
      <c r="D4908" s="21" t="str">
        <f t="shared" si="304"/>
        <v>03-Mar-2012</v>
      </c>
      <c r="E4908" s="2">
        <v>0.60069444444444442</v>
      </c>
      <c r="F4908" s="1">
        <v>40971</v>
      </c>
      <c r="G4908" s="2">
        <v>0.71527777777777779</v>
      </c>
      <c r="H4908">
        <v>50</v>
      </c>
      <c r="I4908">
        <v>165</v>
      </c>
      <c r="J4908" t="s">
        <v>8</v>
      </c>
      <c r="K4908" t="s">
        <v>18</v>
      </c>
      <c r="L4908" t="str">
        <f t="shared" si="305"/>
        <v>Afternoon</v>
      </c>
      <c r="M4908" t="str">
        <f t="shared" si="306"/>
        <v>14</v>
      </c>
      <c r="N4908" t="str">
        <f t="shared" si="307"/>
        <v>17</v>
      </c>
    </row>
    <row r="4909" spans="1:14" x14ac:dyDescent="0.3">
      <c r="A4909">
        <v>1</v>
      </c>
      <c r="B4909">
        <v>8</v>
      </c>
      <c r="C4909" s="1">
        <v>40971</v>
      </c>
      <c r="D4909" s="21" t="str">
        <f t="shared" si="304"/>
        <v>03-Mar-2012</v>
      </c>
      <c r="E4909" s="2">
        <v>0.62361111111111112</v>
      </c>
      <c r="F4909" s="1">
        <v>40971</v>
      </c>
      <c r="G4909" s="2">
        <v>0.73749999999999993</v>
      </c>
      <c r="H4909">
        <v>50</v>
      </c>
      <c r="I4909">
        <v>164</v>
      </c>
      <c r="J4909" t="s">
        <v>8</v>
      </c>
      <c r="K4909" t="s">
        <v>18</v>
      </c>
      <c r="L4909" t="str">
        <f t="shared" si="305"/>
        <v>Afternoon</v>
      </c>
      <c r="M4909" t="str">
        <f t="shared" si="306"/>
        <v>14</v>
      </c>
      <c r="N4909" t="str">
        <f t="shared" si="307"/>
        <v>17</v>
      </c>
    </row>
    <row r="4910" spans="1:14" x14ac:dyDescent="0.3">
      <c r="A4910">
        <v>1</v>
      </c>
      <c r="B4910">
        <v>8</v>
      </c>
      <c r="C4910" s="1">
        <v>40971</v>
      </c>
      <c r="D4910" s="21" t="str">
        <f t="shared" si="304"/>
        <v>03-Mar-2012</v>
      </c>
      <c r="E4910" s="2">
        <v>0.72430555555555554</v>
      </c>
      <c r="F4910" s="1">
        <v>40971</v>
      </c>
      <c r="G4910" s="2">
        <v>0.81041666666666667</v>
      </c>
      <c r="H4910">
        <v>50</v>
      </c>
      <c r="I4910">
        <v>124</v>
      </c>
      <c r="J4910" t="s">
        <v>8</v>
      </c>
      <c r="K4910" t="s">
        <v>18</v>
      </c>
      <c r="L4910" t="str">
        <f t="shared" si="305"/>
        <v>Afternoon</v>
      </c>
      <c r="M4910" t="str">
        <f t="shared" si="306"/>
        <v>17</v>
      </c>
      <c r="N4910" t="str">
        <f t="shared" si="307"/>
        <v>19</v>
      </c>
    </row>
    <row r="4911" spans="1:14" x14ac:dyDescent="0.3">
      <c r="A4911">
        <v>1</v>
      </c>
      <c r="B4911">
        <v>5</v>
      </c>
      <c r="C4911" s="1">
        <v>40971</v>
      </c>
      <c r="D4911" s="21" t="str">
        <f t="shared" si="304"/>
        <v>03-Mar-2012</v>
      </c>
      <c r="E4911" s="2">
        <v>0.77430555555555547</v>
      </c>
      <c r="F4911" s="1">
        <v>40971</v>
      </c>
      <c r="G4911" s="2">
        <v>0.88750000000000007</v>
      </c>
      <c r="H4911">
        <v>50</v>
      </c>
      <c r="I4911">
        <v>163</v>
      </c>
      <c r="J4911" t="s">
        <v>8</v>
      </c>
      <c r="K4911" t="s">
        <v>18</v>
      </c>
      <c r="L4911" t="str">
        <f t="shared" si="305"/>
        <v>Evening</v>
      </c>
      <c r="M4911" t="str">
        <f t="shared" si="306"/>
        <v>18</v>
      </c>
      <c r="N4911" t="str">
        <f t="shared" si="307"/>
        <v>21</v>
      </c>
    </row>
    <row r="4912" spans="1:14" x14ac:dyDescent="0.3">
      <c r="A4912">
        <v>1</v>
      </c>
      <c r="B4912">
        <v>8</v>
      </c>
      <c r="C4912" s="1">
        <v>40971</v>
      </c>
      <c r="D4912" s="21" t="str">
        <f t="shared" si="304"/>
        <v>03-Mar-2012</v>
      </c>
      <c r="E4912" s="2">
        <v>0.79583333333333339</v>
      </c>
      <c r="F4912" s="1">
        <v>40971</v>
      </c>
      <c r="G4912" s="2">
        <v>0.85277777777777775</v>
      </c>
      <c r="H4912">
        <v>50</v>
      </c>
      <c r="I4912">
        <v>82</v>
      </c>
      <c r="J4912" t="s">
        <v>8</v>
      </c>
      <c r="K4912" t="s">
        <v>18</v>
      </c>
      <c r="L4912" t="str">
        <f t="shared" si="305"/>
        <v>Evening</v>
      </c>
      <c r="M4912" t="str">
        <f t="shared" si="306"/>
        <v>19</v>
      </c>
      <c r="N4912" t="str">
        <f t="shared" si="307"/>
        <v>20</v>
      </c>
    </row>
    <row r="4913" spans="1:14" x14ac:dyDescent="0.3">
      <c r="A4913">
        <v>1</v>
      </c>
      <c r="B4913">
        <v>5</v>
      </c>
      <c r="C4913" s="1">
        <v>40971</v>
      </c>
      <c r="D4913" s="21" t="str">
        <f t="shared" si="304"/>
        <v>03-Mar-2012</v>
      </c>
      <c r="E4913" s="2">
        <v>0.80763888888888891</v>
      </c>
      <c r="F4913" s="1">
        <v>40971</v>
      </c>
      <c r="G4913" s="2">
        <v>0.84027777777777779</v>
      </c>
      <c r="H4913">
        <v>50</v>
      </c>
      <c r="I4913">
        <v>47</v>
      </c>
      <c r="J4913" t="s">
        <v>8</v>
      </c>
      <c r="K4913" t="s">
        <v>18</v>
      </c>
      <c r="L4913" t="str">
        <f t="shared" si="305"/>
        <v>Evening</v>
      </c>
      <c r="M4913" t="str">
        <f t="shared" si="306"/>
        <v>19</v>
      </c>
      <c r="N4913" t="str">
        <f t="shared" si="307"/>
        <v>20</v>
      </c>
    </row>
    <row r="4914" spans="1:14" x14ac:dyDescent="0.3">
      <c r="A4914">
        <v>1</v>
      </c>
      <c r="B4914">
        <v>5</v>
      </c>
      <c r="C4914" s="1">
        <v>40971</v>
      </c>
      <c r="D4914" s="21" t="str">
        <f t="shared" si="304"/>
        <v>03-Mar-2012</v>
      </c>
      <c r="E4914" s="2">
        <v>0.81319444444444444</v>
      </c>
      <c r="F4914" s="1">
        <v>40971</v>
      </c>
      <c r="G4914" s="2">
        <v>0.9819444444444444</v>
      </c>
      <c r="H4914">
        <v>90</v>
      </c>
      <c r="I4914">
        <v>243</v>
      </c>
      <c r="J4914" t="s">
        <v>8</v>
      </c>
      <c r="K4914" t="s">
        <v>18</v>
      </c>
      <c r="L4914" t="str">
        <f t="shared" si="305"/>
        <v>Evening</v>
      </c>
      <c r="M4914" t="str">
        <f t="shared" si="306"/>
        <v>19</v>
      </c>
      <c r="N4914" t="str">
        <f t="shared" si="307"/>
        <v>23</v>
      </c>
    </row>
    <row r="4915" spans="1:14" x14ac:dyDescent="0.3">
      <c r="A4915">
        <v>1</v>
      </c>
      <c r="B4915">
        <v>5</v>
      </c>
      <c r="C4915" s="1">
        <v>40971</v>
      </c>
      <c r="D4915" s="21" t="str">
        <f t="shared" si="304"/>
        <v>03-Mar-2012</v>
      </c>
      <c r="E4915" s="2">
        <v>0.89722222222222225</v>
      </c>
      <c r="F4915" s="1">
        <v>40972</v>
      </c>
      <c r="G4915" s="2">
        <v>6.1111111111111116E-2</v>
      </c>
      <c r="H4915">
        <v>70</v>
      </c>
      <c r="I4915">
        <v>236</v>
      </c>
      <c r="J4915" t="s">
        <v>8</v>
      </c>
      <c r="K4915" t="s">
        <v>18</v>
      </c>
      <c r="L4915" t="str">
        <f t="shared" si="305"/>
        <v>Evening</v>
      </c>
      <c r="M4915" t="str">
        <f t="shared" si="306"/>
        <v>21</v>
      </c>
      <c r="N4915" t="str">
        <f t="shared" si="307"/>
        <v>01</v>
      </c>
    </row>
    <row r="4916" spans="1:14" x14ac:dyDescent="0.3">
      <c r="A4916">
        <v>1</v>
      </c>
      <c r="B4916">
        <v>5</v>
      </c>
      <c r="C4916" s="1">
        <v>40972</v>
      </c>
      <c r="D4916" s="21" t="str">
        <f t="shared" si="304"/>
        <v>04-Mar-2012</v>
      </c>
      <c r="E4916" s="2">
        <v>0.59930555555555554</v>
      </c>
      <c r="F4916" s="1">
        <v>40972</v>
      </c>
      <c r="G4916" s="2">
        <v>0.62430555555555556</v>
      </c>
      <c r="H4916">
        <v>50</v>
      </c>
      <c r="I4916">
        <v>36</v>
      </c>
      <c r="J4916" t="s">
        <v>8</v>
      </c>
      <c r="K4916" t="s">
        <v>21</v>
      </c>
      <c r="L4916" t="str">
        <f t="shared" si="305"/>
        <v>Afternoon</v>
      </c>
      <c r="M4916" t="str">
        <f t="shared" si="306"/>
        <v>14</v>
      </c>
      <c r="N4916" t="str">
        <f t="shared" si="307"/>
        <v>14</v>
      </c>
    </row>
    <row r="4917" spans="1:14" x14ac:dyDescent="0.3">
      <c r="A4917">
        <v>1</v>
      </c>
      <c r="B4917">
        <v>8</v>
      </c>
      <c r="C4917" s="1">
        <v>40972</v>
      </c>
      <c r="D4917" s="21" t="str">
        <f t="shared" si="304"/>
        <v>04-Mar-2012</v>
      </c>
      <c r="E4917" s="2">
        <v>0.6118055555555556</v>
      </c>
      <c r="F4917" s="1">
        <v>40972</v>
      </c>
      <c r="G4917" s="2">
        <v>0.76944444444444438</v>
      </c>
      <c r="H4917">
        <v>70</v>
      </c>
      <c r="I4917">
        <v>227</v>
      </c>
      <c r="J4917" t="s">
        <v>8</v>
      </c>
      <c r="K4917" t="s">
        <v>21</v>
      </c>
      <c r="L4917" t="str">
        <f t="shared" si="305"/>
        <v>Afternoon</v>
      </c>
      <c r="M4917" t="str">
        <f t="shared" si="306"/>
        <v>14</v>
      </c>
      <c r="N4917" t="str">
        <f t="shared" si="307"/>
        <v>18</v>
      </c>
    </row>
    <row r="4918" spans="1:14" x14ac:dyDescent="0.3">
      <c r="A4918">
        <v>1</v>
      </c>
      <c r="B4918">
        <v>5</v>
      </c>
      <c r="C4918" s="1">
        <v>40972</v>
      </c>
      <c r="D4918" s="21" t="str">
        <f t="shared" si="304"/>
        <v>04-Mar-2012</v>
      </c>
      <c r="E4918" s="2">
        <v>0.66249999999999998</v>
      </c>
      <c r="F4918" s="1">
        <v>40972</v>
      </c>
      <c r="G4918" s="2">
        <v>0.78472222222222221</v>
      </c>
      <c r="H4918">
        <v>50</v>
      </c>
      <c r="I4918">
        <v>176</v>
      </c>
      <c r="J4918" t="s">
        <v>8</v>
      </c>
      <c r="K4918" t="s">
        <v>21</v>
      </c>
      <c r="L4918" t="str">
        <f t="shared" si="305"/>
        <v>Afternoon</v>
      </c>
      <c r="M4918" t="str">
        <f t="shared" si="306"/>
        <v>15</v>
      </c>
      <c r="N4918" t="str">
        <f t="shared" si="307"/>
        <v>18</v>
      </c>
    </row>
    <row r="4919" spans="1:14" x14ac:dyDescent="0.3">
      <c r="A4919">
        <v>1</v>
      </c>
      <c r="B4919">
        <v>8</v>
      </c>
      <c r="C4919" s="1">
        <v>40972</v>
      </c>
      <c r="D4919" s="21" t="str">
        <f t="shared" si="304"/>
        <v>04-Mar-2012</v>
      </c>
      <c r="E4919" s="2">
        <v>0.67499999999999993</v>
      </c>
      <c r="F4919" s="1">
        <v>40972</v>
      </c>
      <c r="G4919" s="2">
        <v>0.68263888888888891</v>
      </c>
      <c r="H4919">
        <v>50</v>
      </c>
      <c r="I4919">
        <v>11</v>
      </c>
      <c r="J4919" t="s">
        <v>8</v>
      </c>
      <c r="K4919" t="s">
        <v>21</v>
      </c>
      <c r="L4919" t="str">
        <f t="shared" si="305"/>
        <v>Afternoon</v>
      </c>
      <c r="M4919" t="str">
        <f t="shared" si="306"/>
        <v>16</v>
      </c>
      <c r="N4919" t="str">
        <f t="shared" si="307"/>
        <v>16</v>
      </c>
    </row>
    <row r="4920" spans="1:14" x14ac:dyDescent="0.3">
      <c r="A4920">
        <v>1</v>
      </c>
      <c r="B4920">
        <v>5</v>
      </c>
      <c r="C4920" s="1">
        <v>40972</v>
      </c>
      <c r="D4920" s="21" t="str">
        <f t="shared" si="304"/>
        <v>04-Mar-2012</v>
      </c>
      <c r="E4920" s="2">
        <v>0.6972222222222223</v>
      </c>
      <c r="F4920" s="1">
        <v>40972</v>
      </c>
      <c r="G4920" s="2">
        <v>0.7631944444444444</v>
      </c>
      <c r="H4920">
        <v>50</v>
      </c>
      <c r="I4920">
        <v>95</v>
      </c>
      <c r="J4920" t="s">
        <v>8</v>
      </c>
      <c r="K4920" t="s">
        <v>21</v>
      </c>
      <c r="L4920" t="str">
        <f t="shared" si="305"/>
        <v>Afternoon</v>
      </c>
      <c r="M4920" t="str">
        <f t="shared" si="306"/>
        <v>16</v>
      </c>
      <c r="N4920" t="str">
        <f t="shared" si="307"/>
        <v>18</v>
      </c>
    </row>
    <row r="4921" spans="1:14" x14ac:dyDescent="0.3">
      <c r="A4921">
        <v>1</v>
      </c>
      <c r="B4921">
        <v>5</v>
      </c>
      <c r="C4921" s="1">
        <v>40972</v>
      </c>
      <c r="D4921" s="21" t="str">
        <f t="shared" si="304"/>
        <v>04-Mar-2012</v>
      </c>
      <c r="E4921" s="2">
        <v>0.7284722222222223</v>
      </c>
      <c r="F4921" s="1">
        <v>40972</v>
      </c>
      <c r="G4921" s="2">
        <v>0.86041666666666661</v>
      </c>
      <c r="H4921">
        <v>70</v>
      </c>
      <c r="I4921">
        <v>190</v>
      </c>
      <c r="J4921" t="s">
        <v>8</v>
      </c>
      <c r="K4921" t="s">
        <v>21</v>
      </c>
      <c r="L4921" t="str">
        <f t="shared" si="305"/>
        <v>Afternoon</v>
      </c>
      <c r="M4921" t="str">
        <f t="shared" si="306"/>
        <v>17</v>
      </c>
      <c r="N4921" t="str">
        <f t="shared" si="307"/>
        <v>20</v>
      </c>
    </row>
    <row r="4922" spans="1:14" x14ac:dyDescent="0.3">
      <c r="A4922">
        <v>1</v>
      </c>
      <c r="B4922">
        <v>5</v>
      </c>
      <c r="C4922" s="1">
        <v>40972</v>
      </c>
      <c r="D4922" s="21" t="str">
        <f t="shared" si="304"/>
        <v>04-Mar-2012</v>
      </c>
      <c r="E4922" s="2">
        <v>0.7416666666666667</v>
      </c>
      <c r="F4922" s="1">
        <v>40972</v>
      </c>
      <c r="G4922" s="2">
        <v>0.79999999999999993</v>
      </c>
      <c r="H4922">
        <v>50</v>
      </c>
      <c r="I4922">
        <v>84</v>
      </c>
      <c r="J4922" t="s">
        <v>8</v>
      </c>
      <c r="K4922" t="s">
        <v>21</v>
      </c>
      <c r="L4922" t="str">
        <f t="shared" si="305"/>
        <v>Afternoon</v>
      </c>
      <c r="M4922" t="str">
        <f t="shared" si="306"/>
        <v>17</v>
      </c>
      <c r="N4922" t="str">
        <f t="shared" si="307"/>
        <v>19</v>
      </c>
    </row>
    <row r="4923" spans="1:14" x14ac:dyDescent="0.3">
      <c r="A4923">
        <v>1</v>
      </c>
      <c r="B4923">
        <v>8</v>
      </c>
      <c r="C4923" s="1">
        <v>40972</v>
      </c>
      <c r="D4923" s="21" t="str">
        <f t="shared" si="304"/>
        <v>04-Mar-2012</v>
      </c>
      <c r="E4923" s="2">
        <v>0.78194444444444444</v>
      </c>
      <c r="F4923" s="1">
        <v>40972</v>
      </c>
      <c r="G4923" s="2">
        <v>0.92083333333333339</v>
      </c>
      <c r="H4923">
        <v>70</v>
      </c>
      <c r="I4923">
        <v>200</v>
      </c>
      <c r="J4923" t="s">
        <v>8</v>
      </c>
      <c r="K4923" t="s">
        <v>21</v>
      </c>
      <c r="L4923" t="str">
        <f t="shared" si="305"/>
        <v>Evening</v>
      </c>
      <c r="M4923" t="str">
        <f t="shared" si="306"/>
        <v>18</v>
      </c>
      <c r="N4923" t="str">
        <f t="shared" si="307"/>
        <v>22</v>
      </c>
    </row>
    <row r="4924" spans="1:14" x14ac:dyDescent="0.3">
      <c r="A4924">
        <v>1</v>
      </c>
      <c r="B4924">
        <v>5</v>
      </c>
      <c r="C4924" s="1">
        <v>40972</v>
      </c>
      <c r="D4924" s="21" t="str">
        <f t="shared" si="304"/>
        <v>04-Mar-2012</v>
      </c>
      <c r="E4924" s="2">
        <v>0.81458333333333333</v>
      </c>
      <c r="F4924" s="1">
        <v>40972</v>
      </c>
      <c r="G4924" s="2">
        <v>0.97152777777777777</v>
      </c>
      <c r="H4924">
        <v>70</v>
      </c>
      <c r="I4924">
        <v>226</v>
      </c>
      <c r="J4924" t="s">
        <v>8</v>
      </c>
      <c r="K4924" t="s">
        <v>21</v>
      </c>
      <c r="L4924" t="str">
        <f t="shared" si="305"/>
        <v>Evening</v>
      </c>
      <c r="M4924" t="str">
        <f t="shared" si="306"/>
        <v>19</v>
      </c>
      <c r="N4924" t="str">
        <f t="shared" si="307"/>
        <v>23</v>
      </c>
    </row>
    <row r="4925" spans="1:14" x14ac:dyDescent="0.3">
      <c r="A4925">
        <v>1</v>
      </c>
      <c r="B4925">
        <v>5</v>
      </c>
      <c r="C4925" s="1">
        <v>40972</v>
      </c>
      <c r="D4925" s="21" t="str">
        <f t="shared" si="304"/>
        <v>04-Mar-2012</v>
      </c>
      <c r="E4925" s="2">
        <v>0.8847222222222223</v>
      </c>
      <c r="F4925" s="1">
        <v>40972</v>
      </c>
      <c r="G4925" s="2">
        <v>0.97430555555555554</v>
      </c>
      <c r="H4925">
        <v>50</v>
      </c>
      <c r="I4925">
        <v>129</v>
      </c>
      <c r="J4925" t="s">
        <v>14</v>
      </c>
      <c r="K4925" t="s">
        <v>21</v>
      </c>
      <c r="L4925" t="str">
        <f t="shared" si="305"/>
        <v>Evening</v>
      </c>
      <c r="M4925" t="str">
        <f t="shared" si="306"/>
        <v>21</v>
      </c>
      <c r="N4925" t="str">
        <f t="shared" si="307"/>
        <v>23</v>
      </c>
    </row>
    <row r="4926" spans="1:14" x14ac:dyDescent="0.3">
      <c r="A4926">
        <v>1</v>
      </c>
      <c r="B4926">
        <v>8</v>
      </c>
      <c r="C4926" s="1">
        <v>40978</v>
      </c>
      <c r="D4926" s="21" t="str">
        <f t="shared" si="304"/>
        <v>10-Mar-2012</v>
      </c>
      <c r="E4926" s="2">
        <v>0.40625</v>
      </c>
      <c r="F4926" s="1">
        <v>40978</v>
      </c>
      <c r="G4926" s="2">
        <v>0.49027777777777781</v>
      </c>
      <c r="H4926">
        <v>50</v>
      </c>
      <c r="I4926">
        <v>121</v>
      </c>
      <c r="J4926" t="s">
        <v>8</v>
      </c>
      <c r="K4926" t="s">
        <v>18</v>
      </c>
      <c r="L4926" t="str">
        <f t="shared" si="305"/>
        <v>Night</v>
      </c>
      <c r="M4926" t="str">
        <f t="shared" si="306"/>
        <v>9</v>
      </c>
      <c r="N4926" t="str">
        <f t="shared" si="307"/>
        <v>11</v>
      </c>
    </row>
    <row r="4927" spans="1:14" x14ac:dyDescent="0.3">
      <c r="A4927">
        <v>1</v>
      </c>
      <c r="B4927">
        <v>8</v>
      </c>
      <c r="C4927" s="1">
        <v>40978</v>
      </c>
      <c r="D4927" s="21" t="str">
        <f t="shared" si="304"/>
        <v>10-Mar-2012</v>
      </c>
      <c r="E4927" s="2">
        <v>0.42499999999999999</v>
      </c>
      <c r="F4927" s="1">
        <v>40978</v>
      </c>
      <c r="G4927" s="2">
        <v>0.61527777777777781</v>
      </c>
      <c r="H4927">
        <v>90</v>
      </c>
      <c r="I4927">
        <v>274</v>
      </c>
      <c r="J4927" t="s">
        <v>8</v>
      </c>
      <c r="K4927" t="s">
        <v>18</v>
      </c>
      <c r="L4927" t="str">
        <f t="shared" si="305"/>
        <v>Morning</v>
      </c>
      <c r="M4927" t="str">
        <f t="shared" si="306"/>
        <v>10</v>
      </c>
      <c r="N4927" t="str">
        <f t="shared" si="307"/>
        <v>14</v>
      </c>
    </row>
    <row r="4928" spans="1:14" x14ac:dyDescent="0.3">
      <c r="A4928">
        <v>1</v>
      </c>
      <c r="B4928">
        <v>8</v>
      </c>
      <c r="C4928" s="1">
        <v>40978</v>
      </c>
      <c r="D4928" s="21" t="str">
        <f t="shared" si="304"/>
        <v>10-Mar-2012</v>
      </c>
      <c r="E4928" s="2">
        <v>0.43472222222222223</v>
      </c>
      <c r="F4928" s="1">
        <v>40978</v>
      </c>
      <c r="G4928" s="2">
        <v>0.59236111111111112</v>
      </c>
      <c r="H4928">
        <v>70</v>
      </c>
      <c r="I4928">
        <v>227</v>
      </c>
      <c r="J4928" t="s">
        <v>8</v>
      </c>
      <c r="K4928" t="s">
        <v>18</v>
      </c>
      <c r="L4928" t="str">
        <f t="shared" si="305"/>
        <v>Morning</v>
      </c>
      <c r="M4928" t="str">
        <f t="shared" si="306"/>
        <v>10</v>
      </c>
      <c r="N4928" t="str">
        <f t="shared" si="307"/>
        <v>14</v>
      </c>
    </row>
    <row r="4929" spans="1:14" x14ac:dyDescent="0.3">
      <c r="A4929">
        <v>1</v>
      </c>
      <c r="B4929">
        <v>8</v>
      </c>
      <c r="C4929" s="1">
        <v>40978</v>
      </c>
      <c r="D4929" s="21" t="str">
        <f t="shared" si="304"/>
        <v>10-Mar-2012</v>
      </c>
      <c r="E4929" s="2">
        <v>0.46319444444444446</v>
      </c>
      <c r="F4929" s="1">
        <v>40978</v>
      </c>
      <c r="G4929" s="2">
        <v>0.57291666666666663</v>
      </c>
      <c r="H4929">
        <v>50</v>
      </c>
      <c r="I4929">
        <v>158</v>
      </c>
      <c r="J4929" t="s">
        <v>8</v>
      </c>
      <c r="K4929" t="s">
        <v>18</v>
      </c>
      <c r="L4929" t="str">
        <f t="shared" si="305"/>
        <v>Morning</v>
      </c>
      <c r="M4929" t="str">
        <f t="shared" si="306"/>
        <v>11</v>
      </c>
      <c r="N4929" t="str">
        <f t="shared" si="307"/>
        <v>13</v>
      </c>
    </row>
    <row r="4930" spans="1:14" x14ac:dyDescent="0.3">
      <c r="A4930">
        <v>1</v>
      </c>
      <c r="B4930">
        <v>8</v>
      </c>
      <c r="C4930" s="1">
        <v>40978</v>
      </c>
      <c r="D4930" s="21" t="str">
        <f t="shared" si="304"/>
        <v>10-Mar-2012</v>
      </c>
      <c r="E4930" s="2">
        <v>0.63402777777777775</v>
      </c>
      <c r="F4930" s="1">
        <v>40978</v>
      </c>
      <c r="G4930" s="2">
        <v>0.94791666666666663</v>
      </c>
      <c r="H4930">
        <v>150</v>
      </c>
      <c r="I4930">
        <v>452</v>
      </c>
      <c r="J4930" t="s">
        <v>8</v>
      </c>
      <c r="K4930" t="s">
        <v>18</v>
      </c>
      <c r="L4930" t="str">
        <f t="shared" si="305"/>
        <v>Afternoon</v>
      </c>
      <c r="M4930" t="str">
        <f t="shared" si="306"/>
        <v>15</v>
      </c>
      <c r="N4930" t="str">
        <f t="shared" si="307"/>
        <v>22</v>
      </c>
    </row>
    <row r="4931" spans="1:14" x14ac:dyDescent="0.3">
      <c r="A4931">
        <v>1</v>
      </c>
      <c r="B4931">
        <v>8</v>
      </c>
      <c r="C4931" s="1">
        <v>40978</v>
      </c>
      <c r="D4931" s="21" t="str">
        <f t="shared" ref="D4931:D4994" si="308" xml:space="preserve"> TEXT(C4931, "dd-Mmm-yyyy")</f>
        <v>10-Mar-2012</v>
      </c>
      <c r="E4931" s="2">
        <v>0.68125000000000002</v>
      </c>
      <c r="F4931" s="1">
        <v>40978</v>
      </c>
      <c r="G4931" s="2">
        <v>0.7993055555555556</v>
      </c>
      <c r="H4931">
        <v>50</v>
      </c>
      <c r="I4931">
        <v>170</v>
      </c>
      <c r="J4931" t="s">
        <v>8</v>
      </c>
      <c r="K4931" t="s">
        <v>18</v>
      </c>
      <c r="L4931" t="str">
        <f t="shared" ref="L4931:L4994" si="309">IF(AND(E4931&gt;$T$6,E4931&lt;=$U$6),"Morning",IF(AND(E4931&gt;$U$6,E4931&lt;=$V$6),"Afternoon", IF(AND(E4931&gt;$V$6,E4931&lt;=$W$6),"Evening", "Night")))</f>
        <v>Afternoon</v>
      </c>
      <c r="M4931" t="str">
        <f t="shared" ref="M4931:M4994" si="310" xml:space="preserve"> TEXT(E4931, "H")</f>
        <v>16</v>
      </c>
      <c r="N4931" t="str">
        <f t="shared" ref="N4931:N4994" si="311" xml:space="preserve"> TEXT(G4931,"HH")</f>
        <v>19</v>
      </c>
    </row>
    <row r="4932" spans="1:14" x14ac:dyDescent="0.3">
      <c r="A4932">
        <v>1</v>
      </c>
      <c r="B4932">
        <v>8</v>
      </c>
      <c r="C4932" s="1">
        <v>40978</v>
      </c>
      <c r="D4932" s="21" t="str">
        <f t="shared" si="308"/>
        <v>10-Mar-2012</v>
      </c>
      <c r="E4932" s="2">
        <v>0.71180555555555547</v>
      </c>
      <c r="F4932" s="1">
        <v>40978</v>
      </c>
      <c r="G4932" s="2">
        <v>0.8666666666666667</v>
      </c>
      <c r="H4932">
        <v>70</v>
      </c>
      <c r="I4932">
        <v>223</v>
      </c>
      <c r="J4932" t="s">
        <v>8</v>
      </c>
      <c r="K4932" t="s">
        <v>18</v>
      </c>
      <c r="L4932" t="str">
        <f t="shared" si="309"/>
        <v>Afternoon</v>
      </c>
      <c r="M4932" t="str">
        <f t="shared" si="310"/>
        <v>17</v>
      </c>
      <c r="N4932" t="str">
        <f t="shared" si="311"/>
        <v>20</v>
      </c>
    </row>
    <row r="4933" spans="1:14" x14ac:dyDescent="0.3">
      <c r="A4933">
        <v>1</v>
      </c>
      <c r="B4933">
        <v>8</v>
      </c>
      <c r="C4933" s="1">
        <v>40978</v>
      </c>
      <c r="D4933" s="21" t="str">
        <f t="shared" si="308"/>
        <v>10-Mar-2012</v>
      </c>
      <c r="E4933" s="2">
        <v>0.74513888888888891</v>
      </c>
      <c r="F4933" s="1">
        <v>40978</v>
      </c>
      <c r="G4933" s="2">
        <v>0.79861111111111116</v>
      </c>
      <c r="H4933">
        <v>50</v>
      </c>
      <c r="I4933">
        <v>77</v>
      </c>
      <c r="J4933" t="s">
        <v>8</v>
      </c>
      <c r="K4933" t="s">
        <v>18</v>
      </c>
      <c r="L4933" t="str">
        <f t="shared" si="309"/>
        <v>Afternoon</v>
      </c>
      <c r="M4933" t="str">
        <f t="shared" si="310"/>
        <v>17</v>
      </c>
      <c r="N4933" t="str">
        <f t="shared" si="311"/>
        <v>19</v>
      </c>
    </row>
    <row r="4934" spans="1:14" x14ac:dyDescent="0.3">
      <c r="A4934">
        <v>1</v>
      </c>
      <c r="B4934">
        <v>8</v>
      </c>
      <c r="C4934" s="1">
        <v>40978</v>
      </c>
      <c r="D4934" s="21" t="str">
        <f t="shared" si="308"/>
        <v>10-Mar-2012</v>
      </c>
      <c r="E4934" s="2">
        <v>0.76041666666666663</v>
      </c>
      <c r="F4934" s="1">
        <v>40978</v>
      </c>
      <c r="G4934" s="2">
        <v>0.89027777777777783</v>
      </c>
      <c r="H4934">
        <v>70</v>
      </c>
      <c r="I4934">
        <v>187</v>
      </c>
      <c r="J4934" t="s">
        <v>8</v>
      </c>
      <c r="K4934" t="s">
        <v>18</v>
      </c>
      <c r="L4934" t="str">
        <f t="shared" si="309"/>
        <v>Evening</v>
      </c>
      <c r="M4934" t="str">
        <f t="shared" si="310"/>
        <v>18</v>
      </c>
      <c r="N4934" t="str">
        <f t="shared" si="311"/>
        <v>21</v>
      </c>
    </row>
    <row r="4935" spans="1:14" x14ac:dyDescent="0.3">
      <c r="A4935">
        <v>1</v>
      </c>
      <c r="B4935">
        <v>8</v>
      </c>
      <c r="C4935" s="1">
        <v>40978</v>
      </c>
      <c r="D4935" s="21" t="str">
        <f t="shared" si="308"/>
        <v>10-Mar-2012</v>
      </c>
      <c r="E4935" s="2">
        <v>0.80694444444444446</v>
      </c>
      <c r="F4935" s="1">
        <v>40978</v>
      </c>
      <c r="G4935" s="2">
        <v>0.81041666666666667</v>
      </c>
      <c r="H4935">
        <v>50</v>
      </c>
      <c r="I4935">
        <v>5</v>
      </c>
      <c r="J4935" t="s">
        <v>8</v>
      </c>
      <c r="K4935" t="s">
        <v>18</v>
      </c>
      <c r="L4935" t="str">
        <f t="shared" si="309"/>
        <v>Evening</v>
      </c>
      <c r="M4935" t="str">
        <f t="shared" si="310"/>
        <v>19</v>
      </c>
      <c r="N4935" t="str">
        <f t="shared" si="311"/>
        <v>19</v>
      </c>
    </row>
    <row r="4936" spans="1:14" x14ac:dyDescent="0.3">
      <c r="A4936">
        <v>1</v>
      </c>
      <c r="B4936">
        <v>8</v>
      </c>
      <c r="C4936" s="1">
        <v>40978</v>
      </c>
      <c r="D4936" s="21" t="str">
        <f t="shared" si="308"/>
        <v>10-Mar-2012</v>
      </c>
      <c r="E4936" s="2">
        <v>0.85486111111111107</v>
      </c>
      <c r="F4936" s="1">
        <v>40979</v>
      </c>
      <c r="G4936" s="2">
        <v>6.9444444444444441E-3</v>
      </c>
      <c r="H4936">
        <v>70</v>
      </c>
      <c r="I4936">
        <v>219</v>
      </c>
      <c r="J4936" t="s">
        <v>8</v>
      </c>
      <c r="K4936" t="s">
        <v>18</v>
      </c>
      <c r="L4936" t="str">
        <f t="shared" si="309"/>
        <v>Evening</v>
      </c>
      <c r="M4936" t="str">
        <f t="shared" si="310"/>
        <v>20</v>
      </c>
      <c r="N4936" t="str">
        <f t="shared" si="311"/>
        <v>00</v>
      </c>
    </row>
    <row r="4937" spans="1:14" x14ac:dyDescent="0.3">
      <c r="A4937">
        <v>1</v>
      </c>
      <c r="B4937">
        <v>8</v>
      </c>
      <c r="C4937" s="1">
        <v>40979</v>
      </c>
      <c r="D4937" s="21" t="str">
        <f t="shared" si="308"/>
        <v>11-Mar-2012</v>
      </c>
      <c r="E4937" s="2">
        <v>0.52916666666666667</v>
      </c>
      <c r="F4937" s="1">
        <v>40979</v>
      </c>
      <c r="G4937" s="2">
        <v>0.62430555555555556</v>
      </c>
      <c r="H4937">
        <v>50</v>
      </c>
      <c r="I4937">
        <v>137</v>
      </c>
      <c r="J4937" t="s">
        <v>8</v>
      </c>
      <c r="K4937" t="s">
        <v>21</v>
      </c>
      <c r="L4937" t="str">
        <f t="shared" si="309"/>
        <v>Morning</v>
      </c>
      <c r="M4937" t="str">
        <f t="shared" si="310"/>
        <v>12</v>
      </c>
      <c r="N4937" t="str">
        <f t="shared" si="311"/>
        <v>14</v>
      </c>
    </row>
    <row r="4938" spans="1:14" x14ac:dyDescent="0.3">
      <c r="A4938">
        <v>1</v>
      </c>
      <c r="B4938">
        <v>8</v>
      </c>
      <c r="C4938" s="1">
        <v>40979</v>
      </c>
      <c r="D4938" s="21" t="str">
        <f t="shared" si="308"/>
        <v>11-Mar-2012</v>
      </c>
      <c r="E4938" s="2">
        <v>0.53055555555555556</v>
      </c>
      <c r="F4938" s="1">
        <v>40979</v>
      </c>
      <c r="G4938" s="2">
        <v>0.66736111111111107</v>
      </c>
      <c r="H4938">
        <v>70</v>
      </c>
      <c r="I4938">
        <v>197</v>
      </c>
      <c r="J4938" t="s">
        <v>8</v>
      </c>
      <c r="K4938" t="s">
        <v>21</v>
      </c>
      <c r="L4938" t="str">
        <f t="shared" si="309"/>
        <v>Morning</v>
      </c>
      <c r="M4938" t="str">
        <f t="shared" si="310"/>
        <v>12</v>
      </c>
      <c r="N4938" t="str">
        <f t="shared" si="311"/>
        <v>16</v>
      </c>
    </row>
    <row r="4939" spans="1:14" x14ac:dyDescent="0.3">
      <c r="A4939">
        <v>1</v>
      </c>
      <c r="B4939">
        <v>8</v>
      </c>
      <c r="C4939" s="1">
        <v>40979</v>
      </c>
      <c r="D4939" s="21" t="str">
        <f t="shared" si="308"/>
        <v>11-Mar-2012</v>
      </c>
      <c r="E4939" s="2">
        <v>0.93888888888888899</v>
      </c>
      <c r="F4939" s="1">
        <v>40980</v>
      </c>
      <c r="G4939" s="2">
        <v>5.486111111111111E-2</v>
      </c>
      <c r="H4939">
        <v>50</v>
      </c>
      <c r="I4939">
        <v>167</v>
      </c>
      <c r="J4939" t="s">
        <v>8</v>
      </c>
      <c r="K4939" t="s">
        <v>21</v>
      </c>
      <c r="L4939" t="str">
        <f t="shared" si="309"/>
        <v>Night</v>
      </c>
      <c r="M4939" t="str">
        <f t="shared" si="310"/>
        <v>22</v>
      </c>
      <c r="N4939" t="str">
        <f t="shared" si="311"/>
        <v>01</v>
      </c>
    </row>
    <row r="4940" spans="1:14" x14ac:dyDescent="0.3">
      <c r="A4940">
        <v>1</v>
      </c>
      <c r="B4940">
        <v>5</v>
      </c>
      <c r="C4940" s="1">
        <v>40985</v>
      </c>
      <c r="D4940" s="21" t="str">
        <f t="shared" si="308"/>
        <v>17-Mar-2012</v>
      </c>
      <c r="E4940" s="2">
        <v>0.4284722222222222</v>
      </c>
      <c r="F4940" s="1">
        <v>40985</v>
      </c>
      <c r="G4940" s="2">
        <v>0.4381944444444445</v>
      </c>
      <c r="H4940">
        <v>50</v>
      </c>
      <c r="I4940">
        <v>14</v>
      </c>
      <c r="J4940" t="s">
        <v>8</v>
      </c>
      <c r="K4940" t="s">
        <v>18</v>
      </c>
      <c r="L4940" t="str">
        <f t="shared" si="309"/>
        <v>Morning</v>
      </c>
      <c r="M4940" t="str">
        <f t="shared" si="310"/>
        <v>10</v>
      </c>
      <c r="N4940" t="str">
        <f t="shared" si="311"/>
        <v>10</v>
      </c>
    </row>
    <row r="4941" spans="1:14" x14ac:dyDescent="0.3">
      <c r="A4941">
        <v>1</v>
      </c>
      <c r="B4941">
        <v>5</v>
      </c>
      <c r="C4941" s="1">
        <v>40985</v>
      </c>
      <c r="D4941" s="21" t="str">
        <f t="shared" si="308"/>
        <v>17-Mar-2012</v>
      </c>
      <c r="E4941" s="2">
        <v>0.46736111111111112</v>
      </c>
      <c r="F4941" s="1">
        <v>40985</v>
      </c>
      <c r="G4941" s="2">
        <v>0.57222222222222219</v>
      </c>
      <c r="H4941">
        <v>50</v>
      </c>
      <c r="I4941">
        <v>151</v>
      </c>
      <c r="J4941" t="s">
        <v>8</v>
      </c>
      <c r="K4941" t="s">
        <v>18</v>
      </c>
      <c r="L4941" t="str">
        <f t="shared" si="309"/>
        <v>Morning</v>
      </c>
      <c r="M4941" t="str">
        <f t="shared" si="310"/>
        <v>11</v>
      </c>
      <c r="N4941" t="str">
        <f t="shared" si="311"/>
        <v>13</v>
      </c>
    </row>
    <row r="4942" spans="1:14" x14ac:dyDescent="0.3">
      <c r="A4942">
        <v>1</v>
      </c>
      <c r="B4942">
        <v>5</v>
      </c>
      <c r="C4942" s="1">
        <v>40985</v>
      </c>
      <c r="D4942" s="21" t="str">
        <f t="shared" si="308"/>
        <v>17-Mar-2012</v>
      </c>
      <c r="E4942" s="2">
        <v>0.50972222222222219</v>
      </c>
      <c r="F4942" s="1">
        <v>40985</v>
      </c>
      <c r="G4942" s="2">
        <v>0.52986111111111112</v>
      </c>
      <c r="H4942">
        <v>50</v>
      </c>
      <c r="I4942">
        <v>29</v>
      </c>
      <c r="J4942" t="s">
        <v>8</v>
      </c>
      <c r="K4942" t="s">
        <v>18</v>
      </c>
      <c r="L4942" t="str">
        <f t="shared" si="309"/>
        <v>Morning</v>
      </c>
      <c r="M4942" t="str">
        <f t="shared" si="310"/>
        <v>12</v>
      </c>
      <c r="N4942" t="str">
        <f t="shared" si="311"/>
        <v>12</v>
      </c>
    </row>
    <row r="4943" spans="1:14" x14ac:dyDescent="0.3">
      <c r="A4943">
        <v>1</v>
      </c>
      <c r="B4943">
        <v>8</v>
      </c>
      <c r="C4943" s="1">
        <v>40985</v>
      </c>
      <c r="D4943" s="21" t="str">
        <f t="shared" si="308"/>
        <v>17-Mar-2012</v>
      </c>
      <c r="E4943" s="2">
        <v>0.58402777777777781</v>
      </c>
      <c r="F4943" s="1">
        <v>40985</v>
      </c>
      <c r="G4943" s="2">
        <v>0.67638888888888893</v>
      </c>
      <c r="H4943">
        <v>50</v>
      </c>
      <c r="I4943">
        <v>133</v>
      </c>
      <c r="J4943" t="s">
        <v>8</v>
      </c>
      <c r="K4943" t="s">
        <v>18</v>
      </c>
      <c r="L4943" t="str">
        <f t="shared" si="309"/>
        <v>Afternoon</v>
      </c>
      <c r="M4943" t="str">
        <f t="shared" si="310"/>
        <v>14</v>
      </c>
      <c r="N4943" t="str">
        <f t="shared" si="311"/>
        <v>16</v>
      </c>
    </row>
    <row r="4944" spans="1:14" x14ac:dyDescent="0.3">
      <c r="A4944">
        <v>1</v>
      </c>
      <c r="B4944">
        <v>8</v>
      </c>
      <c r="C4944" s="1">
        <v>40985</v>
      </c>
      <c r="D4944" s="21" t="str">
        <f t="shared" si="308"/>
        <v>17-Mar-2012</v>
      </c>
      <c r="E4944" s="2">
        <v>0.67986111111111114</v>
      </c>
      <c r="F4944" s="1">
        <v>40985</v>
      </c>
      <c r="G4944" s="2">
        <v>0.75347222222222221</v>
      </c>
      <c r="H4944">
        <v>50</v>
      </c>
      <c r="I4944">
        <v>106</v>
      </c>
      <c r="J4944" t="s">
        <v>8</v>
      </c>
      <c r="K4944" t="s">
        <v>18</v>
      </c>
      <c r="L4944" t="str">
        <f t="shared" si="309"/>
        <v>Afternoon</v>
      </c>
      <c r="M4944" t="str">
        <f t="shared" si="310"/>
        <v>16</v>
      </c>
      <c r="N4944" t="str">
        <f t="shared" si="311"/>
        <v>18</v>
      </c>
    </row>
    <row r="4945" spans="1:14" x14ac:dyDescent="0.3">
      <c r="A4945">
        <v>1</v>
      </c>
      <c r="B4945">
        <v>5</v>
      </c>
      <c r="C4945" s="1">
        <v>40985</v>
      </c>
      <c r="D4945" s="21" t="str">
        <f t="shared" si="308"/>
        <v>17-Mar-2012</v>
      </c>
      <c r="E4945" s="2">
        <v>0.70624999999999993</v>
      </c>
      <c r="F4945" s="1">
        <v>40985</v>
      </c>
      <c r="G4945" s="2">
        <v>0.88888888888888884</v>
      </c>
      <c r="H4945">
        <v>90</v>
      </c>
      <c r="I4945">
        <v>263</v>
      </c>
      <c r="J4945" t="s">
        <v>8</v>
      </c>
      <c r="K4945" t="s">
        <v>18</v>
      </c>
      <c r="L4945" t="str">
        <f t="shared" si="309"/>
        <v>Afternoon</v>
      </c>
      <c r="M4945" t="str">
        <f t="shared" si="310"/>
        <v>16</v>
      </c>
      <c r="N4945" t="str">
        <f t="shared" si="311"/>
        <v>21</v>
      </c>
    </row>
    <row r="4946" spans="1:14" x14ac:dyDescent="0.3">
      <c r="A4946">
        <v>1</v>
      </c>
      <c r="B4946">
        <v>5</v>
      </c>
      <c r="C4946" s="1">
        <v>40985</v>
      </c>
      <c r="D4946" s="21" t="str">
        <f t="shared" si="308"/>
        <v>17-Mar-2012</v>
      </c>
      <c r="E4946" s="2">
        <v>0.71388888888888891</v>
      </c>
      <c r="F4946" s="1">
        <v>40985</v>
      </c>
      <c r="G4946" s="2">
        <v>0.80069444444444438</v>
      </c>
      <c r="H4946">
        <v>50</v>
      </c>
      <c r="I4946">
        <v>125</v>
      </c>
      <c r="J4946" t="s">
        <v>8</v>
      </c>
      <c r="K4946" t="s">
        <v>18</v>
      </c>
      <c r="L4946" t="str">
        <f t="shared" si="309"/>
        <v>Afternoon</v>
      </c>
      <c r="M4946" t="str">
        <f t="shared" si="310"/>
        <v>17</v>
      </c>
      <c r="N4946" t="str">
        <f t="shared" si="311"/>
        <v>19</v>
      </c>
    </row>
    <row r="4947" spans="1:14" x14ac:dyDescent="0.3">
      <c r="A4947">
        <v>1</v>
      </c>
      <c r="B4947">
        <v>5</v>
      </c>
      <c r="C4947" s="1">
        <v>40985</v>
      </c>
      <c r="D4947" s="21" t="str">
        <f t="shared" si="308"/>
        <v>17-Mar-2012</v>
      </c>
      <c r="E4947" s="2">
        <v>0.78125</v>
      </c>
      <c r="F4947" s="1">
        <v>40985</v>
      </c>
      <c r="G4947" s="2">
        <v>0.83263888888888893</v>
      </c>
      <c r="H4947">
        <v>50</v>
      </c>
      <c r="I4947">
        <v>74</v>
      </c>
      <c r="J4947" t="s">
        <v>8</v>
      </c>
      <c r="K4947" t="s">
        <v>18</v>
      </c>
      <c r="L4947" t="str">
        <f t="shared" si="309"/>
        <v>Evening</v>
      </c>
      <c r="M4947" t="str">
        <f t="shared" si="310"/>
        <v>18</v>
      </c>
      <c r="N4947" t="str">
        <f t="shared" si="311"/>
        <v>19</v>
      </c>
    </row>
    <row r="4948" spans="1:14" x14ac:dyDescent="0.3">
      <c r="A4948">
        <v>1</v>
      </c>
      <c r="B4948">
        <v>5</v>
      </c>
      <c r="C4948" s="1">
        <v>40985</v>
      </c>
      <c r="D4948" s="21" t="str">
        <f t="shared" si="308"/>
        <v>17-Mar-2012</v>
      </c>
      <c r="E4948" s="2">
        <v>0.79861111111111116</v>
      </c>
      <c r="F4948" s="1">
        <v>40985</v>
      </c>
      <c r="G4948" s="2">
        <v>0.875</v>
      </c>
      <c r="H4948">
        <v>50</v>
      </c>
      <c r="I4948">
        <v>110</v>
      </c>
      <c r="J4948" t="s">
        <v>8</v>
      </c>
      <c r="K4948" t="s">
        <v>18</v>
      </c>
      <c r="L4948" t="str">
        <f t="shared" si="309"/>
        <v>Evening</v>
      </c>
      <c r="M4948" t="str">
        <f t="shared" si="310"/>
        <v>19</v>
      </c>
      <c r="N4948" t="str">
        <f t="shared" si="311"/>
        <v>21</v>
      </c>
    </row>
    <row r="4949" spans="1:14" x14ac:dyDescent="0.3">
      <c r="A4949">
        <v>1</v>
      </c>
      <c r="B4949">
        <v>5</v>
      </c>
      <c r="C4949" s="1">
        <v>40985</v>
      </c>
      <c r="D4949" s="21" t="str">
        <f t="shared" si="308"/>
        <v>17-Mar-2012</v>
      </c>
      <c r="E4949" s="2">
        <v>0.79999999999999993</v>
      </c>
      <c r="F4949" s="1">
        <v>40985</v>
      </c>
      <c r="G4949" s="2">
        <v>0.92499999999999993</v>
      </c>
      <c r="H4949">
        <v>50</v>
      </c>
      <c r="I4949">
        <v>180</v>
      </c>
      <c r="J4949" t="s">
        <v>8</v>
      </c>
      <c r="K4949" t="s">
        <v>18</v>
      </c>
      <c r="L4949" t="str">
        <f t="shared" si="309"/>
        <v>Evening</v>
      </c>
      <c r="M4949" t="str">
        <f t="shared" si="310"/>
        <v>19</v>
      </c>
      <c r="N4949" t="str">
        <f t="shared" si="311"/>
        <v>22</v>
      </c>
    </row>
    <row r="4950" spans="1:14" x14ac:dyDescent="0.3">
      <c r="A4950">
        <v>1</v>
      </c>
      <c r="B4950">
        <v>5</v>
      </c>
      <c r="C4950" s="1">
        <v>40985</v>
      </c>
      <c r="D4950" s="21" t="str">
        <f t="shared" si="308"/>
        <v>17-Mar-2012</v>
      </c>
      <c r="E4950" s="2">
        <v>0.84513888888888899</v>
      </c>
      <c r="F4950" s="1">
        <v>40985</v>
      </c>
      <c r="G4950" s="2">
        <v>0.88055555555555554</v>
      </c>
      <c r="H4950">
        <v>50</v>
      </c>
      <c r="I4950">
        <v>51</v>
      </c>
      <c r="J4950" t="s">
        <v>8</v>
      </c>
      <c r="K4950" t="s">
        <v>18</v>
      </c>
      <c r="L4950" t="str">
        <f t="shared" si="309"/>
        <v>Evening</v>
      </c>
      <c r="M4950" t="str">
        <f t="shared" si="310"/>
        <v>20</v>
      </c>
      <c r="N4950" t="str">
        <f t="shared" si="311"/>
        <v>21</v>
      </c>
    </row>
    <row r="4951" spans="1:14" x14ac:dyDescent="0.3">
      <c r="A4951">
        <v>1</v>
      </c>
      <c r="B4951">
        <v>8</v>
      </c>
      <c r="C4951" s="1">
        <v>40985</v>
      </c>
      <c r="D4951" s="21" t="str">
        <f t="shared" si="308"/>
        <v>17-Mar-2012</v>
      </c>
      <c r="E4951" s="2">
        <v>0.8930555555555556</v>
      </c>
      <c r="F4951" s="1">
        <v>40986</v>
      </c>
      <c r="G4951" s="2">
        <v>4.7222222222222221E-2</v>
      </c>
      <c r="H4951">
        <v>70</v>
      </c>
      <c r="I4951">
        <v>222</v>
      </c>
      <c r="J4951" t="s">
        <v>8</v>
      </c>
      <c r="K4951" t="s">
        <v>18</v>
      </c>
      <c r="L4951" t="str">
        <f t="shared" si="309"/>
        <v>Evening</v>
      </c>
      <c r="M4951" t="str">
        <f t="shared" si="310"/>
        <v>21</v>
      </c>
      <c r="N4951" t="str">
        <f t="shared" si="311"/>
        <v>01</v>
      </c>
    </row>
    <row r="4952" spans="1:14" x14ac:dyDescent="0.3">
      <c r="A4952">
        <v>1</v>
      </c>
      <c r="B4952">
        <v>8</v>
      </c>
      <c r="C4952" s="1">
        <v>40985</v>
      </c>
      <c r="D4952" s="21" t="str">
        <f t="shared" si="308"/>
        <v>17-Mar-2012</v>
      </c>
      <c r="E4952" s="2">
        <v>0.89583333333333337</v>
      </c>
      <c r="F4952" s="1">
        <v>40985</v>
      </c>
      <c r="G4952" s="2">
        <v>0.96805555555555556</v>
      </c>
      <c r="H4952">
        <v>50</v>
      </c>
      <c r="I4952">
        <v>104</v>
      </c>
      <c r="J4952" t="s">
        <v>8</v>
      </c>
      <c r="K4952" t="s">
        <v>18</v>
      </c>
      <c r="L4952" t="str">
        <f t="shared" si="309"/>
        <v>Evening</v>
      </c>
      <c r="M4952" t="str">
        <f t="shared" si="310"/>
        <v>21</v>
      </c>
      <c r="N4952" t="str">
        <f t="shared" si="311"/>
        <v>23</v>
      </c>
    </row>
    <row r="4953" spans="1:14" x14ac:dyDescent="0.3">
      <c r="A4953">
        <v>1</v>
      </c>
      <c r="B4953">
        <v>5</v>
      </c>
      <c r="C4953" s="1">
        <v>40985</v>
      </c>
      <c r="D4953" s="21" t="str">
        <f t="shared" si="308"/>
        <v>17-Mar-2012</v>
      </c>
      <c r="E4953" s="2">
        <v>0.9375</v>
      </c>
      <c r="F4953" s="1">
        <v>40986</v>
      </c>
      <c r="G4953" s="2">
        <v>2.0833333333333332E-2</v>
      </c>
      <c r="H4953">
        <v>50</v>
      </c>
      <c r="I4953">
        <v>120</v>
      </c>
      <c r="J4953" t="s">
        <v>8</v>
      </c>
      <c r="K4953" t="s">
        <v>18</v>
      </c>
      <c r="L4953" t="str">
        <f t="shared" si="309"/>
        <v>Night</v>
      </c>
      <c r="M4953" t="str">
        <f t="shared" si="310"/>
        <v>22</v>
      </c>
      <c r="N4953" t="str">
        <f t="shared" si="311"/>
        <v>00</v>
      </c>
    </row>
    <row r="4954" spans="1:14" x14ac:dyDescent="0.3">
      <c r="A4954">
        <v>1</v>
      </c>
      <c r="B4954">
        <v>5</v>
      </c>
      <c r="C4954" s="1">
        <v>40985</v>
      </c>
      <c r="D4954" s="21" t="str">
        <f t="shared" si="308"/>
        <v>17-Mar-2012</v>
      </c>
      <c r="E4954" s="2">
        <v>0.9506944444444444</v>
      </c>
      <c r="F4954" s="1">
        <v>40986</v>
      </c>
      <c r="G4954" s="2">
        <v>8.1250000000000003E-2</v>
      </c>
      <c r="H4954">
        <v>70</v>
      </c>
      <c r="I4954">
        <v>188</v>
      </c>
      <c r="J4954" t="s">
        <v>8</v>
      </c>
      <c r="K4954" t="s">
        <v>18</v>
      </c>
      <c r="L4954" t="str">
        <f t="shared" si="309"/>
        <v>Night</v>
      </c>
      <c r="M4954" t="str">
        <f t="shared" si="310"/>
        <v>22</v>
      </c>
      <c r="N4954" t="str">
        <f t="shared" si="311"/>
        <v>01</v>
      </c>
    </row>
    <row r="4955" spans="1:14" x14ac:dyDescent="0.3">
      <c r="A4955">
        <v>1</v>
      </c>
      <c r="B4955">
        <v>5</v>
      </c>
      <c r="C4955" s="1">
        <v>40985</v>
      </c>
      <c r="D4955" s="21" t="str">
        <f t="shared" si="308"/>
        <v>17-Mar-2012</v>
      </c>
      <c r="E4955" s="2">
        <v>0.95347222222222217</v>
      </c>
      <c r="F4955" s="1">
        <v>40986</v>
      </c>
      <c r="G4955" s="2">
        <v>8.1944444444444445E-2</v>
      </c>
      <c r="H4955">
        <v>70</v>
      </c>
      <c r="I4955">
        <v>185</v>
      </c>
      <c r="J4955" t="s">
        <v>8</v>
      </c>
      <c r="K4955" t="s">
        <v>18</v>
      </c>
      <c r="L4955" t="str">
        <f t="shared" si="309"/>
        <v>Night</v>
      </c>
      <c r="M4955" t="str">
        <f t="shared" si="310"/>
        <v>22</v>
      </c>
      <c r="N4955" t="str">
        <f t="shared" si="311"/>
        <v>01</v>
      </c>
    </row>
    <row r="4956" spans="1:14" x14ac:dyDescent="0.3">
      <c r="A4956">
        <v>1</v>
      </c>
      <c r="B4956">
        <v>5</v>
      </c>
      <c r="C4956" s="1">
        <v>40986</v>
      </c>
      <c r="D4956" s="21" t="str">
        <f t="shared" si="308"/>
        <v>18-Mar-2012</v>
      </c>
      <c r="E4956" s="2">
        <v>0.45694444444444443</v>
      </c>
      <c r="F4956" s="1">
        <v>40986</v>
      </c>
      <c r="G4956" s="2">
        <v>0.48125000000000001</v>
      </c>
      <c r="H4956">
        <v>50</v>
      </c>
      <c r="I4956">
        <v>35</v>
      </c>
      <c r="J4956" t="s">
        <v>8</v>
      </c>
      <c r="K4956" t="s">
        <v>21</v>
      </c>
      <c r="L4956" t="str">
        <f t="shared" si="309"/>
        <v>Morning</v>
      </c>
      <c r="M4956" t="str">
        <f t="shared" si="310"/>
        <v>10</v>
      </c>
      <c r="N4956" t="str">
        <f t="shared" si="311"/>
        <v>11</v>
      </c>
    </row>
    <row r="4957" spans="1:14" x14ac:dyDescent="0.3">
      <c r="A4957">
        <v>1</v>
      </c>
      <c r="B4957">
        <v>5</v>
      </c>
      <c r="C4957" s="1">
        <v>40986</v>
      </c>
      <c r="D4957" s="21" t="str">
        <f t="shared" si="308"/>
        <v>18-Mar-2012</v>
      </c>
      <c r="E4957" s="2">
        <v>0.56388888888888888</v>
      </c>
      <c r="F4957" s="1">
        <v>40986</v>
      </c>
      <c r="G4957" s="2">
        <v>0.60347222222222219</v>
      </c>
      <c r="H4957">
        <v>50</v>
      </c>
      <c r="I4957">
        <v>57</v>
      </c>
      <c r="J4957" t="s">
        <v>8</v>
      </c>
      <c r="K4957" t="s">
        <v>21</v>
      </c>
      <c r="L4957" t="str">
        <f t="shared" si="309"/>
        <v>Morning</v>
      </c>
      <c r="M4957" t="str">
        <f t="shared" si="310"/>
        <v>13</v>
      </c>
      <c r="N4957" t="str">
        <f t="shared" si="311"/>
        <v>14</v>
      </c>
    </row>
    <row r="4958" spans="1:14" x14ac:dyDescent="0.3">
      <c r="A4958">
        <v>1</v>
      </c>
      <c r="B4958">
        <v>5</v>
      </c>
      <c r="C4958" s="1">
        <v>40986</v>
      </c>
      <c r="D4958" s="21" t="str">
        <f t="shared" si="308"/>
        <v>18-Mar-2012</v>
      </c>
      <c r="E4958" s="2">
        <v>0.57361111111111118</v>
      </c>
      <c r="F4958" s="1">
        <v>40986</v>
      </c>
      <c r="G4958" s="2">
        <v>0.71250000000000002</v>
      </c>
      <c r="H4958">
        <v>70</v>
      </c>
      <c r="I4958">
        <v>200</v>
      </c>
      <c r="J4958" t="s">
        <v>8</v>
      </c>
      <c r="K4958" t="s">
        <v>21</v>
      </c>
      <c r="L4958" t="str">
        <f t="shared" si="309"/>
        <v>Morning</v>
      </c>
      <c r="M4958" t="str">
        <f t="shared" si="310"/>
        <v>13</v>
      </c>
      <c r="N4958" t="str">
        <f t="shared" si="311"/>
        <v>17</v>
      </c>
    </row>
    <row r="4959" spans="1:14" x14ac:dyDescent="0.3">
      <c r="A4959">
        <v>1</v>
      </c>
      <c r="B4959">
        <v>5</v>
      </c>
      <c r="C4959" s="1">
        <v>40986</v>
      </c>
      <c r="D4959" s="21" t="str">
        <f t="shared" si="308"/>
        <v>18-Mar-2012</v>
      </c>
      <c r="E4959" s="2">
        <v>0.58194444444444449</v>
      </c>
      <c r="F4959" s="1">
        <v>40986</v>
      </c>
      <c r="G4959" s="2">
        <v>0.66666666666666663</v>
      </c>
      <c r="H4959">
        <v>50</v>
      </c>
      <c r="I4959">
        <v>122</v>
      </c>
      <c r="J4959" t="s">
        <v>8</v>
      </c>
      <c r="K4959" t="s">
        <v>21</v>
      </c>
      <c r="L4959" t="str">
        <f t="shared" si="309"/>
        <v>Morning</v>
      </c>
      <c r="M4959" t="str">
        <f t="shared" si="310"/>
        <v>13</v>
      </c>
      <c r="N4959" t="str">
        <f t="shared" si="311"/>
        <v>16</v>
      </c>
    </row>
    <row r="4960" spans="1:14" x14ac:dyDescent="0.3">
      <c r="A4960">
        <v>1</v>
      </c>
      <c r="B4960">
        <v>8</v>
      </c>
      <c r="C4960" s="1">
        <v>40986</v>
      </c>
      <c r="D4960" s="21" t="str">
        <f t="shared" si="308"/>
        <v>18-Mar-2012</v>
      </c>
      <c r="E4960" s="2">
        <v>0.64583333333333337</v>
      </c>
      <c r="F4960" s="1">
        <v>40986</v>
      </c>
      <c r="G4960" s="2">
        <v>0.76250000000000007</v>
      </c>
      <c r="H4960">
        <v>50</v>
      </c>
      <c r="I4960">
        <v>168</v>
      </c>
      <c r="J4960" t="s">
        <v>8</v>
      </c>
      <c r="K4960" t="s">
        <v>21</v>
      </c>
      <c r="L4960" t="str">
        <f t="shared" si="309"/>
        <v>Afternoon</v>
      </c>
      <c r="M4960" t="str">
        <f t="shared" si="310"/>
        <v>15</v>
      </c>
      <c r="N4960" t="str">
        <f t="shared" si="311"/>
        <v>18</v>
      </c>
    </row>
    <row r="4961" spans="1:14" x14ac:dyDescent="0.3">
      <c r="A4961">
        <v>1</v>
      </c>
      <c r="B4961">
        <v>5</v>
      </c>
      <c r="C4961" s="1">
        <v>40986</v>
      </c>
      <c r="D4961" s="21" t="str">
        <f t="shared" si="308"/>
        <v>18-Mar-2012</v>
      </c>
      <c r="E4961" s="2">
        <v>0.66388888888888886</v>
      </c>
      <c r="F4961" s="1">
        <v>40986</v>
      </c>
      <c r="G4961" s="2">
        <v>0.71736111111111101</v>
      </c>
      <c r="H4961">
        <v>50</v>
      </c>
      <c r="I4961">
        <v>77</v>
      </c>
      <c r="J4961" t="s">
        <v>8</v>
      </c>
      <c r="K4961" t="s">
        <v>21</v>
      </c>
      <c r="L4961" t="str">
        <f t="shared" si="309"/>
        <v>Afternoon</v>
      </c>
      <c r="M4961" t="str">
        <f t="shared" si="310"/>
        <v>15</v>
      </c>
      <c r="N4961" t="str">
        <f t="shared" si="311"/>
        <v>17</v>
      </c>
    </row>
    <row r="4962" spans="1:14" x14ac:dyDescent="0.3">
      <c r="A4962">
        <v>1</v>
      </c>
      <c r="B4962">
        <v>5</v>
      </c>
      <c r="C4962" s="1">
        <v>40986</v>
      </c>
      <c r="D4962" s="21" t="str">
        <f t="shared" si="308"/>
        <v>18-Mar-2012</v>
      </c>
      <c r="E4962" s="2">
        <v>0.66736111111111107</v>
      </c>
      <c r="F4962" s="1">
        <v>40986</v>
      </c>
      <c r="G4962" s="2">
        <v>0.9</v>
      </c>
      <c r="H4962">
        <v>110</v>
      </c>
      <c r="I4962">
        <v>335</v>
      </c>
      <c r="J4962" t="s">
        <v>8</v>
      </c>
      <c r="K4962" t="s">
        <v>21</v>
      </c>
      <c r="L4962" t="str">
        <f t="shared" si="309"/>
        <v>Afternoon</v>
      </c>
      <c r="M4962" t="str">
        <f t="shared" si="310"/>
        <v>16</v>
      </c>
      <c r="N4962" t="str">
        <f t="shared" si="311"/>
        <v>21</v>
      </c>
    </row>
    <row r="4963" spans="1:14" x14ac:dyDescent="0.3">
      <c r="A4963">
        <v>1</v>
      </c>
      <c r="B4963">
        <v>5</v>
      </c>
      <c r="C4963" s="1">
        <v>40986</v>
      </c>
      <c r="D4963" s="21" t="str">
        <f t="shared" si="308"/>
        <v>18-Mar-2012</v>
      </c>
      <c r="E4963" s="2">
        <v>0.68472222222222223</v>
      </c>
      <c r="F4963" s="1">
        <v>40986</v>
      </c>
      <c r="G4963" s="2">
        <v>0.76666666666666661</v>
      </c>
      <c r="H4963">
        <v>50</v>
      </c>
      <c r="I4963">
        <v>118</v>
      </c>
      <c r="J4963" t="s">
        <v>8</v>
      </c>
      <c r="K4963" t="s">
        <v>21</v>
      </c>
      <c r="L4963" t="str">
        <f t="shared" si="309"/>
        <v>Afternoon</v>
      </c>
      <c r="M4963" t="str">
        <f t="shared" si="310"/>
        <v>16</v>
      </c>
      <c r="N4963" t="str">
        <f t="shared" si="311"/>
        <v>18</v>
      </c>
    </row>
    <row r="4964" spans="1:14" x14ac:dyDescent="0.3">
      <c r="A4964">
        <v>1</v>
      </c>
      <c r="B4964">
        <v>8</v>
      </c>
      <c r="C4964" s="1">
        <v>40986</v>
      </c>
      <c r="D4964" s="21" t="str">
        <f t="shared" si="308"/>
        <v>18-Mar-2012</v>
      </c>
      <c r="E4964" s="2">
        <v>0.74236111111111114</v>
      </c>
      <c r="F4964" s="1">
        <v>40986</v>
      </c>
      <c r="G4964" s="2">
        <v>0.82847222222222217</v>
      </c>
      <c r="H4964">
        <v>50</v>
      </c>
      <c r="I4964">
        <v>124</v>
      </c>
      <c r="J4964" t="s">
        <v>8</v>
      </c>
      <c r="K4964" t="s">
        <v>21</v>
      </c>
      <c r="L4964" t="str">
        <f t="shared" si="309"/>
        <v>Afternoon</v>
      </c>
      <c r="M4964" t="str">
        <f t="shared" si="310"/>
        <v>17</v>
      </c>
      <c r="N4964" t="str">
        <f t="shared" si="311"/>
        <v>19</v>
      </c>
    </row>
    <row r="4965" spans="1:14" x14ac:dyDescent="0.3">
      <c r="A4965">
        <v>1</v>
      </c>
      <c r="B4965">
        <v>5</v>
      </c>
      <c r="C4965" s="1">
        <v>40986</v>
      </c>
      <c r="D4965" s="21" t="str">
        <f t="shared" si="308"/>
        <v>18-Mar-2012</v>
      </c>
      <c r="E4965" s="2">
        <v>0.76597222222222217</v>
      </c>
      <c r="F4965" s="1">
        <v>40986</v>
      </c>
      <c r="G4965" s="2">
        <v>0.89444444444444438</v>
      </c>
      <c r="H4965">
        <v>70</v>
      </c>
      <c r="I4965">
        <v>185</v>
      </c>
      <c r="J4965" t="s">
        <v>8</v>
      </c>
      <c r="K4965" t="s">
        <v>21</v>
      </c>
      <c r="L4965" t="str">
        <f t="shared" si="309"/>
        <v>Evening</v>
      </c>
      <c r="M4965" t="str">
        <f t="shared" si="310"/>
        <v>18</v>
      </c>
      <c r="N4965" t="str">
        <f t="shared" si="311"/>
        <v>21</v>
      </c>
    </row>
    <row r="4966" spans="1:14" x14ac:dyDescent="0.3">
      <c r="A4966">
        <v>1</v>
      </c>
      <c r="B4966">
        <v>8</v>
      </c>
      <c r="C4966" s="1">
        <v>40986</v>
      </c>
      <c r="D4966" s="21" t="str">
        <f t="shared" si="308"/>
        <v>18-Mar-2012</v>
      </c>
      <c r="E4966" s="2">
        <v>0.80486111111111114</v>
      </c>
      <c r="F4966" s="1">
        <v>40986</v>
      </c>
      <c r="G4966" s="2">
        <v>0.92638888888888893</v>
      </c>
      <c r="H4966">
        <v>50</v>
      </c>
      <c r="I4966">
        <v>175</v>
      </c>
      <c r="J4966" t="s">
        <v>8</v>
      </c>
      <c r="K4966" t="s">
        <v>21</v>
      </c>
      <c r="L4966" t="str">
        <f t="shared" si="309"/>
        <v>Evening</v>
      </c>
      <c r="M4966" t="str">
        <f t="shared" si="310"/>
        <v>19</v>
      </c>
      <c r="N4966" t="str">
        <f t="shared" si="311"/>
        <v>22</v>
      </c>
    </row>
    <row r="4967" spans="1:14" x14ac:dyDescent="0.3">
      <c r="A4967">
        <v>1</v>
      </c>
      <c r="B4967">
        <v>5</v>
      </c>
      <c r="C4967" s="1">
        <v>40986</v>
      </c>
      <c r="D4967" s="21" t="str">
        <f t="shared" si="308"/>
        <v>18-Mar-2012</v>
      </c>
      <c r="E4967" s="2">
        <v>0.86944444444444446</v>
      </c>
      <c r="F4967" s="1">
        <v>40986</v>
      </c>
      <c r="G4967" s="2">
        <v>0.94097222222222221</v>
      </c>
      <c r="H4967">
        <v>50</v>
      </c>
      <c r="I4967">
        <v>103</v>
      </c>
      <c r="J4967" t="s">
        <v>8</v>
      </c>
      <c r="K4967" t="s">
        <v>21</v>
      </c>
      <c r="L4967" t="str">
        <f t="shared" si="309"/>
        <v>Evening</v>
      </c>
      <c r="M4967" t="str">
        <f t="shared" si="310"/>
        <v>20</v>
      </c>
      <c r="N4967" t="str">
        <f t="shared" si="311"/>
        <v>22</v>
      </c>
    </row>
    <row r="4968" spans="1:14" x14ac:dyDescent="0.3">
      <c r="A4968">
        <v>1</v>
      </c>
      <c r="B4968">
        <v>5</v>
      </c>
      <c r="C4968" s="1">
        <v>40986</v>
      </c>
      <c r="D4968" s="21" t="str">
        <f t="shared" si="308"/>
        <v>18-Mar-2012</v>
      </c>
      <c r="E4968" s="2">
        <v>0.88611111111111107</v>
      </c>
      <c r="F4968" s="1">
        <v>40987</v>
      </c>
      <c r="G4968" s="2">
        <v>3.4027777777777775E-2</v>
      </c>
      <c r="H4968">
        <v>70</v>
      </c>
      <c r="I4968">
        <v>213</v>
      </c>
      <c r="J4968" t="s">
        <v>8</v>
      </c>
      <c r="K4968" t="s">
        <v>21</v>
      </c>
      <c r="L4968" t="str">
        <f t="shared" si="309"/>
        <v>Evening</v>
      </c>
      <c r="M4968" t="str">
        <f t="shared" si="310"/>
        <v>21</v>
      </c>
      <c r="N4968" t="str">
        <f t="shared" si="311"/>
        <v>00</v>
      </c>
    </row>
    <row r="4969" spans="1:14" x14ac:dyDescent="0.3">
      <c r="A4969">
        <v>1</v>
      </c>
      <c r="B4969">
        <v>5</v>
      </c>
      <c r="C4969" s="1">
        <v>40992</v>
      </c>
      <c r="D4969" s="21" t="str">
        <f t="shared" si="308"/>
        <v>24-Mar-2012</v>
      </c>
      <c r="E4969" s="2">
        <v>0.44722222222222219</v>
      </c>
      <c r="F4969" s="1">
        <v>40992</v>
      </c>
      <c r="G4969" s="2">
        <v>0.52638888888888891</v>
      </c>
      <c r="H4969">
        <v>50</v>
      </c>
      <c r="I4969">
        <v>114</v>
      </c>
      <c r="J4969" t="s">
        <v>8</v>
      </c>
      <c r="K4969" t="s">
        <v>18</v>
      </c>
      <c r="L4969" t="str">
        <f t="shared" si="309"/>
        <v>Morning</v>
      </c>
      <c r="M4969" t="str">
        <f t="shared" si="310"/>
        <v>10</v>
      </c>
      <c r="N4969" t="str">
        <f t="shared" si="311"/>
        <v>12</v>
      </c>
    </row>
    <row r="4970" spans="1:14" x14ac:dyDescent="0.3">
      <c r="A4970">
        <v>1</v>
      </c>
      <c r="B4970">
        <v>8</v>
      </c>
      <c r="C4970" s="1">
        <v>40992</v>
      </c>
      <c r="D4970" s="21" t="str">
        <f t="shared" si="308"/>
        <v>24-Mar-2012</v>
      </c>
      <c r="E4970" s="2">
        <v>0.48402777777777778</v>
      </c>
      <c r="F4970" s="1">
        <v>40992</v>
      </c>
      <c r="G4970" s="2">
        <v>0.7729166666666667</v>
      </c>
      <c r="H4970">
        <v>130</v>
      </c>
      <c r="I4970">
        <v>416</v>
      </c>
      <c r="J4970" t="s">
        <v>8</v>
      </c>
      <c r="K4970" t="s">
        <v>18</v>
      </c>
      <c r="L4970" t="str">
        <f t="shared" si="309"/>
        <v>Morning</v>
      </c>
      <c r="M4970" t="str">
        <f t="shared" si="310"/>
        <v>11</v>
      </c>
      <c r="N4970" t="str">
        <f t="shared" si="311"/>
        <v>18</v>
      </c>
    </row>
    <row r="4971" spans="1:14" x14ac:dyDescent="0.3">
      <c r="A4971">
        <v>1</v>
      </c>
      <c r="B4971">
        <v>5</v>
      </c>
      <c r="C4971" s="1">
        <v>40992</v>
      </c>
      <c r="D4971" s="21" t="str">
        <f t="shared" si="308"/>
        <v>24-Mar-2012</v>
      </c>
      <c r="E4971" s="2">
        <v>0.51666666666666672</v>
      </c>
      <c r="F4971" s="1">
        <v>40992</v>
      </c>
      <c r="G4971" s="2">
        <v>0.56805555555555554</v>
      </c>
      <c r="H4971">
        <v>50</v>
      </c>
      <c r="I4971">
        <v>74</v>
      </c>
      <c r="J4971" t="s">
        <v>8</v>
      </c>
      <c r="K4971" t="s">
        <v>18</v>
      </c>
      <c r="L4971" t="str">
        <f t="shared" si="309"/>
        <v>Morning</v>
      </c>
      <c r="M4971" t="str">
        <f t="shared" si="310"/>
        <v>12</v>
      </c>
      <c r="N4971" t="str">
        <f t="shared" si="311"/>
        <v>13</v>
      </c>
    </row>
    <row r="4972" spans="1:14" x14ac:dyDescent="0.3">
      <c r="A4972">
        <v>1</v>
      </c>
      <c r="B4972">
        <v>5</v>
      </c>
      <c r="C4972" s="1">
        <v>40992</v>
      </c>
      <c r="D4972" s="21" t="str">
        <f t="shared" si="308"/>
        <v>24-Mar-2012</v>
      </c>
      <c r="E4972" s="2">
        <v>0.55555555555555558</v>
      </c>
      <c r="F4972" s="1">
        <v>40992</v>
      </c>
      <c r="G4972" s="2">
        <v>0.68333333333333324</v>
      </c>
      <c r="H4972">
        <v>70</v>
      </c>
      <c r="I4972">
        <v>184</v>
      </c>
      <c r="J4972" t="s">
        <v>8</v>
      </c>
      <c r="K4972" t="s">
        <v>18</v>
      </c>
      <c r="L4972" t="str">
        <f t="shared" si="309"/>
        <v>Morning</v>
      </c>
      <c r="M4972" t="str">
        <f t="shared" si="310"/>
        <v>13</v>
      </c>
      <c r="N4972" t="str">
        <f t="shared" si="311"/>
        <v>16</v>
      </c>
    </row>
    <row r="4973" spans="1:14" x14ac:dyDescent="0.3">
      <c r="A4973">
        <v>1</v>
      </c>
      <c r="B4973">
        <v>5</v>
      </c>
      <c r="C4973" s="1">
        <v>40992</v>
      </c>
      <c r="D4973" s="21" t="str">
        <f t="shared" si="308"/>
        <v>24-Mar-2012</v>
      </c>
      <c r="E4973" s="2">
        <v>0.6333333333333333</v>
      </c>
      <c r="F4973" s="1">
        <v>40992</v>
      </c>
      <c r="G4973" s="2">
        <v>0.81944444444444453</v>
      </c>
      <c r="H4973">
        <v>90</v>
      </c>
      <c r="I4973">
        <v>268</v>
      </c>
      <c r="J4973" t="s">
        <v>8</v>
      </c>
      <c r="K4973" t="s">
        <v>18</v>
      </c>
      <c r="L4973" t="str">
        <f t="shared" si="309"/>
        <v>Afternoon</v>
      </c>
      <c r="M4973" t="str">
        <f t="shared" si="310"/>
        <v>15</v>
      </c>
      <c r="N4973" t="str">
        <f t="shared" si="311"/>
        <v>19</v>
      </c>
    </row>
    <row r="4974" spans="1:14" x14ac:dyDescent="0.3">
      <c r="A4974">
        <v>1</v>
      </c>
      <c r="B4974">
        <v>8</v>
      </c>
      <c r="C4974" s="1">
        <v>40992</v>
      </c>
      <c r="D4974" s="21" t="str">
        <f t="shared" si="308"/>
        <v>24-Mar-2012</v>
      </c>
      <c r="E4974" s="2">
        <v>0.64027777777777783</v>
      </c>
      <c r="F4974" s="1">
        <v>40992</v>
      </c>
      <c r="G4974" s="2">
        <v>0.76527777777777783</v>
      </c>
      <c r="H4974">
        <v>50</v>
      </c>
      <c r="I4974">
        <v>180</v>
      </c>
      <c r="J4974" t="s">
        <v>8</v>
      </c>
      <c r="K4974" t="s">
        <v>18</v>
      </c>
      <c r="L4974" t="str">
        <f t="shared" si="309"/>
        <v>Afternoon</v>
      </c>
      <c r="M4974" t="str">
        <f t="shared" si="310"/>
        <v>15</v>
      </c>
      <c r="N4974" t="str">
        <f t="shared" si="311"/>
        <v>18</v>
      </c>
    </row>
    <row r="4975" spans="1:14" x14ac:dyDescent="0.3">
      <c r="A4975">
        <v>1</v>
      </c>
      <c r="B4975">
        <v>8</v>
      </c>
      <c r="C4975" s="1">
        <v>40992</v>
      </c>
      <c r="D4975" s="21" t="str">
        <f t="shared" si="308"/>
        <v>24-Mar-2012</v>
      </c>
      <c r="E4975" s="2">
        <v>0.65</v>
      </c>
      <c r="F4975" s="1">
        <v>40992</v>
      </c>
      <c r="G4975" s="2">
        <v>0.88611111111111107</v>
      </c>
      <c r="H4975">
        <v>110</v>
      </c>
      <c r="I4975">
        <v>340</v>
      </c>
      <c r="J4975" t="s">
        <v>8</v>
      </c>
      <c r="K4975" t="s">
        <v>18</v>
      </c>
      <c r="L4975" t="str">
        <f t="shared" si="309"/>
        <v>Afternoon</v>
      </c>
      <c r="M4975" t="str">
        <f t="shared" si="310"/>
        <v>15</v>
      </c>
      <c r="N4975" t="str">
        <f t="shared" si="311"/>
        <v>21</v>
      </c>
    </row>
    <row r="4976" spans="1:14" x14ac:dyDescent="0.3">
      <c r="A4976">
        <v>1</v>
      </c>
      <c r="B4976">
        <v>5</v>
      </c>
      <c r="C4976" s="1">
        <v>40992</v>
      </c>
      <c r="D4976" s="21" t="str">
        <f t="shared" si="308"/>
        <v>24-Mar-2012</v>
      </c>
      <c r="E4976" s="2">
        <v>0.70138888888888884</v>
      </c>
      <c r="F4976" s="1">
        <v>40992</v>
      </c>
      <c r="G4976" s="2">
        <v>0.81944444444444453</v>
      </c>
      <c r="H4976">
        <v>50</v>
      </c>
      <c r="I4976">
        <v>170</v>
      </c>
      <c r="J4976" t="s">
        <v>8</v>
      </c>
      <c r="K4976" t="s">
        <v>18</v>
      </c>
      <c r="L4976" t="str">
        <f t="shared" si="309"/>
        <v>Afternoon</v>
      </c>
      <c r="M4976" t="str">
        <f t="shared" si="310"/>
        <v>16</v>
      </c>
      <c r="N4976" t="str">
        <f t="shared" si="311"/>
        <v>19</v>
      </c>
    </row>
    <row r="4977" spans="1:14" x14ac:dyDescent="0.3">
      <c r="A4977">
        <v>1</v>
      </c>
      <c r="B4977">
        <v>8</v>
      </c>
      <c r="C4977" s="1">
        <v>40992</v>
      </c>
      <c r="D4977" s="21" t="str">
        <f t="shared" si="308"/>
        <v>24-Mar-2012</v>
      </c>
      <c r="E4977" s="2">
        <v>0.70486111111111116</v>
      </c>
      <c r="F4977" s="1">
        <v>40992</v>
      </c>
      <c r="G4977" s="2">
        <v>0.75347222222222221</v>
      </c>
      <c r="H4977">
        <v>50</v>
      </c>
      <c r="I4977">
        <v>70</v>
      </c>
      <c r="J4977" t="s">
        <v>8</v>
      </c>
      <c r="K4977" t="s">
        <v>18</v>
      </c>
      <c r="L4977" t="str">
        <f t="shared" si="309"/>
        <v>Afternoon</v>
      </c>
      <c r="M4977" t="str">
        <f t="shared" si="310"/>
        <v>16</v>
      </c>
      <c r="N4977" t="str">
        <f t="shared" si="311"/>
        <v>18</v>
      </c>
    </row>
    <row r="4978" spans="1:14" x14ac:dyDescent="0.3">
      <c r="A4978">
        <v>1</v>
      </c>
      <c r="B4978">
        <v>5</v>
      </c>
      <c r="C4978" s="1">
        <v>40992</v>
      </c>
      <c r="D4978" s="21" t="str">
        <f t="shared" si="308"/>
        <v>24-Mar-2012</v>
      </c>
      <c r="E4978" s="2">
        <v>0.88055555555555554</v>
      </c>
      <c r="F4978" s="1">
        <v>40992</v>
      </c>
      <c r="G4978" s="2">
        <v>0.93402777777777779</v>
      </c>
      <c r="H4978">
        <v>50</v>
      </c>
      <c r="I4978">
        <v>77</v>
      </c>
      <c r="J4978" t="s">
        <v>8</v>
      </c>
      <c r="K4978" t="s">
        <v>18</v>
      </c>
      <c r="L4978" t="str">
        <f t="shared" si="309"/>
        <v>Evening</v>
      </c>
      <c r="M4978" t="str">
        <f t="shared" si="310"/>
        <v>21</v>
      </c>
      <c r="N4978" t="str">
        <f t="shared" si="311"/>
        <v>22</v>
      </c>
    </row>
    <row r="4979" spans="1:14" x14ac:dyDescent="0.3">
      <c r="A4979">
        <v>1</v>
      </c>
      <c r="B4979">
        <v>5</v>
      </c>
      <c r="C4979" s="1">
        <v>40993</v>
      </c>
      <c r="D4979" s="21" t="str">
        <f t="shared" si="308"/>
        <v>25-Mar-2012</v>
      </c>
      <c r="E4979" s="2">
        <v>0.48055555555555557</v>
      </c>
      <c r="F4979" s="1">
        <v>40993</v>
      </c>
      <c r="G4979" s="2">
        <v>0.58402777777777781</v>
      </c>
      <c r="H4979">
        <v>50</v>
      </c>
      <c r="I4979">
        <v>149</v>
      </c>
      <c r="J4979" t="s">
        <v>8</v>
      </c>
      <c r="K4979" t="s">
        <v>21</v>
      </c>
      <c r="L4979" t="str">
        <f t="shared" si="309"/>
        <v>Morning</v>
      </c>
      <c r="M4979" t="str">
        <f t="shared" si="310"/>
        <v>11</v>
      </c>
      <c r="N4979" t="str">
        <f t="shared" si="311"/>
        <v>14</v>
      </c>
    </row>
    <row r="4980" spans="1:14" x14ac:dyDescent="0.3">
      <c r="A4980">
        <v>1</v>
      </c>
      <c r="B4980">
        <v>8</v>
      </c>
      <c r="C4980" s="1">
        <v>40993</v>
      </c>
      <c r="D4980" s="21" t="str">
        <f t="shared" si="308"/>
        <v>25-Mar-2012</v>
      </c>
      <c r="E4980" s="2">
        <v>0.52500000000000002</v>
      </c>
      <c r="F4980" s="1">
        <v>40993</v>
      </c>
      <c r="G4980" s="2">
        <v>0.58819444444444446</v>
      </c>
      <c r="H4980">
        <v>50</v>
      </c>
      <c r="I4980">
        <v>91</v>
      </c>
      <c r="J4980" t="s">
        <v>8</v>
      </c>
      <c r="K4980" t="s">
        <v>21</v>
      </c>
      <c r="L4980" t="str">
        <f t="shared" si="309"/>
        <v>Morning</v>
      </c>
      <c r="M4980" t="str">
        <f t="shared" si="310"/>
        <v>12</v>
      </c>
      <c r="N4980" t="str">
        <f t="shared" si="311"/>
        <v>14</v>
      </c>
    </row>
    <row r="4981" spans="1:14" x14ac:dyDescent="0.3">
      <c r="A4981">
        <v>1</v>
      </c>
      <c r="B4981">
        <v>8</v>
      </c>
      <c r="C4981" s="1">
        <v>40993</v>
      </c>
      <c r="D4981" s="21" t="str">
        <f t="shared" si="308"/>
        <v>25-Mar-2012</v>
      </c>
      <c r="E4981" s="2">
        <v>0.52777777777777779</v>
      </c>
      <c r="F4981" s="1">
        <v>40993</v>
      </c>
      <c r="G4981" s="2">
        <v>0.71180555555555547</v>
      </c>
      <c r="H4981">
        <v>90</v>
      </c>
      <c r="I4981">
        <v>265</v>
      </c>
      <c r="J4981" t="s">
        <v>8</v>
      </c>
      <c r="K4981" t="s">
        <v>21</v>
      </c>
      <c r="L4981" t="str">
        <f t="shared" si="309"/>
        <v>Morning</v>
      </c>
      <c r="M4981" t="str">
        <f t="shared" si="310"/>
        <v>12</v>
      </c>
      <c r="N4981" t="str">
        <f t="shared" si="311"/>
        <v>17</v>
      </c>
    </row>
    <row r="4982" spans="1:14" x14ac:dyDescent="0.3">
      <c r="A4982">
        <v>1</v>
      </c>
      <c r="B4982">
        <v>5</v>
      </c>
      <c r="C4982" s="1">
        <v>40993</v>
      </c>
      <c r="D4982" s="21" t="str">
        <f t="shared" si="308"/>
        <v>25-Mar-2012</v>
      </c>
      <c r="E4982" s="2">
        <v>0.58680555555555558</v>
      </c>
      <c r="F4982" s="1">
        <v>40993</v>
      </c>
      <c r="G4982" s="2">
        <v>0.90277777777777779</v>
      </c>
      <c r="H4982">
        <v>150</v>
      </c>
      <c r="I4982">
        <v>455</v>
      </c>
      <c r="J4982" t="s">
        <v>8</v>
      </c>
      <c r="K4982" t="s">
        <v>21</v>
      </c>
      <c r="L4982" t="str">
        <f t="shared" si="309"/>
        <v>Afternoon</v>
      </c>
      <c r="M4982" t="str">
        <f t="shared" si="310"/>
        <v>14</v>
      </c>
      <c r="N4982" t="str">
        <f t="shared" si="311"/>
        <v>21</v>
      </c>
    </row>
    <row r="4983" spans="1:14" x14ac:dyDescent="0.3">
      <c r="A4983">
        <v>1</v>
      </c>
      <c r="B4983">
        <v>8</v>
      </c>
      <c r="C4983" s="1">
        <v>40993</v>
      </c>
      <c r="D4983" s="21" t="str">
        <f t="shared" si="308"/>
        <v>25-Mar-2012</v>
      </c>
      <c r="E4983" s="2">
        <v>0.59166666666666667</v>
      </c>
      <c r="F4983" s="1">
        <v>40993</v>
      </c>
      <c r="G4983" s="2">
        <v>0.64027777777777783</v>
      </c>
      <c r="H4983">
        <v>50</v>
      </c>
      <c r="I4983">
        <v>70</v>
      </c>
      <c r="J4983" t="s">
        <v>8</v>
      </c>
      <c r="K4983" t="s">
        <v>21</v>
      </c>
      <c r="L4983" t="str">
        <f t="shared" si="309"/>
        <v>Afternoon</v>
      </c>
      <c r="M4983" t="str">
        <f t="shared" si="310"/>
        <v>14</v>
      </c>
      <c r="N4983" t="str">
        <f t="shared" si="311"/>
        <v>15</v>
      </c>
    </row>
    <row r="4984" spans="1:14" x14ac:dyDescent="0.3">
      <c r="A4984">
        <v>1</v>
      </c>
      <c r="B4984">
        <v>8</v>
      </c>
      <c r="C4984" s="1">
        <v>40993</v>
      </c>
      <c r="D4984" s="21" t="str">
        <f t="shared" si="308"/>
        <v>25-Mar-2012</v>
      </c>
      <c r="E4984" s="2">
        <v>0.60763888888888895</v>
      </c>
      <c r="F4984" s="1">
        <v>40993</v>
      </c>
      <c r="G4984" s="2">
        <v>0.68541666666666667</v>
      </c>
      <c r="H4984">
        <v>50</v>
      </c>
      <c r="I4984">
        <v>112</v>
      </c>
      <c r="J4984" t="s">
        <v>8</v>
      </c>
      <c r="K4984" t="s">
        <v>21</v>
      </c>
      <c r="L4984" t="str">
        <f t="shared" si="309"/>
        <v>Afternoon</v>
      </c>
      <c r="M4984" t="str">
        <f t="shared" si="310"/>
        <v>14</v>
      </c>
      <c r="N4984" t="str">
        <f t="shared" si="311"/>
        <v>16</v>
      </c>
    </row>
    <row r="4985" spans="1:14" x14ac:dyDescent="0.3">
      <c r="A4985">
        <v>1</v>
      </c>
      <c r="B4985">
        <v>5</v>
      </c>
      <c r="C4985" s="1">
        <v>40993</v>
      </c>
      <c r="D4985" s="21" t="str">
        <f t="shared" si="308"/>
        <v>25-Mar-2012</v>
      </c>
      <c r="E4985" s="2">
        <v>0.63194444444444442</v>
      </c>
      <c r="F4985" s="1">
        <v>40994</v>
      </c>
      <c r="G4985" s="2">
        <v>8.8888888888888892E-2</v>
      </c>
      <c r="H4985">
        <v>210</v>
      </c>
      <c r="I4985">
        <v>658</v>
      </c>
      <c r="J4985" t="s">
        <v>8</v>
      </c>
      <c r="K4985" t="s">
        <v>21</v>
      </c>
      <c r="L4985" t="str">
        <f t="shared" si="309"/>
        <v>Afternoon</v>
      </c>
      <c r="M4985" t="str">
        <f t="shared" si="310"/>
        <v>15</v>
      </c>
      <c r="N4985" t="str">
        <f t="shared" si="311"/>
        <v>02</v>
      </c>
    </row>
    <row r="4986" spans="1:14" x14ac:dyDescent="0.3">
      <c r="A4986">
        <v>1</v>
      </c>
      <c r="B4986">
        <v>5</v>
      </c>
      <c r="C4986" s="1">
        <v>40993</v>
      </c>
      <c r="D4986" s="21" t="str">
        <f t="shared" si="308"/>
        <v>25-Mar-2012</v>
      </c>
      <c r="E4986" s="2">
        <v>0.65625</v>
      </c>
      <c r="F4986" s="1">
        <v>40993</v>
      </c>
      <c r="G4986" s="2">
        <v>0.71527777777777779</v>
      </c>
      <c r="H4986">
        <v>50</v>
      </c>
      <c r="I4986">
        <v>85</v>
      </c>
      <c r="J4986" t="s">
        <v>8</v>
      </c>
      <c r="K4986" t="s">
        <v>21</v>
      </c>
      <c r="L4986" t="str">
        <f t="shared" si="309"/>
        <v>Afternoon</v>
      </c>
      <c r="M4986" t="str">
        <f t="shared" si="310"/>
        <v>15</v>
      </c>
      <c r="N4986" t="str">
        <f t="shared" si="311"/>
        <v>17</v>
      </c>
    </row>
    <row r="4987" spans="1:14" x14ac:dyDescent="0.3">
      <c r="A4987">
        <v>1</v>
      </c>
      <c r="B4987">
        <v>5</v>
      </c>
      <c r="C4987" s="1">
        <v>40993</v>
      </c>
      <c r="D4987" s="21" t="str">
        <f t="shared" si="308"/>
        <v>25-Mar-2012</v>
      </c>
      <c r="E4987" s="2">
        <v>0.68402777777777779</v>
      </c>
      <c r="F4987" s="1">
        <v>40993</v>
      </c>
      <c r="G4987" s="2">
        <v>0.83750000000000002</v>
      </c>
      <c r="H4987">
        <v>70</v>
      </c>
      <c r="I4987">
        <v>221</v>
      </c>
      <c r="J4987" t="s">
        <v>8</v>
      </c>
      <c r="K4987" t="s">
        <v>21</v>
      </c>
      <c r="L4987" t="str">
        <f t="shared" si="309"/>
        <v>Afternoon</v>
      </c>
      <c r="M4987" t="str">
        <f t="shared" si="310"/>
        <v>16</v>
      </c>
      <c r="N4987" t="str">
        <f t="shared" si="311"/>
        <v>20</v>
      </c>
    </row>
    <row r="4988" spans="1:14" x14ac:dyDescent="0.3">
      <c r="A4988">
        <v>1</v>
      </c>
      <c r="B4988">
        <v>5</v>
      </c>
      <c r="C4988" s="1">
        <v>40993</v>
      </c>
      <c r="D4988" s="21" t="str">
        <f t="shared" si="308"/>
        <v>25-Mar-2012</v>
      </c>
      <c r="E4988" s="2">
        <v>0.68680555555555556</v>
      </c>
      <c r="F4988" s="1">
        <v>40993</v>
      </c>
      <c r="G4988" s="2">
        <v>0.73819444444444438</v>
      </c>
      <c r="H4988">
        <v>50</v>
      </c>
      <c r="I4988">
        <v>74</v>
      </c>
      <c r="J4988" t="s">
        <v>8</v>
      </c>
      <c r="K4988" t="s">
        <v>21</v>
      </c>
      <c r="L4988" t="str">
        <f t="shared" si="309"/>
        <v>Afternoon</v>
      </c>
      <c r="M4988" t="str">
        <f t="shared" si="310"/>
        <v>16</v>
      </c>
      <c r="N4988" t="str">
        <f t="shared" si="311"/>
        <v>17</v>
      </c>
    </row>
    <row r="4989" spans="1:14" x14ac:dyDescent="0.3">
      <c r="A4989">
        <v>1</v>
      </c>
      <c r="B4989">
        <v>8</v>
      </c>
      <c r="C4989" s="1">
        <v>40993</v>
      </c>
      <c r="D4989" s="21" t="str">
        <f t="shared" si="308"/>
        <v>25-Mar-2012</v>
      </c>
      <c r="E4989" s="2">
        <v>0.72916666666666663</v>
      </c>
      <c r="F4989" s="1">
        <v>40993</v>
      </c>
      <c r="G4989" s="2">
        <v>0.87638888888888899</v>
      </c>
      <c r="H4989">
        <v>70</v>
      </c>
      <c r="I4989">
        <v>212</v>
      </c>
      <c r="J4989" t="s">
        <v>8</v>
      </c>
      <c r="K4989" t="s">
        <v>21</v>
      </c>
      <c r="L4989" t="str">
        <f t="shared" si="309"/>
        <v>Afternoon</v>
      </c>
      <c r="M4989" t="str">
        <f t="shared" si="310"/>
        <v>17</v>
      </c>
      <c r="N4989" t="str">
        <f t="shared" si="311"/>
        <v>21</v>
      </c>
    </row>
    <row r="4990" spans="1:14" x14ac:dyDescent="0.3">
      <c r="A4990">
        <v>1</v>
      </c>
      <c r="B4990">
        <v>5</v>
      </c>
      <c r="C4990" s="1">
        <v>40993</v>
      </c>
      <c r="D4990" s="21" t="str">
        <f t="shared" si="308"/>
        <v>25-Mar-2012</v>
      </c>
      <c r="E4990" s="2">
        <v>0.73749999999999993</v>
      </c>
      <c r="F4990" s="1">
        <v>40993</v>
      </c>
      <c r="G4990" s="2">
        <v>0.83958333333333324</v>
      </c>
      <c r="H4990">
        <v>50</v>
      </c>
      <c r="I4990">
        <v>147</v>
      </c>
      <c r="J4990" t="s">
        <v>8</v>
      </c>
      <c r="K4990" t="s">
        <v>21</v>
      </c>
      <c r="L4990" t="str">
        <f t="shared" si="309"/>
        <v>Afternoon</v>
      </c>
      <c r="M4990" t="str">
        <f t="shared" si="310"/>
        <v>17</v>
      </c>
      <c r="N4990" t="str">
        <f t="shared" si="311"/>
        <v>20</v>
      </c>
    </row>
    <row r="4991" spans="1:14" x14ac:dyDescent="0.3">
      <c r="A4991">
        <v>1</v>
      </c>
      <c r="B4991">
        <v>5</v>
      </c>
      <c r="C4991" s="1">
        <v>40993</v>
      </c>
      <c r="D4991" s="21" t="str">
        <f t="shared" si="308"/>
        <v>25-Mar-2012</v>
      </c>
      <c r="E4991" s="2">
        <v>0.85277777777777775</v>
      </c>
      <c r="F4991" s="1">
        <v>40994</v>
      </c>
      <c r="G4991" s="2">
        <v>4.2361111111111106E-2</v>
      </c>
      <c r="H4991">
        <v>90</v>
      </c>
      <c r="I4991">
        <v>273</v>
      </c>
      <c r="J4991" t="s">
        <v>8</v>
      </c>
      <c r="K4991" t="s">
        <v>21</v>
      </c>
      <c r="L4991" t="str">
        <f t="shared" si="309"/>
        <v>Evening</v>
      </c>
      <c r="M4991" t="str">
        <f t="shared" si="310"/>
        <v>20</v>
      </c>
      <c r="N4991" t="str">
        <f t="shared" si="311"/>
        <v>01</v>
      </c>
    </row>
    <row r="4992" spans="1:14" x14ac:dyDescent="0.3">
      <c r="A4992">
        <v>1</v>
      </c>
      <c r="B4992">
        <v>5</v>
      </c>
      <c r="C4992" s="1">
        <v>40993</v>
      </c>
      <c r="D4992" s="21" t="str">
        <f t="shared" si="308"/>
        <v>25-Mar-2012</v>
      </c>
      <c r="E4992" s="2">
        <v>0.90833333333333333</v>
      </c>
      <c r="F4992" s="1">
        <v>40993</v>
      </c>
      <c r="G4992" s="2">
        <v>0.99236111111111114</v>
      </c>
      <c r="H4992">
        <v>50</v>
      </c>
      <c r="I4992">
        <v>121</v>
      </c>
      <c r="J4992" t="s">
        <v>8</v>
      </c>
      <c r="K4992" t="s">
        <v>21</v>
      </c>
      <c r="L4992" t="str">
        <f t="shared" si="309"/>
        <v>Evening</v>
      </c>
      <c r="M4992" t="str">
        <f t="shared" si="310"/>
        <v>21</v>
      </c>
      <c r="N4992" t="str">
        <f t="shared" si="311"/>
        <v>23</v>
      </c>
    </row>
    <row r="4993" spans="1:14" x14ac:dyDescent="0.3">
      <c r="A4993">
        <v>1</v>
      </c>
      <c r="B4993">
        <v>8</v>
      </c>
      <c r="C4993" s="1">
        <v>40999</v>
      </c>
      <c r="D4993" s="21" t="str">
        <f t="shared" si="308"/>
        <v>31-Mar-2012</v>
      </c>
      <c r="E4993" s="2">
        <v>0.49374999999999997</v>
      </c>
      <c r="F4993" s="1">
        <v>40999</v>
      </c>
      <c r="G4993" s="2">
        <v>0.60972222222222217</v>
      </c>
      <c r="H4993">
        <v>50</v>
      </c>
      <c r="I4993">
        <v>167</v>
      </c>
      <c r="J4993" t="s">
        <v>8</v>
      </c>
      <c r="K4993" t="s">
        <v>18</v>
      </c>
      <c r="L4993" t="str">
        <f t="shared" si="309"/>
        <v>Morning</v>
      </c>
      <c r="M4993" t="str">
        <f t="shared" si="310"/>
        <v>11</v>
      </c>
      <c r="N4993" t="str">
        <f t="shared" si="311"/>
        <v>14</v>
      </c>
    </row>
    <row r="4994" spans="1:14" x14ac:dyDescent="0.3">
      <c r="A4994">
        <v>1</v>
      </c>
      <c r="B4994">
        <v>8</v>
      </c>
      <c r="C4994" s="1">
        <v>40999</v>
      </c>
      <c r="D4994" s="21" t="str">
        <f t="shared" si="308"/>
        <v>31-Mar-2012</v>
      </c>
      <c r="E4994" s="2">
        <v>0.84166666666666667</v>
      </c>
      <c r="F4994" s="1">
        <v>40999</v>
      </c>
      <c r="G4994" s="2">
        <v>0.89583333333333337</v>
      </c>
      <c r="H4994">
        <v>50</v>
      </c>
      <c r="I4994">
        <v>78</v>
      </c>
      <c r="J4994" t="s">
        <v>8</v>
      </c>
      <c r="K4994" t="s">
        <v>18</v>
      </c>
      <c r="L4994" t="str">
        <f t="shared" si="309"/>
        <v>Evening</v>
      </c>
      <c r="M4994" t="str">
        <f t="shared" si="310"/>
        <v>20</v>
      </c>
      <c r="N4994" t="str">
        <f t="shared" si="311"/>
        <v>21</v>
      </c>
    </row>
    <row r="4995" spans="1:14" x14ac:dyDescent="0.3">
      <c r="A4995">
        <v>1</v>
      </c>
      <c r="B4995">
        <v>8</v>
      </c>
      <c r="C4995" s="1">
        <v>40999</v>
      </c>
      <c r="D4995" s="21" t="str">
        <f t="shared" ref="D4995:D4996" si="312" xml:space="preserve"> TEXT(C4995, "dd-Mmm-yyyy")</f>
        <v>31-Mar-2012</v>
      </c>
      <c r="E4995" s="2">
        <v>0.94930555555555562</v>
      </c>
      <c r="F4995" s="1">
        <v>41000</v>
      </c>
      <c r="G4995" s="2">
        <v>7.2222222222222229E-2</v>
      </c>
      <c r="H4995">
        <v>50</v>
      </c>
      <c r="I4995">
        <v>177</v>
      </c>
      <c r="J4995" t="s">
        <v>8</v>
      </c>
      <c r="K4995" t="s">
        <v>18</v>
      </c>
      <c r="L4995" t="str">
        <f t="shared" ref="L4995:L4996" si="313">IF(AND(E4995&gt;$T$6,E4995&lt;=$U$6),"Morning",IF(AND(E4995&gt;$U$6,E4995&lt;=$V$6),"Afternoon", IF(AND(E4995&gt;$V$6,E4995&lt;=$W$6),"Evening", "Night")))</f>
        <v>Night</v>
      </c>
      <c r="M4995" t="str">
        <f t="shared" ref="M4995:M4996" si="314" xml:space="preserve"> TEXT(E4995, "H")</f>
        <v>22</v>
      </c>
      <c r="N4995" t="str">
        <f t="shared" ref="N4995:N4996" si="315" xml:space="preserve"> TEXT(G4995,"HH")</f>
        <v>01</v>
      </c>
    </row>
    <row r="4996" spans="1:14" x14ac:dyDescent="0.3">
      <c r="A4996">
        <v>1</v>
      </c>
      <c r="B4996">
        <v>8</v>
      </c>
      <c r="C4996" s="1">
        <v>40999</v>
      </c>
      <c r="D4996" s="21" t="str">
        <f t="shared" si="312"/>
        <v>31-Mar-2012</v>
      </c>
      <c r="E4996" s="2">
        <v>0.95138888888888884</v>
      </c>
      <c r="F4996" s="1">
        <v>40999</v>
      </c>
      <c r="G4996" s="2">
        <v>0.95486111111111116</v>
      </c>
      <c r="H4996">
        <v>50</v>
      </c>
      <c r="I4996">
        <v>5</v>
      </c>
      <c r="J4996" t="s">
        <v>8</v>
      </c>
      <c r="K4996" t="s">
        <v>18</v>
      </c>
      <c r="L4996" t="str">
        <f t="shared" si="313"/>
        <v>Night</v>
      </c>
      <c r="M4996" t="str">
        <f t="shared" si="314"/>
        <v>22</v>
      </c>
      <c r="N4996" t="str">
        <f t="shared" si="315"/>
        <v>22</v>
      </c>
    </row>
  </sheetData>
  <mergeCells count="1">
    <mergeCell ref="O2:P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19"/>
  <sheetViews>
    <sheetView workbookViewId="0">
      <selection activeCell="G14" sqref="G14"/>
    </sheetView>
  </sheetViews>
  <sheetFormatPr defaultRowHeight="14.4" x14ac:dyDescent="0.3"/>
  <cols>
    <col min="2" max="2" width="18.44140625" bestFit="1" customWidth="1"/>
    <col min="3" max="3" width="13.109375" style="9" bestFit="1" customWidth="1"/>
    <col min="4" max="4" width="17.44140625" bestFit="1" customWidth="1"/>
    <col min="5" max="5" width="12" bestFit="1" customWidth="1"/>
    <col min="6" max="6" width="18.44140625" bestFit="1" customWidth="1"/>
    <col min="7" max="7" width="13.109375" bestFit="1" customWidth="1"/>
    <col min="8" max="8" width="17.44140625" bestFit="1" customWidth="1"/>
    <col min="10" max="10" width="13.77734375" bestFit="1" customWidth="1"/>
    <col min="11" max="11" width="9.33203125" customWidth="1"/>
  </cols>
  <sheetData>
    <row r="1" spans="2:14" x14ac:dyDescent="0.3">
      <c r="D1" s="36" t="s">
        <v>7</v>
      </c>
      <c r="E1" s="36" t="s">
        <v>22</v>
      </c>
      <c r="K1" s="30" t="s">
        <v>52</v>
      </c>
      <c r="L1" s="30"/>
      <c r="M1" s="30" t="s">
        <v>22</v>
      </c>
      <c r="N1" s="30"/>
    </row>
    <row r="2" spans="2:14" x14ac:dyDescent="0.3">
      <c r="C2" s="9" t="s">
        <v>23</v>
      </c>
      <c r="D2" s="37">
        <f xml:space="preserve"> COUNT(Weekday!A:A)</f>
        <v>5000</v>
      </c>
      <c r="E2" s="37">
        <f xml:space="preserve"> COUNT(Weekend!A:A)</f>
        <v>4995</v>
      </c>
      <c r="I2" t="s">
        <v>50</v>
      </c>
      <c r="J2" t="s">
        <v>51</v>
      </c>
      <c r="K2" t="s">
        <v>53</v>
      </c>
      <c r="L2" t="s">
        <v>54</v>
      </c>
      <c r="M2" t="s">
        <v>53</v>
      </c>
      <c r="N2" t="s">
        <v>54</v>
      </c>
    </row>
    <row r="3" spans="2:14" x14ac:dyDescent="0.3">
      <c r="C3" s="9" t="s">
        <v>24</v>
      </c>
      <c r="D3" s="37">
        <f xml:space="preserve"> AVERAGE(Weekday!I2:I5001)</f>
        <v>135.982</v>
      </c>
      <c r="E3" s="47">
        <f xml:space="preserve"> AVERAGE(Weekend!I2:I4996)</f>
        <v>153.76236236236235</v>
      </c>
      <c r="F3" t="s">
        <v>1105</v>
      </c>
      <c r="J3" s="9">
        <v>0</v>
      </c>
      <c r="K3">
        <f xml:space="preserve"> COUNTIF(Weekday!M:M, 'Problem1 '!J3)/$D$10</f>
        <v>5.7388809182209472E-3</v>
      </c>
      <c r="L3">
        <f xml:space="preserve"> COUNTIF(Weekday!N:N,'Problem1 '!J3)/$D$10</f>
        <v>0.1291248206599713</v>
      </c>
      <c r="M3">
        <f xml:space="preserve"> COUNTIF(Weekend!M:M,'Problem1 '!J3)/$E$10</f>
        <v>1.7793594306049824E-2</v>
      </c>
      <c r="N3">
        <f xml:space="preserve"> COUNTIF(Weekend!N:N,'Problem1 '!J3)/$E$10</f>
        <v>0.45907473309608543</v>
      </c>
    </row>
    <row r="4" spans="2:14" x14ac:dyDescent="0.3">
      <c r="C4" s="9" t="s">
        <v>25</v>
      </c>
      <c r="D4" s="37">
        <f xml:space="preserve"> _xlfn.STDEV.S(Weekday!I2:I5001)</f>
        <v>83.881266617629677</v>
      </c>
      <c r="E4" s="37">
        <f xml:space="preserve"> _xlfn.STDEV.S(Weekend!I2:I5001)</f>
        <v>87.728564025407238</v>
      </c>
      <c r="J4" s="9">
        <v>1</v>
      </c>
      <c r="K4">
        <f xml:space="preserve"> COUNTIF(Weekday!M:M, 'Problem1 '!J4)/$D$10</f>
        <v>1.4347202295552368E-3</v>
      </c>
      <c r="L4">
        <f xml:space="preserve"> COUNTIF(Weekday!N:N,'Problem1 '!J4)/$D$10</f>
        <v>0.17503586800573889</v>
      </c>
      <c r="M4">
        <f xml:space="preserve"> COUNTIF(Weekend!M:M,'Problem1 '!J4)/$E$10</f>
        <v>0</v>
      </c>
      <c r="N4">
        <f xml:space="preserve"> COUNTIF(Weekend!N:N,'Problem1 '!J4)/$E$10</f>
        <v>0.49822064056939502</v>
      </c>
    </row>
    <row r="5" spans="2:14" x14ac:dyDescent="0.3">
      <c r="C5" s="9" t="s">
        <v>27</v>
      </c>
      <c r="D5" s="37">
        <f xml:space="preserve"> MODE(Weekday!I:I)</f>
        <v>96</v>
      </c>
      <c r="E5" s="37">
        <f xml:space="preserve"> MODE(Weekend!I:I)</f>
        <v>121</v>
      </c>
      <c r="J5" s="9">
        <v>2</v>
      </c>
      <c r="K5">
        <f xml:space="preserve"> COUNTIF(Weekday!M:M, 'Problem1 '!J5)/$D$10</f>
        <v>1.4347202295552368E-3</v>
      </c>
      <c r="L5">
        <f xml:space="preserve"> COUNTIF(Weekday!N:N,'Problem1 '!J5)/$D$10</f>
        <v>5.4519368723098996E-2</v>
      </c>
      <c r="M5">
        <f xml:space="preserve"> COUNTIF(Weekend!M:M,'Problem1 '!J5)/$E$10</f>
        <v>3.5587188612099642E-3</v>
      </c>
      <c r="N5">
        <f xml:space="preserve"> COUNTIF(Weekend!N:N,'Problem1 '!J5)/$E$10</f>
        <v>0.1708185053380783</v>
      </c>
    </row>
    <row r="6" spans="2:14" x14ac:dyDescent="0.3">
      <c r="C6" s="9" t="s">
        <v>28</v>
      </c>
      <c r="D6" s="37">
        <f xml:space="preserve"> MEDIAN(Weekday!I:I)</f>
        <v>122</v>
      </c>
      <c r="E6" s="37">
        <f xml:space="preserve"> MEDIAN(Weekend!I:I)</f>
        <v>141</v>
      </c>
      <c r="J6" s="9">
        <v>3</v>
      </c>
      <c r="K6">
        <f xml:space="preserve"> COUNTIF(Weekday!M:M, 'Problem1 '!J6)/$D$10</f>
        <v>0</v>
      </c>
      <c r="L6">
        <f xml:space="preserve"> COUNTIF(Weekday!N:N,'Problem1 '!J6)/$D$10</f>
        <v>2.8694404591104736E-3</v>
      </c>
      <c r="M6">
        <f xml:space="preserve"> COUNTIF(Weekend!M:M,'Problem1 '!J6)/$E$10</f>
        <v>3.5587188612099642E-3</v>
      </c>
      <c r="N6">
        <f xml:space="preserve"> COUNTIF(Weekend!N:N,'Problem1 '!J6)/$E$10</f>
        <v>3.5587188612099642E-3</v>
      </c>
    </row>
    <row r="7" spans="2:14" x14ac:dyDescent="0.3">
      <c r="C7" s="48" t="s">
        <v>37</v>
      </c>
      <c r="D7" s="47">
        <f xml:space="preserve"> SUMIF(Weekday!J2:J5001, "Ticket",Weekday!A2:A5001)</f>
        <v>4955</v>
      </c>
      <c r="E7" s="47">
        <f xml:space="preserve"> SUMIF(Weekend!J2:J5001, "Ticket",Weekend!A2:A5001)</f>
        <v>4906</v>
      </c>
      <c r="J7" s="9">
        <v>4</v>
      </c>
      <c r="K7">
        <f xml:space="preserve"> COUNTIF(Weekday!M:M, 'Problem1 '!J7)/$D$10</f>
        <v>0</v>
      </c>
      <c r="L7">
        <f xml:space="preserve"> COUNTIF(Weekday!N:N,'Problem1 '!J7)/$D$10</f>
        <v>0</v>
      </c>
      <c r="M7">
        <f xml:space="preserve"> COUNTIF(Weekend!M:M,'Problem1 '!J7)/$E$10</f>
        <v>3.5587188612099642E-3</v>
      </c>
      <c r="N7">
        <f xml:space="preserve"> COUNTIF(Weekend!N:N,'Problem1 '!J7)/$E$10</f>
        <v>3.5587188612099642E-3</v>
      </c>
    </row>
    <row r="8" spans="2:14" x14ac:dyDescent="0.3">
      <c r="C8" s="9" t="s">
        <v>39</v>
      </c>
      <c r="D8" s="49">
        <f xml:space="preserve"> SUMIF(Weekday!J2:J5001, "Pass",Weekday!A2:A5001)</f>
        <v>0</v>
      </c>
      <c r="E8" s="49">
        <f xml:space="preserve"> SUMIF(Weekend!J2:J5001, "Pass",Weekend!A2:A5001)</f>
        <v>50</v>
      </c>
      <c r="J8" s="9">
        <v>5</v>
      </c>
      <c r="K8">
        <f xml:space="preserve"> COUNTIF(Weekday!M:M, 'Problem1 '!J8)/$D$10</f>
        <v>0</v>
      </c>
      <c r="L8">
        <f xml:space="preserve"> COUNTIF(Weekday!N:N,'Problem1 '!J8)/$D$10</f>
        <v>0</v>
      </c>
      <c r="M8">
        <f xml:space="preserve"> COUNTIF(Weekend!M:M,'Problem1 '!J8)/$E$10</f>
        <v>0</v>
      </c>
      <c r="N8">
        <f xml:space="preserve"> COUNTIF(Weekend!N:N,'Problem1 '!J8)/$E$10</f>
        <v>0</v>
      </c>
    </row>
    <row r="9" spans="2:14" x14ac:dyDescent="0.3">
      <c r="C9" s="9" t="s">
        <v>38</v>
      </c>
      <c r="D9" s="49">
        <f xml:space="preserve"> SUMIF(Weekday!J2:J5001, "Manual",Weekday!A2:A5001)</f>
        <v>45</v>
      </c>
      <c r="E9" s="49">
        <f xml:space="preserve"> SUMIF(Weekend!J2:J5001, "Manual",Weekend!A2:A5001)</f>
        <v>39</v>
      </c>
      <c r="J9" s="9">
        <v>6</v>
      </c>
      <c r="K9">
        <f xml:space="preserve"> COUNTIF(Weekday!M:M, 'Problem1 '!J9)/$D$10</f>
        <v>7.1736011477761836E-3</v>
      </c>
      <c r="L9">
        <f xml:space="preserve"> COUNTIF(Weekday!N:N,'Problem1 '!J9)/$D$10</f>
        <v>0</v>
      </c>
      <c r="M9">
        <f xml:space="preserve"> COUNTIF(Weekend!M:M,'Problem1 '!J9)/$E$10</f>
        <v>3.5587188612099642E-3</v>
      </c>
      <c r="N9">
        <f xml:space="preserve"> COUNTIF(Weekend!N:N,'Problem1 '!J9)/$E$10</f>
        <v>0</v>
      </c>
    </row>
    <row r="10" spans="2:14" x14ac:dyDescent="0.3">
      <c r="C10" s="9" t="s">
        <v>55</v>
      </c>
      <c r="D10" s="37">
        <v>697</v>
      </c>
      <c r="E10" s="37">
        <v>281</v>
      </c>
      <c r="F10" t="s">
        <v>1106</v>
      </c>
      <c r="J10" s="9">
        <v>7</v>
      </c>
      <c r="K10">
        <f xml:space="preserve"> COUNTIF(Weekday!M:M, 'Problem1 '!J10)/$D$10</f>
        <v>4.5911047345767578E-2</v>
      </c>
      <c r="L10">
        <f xml:space="preserve"> COUNTIF(Weekday!N:N,'Problem1 '!J10)/$D$10</f>
        <v>8.60832137733142E-3</v>
      </c>
      <c r="M10">
        <f xml:space="preserve"> COUNTIF(Weekend!M:M,'Problem1 '!J10)/$E$10</f>
        <v>3.2028469750889681E-2</v>
      </c>
      <c r="N10">
        <f xml:space="preserve"> COUNTIF(Weekend!N:N,'Problem1 '!J10)/$E$10</f>
        <v>3.5587188612099642E-3</v>
      </c>
    </row>
    <row r="11" spans="2:14" x14ac:dyDescent="0.3">
      <c r="B11" s="32"/>
      <c r="C11" s="31" t="s">
        <v>1078</v>
      </c>
      <c r="D11" s="47">
        <f xml:space="preserve"> AVERAGE(K3:K26)</f>
        <v>0.29890004782400764</v>
      </c>
      <c r="E11" s="47">
        <f xml:space="preserve"> AVERAGE(M3:M26)</f>
        <v>0.74065836298932408</v>
      </c>
      <c r="F11" t="s">
        <v>1104</v>
      </c>
      <c r="J11" s="9">
        <v>8</v>
      </c>
      <c r="K11">
        <f xml:space="preserve"> COUNTIF(Weekday!M:M, 'Problem1 '!J11)/$D$10</f>
        <v>4.7345767575322814E-2</v>
      </c>
      <c r="L11">
        <f xml:space="preserve"> COUNTIF(Weekday!N:N,'Problem1 '!J11)/$D$10</f>
        <v>1.8651362984218076E-2</v>
      </c>
      <c r="M11">
        <f xml:space="preserve"> COUNTIF(Weekend!M:M,'Problem1 '!J11)/$E$10</f>
        <v>5.6939501779359428E-2</v>
      </c>
      <c r="N11">
        <f xml:space="preserve"> COUNTIF(Weekend!N:N,'Problem1 '!J11)/$E$10</f>
        <v>2.8469750889679714E-2</v>
      </c>
    </row>
    <row r="12" spans="2:14" x14ac:dyDescent="0.3">
      <c r="B12" s="45" t="s">
        <v>1083</v>
      </c>
      <c r="C12" s="9" t="s">
        <v>41</v>
      </c>
      <c r="D12" s="37">
        <f>GETPIVOTDATA("Average of TimeDiff",$A$35,"Arrival Time Group",C12)</f>
        <v>147.30300500834724</v>
      </c>
      <c r="E12" s="50">
        <f xml:space="preserve"> GETPIVOTDATA("Average of TimeDiff",$F$35,"Arrival Time Group",C12)</f>
        <v>172.15228426395939</v>
      </c>
      <c r="J12" s="9">
        <v>9</v>
      </c>
      <c r="K12">
        <f xml:space="preserve"> COUNTIF(Weekday!M:M, 'Problem1 '!J12)/$D$10</f>
        <v>6.886657101865136E-2</v>
      </c>
      <c r="L12">
        <f xml:space="preserve"> COUNTIF(Weekday!N:N,'Problem1 '!J12)/$D$10</f>
        <v>3.443328550932568E-2</v>
      </c>
      <c r="M12">
        <f xml:space="preserve"> COUNTIF(Weekend!M:M,'Problem1 '!J12)/$E$10</f>
        <v>0.14590747330960854</v>
      </c>
      <c r="N12">
        <f xml:space="preserve"> COUNTIF(Weekend!N:N,'Problem1 '!J12)/$E$10</f>
        <v>1.7793594306049824E-2</v>
      </c>
    </row>
    <row r="13" spans="2:14" x14ac:dyDescent="0.3">
      <c r="B13" s="45"/>
      <c r="C13" s="9" t="s">
        <v>40</v>
      </c>
      <c r="D13" s="37">
        <f>GETPIVOTDATA("Average of TimeDiff",$A$35,"Arrival Time Group",C13)</f>
        <v>134.49740124740126</v>
      </c>
      <c r="E13" s="50">
        <f t="shared" ref="E13:E15" si="0" xml:space="preserve"> GETPIVOTDATA("Average of TimeDiff",$F$35,"Arrival Time Group",C13)</f>
        <v>152.52324380165288</v>
      </c>
      <c r="J13" s="9">
        <v>10</v>
      </c>
      <c r="K13">
        <f xml:space="preserve"> COUNTIF(Weekday!M:M, 'Problem1 '!J13)/$D$10</f>
        <v>0.13486370157819225</v>
      </c>
      <c r="L13">
        <f xml:space="preserve"> COUNTIF(Weekday!N:N,'Problem1 '!J13)/$D$10</f>
        <v>4.7345767575322814E-2</v>
      </c>
      <c r="M13">
        <f xml:space="preserve"> COUNTIF(Weekend!M:M,'Problem1 '!J13)/$E$10</f>
        <v>0.44483985765124556</v>
      </c>
      <c r="N13">
        <f xml:space="preserve"> COUNTIF(Weekend!N:N,'Problem1 '!J13)/$E$10</f>
        <v>5.6939501779359428E-2</v>
      </c>
    </row>
    <row r="14" spans="2:14" x14ac:dyDescent="0.3">
      <c r="B14" s="45"/>
      <c r="C14" s="9" t="s">
        <v>46</v>
      </c>
      <c r="D14" s="37">
        <f>GETPIVOTDATA("Average of TimeDiff",$A$35,"Arrival Time Group",C14)</f>
        <v>127.73768394113884</v>
      </c>
      <c r="E14" s="50">
        <f t="shared" si="0"/>
        <v>139.27801857585141</v>
      </c>
      <c r="J14" s="9">
        <v>11</v>
      </c>
      <c r="K14">
        <f xml:space="preserve"> COUNTIF(Weekday!M:M, 'Problem1 '!J14)/$D$10</f>
        <v>0.36154949784791968</v>
      </c>
      <c r="L14">
        <f xml:space="preserve"> COUNTIF(Weekday!N:N,'Problem1 '!J14)/$D$10</f>
        <v>0.10186513629842181</v>
      </c>
      <c r="M14">
        <f xml:space="preserve"> COUNTIF(Weekend!M:M,'Problem1 '!J14)/$E$10</f>
        <v>0.70106761565836295</v>
      </c>
      <c r="N14">
        <f xml:space="preserve"> COUNTIF(Weekend!N:N,'Problem1 '!J14)/$E$10</f>
        <v>0.13523131672597866</v>
      </c>
    </row>
    <row r="15" spans="2:14" x14ac:dyDescent="0.3">
      <c r="B15" s="45"/>
      <c r="C15" s="44" t="s">
        <v>42</v>
      </c>
      <c r="D15" s="37">
        <f>GETPIVOTDATA("Average of TimeDiff",$A$35,"Arrival Time Group",C15)</f>
        <v>142.90158730158731</v>
      </c>
      <c r="E15" s="50">
        <f t="shared" si="0"/>
        <v>169.23664122137404</v>
      </c>
      <c r="J15" s="9">
        <v>12</v>
      </c>
      <c r="K15">
        <f xml:space="preserve"> COUNTIF(Weekday!M:M, 'Problem1 '!J15)/$D$10</f>
        <v>0.51936872309899573</v>
      </c>
      <c r="L15">
        <f xml:space="preserve"> COUNTIF(Weekday!N:N,'Problem1 '!J15)/$D$10</f>
        <v>0.19081779053084649</v>
      </c>
      <c r="M15">
        <f xml:space="preserve"> COUNTIF(Weekend!M:M,'Problem1 '!J15)/$E$10</f>
        <v>1.4306049822064058</v>
      </c>
      <c r="N15">
        <f xml:space="preserve"> COUNTIF(Weekend!N:N,'Problem1 '!J15)/$E$10</f>
        <v>0.27758007117437722</v>
      </c>
    </row>
    <row r="16" spans="2:14" x14ac:dyDescent="0.3">
      <c r="J16" s="9">
        <v>13</v>
      </c>
      <c r="K16">
        <f xml:space="preserve"> COUNTIF(Weekday!M:M, 'Problem1 '!J16)/$D$10</f>
        <v>0.6915351506456241</v>
      </c>
      <c r="L16">
        <f xml:space="preserve"> COUNTIF(Weekday!N:N,'Problem1 '!J16)/$D$10</f>
        <v>0.28550932568149212</v>
      </c>
      <c r="M16">
        <f xml:space="preserve"> COUNTIF(Weekend!M:M,'Problem1 '!J16)/$E$10</f>
        <v>1.5871886120996441</v>
      </c>
      <c r="N16">
        <f xml:space="preserve"> COUNTIF(Weekend!N:N,'Problem1 '!J16)/$E$10</f>
        <v>0.66903914590747326</v>
      </c>
    </row>
    <row r="17" spans="3:14" x14ac:dyDescent="0.3">
      <c r="J17" s="9">
        <v>14</v>
      </c>
      <c r="K17">
        <f xml:space="preserve"> COUNTIF(Weekday!M:M, 'Problem1 '!J17)/$D$10</f>
        <v>0.68866571018651368</v>
      </c>
      <c r="L17">
        <f xml:space="preserve"> COUNTIF(Weekday!N:N,'Problem1 '!J17)/$D$10</f>
        <v>0.4347202295552367</v>
      </c>
      <c r="M17">
        <f xml:space="preserve"> COUNTIF(Weekend!M:M,'Problem1 '!J17)/$E$10</f>
        <v>1.5978647686832741</v>
      </c>
      <c r="N17">
        <f xml:space="preserve"> COUNTIF(Weekend!N:N,'Problem1 '!J17)/$E$10</f>
        <v>0.93950177935943058</v>
      </c>
    </row>
    <row r="18" spans="3:14" x14ac:dyDescent="0.3">
      <c r="J18" s="9">
        <v>15</v>
      </c>
      <c r="K18">
        <f xml:space="preserve"> COUNTIF(Weekday!M:M, 'Problem1 '!J18)/$D$10</f>
        <v>0.71162123385939746</v>
      </c>
      <c r="L18">
        <f xml:space="preserve"> COUNTIF(Weekday!N:N,'Problem1 '!J18)/$D$10</f>
        <v>0.52080344332855089</v>
      </c>
      <c r="M18">
        <f xml:space="preserve"> COUNTIF(Weekend!M:M,'Problem1 '!J18)/$E$10</f>
        <v>1.708185053380783</v>
      </c>
      <c r="N18">
        <f xml:space="preserve"> COUNTIF(Weekend!N:N,'Problem1 '!J18)/$E$10</f>
        <v>1.1387900355871887</v>
      </c>
    </row>
    <row r="19" spans="3:14" x14ac:dyDescent="0.3">
      <c r="J19" s="9">
        <v>16</v>
      </c>
      <c r="K19">
        <f xml:space="preserve"> COUNTIF(Weekday!M:M, 'Problem1 '!J19)/$D$10</f>
        <v>0.70731707317073167</v>
      </c>
      <c r="L19">
        <f xml:space="preserve"> COUNTIF(Weekday!N:N,'Problem1 '!J19)/$D$10</f>
        <v>0.63988522238163559</v>
      </c>
      <c r="M19">
        <f xml:space="preserve"> COUNTIF(Weekend!M:M,'Problem1 '!J19)/$E$10</f>
        <v>1.8469750889679715</v>
      </c>
      <c r="N19">
        <f xml:space="preserve"> COUNTIF(Weekend!N:N,'Problem1 '!J19)/$E$10</f>
        <v>1.5551601423487544</v>
      </c>
    </row>
    <row r="20" spans="3:14" x14ac:dyDescent="0.3">
      <c r="J20" s="9">
        <v>17</v>
      </c>
      <c r="K20">
        <f xml:space="preserve"> COUNTIF(Weekday!M:M, 'Problem1 '!J20)/$D$10</f>
        <v>0.64992826398852221</v>
      </c>
      <c r="L20">
        <f xml:space="preserve"> COUNTIF(Weekday!N:N,'Problem1 '!J20)/$D$10</f>
        <v>0.78479196556671449</v>
      </c>
      <c r="M20">
        <f xml:space="preserve"> COUNTIF(Weekend!M:M,'Problem1 '!J20)/$E$10</f>
        <v>1.7544483985765125</v>
      </c>
      <c r="N20">
        <f xml:space="preserve"> COUNTIF(Weekend!N:N,'Problem1 '!J20)/$E$10</f>
        <v>1.7971530249110321</v>
      </c>
    </row>
    <row r="21" spans="3:14" x14ac:dyDescent="0.3">
      <c r="J21" s="9">
        <v>18</v>
      </c>
      <c r="K21">
        <f xml:space="preserve"> COUNTIF(Weekday!M:M, 'Problem1 '!J21)/$D$10</f>
        <v>0.58967001434720234</v>
      </c>
      <c r="L21">
        <f xml:space="preserve"> COUNTIF(Weekday!N:N,'Problem1 '!J21)/$D$10</f>
        <v>0.76183644189383071</v>
      </c>
      <c r="M21">
        <f xml:space="preserve"> COUNTIF(Weekend!M:M,'Problem1 '!J21)/$E$10</f>
        <v>1.6690391459074734</v>
      </c>
      <c r="N21">
        <f xml:space="preserve"> COUNTIF(Weekend!N:N,'Problem1 '!J21)/$E$10</f>
        <v>1.9181494661921707</v>
      </c>
    </row>
    <row r="22" spans="3:14" x14ac:dyDescent="0.3">
      <c r="J22" s="9">
        <v>19</v>
      </c>
      <c r="K22">
        <f xml:space="preserve"> COUNTIF(Weekday!M:M, 'Problem1 '!J22)/$D$10</f>
        <v>0.7101865136298422</v>
      </c>
      <c r="L22">
        <f xml:space="preserve"> COUNTIF(Weekday!N:N,'Problem1 '!J22)/$D$10</f>
        <v>0.63845050215208032</v>
      </c>
      <c r="M22">
        <f xml:space="preserve"> COUNTIF(Weekend!M:M,'Problem1 '!J22)/$E$10</f>
        <v>1.7651245551601424</v>
      </c>
      <c r="N22">
        <f xml:space="preserve"> COUNTIF(Weekend!N:N,'Problem1 '!J22)/$E$10</f>
        <v>1.7971530249110321</v>
      </c>
    </row>
    <row r="23" spans="3:14" x14ac:dyDescent="0.3">
      <c r="C23"/>
      <c r="J23" s="9">
        <v>20</v>
      </c>
      <c r="K23">
        <f xml:space="preserve"> COUNTIF(Weekday!M:M, 'Problem1 '!J23)/$D$10</f>
        <v>0.58536585365853655</v>
      </c>
      <c r="L23">
        <f xml:space="preserve"> COUNTIF(Weekday!N:N,'Problem1 '!J23)/$D$10</f>
        <v>0.6284074605451937</v>
      </c>
      <c r="M23">
        <f xml:space="preserve"> COUNTIF(Weekend!M:M,'Problem1 '!J23)/$E$10</f>
        <v>1.3736654804270463</v>
      </c>
      <c r="N23">
        <f xml:space="preserve"> COUNTIF(Weekend!N:N,'Problem1 '!J23)/$E$10</f>
        <v>1.7971530249110321</v>
      </c>
    </row>
    <row r="24" spans="3:14" x14ac:dyDescent="0.3">
      <c r="C24"/>
      <c r="J24" s="9">
        <v>21</v>
      </c>
      <c r="K24">
        <f xml:space="preserve"> COUNTIF(Weekday!M:M, 'Problem1 '!J24)/$D$10</f>
        <v>0.36441893830703015</v>
      </c>
      <c r="L24">
        <f xml:space="preserve"> COUNTIF(Weekday!N:N,'Problem1 '!J24)/$D$10</f>
        <v>0.64849354375896695</v>
      </c>
      <c r="M24">
        <f xml:space="preserve"> COUNTIF(Weekend!M:M,'Problem1 '!J24)/$E$10</f>
        <v>0.96441281138790036</v>
      </c>
      <c r="N24">
        <f xml:space="preserve"> COUNTIF(Weekend!N:N,'Problem1 '!J24)/$E$10</f>
        <v>1.7153024911032029</v>
      </c>
    </row>
    <row r="25" spans="3:14" x14ac:dyDescent="0.3">
      <c r="J25" s="9">
        <v>22</v>
      </c>
      <c r="K25">
        <f xml:space="preserve"> COUNTIF(Weekday!M:M, 'Problem1 '!J25)/$D$10</f>
        <v>0.21664275466284075</v>
      </c>
      <c r="L25">
        <f xml:space="preserve"> COUNTIF(Weekday!N:N,'Problem1 '!J25)/$D$10</f>
        <v>0.60258249641319939</v>
      </c>
      <c r="M25">
        <f xml:space="preserve"> COUNTIF(Weekend!M:M,'Problem1 '!J25)/$E$10</f>
        <v>0.49822064056939502</v>
      </c>
      <c r="N25">
        <f xml:space="preserve"> COUNTIF(Weekend!N:N,'Problem1 '!J25)/$E$10</f>
        <v>1.6405693950177935</v>
      </c>
    </row>
    <row r="26" spans="3:14" x14ac:dyDescent="0.3">
      <c r="J26" s="9">
        <v>23</v>
      </c>
      <c r="K26">
        <f xml:space="preserve"> COUNTIF(Weekday!M:M, 'Problem1 '!J26)/$D$10</f>
        <v>6.4562410329985651E-2</v>
      </c>
      <c r="L26">
        <f xml:space="preserve"> COUNTIF(Weekday!N:N,'Problem1 '!J26)/$D$10</f>
        <v>0.4648493543758967</v>
      </c>
      <c r="M26">
        <f xml:space="preserve"> COUNTIF(Weekend!M:M,'Problem1 '!J26)/$E$10</f>
        <v>0.16725978647686832</v>
      </c>
      <c r="N26">
        <f xml:space="preserve"> COUNTIF(Weekend!N:N,'Problem1 '!J26)/$E$10</f>
        <v>1.1530249110320285</v>
      </c>
    </row>
    <row r="35" spans="1:8" x14ac:dyDescent="0.3">
      <c r="A35" s="12"/>
      <c r="B35" s="15" t="s">
        <v>44</v>
      </c>
      <c r="C35" s="14"/>
      <c r="F35" s="12"/>
      <c r="G35" s="15" t="s">
        <v>44</v>
      </c>
      <c r="H35" s="14"/>
    </row>
    <row r="36" spans="1:8" x14ac:dyDescent="0.3">
      <c r="A36" s="15" t="s">
        <v>29</v>
      </c>
      <c r="B36" s="12" t="s">
        <v>33</v>
      </c>
      <c r="C36" s="23" t="s">
        <v>45</v>
      </c>
      <c r="F36" s="15" t="s">
        <v>29</v>
      </c>
      <c r="G36" s="12" t="s">
        <v>33</v>
      </c>
      <c r="H36" s="23" t="s">
        <v>45</v>
      </c>
    </row>
    <row r="37" spans="1:8" x14ac:dyDescent="0.3">
      <c r="A37" s="12" t="s">
        <v>40</v>
      </c>
      <c r="B37" s="24">
        <v>1924</v>
      </c>
      <c r="C37" s="27">
        <v>134.49740124740126</v>
      </c>
      <c r="F37" s="12" t="s">
        <v>40</v>
      </c>
      <c r="G37" s="24">
        <v>1936</v>
      </c>
      <c r="H37" s="27">
        <v>152.52324380165288</v>
      </c>
    </row>
    <row r="38" spans="1:8" x14ac:dyDescent="0.3">
      <c r="A38" s="22" t="s">
        <v>41</v>
      </c>
      <c r="B38" s="25">
        <v>1198</v>
      </c>
      <c r="C38" s="28">
        <v>147.30300500834724</v>
      </c>
      <c r="F38" s="22" t="s">
        <v>46</v>
      </c>
      <c r="G38" s="25">
        <v>1615</v>
      </c>
      <c r="H38" s="28">
        <v>139.27801857585141</v>
      </c>
    </row>
    <row r="39" spans="1:8" x14ac:dyDescent="0.3">
      <c r="A39" s="22" t="s">
        <v>42</v>
      </c>
      <c r="B39" s="25">
        <v>315</v>
      </c>
      <c r="C39" s="28">
        <v>142.90158730158731</v>
      </c>
      <c r="F39" s="22" t="s">
        <v>41</v>
      </c>
      <c r="G39" s="25">
        <v>1182</v>
      </c>
      <c r="H39" s="28">
        <v>172.15228426395939</v>
      </c>
    </row>
    <row r="40" spans="1:8" x14ac:dyDescent="0.3">
      <c r="A40" s="22" t="s">
        <v>46</v>
      </c>
      <c r="B40" s="25">
        <v>1563</v>
      </c>
      <c r="C40" s="28">
        <v>127.73768394113884</v>
      </c>
      <c r="F40" s="22" t="s">
        <v>42</v>
      </c>
      <c r="G40" s="25">
        <v>262</v>
      </c>
      <c r="H40" s="28">
        <v>169.23664122137404</v>
      </c>
    </row>
    <row r="41" spans="1:8" x14ac:dyDescent="0.3">
      <c r="A41" s="16" t="s">
        <v>32</v>
      </c>
      <c r="B41" s="26">
        <v>5000</v>
      </c>
      <c r="C41" s="29">
        <v>135.982</v>
      </c>
      <c r="F41" s="16" t="s">
        <v>32</v>
      </c>
      <c r="G41" s="26">
        <v>4995</v>
      </c>
      <c r="H41" s="29">
        <v>153.76236236236235</v>
      </c>
    </row>
    <row r="42" spans="1:8" x14ac:dyDescent="0.3">
      <c r="C42"/>
    </row>
    <row r="43" spans="1:8" x14ac:dyDescent="0.3">
      <c r="C43"/>
    </row>
    <row r="44" spans="1:8" x14ac:dyDescent="0.3">
      <c r="C44"/>
    </row>
    <row r="45" spans="1:8" x14ac:dyDescent="0.3">
      <c r="C45"/>
    </row>
    <row r="46" spans="1:8" x14ac:dyDescent="0.3">
      <c r="C46"/>
    </row>
    <row r="47" spans="1:8" x14ac:dyDescent="0.3">
      <c r="C47"/>
    </row>
    <row r="48" spans="1:8" x14ac:dyDescent="0.3">
      <c r="C48"/>
    </row>
    <row r="49" spans="3:3" x14ac:dyDescent="0.3">
      <c r="C49"/>
    </row>
    <row r="50" spans="3:3" x14ac:dyDescent="0.3">
      <c r="C50"/>
    </row>
    <row r="51" spans="3:3" x14ac:dyDescent="0.3">
      <c r="C51"/>
    </row>
    <row r="52" spans="3:3" x14ac:dyDescent="0.3">
      <c r="C52"/>
    </row>
    <row r="53" spans="3:3" x14ac:dyDescent="0.3">
      <c r="C53"/>
    </row>
    <row r="54" spans="3:3" x14ac:dyDescent="0.3">
      <c r="C54"/>
    </row>
    <row r="55" spans="3:3" x14ac:dyDescent="0.3">
      <c r="C55"/>
    </row>
    <row r="56" spans="3:3" x14ac:dyDescent="0.3">
      <c r="C56"/>
    </row>
    <row r="57" spans="3:3" x14ac:dyDescent="0.3">
      <c r="C57"/>
    </row>
    <row r="58" spans="3:3" x14ac:dyDescent="0.3">
      <c r="C58"/>
    </row>
    <row r="59" spans="3:3" x14ac:dyDescent="0.3">
      <c r="C59"/>
    </row>
    <row r="60" spans="3:3" x14ac:dyDescent="0.3">
      <c r="C60"/>
    </row>
    <row r="61" spans="3:3" x14ac:dyDescent="0.3">
      <c r="C61"/>
    </row>
    <row r="62" spans="3:3" x14ac:dyDescent="0.3">
      <c r="C62"/>
    </row>
    <row r="63" spans="3:3" x14ac:dyDescent="0.3">
      <c r="C63"/>
    </row>
    <row r="64" spans="3:3" x14ac:dyDescent="0.3">
      <c r="C64"/>
    </row>
    <row r="65" spans="3:3" x14ac:dyDescent="0.3">
      <c r="C65"/>
    </row>
    <row r="66" spans="3:3" x14ac:dyDescent="0.3">
      <c r="C66"/>
    </row>
    <row r="67" spans="3:3" x14ac:dyDescent="0.3">
      <c r="C67"/>
    </row>
    <row r="68" spans="3:3" x14ac:dyDescent="0.3">
      <c r="C68"/>
    </row>
    <row r="69" spans="3:3" x14ac:dyDescent="0.3">
      <c r="C69"/>
    </row>
    <row r="70" spans="3:3" x14ac:dyDescent="0.3">
      <c r="C70"/>
    </row>
    <row r="71" spans="3:3" x14ac:dyDescent="0.3">
      <c r="C71"/>
    </row>
    <row r="72" spans="3:3" x14ac:dyDescent="0.3">
      <c r="C72"/>
    </row>
    <row r="73" spans="3:3" x14ac:dyDescent="0.3">
      <c r="C73"/>
    </row>
    <row r="74" spans="3:3" x14ac:dyDescent="0.3">
      <c r="C74"/>
    </row>
    <row r="75" spans="3:3" x14ac:dyDescent="0.3">
      <c r="C75"/>
    </row>
    <row r="76" spans="3:3" x14ac:dyDescent="0.3">
      <c r="C76"/>
    </row>
    <row r="77" spans="3:3" x14ac:dyDescent="0.3">
      <c r="C77"/>
    </row>
    <row r="78" spans="3:3" x14ac:dyDescent="0.3">
      <c r="C78"/>
    </row>
    <row r="79" spans="3:3" x14ac:dyDescent="0.3">
      <c r="C79"/>
    </row>
    <row r="80" spans="3:3" x14ac:dyDescent="0.3">
      <c r="C80"/>
    </row>
    <row r="81" spans="3:3" x14ac:dyDescent="0.3">
      <c r="C81"/>
    </row>
    <row r="82" spans="3:3" x14ac:dyDescent="0.3">
      <c r="C82"/>
    </row>
    <row r="83" spans="3:3" x14ac:dyDescent="0.3">
      <c r="C83"/>
    </row>
    <row r="84" spans="3:3" x14ac:dyDescent="0.3">
      <c r="C84"/>
    </row>
    <row r="85" spans="3:3" x14ac:dyDescent="0.3">
      <c r="C85"/>
    </row>
    <row r="86" spans="3:3" x14ac:dyDescent="0.3">
      <c r="C86"/>
    </row>
    <row r="87" spans="3:3" x14ac:dyDescent="0.3">
      <c r="C87"/>
    </row>
    <row r="88" spans="3:3" x14ac:dyDescent="0.3">
      <c r="C88"/>
    </row>
    <row r="89" spans="3:3" x14ac:dyDescent="0.3">
      <c r="C89"/>
    </row>
    <row r="90" spans="3:3" x14ac:dyDescent="0.3">
      <c r="C90"/>
    </row>
    <row r="91" spans="3:3" x14ac:dyDescent="0.3">
      <c r="C91"/>
    </row>
    <row r="92" spans="3:3" x14ac:dyDescent="0.3">
      <c r="C92"/>
    </row>
    <row r="93" spans="3:3" x14ac:dyDescent="0.3">
      <c r="C93"/>
    </row>
    <row r="94" spans="3:3" x14ac:dyDescent="0.3">
      <c r="C94"/>
    </row>
    <row r="95" spans="3:3" x14ac:dyDescent="0.3">
      <c r="C95"/>
    </row>
    <row r="96" spans="3:3" x14ac:dyDescent="0.3">
      <c r="C96"/>
    </row>
    <row r="97" spans="3:3" x14ac:dyDescent="0.3">
      <c r="C97"/>
    </row>
    <row r="98" spans="3:3" x14ac:dyDescent="0.3">
      <c r="C98"/>
    </row>
    <row r="99" spans="3:3" x14ac:dyDescent="0.3">
      <c r="C99"/>
    </row>
    <row r="100" spans="3:3" x14ac:dyDescent="0.3">
      <c r="C100"/>
    </row>
    <row r="101" spans="3:3" x14ac:dyDescent="0.3">
      <c r="C101"/>
    </row>
    <row r="102" spans="3:3" x14ac:dyDescent="0.3">
      <c r="C102"/>
    </row>
    <row r="103" spans="3:3" x14ac:dyDescent="0.3">
      <c r="C103"/>
    </row>
    <row r="104" spans="3:3" x14ac:dyDescent="0.3">
      <c r="C104"/>
    </row>
    <row r="105" spans="3:3" x14ac:dyDescent="0.3">
      <c r="C105"/>
    </row>
    <row r="106" spans="3:3" x14ac:dyDescent="0.3">
      <c r="C106"/>
    </row>
    <row r="107" spans="3:3" x14ac:dyDescent="0.3">
      <c r="C107"/>
    </row>
    <row r="108" spans="3:3" x14ac:dyDescent="0.3">
      <c r="C108"/>
    </row>
    <row r="109" spans="3:3" x14ac:dyDescent="0.3">
      <c r="C109"/>
    </row>
    <row r="110" spans="3:3" x14ac:dyDescent="0.3">
      <c r="C110"/>
    </row>
    <row r="111" spans="3:3" x14ac:dyDescent="0.3">
      <c r="C111"/>
    </row>
    <row r="112" spans="3:3" x14ac:dyDescent="0.3">
      <c r="C112"/>
    </row>
    <row r="113" spans="3:3" x14ac:dyDescent="0.3">
      <c r="C113"/>
    </row>
    <row r="114" spans="3:3" x14ac:dyDescent="0.3">
      <c r="C114"/>
    </row>
    <row r="115" spans="3:3" x14ac:dyDescent="0.3">
      <c r="C115"/>
    </row>
    <row r="116" spans="3:3" x14ac:dyDescent="0.3">
      <c r="C116"/>
    </row>
    <row r="117" spans="3:3" x14ac:dyDescent="0.3">
      <c r="C117"/>
    </row>
    <row r="118" spans="3:3" x14ac:dyDescent="0.3">
      <c r="C118"/>
    </row>
    <row r="119" spans="3:3" x14ac:dyDescent="0.3">
      <c r="C119"/>
    </row>
    <row r="120" spans="3:3" x14ac:dyDescent="0.3">
      <c r="C120"/>
    </row>
    <row r="121" spans="3:3" x14ac:dyDescent="0.3">
      <c r="C121"/>
    </row>
    <row r="122" spans="3:3" x14ac:dyDescent="0.3">
      <c r="C122"/>
    </row>
    <row r="123" spans="3:3" x14ac:dyDescent="0.3">
      <c r="C123"/>
    </row>
    <row r="124" spans="3:3" x14ac:dyDescent="0.3">
      <c r="C124"/>
    </row>
    <row r="125" spans="3:3" x14ac:dyDescent="0.3">
      <c r="C125"/>
    </row>
    <row r="126" spans="3:3" x14ac:dyDescent="0.3">
      <c r="C126"/>
    </row>
    <row r="127" spans="3:3" x14ac:dyDescent="0.3">
      <c r="C127"/>
    </row>
    <row r="128" spans="3:3" x14ac:dyDescent="0.3">
      <c r="C128"/>
    </row>
    <row r="129" spans="3:3" x14ac:dyDescent="0.3">
      <c r="C129"/>
    </row>
    <row r="130" spans="3:3" x14ac:dyDescent="0.3">
      <c r="C130"/>
    </row>
    <row r="131" spans="3:3" x14ac:dyDescent="0.3">
      <c r="C131"/>
    </row>
    <row r="132" spans="3:3" x14ac:dyDescent="0.3">
      <c r="C132"/>
    </row>
    <row r="133" spans="3:3" x14ac:dyDescent="0.3">
      <c r="C133"/>
    </row>
    <row r="134" spans="3:3" x14ac:dyDescent="0.3">
      <c r="C134"/>
    </row>
    <row r="135" spans="3:3" x14ac:dyDescent="0.3">
      <c r="C135"/>
    </row>
    <row r="136" spans="3:3" x14ac:dyDescent="0.3">
      <c r="C136"/>
    </row>
    <row r="137" spans="3:3" x14ac:dyDescent="0.3">
      <c r="C137"/>
    </row>
    <row r="138" spans="3:3" x14ac:dyDescent="0.3">
      <c r="C138"/>
    </row>
    <row r="139" spans="3:3" x14ac:dyDescent="0.3">
      <c r="C139"/>
    </row>
    <row r="140" spans="3:3" x14ac:dyDescent="0.3">
      <c r="C140"/>
    </row>
    <row r="141" spans="3:3" x14ac:dyDescent="0.3">
      <c r="C141"/>
    </row>
    <row r="142" spans="3:3" x14ac:dyDescent="0.3">
      <c r="C142"/>
    </row>
    <row r="143" spans="3:3" x14ac:dyDescent="0.3">
      <c r="C143"/>
    </row>
    <row r="144" spans="3:3" x14ac:dyDescent="0.3">
      <c r="C144"/>
    </row>
    <row r="145" spans="3:3" x14ac:dyDescent="0.3">
      <c r="C145"/>
    </row>
    <row r="146" spans="3:3" x14ac:dyDescent="0.3">
      <c r="C146"/>
    </row>
    <row r="147" spans="3:3" x14ac:dyDescent="0.3">
      <c r="C147"/>
    </row>
    <row r="148" spans="3:3" x14ac:dyDescent="0.3">
      <c r="C148"/>
    </row>
    <row r="149" spans="3:3" x14ac:dyDescent="0.3">
      <c r="C149"/>
    </row>
    <row r="150" spans="3:3" x14ac:dyDescent="0.3">
      <c r="C150"/>
    </row>
    <row r="151" spans="3:3" x14ac:dyDescent="0.3">
      <c r="C151"/>
    </row>
    <row r="152" spans="3:3" x14ac:dyDescent="0.3">
      <c r="C152"/>
    </row>
    <row r="153" spans="3:3" x14ac:dyDescent="0.3">
      <c r="C153"/>
    </row>
    <row r="154" spans="3:3" x14ac:dyDescent="0.3">
      <c r="C154"/>
    </row>
    <row r="155" spans="3:3" x14ac:dyDescent="0.3">
      <c r="C155"/>
    </row>
    <row r="156" spans="3:3" x14ac:dyDescent="0.3">
      <c r="C156"/>
    </row>
    <row r="157" spans="3:3" x14ac:dyDescent="0.3">
      <c r="C157"/>
    </row>
    <row r="158" spans="3:3" x14ac:dyDescent="0.3">
      <c r="C158"/>
    </row>
    <row r="159" spans="3:3" x14ac:dyDescent="0.3">
      <c r="C159"/>
    </row>
    <row r="160" spans="3:3" x14ac:dyDescent="0.3">
      <c r="C160"/>
    </row>
    <row r="161" spans="3:3" x14ac:dyDescent="0.3">
      <c r="C161"/>
    </row>
    <row r="162" spans="3:3" x14ac:dyDescent="0.3">
      <c r="C162"/>
    </row>
    <row r="163" spans="3:3" x14ac:dyDescent="0.3">
      <c r="C163"/>
    </row>
    <row r="164" spans="3:3" x14ac:dyDescent="0.3">
      <c r="C164"/>
    </row>
    <row r="165" spans="3:3" x14ac:dyDescent="0.3">
      <c r="C165"/>
    </row>
    <row r="166" spans="3:3" x14ac:dyDescent="0.3">
      <c r="C166"/>
    </row>
    <row r="167" spans="3:3" x14ac:dyDescent="0.3">
      <c r="C167"/>
    </row>
    <row r="168" spans="3:3" x14ac:dyDescent="0.3">
      <c r="C168"/>
    </row>
    <row r="169" spans="3:3" x14ac:dyDescent="0.3">
      <c r="C169"/>
    </row>
    <row r="170" spans="3:3" x14ac:dyDescent="0.3">
      <c r="C170"/>
    </row>
    <row r="171" spans="3:3" x14ac:dyDescent="0.3">
      <c r="C171"/>
    </row>
    <row r="172" spans="3:3" x14ac:dyDescent="0.3">
      <c r="C172"/>
    </row>
    <row r="173" spans="3:3" x14ac:dyDescent="0.3">
      <c r="C173"/>
    </row>
    <row r="174" spans="3:3" x14ac:dyDescent="0.3">
      <c r="C174"/>
    </row>
    <row r="175" spans="3:3" x14ac:dyDescent="0.3">
      <c r="C175"/>
    </row>
    <row r="176" spans="3:3" x14ac:dyDescent="0.3">
      <c r="C176"/>
    </row>
    <row r="177" spans="3:3" x14ac:dyDescent="0.3">
      <c r="C177"/>
    </row>
    <row r="178" spans="3:3" x14ac:dyDescent="0.3">
      <c r="C178"/>
    </row>
    <row r="179" spans="3:3" x14ac:dyDescent="0.3">
      <c r="C179"/>
    </row>
    <row r="180" spans="3:3" x14ac:dyDescent="0.3">
      <c r="C180"/>
    </row>
    <row r="181" spans="3:3" x14ac:dyDescent="0.3">
      <c r="C181"/>
    </row>
    <row r="182" spans="3:3" x14ac:dyDescent="0.3">
      <c r="C182"/>
    </row>
    <row r="183" spans="3:3" x14ac:dyDescent="0.3">
      <c r="C183"/>
    </row>
    <row r="184" spans="3:3" x14ac:dyDescent="0.3">
      <c r="C184"/>
    </row>
    <row r="185" spans="3:3" x14ac:dyDescent="0.3">
      <c r="C185"/>
    </row>
    <row r="186" spans="3:3" x14ac:dyDescent="0.3">
      <c r="C186"/>
    </row>
    <row r="187" spans="3:3" x14ac:dyDescent="0.3">
      <c r="C187"/>
    </row>
    <row r="188" spans="3:3" x14ac:dyDescent="0.3">
      <c r="C188"/>
    </row>
    <row r="189" spans="3:3" x14ac:dyDescent="0.3">
      <c r="C189"/>
    </row>
    <row r="190" spans="3:3" x14ac:dyDescent="0.3">
      <c r="C190"/>
    </row>
    <row r="191" spans="3:3" x14ac:dyDescent="0.3">
      <c r="C191"/>
    </row>
    <row r="192" spans="3:3" x14ac:dyDescent="0.3">
      <c r="C192"/>
    </row>
    <row r="193" spans="3:3" x14ac:dyDescent="0.3">
      <c r="C193"/>
    </row>
    <row r="194" spans="3:3" x14ac:dyDescent="0.3">
      <c r="C194"/>
    </row>
    <row r="195" spans="3:3" x14ac:dyDescent="0.3">
      <c r="C195"/>
    </row>
    <row r="196" spans="3:3" x14ac:dyDescent="0.3">
      <c r="C196"/>
    </row>
    <row r="197" spans="3:3" x14ac:dyDescent="0.3">
      <c r="C197"/>
    </row>
    <row r="198" spans="3:3" x14ac:dyDescent="0.3">
      <c r="C198"/>
    </row>
    <row r="199" spans="3:3" x14ac:dyDescent="0.3">
      <c r="C199"/>
    </row>
    <row r="200" spans="3:3" x14ac:dyDescent="0.3">
      <c r="C200"/>
    </row>
    <row r="201" spans="3:3" x14ac:dyDescent="0.3">
      <c r="C201"/>
    </row>
    <row r="202" spans="3:3" x14ac:dyDescent="0.3">
      <c r="C202"/>
    </row>
    <row r="203" spans="3:3" x14ac:dyDescent="0.3">
      <c r="C203"/>
    </row>
    <row r="204" spans="3:3" x14ac:dyDescent="0.3">
      <c r="C204"/>
    </row>
    <row r="205" spans="3:3" x14ac:dyDescent="0.3">
      <c r="C205"/>
    </row>
    <row r="206" spans="3:3" x14ac:dyDescent="0.3">
      <c r="C206"/>
    </row>
    <row r="207" spans="3:3" x14ac:dyDescent="0.3">
      <c r="C207"/>
    </row>
    <row r="208" spans="3:3" x14ac:dyDescent="0.3">
      <c r="C208"/>
    </row>
    <row r="209" spans="3:3" x14ac:dyDescent="0.3">
      <c r="C209"/>
    </row>
    <row r="210" spans="3:3" x14ac:dyDescent="0.3">
      <c r="C210"/>
    </row>
    <row r="211" spans="3:3" x14ac:dyDescent="0.3">
      <c r="C211"/>
    </row>
    <row r="212" spans="3:3" x14ac:dyDescent="0.3">
      <c r="C212"/>
    </row>
    <row r="213" spans="3:3" x14ac:dyDescent="0.3">
      <c r="C213"/>
    </row>
    <row r="214" spans="3:3" x14ac:dyDescent="0.3">
      <c r="C214"/>
    </row>
    <row r="215" spans="3:3" x14ac:dyDescent="0.3">
      <c r="C215"/>
    </row>
    <row r="216" spans="3:3" x14ac:dyDescent="0.3">
      <c r="C216"/>
    </row>
    <row r="217" spans="3:3" x14ac:dyDescent="0.3">
      <c r="C217"/>
    </row>
    <row r="218" spans="3:3" x14ac:dyDescent="0.3">
      <c r="C218"/>
    </row>
    <row r="219" spans="3:3" x14ac:dyDescent="0.3">
      <c r="C219"/>
    </row>
    <row r="220" spans="3:3" x14ac:dyDescent="0.3">
      <c r="C220"/>
    </row>
    <row r="221" spans="3:3" x14ac:dyDescent="0.3">
      <c r="C221"/>
    </row>
    <row r="222" spans="3:3" x14ac:dyDescent="0.3">
      <c r="C222"/>
    </row>
    <row r="223" spans="3:3" x14ac:dyDescent="0.3">
      <c r="C223"/>
    </row>
    <row r="224" spans="3:3" x14ac:dyDescent="0.3">
      <c r="C224"/>
    </row>
    <row r="225" spans="3:3" x14ac:dyDescent="0.3">
      <c r="C225"/>
    </row>
    <row r="226" spans="3:3" x14ac:dyDescent="0.3">
      <c r="C226"/>
    </row>
    <row r="227" spans="3:3" x14ac:dyDescent="0.3">
      <c r="C227"/>
    </row>
    <row r="228" spans="3:3" x14ac:dyDescent="0.3">
      <c r="C228"/>
    </row>
    <row r="229" spans="3:3" x14ac:dyDescent="0.3">
      <c r="C229"/>
    </row>
    <row r="230" spans="3:3" x14ac:dyDescent="0.3">
      <c r="C230"/>
    </row>
    <row r="231" spans="3:3" x14ac:dyDescent="0.3">
      <c r="C231"/>
    </row>
    <row r="232" spans="3:3" x14ac:dyDescent="0.3">
      <c r="C232"/>
    </row>
    <row r="233" spans="3:3" x14ac:dyDescent="0.3">
      <c r="C233"/>
    </row>
    <row r="234" spans="3:3" x14ac:dyDescent="0.3">
      <c r="C234"/>
    </row>
    <row r="235" spans="3:3" x14ac:dyDescent="0.3">
      <c r="C235"/>
    </row>
    <row r="236" spans="3:3" x14ac:dyDescent="0.3">
      <c r="C236"/>
    </row>
    <row r="237" spans="3:3" x14ac:dyDescent="0.3">
      <c r="C237"/>
    </row>
    <row r="238" spans="3:3" x14ac:dyDescent="0.3">
      <c r="C238"/>
    </row>
    <row r="239" spans="3:3" x14ac:dyDescent="0.3">
      <c r="C239"/>
    </row>
    <row r="240" spans="3:3" x14ac:dyDescent="0.3">
      <c r="C240"/>
    </row>
    <row r="241" spans="3:3" x14ac:dyDescent="0.3">
      <c r="C241"/>
    </row>
    <row r="242" spans="3:3" x14ac:dyDescent="0.3">
      <c r="C242"/>
    </row>
    <row r="243" spans="3:3" x14ac:dyDescent="0.3">
      <c r="C243"/>
    </row>
    <row r="244" spans="3:3" x14ac:dyDescent="0.3">
      <c r="C244"/>
    </row>
    <row r="245" spans="3:3" x14ac:dyDescent="0.3">
      <c r="C245"/>
    </row>
    <row r="246" spans="3:3" x14ac:dyDescent="0.3">
      <c r="C246"/>
    </row>
    <row r="247" spans="3:3" x14ac:dyDescent="0.3">
      <c r="C247"/>
    </row>
    <row r="248" spans="3:3" x14ac:dyDescent="0.3">
      <c r="C248"/>
    </row>
    <row r="249" spans="3:3" x14ac:dyDescent="0.3">
      <c r="C249"/>
    </row>
    <row r="250" spans="3:3" x14ac:dyDescent="0.3">
      <c r="C250"/>
    </row>
    <row r="251" spans="3:3" x14ac:dyDescent="0.3">
      <c r="C251"/>
    </row>
    <row r="252" spans="3:3" x14ac:dyDescent="0.3">
      <c r="C252"/>
    </row>
    <row r="253" spans="3:3" x14ac:dyDescent="0.3">
      <c r="C253"/>
    </row>
    <row r="254" spans="3:3" x14ac:dyDescent="0.3">
      <c r="C254"/>
    </row>
    <row r="255" spans="3:3" x14ac:dyDescent="0.3">
      <c r="C255"/>
    </row>
    <row r="256" spans="3:3" x14ac:dyDescent="0.3">
      <c r="C256"/>
    </row>
    <row r="257" spans="3:3" x14ac:dyDescent="0.3">
      <c r="C257"/>
    </row>
    <row r="258" spans="3:3" x14ac:dyDescent="0.3">
      <c r="C258"/>
    </row>
    <row r="259" spans="3:3" x14ac:dyDescent="0.3">
      <c r="C259"/>
    </row>
    <row r="260" spans="3:3" x14ac:dyDescent="0.3">
      <c r="C260"/>
    </row>
    <row r="261" spans="3:3" x14ac:dyDescent="0.3">
      <c r="C261"/>
    </row>
    <row r="262" spans="3:3" x14ac:dyDescent="0.3">
      <c r="C262"/>
    </row>
    <row r="263" spans="3:3" x14ac:dyDescent="0.3">
      <c r="C263"/>
    </row>
    <row r="264" spans="3:3" x14ac:dyDescent="0.3">
      <c r="C264"/>
    </row>
    <row r="265" spans="3:3" x14ac:dyDescent="0.3">
      <c r="C265"/>
    </row>
    <row r="266" spans="3:3" x14ac:dyDescent="0.3">
      <c r="C266"/>
    </row>
    <row r="267" spans="3:3" x14ac:dyDescent="0.3">
      <c r="C267"/>
    </row>
    <row r="268" spans="3:3" x14ac:dyDescent="0.3">
      <c r="C268"/>
    </row>
    <row r="269" spans="3:3" x14ac:dyDescent="0.3">
      <c r="C269"/>
    </row>
    <row r="270" spans="3:3" x14ac:dyDescent="0.3">
      <c r="C270"/>
    </row>
    <row r="271" spans="3:3" x14ac:dyDescent="0.3">
      <c r="C271"/>
    </row>
    <row r="272" spans="3:3" x14ac:dyDescent="0.3">
      <c r="C272"/>
    </row>
    <row r="273" spans="3:3" x14ac:dyDescent="0.3">
      <c r="C273"/>
    </row>
    <row r="274" spans="3:3" x14ac:dyDescent="0.3">
      <c r="C274"/>
    </row>
    <row r="275" spans="3:3" x14ac:dyDescent="0.3">
      <c r="C275"/>
    </row>
    <row r="276" spans="3:3" x14ac:dyDescent="0.3">
      <c r="C276"/>
    </row>
    <row r="277" spans="3:3" x14ac:dyDescent="0.3">
      <c r="C277"/>
    </row>
    <row r="278" spans="3:3" x14ac:dyDescent="0.3">
      <c r="C278"/>
    </row>
    <row r="279" spans="3:3" x14ac:dyDescent="0.3">
      <c r="C279"/>
    </row>
    <row r="280" spans="3:3" x14ac:dyDescent="0.3">
      <c r="C280"/>
    </row>
    <row r="281" spans="3:3" x14ac:dyDescent="0.3">
      <c r="C281"/>
    </row>
    <row r="282" spans="3:3" x14ac:dyDescent="0.3">
      <c r="C282"/>
    </row>
    <row r="283" spans="3:3" x14ac:dyDescent="0.3">
      <c r="C283"/>
    </row>
    <row r="284" spans="3:3" x14ac:dyDescent="0.3">
      <c r="C284"/>
    </row>
    <row r="285" spans="3:3" x14ac:dyDescent="0.3">
      <c r="C285"/>
    </row>
    <row r="286" spans="3:3" x14ac:dyDescent="0.3">
      <c r="C286"/>
    </row>
    <row r="287" spans="3:3" x14ac:dyDescent="0.3">
      <c r="C287"/>
    </row>
    <row r="288" spans="3:3" x14ac:dyDescent="0.3">
      <c r="C288"/>
    </row>
    <row r="289" spans="3:3" x14ac:dyDescent="0.3">
      <c r="C289"/>
    </row>
    <row r="290" spans="3:3" x14ac:dyDescent="0.3">
      <c r="C290"/>
    </row>
    <row r="291" spans="3:3" x14ac:dyDescent="0.3">
      <c r="C291"/>
    </row>
    <row r="292" spans="3:3" x14ac:dyDescent="0.3">
      <c r="C292"/>
    </row>
    <row r="293" spans="3:3" x14ac:dyDescent="0.3">
      <c r="C293"/>
    </row>
    <row r="294" spans="3:3" x14ac:dyDescent="0.3">
      <c r="C294"/>
    </row>
    <row r="295" spans="3:3" x14ac:dyDescent="0.3">
      <c r="C295"/>
    </row>
    <row r="296" spans="3:3" x14ac:dyDescent="0.3">
      <c r="C296"/>
    </row>
    <row r="297" spans="3:3" x14ac:dyDescent="0.3">
      <c r="C297"/>
    </row>
    <row r="298" spans="3:3" x14ac:dyDescent="0.3">
      <c r="C298"/>
    </row>
    <row r="299" spans="3:3" x14ac:dyDescent="0.3">
      <c r="C299"/>
    </row>
    <row r="300" spans="3:3" x14ac:dyDescent="0.3">
      <c r="C300"/>
    </row>
    <row r="301" spans="3:3" x14ac:dyDescent="0.3">
      <c r="C301"/>
    </row>
    <row r="302" spans="3:3" x14ac:dyDescent="0.3">
      <c r="C302"/>
    </row>
    <row r="303" spans="3:3" x14ac:dyDescent="0.3">
      <c r="C303"/>
    </row>
    <row r="304" spans="3:3" x14ac:dyDescent="0.3">
      <c r="C304"/>
    </row>
    <row r="305" spans="3:3" x14ac:dyDescent="0.3">
      <c r="C305"/>
    </row>
    <row r="306" spans="3:3" x14ac:dyDescent="0.3">
      <c r="C306"/>
    </row>
    <row r="307" spans="3:3" x14ac:dyDescent="0.3">
      <c r="C307"/>
    </row>
    <row r="308" spans="3:3" x14ac:dyDescent="0.3">
      <c r="C308"/>
    </row>
    <row r="309" spans="3:3" x14ac:dyDescent="0.3">
      <c r="C309"/>
    </row>
    <row r="310" spans="3:3" x14ac:dyDescent="0.3">
      <c r="C310"/>
    </row>
    <row r="311" spans="3:3" x14ac:dyDescent="0.3">
      <c r="C311"/>
    </row>
    <row r="312" spans="3:3" x14ac:dyDescent="0.3">
      <c r="C312"/>
    </row>
    <row r="313" spans="3:3" x14ac:dyDescent="0.3">
      <c r="C313"/>
    </row>
    <row r="314" spans="3:3" x14ac:dyDescent="0.3">
      <c r="C314"/>
    </row>
    <row r="315" spans="3:3" x14ac:dyDescent="0.3">
      <c r="C315"/>
    </row>
    <row r="316" spans="3:3" x14ac:dyDescent="0.3">
      <c r="C316"/>
    </row>
    <row r="317" spans="3:3" x14ac:dyDescent="0.3">
      <c r="C317"/>
    </row>
    <row r="318" spans="3:3" x14ac:dyDescent="0.3">
      <c r="C318"/>
    </row>
    <row r="319" spans="3:3" x14ac:dyDescent="0.3">
      <c r="C319"/>
    </row>
    <row r="320" spans="3:3" x14ac:dyDescent="0.3">
      <c r="C320"/>
    </row>
    <row r="321" spans="3:3" x14ac:dyDescent="0.3">
      <c r="C321"/>
    </row>
    <row r="322" spans="3:3" x14ac:dyDescent="0.3">
      <c r="C322"/>
    </row>
    <row r="323" spans="3:3" x14ac:dyDescent="0.3">
      <c r="C323"/>
    </row>
    <row r="324" spans="3:3" x14ac:dyDescent="0.3">
      <c r="C324"/>
    </row>
    <row r="325" spans="3:3" x14ac:dyDescent="0.3">
      <c r="C325"/>
    </row>
    <row r="326" spans="3:3" x14ac:dyDescent="0.3">
      <c r="C326"/>
    </row>
    <row r="327" spans="3:3" x14ac:dyDescent="0.3">
      <c r="C327"/>
    </row>
    <row r="328" spans="3:3" x14ac:dyDescent="0.3">
      <c r="C328"/>
    </row>
    <row r="329" spans="3:3" x14ac:dyDescent="0.3">
      <c r="C329"/>
    </row>
    <row r="330" spans="3:3" x14ac:dyDescent="0.3">
      <c r="C330"/>
    </row>
    <row r="331" spans="3:3" x14ac:dyDescent="0.3">
      <c r="C331"/>
    </row>
    <row r="332" spans="3:3" x14ac:dyDescent="0.3">
      <c r="C332"/>
    </row>
    <row r="333" spans="3:3" x14ac:dyDescent="0.3">
      <c r="C333"/>
    </row>
    <row r="334" spans="3:3" x14ac:dyDescent="0.3">
      <c r="C334"/>
    </row>
    <row r="335" spans="3:3" x14ac:dyDescent="0.3">
      <c r="C335"/>
    </row>
    <row r="336" spans="3:3" x14ac:dyDescent="0.3">
      <c r="C336"/>
    </row>
    <row r="337" spans="3:3" x14ac:dyDescent="0.3">
      <c r="C337"/>
    </row>
    <row r="338" spans="3:3" x14ac:dyDescent="0.3">
      <c r="C338"/>
    </row>
    <row r="339" spans="3:3" x14ac:dyDescent="0.3">
      <c r="C339"/>
    </row>
    <row r="340" spans="3:3" x14ac:dyDescent="0.3">
      <c r="C340"/>
    </row>
    <row r="341" spans="3:3" x14ac:dyDescent="0.3">
      <c r="C341"/>
    </row>
    <row r="342" spans="3:3" x14ac:dyDescent="0.3">
      <c r="C342"/>
    </row>
    <row r="343" spans="3:3" x14ac:dyDescent="0.3">
      <c r="C343"/>
    </row>
    <row r="344" spans="3:3" x14ac:dyDescent="0.3">
      <c r="C344"/>
    </row>
    <row r="345" spans="3:3" x14ac:dyDescent="0.3">
      <c r="C345"/>
    </row>
    <row r="346" spans="3:3" x14ac:dyDescent="0.3">
      <c r="C346"/>
    </row>
    <row r="347" spans="3:3" x14ac:dyDescent="0.3">
      <c r="C347"/>
    </row>
    <row r="348" spans="3:3" x14ac:dyDescent="0.3">
      <c r="C348"/>
    </row>
    <row r="349" spans="3:3" x14ac:dyDescent="0.3">
      <c r="C349"/>
    </row>
    <row r="350" spans="3:3" x14ac:dyDescent="0.3">
      <c r="C350"/>
    </row>
    <row r="351" spans="3:3" x14ac:dyDescent="0.3">
      <c r="C351"/>
    </row>
    <row r="352" spans="3:3" x14ac:dyDescent="0.3">
      <c r="C352"/>
    </row>
    <row r="353" spans="3:3" x14ac:dyDescent="0.3">
      <c r="C353"/>
    </row>
    <row r="354" spans="3:3" x14ac:dyDescent="0.3">
      <c r="C354"/>
    </row>
    <row r="355" spans="3:3" x14ac:dyDescent="0.3">
      <c r="C355"/>
    </row>
    <row r="356" spans="3:3" x14ac:dyDescent="0.3">
      <c r="C356"/>
    </row>
    <row r="357" spans="3:3" x14ac:dyDescent="0.3">
      <c r="C357"/>
    </row>
    <row r="358" spans="3:3" x14ac:dyDescent="0.3">
      <c r="C358"/>
    </row>
    <row r="359" spans="3:3" x14ac:dyDescent="0.3">
      <c r="C359"/>
    </row>
    <row r="360" spans="3:3" x14ac:dyDescent="0.3">
      <c r="C360"/>
    </row>
    <row r="361" spans="3:3" x14ac:dyDescent="0.3">
      <c r="C361"/>
    </row>
    <row r="362" spans="3:3" x14ac:dyDescent="0.3">
      <c r="C362"/>
    </row>
    <row r="363" spans="3:3" x14ac:dyDescent="0.3">
      <c r="C363"/>
    </row>
    <row r="364" spans="3:3" x14ac:dyDescent="0.3">
      <c r="C364"/>
    </row>
    <row r="365" spans="3:3" x14ac:dyDescent="0.3">
      <c r="C365"/>
    </row>
    <row r="366" spans="3:3" x14ac:dyDescent="0.3">
      <c r="C366"/>
    </row>
    <row r="367" spans="3:3" x14ac:dyDescent="0.3">
      <c r="C367"/>
    </row>
    <row r="368" spans="3:3" x14ac:dyDescent="0.3">
      <c r="C368"/>
    </row>
    <row r="369" spans="3:3" x14ac:dyDescent="0.3">
      <c r="C369"/>
    </row>
    <row r="370" spans="3:3" x14ac:dyDescent="0.3">
      <c r="C370"/>
    </row>
    <row r="371" spans="3:3" x14ac:dyDescent="0.3">
      <c r="C371"/>
    </row>
    <row r="372" spans="3:3" x14ac:dyDescent="0.3">
      <c r="C372"/>
    </row>
    <row r="373" spans="3:3" x14ac:dyDescent="0.3">
      <c r="C373"/>
    </row>
    <row r="374" spans="3:3" x14ac:dyDescent="0.3">
      <c r="C374"/>
    </row>
    <row r="375" spans="3:3" x14ac:dyDescent="0.3">
      <c r="C375"/>
    </row>
    <row r="376" spans="3:3" x14ac:dyDescent="0.3">
      <c r="C376"/>
    </row>
    <row r="377" spans="3:3" x14ac:dyDescent="0.3">
      <c r="C377"/>
    </row>
    <row r="378" spans="3:3" x14ac:dyDescent="0.3">
      <c r="C378"/>
    </row>
    <row r="379" spans="3:3" x14ac:dyDescent="0.3">
      <c r="C379"/>
    </row>
    <row r="380" spans="3:3" x14ac:dyDescent="0.3">
      <c r="C380"/>
    </row>
    <row r="381" spans="3:3" x14ac:dyDescent="0.3">
      <c r="C381"/>
    </row>
    <row r="382" spans="3:3" x14ac:dyDescent="0.3">
      <c r="C382"/>
    </row>
    <row r="383" spans="3:3" x14ac:dyDescent="0.3">
      <c r="C383"/>
    </row>
    <row r="384" spans="3:3" x14ac:dyDescent="0.3">
      <c r="C384"/>
    </row>
    <row r="385" spans="3:3" x14ac:dyDescent="0.3">
      <c r="C385"/>
    </row>
    <row r="386" spans="3:3" x14ac:dyDescent="0.3">
      <c r="C386"/>
    </row>
    <row r="387" spans="3:3" x14ac:dyDescent="0.3">
      <c r="C387"/>
    </row>
    <row r="388" spans="3:3" x14ac:dyDescent="0.3">
      <c r="C388"/>
    </row>
    <row r="389" spans="3:3" x14ac:dyDescent="0.3">
      <c r="C389"/>
    </row>
    <row r="390" spans="3:3" x14ac:dyDescent="0.3">
      <c r="C390"/>
    </row>
    <row r="391" spans="3:3" x14ac:dyDescent="0.3">
      <c r="C391"/>
    </row>
    <row r="392" spans="3:3" x14ac:dyDescent="0.3">
      <c r="C392"/>
    </row>
    <row r="393" spans="3:3" x14ac:dyDescent="0.3">
      <c r="C393"/>
    </row>
    <row r="394" spans="3:3" x14ac:dyDescent="0.3">
      <c r="C394"/>
    </row>
    <row r="395" spans="3:3" x14ac:dyDescent="0.3">
      <c r="C395"/>
    </row>
    <row r="396" spans="3:3" x14ac:dyDescent="0.3">
      <c r="C396"/>
    </row>
    <row r="397" spans="3:3" x14ac:dyDescent="0.3">
      <c r="C397"/>
    </row>
    <row r="398" spans="3:3" x14ac:dyDescent="0.3">
      <c r="C398"/>
    </row>
    <row r="399" spans="3:3" x14ac:dyDescent="0.3">
      <c r="C399"/>
    </row>
    <row r="400" spans="3:3" x14ac:dyDescent="0.3">
      <c r="C400"/>
    </row>
    <row r="401" spans="3:3" x14ac:dyDescent="0.3">
      <c r="C401"/>
    </row>
    <row r="402" spans="3:3" x14ac:dyDescent="0.3">
      <c r="C402"/>
    </row>
    <row r="403" spans="3:3" x14ac:dyDescent="0.3">
      <c r="C403"/>
    </row>
    <row r="404" spans="3:3" x14ac:dyDescent="0.3">
      <c r="C404"/>
    </row>
    <row r="405" spans="3:3" x14ac:dyDescent="0.3">
      <c r="C405"/>
    </row>
    <row r="406" spans="3:3" x14ac:dyDescent="0.3">
      <c r="C406"/>
    </row>
    <row r="407" spans="3:3" x14ac:dyDescent="0.3">
      <c r="C407"/>
    </row>
    <row r="408" spans="3:3" x14ac:dyDescent="0.3">
      <c r="C408"/>
    </row>
    <row r="409" spans="3:3" x14ac:dyDescent="0.3">
      <c r="C409"/>
    </row>
    <row r="410" spans="3:3" x14ac:dyDescent="0.3">
      <c r="C410"/>
    </row>
    <row r="411" spans="3:3" x14ac:dyDescent="0.3">
      <c r="C411"/>
    </row>
    <row r="412" spans="3:3" x14ac:dyDescent="0.3">
      <c r="C412"/>
    </row>
    <row r="413" spans="3:3" x14ac:dyDescent="0.3">
      <c r="C413"/>
    </row>
    <row r="414" spans="3:3" x14ac:dyDescent="0.3">
      <c r="C414"/>
    </row>
    <row r="415" spans="3:3" x14ac:dyDescent="0.3">
      <c r="C415"/>
    </row>
    <row r="416" spans="3:3" x14ac:dyDescent="0.3">
      <c r="C416"/>
    </row>
    <row r="417" spans="3:3" x14ac:dyDescent="0.3">
      <c r="C417"/>
    </row>
    <row r="418" spans="3:3" x14ac:dyDescent="0.3">
      <c r="C418"/>
    </row>
    <row r="419" spans="3:3" x14ac:dyDescent="0.3">
      <c r="C419"/>
    </row>
    <row r="420" spans="3:3" x14ac:dyDescent="0.3">
      <c r="C420"/>
    </row>
    <row r="421" spans="3:3" x14ac:dyDescent="0.3">
      <c r="C421"/>
    </row>
    <row r="422" spans="3:3" x14ac:dyDescent="0.3">
      <c r="C422"/>
    </row>
    <row r="423" spans="3:3" x14ac:dyDescent="0.3">
      <c r="C423"/>
    </row>
    <row r="424" spans="3:3" x14ac:dyDescent="0.3">
      <c r="C424"/>
    </row>
    <row r="425" spans="3:3" x14ac:dyDescent="0.3">
      <c r="C425"/>
    </row>
    <row r="426" spans="3:3" x14ac:dyDescent="0.3">
      <c r="C426"/>
    </row>
    <row r="427" spans="3:3" x14ac:dyDescent="0.3">
      <c r="C427"/>
    </row>
    <row r="428" spans="3:3" x14ac:dyDescent="0.3">
      <c r="C428"/>
    </row>
    <row r="429" spans="3:3" x14ac:dyDescent="0.3">
      <c r="C429"/>
    </row>
    <row r="430" spans="3:3" x14ac:dyDescent="0.3">
      <c r="C430"/>
    </row>
    <row r="431" spans="3:3" x14ac:dyDescent="0.3">
      <c r="C431"/>
    </row>
    <row r="432" spans="3:3" x14ac:dyDescent="0.3">
      <c r="C432"/>
    </row>
    <row r="433" spans="3:3" x14ac:dyDescent="0.3">
      <c r="C433"/>
    </row>
    <row r="434" spans="3:3" x14ac:dyDescent="0.3">
      <c r="C434"/>
    </row>
    <row r="435" spans="3:3" x14ac:dyDescent="0.3">
      <c r="C435"/>
    </row>
    <row r="436" spans="3:3" x14ac:dyDescent="0.3">
      <c r="C436"/>
    </row>
    <row r="437" spans="3:3" x14ac:dyDescent="0.3">
      <c r="C437"/>
    </row>
    <row r="438" spans="3:3" x14ac:dyDescent="0.3">
      <c r="C438"/>
    </row>
    <row r="439" spans="3:3" x14ac:dyDescent="0.3">
      <c r="C439"/>
    </row>
    <row r="440" spans="3:3" x14ac:dyDescent="0.3">
      <c r="C440"/>
    </row>
    <row r="441" spans="3:3" x14ac:dyDescent="0.3">
      <c r="C441"/>
    </row>
    <row r="442" spans="3:3" x14ac:dyDescent="0.3">
      <c r="C442"/>
    </row>
    <row r="443" spans="3:3" x14ac:dyDescent="0.3">
      <c r="C443"/>
    </row>
    <row r="444" spans="3:3" x14ac:dyDescent="0.3">
      <c r="C444"/>
    </row>
    <row r="445" spans="3:3" x14ac:dyDescent="0.3">
      <c r="C445"/>
    </row>
    <row r="446" spans="3:3" x14ac:dyDescent="0.3">
      <c r="C446"/>
    </row>
    <row r="447" spans="3:3" x14ac:dyDescent="0.3">
      <c r="C447"/>
    </row>
    <row r="448" spans="3:3" x14ac:dyDescent="0.3">
      <c r="C448"/>
    </row>
    <row r="449" spans="3:3" x14ac:dyDescent="0.3">
      <c r="C449"/>
    </row>
    <row r="450" spans="3:3" x14ac:dyDescent="0.3">
      <c r="C450"/>
    </row>
    <row r="451" spans="3:3" x14ac:dyDescent="0.3">
      <c r="C451"/>
    </row>
    <row r="452" spans="3:3" x14ac:dyDescent="0.3">
      <c r="C452"/>
    </row>
    <row r="453" spans="3:3" x14ac:dyDescent="0.3">
      <c r="C453"/>
    </row>
    <row r="454" spans="3:3" x14ac:dyDescent="0.3">
      <c r="C454"/>
    </row>
    <row r="455" spans="3:3" x14ac:dyDescent="0.3">
      <c r="C455"/>
    </row>
    <row r="456" spans="3:3" x14ac:dyDescent="0.3">
      <c r="C456"/>
    </row>
    <row r="457" spans="3:3" x14ac:dyDescent="0.3">
      <c r="C457"/>
    </row>
    <row r="458" spans="3:3" x14ac:dyDescent="0.3">
      <c r="C458"/>
    </row>
    <row r="459" spans="3:3" x14ac:dyDescent="0.3">
      <c r="C459"/>
    </row>
    <row r="460" spans="3:3" x14ac:dyDescent="0.3">
      <c r="C460"/>
    </row>
    <row r="461" spans="3:3" x14ac:dyDescent="0.3">
      <c r="C461"/>
    </row>
    <row r="462" spans="3:3" x14ac:dyDescent="0.3">
      <c r="C462"/>
    </row>
    <row r="463" spans="3:3" x14ac:dyDescent="0.3">
      <c r="C463"/>
    </row>
    <row r="464" spans="3:3" x14ac:dyDescent="0.3">
      <c r="C464"/>
    </row>
    <row r="465" spans="3:3" x14ac:dyDescent="0.3">
      <c r="C465"/>
    </row>
    <row r="466" spans="3:3" x14ac:dyDescent="0.3">
      <c r="C466"/>
    </row>
    <row r="467" spans="3:3" x14ac:dyDescent="0.3">
      <c r="C467"/>
    </row>
    <row r="468" spans="3:3" x14ac:dyDescent="0.3">
      <c r="C468"/>
    </row>
    <row r="469" spans="3:3" x14ac:dyDescent="0.3">
      <c r="C469"/>
    </row>
    <row r="470" spans="3:3" x14ac:dyDescent="0.3">
      <c r="C470"/>
    </row>
    <row r="471" spans="3:3" x14ac:dyDescent="0.3">
      <c r="C471"/>
    </row>
    <row r="472" spans="3:3" x14ac:dyDescent="0.3">
      <c r="C472"/>
    </row>
    <row r="473" spans="3:3" x14ac:dyDescent="0.3">
      <c r="C473"/>
    </row>
    <row r="474" spans="3:3" x14ac:dyDescent="0.3">
      <c r="C474"/>
    </row>
    <row r="475" spans="3:3" x14ac:dyDescent="0.3">
      <c r="C475"/>
    </row>
    <row r="476" spans="3:3" x14ac:dyDescent="0.3">
      <c r="C476"/>
    </row>
    <row r="477" spans="3:3" x14ac:dyDescent="0.3">
      <c r="C477"/>
    </row>
    <row r="478" spans="3:3" x14ac:dyDescent="0.3">
      <c r="C478"/>
    </row>
    <row r="479" spans="3:3" x14ac:dyDescent="0.3">
      <c r="C479"/>
    </row>
    <row r="480" spans="3:3" x14ac:dyDescent="0.3">
      <c r="C480"/>
    </row>
    <row r="481" spans="3:3" x14ac:dyDescent="0.3">
      <c r="C481"/>
    </row>
    <row r="482" spans="3:3" x14ac:dyDescent="0.3">
      <c r="C482"/>
    </row>
    <row r="483" spans="3:3" x14ac:dyDescent="0.3">
      <c r="C483"/>
    </row>
    <row r="484" spans="3:3" x14ac:dyDescent="0.3">
      <c r="C484"/>
    </row>
    <row r="485" spans="3:3" x14ac:dyDescent="0.3">
      <c r="C485"/>
    </row>
    <row r="486" spans="3:3" x14ac:dyDescent="0.3">
      <c r="C486"/>
    </row>
    <row r="487" spans="3:3" x14ac:dyDescent="0.3">
      <c r="C487"/>
    </row>
    <row r="488" spans="3:3" x14ac:dyDescent="0.3">
      <c r="C488"/>
    </row>
    <row r="489" spans="3:3" x14ac:dyDescent="0.3">
      <c r="C489"/>
    </row>
    <row r="490" spans="3:3" x14ac:dyDescent="0.3">
      <c r="C490"/>
    </row>
    <row r="491" spans="3:3" x14ac:dyDescent="0.3">
      <c r="C491"/>
    </row>
    <row r="492" spans="3:3" x14ac:dyDescent="0.3">
      <c r="C492"/>
    </row>
    <row r="493" spans="3:3" x14ac:dyDescent="0.3">
      <c r="C493"/>
    </row>
    <row r="494" spans="3:3" x14ac:dyDescent="0.3">
      <c r="C494"/>
    </row>
    <row r="495" spans="3:3" x14ac:dyDescent="0.3">
      <c r="C495"/>
    </row>
    <row r="496" spans="3:3" x14ac:dyDescent="0.3">
      <c r="C496"/>
    </row>
    <row r="497" spans="3:3" x14ac:dyDescent="0.3">
      <c r="C497"/>
    </row>
    <row r="498" spans="3:3" x14ac:dyDescent="0.3">
      <c r="C498"/>
    </row>
    <row r="499" spans="3:3" x14ac:dyDescent="0.3">
      <c r="C499"/>
    </row>
    <row r="500" spans="3:3" x14ac:dyDescent="0.3">
      <c r="C500"/>
    </row>
    <row r="501" spans="3:3" x14ac:dyDescent="0.3">
      <c r="C501"/>
    </row>
    <row r="502" spans="3:3" x14ac:dyDescent="0.3">
      <c r="C502"/>
    </row>
    <row r="503" spans="3:3" x14ac:dyDescent="0.3">
      <c r="C503"/>
    </row>
    <row r="504" spans="3:3" x14ac:dyDescent="0.3">
      <c r="C504"/>
    </row>
    <row r="505" spans="3:3" x14ac:dyDescent="0.3">
      <c r="C505"/>
    </row>
    <row r="506" spans="3:3" x14ac:dyDescent="0.3">
      <c r="C506"/>
    </row>
    <row r="507" spans="3:3" x14ac:dyDescent="0.3">
      <c r="C507"/>
    </row>
    <row r="508" spans="3:3" x14ac:dyDescent="0.3">
      <c r="C508"/>
    </row>
    <row r="509" spans="3:3" x14ac:dyDescent="0.3">
      <c r="C509"/>
    </row>
    <row r="510" spans="3:3" x14ac:dyDescent="0.3">
      <c r="C510"/>
    </row>
    <row r="511" spans="3:3" x14ac:dyDescent="0.3">
      <c r="C511"/>
    </row>
    <row r="512" spans="3:3" x14ac:dyDescent="0.3">
      <c r="C512"/>
    </row>
    <row r="513" spans="3:3" x14ac:dyDescent="0.3">
      <c r="C513"/>
    </row>
    <row r="514" spans="3:3" x14ac:dyDescent="0.3">
      <c r="C514"/>
    </row>
    <row r="515" spans="3:3" x14ac:dyDescent="0.3">
      <c r="C515"/>
    </row>
    <row r="516" spans="3:3" x14ac:dyDescent="0.3">
      <c r="C516"/>
    </row>
    <row r="517" spans="3:3" x14ac:dyDescent="0.3">
      <c r="C517"/>
    </row>
    <row r="518" spans="3:3" x14ac:dyDescent="0.3">
      <c r="C518"/>
    </row>
    <row r="519" spans="3:3" x14ac:dyDescent="0.3">
      <c r="C519"/>
    </row>
    <row r="520" spans="3:3" x14ac:dyDescent="0.3">
      <c r="C520"/>
    </row>
    <row r="521" spans="3:3" x14ac:dyDescent="0.3">
      <c r="C521"/>
    </row>
    <row r="522" spans="3:3" x14ac:dyDescent="0.3">
      <c r="C522"/>
    </row>
    <row r="523" spans="3:3" x14ac:dyDescent="0.3">
      <c r="C523"/>
    </row>
    <row r="524" spans="3:3" x14ac:dyDescent="0.3">
      <c r="C524"/>
    </row>
    <row r="525" spans="3:3" x14ac:dyDescent="0.3">
      <c r="C525"/>
    </row>
    <row r="526" spans="3:3" x14ac:dyDescent="0.3">
      <c r="C526"/>
    </row>
    <row r="527" spans="3:3" x14ac:dyDescent="0.3">
      <c r="C527"/>
    </row>
    <row r="528" spans="3:3" x14ac:dyDescent="0.3">
      <c r="C528"/>
    </row>
    <row r="529" spans="3:3" x14ac:dyDescent="0.3">
      <c r="C529"/>
    </row>
    <row r="530" spans="3:3" x14ac:dyDescent="0.3">
      <c r="C530"/>
    </row>
    <row r="531" spans="3:3" x14ac:dyDescent="0.3">
      <c r="C531"/>
    </row>
    <row r="532" spans="3:3" x14ac:dyDescent="0.3">
      <c r="C532"/>
    </row>
    <row r="533" spans="3:3" x14ac:dyDescent="0.3">
      <c r="C533"/>
    </row>
    <row r="534" spans="3:3" x14ac:dyDescent="0.3">
      <c r="C534"/>
    </row>
    <row r="535" spans="3:3" x14ac:dyDescent="0.3">
      <c r="C535"/>
    </row>
    <row r="536" spans="3:3" x14ac:dyDescent="0.3">
      <c r="C536"/>
    </row>
    <row r="537" spans="3:3" x14ac:dyDescent="0.3">
      <c r="C537"/>
    </row>
    <row r="538" spans="3:3" x14ac:dyDescent="0.3">
      <c r="C538"/>
    </row>
    <row r="539" spans="3:3" x14ac:dyDescent="0.3">
      <c r="C539"/>
    </row>
    <row r="540" spans="3:3" x14ac:dyDescent="0.3">
      <c r="C540"/>
    </row>
    <row r="541" spans="3:3" x14ac:dyDescent="0.3">
      <c r="C541"/>
    </row>
    <row r="542" spans="3:3" x14ac:dyDescent="0.3">
      <c r="C542"/>
    </row>
    <row r="543" spans="3:3" x14ac:dyDescent="0.3">
      <c r="C543"/>
    </row>
    <row r="544" spans="3:3" x14ac:dyDescent="0.3">
      <c r="C544"/>
    </row>
    <row r="545" spans="3:3" x14ac:dyDescent="0.3">
      <c r="C545"/>
    </row>
    <row r="546" spans="3:3" x14ac:dyDescent="0.3">
      <c r="C546"/>
    </row>
    <row r="547" spans="3:3" x14ac:dyDescent="0.3">
      <c r="C547"/>
    </row>
    <row r="548" spans="3:3" x14ac:dyDescent="0.3">
      <c r="C548"/>
    </row>
    <row r="549" spans="3:3" x14ac:dyDescent="0.3">
      <c r="C549"/>
    </row>
    <row r="550" spans="3:3" x14ac:dyDescent="0.3">
      <c r="C550"/>
    </row>
    <row r="551" spans="3:3" x14ac:dyDescent="0.3">
      <c r="C551"/>
    </row>
    <row r="552" spans="3:3" x14ac:dyDescent="0.3">
      <c r="C552"/>
    </row>
    <row r="553" spans="3:3" x14ac:dyDescent="0.3">
      <c r="C553"/>
    </row>
    <row r="554" spans="3:3" x14ac:dyDescent="0.3">
      <c r="C554"/>
    </row>
    <row r="555" spans="3:3" x14ac:dyDescent="0.3">
      <c r="C555"/>
    </row>
    <row r="556" spans="3:3" x14ac:dyDescent="0.3">
      <c r="C556"/>
    </row>
    <row r="557" spans="3:3" x14ac:dyDescent="0.3">
      <c r="C557"/>
    </row>
    <row r="558" spans="3:3" x14ac:dyDescent="0.3">
      <c r="C558"/>
    </row>
    <row r="559" spans="3:3" x14ac:dyDescent="0.3">
      <c r="C559"/>
    </row>
    <row r="560" spans="3:3" x14ac:dyDescent="0.3">
      <c r="C560"/>
    </row>
    <row r="561" spans="3:3" x14ac:dyDescent="0.3">
      <c r="C561"/>
    </row>
    <row r="562" spans="3:3" x14ac:dyDescent="0.3">
      <c r="C562"/>
    </row>
    <row r="563" spans="3:3" x14ac:dyDescent="0.3">
      <c r="C563"/>
    </row>
    <row r="564" spans="3:3" x14ac:dyDescent="0.3">
      <c r="C564"/>
    </row>
    <row r="565" spans="3:3" x14ac:dyDescent="0.3">
      <c r="C565"/>
    </row>
    <row r="566" spans="3:3" x14ac:dyDescent="0.3">
      <c r="C566"/>
    </row>
    <row r="567" spans="3:3" x14ac:dyDescent="0.3">
      <c r="C567"/>
    </row>
    <row r="568" spans="3:3" x14ac:dyDescent="0.3">
      <c r="C568"/>
    </row>
    <row r="569" spans="3:3" x14ac:dyDescent="0.3">
      <c r="C569"/>
    </row>
    <row r="570" spans="3:3" x14ac:dyDescent="0.3">
      <c r="C570"/>
    </row>
    <row r="571" spans="3:3" x14ac:dyDescent="0.3">
      <c r="C571"/>
    </row>
    <row r="572" spans="3:3" x14ac:dyDescent="0.3">
      <c r="C572"/>
    </row>
    <row r="573" spans="3:3" x14ac:dyDescent="0.3">
      <c r="C573"/>
    </row>
    <row r="574" spans="3:3" x14ac:dyDescent="0.3">
      <c r="C574"/>
    </row>
    <row r="575" spans="3:3" x14ac:dyDescent="0.3">
      <c r="C575"/>
    </row>
    <row r="576" spans="3:3" x14ac:dyDescent="0.3">
      <c r="C576"/>
    </row>
    <row r="577" spans="3:3" x14ac:dyDescent="0.3">
      <c r="C577"/>
    </row>
    <row r="578" spans="3:3" x14ac:dyDescent="0.3">
      <c r="C578"/>
    </row>
    <row r="579" spans="3:3" x14ac:dyDescent="0.3">
      <c r="C579"/>
    </row>
    <row r="580" spans="3:3" x14ac:dyDescent="0.3">
      <c r="C580"/>
    </row>
    <row r="581" spans="3:3" x14ac:dyDescent="0.3">
      <c r="C581"/>
    </row>
    <row r="582" spans="3:3" x14ac:dyDescent="0.3">
      <c r="C582"/>
    </row>
    <row r="583" spans="3:3" x14ac:dyDescent="0.3">
      <c r="C583"/>
    </row>
    <row r="584" spans="3:3" x14ac:dyDescent="0.3">
      <c r="C584"/>
    </row>
    <row r="585" spans="3:3" x14ac:dyDescent="0.3">
      <c r="C585"/>
    </row>
    <row r="586" spans="3:3" x14ac:dyDescent="0.3">
      <c r="C586"/>
    </row>
    <row r="587" spans="3:3" x14ac:dyDescent="0.3">
      <c r="C587"/>
    </row>
    <row r="588" spans="3:3" x14ac:dyDescent="0.3">
      <c r="C588"/>
    </row>
    <row r="589" spans="3:3" x14ac:dyDescent="0.3">
      <c r="C589"/>
    </row>
    <row r="590" spans="3:3" x14ac:dyDescent="0.3">
      <c r="C590"/>
    </row>
    <row r="591" spans="3:3" x14ac:dyDescent="0.3">
      <c r="C591"/>
    </row>
    <row r="592" spans="3:3" x14ac:dyDescent="0.3">
      <c r="C592"/>
    </row>
    <row r="593" spans="3:3" x14ac:dyDescent="0.3">
      <c r="C593"/>
    </row>
    <row r="594" spans="3:3" x14ac:dyDescent="0.3">
      <c r="C594"/>
    </row>
    <row r="595" spans="3:3" x14ac:dyDescent="0.3">
      <c r="C595"/>
    </row>
    <row r="596" spans="3:3" x14ac:dyDescent="0.3">
      <c r="C596"/>
    </row>
    <row r="597" spans="3:3" x14ac:dyDescent="0.3">
      <c r="C597"/>
    </row>
    <row r="598" spans="3:3" x14ac:dyDescent="0.3">
      <c r="C598"/>
    </row>
    <row r="599" spans="3:3" x14ac:dyDescent="0.3">
      <c r="C599"/>
    </row>
    <row r="600" spans="3:3" x14ac:dyDescent="0.3">
      <c r="C600"/>
    </row>
    <row r="601" spans="3:3" x14ac:dyDescent="0.3">
      <c r="C601"/>
    </row>
    <row r="602" spans="3:3" x14ac:dyDescent="0.3">
      <c r="C602"/>
    </row>
    <row r="603" spans="3:3" x14ac:dyDescent="0.3">
      <c r="C603"/>
    </row>
    <row r="604" spans="3:3" x14ac:dyDescent="0.3">
      <c r="C604"/>
    </row>
    <row r="605" spans="3:3" x14ac:dyDescent="0.3">
      <c r="C605"/>
    </row>
    <row r="606" spans="3:3" x14ac:dyDescent="0.3">
      <c r="C606"/>
    </row>
    <row r="607" spans="3:3" x14ac:dyDescent="0.3">
      <c r="C607"/>
    </row>
    <row r="608" spans="3:3" x14ac:dyDescent="0.3">
      <c r="C608"/>
    </row>
    <row r="609" spans="3:3" x14ac:dyDescent="0.3">
      <c r="C609"/>
    </row>
    <row r="610" spans="3:3" x14ac:dyDescent="0.3">
      <c r="C610"/>
    </row>
    <row r="611" spans="3:3" x14ac:dyDescent="0.3">
      <c r="C611"/>
    </row>
    <row r="612" spans="3:3" x14ac:dyDescent="0.3">
      <c r="C612"/>
    </row>
    <row r="613" spans="3:3" x14ac:dyDescent="0.3">
      <c r="C613"/>
    </row>
    <row r="614" spans="3:3" x14ac:dyDescent="0.3">
      <c r="C614"/>
    </row>
    <row r="615" spans="3:3" x14ac:dyDescent="0.3">
      <c r="C615"/>
    </row>
    <row r="616" spans="3:3" x14ac:dyDescent="0.3">
      <c r="C616"/>
    </row>
    <row r="617" spans="3:3" x14ac:dyDescent="0.3">
      <c r="C617"/>
    </row>
    <row r="618" spans="3:3" x14ac:dyDescent="0.3">
      <c r="C618"/>
    </row>
    <row r="619" spans="3:3" x14ac:dyDescent="0.3">
      <c r="C619"/>
    </row>
    <row r="620" spans="3:3" x14ac:dyDescent="0.3">
      <c r="C620"/>
    </row>
    <row r="621" spans="3:3" x14ac:dyDescent="0.3">
      <c r="C621"/>
    </row>
    <row r="622" spans="3:3" x14ac:dyDescent="0.3">
      <c r="C622"/>
    </row>
    <row r="623" spans="3:3" x14ac:dyDescent="0.3">
      <c r="C623"/>
    </row>
    <row r="624" spans="3:3" x14ac:dyDescent="0.3">
      <c r="C624"/>
    </row>
    <row r="625" spans="3:3" x14ac:dyDescent="0.3">
      <c r="C625"/>
    </row>
    <row r="626" spans="3:3" x14ac:dyDescent="0.3">
      <c r="C626"/>
    </row>
    <row r="627" spans="3:3" x14ac:dyDescent="0.3">
      <c r="C627"/>
    </row>
    <row r="628" spans="3:3" x14ac:dyDescent="0.3">
      <c r="C628"/>
    </row>
    <row r="629" spans="3:3" x14ac:dyDescent="0.3">
      <c r="C629"/>
    </row>
    <row r="630" spans="3:3" x14ac:dyDescent="0.3">
      <c r="C630"/>
    </row>
    <row r="631" spans="3:3" x14ac:dyDescent="0.3">
      <c r="C631"/>
    </row>
    <row r="632" spans="3:3" x14ac:dyDescent="0.3">
      <c r="C632"/>
    </row>
    <row r="633" spans="3:3" x14ac:dyDescent="0.3">
      <c r="C633"/>
    </row>
    <row r="634" spans="3:3" x14ac:dyDescent="0.3">
      <c r="C634"/>
    </row>
    <row r="635" spans="3:3" x14ac:dyDescent="0.3">
      <c r="C635"/>
    </row>
    <row r="636" spans="3:3" x14ac:dyDescent="0.3">
      <c r="C636"/>
    </row>
    <row r="637" spans="3:3" x14ac:dyDescent="0.3">
      <c r="C637"/>
    </row>
    <row r="638" spans="3:3" x14ac:dyDescent="0.3">
      <c r="C638"/>
    </row>
    <row r="639" spans="3:3" x14ac:dyDescent="0.3">
      <c r="C639"/>
    </row>
    <row r="640" spans="3:3" x14ac:dyDescent="0.3">
      <c r="C640"/>
    </row>
    <row r="641" spans="3:3" x14ac:dyDescent="0.3">
      <c r="C641"/>
    </row>
    <row r="642" spans="3:3" x14ac:dyDescent="0.3">
      <c r="C642"/>
    </row>
    <row r="643" spans="3:3" x14ac:dyDescent="0.3">
      <c r="C643"/>
    </row>
    <row r="644" spans="3:3" x14ac:dyDescent="0.3">
      <c r="C644"/>
    </row>
    <row r="645" spans="3:3" x14ac:dyDescent="0.3">
      <c r="C645"/>
    </row>
    <row r="646" spans="3:3" x14ac:dyDescent="0.3">
      <c r="C646"/>
    </row>
    <row r="647" spans="3:3" x14ac:dyDescent="0.3">
      <c r="C647"/>
    </row>
    <row r="648" spans="3:3" x14ac:dyDescent="0.3">
      <c r="C648"/>
    </row>
    <row r="649" spans="3:3" x14ac:dyDescent="0.3">
      <c r="C649"/>
    </row>
    <row r="650" spans="3:3" x14ac:dyDescent="0.3">
      <c r="C650"/>
    </row>
    <row r="651" spans="3:3" x14ac:dyDescent="0.3">
      <c r="C651"/>
    </row>
    <row r="652" spans="3:3" x14ac:dyDescent="0.3">
      <c r="C652"/>
    </row>
    <row r="653" spans="3:3" x14ac:dyDescent="0.3">
      <c r="C653"/>
    </row>
    <row r="654" spans="3:3" x14ac:dyDescent="0.3">
      <c r="C654"/>
    </row>
    <row r="655" spans="3:3" x14ac:dyDescent="0.3">
      <c r="C655"/>
    </row>
    <row r="656" spans="3:3" x14ac:dyDescent="0.3">
      <c r="C656"/>
    </row>
    <row r="657" spans="3:3" x14ac:dyDescent="0.3">
      <c r="C657"/>
    </row>
    <row r="658" spans="3:3" x14ac:dyDescent="0.3">
      <c r="C658"/>
    </row>
    <row r="659" spans="3:3" x14ac:dyDescent="0.3">
      <c r="C659"/>
    </row>
    <row r="660" spans="3:3" x14ac:dyDescent="0.3">
      <c r="C660"/>
    </row>
    <row r="661" spans="3:3" x14ac:dyDescent="0.3">
      <c r="C661"/>
    </row>
    <row r="662" spans="3:3" x14ac:dyDescent="0.3">
      <c r="C662"/>
    </row>
    <row r="663" spans="3:3" x14ac:dyDescent="0.3">
      <c r="C663"/>
    </row>
    <row r="664" spans="3:3" x14ac:dyDescent="0.3">
      <c r="C664"/>
    </row>
    <row r="665" spans="3:3" x14ac:dyDescent="0.3">
      <c r="C665"/>
    </row>
    <row r="666" spans="3:3" x14ac:dyDescent="0.3">
      <c r="C666"/>
    </row>
    <row r="667" spans="3:3" x14ac:dyDescent="0.3">
      <c r="C667"/>
    </row>
    <row r="668" spans="3:3" x14ac:dyDescent="0.3">
      <c r="C668"/>
    </row>
    <row r="669" spans="3:3" x14ac:dyDescent="0.3">
      <c r="C669"/>
    </row>
    <row r="670" spans="3:3" x14ac:dyDescent="0.3">
      <c r="C670"/>
    </row>
    <row r="671" spans="3:3" x14ac:dyDescent="0.3">
      <c r="C671"/>
    </row>
    <row r="672" spans="3:3" x14ac:dyDescent="0.3">
      <c r="C672"/>
    </row>
    <row r="673" spans="3:3" x14ac:dyDescent="0.3">
      <c r="C673"/>
    </row>
    <row r="674" spans="3:3" x14ac:dyDescent="0.3">
      <c r="C674"/>
    </row>
    <row r="675" spans="3:3" x14ac:dyDescent="0.3">
      <c r="C675"/>
    </row>
    <row r="676" spans="3:3" x14ac:dyDescent="0.3">
      <c r="C676"/>
    </row>
    <row r="677" spans="3:3" x14ac:dyDescent="0.3">
      <c r="C677"/>
    </row>
    <row r="678" spans="3:3" x14ac:dyDescent="0.3">
      <c r="C678"/>
    </row>
    <row r="679" spans="3:3" x14ac:dyDescent="0.3">
      <c r="C679"/>
    </row>
    <row r="680" spans="3:3" x14ac:dyDescent="0.3">
      <c r="C680"/>
    </row>
    <row r="681" spans="3:3" x14ac:dyDescent="0.3">
      <c r="C681"/>
    </row>
    <row r="682" spans="3:3" x14ac:dyDescent="0.3">
      <c r="C682"/>
    </row>
    <row r="683" spans="3:3" x14ac:dyDescent="0.3">
      <c r="C683"/>
    </row>
    <row r="684" spans="3:3" x14ac:dyDescent="0.3">
      <c r="C684"/>
    </row>
    <row r="685" spans="3:3" x14ac:dyDescent="0.3">
      <c r="C685"/>
    </row>
    <row r="686" spans="3:3" x14ac:dyDescent="0.3">
      <c r="C686"/>
    </row>
    <row r="687" spans="3:3" x14ac:dyDescent="0.3">
      <c r="C687"/>
    </row>
    <row r="688" spans="3:3" x14ac:dyDescent="0.3">
      <c r="C688"/>
    </row>
    <row r="689" spans="3:3" x14ac:dyDescent="0.3">
      <c r="C689"/>
    </row>
    <row r="690" spans="3:3" x14ac:dyDescent="0.3">
      <c r="C690"/>
    </row>
    <row r="691" spans="3:3" x14ac:dyDescent="0.3">
      <c r="C691"/>
    </row>
    <row r="692" spans="3:3" x14ac:dyDescent="0.3">
      <c r="C692"/>
    </row>
    <row r="693" spans="3:3" x14ac:dyDescent="0.3">
      <c r="C693"/>
    </row>
    <row r="694" spans="3:3" x14ac:dyDescent="0.3">
      <c r="C694"/>
    </row>
    <row r="695" spans="3:3" x14ac:dyDescent="0.3">
      <c r="C695"/>
    </row>
    <row r="696" spans="3:3" x14ac:dyDescent="0.3">
      <c r="C696"/>
    </row>
    <row r="697" spans="3:3" x14ac:dyDescent="0.3">
      <c r="C697"/>
    </row>
    <row r="698" spans="3:3" x14ac:dyDescent="0.3">
      <c r="C698"/>
    </row>
    <row r="699" spans="3:3" x14ac:dyDescent="0.3">
      <c r="C699"/>
    </row>
    <row r="700" spans="3:3" x14ac:dyDescent="0.3">
      <c r="C700"/>
    </row>
    <row r="701" spans="3:3" x14ac:dyDescent="0.3">
      <c r="C701"/>
    </row>
    <row r="702" spans="3:3" x14ac:dyDescent="0.3">
      <c r="C702"/>
    </row>
    <row r="703" spans="3:3" x14ac:dyDescent="0.3">
      <c r="C703"/>
    </row>
    <row r="704" spans="3:3" x14ac:dyDescent="0.3">
      <c r="C704"/>
    </row>
    <row r="705" spans="3:3" x14ac:dyDescent="0.3">
      <c r="C705"/>
    </row>
    <row r="706" spans="3:3" x14ac:dyDescent="0.3">
      <c r="C706"/>
    </row>
    <row r="707" spans="3:3" x14ac:dyDescent="0.3">
      <c r="C707"/>
    </row>
    <row r="708" spans="3:3" x14ac:dyDescent="0.3">
      <c r="C708"/>
    </row>
    <row r="709" spans="3:3" x14ac:dyDescent="0.3">
      <c r="C709"/>
    </row>
    <row r="710" spans="3:3" x14ac:dyDescent="0.3">
      <c r="C710"/>
    </row>
    <row r="711" spans="3:3" x14ac:dyDescent="0.3">
      <c r="C711"/>
    </row>
    <row r="712" spans="3:3" x14ac:dyDescent="0.3">
      <c r="C712"/>
    </row>
    <row r="713" spans="3:3" x14ac:dyDescent="0.3">
      <c r="C713"/>
    </row>
    <row r="714" spans="3:3" x14ac:dyDescent="0.3">
      <c r="C714"/>
    </row>
    <row r="715" spans="3:3" x14ac:dyDescent="0.3">
      <c r="C715"/>
    </row>
    <row r="716" spans="3:3" x14ac:dyDescent="0.3">
      <c r="C716"/>
    </row>
    <row r="717" spans="3:3" x14ac:dyDescent="0.3">
      <c r="C717"/>
    </row>
    <row r="718" spans="3:3" x14ac:dyDescent="0.3">
      <c r="C718"/>
    </row>
    <row r="719" spans="3:3" x14ac:dyDescent="0.3">
      <c r="C719"/>
    </row>
  </sheetData>
  <sheetCalcPr fullCalcOnLoad="1"/>
  <mergeCells count="3">
    <mergeCell ref="K1:L1"/>
    <mergeCell ref="M1:N1"/>
    <mergeCell ref="B12:B15"/>
  </mergeCells>
  <pageMargins left="0.7" right="0.7" top="0.75" bottom="0.75" header="0.3" footer="0.3"/>
  <pageSetup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937"/>
  <sheetViews>
    <sheetView workbookViewId="0">
      <selection activeCell="F33" sqref="F33"/>
    </sheetView>
  </sheetViews>
  <sheetFormatPr defaultRowHeight="14.4" x14ac:dyDescent="0.3"/>
  <cols>
    <col min="6" max="6" width="11" bestFit="1" customWidth="1"/>
    <col min="10" max="10" width="12" bestFit="1" customWidth="1"/>
  </cols>
  <sheetData>
    <row r="1" spans="1:23" x14ac:dyDescent="0.3">
      <c r="A1" t="s">
        <v>41</v>
      </c>
      <c r="B1" t="s">
        <v>40</v>
      </c>
      <c r="C1" t="s">
        <v>46</v>
      </c>
      <c r="E1" s="43" t="s">
        <v>1084</v>
      </c>
      <c r="F1" s="43"/>
      <c r="G1" s="43"/>
      <c r="M1" t="s">
        <v>41</v>
      </c>
      <c r="N1" t="s">
        <v>40</v>
      </c>
      <c r="O1" t="s">
        <v>46</v>
      </c>
      <c r="Q1" s="43" t="s">
        <v>1085</v>
      </c>
      <c r="R1" s="43"/>
      <c r="S1" s="43"/>
    </row>
    <row r="2" spans="1:23" x14ac:dyDescent="0.3">
      <c r="A2">
        <v>223</v>
      </c>
      <c r="B2">
        <v>142</v>
      </c>
      <c r="C2">
        <v>188</v>
      </c>
      <c r="M2">
        <v>214</v>
      </c>
      <c r="N2">
        <v>152</v>
      </c>
      <c r="O2">
        <v>80</v>
      </c>
    </row>
    <row r="3" spans="1:23" ht="15" thickBot="1" x14ac:dyDescent="0.35">
      <c r="A3">
        <v>192</v>
      </c>
      <c r="B3">
        <v>139</v>
      </c>
      <c r="C3">
        <v>199</v>
      </c>
      <c r="E3" t="s">
        <v>1062</v>
      </c>
      <c r="M3">
        <v>107</v>
      </c>
      <c r="N3">
        <v>211</v>
      </c>
      <c r="O3">
        <v>11</v>
      </c>
      <c r="Q3" t="s">
        <v>1062</v>
      </c>
    </row>
    <row r="4" spans="1:23" x14ac:dyDescent="0.3">
      <c r="A4">
        <v>154</v>
      </c>
      <c r="B4">
        <v>96</v>
      </c>
      <c r="C4">
        <v>47</v>
      </c>
      <c r="E4" s="40" t="s">
        <v>1063</v>
      </c>
      <c r="F4" s="40" t="s">
        <v>1064</v>
      </c>
      <c r="G4" s="40" t="s">
        <v>1065</v>
      </c>
      <c r="H4" s="40" t="s">
        <v>1066</v>
      </c>
      <c r="I4" s="40" t="s">
        <v>1067</v>
      </c>
      <c r="M4">
        <v>110</v>
      </c>
      <c r="N4">
        <v>197</v>
      </c>
      <c r="O4">
        <v>106</v>
      </c>
      <c r="Q4" s="40" t="s">
        <v>1063</v>
      </c>
      <c r="R4" s="40" t="s">
        <v>1064</v>
      </c>
      <c r="S4" s="40" t="s">
        <v>1065</v>
      </c>
      <c r="T4" s="40" t="s">
        <v>1066</v>
      </c>
      <c r="U4" s="40" t="s">
        <v>1067</v>
      </c>
    </row>
    <row r="5" spans="1:23" x14ac:dyDescent="0.3">
      <c r="A5">
        <v>33</v>
      </c>
      <c r="B5">
        <v>159</v>
      </c>
      <c r="C5">
        <v>84</v>
      </c>
      <c r="E5" s="38" t="s">
        <v>41</v>
      </c>
      <c r="F5" s="38">
        <v>1198</v>
      </c>
      <c r="G5" s="38">
        <v>176469</v>
      </c>
      <c r="H5" s="38">
        <v>147.30300500834724</v>
      </c>
      <c r="I5" s="38">
        <v>9982.4937420066581</v>
      </c>
      <c r="M5">
        <v>242</v>
      </c>
      <c r="N5">
        <v>26</v>
      </c>
      <c r="O5">
        <v>40</v>
      </c>
      <c r="Q5" s="38" t="s">
        <v>41</v>
      </c>
      <c r="R5" s="38">
        <v>1182</v>
      </c>
      <c r="S5" s="38">
        <v>203484</v>
      </c>
      <c r="T5" s="38">
        <v>172.15228426395939</v>
      </c>
      <c r="U5" s="38">
        <v>10657.804054896265</v>
      </c>
    </row>
    <row r="6" spans="1:23" x14ac:dyDescent="0.3">
      <c r="A6">
        <v>112</v>
      </c>
      <c r="B6">
        <v>132</v>
      </c>
      <c r="C6">
        <v>40</v>
      </c>
      <c r="E6" s="38" t="s">
        <v>40</v>
      </c>
      <c r="F6" s="38">
        <v>1924</v>
      </c>
      <c r="G6" s="38">
        <v>258773</v>
      </c>
      <c r="H6" s="38">
        <v>134.49740124740126</v>
      </c>
      <c r="I6" s="38">
        <v>6440.1835605856677</v>
      </c>
      <c r="M6">
        <v>127</v>
      </c>
      <c r="N6">
        <v>81</v>
      </c>
      <c r="O6">
        <v>218</v>
      </c>
      <c r="Q6" s="38" t="s">
        <v>40</v>
      </c>
      <c r="R6" s="38">
        <v>1936</v>
      </c>
      <c r="S6" s="38">
        <v>295285</v>
      </c>
      <c r="T6" s="38">
        <v>152.52324380165288</v>
      </c>
      <c r="U6" s="38">
        <v>6920.7260744335535</v>
      </c>
    </row>
    <row r="7" spans="1:23" ht="15" thickBot="1" x14ac:dyDescent="0.35">
      <c r="A7">
        <v>118</v>
      </c>
      <c r="B7">
        <v>101</v>
      </c>
      <c r="C7">
        <v>124</v>
      </c>
      <c r="E7" s="39" t="s">
        <v>46</v>
      </c>
      <c r="F7" s="39">
        <v>1563</v>
      </c>
      <c r="G7" s="39">
        <v>199654</v>
      </c>
      <c r="H7" s="39">
        <v>127.73768394113884</v>
      </c>
      <c r="I7" s="39">
        <v>4999.5559861817337</v>
      </c>
      <c r="M7">
        <v>356</v>
      </c>
      <c r="N7">
        <v>72</v>
      </c>
      <c r="O7">
        <v>35</v>
      </c>
      <c r="Q7" s="39" t="s">
        <v>46</v>
      </c>
      <c r="R7" s="39">
        <v>1615</v>
      </c>
      <c r="S7" s="39">
        <v>224934</v>
      </c>
      <c r="T7" s="39">
        <v>139.27801857585141</v>
      </c>
      <c r="U7" s="39">
        <v>4863.7262513379446</v>
      </c>
    </row>
    <row r="8" spans="1:23" x14ac:dyDescent="0.3">
      <c r="A8">
        <v>115</v>
      </c>
      <c r="B8">
        <v>185</v>
      </c>
      <c r="C8">
        <v>163</v>
      </c>
      <c r="M8">
        <v>247</v>
      </c>
      <c r="N8">
        <v>257</v>
      </c>
      <c r="O8">
        <v>387</v>
      </c>
    </row>
    <row r="9" spans="1:23" x14ac:dyDescent="0.3">
      <c r="A9">
        <v>59</v>
      </c>
      <c r="B9">
        <v>83</v>
      </c>
      <c r="C9">
        <v>218</v>
      </c>
      <c r="M9">
        <v>441</v>
      </c>
      <c r="N9">
        <v>75</v>
      </c>
      <c r="O9">
        <v>123</v>
      </c>
    </row>
    <row r="10" spans="1:23" ht="15" thickBot="1" x14ac:dyDescent="0.35">
      <c r="A10">
        <v>41</v>
      </c>
      <c r="B10">
        <v>137</v>
      </c>
      <c r="C10">
        <v>87</v>
      </c>
      <c r="E10" t="s">
        <v>1068</v>
      </c>
      <c r="M10">
        <v>425</v>
      </c>
      <c r="N10">
        <v>161</v>
      </c>
      <c r="O10">
        <v>216</v>
      </c>
      <c r="Q10" t="s">
        <v>1068</v>
      </c>
    </row>
    <row r="11" spans="1:23" x14ac:dyDescent="0.3">
      <c r="A11">
        <v>96</v>
      </c>
      <c r="B11">
        <v>344</v>
      </c>
      <c r="C11">
        <v>54</v>
      </c>
      <c r="E11" s="40" t="s">
        <v>1069</v>
      </c>
      <c r="F11" s="40" t="s">
        <v>1070</v>
      </c>
      <c r="G11" s="40" t="s">
        <v>1071</v>
      </c>
      <c r="H11" s="40" t="s">
        <v>1072</v>
      </c>
      <c r="I11" s="40" t="s">
        <v>1073</v>
      </c>
      <c r="J11" s="40" t="s">
        <v>1074</v>
      </c>
      <c r="K11" s="40" t="s">
        <v>1075</v>
      </c>
      <c r="M11">
        <v>75</v>
      </c>
      <c r="N11">
        <v>84</v>
      </c>
      <c r="O11">
        <v>217</v>
      </c>
      <c r="Q11" s="40" t="s">
        <v>1069</v>
      </c>
      <c r="R11" s="40" t="s">
        <v>1070</v>
      </c>
      <c r="S11" s="40" t="s">
        <v>1071</v>
      </c>
      <c r="T11" s="40" t="s">
        <v>1072</v>
      </c>
      <c r="U11" s="40" t="s">
        <v>1073</v>
      </c>
      <c r="V11" s="40" t="s">
        <v>1074</v>
      </c>
      <c r="W11" s="40" t="s">
        <v>1075</v>
      </c>
    </row>
    <row r="12" spans="1:23" x14ac:dyDescent="0.3">
      <c r="A12">
        <v>59</v>
      </c>
      <c r="B12">
        <v>151</v>
      </c>
      <c r="C12">
        <v>82</v>
      </c>
      <c r="E12" s="38" t="s">
        <v>1076</v>
      </c>
      <c r="F12" s="38">
        <v>263003.48808138818</v>
      </c>
      <c r="G12" s="38">
        <v>2</v>
      </c>
      <c r="H12" s="38">
        <v>131501.74404069409</v>
      </c>
      <c r="I12" s="38">
        <v>19.154855747705717</v>
      </c>
      <c r="J12" s="38">
        <v>5.1880141294091686E-9</v>
      </c>
      <c r="K12" s="38">
        <v>2.9976498816716868</v>
      </c>
      <c r="M12">
        <v>116</v>
      </c>
      <c r="N12">
        <v>310</v>
      </c>
      <c r="O12">
        <v>92</v>
      </c>
      <c r="Q12" s="38" t="s">
        <v>1076</v>
      </c>
      <c r="R12" s="38">
        <v>738060.26001246274</v>
      </c>
      <c r="S12" s="38">
        <v>2</v>
      </c>
      <c r="T12" s="38">
        <v>369030.13000623137</v>
      </c>
      <c r="U12" s="38">
        <v>51.598834952580098</v>
      </c>
      <c r="V12" s="38">
        <v>0</v>
      </c>
      <c r="W12" s="38">
        <v>2.9976304135823768</v>
      </c>
    </row>
    <row r="13" spans="1:23" x14ac:dyDescent="0.3">
      <c r="A13">
        <v>213</v>
      </c>
      <c r="B13">
        <v>69</v>
      </c>
      <c r="C13">
        <v>140</v>
      </c>
      <c r="E13" s="38" t="s">
        <v>1077</v>
      </c>
      <c r="F13" s="38">
        <v>32142824.446604066</v>
      </c>
      <c r="G13" s="38">
        <v>4682</v>
      </c>
      <c r="H13" s="38">
        <v>6865.1910394284632</v>
      </c>
      <c r="I13" s="38"/>
      <c r="J13" s="38"/>
      <c r="K13" s="38"/>
      <c r="M13">
        <v>10</v>
      </c>
      <c r="N13">
        <v>208</v>
      </c>
      <c r="O13">
        <v>206</v>
      </c>
      <c r="Q13" s="38" t="s">
        <v>1077</v>
      </c>
      <c r="R13" s="38">
        <v>33828525.71252083</v>
      </c>
      <c r="S13" s="38">
        <v>4730</v>
      </c>
      <c r="T13" s="38">
        <v>7151.9081844652919</v>
      </c>
      <c r="U13" s="38"/>
      <c r="V13" s="38"/>
      <c r="W13" s="38"/>
    </row>
    <row r="14" spans="1:23" x14ac:dyDescent="0.3">
      <c r="A14">
        <v>64</v>
      </c>
      <c r="B14">
        <v>150</v>
      </c>
      <c r="C14">
        <v>27</v>
      </c>
      <c r="E14" s="38"/>
      <c r="F14" s="38"/>
      <c r="G14" s="38"/>
      <c r="H14" s="38"/>
      <c r="I14" s="38"/>
      <c r="J14" s="38"/>
      <c r="K14" s="38"/>
      <c r="M14">
        <v>93</v>
      </c>
      <c r="N14">
        <v>184</v>
      </c>
      <c r="O14">
        <v>201</v>
      </c>
      <c r="Q14" s="38"/>
      <c r="R14" s="38"/>
      <c r="S14" s="38"/>
      <c r="T14" s="38"/>
      <c r="U14" s="38"/>
      <c r="V14" s="38"/>
      <c r="W14" s="38"/>
    </row>
    <row r="15" spans="1:23" ht="15" thickBot="1" x14ac:dyDescent="0.35">
      <c r="A15">
        <v>81</v>
      </c>
      <c r="B15">
        <v>106</v>
      </c>
      <c r="C15">
        <v>76</v>
      </c>
      <c r="E15" s="39" t="s">
        <v>34</v>
      </c>
      <c r="F15" s="39">
        <v>32405827.934685454</v>
      </c>
      <c r="G15" s="39">
        <v>4684</v>
      </c>
      <c r="H15" s="39"/>
      <c r="I15" s="39"/>
      <c r="J15" s="39"/>
      <c r="K15" s="39"/>
      <c r="M15">
        <v>194</v>
      </c>
      <c r="N15">
        <v>214</v>
      </c>
      <c r="O15">
        <v>174</v>
      </c>
      <c r="Q15" s="39" t="s">
        <v>34</v>
      </c>
      <c r="R15" s="39">
        <v>34566585.972533293</v>
      </c>
      <c r="S15" s="39">
        <v>4732</v>
      </c>
      <c r="T15" s="39"/>
      <c r="U15" s="39"/>
      <c r="V15" s="39"/>
      <c r="W15" s="39"/>
    </row>
    <row r="16" spans="1:23" x14ac:dyDescent="0.3">
      <c r="A16">
        <v>68</v>
      </c>
      <c r="B16">
        <v>56</v>
      </c>
      <c r="C16">
        <v>41</v>
      </c>
      <c r="M16">
        <v>192</v>
      </c>
      <c r="N16">
        <v>157</v>
      </c>
      <c r="O16">
        <v>204</v>
      </c>
    </row>
    <row r="17" spans="1:23" x14ac:dyDescent="0.3">
      <c r="A17">
        <v>184</v>
      </c>
      <c r="B17">
        <v>58</v>
      </c>
      <c r="C17">
        <v>63</v>
      </c>
      <c r="E17" s="42" t="s">
        <v>1081</v>
      </c>
      <c r="F17" s="42"/>
      <c r="G17" s="42"/>
      <c r="H17" s="42"/>
      <c r="I17" s="42"/>
      <c r="J17" s="42"/>
      <c r="K17" s="42"/>
      <c r="L17" s="41"/>
      <c r="M17">
        <v>17</v>
      </c>
      <c r="N17">
        <v>1</v>
      </c>
      <c r="O17">
        <v>100</v>
      </c>
      <c r="Q17" s="42" t="s">
        <v>1082</v>
      </c>
      <c r="R17" s="42"/>
      <c r="S17" s="42"/>
      <c r="T17" s="42"/>
      <c r="U17" s="42"/>
      <c r="V17" s="42"/>
      <c r="W17" s="42"/>
    </row>
    <row r="18" spans="1:23" x14ac:dyDescent="0.3">
      <c r="A18">
        <v>62</v>
      </c>
      <c r="B18">
        <v>22</v>
      </c>
      <c r="C18">
        <v>140</v>
      </c>
      <c r="E18" s="42"/>
      <c r="F18" s="42"/>
      <c r="G18" s="42"/>
      <c r="H18" s="42"/>
      <c r="I18" s="42"/>
      <c r="J18" s="42"/>
      <c r="K18" s="42"/>
      <c r="M18">
        <v>167</v>
      </c>
      <c r="N18">
        <v>82</v>
      </c>
      <c r="O18">
        <v>86</v>
      </c>
      <c r="Q18" s="42"/>
      <c r="R18" s="42"/>
      <c r="S18" s="42"/>
      <c r="T18" s="42"/>
      <c r="U18" s="42"/>
      <c r="V18" s="42"/>
      <c r="W18" s="42"/>
    </row>
    <row r="19" spans="1:23" x14ac:dyDescent="0.3">
      <c r="A19">
        <v>87</v>
      </c>
      <c r="B19">
        <v>173</v>
      </c>
      <c r="C19">
        <v>60</v>
      </c>
      <c r="M19">
        <v>64</v>
      </c>
      <c r="N19">
        <v>82</v>
      </c>
      <c r="O19">
        <v>79</v>
      </c>
    </row>
    <row r="20" spans="1:23" x14ac:dyDescent="0.3">
      <c r="A20">
        <v>18</v>
      </c>
      <c r="B20">
        <v>90</v>
      </c>
      <c r="C20">
        <v>52</v>
      </c>
      <c r="M20">
        <v>69</v>
      </c>
      <c r="N20">
        <v>245</v>
      </c>
      <c r="O20">
        <v>292</v>
      </c>
    </row>
    <row r="21" spans="1:23" ht="15" thickBot="1" x14ac:dyDescent="0.35">
      <c r="A21">
        <v>43</v>
      </c>
      <c r="B21">
        <v>166</v>
      </c>
      <c r="C21">
        <v>74</v>
      </c>
      <c r="E21" s="43" t="s">
        <v>1080</v>
      </c>
      <c r="F21" s="43"/>
      <c r="M21">
        <v>84</v>
      </c>
      <c r="N21">
        <v>144</v>
      </c>
      <c r="O21">
        <v>205</v>
      </c>
    </row>
    <row r="22" spans="1:23" x14ac:dyDescent="0.3">
      <c r="A22">
        <v>131</v>
      </c>
      <c r="B22">
        <v>100</v>
      </c>
      <c r="C22">
        <v>84</v>
      </c>
      <c r="E22" s="40" t="s">
        <v>1063</v>
      </c>
      <c r="F22" s="40" t="s">
        <v>1064</v>
      </c>
      <c r="G22" s="40" t="s">
        <v>1065</v>
      </c>
      <c r="H22" s="40" t="s">
        <v>1066</v>
      </c>
      <c r="I22" s="40" t="s">
        <v>1067</v>
      </c>
      <c r="M22">
        <v>464</v>
      </c>
      <c r="N22">
        <v>102</v>
      </c>
      <c r="O22">
        <v>205</v>
      </c>
    </row>
    <row r="23" spans="1:23" x14ac:dyDescent="0.3">
      <c r="A23">
        <v>215</v>
      </c>
      <c r="B23">
        <v>93</v>
      </c>
      <c r="C23">
        <v>83</v>
      </c>
      <c r="E23" s="38" t="s">
        <v>41</v>
      </c>
      <c r="F23" s="38">
        <f xml:space="preserve"> COUNT(A:A)</f>
        <v>1198</v>
      </c>
      <c r="G23" s="38">
        <f xml:space="preserve"> SUM(A:A)</f>
        <v>176469</v>
      </c>
      <c r="H23" s="38">
        <f xml:space="preserve"> AVERAGE(A:A)</f>
        <v>147.30300500834724</v>
      </c>
      <c r="I23" s="38">
        <f xml:space="preserve"> _xlfn.VAR.S(A:A)</f>
        <v>9982.4937420066581</v>
      </c>
      <c r="M23">
        <v>48</v>
      </c>
      <c r="N23">
        <v>225</v>
      </c>
      <c r="O23">
        <v>147</v>
      </c>
    </row>
    <row r="24" spans="1:23" x14ac:dyDescent="0.3">
      <c r="A24">
        <v>232</v>
      </c>
      <c r="B24">
        <v>129</v>
      </c>
      <c r="C24">
        <v>175</v>
      </c>
      <c r="E24" s="38" t="s">
        <v>40</v>
      </c>
      <c r="F24" s="38">
        <f xml:space="preserve"> COUNT(B:B)</f>
        <v>1924</v>
      </c>
      <c r="G24" s="38">
        <f xml:space="preserve"> SUM(B:B)</f>
        <v>258773</v>
      </c>
      <c r="H24" s="38">
        <f xml:space="preserve"> AVERAGE(B:B)</f>
        <v>134.49740124740126</v>
      </c>
      <c r="I24" s="38">
        <f xml:space="preserve"> _xlfn.VAR.S(B:B)</f>
        <v>6440.1835605856677</v>
      </c>
      <c r="M24">
        <v>170</v>
      </c>
      <c r="N24">
        <v>51</v>
      </c>
      <c r="O24">
        <v>96</v>
      </c>
    </row>
    <row r="25" spans="1:23" ht="15" thickBot="1" x14ac:dyDescent="0.35">
      <c r="A25">
        <v>168</v>
      </c>
      <c r="B25">
        <v>123</v>
      </c>
      <c r="C25">
        <v>124</v>
      </c>
      <c r="E25" s="39" t="s">
        <v>46</v>
      </c>
      <c r="F25" s="39">
        <f xml:space="preserve"> COUNT(C:C)</f>
        <v>1563</v>
      </c>
      <c r="G25" s="39">
        <f xml:space="preserve"> SUM(C:C)</f>
        <v>199654</v>
      </c>
      <c r="H25" s="39">
        <f xml:space="preserve"> AVERAGE(C:C)</f>
        <v>127.73768394113884</v>
      </c>
      <c r="I25" s="39">
        <f xml:space="preserve"> _xlfn.VAR.S(C:C)</f>
        <v>4999.5559861817337</v>
      </c>
      <c r="M25">
        <v>157</v>
      </c>
      <c r="N25">
        <v>164</v>
      </c>
      <c r="O25">
        <v>72</v>
      </c>
    </row>
    <row r="26" spans="1:23" x14ac:dyDescent="0.3">
      <c r="A26">
        <v>171</v>
      </c>
      <c r="B26">
        <v>73</v>
      </c>
      <c r="C26">
        <v>138</v>
      </c>
      <c r="E26" s="38" t="s">
        <v>1079</v>
      </c>
      <c r="H26">
        <f xml:space="preserve"> AVERAGE(A2:C65536)</f>
        <v>135.51675560298827</v>
      </c>
      <c r="M26">
        <v>171</v>
      </c>
      <c r="N26">
        <v>49</v>
      </c>
      <c r="O26">
        <v>147</v>
      </c>
    </row>
    <row r="27" spans="1:23" x14ac:dyDescent="0.3">
      <c r="A27">
        <v>278</v>
      </c>
      <c r="B27">
        <v>142</v>
      </c>
      <c r="C27">
        <v>95</v>
      </c>
      <c r="M27">
        <v>165</v>
      </c>
      <c r="N27">
        <v>141</v>
      </c>
      <c r="O27">
        <v>63</v>
      </c>
    </row>
    <row r="28" spans="1:23" ht="15" thickBot="1" x14ac:dyDescent="0.35">
      <c r="A28">
        <v>332</v>
      </c>
      <c r="B28">
        <v>112</v>
      </c>
      <c r="C28">
        <v>137</v>
      </c>
      <c r="E28" t="s">
        <v>1068</v>
      </c>
      <c r="M28">
        <v>33</v>
      </c>
      <c r="N28">
        <v>293</v>
      </c>
      <c r="O28">
        <v>195</v>
      </c>
    </row>
    <row r="29" spans="1:23" x14ac:dyDescent="0.3">
      <c r="A29">
        <v>57</v>
      </c>
      <c r="B29">
        <v>149</v>
      </c>
      <c r="C29">
        <v>227</v>
      </c>
      <c r="E29" s="40" t="s">
        <v>1069</v>
      </c>
      <c r="F29" s="40" t="s">
        <v>1070</v>
      </c>
      <c r="G29" s="40" t="s">
        <v>1071</v>
      </c>
      <c r="H29" s="40" t="s">
        <v>1072</v>
      </c>
      <c r="I29" s="40" t="s">
        <v>1073</v>
      </c>
      <c r="J29" s="40" t="s">
        <v>1074</v>
      </c>
      <c r="K29" s="40" t="s">
        <v>1075</v>
      </c>
      <c r="M29">
        <v>116</v>
      </c>
      <c r="N29">
        <v>35</v>
      </c>
      <c r="O29">
        <v>97</v>
      </c>
    </row>
    <row r="30" spans="1:23" x14ac:dyDescent="0.3">
      <c r="A30">
        <v>194</v>
      </c>
      <c r="B30">
        <v>196</v>
      </c>
      <c r="C30">
        <v>29</v>
      </c>
      <c r="E30" s="38" t="s">
        <v>1076</v>
      </c>
      <c r="F30" s="38">
        <f xml:space="preserve"> F23*(H26-H23)^2 +F24*(H26-H24)^2+F25*(H26-H25)^2</f>
        <v>263003.48808109132</v>
      </c>
      <c r="G30" s="38">
        <f xml:space="preserve"> COUNTA(F23:F25)-1</f>
        <v>2</v>
      </c>
      <c r="H30" s="38">
        <f>F30/G30</f>
        <v>131501.74404054566</v>
      </c>
      <c r="I30" s="38">
        <f>H30/H31</f>
        <v>19.154855747684088</v>
      </c>
      <c r="J30" s="38">
        <f xml:space="preserve"> 1-_xlfn.F.DIST(I30,G30,G31,TRUE)</f>
        <v>5.1880141294091686E-9</v>
      </c>
      <c r="K30" s="38">
        <f xml:space="preserve"> FINV(0.05,G30,G31)</f>
        <v>2.9976498816716868</v>
      </c>
      <c r="M30">
        <v>79</v>
      </c>
      <c r="N30">
        <v>81</v>
      </c>
      <c r="O30">
        <v>59</v>
      </c>
    </row>
    <row r="31" spans="1:23" x14ac:dyDescent="0.3">
      <c r="A31">
        <v>248</v>
      </c>
      <c r="B31">
        <v>65</v>
      </c>
      <c r="C31">
        <v>94</v>
      </c>
      <c r="E31" s="38" t="s">
        <v>1077</v>
      </c>
      <c r="F31" s="38">
        <f xml:space="preserve"> _xlfn.VAR.P(A2:A1199)*F23+ _xlfn.VAR.P(B2:B1925)*F24+ _xlfn.VAR.P(C2:C1564)*F25</f>
        <v>32142824.446604077</v>
      </c>
      <c r="G31" s="38">
        <f xml:space="preserve"> SUM(F23:F25)-COUNTA(A1:C1)</f>
        <v>4682</v>
      </c>
      <c r="H31" s="38">
        <f>F31/G31</f>
        <v>6865.191039428466</v>
      </c>
      <c r="I31" s="38"/>
      <c r="J31" s="38"/>
      <c r="K31" s="38"/>
      <c r="M31">
        <v>281</v>
      </c>
      <c r="N31">
        <v>301</v>
      </c>
      <c r="O31">
        <v>240</v>
      </c>
    </row>
    <row r="32" spans="1:23" x14ac:dyDescent="0.3">
      <c r="A32">
        <v>292</v>
      </c>
      <c r="B32">
        <v>143</v>
      </c>
      <c r="C32">
        <v>37</v>
      </c>
      <c r="E32" s="38"/>
      <c r="F32" s="38"/>
      <c r="G32" s="38"/>
      <c r="H32" s="38"/>
      <c r="I32" s="38"/>
      <c r="J32" s="38"/>
      <c r="K32" s="38"/>
      <c r="M32">
        <v>294</v>
      </c>
      <c r="N32">
        <v>68</v>
      </c>
      <c r="O32">
        <v>210</v>
      </c>
    </row>
    <row r="33" spans="1:15" ht="15" thickBot="1" x14ac:dyDescent="0.35">
      <c r="A33">
        <v>180</v>
      </c>
      <c r="B33">
        <v>184</v>
      </c>
      <c r="C33">
        <v>60</v>
      </c>
      <c r="E33" s="39" t="s">
        <v>34</v>
      </c>
      <c r="F33" s="39">
        <f xml:space="preserve"> _xlfn.VAR.P(A2:C65536)*SUM(F23:F25)</f>
        <v>32405827.934685163</v>
      </c>
      <c r="G33" s="39">
        <v>4684</v>
      </c>
      <c r="H33" s="39"/>
      <c r="I33" s="39"/>
      <c r="J33" s="39"/>
      <c r="K33" s="39"/>
      <c r="M33">
        <v>285</v>
      </c>
      <c r="N33">
        <v>31</v>
      </c>
      <c r="O33">
        <v>5</v>
      </c>
    </row>
    <row r="34" spans="1:15" x14ac:dyDescent="0.3">
      <c r="A34">
        <v>295</v>
      </c>
      <c r="B34">
        <v>107</v>
      </c>
      <c r="C34">
        <v>223</v>
      </c>
      <c r="M34">
        <v>126</v>
      </c>
      <c r="N34">
        <v>76</v>
      </c>
      <c r="O34">
        <v>186</v>
      </c>
    </row>
    <row r="35" spans="1:15" x14ac:dyDescent="0.3">
      <c r="A35">
        <v>241</v>
      </c>
      <c r="B35">
        <v>235</v>
      </c>
      <c r="C35">
        <v>281</v>
      </c>
      <c r="M35">
        <v>140</v>
      </c>
      <c r="N35">
        <v>104</v>
      </c>
      <c r="O35">
        <v>178</v>
      </c>
    </row>
    <row r="36" spans="1:15" x14ac:dyDescent="0.3">
      <c r="A36">
        <v>155</v>
      </c>
      <c r="B36">
        <v>231</v>
      </c>
      <c r="C36">
        <v>152</v>
      </c>
      <c r="M36">
        <v>224</v>
      </c>
      <c r="N36">
        <v>234</v>
      </c>
      <c r="O36">
        <v>147</v>
      </c>
    </row>
    <row r="37" spans="1:15" x14ac:dyDescent="0.3">
      <c r="A37">
        <v>133</v>
      </c>
      <c r="B37">
        <v>79</v>
      </c>
      <c r="C37">
        <v>153</v>
      </c>
      <c r="M37">
        <v>133</v>
      </c>
      <c r="N37">
        <v>157</v>
      </c>
      <c r="O37">
        <v>138</v>
      </c>
    </row>
    <row r="38" spans="1:15" x14ac:dyDescent="0.3">
      <c r="A38">
        <v>120</v>
      </c>
      <c r="B38">
        <v>187</v>
      </c>
      <c r="C38">
        <v>159</v>
      </c>
      <c r="M38">
        <v>325</v>
      </c>
      <c r="N38">
        <v>45</v>
      </c>
      <c r="O38">
        <v>237</v>
      </c>
    </row>
    <row r="39" spans="1:15" x14ac:dyDescent="0.3">
      <c r="A39">
        <v>196</v>
      </c>
      <c r="B39">
        <v>92</v>
      </c>
      <c r="C39">
        <v>74</v>
      </c>
      <c r="M39">
        <v>59</v>
      </c>
      <c r="N39">
        <v>206</v>
      </c>
      <c r="O39">
        <v>97</v>
      </c>
    </row>
    <row r="40" spans="1:15" x14ac:dyDescent="0.3">
      <c r="A40">
        <v>51</v>
      </c>
      <c r="B40">
        <v>143</v>
      </c>
      <c r="C40">
        <v>144</v>
      </c>
      <c r="M40">
        <v>117</v>
      </c>
      <c r="N40">
        <v>197</v>
      </c>
      <c r="O40">
        <v>134</v>
      </c>
    </row>
    <row r="41" spans="1:15" x14ac:dyDescent="0.3">
      <c r="A41">
        <v>379</v>
      </c>
      <c r="B41">
        <v>47</v>
      </c>
      <c r="C41">
        <v>91</v>
      </c>
      <c r="M41">
        <v>105</v>
      </c>
      <c r="N41">
        <v>155</v>
      </c>
      <c r="O41">
        <v>54</v>
      </c>
    </row>
    <row r="42" spans="1:15" x14ac:dyDescent="0.3">
      <c r="A42">
        <v>246</v>
      </c>
      <c r="B42">
        <v>74</v>
      </c>
      <c r="C42">
        <v>199</v>
      </c>
      <c r="M42">
        <v>296</v>
      </c>
      <c r="N42">
        <v>75</v>
      </c>
      <c r="O42">
        <v>100</v>
      </c>
    </row>
    <row r="43" spans="1:15" x14ac:dyDescent="0.3">
      <c r="A43">
        <v>332</v>
      </c>
      <c r="B43">
        <v>146</v>
      </c>
      <c r="C43">
        <v>51</v>
      </c>
      <c r="M43">
        <v>176</v>
      </c>
      <c r="N43">
        <v>28</v>
      </c>
      <c r="O43">
        <v>184</v>
      </c>
    </row>
    <row r="44" spans="1:15" x14ac:dyDescent="0.3">
      <c r="A44">
        <v>74</v>
      </c>
      <c r="B44">
        <v>259</v>
      </c>
      <c r="C44">
        <v>69</v>
      </c>
      <c r="M44">
        <v>229</v>
      </c>
      <c r="N44">
        <v>187</v>
      </c>
      <c r="O44">
        <v>178</v>
      </c>
    </row>
    <row r="45" spans="1:15" x14ac:dyDescent="0.3">
      <c r="A45">
        <v>141</v>
      </c>
      <c r="B45">
        <v>99</v>
      </c>
      <c r="C45">
        <v>142</v>
      </c>
      <c r="M45">
        <v>67</v>
      </c>
      <c r="N45">
        <v>189</v>
      </c>
      <c r="O45">
        <v>127</v>
      </c>
    </row>
    <row r="46" spans="1:15" x14ac:dyDescent="0.3">
      <c r="A46">
        <v>179</v>
      </c>
      <c r="B46">
        <v>147</v>
      </c>
      <c r="C46">
        <v>119</v>
      </c>
      <c r="M46">
        <v>153</v>
      </c>
      <c r="N46">
        <v>115</v>
      </c>
      <c r="O46">
        <v>128</v>
      </c>
    </row>
    <row r="47" spans="1:15" x14ac:dyDescent="0.3">
      <c r="A47">
        <v>63</v>
      </c>
      <c r="B47">
        <v>74</v>
      </c>
      <c r="C47">
        <v>145</v>
      </c>
      <c r="M47">
        <v>62</v>
      </c>
      <c r="N47">
        <v>205</v>
      </c>
      <c r="O47">
        <v>167</v>
      </c>
    </row>
    <row r="48" spans="1:15" x14ac:dyDescent="0.3">
      <c r="A48">
        <v>205</v>
      </c>
      <c r="B48">
        <v>143</v>
      </c>
      <c r="C48">
        <v>84</v>
      </c>
      <c r="M48">
        <v>152</v>
      </c>
      <c r="N48">
        <v>224</v>
      </c>
      <c r="O48">
        <v>221</v>
      </c>
    </row>
    <row r="49" spans="1:15" x14ac:dyDescent="0.3">
      <c r="A49">
        <v>119</v>
      </c>
      <c r="B49">
        <v>106</v>
      </c>
      <c r="C49">
        <v>4</v>
      </c>
      <c r="M49">
        <v>152</v>
      </c>
      <c r="N49">
        <v>164</v>
      </c>
      <c r="O49">
        <v>69</v>
      </c>
    </row>
    <row r="50" spans="1:15" x14ac:dyDescent="0.3">
      <c r="A50">
        <v>252</v>
      </c>
      <c r="B50">
        <v>340</v>
      </c>
      <c r="C50">
        <v>14</v>
      </c>
      <c r="M50">
        <v>231</v>
      </c>
      <c r="N50">
        <v>86</v>
      </c>
      <c r="O50">
        <v>131</v>
      </c>
    </row>
    <row r="51" spans="1:15" x14ac:dyDescent="0.3">
      <c r="A51">
        <v>31</v>
      </c>
      <c r="B51">
        <v>35</v>
      </c>
      <c r="C51">
        <v>44</v>
      </c>
      <c r="M51">
        <v>65</v>
      </c>
      <c r="N51">
        <v>68</v>
      </c>
      <c r="O51">
        <v>74</v>
      </c>
    </row>
    <row r="52" spans="1:15" x14ac:dyDescent="0.3">
      <c r="A52">
        <v>2</v>
      </c>
      <c r="B52">
        <v>106</v>
      </c>
      <c r="C52">
        <v>213</v>
      </c>
      <c r="M52">
        <v>179</v>
      </c>
      <c r="N52">
        <v>51</v>
      </c>
      <c r="O52">
        <v>52</v>
      </c>
    </row>
    <row r="53" spans="1:15" x14ac:dyDescent="0.3">
      <c r="A53">
        <v>114</v>
      </c>
      <c r="B53">
        <v>138</v>
      </c>
      <c r="C53">
        <v>206</v>
      </c>
      <c r="M53">
        <v>151</v>
      </c>
      <c r="N53">
        <v>19</v>
      </c>
      <c r="O53">
        <v>76</v>
      </c>
    </row>
    <row r="54" spans="1:15" x14ac:dyDescent="0.3">
      <c r="A54">
        <v>202</v>
      </c>
      <c r="B54">
        <v>69</v>
      </c>
      <c r="C54">
        <v>220</v>
      </c>
      <c r="M54">
        <v>39</v>
      </c>
      <c r="N54">
        <v>96</v>
      </c>
      <c r="O54">
        <v>169</v>
      </c>
    </row>
    <row r="55" spans="1:15" x14ac:dyDescent="0.3">
      <c r="A55">
        <v>44</v>
      </c>
      <c r="B55">
        <v>195</v>
      </c>
      <c r="C55">
        <v>263</v>
      </c>
      <c r="M55">
        <v>50</v>
      </c>
      <c r="N55">
        <v>235</v>
      </c>
      <c r="O55">
        <v>57</v>
      </c>
    </row>
    <row r="56" spans="1:15" x14ac:dyDescent="0.3">
      <c r="A56">
        <v>61</v>
      </c>
      <c r="B56">
        <v>159</v>
      </c>
      <c r="C56">
        <v>86</v>
      </c>
      <c r="M56">
        <v>185</v>
      </c>
      <c r="N56">
        <v>176</v>
      </c>
      <c r="O56">
        <v>100</v>
      </c>
    </row>
    <row r="57" spans="1:15" x14ac:dyDescent="0.3">
      <c r="A57">
        <v>113</v>
      </c>
      <c r="B57">
        <v>181</v>
      </c>
      <c r="C57">
        <v>51</v>
      </c>
      <c r="M57">
        <v>106</v>
      </c>
      <c r="N57">
        <v>206</v>
      </c>
      <c r="O57">
        <v>43</v>
      </c>
    </row>
    <row r="58" spans="1:15" x14ac:dyDescent="0.3">
      <c r="A58">
        <v>219</v>
      </c>
      <c r="B58">
        <v>47</v>
      </c>
      <c r="C58">
        <v>46</v>
      </c>
      <c r="M58">
        <v>209</v>
      </c>
      <c r="N58">
        <v>172</v>
      </c>
      <c r="O58">
        <v>90</v>
      </c>
    </row>
    <row r="59" spans="1:15" x14ac:dyDescent="0.3">
      <c r="A59">
        <v>654</v>
      </c>
      <c r="B59">
        <v>62</v>
      </c>
      <c r="C59">
        <v>330</v>
      </c>
      <c r="M59">
        <v>202</v>
      </c>
      <c r="N59">
        <v>282</v>
      </c>
      <c r="O59">
        <v>176</v>
      </c>
    </row>
    <row r="60" spans="1:15" x14ac:dyDescent="0.3">
      <c r="A60">
        <v>138</v>
      </c>
      <c r="B60">
        <v>137</v>
      </c>
      <c r="C60">
        <v>208</v>
      </c>
      <c r="M60">
        <v>166</v>
      </c>
      <c r="N60">
        <v>233</v>
      </c>
      <c r="O60">
        <v>127</v>
      </c>
    </row>
    <row r="61" spans="1:15" x14ac:dyDescent="0.3">
      <c r="A61">
        <v>52</v>
      </c>
      <c r="B61">
        <v>174</v>
      </c>
      <c r="C61">
        <v>99</v>
      </c>
      <c r="M61">
        <v>139</v>
      </c>
      <c r="N61">
        <v>43</v>
      </c>
      <c r="O61">
        <v>129</v>
      </c>
    </row>
    <row r="62" spans="1:15" x14ac:dyDescent="0.3">
      <c r="A62">
        <v>253</v>
      </c>
      <c r="B62">
        <v>122</v>
      </c>
      <c r="C62">
        <v>123</v>
      </c>
      <c r="M62">
        <v>95</v>
      </c>
      <c r="N62">
        <v>470</v>
      </c>
      <c r="O62">
        <v>99</v>
      </c>
    </row>
    <row r="63" spans="1:15" x14ac:dyDescent="0.3">
      <c r="A63">
        <v>298</v>
      </c>
      <c r="B63">
        <v>82</v>
      </c>
      <c r="C63">
        <v>68</v>
      </c>
      <c r="M63">
        <v>194</v>
      </c>
      <c r="N63">
        <v>83</v>
      </c>
      <c r="O63">
        <v>119</v>
      </c>
    </row>
    <row r="64" spans="1:15" x14ac:dyDescent="0.3">
      <c r="A64">
        <v>39</v>
      </c>
      <c r="B64">
        <v>225</v>
      </c>
      <c r="C64">
        <v>100</v>
      </c>
      <c r="M64">
        <v>48</v>
      </c>
      <c r="N64">
        <v>231</v>
      </c>
      <c r="O64">
        <v>98</v>
      </c>
    </row>
    <row r="65" spans="1:15" x14ac:dyDescent="0.3">
      <c r="A65">
        <v>78</v>
      </c>
      <c r="B65">
        <v>110</v>
      </c>
      <c r="C65">
        <v>86</v>
      </c>
      <c r="M65">
        <v>113</v>
      </c>
      <c r="N65">
        <v>349</v>
      </c>
      <c r="O65">
        <v>78</v>
      </c>
    </row>
    <row r="66" spans="1:15" x14ac:dyDescent="0.3">
      <c r="A66">
        <v>106</v>
      </c>
      <c r="B66">
        <v>30</v>
      </c>
      <c r="C66">
        <v>72</v>
      </c>
      <c r="M66">
        <v>68</v>
      </c>
      <c r="N66">
        <v>96</v>
      </c>
      <c r="O66">
        <v>116</v>
      </c>
    </row>
    <row r="67" spans="1:15" x14ac:dyDescent="0.3">
      <c r="A67">
        <v>56</v>
      </c>
      <c r="B67">
        <v>124</v>
      </c>
      <c r="C67">
        <v>95</v>
      </c>
      <c r="M67">
        <v>117</v>
      </c>
      <c r="N67">
        <v>307</v>
      </c>
      <c r="O67">
        <v>44</v>
      </c>
    </row>
    <row r="68" spans="1:15" x14ac:dyDescent="0.3">
      <c r="A68">
        <v>33</v>
      </c>
      <c r="B68">
        <v>208</v>
      </c>
      <c r="C68">
        <v>44</v>
      </c>
      <c r="M68">
        <v>308</v>
      </c>
      <c r="N68">
        <v>155</v>
      </c>
      <c r="O68">
        <v>100</v>
      </c>
    </row>
    <row r="69" spans="1:15" x14ac:dyDescent="0.3">
      <c r="A69">
        <v>169</v>
      </c>
      <c r="B69">
        <v>121</v>
      </c>
      <c r="C69">
        <v>190</v>
      </c>
      <c r="M69">
        <v>235</v>
      </c>
      <c r="N69">
        <v>135</v>
      </c>
      <c r="O69">
        <v>246</v>
      </c>
    </row>
    <row r="70" spans="1:15" x14ac:dyDescent="0.3">
      <c r="A70">
        <v>91</v>
      </c>
      <c r="B70">
        <v>92</v>
      </c>
      <c r="C70">
        <v>258</v>
      </c>
      <c r="M70">
        <v>122</v>
      </c>
      <c r="N70">
        <v>191</v>
      </c>
      <c r="O70">
        <v>80</v>
      </c>
    </row>
    <row r="71" spans="1:15" x14ac:dyDescent="0.3">
      <c r="A71">
        <v>164</v>
      </c>
      <c r="B71">
        <v>223</v>
      </c>
      <c r="C71">
        <v>229</v>
      </c>
      <c r="M71">
        <v>283</v>
      </c>
      <c r="N71">
        <v>51</v>
      </c>
      <c r="O71">
        <v>177</v>
      </c>
    </row>
    <row r="72" spans="1:15" x14ac:dyDescent="0.3">
      <c r="A72">
        <v>52</v>
      </c>
      <c r="B72">
        <v>220</v>
      </c>
      <c r="C72">
        <v>20</v>
      </c>
      <c r="M72">
        <v>172</v>
      </c>
      <c r="N72">
        <v>167</v>
      </c>
      <c r="O72">
        <v>156</v>
      </c>
    </row>
    <row r="73" spans="1:15" x14ac:dyDescent="0.3">
      <c r="A73">
        <v>136</v>
      </c>
      <c r="B73">
        <v>72</v>
      </c>
      <c r="C73">
        <v>221</v>
      </c>
      <c r="M73">
        <v>62</v>
      </c>
      <c r="N73">
        <v>159</v>
      </c>
      <c r="O73">
        <v>240</v>
      </c>
    </row>
    <row r="74" spans="1:15" x14ac:dyDescent="0.3">
      <c r="A74">
        <v>66</v>
      </c>
      <c r="B74">
        <v>94</v>
      </c>
      <c r="C74">
        <v>305</v>
      </c>
      <c r="M74">
        <v>197</v>
      </c>
      <c r="N74">
        <v>149</v>
      </c>
      <c r="O74">
        <v>148</v>
      </c>
    </row>
    <row r="75" spans="1:15" x14ac:dyDescent="0.3">
      <c r="A75">
        <v>369</v>
      </c>
      <c r="B75">
        <v>107</v>
      </c>
      <c r="C75">
        <v>17</v>
      </c>
      <c r="M75">
        <v>231</v>
      </c>
      <c r="N75">
        <v>48</v>
      </c>
      <c r="O75">
        <v>169</v>
      </c>
    </row>
    <row r="76" spans="1:15" x14ac:dyDescent="0.3">
      <c r="A76">
        <v>48</v>
      </c>
      <c r="B76">
        <v>312</v>
      </c>
      <c r="C76">
        <v>55</v>
      </c>
      <c r="M76">
        <v>328</v>
      </c>
      <c r="N76">
        <v>114</v>
      </c>
      <c r="O76">
        <v>161</v>
      </c>
    </row>
    <row r="77" spans="1:15" x14ac:dyDescent="0.3">
      <c r="A77">
        <v>123</v>
      </c>
      <c r="B77">
        <v>97</v>
      </c>
      <c r="C77">
        <v>45</v>
      </c>
      <c r="M77">
        <v>213</v>
      </c>
      <c r="N77">
        <v>184</v>
      </c>
      <c r="O77">
        <v>100</v>
      </c>
    </row>
    <row r="78" spans="1:15" x14ac:dyDescent="0.3">
      <c r="A78">
        <v>32</v>
      </c>
      <c r="B78">
        <v>58</v>
      </c>
      <c r="C78">
        <v>78</v>
      </c>
      <c r="M78">
        <v>258</v>
      </c>
      <c r="N78">
        <v>343</v>
      </c>
      <c r="O78">
        <v>111</v>
      </c>
    </row>
    <row r="79" spans="1:15" x14ac:dyDescent="0.3">
      <c r="A79">
        <v>119</v>
      </c>
      <c r="B79">
        <v>239</v>
      </c>
      <c r="C79">
        <v>113</v>
      </c>
      <c r="M79">
        <v>186</v>
      </c>
      <c r="N79">
        <v>110</v>
      </c>
      <c r="O79">
        <v>238</v>
      </c>
    </row>
    <row r="80" spans="1:15" x14ac:dyDescent="0.3">
      <c r="A80">
        <v>119</v>
      </c>
      <c r="B80">
        <v>102</v>
      </c>
      <c r="C80">
        <v>50</v>
      </c>
      <c r="M80">
        <v>185</v>
      </c>
      <c r="N80">
        <v>137</v>
      </c>
      <c r="O80">
        <v>147</v>
      </c>
    </row>
    <row r="81" spans="1:15" x14ac:dyDescent="0.3">
      <c r="A81">
        <v>233</v>
      </c>
      <c r="B81">
        <v>233</v>
      </c>
      <c r="C81">
        <v>167</v>
      </c>
      <c r="M81">
        <v>124</v>
      </c>
      <c r="N81">
        <v>68</v>
      </c>
      <c r="O81">
        <v>81</v>
      </c>
    </row>
    <row r="82" spans="1:15" x14ac:dyDescent="0.3">
      <c r="A82">
        <v>125</v>
      </c>
      <c r="B82">
        <v>287</v>
      </c>
      <c r="C82">
        <v>93</v>
      </c>
      <c r="M82">
        <v>177</v>
      </c>
      <c r="N82">
        <v>129</v>
      </c>
      <c r="O82">
        <v>76</v>
      </c>
    </row>
    <row r="83" spans="1:15" x14ac:dyDescent="0.3">
      <c r="A83">
        <v>30</v>
      </c>
      <c r="B83">
        <v>530</v>
      </c>
      <c r="C83">
        <v>133</v>
      </c>
      <c r="M83">
        <v>254</v>
      </c>
      <c r="N83">
        <v>289</v>
      </c>
      <c r="O83">
        <v>47</v>
      </c>
    </row>
    <row r="84" spans="1:15" x14ac:dyDescent="0.3">
      <c r="A84">
        <v>30</v>
      </c>
      <c r="B84">
        <v>222</v>
      </c>
      <c r="C84">
        <v>6</v>
      </c>
      <c r="M84">
        <v>192</v>
      </c>
      <c r="N84">
        <v>299</v>
      </c>
      <c r="O84">
        <v>57</v>
      </c>
    </row>
    <row r="85" spans="1:15" x14ac:dyDescent="0.3">
      <c r="A85">
        <v>193</v>
      </c>
      <c r="B85">
        <v>91</v>
      </c>
      <c r="C85">
        <v>157</v>
      </c>
      <c r="M85">
        <v>151</v>
      </c>
      <c r="N85">
        <v>112</v>
      </c>
      <c r="O85">
        <v>114</v>
      </c>
    </row>
    <row r="86" spans="1:15" x14ac:dyDescent="0.3">
      <c r="A86">
        <v>722</v>
      </c>
      <c r="B86">
        <v>160</v>
      </c>
      <c r="C86">
        <v>12</v>
      </c>
      <c r="M86">
        <v>86</v>
      </c>
      <c r="N86">
        <v>85</v>
      </c>
      <c r="O86">
        <v>209</v>
      </c>
    </row>
    <row r="87" spans="1:15" x14ac:dyDescent="0.3">
      <c r="A87">
        <v>209</v>
      </c>
      <c r="B87">
        <v>129</v>
      </c>
      <c r="C87">
        <v>20</v>
      </c>
      <c r="M87">
        <v>267</v>
      </c>
      <c r="N87">
        <v>102</v>
      </c>
      <c r="O87">
        <v>45</v>
      </c>
    </row>
    <row r="88" spans="1:15" x14ac:dyDescent="0.3">
      <c r="A88">
        <v>117</v>
      </c>
      <c r="B88">
        <v>134</v>
      </c>
      <c r="C88">
        <v>236</v>
      </c>
      <c r="M88">
        <v>158</v>
      </c>
      <c r="N88">
        <v>22</v>
      </c>
      <c r="O88">
        <v>56</v>
      </c>
    </row>
    <row r="89" spans="1:15" x14ac:dyDescent="0.3">
      <c r="A89">
        <v>259</v>
      </c>
      <c r="B89">
        <v>56</v>
      </c>
      <c r="C89">
        <v>223</v>
      </c>
      <c r="M89">
        <v>60</v>
      </c>
      <c r="N89">
        <v>112</v>
      </c>
      <c r="O89">
        <v>255</v>
      </c>
    </row>
    <row r="90" spans="1:15" x14ac:dyDescent="0.3">
      <c r="A90">
        <v>130</v>
      </c>
      <c r="B90">
        <v>184</v>
      </c>
      <c r="C90">
        <v>130</v>
      </c>
      <c r="M90">
        <v>124</v>
      </c>
      <c r="N90">
        <v>12</v>
      </c>
      <c r="O90">
        <v>92</v>
      </c>
    </row>
    <row r="91" spans="1:15" x14ac:dyDescent="0.3">
      <c r="A91">
        <v>223</v>
      </c>
      <c r="B91">
        <v>175</v>
      </c>
      <c r="C91">
        <v>148</v>
      </c>
      <c r="M91">
        <v>317</v>
      </c>
      <c r="N91">
        <v>181</v>
      </c>
      <c r="O91">
        <v>348</v>
      </c>
    </row>
    <row r="92" spans="1:15" x14ac:dyDescent="0.3">
      <c r="A92">
        <v>44</v>
      </c>
      <c r="B92">
        <v>88</v>
      </c>
      <c r="C92">
        <v>152</v>
      </c>
      <c r="M92">
        <v>121</v>
      </c>
      <c r="N92">
        <v>48</v>
      </c>
      <c r="O92">
        <v>236</v>
      </c>
    </row>
    <row r="93" spans="1:15" x14ac:dyDescent="0.3">
      <c r="A93">
        <v>29</v>
      </c>
      <c r="B93">
        <v>163</v>
      </c>
      <c r="C93">
        <v>159</v>
      </c>
      <c r="M93">
        <v>365</v>
      </c>
      <c r="N93">
        <v>213</v>
      </c>
      <c r="O93">
        <v>243</v>
      </c>
    </row>
    <row r="94" spans="1:15" x14ac:dyDescent="0.3">
      <c r="A94">
        <v>215</v>
      </c>
      <c r="B94">
        <v>21</v>
      </c>
      <c r="C94">
        <v>142</v>
      </c>
      <c r="M94">
        <v>205</v>
      </c>
      <c r="N94">
        <v>168</v>
      </c>
      <c r="O94">
        <v>89</v>
      </c>
    </row>
    <row r="95" spans="1:15" x14ac:dyDescent="0.3">
      <c r="A95">
        <v>525</v>
      </c>
      <c r="B95">
        <v>139</v>
      </c>
      <c r="C95">
        <v>76</v>
      </c>
      <c r="M95">
        <v>85</v>
      </c>
      <c r="N95">
        <v>58</v>
      </c>
      <c r="O95">
        <v>127</v>
      </c>
    </row>
    <row r="96" spans="1:15" x14ac:dyDescent="0.3">
      <c r="A96">
        <v>99</v>
      </c>
      <c r="B96">
        <v>115</v>
      </c>
      <c r="C96">
        <v>108</v>
      </c>
      <c r="M96">
        <v>23</v>
      </c>
      <c r="N96">
        <v>199</v>
      </c>
      <c r="O96">
        <v>122</v>
      </c>
    </row>
    <row r="97" spans="1:15" x14ac:dyDescent="0.3">
      <c r="A97">
        <v>58</v>
      </c>
      <c r="B97">
        <v>205</v>
      </c>
      <c r="C97">
        <v>158</v>
      </c>
      <c r="M97">
        <v>115</v>
      </c>
      <c r="N97">
        <v>218</v>
      </c>
      <c r="O97">
        <v>173</v>
      </c>
    </row>
    <row r="98" spans="1:15" x14ac:dyDescent="0.3">
      <c r="A98">
        <v>149</v>
      </c>
      <c r="B98">
        <v>204</v>
      </c>
      <c r="C98">
        <v>156</v>
      </c>
      <c r="M98">
        <v>149</v>
      </c>
      <c r="N98">
        <v>160</v>
      </c>
      <c r="O98">
        <v>256</v>
      </c>
    </row>
    <row r="99" spans="1:15" x14ac:dyDescent="0.3">
      <c r="A99">
        <v>50</v>
      </c>
      <c r="B99">
        <v>74</v>
      </c>
      <c r="C99">
        <v>206</v>
      </c>
      <c r="M99">
        <v>395</v>
      </c>
      <c r="N99">
        <v>196</v>
      </c>
      <c r="O99">
        <v>97</v>
      </c>
    </row>
    <row r="100" spans="1:15" x14ac:dyDescent="0.3">
      <c r="A100">
        <v>64</v>
      </c>
      <c r="B100">
        <v>60</v>
      </c>
      <c r="C100">
        <v>135</v>
      </c>
      <c r="M100">
        <v>165</v>
      </c>
      <c r="N100">
        <v>88</v>
      </c>
      <c r="O100">
        <v>310</v>
      </c>
    </row>
    <row r="101" spans="1:15" x14ac:dyDescent="0.3">
      <c r="A101">
        <v>83</v>
      </c>
      <c r="B101">
        <v>150</v>
      </c>
      <c r="C101">
        <v>173</v>
      </c>
      <c r="M101">
        <v>261</v>
      </c>
      <c r="N101">
        <v>108</v>
      </c>
      <c r="O101">
        <v>146</v>
      </c>
    </row>
    <row r="102" spans="1:15" x14ac:dyDescent="0.3">
      <c r="A102">
        <v>157</v>
      </c>
      <c r="B102">
        <v>146</v>
      </c>
      <c r="C102">
        <v>95</v>
      </c>
      <c r="M102">
        <v>64</v>
      </c>
      <c r="N102">
        <v>242</v>
      </c>
      <c r="O102">
        <v>105</v>
      </c>
    </row>
    <row r="103" spans="1:15" x14ac:dyDescent="0.3">
      <c r="A103">
        <v>82</v>
      </c>
      <c r="B103">
        <v>177</v>
      </c>
      <c r="C103">
        <v>82</v>
      </c>
      <c r="M103">
        <v>216</v>
      </c>
      <c r="N103">
        <v>322</v>
      </c>
      <c r="O103">
        <v>208</v>
      </c>
    </row>
    <row r="104" spans="1:15" x14ac:dyDescent="0.3">
      <c r="A104">
        <v>107</v>
      </c>
      <c r="B104">
        <v>129</v>
      </c>
      <c r="C104">
        <v>56</v>
      </c>
      <c r="M104">
        <v>64</v>
      </c>
      <c r="N104">
        <v>151</v>
      </c>
      <c r="O104">
        <v>52</v>
      </c>
    </row>
    <row r="105" spans="1:15" x14ac:dyDescent="0.3">
      <c r="A105">
        <v>132</v>
      </c>
      <c r="B105">
        <v>230</v>
      </c>
      <c r="C105">
        <v>47</v>
      </c>
      <c r="M105">
        <v>391</v>
      </c>
      <c r="N105">
        <v>51</v>
      </c>
      <c r="O105">
        <v>169</v>
      </c>
    </row>
    <row r="106" spans="1:15" x14ac:dyDescent="0.3">
      <c r="A106">
        <v>97</v>
      </c>
      <c r="B106">
        <v>111</v>
      </c>
      <c r="C106">
        <v>123</v>
      </c>
      <c r="M106">
        <v>78</v>
      </c>
      <c r="N106">
        <v>239</v>
      </c>
      <c r="O106">
        <v>64</v>
      </c>
    </row>
    <row r="107" spans="1:15" x14ac:dyDescent="0.3">
      <c r="A107">
        <v>141</v>
      </c>
      <c r="B107">
        <v>175</v>
      </c>
      <c r="C107">
        <v>78</v>
      </c>
      <c r="M107">
        <v>145</v>
      </c>
      <c r="N107">
        <v>159</v>
      </c>
      <c r="O107">
        <v>81</v>
      </c>
    </row>
    <row r="108" spans="1:15" x14ac:dyDescent="0.3">
      <c r="A108">
        <v>99</v>
      </c>
      <c r="B108">
        <v>43</v>
      </c>
      <c r="C108">
        <v>93</v>
      </c>
      <c r="M108">
        <v>44</v>
      </c>
      <c r="N108">
        <v>16</v>
      </c>
      <c r="O108">
        <v>117</v>
      </c>
    </row>
    <row r="109" spans="1:15" x14ac:dyDescent="0.3">
      <c r="A109">
        <v>86</v>
      </c>
      <c r="B109">
        <v>28</v>
      </c>
      <c r="C109">
        <v>82</v>
      </c>
      <c r="M109">
        <v>385</v>
      </c>
      <c r="N109">
        <v>112</v>
      </c>
      <c r="O109">
        <v>60</v>
      </c>
    </row>
    <row r="110" spans="1:15" x14ac:dyDescent="0.3">
      <c r="A110">
        <v>79</v>
      </c>
      <c r="B110">
        <v>13</v>
      </c>
      <c r="C110">
        <v>102</v>
      </c>
      <c r="M110">
        <v>149</v>
      </c>
      <c r="N110">
        <v>132</v>
      </c>
      <c r="O110">
        <v>114</v>
      </c>
    </row>
    <row r="111" spans="1:15" x14ac:dyDescent="0.3">
      <c r="A111">
        <v>292</v>
      </c>
      <c r="B111">
        <v>179</v>
      </c>
      <c r="C111">
        <v>70</v>
      </c>
      <c r="M111">
        <v>128</v>
      </c>
      <c r="N111">
        <v>230</v>
      </c>
      <c r="O111">
        <v>73</v>
      </c>
    </row>
    <row r="112" spans="1:15" x14ac:dyDescent="0.3">
      <c r="A112">
        <v>220</v>
      </c>
      <c r="B112">
        <v>113</v>
      </c>
      <c r="C112">
        <v>94</v>
      </c>
      <c r="M112">
        <v>38</v>
      </c>
      <c r="N112">
        <v>174</v>
      </c>
      <c r="O112">
        <v>76</v>
      </c>
    </row>
    <row r="113" spans="1:15" x14ac:dyDescent="0.3">
      <c r="A113">
        <v>40</v>
      </c>
      <c r="B113">
        <v>166</v>
      </c>
      <c r="C113">
        <v>114</v>
      </c>
      <c r="M113">
        <v>83</v>
      </c>
      <c r="N113">
        <v>78</v>
      </c>
      <c r="O113">
        <v>197</v>
      </c>
    </row>
    <row r="114" spans="1:15" x14ac:dyDescent="0.3">
      <c r="A114">
        <v>69</v>
      </c>
      <c r="B114">
        <v>193</v>
      </c>
      <c r="C114">
        <v>4</v>
      </c>
      <c r="M114">
        <v>74</v>
      </c>
      <c r="N114">
        <v>166</v>
      </c>
      <c r="O114">
        <v>25</v>
      </c>
    </row>
    <row r="115" spans="1:15" x14ac:dyDescent="0.3">
      <c r="A115">
        <v>334</v>
      </c>
      <c r="B115">
        <v>86</v>
      </c>
      <c r="C115">
        <v>58</v>
      </c>
      <c r="M115">
        <v>198</v>
      </c>
      <c r="N115">
        <v>360</v>
      </c>
      <c r="O115">
        <v>175</v>
      </c>
    </row>
    <row r="116" spans="1:15" x14ac:dyDescent="0.3">
      <c r="A116">
        <v>51</v>
      </c>
      <c r="B116">
        <v>134</v>
      </c>
      <c r="C116">
        <v>85</v>
      </c>
      <c r="M116">
        <v>57</v>
      </c>
      <c r="N116">
        <v>65</v>
      </c>
      <c r="O116">
        <v>108</v>
      </c>
    </row>
    <row r="117" spans="1:15" x14ac:dyDescent="0.3">
      <c r="A117">
        <v>32</v>
      </c>
      <c r="B117">
        <v>152</v>
      </c>
      <c r="C117">
        <v>133</v>
      </c>
      <c r="M117">
        <v>55</v>
      </c>
      <c r="N117">
        <v>88</v>
      </c>
      <c r="O117">
        <v>138</v>
      </c>
    </row>
    <row r="118" spans="1:15" x14ac:dyDescent="0.3">
      <c r="A118">
        <v>59</v>
      </c>
      <c r="B118">
        <v>88</v>
      </c>
      <c r="C118">
        <v>25</v>
      </c>
      <c r="M118">
        <v>137</v>
      </c>
      <c r="N118">
        <v>220</v>
      </c>
      <c r="O118">
        <v>123</v>
      </c>
    </row>
    <row r="119" spans="1:15" x14ac:dyDescent="0.3">
      <c r="A119">
        <v>88</v>
      </c>
      <c r="B119">
        <v>53</v>
      </c>
      <c r="C119">
        <v>100</v>
      </c>
      <c r="M119">
        <v>2</v>
      </c>
      <c r="N119">
        <v>142</v>
      </c>
      <c r="O119">
        <v>57</v>
      </c>
    </row>
    <row r="120" spans="1:15" x14ac:dyDescent="0.3">
      <c r="A120">
        <v>475</v>
      </c>
      <c r="B120">
        <v>89</v>
      </c>
      <c r="C120">
        <v>62</v>
      </c>
      <c r="M120">
        <v>560</v>
      </c>
      <c r="N120">
        <v>152</v>
      </c>
      <c r="O120">
        <v>85</v>
      </c>
    </row>
    <row r="121" spans="1:15" x14ac:dyDescent="0.3">
      <c r="A121">
        <v>262</v>
      </c>
      <c r="B121">
        <v>115</v>
      </c>
      <c r="C121">
        <v>111</v>
      </c>
      <c r="M121">
        <v>102</v>
      </c>
      <c r="N121">
        <v>229</v>
      </c>
      <c r="O121">
        <v>152</v>
      </c>
    </row>
    <row r="122" spans="1:15" x14ac:dyDescent="0.3">
      <c r="A122">
        <v>201</v>
      </c>
      <c r="B122">
        <v>51</v>
      </c>
      <c r="C122">
        <v>115</v>
      </c>
      <c r="M122">
        <v>317</v>
      </c>
      <c r="N122">
        <v>74</v>
      </c>
      <c r="O122">
        <v>78</v>
      </c>
    </row>
    <row r="123" spans="1:15" x14ac:dyDescent="0.3">
      <c r="A123">
        <v>72</v>
      </c>
      <c r="B123">
        <v>33</v>
      </c>
      <c r="C123">
        <v>95</v>
      </c>
      <c r="M123">
        <v>95</v>
      </c>
      <c r="N123">
        <v>125</v>
      </c>
      <c r="O123">
        <v>202</v>
      </c>
    </row>
    <row r="124" spans="1:15" x14ac:dyDescent="0.3">
      <c r="A124">
        <v>249</v>
      </c>
      <c r="B124">
        <v>63</v>
      </c>
      <c r="C124">
        <v>93</v>
      </c>
      <c r="M124">
        <v>221</v>
      </c>
      <c r="N124">
        <v>87</v>
      </c>
      <c r="O124">
        <v>249</v>
      </c>
    </row>
    <row r="125" spans="1:15" x14ac:dyDescent="0.3">
      <c r="A125">
        <v>442</v>
      </c>
      <c r="B125">
        <v>175</v>
      </c>
      <c r="C125">
        <v>228</v>
      </c>
      <c r="M125">
        <v>253</v>
      </c>
      <c r="N125">
        <v>307</v>
      </c>
      <c r="O125">
        <v>52</v>
      </c>
    </row>
    <row r="126" spans="1:15" x14ac:dyDescent="0.3">
      <c r="A126">
        <v>270</v>
      </c>
      <c r="B126">
        <v>50</v>
      </c>
      <c r="C126">
        <v>124</v>
      </c>
      <c r="M126">
        <v>130</v>
      </c>
      <c r="N126">
        <v>66</v>
      </c>
      <c r="O126">
        <v>218</v>
      </c>
    </row>
    <row r="127" spans="1:15" x14ac:dyDescent="0.3">
      <c r="A127">
        <v>380</v>
      </c>
      <c r="B127">
        <v>7</v>
      </c>
      <c r="C127">
        <v>18</v>
      </c>
      <c r="M127">
        <v>173</v>
      </c>
      <c r="N127">
        <v>300</v>
      </c>
      <c r="O127">
        <v>137</v>
      </c>
    </row>
    <row r="128" spans="1:15" x14ac:dyDescent="0.3">
      <c r="A128">
        <v>271</v>
      </c>
      <c r="B128">
        <v>59</v>
      </c>
      <c r="C128">
        <v>21</v>
      </c>
      <c r="M128">
        <v>83</v>
      </c>
      <c r="N128">
        <v>282</v>
      </c>
      <c r="O128">
        <v>65</v>
      </c>
    </row>
    <row r="129" spans="1:15" x14ac:dyDescent="0.3">
      <c r="A129">
        <v>202</v>
      </c>
      <c r="B129">
        <v>124</v>
      </c>
      <c r="C129">
        <v>15</v>
      </c>
      <c r="M129">
        <v>214</v>
      </c>
      <c r="N129">
        <v>33</v>
      </c>
      <c r="O129">
        <v>116</v>
      </c>
    </row>
    <row r="130" spans="1:15" x14ac:dyDescent="0.3">
      <c r="A130">
        <v>150</v>
      </c>
      <c r="B130">
        <v>70</v>
      </c>
      <c r="C130">
        <v>207</v>
      </c>
      <c r="M130">
        <v>139</v>
      </c>
      <c r="N130">
        <v>43</v>
      </c>
      <c r="O130">
        <v>200</v>
      </c>
    </row>
    <row r="131" spans="1:15" x14ac:dyDescent="0.3">
      <c r="A131">
        <v>52</v>
      </c>
      <c r="B131">
        <v>252</v>
      </c>
      <c r="C131">
        <v>117</v>
      </c>
      <c r="M131">
        <v>27</v>
      </c>
      <c r="N131">
        <v>206</v>
      </c>
      <c r="O131">
        <v>130</v>
      </c>
    </row>
    <row r="132" spans="1:15" x14ac:dyDescent="0.3">
      <c r="A132">
        <v>127</v>
      </c>
      <c r="B132">
        <v>35</v>
      </c>
      <c r="C132">
        <v>57</v>
      </c>
      <c r="M132">
        <v>526</v>
      </c>
      <c r="N132">
        <v>287</v>
      </c>
      <c r="O132">
        <v>157</v>
      </c>
    </row>
    <row r="133" spans="1:15" x14ac:dyDescent="0.3">
      <c r="A133">
        <v>123</v>
      </c>
      <c r="B133">
        <v>109</v>
      </c>
      <c r="C133">
        <v>94</v>
      </c>
      <c r="M133">
        <v>194</v>
      </c>
      <c r="N133">
        <v>45</v>
      </c>
      <c r="O133">
        <v>40</v>
      </c>
    </row>
    <row r="134" spans="1:15" x14ac:dyDescent="0.3">
      <c r="A134">
        <v>118</v>
      </c>
      <c r="B134">
        <v>117</v>
      </c>
      <c r="C134">
        <v>78</v>
      </c>
      <c r="M134">
        <v>196</v>
      </c>
      <c r="N134">
        <v>77</v>
      </c>
      <c r="O134">
        <v>194</v>
      </c>
    </row>
    <row r="135" spans="1:15" x14ac:dyDescent="0.3">
      <c r="A135">
        <v>39</v>
      </c>
      <c r="B135">
        <v>46</v>
      </c>
      <c r="C135">
        <v>135</v>
      </c>
      <c r="M135">
        <v>232</v>
      </c>
      <c r="N135">
        <v>97</v>
      </c>
      <c r="O135">
        <v>176</v>
      </c>
    </row>
    <row r="136" spans="1:15" x14ac:dyDescent="0.3">
      <c r="A136">
        <v>201</v>
      </c>
      <c r="B136">
        <v>75</v>
      </c>
      <c r="C136">
        <v>163</v>
      </c>
      <c r="M136">
        <v>118</v>
      </c>
      <c r="N136">
        <v>269</v>
      </c>
      <c r="O136">
        <v>140</v>
      </c>
    </row>
    <row r="137" spans="1:15" x14ac:dyDescent="0.3">
      <c r="A137">
        <v>181</v>
      </c>
      <c r="B137">
        <v>56</v>
      </c>
      <c r="C137">
        <v>122</v>
      </c>
      <c r="M137">
        <v>72</v>
      </c>
      <c r="N137">
        <v>31</v>
      </c>
      <c r="O137">
        <v>85</v>
      </c>
    </row>
    <row r="138" spans="1:15" x14ac:dyDescent="0.3">
      <c r="A138">
        <v>109</v>
      </c>
      <c r="B138">
        <v>52</v>
      </c>
      <c r="C138">
        <v>38</v>
      </c>
      <c r="M138">
        <v>91</v>
      </c>
      <c r="N138">
        <v>264</v>
      </c>
      <c r="O138">
        <v>216</v>
      </c>
    </row>
    <row r="139" spans="1:15" x14ac:dyDescent="0.3">
      <c r="A139">
        <v>149</v>
      </c>
      <c r="B139">
        <v>215</v>
      </c>
      <c r="C139">
        <v>145</v>
      </c>
      <c r="M139">
        <v>314</v>
      </c>
      <c r="N139">
        <v>182</v>
      </c>
      <c r="O139">
        <v>55</v>
      </c>
    </row>
    <row r="140" spans="1:15" x14ac:dyDescent="0.3">
      <c r="A140">
        <v>228</v>
      </c>
      <c r="B140">
        <v>56</v>
      </c>
      <c r="C140">
        <v>94</v>
      </c>
      <c r="M140">
        <v>29</v>
      </c>
      <c r="N140">
        <v>114</v>
      </c>
      <c r="O140">
        <v>204</v>
      </c>
    </row>
    <row r="141" spans="1:15" x14ac:dyDescent="0.3">
      <c r="A141">
        <v>232</v>
      </c>
      <c r="B141">
        <v>117</v>
      </c>
      <c r="C141">
        <v>59</v>
      </c>
      <c r="M141">
        <v>358</v>
      </c>
      <c r="N141">
        <v>113</v>
      </c>
      <c r="O141">
        <v>73</v>
      </c>
    </row>
    <row r="142" spans="1:15" x14ac:dyDescent="0.3">
      <c r="A142">
        <v>166</v>
      </c>
      <c r="B142">
        <v>219</v>
      </c>
      <c r="C142">
        <v>64</v>
      </c>
      <c r="M142">
        <v>142</v>
      </c>
      <c r="N142">
        <v>189</v>
      </c>
      <c r="O142">
        <v>266</v>
      </c>
    </row>
    <row r="143" spans="1:15" x14ac:dyDescent="0.3">
      <c r="A143">
        <v>187</v>
      </c>
      <c r="B143">
        <v>208</v>
      </c>
      <c r="C143">
        <v>122</v>
      </c>
      <c r="M143">
        <v>251</v>
      </c>
      <c r="N143">
        <v>74</v>
      </c>
      <c r="O143">
        <v>95</v>
      </c>
    </row>
    <row r="144" spans="1:15" x14ac:dyDescent="0.3">
      <c r="A144">
        <v>220</v>
      </c>
      <c r="B144">
        <v>225</v>
      </c>
      <c r="C144">
        <v>85</v>
      </c>
      <c r="M144">
        <v>103</v>
      </c>
      <c r="N144">
        <v>190</v>
      </c>
      <c r="O144">
        <v>62</v>
      </c>
    </row>
    <row r="145" spans="1:15" x14ac:dyDescent="0.3">
      <c r="A145">
        <v>52</v>
      </c>
      <c r="B145">
        <v>93</v>
      </c>
      <c r="C145">
        <v>206</v>
      </c>
      <c r="M145">
        <v>31</v>
      </c>
      <c r="N145">
        <v>207</v>
      </c>
      <c r="O145">
        <v>107</v>
      </c>
    </row>
    <row r="146" spans="1:15" x14ac:dyDescent="0.3">
      <c r="A146">
        <v>179</v>
      </c>
      <c r="B146">
        <v>120</v>
      </c>
      <c r="C146">
        <v>8</v>
      </c>
      <c r="M146">
        <v>98</v>
      </c>
      <c r="N146">
        <v>348</v>
      </c>
      <c r="O146">
        <v>224</v>
      </c>
    </row>
    <row r="147" spans="1:15" x14ac:dyDescent="0.3">
      <c r="A147">
        <v>153</v>
      </c>
      <c r="B147">
        <v>146</v>
      </c>
      <c r="C147">
        <v>204</v>
      </c>
      <c r="M147">
        <v>49</v>
      </c>
      <c r="N147">
        <v>125</v>
      </c>
      <c r="O147">
        <v>220</v>
      </c>
    </row>
    <row r="148" spans="1:15" x14ac:dyDescent="0.3">
      <c r="A148">
        <v>31</v>
      </c>
      <c r="B148">
        <v>276</v>
      </c>
      <c r="C148">
        <v>191</v>
      </c>
      <c r="M148">
        <v>412</v>
      </c>
      <c r="N148">
        <v>143</v>
      </c>
      <c r="O148">
        <v>159</v>
      </c>
    </row>
    <row r="149" spans="1:15" x14ac:dyDescent="0.3">
      <c r="A149">
        <v>68</v>
      </c>
      <c r="B149">
        <v>28</v>
      </c>
      <c r="C149">
        <v>74</v>
      </c>
      <c r="M149">
        <v>23</v>
      </c>
      <c r="N149">
        <v>186</v>
      </c>
      <c r="O149">
        <v>114</v>
      </c>
    </row>
    <row r="150" spans="1:15" x14ac:dyDescent="0.3">
      <c r="A150">
        <v>54</v>
      </c>
      <c r="B150">
        <v>135</v>
      </c>
      <c r="C150">
        <v>88</v>
      </c>
      <c r="M150">
        <v>29</v>
      </c>
      <c r="N150">
        <v>274</v>
      </c>
      <c r="O150">
        <v>132</v>
      </c>
    </row>
    <row r="151" spans="1:15" x14ac:dyDescent="0.3">
      <c r="A151">
        <v>139</v>
      </c>
      <c r="B151">
        <v>105</v>
      </c>
      <c r="C151">
        <v>84</v>
      </c>
      <c r="M151">
        <v>91</v>
      </c>
      <c r="N151">
        <v>274</v>
      </c>
      <c r="O151">
        <v>117</v>
      </c>
    </row>
    <row r="152" spans="1:15" x14ac:dyDescent="0.3">
      <c r="A152">
        <v>41</v>
      </c>
      <c r="B152">
        <v>298</v>
      </c>
      <c r="C152">
        <v>81</v>
      </c>
      <c r="M152">
        <v>230</v>
      </c>
      <c r="N152">
        <v>1</v>
      </c>
      <c r="O152">
        <v>126</v>
      </c>
    </row>
    <row r="153" spans="1:15" x14ac:dyDescent="0.3">
      <c r="A153">
        <v>170</v>
      </c>
      <c r="B153">
        <v>205</v>
      </c>
      <c r="C153">
        <v>63</v>
      </c>
      <c r="M153">
        <v>91</v>
      </c>
      <c r="N153">
        <v>110</v>
      </c>
      <c r="O153">
        <v>102</v>
      </c>
    </row>
    <row r="154" spans="1:15" x14ac:dyDescent="0.3">
      <c r="A154">
        <v>45</v>
      </c>
      <c r="B154">
        <v>113</v>
      </c>
      <c r="C154">
        <v>281</v>
      </c>
      <c r="M154">
        <v>135</v>
      </c>
      <c r="N154">
        <v>176</v>
      </c>
      <c r="O154">
        <v>133</v>
      </c>
    </row>
    <row r="155" spans="1:15" x14ac:dyDescent="0.3">
      <c r="A155">
        <v>63</v>
      </c>
      <c r="B155">
        <v>101</v>
      </c>
      <c r="C155">
        <v>26</v>
      </c>
      <c r="M155">
        <v>100</v>
      </c>
      <c r="N155">
        <v>209</v>
      </c>
      <c r="O155">
        <v>338</v>
      </c>
    </row>
    <row r="156" spans="1:15" x14ac:dyDescent="0.3">
      <c r="A156">
        <v>194</v>
      </c>
      <c r="B156">
        <v>159</v>
      </c>
      <c r="C156">
        <v>219</v>
      </c>
      <c r="M156">
        <v>209</v>
      </c>
      <c r="N156">
        <v>83</v>
      </c>
      <c r="O156">
        <v>205</v>
      </c>
    </row>
    <row r="157" spans="1:15" x14ac:dyDescent="0.3">
      <c r="A157">
        <v>63</v>
      </c>
      <c r="B157">
        <v>217</v>
      </c>
      <c r="C157">
        <v>29</v>
      </c>
      <c r="M157">
        <v>58</v>
      </c>
      <c r="N157">
        <v>95</v>
      </c>
      <c r="O157">
        <v>112</v>
      </c>
    </row>
    <row r="158" spans="1:15" x14ac:dyDescent="0.3">
      <c r="A158">
        <v>259</v>
      </c>
      <c r="B158">
        <v>130</v>
      </c>
      <c r="C158">
        <v>84</v>
      </c>
      <c r="M158">
        <v>95</v>
      </c>
      <c r="N158">
        <v>105</v>
      </c>
      <c r="O158">
        <v>133</v>
      </c>
    </row>
    <row r="159" spans="1:15" x14ac:dyDescent="0.3">
      <c r="A159">
        <v>89</v>
      </c>
      <c r="B159">
        <v>120</v>
      </c>
      <c r="C159">
        <v>399</v>
      </c>
      <c r="M159">
        <v>216</v>
      </c>
      <c r="N159">
        <v>470</v>
      </c>
      <c r="O159">
        <v>53</v>
      </c>
    </row>
    <row r="160" spans="1:15" x14ac:dyDescent="0.3">
      <c r="A160">
        <v>185</v>
      </c>
      <c r="B160">
        <v>186</v>
      </c>
      <c r="C160">
        <v>219</v>
      </c>
      <c r="M160">
        <v>100</v>
      </c>
      <c r="N160">
        <v>158</v>
      </c>
      <c r="O160">
        <v>151</v>
      </c>
    </row>
    <row r="161" spans="1:15" x14ac:dyDescent="0.3">
      <c r="A161">
        <v>46</v>
      </c>
      <c r="B161">
        <v>98</v>
      </c>
      <c r="C161">
        <v>178</v>
      </c>
      <c r="M161">
        <v>143</v>
      </c>
      <c r="N161">
        <v>172</v>
      </c>
      <c r="O161">
        <v>114</v>
      </c>
    </row>
    <row r="162" spans="1:15" x14ac:dyDescent="0.3">
      <c r="A162">
        <v>47</v>
      </c>
      <c r="B162">
        <v>199</v>
      </c>
      <c r="C162">
        <v>176</v>
      </c>
      <c r="M162">
        <v>235</v>
      </c>
      <c r="N162">
        <v>150</v>
      </c>
      <c r="O162">
        <v>339</v>
      </c>
    </row>
    <row r="163" spans="1:15" x14ac:dyDescent="0.3">
      <c r="A163">
        <v>169</v>
      </c>
      <c r="B163">
        <v>274</v>
      </c>
      <c r="C163">
        <v>209</v>
      </c>
      <c r="M163">
        <v>139</v>
      </c>
      <c r="N163">
        <v>22</v>
      </c>
      <c r="O163">
        <v>206</v>
      </c>
    </row>
    <row r="164" spans="1:15" x14ac:dyDescent="0.3">
      <c r="A164">
        <v>250</v>
      </c>
      <c r="B164">
        <v>136</v>
      </c>
      <c r="C164">
        <v>303</v>
      </c>
      <c r="M164">
        <v>156</v>
      </c>
      <c r="N164">
        <v>83</v>
      </c>
      <c r="O164">
        <v>127</v>
      </c>
    </row>
    <row r="165" spans="1:15" x14ac:dyDescent="0.3">
      <c r="A165">
        <v>270</v>
      </c>
      <c r="B165">
        <v>129</v>
      </c>
      <c r="C165">
        <v>41</v>
      </c>
      <c r="M165">
        <v>177</v>
      </c>
      <c r="N165">
        <v>273</v>
      </c>
      <c r="O165">
        <v>114</v>
      </c>
    </row>
    <row r="166" spans="1:15" x14ac:dyDescent="0.3">
      <c r="A166">
        <v>21</v>
      </c>
      <c r="B166">
        <v>249</v>
      </c>
      <c r="C166">
        <v>14</v>
      </c>
      <c r="M166">
        <v>372</v>
      </c>
      <c r="N166">
        <v>177</v>
      </c>
      <c r="O166">
        <v>122</v>
      </c>
    </row>
    <row r="167" spans="1:15" x14ac:dyDescent="0.3">
      <c r="A167">
        <v>92</v>
      </c>
      <c r="B167">
        <v>82</v>
      </c>
      <c r="C167">
        <v>79</v>
      </c>
      <c r="M167">
        <v>276</v>
      </c>
      <c r="N167">
        <v>250</v>
      </c>
      <c r="O167">
        <v>46</v>
      </c>
    </row>
    <row r="168" spans="1:15" x14ac:dyDescent="0.3">
      <c r="A168">
        <v>4</v>
      </c>
      <c r="B168">
        <v>355</v>
      </c>
      <c r="C168">
        <v>66</v>
      </c>
      <c r="M168">
        <v>134</v>
      </c>
      <c r="N168">
        <v>198</v>
      </c>
      <c r="O168">
        <v>33</v>
      </c>
    </row>
    <row r="169" spans="1:15" x14ac:dyDescent="0.3">
      <c r="A169">
        <v>138</v>
      </c>
      <c r="B169">
        <v>41</v>
      </c>
      <c r="C169">
        <v>195</v>
      </c>
      <c r="M169">
        <v>428</v>
      </c>
      <c r="N169">
        <v>147</v>
      </c>
      <c r="O169">
        <v>86</v>
      </c>
    </row>
    <row r="170" spans="1:15" x14ac:dyDescent="0.3">
      <c r="A170">
        <v>116</v>
      </c>
      <c r="B170">
        <v>484</v>
      </c>
      <c r="C170">
        <v>84</v>
      </c>
      <c r="M170">
        <v>94</v>
      </c>
      <c r="N170">
        <v>177</v>
      </c>
      <c r="O170">
        <v>230</v>
      </c>
    </row>
    <row r="171" spans="1:15" x14ac:dyDescent="0.3">
      <c r="A171">
        <v>72</v>
      </c>
      <c r="B171">
        <v>13</v>
      </c>
      <c r="C171">
        <v>71</v>
      </c>
      <c r="M171">
        <v>374</v>
      </c>
      <c r="N171">
        <v>108</v>
      </c>
      <c r="O171">
        <v>134</v>
      </c>
    </row>
    <row r="172" spans="1:15" x14ac:dyDescent="0.3">
      <c r="A172">
        <v>175</v>
      </c>
      <c r="B172">
        <v>147</v>
      </c>
      <c r="C172">
        <v>123</v>
      </c>
      <c r="M172">
        <v>195</v>
      </c>
      <c r="N172">
        <v>186</v>
      </c>
      <c r="O172">
        <v>214</v>
      </c>
    </row>
    <row r="173" spans="1:15" x14ac:dyDescent="0.3">
      <c r="A173">
        <v>378</v>
      </c>
      <c r="B173">
        <v>61</v>
      </c>
      <c r="C173">
        <v>11</v>
      </c>
      <c r="M173">
        <v>160</v>
      </c>
      <c r="N173">
        <v>180</v>
      </c>
      <c r="O173">
        <v>114</v>
      </c>
    </row>
    <row r="174" spans="1:15" x14ac:dyDescent="0.3">
      <c r="A174">
        <v>32</v>
      </c>
      <c r="B174">
        <v>409</v>
      </c>
      <c r="C174">
        <v>73</v>
      </c>
      <c r="M174">
        <v>158</v>
      </c>
      <c r="N174">
        <v>179</v>
      </c>
      <c r="O174">
        <v>132</v>
      </c>
    </row>
    <row r="175" spans="1:15" x14ac:dyDescent="0.3">
      <c r="A175">
        <v>167</v>
      </c>
      <c r="B175">
        <v>145</v>
      </c>
      <c r="C175">
        <v>151</v>
      </c>
      <c r="M175">
        <v>187</v>
      </c>
      <c r="N175">
        <v>181</v>
      </c>
      <c r="O175">
        <v>175</v>
      </c>
    </row>
    <row r="176" spans="1:15" x14ac:dyDescent="0.3">
      <c r="A176">
        <v>94</v>
      </c>
      <c r="B176">
        <v>133</v>
      </c>
      <c r="C176">
        <v>43</v>
      </c>
      <c r="M176">
        <v>272</v>
      </c>
      <c r="N176">
        <v>70</v>
      </c>
      <c r="O176">
        <v>298</v>
      </c>
    </row>
    <row r="177" spans="1:15" x14ac:dyDescent="0.3">
      <c r="A177">
        <v>106</v>
      </c>
      <c r="B177">
        <v>138</v>
      </c>
      <c r="C177">
        <v>69</v>
      </c>
      <c r="M177">
        <v>282</v>
      </c>
      <c r="N177">
        <v>102</v>
      </c>
      <c r="O177">
        <v>31</v>
      </c>
    </row>
    <row r="178" spans="1:15" x14ac:dyDescent="0.3">
      <c r="A178">
        <v>490</v>
      </c>
      <c r="B178">
        <v>39</v>
      </c>
      <c r="C178">
        <v>38</v>
      </c>
      <c r="M178">
        <v>52</v>
      </c>
      <c r="N178">
        <v>243</v>
      </c>
      <c r="O178">
        <v>223</v>
      </c>
    </row>
    <row r="179" spans="1:15" x14ac:dyDescent="0.3">
      <c r="A179">
        <v>21</v>
      </c>
      <c r="B179">
        <v>99</v>
      </c>
      <c r="C179">
        <v>73</v>
      </c>
      <c r="M179">
        <v>36</v>
      </c>
      <c r="N179">
        <v>22</v>
      </c>
      <c r="O179">
        <v>126</v>
      </c>
    </row>
    <row r="180" spans="1:15" x14ac:dyDescent="0.3">
      <c r="A180">
        <v>126</v>
      </c>
      <c r="B180">
        <v>408</v>
      </c>
      <c r="C180">
        <v>141</v>
      </c>
      <c r="M180">
        <v>137</v>
      </c>
      <c r="N180">
        <v>66</v>
      </c>
      <c r="O180">
        <v>180</v>
      </c>
    </row>
    <row r="181" spans="1:15" x14ac:dyDescent="0.3">
      <c r="A181">
        <v>90</v>
      </c>
      <c r="B181">
        <v>123</v>
      </c>
      <c r="C181">
        <v>83</v>
      </c>
      <c r="M181">
        <v>119</v>
      </c>
      <c r="N181">
        <v>266</v>
      </c>
      <c r="O181">
        <v>227</v>
      </c>
    </row>
    <row r="182" spans="1:15" x14ac:dyDescent="0.3">
      <c r="A182">
        <v>50</v>
      </c>
      <c r="B182">
        <v>13</v>
      </c>
      <c r="C182">
        <v>166</v>
      </c>
      <c r="M182">
        <v>59</v>
      </c>
      <c r="N182">
        <v>230</v>
      </c>
      <c r="O182">
        <v>209</v>
      </c>
    </row>
    <row r="183" spans="1:15" x14ac:dyDescent="0.3">
      <c r="A183">
        <v>236</v>
      </c>
      <c r="B183">
        <v>30</v>
      </c>
      <c r="C183">
        <v>15</v>
      </c>
      <c r="M183">
        <v>250</v>
      </c>
      <c r="N183">
        <v>70</v>
      </c>
      <c r="O183">
        <v>42</v>
      </c>
    </row>
    <row r="184" spans="1:15" x14ac:dyDescent="0.3">
      <c r="A184">
        <v>230</v>
      </c>
      <c r="B184">
        <v>182</v>
      </c>
      <c r="C184">
        <v>200</v>
      </c>
      <c r="M184">
        <v>233</v>
      </c>
      <c r="N184">
        <v>95</v>
      </c>
      <c r="O184">
        <v>110</v>
      </c>
    </row>
    <row r="185" spans="1:15" x14ac:dyDescent="0.3">
      <c r="A185">
        <v>72</v>
      </c>
      <c r="B185">
        <v>221</v>
      </c>
      <c r="C185">
        <v>29</v>
      </c>
      <c r="M185">
        <v>193</v>
      </c>
      <c r="N185">
        <v>82</v>
      </c>
      <c r="O185">
        <v>90</v>
      </c>
    </row>
    <row r="186" spans="1:15" x14ac:dyDescent="0.3">
      <c r="A186">
        <v>105</v>
      </c>
      <c r="B186">
        <v>90</v>
      </c>
      <c r="C186">
        <v>67</v>
      </c>
      <c r="M186">
        <v>332</v>
      </c>
      <c r="N186">
        <v>39</v>
      </c>
      <c r="O186">
        <v>98</v>
      </c>
    </row>
    <row r="187" spans="1:15" x14ac:dyDescent="0.3">
      <c r="A187">
        <v>516</v>
      </c>
      <c r="B187">
        <v>311</v>
      </c>
      <c r="C187">
        <v>17</v>
      </c>
      <c r="M187">
        <v>125</v>
      </c>
      <c r="N187">
        <v>160</v>
      </c>
      <c r="O187">
        <v>24</v>
      </c>
    </row>
    <row r="188" spans="1:15" x14ac:dyDescent="0.3">
      <c r="A188">
        <v>156</v>
      </c>
      <c r="B188">
        <v>59</v>
      </c>
      <c r="C188">
        <v>87</v>
      </c>
      <c r="M188">
        <v>98</v>
      </c>
      <c r="N188">
        <v>109</v>
      </c>
      <c r="O188">
        <v>168</v>
      </c>
    </row>
    <row r="189" spans="1:15" x14ac:dyDescent="0.3">
      <c r="A189">
        <v>138</v>
      </c>
      <c r="B189">
        <v>285</v>
      </c>
      <c r="C189">
        <v>208</v>
      </c>
      <c r="M189">
        <v>140</v>
      </c>
      <c r="N189">
        <v>40</v>
      </c>
      <c r="O189">
        <v>89</v>
      </c>
    </row>
    <row r="190" spans="1:15" x14ac:dyDescent="0.3">
      <c r="A190">
        <v>117</v>
      </c>
      <c r="B190">
        <v>107</v>
      </c>
      <c r="C190">
        <v>253</v>
      </c>
      <c r="M190">
        <v>195</v>
      </c>
      <c r="N190">
        <v>126</v>
      </c>
      <c r="O190">
        <v>128</v>
      </c>
    </row>
    <row r="191" spans="1:15" x14ac:dyDescent="0.3">
      <c r="A191">
        <v>95</v>
      </c>
      <c r="B191">
        <v>7</v>
      </c>
      <c r="C191">
        <v>96</v>
      </c>
      <c r="M191">
        <v>56</v>
      </c>
      <c r="N191">
        <v>145</v>
      </c>
      <c r="O191">
        <v>188</v>
      </c>
    </row>
    <row r="192" spans="1:15" x14ac:dyDescent="0.3">
      <c r="A192">
        <v>78</v>
      </c>
      <c r="B192">
        <v>116</v>
      </c>
      <c r="C192">
        <v>52</v>
      </c>
      <c r="M192">
        <v>130</v>
      </c>
      <c r="N192">
        <v>72</v>
      </c>
      <c r="O192">
        <v>61</v>
      </c>
    </row>
    <row r="193" spans="1:15" x14ac:dyDescent="0.3">
      <c r="A193">
        <v>225</v>
      </c>
      <c r="B193">
        <v>67</v>
      </c>
      <c r="C193">
        <v>74</v>
      </c>
      <c r="M193">
        <v>49</v>
      </c>
      <c r="N193">
        <v>168</v>
      </c>
      <c r="O193">
        <v>232</v>
      </c>
    </row>
    <row r="194" spans="1:15" x14ac:dyDescent="0.3">
      <c r="A194">
        <v>111</v>
      </c>
      <c r="B194">
        <v>84</v>
      </c>
      <c r="C194">
        <v>221</v>
      </c>
      <c r="M194">
        <v>54</v>
      </c>
      <c r="N194">
        <v>158</v>
      </c>
      <c r="O194">
        <v>277</v>
      </c>
    </row>
    <row r="195" spans="1:15" x14ac:dyDescent="0.3">
      <c r="A195">
        <v>64</v>
      </c>
      <c r="B195">
        <v>66</v>
      </c>
      <c r="C195">
        <v>285</v>
      </c>
      <c r="M195">
        <v>243</v>
      </c>
      <c r="N195">
        <v>63</v>
      </c>
      <c r="O195">
        <v>35</v>
      </c>
    </row>
    <row r="196" spans="1:15" x14ac:dyDescent="0.3">
      <c r="A196">
        <v>35</v>
      </c>
      <c r="B196">
        <v>176</v>
      </c>
      <c r="C196">
        <v>46</v>
      </c>
      <c r="M196">
        <v>115</v>
      </c>
      <c r="N196">
        <v>106</v>
      </c>
      <c r="O196">
        <v>131</v>
      </c>
    </row>
    <row r="197" spans="1:15" x14ac:dyDescent="0.3">
      <c r="A197">
        <v>19</v>
      </c>
      <c r="B197">
        <v>89</v>
      </c>
      <c r="C197">
        <v>281</v>
      </c>
      <c r="M197">
        <v>655</v>
      </c>
      <c r="N197">
        <v>88</v>
      </c>
      <c r="O197">
        <v>22</v>
      </c>
    </row>
    <row r="198" spans="1:15" x14ac:dyDescent="0.3">
      <c r="A198">
        <v>70</v>
      </c>
      <c r="B198">
        <v>100</v>
      </c>
      <c r="C198">
        <v>174</v>
      </c>
      <c r="M198">
        <v>378</v>
      </c>
      <c r="N198">
        <v>73</v>
      </c>
      <c r="O198">
        <v>174</v>
      </c>
    </row>
    <row r="199" spans="1:15" x14ac:dyDescent="0.3">
      <c r="A199">
        <v>209</v>
      </c>
      <c r="B199">
        <v>93</v>
      </c>
      <c r="C199">
        <v>44</v>
      </c>
      <c r="M199">
        <v>101</v>
      </c>
      <c r="N199">
        <v>54</v>
      </c>
      <c r="O199">
        <v>125</v>
      </c>
    </row>
    <row r="200" spans="1:15" x14ac:dyDescent="0.3">
      <c r="A200">
        <v>75</v>
      </c>
      <c r="B200">
        <v>222</v>
      </c>
      <c r="C200">
        <v>284</v>
      </c>
      <c r="M200">
        <v>160</v>
      </c>
      <c r="N200">
        <v>287</v>
      </c>
      <c r="O200">
        <v>93</v>
      </c>
    </row>
    <row r="201" spans="1:15" x14ac:dyDescent="0.3">
      <c r="A201">
        <v>91</v>
      </c>
      <c r="B201">
        <v>184</v>
      </c>
      <c r="C201">
        <v>189</v>
      </c>
      <c r="M201">
        <v>46</v>
      </c>
      <c r="N201">
        <v>303</v>
      </c>
      <c r="O201">
        <v>101</v>
      </c>
    </row>
    <row r="202" spans="1:15" x14ac:dyDescent="0.3">
      <c r="A202">
        <v>86</v>
      </c>
      <c r="B202">
        <v>129</v>
      </c>
      <c r="C202">
        <v>281</v>
      </c>
      <c r="M202">
        <v>129</v>
      </c>
      <c r="N202">
        <v>184</v>
      </c>
      <c r="O202">
        <v>111</v>
      </c>
    </row>
    <row r="203" spans="1:15" x14ac:dyDescent="0.3">
      <c r="A203">
        <v>153</v>
      </c>
      <c r="B203">
        <v>127</v>
      </c>
      <c r="C203">
        <v>130</v>
      </c>
      <c r="M203">
        <v>42</v>
      </c>
      <c r="N203">
        <v>261</v>
      </c>
      <c r="O203">
        <v>51</v>
      </c>
    </row>
    <row r="204" spans="1:15" x14ac:dyDescent="0.3">
      <c r="A204">
        <v>160</v>
      </c>
      <c r="B204">
        <v>116</v>
      </c>
      <c r="C204">
        <v>228</v>
      </c>
      <c r="M204">
        <v>301</v>
      </c>
      <c r="N204">
        <v>75</v>
      </c>
      <c r="O204">
        <v>57</v>
      </c>
    </row>
    <row r="205" spans="1:15" x14ac:dyDescent="0.3">
      <c r="A205">
        <v>236</v>
      </c>
      <c r="B205">
        <v>82</v>
      </c>
      <c r="C205">
        <v>166</v>
      </c>
      <c r="M205">
        <v>96</v>
      </c>
      <c r="N205">
        <v>90</v>
      </c>
      <c r="O205">
        <v>182</v>
      </c>
    </row>
    <row r="206" spans="1:15" x14ac:dyDescent="0.3">
      <c r="A206">
        <v>265</v>
      </c>
      <c r="B206">
        <v>67</v>
      </c>
      <c r="C206">
        <v>277</v>
      </c>
      <c r="M206">
        <v>203</v>
      </c>
      <c r="N206">
        <v>112</v>
      </c>
      <c r="O206">
        <v>130</v>
      </c>
    </row>
    <row r="207" spans="1:15" x14ac:dyDescent="0.3">
      <c r="A207">
        <v>339</v>
      </c>
      <c r="B207">
        <v>211</v>
      </c>
      <c r="C207">
        <v>175</v>
      </c>
      <c r="M207">
        <v>99</v>
      </c>
      <c r="N207">
        <v>281</v>
      </c>
      <c r="O207">
        <v>55</v>
      </c>
    </row>
    <row r="208" spans="1:15" x14ac:dyDescent="0.3">
      <c r="A208">
        <v>63</v>
      </c>
      <c r="B208">
        <v>83</v>
      </c>
      <c r="C208">
        <v>197</v>
      </c>
      <c r="M208">
        <v>311</v>
      </c>
      <c r="N208">
        <v>268</v>
      </c>
      <c r="O208">
        <v>143</v>
      </c>
    </row>
    <row r="209" spans="1:15" x14ac:dyDescent="0.3">
      <c r="A209">
        <v>218</v>
      </c>
      <c r="B209">
        <v>95</v>
      </c>
      <c r="C209">
        <v>247</v>
      </c>
      <c r="M209">
        <v>261</v>
      </c>
      <c r="N209">
        <v>150</v>
      </c>
      <c r="O209">
        <v>119</v>
      </c>
    </row>
    <row r="210" spans="1:15" x14ac:dyDescent="0.3">
      <c r="A210">
        <v>171</v>
      </c>
      <c r="B210">
        <v>73</v>
      </c>
      <c r="C210">
        <v>202</v>
      </c>
      <c r="M210">
        <v>49</v>
      </c>
      <c r="N210">
        <v>217</v>
      </c>
      <c r="O210">
        <v>103</v>
      </c>
    </row>
    <row r="211" spans="1:15" x14ac:dyDescent="0.3">
      <c r="A211">
        <v>48</v>
      </c>
      <c r="B211">
        <v>75</v>
      </c>
      <c r="C211">
        <v>196</v>
      </c>
      <c r="M211">
        <v>271</v>
      </c>
      <c r="N211">
        <v>100</v>
      </c>
      <c r="O211">
        <v>284</v>
      </c>
    </row>
    <row r="212" spans="1:15" x14ac:dyDescent="0.3">
      <c r="A212">
        <v>28</v>
      </c>
      <c r="B212">
        <v>188</v>
      </c>
      <c r="C212">
        <v>199</v>
      </c>
      <c r="M212">
        <v>288</v>
      </c>
      <c r="N212">
        <v>198</v>
      </c>
      <c r="O212">
        <v>107</v>
      </c>
    </row>
    <row r="213" spans="1:15" x14ac:dyDescent="0.3">
      <c r="A213">
        <v>140</v>
      </c>
      <c r="B213">
        <v>119</v>
      </c>
      <c r="C213">
        <v>11</v>
      </c>
      <c r="M213">
        <v>71</v>
      </c>
      <c r="N213">
        <v>147</v>
      </c>
      <c r="O213">
        <v>134</v>
      </c>
    </row>
    <row r="214" spans="1:15" x14ac:dyDescent="0.3">
      <c r="A214">
        <v>50</v>
      </c>
      <c r="B214">
        <v>154</v>
      </c>
      <c r="C214">
        <v>211</v>
      </c>
      <c r="M214">
        <v>52</v>
      </c>
      <c r="N214">
        <v>226</v>
      </c>
      <c r="O214">
        <v>201</v>
      </c>
    </row>
    <row r="215" spans="1:15" x14ac:dyDescent="0.3">
      <c r="A215">
        <v>191</v>
      </c>
      <c r="B215">
        <v>86</v>
      </c>
      <c r="C215">
        <v>272</v>
      </c>
      <c r="M215">
        <v>282</v>
      </c>
      <c r="N215">
        <v>220</v>
      </c>
      <c r="O215">
        <v>86</v>
      </c>
    </row>
    <row r="216" spans="1:15" x14ac:dyDescent="0.3">
      <c r="A216">
        <v>63</v>
      </c>
      <c r="B216">
        <v>321</v>
      </c>
      <c r="C216">
        <v>104</v>
      </c>
      <c r="M216">
        <v>238</v>
      </c>
      <c r="N216">
        <v>199</v>
      </c>
      <c r="O216">
        <v>50</v>
      </c>
    </row>
    <row r="217" spans="1:15" x14ac:dyDescent="0.3">
      <c r="A217">
        <v>262</v>
      </c>
      <c r="B217">
        <v>240</v>
      </c>
      <c r="C217">
        <v>48</v>
      </c>
      <c r="M217">
        <v>143</v>
      </c>
      <c r="N217">
        <v>172</v>
      </c>
      <c r="O217">
        <v>94</v>
      </c>
    </row>
    <row r="218" spans="1:15" x14ac:dyDescent="0.3">
      <c r="A218">
        <v>180</v>
      </c>
      <c r="B218">
        <v>44</v>
      </c>
      <c r="C218">
        <v>61</v>
      </c>
      <c r="M218">
        <v>121</v>
      </c>
      <c r="N218">
        <v>154</v>
      </c>
      <c r="O218">
        <v>53</v>
      </c>
    </row>
    <row r="219" spans="1:15" x14ac:dyDescent="0.3">
      <c r="A219">
        <v>67</v>
      </c>
      <c r="B219">
        <v>15</v>
      </c>
      <c r="C219">
        <v>36</v>
      </c>
      <c r="M219">
        <v>468</v>
      </c>
      <c r="N219">
        <v>109</v>
      </c>
      <c r="O219">
        <v>68</v>
      </c>
    </row>
    <row r="220" spans="1:15" x14ac:dyDescent="0.3">
      <c r="A220">
        <v>216</v>
      </c>
      <c r="B220">
        <v>29</v>
      </c>
      <c r="C220">
        <v>124</v>
      </c>
      <c r="M220">
        <v>232</v>
      </c>
      <c r="N220">
        <v>200</v>
      </c>
      <c r="O220">
        <v>168</v>
      </c>
    </row>
    <row r="221" spans="1:15" x14ac:dyDescent="0.3">
      <c r="A221">
        <v>139</v>
      </c>
      <c r="B221">
        <v>103</v>
      </c>
      <c r="C221">
        <v>57</v>
      </c>
      <c r="M221">
        <v>115</v>
      </c>
      <c r="N221">
        <v>97</v>
      </c>
      <c r="O221">
        <v>110</v>
      </c>
    </row>
    <row r="222" spans="1:15" x14ac:dyDescent="0.3">
      <c r="A222">
        <v>278</v>
      </c>
      <c r="B222">
        <v>258</v>
      </c>
      <c r="C222">
        <v>173</v>
      </c>
      <c r="M222">
        <v>161</v>
      </c>
      <c r="N222">
        <v>207</v>
      </c>
      <c r="O222">
        <v>123</v>
      </c>
    </row>
    <row r="223" spans="1:15" x14ac:dyDescent="0.3">
      <c r="A223">
        <v>67</v>
      </c>
      <c r="B223">
        <v>69</v>
      </c>
      <c r="C223">
        <v>130</v>
      </c>
      <c r="M223">
        <v>155</v>
      </c>
      <c r="N223">
        <v>100</v>
      </c>
      <c r="O223">
        <v>230</v>
      </c>
    </row>
    <row r="224" spans="1:15" x14ac:dyDescent="0.3">
      <c r="A224">
        <v>207</v>
      </c>
      <c r="B224">
        <v>97</v>
      </c>
      <c r="C224">
        <v>210</v>
      </c>
      <c r="M224">
        <v>201</v>
      </c>
      <c r="N224">
        <v>82</v>
      </c>
      <c r="O224">
        <v>128</v>
      </c>
    </row>
    <row r="225" spans="1:15" x14ac:dyDescent="0.3">
      <c r="A225">
        <v>606</v>
      </c>
      <c r="B225">
        <v>168</v>
      </c>
      <c r="C225">
        <v>36</v>
      </c>
      <c r="M225">
        <v>114</v>
      </c>
      <c r="N225">
        <v>94</v>
      </c>
      <c r="O225">
        <v>174</v>
      </c>
    </row>
    <row r="226" spans="1:15" x14ac:dyDescent="0.3">
      <c r="A226">
        <v>161</v>
      </c>
      <c r="B226">
        <v>138</v>
      </c>
      <c r="C226">
        <v>133</v>
      </c>
      <c r="M226">
        <v>219</v>
      </c>
      <c r="N226">
        <v>188</v>
      </c>
      <c r="O226">
        <v>233</v>
      </c>
    </row>
    <row r="227" spans="1:15" x14ac:dyDescent="0.3">
      <c r="A227">
        <v>67</v>
      </c>
      <c r="B227">
        <v>540</v>
      </c>
      <c r="C227">
        <v>677</v>
      </c>
      <c r="M227">
        <v>221</v>
      </c>
      <c r="N227">
        <v>92</v>
      </c>
      <c r="O227">
        <v>52</v>
      </c>
    </row>
    <row r="228" spans="1:15" x14ac:dyDescent="0.3">
      <c r="A228">
        <v>288</v>
      </c>
      <c r="B228">
        <v>83</v>
      </c>
      <c r="C228">
        <v>53</v>
      </c>
      <c r="M228">
        <v>97</v>
      </c>
      <c r="N228">
        <v>68</v>
      </c>
      <c r="O228">
        <v>173</v>
      </c>
    </row>
    <row r="229" spans="1:15" x14ac:dyDescent="0.3">
      <c r="A229">
        <v>64</v>
      </c>
      <c r="B229">
        <v>67</v>
      </c>
      <c r="C229">
        <v>323</v>
      </c>
      <c r="M229">
        <v>266</v>
      </c>
      <c r="N229">
        <v>137</v>
      </c>
      <c r="O229">
        <v>50</v>
      </c>
    </row>
    <row r="230" spans="1:15" x14ac:dyDescent="0.3">
      <c r="A230">
        <v>149</v>
      </c>
      <c r="B230">
        <v>115</v>
      </c>
      <c r="C230">
        <v>52</v>
      </c>
      <c r="M230">
        <v>201</v>
      </c>
      <c r="N230">
        <v>292</v>
      </c>
      <c r="O230">
        <v>193</v>
      </c>
    </row>
    <row r="231" spans="1:15" x14ac:dyDescent="0.3">
      <c r="A231">
        <v>126</v>
      </c>
      <c r="B231">
        <v>154</v>
      </c>
      <c r="C231">
        <v>139</v>
      </c>
      <c r="M231">
        <v>228</v>
      </c>
      <c r="N231">
        <v>140</v>
      </c>
      <c r="O231">
        <v>43</v>
      </c>
    </row>
    <row r="232" spans="1:15" x14ac:dyDescent="0.3">
      <c r="A232">
        <v>146</v>
      </c>
      <c r="B232">
        <v>102</v>
      </c>
      <c r="C232">
        <v>131</v>
      </c>
      <c r="M232">
        <v>223</v>
      </c>
      <c r="N232">
        <v>191</v>
      </c>
      <c r="O232">
        <v>248</v>
      </c>
    </row>
    <row r="233" spans="1:15" x14ac:dyDescent="0.3">
      <c r="A233">
        <v>14</v>
      </c>
      <c r="B233">
        <v>54</v>
      </c>
      <c r="C233">
        <v>215</v>
      </c>
      <c r="M233">
        <v>187</v>
      </c>
      <c r="N233">
        <v>229</v>
      </c>
      <c r="O233">
        <v>126</v>
      </c>
    </row>
    <row r="234" spans="1:15" x14ac:dyDescent="0.3">
      <c r="A234">
        <v>129</v>
      </c>
      <c r="B234">
        <v>180</v>
      </c>
      <c r="C234">
        <v>92</v>
      </c>
      <c r="M234">
        <v>171</v>
      </c>
      <c r="N234">
        <v>203</v>
      </c>
      <c r="O234">
        <v>266</v>
      </c>
    </row>
    <row r="235" spans="1:15" x14ac:dyDescent="0.3">
      <c r="A235">
        <v>105</v>
      </c>
      <c r="B235">
        <v>69</v>
      </c>
      <c r="C235">
        <v>178</v>
      </c>
      <c r="M235">
        <v>4</v>
      </c>
      <c r="N235">
        <v>240</v>
      </c>
      <c r="O235">
        <v>47</v>
      </c>
    </row>
    <row r="236" spans="1:15" x14ac:dyDescent="0.3">
      <c r="A236">
        <v>61</v>
      </c>
      <c r="B236">
        <v>147</v>
      </c>
      <c r="C236">
        <v>285</v>
      </c>
      <c r="M236">
        <v>51</v>
      </c>
      <c r="N236">
        <v>265</v>
      </c>
      <c r="O236">
        <v>235</v>
      </c>
    </row>
    <row r="237" spans="1:15" x14ac:dyDescent="0.3">
      <c r="A237">
        <v>351</v>
      </c>
      <c r="B237">
        <v>34</v>
      </c>
      <c r="C237">
        <v>207</v>
      </c>
      <c r="M237">
        <v>177</v>
      </c>
      <c r="N237">
        <v>186</v>
      </c>
      <c r="O237">
        <v>178</v>
      </c>
    </row>
    <row r="238" spans="1:15" x14ac:dyDescent="0.3">
      <c r="A238">
        <v>158</v>
      </c>
      <c r="B238">
        <v>138</v>
      </c>
      <c r="C238">
        <v>165</v>
      </c>
      <c r="M238">
        <v>153</v>
      </c>
      <c r="N238">
        <v>97</v>
      </c>
      <c r="O238">
        <v>112</v>
      </c>
    </row>
    <row r="239" spans="1:15" x14ac:dyDescent="0.3">
      <c r="A239">
        <v>263</v>
      </c>
      <c r="B239">
        <v>52</v>
      </c>
      <c r="C239">
        <v>203</v>
      </c>
      <c r="M239">
        <v>46</v>
      </c>
      <c r="N239">
        <v>69</v>
      </c>
      <c r="O239">
        <v>225</v>
      </c>
    </row>
    <row r="240" spans="1:15" x14ac:dyDescent="0.3">
      <c r="A240">
        <v>166</v>
      </c>
      <c r="B240">
        <v>168</v>
      </c>
      <c r="C240">
        <v>24</v>
      </c>
      <c r="M240">
        <v>206</v>
      </c>
      <c r="N240">
        <v>161</v>
      </c>
      <c r="O240">
        <v>124</v>
      </c>
    </row>
    <row r="241" spans="1:15" x14ac:dyDescent="0.3">
      <c r="A241">
        <v>553</v>
      </c>
      <c r="B241">
        <v>193</v>
      </c>
      <c r="C241">
        <v>72</v>
      </c>
      <c r="M241">
        <v>236</v>
      </c>
      <c r="N241">
        <v>127</v>
      </c>
      <c r="O241">
        <v>116</v>
      </c>
    </row>
    <row r="242" spans="1:15" x14ac:dyDescent="0.3">
      <c r="A242">
        <v>79</v>
      </c>
      <c r="B242">
        <v>20</v>
      </c>
      <c r="C242">
        <v>197</v>
      </c>
      <c r="M242">
        <v>248</v>
      </c>
      <c r="N242">
        <v>113</v>
      </c>
      <c r="O242">
        <v>169</v>
      </c>
    </row>
    <row r="243" spans="1:15" x14ac:dyDescent="0.3">
      <c r="A243">
        <v>148</v>
      </c>
      <c r="B243">
        <v>231</v>
      </c>
      <c r="C243">
        <v>83</v>
      </c>
      <c r="M243">
        <v>134</v>
      </c>
      <c r="N243">
        <v>37</v>
      </c>
      <c r="O243">
        <v>189</v>
      </c>
    </row>
    <row r="244" spans="1:15" x14ac:dyDescent="0.3">
      <c r="A244">
        <v>90</v>
      </c>
      <c r="B244">
        <v>216</v>
      </c>
      <c r="C244">
        <v>275</v>
      </c>
      <c r="M244">
        <v>37</v>
      </c>
      <c r="N244">
        <v>173</v>
      </c>
      <c r="O244">
        <v>13</v>
      </c>
    </row>
    <row r="245" spans="1:15" x14ac:dyDescent="0.3">
      <c r="A245">
        <v>109</v>
      </c>
      <c r="B245">
        <v>52</v>
      </c>
      <c r="C245">
        <v>28</v>
      </c>
      <c r="M245">
        <v>258</v>
      </c>
      <c r="N245">
        <v>58</v>
      </c>
      <c r="O245">
        <v>248</v>
      </c>
    </row>
    <row r="246" spans="1:15" x14ac:dyDescent="0.3">
      <c r="A246">
        <v>275</v>
      </c>
      <c r="B246">
        <v>76</v>
      </c>
      <c r="C246">
        <v>34</v>
      </c>
      <c r="M246">
        <v>154</v>
      </c>
      <c r="N246">
        <v>75</v>
      </c>
      <c r="O246">
        <v>230</v>
      </c>
    </row>
    <row r="247" spans="1:15" x14ac:dyDescent="0.3">
      <c r="A247">
        <v>51</v>
      </c>
      <c r="B247">
        <v>34</v>
      </c>
      <c r="C247">
        <v>222</v>
      </c>
      <c r="M247">
        <v>264</v>
      </c>
      <c r="N247">
        <v>135</v>
      </c>
      <c r="O247">
        <v>118</v>
      </c>
    </row>
    <row r="248" spans="1:15" x14ac:dyDescent="0.3">
      <c r="A248">
        <v>175</v>
      </c>
      <c r="B248">
        <v>72</v>
      </c>
      <c r="C248">
        <v>104</v>
      </c>
      <c r="M248">
        <v>183</v>
      </c>
      <c r="N248">
        <v>69</v>
      </c>
      <c r="O248">
        <v>83</v>
      </c>
    </row>
    <row r="249" spans="1:15" x14ac:dyDescent="0.3">
      <c r="A249">
        <v>21</v>
      </c>
      <c r="B249">
        <v>336</v>
      </c>
      <c r="C249">
        <v>132</v>
      </c>
      <c r="M249">
        <v>302</v>
      </c>
      <c r="N249">
        <v>30</v>
      </c>
      <c r="O249">
        <v>99</v>
      </c>
    </row>
    <row r="250" spans="1:15" x14ac:dyDescent="0.3">
      <c r="A250">
        <v>160</v>
      </c>
      <c r="B250">
        <v>255</v>
      </c>
      <c r="C250">
        <v>296</v>
      </c>
      <c r="M250">
        <v>231</v>
      </c>
      <c r="N250">
        <v>104</v>
      </c>
      <c r="O250">
        <v>107</v>
      </c>
    </row>
    <row r="251" spans="1:15" x14ac:dyDescent="0.3">
      <c r="A251">
        <v>90</v>
      </c>
      <c r="B251">
        <v>96</v>
      </c>
      <c r="C251">
        <v>134</v>
      </c>
      <c r="M251">
        <v>170</v>
      </c>
      <c r="N251">
        <v>39</v>
      </c>
      <c r="O251">
        <v>105</v>
      </c>
    </row>
    <row r="252" spans="1:15" x14ac:dyDescent="0.3">
      <c r="A252">
        <v>58</v>
      </c>
      <c r="B252">
        <v>186</v>
      </c>
      <c r="C252">
        <v>102</v>
      </c>
      <c r="M252">
        <v>101</v>
      </c>
      <c r="N252">
        <v>172</v>
      </c>
      <c r="O252">
        <v>52</v>
      </c>
    </row>
    <row r="253" spans="1:15" x14ac:dyDescent="0.3">
      <c r="A253">
        <v>75</v>
      </c>
      <c r="B253">
        <v>111</v>
      </c>
      <c r="C253">
        <v>120</v>
      </c>
      <c r="M253">
        <v>317</v>
      </c>
      <c r="N253">
        <v>28</v>
      </c>
      <c r="O253">
        <v>189</v>
      </c>
    </row>
    <row r="254" spans="1:15" x14ac:dyDescent="0.3">
      <c r="A254">
        <v>173</v>
      </c>
      <c r="B254">
        <v>150</v>
      </c>
      <c r="C254">
        <v>128</v>
      </c>
      <c r="M254">
        <v>261</v>
      </c>
      <c r="N254">
        <v>86</v>
      </c>
      <c r="O254">
        <v>66</v>
      </c>
    </row>
    <row r="255" spans="1:15" x14ac:dyDescent="0.3">
      <c r="A255">
        <v>77</v>
      </c>
      <c r="B255">
        <v>184</v>
      </c>
      <c r="C255">
        <v>89</v>
      </c>
      <c r="M255">
        <v>339</v>
      </c>
      <c r="N255">
        <v>182</v>
      </c>
      <c r="O255">
        <v>36</v>
      </c>
    </row>
    <row r="256" spans="1:15" x14ac:dyDescent="0.3">
      <c r="A256">
        <v>205</v>
      </c>
      <c r="B256">
        <v>148</v>
      </c>
      <c r="C256">
        <v>107</v>
      </c>
      <c r="M256">
        <v>93</v>
      </c>
      <c r="N256">
        <v>258</v>
      </c>
      <c r="O256">
        <v>87</v>
      </c>
    </row>
    <row r="257" spans="1:15" x14ac:dyDescent="0.3">
      <c r="A257">
        <v>71</v>
      </c>
      <c r="B257">
        <v>244</v>
      </c>
      <c r="C257">
        <v>94</v>
      </c>
      <c r="M257">
        <v>197</v>
      </c>
      <c r="N257">
        <v>95</v>
      </c>
      <c r="O257">
        <v>219</v>
      </c>
    </row>
    <row r="258" spans="1:15" x14ac:dyDescent="0.3">
      <c r="A258">
        <v>19</v>
      </c>
      <c r="B258">
        <v>89</v>
      </c>
      <c r="C258">
        <v>49</v>
      </c>
      <c r="M258">
        <v>90</v>
      </c>
      <c r="N258">
        <v>53</v>
      </c>
      <c r="O258">
        <v>207</v>
      </c>
    </row>
    <row r="259" spans="1:15" x14ac:dyDescent="0.3">
      <c r="A259">
        <v>225</v>
      </c>
      <c r="B259">
        <v>49</v>
      </c>
      <c r="C259">
        <v>168</v>
      </c>
      <c r="M259">
        <v>131</v>
      </c>
      <c r="N259">
        <v>199</v>
      </c>
      <c r="O259">
        <v>103</v>
      </c>
    </row>
    <row r="260" spans="1:15" x14ac:dyDescent="0.3">
      <c r="A260">
        <v>137</v>
      </c>
      <c r="B260">
        <v>43</v>
      </c>
      <c r="C260">
        <v>91</v>
      </c>
      <c r="M260">
        <v>32</v>
      </c>
      <c r="N260">
        <v>162</v>
      </c>
      <c r="O260">
        <v>121</v>
      </c>
    </row>
    <row r="261" spans="1:15" x14ac:dyDescent="0.3">
      <c r="A261">
        <v>187</v>
      </c>
      <c r="B261">
        <v>111</v>
      </c>
      <c r="C261">
        <v>156</v>
      </c>
      <c r="M261">
        <v>378</v>
      </c>
      <c r="N261">
        <v>188</v>
      </c>
      <c r="O261">
        <v>159</v>
      </c>
    </row>
    <row r="262" spans="1:15" x14ac:dyDescent="0.3">
      <c r="A262">
        <v>217</v>
      </c>
      <c r="B262">
        <v>197</v>
      </c>
      <c r="C262">
        <v>228</v>
      </c>
      <c r="M262">
        <v>72</v>
      </c>
      <c r="N262">
        <v>219</v>
      </c>
      <c r="O262">
        <v>115</v>
      </c>
    </row>
    <row r="263" spans="1:15" x14ac:dyDescent="0.3">
      <c r="A263">
        <v>171</v>
      </c>
      <c r="B263">
        <v>87</v>
      </c>
      <c r="C263">
        <v>58</v>
      </c>
      <c r="M263">
        <v>261</v>
      </c>
      <c r="N263">
        <v>196</v>
      </c>
      <c r="O263">
        <v>172</v>
      </c>
    </row>
    <row r="264" spans="1:15" x14ac:dyDescent="0.3">
      <c r="A264">
        <v>216</v>
      </c>
      <c r="B264">
        <v>260</v>
      </c>
      <c r="C264">
        <v>59</v>
      </c>
      <c r="M264">
        <v>119</v>
      </c>
      <c r="N264">
        <v>117</v>
      </c>
      <c r="O264">
        <v>35</v>
      </c>
    </row>
    <row r="265" spans="1:15" x14ac:dyDescent="0.3">
      <c r="A265">
        <v>41</v>
      </c>
      <c r="B265">
        <v>139</v>
      </c>
      <c r="C265">
        <v>62</v>
      </c>
      <c r="M265">
        <v>342</v>
      </c>
      <c r="N265">
        <v>187</v>
      </c>
      <c r="O265">
        <v>247</v>
      </c>
    </row>
    <row r="266" spans="1:15" x14ac:dyDescent="0.3">
      <c r="A266">
        <v>94</v>
      </c>
      <c r="B266">
        <v>93</v>
      </c>
      <c r="C266">
        <v>223</v>
      </c>
      <c r="M266">
        <v>225</v>
      </c>
      <c r="N266">
        <v>157</v>
      </c>
      <c r="O266">
        <v>200</v>
      </c>
    </row>
    <row r="267" spans="1:15" x14ac:dyDescent="0.3">
      <c r="A267">
        <v>20</v>
      </c>
      <c r="B267">
        <v>231</v>
      </c>
      <c r="C267">
        <v>29</v>
      </c>
      <c r="M267">
        <v>359</v>
      </c>
      <c r="N267">
        <v>212</v>
      </c>
      <c r="O267">
        <v>99</v>
      </c>
    </row>
    <row r="268" spans="1:15" x14ac:dyDescent="0.3">
      <c r="A268">
        <v>109</v>
      </c>
      <c r="B268">
        <v>98</v>
      </c>
      <c r="C268">
        <v>281</v>
      </c>
      <c r="M268">
        <v>212</v>
      </c>
      <c r="N268">
        <v>104</v>
      </c>
      <c r="O268">
        <v>263</v>
      </c>
    </row>
    <row r="269" spans="1:15" x14ac:dyDescent="0.3">
      <c r="A269">
        <v>228</v>
      </c>
      <c r="B269">
        <v>113</v>
      </c>
      <c r="C269">
        <v>270</v>
      </c>
      <c r="M269">
        <v>98</v>
      </c>
      <c r="N269">
        <v>70</v>
      </c>
      <c r="O269">
        <v>222</v>
      </c>
    </row>
    <row r="270" spans="1:15" x14ac:dyDescent="0.3">
      <c r="A270">
        <v>94</v>
      </c>
      <c r="B270">
        <v>40</v>
      </c>
      <c r="C270">
        <v>37</v>
      </c>
      <c r="M270">
        <v>149</v>
      </c>
      <c r="N270">
        <v>155</v>
      </c>
      <c r="O270">
        <v>105</v>
      </c>
    </row>
    <row r="271" spans="1:15" x14ac:dyDescent="0.3">
      <c r="A271">
        <v>383</v>
      </c>
      <c r="B271">
        <v>146</v>
      </c>
      <c r="C271">
        <v>210</v>
      </c>
      <c r="M271">
        <v>166</v>
      </c>
      <c r="N271">
        <v>249</v>
      </c>
      <c r="O271">
        <v>35</v>
      </c>
    </row>
    <row r="272" spans="1:15" x14ac:dyDescent="0.3">
      <c r="A272">
        <v>101</v>
      </c>
      <c r="B272">
        <v>127</v>
      </c>
      <c r="C272">
        <v>104</v>
      </c>
      <c r="M272">
        <v>21</v>
      </c>
      <c r="N272">
        <v>285</v>
      </c>
      <c r="O272">
        <v>269</v>
      </c>
    </row>
    <row r="273" spans="1:15" x14ac:dyDescent="0.3">
      <c r="A273">
        <v>187</v>
      </c>
      <c r="B273">
        <v>92</v>
      </c>
      <c r="C273">
        <v>201</v>
      </c>
      <c r="M273">
        <v>204</v>
      </c>
      <c r="N273">
        <v>196</v>
      </c>
      <c r="O273">
        <v>128</v>
      </c>
    </row>
    <row r="274" spans="1:15" x14ac:dyDescent="0.3">
      <c r="A274">
        <v>197</v>
      </c>
      <c r="B274">
        <v>83</v>
      </c>
      <c r="C274">
        <v>124</v>
      </c>
      <c r="M274">
        <v>143</v>
      </c>
      <c r="N274">
        <v>80</v>
      </c>
      <c r="O274">
        <v>36</v>
      </c>
    </row>
    <row r="275" spans="1:15" x14ac:dyDescent="0.3">
      <c r="A275">
        <v>181</v>
      </c>
      <c r="B275">
        <v>105</v>
      </c>
      <c r="C275">
        <v>175</v>
      </c>
      <c r="M275">
        <v>102</v>
      </c>
      <c r="N275">
        <v>349</v>
      </c>
      <c r="O275">
        <v>97</v>
      </c>
    </row>
    <row r="276" spans="1:15" x14ac:dyDescent="0.3">
      <c r="A276">
        <v>138</v>
      </c>
      <c r="B276">
        <v>74</v>
      </c>
      <c r="C276">
        <v>221</v>
      </c>
      <c r="M276">
        <v>479</v>
      </c>
      <c r="N276">
        <v>211</v>
      </c>
      <c r="O276">
        <v>28</v>
      </c>
    </row>
    <row r="277" spans="1:15" x14ac:dyDescent="0.3">
      <c r="A277">
        <v>84</v>
      </c>
      <c r="B277">
        <v>108</v>
      </c>
      <c r="C277">
        <v>48</v>
      </c>
      <c r="M277">
        <v>133</v>
      </c>
      <c r="N277">
        <v>275</v>
      </c>
      <c r="O277">
        <v>138</v>
      </c>
    </row>
    <row r="278" spans="1:15" x14ac:dyDescent="0.3">
      <c r="A278">
        <v>87</v>
      </c>
      <c r="B278">
        <v>108</v>
      </c>
      <c r="C278">
        <v>86</v>
      </c>
      <c r="M278">
        <v>560</v>
      </c>
      <c r="N278">
        <v>78</v>
      </c>
      <c r="O278">
        <v>151</v>
      </c>
    </row>
    <row r="279" spans="1:15" x14ac:dyDescent="0.3">
      <c r="A279">
        <v>93</v>
      </c>
      <c r="B279">
        <v>220</v>
      </c>
      <c r="C279">
        <v>73</v>
      </c>
      <c r="M279">
        <v>195</v>
      </c>
      <c r="N279">
        <v>149</v>
      </c>
      <c r="O279">
        <v>106</v>
      </c>
    </row>
    <row r="280" spans="1:15" x14ac:dyDescent="0.3">
      <c r="A280">
        <v>90</v>
      </c>
      <c r="B280">
        <v>123</v>
      </c>
      <c r="C280">
        <v>103</v>
      </c>
      <c r="M280">
        <v>263</v>
      </c>
      <c r="N280">
        <v>209</v>
      </c>
      <c r="O280">
        <v>73</v>
      </c>
    </row>
    <row r="281" spans="1:15" x14ac:dyDescent="0.3">
      <c r="A281">
        <v>218</v>
      </c>
      <c r="B281">
        <v>83</v>
      </c>
      <c r="C281">
        <v>83</v>
      </c>
      <c r="M281">
        <v>172</v>
      </c>
      <c r="N281">
        <v>220</v>
      </c>
      <c r="O281">
        <v>115</v>
      </c>
    </row>
    <row r="282" spans="1:15" x14ac:dyDescent="0.3">
      <c r="A282">
        <v>32</v>
      </c>
      <c r="B282">
        <v>210</v>
      </c>
      <c r="C282">
        <v>122</v>
      </c>
      <c r="M282">
        <v>127</v>
      </c>
      <c r="N282">
        <v>68</v>
      </c>
      <c r="O282">
        <v>281</v>
      </c>
    </row>
    <row r="283" spans="1:15" x14ac:dyDescent="0.3">
      <c r="A283">
        <v>57</v>
      </c>
      <c r="B283">
        <v>86</v>
      </c>
      <c r="C283">
        <v>64</v>
      </c>
      <c r="M283">
        <v>122</v>
      </c>
      <c r="N283">
        <v>128</v>
      </c>
      <c r="O283">
        <v>137</v>
      </c>
    </row>
    <row r="284" spans="1:15" x14ac:dyDescent="0.3">
      <c r="A284">
        <v>75</v>
      </c>
      <c r="B284">
        <v>290</v>
      </c>
      <c r="C284">
        <v>293</v>
      </c>
      <c r="M284">
        <v>175</v>
      </c>
      <c r="N284">
        <v>67</v>
      </c>
      <c r="O284">
        <v>172</v>
      </c>
    </row>
    <row r="285" spans="1:15" x14ac:dyDescent="0.3">
      <c r="A285">
        <v>12</v>
      </c>
      <c r="B285">
        <v>227</v>
      </c>
      <c r="C285">
        <v>51</v>
      </c>
      <c r="M285">
        <v>146</v>
      </c>
      <c r="N285">
        <v>111</v>
      </c>
      <c r="O285">
        <v>133</v>
      </c>
    </row>
    <row r="286" spans="1:15" x14ac:dyDescent="0.3">
      <c r="A286">
        <v>82</v>
      </c>
      <c r="B286">
        <v>65</v>
      </c>
      <c r="C286">
        <v>247</v>
      </c>
      <c r="M286">
        <v>238</v>
      </c>
      <c r="N286">
        <v>149</v>
      </c>
      <c r="O286">
        <v>100</v>
      </c>
    </row>
    <row r="287" spans="1:15" x14ac:dyDescent="0.3">
      <c r="A287">
        <v>48</v>
      </c>
      <c r="B287">
        <v>92</v>
      </c>
      <c r="C287">
        <v>123</v>
      </c>
      <c r="M287">
        <v>141</v>
      </c>
      <c r="N287">
        <v>221</v>
      </c>
      <c r="O287">
        <v>69</v>
      </c>
    </row>
    <row r="288" spans="1:15" x14ac:dyDescent="0.3">
      <c r="A288">
        <v>118</v>
      </c>
      <c r="B288">
        <v>70</v>
      </c>
      <c r="C288">
        <v>27</v>
      </c>
      <c r="M288">
        <v>117</v>
      </c>
      <c r="N288">
        <v>207</v>
      </c>
      <c r="O288">
        <v>80</v>
      </c>
    </row>
    <row r="289" spans="1:15" x14ac:dyDescent="0.3">
      <c r="A289">
        <v>63</v>
      </c>
      <c r="B289">
        <v>157</v>
      </c>
      <c r="C289">
        <v>45</v>
      </c>
      <c r="M289">
        <v>233</v>
      </c>
      <c r="N289">
        <v>56</v>
      </c>
      <c r="O289">
        <v>195</v>
      </c>
    </row>
    <row r="290" spans="1:15" x14ac:dyDescent="0.3">
      <c r="A290">
        <v>170</v>
      </c>
      <c r="B290">
        <v>74</v>
      </c>
      <c r="C290">
        <v>193</v>
      </c>
      <c r="M290">
        <v>191</v>
      </c>
      <c r="N290">
        <v>133</v>
      </c>
      <c r="O290">
        <v>81</v>
      </c>
    </row>
    <row r="291" spans="1:15" x14ac:dyDescent="0.3">
      <c r="A291">
        <v>269</v>
      </c>
      <c r="B291">
        <v>166</v>
      </c>
      <c r="C291">
        <v>224</v>
      </c>
      <c r="M291">
        <v>233</v>
      </c>
      <c r="N291">
        <v>142</v>
      </c>
      <c r="O291">
        <v>71</v>
      </c>
    </row>
    <row r="292" spans="1:15" x14ac:dyDescent="0.3">
      <c r="A292">
        <v>234</v>
      </c>
      <c r="B292">
        <v>143</v>
      </c>
      <c r="C292">
        <v>99</v>
      </c>
      <c r="M292">
        <v>338</v>
      </c>
      <c r="N292">
        <v>169</v>
      </c>
      <c r="O292">
        <v>35</v>
      </c>
    </row>
    <row r="293" spans="1:15" x14ac:dyDescent="0.3">
      <c r="A293">
        <v>198</v>
      </c>
      <c r="B293">
        <v>222</v>
      </c>
      <c r="C293">
        <v>75</v>
      </c>
      <c r="M293">
        <v>57</v>
      </c>
      <c r="N293">
        <v>138</v>
      </c>
      <c r="O293">
        <v>33</v>
      </c>
    </row>
    <row r="294" spans="1:15" x14ac:dyDescent="0.3">
      <c r="A294">
        <v>211</v>
      </c>
      <c r="B294">
        <v>323</v>
      </c>
      <c r="C294">
        <v>157</v>
      </c>
      <c r="M294">
        <v>351</v>
      </c>
      <c r="N294">
        <v>70</v>
      </c>
      <c r="O294">
        <v>139</v>
      </c>
    </row>
    <row r="295" spans="1:15" x14ac:dyDescent="0.3">
      <c r="A295">
        <v>105</v>
      </c>
      <c r="B295">
        <v>136</v>
      </c>
      <c r="C295">
        <v>236</v>
      </c>
      <c r="M295">
        <v>234</v>
      </c>
      <c r="N295">
        <v>320</v>
      </c>
      <c r="O295">
        <v>106</v>
      </c>
    </row>
    <row r="296" spans="1:15" x14ac:dyDescent="0.3">
      <c r="A296">
        <v>90</v>
      </c>
      <c r="B296">
        <v>87</v>
      </c>
      <c r="C296">
        <v>91</v>
      </c>
      <c r="M296">
        <v>292</v>
      </c>
      <c r="N296">
        <v>67</v>
      </c>
      <c r="O296">
        <v>242</v>
      </c>
    </row>
    <row r="297" spans="1:15" x14ac:dyDescent="0.3">
      <c r="A297">
        <v>73</v>
      </c>
      <c r="B297">
        <v>109</v>
      </c>
      <c r="C297">
        <v>189</v>
      </c>
      <c r="M297">
        <v>161</v>
      </c>
      <c r="N297">
        <v>137</v>
      </c>
      <c r="O297">
        <v>212</v>
      </c>
    </row>
    <row r="298" spans="1:15" x14ac:dyDescent="0.3">
      <c r="A298">
        <v>34</v>
      </c>
      <c r="B298">
        <v>227</v>
      </c>
      <c r="C298">
        <v>245</v>
      </c>
      <c r="M298">
        <v>249</v>
      </c>
      <c r="N298">
        <v>30</v>
      </c>
      <c r="O298">
        <v>220</v>
      </c>
    </row>
    <row r="299" spans="1:15" x14ac:dyDescent="0.3">
      <c r="A299">
        <v>138</v>
      </c>
      <c r="B299">
        <v>43</v>
      </c>
      <c r="C299">
        <v>119</v>
      </c>
      <c r="M299">
        <v>122</v>
      </c>
      <c r="N299">
        <v>113</v>
      </c>
      <c r="O299">
        <v>112</v>
      </c>
    </row>
    <row r="300" spans="1:15" x14ac:dyDescent="0.3">
      <c r="A300">
        <v>131</v>
      </c>
      <c r="B300">
        <v>79</v>
      </c>
      <c r="C300">
        <v>99</v>
      </c>
      <c r="M300">
        <v>72</v>
      </c>
      <c r="N300">
        <v>91</v>
      </c>
      <c r="O300">
        <v>209</v>
      </c>
    </row>
    <row r="301" spans="1:15" x14ac:dyDescent="0.3">
      <c r="A301">
        <v>149</v>
      </c>
      <c r="B301">
        <v>98</v>
      </c>
      <c r="C301">
        <v>84</v>
      </c>
      <c r="M301">
        <v>164</v>
      </c>
      <c r="N301">
        <v>234</v>
      </c>
      <c r="O301">
        <v>162</v>
      </c>
    </row>
    <row r="302" spans="1:15" x14ac:dyDescent="0.3">
      <c r="A302">
        <v>188</v>
      </c>
      <c r="B302">
        <v>241</v>
      </c>
      <c r="C302">
        <v>19</v>
      </c>
      <c r="M302">
        <v>49</v>
      </c>
      <c r="N302">
        <v>326</v>
      </c>
      <c r="O302">
        <v>117</v>
      </c>
    </row>
    <row r="303" spans="1:15" x14ac:dyDescent="0.3">
      <c r="A303">
        <v>142</v>
      </c>
      <c r="B303">
        <v>83</v>
      </c>
      <c r="C303">
        <v>151</v>
      </c>
      <c r="M303">
        <v>366</v>
      </c>
      <c r="N303">
        <v>92</v>
      </c>
      <c r="O303">
        <v>81</v>
      </c>
    </row>
    <row r="304" spans="1:15" x14ac:dyDescent="0.3">
      <c r="A304">
        <v>15</v>
      </c>
      <c r="B304">
        <v>87</v>
      </c>
      <c r="C304">
        <v>150</v>
      </c>
      <c r="M304">
        <v>171</v>
      </c>
      <c r="N304">
        <v>256</v>
      </c>
      <c r="O304">
        <v>26</v>
      </c>
    </row>
    <row r="305" spans="1:15" x14ac:dyDescent="0.3">
      <c r="A305">
        <v>232</v>
      </c>
      <c r="B305">
        <v>128</v>
      </c>
      <c r="C305">
        <v>43</v>
      </c>
      <c r="M305">
        <v>207</v>
      </c>
      <c r="N305">
        <v>160</v>
      </c>
      <c r="O305">
        <v>80</v>
      </c>
    </row>
    <row r="306" spans="1:15" x14ac:dyDescent="0.3">
      <c r="A306">
        <v>149</v>
      </c>
      <c r="B306">
        <v>144</v>
      </c>
      <c r="C306">
        <v>94</v>
      </c>
      <c r="M306">
        <v>168</v>
      </c>
      <c r="N306">
        <v>268</v>
      </c>
      <c r="O306">
        <v>182</v>
      </c>
    </row>
    <row r="307" spans="1:15" x14ac:dyDescent="0.3">
      <c r="A307">
        <v>91</v>
      </c>
      <c r="B307">
        <v>192</v>
      </c>
      <c r="C307">
        <v>200</v>
      </c>
      <c r="M307">
        <v>255</v>
      </c>
      <c r="N307">
        <v>84</v>
      </c>
      <c r="O307">
        <v>76</v>
      </c>
    </row>
    <row r="308" spans="1:15" x14ac:dyDescent="0.3">
      <c r="A308">
        <v>307</v>
      </c>
      <c r="B308">
        <v>63</v>
      </c>
      <c r="C308">
        <v>199</v>
      </c>
      <c r="M308">
        <v>187</v>
      </c>
      <c r="N308">
        <v>98</v>
      </c>
      <c r="O308">
        <v>117</v>
      </c>
    </row>
    <row r="309" spans="1:15" x14ac:dyDescent="0.3">
      <c r="A309">
        <v>124</v>
      </c>
      <c r="B309">
        <v>8</v>
      </c>
      <c r="C309">
        <v>81</v>
      </c>
      <c r="M309">
        <v>163</v>
      </c>
      <c r="N309">
        <v>335</v>
      </c>
      <c r="O309">
        <v>121</v>
      </c>
    </row>
    <row r="310" spans="1:15" x14ac:dyDescent="0.3">
      <c r="A310">
        <v>170</v>
      </c>
      <c r="B310">
        <v>79</v>
      </c>
      <c r="C310">
        <v>350</v>
      </c>
      <c r="M310">
        <v>160</v>
      </c>
      <c r="N310">
        <v>192</v>
      </c>
      <c r="O310">
        <v>213</v>
      </c>
    </row>
    <row r="311" spans="1:15" x14ac:dyDescent="0.3">
      <c r="A311">
        <v>193</v>
      </c>
      <c r="B311">
        <v>166</v>
      </c>
      <c r="C311">
        <v>140</v>
      </c>
      <c r="M311">
        <v>95</v>
      </c>
      <c r="N311">
        <v>80</v>
      </c>
      <c r="O311">
        <v>228</v>
      </c>
    </row>
    <row r="312" spans="1:15" x14ac:dyDescent="0.3">
      <c r="A312">
        <v>55</v>
      </c>
      <c r="B312">
        <v>80</v>
      </c>
      <c r="C312">
        <v>227</v>
      </c>
      <c r="M312">
        <v>57</v>
      </c>
      <c r="N312">
        <v>67</v>
      </c>
      <c r="O312">
        <v>231</v>
      </c>
    </row>
    <row r="313" spans="1:15" x14ac:dyDescent="0.3">
      <c r="A313">
        <v>148</v>
      </c>
      <c r="B313">
        <v>152</v>
      </c>
      <c r="C313">
        <v>258</v>
      </c>
      <c r="M313">
        <v>159</v>
      </c>
      <c r="N313">
        <v>249</v>
      </c>
      <c r="O313">
        <v>113</v>
      </c>
    </row>
    <row r="314" spans="1:15" x14ac:dyDescent="0.3">
      <c r="A314">
        <v>121</v>
      </c>
      <c r="B314">
        <v>103</v>
      </c>
      <c r="C314">
        <v>111</v>
      </c>
      <c r="M314">
        <v>449</v>
      </c>
      <c r="N314">
        <v>130</v>
      </c>
      <c r="O314">
        <v>211</v>
      </c>
    </row>
    <row r="315" spans="1:15" x14ac:dyDescent="0.3">
      <c r="A315">
        <v>60</v>
      </c>
      <c r="B315">
        <v>136</v>
      </c>
      <c r="C315">
        <v>61</v>
      </c>
      <c r="M315">
        <v>45</v>
      </c>
      <c r="N315">
        <v>263</v>
      </c>
      <c r="O315">
        <v>190</v>
      </c>
    </row>
    <row r="316" spans="1:15" x14ac:dyDescent="0.3">
      <c r="A316">
        <v>47</v>
      </c>
      <c r="B316">
        <v>160</v>
      </c>
      <c r="C316">
        <v>213</v>
      </c>
      <c r="M316">
        <v>131</v>
      </c>
      <c r="N316">
        <v>194</v>
      </c>
      <c r="O316">
        <v>129</v>
      </c>
    </row>
    <row r="317" spans="1:15" x14ac:dyDescent="0.3">
      <c r="A317">
        <v>227</v>
      </c>
      <c r="B317">
        <v>57</v>
      </c>
      <c r="C317">
        <v>167</v>
      </c>
      <c r="M317">
        <v>214</v>
      </c>
      <c r="N317">
        <v>138</v>
      </c>
      <c r="O317">
        <v>97</v>
      </c>
    </row>
    <row r="318" spans="1:15" x14ac:dyDescent="0.3">
      <c r="A318">
        <v>76</v>
      </c>
      <c r="B318">
        <v>216</v>
      </c>
      <c r="C318">
        <v>335</v>
      </c>
      <c r="M318">
        <v>152</v>
      </c>
      <c r="N318">
        <v>75</v>
      </c>
      <c r="O318">
        <v>66</v>
      </c>
    </row>
    <row r="319" spans="1:15" x14ac:dyDescent="0.3">
      <c r="A319">
        <v>253</v>
      </c>
      <c r="B319">
        <v>227</v>
      </c>
      <c r="C319">
        <v>121</v>
      </c>
      <c r="M319">
        <v>188</v>
      </c>
      <c r="N319">
        <v>117</v>
      </c>
      <c r="O319">
        <v>94</v>
      </c>
    </row>
    <row r="320" spans="1:15" x14ac:dyDescent="0.3">
      <c r="A320">
        <v>105</v>
      </c>
      <c r="B320">
        <v>299</v>
      </c>
      <c r="C320">
        <v>245</v>
      </c>
      <c r="M320">
        <v>87</v>
      </c>
      <c r="N320">
        <v>300</v>
      </c>
      <c r="O320">
        <v>223</v>
      </c>
    </row>
    <row r="321" spans="1:15" x14ac:dyDescent="0.3">
      <c r="A321">
        <v>37</v>
      </c>
      <c r="B321">
        <v>242</v>
      </c>
      <c r="C321">
        <v>148</v>
      </c>
      <c r="M321">
        <v>52</v>
      </c>
      <c r="N321">
        <v>88</v>
      </c>
      <c r="O321">
        <v>81</v>
      </c>
    </row>
    <row r="322" spans="1:15" x14ac:dyDescent="0.3">
      <c r="A322">
        <v>300</v>
      </c>
      <c r="B322">
        <v>64</v>
      </c>
      <c r="C322">
        <v>79</v>
      </c>
      <c r="M322">
        <v>138</v>
      </c>
      <c r="N322">
        <v>48</v>
      </c>
      <c r="O322">
        <v>131</v>
      </c>
    </row>
    <row r="323" spans="1:15" x14ac:dyDescent="0.3">
      <c r="A323">
        <v>107</v>
      </c>
      <c r="B323">
        <v>29</v>
      </c>
      <c r="C323">
        <v>121</v>
      </c>
      <c r="M323">
        <v>122</v>
      </c>
      <c r="N323">
        <v>103</v>
      </c>
      <c r="O323">
        <v>89</v>
      </c>
    </row>
    <row r="324" spans="1:15" x14ac:dyDescent="0.3">
      <c r="A324">
        <v>186</v>
      </c>
      <c r="B324">
        <v>317</v>
      </c>
      <c r="C324">
        <v>96</v>
      </c>
      <c r="M324">
        <v>143</v>
      </c>
      <c r="N324">
        <v>363</v>
      </c>
      <c r="O324">
        <v>150</v>
      </c>
    </row>
    <row r="325" spans="1:15" x14ac:dyDescent="0.3">
      <c r="A325">
        <v>174</v>
      </c>
      <c r="B325">
        <v>136</v>
      </c>
      <c r="C325">
        <v>215</v>
      </c>
      <c r="M325">
        <v>17</v>
      </c>
      <c r="N325">
        <v>188</v>
      </c>
      <c r="O325">
        <v>46</v>
      </c>
    </row>
    <row r="326" spans="1:15" x14ac:dyDescent="0.3">
      <c r="A326">
        <v>210</v>
      </c>
      <c r="B326">
        <v>72</v>
      </c>
      <c r="C326">
        <v>181</v>
      </c>
      <c r="M326">
        <v>140</v>
      </c>
      <c r="N326">
        <v>247</v>
      </c>
      <c r="O326">
        <v>89</v>
      </c>
    </row>
    <row r="327" spans="1:15" x14ac:dyDescent="0.3">
      <c r="A327">
        <v>93</v>
      </c>
      <c r="B327">
        <v>214</v>
      </c>
      <c r="C327">
        <v>82</v>
      </c>
      <c r="M327">
        <v>229</v>
      </c>
      <c r="N327">
        <v>160</v>
      </c>
      <c r="O327">
        <v>111</v>
      </c>
    </row>
    <row r="328" spans="1:15" x14ac:dyDescent="0.3">
      <c r="A328">
        <v>602</v>
      </c>
      <c r="B328">
        <v>192</v>
      </c>
      <c r="C328">
        <v>57</v>
      </c>
      <c r="M328">
        <v>216</v>
      </c>
      <c r="N328">
        <v>151</v>
      </c>
      <c r="O328">
        <v>109</v>
      </c>
    </row>
    <row r="329" spans="1:15" x14ac:dyDescent="0.3">
      <c r="A329">
        <v>217</v>
      </c>
      <c r="B329">
        <v>177</v>
      </c>
      <c r="C329">
        <v>195</v>
      </c>
      <c r="M329">
        <v>116</v>
      </c>
      <c r="N329">
        <v>44</v>
      </c>
      <c r="O329">
        <v>60</v>
      </c>
    </row>
    <row r="330" spans="1:15" x14ac:dyDescent="0.3">
      <c r="A330">
        <v>96</v>
      </c>
      <c r="B330">
        <v>270</v>
      </c>
      <c r="C330">
        <v>272</v>
      </c>
      <c r="M330">
        <v>45</v>
      </c>
      <c r="N330">
        <v>169</v>
      </c>
      <c r="O330">
        <v>262</v>
      </c>
    </row>
    <row r="331" spans="1:15" x14ac:dyDescent="0.3">
      <c r="A331">
        <v>71</v>
      </c>
      <c r="B331">
        <v>212</v>
      </c>
      <c r="C331">
        <v>124</v>
      </c>
      <c r="M331">
        <v>176</v>
      </c>
      <c r="N331">
        <v>200</v>
      </c>
      <c r="O331">
        <v>262</v>
      </c>
    </row>
    <row r="332" spans="1:15" x14ac:dyDescent="0.3">
      <c r="A332">
        <v>332</v>
      </c>
      <c r="B332">
        <v>65</v>
      </c>
      <c r="C332">
        <v>94</v>
      </c>
      <c r="M332">
        <v>66</v>
      </c>
      <c r="N332">
        <v>217</v>
      </c>
      <c r="O332">
        <v>130</v>
      </c>
    </row>
    <row r="333" spans="1:15" x14ac:dyDescent="0.3">
      <c r="A333">
        <v>56</v>
      </c>
      <c r="B333">
        <v>107</v>
      </c>
      <c r="C333">
        <v>145</v>
      </c>
      <c r="M333">
        <v>98</v>
      </c>
      <c r="N333">
        <v>156</v>
      </c>
      <c r="O333">
        <v>163</v>
      </c>
    </row>
    <row r="334" spans="1:15" x14ac:dyDescent="0.3">
      <c r="A334">
        <v>197</v>
      </c>
      <c r="B334">
        <v>150</v>
      </c>
      <c r="C334">
        <v>213</v>
      </c>
      <c r="M334">
        <v>279</v>
      </c>
      <c r="N334">
        <v>188</v>
      </c>
      <c r="O334">
        <v>109</v>
      </c>
    </row>
    <row r="335" spans="1:15" x14ac:dyDescent="0.3">
      <c r="A335">
        <v>228</v>
      </c>
      <c r="B335">
        <v>57</v>
      </c>
      <c r="C335">
        <v>109</v>
      </c>
      <c r="M335">
        <v>86</v>
      </c>
      <c r="N335">
        <v>100</v>
      </c>
      <c r="O335">
        <v>268</v>
      </c>
    </row>
    <row r="336" spans="1:15" x14ac:dyDescent="0.3">
      <c r="A336">
        <v>120</v>
      </c>
      <c r="B336">
        <v>184</v>
      </c>
      <c r="C336">
        <v>207</v>
      </c>
      <c r="M336">
        <v>109</v>
      </c>
      <c r="N336">
        <v>246</v>
      </c>
      <c r="O336">
        <v>23</v>
      </c>
    </row>
    <row r="337" spans="1:15" x14ac:dyDescent="0.3">
      <c r="A337">
        <v>236</v>
      </c>
      <c r="B337">
        <v>193</v>
      </c>
      <c r="C337">
        <v>28</v>
      </c>
      <c r="M337">
        <v>128</v>
      </c>
      <c r="N337">
        <v>84</v>
      </c>
      <c r="O337">
        <v>208</v>
      </c>
    </row>
    <row r="338" spans="1:15" x14ac:dyDescent="0.3">
      <c r="A338">
        <v>126</v>
      </c>
      <c r="B338">
        <v>43</v>
      </c>
      <c r="C338">
        <v>203</v>
      </c>
      <c r="M338">
        <v>118</v>
      </c>
      <c r="N338">
        <v>69</v>
      </c>
      <c r="O338">
        <v>147</v>
      </c>
    </row>
    <row r="339" spans="1:15" x14ac:dyDescent="0.3">
      <c r="A339">
        <v>127</v>
      </c>
      <c r="B339">
        <v>97</v>
      </c>
      <c r="C339">
        <v>152</v>
      </c>
      <c r="M339">
        <v>204</v>
      </c>
      <c r="N339">
        <v>123</v>
      </c>
      <c r="O339">
        <v>84</v>
      </c>
    </row>
    <row r="340" spans="1:15" x14ac:dyDescent="0.3">
      <c r="A340">
        <v>59</v>
      </c>
      <c r="B340">
        <v>51</v>
      </c>
      <c r="C340">
        <v>257</v>
      </c>
      <c r="M340">
        <v>189</v>
      </c>
      <c r="N340">
        <v>103</v>
      </c>
      <c r="O340">
        <v>43</v>
      </c>
    </row>
    <row r="341" spans="1:15" x14ac:dyDescent="0.3">
      <c r="A341">
        <v>186</v>
      </c>
      <c r="B341">
        <v>277</v>
      </c>
      <c r="C341">
        <v>67</v>
      </c>
      <c r="M341">
        <v>142</v>
      </c>
      <c r="N341">
        <v>137</v>
      </c>
      <c r="O341">
        <v>116</v>
      </c>
    </row>
    <row r="342" spans="1:15" x14ac:dyDescent="0.3">
      <c r="A342">
        <v>116</v>
      </c>
      <c r="B342">
        <v>66</v>
      </c>
      <c r="C342">
        <v>310</v>
      </c>
      <c r="M342">
        <v>38</v>
      </c>
      <c r="N342">
        <v>205</v>
      </c>
      <c r="O342">
        <v>139</v>
      </c>
    </row>
    <row r="343" spans="1:15" x14ac:dyDescent="0.3">
      <c r="A343">
        <v>177</v>
      </c>
      <c r="B343">
        <v>223</v>
      </c>
      <c r="C343">
        <v>178</v>
      </c>
      <c r="M343">
        <v>50</v>
      </c>
      <c r="N343">
        <v>90</v>
      </c>
      <c r="O343">
        <v>124</v>
      </c>
    </row>
    <row r="344" spans="1:15" x14ac:dyDescent="0.3">
      <c r="A344">
        <v>112</v>
      </c>
      <c r="B344">
        <v>107</v>
      </c>
      <c r="C344">
        <v>197</v>
      </c>
      <c r="M344">
        <v>149</v>
      </c>
      <c r="N344">
        <v>359</v>
      </c>
      <c r="O344">
        <v>78</v>
      </c>
    </row>
    <row r="345" spans="1:15" x14ac:dyDescent="0.3">
      <c r="A345">
        <v>266</v>
      </c>
      <c r="B345">
        <v>58</v>
      </c>
      <c r="C345">
        <v>100</v>
      </c>
      <c r="M345">
        <v>73</v>
      </c>
      <c r="N345">
        <v>203</v>
      </c>
      <c r="O345">
        <v>132</v>
      </c>
    </row>
    <row r="346" spans="1:15" x14ac:dyDescent="0.3">
      <c r="A346">
        <v>173</v>
      </c>
      <c r="B346">
        <v>24</v>
      </c>
      <c r="C346">
        <v>126</v>
      </c>
      <c r="M346">
        <v>105</v>
      </c>
      <c r="N346">
        <v>81</v>
      </c>
      <c r="O346">
        <v>19</v>
      </c>
    </row>
    <row r="347" spans="1:15" x14ac:dyDescent="0.3">
      <c r="A347">
        <v>93</v>
      </c>
      <c r="B347">
        <v>387</v>
      </c>
      <c r="C347">
        <v>246</v>
      </c>
      <c r="M347">
        <v>112</v>
      </c>
      <c r="N347">
        <v>56</v>
      </c>
      <c r="O347">
        <v>176</v>
      </c>
    </row>
    <row r="348" spans="1:15" x14ac:dyDescent="0.3">
      <c r="A348">
        <v>175</v>
      </c>
      <c r="B348">
        <v>154</v>
      </c>
      <c r="C348">
        <v>224</v>
      </c>
      <c r="M348">
        <v>267</v>
      </c>
      <c r="N348">
        <v>156</v>
      </c>
      <c r="O348">
        <v>112</v>
      </c>
    </row>
    <row r="349" spans="1:15" x14ac:dyDescent="0.3">
      <c r="A349">
        <v>38</v>
      </c>
      <c r="B349">
        <v>80</v>
      </c>
      <c r="C349">
        <v>38</v>
      </c>
      <c r="M349">
        <v>110</v>
      </c>
      <c r="N349">
        <v>272</v>
      </c>
      <c r="O349">
        <v>124</v>
      </c>
    </row>
    <row r="350" spans="1:15" x14ac:dyDescent="0.3">
      <c r="A350">
        <v>46</v>
      </c>
      <c r="B350">
        <v>36</v>
      </c>
      <c r="C350">
        <v>208</v>
      </c>
      <c r="M350">
        <v>198</v>
      </c>
      <c r="N350">
        <v>207</v>
      </c>
      <c r="O350">
        <v>69</v>
      </c>
    </row>
    <row r="351" spans="1:15" x14ac:dyDescent="0.3">
      <c r="A351">
        <v>219</v>
      </c>
      <c r="B351">
        <v>108</v>
      </c>
      <c r="C351">
        <v>132</v>
      </c>
      <c r="M351">
        <v>61</v>
      </c>
      <c r="N351">
        <v>140</v>
      </c>
      <c r="O351">
        <v>17</v>
      </c>
    </row>
    <row r="352" spans="1:15" x14ac:dyDescent="0.3">
      <c r="A352">
        <v>195</v>
      </c>
      <c r="B352">
        <v>178</v>
      </c>
      <c r="C352">
        <v>128</v>
      </c>
      <c r="M352">
        <v>225</v>
      </c>
      <c r="N352">
        <v>61</v>
      </c>
      <c r="O352">
        <v>63</v>
      </c>
    </row>
    <row r="353" spans="1:15" x14ac:dyDescent="0.3">
      <c r="A353">
        <v>100</v>
      </c>
      <c r="B353">
        <v>250</v>
      </c>
      <c r="C353">
        <v>211</v>
      </c>
      <c r="M353">
        <v>103</v>
      </c>
      <c r="N353">
        <v>142</v>
      </c>
      <c r="O353">
        <v>105</v>
      </c>
    </row>
    <row r="354" spans="1:15" x14ac:dyDescent="0.3">
      <c r="A354">
        <v>254</v>
      </c>
      <c r="B354">
        <v>389</v>
      </c>
      <c r="C354">
        <v>133</v>
      </c>
      <c r="M354">
        <v>51</v>
      </c>
      <c r="N354">
        <v>80</v>
      </c>
      <c r="O354">
        <v>230</v>
      </c>
    </row>
    <row r="355" spans="1:15" x14ac:dyDescent="0.3">
      <c r="A355">
        <v>251</v>
      </c>
      <c r="B355">
        <v>86</v>
      </c>
      <c r="C355">
        <v>247</v>
      </c>
      <c r="M355">
        <v>155</v>
      </c>
      <c r="N355">
        <v>24</v>
      </c>
      <c r="O355">
        <v>104</v>
      </c>
    </row>
    <row r="356" spans="1:15" x14ac:dyDescent="0.3">
      <c r="A356">
        <v>89</v>
      </c>
      <c r="B356">
        <v>140</v>
      </c>
      <c r="C356">
        <v>160</v>
      </c>
      <c r="M356">
        <v>59</v>
      </c>
      <c r="N356">
        <v>192</v>
      </c>
      <c r="O356">
        <v>67</v>
      </c>
    </row>
    <row r="357" spans="1:15" x14ac:dyDescent="0.3">
      <c r="A357">
        <v>437</v>
      </c>
      <c r="B357">
        <v>29</v>
      </c>
      <c r="C357">
        <v>197</v>
      </c>
      <c r="M357">
        <v>448</v>
      </c>
      <c r="N357">
        <v>54</v>
      </c>
      <c r="O357">
        <v>70</v>
      </c>
    </row>
    <row r="358" spans="1:15" x14ac:dyDescent="0.3">
      <c r="A358">
        <v>285</v>
      </c>
      <c r="B358">
        <v>11</v>
      </c>
      <c r="C358">
        <v>64</v>
      </c>
      <c r="M358">
        <v>179</v>
      </c>
      <c r="N358">
        <v>77</v>
      </c>
      <c r="O358">
        <v>80</v>
      </c>
    </row>
    <row r="359" spans="1:15" x14ac:dyDescent="0.3">
      <c r="A359">
        <v>52</v>
      </c>
      <c r="B359">
        <v>285</v>
      </c>
      <c r="C359">
        <v>224</v>
      </c>
      <c r="M359">
        <v>151</v>
      </c>
      <c r="N359">
        <v>189</v>
      </c>
      <c r="O359">
        <v>72</v>
      </c>
    </row>
    <row r="360" spans="1:15" x14ac:dyDescent="0.3">
      <c r="A360">
        <v>124</v>
      </c>
      <c r="B360">
        <v>221</v>
      </c>
      <c r="C360">
        <v>109</v>
      </c>
      <c r="M360">
        <v>226</v>
      </c>
      <c r="N360">
        <v>172</v>
      </c>
      <c r="O360">
        <v>126</v>
      </c>
    </row>
    <row r="361" spans="1:15" x14ac:dyDescent="0.3">
      <c r="A361">
        <v>193</v>
      </c>
      <c r="B361">
        <v>178</v>
      </c>
      <c r="C361">
        <v>187</v>
      </c>
      <c r="M361">
        <v>71</v>
      </c>
      <c r="N361">
        <v>116</v>
      </c>
      <c r="O361">
        <v>171</v>
      </c>
    </row>
    <row r="362" spans="1:15" x14ac:dyDescent="0.3">
      <c r="A362">
        <v>193</v>
      </c>
      <c r="B362">
        <v>101</v>
      </c>
      <c r="C362">
        <v>62</v>
      </c>
      <c r="M362">
        <v>227</v>
      </c>
      <c r="N362">
        <v>94</v>
      </c>
      <c r="O362">
        <v>266</v>
      </c>
    </row>
    <row r="363" spans="1:15" x14ac:dyDescent="0.3">
      <c r="A363">
        <v>210</v>
      </c>
      <c r="B363">
        <v>178</v>
      </c>
      <c r="C363">
        <v>158</v>
      </c>
      <c r="M363">
        <v>181</v>
      </c>
      <c r="N363">
        <v>181</v>
      </c>
      <c r="O363">
        <v>132</v>
      </c>
    </row>
    <row r="364" spans="1:15" x14ac:dyDescent="0.3">
      <c r="A364">
        <v>303</v>
      </c>
      <c r="B364">
        <v>214</v>
      </c>
      <c r="C364">
        <v>74</v>
      </c>
      <c r="M364">
        <v>58</v>
      </c>
      <c r="N364">
        <v>48</v>
      </c>
      <c r="O364">
        <v>159</v>
      </c>
    </row>
    <row r="365" spans="1:15" x14ac:dyDescent="0.3">
      <c r="A365">
        <v>54</v>
      </c>
      <c r="B365">
        <v>92</v>
      </c>
      <c r="C365">
        <v>174</v>
      </c>
      <c r="M365">
        <v>174</v>
      </c>
      <c r="N365">
        <v>146</v>
      </c>
      <c r="O365">
        <v>164</v>
      </c>
    </row>
    <row r="366" spans="1:15" x14ac:dyDescent="0.3">
      <c r="A366">
        <v>320</v>
      </c>
      <c r="B366">
        <v>144</v>
      </c>
      <c r="C366">
        <v>65</v>
      </c>
      <c r="M366">
        <v>103</v>
      </c>
      <c r="N366">
        <v>137</v>
      </c>
      <c r="O366">
        <v>225</v>
      </c>
    </row>
    <row r="367" spans="1:15" x14ac:dyDescent="0.3">
      <c r="A367">
        <v>170</v>
      </c>
      <c r="B367">
        <v>174</v>
      </c>
      <c r="C367">
        <v>45</v>
      </c>
      <c r="M367">
        <v>85</v>
      </c>
      <c r="N367">
        <v>150</v>
      </c>
      <c r="O367">
        <v>129</v>
      </c>
    </row>
    <row r="368" spans="1:15" x14ac:dyDescent="0.3">
      <c r="A368">
        <v>94</v>
      </c>
      <c r="B368">
        <v>247</v>
      </c>
      <c r="C368">
        <v>57</v>
      </c>
      <c r="M368">
        <v>62</v>
      </c>
      <c r="N368">
        <v>95</v>
      </c>
      <c r="O368">
        <v>100</v>
      </c>
    </row>
    <row r="369" spans="1:15" x14ac:dyDescent="0.3">
      <c r="A369">
        <v>84</v>
      </c>
      <c r="B369">
        <v>302</v>
      </c>
      <c r="C369">
        <v>135</v>
      </c>
      <c r="M369">
        <v>494</v>
      </c>
      <c r="N369">
        <v>240</v>
      </c>
      <c r="O369">
        <v>77</v>
      </c>
    </row>
    <row r="370" spans="1:15" x14ac:dyDescent="0.3">
      <c r="A370">
        <v>250</v>
      </c>
      <c r="B370">
        <v>74</v>
      </c>
      <c r="C370">
        <v>122</v>
      </c>
      <c r="M370">
        <v>171</v>
      </c>
      <c r="N370">
        <v>183</v>
      </c>
      <c r="O370">
        <v>192</v>
      </c>
    </row>
    <row r="371" spans="1:15" x14ac:dyDescent="0.3">
      <c r="A371">
        <v>96</v>
      </c>
      <c r="B371">
        <v>55</v>
      </c>
      <c r="C371">
        <v>51</v>
      </c>
      <c r="M371">
        <v>52</v>
      </c>
      <c r="N371">
        <v>119</v>
      </c>
      <c r="O371">
        <v>64</v>
      </c>
    </row>
    <row r="372" spans="1:15" x14ac:dyDescent="0.3">
      <c r="A372">
        <v>157</v>
      </c>
      <c r="B372">
        <v>80</v>
      </c>
      <c r="C372">
        <v>42</v>
      </c>
      <c r="M372">
        <v>248</v>
      </c>
      <c r="N372">
        <v>196</v>
      </c>
      <c r="O372">
        <v>129</v>
      </c>
    </row>
    <row r="373" spans="1:15" x14ac:dyDescent="0.3">
      <c r="A373">
        <v>184</v>
      </c>
      <c r="B373">
        <v>86</v>
      </c>
      <c r="C373">
        <v>159</v>
      </c>
      <c r="M373">
        <v>244</v>
      </c>
      <c r="N373">
        <v>52</v>
      </c>
      <c r="O373">
        <v>141</v>
      </c>
    </row>
    <row r="374" spans="1:15" x14ac:dyDescent="0.3">
      <c r="A374">
        <v>409</v>
      </c>
      <c r="B374">
        <v>116</v>
      </c>
      <c r="C374">
        <v>102</v>
      </c>
      <c r="M374">
        <v>128</v>
      </c>
      <c r="N374">
        <v>61</v>
      </c>
      <c r="O374">
        <v>205</v>
      </c>
    </row>
    <row r="375" spans="1:15" x14ac:dyDescent="0.3">
      <c r="A375">
        <v>117</v>
      </c>
      <c r="B375">
        <v>109</v>
      </c>
      <c r="C375">
        <v>123</v>
      </c>
      <c r="M375">
        <v>176</v>
      </c>
      <c r="N375">
        <v>66</v>
      </c>
      <c r="O375">
        <v>67</v>
      </c>
    </row>
    <row r="376" spans="1:15" x14ac:dyDescent="0.3">
      <c r="A376">
        <v>256</v>
      </c>
      <c r="B376">
        <v>22</v>
      </c>
      <c r="C376">
        <v>143</v>
      </c>
      <c r="M376">
        <v>259</v>
      </c>
      <c r="N376">
        <v>65</v>
      </c>
      <c r="O376">
        <v>90</v>
      </c>
    </row>
    <row r="377" spans="1:15" x14ac:dyDescent="0.3">
      <c r="A377">
        <v>94</v>
      </c>
      <c r="B377">
        <v>70</v>
      </c>
      <c r="C377">
        <v>52</v>
      </c>
      <c r="M377">
        <v>282</v>
      </c>
      <c r="N377">
        <v>28</v>
      </c>
      <c r="O377">
        <v>258</v>
      </c>
    </row>
    <row r="378" spans="1:15" x14ac:dyDescent="0.3">
      <c r="A378">
        <v>240</v>
      </c>
      <c r="B378">
        <v>89</v>
      </c>
      <c r="C378">
        <v>117</v>
      </c>
      <c r="M378">
        <v>231</v>
      </c>
      <c r="N378">
        <v>102</v>
      </c>
      <c r="O378">
        <v>87</v>
      </c>
    </row>
    <row r="379" spans="1:15" x14ac:dyDescent="0.3">
      <c r="A379">
        <v>107</v>
      </c>
      <c r="B379">
        <v>104</v>
      </c>
      <c r="C379">
        <v>216</v>
      </c>
      <c r="M379">
        <v>204</v>
      </c>
      <c r="N379">
        <v>70</v>
      </c>
      <c r="O379">
        <v>180</v>
      </c>
    </row>
    <row r="380" spans="1:15" x14ac:dyDescent="0.3">
      <c r="A380">
        <v>37</v>
      </c>
      <c r="B380">
        <v>51</v>
      </c>
      <c r="C380">
        <v>96</v>
      </c>
      <c r="M380">
        <v>148</v>
      </c>
      <c r="N380">
        <v>103</v>
      </c>
      <c r="O380">
        <v>130</v>
      </c>
    </row>
    <row r="381" spans="1:15" x14ac:dyDescent="0.3">
      <c r="A381">
        <v>193</v>
      </c>
      <c r="B381">
        <v>120</v>
      </c>
      <c r="C381">
        <v>145</v>
      </c>
      <c r="M381">
        <v>160</v>
      </c>
      <c r="N381">
        <v>81</v>
      </c>
      <c r="O381">
        <v>65</v>
      </c>
    </row>
    <row r="382" spans="1:15" x14ac:dyDescent="0.3">
      <c r="A382">
        <v>50</v>
      </c>
      <c r="B382">
        <v>14</v>
      </c>
      <c r="C382">
        <v>136</v>
      </c>
      <c r="M382">
        <v>35</v>
      </c>
      <c r="N382">
        <v>96</v>
      </c>
      <c r="O382">
        <v>218</v>
      </c>
    </row>
    <row r="383" spans="1:15" x14ac:dyDescent="0.3">
      <c r="A383">
        <v>253</v>
      </c>
      <c r="B383">
        <v>128</v>
      </c>
      <c r="C383">
        <v>197</v>
      </c>
      <c r="M383">
        <v>129</v>
      </c>
      <c r="N383">
        <v>84</v>
      </c>
      <c r="O383">
        <v>169</v>
      </c>
    </row>
    <row r="384" spans="1:15" x14ac:dyDescent="0.3">
      <c r="A384">
        <v>165</v>
      </c>
      <c r="B384">
        <v>237</v>
      </c>
      <c r="C384">
        <v>35</v>
      </c>
      <c r="M384">
        <v>121</v>
      </c>
      <c r="N384">
        <v>12</v>
      </c>
      <c r="O384">
        <v>96</v>
      </c>
    </row>
    <row r="385" spans="1:15" x14ac:dyDescent="0.3">
      <c r="A385">
        <v>204</v>
      </c>
      <c r="B385">
        <v>94</v>
      </c>
      <c r="C385">
        <v>84</v>
      </c>
      <c r="M385">
        <v>184</v>
      </c>
      <c r="N385">
        <v>52</v>
      </c>
      <c r="O385">
        <v>169</v>
      </c>
    </row>
    <row r="386" spans="1:15" x14ac:dyDescent="0.3">
      <c r="A386">
        <v>261</v>
      </c>
      <c r="B386">
        <v>157</v>
      </c>
      <c r="C386">
        <v>121</v>
      </c>
      <c r="M386">
        <v>356</v>
      </c>
      <c r="N386">
        <v>244</v>
      </c>
      <c r="O386">
        <v>130</v>
      </c>
    </row>
    <row r="387" spans="1:15" x14ac:dyDescent="0.3">
      <c r="A387">
        <v>34</v>
      </c>
      <c r="B387">
        <v>251</v>
      </c>
      <c r="C387">
        <v>54</v>
      </c>
      <c r="M387">
        <v>289</v>
      </c>
      <c r="N387">
        <v>109</v>
      </c>
      <c r="O387">
        <v>148</v>
      </c>
    </row>
    <row r="388" spans="1:15" x14ac:dyDescent="0.3">
      <c r="A388">
        <v>81</v>
      </c>
      <c r="B388">
        <v>100</v>
      </c>
      <c r="C388">
        <v>166</v>
      </c>
      <c r="M388">
        <v>57</v>
      </c>
      <c r="N388">
        <v>67</v>
      </c>
      <c r="O388">
        <v>47</v>
      </c>
    </row>
    <row r="389" spans="1:15" x14ac:dyDescent="0.3">
      <c r="A389">
        <v>53</v>
      </c>
      <c r="B389">
        <v>66</v>
      </c>
      <c r="C389">
        <v>88</v>
      </c>
      <c r="M389">
        <v>291</v>
      </c>
      <c r="N389">
        <v>61</v>
      </c>
      <c r="O389">
        <v>214</v>
      </c>
    </row>
    <row r="390" spans="1:15" x14ac:dyDescent="0.3">
      <c r="A390">
        <v>345</v>
      </c>
      <c r="B390">
        <v>296</v>
      </c>
      <c r="C390">
        <v>158</v>
      </c>
      <c r="M390">
        <v>190</v>
      </c>
      <c r="N390">
        <v>126</v>
      </c>
      <c r="O390">
        <v>359</v>
      </c>
    </row>
    <row r="391" spans="1:15" x14ac:dyDescent="0.3">
      <c r="A391">
        <v>115</v>
      </c>
      <c r="B391">
        <v>96</v>
      </c>
      <c r="C391">
        <v>111</v>
      </c>
      <c r="M391">
        <v>92</v>
      </c>
      <c r="N391">
        <v>138</v>
      </c>
      <c r="O391">
        <v>104</v>
      </c>
    </row>
    <row r="392" spans="1:15" x14ac:dyDescent="0.3">
      <c r="A392">
        <v>111</v>
      </c>
      <c r="B392">
        <v>195</v>
      </c>
      <c r="C392">
        <v>227</v>
      </c>
      <c r="M392">
        <v>329</v>
      </c>
      <c r="N392">
        <v>12</v>
      </c>
      <c r="O392">
        <v>172</v>
      </c>
    </row>
    <row r="393" spans="1:15" x14ac:dyDescent="0.3">
      <c r="A393">
        <v>104</v>
      </c>
      <c r="B393">
        <v>204</v>
      </c>
      <c r="C393">
        <v>130</v>
      </c>
      <c r="M393">
        <v>99</v>
      </c>
      <c r="N393">
        <v>207</v>
      </c>
      <c r="O393">
        <v>119</v>
      </c>
    </row>
    <row r="394" spans="1:15" x14ac:dyDescent="0.3">
      <c r="A394">
        <v>48</v>
      </c>
      <c r="B394">
        <v>218</v>
      </c>
      <c r="C394">
        <v>93</v>
      </c>
      <c r="M394">
        <v>146</v>
      </c>
      <c r="N394">
        <v>101</v>
      </c>
      <c r="O394">
        <v>151</v>
      </c>
    </row>
    <row r="395" spans="1:15" x14ac:dyDescent="0.3">
      <c r="A395">
        <v>139</v>
      </c>
      <c r="B395">
        <v>25</v>
      </c>
      <c r="C395">
        <v>145</v>
      </c>
      <c r="M395">
        <v>121</v>
      </c>
      <c r="N395">
        <v>240</v>
      </c>
      <c r="O395">
        <v>89</v>
      </c>
    </row>
    <row r="396" spans="1:15" x14ac:dyDescent="0.3">
      <c r="A396">
        <v>130</v>
      </c>
      <c r="B396">
        <v>221</v>
      </c>
      <c r="C396">
        <v>76</v>
      </c>
      <c r="M396">
        <v>243</v>
      </c>
      <c r="N396">
        <v>174</v>
      </c>
      <c r="O396">
        <v>258</v>
      </c>
    </row>
    <row r="397" spans="1:15" x14ac:dyDescent="0.3">
      <c r="A397">
        <v>51</v>
      </c>
      <c r="B397">
        <v>60</v>
      </c>
      <c r="C397">
        <v>94</v>
      </c>
      <c r="M397">
        <v>298</v>
      </c>
      <c r="N397">
        <v>159</v>
      </c>
      <c r="O397">
        <v>289</v>
      </c>
    </row>
    <row r="398" spans="1:15" x14ac:dyDescent="0.3">
      <c r="A398">
        <v>273</v>
      </c>
      <c r="B398">
        <v>167</v>
      </c>
      <c r="C398">
        <v>83</v>
      </c>
      <c r="M398">
        <v>119</v>
      </c>
      <c r="N398">
        <v>289</v>
      </c>
      <c r="O398">
        <v>196</v>
      </c>
    </row>
    <row r="399" spans="1:15" x14ac:dyDescent="0.3">
      <c r="A399">
        <v>203</v>
      </c>
      <c r="B399">
        <v>43</v>
      </c>
      <c r="C399">
        <v>116</v>
      </c>
      <c r="M399">
        <v>111</v>
      </c>
      <c r="N399">
        <v>107</v>
      </c>
      <c r="O399">
        <v>166</v>
      </c>
    </row>
    <row r="400" spans="1:15" x14ac:dyDescent="0.3">
      <c r="A400">
        <v>255</v>
      </c>
      <c r="B400">
        <v>252</v>
      </c>
      <c r="C400">
        <v>247</v>
      </c>
      <c r="M400">
        <v>148</v>
      </c>
      <c r="N400">
        <v>242</v>
      </c>
      <c r="O400">
        <v>52</v>
      </c>
    </row>
    <row r="401" spans="1:15" x14ac:dyDescent="0.3">
      <c r="A401">
        <v>144</v>
      </c>
      <c r="B401">
        <v>87</v>
      </c>
      <c r="C401">
        <v>122</v>
      </c>
      <c r="M401">
        <v>325</v>
      </c>
      <c r="N401">
        <v>88</v>
      </c>
      <c r="O401">
        <v>183</v>
      </c>
    </row>
    <row r="402" spans="1:15" x14ac:dyDescent="0.3">
      <c r="A402">
        <v>252</v>
      </c>
      <c r="B402">
        <v>149</v>
      </c>
      <c r="C402">
        <v>90</v>
      </c>
      <c r="M402">
        <v>187</v>
      </c>
      <c r="N402">
        <v>103</v>
      </c>
      <c r="O402">
        <v>104</v>
      </c>
    </row>
    <row r="403" spans="1:15" x14ac:dyDescent="0.3">
      <c r="A403">
        <v>226</v>
      </c>
      <c r="B403">
        <v>249</v>
      </c>
      <c r="C403">
        <v>182</v>
      </c>
      <c r="M403">
        <v>87</v>
      </c>
      <c r="N403">
        <v>63</v>
      </c>
      <c r="O403">
        <v>70</v>
      </c>
    </row>
    <row r="404" spans="1:15" x14ac:dyDescent="0.3">
      <c r="A404">
        <v>52</v>
      </c>
      <c r="B404">
        <v>123</v>
      </c>
      <c r="C404">
        <v>95</v>
      </c>
      <c r="M404">
        <v>94</v>
      </c>
      <c r="N404">
        <v>50</v>
      </c>
      <c r="O404">
        <v>153</v>
      </c>
    </row>
    <row r="405" spans="1:15" x14ac:dyDescent="0.3">
      <c r="A405">
        <v>55</v>
      </c>
      <c r="B405">
        <v>92</v>
      </c>
      <c r="C405">
        <v>59</v>
      </c>
      <c r="M405">
        <v>40</v>
      </c>
      <c r="N405">
        <v>52</v>
      </c>
      <c r="O405">
        <v>136</v>
      </c>
    </row>
    <row r="406" spans="1:15" x14ac:dyDescent="0.3">
      <c r="A406">
        <v>3</v>
      </c>
      <c r="B406">
        <v>106</v>
      </c>
      <c r="C406">
        <v>75</v>
      </c>
      <c r="M406">
        <v>210</v>
      </c>
      <c r="N406">
        <v>124</v>
      </c>
      <c r="O406">
        <v>151</v>
      </c>
    </row>
    <row r="407" spans="1:15" x14ac:dyDescent="0.3">
      <c r="A407">
        <v>127</v>
      </c>
      <c r="B407">
        <v>134</v>
      </c>
      <c r="C407">
        <v>94</v>
      </c>
      <c r="M407">
        <v>263</v>
      </c>
      <c r="N407">
        <v>179</v>
      </c>
      <c r="O407">
        <v>33</v>
      </c>
    </row>
    <row r="408" spans="1:15" x14ac:dyDescent="0.3">
      <c r="A408">
        <v>185</v>
      </c>
      <c r="B408">
        <v>80</v>
      </c>
      <c r="C408">
        <v>165</v>
      </c>
      <c r="M408">
        <v>60</v>
      </c>
      <c r="N408">
        <v>169</v>
      </c>
      <c r="O408">
        <v>60</v>
      </c>
    </row>
    <row r="409" spans="1:15" x14ac:dyDescent="0.3">
      <c r="A409">
        <v>40</v>
      </c>
      <c r="B409">
        <v>100</v>
      </c>
      <c r="C409">
        <v>129</v>
      </c>
      <c r="M409">
        <v>271</v>
      </c>
      <c r="N409">
        <v>177</v>
      </c>
      <c r="O409">
        <v>86</v>
      </c>
    </row>
    <row r="410" spans="1:15" x14ac:dyDescent="0.3">
      <c r="A410">
        <v>41</v>
      </c>
      <c r="B410">
        <v>14</v>
      </c>
      <c r="C410">
        <v>187</v>
      </c>
      <c r="M410">
        <v>158</v>
      </c>
      <c r="N410">
        <v>185</v>
      </c>
      <c r="O410">
        <v>53</v>
      </c>
    </row>
    <row r="411" spans="1:15" x14ac:dyDescent="0.3">
      <c r="A411">
        <v>150</v>
      </c>
      <c r="B411">
        <v>117</v>
      </c>
      <c r="C411">
        <v>39</v>
      </c>
      <c r="M411">
        <v>214</v>
      </c>
      <c r="N411">
        <v>162</v>
      </c>
      <c r="O411">
        <v>224</v>
      </c>
    </row>
    <row r="412" spans="1:15" x14ac:dyDescent="0.3">
      <c r="A412">
        <v>133</v>
      </c>
      <c r="B412">
        <v>76</v>
      </c>
      <c r="C412">
        <v>143</v>
      </c>
      <c r="M412">
        <v>234</v>
      </c>
      <c r="N412">
        <v>84</v>
      </c>
      <c r="O412">
        <v>64</v>
      </c>
    </row>
    <row r="413" spans="1:15" x14ac:dyDescent="0.3">
      <c r="A413">
        <v>151</v>
      </c>
      <c r="B413">
        <v>59</v>
      </c>
      <c r="C413">
        <v>252</v>
      </c>
      <c r="M413">
        <v>265</v>
      </c>
      <c r="N413">
        <v>126</v>
      </c>
      <c r="O413">
        <v>63</v>
      </c>
    </row>
    <row r="414" spans="1:15" x14ac:dyDescent="0.3">
      <c r="A414">
        <v>94</v>
      </c>
      <c r="B414">
        <v>98</v>
      </c>
      <c r="C414">
        <v>59</v>
      </c>
      <c r="M414">
        <v>133</v>
      </c>
      <c r="N414">
        <v>77</v>
      </c>
      <c r="O414">
        <v>152</v>
      </c>
    </row>
    <row r="415" spans="1:15" x14ac:dyDescent="0.3">
      <c r="A415">
        <v>156</v>
      </c>
      <c r="B415">
        <v>118</v>
      </c>
      <c r="C415">
        <v>66</v>
      </c>
      <c r="M415">
        <v>108</v>
      </c>
      <c r="N415">
        <v>57</v>
      </c>
      <c r="O415">
        <v>103</v>
      </c>
    </row>
    <row r="416" spans="1:15" x14ac:dyDescent="0.3">
      <c r="A416">
        <v>145</v>
      </c>
      <c r="B416">
        <v>138</v>
      </c>
      <c r="C416">
        <v>232</v>
      </c>
      <c r="M416">
        <v>104</v>
      </c>
      <c r="N416">
        <v>147</v>
      </c>
      <c r="O416">
        <v>75</v>
      </c>
    </row>
    <row r="417" spans="1:15" x14ac:dyDescent="0.3">
      <c r="A417">
        <v>339</v>
      </c>
      <c r="B417">
        <v>66</v>
      </c>
      <c r="C417">
        <v>68</v>
      </c>
      <c r="M417">
        <v>179</v>
      </c>
      <c r="N417">
        <v>220</v>
      </c>
      <c r="O417">
        <v>240</v>
      </c>
    </row>
    <row r="418" spans="1:15" x14ac:dyDescent="0.3">
      <c r="A418">
        <v>191</v>
      </c>
      <c r="B418">
        <v>68</v>
      </c>
      <c r="C418">
        <v>126</v>
      </c>
      <c r="M418">
        <v>226</v>
      </c>
      <c r="N418">
        <v>95</v>
      </c>
      <c r="O418">
        <v>280</v>
      </c>
    </row>
    <row r="419" spans="1:15" x14ac:dyDescent="0.3">
      <c r="A419">
        <v>280</v>
      </c>
      <c r="B419">
        <v>30</v>
      </c>
      <c r="C419">
        <v>172</v>
      </c>
      <c r="M419">
        <v>264</v>
      </c>
      <c r="N419">
        <v>93</v>
      </c>
      <c r="O419">
        <v>121</v>
      </c>
    </row>
    <row r="420" spans="1:15" x14ac:dyDescent="0.3">
      <c r="A420">
        <v>79</v>
      </c>
      <c r="B420">
        <v>54</v>
      </c>
      <c r="C420">
        <v>59</v>
      </c>
      <c r="M420">
        <v>86</v>
      </c>
      <c r="N420">
        <v>311</v>
      </c>
      <c r="O420">
        <v>166</v>
      </c>
    </row>
    <row r="421" spans="1:15" x14ac:dyDescent="0.3">
      <c r="A421">
        <v>277</v>
      </c>
      <c r="B421">
        <v>25</v>
      </c>
      <c r="C421">
        <v>190</v>
      </c>
      <c r="M421">
        <v>713</v>
      </c>
      <c r="N421">
        <v>94</v>
      </c>
      <c r="O421">
        <v>287</v>
      </c>
    </row>
    <row r="422" spans="1:15" x14ac:dyDescent="0.3">
      <c r="A422">
        <v>112</v>
      </c>
      <c r="B422">
        <v>121</v>
      </c>
      <c r="C422">
        <v>74</v>
      </c>
      <c r="M422">
        <v>243</v>
      </c>
      <c r="N422">
        <v>88</v>
      </c>
      <c r="O422">
        <v>172</v>
      </c>
    </row>
    <row r="423" spans="1:15" x14ac:dyDescent="0.3">
      <c r="A423">
        <v>106</v>
      </c>
      <c r="B423">
        <v>102</v>
      </c>
      <c r="C423">
        <v>65</v>
      </c>
      <c r="M423">
        <v>5</v>
      </c>
      <c r="N423">
        <v>115</v>
      </c>
      <c r="O423">
        <v>67</v>
      </c>
    </row>
    <row r="424" spans="1:15" x14ac:dyDescent="0.3">
      <c r="A424">
        <v>252</v>
      </c>
      <c r="B424">
        <v>132</v>
      </c>
      <c r="C424">
        <v>201</v>
      </c>
      <c r="M424">
        <v>166</v>
      </c>
      <c r="N424">
        <v>172</v>
      </c>
      <c r="O424">
        <v>81</v>
      </c>
    </row>
    <row r="425" spans="1:15" x14ac:dyDescent="0.3">
      <c r="A425">
        <v>280</v>
      </c>
      <c r="B425">
        <v>202</v>
      </c>
      <c r="C425">
        <v>272</v>
      </c>
      <c r="M425">
        <v>190</v>
      </c>
      <c r="N425">
        <v>187</v>
      </c>
      <c r="O425">
        <v>85</v>
      </c>
    </row>
    <row r="426" spans="1:15" x14ac:dyDescent="0.3">
      <c r="A426">
        <v>159</v>
      </c>
      <c r="B426">
        <v>47</v>
      </c>
      <c r="C426">
        <v>48</v>
      </c>
      <c r="M426">
        <v>145</v>
      </c>
      <c r="N426">
        <v>93</v>
      </c>
      <c r="O426">
        <v>123</v>
      </c>
    </row>
    <row r="427" spans="1:15" x14ac:dyDescent="0.3">
      <c r="A427">
        <v>219</v>
      </c>
      <c r="B427">
        <v>80</v>
      </c>
      <c r="C427">
        <v>42</v>
      </c>
      <c r="M427">
        <v>313</v>
      </c>
      <c r="N427">
        <v>62</v>
      </c>
      <c r="O427">
        <v>69</v>
      </c>
    </row>
    <row r="428" spans="1:15" x14ac:dyDescent="0.3">
      <c r="A428">
        <v>207</v>
      </c>
      <c r="B428">
        <v>148</v>
      </c>
      <c r="C428">
        <v>85</v>
      </c>
      <c r="M428">
        <v>353</v>
      </c>
      <c r="N428">
        <v>132</v>
      </c>
      <c r="O428">
        <v>90</v>
      </c>
    </row>
    <row r="429" spans="1:15" x14ac:dyDescent="0.3">
      <c r="A429">
        <v>48</v>
      </c>
      <c r="B429">
        <v>287</v>
      </c>
      <c r="C429">
        <v>121</v>
      </c>
      <c r="M429">
        <v>240</v>
      </c>
      <c r="N429">
        <v>89</v>
      </c>
      <c r="O429">
        <v>170</v>
      </c>
    </row>
    <row r="430" spans="1:15" x14ac:dyDescent="0.3">
      <c r="A430">
        <v>87</v>
      </c>
      <c r="B430">
        <v>51</v>
      </c>
      <c r="C430">
        <v>90</v>
      </c>
      <c r="M430">
        <v>94</v>
      </c>
      <c r="N430">
        <v>92</v>
      </c>
      <c r="O430">
        <v>68</v>
      </c>
    </row>
    <row r="431" spans="1:15" x14ac:dyDescent="0.3">
      <c r="A431">
        <v>35</v>
      </c>
      <c r="B431">
        <v>81</v>
      </c>
      <c r="C431">
        <v>134</v>
      </c>
      <c r="M431">
        <v>225</v>
      </c>
      <c r="N431">
        <v>62</v>
      </c>
      <c r="O431">
        <v>163</v>
      </c>
    </row>
    <row r="432" spans="1:15" x14ac:dyDescent="0.3">
      <c r="A432">
        <v>76</v>
      </c>
      <c r="B432">
        <v>108</v>
      </c>
      <c r="C432">
        <v>144</v>
      </c>
      <c r="M432">
        <v>259</v>
      </c>
      <c r="N432">
        <v>69</v>
      </c>
      <c r="O432">
        <v>219</v>
      </c>
    </row>
    <row r="433" spans="1:15" x14ac:dyDescent="0.3">
      <c r="A433">
        <v>191</v>
      </c>
      <c r="B433">
        <v>22</v>
      </c>
      <c r="C433">
        <v>33</v>
      </c>
      <c r="M433">
        <v>18</v>
      </c>
      <c r="N433">
        <v>149</v>
      </c>
      <c r="O433">
        <v>114</v>
      </c>
    </row>
    <row r="434" spans="1:15" x14ac:dyDescent="0.3">
      <c r="A434">
        <v>97</v>
      </c>
      <c r="B434">
        <v>166</v>
      </c>
      <c r="C434">
        <v>215</v>
      </c>
      <c r="M434">
        <v>124</v>
      </c>
      <c r="N434">
        <v>229</v>
      </c>
      <c r="O434">
        <v>139</v>
      </c>
    </row>
    <row r="435" spans="1:15" x14ac:dyDescent="0.3">
      <c r="A435">
        <v>139</v>
      </c>
      <c r="B435">
        <v>377</v>
      </c>
      <c r="C435">
        <v>196</v>
      </c>
      <c r="M435">
        <v>340</v>
      </c>
      <c r="N435">
        <v>97</v>
      </c>
      <c r="O435">
        <v>74</v>
      </c>
    </row>
    <row r="436" spans="1:15" x14ac:dyDescent="0.3">
      <c r="A436">
        <v>144</v>
      </c>
      <c r="B436">
        <v>80</v>
      </c>
      <c r="C436">
        <v>52</v>
      </c>
      <c r="M436">
        <v>154</v>
      </c>
      <c r="N436">
        <v>37</v>
      </c>
      <c r="O436">
        <v>84</v>
      </c>
    </row>
    <row r="437" spans="1:15" x14ac:dyDescent="0.3">
      <c r="A437">
        <v>77</v>
      </c>
      <c r="B437">
        <v>284</v>
      </c>
      <c r="C437">
        <v>101</v>
      </c>
      <c r="M437">
        <v>119</v>
      </c>
      <c r="N437">
        <v>124</v>
      </c>
      <c r="O437">
        <v>172</v>
      </c>
    </row>
    <row r="438" spans="1:15" x14ac:dyDescent="0.3">
      <c r="A438">
        <v>458</v>
      </c>
      <c r="B438">
        <v>300</v>
      </c>
      <c r="C438">
        <v>55</v>
      </c>
      <c r="M438">
        <v>118</v>
      </c>
      <c r="N438">
        <v>87</v>
      </c>
      <c r="O438">
        <v>210</v>
      </c>
    </row>
    <row r="439" spans="1:15" x14ac:dyDescent="0.3">
      <c r="A439">
        <v>65</v>
      </c>
      <c r="B439">
        <v>183</v>
      </c>
      <c r="C439">
        <v>90</v>
      </c>
      <c r="M439">
        <v>224</v>
      </c>
      <c r="N439">
        <v>150</v>
      </c>
      <c r="O439">
        <v>93</v>
      </c>
    </row>
    <row r="440" spans="1:15" x14ac:dyDescent="0.3">
      <c r="A440">
        <v>160</v>
      </c>
      <c r="B440">
        <v>73</v>
      </c>
      <c r="C440">
        <v>94</v>
      </c>
      <c r="M440">
        <v>67</v>
      </c>
      <c r="N440">
        <v>32</v>
      </c>
      <c r="O440">
        <v>210</v>
      </c>
    </row>
    <row r="441" spans="1:15" x14ac:dyDescent="0.3">
      <c r="A441">
        <v>206</v>
      </c>
      <c r="B441">
        <v>172</v>
      </c>
      <c r="C441">
        <v>140</v>
      </c>
      <c r="M441">
        <v>224</v>
      </c>
      <c r="N441">
        <v>237</v>
      </c>
      <c r="O441">
        <v>223</v>
      </c>
    </row>
    <row r="442" spans="1:15" x14ac:dyDescent="0.3">
      <c r="A442">
        <v>28</v>
      </c>
      <c r="B442">
        <v>112</v>
      </c>
      <c r="C442">
        <v>103</v>
      </c>
      <c r="M442">
        <v>202</v>
      </c>
      <c r="N442">
        <v>186</v>
      </c>
      <c r="O442">
        <v>138</v>
      </c>
    </row>
    <row r="443" spans="1:15" x14ac:dyDescent="0.3">
      <c r="A443">
        <v>239</v>
      </c>
      <c r="B443">
        <v>308</v>
      </c>
      <c r="C443">
        <v>166</v>
      </c>
      <c r="M443">
        <v>98</v>
      </c>
      <c r="N443">
        <v>75</v>
      </c>
      <c r="O443">
        <v>133</v>
      </c>
    </row>
    <row r="444" spans="1:15" x14ac:dyDescent="0.3">
      <c r="A444">
        <v>280</v>
      </c>
      <c r="B444">
        <v>104</v>
      </c>
      <c r="C444">
        <v>296</v>
      </c>
      <c r="M444">
        <v>123</v>
      </c>
      <c r="N444">
        <v>98</v>
      </c>
      <c r="O444">
        <v>285</v>
      </c>
    </row>
    <row r="445" spans="1:15" x14ac:dyDescent="0.3">
      <c r="A445">
        <v>62</v>
      </c>
      <c r="B445">
        <v>284</v>
      </c>
      <c r="C445">
        <v>123</v>
      </c>
      <c r="M445">
        <v>335</v>
      </c>
      <c r="N445">
        <v>194</v>
      </c>
      <c r="O445">
        <v>136</v>
      </c>
    </row>
    <row r="446" spans="1:15" x14ac:dyDescent="0.3">
      <c r="A446">
        <v>250</v>
      </c>
      <c r="B446">
        <v>167</v>
      </c>
      <c r="C446">
        <v>172</v>
      </c>
      <c r="M446">
        <v>97</v>
      </c>
      <c r="N446">
        <v>163</v>
      </c>
      <c r="O446">
        <v>91</v>
      </c>
    </row>
    <row r="447" spans="1:15" x14ac:dyDescent="0.3">
      <c r="A447">
        <v>212</v>
      </c>
      <c r="B447">
        <v>179</v>
      </c>
      <c r="C447">
        <v>256</v>
      </c>
      <c r="M447">
        <v>98</v>
      </c>
      <c r="N447">
        <v>182</v>
      </c>
      <c r="O447">
        <v>60</v>
      </c>
    </row>
    <row r="448" spans="1:15" x14ac:dyDescent="0.3">
      <c r="A448">
        <v>83</v>
      </c>
      <c r="B448">
        <v>217</v>
      </c>
      <c r="C448">
        <v>127</v>
      </c>
      <c r="M448">
        <v>266</v>
      </c>
      <c r="N448">
        <v>133</v>
      </c>
      <c r="O448">
        <v>136</v>
      </c>
    </row>
    <row r="449" spans="1:15" x14ac:dyDescent="0.3">
      <c r="A449">
        <v>151</v>
      </c>
      <c r="B449">
        <v>161</v>
      </c>
      <c r="C449">
        <v>101</v>
      </c>
      <c r="M449">
        <v>161</v>
      </c>
      <c r="N449">
        <v>194</v>
      </c>
      <c r="O449">
        <v>115</v>
      </c>
    </row>
    <row r="450" spans="1:15" x14ac:dyDescent="0.3">
      <c r="A450">
        <v>132</v>
      </c>
      <c r="B450">
        <v>56</v>
      </c>
      <c r="C450">
        <v>145</v>
      </c>
      <c r="M450">
        <v>170</v>
      </c>
      <c r="N450">
        <v>134</v>
      </c>
      <c r="O450">
        <v>76</v>
      </c>
    </row>
    <row r="451" spans="1:15" x14ac:dyDescent="0.3">
      <c r="A451">
        <v>200</v>
      </c>
      <c r="B451">
        <v>31</v>
      </c>
      <c r="C451">
        <v>148</v>
      </c>
      <c r="M451">
        <v>513</v>
      </c>
      <c r="N451">
        <v>259</v>
      </c>
      <c r="O451">
        <v>159</v>
      </c>
    </row>
    <row r="452" spans="1:15" x14ac:dyDescent="0.3">
      <c r="A452">
        <v>90</v>
      </c>
      <c r="B452">
        <v>89</v>
      </c>
      <c r="C452">
        <v>190</v>
      </c>
      <c r="M452">
        <v>121</v>
      </c>
      <c r="N452">
        <v>245</v>
      </c>
      <c r="O452">
        <v>143</v>
      </c>
    </row>
    <row r="453" spans="1:15" x14ac:dyDescent="0.3">
      <c r="A453">
        <v>477</v>
      </c>
      <c r="B453">
        <v>66</v>
      </c>
      <c r="C453">
        <v>235</v>
      </c>
      <c r="M453">
        <v>328</v>
      </c>
      <c r="N453">
        <v>86</v>
      </c>
      <c r="O453">
        <v>97</v>
      </c>
    </row>
    <row r="454" spans="1:15" x14ac:dyDescent="0.3">
      <c r="A454">
        <v>194</v>
      </c>
      <c r="B454">
        <v>114</v>
      </c>
      <c r="C454">
        <v>154</v>
      </c>
      <c r="M454">
        <v>253</v>
      </c>
      <c r="N454">
        <v>81</v>
      </c>
      <c r="O454">
        <v>207</v>
      </c>
    </row>
    <row r="455" spans="1:15" x14ac:dyDescent="0.3">
      <c r="A455">
        <v>35</v>
      </c>
      <c r="B455">
        <v>129</v>
      </c>
      <c r="C455">
        <v>84</v>
      </c>
      <c r="M455">
        <v>170</v>
      </c>
      <c r="N455">
        <v>12</v>
      </c>
      <c r="O455">
        <v>133</v>
      </c>
    </row>
    <row r="456" spans="1:15" x14ac:dyDescent="0.3">
      <c r="A456">
        <v>158</v>
      </c>
      <c r="B456">
        <v>111</v>
      </c>
      <c r="C456">
        <v>199</v>
      </c>
      <c r="M456">
        <v>135</v>
      </c>
      <c r="N456">
        <v>121</v>
      </c>
      <c r="O456">
        <v>188</v>
      </c>
    </row>
    <row r="457" spans="1:15" x14ac:dyDescent="0.3">
      <c r="A457">
        <v>196</v>
      </c>
      <c r="B457">
        <v>79</v>
      </c>
      <c r="C457">
        <v>169</v>
      </c>
      <c r="M457">
        <v>259</v>
      </c>
      <c r="N457">
        <v>72</v>
      </c>
      <c r="O457">
        <v>153</v>
      </c>
    </row>
    <row r="458" spans="1:15" x14ac:dyDescent="0.3">
      <c r="A458">
        <v>361</v>
      </c>
      <c r="B458">
        <v>18</v>
      </c>
      <c r="C458">
        <v>129</v>
      </c>
      <c r="M458">
        <v>301</v>
      </c>
      <c r="N458">
        <v>104</v>
      </c>
      <c r="O458">
        <v>94</v>
      </c>
    </row>
    <row r="459" spans="1:15" x14ac:dyDescent="0.3">
      <c r="A459">
        <v>299</v>
      </c>
      <c r="B459">
        <v>78</v>
      </c>
      <c r="C459">
        <v>142</v>
      </c>
      <c r="M459">
        <v>233</v>
      </c>
      <c r="N459">
        <v>94</v>
      </c>
      <c r="O459">
        <v>239</v>
      </c>
    </row>
    <row r="460" spans="1:15" x14ac:dyDescent="0.3">
      <c r="A460">
        <v>129</v>
      </c>
      <c r="B460">
        <v>102</v>
      </c>
      <c r="C460">
        <v>167</v>
      </c>
      <c r="M460">
        <v>209</v>
      </c>
      <c r="N460">
        <v>268</v>
      </c>
      <c r="O460">
        <v>316</v>
      </c>
    </row>
    <row r="461" spans="1:15" x14ac:dyDescent="0.3">
      <c r="A461">
        <v>82</v>
      </c>
      <c r="B461">
        <v>309</v>
      </c>
      <c r="C461">
        <v>88</v>
      </c>
      <c r="M461">
        <v>144</v>
      </c>
      <c r="N461">
        <v>177</v>
      </c>
      <c r="O461">
        <v>73</v>
      </c>
    </row>
    <row r="462" spans="1:15" x14ac:dyDescent="0.3">
      <c r="A462">
        <v>226</v>
      </c>
      <c r="B462">
        <v>103</v>
      </c>
      <c r="C462">
        <v>95</v>
      </c>
      <c r="M462">
        <v>154</v>
      </c>
      <c r="N462">
        <v>155</v>
      </c>
      <c r="O462">
        <v>89</v>
      </c>
    </row>
    <row r="463" spans="1:15" x14ac:dyDescent="0.3">
      <c r="A463">
        <v>220</v>
      </c>
      <c r="B463">
        <v>142</v>
      </c>
      <c r="C463">
        <v>48</v>
      </c>
      <c r="M463">
        <v>325</v>
      </c>
      <c r="N463">
        <v>181</v>
      </c>
      <c r="O463">
        <v>196</v>
      </c>
    </row>
    <row r="464" spans="1:15" x14ac:dyDescent="0.3">
      <c r="A464">
        <v>215</v>
      </c>
      <c r="B464">
        <v>48</v>
      </c>
      <c r="C464">
        <v>145</v>
      </c>
      <c r="M464">
        <v>195</v>
      </c>
      <c r="N464">
        <v>221</v>
      </c>
      <c r="O464">
        <v>51</v>
      </c>
    </row>
    <row r="465" spans="1:15" x14ac:dyDescent="0.3">
      <c r="A465">
        <v>37</v>
      </c>
      <c r="B465">
        <v>160</v>
      </c>
      <c r="C465">
        <v>63</v>
      </c>
      <c r="M465">
        <v>91</v>
      </c>
      <c r="N465">
        <v>92</v>
      </c>
      <c r="O465">
        <v>207</v>
      </c>
    </row>
    <row r="466" spans="1:15" x14ac:dyDescent="0.3">
      <c r="A466">
        <v>114</v>
      </c>
      <c r="B466">
        <v>37</v>
      </c>
      <c r="C466">
        <v>104</v>
      </c>
      <c r="M466">
        <v>41</v>
      </c>
      <c r="N466">
        <v>276</v>
      </c>
      <c r="O466">
        <v>104</v>
      </c>
    </row>
    <row r="467" spans="1:15" x14ac:dyDescent="0.3">
      <c r="A467">
        <v>59</v>
      </c>
      <c r="B467">
        <v>134</v>
      </c>
      <c r="C467">
        <v>119</v>
      </c>
      <c r="M467">
        <v>104</v>
      </c>
      <c r="N467">
        <v>38</v>
      </c>
      <c r="O467">
        <v>90</v>
      </c>
    </row>
    <row r="468" spans="1:15" x14ac:dyDescent="0.3">
      <c r="A468">
        <v>115</v>
      </c>
      <c r="B468">
        <v>264</v>
      </c>
      <c r="C468">
        <v>131</v>
      </c>
      <c r="M468">
        <v>140</v>
      </c>
      <c r="N468">
        <v>85</v>
      </c>
      <c r="O468">
        <v>51</v>
      </c>
    </row>
    <row r="469" spans="1:15" x14ac:dyDescent="0.3">
      <c r="A469">
        <v>172</v>
      </c>
      <c r="B469">
        <v>33</v>
      </c>
      <c r="C469">
        <v>105</v>
      </c>
      <c r="M469">
        <v>270</v>
      </c>
      <c r="N469">
        <v>100</v>
      </c>
      <c r="O469">
        <v>215</v>
      </c>
    </row>
    <row r="470" spans="1:15" x14ac:dyDescent="0.3">
      <c r="A470">
        <v>259</v>
      </c>
      <c r="B470">
        <v>244</v>
      </c>
      <c r="C470">
        <v>169</v>
      </c>
      <c r="M470">
        <v>179</v>
      </c>
      <c r="N470">
        <v>100</v>
      </c>
      <c r="O470">
        <v>193</v>
      </c>
    </row>
    <row r="471" spans="1:15" x14ac:dyDescent="0.3">
      <c r="A471">
        <v>136</v>
      </c>
      <c r="B471">
        <v>63</v>
      </c>
      <c r="C471">
        <v>167</v>
      </c>
      <c r="M471">
        <v>164</v>
      </c>
      <c r="N471">
        <v>193</v>
      </c>
      <c r="O471">
        <v>136</v>
      </c>
    </row>
    <row r="472" spans="1:15" x14ac:dyDescent="0.3">
      <c r="A472">
        <v>77</v>
      </c>
      <c r="B472">
        <v>34</v>
      </c>
      <c r="C472">
        <v>121</v>
      </c>
      <c r="M472">
        <v>227</v>
      </c>
      <c r="N472">
        <v>186</v>
      </c>
      <c r="O472">
        <v>85</v>
      </c>
    </row>
    <row r="473" spans="1:15" x14ac:dyDescent="0.3">
      <c r="A473">
        <v>52</v>
      </c>
      <c r="B473">
        <v>129</v>
      </c>
      <c r="C473">
        <v>74</v>
      </c>
      <c r="M473">
        <v>283</v>
      </c>
      <c r="N473">
        <v>92</v>
      </c>
      <c r="O473">
        <v>274</v>
      </c>
    </row>
    <row r="474" spans="1:15" x14ac:dyDescent="0.3">
      <c r="A474">
        <v>96</v>
      </c>
      <c r="B474">
        <v>126</v>
      </c>
      <c r="C474">
        <v>218</v>
      </c>
      <c r="M474">
        <v>108</v>
      </c>
      <c r="N474">
        <v>228</v>
      </c>
      <c r="O474">
        <v>93</v>
      </c>
    </row>
    <row r="475" spans="1:15" x14ac:dyDescent="0.3">
      <c r="A475">
        <v>252</v>
      </c>
      <c r="B475">
        <v>153</v>
      </c>
      <c r="C475">
        <v>42</v>
      </c>
      <c r="M475">
        <v>173</v>
      </c>
      <c r="N475">
        <v>236</v>
      </c>
      <c r="O475">
        <v>86</v>
      </c>
    </row>
    <row r="476" spans="1:15" x14ac:dyDescent="0.3">
      <c r="A476">
        <v>115</v>
      </c>
      <c r="B476">
        <v>187</v>
      </c>
      <c r="C476">
        <v>292</v>
      </c>
      <c r="M476">
        <v>205</v>
      </c>
      <c r="N476">
        <v>177</v>
      </c>
      <c r="O476">
        <v>157</v>
      </c>
    </row>
    <row r="477" spans="1:15" x14ac:dyDescent="0.3">
      <c r="A477">
        <v>147</v>
      </c>
      <c r="B477">
        <v>105</v>
      </c>
      <c r="C477">
        <v>77</v>
      </c>
      <c r="M477">
        <v>303</v>
      </c>
      <c r="N477">
        <v>117</v>
      </c>
      <c r="O477">
        <v>126</v>
      </c>
    </row>
    <row r="478" spans="1:15" x14ac:dyDescent="0.3">
      <c r="A478">
        <v>212</v>
      </c>
      <c r="B478">
        <v>27</v>
      </c>
      <c r="C478">
        <v>63</v>
      </c>
      <c r="M478">
        <v>118</v>
      </c>
      <c r="N478">
        <v>148</v>
      </c>
      <c r="O478">
        <v>32</v>
      </c>
    </row>
    <row r="479" spans="1:15" x14ac:dyDescent="0.3">
      <c r="A479">
        <v>172</v>
      </c>
      <c r="B479">
        <v>109</v>
      </c>
      <c r="C479">
        <v>119</v>
      </c>
      <c r="M479">
        <v>466</v>
      </c>
      <c r="N479">
        <v>94</v>
      </c>
      <c r="O479">
        <v>92</v>
      </c>
    </row>
    <row r="480" spans="1:15" x14ac:dyDescent="0.3">
      <c r="A480">
        <v>75</v>
      </c>
      <c r="B480">
        <v>78</v>
      </c>
      <c r="C480">
        <v>159</v>
      </c>
      <c r="M480">
        <v>497</v>
      </c>
      <c r="N480">
        <v>257</v>
      </c>
      <c r="O480">
        <v>115</v>
      </c>
    </row>
    <row r="481" spans="1:15" x14ac:dyDescent="0.3">
      <c r="A481">
        <v>38</v>
      </c>
      <c r="B481">
        <v>85</v>
      </c>
      <c r="C481">
        <v>124</v>
      </c>
      <c r="M481">
        <v>358</v>
      </c>
      <c r="N481">
        <v>190</v>
      </c>
      <c r="O481">
        <v>152</v>
      </c>
    </row>
    <row r="482" spans="1:15" x14ac:dyDescent="0.3">
      <c r="A482">
        <v>140</v>
      </c>
      <c r="B482">
        <v>123</v>
      </c>
      <c r="C482">
        <v>72</v>
      </c>
      <c r="M482">
        <v>76</v>
      </c>
      <c r="N482">
        <v>255</v>
      </c>
      <c r="O482">
        <v>147</v>
      </c>
    </row>
    <row r="483" spans="1:15" x14ac:dyDescent="0.3">
      <c r="A483">
        <v>171</v>
      </c>
      <c r="B483">
        <v>153</v>
      </c>
      <c r="C483">
        <v>91</v>
      </c>
      <c r="M483">
        <v>85</v>
      </c>
      <c r="N483">
        <v>135</v>
      </c>
      <c r="O483">
        <v>69</v>
      </c>
    </row>
    <row r="484" spans="1:15" x14ac:dyDescent="0.3">
      <c r="A484">
        <v>138</v>
      </c>
      <c r="B484">
        <v>70</v>
      </c>
      <c r="C484">
        <v>101</v>
      </c>
      <c r="M484">
        <v>333</v>
      </c>
      <c r="N484">
        <v>74</v>
      </c>
      <c r="O484">
        <v>319</v>
      </c>
    </row>
    <row r="485" spans="1:15" x14ac:dyDescent="0.3">
      <c r="A485">
        <v>271</v>
      </c>
      <c r="B485">
        <v>56</v>
      </c>
      <c r="C485">
        <v>16</v>
      </c>
      <c r="M485">
        <v>34</v>
      </c>
      <c r="N485">
        <v>94</v>
      </c>
      <c r="O485">
        <v>119</v>
      </c>
    </row>
    <row r="486" spans="1:15" x14ac:dyDescent="0.3">
      <c r="A486">
        <v>71</v>
      </c>
      <c r="B486">
        <v>58</v>
      </c>
      <c r="C486">
        <v>44</v>
      </c>
      <c r="M486">
        <v>221</v>
      </c>
      <c r="N486">
        <v>46</v>
      </c>
      <c r="O486">
        <v>72</v>
      </c>
    </row>
    <row r="487" spans="1:15" x14ac:dyDescent="0.3">
      <c r="A487">
        <v>247</v>
      </c>
      <c r="B487">
        <v>24</v>
      </c>
      <c r="C487">
        <v>37</v>
      </c>
      <c r="M487">
        <v>80</v>
      </c>
      <c r="N487">
        <v>278</v>
      </c>
      <c r="O487">
        <v>213</v>
      </c>
    </row>
    <row r="488" spans="1:15" x14ac:dyDescent="0.3">
      <c r="A488">
        <v>153</v>
      </c>
      <c r="B488">
        <v>51</v>
      </c>
      <c r="C488">
        <v>97</v>
      </c>
      <c r="M488">
        <v>286</v>
      </c>
      <c r="N488">
        <v>127</v>
      </c>
      <c r="O488">
        <v>217</v>
      </c>
    </row>
    <row r="489" spans="1:15" x14ac:dyDescent="0.3">
      <c r="A489">
        <v>31</v>
      </c>
      <c r="B489">
        <v>168</v>
      </c>
      <c r="C489">
        <v>168</v>
      </c>
      <c r="M489">
        <v>77</v>
      </c>
      <c r="N489">
        <v>95</v>
      </c>
      <c r="O489">
        <v>192</v>
      </c>
    </row>
    <row r="490" spans="1:15" x14ac:dyDescent="0.3">
      <c r="A490">
        <v>82</v>
      </c>
      <c r="B490">
        <v>16</v>
      </c>
      <c r="C490">
        <v>152</v>
      </c>
      <c r="M490">
        <v>355</v>
      </c>
      <c r="N490">
        <v>69</v>
      </c>
      <c r="O490">
        <v>38</v>
      </c>
    </row>
    <row r="491" spans="1:15" x14ac:dyDescent="0.3">
      <c r="A491">
        <v>98</v>
      </c>
      <c r="B491">
        <v>106</v>
      </c>
      <c r="C491">
        <v>124</v>
      </c>
      <c r="M491">
        <v>207</v>
      </c>
      <c r="N491">
        <v>241</v>
      </c>
      <c r="O491">
        <v>250</v>
      </c>
    </row>
    <row r="492" spans="1:15" x14ac:dyDescent="0.3">
      <c r="A492">
        <v>157</v>
      </c>
      <c r="B492">
        <v>55</v>
      </c>
      <c r="C492">
        <v>157</v>
      </c>
      <c r="M492">
        <v>109</v>
      </c>
      <c r="N492">
        <v>141</v>
      </c>
      <c r="O492">
        <v>291</v>
      </c>
    </row>
    <row r="493" spans="1:15" x14ac:dyDescent="0.3">
      <c r="A493">
        <v>44</v>
      </c>
      <c r="B493">
        <v>279</v>
      </c>
      <c r="C493">
        <v>98</v>
      </c>
      <c r="M493">
        <v>60</v>
      </c>
      <c r="N493">
        <v>140</v>
      </c>
      <c r="O493">
        <v>137</v>
      </c>
    </row>
    <row r="494" spans="1:15" x14ac:dyDescent="0.3">
      <c r="A494">
        <v>58</v>
      </c>
      <c r="B494">
        <v>38</v>
      </c>
      <c r="C494">
        <v>53</v>
      </c>
      <c r="M494">
        <v>119</v>
      </c>
      <c r="N494">
        <v>152</v>
      </c>
      <c r="O494">
        <v>259</v>
      </c>
    </row>
    <row r="495" spans="1:15" x14ac:dyDescent="0.3">
      <c r="A495">
        <v>269</v>
      </c>
      <c r="B495">
        <v>43</v>
      </c>
      <c r="C495">
        <v>109</v>
      </c>
      <c r="M495">
        <v>163</v>
      </c>
      <c r="N495">
        <v>195</v>
      </c>
      <c r="O495">
        <v>127</v>
      </c>
    </row>
    <row r="496" spans="1:15" x14ac:dyDescent="0.3">
      <c r="A496">
        <v>153</v>
      </c>
      <c r="B496">
        <v>112</v>
      </c>
      <c r="C496">
        <v>83</v>
      </c>
      <c r="M496">
        <v>314</v>
      </c>
      <c r="N496">
        <v>143</v>
      </c>
      <c r="O496">
        <v>220</v>
      </c>
    </row>
    <row r="497" spans="1:15" x14ac:dyDescent="0.3">
      <c r="A497">
        <v>91</v>
      </c>
      <c r="B497">
        <v>285</v>
      </c>
      <c r="C497">
        <v>29</v>
      </c>
      <c r="M497">
        <v>136</v>
      </c>
      <c r="N497">
        <v>185</v>
      </c>
      <c r="O497">
        <v>82</v>
      </c>
    </row>
    <row r="498" spans="1:15" x14ac:dyDescent="0.3">
      <c r="A498">
        <v>31</v>
      </c>
      <c r="B498">
        <v>297</v>
      </c>
      <c r="C498">
        <v>141</v>
      </c>
      <c r="M498">
        <v>184</v>
      </c>
      <c r="N498">
        <v>237</v>
      </c>
      <c r="O498">
        <v>169</v>
      </c>
    </row>
    <row r="499" spans="1:15" x14ac:dyDescent="0.3">
      <c r="A499">
        <v>108</v>
      </c>
      <c r="B499">
        <v>107</v>
      </c>
      <c r="C499">
        <v>43</v>
      </c>
      <c r="M499">
        <v>82</v>
      </c>
      <c r="N499">
        <v>43</v>
      </c>
      <c r="O499">
        <v>126</v>
      </c>
    </row>
    <row r="500" spans="1:15" x14ac:dyDescent="0.3">
      <c r="A500">
        <v>107</v>
      </c>
      <c r="B500">
        <v>64</v>
      </c>
      <c r="C500">
        <v>108</v>
      </c>
      <c r="M500">
        <v>258</v>
      </c>
      <c r="N500">
        <v>136</v>
      </c>
      <c r="O500">
        <v>135</v>
      </c>
    </row>
    <row r="501" spans="1:15" x14ac:dyDescent="0.3">
      <c r="A501">
        <v>101</v>
      </c>
      <c r="B501">
        <v>109</v>
      </c>
      <c r="C501">
        <v>258</v>
      </c>
      <c r="M501">
        <v>141</v>
      </c>
      <c r="N501">
        <v>91</v>
      </c>
      <c r="O501">
        <v>183</v>
      </c>
    </row>
    <row r="502" spans="1:15" x14ac:dyDescent="0.3">
      <c r="A502">
        <v>38</v>
      </c>
      <c r="B502">
        <v>211</v>
      </c>
      <c r="C502">
        <v>132</v>
      </c>
      <c r="M502">
        <v>224</v>
      </c>
      <c r="N502">
        <v>163</v>
      </c>
      <c r="O502">
        <v>124</v>
      </c>
    </row>
    <row r="503" spans="1:15" x14ac:dyDescent="0.3">
      <c r="A503">
        <v>152</v>
      </c>
      <c r="B503">
        <v>77</v>
      </c>
      <c r="C503">
        <v>113</v>
      </c>
      <c r="M503">
        <v>378</v>
      </c>
      <c r="N503">
        <v>134</v>
      </c>
      <c r="O503">
        <v>34</v>
      </c>
    </row>
    <row r="504" spans="1:15" x14ac:dyDescent="0.3">
      <c r="A504">
        <v>115</v>
      </c>
      <c r="B504">
        <v>141</v>
      </c>
      <c r="C504">
        <v>123</v>
      </c>
      <c r="M504">
        <v>184</v>
      </c>
      <c r="N504">
        <v>138</v>
      </c>
      <c r="O504">
        <v>125</v>
      </c>
    </row>
    <row r="505" spans="1:15" x14ac:dyDescent="0.3">
      <c r="A505">
        <v>205</v>
      </c>
      <c r="B505">
        <v>46</v>
      </c>
      <c r="C505">
        <v>84</v>
      </c>
      <c r="M505">
        <v>298</v>
      </c>
      <c r="N505">
        <v>42</v>
      </c>
      <c r="O505">
        <v>218</v>
      </c>
    </row>
    <row r="506" spans="1:15" x14ac:dyDescent="0.3">
      <c r="A506">
        <v>80</v>
      </c>
      <c r="B506">
        <v>88</v>
      </c>
      <c r="C506">
        <v>153</v>
      </c>
      <c r="M506">
        <v>163</v>
      </c>
      <c r="N506">
        <v>246</v>
      </c>
      <c r="O506">
        <v>188</v>
      </c>
    </row>
    <row r="507" spans="1:15" x14ac:dyDescent="0.3">
      <c r="A507">
        <v>26</v>
      </c>
      <c r="B507">
        <v>118</v>
      </c>
      <c r="C507">
        <v>118</v>
      </c>
      <c r="M507">
        <v>179</v>
      </c>
      <c r="N507">
        <v>54</v>
      </c>
      <c r="O507">
        <v>309</v>
      </c>
    </row>
    <row r="508" spans="1:15" x14ac:dyDescent="0.3">
      <c r="A508">
        <v>245</v>
      </c>
      <c r="B508">
        <v>181</v>
      </c>
      <c r="C508">
        <v>71</v>
      </c>
      <c r="M508">
        <v>112</v>
      </c>
      <c r="N508">
        <v>118</v>
      </c>
      <c r="O508">
        <v>148</v>
      </c>
    </row>
    <row r="509" spans="1:15" x14ac:dyDescent="0.3">
      <c r="A509">
        <v>38</v>
      </c>
      <c r="B509">
        <v>40</v>
      </c>
      <c r="C509">
        <v>92</v>
      </c>
      <c r="M509">
        <v>197</v>
      </c>
      <c r="N509">
        <v>141</v>
      </c>
      <c r="O509">
        <v>200</v>
      </c>
    </row>
    <row r="510" spans="1:15" x14ac:dyDescent="0.3">
      <c r="A510">
        <v>148</v>
      </c>
      <c r="B510">
        <v>157</v>
      </c>
      <c r="C510">
        <v>74</v>
      </c>
      <c r="M510">
        <v>35</v>
      </c>
      <c r="N510">
        <v>218</v>
      </c>
      <c r="O510">
        <v>182</v>
      </c>
    </row>
    <row r="511" spans="1:15" x14ac:dyDescent="0.3">
      <c r="A511">
        <v>80</v>
      </c>
      <c r="B511">
        <v>140</v>
      </c>
      <c r="C511">
        <v>162</v>
      </c>
      <c r="M511">
        <v>488</v>
      </c>
      <c r="N511">
        <v>36</v>
      </c>
      <c r="O511">
        <v>159</v>
      </c>
    </row>
    <row r="512" spans="1:15" x14ac:dyDescent="0.3">
      <c r="A512">
        <v>63</v>
      </c>
      <c r="B512">
        <v>130</v>
      </c>
      <c r="C512">
        <v>54</v>
      </c>
      <c r="M512">
        <v>212</v>
      </c>
      <c r="N512">
        <v>98</v>
      </c>
      <c r="O512">
        <v>204</v>
      </c>
    </row>
    <row r="513" spans="1:15" x14ac:dyDescent="0.3">
      <c r="A513">
        <v>328</v>
      </c>
      <c r="B513">
        <v>91</v>
      </c>
      <c r="C513">
        <v>168</v>
      </c>
      <c r="M513">
        <v>155</v>
      </c>
      <c r="N513">
        <v>237</v>
      </c>
      <c r="O513">
        <v>103</v>
      </c>
    </row>
    <row r="514" spans="1:15" x14ac:dyDescent="0.3">
      <c r="A514">
        <v>291</v>
      </c>
      <c r="B514">
        <v>97</v>
      </c>
      <c r="C514">
        <v>148</v>
      </c>
      <c r="M514">
        <v>54</v>
      </c>
      <c r="N514">
        <v>242</v>
      </c>
      <c r="O514">
        <v>188</v>
      </c>
    </row>
    <row r="515" spans="1:15" x14ac:dyDescent="0.3">
      <c r="A515">
        <v>169</v>
      </c>
      <c r="B515">
        <v>54</v>
      </c>
      <c r="C515">
        <v>87</v>
      </c>
      <c r="M515">
        <v>209</v>
      </c>
      <c r="N515">
        <v>223</v>
      </c>
      <c r="O515">
        <v>95</v>
      </c>
    </row>
    <row r="516" spans="1:15" x14ac:dyDescent="0.3">
      <c r="A516">
        <v>141</v>
      </c>
      <c r="B516">
        <v>105</v>
      </c>
      <c r="C516">
        <v>148</v>
      </c>
      <c r="M516">
        <v>66</v>
      </c>
      <c r="N516">
        <v>295</v>
      </c>
      <c r="O516">
        <v>160</v>
      </c>
    </row>
    <row r="517" spans="1:15" x14ac:dyDescent="0.3">
      <c r="A517">
        <v>55</v>
      </c>
      <c r="B517">
        <v>52</v>
      </c>
      <c r="C517">
        <v>59</v>
      </c>
      <c r="M517">
        <v>182</v>
      </c>
      <c r="N517">
        <v>297</v>
      </c>
      <c r="O517">
        <v>170</v>
      </c>
    </row>
    <row r="518" spans="1:15" x14ac:dyDescent="0.3">
      <c r="A518">
        <v>171</v>
      </c>
      <c r="B518">
        <v>127</v>
      </c>
      <c r="C518">
        <v>92</v>
      </c>
      <c r="M518">
        <v>204</v>
      </c>
      <c r="N518">
        <v>59</v>
      </c>
      <c r="O518">
        <v>145</v>
      </c>
    </row>
    <row r="519" spans="1:15" x14ac:dyDescent="0.3">
      <c r="A519">
        <v>172</v>
      </c>
      <c r="B519">
        <v>45</v>
      </c>
      <c r="C519">
        <v>249</v>
      </c>
      <c r="M519">
        <v>195</v>
      </c>
      <c r="N519">
        <v>51</v>
      </c>
      <c r="O519">
        <v>157</v>
      </c>
    </row>
    <row r="520" spans="1:15" x14ac:dyDescent="0.3">
      <c r="A520">
        <v>289</v>
      </c>
      <c r="B520">
        <v>109</v>
      </c>
      <c r="C520">
        <v>131</v>
      </c>
      <c r="M520">
        <v>165</v>
      </c>
      <c r="N520">
        <v>111</v>
      </c>
      <c r="O520">
        <v>190</v>
      </c>
    </row>
    <row r="521" spans="1:15" x14ac:dyDescent="0.3">
      <c r="A521">
        <v>153</v>
      </c>
      <c r="B521">
        <v>128</v>
      </c>
      <c r="C521">
        <v>113</v>
      </c>
      <c r="M521">
        <v>205</v>
      </c>
      <c r="N521">
        <v>206</v>
      </c>
      <c r="O521">
        <v>151</v>
      </c>
    </row>
    <row r="522" spans="1:15" x14ac:dyDescent="0.3">
      <c r="A522">
        <v>118</v>
      </c>
      <c r="B522">
        <v>102</v>
      </c>
      <c r="C522">
        <v>207</v>
      </c>
      <c r="M522">
        <v>70</v>
      </c>
      <c r="N522">
        <v>67</v>
      </c>
      <c r="O522">
        <v>126</v>
      </c>
    </row>
    <row r="523" spans="1:15" x14ac:dyDescent="0.3">
      <c r="A523">
        <v>125</v>
      </c>
      <c r="B523">
        <v>90</v>
      </c>
      <c r="C523">
        <v>128</v>
      </c>
      <c r="M523">
        <v>125</v>
      </c>
      <c r="N523">
        <v>207</v>
      </c>
      <c r="O523">
        <v>50</v>
      </c>
    </row>
    <row r="524" spans="1:15" x14ac:dyDescent="0.3">
      <c r="A524">
        <v>80</v>
      </c>
      <c r="B524">
        <v>156</v>
      </c>
      <c r="C524">
        <v>46</v>
      </c>
      <c r="M524">
        <v>147</v>
      </c>
      <c r="N524">
        <v>197</v>
      </c>
      <c r="O524">
        <v>174</v>
      </c>
    </row>
    <row r="525" spans="1:15" x14ac:dyDescent="0.3">
      <c r="A525">
        <v>14</v>
      </c>
      <c r="B525">
        <v>181</v>
      </c>
      <c r="C525">
        <v>72</v>
      </c>
      <c r="M525">
        <v>44</v>
      </c>
      <c r="N525">
        <v>111</v>
      </c>
      <c r="O525">
        <v>35</v>
      </c>
    </row>
    <row r="526" spans="1:15" x14ac:dyDescent="0.3">
      <c r="A526">
        <v>175</v>
      </c>
      <c r="B526">
        <v>78</v>
      </c>
      <c r="C526">
        <v>36</v>
      </c>
      <c r="M526">
        <v>108</v>
      </c>
      <c r="N526">
        <v>139</v>
      </c>
      <c r="O526">
        <v>323</v>
      </c>
    </row>
    <row r="527" spans="1:15" x14ac:dyDescent="0.3">
      <c r="A527">
        <v>197</v>
      </c>
      <c r="B527">
        <v>105</v>
      </c>
      <c r="C527">
        <v>312</v>
      </c>
      <c r="M527">
        <v>30</v>
      </c>
      <c r="N527">
        <v>57</v>
      </c>
      <c r="O527">
        <v>220</v>
      </c>
    </row>
    <row r="528" spans="1:15" x14ac:dyDescent="0.3">
      <c r="A528">
        <v>89</v>
      </c>
      <c r="B528">
        <v>142</v>
      </c>
      <c r="C528">
        <v>142</v>
      </c>
      <c r="M528">
        <v>307</v>
      </c>
      <c r="N528">
        <v>170</v>
      </c>
      <c r="O528">
        <v>83</v>
      </c>
    </row>
    <row r="529" spans="1:15" x14ac:dyDescent="0.3">
      <c r="A529">
        <v>236</v>
      </c>
      <c r="B529">
        <v>102</v>
      </c>
      <c r="C529">
        <v>160</v>
      </c>
      <c r="M529">
        <v>393</v>
      </c>
      <c r="N529">
        <v>125</v>
      </c>
      <c r="O529">
        <v>221</v>
      </c>
    </row>
    <row r="530" spans="1:15" x14ac:dyDescent="0.3">
      <c r="A530">
        <v>104</v>
      </c>
      <c r="B530">
        <v>153</v>
      </c>
      <c r="C530">
        <v>111</v>
      </c>
      <c r="M530">
        <v>190</v>
      </c>
      <c r="N530">
        <v>135</v>
      </c>
      <c r="O530">
        <v>111</v>
      </c>
    </row>
    <row r="531" spans="1:15" x14ac:dyDescent="0.3">
      <c r="A531">
        <v>64</v>
      </c>
      <c r="B531">
        <v>92</v>
      </c>
      <c r="C531">
        <v>162</v>
      </c>
      <c r="M531">
        <v>253</v>
      </c>
      <c r="N531">
        <v>127</v>
      </c>
      <c r="O531">
        <v>75</v>
      </c>
    </row>
    <row r="532" spans="1:15" x14ac:dyDescent="0.3">
      <c r="A532">
        <v>66</v>
      </c>
      <c r="B532">
        <v>161</v>
      </c>
      <c r="C532">
        <v>105</v>
      </c>
      <c r="M532">
        <v>120</v>
      </c>
      <c r="N532">
        <v>26</v>
      </c>
      <c r="O532">
        <v>92</v>
      </c>
    </row>
    <row r="533" spans="1:15" x14ac:dyDescent="0.3">
      <c r="A533">
        <v>409</v>
      </c>
      <c r="B533">
        <v>42</v>
      </c>
      <c r="C533">
        <v>159</v>
      </c>
      <c r="M533">
        <v>322</v>
      </c>
      <c r="N533">
        <v>93</v>
      </c>
      <c r="O533">
        <v>109</v>
      </c>
    </row>
    <row r="534" spans="1:15" x14ac:dyDescent="0.3">
      <c r="A534">
        <v>165</v>
      </c>
      <c r="B534">
        <v>76</v>
      </c>
      <c r="C534">
        <v>52</v>
      </c>
      <c r="M534">
        <v>137</v>
      </c>
      <c r="N534">
        <v>117</v>
      </c>
      <c r="O534">
        <v>48</v>
      </c>
    </row>
    <row r="535" spans="1:15" x14ac:dyDescent="0.3">
      <c r="A535">
        <v>175</v>
      </c>
      <c r="B535">
        <v>169</v>
      </c>
      <c r="C535">
        <v>82</v>
      </c>
      <c r="M535">
        <v>163</v>
      </c>
      <c r="N535">
        <v>187</v>
      </c>
      <c r="O535">
        <v>146</v>
      </c>
    </row>
    <row r="536" spans="1:15" x14ac:dyDescent="0.3">
      <c r="A536">
        <v>124</v>
      </c>
      <c r="B536">
        <v>212</v>
      </c>
      <c r="C536">
        <v>170</v>
      </c>
      <c r="M536">
        <v>250</v>
      </c>
      <c r="N536">
        <v>103</v>
      </c>
      <c r="O536">
        <v>107</v>
      </c>
    </row>
    <row r="537" spans="1:15" x14ac:dyDescent="0.3">
      <c r="A537">
        <v>100</v>
      </c>
      <c r="B537">
        <v>223</v>
      </c>
      <c r="C537">
        <v>132</v>
      </c>
      <c r="M537">
        <v>231</v>
      </c>
      <c r="N537">
        <v>170</v>
      </c>
      <c r="O537">
        <v>94</v>
      </c>
    </row>
    <row r="538" spans="1:15" x14ac:dyDescent="0.3">
      <c r="A538">
        <v>42</v>
      </c>
      <c r="B538">
        <v>84</v>
      </c>
      <c r="C538">
        <v>39</v>
      </c>
      <c r="M538">
        <v>179</v>
      </c>
      <c r="N538">
        <v>291</v>
      </c>
      <c r="O538">
        <v>6</v>
      </c>
    </row>
    <row r="539" spans="1:15" x14ac:dyDescent="0.3">
      <c r="A539">
        <v>49</v>
      </c>
      <c r="B539">
        <v>57</v>
      </c>
      <c r="C539">
        <v>31</v>
      </c>
      <c r="M539">
        <v>259</v>
      </c>
      <c r="N539">
        <v>108</v>
      </c>
      <c r="O539">
        <v>213</v>
      </c>
    </row>
    <row r="540" spans="1:15" x14ac:dyDescent="0.3">
      <c r="A540">
        <v>40</v>
      </c>
      <c r="B540">
        <v>139</v>
      </c>
      <c r="C540">
        <v>96</v>
      </c>
      <c r="M540">
        <v>213</v>
      </c>
      <c r="N540">
        <v>152</v>
      </c>
      <c r="O540">
        <v>143</v>
      </c>
    </row>
    <row r="541" spans="1:15" x14ac:dyDescent="0.3">
      <c r="A541">
        <v>163</v>
      </c>
      <c r="B541">
        <v>116</v>
      </c>
      <c r="C541">
        <v>81</v>
      </c>
      <c r="M541">
        <v>200</v>
      </c>
      <c r="N541">
        <v>233</v>
      </c>
      <c r="O541">
        <v>226</v>
      </c>
    </row>
    <row r="542" spans="1:15" x14ac:dyDescent="0.3">
      <c r="A542">
        <v>353</v>
      </c>
      <c r="B542">
        <v>174</v>
      </c>
      <c r="C542">
        <v>57</v>
      </c>
      <c r="M542">
        <v>129</v>
      </c>
      <c r="N542">
        <v>517</v>
      </c>
      <c r="O542">
        <v>73</v>
      </c>
    </row>
    <row r="543" spans="1:15" x14ac:dyDescent="0.3">
      <c r="A543">
        <v>145</v>
      </c>
      <c r="B543">
        <v>129</v>
      </c>
      <c r="C543">
        <v>64</v>
      </c>
      <c r="M543">
        <v>140</v>
      </c>
      <c r="N543">
        <v>89</v>
      </c>
      <c r="O543">
        <v>138</v>
      </c>
    </row>
    <row r="544" spans="1:15" x14ac:dyDescent="0.3">
      <c r="A544">
        <v>153</v>
      </c>
      <c r="B544">
        <v>162</v>
      </c>
      <c r="C544">
        <v>195</v>
      </c>
      <c r="M544">
        <v>104</v>
      </c>
      <c r="N544">
        <v>212</v>
      </c>
      <c r="O544">
        <v>82</v>
      </c>
    </row>
    <row r="545" spans="1:15" x14ac:dyDescent="0.3">
      <c r="A545">
        <v>58</v>
      </c>
      <c r="B545">
        <v>85</v>
      </c>
      <c r="C545">
        <v>224</v>
      </c>
      <c r="M545">
        <v>325</v>
      </c>
      <c r="N545">
        <v>127</v>
      </c>
      <c r="O545">
        <v>69</v>
      </c>
    </row>
    <row r="546" spans="1:15" x14ac:dyDescent="0.3">
      <c r="A546">
        <v>95</v>
      </c>
      <c r="B546">
        <v>150</v>
      </c>
      <c r="C546">
        <v>75</v>
      </c>
      <c r="M546">
        <v>250</v>
      </c>
      <c r="N546">
        <v>99</v>
      </c>
      <c r="O546">
        <v>152</v>
      </c>
    </row>
    <row r="547" spans="1:15" x14ac:dyDescent="0.3">
      <c r="A547">
        <v>490</v>
      </c>
      <c r="B547">
        <v>167</v>
      </c>
      <c r="C547">
        <v>202</v>
      </c>
      <c r="M547">
        <v>228</v>
      </c>
      <c r="N547">
        <v>343</v>
      </c>
      <c r="O547">
        <v>164</v>
      </c>
    </row>
    <row r="548" spans="1:15" x14ac:dyDescent="0.3">
      <c r="A548">
        <v>125</v>
      </c>
      <c r="B548">
        <v>353</v>
      </c>
      <c r="C548">
        <v>92</v>
      </c>
      <c r="M548">
        <v>169</v>
      </c>
      <c r="N548">
        <v>79</v>
      </c>
      <c r="O548">
        <v>179</v>
      </c>
    </row>
    <row r="549" spans="1:15" x14ac:dyDescent="0.3">
      <c r="A549">
        <v>54</v>
      </c>
      <c r="B549">
        <v>247</v>
      </c>
      <c r="C549">
        <v>230</v>
      </c>
      <c r="M549">
        <v>187</v>
      </c>
      <c r="N549">
        <v>169</v>
      </c>
      <c r="O549">
        <v>183</v>
      </c>
    </row>
    <row r="550" spans="1:15" x14ac:dyDescent="0.3">
      <c r="A550">
        <v>82</v>
      </c>
      <c r="B550">
        <v>117</v>
      </c>
      <c r="C550">
        <v>86</v>
      </c>
      <c r="M550">
        <v>53</v>
      </c>
      <c r="N550">
        <v>60</v>
      </c>
      <c r="O550">
        <v>65</v>
      </c>
    </row>
    <row r="551" spans="1:15" x14ac:dyDescent="0.3">
      <c r="A551">
        <v>158</v>
      </c>
      <c r="B551">
        <v>3</v>
      </c>
      <c r="C551">
        <v>205</v>
      </c>
      <c r="M551">
        <v>101</v>
      </c>
      <c r="N551">
        <v>219</v>
      </c>
      <c r="O551">
        <v>102</v>
      </c>
    </row>
    <row r="552" spans="1:15" x14ac:dyDescent="0.3">
      <c r="A552">
        <v>43</v>
      </c>
      <c r="B552">
        <v>69</v>
      </c>
      <c r="C552">
        <v>200</v>
      </c>
      <c r="M552">
        <v>148</v>
      </c>
      <c r="N552">
        <v>61</v>
      </c>
      <c r="O552">
        <v>94</v>
      </c>
    </row>
    <row r="553" spans="1:15" x14ac:dyDescent="0.3">
      <c r="A553">
        <v>161</v>
      </c>
      <c r="B553">
        <v>32</v>
      </c>
      <c r="C553">
        <v>27</v>
      </c>
      <c r="M553">
        <v>27</v>
      </c>
      <c r="N553">
        <v>195</v>
      </c>
      <c r="O553">
        <v>217</v>
      </c>
    </row>
    <row r="554" spans="1:15" x14ac:dyDescent="0.3">
      <c r="A554">
        <v>230</v>
      </c>
      <c r="B554">
        <v>144</v>
      </c>
      <c r="C554">
        <v>53</v>
      </c>
      <c r="M554">
        <v>82</v>
      </c>
      <c r="N554">
        <v>219</v>
      </c>
      <c r="O554">
        <v>89</v>
      </c>
    </row>
    <row r="555" spans="1:15" x14ac:dyDescent="0.3">
      <c r="A555">
        <v>76</v>
      </c>
      <c r="B555">
        <v>30</v>
      </c>
      <c r="C555">
        <v>95</v>
      </c>
      <c r="M555">
        <v>73</v>
      </c>
      <c r="N555">
        <v>121</v>
      </c>
      <c r="O555">
        <v>208</v>
      </c>
    </row>
    <row r="556" spans="1:15" x14ac:dyDescent="0.3">
      <c r="A556">
        <v>52</v>
      </c>
      <c r="B556">
        <v>279</v>
      </c>
      <c r="C556">
        <v>172</v>
      </c>
      <c r="M556">
        <v>135</v>
      </c>
      <c r="N556">
        <v>69</v>
      </c>
      <c r="O556">
        <v>77</v>
      </c>
    </row>
    <row r="557" spans="1:15" x14ac:dyDescent="0.3">
      <c r="A557">
        <v>90</v>
      </c>
      <c r="B557">
        <v>169</v>
      </c>
      <c r="C557">
        <v>226</v>
      </c>
      <c r="M557">
        <v>438</v>
      </c>
      <c r="N557">
        <v>79</v>
      </c>
      <c r="O557">
        <v>126</v>
      </c>
    </row>
    <row r="558" spans="1:15" x14ac:dyDescent="0.3">
      <c r="A558">
        <v>273</v>
      </c>
      <c r="B558">
        <v>141</v>
      </c>
      <c r="C558">
        <v>51</v>
      </c>
      <c r="M558">
        <v>112</v>
      </c>
      <c r="N558">
        <v>158</v>
      </c>
      <c r="O558">
        <v>97</v>
      </c>
    </row>
    <row r="559" spans="1:15" x14ac:dyDescent="0.3">
      <c r="A559">
        <v>513</v>
      </c>
      <c r="B559">
        <v>17</v>
      </c>
      <c r="C559">
        <v>172</v>
      </c>
      <c r="M559">
        <v>130</v>
      </c>
      <c r="N559">
        <v>57</v>
      </c>
      <c r="O559">
        <v>75</v>
      </c>
    </row>
    <row r="560" spans="1:15" x14ac:dyDescent="0.3">
      <c r="A560">
        <v>95</v>
      </c>
      <c r="B560">
        <v>147</v>
      </c>
      <c r="C560">
        <v>157</v>
      </c>
      <c r="M560">
        <v>139</v>
      </c>
      <c r="N560">
        <v>83</v>
      </c>
      <c r="O560">
        <v>292</v>
      </c>
    </row>
    <row r="561" spans="1:15" x14ac:dyDescent="0.3">
      <c r="A561">
        <v>81</v>
      </c>
      <c r="B561">
        <v>84</v>
      </c>
      <c r="C561">
        <v>63</v>
      </c>
      <c r="M561">
        <v>116</v>
      </c>
      <c r="N561">
        <v>96</v>
      </c>
      <c r="O561">
        <v>79</v>
      </c>
    </row>
    <row r="562" spans="1:15" x14ac:dyDescent="0.3">
      <c r="A562">
        <v>33</v>
      </c>
      <c r="B562">
        <v>227</v>
      </c>
      <c r="C562">
        <v>175</v>
      </c>
      <c r="M562">
        <v>164</v>
      </c>
      <c r="N562">
        <v>53</v>
      </c>
      <c r="O562">
        <v>160</v>
      </c>
    </row>
    <row r="563" spans="1:15" x14ac:dyDescent="0.3">
      <c r="A563">
        <v>116</v>
      </c>
      <c r="B563">
        <v>65</v>
      </c>
      <c r="C563">
        <v>77</v>
      </c>
      <c r="M563">
        <v>77</v>
      </c>
      <c r="N563">
        <v>191</v>
      </c>
      <c r="O563">
        <v>114</v>
      </c>
    </row>
    <row r="564" spans="1:15" x14ac:dyDescent="0.3">
      <c r="A564">
        <v>49</v>
      </c>
      <c r="B564">
        <v>185</v>
      </c>
      <c r="C564">
        <v>287</v>
      </c>
      <c r="M564">
        <v>178</v>
      </c>
      <c r="N564">
        <v>80</v>
      </c>
      <c r="O564">
        <v>110</v>
      </c>
    </row>
    <row r="565" spans="1:15" x14ac:dyDescent="0.3">
      <c r="A565">
        <v>152</v>
      </c>
      <c r="B565">
        <v>95</v>
      </c>
      <c r="C565">
        <v>124</v>
      </c>
      <c r="M565">
        <v>52</v>
      </c>
      <c r="N565">
        <v>180</v>
      </c>
      <c r="O565">
        <v>78</v>
      </c>
    </row>
    <row r="566" spans="1:15" x14ac:dyDescent="0.3">
      <c r="A566">
        <v>379</v>
      </c>
      <c r="B566">
        <v>121</v>
      </c>
      <c r="C566">
        <v>126</v>
      </c>
      <c r="M566">
        <v>438</v>
      </c>
      <c r="N566">
        <v>58</v>
      </c>
      <c r="O566">
        <v>150</v>
      </c>
    </row>
    <row r="567" spans="1:15" x14ac:dyDescent="0.3">
      <c r="A567">
        <v>71</v>
      </c>
      <c r="B567">
        <v>77</v>
      </c>
      <c r="C567">
        <v>51</v>
      </c>
      <c r="M567">
        <v>155</v>
      </c>
      <c r="N567">
        <v>113</v>
      </c>
      <c r="O567">
        <v>73</v>
      </c>
    </row>
    <row r="568" spans="1:15" x14ac:dyDescent="0.3">
      <c r="A568">
        <v>76</v>
      </c>
      <c r="B568">
        <v>83</v>
      </c>
      <c r="C568">
        <v>75</v>
      </c>
      <c r="M568">
        <v>193</v>
      </c>
      <c r="N568">
        <v>77</v>
      </c>
      <c r="O568">
        <v>148</v>
      </c>
    </row>
    <row r="569" spans="1:15" x14ac:dyDescent="0.3">
      <c r="A569">
        <v>215</v>
      </c>
      <c r="B569">
        <v>139</v>
      </c>
      <c r="C569">
        <v>110</v>
      </c>
      <c r="M569">
        <v>45</v>
      </c>
      <c r="N569">
        <v>180</v>
      </c>
      <c r="O569">
        <v>222</v>
      </c>
    </row>
    <row r="570" spans="1:15" x14ac:dyDescent="0.3">
      <c r="A570">
        <v>261</v>
      </c>
      <c r="B570">
        <v>148</v>
      </c>
      <c r="C570">
        <v>164</v>
      </c>
      <c r="M570">
        <v>161</v>
      </c>
      <c r="N570">
        <v>150</v>
      </c>
      <c r="O570">
        <v>170</v>
      </c>
    </row>
    <row r="571" spans="1:15" x14ac:dyDescent="0.3">
      <c r="A571">
        <v>5</v>
      </c>
      <c r="B571">
        <v>133</v>
      </c>
      <c r="C571">
        <v>121</v>
      </c>
      <c r="M571">
        <v>76</v>
      </c>
      <c r="N571">
        <v>243</v>
      </c>
      <c r="O571">
        <v>156</v>
      </c>
    </row>
    <row r="572" spans="1:15" x14ac:dyDescent="0.3">
      <c r="A572">
        <v>95</v>
      </c>
      <c r="B572">
        <v>285</v>
      </c>
      <c r="C572">
        <v>165</v>
      </c>
      <c r="M572">
        <v>243</v>
      </c>
      <c r="N572">
        <v>105</v>
      </c>
      <c r="O572">
        <v>91</v>
      </c>
    </row>
    <row r="573" spans="1:15" x14ac:dyDescent="0.3">
      <c r="A573">
        <v>95</v>
      </c>
      <c r="B573">
        <v>102</v>
      </c>
      <c r="C573">
        <v>141</v>
      </c>
      <c r="M573">
        <v>108</v>
      </c>
      <c r="N573">
        <v>100</v>
      </c>
      <c r="O573">
        <v>163</v>
      </c>
    </row>
    <row r="574" spans="1:15" x14ac:dyDescent="0.3">
      <c r="A574">
        <v>112</v>
      </c>
      <c r="B574">
        <v>46</v>
      </c>
      <c r="C574">
        <v>128</v>
      </c>
      <c r="M574">
        <v>116</v>
      </c>
      <c r="N574">
        <v>77</v>
      </c>
      <c r="O574">
        <v>79</v>
      </c>
    </row>
    <row r="575" spans="1:15" x14ac:dyDescent="0.3">
      <c r="A575">
        <v>20</v>
      </c>
      <c r="B575">
        <v>91</v>
      </c>
      <c r="C575">
        <v>86</v>
      </c>
      <c r="M575">
        <v>184</v>
      </c>
      <c r="N575">
        <v>88</v>
      </c>
      <c r="O575">
        <v>302</v>
      </c>
    </row>
    <row r="576" spans="1:15" x14ac:dyDescent="0.3">
      <c r="A576">
        <v>188</v>
      </c>
      <c r="B576">
        <v>146</v>
      </c>
      <c r="C576">
        <v>144</v>
      </c>
      <c r="M576">
        <v>130</v>
      </c>
      <c r="N576">
        <v>159</v>
      </c>
      <c r="O576">
        <v>77</v>
      </c>
    </row>
    <row r="577" spans="1:15" x14ac:dyDescent="0.3">
      <c r="A577">
        <v>102</v>
      </c>
      <c r="B577">
        <v>195</v>
      </c>
      <c r="C577">
        <v>139</v>
      </c>
      <c r="M577">
        <v>111</v>
      </c>
      <c r="N577">
        <v>66</v>
      </c>
      <c r="O577">
        <v>182</v>
      </c>
    </row>
    <row r="578" spans="1:15" x14ac:dyDescent="0.3">
      <c r="A578">
        <v>331</v>
      </c>
      <c r="B578">
        <v>144</v>
      </c>
      <c r="C578">
        <v>56</v>
      </c>
      <c r="M578">
        <v>146</v>
      </c>
      <c r="N578">
        <v>262</v>
      </c>
      <c r="O578">
        <v>110</v>
      </c>
    </row>
    <row r="579" spans="1:15" x14ac:dyDescent="0.3">
      <c r="A579">
        <v>165</v>
      </c>
      <c r="B579">
        <v>158</v>
      </c>
      <c r="C579">
        <v>51</v>
      </c>
      <c r="M579">
        <v>110</v>
      </c>
      <c r="N579">
        <v>96</v>
      </c>
      <c r="O579">
        <v>108</v>
      </c>
    </row>
    <row r="580" spans="1:15" x14ac:dyDescent="0.3">
      <c r="A580">
        <v>104</v>
      </c>
      <c r="B580">
        <v>231</v>
      </c>
      <c r="C580">
        <v>45</v>
      </c>
      <c r="M580">
        <v>96</v>
      </c>
      <c r="N580">
        <v>215</v>
      </c>
      <c r="O580">
        <v>108</v>
      </c>
    </row>
    <row r="581" spans="1:15" x14ac:dyDescent="0.3">
      <c r="A581">
        <v>111</v>
      </c>
      <c r="B581">
        <v>52</v>
      </c>
      <c r="C581">
        <v>147</v>
      </c>
      <c r="M581">
        <v>302</v>
      </c>
      <c r="N581">
        <v>146</v>
      </c>
      <c r="O581">
        <v>77</v>
      </c>
    </row>
    <row r="582" spans="1:15" x14ac:dyDescent="0.3">
      <c r="A582">
        <v>40</v>
      </c>
      <c r="B582">
        <v>196</v>
      </c>
      <c r="C582">
        <v>68</v>
      </c>
      <c r="M582">
        <v>175</v>
      </c>
      <c r="N582">
        <v>329</v>
      </c>
      <c r="O582">
        <v>192</v>
      </c>
    </row>
    <row r="583" spans="1:15" x14ac:dyDescent="0.3">
      <c r="A583">
        <v>228</v>
      </c>
      <c r="B583">
        <v>86</v>
      </c>
      <c r="C583">
        <v>112</v>
      </c>
      <c r="M583">
        <v>121</v>
      </c>
      <c r="N583">
        <v>23</v>
      </c>
      <c r="O583">
        <v>104</v>
      </c>
    </row>
    <row r="584" spans="1:15" x14ac:dyDescent="0.3">
      <c r="A584">
        <v>124</v>
      </c>
      <c r="B584">
        <v>77</v>
      </c>
      <c r="C584">
        <v>164</v>
      </c>
      <c r="M584">
        <v>190</v>
      </c>
      <c r="N584">
        <v>154</v>
      </c>
      <c r="O584">
        <v>39</v>
      </c>
    </row>
    <row r="585" spans="1:15" x14ac:dyDescent="0.3">
      <c r="A585">
        <v>257</v>
      </c>
      <c r="B585">
        <v>235</v>
      </c>
      <c r="C585">
        <v>75</v>
      </c>
      <c r="M585">
        <v>161</v>
      </c>
      <c r="N585">
        <v>63</v>
      </c>
      <c r="O585">
        <v>107</v>
      </c>
    </row>
    <row r="586" spans="1:15" x14ac:dyDescent="0.3">
      <c r="A586">
        <v>217</v>
      </c>
      <c r="B586">
        <v>54</v>
      </c>
      <c r="C586">
        <v>134</v>
      </c>
      <c r="M586">
        <v>83</v>
      </c>
      <c r="N586">
        <v>140</v>
      </c>
      <c r="O586">
        <v>306</v>
      </c>
    </row>
    <row r="587" spans="1:15" x14ac:dyDescent="0.3">
      <c r="A587">
        <v>145</v>
      </c>
      <c r="B587">
        <v>227</v>
      </c>
      <c r="C587">
        <v>77</v>
      </c>
      <c r="M587">
        <v>211</v>
      </c>
      <c r="N587">
        <v>32</v>
      </c>
      <c r="O587">
        <v>216</v>
      </c>
    </row>
    <row r="588" spans="1:15" x14ac:dyDescent="0.3">
      <c r="A588">
        <v>190</v>
      </c>
      <c r="B588">
        <v>193</v>
      </c>
      <c r="C588">
        <v>79</v>
      </c>
      <c r="M588">
        <v>123</v>
      </c>
      <c r="N588">
        <v>161</v>
      </c>
      <c r="O588">
        <v>52</v>
      </c>
    </row>
    <row r="589" spans="1:15" x14ac:dyDescent="0.3">
      <c r="A589">
        <v>185</v>
      </c>
      <c r="B589">
        <v>215</v>
      </c>
      <c r="C589">
        <v>78</v>
      </c>
      <c r="M589">
        <v>37</v>
      </c>
      <c r="N589">
        <v>200</v>
      </c>
      <c r="O589">
        <v>111</v>
      </c>
    </row>
    <row r="590" spans="1:15" x14ac:dyDescent="0.3">
      <c r="A590">
        <v>360</v>
      </c>
      <c r="B590">
        <v>74</v>
      </c>
      <c r="C590">
        <v>219</v>
      </c>
      <c r="M590">
        <v>298</v>
      </c>
      <c r="N590">
        <v>80</v>
      </c>
      <c r="O590">
        <v>90</v>
      </c>
    </row>
    <row r="591" spans="1:15" x14ac:dyDescent="0.3">
      <c r="A591">
        <v>161</v>
      </c>
      <c r="B591">
        <v>139</v>
      </c>
      <c r="C591">
        <v>28</v>
      </c>
      <c r="M591">
        <v>79</v>
      </c>
      <c r="N591">
        <v>123</v>
      </c>
      <c r="O591">
        <v>184</v>
      </c>
    </row>
    <row r="592" spans="1:15" x14ac:dyDescent="0.3">
      <c r="A592">
        <v>9</v>
      </c>
      <c r="B592">
        <v>46</v>
      </c>
      <c r="C592">
        <v>74</v>
      </c>
      <c r="M592">
        <v>182</v>
      </c>
      <c r="N592">
        <v>81</v>
      </c>
      <c r="O592">
        <v>234</v>
      </c>
    </row>
    <row r="593" spans="1:15" x14ac:dyDescent="0.3">
      <c r="A593">
        <v>88</v>
      </c>
      <c r="B593">
        <v>184</v>
      </c>
      <c r="C593">
        <v>138</v>
      </c>
      <c r="M593">
        <v>99</v>
      </c>
      <c r="N593">
        <v>209</v>
      </c>
      <c r="O593">
        <v>264</v>
      </c>
    </row>
    <row r="594" spans="1:15" x14ac:dyDescent="0.3">
      <c r="A594">
        <v>530</v>
      </c>
      <c r="B594">
        <v>273</v>
      </c>
      <c r="C594">
        <v>78</v>
      </c>
      <c r="M594">
        <v>158</v>
      </c>
      <c r="N594">
        <v>145</v>
      </c>
      <c r="O594">
        <v>169</v>
      </c>
    </row>
    <row r="595" spans="1:15" x14ac:dyDescent="0.3">
      <c r="A595">
        <v>170</v>
      </c>
      <c r="B595">
        <v>123</v>
      </c>
      <c r="C595">
        <v>114</v>
      </c>
      <c r="M595">
        <v>231</v>
      </c>
      <c r="N595">
        <v>429</v>
      </c>
      <c r="O595">
        <v>148</v>
      </c>
    </row>
    <row r="596" spans="1:15" x14ac:dyDescent="0.3">
      <c r="A596">
        <v>246</v>
      </c>
      <c r="B596">
        <v>82</v>
      </c>
      <c r="C596">
        <v>128</v>
      </c>
      <c r="M596">
        <v>95</v>
      </c>
      <c r="N596">
        <v>267</v>
      </c>
      <c r="O596">
        <v>136</v>
      </c>
    </row>
    <row r="597" spans="1:15" x14ac:dyDescent="0.3">
      <c r="A597">
        <v>56</v>
      </c>
      <c r="B597">
        <v>141</v>
      </c>
      <c r="C597">
        <v>92</v>
      </c>
      <c r="M597">
        <v>226</v>
      </c>
      <c r="N597">
        <v>22</v>
      </c>
      <c r="O597">
        <v>117</v>
      </c>
    </row>
    <row r="598" spans="1:15" x14ac:dyDescent="0.3">
      <c r="A598">
        <v>329</v>
      </c>
      <c r="B598">
        <v>180</v>
      </c>
      <c r="C598">
        <v>191</v>
      </c>
      <c r="M598">
        <v>149</v>
      </c>
      <c r="N598">
        <v>238</v>
      </c>
      <c r="O598">
        <v>53</v>
      </c>
    </row>
    <row r="599" spans="1:15" x14ac:dyDescent="0.3">
      <c r="A599">
        <v>231</v>
      </c>
      <c r="B599">
        <v>506</v>
      </c>
      <c r="C599">
        <v>8</v>
      </c>
      <c r="M599">
        <v>69</v>
      </c>
      <c r="N599">
        <v>111</v>
      </c>
      <c r="O599">
        <v>139</v>
      </c>
    </row>
    <row r="600" spans="1:15" x14ac:dyDescent="0.3">
      <c r="A600">
        <v>71</v>
      </c>
      <c r="B600">
        <v>70</v>
      </c>
      <c r="C600">
        <v>100</v>
      </c>
      <c r="M600">
        <v>132</v>
      </c>
      <c r="N600">
        <v>174</v>
      </c>
      <c r="O600">
        <v>105</v>
      </c>
    </row>
    <row r="601" spans="1:15" x14ac:dyDescent="0.3">
      <c r="A601">
        <v>259</v>
      </c>
      <c r="B601">
        <v>141</v>
      </c>
      <c r="C601">
        <v>211</v>
      </c>
      <c r="M601">
        <v>178</v>
      </c>
      <c r="N601">
        <v>188</v>
      </c>
      <c r="O601">
        <v>130</v>
      </c>
    </row>
    <row r="602" spans="1:15" x14ac:dyDescent="0.3">
      <c r="A602">
        <v>134</v>
      </c>
      <c r="B602">
        <v>218</v>
      </c>
      <c r="C602">
        <v>81</v>
      </c>
      <c r="M602">
        <v>108</v>
      </c>
      <c r="N602">
        <v>213</v>
      </c>
      <c r="O602">
        <v>124</v>
      </c>
    </row>
    <row r="603" spans="1:15" x14ac:dyDescent="0.3">
      <c r="A603">
        <v>57</v>
      </c>
      <c r="B603">
        <v>161</v>
      </c>
      <c r="C603">
        <v>115</v>
      </c>
      <c r="M603">
        <v>294</v>
      </c>
      <c r="N603">
        <v>137</v>
      </c>
      <c r="O603">
        <v>18</v>
      </c>
    </row>
    <row r="604" spans="1:15" x14ac:dyDescent="0.3">
      <c r="A604">
        <v>193</v>
      </c>
      <c r="B604">
        <v>101</v>
      </c>
      <c r="C604">
        <v>212</v>
      </c>
      <c r="M604">
        <v>59</v>
      </c>
      <c r="N604">
        <v>238</v>
      </c>
      <c r="O604">
        <v>43</v>
      </c>
    </row>
    <row r="605" spans="1:15" x14ac:dyDescent="0.3">
      <c r="A605">
        <v>139</v>
      </c>
      <c r="B605">
        <v>183</v>
      </c>
      <c r="C605">
        <v>84</v>
      </c>
      <c r="M605">
        <v>30</v>
      </c>
      <c r="N605">
        <v>153</v>
      </c>
      <c r="O605">
        <v>96</v>
      </c>
    </row>
    <row r="606" spans="1:15" x14ac:dyDescent="0.3">
      <c r="A606">
        <v>238</v>
      </c>
      <c r="B606">
        <v>144</v>
      </c>
      <c r="C606">
        <v>82</v>
      </c>
      <c r="M606">
        <v>298</v>
      </c>
      <c r="N606">
        <v>179</v>
      </c>
      <c r="O606">
        <v>96</v>
      </c>
    </row>
    <row r="607" spans="1:15" x14ac:dyDescent="0.3">
      <c r="A607">
        <v>219</v>
      </c>
      <c r="B607">
        <v>192</v>
      </c>
      <c r="C607">
        <v>50</v>
      </c>
      <c r="M607">
        <v>91</v>
      </c>
      <c r="N607">
        <v>77</v>
      </c>
      <c r="O607">
        <v>159</v>
      </c>
    </row>
    <row r="608" spans="1:15" x14ac:dyDescent="0.3">
      <c r="A608">
        <v>237</v>
      </c>
      <c r="B608">
        <v>65</v>
      </c>
      <c r="C608">
        <v>146</v>
      </c>
      <c r="M608">
        <v>209</v>
      </c>
      <c r="N608">
        <v>125</v>
      </c>
      <c r="O608">
        <v>93</v>
      </c>
    </row>
    <row r="609" spans="1:15" x14ac:dyDescent="0.3">
      <c r="A609">
        <v>241</v>
      </c>
      <c r="B609">
        <v>108</v>
      </c>
      <c r="C609">
        <v>86</v>
      </c>
      <c r="M609">
        <v>48</v>
      </c>
      <c r="N609">
        <v>467</v>
      </c>
      <c r="O609">
        <v>58</v>
      </c>
    </row>
    <row r="610" spans="1:15" x14ac:dyDescent="0.3">
      <c r="A610">
        <v>160</v>
      </c>
      <c r="B610">
        <v>154</v>
      </c>
      <c r="C610">
        <v>184</v>
      </c>
      <c r="M610">
        <v>19</v>
      </c>
      <c r="N610">
        <v>63</v>
      </c>
      <c r="O610">
        <v>83</v>
      </c>
    </row>
    <row r="611" spans="1:15" x14ac:dyDescent="0.3">
      <c r="A611">
        <v>96</v>
      </c>
      <c r="B611">
        <v>220</v>
      </c>
      <c r="C611">
        <v>178</v>
      </c>
      <c r="M611">
        <v>46</v>
      </c>
      <c r="N611">
        <v>73</v>
      </c>
      <c r="O611">
        <v>163</v>
      </c>
    </row>
    <row r="612" spans="1:15" x14ac:dyDescent="0.3">
      <c r="A612">
        <v>153</v>
      </c>
      <c r="B612">
        <v>179</v>
      </c>
      <c r="C612">
        <v>50</v>
      </c>
      <c r="M612">
        <v>138</v>
      </c>
      <c r="N612">
        <v>124</v>
      </c>
      <c r="O612">
        <v>56</v>
      </c>
    </row>
    <row r="613" spans="1:15" x14ac:dyDescent="0.3">
      <c r="A613">
        <v>56</v>
      </c>
      <c r="B613">
        <v>160</v>
      </c>
      <c r="C613">
        <v>70</v>
      </c>
      <c r="M613">
        <v>250</v>
      </c>
      <c r="N613">
        <v>84</v>
      </c>
      <c r="O613">
        <v>133</v>
      </c>
    </row>
    <row r="614" spans="1:15" x14ac:dyDescent="0.3">
      <c r="A614">
        <v>75</v>
      </c>
      <c r="B614">
        <v>214</v>
      </c>
      <c r="C614">
        <v>187</v>
      </c>
      <c r="M614">
        <v>172</v>
      </c>
      <c r="N614">
        <v>151</v>
      </c>
      <c r="O614">
        <v>144</v>
      </c>
    </row>
    <row r="615" spans="1:15" x14ac:dyDescent="0.3">
      <c r="A615">
        <v>293</v>
      </c>
      <c r="B615">
        <v>218</v>
      </c>
      <c r="C615">
        <v>132</v>
      </c>
      <c r="M615">
        <v>183</v>
      </c>
      <c r="N615">
        <v>89</v>
      </c>
      <c r="O615">
        <v>86</v>
      </c>
    </row>
    <row r="616" spans="1:15" x14ac:dyDescent="0.3">
      <c r="A616">
        <v>129</v>
      </c>
      <c r="B616">
        <v>209</v>
      </c>
      <c r="C616">
        <v>218</v>
      </c>
      <c r="M616">
        <v>142</v>
      </c>
      <c r="N616">
        <v>34</v>
      </c>
      <c r="O616">
        <v>373</v>
      </c>
    </row>
    <row r="617" spans="1:15" x14ac:dyDescent="0.3">
      <c r="A617">
        <v>111</v>
      </c>
      <c r="B617">
        <v>194</v>
      </c>
      <c r="C617">
        <v>156</v>
      </c>
      <c r="M617">
        <v>127</v>
      </c>
      <c r="N617">
        <v>94</v>
      </c>
      <c r="O617">
        <v>237</v>
      </c>
    </row>
    <row r="618" spans="1:15" x14ac:dyDescent="0.3">
      <c r="A618">
        <v>65</v>
      </c>
      <c r="B618">
        <v>171</v>
      </c>
      <c r="C618">
        <v>91</v>
      </c>
      <c r="M618">
        <v>158</v>
      </c>
      <c r="N618">
        <v>141</v>
      </c>
      <c r="O618">
        <v>220</v>
      </c>
    </row>
    <row r="619" spans="1:15" x14ac:dyDescent="0.3">
      <c r="A619">
        <v>105</v>
      </c>
      <c r="B619">
        <v>361</v>
      </c>
      <c r="C619">
        <v>72</v>
      </c>
      <c r="M619">
        <v>83</v>
      </c>
      <c r="N619">
        <v>188</v>
      </c>
      <c r="O619">
        <v>146</v>
      </c>
    </row>
    <row r="620" spans="1:15" x14ac:dyDescent="0.3">
      <c r="A620">
        <v>95</v>
      </c>
      <c r="B620">
        <v>77</v>
      </c>
      <c r="C620">
        <v>98</v>
      </c>
      <c r="M620">
        <v>96</v>
      </c>
      <c r="N620">
        <v>210</v>
      </c>
      <c r="O620">
        <v>89</v>
      </c>
    </row>
    <row r="621" spans="1:15" x14ac:dyDescent="0.3">
      <c r="A621">
        <v>176</v>
      </c>
      <c r="B621">
        <v>200</v>
      </c>
      <c r="C621">
        <v>186</v>
      </c>
      <c r="M621">
        <v>50</v>
      </c>
      <c r="N621">
        <v>91</v>
      </c>
      <c r="O621">
        <v>113</v>
      </c>
    </row>
    <row r="622" spans="1:15" x14ac:dyDescent="0.3">
      <c r="A622">
        <v>118</v>
      </c>
      <c r="B622">
        <v>107</v>
      </c>
      <c r="C622">
        <v>144</v>
      </c>
      <c r="M622">
        <v>286</v>
      </c>
      <c r="N622">
        <v>56</v>
      </c>
      <c r="O622">
        <v>105</v>
      </c>
    </row>
    <row r="623" spans="1:15" x14ac:dyDescent="0.3">
      <c r="A623">
        <v>353</v>
      </c>
      <c r="B623">
        <v>131</v>
      </c>
      <c r="C623">
        <v>216</v>
      </c>
      <c r="M623">
        <v>66</v>
      </c>
      <c r="N623">
        <v>56</v>
      </c>
      <c r="O623">
        <v>90</v>
      </c>
    </row>
    <row r="624" spans="1:15" x14ac:dyDescent="0.3">
      <c r="A624">
        <v>173</v>
      </c>
      <c r="B624">
        <v>132</v>
      </c>
      <c r="C624">
        <v>135</v>
      </c>
      <c r="M624">
        <v>229</v>
      </c>
      <c r="N624">
        <v>260</v>
      </c>
      <c r="O624">
        <v>115</v>
      </c>
    </row>
    <row r="625" spans="1:15" x14ac:dyDescent="0.3">
      <c r="A625">
        <v>79</v>
      </c>
      <c r="B625">
        <v>116</v>
      </c>
      <c r="C625">
        <v>239</v>
      </c>
      <c r="M625">
        <v>93</v>
      </c>
      <c r="N625">
        <v>68</v>
      </c>
      <c r="O625">
        <v>121</v>
      </c>
    </row>
    <row r="626" spans="1:15" x14ac:dyDescent="0.3">
      <c r="A626">
        <v>41</v>
      </c>
      <c r="B626">
        <v>111</v>
      </c>
      <c r="C626">
        <v>118</v>
      </c>
      <c r="M626">
        <v>137</v>
      </c>
      <c r="N626">
        <v>81</v>
      </c>
      <c r="O626">
        <v>121</v>
      </c>
    </row>
    <row r="627" spans="1:15" x14ac:dyDescent="0.3">
      <c r="A627">
        <v>188</v>
      </c>
      <c r="B627">
        <v>612</v>
      </c>
      <c r="C627">
        <v>68</v>
      </c>
      <c r="M627">
        <v>148</v>
      </c>
      <c r="N627">
        <v>298</v>
      </c>
      <c r="O627">
        <v>107</v>
      </c>
    </row>
    <row r="628" spans="1:15" x14ac:dyDescent="0.3">
      <c r="A628">
        <v>396</v>
      </c>
      <c r="B628">
        <v>69</v>
      </c>
      <c r="C628">
        <v>23</v>
      </c>
      <c r="M628">
        <v>87</v>
      </c>
      <c r="N628">
        <v>223</v>
      </c>
      <c r="O628">
        <v>35</v>
      </c>
    </row>
    <row r="629" spans="1:15" x14ac:dyDescent="0.3">
      <c r="A629">
        <v>103</v>
      </c>
      <c r="B629">
        <v>124</v>
      </c>
      <c r="C629">
        <v>78</v>
      </c>
      <c r="M629">
        <v>68</v>
      </c>
      <c r="N629">
        <v>23</v>
      </c>
      <c r="O629">
        <v>165</v>
      </c>
    </row>
    <row r="630" spans="1:15" x14ac:dyDescent="0.3">
      <c r="A630">
        <v>16</v>
      </c>
      <c r="B630">
        <v>74</v>
      </c>
      <c r="C630">
        <v>104</v>
      </c>
      <c r="M630">
        <v>270</v>
      </c>
      <c r="N630">
        <v>272</v>
      </c>
      <c r="O630">
        <v>157</v>
      </c>
    </row>
    <row r="631" spans="1:15" x14ac:dyDescent="0.3">
      <c r="A631">
        <v>50</v>
      </c>
      <c r="B631">
        <v>185</v>
      </c>
      <c r="C631">
        <v>67</v>
      </c>
      <c r="M631">
        <v>89</v>
      </c>
      <c r="N631">
        <v>150</v>
      </c>
      <c r="O631">
        <v>166</v>
      </c>
    </row>
    <row r="632" spans="1:15" x14ac:dyDescent="0.3">
      <c r="A632">
        <v>85</v>
      </c>
      <c r="B632">
        <v>199</v>
      </c>
      <c r="C632">
        <v>113</v>
      </c>
      <c r="M632">
        <v>102</v>
      </c>
      <c r="N632">
        <v>193</v>
      </c>
      <c r="O632">
        <v>93</v>
      </c>
    </row>
    <row r="633" spans="1:15" x14ac:dyDescent="0.3">
      <c r="A633">
        <v>124</v>
      </c>
      <c r="B633">
        <v>154</v>
      </c>
      <c r="C633">
        <v>77</v>
      </c>
      <c r="M633">
        <v>46</v>
      </c>
      <c r="N633">
        <v>121</v>
      </c>
      <c r="O633">
        <v>48</v>
      </c>
    </row>
    <row r="634" spans="1:15" x14ac:dyDescent="0.3">
      <c r="A634">
        <v>203</v>
      </c>
      <c r="B634">
        <v>147</v>
      </c>
      <c r="C634">
        <v>175</v>
      </c>
      <c r="M634">
        <v>145</v>
      </c>
      <c r="N634">
        <v>226</v>
      </c>
      <c r="O634">
        <v>190</v>
      </c>
    </row>
    <row r="635" spans="1:15" x14ac:dyDescent="0.3">
      <c r="A635">
        <v>129</v>
      </c>
      <c r="B635">
        <v>89</v>
      </c>
      <c r="C635">
        <v>14</v>
      </c>
      <c r="M635">
        <v>104</v>
      </c>
      <c r="N635">
        <v>60</v>
      </c>
      <c r="O635">
        <v>198</v>
      </c>
    </row>
    <row r="636" spans="1:15" x14ac:dyDescent="0.3">
      <c r="A636">
        <v>179</v>
      </c>
      <c r="B636">
        <v>73</v>
      </c>
      <c r="C636">
        <v>149</v>
      </c>
      <c r="M636">
        <v>161</v>
      </c>
      <c r="N636">
        <v>27</v>
      </c>
      <c r="O636">
        <v>63</v>
      </c>
    </row>
    <row r="637" spans="1:15" x14ac:dyDescent="0.3">
      <c r="A637">
        <v>262</v>
      </c>
      <c r="B637">
        <v>71</v>
      </c>
      <c r="C637">
        <v>125</v>
      </c>
      <c r="M637">
        <v>242</v>
      </c>
      <c r="N637">
        <v>155</v>
      </c>
      <c r="O637">
        <v>56</v>
      </c>
    </row>
    <row r="638" spans="1:15" x14ac:dyDescent="0.3">
      <c r="A638">
        <v>147</v>
      </c>
      <c r="B638">
        <v>77</v>
      </c>
      <c r="C638">
        <v>259</v>
      </c>
      <c r="M638">
        <v>110</v>
      </c>
      <c r="N638">
        <v>178</v>
      </c>
      <c r="O638">
        <v>205</v>
      </c>
    </row>
    <row r="639" spans="1:15" x14ac:dyDescent="0.3">
      <c r="A639">
        <v>104</v>
      </c>
      <c r="B639">
        <v>99</v>
      </c>
      <c r="C639">
        <v>99</v>
      </c>
      <c r="M639">
        <v>233</v>
      </c>
      <c r="N639">
        <v>186</v>
      </c>
      <c r="O639">
        <v>238</v>
      </c>
    </row>
    <row r="640" spans="1:15" x14ac:dyDescent="0.3">
      <c r="A640">
        <v>186</v>
      </c>
      <c r="B640">
        <v>139</v>
      </c>
      <c r="C640">
        <v>105</v>
      </c>
      <c r="M640">
        <v>74</v>
      </c>
      <c r="N640">
        <v>131</v>
      </c>
      <c r="O640">
        <v>110</v>
      </c>
    </row>
    <row r="641" spans="1:15" x14ac:dyDescent="0.3">
      <c r="A641">
        <v>197</v>
      </c>
      <c r="B641">
        <v>181</v>
      </c>
      <c r="C641">
        <v>136</v>
      </c>
      <c r="M641">
        <v>18</v>
      </c>
      <c r="N641">
        <v>95</v>
      </c>
      <c r="O641">
        <v>157</v>
      </c>
    </row>
    <row r="642" spans="1:15" x14ac:dyDescent="0.3">
      <c r="A642">
        <v>61</v>
      </c>
      <c r="B642">
        <v>115</v>
      </c>
      <c r="C642">
        <v>58</v>
      </c>
      <c r="M642">
        <v>256</v>
      </c>
      <c r="N642">
        <v>219</v>
      </c>
      <c r="O642">
        <v>299</v>
      </c>
    </row>
    <row r="643" spans="1:15" x14ac:dyDescent="0.3">
      <c r="A643">
        <v>233</v>
      </c>
      <c r="B643">
        <v>102</v>
      </c>
      <c r="C643">
        <v>111</v>
      </c>
      <c r="M643">
        <v>126</v>
      </c>
      <c r="N643">
        <v>108</v>
      </c>
      <c r="O643">
        <v>164</v>
      </c>
    </row>
    <row r="644" spans="1:15" x14ac:dyDescent="0.3">
      <c r="A644">
        <v>127</v>
      </c>
      <c r="B644">
        <v>192</v>
      </c>
      <c r="C644">
        <v>107</v>
      </c>
      <c r="M644">
        <v>186</v>
      </c>
      <c r="N644">
        <v>180</v>
      </c>
      <c r="O644">
        <v>57</v>
      </c>
    </row>
    <row r="645" spans="1:15" x14ac:dyDescent="0.3">
      <c r="A645">
        <v>42</v>
      </c>
      <c r="B645">
        <v>71</v>
      </c>
      <c r="C645">
        <v>43</v>
      </c>
      <c r="M645">
        <v>235</v>
      </c>
      <c r="N645">
        <v>257</v>
      </c>
      <c r="O645">
        <v>44</v>
      </c>
    </row>
    <row r="646" spans="1:15" x14ac:dyDescent="0.3">
      <c r="A646">
        <v>261</v>
      </c>
      <c r="B646">
        <v>60</v>
      </c>
      <c r="C646">
        <v>176</v>
      </c>
      <c r="M646">
        <v>134</v>
      </c>
      <c r="N646">
        <v>266</v>
      </c>
      <c r="O646">
        <v>66</v>
      </c>
    </row>
    <row r="647" spans="1:15" x14ac:dyDescent="0.3">
      <c r="A647">
        <v>82</v>
      </c>
      <c r="B647">
        <v>168</v>
      </c>
      <c r="C647">
        <v>203</v>
      </c>
      <c r="M647">
        <v>87</v>
      </c>
      <c r="N647">
        <v>201</v>
      </c>
      <c r="O647">
        <v>167</v>
      </c>
    </row>
    <row r="648" spans="1:15" x14ac:dyDescent="0.3">
      <c r="A648">
        <v>134</v>
      </c>
      <c r="B648">
        <v>130</v>
      </c>
      <c r="C648">
        <v>181</v>
      </c>
      <c r="M648">
        <v>208</v>
      </c>
      <c r="N648">
        <v>136</v>
      </c>
      <c r="O648">
        <v>115</v>
      </c>
    </row>
    <row r="649" spans="1:15" x14ac:dyDescent="0.3">
      <c r="A649">
        <v>313</v>
      </c>
      <c r="B649">
        <v>319</v>
      </c>
      <c r="C649">
        <v>26</v>
      </c>
      <c r="M649">
        <v>170</v>
      </c>
      <c r="N649">
        <v>72</v>
      </c>
      <c r="O649">
        <v>165</v>
      </c>
    </row>
    <row r="650" spans="1:15" x14ac:dyDescent="0.3">
      <c r="A650">
        <v>212</v>
      </c>
      <c r="B650">
        <v>116</v>
      </c>
      <c r="C650">
        <v>67</v>
      </c>
      <c r="M650">
        <v>188</v>
      </c>
      <c r="N650">
        <v>291</v>
      </c>
      <c r="O650">
        <v>151</v>
      </c>
    </row>
    <row r="651" spans="1:15" x14ac:dyDescent="0.3">
      <c r="A651">
        <v>15</v>
      </c>
      <c r="B651">
        <v>130</v>
      </c>
      <c r="C651">
        <v>84</v>
      </c>
      <c r="M651">
        <v>300</v>
      </c>
      <c r="N651">
        <v>39</v>
      </c>
      <c r="O651">
        <v>100</v>
      </c>
    </row>
    <row r="652" spans="1:15" x14ac:dyDescent="0.3">
      <c r="A652">
        <v>12</v>
      </c>
      <c r="B652">
        <v>119</v>
      </c>
      <c r="C652">
        <v>103</v>
      </c>
      <c r="M652">
        <v>107</v>
      </c>
      <c r="N652">
        <v>92</v>
      </c>
      <c r="O652">
        <v>176</v>
      </c>
    </row>
    <row r="653" spans="1:15" x14ac:dyDescent="0.3">
      <c r="A653">
        <v>80</v>
      </c>
      <c r="B653">
        <v>176</v>
      </c>
      <c r="C653">
        <v>125</v>
      </c>
      <c r="M653">
        <v>204</v>
      </c>
      <c r="N653">
        <v>81</v>
      </c>
      <c r="O653">
        <v>147</v>
      </c>
    </row>
    <row r="654" spans="1:15" x14ac:dyDescent="0.3">
      <c r="A654">
        <v>53</v>
      </c>
      <c r="B654">
        <v>101</v>
      </c>
      <c r="C654">
        <v>133</v>
      </c>
      <c r="M654">
        <v>159</v>
      </c>
      <c r="N654">
        <v>104</v>
      </c>
      <c r="O654">
        <v>84</v>
      </c>
    </row>
    <row r="655" spans="1:15" x14ac:dyDescent="0.3">
      <c r="A655">
        <v>310</v>
      </c>
      <c r="B655">
        <v>185</v>
      </c>
      <c r="C655">
        <v>107</v>
      </c>
      <c r="M655">
        <v>190</v>
      </c>
      <c r="N655">
        <v>165</v>
      </c>
      <c r="O655">
        <v>156</v>
      </c>
    </row>
    <row r="656" spans="1:15" x14ac:dyDescent="0.3">
      <c r="A656">
        <v>110</v>
      </c>
      <c r="B656">
        <v>161</v>
      </c>
      <c r="C656">
        <v>238</v>
      </c>
      <c r="M656">
        <v>212</v>
      </c>
      <c r="N656">
        <v>27</v>
      </c>
      <c r="O656">
        <v>231</v>
      </c>
    </row>
    <row r="657" spans="1:15" x14ac:dyDescent="0.3">
      <c r="A657">
        <v>291</v>
      </c>
      <c r="B657">
        <v>9</v>
      </c>
      <c r="C657">
        <v>156</v>
      </c>
      <c r="M657">
        <v>146</v>
      </c>
      <c r="N657">
        <v>207</v>
      </c>
      <c r="O657">
        <v>52</v>
      </c>
    </row>
    <row r="658" spans="1:15" x14ac:dyDescent="0.3">
      <c r="A658">
        <v>203</v>
      </c>
      <c r="B658">
        <v>123</v>
      </c>
      <c r="C658">
        <v>175</v>
      </c>
      <c r="M658">
        <v>161</v>
      </c>
      <c r="N658">
        <v>43</v>
      </c>
      <c r="O658">
        <v>132</v>
      </c>
    </row>
    <row r="659" spans="1:15" x14ac:dyDescent="0.3">
      <c r="A659">
        <v>135</v>
      </c>
      <c r="B659">
        <v>73</v>
      </c>
      <c r="C659">
        <v>199</v>
      </c>
      <c r="M659">
        <v>300</v>
      </c>
      <c r="N659">
        <v>240</v>
      </c>
      <c r="O659">
        <v>166</v>
      </c>
    </row>
    <row r="660" spans="1:15" x14ac:dyDescent="0.3">
      <c r="A660">
        <v>204</v>
      </c>
      <c r="B660">
        <v>172</v>
      </c>
      <c r="C660">
        <v>206</v>
      </c>
      <c r="M660">
        <v>85</v>
      </c>
      <c r="N660">
        <v>80</v>
      </c>
      <c r="O660">
        <v>257</v>
      </c>
    </row>
    <row r="661" spans="1:15" x14ac:dyDescent="0.3">
      <c r="A661">
        <v>30</v>
      </c>
      <c r="B661">
        <v>103</v>
      </c>
      <c r="C661">
        <v>147</v>
      </c>
      <c r="M661">
        <v>128</v>
      </c>
      <c r="N661">
        <v>148</v>
      </c>
      <c r="O661">
        <v>104</v>
      </c>
    </row>
    <row r="662" spans="1:15" x14ac:dyDescent="0.3">
      <c r="A662">
        <v>49</v>
      </c>
      <c r="B662">
        <v>45</v>
      </c>
      <c r="C662">
        <v>144</v>
      </c>
      <c r="M662">
        <v>332</v>
      </c>
      <c r="N662">
        <v>46</v>
      </c>
      <c r="O662">
        <v>190</v>
      </c>
    </row>
    <row r="663" spans="1:15" x14ac:dyDescent="0.3">
      <c r="A663">
        <v>235</v>
      </c>
      <c r="B663">
        <v>94</v>
      </c>
      <c r="C663">
        <v>122</v>
      </c>
      <c r="M663">
        <v>291</v>
      </c>
      <c r="N663">
        <v>108</v>
      </c>
      <c r="O663">
        <v>56</v>
      </c>
    </row>
    <row r="664" spans="1:15" x14ac:dyDescent="0.3">
      <c r="A664">
        <v>122</v>
      </c>
      <c r="B664">
        <v>168</v>
      </c>
      <c r="C664">
        <v>75</v>
      </c>
      <c r="M664">
        <v>154</v>
      </c>
      <c r="N664">
        <v>277</v>
      </c>
      <c r="O664">
        <v>89</v>
      </c>
    </row>
    <row r="665" spans="1:15" x14ac:dyDescent="0.3">
      <c r="A665">
        <v>242</v>
      </c>
      <c r="B665">
        <v>252</v>
      </c>
      <c r="C665">
        <v>124</v>
      </c>
      <c r="M665">
        <v>103</v>
      </c>
      <c r="N665">
        <v>150</v>
      </c>
      <c r="O665">
        <v>219</v>
      </c>
    </row>
    <row r="666" spans="1:15" x14ac:dyDescent="0.3">
      <c r="A666">
        <v>165</v>
      </c>
      <c r="B666">
        <v>141</v>
      </c>
      <c r="C666">
        <v>99</v>
      </c>
      <c r="M666">
        <v>277</v>
      </c>
      <c r="N666">
        <v>131</v>
      </c>
      <c r="O666">
        <v>158</v>
      </c>
    </row>
    <row r="667" spans="1:15" x14ac:dyDescent="0.3">
      <c r="A667">
        <v>50</v>
      </c>
      <c r="B667">
        <v>157</v>
      </c>
      <c r="C667">
        <v>203</v>
      </c>
      <c r="M667">
        <v>481</v>
      </c>
      <c r="N667">
        <v>131</v>
      </c>
      <c r="O667">
        <v>129</v>
      </c>
    </row>
    <row r="668" spans="1:15" x14ac:dyDescent="0.3">
      <c r="A668">
        <v>96</v>
      </c>
      <c r="B668">
        <v>177</v>
      </c>
      <c r="C668">
        <v>169</v>
      </c>
      <c r="M668">
        <v>410</v>
      </c>
      <c r="N668">
        <v>108</v>
      </c>
      <c r="O668">
        <v>109</v>
      </c>
    </row>
    <row r="669" spans="1:15" x14ac:dyDescent="0.3">
      <c r="A669">
        <v>261</v>
      </c>
      <c r="B669">
        <v>190</v>
      </c>
      <c r="C669">
        <v>63</v>
      </c>
      <c r="M669">
        <v>121</v>
      </c>
      <c r="N669">
        <v>125</v>
      </c>
      <c r="O669">
        <v>103</v>
      </c>
    </row>
    <row r="670" spans="1:15" x14ac:dyDescent="0.3">
      <c r="A670">
        <v>98</v>
      </c>
      <c r="B670">
        <v>84</v>
      </c>
      <c r="C670">
        <v>113</v>
      </c>
      <c r="M670">
        <v>274</v>
      </c>
      <c r="N670">
        <v>130</v>
      </c>
      <c r="O670">
        <v>221</v>
      </c>
    </row>
    <row r="671" spans="1:15" x14ac:dyDescent="0.3">
      <c r="A671">
        <v>85</v>
      </c>
      <c r="B671">
        <v>82</v>
      </c>
      <c r="C671">
        <v>46</v>
      </c>
      <c r="M671">
        <v>139</v>
      </c>
      <c r="N671">
        <v>234</v>
      </c>
      <c r="O671">
        <v>176</v>
      </c>
    </row>
    <row r="672" spans="1:15" x14ac:dyDescent="0.3">
      <c r="A672">
        <v>154</v>
      </c>
      <c r="B672">
        <v>183</v>
      </c>
      <c r="C672">
        <v>136</v>
      </c>
      <c r="M672">
        <v>208</v>
      </c>
      <c r="N672">
        <v>267</v>
      </c>
      <c r="O672">
        <v>79</v>
      </c>
    </row>
    <row r="673" spans="1:15" x14ac:dyDescent="0.3">
      <c r="A673">
        <v>96</v>
      </c>
      <c r="B673">
        <v>49</v>
      </c>
      <c r="C673">
        <v>62</v>
      </c>
      <c r="M673">
        <v>75</v>
      </c>
      <c r="N673">
        <v>105</v>
      </c>
      <c r="O673">
        <v>38</v>
      </c>
    </row>
    <row r="674" spans="1:15" x14ac:dyDescent="0.3">
      <c r="A674">
        <v>195</v>
      </c>
      <c r="B674">
        <v>117</v>
      </c>
      <c r="C674">
        <v>98</v>
      </c>
      <c r="M674">
        <v>37</v>
      </c>
      <c r="N674">
        <v>133</v>
      </c>
      <c r="O674">
        <v>160</v>
      </c>
    </row>
    <row r="675" spans="1:15" x14ac:dyDescent="0.3">
      <c r="A675">
        <v>261</v>
      </c>
      <c r="B675">
        <v>190</v>
      </c>
      <c r="C675">
        <v>185</v>
      </c>
      <c r="M675">
        <v>132</v>
      </c>
      <c r="N675">
        <v>137</v>
      </c>
      <c r="O675">
        <v>185</v>
      </c>
    </row>
    <row r="676" spans="1:15" x14ac:dyDescent="0.3">
      <c r="A676">
        <v>131</v>
      </c>
      <c r="B676">
        <v>220</v>
      </c>
      <c r="C676">
        <v>85</v>
      </c>
      <c r="M676">
        <v>134</v>
      </c>
      <c r="N676">
        <v>217</v>
      </c>
      <c r="O676">
        <v>223</v>
      </c>
    </row>
    <row r="677" spans="1:15" x14ac:dyDescent="0.3">
      <c r="A677">
        <v>78</v>
      </c>
      <c r="B677">
        <v>122</v>
      </c>
      <c r="C677">
        <v>20</v>
      </c>
      <c r="M677">
        <v>265</v>
      </c>
      <c r="N677">
        <v>141</v>
      </c>
      <c r="O677">
        <v>15</v>
      </c>
    </row>
    <row r="678" spans="1:15" x14ac:dyDescent="0.3">
      <c r="A678">
        <v>94</v>
      </c>
      <c r="B678">
        <v>114</v>
      </c>
      <c r="C678">
        <v>35</v>
      </c>
      <c r="M678">
        <v>163</v>
      </c>
      <c r="N678">
        <v>58</v>
      </c>
      <c r="O678">
        <v>120</v>
      </c>
    </row>
    <row r="679" spans="1:15" x14ac:dyDescent="0.3">
      <c r="A679">
        <v>189</v>
      </c>
      <c r="B679">
        <v>91</v>
      </c>
      <c r="C679">
        <v>340</v>
      </c>
      <c r="M679">
        <v>73</v>
      </c>
      <c r="N679">
        <v>99</v>
      </c>
      <c r="O679">
        <v>95</v>
      </c>
    </row>
    <row r="680" spans="1:15" x14ac:dyDescent="0.3">
      <c r="A680">
        <v>72</v>
      </c>
      <c r="B680">
        <v>243</v>
      </c>
      <c r="C680">
        <v>78</v>
      </c>
      <c r="M680">
        <v>48</v>
      </c>
      <c r="N680">
        <v>168</v>
      </c>
      <c r="O680">
        <v>137</v>
      </c>
    </row>
    <row r="681" spans="1:15" x14ac:dyDescent="0.3">
      <c r="A681">
        <v>85</v>
      </c>
      <c r="B681">
        <v>134</v>
      </c>
      <c r="C681">
        <v>76</v>
      </c>
      <c r="M681">
        <v>198</v>
      </c>
      <c r="N681">
        <v>148</v>
      </c>
      <c r="O681">
        <v>31</v>
      </c>
    </row>
    <row r="682" spans="1:15" x14ac:dyDescent="0.3">
      <c r="A682">
        <v>40</v>
      </c>
      <c r="B682">
        <v>55</v>
      </c>
      <c r="C682">
        <v>120</v>
      </c>
      <c r="M682">
        <v>209</v>
      </c>
      <c r="N682">
        <v>242</v>
      </c>
      <c r="O682">
        <v>139</v>
      </c>
    </row>
    <row r="683" spans="1:15" x14ac:dyDescent="0.3">
      <c r="A683">
        <v>35</v>
      </c>
      <c r="B683">
        <v>119</v>
      </c>
      <c r="C683">
        <v>254</v>
      </c>
      <c r="M683">
        <v>262</v>
      </c>
      <c r="N683">
        <v>128</v>
      </c>
      <c r="O683">
        <v>96</v>
      </c>
    </row>
    <row r="684" spans="1:15" x14ac:dyDescent="0.3">
      <c r="A684">
        <v>40</v>
      </c>
      <c r="B684">
        <v>135</v>
      </c>
      <c r="C684">
        <v>124</v>
      </c>
      <c r="M684">
        <v>167</v>
      </c>
      <c r="N684">
        <v>317</v>
      </c>
      <c r="O684">
        <v>184</v>
      </c>
    </row>
    <row r="685" spans="1:15" x14ac:dyDescent="0.3">
      <c r="A685">
        <v>227</v>
      </c>
      <c r="B685">
        <v>113</v>
      </c>
      <c r="C685">
        <v>208</v>
      </c>
      <c r="M685">
        <v>37</v>
      </c>
      <c r="N685">
        <v>38</v>
      </c>
      <c r="O685">
        <v>62</v>
      </c>
    </row>
    <row r="686" spans="1:15" x14ac:dyDescent="0.3">
      <c r="A686">
        <v>131</v>
      </c>
      <c r="B686">
        <v>158</v>
      </c>
      <c r="C686">
        <v>80</v>
      </c>
      <c r="M686">
        <v>389</v>
      </c>
      <c r="N686">
        <v>104</v>
      </c>
      <c r="O686">
        <v>204</v>
      </c>
    </row>
    <row r="687" spans="1:15" x14ac:dyDescent="0.3">
      <c r="A687">
        <v>17</v>
      </c>
      <c r="B687">
        <v>29</v>
      </c>
      <c r="C687">
        <v>79</v>
      </c>
      <c r="M687">
        <v>177</v>
      </c>
      <c r="N687">
        <v>198</v>
      </c>
      <c r="O687">
        <v>212</v>
      </c>
    </row>
    <row r="688" spans="1:15" x14ac:dyDescent="0.3">
      <c r="A688">
        <v>114</v>
      </c>
      <c r="B688">
        <v>70</v>
      </c>
      <c r="C688">
        <v>115</v>
      </c>
      <c r="M688">
        <v>194</v>
      </c>
      <c r="N688">
        <v>193</v>
      </c>
      <c r="O688">
        <v>107</v>
      </c>
    </row>
    <row r="689" spans="1:15" x14ac:dyDescent="0.3">
      <c r="A689">
        <v>328</v>
      </c>
      <c r="B689">
        <v>280</v>
      </c>
      <c r="C689">
        <v>27</v>
      </c>
      <c r="M689">
        <v>121</v>
      </c>
      <c r="N689">
        <v>69</v>
      </c>
      <c r="O689">
        <v>110</v>
      </c>
    </row>
    <row r="690" spans="1:15" x14ac:dyDescent="0.3">
      <c r="A690">
        <v>53</v>
      </c>
      <c r="B690">
        <v>231</v>
      </c>
      <c r="C690">
        <v>90</v>
      </c>
      <c r="M690">
        <v>179</v>
      </c>
      <c r="N690">
        <v>208</v>
      </c>
      <c r="O690">
        <v>272</v>
      </c>
    </row>
    <row r="691" spans="1:15" x14ac:dyDescent="0.3">
      <c r="A691">
        <v>63</v>
      </c>
      <c r="B691">
        <v>229</v>
      </c>
      <c r="C691">
        <v>155</v>
      </c>
      <c r="M691">
        <v>32</v>
      </c>
      <c r="N691">
        <v>148</v>
      </c>
      <c r="O691">
        <v>250</v>
      </c>
    </row>
    <row r="692" spans="1:15" x14ac:dyDescent="0.3">
      <c r="A692">
        <v>85</v>
      </c>
      <c r="B692">
        <v>47</v>
      </c>
      <c r="C692">
        <v>66</v>
      </c>
      <c r="M692">
        <v>202</v>
      </c>
      <c r="N692">
        <v>45</v>
      </c>
      <c r="O692">
        <v>101</v>
      </c>
    </row>
    <row r="693" spans="1:15" x14ac:dyDescent="0.3">
      <c r="A693">
        <v>30</v>
      </c>
      <c r="B693">
        <v>137</v>
      </c>
      <c r="C693">
        <v>51</v>
      </c>
      <c r="M693">
        <v>81</v>
      </c>
      <c r="N693">
        <v>108</v>
      </c>
      <c r="O693">
        <v>154</v>
      </c>
    </row>
    <row r="694" spans="1:15" x14ac:dyDescent="0.3">
      <c r="A694">
        <v>200</v>
      </c>
      <c r="B694">
        <v>73</v>
      </c>
      <c r="C694">
        <v>122</v>
      </c>
      <c r="M694">
        <v>46</v>
      </c>
      <c r="N694">
        <v>71</v>
      </c>
      <c r="O694">
        <v>145</v>
      </c>
    </row>
    <row r="695" spans="1:15" x14ac:dyDescent="0.3">
      <c r="A695">
        <v>59</v>
      </c>
      <c r="B695">
        <v>50</v>
      </c>
      <c r="C695">
        <v>83</v>
      </c>
      <c r="M695">
        <v>180</v>
      </c>
      <c r="N695">
        <v>162</v>
      </c>
      <c r="O695">
        <v>79</v>
      </c>
    </row>
    <row r="696" spans="1:15" x14ac:dyDescent="0.3">
      <c r="A696">
        <v>69</v>
      </c>
      <c r="B696">
        <v>42</v>
      </c>
      <c r="C696">
        <v>34</v>
      </c>
      <c r="M696">
        <v>141</v>
      </c>
      <c r="N696">
        <v>37</v>
      </c>
      <c r="O696">
        <v>185</v>
      </c>
    </row>
    <row r="697" spans="1:15" x14ac:dyDescent="0.3">
      <c r="A697">
        <v>144</v>
      </c>
      <c r="B697">
        <v>183</v>
      </c>
      <c r="C697">
        <v>181</v>
      </c>
      <c r="M697">
        <v>208</v>
      </c>
      <c r="N697">
        <v>224</v>
      </c>
      <c r="O697">
        <v>244</v>
      </c>
    </row>
    <row r="698" spans="1:15" x14ac:dyDescent="0.3">
      <c r="A698">
        <v>92</v>
      </c>
      <c r="B698">
        <v>137</v>
      </c>
      <c r="C698">
        <v>24</v>
      </c>
      <c r="M698">
        <v>72</v>
      </c>
      <c r="N698">
        <v>75</v>
      </c>
      <c r="O698">
        <v>145</v>
      </c>
    </row>
    <row r="699" spans="1:15" x14ac:dyDescent="0.3">
      <c r="A699">
        <v>290</v>
      </c>
      <c r="B699">
        <v>275</v>
      </c>
      <c r="C699">
        <v>327</v>
      </c>
      <c r="M699">
        <v>131</v>
      </c>
      <c r="N699">
        <v>138</v>
      </c>
      <c r="O699">
        <v>179</v>
      </c>
    </row>
    <row r="700" spans="1:15" x14ac:dyDescent="0.3">
      <c r="A700">
        <v>61</v>
      </c>
      <c r="B700">
        <v>122</v>
      </c>
      <c r="C700">
        <v>56</v>
      </c>
      <c r="M700">
        <v>224</v>
      </c>
      <c r="N700">
        <v>214</v>
      </c>
      <c r="O700">
        <v>201</v>
      </c>
    </row>
    <row r="701" spans="1:15" x14ac:dyDescent="0.3">
      <c r="A701">
        <v>162</v>
      </c>
      <c r="B701">
        <v>110</v>
      </c>
      <c r="C701">
        <v>241</v>
      </c>
      <c r="M701">
        <v>59</v>
      </c>
      <c r="N701">
        <v>138</v>
      </c>
      <c r="O701">
        <v>204</v>
      </c>
    </row>
    <row r="702" spans="1:15" x14ac:dyDescent="0.3">
      <c r="A702">
        <v>88</v>
      </c>
      <c r="B702">
        <v>140</v>
      </c>
      <c r="C702">
        <v>139</v>
      </c>
      <c r="M702">
        <v>148</v>
      </c>
      <c r="N702">
        <v>336</v>
      </c>
      <c r="O702">
        <v>85</v>
      </c>
    </row>
    <row r="703" spans="1:15" x14ac:dyDescent="0.3">
      <c r="A703">
        <v>53</v>
      </c>
      <c r="B703">
        <v>265</v>
      </c>
      <c r="C703">
        <v>119</v>
      </c>
      <c r="M703">
        <v>89</v>
      </c>
      <c r="N703">
        <v>86</v>
      </c>
      <c r="O703">
        <v>116</v>
      </c>
    </row>
    <row r="704" spans="1:15" x14ac:dyDescent="0.3">
      <c r="A704">
        <v>124</v>
      </c>
      <c r="B704">
        <v>96</v>
      </c>
      <c r="C704">
        <v>86</v>
      </c>
      <c r="M704">
        <v>31</v>
      </c>
      <c r="N704">
        <v>140</v>
      </c>
      <c r="O704">
        <v>201</v>
      </c>
    </row>
    <row r="705" spans="1:15" x14ac:dyDescent="0.3">
      <c r="A705">
        <v>24</v>
      </c>
      <c r="B705">
        <v>227</v>
      </c>
      <c r="C705">
        <v>67</v>
      </c>
      <c r="M705">
        <v>81</v>
      </c>
      <c r="N705">
        <v>169</v>
      </c>
      <c r="O705">
        <v>109</v>
      </c>
    </row>
    <row r="706" spans="1:15" x14ac:dyDescent="0.3">
      <c r="A706">
        <v>25</v>
      </c>
      <c r="B706">
        <v>94</v>
      </c>
      <c r="C706">
        <v>203</v>
      </c>
      <c r="M706">
        <v>103</v>
      </c>
      <c r="N706">
        <v>156</v>
      </c>
      <c r="O706">
        <v>216</v>
      </c>
    </row>
    <row r="707" spans="1:15" x14ac:dyDescent="0.3">
      <c r="A707">
        <v>450</v>
      </c>
      <c r="B707">
        <v>78</v>
      </c>
      <c r="C707">
        <v>208</v>
      </c>
      <c r="M707">
        <v>123</v>
      </c>
      <c r="N707">
        <v>77</v>
      </c>
      <c r="O707">
        <v>233</v>
      </c>
    </row>
    <row r="708" spans="1:15" x14ac:dyDescent="0.3">
      <c r="A708">
        <v>132</v>
      </c>
      <c r="B708">
        <v>107</v>
      </c>
      <c r="C708">
        <v>56</v>
      </c>
      <c r="M708">
        <v>18</v>
      </c>
      <c r="N708">
        <v>231</v>
      </c>
      <c r="O708">
        <v>179</v>
      </c>
    </row>
    <row r="709" spans="1:15" x14ac:dyDescent="0.3">
      <c r="A709">
        <v>131</v>
      </c>
      <c r="B709">
        <v>236</v>
      </c>
      <c r="C709">
        <v>67</v>
      </c>
      <c r="M709">
        <v>126</v>
      </c>
      <c r="N709">
        <v>177</v>
      </c>
      <c r="O709">
        <v>90</v>
      </c>
    </row>
    <row r="710" spans="1:15" x14ac:dyDescent="0.3">
      <c r="A710">
        <v>196</v>
      </c>
      <c r="B710">
        <v>106</v>
      </c>
      <c r="C710">
        <v>151</v>
      </c>
      <c r="M710">
        <v>331</v>
      </c>
      <c r="N710">
        <v>122</v>
      </c>
      <c r="O710">
        <v>160</v>
      </c>
    </row>
    <row r="711" spans="1:15" x14ac:dyDescent="0.3">
      <c r="A711">
        <v>188</v>
      </c>
      <c r="B711">
        <v>220</v>
      </c>
      <c r="C711">
        <v>174</v>
      </c>
      <c r="M711">
        <v>101</v>
      </c>
      <c r="N711">
        <v>284</v>
      </c>
      <c r="O711">
        <v>122</v>
      </c>
    </row>
    <row r="712" spans="1:15" x14ac:dyDescent="0.3">
      <c r="A712">
        <v>83</v>
      </c>
      <c r="B712">
        <v>162</v>
      </c>
      <c r="C712">
        <v>59</v>
      </c>
      <c r="M712">
        <v>101</v>
      </c>
      <c r="N712">
        <v>37</v>
      </c>
      <c r="O712">
        <v>166</v>
      </c>
    </row>
    <row r="713" spans="1:15" x14ac:dyDescent="0.3">
      <c r="A713">
        <v>18</v>
      </c>
      <c r="B713">
        <v>167</v>
      </c>
      <c r="C713">
        <v>125</v>
      </c>
      <c r="M713">
        <v>174</v>
      </c>
      <c r="N713">
        <v>200</v>
      </c>
      <c r="O713">
        <v>70</v>
      </c>
    </row>
    <row r="714" spans="1:15" x14ac:dyDescent="0.3">
      <c r="A714">
        <v>13</v>
      </c>
      <c r="B714">
        <v>189</v>
      </c>
      <c r="C714">
        <v>261</v>
      </c>
      <c r="M714">
        <v>165</v>
      </c>
      <c r="N714">
        <v>57</v>
      </c>
      <c r="O714">
        <v>98</v>
      </c>
    </row>
    <row r="715" spans="1:15" x14ac:dyDescent="0.3">
      <c r="A715">
        <v>41</v>
      </c>
      <c r="B715">
        <v>122</v>
      </c>
      <c r="C715">
        <v>117</v>
      </c>
      <c r="M715">
        <v>242</v>
      </c>
      <c r="N715">
        <v>73</v>
      </c>
      <c r="O715">
        <v>187</v>
      </c>
    </row>
    <row r="716" spans="1:15" x14ac:dyDescent="0.3">
      <c r="A716">
        <v>144</v>
      </c>
      <c r="B716">
        <v>87</v>
      </c>
      <c r="C716">
        <v>214</v>
      </c>
      <c r="M716">
        <v>100</v>
      </c>
      <c r="N716">
        <v>116</v>
      </c>
      <c r="O716">
        <v>200</v>
      </c>
    </row>
    <row r="717" spans="1:15" x14ac:dyDescent="0.3">
      <c r="A717">
        <v>92</v>
      </c>
      <c r="B717">
        <v>61</v>
      </c>
      <c r="C717">
        <v>93</v>
      </c>
      <c r="M717">
        <v>110</v>
      </c>
      <c r="N717">
        <v>203</v>
      </c>
      <c r="O717">
        <v>79</v>
      </c>
    </row>
    <row r="718" spans="1:15" x14ac:dyDescent="0.3">
      <c r="A718">
        <v>119</v>
      </c>
      <c r="B718">
        <v>157</v>
      </c>
      <c r="C718">
        <v>218</v>
      </c>
      <c r="M718">
        <v>79</v>
      </c>
      <c r="N718">
        <v>41</v>
      </c>
      <c r="O718">
        <v>258</v>
      </c>
    </row>
    <row r="719" spans="1:15" x14ac:dyDescent="0.3">
      <c r="A719">
        <v>142</v>
      </c>
      <c r="B719">
        <v>98</v>
      </c>
      <c r="C719">
        <v>80</v>
      </c>
      <c r="M719">
        <v>203</v>
      </c>
      <c r="N719">
        <v>137</v>
      </c>
      <c r="O719">
        <v>121</v>
      </c>
    </row>
    <row r="720" spans="1:15" x14ac:dyDescent="0.3">
      <c r="A720">
        <v>235</v>
      </c>
      <c r="B720">
        <v>146</v>
      </c>
      <c r="C720">
        <v>144</v>
      </c>
      <c r="M720">
        <v>17</v>
      </c>
      <c r="N720">
        <v>81</v>
      </c>
      <c r="O720">
        <v>162</v>
      </c>
    </row>
    <row r="721" spans="1:15" x14ac:dyDescent="0.3">
      <c r="A721">
        <v>83</v>
      </c>
      <c r="B721">
        <v>110</v>
      </c>
      <c r="C721">
        <v>184</v>
      </c>
      <c r="M721">
        <v>252</v>
      </c>
      <c r="N721">
        <v>82</v>
      </c>
      <c r="O721">
        <v>182</v>
      </c>
    </row>
    <row r="722" spans="1:15" x14ac:dyDescent="0.3">
      <c r="A722">
        <v>164</v>
      </c>
      <c r="B722">
        <v>326</v>
      </c>
      <c r="C722">
        <v>76</v>
      </c>
      <c r="M722">
        <v>39</v>
      </c>
      <c r="N722">
        <v>245</v>
      </c>
      <c r="O722">
        <v>96</v>
      </c>
    </row>
    <row r="723" spans="1:15" x14ac:dyDescent="0.3">
      <c r="A723">
        <v>210</v>
      </c>
      <c r="B723">
        <v>29</v>
      </c>
      <c r="C723">
        <v>235</v>
      </c>
      <c r="M723">
        <v>32</v>
      </c>
      <c r="N723">
        <v>130</v>
      </c>
      <c r="O723">
        <v>136</v>
      </c>
    </row>
    <row r="724" spans="1:15" x14ac:dyDescent="0.3">
      <c r="A724">
        <v>145</v>
      </c>
      <c r="B724">
        <v>235</v>
      </c>
      <c r="C724">
        <v>234</v>
      </c>
      <c r="M724">
        <v>345</v>
      </c>
      <c r="N724">
        <v>172</v>
      </c>
      <c r="O724">
        <v>64</v>
      </c>
    </row>
    <row r="725" spans="1:15" x14ac:dyDescent="0.3">
      <c r="A725">
        <v>59</v>
      </c>
      <c r="B725">
        <v>158</v>
      </c>
      <c r="C725">
        <v>170</v>
      </c>
      <c r="M725">
        <v>186</v>
      </c>
      <c r="N725">
        <v>176</v>
      </c>
      <c r="O725">
        <v>37</v>
      </c>
    </row>
    <row r="726" spans="1:15" x14ac:dyDescent="0.3">
      <c r="A726">
        <v>162</v>
      </c>
      <c r="B726">
        <v>181</v>
      </c>
      <c r="C726">
        <v>143</v>
      </c>
      <c r="M726">
        <v>180</v>
      </c>
      <c r="N726">
        <v>39</v>
      </c>
      <c r="O726">
        <v>118</v>
      </c>
    </row>
    <row r="727" spans="1:15" x14ac:dyDescent="0.3">
      <c r="A727">
        <v>74</v>
      </c>
      <c r="B727">
        <v>208</v>
      </c>
      <c r="C727">
        <v>53</v>
      </c>
      <c r="M727">
        <v>139</v>
      </c>
      <c r="N727">
        <v>14</v>
      </c>
      <c r="O727">
        <v>142</v>
      </c>
    </row>
    <row r="728" spans="1:15" x14ac:dyDescent="0.3">
      <c r="A728">
        <v>194</v>
      </c>
      <c r="B728">
        <v>196</v>
      </c>
      <c r="C728">
        <v>136</v>
      </c>
      <c r="M728">
        <v>95</v>
      </c>
      <c r="N728">
        <v>46</v>
      </c>
      <c r="O728">
        <v>172</v>
      </c>
    </row>
    <row r="729" spans="1:15" x14ac:dyDescent="0.3">
      <c r="A729">
        <v>102</v>
      </c>
      <c r="B729">
        <v>110</v>
      </c>
      <c r="C729">
        <v>117</v>
      </c>
      <c r="M729">
        <v>101</v>
      </c>
      <c r="N729">
        <v>111</v>
      </c>
      <c r="O729">
        <v>154</v>
      </c>
    </row>
    <row r="730" spans="1:15" x14ac:dyDescent="0.3">
      <c r="A730">
        <v>131</v>
      </c>
      <c r="B730">
        <v>138</v>
      </c>
      <c r="C730">
        <v>96</v>
      </c>
      <c r="M730">
        <v>115</v>
      </c>
      <c r="N730">
        <v>96</v>
      </c>
      <c r="O730">
        <v>119</v>
      </c>
    </row>
    <row r="731" spans="1:15" x14ac:dyDescent="0.3">
      <c r="A731">
        <v>239</v>
      </c>
      <c r="B731">
        <v>130</v>
      </c>
      <c r="C731">
        <v>251</v>
      </c>
      <c r="M731">
        <v>486</v>
      </c>
      <c r="N731">
        <v>127</v>
      </c>
      <c r="O731">
        <v>100</v>
      </c>
    </row>
    <row r="732" spans="1:15" x14ac:dyDescent="0.3">
      <c r="A732">
        <v>246</v>
      </c>
      <c r="B732">
        <v>72</v>
      </c>
      <c r="C732">
        <v>123</v>
      </c>
      <c r="M732">
        <v>29</v>
      </c>
      <c r="N732">
        <v>296</v>
      </c>
      <c r="O732">
        <v>36</v>
      </c>
    </row>
    <row r="733" spans="1:15" x14ac:dyDescent="0.3">
      <c r="A733">
        <v>244</v>
      </c>
      <c r="B733">
        <v>259</v>
      </c>
      <c r="C733">
        <v>188</v>
      </c>
      <c r="M733">
        <v>115</v>
      </c>
      <c r="N733">
        <v>66</v>
      </c>
      <c r="O733">
        <v>70</v>
      </c>
    </row>
    <row r="734" spans="1:15" x14ac:dyDescent="0.3">
      <c r="A734">
        <v>44</v>
      </c>
      <c r="B734">
        <v>79</v>
      </c>
      <c r="C734">
        <v>104</v>
      </c>
      <c r="M734">
        <v>345</v>
      </c>
      <c r="N734">
        <v>80</v>
      </c>
      <c r="O734">
        <v>40</v>
      </c>
    </row>
    <row r="735" spans="1:15" x14ac:dyDescent="0.3">
      <c r="A735">
        <v>39</v>
      </c>
      <c r="B735">
        <v>328</v>
      </c>
      <c r="C735">
        <v>42</v>
      </c>
      <c r="M735">
        <v>384</v>
      </c>
      <c r="N735">
        <v>52</v>
      </c>
      <c r="O735">
        <v>208</v>
      </c>
    </row>
    <row r="736" spans="1:15" x14ac:dyDescent="0.3">
      <c r="A736">
        <v>105</v>
      </c>
      <c r="B736">
        <v>191</v>
      </c>
      <c r="C736">
        <v>78</v>
      </c>
      <c r="M736">
        <v>160</v>
      </c>
      <c r="N736">
        <v>27</v>
      </c>
      <c r="O736">
        <v>415</v>
      </c>
    </row>
    <row r="737" spans="1:15" x14ac:dyDescent="0.3">
      <c r="A737">
        <v>226</v>
      </c>
      <c r="B737">
        <v>51</v>
      </c>
      <c r="C737">
        <v>111</v>
      </c>
      <c r="M737">
        <v>155</v>
      </c>
      <c r="N737">
        <v>33</v>
      </c>
      <c r="O737">
        <v>160</v>
      </c>
    </row>
    <row r="738" spans="1:15" x14ac:dyDescent="0.3">
      <c r="A738">
        <v>81</v>
      </c>
      <c r="B738">
        <v>166</v>
      </c>
      <c r="C738">
        <v>66</v>
      </c>
      <c r="M738">
        <v>84</v>
      </c>
      <c r="N738">
        <v>87</v>
      </c>
      <c r="O738">
        <v>191</v>
      </c>
    </row>
    <row r="739" spans="1:15" x14ac:dyDescent="0.3">
      <c r="A739">
        <v>118</v>
      </c>
      <c r="B739">
        <v>153</v>
      </c>
      <c r="C739">
        <v>65</v>
      </c>
      <c r="M739">
        <v>76</v>
      </c>
      <c r="N739">
        <v>223</v>
      </c>
      <c r="O739">
        <v>52</v>
      </c>
    </row>
    <row r="740" spans="1:15" x14ac:dyDescent="0.3">
      <c r="A740">
        <v>25</v>
      </c>
      <c r="B740">
        <v>191</v>
      </c>
      <c r="C740">
        <v>73</v>
      </c>
      <c r="M740">
        <v>260</v>
      </c>
      <c r="N740">
        <v>160</v>
      </c>
      <c r="O740">
        <v>104</v>
      </c>
    </row>
    <row r="741" spans="1:15" x14ac:dyDescent="0.3">
      <c r="A741">
        <v>12</v>
      </c>
      <c r="B741">
        <v>140</v>
      </c>
      <c r="C741">
        <v>81</v>
      </c>
      <c r="M741">
        <v>185</v>
      </c>
      <c r="N741">
        <v>177</v>
      </c>
      <c r="O741">
        <v>104</v>
      </c>
    </row>
    <row r="742" spans="1:15" x14ac:dyDescent="0.3">
      <c r="A742">
        <v>270</v>
      </c>
      <c r="B742">
        <v>155</v>
      </c>
      <c r="C742">
        <v>111</v>
      </c>
      <c r="M742">
        <v>191</v>
      </c>
      <c r="N742">
        <v>190</v>
      </c>
      <c r="O742">
        <v>204</v>
      </c>
    </row>
    <row r="743" spans="1:15" x14ac:dyDescent="0.3">
      <c r="A743">
        <v>25</v>
      </c>
      <c r="B743">
        <v>48</v>
      </c>
      <c r="C743">
        <v>107</v>
      </c>
      <c r="M743">
        <v>153</v>
      </c>
      <c r="N743">
        <v>158</v>
      </c>
      <c r="O743">
        <v>182</v>
      </c>
    </row>
    <row r="744" spans="1:15" x14ac:dyDescent="0.3">
      <c r="A744">
        <v>367</v>
      </c>
      <c r="B744">
        <v>172</v>
      </c>
      <c r="C744">
        <v>52</v>
      </c>
      <c r="M744">
        <v>17</v>
      </c>
      <c r="N744">
        <v>204</v>
      </c>
      <c r="O744">
        <v>221</v>
      </c>
    </row>
    <row r="745" spans="1:15" x14ac:dyDescent="0.3">
      <c r="A745">
        <v>166</v>
      </c>
      <c r="B745">
        <v>81</v>
      </c>
      <c r="C745">
        <v>163</v>
      </c>
      <c r="M745">
        <v>245</v>
      </c>
      <c r="N745">
        <v>65</v>
      </c>
      <c r="O745">
        <v>122</v>
      </c>
    </row>
    <row r="746" spans="1:15" x14ac:dyDescent="0.3">
      <c r="A746">
        <v>161</v>
      </c>
      <c r="B746">
        <v>55</v>
      </c>
      <c r="C746">
        <v>229</v>
      </c>
      <c r="M746">
        <v>54</v>
      </c>
      <c r="N746">
        <v>99</v>
      </c>
      <c r="O746">
        <v>182</v>
      </c>
    </row>
    <row r="747" spans="1:15" x14ac:dyDescent="0.3">
      <c r="A747">
        <v>29</v>
      </c>
      <c r="B747">
        <v>68</v>
      </c>
      <c r="C747">
        <v>250</v>
      </c>
      <c r="M747">
        <v>303</v>
      </c>
      <c r="N747">
        <v>114</v>
      </c>
      <c r="O747">
        <v>59</v>
      </c>
    </row>
    <row r="748" spans="1:15" x14ac:dyDescent="0.3">
      <c r="A748">
        <v>176</v>
      </c>
      <c r="B748">
        <v>87</v>
      </c>
      <c r="C748">
        <v>86</v>
      </c>
      <c r="M748">
        <v>240</v>
      </c>
      <c r="N748">
        <v>147</v>
      </c>
      <c r="O748">
        <v>174</v>
      </c>
    </row>
    <row r="749" spans="1:15" x14ac:dyDescent="0.3">
      <c r="A749">
        <v>102</v>
      </c>
      <c r="B749">
        <v>144</v>
      </c>
      <c r="C749">
        <v>130</v>
      </c>
      <c r="M749">
        <v>204</v>
      </c>
      <c r="N749">
        <v>228</v>
      </c>
      <c r="O749">
        <v>105</v>
      </c>
    </row>
    <row r="750" spans="1:15" x14ac:dyDescent="0.3">
      <c r="A750">
        <v>31</v>
      </c>
      <c r="B750">
        <v>186</v>
      </c>
      <c r="C750">
        <v>79</v>
      </c>
      <c r="M750">
        <v>152</v>
      </c>
      <c r="N750">
        <v>141</v>
      </c>
      <c r="O750">
        <v>30</v>
      </c>
    </row>
    <row r="751" spans="1:15" x14ac:dyDescent="0.3">
      <c r="A751">
        <v>179</v>
      </c>
      <c r="B751">
        <v>153</v>
      </c>
      <c r="C751">
        <v>88</v>
      </c>
      <c r="M751">
        <v>248</v>
      </c>
      <c r="N751">
        <v>199</v>
      </c>
      <c r="O751">
        <v>163</v>
      </c>
    </row>
    <row r="752" spans="1:15" x14ac:dyDescent="0.3">
      <c r="A752">
        <v>34</v>
      </c>
      <c r="B752">
        <v>41</v>
      </c>
      <c r="C752">
        <v>28</v>
      </c>
      <c r="M752">
        <v>149</v>
      </c>
      <c r="N752">
        <v>175</v>
      </c>
      <c r="O752">
        <v>186</v>
      </c>
    </row>
    <row r="753" spans="1:15" x14ac:dyDescent="0.3">
      <c r="A753">
        <v>185</v>
      </c>
      <c r="B753">
        <v>431</v>
      </c>
      <c r="C753">
        <v>131</v>
      </c>
      <c r="M753">
        <v>465</v>
      </c>
      <c r="N753">
        <v>127</v>
      </c>
      <c r="O753">
        <v>187</v>
      </c>
    </row>
    <row r="754" spans="1:15" x14ac:dyDescent="0.3">
      <c r="A754">
        <v>65</v>
      </c>
      <c r="B754">
        <v>105</v>
      </c>
      <c r="C754">
        <v>127</v>
      </c>
      <c r="M754">
        <v>358</v>
      </c>
      <c r="N754">
        <v>78</v>
      </c>
      <c r="O754">
        <v>190</v>
      </c>
    </row>
    <row r="755" spans="1:15" x14ac:dyDescent="0.3">
      <c r="A755">
        <v>505</v>
      </c>
      <c r="B755">
        <v>239</v>
      </c>
      <c r="C755">
        <v>130</v>
      </c>
      <c r="M755">
        <v>89</v>
      </c>
      <c r="N755">
        <v>35</v>
      </c>
      <c r="O755">
        <v>209</v>
      </c>
    </row>
    <row r="756" spans="1:15" x14ac:dyDescent="0.3">
      <c r="A756">
        <v>143</v>
      </c>
      <c r="B756">
        <v>343</v>
      </c>
      <c r="C756">
        <v>83</v>
      </c>
      <c r="M756">
        <v>283</v>
      </c>
      <c r="N756">
        <v>88</v>
      </c>
      <c r="O756">
        <v>69</v>
      </c>
    </row>
    <row r="757" spans="1:15" x14ac:dyDescent="0.3">
      <c r="A757">
        <v>435</v>
      </c>
      <c r="B757">
        <v>87</v>
      </c>
      <c r="C757">
        <v>93</v>
      </c>
      <c r="M757">
        <v>173</v>
      </c>
      <c r="N757">
        <v>253</v>
      </c>
      <c r="O757">
        <v>87</v>
      </c>
    </row>
    <row r="758" spans="1:15" x14ac:dyDescent="0.3">
      <c r="A758">
        <v>256</v>
      </c>
      <c r="B758">
        <v>207</v>
      </c>
      <c r="C758">
        <v>177</v>
      </c>
      <c r="M758">
        <v>99</v>
      </c>
      <c r="N758">
        <v>197</v>
      </c>
      <c r="O758">
        <v>61</v>
      </c>
    </row>
    <row r="759" spans="1:15" x14ac:dyDescent="0.3">
      <c r="A759">
        <v>303</v>
      </c>
      <c r="B759">
        <v>179</v>
      </c>
      <c r="C759">
        <v>129</v>
      </c>
      <c r="M759">
        <v>22</v>
      </c>
      <c r="N759">
        <v>215</v>
      </c>
      <c r="O759">
        <v>35</v>
      </c>
    </row>
    <row r="760" spans="1:15" x14ac:dyDescent="0.3">
      <c r="A760">
        <v>20</v>
      </c>
      <c r="B760">
        <v>140</v>
      </c>
      <c r="C760">
        <v>84</v>
      </c>
      <c r="M760">
        <v>206</v>
      </c>
      <c r="N760">
        <v>54</v>
      </c>
      <c r="O760">
        <v>46</v>
      </c>
    </row>
    <row r="761" spans="1:15" x14ac:dyDescent="0.3">
      <c r="A761">
        <v>123</v>
      </c>
      <c r="B761">
        <v>75</v>
      </c>
      <c r="C761">
        <v>237</v>
      </c>
      <c r="M761">
        <v>196</v>
      </c>
      <c r="N761">
        <v>47</v>
      </c>
      <c r="O761">
        <v>66</v>
      </c>
    </row>
    <row r="762" spans="1:15" x14ac:dyDescent="0.3">
      <c r="A762">
        <v>230</v>
      </c>
      <c r="B762">
        <v>119</v>
      </c>
      <c r="C762">
        <v>153</v>
      </c>
      <c r="M762">
        <v>212</v>
      </c>
      <c r="N762">
        <v>248</v>
      </c>
      <c r="O762">
        <v>63</v>
      </c>
    </row>
    <row r="763" spans="1:15" x14ac:dyDescent="0.3">
      <c r="A763">
        <v>48</v>
      </c>
      <c r="B763">
        <v>74</v>
      </c>
      <c r="C763">
        <v>16</v>
      </c>
      <c r="M763">
        <v>232</v>
      </c>
      <c r="N763">
        <v>187</v>
      </c>
      <c r="O763">
        <v>63</v>
      </c>
    </row>
    <row r="764" spans="1:15" x14ac:dyDescent="0.3">
      <c r="A764">
        <v>164</v>
      </c>
      <c r="B764">
        <v>52</v>
      </c>
      <c r="C764">
        <v>78</v>
      </c>
      <c r="M764">
        <v>226</v>
      </c>
      <c r="N764">
        <v>359</v>
      </c>
      <c r="O764">
        <v>111</v>
      </c>
    </row>
    <row r="765" spans="1:15" x14ac:dyDescent="0.3">
      <c r="A765">
        <v>38</v>
      </c>
      <c r="B765">
        <v>121</v>
      </c>
      <c r="C765">
        <v>81</v>
      </c>
      <c r="M765">
        <v>116</v>
      </c>
      <c r="N765">
        <v>107</v>
      </c>
      <c r="O765">
        <v>153</v>
      </c>
    </row>
    <row r="766" spans="1:15" x14ac:dyDescent="0.3">
      <c r="A766">
        <v>118</v>
      </c>
      <c r="B766">
        <v>213</v>
      </c>
      <c r="C766">
        <v>150</v>
      </c>
      <c r="M766">
        <v>120</v>
      </c>
      <c r="N766">
        <v>203</v>
      </c>
      <c r="O766">
        <v>149</v>
      </c>
    </row>
    <row r="767" spans="1:15" x14ac:dyDescent="0.3">
      <c r="A767">
        <v>92</v>
      </c>
      <c r="B767">
        <v>133</v>
      </c>
      <c r="C767">
        <v>206</v>
      </c>
      <c r="M767">
        <v>180</v>
      </c>
      <c r="N767">
        <v>144</v>
      </c>
      <c r="O767">
        <v>47</v>
      </c>
    </row>
    <row r="768" spans="1:15" x14ac:dyDescent="0.3">
      <c r="A768">
        <v>170</v>
      </c>
      <c r="B768">
        <v>119</v>
      </c>
      <c r="C768">
        <v>148</v>
      </c>
      <c r="M768">
        <v>275</v>
      </c>
      <c r="N768">
        <v>39</v>
      </c>
      <c r="O768">
        <v>165</v>
      </c>
    </row>
    <row r="769" spans="1:15" x14ac:dyDescent="0.3">
      <c r="A769">
        <v>176</v>
      </c>
      <c r="B769">
        <v>133</v>
      </c>
      <c r="C769">
        <v>83</v>
      </c>
      <c r="M769">
        <v>53</v>
      </c>
      <c r="N769">
        <v>174</v>
      </c>
      <c r="O769">
        <v>52</v>
      </c>
    </row>
    <row r="770" spans="1:15" x14ac:dyDescent="0.3">
      <c r="A770">
        <v>383</v>
      </c>
      <c r="B770">
        <v>151</v>
      </c>
      <c r="C770">
        <v>15</v>
      </c>
      <c r="M770">
        <v>372</v>
      </c>
      <c r="N770">
        <v>91</v>
      </c>
      <c r="O770">
        <v>96</v>
      </c>
    </row>
    <row r="771" spans="1:15" x14ac:dyDescent="0.3">
      <c r="A771">
        <v>206</v>
      </c>
      <c r="B771">
        <v>121</v>
      </c>
      <c r="C771">
        <v>177</v>
      </c>
      <c r="M771">
        <v>93</v>
      </c>
      <c r="N771">
        <v>386</v>
      </c>
      <c r="O771">
        <v>88</v>
      </c>
    </row>
    <row r="772" spans="1:15" x14ac:dyDescent="0.3">
      <c r="A772">
        <v>181</v>
      </c>
      <c r="B772">
        <v>57</v>
      </c>
      <c r="C772">
        <v>168</v>
      </c>
      <c r="M772">
        <v>161</v>
      </c>
      <c r="N772">
        <v>310</v>
      </c>
      <c r="O772">
        <v>69</v>
      </c>
    </row>
    <row r="773" spans="1:15" x14ac:dyDescent="0.3">
      <c r="A773">
        <v>122</v>
      </c>
      <c r="B773">
        <v>110</v>
      </c>
      <c r="C773">
        <v>97</v>
      </c>
      <c r="M773">
        <v>486</v>
      </c>
      <c r="N773">
        <v>104</v>
      </c>
      <c r="O773">
        <v>121</v>
      </c>
    </row>
    <row r="774" spans="1:15" x14ac:dyDescent="0.3">
      <c r="A774">
        <v>108</v>
      </c>
      <c r="B774">
        <v>101</v>
      </c>
      <c r="C774">
        <v>123</v>
      </c>
      <c r="M774">
        <v>176</v>
      </c>
      <c r="N774">
        <v>190</v>
      </c>
      <c r="O774">
        <v>26</v>
      </c>
    </row>
    <row r="775" spans="1:15" x14ac:dyDescent="0.3">
      <c r="A775">
        <v>17</v>
      </c>
      <c r="B775">
        <v>52</v>
      </c>
      <c r="C775">
        <v>141</v>
      </c>
      <c r="M775">
        <v>185</v>
      </c>
      <c r="N775">
        <v>120</v>
      </c>
      <c r="O775">
        <v>179</v>
      </c>
    </row>
    <row r="776" spans="1:15" x14ac:dyDescent="0.3">
      <c r="A776">
        <v>129</v>
      </c>
      <c r="B776">
        <v>65</v>
      </c>
      <c r="C776">
        <v>77</v>
      </c>
      <c r="M776">
        <v>168</v>
      </c>
      <c r="N776">
        <v>127</v>
      </c>
      <c r="O776">
        <v>48</v>
      </c>
    </row>
    <row r="777" spans="1:15" x14ac:dyDescent="0.3">
      <c r="A777">
        <v>205</v>
      </c>
      <c r="B777">
        <v>179</v>
      </c>
      <c r="C777">
        <v>115</v>
      </c>
      <c r="M777">
        <v>181</v>
      </c>
      <c r="N777">
        <v>77</v>
      </c>
      <c r="O777">
        <v>162</v>
      </c>
    </row>
    <row r="778" spans="1:15" x14ac:dyDescent="0.3">
      <c r="A778">
        <v>69</v>
      </c>
      <c r="B778">
        <v>103</v>
      </c>
      <c r="C778">
        <v>124</v>
      </c>
      <c r="M778">
        <v>74</v>
      </c>
      <c r="N778">
        <v>321</v>
      </c>
      <c r="O778">
        <v>331</v>
      </c>
    </row>
    <row r="779" spans="1:15" x14ac:dyDescent="0.3">
      <c r="A779">
        <v>56</v>
      </c>
      <c r="B779">
        <v>171</v>
      </c>
      <c r="C779">
        <v>218</v>
      </c>
      <c r="M779">
        <v>241</v>
      </c>
      <c r="N779">
        <v>166</v>
      </c>
      <c r="O779">
        <v>18</v>
      </c>
    </row>
    <row r="780" spans="1:15" x14ac:dyDescent="0.3">
      <c r="A780">
        <v>163</v>
      </c>
      <c r="B780">
        <v>102</v>
      </c>
      <c r="C780">
        <v>122</v>
      </c>
      <c r="M780">
        <v>97</v>
      </c>
      <c r="N780">
        <v>315</v>
      </c>
      <c r="O780">
        <v>191</v>
      </c>
    </row>
    <row r="781" spans="1:15" x14ac:dyDescent="0.3">
      <c r="A781">
        <v>114</v>
      </c>
      <c r="B781">
        <v>21</v>
      </c>
      <c r="C781">
        <v>177</v>
      </c>
      <c r="M781">
        <v>198</v>
      </c>
      <c r="N781">
        <v>98</v>
      </c>
      <c r="O781">
        <v>112</v>
      </c>
    </row>
    <row r="782" spans="1:15" x14ac:dyDescent="0.3">
      <c r="A782">
        <v>77</v>
      </c>
      <c r="B782">
        <v>191</v>
      </c>
      <c r="C782">
        <v>100</v>
      </c>
      <c r="M782">
        <v>267</v>
      </c>
      <c r="N782">
        <v>264</v>
      </c>
      <c r="O782">
        <v>155</v>
      </c>
    </row>
    <row r="783" spans="1:15" x14ac:dyDescent="0.3">
      <c r="A783">
        <v>13</v>
      </c>
      <c r="B783">
        <v>84</v>
      </c>
      <c r="C783">
        <v>109</v>
      </c>
      <c r="M783">
        <v>217</v>
      </c>
      <c r="N783">
        <v>44</v>
      </c>
      <c r="O783">
        <v>260</v>
      </c>
    </row>
    <row r="784" spans="1:15" x14ac:dyDescent="0.3">
      <c r="A784">
        <v>298</v>
      </c>
      <c r="B784">
        <v>91</v>
      </c>
      <c r="C784">
        <v>50</v>
      </c>
      <c r="M784">
        <v>62</v>
      </c>
      <c r="N784">
        <v>103</v>
      </c>
      <c r="O784">
        <v>138</v>
      </c>
    </row>
    <row r="785" spans="1:15" x14ac:dyDescent="0.3">
      <c r="A785">
        <v>243</v>
      </c>
      <c r="B785">
        <v>106</v>
      </c>
      <c r="C785">
        <v>177</v>
      </c>
      <c r="M785">
        <v>267</v>
      </c>
      <c r="N785">
        <v>133</v>
      </c>
      <c r="O785">
        <v>145</v>
      </c>
    </row>
    <row r="786" spans="1:15" x14ac:dyDescent="0.3">
      <c r="A786">
        <v>122</v>
      </c>
      <c r="B786">
        <v>136</v>
      </c>
      <c r="C786">
        <v>123</v>
      </c>
      <c r="M786">
        <v>113</v>
      </c>
      <c r="N786">
        <v>131</v>
      </c>
      <c r="O786">
        <v>196</v>
      </c>
    </row>
    <row r="787" spans="1:15" x14ac:dyDescent="0.3">
      <c r="A787">
        <v>121</v>
      </c>
      <c r="B787">
        <v>68</v>
      </c>
      <c r="C787">
        <v>66</v>
      </c>
      <c r="M787">
        <v>210</v>
      </c>
      <c r="N787">
        <v>185</v>
      </c>
      <c r="O787">
        <v>79</v>
      </c>
    </row>
    <row r="788" spans="1:15" x14ac:dyDescent="0.3">
      <c r="A788">
        <v>225</v>
      </c>
      <c r="B788">
        <v>34</v>
      </c>
      <c r="C788">
        <v>91</v>
      </c>
      <c r="M788">
        <v>138</v>
      </c>
      <c r="N788">
        <v>154</v>
      </c>
      <c r="O788">
        <v>68</v>
      </c>
    </row>
    <row r="789" spans="1:15" x14ac:dyDescent="0.3">
      <c r="A789">
        <v>135</v>
      </c>
      <c r="B789">
        <v>67</v>
      </c>
      <c r="C789">
        <v>54</v>
      </c>
      <c r="M789">
        <v>104</v>
      </c>
      <c r="N789">
        <v>265</v>
      </c>
      <c r="O789">
        <v>40</v>
      </c>
    </row>
    <row r="790" spans="1:15" x14ac:dyDescent="0.3">
      <c r="A790">
        <v>317</v>
      </c>
      <c r="B790">
        <v>68</v>
      </c>
      <c r="C790">
        <v>134</v>
      </c>
      <c r="M790">
        <v>112</v>
      </c>
      <c r="N790">
        <v>170</v>
      </c>
      <c r="O790">
        <v>80</v>
      </c>
    </row>
    <row r="791" spans="1:15" x14ac:dyDescent="0.3">
      <c r="A791">
        <v>91</v>
      </c>
      <c r="B791">
        <v>8</v>
      </c>
      <c r="C791">
        <v>166</v>
      </c>
      <c r="M791">
        <v>108</v>
      </c>
      <c r="N791">
        <v>66</v>
      </c>
      <c r="O791">
        <v>110</v>
      </c>
    </row>
    <row r="792" spans="1:15" x14ac:dyDescent="0.3">
      <c r="A792">
        <v>262</v>
      </c>
      <c r="B792">
        <v>100</v>
      </c>
      <c r="C792">
        <v>17</v>
      </c>
      <c r="M792">
        <v>118</v>
      </c>
      <c r="N792">
        <v>128</v>
      </c>
      <c r="O792">
        <v>206</v>
      </c>
    </row>
    <row r="793" spans="1:15" x14ac:dyDescent="0.3">
      <c r="A793">
        <v>147</v>
      </c>
      <c r="B793">
        <v>58</v>
      </c>
      <c r="C793">
        <v>301</v>
      </c>
      <c r="M793">
        <v>414</v>
      </c>
      <c r="N793">
        <v>143</v>
      </c>
      <c r="O793">
        <v>211</v>
      </c>
    </row>
    <row r="794" spans="1:15" x14ac:dyDescent="0.3">
      <c r="A794">
        <v>93</v>
      </c>
      <c r="B794">
        <v>64</v>
      </c>
      <c r="C794">
        <v>163</v>
      </c>
      <c r="M794">
        <v>127</v>
      </c>
      <c r="N794">
        <v>88</v>
      </c>
      <c r="O794">
        <v>242</v>
      </c>
    </row>
    <row r="795" spans="1:15" x14ac:dyDescent="0.3">
      <c r="A795">
        <v>104</v>
      </c>
      <c r="B795">
        <v>131</v>
      </c>
      <c r="C795">
        <v>127</v>
      </c>
      <c r="M795">
        <v>23</v>
      </c>
      <c r="N795">
        <v>191</v>
      </c>
      <c r="O795">
        <v>48</v>
      </c>
    </row>
    <row r="796" spans="1:15" x14ac:dyDescent="0.3">
      <c r="A796">
        <v>41</v>
      </c>
      <c r="B796">
        <v>39</v>
      </c>
      <c r="C796">
        <v>163</v>
      </c>
      <c r="M796">
        <v>203</v>
      </c>
      <c r="N796">
        <v>31</v>
      </c>
      <c r="O796">
        <v>75</v>
      </c>
    </row>
    <row r="797" spans="1:15" x14ac:dyDescent="0.3">
      <c r="A797">
        <v>164</v>
      </c>
      <c r="B797">
        <v>77</v>
      </c>
      <c r="C797">
        <v>122</v>
      </c>
      <c r="M797">
        <v>194</v>
      </c>
      <c r="N797">
        <v>36</v>
      </c>
      <c r="O797">
        <v>101</v>
      </c>
    </row>
    <row r="798" spans="1:15" x14ac:dyDescent="0.3">
      <c r="A798">
        <v>284</v>
      </c>
      <c r="B798">
        <v>151</v>
      </c>
      <c r="C798">
        <v>191</v>
      </c>
      <c r="M798">
        <v>215</v>
      </c>
      <c r="N798">
        <v>115</v>
      </c>
      <c r="O798">
        <v>145</v>
      </c>
    </row>
    <row r="799" spans="1:15" x14ac:dyDescent="0.3">
      <c r="A799">
        <v>110</v>
      </c>
      <c r="B799">
        <v>55</v>
      </c>
      <c r="C799">
        <v>90</v>
      </c>
      <c r="M799">
        <v>38</v>
      </c>
      <c r="N799">
        <v>150</v>
      </c>
      <c r="O799">
        <v>229</v>
      </c>
    </row>
    <row r="800" spans="1:15" x14ac:dyDescent="0.3">
      <c r="A800">
        <v>158</v>
      </c>
      <c r="B800">
        <v>54</v>
      </c>
      <c r="C800">
        <v>44</v>
      </c>
      <c r="M800">
        <v>272</v>
      </c>
      <c r="N800">
        <v>134</v>
      </c>
      <c r="O800">
        <v>267</v>
      </c>
    </row>
    <row r="801" spans="1:15" x14ac:dyDescent="0.3">
      <c r="A801">
        <v>76</v>
      </c>
      <c r="B801">
        <v>122</v>
      </c>
      <c r="C801">
        <v>135</v>
      </c>
      <c r="M801">
        <v>203</v>
      </c>
      <c r="N801">
        <v>237</v>
      </c>
      <c r="O801">
        <v>50</v>
      </c>
    </row>
    <row r="802" spans="1:15" x14ac:dyDescent="0.3">
      <c r="A802">
        <v>170</v>
      </c>
      <c r="B802">
        <v>217</v>
      </c>
      <c r="C802">
        <v>88</v>
      </c>
      <c r="M802">
        <v>161</v>
      </c>
      <c r="N802">
        <v>203</v>
      </c>
      <c r="O802">
        <v>80</v>
      </c>
    </row>
    <row r="803" spans="1:15" x14ac:dyDescent="0.3">
      <c r="A803">
        <v>169</v>
      </c>
      <c r="B803">
        <v>146</v>
      </c>
      <c r="C803">
        <v>197</v>
      </c>
      <c r="M803">
        <v>326</v>
      </c>
      <c r="N803">
        <v>194</v>
      </c>
      <c r="O803">
        <v>32</v>
      </c>
    </row>
    <row r="804" spans="1:15" x14ac:dyDescent="0.3">
      <c r="A804">
        <v>197</v>
      </c>
      <c r="B804">
        <v>19</v>
      </c>
      <c r="C804">
        <v>45</v>
      </c>
      <c r="M804">
        <v>162</v>
      </c>
      <c r="N804">
        <v>231</v>
      </c>
      <c r="O804">
        <v>165</v>
      </c>
    </row>
    <row r="805" spans="1:15" x14ac:dyDescent="0.3">
      <c r="A805">
        <v>150</v>
      </c>
      <c r="B805">
        <v>193</v>
      </c>
      <c r="C805">
        <v>85</v>
      </c>
      <c r="M805">
        <v>173</v>
      </c>
      <c r="N805">
        <v>45</v>
      </c>
      <c r="O805">
        <v>246</v>
      </c>
    </row>
    <row r="806" spans="1:15" x14ac:dyDescent="0.3">
      <c r="A806">
        <v>179</v>
      </c>
      <c r="B806">
        <v>142</v>
      </c>
      <c r="C806">
        <v>127</v>
      </c>
      <c r="M806">
        <v>60</v>
      </c>
      <c r="N806">
        <v>123</v>
      </c>
      <c r="O806">
        <v>38</v>
      </c>
    </row>
    <row r="807" spans="1:15" x14ac:dyDescent="0.3">
      <c r="A807">
        <v>104</v>
      </c>
      <c r="B807">
        <v>71</v>
      </c>
      <c r="C807">
        <v>165</v>
      </c>
      <c r="M807">
        <v>188</v>
      </c>
      <c r="N807">
        <v>100</v>
      </c>
      <c r="O807">
        <v>210</v>
      </c>
    </row>
    <row r="808" spans="1:15" x14ac:dyDescent="0.3">
      <c r="A808">
        <v>79</v>
      </c>
      <c r="B808">
        <v>147</v>
      </c>
      <c r="C808">
        <v>48</v>
      </c>
      <c r="M808">
        <v>284</v>
      </c>
      <c r="N808">
        <v>186</v>
      </c>
      <c r="O808">
        <v>116</v>
      </c>
    </row>
    <row r="809" spans="1:15" x14ac:dyDescent="0.3">
      <c r="A809">
        <v>92</v>
      </c>
      <c r="B809">
        <v>197</v>
      </c>
      <c r="C809">
        <v>61</v>
      </c>
      <c r="M809">
        <v>254</v>
      </c>
      <c r="N809">
        <v>191</v>
      </c>
      <c r="O809">
        <v>132</v>
      </c>
    </row>
    <row r="810" spans="1:15" x14ac:dyDescent="0.3">
      <c r="A810">
        <v>376</v>
      </c>
      <c r="B810">
        <v>174</v>
      </c>
      <c r="C810">
        <v>174</v>
      </c>
      <c r="M810">
        <v>47</v>
      </c>
      <c r="N810">
        <v>158</v>
      </c>
      <c r="O810">
        <v>225</v>
      </c>
    </row>
    <row r="811" spans="1:15" x14ac:dyDescent="0.3">
      <c r="A811">
        <v>185</v>
      </c>
      <c r="B811">
        <v>29</v>
      </c>
      <c r="C811">
        <v>144</v>
      </c>
      <c r="M811">
        <v>129</v>
      </c>
      <c r="N811">
        <v>65</v>
      </c>
      <c r="O811">
        <v>151</v>
      </c>
    </row>
    <row r="812" spans="1:15" x14ac:dyDescent="0.3">
      <c r="A812">
        <v>55</v>
      </c>
      <c r="B812">
        <v>66</v>
      </c>
      <c r="C812">
        <v>116</v>
      </c>
      <c r="M812">
        <v>93</v>
      </c>
      <c r="N812">
        <v>103</v>
      </c>
      <c r="O812">
        <v>77</v>
      </c>
    </row>
    <row r="813" spans="1:15" x14ac:dyDescent="0.3">
      <c r="A813">
        <v>100</v>
      </c>
      <c r="B813">
        <v>125</v>
      </c>
      <c r="C813">
        <v>90</v>
      </c>
      <c r="M813">
        <v>265</v>
      </c>
      <c r="N813">
        <v>471</v>
      </c>
      <c r="O813">
        <v>234</v>
      </c>
    </row>
    <row r="814" spans="1:15" x14ac:dyDescent="0.3">
      <c r="A814">
        <v>103</v>
      </c>
      <c r="B814">
        <v>104</v>
      </c>
      <c r="C814">
        <v>90</v>
      </c>
      <c r="M814">
        <v>196</v>
      </c>
      <c r="N814">
        <v>128</v>
      </c>
      <c r="O814">
        <v>203</v>
      </c>
    </row>
    <row r="815" spans="1:15" x14ac:dyDescent="0.3">
      <c r="A815">
        <v>261</v>
      </c>
      <c r="B815">
        <v>28</v>
      </c>
      <c r="C815">
        <v>68</v>
      </c>
      <c r="M815">
        <v>164</v>
      </c>
      <c r="N815">
        <v>405</v>
      </c>
      <c r="O815">
        <v>74</v>
      </c>
    </row>
    <row r="816" spans="1:15" x14ac:dyDescent="0.3">
      <c r="A816">
        <v>259</v>
      </c>
      <c r="B816">
        <v>131</v>
      </c>
      <c r="C816">
        <v>165</v>
      </c>
      <c r="M816">
        <v>204</v>
      </c>
      <c r="N816">
        <v>74</v>
      </c>
      <c r="O816">
        <v>267</v>
      </c>
    </row>
    <row r="817" spans="1:15" x14ac:dyDescent="0.3">
      <c r="A817">
        <v>56</v>
      </c>
      <c r="B817">
        <v>151</v>
      </c>
      <c r="C817">
        <v>186</v>
      </c>
      <c r="M817">
        <v>88</v>
      </c>
      <c r="N817">
        <v>342</v>
      </c>
      <c r="O817">
        <v>325</v>
      </c>
    </row>
    <row r="818" spans="1:15" x14ac:dyDescent="0.3">
      <c r="A818">
        <v>70</v>
      </c>
      <c r="B818">
        <v>96</v>
      </c>
      <c r="C818">
        <v>145</v>
      </c>
      <c r="M818">
        <v>198</v>
      </c>
      <c r="N818">
        <v>198</v>
      </c>
      <c r="O818">
        <v>170</v>
      </c>
    </row>
    <row r="819" spans="1:15" x14ac:dyDescent="0.3">
      <c r="A819">
        <v>150</v>
      </c>
      <c r="B819">
        <v>88</v>
      </c>
      <c r="C819">
        <v>73</v>
      </c>
      <c r="M819">
        <v>65</v>
      </c>
      <c r="N819">
        <v>164</v>
      </c>
      <c r="O819">
        <v>106</v>
      </c>
    </row>
    <row r="820" spans="1:15" x14ac:dyDescent="0.3">
      <c r="A820">
        <v>215</v>
      </c>
      <c r="B820">
        <v>17</v>
      </c>
      <c r="C820">
        <v>132</v>
      </c>
      <c r="M820">
        <v>157</v>
      </c>
      <c r="N820">
        <v>73</v>
      </c>
      <c r="O820">
        <v>200</v>
      </c>
    </row>
    <row r="821" spans="1:15" x14ac:dyDescent="0.3">
      <c r="A821">
        <v>85</v>
      </c>
      <c r="B821">
        <v>104</v>
      </c>
      <c r="C821">
        <v>196</v>
      </c>
      <c r="M821">
        <v>172</v>
      </c>
      <c r="N821">
        <v>116</v>
      </c>
      <c r="O821">
        <v>287</v>
      </c>
    </row>
    <row r="822" spans="1:15" x14ac:dyDescent="0.3">
      <c r="A822">
        <v>153</v>
      </c>
      <c r="B822">
        <v>102</v>
      </c>
      <c r="C822">
        <v>20</v>
      </c>
      <c r="M822">
        <v>65</v>
      </c>
      <c r="N822">
        <v>147</v>
      </c>
      <c r="O822">
        <v>209</v>
      </c>
    </row>
    <row r="823" spans="1:15" x14ac:dyDescent="0.3">
      <c r="A823">
        <v>184</v>
      </c>
      <c r="B823">
        <v>133</v>
      </c>
      <c r="C823">
        <v>54</v>
      </c>
      <c r="M823">
        <v>18</v>
      </c>
      <c r="N823">
        <v>83</v>
      </c>
      <c r="O823">
        <v>205</v>
      </c>
    </row>
    <row r="824" spans="1:15" x14ac:dyDescent="0.3">
      <c r="A824">
        <v>144</v>
      </c>
      <c r="B824">
        <v>149</v>
      </c>
      <c r="C824">
        <v>61</v>
      </c>
      <c r="M824">
        <v>87</v>
      </c>
      <c r="N824">
        <v>221</v>
      </c>
      <c r="O824">
        <v>120</v>
      </c>
    </row>
    <row r="825" spans="1:15" x14ac:dyDescent="0.3">
      <c r="A825">
        <v>195</v>
      </c>
      <c r="B825">
        <v>53</v>
      </c>
      <c r="C825">
        <v>174</v>
      </c>
      <c r="M825">
        <v>62</v>
      </c>
      <c r="N825">
        <v>73</v>
      </c>
      <c r="O825">
        <v>261</v>
      </c>
    </row>
    <row r="826" spans="1:15" x14ac:dyDescent="0.3">
      <c r="A826">
        <v>97</v>
      </c>
      <c r="B826">
        <v>64</v>
      </c>
      <c r="C826">
        <v>145</v>
      </c>
      <c r="M826">
        <v>175</v>
      </c>
      <c r="N826">
        <v>95</v>
      </c>
      <c r="O826">
        <v>255</v>
      </c>
    </row>
    <row r="827" spans="1:15" x14ac:dyDescent="0.3">
      <c r="A827">
        <v>43</v>
      </c>
      <c r="B827">
        <v>175</v>
      </c>
      <c r="C827">
        <v>126</v>
      </c>
      <c r="M827">
        <v>195</v>
      </c>
      <c r="N827">
        <v>173</v>
      </c>
      <c r="O827">
        <v>60</v>
      </c>
    </row>
    <row r="828" spans="1:15" x14ac:dyDescent="0.3">
      <c r="A828">
        <v>241</v>
      </c>
      <c r="B828">
        <v>295</v>
      </c>
      <c r="C828">
        <v>123</v>
      </c>
      <c r="M828">
        <v>206</v>
      </c>
      <c r="N828">
        <v>187</v>
      </c>
      <c r="O828">
        <v>186</v>
      </c>
    </row>
    <row r="829" spans="1:15" x14ac:dyDescent="0.3">
      <c r="A829">
        <v>162</v>
      </c>
      <c r="B829">
        <v>261</v>
      </c>
      <c r="C829">
        <v>199</v>
      </c>
      <c r="M829">
        <v>118</v>
      </c>
      <c r="N829">
        <v>187</v>
      </c>
      <c r="O829">
        <v>169</v>
      </c>
    </row>
    <row r="830" spans="1:15" x14ac:dyDescent="0.3">
      <c r="A830">
        <v>58</v>
      </c>
      <c r="B830">
        <v>138</v>
      </c>
      <c r="C830">
        <v>55</v>
      </c>
      <c r="M830">
        <v>92</v>
      </c>
      <c r="N830">
        <v>287</v>
      </c>
      <c r="O830">
        <v>199</v>
      </c>
    </row>
    <row r="831" spans="1:15" x14ac:dyDescent="0.3">
      <c r="A831">
        <v>273</v>
      </c>
      <c r="B831">
        <v>40</v>
      </c>
      <c r="C831">
        <v>155</v>
      </c>
      <c r="M831">
        <v>40</v>
      </c>
      <c r="N831">
        <v>58</v>
      </c>
      <c r="O831">
        <v>187</v>
      </c>
    </row>
    <row r="832" spans="1:15" x14ac:dyDescent="0.3">
      <c r="A832">
        <v>149</v>
      </c>
      <c r="B832">
        <v>89</v>
      </c>
      <c r="C832">
        <v>55</v>
      </c>
      <c r="M832">
        <v>55</v>
      </c>
      <c r="N832">
        <v>215</v>
      </c>
      <c r="O832">
        <v>99</v>
      </c>
    </row>
    <row r="833" spans="1:15" x14ac:dyDescent="0.3">
      <c r="A833">
        <v>91</v>
      </c>
      <c r="B833">
        <v>110</v>
      </c>
      <c r="C833">
        <v>177</v>
      </c>
      <c r="M833">
        <v>53</v>
      </c>
      <c r="N833">
        <v>175</v>
      </c>
      <c r="O833">
        <v>143</v>
      </c>
    </row>
    <row r="834" spans="1:15" x14ac:dyDescent="0.3">
      <c r="A834">
        <v>76</v>
      </c>
      <c r="B834">
        <v>95</v>
      </c>
      <c r="C834">
        <v>72</v>
      </c>
      <c r="M834">
        <v>397</v>
      </c>
      <c r="N834">
        <v>149</v>
      </c>
      <c r="O834">
        <v>159</v>
      </c>
    </row>
    <row r="835" spans="1:15" x14ac:dyDescent="0.3">
      <c r="A835">
        <v>35</v>
      </c>
      <c r="B835">
        <v>107</v>
      </c>
      <c r="C835">
        <v>62</v>
      </c>
      <c r="M835">
        <v>76</v>
      </c>
      <c r="N835">
        <v>165</v>
      </c>
      <c r="O835">
        <v>47</v>
      </c>
    </row>
    <row r="836" spans="1:15" x14ac:dyDescent="0.3">
      <c r="A836">
        <v>415</v>
      </c>
      <c r="B836">
        <v>145</v>
      </c>
      <c r="C836">
        <v>137</v>
      </c>
      <c r="M836">
        <v>141</v>
      </c>
      <c r="N836">
        <v>103</v>
      </c>
      <c r="O836">
        <v>184</v>
      </c>
    </row>
    <row r="837" spans="1:15" x14ac:dyDescent="0.3">
      <c r="A837">
        <v>103</v>
      </c>
      <c r="B837">
        <v>108</v>
      </c>
      <c r="C837">
        <v>204</v>
      </c>
      <c r="M837">
        <v>591</v>
      </c>
      <c r="N837">
        <v>83</v>
      </c>
      <c r="O837">
        <v>66</v>
      </c>
    </row>
    <row r="838" spans="1:15" x14ac:dyDescent="0.3">
      <c r="A838">
        <v>165</v>
      </c>
      <c r="B838">
        <v>168</v>
      </c>
      <c r="C838">
        <v>204</v>
      </c>
      <c r="M838">
        <v>345</v>
      </c>
      <c r="N838">
        <v>132</v>
      </c>
      <c r="O838">
        <v>165</v>
      </c>
    </row>
    <row r="839" spans="1:15" x14ac:dyDescent="0.3">
      <c r="A839">
        <v>42</v>
      </c>
      <c r="B839">
        <v>130</v>
      </c>
      <c r="C839">
        <v>158</v>
      </c>
      <c r="M839">
        <v>71</v>
      </c>
      <c r="N839">
        <v>61</v>
      </c>
      <c r="O839">
        <v>138</v>
      </c>
    </row>
    <row r="840" spans="1:15" x14ac:dyDescent="0.3">
      <c r="A840">
        <v>124</v>
      </c>
      <c r="B840">
        <v>90</v>
      </c>
      <c r="C840">
        <v>104</v>
      </c>
      <c r="M840">
        <v>47</v>
      </c>
      <c r="N840">
        <v>99</v>
      </c>
      <c r="O840">
        <v>139</v>
      </c>
    </row>
    <row r="841" spans="1:15" x14ac:dyDescent="0.3">
      <c r="A841">
        <v>68</v>
      </c>
      <c r="B841">
        <v>131</v>
      </c>
      <c r="C841">
        <v>17</v>
      </c>
      <c r="M841">
        <v>174</v>
      </c>
      <c r="N841">
        <v>193</v>
      </c>
      <c r="O841">
        <v>191</v>
      </c>
    </row>
    <row r="842" spans="1:15" x14ac:dyDescent="0.3">
      <c r="A842">
        <v>187</v>
      </c>
      <c r="B842">
        <v>271</v>
      </c>
      <c r="C842">
        <v>80</v>
      </c>
      <c r="M842">
        <v>242</v>
      </c>
      <c r="N842">
        <v>165</v>
      </c>
      <c r="O842">
        <v>102</v>
      </c>
    </row>
    <row r="843" spans="1:15" x14ac:dyDescent="0.3">
      <c r="A843">
        <v>78</v>
      </c>
      <c r="B843">
        <v>163</v>
      </c>
      <c r="C843">
        <v>85</v>
      </c>
      <c r="M843">
        <v>291</v>
      </c>
      <c r="N843">
        <v>120</v>
      </c>
      <c r="O843">
        <v>216</v>
      </c>
    </row>
    <row r="844" spans="1:15" x14ac:dyDescent="0.3">
      <c r="A844">
        <v>168</v>
      </c>
      <c r="B844">
        <v>210</v>
      </c>
      <c r="C844">
        <v>94</v>
      </c>
      <c r="M844">
        <v>56</v>
      </c>
      <c r="N844">
        <v>253</v>
      </c>
      <c r="O844">
        <v>154</v>
      </c>
    </row>
    <row r="845" spans="1:15" x14ac:dyDescent="0.3">
      <c r="A845">
        <v>91</v>
      </c>
      <c r="B845">
        <v>42</v>
      </c>
      <c r="C845">
        <v>179</v>
      </c>
      <c r="M845">
        <v>143</v>
      </c>
      <c r="N845">
        <v>181</v>
      </c>
      <c r="O845">
        <v>73</v>
      </c>
    </row>
    <row r="846" spans="1:15" x14ac:dyDescent="0.3">
      <c r="A846">
        <v>149</v>
      </c>
      <c r="B846">
        <v>170</v>
      </c>
      <c r="C846">
        <v>82</v>
      </c>
      <c r="M846">
        <v>180</v>
      </c>
      <c r="N846">
        <v>44</v>
      </c>
      <c r="O846">
        <v>139</v>
      </c>
    </row>
    <row r="847" spans="1:15" x14ac:dyDescent="0.3">
      <c r="A847">
        <v>219</v>
      </c>
      <c r="B847">
        <v>80</v>
      </c>
      <c r="C847">
        <v>79</v>
      </c>
      <c r="M847">
        <v>124</v>
      </c>
      <c r="N847">
        <v>105</v>
      </c>
      <c r="O847">
        <v>155</v>
      </c>
    </row>
    <row r="848" spans="1:15" x14ac:dyDescent="0.3">
      <c r="A848">
        <v>186</v>
      </c>
      <c r="B848">
        <v>50</v>
      </c>
      <c r="C848">
        <v>103</v>
      </c>
      <c r="M848">
        <v>161</v>
      </c>
      <c r="N848">
        <v>286</v>
      </c>
      <c r="O848">
        <v>57</v>
      </c>
    </row>
    <row r="849" spans="1:15" x14ac:dyDescent="0.3">
      <c r="A849">
        <v>146</v>
      </c>
      <c r="B849">
        <v>130</v>
      </c>
      <c r="C849">
        <v>284</v>
      </c>
      <c r="M849">
        <v>153</v>
      </c>
      <c r="N849">
        <v>99</v>
      </c>
      <c r="O849">
        <v>111</v>
      </c>
    </row>
    <row r="850" spans="1:15" x14ac:dyDescent="0.3">
      <c r="A850">
        <v>165</v>
      </c>
      <c r="B850">
        <v>134</v>
      </c>
      <c r="C850">
        <v>203</v>
      </c>
      <c r="M850">
        <v>73</v>
      </c>
      <c r="N850">
        <v>315</v>
      </c>
      <c r="O850">
        <v>161</v>
      </c>
    </row>
    <row r="851" spans="1:15" x14ac:dyDescent="0.3">
      <c r="A851">
        <v>234</v>
      </c>
      <c r="B851">
        <v>226</v>
      </c>
      <c r="C851">
        <v>27</v>
      </c>
      <c r="M851">
        <v>243</v>
      </c>
      <c r="N851">
        <v>224</v>
      </c>
      <c r="O851">
        <v>191</v>
      </c>
    </row>
    <row r="852" spans="1:15" x14ac:dyDescent="0.3">
      <c r="A852">
        <v>29</v>
      </c>
      <c r="B852">
        <v>31</v>
      </c>
      <c r="C852">
        <v>94</v>
      </c>
      <c r="M852">
        <v>165</v>
      </c>
      <c r="N852">
        <v>34</v>
      </c>
      <c r="O852">
        <v>199</v>
      </c>
    </row>
    <row r="853" spans="1:15" x14ac:dyDescent="0.3">
      <c r="A853">
        <v>106</v>
      </c>
      <c r="B853">
        <v>65</v>
      </c>
      <c r="C853">
        <v>64</v>
      </c>
      <c r="M853">
        <v>202</v>
      </c>
      <c r="N853">
        <v>152</v>
      </c>
      <c r="O853">
        <v>128</v>
      </c>
    </row>
    <row r="854" spans="1:15" x14ac:dyDescent="0.3">
      <c r="A854">
        <v>233</v>
      </c>
      <c r="B854">
        <v>142</v>
      </c>
      <c r="C854">
        <v>90</v>
      </c>
      <c r="M854">
        <v>251</v>
      </c>
      <c r="N854">
        <v>156</v>
      </c>
      <c r="O854">
        <v>134</v>
      </c>
    </row>
    <row r="855" spans="1:15" x14ac:dyDescent="0.3">
      <c r="A855">
        <v>180</v>
      </c>
      <c r="B855">
        <v>71</v>
      </c>
      <c r="C855">
        <v>192</v>
      </c>
      <c r="M855">
        <v>510</v>
      </c>
      <c r="N855">
        <v>156</v>
      </c>
      <c r="O855">
        <v>162</v>
      </c>
    </row>
    <row r="856" spans="1:15" x14ac:dyDescent="0.3">
      <c r="A856">
        <v>166</v>
      </c>
      <c r="B856">
        <v>111</v>
      </c>
      <c r="C856">
        <v>120</v>
      </c>
      <c r="M856">
        <v>563</v>
      </c>
      <c r="N856">
        <v>204</v>
      </c>
      <c r="O856">
        <v>178</v>
      </c>
    </row>
    <row r="857" spans="1:15" x14ac:dyDescent="0.3">
      <c r="A857">
        <v>257</v>
      </c>
      <c r="B857">
        <v>52</v>
      </c>
      <c r="C857">
        <v>64</v>
      </c>
      <c r="M857">
        <v>172</v>
      </c>
      <c r="N857">
        <v>145</v>
      </c>
      <c r="O857">
        <v>99</v>
      </c>
    </row>
    <row r="858" spans="1:15" x14ac:dyDescent="0.3">
      <c r="A858">
        <v>90</v>
      </c>
      <c r="B858">
        <v>195</v>
      </c>
      <c r="C858">
        <v>165</v>
      </c>
      <c r="M858">
        <v>352</v>
      </c>
      <c r="N858">
        <v>62</v>
      </c>
      <c r="O858">
        <v>31</v>
      </c>
    </row>
    <row r="859" spans="1:15" x14ac:dyDescent="0.3">
      <c r="A859">
        <v>156</v>
      </c>
      <c r="B859">
        <v>182</v>
      </c>
      <c r="C859">
        <v>85</v>
      </c>
      <c r="M859">
        <v>383</v>
      </c>
      <c r="N859">
        <v>227</v>
      </c>
      <c r="O859">
        <v>166</v>
      </c>
    </row>
    <row r="860" spans="1:15" x14ac:dyDescent="0.3">
      <c r="A860">
        <v>28</v>
      </c>
      <c r="B860">
        <v>117</v>
      </c>
      <c r="C860">
        <v>192</v>
      </c>
      <c r="M860">
        <v>306</v>
      </c>
      <c r="N860">
        <v>315</v>
      </c>
      <c r="O860">
        <v>73</v>
      </c>
    </row>
    <row r="861" spans="1:15" x14ac:dyDescent="0.3">
      <c r="A861">
        <v>78</v>
      </c>
      <c r="B861">
        <v>87</v>
      </c>
      <c r="C861">
        <v>92</v>
      </c>
      <c r="M861">
        <v>162</v>
      </c>
      <c r="N861">
        <v>343</v>
      </c>
      <c r="O861">
        <v>129</v>
      </c>
    </row>
    <row r="862" spans="1:15" x14ac:dyDescent="0.3">
      <c r="A862">
        <v>318</v>
      </c>
      <c r="B862">
        <v>57</v>
      </c>
      <c r="C862">
        <v>64</v>
      </c>
      <c r="M862">
        <v>173</v>
      </c>
      <c r="N862">
        <v>255</v>
      </c>
      <c r="O862">
        <v>118</v>
      </c>
    </row>
    <row r="863" spans="1:15" x14ac:dyDescent="0.3">
      <c r="A863">
        <v>76</v>
      </c>
      <c r="B863">
        <v>276</v>
      </c>
      <c r="C863">
        <v>258</v>
      </c>
      <c r="M863">
        <v>288</v>
      </c>
      <c r="N863">
        <v>262</v>
      </c>
      <c r="O863">
        <v>69</v>
      </c>
    </row>
    <row r="864" spans="1:15" x14ac:dyDescent="0.3">
      <c r="A864">
        <v>155</v>
      </c>
      <c r="B864">
        <v>63</v>
      </c>
      <c r="C864">
        <v>99</v>
      </c>
      <c r="M864">
        <v>99</v>
      </c>
      <c r="N864">
        <v>93</v>
      </c>
      <c r="O864">
        <v>86</v>
      </c>
    </row>
    <row r="865" spans="1:15" x14ac:dyDescent="0.3">
      <c r="A865">
        <v>225</v>
      </c>
      <c r="B865">
        <v>108</v>
      </c>
      <c r="C865">
        <v>62</v>
      </c>
      <c r="M865">
        <v>362</v>
      </c>
      <c r="N865">
        <v>292</v>
      </c>
      <c r="O865">
        <v>94</v>
      </c>
    </row>
    <row r="866" spans="1:15" x14ac:dyDescent="0.3">
      <c r="A866">
        <v>84</v>
      </c>
      <c r="B866">
        <v>37</v>
      </c>
      <c r="C866">
        <v>86</v>
      </c>
      <c r="M866">
        <v>117</v>
      </c>
      <c r="N866">
        <v>128</v>
      </c>
      <c r="O866">
        <v>107</v>
      </c>
    </row>
    <row r="867" spans="1:15" x14ac:dyDescent="0.3">
      <c r="A867">
        <v>252</v>
      </c>
      <c r="B867">
        <v>353</v>
      </c>
      <c r="C867">
        <v>104</v>
      </c>
      <c r="M867">
        <v>239</v>
      </c>
      <c r="N867">
        <v>294</v>
      </c>
      <c r="O867">
        <v>179</v>
      </c>
    </row>
    <row r="868" spans="1:15" x14ac:dyDescent="0.3">
      <c r="A868">
        <v>94</v>
      </c>
      <c r="B868">
        <v>54</v>
      </c>
      <c r="C868">
        <v>89</v>
      </c>
      <c r="M868">
        <v>152</v>
      </c>
      <c r="N868">
        <v>227</v>
      </c>
      <c r="O868">
        <v>10</v>
      </c>
    </row>
    <row r="869" spans="1:15" x14ac:dyDescent="0.3">
      <c r="A869">
        <v>97</v>
      </c>
      <c r="B869">
        <v>144</v>
      </c>
      <c r="C869">
        <v>268</v>
      </c>
      <c r="M869">
        <v>216</v>
      </c>
      <c r="N869">
        <v>306</v>
      </c>
      <c r="O869">
        <v>250</v>
      </c>
    </row>
    <row r="870" spans="1:15" x14ac:dyDescent="0.3">
      <c r="A870">
        <v>71</v>
      </c>
      <c r="B870">
        <v>311</v>
      </c>
      <c r="C870">
        <v>192</v>
      </c>
      <c r="M870">
        <v>98</v>
      </c>
      <c r="N870">
        <v>122</v>
      </c>
      <c r="O870">
        <v>229</v>
      </c>
    </row>
    <row r="871" spans="1:15" x14ac:dyDescent="0.3">
      <c r="A871">
        <v>216</v>
      </c>
      <c r="B871">
        <v>118</v>
      </c>
      <c r="C871">
        <v>170</v>
      </c>
      <c r="M871">
        <v>348</v>
      </c>
      <c r="N871">
        <v>144</v>
      </c>
      <c r="O871">
        <v>127</v>
      </c>
    </row>
    <row r="872" spans="1:15" x14ac:dyDescent="0.3">
      <c r="A872">
        <v>124</v>
      </c>
      <c r="B872">
        <v>56</v>
      </c>
      <c r="C872">
        <v>92</v>
      </c>
      <c r="M872">
        <v>118</v>
      </c>
      <c r="N872">
        <v>91</v>
      </c>
      <c r="O872">
        <v>101</v>
      </c>
    </row>
    <row r="873" spans="1:15" x14ac:dyDescent="0.3">
      <c r="A873">
        <v>200</v>
      </c>
      <c r="B873">
        <v>142</v>
      </c>
      <c r="C873">
        <v>87</v>
      </c>
      <c r="M873">
        <v>139</v>
      </c>
      <c r="N873">
        <v>253</v>
      </c>
      <c r="O873">
        <v>54</v>
      </c>
    </row>
    <row r="874" spans="1:15" x14ac:dyDescent="0.3">
      <c r="A874">
        <v>114</v>
      </c>
      <c r="B874">
        <v>105</v>
      </c>
      <c r="C874">
        <v>136</v>
      </c>
      <c r="M874">
        <v>114</v>
      </c>
      <c r="N874">
        <v>128</v>
      </c>
      <c r="O874">
        <v>205</v>
      </c>
    </row>
    <row r="875" spans="1:15" x14ac:dyDescent="0.3">
      <c r="A875">
        <v>217</v>
      </c>
      <c r="B875">
        <v>24</v>
      </c>
      <c r="C875">
        <v>201</v>
      </c>
      <c r="M875">
        <v>91</v>
      </c>
      <c r="N875">
        <v>31</v>
      </c>
      <c r="O875">
        <v>78</v>
      </c>
    </row>
    <row r="876" spans="1:15" x14ac:dyDescent="0.3">
      <c r="A876">
        <v>96</v>
      </c>
      <c r="B876">
        <v>141</v>
      </c>
      <c r="C876">
        <v>109</v>
      </c>
      <c r="M876">
        <v>74</v>
      </c>
      <c r="N876">
        <v>33</v>
      </c>
      <c r="O876">
        <v>242</v>
      </c>
    </row>
    <row r="877" spans="1:15" x14ac:dyDescent="0.3">
      <c r="A877">
        <v>61</v>
      </c>
      <c r="B877">
        <v>95</v>
      </c>
      <c r="C877">
        <v>44</v>
      </c>
      <c r="M877">
        <v>418</v>
      </c>
      <c r="N877">
        <v>204</v>
      </c>
      <c r="O877">
        <v>272</v>
      </c>
    </row>
    <row r="878" spans="1:15" x14ac:dyDescent="0.3">
      <c r="A878">
        <v>293</v>
      </c>
      <c r="B878">
        <v>88</v>
      </c>
      <c r="C878">
        <v>237</v>
      </c>
      <c r="M878">
        <v>186</v>
      </c>
      <c r="N878">
        <v>63</v>
      </c>
      <c r="O878">
        <v>119</v>
      </c>
    </row>
    <row r="879" spans="1:15" x14ac:dyDescent="0.3">
      <c r="A879">
        <v>122</v>
      </c>
      <c r="B879">
        <v>118</v>
      </c>
      <c r="C879">
        <v>173</v>
      </c>
      <c r="M879">
        <v>121</v>
      </c>
      <c r="N879">
        <v>243</v>
      </c>
      <c r="O879">
        <v>61</v>
      </c>
    </row>
    <row r="880" spans="1:15" x14ac:dyDescent="0.3">
      <c r="A880">
        <v>81</v>
      </c>
      <c r="B880">
        <v>74</v>
      </c>
      <c r="C880">
        <v>55</v>
      </c>
      <c r="M880">
        <v>235</v>
      </c>
      <c r="N880">
        <v>91</v>
      </c>
      <c r="O880">
        <v>109</v>
      </c>
    </row>
    <row r="881" spans="1:15" x14ac:dyDescent="0.3">
      <c r="A881">
        <v>21</v>
      </c>
      <c r="B881">
        <v>52</v>
      </c>
      <c r="C881">
        <v>89</v>
      </c>
      <c r="M881">
        <v>176</v>
      </c>
      <c r="N881">
        <v>116</v>
      </c>
      <c r="O881">
        <v>69</v>
      </c>
    </row>
    <row r="882" spans="1:15" x14ac:dyDescent="0.3">
      <c r="A882">
        <v>109</v>
      </c>
      <c r="B882">
        <v>213</v>
      </c>
      <c r="C882">
        <v>129</v>
      </c>
      <c r="M882">
        <v>116</v>
      </c>
      <c r="N882">
        <v>145</v>
      </c>
      <c r="O882">
        <v>219</v>
      </c>
    </row>
    <row r="883" spans="1:15" x14ac:dyDescent="0.3">
      <c r="A883">
        <v>217</v>
      </c>
      <c r="B883">
        <v>152</v>
      </c>
      <c r="C883">
        <v>124</v>
      </c>
      <c r="M883">
        <v>188</v>
      </c>
      <c r="N883">
        <v>151</v>
      </c>
      <c r="O883">
        <v>175</v>
      </c>
    </row>
    <row r="884" spans="1:15" x14ac:dyDescent="0.3">
      <c r="A884">
        <v>158</v>
      </c>
      <c r="B884">
        <v>81</v>
      </c>
      <c r="C884">
        <v>93</v>
      </c>
      <c r="M884">
        <v>124</v>
      </c>
      <c r="N884">
        <v>102</v>
      </c>
      <c r="O884">
        <v>112</v>
      </c>
    </row>
    <row r="885" spans="1:15" x14ac:dyDescent="0.3">
      <c r="A885">
        <v>169</v>
      </c>
      <c r="B885">
        <v>74</v>
      </c>
      <c r="C885">
        <v>42</v>
      </c>
      <c r="M885">
        <v>441</v>
      </c>
      <c r="N885">
        <v>194</v>
      </c>
      <c r="O885">
        <v>423</v>
      </c>
    </row>
    <row r="886" spans="1:15" x14ac:dyDescent="0.3">
      <c r="A886">
        <v>72</v>
      </c>
      <c r="B886">
        <v>266</v>
      </c>
      <c r="C886">
        <v>97</v>
      </c>
      <c r="M886">
        <v>96</v>
      </c>
      <c r="N886">
        <v>83</v>
      </c>
      <c r="O886">
        <v>127</v>
      </c>
    </row>
    <row r="887" spans="1:15" x14ac:dyDescent="0.3">
      <c r="A887">
        <v>128</v>
      </c>
      <c r="B887">
        <v>32</v>
      </c>
      <c r="C887">
        <v>215</v>
      </c>
      <c r="M887">
        <v>52</v>
      </c>
      <c r="N887">
        <v>157</v>
      </c>
      <c r="O887">
        <v>168</v>
      </c>
    </row>
    <row r="888" spans="1:15" x14ac:dyDescent="0.3">
      <c r="A888">
        <v>59</v>
      </c>
      <c r="B888">
        <v>38</v>
      </c>
      <c r="C888">
        <v>68</v>
      </c>
      <c r="M888">
        <v>42</v>
      </c>
      <c r="N888">
        <v>262</v>
      </c>
      <c r="O888">
        <v>341</v>
      </c>
    </row>
    <row r="889" spans="1:15" x14ac:dyDescent="0.3">
      <c r="A889">
        <v>230</v>
      </c>
      <c r="B889">
        <v>155</v>
      </c>
      <c r="C889">
        <v>150</v>
      </c>
      <c r="M889">
        <v>394</v>
      </c>
      <c r="N889">
        <v>150</v>
      </c>
      <c r="O889">
        <v>331</v>
      </c>
    </row>
    <row r="890" spans="1:15" x14ac:dyDescent="0.3">
      <c r="A890">
        <v>130</v>
      </c>
      <c r="B890">
        <v>324</v>
      </c>
      <c r="C890">
        <v>188</v>
      </c>
      <c r="M890">
        <v>20</v>
      </c>
      <c r="N890">
        <v>37</v>
      </c>
      <c r="O890">
        <v>86</v>
      </c>
    </row>
    <row r="891" spans="1:15" x14ac:dyDescent="0.3">
      <c r="A891">
        <v>65</v>
      </c>
      <c r="B891">
        <v>185</v>
      </c>
      <c r="C891">
        <v>181</v>
      </c>
      <c r="M891">
        <v>173</v>
      </c>
      <c r="N891">
        <v>69</v>
      </c>
      <c r="O891">
        <v>114</v>
      </c>
    </row>
    <row r="892" spans="1:15" x14ac:dyDescent="0.3">
      <c r="A892">
        <v>90</v>
      </c>
      <c r="B892">
        <v>96</v>
      </c>
      <c r="C892">
        <v>106</v>
      </c>
      <c r="M892">
        <v>235</v>
      </c>
      <c r="N892">
        <v>128</v>
      </c>
      <c r="O892">
        <v>197</v>
      </c>
    </row>
    <row r="893" spans="1:15" x14ac:dyDescent="0.3">
      <c r="A893">
        <v>116</v>
      </c>
      <c r="B893">
        <v>244</v>
      </c>
      <c r="C893">
        <v>154</v>
      </c>
      <c r="M893">
        <v>158</v>
      </c>
      <c r="N893">
        <v>81</v>
      </c>
      <c r="O893">
        <v>131</v>
      </c>
    </row>
    <row r="894" spans="1:15" x14ac:dyDescent="0.3">
      <c r="A894">
        <v>102</v>
      </c>
      <c r="B894">
        <v>346</v>
      </c>
      <c r="C894">
        <v>71</v>
      </c>
      <c r="M894">
        <v>215</v>
      </c>
      <c r="N894">
        <v>49</v>
      </c>
      <c r="O894">
        <v>102</v>
      </c>
    </row>
    <row r="895" spans="1:15" x14ac:dyDescent="0.3">
      <c r="A895">
        <v>220</v>
      </c>
      <c r="B895">
        <v>43</v>
      </c>
      <c r="C895">
        <v>58</v>
      </c>
      <c r="M895">
        <v>63</v>
      </c>
      <c r="N895">
        <v>69</v>
      </c>
      <c r="O895">
        <v>81</v>
      </c>
    </row>
    <row r="896" spans="1:15" x14ac:dyDescent="0.3">
      <c r="A896">
        <v>88</v>
      </c>
      <c r="B896">
        <v>86</v>
      </c>
      <c r="C896">
        <v>113</v>
      </c>
      <c r="M896">
        <v>99</v>
      </c>
      <c r="N896">
        <v>122</v>
      </c>
      <c r="O896">
        <v>162</v>
      </c>
    </row>
    <row r="897" spans="1:15" x14ac:dyDescent="0.3">
      <c r="A897">
        <v>77</v>
      </c>
      <c r="B897">
        <v>175</v>
      </c>
      <c r="C897">
        <v>165</v>
      </c>
      <c r="M897">
        <v>62</v>
      </c>
      <c r="N897">
        <v>67</v>
      </c>
      <c r="O897">
        <v>124</v>
      </c>
    </row>
    <row r="898" spans="1:15" x14ac:dyDescent="0.3">
      <c r="A898">
        <v>89</v>
      </c>
      <c r="B898">
        <v>230</v>
      </c>
      <c r="C898">
        <v>27</v>
      </c>
      <c r="M898">
        <v>159</v>
      </c>
      <c r="N898">
        <v>104</v>
      </c>
      <c r="O898">
        <v>236</v>
      </c>
    </row>
    <row r="899" spans="1:15" x14ac:dyDescent="0.3">
      <c r="A899">
        <v>300</v>
      </c>
      <c r="B899">
        <v>22</v>
      </c>
      <c r="C899">
        <v>31</v>
      </c>
      <c r="M899">
        <v>352</v>
      </c>
      <c r="N899">
        <v>56</v>
      </c>
      <c r="O899">
        <v>165</v>
      </c>
    </row>
    <row r="900" spans="1:15" x14ac:dyDescent="0.3">
      <c r="A900">
        <v>152</v>
      </c>
      <c r="B900">
        <v>173</v>
      </c>
      <c r="C900">
        <v>64</v>
      </c>
      <c r="M900">
        <v>88</v>
      </c>
      <c r="N900">
        <v>120</v>
      </c>
      <c r="O900">
        <v>92</v>
      </c>
    </row>
    <row r="901" spans="1:15" x14ac:dyDescent="0.3">
      <c r="A901">
        <v>118</v>
      </c>
      <c r="B901">
        <v>37</v>
      </c>
      <c r="C901">
        <v>21</v>
      </c>
      <c r="M901">
        <v>209</v>
      </c>
      <c r="N901">
        <v>48</v>
      </c>
      <c r="O901">
        <v>100</v>
      </c>
    </row>
    <row r="902" spans="1:15" x14ac:dyDescent="0.3">
      <c r="A902">
        <v>95</v>
      </c>
      <c r="B902">
        <v>160</v>
      </c>
      <c r="C902">
        <v>101</v>
      </c>
      <c r="M902">
        <v>529</v>
      </c>
      <c r="N902">
        <v>194</v>
      </c>
      <c r="O902">
        <v>59</v>
      </c>
    </row>
    <row r="903" spans="1:15" x14ac:dyDescent="0.3">
      <c r="A903">
        <v>39</v>
      </c>
      <c r="B903">
        <v>132</v>
      </c>
      <c r="C903">
        <v>42</v>
      </c>
      <c r="M903">
        <v>128</v>
      </c>
      <c r="N903">
        <v>238</v>
      </c>
      <c r="O903">
        <v>202</v>
      </c>
    </row>
    <row r="904" spans="1:15" x14ac:dyDescent="0.3">
      <c r="A904">
        <v>65</v>
      </c>
      <c r="B904">
        <v>52</v>
      </c>
      <c r="C904">
        <v>93</v>
      </c>
      <c r="M904">
        <v>203</v>
      </c>
      <c r="N904">
        <v>130</v>
      </c>
      <c r="O904">
        <v>80</v>
      </c>
    </row>
    <row r="905" spans="1:15" x14ac:dyDescent="0.3">
      <c r="A905">
        <v>111</v>
      </c>
      <c r="B905">
        <v>45</v>
      </c>
      <c r="C905">
        <v>90</v>
      </c>
      <c r="M905">
        <v>27</v>
      </c>
      <c r="N905">
        <v>197</v>
      </c>
      <c r="O905">
        <v>105</v>
      </c>
    </row>
    <row r="906" spans="1:15" x14ac:dyDescent="0.3">
      <c r="A906">
        <v>123</v>
      </c>
      <c r="B906">
        <v>162</v>
      </c>
      <c r="C906">
        <v>79</v>
      </c>
      <c r="M906">
        <v>169</v>
      </c>
      <c r="N906">
        <v>126</v>
      </c>
      <c r="O906">
        <v>382</v>
      </c>
    </row>
    <row r="907" spans="1:15" x14ac:dyDescent="0.3">
      <c r="A907">
        <v>91</v>
      </c>
      <c r="B907">
        <v>66</v>
      </c>
      <c r="C907">
        <v>54</v>
      </c>
      <c r="M907">
        <v>357</v>
      </c>
      <c r="N907">
        <v>189</v>
      </c>
      <c r="O907">
        <v>238</v>
      </c>
    </row>
    <row r="908" spans="1:15" x14ac:dyDescent="0.3">
      <c r="A908">
        <v>201</v>
      </c>
      <c r="B908">
        <v>117</v>
      </c>
      <c r="C908">
        <v>158</v>
      </c>
      <c r="M908">
        <v>285</v>
      </c>
      <c r="N908">
        <v>282</v>
      </c>
      <c r="O908">
        <v>288</v>
      </c>
    </row>
    <row r="909" spans="1:15" x14ac:dyDescent="0.3">
      <c r="A909">
        <v>314</v>
      </c>
      <c r="B909">
        <v>135</v>
      </c>
      <c r="C909">
        <v>120</v>
      </c>
      <c r="M909">
        <v>397</v>
      </c>
      <c r="N909">
        <v>129</v>
      </c>
      <c r="O909">
        <v>158</v>
      </c>
    </row>
    <row r="910" spans="1:15" x14ac:dyDescent="0.3">
      <c r="A910">
        <v>85</v>
      </c>
      <c r="B910">
        <v>99</v>
      </c>
      <c r="C910">
        <v>92</v>
      </c>
      <c r="M910">
        <v>335</v>
      </c>
      <c r="N910">
        <v>186</v>
      </c>
      <c r="O910">
        <v>70</v>
      </c>
    </row>
    <row r="911" spans="1:15" x14ac:dyDescent="0.3">
      <c r="A911">
        <v>98</v>
      </c>
      <c r="B911">
        <v>135</v>
      </c>
      <c r="C911">
        <v>54</v>
      </c>
      <c r="M911">
        <v>135</v>
      </c>
      <c r="N911">
        <v>247</v>
      </c>
      <c r="O911">
        <v>168</v>
      </c>
    </row>
    <row r="912" spans="1:15" x14ac:dyDescent="0.3">
      <c r="A912">
        <v>156</v>
      </c>
      <c r="B912">
        <v>69</v>
      </c>
      <c r="C912">
        <v>184</v>
      </c>
      <c r="M912">
        <v>195</v>
      </c>
      <c r="N912">
        <v>227</v>
      </c>
      <c r="O912">
        <v>22</v>
      </c>
    </row>
    <row r="913" spans="1:15" x14ac:dyDescent="0.3">
      <c r="A913">
        <v>46</v>
      </c>
      <c r="B913">
        <v>61</v>
      </c>
      <c r="C913">
        <v>127</v>
      </c>
      <c r="M913">
        <v>192</v>
      </c>
      <c r="N913">
        <v>68</v>
      </c>
      <c r="O913">
        <v>133</v>
      </c>
    </row>
    <row r="914" spans="1:15" x14ac:dyDescent="0.3">
      <c r="A914">
        <v>157</v>
      </c>
      <c r="B914">
        <v>57</v>
      </c>
      <c r="C914">
        <v>108</v>
      </c>
      <c r="M914">
        <v>114</v>
      </c>
      <c r="N914">
        <v>175</v>
      </c>
      <c r="O914">
        <v>78</v>
      </c>
    </row>
    <row r="915" spans="1:15" x14ac:dyDescent="0.3">
      <c r="A915">
        <v>43</v>
      </c>
      <c r="B915">
        <v>105</v>
      </c>
      <c r="C915">
        <v>115</v>
      </c>
      <c r="M915">
        <v>153</v>
      </c>
      <c r="N915">
        <v>102</v>
      </c>
      <c r="O915">
        <v>76</v>
      </c>
    </row>
    <row r="916" spans="1:15" x14ac:dyDescent="0.3">
      <c r="A916">
        <v>109</v>
      </c>
      <c r="B916">
        <v>62</v>
      </c>
      <c r="C916">
        <v>90</v>
      </c>
      <c r="M916">
        <v>186</v>
      </c>
      <c r="N916">
        <v>218</v>
      </c>
      <c r="O916">
        <v>80</v>
      </c>
    </row>
    <row r="917" spans="1:15" x14ac:dyDescent="0.3">
      <c r="A917">
        <v>296</v>
      </c>
      <c r="B917">
        <v>24</v>
      </c>
      <c r="C917">
        <v>149</v>
      </c>
      <c r="M917">
        <v>302</v>
      </c>
      <c r="N917">
        <v>74</v>
      </c>
      <c r="O917">
        <v>84</v>
      </c>
    </row>
    <row r="918" spans="1:15" x14ac:dyDescent="0.3">
      <c r="A918">
        <v>206</v>
      </c>
      <c r="B918">
        <v>132</v>
      </c>
      <c r="C918">
        <v>20</v>
      </c>
      <c r="M918">
        <v>167</v>
      </c>
      <c r="N918">
        <v>99</v>
      </c>
      <c r="O918">
        <v>160</v>
      </c>
    </row>
    <row r="919" spans="1:15" x14ac:dyDescent="0.3">
      <c r="A919">
        <v>168</v>
      </c>
      <c r="B919">
        <v>245</v>
      </c>
      <c r="C919">
        <v>88</v>
      </c>
      <c r="M919">
        <v>82</v>
      </c>
      <c r="N919">
        <v>173</v>
      </c>
      <c r="O919">
        <v>190</v>
      </c>
    </row>
    <row r="920" spans="1:15" x14ac:dyDescent="0.3">
      <c r="A920">
        <v>122</v>
      </c>
      <c r="B920">
        <v>47</v>
      </c>
      <c r="C920">
        <v>167</v>
      </c>
      <c r="M920">
        <v>238</v>
      </c>
      <c r="N920">
        <v>145</v>
      </c>
      <c r="O920">
        <v>219</v>
      </c>
    </row>
    <row r="921" spans="1:15" x14ac:dyDescent="0.3">
      <c r="A921">
        <v>51</v>
      </c>
      <c r="B921">
        <v>142</v>
      </c>
      <c r="C921">
        <v>68</v>
      </c>
      <c r="M921">
        <v>345</v>
      </c>
      <c r="N921">
        <v>134</v>
      </c>
      <c r="O921">
        <v>79</v>
      </c>
    </row>
    <row r="922" spans="1:15" x14ac:dyDescent="0.3">
      <c r="A922">
        <v>244</v>
      </c>
      <c r="B922">
        <v>31</v>
      </c>
      <c r="C922">
        <v>56</v>
      </c>
      <c r="M922">
        <v>133</v>
      </c>
      <c r="N922">
        <v>137</v>
      </c>
      <c r="O922">
        <v>169</v>
      </c>
    </row>
    <row r="923" spans="1:15" x14ac:dyDescent="0.3">
      <c r="A923">
        <v>94</v>
      </c>
      <c r="B923">
        <v>67</v>
      </c>
      <c r="C923">
        <v>73</v>
      </c>
      <c r="M923">
        <v>654</v>
      </c>
      <c r="N923">
        <v>84</v>
      </c>
      <c r="O923">
        <v>164</v>
      </c>
    </row>
    <row r="924" spans="1:15" x14ac:dyDescent="0.3">
      <c r="A924">
        <v>99</v>
      </c>
      <c r="B924">
        <v>62</v>
      </c>
      <c r="C924">
        <v>116</v>
      </c>
      <c r="M924">
        <v>261</v>
      </c>
      <c r="N924">
        <v>159</v>
      </c>
      <c r="O924">
        <v>134</v>
      </c>
    </row>
    <row r="925" spans="1:15" x14ac:dyDescent="0.3">
      <c r="A925">
        <v>134</v>
      </c>
      <c r="B925">
        <v>115</v>
      </c>
      <c r="C925">
        <v>81</v>
      </c>
      <c r="M925">
        <v>306</v>
      </c>
      <c r="N925">
        <v>37</v>
      </c>
      <c r="O925">
        <v>48</v>
      </c>
    </row>
    <row r="926" spans="1:15" x14ac:dyDescent="0.3">
      <c r="A926">
        <v>212</v>
      </c>
      <c r="B926">
        <v>122</v>
      </c>
      <c r="C926">
        <v>130</v>
      </c>
      <c r="M926">
        <v>142</v>
      </c>
      <c r="N926">
        <v>121</v>
      </c>
      <c r="O926">
        <v>146</v>
      </c>
    </row>
    <row r="927" spans="1:15" x14ac:dyDescent="0.3">
      <c r="A927">
        <v>106</v>
      </c>
      <c r="B927">
        <v>88</v>
      </c>
      <c r="C927">
        <v>68</v>
      </c>
      <c r="M927">
        <v>348</v>
      </c>
      <c r="N927">
        <v>107</v>
      </c>
      <c r="O927">
        <v>278</v>
      </c>
    </row>
    <row r="928" spans="1:15" x14ac:dyDescent="0.3">
      <c r="A928">
        <v>81</v>
      </c>
      <c r="B928">
        <v>153</v>
      </c>
      <c r="C928">
        <v>69</v>
      </c>
      <c r="M928">
        <v>502</v>
      </c>
      <c r="N928">
        <v>78</v>
      </c>
      <c r="O928">
        <v>75</v>
      </c>
    </row>
    <row r="929" spans="1:15" x14ac:dyDescent="0.3">
      <c r="A929">
        <v>60</v>
      </c>
      <c r="B929">
        <v>226</v>
      </c>
      <c r="C929">
        <v>134</v>
      </c>
      <c r="M929">
        <v>75</v>
      </c>
      <c r="N929">
        <v>44</v>
      </c>
      <c r="O929">
        <v>227</v>
      </c>
    </row>
    <row r="930" spans="1:15" x14ac:dyDescent="0.3">
      <c r="A930">
        <v>147</v>
      </c>
      <c r="B930">
        <v>134</v>
      </c>
      <c r="C930">
        <v>71</v>
      </c>
      <c r="M930">
        <v>214</v>
      </c>
      <c r="N930">
        <v>105</v>
      </c>
      <c r="O930">
        <v>291</v>
      </c>
    </row>
    <row r="931" spans="1:15" x14ac:dyDescent="0.3">
      <c r="A931">
        <v>45</v>
      </c>
      <c r="B931">
        <v>245</v>
      </c>
      <c r="C931">
        <v>135</v>
      </c>
      <c r="M931">
        <v>145</v>
      </c>
      <c r="N931">
        <v>34</v>
      </c>
      <c r="O931">
        <v>135</v>
      </c>
    </row>
    <row r="932" spans="1:15" x14ac:dyDescent="0.3">
      <c r="A932">
        <v>85</v>
      </c>
      <c r="B932">
        <v>178</v>
      </c>
      <c r="C932">
        <v>160</v>
      </c>
      <c r="M932">
        <v>152</v>
      </c>
      <c r="N932">
        <v>235</v>
      </c>
      <c r="O932">
        <v>145</v>
      </c>
    </row>
    <row r="933" spans="1:15" x14ac:dyDescent="0.3">
      <c r="A933">
        <v>94</v>
      </c>
      <c r="B933">
        <v>286</v>
      </c>
      <c r="C933">
        <v>115</v>
      </c>
      <c r="M933">
        <v>147</v>
      </c>
      <c r="N933">
        <v>137</v>
      </c>
      <c r="O933">
        <v>75</v>
      </c>
    </row>
    <row r="934" spans="1:15" x14ac:dyDescent="0.3">
      <c r="A934">
        <v>108</v>
      </c>
      <c r="B934">
        <v>215</v>
      </c>
      <c r="C934">
        <v>294</v>
      </c>
      <c r="M934">
        <v>212</v>
      </c>
      <c r="N934">
        <v>86</v>
      </c>
      <c r="O934">
        <v>107</v>
      </c>
    </row>
    <row r="935" spans="1:15" x14ac:dyDescent="0.3">
      <c r="A935">
        <v>16</v>
      </c>
      <c r="B935">
        <v>113</v>
      </c>
      <c r="C935">
        <v>139</v>
      </c>
      <c r="M935">
        <v>157</v>
      </c>
      <c r="N935">
        <v>137</v>
      </c>
      <c r="O935">
        <v>189</v>
      </c>
    </row>
    <row r="936" spans="1:15" x14ac:dyDescent="0.3">
      <c r="A936">
        <v>177</v>
      </c>
      <c r="B936">
        <v>50</v>
      </c>
      <c r="C936">
        <v>122</v>
      </c>
      <c r="M936">
        <v>129</v>
      </c>
      <c r="N936">
        <v>117</v>
      </c>
      <c r="O936">
        <v>250</v>
      </c>
    </row>
    <row r="937" spans="1:15" x14ac:dyDescent="0.3">
      <c r="A937">
        <v>117</v>
      </c>
      <c r="B937">
        <v>60</v>
      </c>
      <c r="C937">
        <v>27</v>
      </c>
      <c r="M937">
        <v>292</v>
      </c>
      <c r="N937">
        <v>132</v>
      </c>
      <c r="O937">
        <v>153</v>
      </c>
    </row>
    <row r="938" spans="1:15" x14ac:dyDescent="0.3">
      <c r="A938">
        <v>190</v>
      </c>
      <c r="B938">
        <v>101</v>
      </c>
      <c r="C938">
        <v>39</v>
      </c>
      <c r="M938">
        <v>308</v>
      </c>
      <c r="N938">
        <v>136</v>
      </c>
      <c r="O938">
        <v>169</v>
      </c>
    </row>
    <row r="939" spans="1:15" x14ac:dyDescent="0.3">
      <c r="A939">
        <v>175</v>
      </c>
      <c r="B939">
        <v>153</v>
      </c>
      <c r="C939">
        <v>168</v>
      </c>
      <c r="M939">
        <v>79</v>
      </c>
      <c r="N939">
        <v>210</v>
      </c>
      <c r="O939">
        <v>166</v>
      </c>
    </row>
    <row r="940" spans="1:15" x14ac:dyDescent="0.3">
      <c r="A940">
        <v>7</v>
      </c>
      <c r="B940">
        <v>74</v>
      </c>
      <c r="C940">
        <v>140</v>
      </c>
      <c r="M940">
        <v>247</v>
      </c>
      <c r="N940">
        <v>161</v>
      </c>
      <c r="O940">
        <v>162</v>
      </c>
    </row>
    <row r="941" spans="1:15" x14ac:dyDescent="0.3">
      <c r="A941">
        <v>248</v>
      </c>
      <c r="B941">
        <v>80</v>
      </c>
      <c r="C941">
        <v>100</v>
      </c>
      <c r="M941">
        <v>68</v>
      </c>
      <c r="N941">
        <v>226</v>
      </c>
      <c r="O941">
        <v>119</v>
      </c>
    </row>
    <row r="942" spans="1:15" x14ac:dyDescent="0.3">
      <c r="A942">
        <v>145</v>
      </c>
      <c r="B942">
        <v>64</v>
      </c>
      <c r="C942">
        <v>95</v>
      </c>
      <c r="M942">
        <v>84</v>
      </c>
      <c r="N942">
        <v>148</v>
      </c>
      <c r="O942">
        <v>85</v>
      </c>
    </row>
    <row r="943" spans="1:15" x14ac:dyDescent="0.3">
      <c r="A943">
        <v>48</v>
      </c>
      <c r="B943">
        <v>124</v>
      </c>
      <c r="C943">
        <v>131</v>
      </c>
      <c r="M943">
        <v>162</v>
      </c>
      <c r="N943">
        <v>440</v>
      </c>
      <c r="O943">
        <v>185</v>
      </c>
    </row>
    <row r="944" spans="1:15" x14ac:dyDescent="0.3">
      <c r="A944">
        <v>59</v>
      </c>
      <c r="B944">
        <v>37</v>
      </c>
      <c r="C944">
        <v>51</v>
      </c>
      <c r="M944">
        <v>161</v>
      </c>
      <c r="N944">
        <v>111</v>
      </c>
      <c r="O944">
        <v>101</v>
      </c>
    </row>
    <row r="945" spans="1:15" x14ac:dyDescent="0.3">
      <c r="A945">
        <v>269</v>
      </c>
      <c r="B945">
        <v>218</v>
      </c>
      <c r="C945">
        <v>85</v>
      </c>
      <c r="M945">
        <v>171</v>
      </c>
      <c r="N945">
        <v>210</v>
      </c>
      <c r="O945">
        <v>103</v>
      </c>
    </row>
    <row r="946" spans="1:15" x14ac:dyDescent="0.3">
      <c r="A946">
        <v>273</v>
      </c>
      <c r="B946">
        <v>183</v>
      </c>
      <c r="C946">
        <v>211</v>
      </c>
      <c r="M946">
        <v>90</v>
      </c>
      <c r="N946">
        <v>396</v>
      </c>
      <c r="O946">
        <v>176</v>
      </c>
    </row>
    <row r="947" spans="1:15" x14ac:dyDescent="0.3">
      <c r="A947">
        <v>228</v>
      </c>
      <c r="B947">
        <v>167</v>
      </c>
      <c r="C947">
        <v>114</v>
      </c>
      <c r="M947">
        <v>178</v>
      </c>
      <c r="N947">
        <v>286</v>
      </c>
      <c r="O947">
        <v>72</v>
      </c>
    </row>
    <row r="948" spans="1:15" x14ac:dyDescent="0.3">
      <c r="A948">
        <v>266</v>
      </c>
      <c r="B948">
        <v>96</v>
      </c>
      <c r="C948">
        <v>82</v>
      </c>
      <c r="M948">
        <v>274</v>
      </c>
      <c r="N948">
        <v>103</v>
      </c>
      <c r="O948">
        <v>96</v>
      </c>
    </row>
    <row r="949" spans="1:15" x14ac:dyDescent="0.3">
      <c r="A949">
        <v>25</v>
      </c>
      <c r="B949">
        <v>203</v>
      </c>
      <c r="C949">
        <v>113</v>
      </c>
      <c r="M949">
        <v>172</v>
      </c>
      <c r="N949">
        <v>121</v>
      </c>
      <c r="O949">
        <v>92</v>
      </c>
    </row>
    <row r="950" spans="1:15" x14ac:dyDescent="0.3">
      <c r="A950">
        <v>58</v>
      </c>
      <c r="B950">
        <v>151</v>
      </c>
      <c r="C950">
        <v>71</v>
      </c>
      <c r="M950">
        <v>129</v>
      </c>
      <c r="N950">
        <v>67</v>
      </c>
      <c r="O950">
        <v>60</v>
      </c>
    </row>
    <row r="951" spans="1:15" x14ac:dyDescent="0.3">
      <c r="A951">
        <v>162</v>
      </c>
      <c r="B951">
        <v>83</v>
      </c>
      <c r="C951">
        <v>173</v>
      </c>
      <c r="M951">
        <v>134</v>
      </c>
      <c r="N951">
        <v>183</v>
      </c>
      <c r="O951">
        <v>59</v>
      </c>
    </row>
    <row r="952" spans="1:15" x14ac:dyDescent="0.3">
      <c r="A952">
        <v>40</v>
      </c>
      <c r="B952">
        <v>321</v>
      </c>
      <c r="C952">
        <v>82</v>
      </c>
      <c r="M952">
        <v>164</v>
      </c>
      <c r="N952">
        <v>54</v>
      </c>
      <c r="O952">
        <v>105</v>
      </c>
    </row>
    <row r="953" spans="1:15" x14ac:dyDescent="0.3">
      <c r="A953">
        <v>68</v>
      </c>
      <c r="B953">
        <v>198</v>
      </c>
      <c r="C953">
        <v>186</v>
      </c>
      <c r="M953">
        <v>211</v>
      </c>
      <c r="N953">
        <v>168</v>
      </c>
      <c r="O953">
        <v>48</v>
      </c>
    </row>
    <row r="954" spans="1:15" x14ac:dyDescent="0.3">
      <c r="A954">
        <v>70</v>
      </c>
      <c r="B954">
        <v>206</v>
      </c>
      <c r="C954">
        <v>104</v>
      </c>
      <c r="M954">
        <v>84</v>
      </c>
      <c r="N954">
        <v>52</v>
      </c>
      <c r="O954">
        <v>127</v>
      </c>
    </row>
    <row r="955" spans="1:15" x14ac:dyDescent="0.3">
      <c r="A955">
        <v>425</v>
      </c>
      <c r="B955">
        <v>63</v>
      </c>
      <c r="C955">
        <v>151</v>
      </c>
      <c r="M955">
        <v>70</v>
      </c>
      <c r="N955">
        <v>182</v>
      </c>
      <c r="O955">
        <v>124</v>
      </c>
    </row>
    <row r="956" spans="1:15" x14ac:dyDescent="0.3">
      <c r="A956">
        <v>77</v>
      </c>
      <c r="B956">
        <v>180</v>
      </c>
      <c r="C956">
        <v>97</v>
      </c>
      <c r="M956">
        <v>57</v>
      </c>
      <c r="N956">
        <v>171</v>
      </c>
      <c r="O956">
        <v>279</v>
      </c>
    </row>
    <row r="957" spans="1:15" x14ac:dyDescent="0.3">
      <c r="A957">
        <v>50</v>
      </c>
      <c r="B957">
        <v>160</v>
      </c>
      <c r="C957">
        <v>134</v>
      </c>
      <c r="M957">
        <v>149</v>
      </c>
      <c r="N957">
        <v>174</v>
      </c>
      <c r="O957">
        <v>164</v>
      </c>
    </row>
    <row r="958" spans="1:15" x14ac:dyDescent="0.3">
      <c r="A958">
        <v>101</v>
      </c>
      <c r="B958">
        <v>54</v>
      </c>
      <c r="C958">
        <v>166</v>
      </c>
      <c r="M958">
        <v>150</v>
      </c>
      <c r="N958">
        <v>181</v>
      </c>
      <c r="O958">
        <v>97</v>
      </c>
    </row>
    <row r="959" spans="1:15" x14ac:dyDescent="0.3">
      <c r="A959">
        <v>16</v>
      </c>
      <c r="B959">
        <v>361</v>
      </c>
      <c r="C959">
        <v>55</v>
      </c>
      <c r="M959">
        <v>138</v>
      </c>
      <c r="N959">
        <v>61</v>
      </c>
      <c r="O959">
        <v>128</v>
      </c>
    </row>
    <row r="960" spans="1:15" x14ac:dyDescent="0.3">
      <c r="A960">
        <v>92</v>
      </c>
      <c r="B960">
        <v>145</v>
      </c>
      <c r="C960">
        <v>192</v>
      </c>
      <c r="M960">
        <v>162</v>
      </c>
      <c r="N960">
        <v>117</v>
      </c>
      <c r="O960">
        <v>187</v>
      </c>
    </row>
    <row r="961" spans="1:15" x14ac:dyDescent="0.3">
      <c r="A961">
        <v>162</v>
      </c>
      <c r="B961">
        <v>166</v>
      </c>
      <c r="C961">
        <v>115</v>
      </c>
      <c r="M961">
        <v>33</v>
      </c>
      <c r="N961">
        <v>216</v>
      </c>
      <c r="O961">
        <v>210</v>
      </c>
    </row>
    <row r="962" spans="1:15" x14ac:dyDescent="0.3">
      <c r="A962">
        <v>272</v>
      </c>
      <c r="B962">
        <v>65</v>
      </c>
      <c r="C962">
        <v>101</v>
      </c>
      <c r="M962">
        <v>218</v>
      </c>
      <c r="N962">
        <v>148</v>
      </c>
      <c r="O962">
        <v>286</v>
      </c>
    </row>
    <row r="963" spans="1:15" x14ac:dyDescent="0.3">
      <c r="A963">
        <v>375</v>
      </c>
      <c r="B963">
        <v>240</v>
      </c>
      <c r="C963">
        <v>69</v>
      </c>
      <c r="M963">
        <v>223</v>
      </c>
      <c r="N963">
        <v>387</v>
      </c>
      <c r="O963">
        <v>122</v>
      </c>
    </row>
    <row r="964" spans="1:15" x14ac:dyDescent="0.3">
      <c r="A964">
        <v>161</v>
      </c>
      <c r="B964">
        <v>115</v>
      </c>
      <c r="C964">
        <v>212</v>
      </c>
      <c r="M964">
        <v>198</v>
      </c>
      <c r="N964">
        <v>87</v>
      </c>
      <c r="O964">
        <v>84</v>
      </c>
    </row>
    <row r="965" spans="1:15" x14ac:dyDescent="0.3">
      <c r="A965">
        <v>55</v>
      </c>
      <c r="B965">
        <v>163</v>
      </c>
      <c r="C965">
        <v>139</v>
      </c>
      <c r="M965">
        <v>160</v>
      </c>
      <c r="N965">
        <v>261</v>
      </c>
      <c r="O965">
        <v>84</v>
      </c>
    </row>
    <row r="966" spans="1:15" x14ac:dyDescent="0.3">
      <c r="A966">
        <v>126</v>
      </c>
      <c r="B966">
        <v>180</v>
      </c>
      <c r="C966">
        <v>104</v>
      </c>
      <c r="M966">
        <v>286</v>
      </c>
      <c r="N966">
        <v>242</v>
      </c>
      <c r="O966">
        <v>138</v>
      </c>
    </row>
    <row r="967" spans="1:15" x14ac:dyDescent="0.3">
      <c r="A967">
        <v>163</v>
      </c>
      <c r="B967">
        <v>64</v>
      </c>
      <c r="C967">
        <v>93</v>
      </c>
      <c r="M967">
        <v>139</v>
      </c>
      <c r="N967">
        <v>90</v>
      </c>
      <c r="O967">
        <v>105</v>
      </c>
    </row>
    <row r="968" spans="1:15" x14ac:dyDescent="0.3">
      <c r="A968">
        <v>232</v>
      </c>
      <c r="B968">
        <v>92</v>
      </c>
      <c r="C968">
        <v>171</v>
      </c>
      <c r="M968">
        <v>15</v>
      </c>
      <c r="N968">
        <v>224</v>
      </c>
      <c r="O968">
        <v>37</v>
      </c>
    </row>
    <row r="969" spans="1:15" x14ac:dyDescent="0.3">
      <c r="A969">
        <v>12</v>
      </c>
      <c r="B969">
        <v>67</v>
      </c>
      <c r="C969">
        <v>48</v>
      </c>
      <c r="M969">
        <v>106</v>
      </c>
      <c r="N969">
        <v>71</v>
      </c>
      <c r="O969">
        <v>192</v>
      </c>
    </row>
    <row r="970" spans="1:15" x14ac:dyDescent="0.3">
      <c r="A970">
        <v>219</v>
      </c>
      <c r="B970">
        <v>62</v>
      </c>
      <c r="C970">
        <v>81</v>
      </c>
      <c r="M970">
        <v>170</v>
      </c>
      <c r="N970">
        <v>138</v>
      </c>
      <c r="O970">
        <v>285</v>
      </c>
    </row>
    <row r="971" spans="1:15" x14ac:dyDescent="0.3">
      <c r="A971">
        <v>220</v>
      </c>
      <c r="B971">
        <v>429</v>
      </c>
      <c r="C971">
        <v>157</v>
      </c>
      <c r="M971">
        <v>413</v>
      </c>
      <c r="N971">
        <v>228</v>
      </c>
      <c r="O971">
        <v>192</v>
      </c>
    </row>
    <row r="972" spans="1:15" x14ac:dyDescent="0.3">
      <c r="A972">
        <v>145</v>
      </c>
      <c r="B972">
        <v>211</v>
      </c>
      <c r="C972">
        <v>16</v>
      </c>
      <c r="M972">
        <v>123</v>
      </c>
      <c r="N972">
        <v>171</v>
      </c>
      <c r="O972">
        <v>55</v>
      </c>
    </row>
    <row r="973" spans="1:15" x14ac:dyDescent="0.3">
      <c r="A973">
        <v>94</v>
      </c>
      <c r="B973">
        <v>92</v>
      </c>
      <c r="C973">
        <v>77</v>
      </c>
      <c r="M973">
        <v>135</v>
      </c>
      <c r="N973">
        <v>246</v>
      </c>
      <c r="O973">
        <v>69</v>
      </c>
    </row>
    <row r="974" spans="1:15" x14ac:dyDescent="0.3">
      <c r="A974">
        <v>56</v>
      </c>
      <c r="B974">
        <v>104</v>
      </c>
      <c r="C974">
        <v>109</v>
      </c>
      <c r="M974">
        <v>140</v>
      </c>
      <c r="N974">
        <v>80</v>
      </c>
      <c r="O974">
        <v>45</v>
      </c>
    </row>
    <row r="975" spans="1:15" x14ac:dyDescent="0.3">
      <c r="A975">
        <v>127</v>
      </c>
      <c r="B975">
        <v>115</v>
      </c>
      <c r="C975">
        <v>134</v>
      </c>
      <c r="M975">
        <v>139</v>
      </c>
      <c r="N975">
        <v>188</v>
      </c>
      <c r="O975">
        <v>39</v>
      </c>
    </row>
    <row r="976" spans="1:15" x14ac:dyDescent="0.3">
      <c r="A976">
        <v>70</v>
      </c>
      <c r="B976">
        <v>222</v>
      </c>
      <c r="C976">
        <v>118</v>
      </c>
      <c r="M976">
        <v>163</v>
      </c>
      <c r="N976">
        <v>56</v>
      </c>
      <c r="O976">
        <v>59</v>
      </c>
    </row>
    <row r="977" spans="1:15" x14ac:dyDescent="0.3">
      <c r="A977">
        <v>46</v>
      </c>
      <c r="B977">
        <v>93</v>
      </c>
      <c r="C977">
        <v>204</v>
      </c>
      <c r="M977">
        <v>143</v>
      </c>
      <c r="N977">
        <v>138</v>
      </c>
      <c r="O977">
        <v>276</v>
      </c>
    </row>
    <row r="978" spans="1:15" x14ac:dyDescent="0.3">
      <c r="A978">
        <v>94</v>
      </c>
      <c r="B978">
        <v>244</v>
      </c>
      <c r="C978">
        <v>3</v>
      </c>
      <c r="M978">
        <v>141</v>
      </c>
      <c r="N978">
        <v>215</v>
      </c>
      <c r="O978">
        <v>124</v>
      </c>
    </row>
    <row r="979" spans="1:15" x14ac:dyDescent="0.3">
      <c r="A979">
        <v>55</v>
      </c>
      <c r="B979">
        <v>215</v>
      </c>
      <c r="C979">
        <v>256</v>
      </c>
      <c r="M979">
        <v>267</v>
      </c>
      <c r="N979">
        <v>78</v>
      </c>
      <c r="O979">
        <v>74</v>
      </c>
    </row>
    <row r="980" spans="1:15" x14ac:dyDescent="0.3">
      <c r="A980">
        <v>105</v>
      </c>
      <c r="B980">
        <v>185</v>
      </c>
      <c r="C980">
        <v>96</v>
      </c>
      <c r="M980">
        <v>191</v>
      </c>
      <c r="N980">
        <v>114</v>
      </c>
      <c r="O980">
        <v>161</v>
      </c>
    </row>
    <row r="981" spans="1:15" x14ac:dyDescent="0.3">
      <c r="A981">
        <v>263</v>
      </c>
      <c r="B981">
        <v>138</v>
      </c>
      <c r="C981">
        <v>112</v>
      </c>
      <c r="M981">
        <v>79</v>
      </c>
      <c r="N981">
        <v>71</v>
      </c>
      <c r="O981">
        <v>57</v>
      </c>
    </row>
    <row r="982" spans="1:15" x14ac:dyDescent="0.3">
      <c r="A982">
        <v>65</v>
      </c>
      <c r="B982">
        <v>121</v>
      </c>
      <c r="C982">
        <v>30</v>
      </c>
      <c r="M982">
        <v>64</v>
      </c>
      <c r="N982">
        <v>197</v>
      </c>
      <c r="O982">
        <v>143</v>
      </c>
    </row>
    <row r="983" spans="1:15" x14ac:dyDescent="0.3">
      <c r="A983">
        <v>59</v>
      </c>
      <c r="B983">
        <v>151</v>
      </c>
      <c r="C983">
        <v>143</v>
      </c>
      <c r="M983">
        <v>55</v>
      </c>
      <c r="N983">
        <v>141</v>
      </c>
      <c r="O983">
        <v>213</v>
      </c>
    </row>
    <row r="984" spans="1:15" x14ac:dyDescent="0.3">
      <c r="A984">
        <v>37</v>
      </c>
      <c r="B984">
        <v>221</v>
      </c>
      <c r="C984">
        <v>127</v>
      </c>
      <c r="M984">
        <v>32</v>
      </c>
      <c r="N984">
        <v>139</v>
      </c>
      <c r="O984">
        <v>137</v>
      </c>
    </row>
    <row r="985" spans="1:15" x14ac:dyDescent="0.3">
      <c r="A985">
        <v>171</v>
      </c>
      <c r="B985">
        <v>191</v>
      </c>
      <c r="C985">
        <v>63</v>
      </c>
      <c r="M985">
        <v>103</v>
      </c>
      <c r="N985">
        <v>74</v>
      </c>
      <c r="O985">
        <v>71</v>
      </c>
    </row>
    <row r="986" spans="1:15" x14ac:dyDescent="0.3">
      <c r="A986">
        <v>65</v>
      </c>
      <c r="B986">
        <v>64</v>
      </c>
      <c r="C986">
        <v>56</v>
      </c>
      <c r="M986">
        <v>108</v>
      </c>
      <c r="N986">
        <v>160</v>
      </c>
      <c r="O986">
        <v>228</v>
      </c>
    </row>
    <row r="987" spans="1:15" x14ac:dyDescent="0.3">
      <c r="A987">
        <v>63</v>
      </c>
      <c r="B987">
        <v>119</v>
      </c>
      <c r="C987">
        <v>86</v>
      </c>
      <c r="M987">
        <v>79</v>
      </c>
      <c r="N987">
        <v>77</v>
      </c>
      <c r="O987">
        <v>50</v>
      </c>
    </row>
    <row r="988" spans="1:15" x14ac:dyDescent="0.3">
      <c r="A988">
        <v>124</v>
      </c>
      <c r="B988">
        <v>288</v>
      </c>
      <c r="C988">
        <v>96</v>
      </c>
      <c r="M988">
        <v>73</v>
      </c>
      <c r="N988">
        <v>66</v>
      </c>
      <c r="O988">
        <v>214</v>
      </c>
    </row>
    <row r="989" spans="1:15" x14ac:dyDescent="0.3">
      <c r="A989">
        <v>480</v>
      </c>
      <c r="B989">
        <v>119</v>
      </c>
      <c r="C989">
        <v>93</v>
      </c>
      <c r="M989">
        <v>31</v>
      </c>
      <c r="N989">
        <v>65</v>
      </c>
      <c r="O989">
        <v>23</v>
      </c>
    </row>
    <row r="990" spans="1:15" x14ac:dyDescent="0.3">
      <c r="A990">
        <v>81</v>
      </c>
      <c r="B990">
        <v>43</v>
      </c>
      <c r="C990">
        <v>134</v>
      </c>
      <c r="M990">
        <v>198</v>
      </c>
      <c r="N990">
        <v>85</v>
      </c>
      <c r="O990">
        <v>59</v>
      </c>
    </row>
    <row r="991" spans="1:15" x14ac:dyDescent="0.3">
      <c r="A991">
        <v>135</v>
      </c>
      <c r="B991">
        <v>52</v>
      </c>
      <c r="C991">
        <v>194</v>
      </c>
      <c r="M991">
        <v>200</v>
      </c>
      <c r="N991">
        <v>217</v>
      </c>
      <c r="O991">
        <v>150</v>
      </c>
    </row>
    <row r="992" spans="1:15" x14ac:dyDescent="0.3">
      <c r="A992">
        <v>101</v>
      </c>
      <c r="B992">
        <v>64</v>
      </c>
      <c r="C992">
        <v>82</v>
      </c>
      <c r="M992">
        <v>127</v>
      </c>
      <c r="N992">
        <v>77</v>
      </c>
      <c r="O992">
        <v>144</v>
      </c>
    </row>
    <row r="993" spans="1:15" x14ac:dyDescent="0.3">
      <c r="A993">
        <v>172</v>
      </c>
      <c r="B993">
        <v>47</v>
      </c>
      <c r="C993">
        <v>213</v>
      </c>
      <c r="M993">
        <v>117</v>
      </c>
      <c r="N993">
        <v>79</v>
      </c>
      <c r="O993">
        <v>191</v>
      </c>
    </row>
    <row r="994" spans="1:15" x14ac:dyDescent="0.3">
      <c r="A994">
        <v>78</v>
      </c>
      <c r="B994">
        <v>58</v>
      </c>
      <c r="C994">
        <v>98</v>
      </c>
      <c r="M994">
        <v>255</v>
      </c>
      <c r="N994">
        <v>315</v>
      </c>
      <c r="O994">
        <v>210</v>
      </c>
    </row>
    <row r="995" spans="1:15" x14ac:dyDescent="0.3">
      <c r="A995">
        <v>110</v>
      </c>
      <c r="B995">
        <v>80</v>
      </c>
      <c r="C995">
        <v>101</v>
      </c>
      <c r="M995">
        <v>492</v>
      </c>
      <c r="N995">
        <v>147</v>
      </c>
      <c r="O995">
        <v>173</v>
      </c>
    </row>
    <row r="996" spans="1:15" x14ac:dyDescent="0.3">
      <c r="A996">
        <v>66</v>
      </c>
      <c r="B996">
        <v>166</v>
      </c>
      <c r="C996">
        <v>148</v>
      </c>
      <c r="M996">
        <v>145</v>
      </c>
      <c r="N996">
        <v>148</v>
      </c>
      <c r="O996">
        <v>41</v>
      </c>
    </row>
    <row r="997" spans="1:15" x14ac:dyDescent="0.3">
      <c r="A997">
        <v>80</v>
      </c>
      <c r="B997">
        <v>184</v>
      </c>
      <c r="C997">
        <v>128</v>
      </c>
      <c r="M997">
        <v>61</v>
      </c>
      <c r="N997">
        <v>220</v>
      </c>
      <c r="O997">
        <v>135</v>
      </c>
    </row>
    <row r="998" spans="1:15" x14ac:dyDescent="0.3">
      <c r="A998">
        <v>199</v>
      </c>
      <c r="B998">
        <v>164</v>
      </c>
      <c r="C998">
        <v>230</v>
      </c>
      <c r="M998">
        <v>75</v>
      </c>
      <c r="N998">
        <v>251</v>
      </c>
      <c r="O998">
        <v>161</v>
      </c>
    </row>
    <row r="999" spans="1:15" x14ac:dyDescent="0.3">
      <c r="A999">
        <v>57</v>
      </c>
      <c r="B999">
        <v>172</v>
      </c>
      <c r="C999">
        <v>28</v>
      </c>
      <c r="M999">
        <v>146</v>
      </c>
      <c r="N999">
        <v>271</v>
      </c>
      <c r="O999">
        <v>140</v>
      </c>
    </row>
    <row r="1000" spans="1:15" x14ac:dyDescent="0.3">
      <c r="A1000">
        <v>95</v>
      </c>
      <c r="B1000">
        <v>168</v>
      </c>
      <c r="C1000">
        <v>301</v>
      </c>
      <c r="M1000">
        <v>101</v>
      </c>
      <c r="N1000">
        <v>92</v>
      </c>
      <c r="O1000">
        <v>178</v>
      </c>
    </row>
    <row r="1001" spans="1:15" x14ac:dyDescent="0.3">
      <c r="A1001">
        <v>6</v>
      </c>
      <c r="B1001">
        <v>91</v>
      </c>
      <c r="C1001">
        <v>88</v>
      </c>
      <c r="M1001">
        <v>103</v>
      </c>
      <c r="N1001">
        <v>299</v>
      </c>
      <c r="O1001">
        <v>109</v>
      </c>
    </row>
    <row r="1002" spans="1:15" x14ac:dyDescent="0.3">
      <c r="A1002">
        <v>122</v>
      </c>
      <c r="B1002">
        <v>168</v>
      </c>
      <c r="C1002">
        <v>152</v>
      </c>
      <c r="M1002">
        <v>50</v>
      </c>
      <c r="N1002">
        <v>121</v>
      </c>
      <c r="O1002">
        <v>118</v>
      </c>
    </row>
    <row r="1003" spans="1:15" x14ac:dyDescent="0.3">
      <c r="A1003">
        <v>83</v>
      </c>
      <c r="B1003">
        <v>131</v>
      </c>
      <c r="C1003">
        <v>115</v>
      </c>
      <c r="M1003">
        <v>116</v>
      </c>
      <c r="N1003">
        <v>123</v>
      </c>
      <c r="O1003">
        <v>88</v>
      </c>
    </row>
    <row r="1004" spans="1:15" x14ac:dyDescent="0.3">
      <c r="A1004">
        <v>97</v>
      </c>
      <c r="B1004">
        <v>188</v>
      </c>
      <c r="C1004">
        <v>121</v>
      </c>
      <c r="M1004">
        <v>61</v>
      </c>
      <c r="N1004">
        <v>112</v>
      </c>
      <c r="O1004">
        <v>94</v>
      </c>
    </row>
    <row r="1005" spans="1:15" x14ac:dyDescent="0.3">
      <c r="A1005">
        <v>169</v>
      </c>
      <c r="B1005">
        <v>117</v>
      </c>
      <c r="C1005">
        <v>45</v>
      </c>
      <c r="M1005">
        <v>106</v>
      </c>
      <c r="N1005">
        <v>78</v>
      </c>
      <c r="O1005">
        <v>25</v>
      </c>
    </row>
    <row r="1006" spans="1:15" x14ac:dyDescent="0.3">
      <c r="A1006">
        <v>78</v>
      </c>
      <c r="B1006">
        <v>125</v>
      </c>
      <c r="C1006">
        <v>63</v>
      </c>
      <c r="M1006">
        <v>120</v>
      </c>
      <c r="N1006">
        <v>151</v>
      </c>
      <c r="O1006">
        <v>112</v>
      </c>
    </row>
    <row r="1007" spans="1:15" x14ac:dyDescent="0.3">
      <c r="A1007">
        <v>23</v>
      </c>
      <c r="B1007">
        <v>304</v>
      </c>
      <c r="C1007">
        <v>46</v>
      </c>
      <c r="M1007">
        <v>130</v>
      </c>
      <c r="N1007">
        <v>103</v>
      </c>
      <c r="O1007">
        <v>91</v>
      </c>
    </row>
    <row r="1008" spans="1:15" x14ac:dyDescent="0.3">
      <c r="A1008">
        <v>226</v>
      </c>
      <c r="B1008">
        <v>99</v>
      </c>
      <c r="C1008">
        <v>102</v>
      </c>
      <c r="M1008">
        <v>132</v>
      </c>
      <c r="N1008">
        <v>175</v>
      </c>
      <c r="O1008">
        <v>110</v>
      </c>
    </row>
    <row r="1009" spans="1:15" x14ac:dyDescent="0.3">
      <c r="A1009">
        <v>172</v>
      </c>
      <c r="B1009">
        <v>154</v>
      </c>
      <c r="C1009">
        <v>56</v>
      </c>
      <c r="M1009">
        <v>187</v>
      </c>
      <c r="N1009">
        <v>97</v>
      </c>
      <c r="O1009">
        <v>156</v>
      </c>
    </row>
    <row r="1010" spans="1:15" x14ac:dyDescent="0.3">
      <c r="A1010">
        <v>187</v>
      </c>
      <c r="B1010">
        <v>73</v>
      </c>
      <c r="C1010">
        <v>74</v>
      </c>
      <c r="M1010">
        <v>167</v>
      </c>
      <c r="N1010">
        <v>65</v>
      </c>
      <c r="O1010">
        <v>46</v>
      </c>
    </row>
    <row r="1011" spans="1:15" x14ac:dyDescent="0.3">
      <c r="A1011">
        <v>57</v>
      </c>
      <c r="B1011">
        <v>145</v>
      </c>
      <c r="C1011">
        <v>106</v>
      </c>
      <c r="M1011">
        <v>203</v>
      </c>
      <c r="N1011">
        <v>79</v>
      </c>
      <c r="O1011">
        <v>48</v>
      </c>
    </row>
    <row r="1012" spans="1:15" x14ac:dyDescent="0.3">
      <c r="A1012">
        <v>61</v>
      </c>
      <c r="B1012">
        <v>78</v>
      </c>
      <c r="C1012">
        <v>127</v>
      </c>
      <c r="M1012">
        <v>200</v>
      </c>
      <c r="N1012">
        <v>94</v>
      </c>
      <c r="O1012">
        <v>154</v>
      </c>
    </row>
    <row r="1013" spans="1:15" x14ac:dyDescent="0.3">
      <c r="A1013">
        <v>140</v>
      </c>
      <c r="B1013">
        <v>72</v>
      </c>
      <c r="C1013">
        <v>51</v>
      </c>
      <c r="M1013">
        <v>234</v>
      </c>
      <c r="N1013">
        <v>225</v>
      </c>
      <c r="O1013">
        <v>124</v>
      </c>
    </row>
    <row r="1014" spans="1:15" x14ac:dyDescent="0.3">
      <c r="A1014">
        <v>63</v>
      </c>
      <c r="B1014">
        <v>128</v>
      </c>
      <c r="C1014">
        <v>96</v>
      </c>
      <c r="M1014">
        <v>132</v>
      </c>
      <c r="N1014">
        <v>188</v>
      </c>
      <c r="O1014">
        <v>77</v>
      </c>
    </row>
    <row r="1015" spans="1:15" x14ac:dyDescent="0.3">
      <c r="A1015">
        <v>117</v>
      </c>
      <c r="B1015">
        <v>88</v>
      </c>
      <c r="C1015">
        <v>167</v>
      </c>
      <c r="M1015">
        <v>150</v>
      </c>
      <c r="N1015">
        <v>62</v>
      </c>
      <c r="O1015">
        <v>197</v>
      </c>
    </row>
    <row r="1016" spans="1:15" x14ac:dyDescent="0.3">
      <c r="A1016">
        <v>81</v>
      </c>
      <c r="B1016">
        <v>156</v>
      </c>
      <c r="C1016">
        <v>143</v>
      </c>
      <c r="M1016">
        <v>128</v>
      </c>
      <c r="N1016">
        <v>132</v>
      </c>
      <c r="O1016">
        <v>139</v>
      </c>
    </row>
    <row r="1017" spans="1:15" x14ac:dyDescent="0.3">
      <c r="A1017">
        <v>49</v>
      </c>
      <c r="B1017">
        <v>24</v>
      </c>
      <c r="C1017">
        <v>170</v>
      </c>
      <c r="M1017">
        <v>548</v>
      </c>
      <c r="N1017">
        <v>79</v>
      </c>
      <c r="O1017">
        <v>265</v>
      </c>
    </row>
    <row r="1018" spans="1:15" x14ac:dyDescent="0.3">
      <c r="A1018">
        <v>73</v>
      </c>
      <c r="B1018">
        <v>34</v>
      </c>
      <c r="C1018">
        <v>140</v>
      </c>
      <c r="M1018">
        <v>43</v>
      </c>
      <c r="N1018">
        <v>187</v>
      </c>
      <c r="O1018">
        <v>26</v>
      </c>
    </row>
    <row r="1019" spans="1:15" x14ac:dyDescent="0.3">
      <c r="A1019">
        <v>359</v>
      </c>
      <c r="B1019">
        <v>78</v>
      </c>
      <c r="C1019">
        <v>108</v>
      </c>
      <c r="M1019">
        <v>156</v>
      </c>
      <c r="N1019">
        <v>206</v>
      </c>
      <c r="O1019">
        <v>36</v>
      </c>
    </row>
    <row r="1020" spans="1:15" x14ac:dyDescent="0.3">
      <c r="A1020">
        <v>87</v>
      </c>
      <c r="B1020">
        <v>128</v>
      </c>
      <c r="C1020">
        <v>117</v>
      </c>
      <c r="M1020">
        <v>153</v>
      </c>
      <c r="N1020">
        <v>130</v>
      </c>
      <c r="O1020">
        <v>136</v>
      </c>
    </row>
    <row r="1021" spans="1:15" x14ac:dyDescent="0.3">
      <c r="A1021">
        <v>147</v>
      </c>
      <c r="B1021">
        <v>20</v>
      </c>
      <c r="C1021">
        <v>169</v>
      </c>
      <c r="M1021">
        <v>156</v>
      </c>
      <c r="N1021">
        <v>199</v>
      </c>
      <c r="O1021">
        <v>137</v>
      </c>
    </row>
    <row r="1022" spans="1:15" x14ac:dyDescent="0.3">
      <c r="A1022">
        <v>167</v>
      </c>
      <c r="B1022">
        <v>56</v>
      </c>
      <c r="C1022">
        <v>131</v>
      </c>
      <c r="M1022">
        <v>100</v>
      </c>
      <c r="N1022">
        <v>109</v>
      </c>
      <c r="O1022">
        <v>86</v>
      </c>
    </row>
    <row r="1023" spans="1:15" x14ac:dyDescent="0.3">
      <c r="A1023">
        <v>223</v>
      </c>
      <c r="B1023">
        <v>238</v>
      </c>
      <c r="C1023">
        <v>79</v>
      </c>
      <c r="M1023">
        <v>126</v>
      </c>
      <c r="N1023">
        <v>262</v>
      </c>
      <c r="O1023">
        <v>97</v>
      </c>
    </row>
    <row r="1024" spans="1:15" x14ac:dyDescent="0.3">
      <c r="A1024">
        <v>130</v>
      </c>
      <c r="B1024">
        <v>62</v>
      </c>
      <c r="C1024">
        <v>171</v>
      </c>
      <c r="M1024">
        <v>106</v>
      </c>
      <c r="N1024">
        <v>247</v>
      </c>
      <c r="O1024">
        <v>157</v>
      </c>
    </row>
    <row r="1025" spans="1:15" x14ac:dyDescent="0.3">
      <c r="A1025">
        <v>289</v>
      </c>
      <c r="B1025">
        <v>48</v>
      </c>
      <c r="C1025">
        <v>133</v>
      </c>
      <c r="M1025">
        <v>144</v>
      </c>
      <c r="N1025">
        <v>157</v>
      </c>
      <c r="O1025">
        <v>82</v>
      </c>
    </row>
    <row r="1026" spans="1:15" x14ac:dyDescent="0.3">
      <c r="A1026">
        <v>60</v>
      </c>
      <c r="B1026">
        <v>116</v>
      </c>
      <c r="C1026">
        <v>235</v>
      </c>
      <c r="M1026">
        <v>131</v>
      </c>
      <c r="N1026">
        <v>173</v>
      </c>
      <c r="O1026">
        <v>130</v>
      </c>
    </row>
    <row r="1027" spans="1:15" x14ac:dyDescent="0.3">
      <c r="A1027">
        <v>65</v>
      </c>
      <c r="B1027">
        <v>203</v>
      </c>
      <c r="C1027">
        <v>85</v>
      </c>
      <c r="M1027">
        <v>236</v>
      </c>
      <c r="N1027">
        <v>28</v>
      </c>
      <c r="O1027">
        <v>173</v>
      </c>
    </row>
    <row r="1028" spans="1:15" x14ac:dyDescent="0.3">
      <c r="A1028">
        <v>75</v>
      </c>
      <c r="B1028">
        <v>26</v>
      </c>
      <c r="C1028">
        <v>84</v>
      </c>
      <c r="M1028">
        <v>171</v>
      </c>
      <c r="N1028">
        <v>133</v>
      </c>
      <c r="O1028">
        <v>144</v>
      </c>
    </row>
    <row r="1029" spans="1:15" x14ac:dyDescent="0.3">
      <c r="A1029">
        <v>125</v>
      </c>
      <c r="B1029">
        <v>80</v>
      </c>
      <c r="C1029">
        <v>70</v>
      </c>
      <c r="M1029">
        <v>168</v>
      </c>
      <c r="N1029">
        <v>27</v>
      </c>
      <c r="O1029">
        <v>135</v>
      </c>
    </row>
    <row r="1030" spans="1:15" x14ac:dyDescent="0.3">
      <c r="A1030">
        <v>174</v>
      </c>
      <c r="B1030">
        <v>78</v>
      </c>
      <c r="C1030">
        <v>43</v>
      </c>
      <c r="M1030">
        <v>278</v>
      </c>
      <c r="N1030">
        <v>135</v>
      </c>
      <c r="O1030">
        <v>74</v>
      </c>
    </row>
    <row r="1031" spans="1:15" x14ac:dyDescent="0.3">
      <c r="A1031">
        <v>141</v>
      </c>
      <c r="B1031">
        <v>232</v>
      </c>
      <c r="C1031">
        <v>252</v>
      </c>
      <c r="M1031">
        <v>145</v>
      </c>
      <c r="N1031">
        <v>12</v>
      </c>
      <c r="O1031">
        <v>45</v>
      </c>
    </row>
    <row r="1032" spans="1:15" x14ac:dyDescent="0.3">
      <c r="A1032">
        <v>53</v>
      </c>
      <c r="B1032">
        <v>52</v>
      </c>
      <c r="C1032">
        <v>117</v>
      </c>
      <c r="M1032">
        <v>309</v>
      </c>
      <c r="N1032">
        <v>177</v>
      </c>
      <c r="O1032">
        <v>47</v>
      </c>
    </row>
    <row r="1033" spans="1:15" x14ac:dyDescent="0.3">
      <c r="A1033">
        <v>29</v>
      </c>
      <c r="B1033">
        <v>85</v>
      </c>
      <c r="C1033">
        <v>70</v>
      </c>
      <c r="M1033">
        <v>189</v>
      </c>
      <c r="N1033">
        <v>301</v>
      </c>
      <c r="O1033">
        <v>101</v>
      </c>
    </row>
    <row r="1034" spans="1:15" x14ac:dyDescent="0.3">
      <c r="A1034">
        <v>47</v>
      </c>
      <c r="B1034">
        <v>78</v>
      </c>
      <c r="C1034">
        <v>148</v>
      </c>
      <c r="M1034">
        <v>120</v>
      </c>
      <c r="N1034">
        <v>70</v>
      </c>
      <c r="O1034">
        <v>179</v>
      </c>
    </row>
    <row r="1035" spans="1:15" x14ac:dyDescent="0.3">
      <c r="A1035">
        <v>226</v>
      </c>
      <c r="B1035">
        <v>118</v>
      </c>
      <c r="C1035">
        <v>92</v>
      </c>
      <c r="M1035">
        <v>170</v>
      </c>
      <c r="N1035">
        <v>137</v>
      </c>
      <c r="O1035">
        <v>64</v>
      </c>
    </row>
    <row r="1036" spans="1:15" x14ac:dyDescent="0.3">
      <c r="A1036">
        <v>195</v>
      </c>
      <c r="B1036">
        <v>194</v>
      </c>
      <c r="C1036">
        <v>63</v>
      </c>
      <c r="M1036">
        <v>188</v>
      </c>
      <c r="N1036">
        <v>190</v>
      </c>
      <c r="O1036">
        <v>275</v>
      </c>
    </row>
    <row r="1037" spans="1:15" x14ac:dyDescent="0.3">
      <c r="A1037">
        <v>104</v>
      </c>
      <c r="B1037">
        <v>252</v>
      </c>
      <c r="C1037">
        <v>140</v>
      </c>
      <c r="M1037">
        <v>89</v>
      </c>
      <c r="N1037">
        <v>160</v>
      </c>
      <c r="O1037">
        <v>143</v>
      </c>
    </row>
    <row r="1038" spans="1:15" x14ac:dyDescent="0.3">
      <c r="A1038">
        <v>156</v>
      </c>
      <c r="B1038">
        <v>281</v>
      </c>
      <c r="C1038">
        <v>84</v>
      </c>
      <c r="M1038">
        <v>88</v>
      </c>
      <c r="N1038">
        <v>138</v>
      </c>
      <c r="O1038">
        <v>54</v>
      </c>
    </row>
    <row r="1039" spans="1:15" x14ac:dyDescent="0.3">
      <c r="A1039">
        <v>292</v>
      </c>
      <c r="B1039">
        <v>206</v>
      </c>
      <c r="C1039">
        <v>57</v>
      </c>
      <c r="M1039">
        <v>149</v>
      </c>
      <c r="N1039">
        <v>137</v>
      </c>
      <c r="O1039">
        <v>192</v>
      </c>
    </row>
    <row r="1040" spans="1:15" x14ac:dyDescent="0.3">
      <c r="A1040">
        <v>188</v>
      </c>
      <c r="B1040">
        <v>179</v>
      </c>
      <c r="C1040">
        <v>49</v>
      </c>
      <c r="M1040">
        <v>261</v>
      </c>
      <c r="N1040">
        <v>198</v>
      </c>
      <c r="O1040">
        <v>87</v>
      </c>
    </row>
    <row r="1041" spans="1:15" x14ac:dyDescent="0.3">
      <c r="A1041">
        <v>224</v>
      </c>
      <c r="B1041">
        <v>131</v>
      </c>
      <c r="C1041">
        <v>125</v>
      </c>
      <c r="M1041">
        <v>361</v>
      </c>
      <c r="N1041">
        <v>230</v>
      </c>
      <c r="O1041">
        <v>181</v>
      </c>
    </row>
    <row r="1042" spans="1:15" x14ac:dyDescent="0.3">
      <c r="A1042">
        <v>118</v>
      </c>
      <c r="B1042">
        <v>109</v>
      </c>
      <c r="C1042">
        <v>268</v>
      </c>
      <c r="M1042">
        <v>268</v>
      </c>
      <c r="N1042">
        <v>126</v>
      </c>
      <c r="O1042">
        <v>355</v>
      </c>
    </row>
    <row r="1043" spans="1:15" x14ac:dyDescent="0.3">
      <c r="A1043">
        <v>195</v>
      </c>
      <c r="B1043">
        <v>314</v>
      </c>
      <c r="C1043">
        <v>224</v>
      </c>
      <c r="M1043">
        <v>157</v>
      </c>
      <c r="N1043">
        <v>79</v>
      </c>
      <c r="O1043">
        <v>86</v>
      </c>
    </row>
    <row r="1044" spans="1:15" x14ac:dyDescent="0.3">
      <c r="A1044">
        <v>116</v>
      </c>
      <c r="B1044">
        <v>67</v>
      </c>
      <c r="C1044">
        <v>223</v>
      </c>
      <c r="M1044">
        <v>263</v>
      </c>
      <c r="N1044">
        <v>127</v>
      </c>
      <c r="O1044">
        <v>59</v>
      </c>
    </row>
    <row r="1045" spans="1:15" x14ac:dyDescent="0.3">
      <c r="A1045">
        <v>168</v>
      </c>
      <c r="B1045">
        <v>144</v>
      </c>
      <c r="C1045">
        <v>129</v>
      </c>
      <c r="M1045">
        <v>205</v>
      </c>
      <c r="N1045">
        <v>92</v>
      </c>
      <c r="O1045">
        <v>232</v>
      </c>
    </row>
    <row r="1046" spans="1:15" x14ac:dyDescent="0.3">
      <c r="A1046">
        <v>53</v>
      </c>
      <c r="B1046">
        <v>97</v>
      </c>
      <c r="C1046">
        <v>168</v>
      </c>
      <c r="M1046">
        <v>81</v>
      </c>
      <c r="N1046">
        <v>151</v>
      </c>
      <c r="O1046">
        <v>127</v>
      </c>
    </row>
    <row r="1047" spans="1:15" x14ac:dyDescent="0.3">
      <c r="A1047">
        <v>237</v>
      </c>
      <c r="B1047">
        <v>232</v>
      </c>
      <c r="C1047">
        <v>145</v>
      </c>
      <c r="M1047">
        <v>37</v>
      </c>
      <c r="N1047">
        <v>174</v>
      </c>
      <c r="O1047">
        <v>246</v>
      </c>
    </row>
    <row r="1048" spans="1:15" x14ac:dyDescent="0.3">
      <c r="A1048">
        <v>64</v>
      </c>
      <c r="B1048">
        <v>78</v>
      </c>
      <c r="C1048">
        <v>181</v>
      </c>
      <c r="M1048">
        <v>57</v>
      </c>
      <c r="N1048">
        <v>220</v>
      </c>
      <c r="O1048">
        <v>42</v>
      </c>
    </row>
    <row r="1049" spans="1:15" x14ac:dyDescent="0.3">
      <c r="A1049">
        <v>180</v>
      </c>
      <c r="B1049">
        <v>43</v>
      </c>
      <c r="C1049">
        <v>148</v>
      </c>
      <c r="M1049">
        <v>233</v>
      </c>
      <c r="N1049">
        <v>44</v>
      </c>
      <c r="O1049">
        <v>145</v>
      </c>
    </row>
    <row r="1050" spans="1:15" x14ac:dyDescent="0.3">
      <c r="A1050">
        <v>139</v>
      </c>
      <c r="B1050">
        <v>56</v>
      </c>
      <c r="C1050">
        <v>142</v>
      </c>
      <c r="M1050">
        <v>247</v>
      </c>
      <c r="N1050">
        <v>202</v>
      </c>
      <c r="O1050">
        <v>144</v>
      </c>
    </row>
    <row r="1051" spans="1:15" x14ac:dyDescent="0.3">
      <c r="A1051">
        <v>30</v>
      </c>
      <c r="B1051">
        <v>113</v>
      </c>
      <c r="C1051">
        <v>116</v>
      </c>
      <c r="M1051">
        <v>72</v>
      </c>
      <c r="N1051">
        <v>78</v>
      </c>
      <c r="O1051">
        <v>448</v>
      </c>
    </row>
    <row r="1052" spans="1:15" x14ac:dyDescent="0.3">
      <c r="A1052">
        <v>109</v>
      </c>
      <c r="B1052">
        <v>26</v>
      </c>
      <c r="C1052">
        <v>21</v>
      </c>
      <c r="M1052">
        <v>254</v>
      </c>
      <c r="N1052">
        <v>156</v>
      </c>
      <c r="O1052">
        <v>148</v>
      </c>
    </row>
    <row r="1053" spans="1:15" x14ac:dyDescent="0.3">
      <c r="A1053">
        <v>6</v>
      </c>
      <c r="B1053">
        <v>85</v>
      </c>
      <c r="C1053">
        <v>76</v>
      </c>
      <c r="M1053">
        <v>249</v>
      </c>
      <c r="N1053">
        <v>58</v>
      </c>
      <c r="O1053">
        <v>122</v>
      </c>
    </row>
    <row r="1054" spans="1:15" x14ac:dyDescent="0.3">
      <c r="A1054">
        <v>20</v>
      </c>
      <c r="B1054">
        <v>198</v>
      </c>
      <c r="C1054">
        <v>230</v>
      </c>
      <c r="M1054">
        <v>238</v>
      </c>
      <c r="N1054">
        <v>113</v>
      </c>
      <c r="O1054">
        <v>56</v>
      </c>
    </row>
    <row r="1055" spans="1:15" x14ac:dyDescent="0.3">
      <c r="A1055">
        <v>160</v>
      </c>
      <c r="B1055">
        <v>42</v>
      </c>
      <c r="C1055">
        <v>182</v>
      </c>
      <c r="M1055">
        <v>13</v>
      </c>
      <c r="N1055">
        <v>144</v>
      </c>
      <c r="O1055">
        <v>124</v>
      </c>
    </row>
    <row r="1056" spans="1:15" x14ac:dyDescent="0.3">
      <c r="A1056">
        <v>200</v>
      </c>
      <c r="B1056">
        <v>179</v>
      </c>
      <c r="C1056">
        <v>177</v>
      </c>
      <c r="M1056">
        <v>194</v>
      </c>
      <c r="N1056">
        <v>149</v>
      </c>
      <c r="O1056">
        <v>140</v>
      </c>
    </row>
    <row r="1057" spans="1:15" x14ac:dyDescent="0.3">
      <c r="A1057">
        <v>225</v>
      </c>
      <c r="B1057">
        <v>144</v>
      </c>
      <c r="C1057">
        <v>232</v>
      </c>
      <c r="M1057">
        <v>29</v>
      </c>
      <c r="N1057">
        <v>101</v>
      </c>
      <c r="O1057">
        <v>53</v>
      </c>
    </row>
    <row r="1058" spans="1:15" x14ac:dyDescent="0.3">
      <c r="A1058">
        <v>40</v>
      </c>
      <c r="B1058">
        <v>111</v>
      </c>
      <c r="C1058">
        <v>142</v>
      </c>
      <c r="M1058">
        <v>158</v>
      </c>
      <c r="N1058">
        <v>178</v>
      </c>
      <c r="O1058">
        <v>133</v>
      </c>
    </row>
    <row r="1059" spans="1:15" x14ac:dyDescent="0.3">
      <c r="A1059">
        <v>56</v>
      </c>
      <c r="B1059">
        <v>87</v>
      </c>
      <c r="C1059">
        <v>118</v>
      </c>
      <c r="M1059">
        <v>75</v>
      </c>
      <c r="N1059">
        <v>159</v>
      </c>
      <c r="O1059">
        <v>90</v>
      </c>
    </row>
    <row r="1060" spans="1:15" x14ac:dyDescent="0.3">
      <c r="A1060">
        <v>183</v>
      </c>
      <c r="B1060">
        <v>226</v>
      </c>
      <c r="C1060">
        <v>135</v>
      </c>
      <c r="M1060">
        <v>152</v>
      </c>
      <c r="N1060">
        <v>101</v>
      </c>
      <c r="O1060">
        <v>174</v>
      </c>
    </row>
    <row r="1061" spans="1:15" x14ac:dyDescent="0.3">
      <c r="A1061">
        <v>288</v>
      </c>
      <c r="B1061">
        <v>91</v>
      </c>
      <c r="C1061">
        <v>105</v>
      </c>
      <c r="M1061">
        <v>45</v>
      </c>
      <c r="N1061">
        <v>337</v>
      </c>
      <c r="O1061">
        <v>206</v>
      </c>
    </row>
    <row r="1062" spans="1:15" x14ac:dyDescent="0.3">
      <c r="A1062">
        <v>77</v>
      </c>
      <c r="B1062">
        <v>27</v>
      </c>
      <c r="C1062">
        <v>114</v>
      </c>
      <c r="M1062">
        <v>101</v>
      </c>
      <c r="N1062">
        <v>183</v>
      </c>
      <c r="O1062">
        <v>148</v>
      </c>
    </row>
    <row r="1063" spans="1:15" x14ac:dyDescent="0.3">
      <c r="A1063">
        <v>101</v>
      </c>
      <c r="B1063">
        <v>55</v>
      </c>
      <c r="C1063">
        <v>65</v>
      </c>
      <c r="M1063">
        <v>171</v>
      </c>
      <c r="N1063">
        <v>196</v>
      </c>
      <c r="O1063">
        <v>163</v>
      </c>
    </row>
    <row r="1064" spans="1:15" x14ac:dyDescent="0.3">
      <c r="A1064">
        <v>27</v>
      </c>
      <c r="B1064">
        <v>196</v>
      </c>
      <c r="C1064">
        <v>115</v>
      </c>
      <c r="M1064">
        <v>167</v>
      </c>
      <c r="N1064">
        <v>84</v>
      </c>
      <c r="O1064">
        <v>126</v>
      </c>
    </row>
    <row r="1065" spans="1:15" x14ac:dyDescent="0.3">
      <c r="A1065">
        <v>43</v>
      </c>
      <c r="B1065">
        <v>195</v>
      </c>
      <c r="C1065">
        <v>145</v>
      </c>
      <c r="M1065">
        <v>223</v>
      </c>
      <c r="N1065">
        <v>139</v>
      </c>
      <c r="O1065">
        <v>31</v>
      </c>
    </row>
    <row r="1066" spans="1:15" x14ac:dyDescent="0.3">
      <c r="A1066">
        <v>195</v>
      </c>
      <c r="B1066">
        <v>329</v>
      </c>
      <c r="C1066">
        <v>208</v>
      </c>
      <c r="M1066">
        <v>244</v>
      </c>
      <c r="N1066">
        <v>212</v>
      </c>
      <c r="O1066">
        <v>197</v>
      </c>
    </row>
    <row r="1067" spans="1:15" x14ac:dyDescent="0.3">
      <c r="A1067">
        <v>11</v>
      </c>
      <c r="B1067">
        <v>237</v>
      </c>
      <c r="C1067">
        <v>147</v>
      </c>
      <c r="M1067">
        <v>200</v>
      </c>
      <c r="N1067">
        <v>102</v>
      </c>
      <c r="O1067">
        <v>89</v>
      </c>
    </row>
    <row r="1068" spans="1:15" x14ac:dyDescent="0.3">
      <c r="A1068">
        <v>66</v>
      </c>
      <c r="B1068">
        <v>123</v>
      </c>
      <c r="C1068">
        <v>102</v>
      </c>
      <c r="M1068">
        <v>128</v>
      </c>
      <c r="N1068">
        <v>310</v>
      </c>
      <c r="O1068">
        <v>104</v>
      </c>
    </row>
    <row r="1069" spans="1:15" x14ac:dyDescent="0.3">
      <c r="A1069">
        <v>128</v>
      </c>
      <c r="B1069">
        <v>133</v>
      </c>
      <c r="C1069">
        <v>135</v>
      </c>
      <c r="M1069">
        <v>55</v>
      </c>
      <c r="N1069">
        <v>78</v>
      </c>
      <c r="O1069">
        <v>141</v>
      </c>
    </row>
    <row r="1070" spans="1:15" x14ac:dyDescent="0.3">
      <c r="A1070">
        <v>136</v>
      </c>
      <c r="B1070">
        <v>145</v>
      </c>
      <c r="C1070">
        <v>176</v>
      </c>
      <c r="M1070">
        <v>178</v>
      </c>
      <c r="N1070">
        <v>75</v>
      </c>
      <c r="O1070">
        <v>79</v>
      </c>
    </row>
    <row r="1071" spans="1:15" x14ac:dyDescent="0.3">
      <c r="A1071">
        <v>114</v>
      </c>
      <c r="B1071">
        <v>82</v>
      </c>
      <c r="C1071">
        <v>107</v>
      </c>
      <c r="M1071">
        <v>123</v>
      </c>
      <c r="N1071">
        <v>333</v>
      </c>
      <c r="O1071">
        <v>124</v>
      </c>
    </row>
    <row r="1072" spans="1:15" x14ac:dyDescent="0.3">
      <c r="A1072">
        <v>142</v>
      </c>
      <c r="B1072">
        <v>104</v>
      </c>
      <c r="C1072">
        <v>27</v>
      </c>
      <c r="M1072">
        <v>256</v>
      </c>
      <c r="N1072">
        <v>115</v>
      </c>
      <c r="O1072">
        <v>95</v>
      </c>
    </row>
    <row r="1073" spans="1:15" x14ac:dyDescent="0.3">
      <c r="A1073">
        <v>44</v>
      </c>
      <c r="B1073">
        <v>449</v>
      </c>
      <c r="C1073">
        <v>104</v>
      </c>
      <c r="M1073">
        <v>66</v>
      </c>
      <c r="N1073">
        <v>378</v>
      </c>
      <c r="O1073">
        <v>73</v>
      </c>
    </row>
    <row r="1074" spans="1:15" x14ac:dyDescent="0.3">
      <c r="A1074">
        <v>54</v>
      </c>
      <c r="B1074">
        <v>201</v>
      </c>
      <c r="C1074">
        <v>123</v>
      </c>
      <c r="M1074">
        <v>249</v>
      </c>
      <c r="N1074">
        <v>217</v>
      </c>
      <c r="O1074">
        <v>98</v>
      </c>
    </row>
    <row r="1075" spans="1:15" x14ac:dyDescent="0.3">
      <c r="A1075">
        <v>32</v>
      </c>
      <c r="B1075">
        <v>176</v>
      </c>
      <c r="C1075">
        <v>169</v>
      </c>
      <c r="M1075">
        <v>338</v>
      </c>
      <c r="N1075">
        <v>88</v>
      </c>
      <c r="O1075">
        <v>113</v>
      </c>
    </row>
    <row r="1076" spans="1:15" x14ac:dyDescent="0.3">
      <c r="A1076">
        <v>52</v>
      </c>
      <c r="B1076">
        <v>98</v>
      </c>
      <c r="C1076">
        <v>115</v>
      </c>
      <c r="M1076">
        <v>207</v>
      </c>
      <c r="N1076">
        <v>141</v>
      </c>
      <c r="O1076">
        <v>104</v>
      </c>
    </row>
    <row r="1077" spans="1:15" x14ac:dyDescent="0.3">
      <c r="A1077">
        <v>129</v>
      </c>
      <c r="B1077">
        <v>177</v>
      </c>
      <c r="C1077">
        <v>81</v>
      </c>
      <c r="M1077">
        <v>49</v>
      </c>
      <c r="N1077">
        <v>101</v>
      </c>
      <c r="O1077">
        <v>121</v>
      </c>
    </row>
    <row r="1078" spans="1:15" x14ac:dyDescent="0.3">
      <c r="A1078">
        <v>220</v>
      </c>
      <c r="B1078">
        <v>97</v>
      </c>
      <c r="C1078">
        <v>55</v>
      </c>
      <c r="M1078">
        <v>81</v>
      </c>
      <c r="N1078">
        <v>125</v>
      </c>
      <c r="O1078">
        <v>150</v>
      </c>
    </row>
    <row r="1079" spans="1:15" x14ac:dyDescent="0.3">
      <c r="A1079">
        <v>265</v>
      </c>
      <c r="B1079">
        <v>85</v>
      </c>
      <c r="C1079">
        <v>251</v>
      </c>
      <c r="M1079">
        <v>342</v>
      </c>
      <c r="N1079">
        <v>228</v>
      </c>
      <c r="O1079">
        <v>122</v>
      </c>
    </row>
    <row r="1080" spans="1:15" x14ac:dyDescent="0.3">
      <c r="A1080">
        <v>168</v>
      </c>
      <c r="B1080">
        <v>136</v>
      </c>
      <c r="C1080">
        <v>120</v>
      </c>
      <c r="M1080">
        <v>138</v>
      </c>
      <c r="N1080">
        <v>53</v>
      </c>
      <c r="O1080">
        <v>29</v>
      </c>
    </row>
    <row r="1081" spans="1:15" x14ac:dyDescent="0.3">
      <c r="A1081">
        <v>47</v>
      </c>
      <c r="B1081">
        <v>130</v>
      </c>
      <c r="C1081">
        <v>53</v>
      </c>
      <c r="M1081">
        <v>243</v>
      </c>
      <c r="N1081">
        <v>275</v>
      </c>
      <c r="O1081">
        <v>131</v>
      </c>
    </row>
    <row r="1082" spans="1:15" x14ac:dyDescent="0.3">
      <c r="A1082">
        <v>83</v>
      </c>
      <c r="B1082">
        <v>22</v>
      </c>
      <c r="C1082">
        <v>74</v>
      </c>
      <c r="M1082">
        <v>238</v>
      </c>
      <c r="N1082">
        <v>98</v>
      </c>
      <c r="O1082">
        <v>209</v>
      </c>
    </row>
    <row r="1083" spans="1:15" x14ac:dyDescent="0.3">
      <c r="A1083">
        <v>57</v>
      </c>
      <c r="B1083">
        <v>120</v>
      </c>
      <c r="C1083">
        <v>113</v>
      </c>
      <c r="M1083">
        <v>160</v>
      </c>
      <c r="N1083">
        <v>261</v>
      </c>
      <c r="O1083">
        <v>105</v>
      </c>
    </row>
    <row r="1084" spans="1:15" x14ac:dyDescent="0.3">
      <c r="A1084">
        <v>97</v>
      </c>
      <c r="B1084">
        <v>57</v>
      </c>
      <c r="C1084">
        <v>37</v>
      </c>
      <c r="M1084">
        <v>138</v>
      </c>
      <c r="N1084">
        <v>248</v>
      </c>
      <c r="O1084">
        <v>267</v>
      </c>
    </row>
    <row r="1085" spans="1:15" x14ac:dyDescent="0.3">
      <c r="A1085">
        <v>329</v>
      </c>
      <c r="B1085">
        <v>65</v>
      </c>
      <c r="C1085">
        <v>72</v>
      </c>
      <c r="M1085">
        <v>204</v>
      </c>
      <c r="N1085">
        <v>187</v>
      </c>
      <c r="O1085">
        <v>218</v>
      </c>
    </row>
    <row r="1086" spans="1:15" x14ac:dyDescent="0.3">
      <c r="A1086">
        <v>169</v>
      </c>
      <c r="B1086">
        <v>113</v>
      </c>
      <c r="C1086">
        <v>162</v>
      </c>
      <c r="M1086">
        <v>239</v>
      </c>
      <c r="N1086">
        <v>150</v>
      </c>
      <c r="O1086">
        <v>146</v>
      </c>
    </row>
    <row r="1087" spans="1:15" x14ac:dyDescent="0.3">
      <c r="A1087">
        <v>75</v>
      </c>
      <c r="B1087">
        <v>59</v>
      </c>
      <c r="C1087">
        <v>133</v>
      </c>
      <c r="M1087">
        <v>45</v>
      </c>
      <c r="N1087">
        <v>133</v>
      </c>
      <c r="O1087">
        <v>300</v>
      </c>
    </row>
    <row r="1088" spans="1:15" x14ac:dyDescent="0.3">
      <c r="A1088">
        <v>96</v>
      </c>
      <c r="B1088">
        <v>66</v>
      </c>
      <c r="C1088">
        <v>96</v>
      </c>
      <c r="M1088">
        <v>119</v>
      </c>
      <c r="N1088">
        <v>33</v>
      </c>
      <c r="O1088">
        <v>127</v>
      </c>
    </row>
    <row r="1089" spans="1:15" x14ac:dyDescent="0.3">
      <c r="A1089">
        <v>253</v>
      </c>
      <c r="B1089">
        <v>96</v>
      </c>
      <c r="C1089">
        <v>273</v>
      </c>
      <c r="M1089">
        <v>106</v>
      </c>
      <c r="N1089">
        <v>55</v>
      </c>
      <c r="O1089">
        <v>72</v>
      </c>
    </row>
    <row r="1090" spans="1:15" x14ac:dyDescent="0.3">
      <c r="A1090">
        <v>157</v>
      </c>
      <c r="B1090">
        <v>87</v>
      </c>
      <c r="C1090">
        <v>9</v>
      </c>
      <c r="M1090">
        <v>181</v>
      </c>
      <c r="N1090">
        <v>143</v>
      </c>
      <c r="O1090">
        <v>117</v>
      </c>
    </row>
    <row r="1091" spans="1:15" x14ac:dyDescent="0.3">
      <c r="A1091">
        <v>324</v>
      </c>
      <c r="B1091">
        <v>231</v>
      </c>
      <c r="C1091">
        <v>92</v>
      </c>
      <c r="M1091">
        <v>67</v>
      </c>
      <c r="N1091">
        <v>214</v>
      </c>
      <c r="O1091">
        <v>86</v>
      </c>
    </row>
    <row r="1092" spans="1:15" x14ac:dyDescent="0.3">
      <c r="A1092">
        <v>391</v>
      </c>
      <c r="B1092">
        <v>94</v>
      </c>
      <c r="C1092">
        <v>199</v>
      </c>
      <c r="M1092">
        <v>72</v>
      </c>
      <c r="N1092">
        <v>102</v>
      </c>
      <c r="O1092">
        <v>165</v>
      </c>
    </row>
    <row r="1093" spans="1:15" x14ac:dyDescent="0.3">
      <c r="A1093">
        <v>174</v>
      </c>
      <c r="B1093">
        <v>153</v>
      </c>
      <c r="C1093">
        <v>209</v>
      </c>
      <c r="M1093">
        <v>83</v>
      </c>
      <c r="N1093">
        <v>245</v>
      </c>
      <c r="O1093">
        <v>156</v>
      </c>
    </row>
    <row r="1094" spans="1:15" x14ac:dyDescent="0.3">
      <c r="A1094">
        <v>183</v>
      </c>
      <c r="B1094">
        <v>280</v>
      </c>
      <c r="C1094">
        <v>190</v>
      </c>
      <c r="M1094">
        <v>180</v>
      </c>
      <c r="N1094">
        <v>88</v>
      </c>
      <c r="O1094">
        <v>271</v>
      </c>
    </row>
    <row r="1095" spans="1:15" x14ac:dyDescent="0.3">
      <c r="A1095">
        <v>234</v>
      </c>
      <c r="B1095">
        <v>106</v>
      </c>
      <c r="C1095">
        <v>131</v>
      </c>
      <c r="M1095">
        <v>298</v>
      </c>
      <c r="N1095">
        <v>117</v>
      </c>
      <c r="O1095">
        <v>113</v>
      </c>
    </row>
    <row r="1096" spans="1:15" x14ac:dyDescent="0.3">
      <c r="A1096">
        <v>214</v>
      </c>
      <c r="B1096">
        <v>96</v>
      </c>
      <c r="C1096">
        <v>184</v>
      </c>
      <c r="M1096">
        <v>239</v>
      </c>
      <c r="N1096">
        <v>111</v>
      </c>
      <c r="O1096">
        <v>128</v>
      </c>
    </row>
    <row r="1097" spans="1:15" x14ac:dyDescent="0.3">
      <c r="A1097">
        <v>62</v>
      </c>
      <c r="B1097">
        <v>92</v>
      </c>
      <c r="C1097">
        <v>229</v>
      </c>
      <c r="M1097">
        <v>153</v>
      </c>
      <c r="N1097">
        <v>111</v>
      </c>
      <c r="O1097">
        <v>349</v>
      </c>
    </row>
    <row r="1098" spans="1:15" x14ac:dyDescent="0.3">
      <c r="A1098">
        <v>21</v>
      </c>
      <c r="B1098">
        <v>93</v>
      </c>
      <c r="C1098">
        <v>196</v>
      </c>
      <c r="M1098">
        <v>68</v>
      </c>
      <c r="N1098">
        <v>141</v>
      </c>
      <c r="O1098">
        <v>105</v>
      </c>
    </row>
    <row r="1099" spans="1:15" x14ac:dyDescent="0.3">
      <c r="A1099">
        <v>387</v>
      </c>
      <c r="B1099">
        <v>185</v>
      </c>
      <c r="C1099">
        <v>157</v>
      </c>
      <c r="M1099">
        <v>131</v>
      </c>
      <c r="N1099">
        <v>238</v>
      </c>
      <c r="O1099">
        <v>122</v>
      </c>
    </row>
    <row r="1100" spans="1:15" x14ac:dyDescent="0.3">
      <c r="A1100">
        <v>110</v>
      </c>
      <c r="B1100">
        <v>171</v>
      </c>
      <c r="C1100">
        <v>68</v>
      </c>
      <c r="M1100">
        <v>24</v>
      </c>
      <c r="N1100">
        <v>176</v>
      </c>
      <c r="O1100">
        <v>152</v>
      </c>
    </row>
    <row r="1101" spans="1:15" x14ac:dyDescent="0.3">
      <c r="A1101">
        <v>227</v>
      </c>
      <c r="B1101">
        <v>59</v>
      </c>
      <c r="C1101">
        <v>209</v>
      </c>
      <c r="M1101">
        <v>178</v>
      </c>
      <c r="N1101">
        <v>170</v>
      </c>
      <c r="O1101">
        <v>137</v>
      </c>
    </row>
    <row r="1102" spans="1:15" x14ac:dyDescent="0.3">
      <c r="A1102">
        <v>228</v>
      </c>
      <c r="B1102">
        <v>89</v>
      </c>
      <c r="C1102">
        <v>118</v>
      </c>
      <c r="M1102">
        <v>47</v>
      </c>
      <c r="N1102">
        <v>119</v>
      </c>
      <c r="O1102">
        <v>57</v>
      </c>
    </row>
    <row r="1103" spans="1:15" x14ac:dyDescent="0.3">
      <c r="A1103">
        <v>243</v>
      </c>
      <c r="B1103">
        <v>97</v>
      </c>
      <c r="C1103">
        <v>190</v>
      </c>
      <c r="M1103">
        <v>252</v>
      </c>
      <c r="N1103">
        <v>171</v>
      </c>
      <c r="O1103">
        <v>121</v>
      </c>
    </row>
    <row r="1104" spans="1:15" x14ac:dyDescent="0.3">
      <c r="A1104">
        <v>217</v>
      </c>
      <c r="B1104">
        <v>51</v>
      </c>
      <c r="C1104">
        <v>181</v>
      </c>
      <c r="M1104">
        <v>107</v>
      </c>
      <c r="N1104">
        <v>141</v>
      </c>
      <c r="O1104">
        <v>83</v>
      </c>
    </row>
    <row r="1105" spans="1:15" x14ac:dyDescent="0.3">
      <c r="A1105">
        <v>233</v>
      </c>
      <c r="B1105">
        <v>184</v>
      </c>
      <c r="C1105">
        <v>172</v>
      </c>
      <c r="M1105">
        <v>113</v>
      </c>
      <c r="N1105">
        <v>126</v>
      </c>
      <c r="O1105">
        <v>201</v>
      </c>
    </row>
    <row r="1106" spans="1:15" x14ac:dyDescent="0.3">
      <c r="A1106">
        <v>90</v>
      </c>
      <c r="B1106">
        <v>287</v>
      </c>
      <c r="C1106">
        <v>185</v>
      </c>
      <c r="M1106">
        <v>74</v>
      </c>
      <c r="N1106">
        <v>219</v>
      </c>
      <c r="O1106">
        <v>112</v>
      </c>
    </row>
    <row r="1107" spans="1:15" x14ac:dyDescent="0.3">
      <c r="A1107">
        <v>139</v>
      </c>
      <c r="B1107">
        <v>73</v>
      </c>
      <c r="C1107">
        <v>448</v>
      </c>
      <c r="M1107">
        <v>12</v>
      </c>
      <c r="N1107">
        <v>96</v>
      </c>
      <c r="O1107">
        <v>123</v>
      </c>
    </row>
    <row r="1108" spans="1:15" x14ac:dyDescent="0.3">
      <c r="A1108">
        <v>456</v>
      </c>
      <c r="B1108">
        <v>207</v>
      </c>
      <c r="C1108">
        <v>129</v>
      </c>
      <c r="M1108">
        <v>80</v>
      </c>
      <c r="N1108">
        <v>109</v>
      </c>
      <c r="O1108">
        <v>155</v>
      </c>
    </row>
    <row r="1109" spans="1:15" x14ac:dyDescent="0.3">
      <c r="A1109">
        <v>123</v>
      </c>
      <c r="B1109">
        <v>49</v>
      </c>
      <c r="C1109">
        <v>42</v>
      </c>
      <c r="M1109">
        <v>77</v>
      </c>
      <c r="N1109">
        <v>71</v>
      </c>
      <c r="O1109">
        <v>150</v>
      </c>
    </row>
    <row r="1110" spans="1:15" x14ac:dyDescent="0.3">
      <c r="A1110">
        <v>65</v>
      </c>
      <c r="B1110">
        <v>33</v>
      </c>
      <c r="C1110">
        <v>166</v>
      </c>
      <c r="M1110">
        <v>244</v>
      </c>
      <c r="N1110">
        <v>149</v>
      </c>
      <c r="O1110">
        <v>73</v>
      </c>
    </row>
    <row r="1111" spans="1:15" x14ac:dyDescent="0.3">
      <c r="A1111">
        <v>141</v>
      </c>
      <c r="B1111">
        <v>49</v>
      </c>
      <c r="C1111">
        <v>56</v>
      </c>
      <c r="M1111">
        <v>175</v>
      </c>
      <c r="N1111">
        <v>145</v>
      </c>
      <c r="O1111">
        <v>116</v>
      </c>
    </row>
    <row r="1112" spans="1:15" x14ac:dyDescent="0.3">
      <c r="A1112">
        <v>163</v>
      </c>
      <c r="B1112">
        <v>146</v>
      </c>
      <c r="C1112">
        <v>96</v>
      </c>
      <c r="M1112">
        <v>152</v>
      </c>
      <c r="N1112">
        <v>123</v>
      </c>
      <c r="O1112">
        <v>78</v>
      </c>
    </row>
    <row r="1113" spans="1:15" x14ac:dyDescent="0.3">
      <c r="A1113">
        <v>95</v>
      </c>
      <c r="B1113">
        <v>41</v>
      </c>
      <c r="C1113">
        <v>133</v>
      </c>
      <c r="M1113">
        <v>26</v>
      </c>
      <c r="N1113">
        <v>9</v>
      </c>
      <c r="O1113">
        <v>193</v>
      </c>
    </row>
    <row r="1114" spans="1:15" x14ac:dyDescent="0.3">
      <c r="A1114">
        <v>124</v>
      </c>
      <c r="B1114">
        <v>318</v>
      </c>
      <c r="C1114">
        <v>86</v>
      </c>
      <c r="M1114">
        <v>255</v>
      </c>
      <c r="N1114">
        <v>128</v>
      </c>
      <c r="O1114">
        <v>146</v>
      </c>
    </row>
    <row r="1115" spans="1:15" x14ac:dyDescent="0.3">
      <c r="A1115">
        <v>225</v>
      </c>
      <c r="B1115">
        <v>154</v>
      </c>
      <c r="C1115">
        <v>115</v>
      </c>
      <c r="M1115">
        <v>188</v>
      </c>
      <c r="N1115">
        <v>310</v>
      </c>
      <c r="O1115">
        <v>106</v>
      </c>
    </row>
    <row r="1116" spans="1:15" x14ac:dyDescent="0.3">
      <c r="A1116">
        <v>19</v>
      </c>
      <c r="B1116">
        <v>61</v>
      </c>
      <c r="C1116">
        <v>39</v>
      </c>
      <c r="M1116">
        <v>241</v>
      </c>
      <c r="N1116">
        <v>331</v>
      </c>
      <c r="O1116">
        <v>55</v>
      </c>
    </row>
    <row r="1117" spans="1:15" x14ac:dyDescent="0.3">
      <c r="A1117">
        <v>202</v>
      </c>
      <c r="B1117">
        <v>128</v>
      </c>
      <c r="C1117">
        <v>114</v>
      </c>
      <c r="M1117">
        <v>315</v>
      </c>
      <c r="N1117">
        <v>67</v>
      </c>
      <c r="O1117">
        <v>117</v>
      </c>
    </row>
    <row r="1118" spans="1:15" x14ac:dyDescent="0.3">
      <c r="A1118">
        <v>17</v>
      </c>
      <c r="B1118">
        <v>66</v>
      </c>
      <c r="C1118">
        <v>210</v>
      </c>
      <c r="M1118">
        <v>136</v>
      </c>
      <c r="N1118">
        <v>187</v>
      </c>
      <c r="O1118">
        <v>62</v>
      </c>
    </row>
    <row r="1119" spans="1:15" x14ac:dyDescent="0.3">
      <c r="A1119">
        <v>138</v>
      </c>
      <c r="B1119">
        <v>155</v>
      </c>
      <c r="C1119">
        <v>244</v>
      </c>
      <c r="M1119">
        <v>207</v>
      </c>
      <c r="N1119">
        <v>180</v>
      </c>
      <c r="O1119">
        <v>58</v>
      </c>
    </row>
    <row r="1120" spans="1:15" x14ac:dyDescent="0.3">
      <c r="A1120">
        <v>254</v>
      </c>
      <c r="B1120">
        <v>102</v>
      </c>
      <c r="C1120">
        <v>199</v>
      </c>
      <c r="M1120">
        <v>168</v>
      </c>
      <c r="N1120">
        <v>65</v>
      </c>
      <c r="O1120">
        <v>111</v>
      </c>
    </row>
    <row r="1121" spans="1:15" x14ac:dyDescent="0.3">
      <c r="A1121">
        <v>93</v>
      </c>
      <c r="B1121">
        <v>26</v>
      </c>
      <c r="C1121">
        <v>128</v>
      </c>
      <c r="M1121">
        <v>51</v>
      </c>
      <c r="N1121">
        <v>192</v>
      </c>
      <c r="O1121">
        <v>192</v>
      </c>
    </row>
    <row r="1122" spans="1:15" x14ac:dyDescent="0.3">
      <c r="A1122">
        <v>196</v>
      </c>
      <c r="B1122">
        <v>109</v>
      </c>
      <c r="C1122">
        <v>158</v>
      </c>
      <c r="M1122">
        <v>189</v>
      </c>
      <c r="N1122">
        <v>122</v>
      </c>
      <c r="O1122">
        <v>56</v>
      </c>
    </row>
    <row r="1123" spans="1:15" x14ac:dyDescent="0.3">
      <c r="A1123">
        <v>268</v>
      </c>
      <c r="B1123">
        <v>270</v>
      </c>
      <c r="C1123">
        <v>189</v>
      </c>
      <c r="M1123">
        <v>239</v>
      </c>
      <c r="N1123">
        <v>192</v>
      </c>
      <c r="O1123">
        <v>265</v>
      </c>
    </row>
    <row r="1124" spans="1:15" x14ac:dyDescent="0.3">
      <c r="A1124">
        <v>187</v>
      </c>
      <c r="B1124">
        <v>105</v>
      </c>
      <c r="C1124">
        <v>186</v>
      </c>
      <c r="M1124">
        <v>33</v>
      </c>
      <c r="N1124">
        <v>241</v>
      </c>
      <c r="O1124">
        <v>172</v>
      </c>
    </row>
    <row r="1125" spans="1:15" x14ac:dyDescent="0.3">
      <c r="A1125">
        <v>60</v>
      </c>
      <c r="B1125">
        <v>149</v>
      </c>
      <c r="C1125">
        <v>103</v>
      </c>
      <c r="M1125">
        <v>96</v>
      </c>
      <c r="N1125">
        <v>57</v>
      </c>
      <c r="O1125">
        <v>188</v>
      </c>
    </row>
    <row r="1126" spans="1:15" x14ac:dyDescent="0.3">
      <c r="A1126">
        <v>63</v>
      </c>
      <c r="B1126">
        <v>123</v>
      </c>
      <c r="C1126">
        <v>89</v>
      </c>
      <c r="M1126">
        <v>229</v>
      </c>
      <c r="N1126">
        <v>86</v>
      </c>
      <c r="O1126">
        <v>129</v>
      </c>
    </row>
    <row r="1127" spans="1:15" x14ac:dyDescent="0.3">
      <c r="A1127">
        <v>39</v>
      </c>
      <c r="B1127">
        <v>226</v>
      </c>
      <c r="C1127">
        <v>177</v>
      </c>
      <c r="M1127">
        <v>131</v>
      </c>
      <c r="N1127">
        <v>198</v>
      </c>
      <c r="O1127">
        <v>204</v>
      </c>
    </row>
    <row r="1128" spans="1:15" x14ac:dyDescent="0.3">
      <c r="A1128">
        <v>202</v>
      </c>
      <c r="B1128">
        <v>181</v>
      </c>
      <c r="C1128">
        <v>117</v>
      </c>
      <c r="M1128">
        <v>363</v>
      </c>
      <c r="N1128">
        <v>106</v>
      </c>
      <c r="O1128">
        <v>76</v>
      </c>
    </row>
    <row r="1129" spans="1:15" x14ac:dyDescent="0.3">
      <c r="A1129">
        <v>175</v>
      </c>
      <c r="B1129">
        <v>61</v>
      </c>
      <c r="C1129">
        <v>149</v>
      </c>
      <c r="M1129">
        <v>32</v>
      </c>
      <c r="N1129">
        <v>54</v>
      </c>
      <c r="O1129">
        <v>76</v>
      </c>
    </row>
    <row r="1130" spans="1:15" x14ac:dyDescent="0.3">
      <c r="A1130">
        <v>197</v>
      </c>
      <c r="B1130">
        <v>35</v>
      </c>
      <c r="C1130">
        <v>102</v>
      </c>
      <c r="M1130">
        <v>132</v>
      </c>
      <c r="N1130">
        <v>219</v>
      </c>
      <c r="O1130">
        <v>217</v>
      </c>
    </row>
    <row r="1131" spans="1:15" x14ac:dyDescent="0.3">
      <c r="A1131">
        <v>264</v>
      </c>
      <c r="B1131">
        <v>49</v>
      </c>
      <c r="C1131">
        <v>131</v>
      </c>
      <c r="M1131">
        <v>253</v>
      </c>
      <c r="N1131">
        <v>82</v>
      </c>
      <c r="O1131">
        <v>144</v>
      </c>
    </row>
    <row r="1132" spans="1:15" x14ac:dyDescent="0.3">
      <c r="A1132">
        <v>87</v>
      </c>
      <c r="B1132">
        <v>196</v>
      </c>
      <c r="C1132">
        <v>74</v>
      </c>
      <c r="M1132">
        <v>113</v>
      </c>
      <c r="N1132">
        <v>280</v>
      </c>
      <c r="O1132">
        <v>146</v>
      </c>
    </row>
    <row r="1133" spans="1:15" x14ac:dyDescent="0.3">
      <c r="A1133">
        <v>225</v>
      </c>
      <c r="B1133">
        <v>44</v>
      </c>
      <c r="C1133">
        <v>292</v>
      </c>
      <c r="M1133">
        <v>192</v>
      </c>
      <c r="N1133">
        <v>58</v>
      </c>
      <c r="O1133">
        <v>55</v>
      </c>
    </row>
    <row r="1134" spans="1:15" x14ac:dyDescent="0.3">
      <c r="A1134">
        <v>211</v>
      </c>
      <c r="B1134">
        <v>31</v>
      </c>
      <c r="C1134">
        <v>120</v>
      </c>
      <c r="M1134">
        <v>107</v>
      </c>
      <c r="N1134">
        <v>135</v>
      </c>
      <c r="O1134">
        <v>54</v>
      </c>
    </row>
    <row r="1135" spans="1:15" x14ac:dyDescent="0.3">
      <c r="A1135">
        <v>78</v>
      </c>
      <c r="B1135">
        <v>61</v>
      </c>
      <c r="C1135">
        <v>110</v>
      </c>
      <c r="M1135">
        <v>55</v>
      </c>
      <c r="N1135">
        <v>110</v>
      </c>
      <c r="O1135">
        <v>92</v>
      </c>
    </row>
    <row r="1136" spans="1:15" x14ac:dyDescent="0.3">
      <c r="A1136">
        <v>195</v>
      </c>
      <c r="B1136">
        <v>104</v>
      </c>
      <c r="C1136">
        <v>68</v>
      </c>
      <c r="M1136">
        <v>336</v>
      </c>
      <c r="N1136">
        <v>219</v>
      </c>
      <c r="O1136">
        <v>301</v>
      </c>
    </row>
    <row r="1137" spans="1:15" x14ac:dyDescent="0.3">
      <c r="A1137">
        <v>122</v>
      </c>
      <c r="B1137">
        <v>64</v>
      </c>
      <c r="C1137">
        <v>175</v>
      </c>
      <c r="M1137">
        <v>228</v>
      </c>
      <c r="N1137">
        <v>142</v>
      </c>
      <c r="O1137">
        <v>165</v>
      </c>
    </row>
    <row r="1138" spans="1:15" x14ac:dyDescent="0.3">
      <c r="A1138">
        <v>228</v>
      </c>
      <c r="B1138">
        <v>46</v>
      </c>
      <c r="C1138">
        <v>263</v>
      </c>
      <c r="M1138">
        <v>151</v>
      </c>
      <c r="N1138">
        <v>72</v>
      </c>
      <c r="O1138">
        <v>121</v>
      </c>
    </row>
    <row r="1139" spans="1:15" x14ac:dyDescent="0.3">
      <c r="A1139">
        <v>160</v>
      </c>
      <c r="B1139">
        <v>169</v>
      </c>
      <c r="C1139">
        <v>54</v>
      </c>
      <c r="M1139">
        <v>62</v>
      </c>
      <c r="N1139">
        <v>112</v>
      </c>
      <c r="O1139">
        <v>140</v>
      </c>
    </row>
    <row r="1140" spans="1:15" x14ac:dyDescent="0.3">
      <c r="A1140">
        <v>58</v>
      </c>
      <c r="B1140">
        <v>4</v>
      </c>
      <c r="C1140">
        <v>132</v>
      </c>
      <c r="M1140">
        <v>216</v>
      </c>
      <c r="N1140">
        <v>171</v>
      </c>
      <c r="O1140">
        <v>165</v>
      </c>
    </row>
    <row r="1141" spans="1:15" x14ac:dyDescent="0.3">
      <c r="A1141">
        <v>327</v>
      </c>
      <c r="B1141">
        <v>47</v>
      </c>
      <c r="C1141">
        <v>86</v>
      </c>
      <c r="M1141">
        <v>30</v>
      </c>
      <c r="N1141">
        <v>189</v>
      </c>
      <c r="O1141">
        <v>168</v>
      </c>
    </row>
    <row r="1142" spans="1:15" x14ac:dyDescent="0.3">
      <c r="A1142">
        <v>169</v>
      </c>
      <c r="B1142">
        <v>32</v>
      </c>
      <c r="C1142">
        <v>210</v>
      </c>
      <c r="M1142">
        <v>109</v>
      </c>
      <c r="N1142">
        <v>152</v>
      </c>
      <c r="O1142">
        <v>325</v>
      </c>
    </row>
    <row r="1143" spans="1:15" x14ac:dyDescent="0.3">
      <c r="A1143">
        <v>123</v>
      </c>
      <c r="B1143">
        <v>40</v>
      </c>
      <c r="C1143">
        <v>154</v>
      </c>
      <c r="M1143">
        <v>125</v>
      </c>
      <c r="N1143">
        <v>247</v>
      </c>
      <c r="O1143">
        <v>107</v>
      </c>
    </row>
    <row r="1144" spans="1:15" x14ac:dyDescent="0.3">
      <c r="A1144">
        <v>205</v>
      </c>
      <c r="B1144">
        <v>105</v>
      </c>
      <c r="C1144">
        <v>175</v>
      </c>
      <c r="M1144">
        <v>83</v>
      </c>
      <c r="N1144">
        <v>151</v>
      </c>
      <c r="O1144">
        <v>255</v>
      </c>
    </row>
    <row r="1145" spans="1:15" x14ac:dyDescent="0.3">
      <c r="A1145">
        <v>120</v>
      </c>
      <c r="B1145">
        <v>145</v>
      </c>
      <c r="C1145">
        <v>83</v>
      </c>
      <c r="M1145">
        <v>244</v>
      </c>
      <c r="N1145">
        <v>170</v>
      </c>
      <c r="O1145">
        <v>329</v>
      </c>
    </row>
    <row r="1146" spans="1:15" x14ac:dyDescent="0.3">
      <c r="A1146">
        <v>84</v>
      </c>
      <c r="B1146">
        <v>25</v>
      </c>
      <c r="C1146">
        <v>300</v>
      </c>
      <c r="M1146">
        <v>43</v>
      </c>
      <c r="N1146">
        <v>222</v>
      </c>
      <c r="O1146">
        <v>160</v>
      </c>
    </row>
    <row r="1147" spans="1:15" x14ac:dyDescent="0.3">
      <c r="A1147">
        <v>102</v>
      </c>
      <c r="B1147">
        <v>145</v>
      </c>
      <c r="C1147">
        <v>234</v>
      </c>
      <c r="M1147">
        <v>188</v>
      </c>
      <c r="N1147">
        <v>144</v>
      </c>
      <c r="O1147">
        <v>246</v>
      </c>
    </row>
    <row r="1148" spans="1:15" x14ac:dyDescent="0.3">
      <c r="A1148">
        <v>119</v>
      </c>
      <c r="B1148">
        <v>64</v>
      </c>
      <c r="C1148">
        <v>195</v>
      </c>
      <c r="M1148">
        <v>162</v>
      </c>
      <c r="N1148">
        <v>181</v>
      </c>
      <c r="O1148">
        <v>245</v>
      </c>
    </row>
    <row r="1149" spans="1:15" x14ac:dyDescent="0.3">
      <c r="A1149">
        <v>23</v>
      </c>
      <c r="B1149">
        <v>41</v>
      </c>
      <c r="C1149">
        <v>41</v>
      </c>
      <c r="M1149">
        <v>93</v>
      </c>
      <c r="N1149">
        <v>184</v>
      </c>
      <c r="O1149">
        <v>155</v>
      </c>
    </row>
    <row r="1150" spans="1:15" x14ac:dyDescent="0.3">
      <c r="A1150">
        <v>93</v>
      </c>
      <c r="B1150">
        <v>343</v>
      </c>
      <c r="C1150">
        <v>39</v>
      </c>
      <c r="M1150">
        <v>112</v>
      </c>
      <c r="N1150">
        <v>172</v>
      </c>
      <c r="O1150">
        <v>105</v>
      </c>
    </row>
    <row r="1151" spans="1:15" x14ac:dyDescent="0.3">
      <c r="A1151">
        <v>105</v>
      </c>
      <c r="B1151">
        <v>182</v>
      </c>
      <c r="C1151">
        <v>277</v>
      </c>
      <c r="M1151">
        <v>346</v>
      </c>
      <c r="N1151">
        <v>201</v>
      </c>
      <c r="O1151">
        <v>49</v>
      </c>
    </row>
    <row r="1152" spans="1:15" x14ac:dyDescent="0.3">
      <c r="A1152">
        <v>119</v>
      </c>
      <c r="B1152">
        <v>145</v>
      </c>
      <c r="C1152">
        <v>139</v>
      </c>
      <c r="M1152">
        <v>292</v>
      </c>
      <c r="N1152">
        <v>35</v>
      </c>
      <c r="O1152">
        <v>61</v>
      </c>
    </row>
    <row r="1153" spans="1:15" x14ac:dyDescent="0.3">
      <c r="A1153">
        <v>146</v>
      </c>
      <c r="B1153">
        <v>37</v>
      </c>
      <c r="C1153">
        <v>158</v>
      </c>
      <c r="M1153">
        <v>121</v>
      </c>
      <c r="N1153">
        <v>139</v>
      </c>
      <c r="O1153">
        <v>61</v>
      </c>
    </row>
    <row r="1154" spans="1:15" x14ac:dyDescent="0.3">
      <c r="A1154">
        <v>154</v>
      </c>
      <c r="B1154">
        <v>91</v>
      </c>
      <c r="C1154">
        <v>111</v>
      </c>
      <c r="M1154">
        <v>69</v>
      </c>
      <c r="N1154">
        <v>326</v>
      </c>
      <c r="O1154">
        <v>92</v>
      </c>
    </row>
    <row r="1155" spans="1:15" x14ac:dyDescent="0.3">
      <c r="A1155">
        <v>71</v>
      </c>
      <c r="B1155">
        <v>89</v>
      </c>
      <c r="C1155">
        <v>89</v>
      </c>
      <c r="M1155">
        <v>102</v>
      </c>
      <c r="N1155">
        <v>124</v>
      </c>
      <c r="O1155">
        <v>132</v>
      </c>
    </row>
    <row r="1156" spans="1:15" x14ac:dyDescent="0.3">
      <c r="A1156">
        <v>123</v>
      </c>
      <c r="B1156">
        <v>166</v>
      </c>
      <c r="C1156">
        <v>216</v>
      </c>
      <c r="M1156">
        <v>219</v>
      </c>
      <c r="N1156">
        <v>33</v>
      </c>
      <c r="O1156">
        <v>278</v>
      </c>
    </row>
    <row r="1157" spans="1:15" x14ac:dyDescent="0.3">
      <c r="A1157">
        <v>324</v>
      </c>
      <c r="B1157">
        <v>73</v>
      </c>
      <c r="C1157">
        <v>208</v>
      </c>
      <c r="M1157">
        <v>2</v>
      </c>
      <c r="N1157">
        <v>93</v>
      </c>
      <c r="O1157">
        <v>144</v>
      </c>
    </row>
    <row r="1158" spans="1:15" x14ac:dyDescent="0.3">
      <c r="A1158">
        <v>51</v>
      </c>
      <c r="B1158">
        <v>180</v>
      </c>
      <c r="C1158">
        <v>83</v>
      </c>
      <c r="M1158">
        <v>232</v>
      </c>
      <c r="N1158">
        <v>55</v>
      </c>
      <c r="O1158">
        <v>88</v>
      </c>
    </row>
    <row r="1159" spans="1:15" x14ac:dyDescent="0.3">
      <c r="A1159">
        <v>168</v>
      </c>
      <c r="B1159">
        <v>273</v>
      </c>
      <c r="C1159">
        <v>62</v>
      </c>
      <c r="M1159">
        <v>71</v>
      </c>
      <c r="N1159">
        <v>87</v>
      </c>
      <c r="O1159">
        <v>78</v>
      </c>
    </row>
    <row r="1160" spans="1:15" x14ac:dyDescent="0.3">
      <c r="A1160">
        <v>98</v>
      </c>
      <c r="B1160">
        <v>163</v>
      </c>
      <c r="C1160">
        <v>130</v>
      </c>
      <c r="M1160">
        <v>106</v>
      </c>
      <c r="N1160">
        <v>21</v>
      </c>
      <c r="O1160">
        <v>131</v>
      </c>
    </row>
    <row r="1161" spans="1:15" x14ac:dyDescent="0.3">
      <c r="A1161">
        <v>39</v>
      </c>
      <c r="B1161">
        <v>104</v>
      </c>
      <c r="C1161">
        <v>145</v>
      </c>
      <c r="M1161">
        <v>252</v>
      </c>
      <c r="N1161">
        <v>153</v>
      </c>
      <c r="O1161">
        <v>177</v>
      </c>
    </row>
    <row r="1162" spans="1:15" x14ac:dyDescent="0.3">
      <c r="A1162">
        <v>58</v>
      </c>
      <c r="B1162">
        <v>116</v>
      </c>
      <c r="C1162">
        <v>102</v>
      </c>
      <c r="M1162">
        <v>124</v>
      </c>
      <c r="N1162">
        <v>240</v>
      </c>
      <c r="O1162">
        <v>53</v>
      </c>
    </row>
    <row r="1163" spans="1:15" x14ac:dyDescent="0.3">
      <c r="A1163">
        <v>5</v>
      </c>
      <c r="B1163">
        <v>220</v>
      </c>
      <c r="C1163">
        <v>115</v>
      </c>
      <c r="M1163">
        <v>173</v>
      </c>
      <c r="N1163">
        <v>116</v>
      </c>
      <c r="O1163">
        <v>120</v>
      </c>
    </row>
    <row r="1164" spans="1:15" x14ac:dyDescent="0.3">
      <c r="A1164">
        <v>251</v>
      </c>
      <c r="B1164">
        <v>257</v>
      </c>
      <c r="C1164">
        <v>119</v>
      </c>
      <c r="M1164">
        <v>274</v>
      </c>
      <c r="N1164">
        <v>53</v>
      </c>
      <c r="O1164">
        <v>169</v>
      </c>
    </row>
    <row r="1165" spans="1:15" x14ac:dyDescent="0.3">
      <c r="A1165">
        <v>511</v>
      </c>
      <c r="B1165">
        <v>289</v>
      </c>
      <c r="C1165">
        <v>116</v>
      </c>
      <c r="M1165">
        <v>227</v>
      </c>
      <c r="N1165">
        <v>33</v>
      </c>
      <c r="O1165">
        <v>145</v>
      </c>
    </row>
    <row r="1166" spans="1:15" x14ac:dyDescent="0.3">
      <c r="A1166">
        <v>232</v>
      </c>
      <c r="B1166">
        <v>111</v>
      </c>
      <c r="C1166">
        <v>181</v>
      </c>
      <c r="M1166">
        <v>158</v>
      </c>
      <c r="N1166">
        <v>192</v>
      </c>
      <c r="O1166">
        <v>183</v>
      </c>
    </row>
    <row r="1167" spans="1:15" x14ac:dyDescent="0.3">
      <c r="A1167">
        <v>138</v>
      </c>
      <c r="B1167">
        <v>121</v>
      </c>
      <c r="C1167">
        <v>212</v>
      </c>
      <c r="M1167">
        <v>137</v>
      </c>
      <c r="N1167">
        <v>174</v>
      </c>
      <c r="O1167">
        <v>215</v>
      </c>
    </row>
    <row r="1168" spans="1:15" x14ac:dyDescent="0.3">
      <c r="A1168">
        <v>73</v>
      </c>
      <c r="B1168">
        <v>274</v>
      </c>
      <c r="C1168">
        <v>101</v>
      </c>
      <c r="M1168">
        <v>197</v>
      </c>
      <c r="N1168">
        <v>191</v>
      </c>
      <c r="O1168">
        <v>93</v>
      </c>
    </row>
    <row r="1169" spans="1:15" x14ac:dyDescent="0.3">
      <c r="A1169">
        <v>123</v>
      </c>
      <c r="B1169">
        <v>80</v>
      </c>
      <c r="C1169">
        <v>189</v>
      </c>
      <c r="M1169">
        <v>14</v>
      </c>
      <c r="N1169">
        <v>110</v>
      </c>
      <c r="O1169">
        <v>171</v>
      </c>
    </row>
    <row r="1170" spans="1:15" x14ac:dyDescent="0.3">
      <c r="A1170">
        <v>57</v>
      </c>
      <c r="B1170">
        <v>162</v>
      </c>
      <c r="C1170">
        <v>236</v>
      </c>
      <c r="M1170">
        <v>151</v>
      </c>
      <c r="N1170">
        <v>231</v>
      </c>
      <c r="O1170">
        <v>79</v>
      </c>
    </row>
    <row r="1171" spans="1:15" x14ac:dyDescent="0.3">
      <c r="A1171">
        <v>16</v>
      </c>
      <c r="B1171">
        <v>111</v>
      </c>
      <c r="C1171">
        <v>50</v>
      </c>
      <c r="M1171">
        <v>29</v>
      </c>
      <c r="N1171">
        <v>231</v>
      </c>
      <c r="O1171">
        <v>147</v>
      </c>
    </row>
    <row r="1172" spans="1:15" x14ac:dyDescent="0.3">
      <c r="A1172">
        <v>350</v>
      </c>
      <c r="B1172">
        <v>173</v>
      </c>
      <c r="C1172">
        <v>39</v>
      </c>
      <c r="M1172">
        <v>35</v>
      </c>
      <c r="N1172">
        <v>144</v>
      </c>
      <c r="O1172">
        <v>55</v>
      </c>
    </row>
    <row r="1173" spans="1:15" x14ac:dyDescent="0.3">
      <c r="A1173">
        <v>62</v>
      </c>
      <c r="B1173">
        <v>110</v>
      </c>
      <c r="C1173">
        <v>89</v>
      </c>
      <c r="M1173">
        <v>57</v>
      </c>
      <c r="N1173">
        <v>165</v>
      </c>
      <c r="O1173">
        <v>59</v>
      </c>
    </row>
    <row r="1174" spans="1:15" x14ac:dyDescent="0.3">
      <c r="A1174">
        <v>156</v>
      </c>
      <c r="B1174">
        <v>167</v>
      </c>
      <c r="C1174">
        <v>135</v>
      </c>
      <c r="M1174">
        <v>200</v>
      </c>
      <c r="N1174">
        <v>179</v>
      </c>
      <c r="O1174">
        <v>46</v>
      </c>
    </row>
    <row r="1175" spans="1:15" x14ac:dyDescent="0.3">
      <c r="A1175">
        <v>159</v>
      </c>
      <c r="B1175">
        <v>17</v>
      </c>
      <c r="C1175">
        <v>35</v>
      </c>
      <c r="M1175">
        <v>122</v>
      </c>
      <c r="N1175">
        <v>97</v>
      </c>
      <c r="O1175">
        <v>240</v>
      </c>
    </row>
    <row r="1176" spans="1:15" x14ac:dyDescent="0.3">
      <c r="A1176">
        <v>45</v>
      </c>
      <c r="B1176">
        <v>94</v>
      </c>
      <c r="C1176">
        <v>91</v>
      </c>
      <c r="M1176">
        <v>114</v>
      </c>
      <c r="N1176">
        <v>294</v>
      </c>
      <c r="O1176">
        <v>117</v>
      </c>
    </row>
    <row r="1177" spans="1:15" x14ac:dyDescent="0.3">
      <c r="A1177">
        <v>667</v>
      </c>
      <c r="B1177">
        <v>24</v>
      </c>
      <c r="C1177">
        <v>95</v>
      </c>
      <c r="M1177">
        <v>416</v>
      </c>
      <c r="N1177">
        <v>173</v>
      </c>
      <c r="O1177">
        <v>109</v>
      </c>
    </row>
    <row r="1178" spans="1:15" x14ac:dyDescent="0.3">
      <c r="A1178">
        <v>201</v>
      </c>
      <c r="B1178">
        <v>171</v>
      </c>
      <c r="C1178">
        <v>113</v>
      </c>
      <c r="M1178">
        <v>74</v>
      </c>
      <c r="N1178">
        <v>255</v>
      </c>
      <c r="O1178">
        <v>165</v>
      </c>
    </row>
    <row r="1179" spans="1:15" x14ac:dyDescent="0.3">
      <c r="A1179">
        <v>363</v>
      </c>
      <c r="B1179">
        <v>26</v>
      </c>
      <c r="C1179">
        <v>191</v>
      </c>
      <c r="M1179">
        <v>184</v>
      </c>
      <c r="N1179">
        <v>54</v>
      </c>
      <c r="O1179">
        <v>98</v>
      </c>
    </row>
    <row r="1180" spans="1:15" x14ac:dyDescent="0.3">
      <c r="A1180">
        <v>102</v>
      </c>
      <c r="B1180">
        <v>314</v>
      </c>
      <c r="C1180">
        <v>77</v>
      </c>
      <c r="M1180">
        <v>149</v>
      </c>
      <c r="N1180">
        <v>20</v>
      </c>
      <c r="O1180">
        <v>101</v>
      </c>
    </row>
    <row r="1181" spans="1:15" x14ac:dyDescent="0.3">
      <c r="A1181">
        <v>174</v>
      </c>
      <c r="B1181">
        <v>202</v>
      </c>
      <c r="C1181">
        <v>121</v>
      </c>
      <c r="M1181">
        <v>91</v>
      </c>
      <c r="N1181">
        <v>125</v>
      </c>
      <c r="O1181">
        <v>74</v>
      </c>
    </row>
    <row r="1182" spans="1:15" x14ac:dyDescent="0.3">
      <c r="A1182">
        <v>99</v>
      </c>
      <c r="B1182">
        <v>101</v>
      </c>
      <c r="C1182">
        <v>26</v>
      </c>
      <c r="M1182">
        <v>265</v>
      </c>
      <c r="N1182">
        <v>123</v>
      </c>
      <c r="O1182">
        <v>198</v>
      </c>
    </row>
    <row r="1183" spans="1:15" x14ac:dyDescent="0.3">
      <c r="A1183">
        <v>302</v>
      </c>
      <c r="B1183">
        <v>193</v>
      </c>
      <c r="C1183">
        <v>68</v>
      </c>
      <c r="M1183">
        <v>167</v>
      </c>
      <c r="N1183">
        <v>72</v>
      </c>
      <c r="O1183">
        <v>180</v>
      </c>
    </row>
    <row r="1184" spans="1:15" x14ac:dyDescent="0.3">
      <c r="A1184">
        <v>69</v>
      </c>
      <c r="B1184">
        <v>58</v>
      </c>
      <c r="C1184">
        <v>115</v>
      </c>
      <c r="N1184">
        <v>509</v>
      </c>
      <c r="O1184">
        <v>182</v>
      </c>
    </row>
    <row r="1185" spans="1:15" x14ac:dyDescent="0.3">
      <c r="A1185">
        <v>631</v>
      </c>
      <c r="B1185">
        <v>119</v>
      </c>
      <c r="C1185">
        <v>168</v>
      </c>
      <c r="N1185">
        <v>55</v>
      </c>
      <c r="O1185">
        <v>96</v>
      </c>
    </row>
    <row r="1186" spans="1:15" x14ac:dyDescent="0.3">
      <c r="A1186">
        <v>161</v>
      </c>
      <c r="B1186">
        <v>218</v>
      </c>
      <c r="C1186">
        <v>125</v>
      </c>
      <c r="N1186">
        <v>90</v>
      </c>
      <c r="O1186">
        <v>82</v>
      </c>
    </row>
    <row r="1187" spans="1:15" x14ac:dyDescent="0.3">
      <c r="A1187">
        <v>149</v>
      </c>
      <c r="B1187">
        <v>75</v>
      </c>
      <c r="C1187">
        <v>110</v>
      </c>
      <c r="N1187">
        <v>115</v>
      </c>
      <c r="O1187">
        <v>82</v>
      </c>
    </row>
    <row r="1188" spans="1:15" x14ac:dyDescent="0.3">
      <c r="A1188">
        <v>36</v>
      </c>
      <c r="B1188">
        <v>83</v>
      </c>
      <c r="C1188">
        <v>173</v>
      </c>
      <c r="N1188">
        <v>165</v>
      </c>
      <c r="O1188">
        <v>191</v>
      </c>
    </row>
    <row r="1189" spans="1:15" x14ac:dyDescent="0.3">
      <c r="A1189">
        <v>170</v>
      </c>
      <c r="B1189">
        <v>178</v>
      </c>
      <c r="C1189">
        <v>68</v>
      </c>
      <c r="N1189">
        <v>73</v>
      </c>
      <c r="O1189">
        <v>214</v>
      </c>
    </row>
    <row r="1190" spans="1:15" x14ac:dyDescent="0.3">
      <c r="A1190">
        <v>155</v>
      </c>
      <c r="B1190">
        <v>50</v>
      </c>
      <c r="C1190">
        <v>201</v>
      </c>
      <c r="N1190">
        <v>87</v>
      </c>
      <c r="O1190">
        <v>78</v>
      </c>
    </row>
    <row r="1191" spans="1:15" x14ac:dyDescent="0.3">
      <c r="A1191">
        <v>71</v>
      </c>
      <c r="B1191">
        <v>133</v>
      </c>
      <c r="C1191">
        <v>224</v>
      </c>
      <c r="N1191">
        <v>149</v>
      </c>
      <c r="O1191">
        <v>111</v>
      </c>
    </row>
    <row r="1192" spans="1:15" x14ac:dyDescent="0.3">
      <c r="A1192">
        <v>100</v>
      </c>
      <c r="B1192">
        <v>88</v>
      </c>
      <c r="C1192">
        <v>21</v>
      </c>
      <c r="N1192">
        <v>169</v>
      </c>
      <c r="O1192">
        <v>107</v>
      </c>
    </row>
    <row r="1193" spans="1:15" x14ac:dyDescent="0.3">
      <c r="A1193">
        <v>178</v>
      </c>
      <c r="B1193">
        <v>55</v>
      </c>
      <c r="C1193">
        <v>117</v>
      </c>
      <c r="N1193">
        <v>110</v>
      </c>
      <c r="O1193">
        <v>23</v>
      </c>
    </row>
    <row r="1194" spans="1:15" x14ac:dyDescent="0.3">
      <c r="A1194">
        <v>314</v>
      </c>
      <c r="B1194">
        <v>86</v>
      </c>
      <c r="C1194">
        <v>65</v>
      </c>
      <c r="N1194">
        <v>94</v>
      </c>
      <c r="O1194">
        <v>121</v>
      </c>
    </row>
    <row r="1195" spans="1:15" x14ac:dyDescent="0.3">
      <c r="A1195">
        <v>58</v>
      </c>
      <c r="B1195">
        <v>13</v>
      </c>
      <c r="C1195">
        <v>87</v>
      </c>
      <c r="N1195">
        <v>207</v>
      </c>
      <c r="O1195">
        <v>164</v>
      </c>
    </row>
    <row r="1196" spans="1:15" x14ac:dyDescent="0.3">
      <c r="A1196">
        <v>118</v>
      </c>
      <c r="B1196">
        <v>167</v>
      </c>
      <c r="C1196">
        <v>170</v>
      </c>
      <c r="N1196">
        <v>142</v>
      </c>
      <c r="O1196">
        <v>129</v>
      </c>
    </row>
    <row r="1197" spans="1:15" x14ac:dyDescent="0.3">
      <c r="A1197">
        <v>106</v>
      </c>
      <c r="B1197">
        <v>96</v>
      </c>
      <c r="C1197">
        <v>57</v>
      </c>
      <c r="N1197">
        <v>168</v>
      </c>
      <c r="O1197">
        <v>117</v>
      </c>
    </row>
    <row r="1198" spans="1:15" x14ac:dyDescent="0.3">
      <c r="A1198">
        <v>88</v>
      </c>
      <c r="B1198">
        <v>63</v>
      </c>
      <c r="C1198">
        <v>121</v>
      </c>
      <c r="N1198">
        <v>163</v>
      </c>
      <c r="O1198">
        <v>114</v>
      </c>
    </row>
    <row r="1199" spans="1:15" x14ac:dyDescent="0.3">
      <c r="A1199">
        <v>56</v>
      </c>
      <c r="B1199">
        <v>364</v>
      </c>
      <c r="C1199">
        <v>105</v>
      </c>
      <c r="N1199">
        <v>40</v>
      </c>
      <c r="O1199">
        <v>63</v>
      </c>
    </row>
    <row r="1200" spans="1:15" x14ac:dyDescent="0.3">
      <c r="B1200">
        <v>41</v>
      </c>
      <c r="C1200">
        <v>83</v>
      </c>
      <c r="N1200">
        <v>238</v>
      </c>
      <c r="O1200">
        <v>52</v>
      </c>
    </row>
    <row r="1201" spans="2:15" x14ac:dyDescent="0.3">
      <c r="B1201">
        <v>39</v>
      </c>
      <c r="C1201">
        <v>82</v>
      </c>
      <c r="N1201">
        <v>266</v>
      </c>
      <c r="O1201">
        <v>87</v>
      </c>
    </row>
    <row r="1202" spans="2:15" x14ac:dyDescent="0.3">
      <c r="B1202">
        <v>121</v>
      </c>
      <c r="C1202">
        <v>182</v>
      </c>
      <c r="N1202">
        <v>69</v>
      </c>
      <c r="O1202">
        <v>286</v>
      </c>
    </row>
    <row r="1203" spans="2:15" x14ac:dyDescent="0.3">
      <c r="B1203">
        <v>183</v>
      </c>
      <c r="C1203">
        <v>160</v>
      </c>
      <c r="N1203">
        <v>261</v>
      </c>
      <c r="O1203">
        <v>96</v>
      </c>
    </row>
    <row r="1204" spans="2:15" x14ac:dyDescent="0.3">
      <c r="B1204">
        <v>205</v>
      </c>
      <c r="C1204">
        <v>110</v>
      </c>
      <c r="N1204">
        <v>56</v>
      </c>
      <c r="O1204">
        <v>185</v>
      </c>
    </row>
    <row r="1205" spans="2:15" x14ac:dyDescent="0.3">
      <c r="B1205">
        <v>59</v>
      </c>
      <c r="C1205">
        <v>115</v>
      </c>
      <c r="N1205">
        <v>161</v>
      </c>
      <c r="O1205">
        <v>139</v>
      </c>
    </row>
    <row r="1206" spans="2:15" x14ac:dyDescent="0.3">
      <c r="B1206">
        <v>173</v>
      </c>
      <c r="C1206">
        <v>46</v>
      </c>
      <c r="N1206">
        <v>109</v>
      </c>
      <c r="O1206">
        <v>303</v>
      </c>
    </row>
    <row r="1207" spans="2:15" x14ac:dyDescent="0.3">
      <c r="B1207">
        <v>149</v>
      </c>
      <c r="C1207">
        <v>88</v>
      </c>
      <c r="N1207">
        <v>65</v>
      </c>
      <c r="O1207">
        <v>184</v>
      </c>
    </row>
    <row r="1208" spans="2:15" x14ac:dyDescent="0.3">
      <c r="B1208">
        <v>59</v>
      </c>
      <c r="C1208">
        <v>89</v>
      </c>
      <c r="N1208">
        <v>52</v>
      </c>
      <c r="O1208">
        <v>219</v>
      </c>
    </row>
    <row r="1209" spans="2:15" x14ac:dyDescent="0.3">
      <c r="B1209">
        <v>137</v>
      </c>
      <c r="C1209">
        <v>60</v>
      </c>
      <c r="N1209">
        <v>81</v>
      </c>
      <c r="O1209">
        <v>245</v>
      </c>
    </row>
    <row r="1210" spans="2:15" x14ac:dyDescent="0.3">
      <c r="B1210">
        <v>163</v>
      </c>
      <c r="C1210">
        <v>50</v>
      </c>
      <c r="N1210">
        <v>165</v>
      </c>
      <c r="O1210">
        <v>74</v>
      </c>
    </row>
    <row r="1211" spans="2:15" x14ac:dyDescent="0.3">
      <c r="B1211">
        <v>109</v>
      </c>
      <c r="C1211">
        <v>286</v>
      </c>
      <c r="N1211">
        <v>128</v>
      </c>
      <c r="O1211">
        <v>174</v>
      </c>
    </row>
    <row r="1212" spans="2:15" x14ac:dyDescent="0.3">
      <c r="B1212">
        <v>225</v>
      </c>
      <c r="C1212">
        <v>124</v>
      </c>
      <c r="N1212">
        <v>42</v>
      </c>
      <c r="O1212">
        <v>113</v>
      </c>
    </row>
    <row r="1213" spans="2:15" x14ac:dyDescent="0.3">
      <c r="B1213">
        <v>142</v>
      </c>
      <c r="C1213">
        <v>154</v>
      </c>
      <c r="N1213">
        <v>160</v>
      </c>
      <c r="O1213">
        <v>152</v>
      </c>
    </row>
    <row r="1214" spans="2:15" x14ac:dyDescent="0.3">
      <c r="B1214">
        <v>246</v>
      </c>
      <c r="C1214">
        <v>217</v>
      </c>
      <c r="N1214">
        <v>68</v>
      </c>
      <c r="O1214">
        <v>235</v>
      </c>
    </row>
    <row r="1215" spans="2:15" x14ac:dyDescent="0.3">
      <c r="B1215">
        <v>283</v>
      </c>
      <c r="C1215">
        <v>160</v>
      </c>
      <c r="N1215">
        <v>105</v>
      </c>
      <c r="O1215">
        <v>223</v>
      </c>
    </row>
    <row r="1216" spans="2:15" x14ac:dyDescent="0.3">
      <c r="B1216">
        <v>205</v>
      </c>
      <c r="C1216">
        <v>181</v>
      </c>
      <c r="N1216">
        <v>204</v>
      </c>
      <c r="O1216">
        <v>228</v>
      </c>
    </row>
    <row r="1217" spans="2:15" x14ac:dyDescent="0.3">
      <c r="B1217">
        <v>133</v>
      </c>
      <c r="C1217">
        <v>210</v>
      </c>
      <c r="N1217">
        <v>135</v>
      </c>
      <c r="O1217">
        <v>56</v>
      </c>
    </row>
    <row r="1218" spans="2:15" x14ac:dyDescent="0.3">
      <c r="B1218">
        <v>60</v>
      </c>
      <c r="C1218">
        <v>46</v>
      </c>
      <c r="N1218">
        <v>98</v>
      </c>
      <c r="O1218">
        <v>282</v>
      </c>
    </row>
    <row r="1219" spans="2:15" x14ac:dyDescent="0.3">
      <c r="B1219">
        <v>42</v>
      </c>
      <c r="C1219">
        <v>113</v>
      </c>
      <c r="N1219">
        <v>338</v>
      </c>
      <c r="O1219">
        <v>99</v>
      </c>
    </row>
    <row r="1220" spans="2:15" x14ac:dyDescent="0.3">
      <c r="B1220">
        <v>136</v>
      </c>
      <c r="C1220">
        <v>39</v>
      </c>
      <c r="N1220">
        <v>46</v>
      </c>
      <c r="O1220">
        <v>70</v>
      </c>
    </row>
    <row r="1221" spans="2:15" x14ac:dyDescent="0.3">
      <c r="B1221">
        <v>77</v>
      </c>
      <c r="C1221">
        <v>213</v>
      </c>
      <c r="N1221">
        <v>156</v>
      </c>
      <c r="O1221">
        <v>149</v>
      </c>
    </row>
    <row r="1222" spans="2:15" x14ac:dyDescent="0.3">
      <c r="B1222">
        <v>113</v>
      </c>
      <c r="C1222">
        <v>180</v>
      </c>
      <c r="N1222">
        <v>186</v>
      </c>
      <c r="O1222">
        <v>62</v>
      </c>
    </row>
    <row r="1223" spans="2:15" x14ac:dyDescent="0.3">
      <c r="B1223">
        <v>155</v>
      </c>
      <c r="C1223">
        <v>76</v>
      </c>
      <c r="N1223">
        <v>143</v>
      </c>
      <c r="O1223">
        <v>168</v>
      </c>
    </row>
    <row r="1224" spans="2:15" x14ac:dyDescent="0.3">
      <c r="B1224">
        <v>42</v>
      </c>
      <c r="C1224">
        <v>169</v>
      </c>
      <c r="N1224">
        <v>21</v>
      </c>
      <c r="O1224">
        <v>164</v>
      </c>
    </row>
    <row r="1225" spans="2:15" x14ac:dyDescent="0.3">
      <c r="B1225">
        <v>124</v>
      </c>
      <c r="C1225">
        <v>142</v>
      </c>
      <c r="N1225">
        <v>73</v>
      </c>
      <c r="O1225">
        <v>313</v>
      </c>
    </row>
    <row r="1226" spans="2:15" x14ac:dyDescent="0.3">
      <c r="B1226">
        <v>73</v>
      </c>
      <c r="C1226">
        <v>246</v>
      </c>
      <c r="N1226">
        <v>186</v>
      </c>
      <c r="O1226">
        <v>446</v>
      </c>
    </row>
    <row r="1227" spans="2:15" x14ac:dyDescent="0.3">
      <c r="B1227">
        <v>196</v>
      </c>
      <c r="C1227">
        <v>140</v>
      </c>
      <c r="N1227">
        <v>343</v>
      </c>
      <c r="O1227">
        <v>188</v>
      </c>
    </row>
    <row r="1228" spans="2:15" x14ac:dyDescent="0.3">
      <c r="B1228">
        <v>125</v>
      </c>
      <c r="C1228">
        <v>67</v>
      </c>
      <c r="N1228">
        <v>88</v>
      </c>
      <c r="O1228">
        <v>133</v>
      </c>
    </row>
    <row r="1229" spans="2:15" x14ac:dyDescent="0.3">
      <c r="B1229">
        <v>93</v>
      </c>
      <c r="C1229">
        <v>97</v>
      </c>
      <c r="N1229">
        <v>313</v>
      </c>
      <c r="O1229">
        <v>264</v>
      </c>
    </row>
    <row r="1230" spans="2:15" x14ac:dyDescent="0.3">
      <c r="B1230">
        <v>84</v>
      </c>
      <c r="C1230">
        <v>170</v>
      </c>
      <c r="N1230">
        <v>79</v>
      </c>
      <c r="O1230">
        <v>310</v>
      </c>
    </row>
    <row r="1231" spans="2:15" x14ac:dyDescent="0.3">
      <c r="B1231">
        <v>91</v>
      </c>
      <c r="C1231">
        <v>46</v>
      </c>
      <c r="N1231">
        <v>86</v>
      </c>
      <c r="O1231">
        <v>244</v>
      </c>
    </row>
    <row r="1232" spans="2:15" x14ac:dyDescent="0.3">
      <c r="B1232">
        <v>123</v>
      </c>
      <c r="C1232">
        <v>58</v>
      </c>
      <c r="N1232">
        <v>20</v>
      </c>
      <c r="O1232">
        <v>159</v>
      </c>
    </row>
    <row r="1233" spans="2:15" x14ac:dyDescent="0.3">
      <c r="B1233">
        <v>76</v>
      </c>
      <c r="C1233">
        <v>107</v>
      </c>
      <c r="N1233">
        <v>74</v>
      </c>
      <c r="O1233">
        <v>147</v>
      </c>
    </row>
    <row r="1234" spans="2:15" x14ac:dyDescent="0.3">
      <c r="B1234">
        <v>96</v>
      </c>
      <c r="C1234">
        <v>118</v>
      </c>
      <c r="N1234">
        <v>46</v>
      </c>
      <c r="O1234">
        <v>210</v>
      </c>
    </row>
    <row r="1235" spans="2:15" x14ac:dyDescent="0.3">
      <c r="B1235">
        <v>80</v>
      </c>
      <c r="C1235">
        <v>149</v>
      </c>
      <c r="N1235">
        <v>97</v>
      </c>
      <c r="O1235">
        <v>162</v>
      </c>
    </row>
    <row r="1236" spans="2:15" x14ac:dyDescent="0.3">
      <c r="B1236">
        <v>45</v>
      </c>
      <c r="C1236">
        <v>91</v>
      </c>
      <c r="N1236">
        <v>149</v>
      </c>
      <c r="O1236">
        <v>56</v>
      </c>
    </row>
    <row r="1237" spans="2:15" x14ac:dyDescent="0.3">
      <c r="B1237">
        <v>207</v>
      </c>
      <c r="C1237">
        <v>19</v>
      </c>
      <c r="N1237">
        <v>308</v>
      </c>
      <c r="O1237">
        <v>243</v>
      </c>
    </row>
    <row r="1238" spans="2:15" x14ac:dyDescent="0.3">
      <c r="B1238">
        <v>230</v>
      </c>
      <c r="C1238">
        <v>190</v>
      </c>
      <c r="N1238">
        <v>108</v>
      </c>
      <c r="O1238">
        <v>182</v>
      </c>
    </row>
    <row r="1239" spans="2:15" x14ac:dyDescent="0.3">
      <c r="B1239">
        <v>98</v>
      </c>
      <c r="C1239">
        <v>96</v>
      </c>
      <c r="N1239">
        <v>142</v>
      </c>
      <c r="O1239">
        <v>217</v>
      </c>
    </row>
    <row r="1240" spans="2:15" x14ac:dyDescent="0.3">
      <c r="B1240">
        <v>84</v>
      </c>
      <c r="C1240">
        <v>87</v>
      </c>
      <c r="N1240">
        <v>8</v>
      </c>
      <c r="O1240">
        <v>253</v>
      </c>
    </row>
    <row r="1241" spans="2:15" x14ac:dyDescent="0.3">
      <c r="B1241">
        <v>72</v>
      </c>
      <c r="C1241">
        <v>76</v>
      </c>
      <c r="N1241">
        <v>200</v>
      </c>
      <c r="O1241">
        <v>87</v>
      </c>
    </row>
    <row r="1242" spans="2:15" x14ac:dyDescent="0.3">
      <c r="B1242">
        <v>294</v>
      </c>
      <c r="C1242">
        <v>89</v>
      </c>
      <c r="N1242">
        <v>328</v>
      </c>
      <c r="O1242">
        <v>75</v>
      </c>
    </row>
    <row r="1243" spans="2:15" x14ac:dyDescent="0.3">
      <c r="B1243">
        <v>102</v>
      </c>
      <c r="C1243">
        <v>87</v>
      </c>
      <c r="N1243">
        <v>162</v>
      </c>
      <c r="O1243">
        <v>158</v>
      </c>
    </row>
    <row r="1244" spans="2:15" x14ac:dyDescent="0.3">
      <c r="B1244">
        <v>153</v>
      </c>
      <c r="C1244">
        <v>255</v>
      </c>
      <c r="N1244">
        <v>141</v>
      </c>
      <c r="O1244">
        <v>148</v>
      </c>
    </row>
    <row r="1245" spans="2:15" x14ac:dyDescent="0.3">
      <c r="B1245">
        <v>45</v>
      </c>
      <c r="C1245">
        <v>173</v>
      </c>
      <c r="N1245">
        <v>281</v>
      </c>
      <c r="O1245">
        <v>219</v>
      </c>
    </row>
    <row r="1246" spans="2:15" x14ac:dyDescent="0.3">
      <c r="B1246">
        <v>476</v>
      </c>
      <c r="C1246">
        <v>220</v>
      </c>
      <c r="N1246">
        <v>154</v>
      </c>
      <c r="O1246">
        <v>154</v>
      </c>
    </row>
    <row r="1247" spans="2:15" x14ac:dyDescent="0.3">
      <c r="B1247">
        <v>160</v>
      </c>
      <c r="C1247">
        <v>64</v>
      </c>
      <c r="N1247">
        <v>537</v>
      </c>
      <c r="O1247">
        <v>159</v>
      </c>
    </row>
    <row r="1248" spans="2:15" x14ac:dyDescent="0.3">
      <c r="B1248">
        <v>222</v>
      </c>
      <c r="C1248">
        <v>132</v>
      </c>
      <c r="N1248">
        <v>170</v>
      </c>
      <c r="O1248">
        <v>278</v>
      </c>
    </row>
    <row r="1249" spans="2:15" x14ac:dyDescent="0.3">
      <c r="B1249">
        <v>84</v>
      </c>
      <c r="C1249">
        <v>154</v>
      </c>
      <c r="N1249">
        <v>436</v>
      </c>
      <c r="O1249">
        <v>195</v>
      </c>
    </row>
    <row r="1250" spans="2:15" x14ac:dyDescent="0.3">
      <c r="B1250">
        <v>38</v>
      </c>
      <c r="C1250">
        <v>91</v>
      </c>
      <c r="N1250">
        <v>53</v>
      </c>
      <c r="O1250">
        <v>181</v>
      </c>
    </row>
    <row r="1251" spans="2:15" x14ac:dyDescent="0.3">
      <c r="B1251">
        <v>208</v>
      </c>
      <c r="C1251">
        <v>177</v>
      </c>
      <c r="N1251">
        <v>19</v>
      </c>
      <c r="O1251">
        <v>124</v>
      </c>
    </row>
    <row r="1252" spans="2:15" x14ac:dyDescent="0.3">
      <c r="B1252">
        <v>118</v>
      </c>
      <c r="C1252">
        <v>119</v>
      </c>
      <c r="N1252">
        <v>175</v>
      </c>
      <c r="O1252">
        <v>279</v>
      </c>
    </row>
    <row r="1253" spans="2:15" x14ac:dyDescent="0.3">
      <c r="B1253">
        <v>27</v>
      </c>
      <c r="C1253">
        <v>266</v>
      </c>
      <c r="N1253">
        <v>74</v>
      </c>
      <c r="O1253">
        <v>198</v>
      </c>
    </row>
    <row r="1254" spans="2:15" x14ac:dyDescent="0.3">
      <c r="B1254">
        <v>13</v>
      </c>
      <c r="C1254">
        <v>114</v>
      </c>
      <c r="N1254">
        <v>146</v>
      </c>
      <c r="O1254">
        <v>73</v>
      </c>
    </row>
    <row r="1255" spans="2:15" x14ac:dyDescent="0.3">
      <c r="B1255">
        <v>133</v>
      </c>
      <c r="C1255">
        <v>155</v>
      </c>
      <c r="N1255">
        <v>159</v>
      </c>
      <c r="O1255">
        <v>188</v>
      </c>
    </row>
    <row r="1256" spans="2:15" x14ac:dyDescent="0.3">
      <c r="B1256">
        <v>220</v>
      </c>
      <c r="C1256">
        <v>210</v>
      </c>
      <c r="N1256">
        <v>117</v>
      </c>
      <c r="O1256">
        <v>146</v>
      </c>
    </row>
    <row r="1257" spans="2:15" x14ac:dyDescent="0.3">
      <c r="B1257">
        <v>32</v>
      </c>
      <c r="C1257">
        <v>96</v>
      </c>
      <c r="N1257">
        <v>168</v>
      </c>
      <c r="O1257">
        <v>134</v>
      </c>
    </row>
    <row r="1258" spans="2:15" x14ac:dyDescent="0.3">
      <c r="B1258">
        <v>58</v>
      </c>
      <c r="C1258">
        <v>4</v>
      </c>
      <c r="N1258">
        <v>132</v>
      </c>
      <c r="O1258">
        <v>149</v>
      </c>
    </row>
    <row r="1259" spans="2:15" x14ac:dyDescent="0.3">
      <c r="B1259">
        <v>155</v>
      </c>
      <c r="C1259">
        <v>18</v>
      </c>
      <c r="N1259">
        <v>179</v>
      </c>
      <c r="O1259">
        <v>91</v>
      </c>
    </row>
    <row r="1260" spans="2:15" x14ac:dyDescent="0.3">
      <c r="B1260">
        <v>152</v>
      </c>
      <c r="C1260">
        <v>117</v>
      </c>
      <c r="N1260">
        <v>50</v>
      </c>
      <c r="O1260">
        <v>175</v>
      </c>
    </row>
    <row r="1261" spans="2:15" x14ac:dyDescent="0.3">
      <c r="B1261">
        <v>281</v>
      </c>
      <c r="C1261">
        <v>149</v>
      </c>
      <c r="N1261">
        <v>350</v>
      </c>
      <c r="O1261">
        <v>199</v>
      </c>
    </row>
    <row r="1262" spans="2:15" x14ac:dyDescent="0.3">
      <c r="B1262">
        <v>177</v>
      </c>
      <c r="C1262">
        <v>112</v>
      </c>
      <c r="N1262">
        <v>136</v>
      </c>
      <c r="O1262">
        <v>130</v>
      </c>
    </row>
    <row r="1263" spans="2:15" x14ac:dyDescent="0.3">
      <c r="B1263">
        <v>71</v>
      </c>
      <c r="C1263">
        <v>93</v>
      </c>
      <c r="N1263">
        <v>111</v>
      </c>
      <c r="O1263">
        <v>61</v>
      </c>
    </row>
    <row r="1264" spans="2:15" x14ac:dyDescent="0.3">
      <c r="B1264">
        <v>88</v>
      </c>
      <c r="C1264">
        <v>86</v>
      </c>
      <c r="N1264">
        <v>117</v>
      </c>
      <c r="O1264">
        <v>102</v>
      </c>
    </row>
    <row r="1265" spans="2:15" x14ac:dyDescent="0.3">
      <c r="B1265">
        <v>64</v>
      </c>
      <c r="C1265">
        <v>208</v>
      </c>
      <c r="N1265">
        <v>137</v>
      </c>
      <c r="O1265">
        <v>19</v>
      </c>
    </row>
    <row r="1266" spans="2:15" x14ac:dyDescent="0.3">
      <c r="B1266">
        <v>235</v>
      </c>
      <c r="C1266">
        <v>53</v>
      </c>
      <c r="N1266">
        <v>142</v>
      </c>
      <c r="O1266">
        <v>254</v>
      </c>
    </row>
    <row r="1267" spans="2:15" x14ac:dyDescent="0.3">
      <c r="B1267">
        <v>116</v>
      </c>
      <c r="C1267">
        <v>147</v>
      </c>
      <c r="N1267">
        <v>166</v>
      </c>
      <c r="O1267">
        <v>103</v>
      </c>
    </row>
    <row r="1268" spans="2:15" x14ac:dyDescent="0.3">
      <c r="B1268">
        <v>87</v>
      </c>
      <c r="C1268">
        <v>163</v>
      </c>
      <c r="N1268">
        <v>161</v>
      </c>
      <c r="O1268">
        <v>94</v>
      </c>
    </row>
    <row r="1269" spans="2:15" x14ac:dyDescent="0.3">
      <c r="B1269">
        <v>100</v>
      </c>
      <c r="C1269">
        <v>158</v>
      </c>
      <c r="N1269">
        <v>80</v>
      </c>
      <c r="O1269">
        <v>210</v>
      </c>
    </row>
    <row r="1270" spans="2:15" x14ac:dyDescent="0.3">
      <c r="B1270">
        <v>121</v>
      </c>
      <c r="C1270">
        <v>173</v>
      </c>
      <c r="N1270">
        <v>146</v>
      </c>
      <c r="O1270">
        <v>168</v>
      </c>
    </row>
    <row r="1271" spans="2:15" x14ac:dyDescent="0.3">
      <c r="B1271">
        <v>172</v>
      </c>
      <c r="C1271">
        <v>217</v>
      </c>
      <c r="N1271">
        <v>100</v>
      </c>
      <c r="O1271">
        <v>109</v>
      </c>
    </row>
    <row r="1272" spans="2:15" x14ac:dyDescent="0.3">
      <c r="B1272">
        <v>371</v>
      </c>
      <c r="C1272">
        <v>92</v>
      </c>
      <c r="N1272">
        <v>90</v>
      </c>
      <c r="O1272">
        <v>74</v>
      </c>
    </row>
    <row r="1273" spans="2:15" x14ac:dyDescent="0.3">
      <c r="B1273">
        <v>286</v>
      </c>
      <c r="C1273">
        <v>86</v>
      </c>
      <c r="N1273">
        <v>352</v>
      </c>
      <c r="O1273">
        <v>245</v>
      </c>
    </row>
    <row r="1274" spans="2:15" x14ac:dyDescent="0.3">
      <c r="B1274">
        <v>26</v>
      </c>
      <c r="C1274">
        <v>157</v>
      </c>
      <c r="N1274">
        <v>122</v>
      </c>
      <c r="O1274">
        <v>88</v>
      </c>
    </row>
    <row r="1275" spans="2:15" x14ac:dyDescent="0.3">
      <c r="B1275">
        <v>184</v>
      </c>
      <c r="C1275">
        <v>173</v>
      </c>
      <c r="N1275">
        <v>64</v>
      </c>
      <c r="O1275">
        <v>211</v>
      </c>
    </row>
    <row r="1276" spans="2:15" x14ac:dyDescent="0.3">
      <c r="B1276">
        <v>98</v>
      </c>
      <c r="C1276">
        <v>139</v>
      </c>
      <c r="N1276">
        <v>108</v>
      </c>
      <c r="O1276">
        <v>92</v>
      </c>
    </row>
    <row r="1277" spans="2:15" x14ac:dyDescent="0.3">
      <c r="B1277">
        <v>163</v>
      </c>
      <c r="C1277">
        <v>149</v>
      </c>
      <c r="N1277">
        <v>15</v>
      </c>
      <c r="O1277">
        <v>182</v>
      </c>
    </row>
    <row r="1278" spans="2:15" x14ac:dyDescent="0.3">
      <c r="B1278">
        <v>218</v>
      </c>
      <c r="C1278">
        <v>38</v>
      </c>
      <c r="N1278">
        <v>166</v>
      </c>
      <c r="O1278">
        <v>105</v>
      </c>
    </row>
    <row r="1279" spans="2:15" x14ac:dyDescent="0.3">
      <c r="B1279">
        <v>200</v>
      </c>
      <c r="C1279">
        <v>77</v>
      </c>
      <c r="N1279">
        <v>203</v>
      </c>
      <c r="O1279">
        <v>115</v>
      </c>
    </row>
    <row r="1280" spans="2:15" x14ac:dyDescent="0.3">
      <c r="B1280">
        <v>299</v>
      </c>
      <c r="C1280">
        <v>180</v>
      </c>
      <c r="N1280">
        <v>338</v>
      </c>
      <c r="O1280">
        <v>329</v>
      </c>
    </row>
    <row r="1281" spans="2:15" x14ac:dyDescent="0.3">
      <c r="B1281">
        <v>22</v>
      </c>
      <c r="C1281">
        <v>82</v>
      </c>
      <c r="N1281">
        <v>172</v>
      </c>
      <c r="O1281">
        <v>170</v>
      </c>
    </row>
    <row r="1282" spans="2:15" x14ac:dyDescent="0.3">
      <c r="B1282">
        <v>331</v>
      </c>
      <c r="C1282">
        <v>69</v>
      </c>
      <c r="N1282">
        <v>100</v>
      </c>
      <c r="O1282">
        <v>114</v>
      </c>
    </row>
    <row r="1283" spans="2:15" x14ac:dyDescent="0.3">
      <c r="B1283">
        <v>233</v>
      </c>
      <c r="C1283">
        <v>100</v>
      </c>
      <c r="N1283">
        <v>182</v>
      </c>
      <c r="O1283">
        <v>177</v>
      </c>
    </row>
    <row r="1284" spans="2:15" x14ac:dyDescent="0.3">
      <c r="B1284">
        <v>151</v>
      </c>
      <c r="C1284">
        <v>150</v>
      </c>
      <c r="N1284">
        <v>252</v>
      </c>
      <c r="O1284">
        <v>102</v>
      </c>
    </row>
    <row r="1285" spans="2:15" x14ac:dyDescent="0.3">
      <c r="B1285">
        <v>135</v>
      </c>
      <c r="C1285">
        <v>109</v>
      </c>
      <c r="N1285">
        <v>192</v>
      </c>
      <c r="O1285">
        <v>137</v>
      </c>
    </row>
    <row r="1286" spans="2:15" x14ac:dyDescent="0.3">
      <c r="B1286">
        <v>65</v>
      </c>
      <c r="C1286">
        <v>135</v>
      </c>
      <c r="N1286">
        <v>177</v>
      </c>
      <c r="O1286">
        <v>89</v>
      </c>
    </row>
    <row r="1287" spans="2:15" x14ac:dyDescent="0.3">
      <c r="B1287">
        <v>126</v>
      </c>
      <c r="C1287">
        <v>86</v>
      </c>
      <c r="N1287">
        <v>167</v>
      </c>
      <c r="O1287">
        <v>83</v>
      </c>
    </row>
    <row r="1288" spans="2:15" x14ac:dyDescent="0.3">
      <c r="B1288">
        <v>183</v>
      </c>
      <c r="C1288">
        <v>310</v>
      </c>
      <c r="N1288">
        <v>214</v>
      </c>
      <c r="O1288">
        <v>222</v>
      </c>
    </row>
    <row r="1289" spans="2:15" x14ac:dyDescent="0.3">
      <c r="B1289">
        <v>158</v>
      </c>
      <c r="C1289">
        <v>99</v>
      </c>
      <c r="N1289">
        <v>141</v>
      </c>
      <c r="O1289">
        <v>119</v>
      </c>
    </row>
    <row r="1290" spans="2:15" x14ac:dyDescent="0.3">
      <c r="B1290">
        <v>169</v>
      </c>
      <c r="C1290">
        <v>174</v>
      </c>
      <c r="N1290">
        <v>63</v>
      </c>
      <c r="O1290">
        <v>87</v>
      </c>
    </row>
    <row r="1291" spans="2:15" x14ac:dyDescent="0.3">
      <c r="B1291">
        <v>142</v>
      </c>
      <c r="C1291">
        <v>148</v>
      </c>
      <c r="N1291">
        <v>118</v>
      </c>
      <c r="O1291">
        <v>78</v>
      </c>
    </row>
    <row r="1292" spans="2:15" x14ac:dyDescent="0.3">
      <c r="B1292">
        <v>250</v>
      </c>
      <c r="C1292">
        <v>41</v>
      </c>
      <c r="N1292">
        <v>83</v>
      </c>
      <c r="O1292">
        <v>151</v>
      </c>
    </row>
    <row r="1293" spans="2:15" x14ac:dyDescent="0.3">
      <c r="B1293">
        <v>110</v>
      </c>
      <c r="C1293">
        <v>147</v>
      </c>
      <c r="N1293">
        <v>354</v>
      </c>
      <c r="O1293">
        <v>136</v>
      </c>
    </row>
    <row r="1294" spans="2:15" x14ac:dyDescent="0.3">
      <c r="B1294">
        <v>287</v>
      </c>
      <c r="C1294">
        <v>150</v>
      </c>
      <c r="N1294">
        <v>2</v>
      </c>
      <c r="O1294">
        <v>168</v>
      </c>
    </row>
    <row r="1295" spans="2:15" x14ac:dyDescent="0.3">
      <c r="B1295">
        <v>102</v>
      </c>
      <c r="C1295">
        <v>78</v>
      </c>
      <c r="N1295">
        <v>66</v>
      </c>
      <c r="O1295">
        <v>66</v>
      </c>
    </row>
    <row r="1296" spans="2:15" x14ac:dyDescent="0.3">
      <c r="B1296">
        <v>240</v>
      </c>
      <c r="C1296">
        <v>137</v>
      </c>
      <c r="N1296">
        <v>86</v>
      </c>
      <c r="O1296">
        <v>174</v>
      </c>
    </row>
    <row r="1297" spans="2:15" x14ac:dyDescent="0.3">
      <c r="B1297">
        <v>97</v>
      </c>
      <c r="C1297">
        <v>71</v>
      </c>
      <c r="N1297">
        <v>114</v>
      </c>
      <c r="O1297">
        <v>72</v>
      </c>
    </row>
    <row r="1298" spans="2:15" x14ac:dyDescent="0.3">
      <c r="B1298">
        <v>136</v>
      </c>
      <c r="C1298">
        <v>124</v>
      </c>
      <c r="N1298">
        <v>90</v>
      </c>
      <c r="O1298">
        <v>118</v>
      </c>
    </row>
    <row r="1299" spans="2:15" x14ac:dyDescent="0.3">
      <c r="B1299">
        <v>144</v>
      </c>
      <c r="C1299">
        <v>54</v>
      </c>
      <c r="N1299">
        <v>93</v>
      </c>
      <c r="O1299">
        <v>170</v>
      </c>
    </row>
    <row r="1300" spans="2:15" x14ac:dyDescent="0.3">
      <c r="B1300">
        <v>267</v>
      </c>
      <c r="C1300">
        <v>183</v>
      </c>
      <c r="N1300">
        <v>157</v>
      </c>
      <c r="O1300">
        <v>89</v>
      </c>
    </row>
    <row r="1301" spans="2:15" x14ac:dyDescent="0.3">
      <c r="B1301">
        <v>100</v>
      </c>
      <c r="C1301">
        <v>218</v>
      </c>
      <c r="N1301">
        <v>146</v>
      </c>
      <c r="O1301">
        <v>126</v>
      </c>
    </row>
    <row r="1302" spans="2:15" x14ac:dyDescent="0.3">
      <c r="B1302">
        <v>177</v>
      </c>
      <c r="C1302">
        <v>112</v>
      </c>
      <c r="N1302">
        <v>169</v>
      </c>
      <c r="O1302">
        <v>147</v>
      </c>
    </row>
    <row r="1303" spans="2:15" x14ac:dyDescent="0.3">
      <c r="B1303">
        <v>92</v>
      </c>
      <c r="C1303">
        <v>96</v>
      </c>
      <c r="N1303">
        <v>196</v>
      </c>
      <c r="O1303">
        <v>110</v>
      </c>
    </row>
    <row r="1304" spans="2:15" x14ac:dyDescent="0.3">
      <c r="B1304">
        <v>110</v>
      </c>
      <c r="C1304">
        <v>121</v>
      </c>
      <c r="N1304">
        <v>203</v>
      </c>
      <c r="O1304">
        <v>119</v>
      </c>
    </row>
    <row r="1305" spans="2:15" x14ac:dyDescent="0.3">
      <c r="B1305">
        <v>94</v>
      </c>
      <c r="C1305">
        <v>67</v>
      </c>
      <c r="N1305">
        <v>59</v>
      </c>
      <c r="O1305">
        <v>136</v>
      </c>
    </row>
    <row r="1306" spans="2:15" x14ac:dyDescent="0.3">
      <c r="B1306">
        <v>117</v>
      </c>
      <c r="C1306">
        <v>179</v>
      </c>
      <c r="N1306">
        <v>62</v>
      </c>
      <c r="O1306">
        <v>113</v>
      </c>
    </row>
    <row r="1307" spans="2:15" x14ac:dyDescent="0.3">
      <c r="B1307">
        <v>201</v>
      </c>
      <c r="C1307">
        <v>72</v>
      </c>
      <c r="N1307">
        <v>94</v>
      </c>
      <c r="O1307">
        <v>96</v>
      </c>
    </row>
    <row r="1308" spans="2:15" x14ac:dyDescent="0.3">
      <c r="B1308">
        <v>72</v>
      </c>
      <c r="C1308">
        <v>159</v>
      </c>
      <c r="N1308">
        <v>46</v>
      </c>
      <c r="O1308">
        <v>218</v>
      </c>
    </row>
    <row r="1309" spans="2:15" x14ac:dyDescent="0.3">
      <c r="B1309">
        <v>47</v>
      </c>
      <c r="C1309">
        <v>302</v>
      </c>
      <c r="N1309">
        <v>144</v>
      </c>
      <c r="O1309">
        <v>50</v>
      </c>
    </row>
    <row r="1310" spans="2:15" x14ac:dyDescent="0.3">
      <c r="B1310">
        <v>299</v>
      </c>
      <c r="C1310">
        <v>94</v>
      </c>
      <c r="N1310">
        <v>92</v>
      </c>
      <c r="O1310">
        <v>173</v>
      </c>
    </row>
    <row r="1311" spans="2:15" x14ac:dyDescent="0.3">
      <c r="B1311">
        <v>154</v>
      </c>
      <c r="C1311">
        <v>173</v>
      </c>
      <c r="N1311">
        <v>219</v>
      </c>
      <c r="O1311">
        <v>116</v>
      </c>
    </row>
    <row r="1312" spans="2:15" x14ac:dyDescent="0.3">
      <c r="B1312">
        <v>54</v>
      </c>
      <c r="C1312">
        <v>194</v>
      </c>
      <c r="N1312">
        <v>203</v>
      </c>
      <c r="O1312">
        <v>181</v>
      </c>
    </row>
    <row r="1313" spans="2:15" x14ac:dyDescent="0.3">
      <c r="B1313">
        <v>139</v>
      </c>
      <c r="C1313">
        <v>183</v>
      </c>
      <c r="N1313">
        <v>138</v>
      </c>
      <c r="O1313">
        <v>158</v>
      </c>
    </row>
    <row r="1314" spans="2:15" x14ac:dyDescent="0.3">
      <c r="B1314">
        <v>121</v>
      </c>
      <c r="C1314">
        <v>69</v>
      </c>
      <c r="N1314">
        <v>103</v>
      </c>
      <c r="O1314">
        <v>207</v>
      </c>
    </row>
    <row r="1315" spans="2:15" x14ac:dyDescent="0.3">
      <c r="B1315">
        <v>18</v>
      </c>
      <c r="C1315">
        <v>132</v>
      </c>
      <c r="N1315">
        <v>67</v>
      </c>
      <c r="O1315">
        <v>240</v>
      </c>
    </row>
    <row r="1316" spans="2:15" x14ac:dyDescent="0.3">
      <c r="B1316">
        <v>52</v>
      </c>
      <c r="C1316">
        <v>128</v>
      </c>
      <c r="N1316">
        <v>132</v>
      </c>
      <c r="O1316">
        <v>160</v>
      </c>
    </row>
    <row r="1317" spans="2:15" x14ac:dyDescent="0.3">
      <c r="B1317">
        <v>97</v>
      </c>
      <c r="C1317">
        <v>86</v>
      </c>
      <c r="N1317">
        <v>186</v>
      </c>
      <c r="O1317">
        <v>213</v>
      </c>
    </row>
    <row r="1318" spans="2:15" x14ac:dyDescent="0.3">
      <c r="B1318">
        <v>192</v>
      </c>
      <c r="C1318">
        <v>117</v>
      </c>
      <c r="N1318">
        <v>141</v>
      </c>
      <c r="O1318">
        <v>113</v>
      </c>
    </row>
    <row r="1319" spans="2:15" x14ac:dyDescent="0.3">
      <c r="B1319">
        <v>136</v>
      </c>
      <c r="C1319">
        <v>93</v>
      </c>
      <c r="N1319">
        <v>121</v>
      </c>
      <c r="O1319">
        <v>117</v>
      </c>
    </row>
    <row r="1320" spans="2:15" x14ac:dyDescent="0.3">
      <c r="B1320">
        <v>51</v>
      </c>
      <c r="C1320">
        <v>112</v>
      </c>
      <c r="N1320">
        <v>100</v>
      </c>
      <c r="O1320">
        <v>255</v>
      </c>
    </row>
    <row r="1321" spans="2:15" x14ac:dyDescent="0.3">
      <c r="B1321">
        <v>95</v>
      </c>
      <c r="C1321">
        <v>77</v>
      </c>
      <c r="N1321">
        <v>142</v>
      </c>
      <c r="O1321">
        <v>95</v>
      </c>
    </row>
    <row r="1322" spans="2:15" x14ac:dyDescent="0.3">
      <c r="B1322">
        <v>16</v>
      </c>
      <c r="C1322">
        <v>198</v>
      </c>
      <c r="N1322">
        <v>454</v>
      </c>
      <c r="O1322">
        <v>246</v>
      </c>
    </row>
    <row r="1323" spans="2:15" x14ac:dyDescent="0.3">
      <c r="B1323">
        <v>193</v>
      </c>
      <c r="C1323">
        <v>194</v>
      </c>
      <c r="N1323">
        <v>129</v>
      </c>
      <c r="O1323">
        <v>204</v>
      </c>
    </row>
    <row r="1324" spans="2:15" x14ac:dyDescent="0.3">
      <c r="B1324">
        <v>175</v>
      </c>
      <c r="C1324">
        <v>131</v>
      </c>
      <c r="N1324">
        <v>338</v>
      </c>
      <c r="O1324">
        <v>229</v>
      </c>
    </row>
    <row r="1325" spans="2:15" x14ac:dyDescent="0.3">
      <c r="B1325">
        <v>120</v>
      </c>
      <c r="C1325">
        <v>165</v>
      </c>
      <c r="N1325">
        <v>186</v>
      </c>
      <c r="O1325">
        <v>254</v>
      </c>
    </row>
    <row r="1326" spans="2:15" x14ac:dyDescent="0.3">
      <c r="B1326">
        <v>224</v>
      </c>
      <c r="C1326">
        <v>101</v>
      </c>
      <c r="N1326">
        <v>211</v>
      </c>
      <c r="O1326">
        <v>187</v>
      </c>
    </row>
    <row r="1327" spans="2:15" x14ac:dyDescent="0.3">
      <c r="B1327">
        <v>48</v>
      </c>
      <c r="C1327">
        <v>60</v>
      </c>
      <c r="N1327">
        <v>39</v>
      </c>
      <c r="O1327">
        <v>60</v>
      </c>
    </row>
    <row r="1328" spans="2:15" x14ac:dyDescent="0.3">
      <c r="B1328">
        <v>101</v>
      </c>
      <c r="C1328">
        <v>146</v>
      </c>
      <c r="N1328">
        <v>175</v>
      </c>
      <c r="O1328">
        <v>151</v>
      </c>
    </row>
    <row r="1329" spans="2:15" x14ac:dyDescent="0.3">
      <c r="B1329">
        <v>103</v>
      </c>
      <c r="C1329">
        <v>72</v>
      </c>
      <c r="N1329">
        <v>80</v>
      </c>
      <c r="O1329">
        <v>230</v>
      </c>
    </row>
    <row r="1330" spans="2:15" x14ac:dyDescent="0.3">
      <c r="B1330">
        <v>270</v>
      </c>
      <c r="C1330">
        <v>143</v>
      </c>
      <c r="N1330">
        <v>226</v>
      </c>
      <c r="O1330">
        <v>131</v>
      </c>
    </row>
    <row r="1331" spans="2:15" x14ac:dyDescent="0.3">
      <c r="B1331">
        <v>81</v>
      </c>
      <c r="C1331">
        <v>96</v>
      </c>
      <c r="N1331">
        <v>135</v>
      </c>
      <c r="O1331">
        <v>45</v>
      </c>
    </row>
    <row r="1332" spans="2:15" x14ac:dyDescent="0.3">
      <c r="B1332">
        <v>283</v>
      </c>
      <c r="C1332">
        <v>196</v>
      </c>
      <c r="N1332">
        <v>147</v>
      </c>
      <c r="O1332">
        <v>20</v>
      </c>
    </row>
    <row r="1333" spans="2:15" x14ac:dyDescent="0.3">
      <c r="B1333">
        <v>61</v>
      </c>
      <c r="C1333">
        <v>108</v>
      </c>
      <c r="N1333">
        <v>233</v>
      </c>
      <c r="O1333">
        <v>225</v>
      </c>
    </row>
    <row r="1334" spans="2:15" x14ac:dyDescent="0.3">
      <c r="B1334">
        <v>108</v>
      </c>
      <c r="C1334">
        <v>105</v>
      </c>
      <c r="N1334">
        <v>131</v>
      </c>
      <c r="O1334">
        <v>26</v>
      </c>
    </row>
    <row r="1335" spans="2:15" x14ac:dyDescent="0.3">
      <c r="B1335">
        <v>32</v>
      </c>
      <c r="C1335">
        <v>64</v>
      </c>
      <c r="N1335">
        <v>229</v>
      </c>
      <c r="O1335">
        <v>140</v>
      </c>
    </row>
    <row r="1336" spans="2:15" x14ac:dyDescent="0.3">
      <c r="B1336">
        <v>187</v>
      </c>
      <c r="C1336">
        <v>82</v>
      </c>
      <c r="N1336">
        <v>150</v>
      </c>
      <c r="O1336">
        <v>213</v>
      </c>
    </row>
    <row r="1337" spans="2:15" x14ac:dyDescent="0.3">
      <c r="B1337">
        <v>82</v>
      </c>
      <c r="C1337">
        <v>185</v>
      </c>
      <c r="N1337">
        <v>230</v>
      </c>
      <c r="O1337">
        <v>88</v>
      </c>
    </row>
    <row r="1338" spans="2:15" x14ac:dyDescent="0.3">
      <c r="B1338">
        <v>312</v>
      </c>
      <c r="C1338">
        <v>149</v>
      </c>
      <c r="N1338">
        <v>72</v>
      </c>
      <c r="O1338">
        <v>96</v>
      </c>
    </row>
    <row r="1339" spans="2:15" x14ac:dyDescent="0.3">
      <c r="B1339">
        <v>365</v>
      </c>
      <c r="C1339">
        <v>58</v>
      </c>
      <c r="N1339">
        <v>89</v>
      </c>
      <c r="O1339">
        <v>177</v>
      </c>
    </row>
    <row r="1340" spans="2:15" x14ac:dyDescent="0.3">
      <c r="B1340">
        <v>189</v>
      </c>
      <c r="C1340">
        <v>67</v>
      </c>
      <c r="N1340">
        <v>76</v>
      </c>
      <c r="O1340">
        <v>96</v>
      </c>
    </row>
    <row r="1341" spans="2:15" x14ac:dyDescent="0.3">
      <c r="B1341">
        <v>121</v>
      </c>
      <c r="C1341">
        <v>126</v>
      </c>
      <c r="N1341">
        <v>297</v>
      </c>
      <c r="O1341">
        <v>98</v>
      </c>
    </row>
    <row r="1342" spans="2:15" x14ac:dyDescent="0.3">
      <c r="B1342">
        <v>172</v>
      </c>
      <c r="C1342">
        <v>165</v>
      </c>
      <c r="N1342">
        <v>48</v>
      </c>
      <c r="O1342">
        <v>62</v>
      </c>
    </row>
    <row r="1343" spans="2:15" x14ac:dyDescent="0.3">
      <c r="B1343">
        <v>303</v>
      </c>
      <c r="C1343">
        <v>154</v>
      </c>
      <c r="N1343">
        <v>106</v>
      </c>
      <c r="O1343">
        <v>111</v>
      </c>
    </row>
    <row r="1344" spans="2:15" x14ac:dyDescent="0.3">
      <c r="B1344">
        <v>167</v>
      </c>
      <c r="C1344">
        <v>7</v>
      </c>
      <c r="N1344">
        <v>177</v>
      </c>
      <c r="O1344">
        <v>180</v>
      </c>
    </row>
    <row r="1345" spans="2:15" x14ac:dyDescent="0.3">
      <c r="B1345">
        <v>22</v>
      </c>
      <c r="C1345">
        <v>69</v>
      </c>
      <c r="N1345">
        <v>74</v>
      </c>
      <c r="O1345">
        <v>123</v>
      </c>
    </row>
    <row r="1346" spans="2:15" x14ac:dyDescent="0.3">
      <c r="B1346">
        <v>24</v>
      </c>
      <c r="C1346">
        <v>111</v>
      </c>
      <c r="N1346">
        <v>185</v>
      </c>
      <c r="O1346">
        <v>163</v>
      </c>
    </row>
    <row r="1347" spans="2:15" x14ac:dyDescent="0.3">
      <c r="B1347">
        <v>155</v>
      </c>
      <c r="C1347">
        <v>134</v>
      </c>
      <c r="N1347">
        <v>105</v>
      </c>
      <c r="O1347">
        <v>121</v>
      </c>
    </row>
    <row r="1348" spans="2:15" x14ac:dyDescent="0.3">
      <c r="B1348">
        <v>157</v>
      </c>
      <c r="C1348">
        <v>90</v>
      </c>
      <c r="N1348">
        <v>132</v>
      </c>
      <c r="O1348">
        <v>186</v>
      </c>
    </row>
    <row r="1349" spans="2:15" x14ac:dyDescent="0.3">
      <c r="B1349">
        <v>287</v>
      </c>
      <c r="C1349">
        <v>185</v>
      </c>
      <c r="N1349">
        <v>152</v>
      </c>
      <c r="O1349">
        <v>75</v>
      </c>
    </row>
    <row r="1350" spans="2:15" x14ac:dyDescent="0.3">
      <c r="B1350">
        <v>158</v>
      </c>
      <c r="C1350">
        <v>267</v>
      </c>
      <c r="N1350">
        <v>76</v>
      </c>
      <c r="O1350">
        <v>233</v>
      </c>
    </row>
    <row r="1351" spans="2:15" x14ac:dyDescent="0.3">
      <c r="B1351">
        <v>177</v>
      </c>
      <c r="C1351">
        <v>127</v>
      </c>
      <c r="N1351">
        <v>59</v>
      </c>
      <c r="O1351">
        <v>91</v>
      </c>
    </row>
    <row r="1352" spans="2:15" x14ac:dyDescent="0.3">
      <c r="B1352">
        <v>116</v>
      </c>
      <c r="C1352">
        <v>155</v>
      </c>
      <c r="N1352">
        <v>111</v>
      </c>
      <c r="O1352">
        <v>93</v>
      </c>
    </row>
    <row r="1353" spans="2:15" x14ac:dyDescent="0.3">
      <c r="B1353">
        <v>193</v>
      </c>
      <c r="C1353">
        <v>101</v>
      </c>
      <c r="N1353">
        <v>95</v>
      </c>
      <c r="O1353">
        <v>62</v>
      </c>
    </row>
    <row r="1354" spans="2:15" x14ac:dyDescent="0.3">
      <c r="B1354">
        <v>138</v>
      </c>
      <c r="C1354">
        <v>110</v>
      </c>
      <c r="N1354">
        <v>319</v>
      </c>
      <c r="O1354">
        <v>185</v>
      </c>
    </row>
    <row r="1355" spans="2:15" x14ac:dyDescent="0.3">
      <c r="B1355">
        <v>59</v>
      </c>
      <c r="C1355">
        <v>48</v>
      </c>
      <c r="N1355">
        <v>176</v>
      </c>
      <c r="O1355">
        <v>116</v>
      </c>
    </row>
    <row r="1356" spans="2:15" x14ac:dyDescent="0.3">
      <c r="B1356">
        <v>121</v>
      </c>
      <c r="C1356">
        <v>264</v>
      </c>
      <c r="N1356">
        <v>58</v>
      </c>
      <c r="O1356">
        <v>190</v>
      </c>
    </row>
    <row r="1357" spans="2:15" x14ac:dyDescent="0.3">
      <c r="B1357">
        <v>34</v>
      </c>
      <c r="C1357">
        <v>178</v>
      </c>
      <c r="N1357">
        <v>259</v>
      </c>
      <c r="O1357">
        <v>122</v>
      </c>
    </row>
    <row r="1358" spans="2:15" x14ac:dyDescent="0.3">
      <c r="B1358">
        <v>233</v>
      </c>
      <c r="C1358">
        <v>207</v>
      </c>
      <c r="N1358">
        <v>205</v>
      </c>
      <c r="O1358">
        <v>165</v>
      </c>
    </row>
    <row r="1359" spans="2:15" x14ac:dyDescent="0.3">
      <c r="B1359">
        <v>226</v>
      </c>
      <c r="C1359">
        <v>125</v>
      </c>
      <c r="N1359">
        <v>127</v>
      </c>
      <c r="O1359">
        <v>127</v>
      </c>
    </row>
    <row r="1360" spans="2:15" x14ac:dyDescent="0.3">
      <c r="B1360">
        <v>99</v>
      </c>
      <c r="C1360">
        <v>118</v>
      </c>
      <c r="N1360">
        <v>123</v>
      </c>
      <c r="O1360">
        <v>116</v>
      </c>
    </row>
    <row r="1361" spans="2:15" x14ac:dyDescent="0.3">
      <c r="B1361">
        <v>187</v>
      </c>
      <c r="C1361">
        <v>110</v>
      </c>
      <c r="N1361">
        <v>148</v>
      </c>
      <c r="O1361">
        <v>156</v>
      </c>
    </row>
    <row r="1362" spans="2:15" x14ac:dyDescent="0.3">
      <c r="B1362">
        <v>175</v>
      </c>
      <c r="C1362">
        <v>93</v>
      </c>
      <c r="N1362">
        <v>193</v>
      </c>
      <c r="O1362">
        <v>61</v>
      </c>
    </row>
    <row r="1363" spans="2:15" x14ac:dyDescent="0.3">
      <c r="B1363">
        <v>184</v>
      </c>
      <c r="C1363">
        <v>202</v>
      </c>
      <c r="N1363">
        <v>128</v>
      </c>
      <c r="O1363">
        <v>59</v>
      </c>
    </row>
    <row r="1364" spans="2:15" x14ac:dyDescent="0.3">
      <c r="B1364">
        <v>126</v>
      </c>
      <c r="C1364">
        <v>108</v>
      </c>
      <c r="N1364">
        <v>108</v>
      </c>
      <c r="O1364">
        <v>38</v>
      </c>
    </row>
    <row r="1365" spans="2:15" x14ac:dyDescent="0.3">
      <c r="B1365">
        <v>101</v>
      </c>
      <c r="C1365">
        <v>382</v>
      </c>
      <c r="N1365">
        <v>162</v>
      </c>
      <c r="O1365">
        <v>26</v>
      </c>
    </row>
    <row r="1366" spans="2:15" x14ac:dyDescent="0.3">
      <c r="B1366">
        <v>201</v>
      </c>
      <c r="C1366">
        <v>117</v>
      </c>
      <c r="N1366">
        <v>123</v>
      </c>
      <c r="O1366">
        <v>96</v>
      </c>
    </row>
    <row r="1367" spans="2:15" x14ac:dyDescent="0.3">
      <c r="B1367">
        <v>118</v>
      </c>
      <c r="C1367">
        <v>230</v>
      </c>
      <c r="N1367">
        <v>131</v>
      </c>
      <c r="O1367">
        <v>264</v>
      </c>
    </row>
    <row r="1368" spans="2:15" x14ac:dyDescent="0.3">
      <c r="B1368">
        <v>53</v>
      </c>
      <c r="C1368">
        <v>178</v>
      </c>
      <c r="N1368">
        <v>39</v>
      </c>
      <c r="O1368">
        <v>175</v>
      </c>
    </row>
    <row r="1369" spans="2:15" x14ac:dyDescent="0.3">
      <c r="B1369">
        <v>297</v>
      </c>
      <c r="C1369">
        <v>154</v>
      </c>
      <c r="N1369">
        <v>118</v>
      </c>
      <c r="O1369">
        <v>170</v>
      </c>
    </row>
    <row r="1370" spans="2:15" x14ac:dyDescent="0.3">
      <c r="B1370">
        <v>264</v>
      </c>
      <c r="C1370">
        <v>213</v>
      </c>
      <c r="N1370">
        <v>74</v>
      </c>
      <c r="O1370">
        <v>105</v>
      </c>
    </row>
    <row r="1371" spans="2:15" x14ac:dyDescent="0.3">
      <c r="B1371">
        <v>144</v>
      </c>
      <c r="C1371">
        <v>106</v>
      </c>
      <c r="N1371">
        <v>148</v>
      </c>
      <c r="O1371">
        <v>118</v>
      </c>
    </row>
    <row r="1372" spans="2:15" x14ac:dyDescent="0.3">
      <c r="B1372">
        <v>193</v>
      </c>
      <c r="C1372">
        <v>213</v>
      </c>
      <c r="N1372">
        <v>238</v>
      </c>
      <c r="O1372">
        <v>180</v>
      </c>
    </row>
    <row r="1373" spans="2:15" x14ac:dyDescent="0.3">
      <c r="B1373">
        <v>191</v>
      </c>
      <c r="C1373">
        <v>323</v>
      </c>
      <c r="N1373">
        <v>116</v>
      </c>
      <c r="O1373">
        <v>142</v>
      </c>
    </row>
    <row r="1374" spans="2:15" x14ac:dyDescent="0.3">
      <c r="B1374">
        <v>91</v>
      </c>
      <c r="C1374">
        <v>144</v>
      </c>
      <c r="N1374">
        <v>368</v>
      </c>
      <c r="O1374">
        <v>94</v>
      </c>
    </row>
    <row r="1375" spans="2:15" x14ac:dyDescent="0.3">
      <c r="B1375">
        <v>102</v>
      </c>
      <c r="C1375">
        <v>153</v>
      </c>
      <c r="N1375">
        <v>185</v>
      </c>
      <c r="O1375">
        <v>108</v>
      </c>
    </row>
    <row r="1376" spans="2:15" x14ac:dyDescent="0.3">
      <c r="B1376">
        <v>114</v>
      </c>
      <c r="C1376">
        <v>174</v>
      </c>
      <c r="N1376">
        <v>147</v>
      </c>
      <c r="O1376">
        <v>43</v>
      </c>
    </row>
    <row r="1377" spans="2:15" x14ac:dyDescent="0.3">
      <c r="B1377">
        <v>52</v>
      </c>
      <c r="C1377">
        <v>134</v>
      </c>
      <c r="N1377">
        <v>119</v>
      </c>
      <c r="O1377">
        <v>100</v>
      </c>
    </row>
    <row r="1378" spans="2:15" x14ac:dyDescent="0.3">
      <c r="B1378">
        <v>42</v>
      </c>
      <c r="C1378">
        <v>202</v>
      </c>
      <c r="N1378">
        <v>113</v>
      </c>
      <c r="O1378">
        <v>261</v>
      </c>
    </row>
    <row r="1379" spans="2:15" x14ac:dyDescent="0.3">
      <c r="B1379">
        <v>176</v>
      </c>
      <c r="C1379">
        <v>126</v>
      </c>
      <c r="N1379">
        <v>146</v>
      </c>
      <c r="O1379">
        <v>212</v>
      </c>
    </row>
    <row r="1380" spans="2:15" x14ac:dyDescent="0.3">
      <c r="B1380">
        <v>64</v>
      </c>
      <c r="C1380">
        <v>403</v>
      </c>
      <c r="N1380">
        <v>684</v>
      </c>
      <c r="O1380">
        <v>220</v>
      </c>
    </row>
    <row r="1381" spans="2:15" x14ac:dyDescent="0.3">
      <c r="B1381">
        <v>115</v>
      </c>
      <c r="C1381">
        <v>36</v>
      </c>
      <c r="N1381">
        <v>122</v>
      </c>
      <c r="O1381">
        <v>128</v>
      </c>
    </row>
    <row r="1382" spans="2:15" x14ac:dyDescent="0.3">
      <c r="B1382">
        <v>105</v>
      </c>
      <c r="C1382">
        <v>189</v>
      </c>
      <c r="N1382">
        <v>89</v>
      </c>
      <c r="O1382">
        <v>48</v>
      </c>
    </row>
    <row r="1383" spans="2:15" x14ac:dyDescent="0.3">
      <c r="B1383">
        <v>145</v>
      </c>
      <c r="C1383">
        <v>276</v>
      </c>
      <c r="N1383">
        <v>69</v>
      </c>
      <c r="O1383">
        <v>18</v>
      </c>
    </row>
    <row r="1384" spans="2:15" x14ac:dyDescent="0.3">
      <c r="B1384">
        <v>97</v>
      </c>
      <c r="C1384">
        <v>120</v>
      </c>
      <c r="N1384">
        <v>92</v>
      </c>
      <c r="O1384">
        <v>26</v>
      </c>
    </row>
    <row r="1385" spans="2:15" x14ac:dyDescent="0.3">
      <c r="B1385">
        <v>52</v>
      </c>
      <c r="C1385">
        <v>217</v>
      </c>
      <c r="N1385">
        <v>123</v>
      </c>
      <c r="O1385">
        <v>301</v>
      </c>
    </row>
    <row r="1386" spans="2:15" x14ac:dyDescent="0.3">
      <c r="B1386">
        <v>108</v>
      </c>
      <c r="C1386">
        <v>204</v>
      </c>
      <c r="N1386">
        <v>225</v>
      </c>
      <c r="O1386">
        <v>137</v>
      </c>
    </row>
    <row r="1387" spans="2:15" x14ac:dyDescent="0.3">
      <c r="B1387">
        <v>230</v>
      </c>
      <c r="C1387">
        <v>171</v>
      </c>
      <c r="N1387">
        <v>77</v>
      </c>
      <c r="O1387">
        <v>167</v>
      </c>
    </row>
    <row r="1388" spans="2:15" x14ac:dyDescent="0.3">
      <c r="B1388">
        <v>219</v>
      </c>
      <c r="C1388">
        <v>167</v>
      </c>
      <c r="N1388">
        <v>81</v>
      </c>
      <c r="O1388">
        <v>346</v>
      </c>
    </row>
    <row r="1389" spans="2:15" x14ac:dyDescent="0.3">
      <c r="B1389">
        <v>167</v>
      </c>
      <c r="C1389">
        <v>201</v>
      </c>
      <c r="N1389">
        <v>249</v>
      </c>
      <c r="O1389">
        <v>71</v>
      </c>
    </row>
    <row r="1390" spans="2:15" x14ac:dyDescent="0.3">
      <c r="B1390">
        <v>267</v>
      </c>
      <c r="C1390">
        <v>186</v>
      </c>
      <c r="N1390">
        <v>269</v>
      </c>
      <c r="O1390">
        <v>96</v>
      </c>
    </row>
    <row r="1391" spans="2:15" x14ac:dyDescent="0.3">
      <c r="B1391">
        <v>60</v>
      </c>
      <c r="C1391">
        <v>106</v>
      </c>
      <c r="N1391">
        <v>124</v>
      </c>
      <c r="O1391">
        <v>118</v>
      </c>
    </row>
    <row r="1392" spans="2:15" x14ac:dyDescent="0.3">
      <c r="B1392">
        <v>76</v>
      </c>
      <c r="C1392">
        <v>115</v>
      </c>
      <c r="N1392">
        <v>240</v>
      </c>
      <c r="O1392">
        <v>210</v>
      </c>
    </row>
    <row r="1393" spans="2:15" x14ac:dyDescent="0.3">
      <c r="B1393">
        <v>110</v>
      </c>
      <c r="C1393">
        <v>184</v>
      </c>
      <c r="N1393">
        <v>57</v>
      </c>
      <c r="O1393">
        <v>105</v>
      </c>
    </row>
    <row r="1394" spans="2:15" x14ac:dyDescent="0.3">
      <c r="B1394">
        <v>57</v>
      </c>
      <c r="C1394">
        <v>32</v>
      </c>
      <c r="N1394">
        <v>209</v>
      </c>
      <c r="O1394">
        <v>232</v>
      </c>
    </row>
    <row r="1395" spans="2:15" x14ac:dyDescent="0.3">
      <c r="B1395">
        <v>101</v>
      </c>
      <c r="C1395">
        <v>97</v>
      </c>
      <c r="N1395">
        <v>210</v>
      </c>
      <c r="O1395">
        <v>192</v>
      </c>
    </row>
    <row r="1396" spans="2:15" x14ac:dyDescent="0.3">
      <c r="B1396">
        <v>11</v>
      </c>
      <c r="C1396">
        <v>143</v>
      </c>
      <c r="N1396">
        <v>237</v>
      </c>
      <c r="O1396">
        <v>195</v>
      </c>
    </row>
    <row r="1397" spans="2:15" x14ac:dyDescent="0.3">
      <c r="B1397">
        <v>114</v>
      </c>
      <c r="C1397">
        <v>82</v>
      </c>
      <c r="N1397">
        <v>194</v>
      </c>
      <c r="O1397">
        <v>231</v>
      </c>
    </row>
    <row r="1398" spans="2:15" x14ac:dyDescent="0.3">
      <c r="B1398">
        <v>189</v>
      </c>
      <c r="C1398">
        <v>70</v>
      </c>
      <c r="N1398">
        <v>97</v>
      </c>
      <c r="O1398">
        <v>203</v>
      </c>
    </row>
    <row r="1399" spans="2:15" x14ac:dyDescent="0.3">
      <c r="B1399">
        <v>58</v>
      </c>
      <c r="C1399">
        <v>48</v>
      </c>
      <c r="N1399">
        <v>79</v>
      </c>
      <c r="O1399">
        <v>163</v>
      </c>
    </row>
    <row r="1400" spans="2:15" x14ac:dyDescent="0.3">
      <c r="B1400">
        <v>185</v>
      </c>
      <c r="C1400">
        <v>66</v>
      </c>
      <c r="N1400">
        <v>37</v>
      </c>
      <c r="O1400">
        <v>157</v>
      </c>
    </row>
    <row r="1401" spans="2:15" x14ac:dyDescent="0.3">
      <c r="B1401">
        <v>311</v>
      </c>
      <c r="C1401">
        <v>239</v>
      </c>
      <c r="N1401">
        <v>124</v>
      </c>
      <c r="O1401">
        <v>253</v>
      </c>
    </row>
    <row r="1402" spans="2:15" x14ac:dyDescent="0.3">
      <c r="B1402">
        <v>110</v>
      </c>
      <c r="C1402">
        <v>166</v>
      </c>
      <c r="N1402">
        <v>124</v>
      </c>
      <c r="O1402">
        <v>67</v>
      </c>
    </row>
    <row r="1403" spans="2:15" x14ac:dyDescent="0.3">
      <c r="B1403">
        <v>240</v>
      </c>
      <c r="C1403">
        <v>41</v>
      </c>
      <c r="N1403">
        <v>128</v>
      </c>
      <c r="O1403">
        <v>301</v>
      </c>
    </row>
    <row r="1404" spans="2:15" x14ac:dyDescent="0.3">
      <c r="B1404">
        <v>82</v>
      </c>
      <c r="C1404">
        <v>336</v>
      </c>
      <c r="N1404">
        <v>127</v>
      </c>
      <c r="O1404">
        <v>376</v>
      </c>
    </row>
    <row r="1405" spans="2:15" x14ac:dyDescent="0.3">
      <c r="B1405">
        <v>254</v>
      </c>
      <c r="C1405">
        <v>142</v>
      </c>
      <c r="N1405">
        <v>244</v>
      </c>
      <c r="O1405">
        <v>178</v>
      </c>
    </row>
    <row r="1406" spans="2:15" x14ac:dyDescent="0.3">
      <c r="B1406">
        <v>149</v>
      </c>
      <c r="C1406">
        <v>235</v>
      </c>
      <c r="N1406">
        <v>103</v>
      </c>
      <c r="O1406">
        <v>132</v>
      </c>
    </row>
    <row r="1407" spans="2:15" x14ac:dyDescent="0.3">
      <c r="B1407">
        <v>169</v>
      </c>
      <c r="C1407">
        <v>95</v>
      </c>
      <c r="N1407">
        <v>304</v>
      </c>
      <c r="O1407">
        <v>225</v>
      </c>
    </row>
    <row r="1408" spans="2:15" x14ac:dyDescent="0.3">
      <c r="B1408">
        <v>108</v>
      </c>
      <c r="C1408">
        <v>53</v>
      </c>
      <c r="N1408">
        <v>302</v>
      </c>
      <c r="O1408">
        <v>172</v>
      </c>
    </row>
    <row r="1409" spans="2:15" x14ac:dyDescent="0.3">
      <c r="B1409">
        <v>314</v>
      </c>
      <c r="C1409">
        <v>97</v>
      </c>
      <c r="N1409">
        <v>151</v>
      </c>
      <c r="O1409">
        <v>54</v>
      </c>
    </row>
    <row r="1410" spans="2:15" x14ac:dyDescent="0.3">
      <c r="B1410">
        <v>119</v>
      </c>
      <c r="C1410">
        <v>183</v>
      </c>
      <c r="N1410">
        <v>330</v>
      </c>
      <c r="O1410">
        <v>165</v>
      </c>
    </row>
    <row r="1411" spans="2:15" x14ac:dyDescent="0.3">
      <c r="B1411">
        <v>198</v>
      </c>
      <c r="C1411">
        <v>222</v>
      </c>
      <c r="N1411">
        <v>161</v>
      </c>
      <c r="O1411">
        <v>90</v>
      </c>
    </row>
    <row r="1412" spans="2:15" x14ac:dyDescent="0.3">
      <c r="B1412">
        <v>123</v>
      </c>
      <c r="C1412">
        <v>120</v>
      </c>
      <c r="N1412">
        <v>230</v>
      </c>
      <c r="O1412">
        <v>127</v>
      </c>
    </row>
    <row r="1413" spans="2:15" x14ac:dyDescent="0.3">
      <c r="B1413">
        <v>133</v>
      </c>
      <c r="C1413">
        <v>157</v>
      </c>
      <c r="N1413">
        <v>162</v>
      </c>
      <c r="O1413">
        <v>158</v>
      </c>
    </row>
    <row r="1414" spans="2:15" x14ac:dyDescent="0.3">
      <c r="B1414">
        <v>168</v>
      </c>
      <c r="C1414">
        <v>105</v>
      </c>
      <c r="N1414">
        <v>199</v>
      </c>
      <c r="O1414">
        <v>137</v>
      </c>
    </row>
    <row r="1415" spans="2:15" x14ac:dyDescent="0.3">
      <c r="B1415">
        <v>130</v>
      </c>
      <c r="C1415">
        <v>75</v>
      </c>
      <c r="N1415">
        <v>212</v>
      </c>
      <c r="O1415">
        <v>244</v>
      </c>
    </row>
    <row r="1416" spans="2:15" x14ac:dyDescent="0.3">
      <c r="B1416">
        <v>69</v>
      </c>
      <c r="C1416">
        <v>176</v>
      </c>
      <c r="N1416">
        <v>241</v>
      </c>
      <c r="O1416">
        <v>72</v>
      </c>
    </row>
    <row r="1417" spans="2:15" x14ac:dyDescent="0.3">
      <c r="B1417">
        <v>69</v>
      </c>
      <c r="C1417">
        <v>224</v>
      </c>
      <c r="N1417">
        <v>167</v>
      </c>
      <c r="O1417">
        <v>165</v>
      </c>
    </row>
    <row r="1418" spans="2:15" x14ac:dyDescent="0.3">
      <c r="B1418">
        <v>433</v>
      </c>
      <c r="C1418">
        <v>203</v>
      </c>
      <c r="N1418">
        <v>212</v>
      </c>
      <c r="O1418">
        <v>33</v>
      </c>
    </row>
    <row r="1419" spans="2:15" x14ac:dyDescent="0.3">
      <c r="B1419">
        <v>151</v>
      </c>
      <c r="C1419">
        <v>129</v>
      </c>
      <c r="N1419">
        <v>96</v>
      </c>
      <c r="O1419">
        <v>150</v>
      </c>
    </row>
    <row r="1420" spans="2:15" x14ac:dyDescent="0.3">
      <c r="B1420">
        <v>155</v>
      </c>
      <c r="C1420">
        <v>292</v>
      </c>
      <c r="N1420">
        <v>209</v>
      </c>
      <c r="O1420">
        <v>123</v>
      </c>
    </row>
    <row r="1421" spans="2:15" x14ac:dyDescent="0.3">
      <c r="B1421">
        <v>175</v>
      </c>
      <c r="C1421">
        <v>13</v>
      </c>
      <c r="N1421">
        <v>130</v>
      </c>
      <c r="O1421">
        <v>159</v>
      </c>
    </row>
    <row r="1422" spans="2:15" x14ac:dyDescent="0.3">
      <c r="B1422">
        <v>141</v>
      </c>
      <c r="C1422">
        <v>87</v>
      </c>
      <c r="N1422">
        <v>20</v>
      </c>
      <c r="O1422">
        <v>150</v>
      </c>
    </row>
    <row r="1423" spans="2:15" x14ac:dyDescent="0.3">
      <c r="B1423">
        <v>53</v>
      </c>
      <c r="C1423">
        <v>268</v>
      </c>
      <c r="N1423">
        <v>111</v>
      </c>
      <c r="O1423">
        <v>112</v>
      </c>
    </row>
    <row r="1424" spans="2:15" x14ac:dyDescent="0.3">
      <c r="B1424">
        <v>65</v>
      </c>
      <c r="C1424">
        <v>116</v>
      </c>
      <c r="N1424">
        <v>136</v>
      </c>
      <c r="O1424">
        <v>228</v>
      </c>
    </row>
    <row r="1425" spans="2:15" x14ac:dyDescent="0.3">
      <c r="B1425">
        <v>70</v>
      </c>
      <c r="C1425">
        <v>172</v>
      </c>
      <c r="N1425">
        <v>154</v>
      </c>
      <c r="O1425">
        <v>301</v>
      </c>
    </row>
    <row r="1426" spans="2:15" x14ac:dyDescent="0.3">
      <c r="B1426">
        <v>82</v>
      </c>
      <c r="C1426">
        <v>248</v>
      </c>
      <c r="N1426">
        <v>252</v>
      </c>
      <c r="O1426">
        <v>70</v>
      </c>
    </row>
    <row r="1427" spans="2:15" x14ac:dyDescent="0.3">
      <c r="B1427">
        <v>135</v>
      </c>
      <c r="C1427">
        <v>208</v>
      </c>
      <c r="N1427">
        <v>179</v>
      </c>
      <c r="O1427">
        <v>121</v>
      </c>
    </row>
    <row r="1428" spans="2:15" x14ac:dyDescent="0.3">
      <c r="B1428">
        <v>64</v>
      </c>
      <c r="C1428">
        <v>93</v>
      </c>
      <c r="N1428">
        <v>207</v>
      </c>
      <c r="O1428">
        <v>256</v>
      </c>
    </row>
    <row r="1429" spans="2:15" x14ac:dyDescent="0.3">
      <c r="B1429">
        <v>188</v>
      </c>
      <c r="C1429">
        <v>219</v>
      </c>
      <c r="N1429">
        <v>70</v>
      </c>
      <c r="O1429">
        <v>72</v>
      </c>
    </row>
    <row r="1430" spans="2:15" x14ac:dyDescent="0.3">
      <c r="B1430">
        <v>60</v>
      </c>
      <c r="C1430">
        <v>149</v>
      </c>
      <c r="N1430">
        <v>67</v>
      </c>
      <c r="O1430">
        <v>144</v>
      </c>
    </row>
    <row r="1431" spans="2:15" x14ac:dyDescent="0.3">
      <c r="B1431">
        <v>111</v>
      </c>
      <c r="C1431">
        <v>208</v>
      </c>
      <c r="N1431">
        <v>191</v>
      </c>
      <c r="O1431">
        <v>77</v>
      </c>
    </row>
    <row r="1432" spans="2:15" x14ac:dyDescent="0.3">
      <c r="B1432">
        <v>60</v>
      </c>
      <c r="C1432">
        <v>149</v>
      </c>
      <c r="N1432">
        <v>78</v>
      </c>
      <c r="O1432">
        <v>267</v>
      </c>
    </row>
    <row r="1433" spans="2:15" x14ac:dyDescent="0.3">
      <c r="B1433">
        <v>255</v>
      </c>
      <c r="C1433">
        <v>18</v>
      </c>
      <c r="N1433">
        <v>73</v>
      </c>
      <c r="O1433">
        <v>126</v>
      </c>
    </row>
    <row r="1434" spans="2:15" x14ac:dyDescent="0.3">
      <c r="B1434">
        <v>60</v>
      </c>
      <c r="C1434">
        <v>23</v>
      </c>
      <c r="N1434">
        <v>168</v>
      </c>
      <c r="O1434">
        <v>75</v>
      </c>
    </row>
    <row r="1435" spans="2:15" x14ac:dyDescent="0.3">
      <c r="B1435">
        <v>96</v>
      </c>
      <c r="C1435">
        <v>45</v>
      </c>
      <c r="N1435">
        <v>253</v>
      </c>
      <c r="O1435">
        <v>80</v>
      </c>
    </row>
    <row r="1436" spans="2:15" x14ac:dyDescent="0.3">
      <c r="B1436">
        <v>76</v>
      </c>
      <c r="C1436">
        <v>135</v>
      </c>
      <c r="N1436">
        <v>188</v>
      </c>
      <c r="O1436">
        <v>114</v>
      </c>
    </row>
    <row r="1437" spans="2:15" x14ac:dyDescent="0.3">
      <c r="B1437">
        <v>123</v>
      </c>
      <c r="C1437">
        <v>178</v>
      </c>
      <c r="N1437">
        <v>229</v>
      </c>
      <c r="O1437">
        <v>69</v>
      </c>
    </row>
    <row r="1438" spans="2:15" x14ac:dyDescent="0.3">
      <c r="B1438">
        <v>214</v>
      </c>
      <c r="C1438">
        <v>242</v>
      </c>
      <c r="N1438">
        <v>69</v>
      </c>
      <c r="O1438">
        <v>169</v>
      </c>
    </row>
    <row r="1439" spans="2:15" x14ac:dyDescent="0.3">
      <c r="B1439">
        <v>52</v>
      </c>
      <c r="C1439">
        <v>158</v>
      </c>
      <c r="N1439">
        <v>256</v>
      </c>
      <c r="O1439">
        <v>104</v>
      </c>
    </row>
    <row r="1440" spans="2:15" x14ac:dyDescent="0.3">
      <c r="B1440">
        <v>321</v>
      </c>
      <c r="C1440">
        <v>103</v>
      </c>
      <c r="N1440">
        <v>185</v>
      </c>
      <c r="O1440">
        <v>196</v>
      </c>
    </row>
    <row r="1441" spans="2:15" x14ac:dyDescent="0.3">
      <c r="B1441">
        <v>84</v>
      </c>
      <c r="C1441">
        <v>89</v>
      </c>
      <c r="N1441">
        <v>103</v>
      </c>
      <c r="O1441">
        <v>99</v>
      </c>
    </row>
    <row r="1442" spans="2:15" x14ac:dyDescent="0.3">
      <c r="B1442">
        <v>92</v>
      </c>
      <c r="C1442">
        <v>150</v>
      </c>
      <c r="N1442">
        <v>85</v>
      </c>
      <c r="O1442">
        <v>24</v>
      </c>
    </row>
    <row r="1443" spans="2:15" x14ac:dyDescent="0.3">
      <c r="B1443">
        <v>111</v>
      </c>
      <c r="C1443">
        <v>48</v>
      </c>
      <c r="N1443">
        <v>58</v>
      </c>
      <c r="O1443">
        <v>123</v>
      </c>
    </row>
    <row r="1444" spans="2:15" x14ac:dyDescent="0.3">
      <c r="B1444">
        <v>270</v>
      </c>
      <c r="C1444">
        <v>37</v>
      </c>
      <c r="N1444">
        <v>205</v>
      </c>
      <c r="O1444">
        <v>58</v>
      </c>
    </row>
    <row r="1445" spans="2:15" x14ac:dyDescent="0.3">
      <c r="B1445">
        <v>82</v>
      </c>
      <c r="C1445">
        <v>146</v>
      </c>
      <c r="N1445">
        <v>98</v>
      </c>
      <c r="O1445">
        <v>172</v>
      </c>
    </row>
    <row r="1446" spans="2:15" x14ac:dyDescent="0.3">
      <c r="B1446">
        <v>18</v>
      </c>
      <c r="C1446">
        <v>104</v>
      </c>
      <c r="N1446">
        <v>102</v>
      </c>
      <c r="O1446">
        <v>165</v>
      </c>
    </row>
    <row r="1447" spans="2:15" x14ac:dyDescent="0.3">
      <c r="B1447">
        <v>134</v>
      </c>
      <c r="C1447">
        <v>68</v>
      </c>
      <c r="N1447">
        <v>79</v>
      </c>
      <c r="O1447">
        <v>153</v>
      </c>
    </row>
    <row r="1448" spans="2:15" x14ac:dyDescent="0.3">
      <c r="B1448">
        <v>233</v>
      </c>
      <c r="C1448">
        <v>212</v>
      </c>
      <c r="N1448">
        <v>234</v>
      </c>
      <c r="O1448">
        <v>305</v>
      </c>
    </row>
    <row r="1449" spans="2:15" x14ac:dyDescent="0.3">
      <c r="B1449">
        <v>40</v>
      </c>
      <c r="C1449">
        <v>139</v>
      </c>
      <c r="N1449">
        <v>404</v>
      </c>
      <c r="O1449">
        <v>191</v>
      </c>
    </row>
    <row r="1450" spans="2:15" x14ac:dyDescent="0.3">
      <c r="B1450">
        <v>66</v>
      </c>
      <c r="C1450">
        <v>117</v>
      </c>
      <c r="N1450">
        <v>154</v>
      </c>
      <c r="O1450">
        <v>114</v>
      </c>
    </row>
    <row r="1451" spans="2:15" x14ac:dyDescent="0.3">
      <c r="B1451">
        <v>130</v>
      </c>
      <c r="C1451">
        <v>195</v>
      </c>
      <c r="N1451">
        <v>161</v>
      </c>
      <c r="O1451">
        <v>127</v>
      </c>
    </row>
    <row r="1452" spans="2:15" x14ac:dyDescent="0.3">
      <c r="B1452">
        <v>115</v>
      </c>
      <c r="C1452">
        <v>75</v>
      </c>
      <c r="N1452">
        <v>232</v>
      </c>
      <c r="O1452">
        <v>117</v>
      </c>
    </row>
    <row r="1453" spans="2:15" x14ac:dyDescent="0.3">
      <c r="B1453">
        <v>50</v>
      </c>
      <c r="C1453">
        <v>88</v>
      </c>
      <c r="N1453">
        <v>220</v>
      </c>
      <c r="O1453">
        <v>53</v>
      </c>
    </row>
    <row r="1454" spans="2:15" x14ac:dyDescent="0.3">
      <c r="B1454">
        <v>120</v>
      </c>
      <c r="C1454">
        <v>59</v>
      </c>
      <c r="N1454">
        <v>211</v>
      </c>
      <c r="O1454">
        <v>92</v>
      </c>
    </row>
    <row r="1455" spans="2:15" x14ac:dyDescent="0.3">
      <c r="B1455">
        <v>154</v>
      </c>
      <c r="C1455">
        <v>102</v>
      </c>
      <c r="N1455">
        <v>46</v>
      </c>
      <c r="O1455">
        <v>193</v>
      </c>
    </row>
    <row r="1456" spans="2:15" x14ac:dyDescent="0.3">
      <c r="B1456">
        <v>176</v>
      </c>
      <c r="C1456">
        <v>208</v>
      </c>
      <c r="N1456">
        <v>116</v>
      </c>
      <c r="O1456">
        <v>213</v>
      </c>
    </row>
    <row r="1457" spans="2:15" x14ac:dyDescent="0.3">
      <c r="B1457">
        <v>106</v>
      </c>
      <c r="C1457">
        <v>112</v>
      </c>
      <c r="N1457">
        <v>212</v>
      </c>
      <c r="O1457">
        <v>159</v>
      </c>
    </row>
    <row r="1458" spans="2:15" x14ac:dyDescent="0.3">
      <c r="B1458">
        <v>70</v>
      </c>
      <c r="C1458">
        <v>131</v>
      </c>
      <c r="N1458">
        <v>148</v>
      </c>
      <c r="O1458">
        <v>97</v>
      </c>
    </row>
    <row r="1459" spans="2:15" x14ac:dyDescent="0.3">
      <c r="B1459">
        <v>79</v>
      </c>
      <c r="C1459">
        <v>107</v>
      </c>
      <c r="N1459">
        <v>203</v>
      </c>
      <c r="O1459">
        <v>177</v>
      </c>
    </row>
    <row r="1460" spans="2:15" x14ac:dyDescent="0.3">
      <c r="B1460">
        <v>62</v>
      </c>
      <c r="C1460">
        <v>194</v>
      </c>
      <c r="N1460">
        <v>176</v>
      </c>
      <c r="O1460">
        <v>151</v>
      </c>
    </row>
    <row r="1461" spans="2:15" x14ac:dyDescent="0.3">
      <c r="B1461">
        <v>188</v>
      </c>
      <c r="C1461">
        <v>166</v>
      </c>
      <c r="N1461">
        <v>163</v>
      </c>
      <c r="O1461">
        <v>157</v>
      </c>
    </row>
    <row r="1462" spans="2:15" x14ac:dyDescent="0.3">
      <c r="B1462">
        <v>226</v>
      </c>
      <c r="C1462">
        <v>71</v>
      </c>
      <c r="N1462">
        <v>163</v>
      </c>
      <c r="O1462">
        <v>191</v>
      </c>
    </row>
    <row r="1463" spans="2:15" x14ac:dyDescent="0.3">
      <c r="B1463">
        <v>109</v>
      </c>
      <c r="C1463">
        <v>96</v>
      </c>
      <c r="N1463">
        <v>169</v>
      </c>
      <c r="O1463">
        <v>56</v>
      </c>
    </row>
    <row r="1464" spans="2:15" x14ac:dyDescent="0.3">
      <c r="B1464">
        <v>121</v>
      </c>
      <c r="C1464">
        <v>264</v>
      </c>
      <c r="N1464">
        <v>192</v>
      </c>
      <c r="O1464">
        <v>253</v>
      </c>
    </row>
    <row r="1465" spans="2:15" x14ac:dyDescent="0.3">
      <c r="B1465">
        <v>84</v>
      </c>
      <c r="C1465">
        <v>152</v>
      </c>
      <c r="N1465">
        <v>84</v>
      </c>
      <c r="O1465">
        <v>97</v>
      </c>
    </row>
    <row r="1466" spans="2:15" x14ac:dyDescent="0.3">
      <c r="B1466">
        <v>133</v>
      </c>
      <c r="C1466">
        <v>201</v>
      </c>
      <c r="N1466">
        <v>159</v>
      </c>
      <c r="O1466">
        <v>100</v>
      </c>
    </row>
    <row r="1467" spans="2:15" x14ac:dyDescent="0.3">
      <c r="B1467">
        <v>128</v>
      </c>
      <c r="C1467">
        <v>71</v>
      </c>
      <c r="N1467">
        <v>285</v>
      </c>
      <c r="O1467">
        <v>193</v>
      </c>
    </row>
    <row r="1468" spans="2:15" x14ac:dyDescent="0.3">
      <c r="B1468">
        <v>132</v>
      </c>
      <c r="C1468">
        <v>145</v>
      </c>
      <c r="N1468">
        <v>95</v>
      </c>
      <c r="O1468">
        <v>178</v>
      </c>
    </row>
    <row r="1469" spans="2:15" x14ac:dyDescent="0.3">
      <c r="B1469">
        <v>73</v>
      </c>
      <c r="C1469">
        <v>671</v>
      </c>
      <c r="N1469">
        <v>179</v>
      </c>
      <c r="O1469">
        <v>168</v>
      </c>
    </row>
    <row r="1470" spans="2:15" x14ac:dyDescent="0.3">
      <c r="B1470">
        <v>110</v>
      </c>
      <c r="C1470">
        <v>153</v>
      </c>
      <c r="N1470">
        <v>84</v>
      </c>
      <c r="O1470">
        <v>225</v>
      </c>
    </row>
    <row r="1471" spans="2:15" x14ac:dyDescent="0.3">
      <c r="B1471">
        <v>252</v>
      </c>
      <c r="C1471">
        <v>43</v>
      </c>
      <c r="N1471">
        <v>183</v>
      </c>
      <c r="O1471">
        <v>176</v>
      </c>
    </row>
    <row r="1472" spans="2:15" x14ac:dyDescent="0.3">
      <c r="B1472">
        <v>100</v>
      </c>
      <c r="C1472">
        <v>94</v>
      </c>
      <c r="N1472">
        <v>96</v>
      </c>
      <c r="O1472">
        <v>122</v>
      </c>
    </row>
    <row r="1473" spans="2:15" x14ac:dyDescent="0.3">
      <c r="B1473">
        <v>65</v>
      </c>
      <c r="C1473">
        <v>55</v>
      </c>
      <c r="N1473">
        <v>172</v>
      </c>
      <c r="O1473">
        <v>134</v>
      </c>
    </row>
    <row r="1474" spans="2:15" x14ac:dyDescent="0.3">
      <c r="B1474">
        <v>209</v>
      </c>
      <c r="C1474">
        <v>230</v>
      </c>
      <c r="N1474">
        <v>218</v>
      </c>
      <c r="O1474">
        <v>115</v>
      </c>
    </row>
    <row r="1475" spans="2:15" x14ac:dyDescent="0.3">
      <c r="B1475">
        <v>224</v>
      </c>
      <c r="C1475">
        <v>131</v>
      </c>
      <c r="N1475">
        <v>292</v>
      </c>
      <c r="O1475">
        <v>184</v>
      </c>
    </row>
    <row r="1476" spans="2:15" x14ac:dyDescent="0.3">
      <c r="B1476">
        <v>60</v>
      </c>
      <c r="C1476">
        <v>99</v>
      </c>
      <c r="N1476">
        <v>176</v>
      </c>
      <c r="O1476">
        <v>33</v>
      </c>
    </row>
    <row r="1477" spans="2:15" x14ac:dyDescent="0.3">
      <c r="B1477">
        <v>141</v>
      </c>
      <c r="C1477">
        <v>28</v>
      </c>
      <c r="N1477">
        <v>101</v>
      </c>
      <c r="O1477">
        <v>48</v>
      </c>
    </row>
    <row r="1478" spans="2:15" x14ac:dyDescent="0.3">
      <c r="B1478">
        <v>31</v>
      </c>
      <c r="C1478">
        <v>198</v>
      </c>
      <c r="N1478">
        <v>98</v>
      </c>
      <c r="O1478">
        <v>15</v>
      </c>
    </row>
    <row r="1479" spans="2:15" x14ac:dyDescent="0.3">
      <c r="B1479">
        <v>96</v>
      </c>
      <c r="C1479">
        <v>78</v>
      </c>
      <c r="N1479">
        <v>404</v>
      </c>
      <c r="O1479">
        <v>91</v>
      </c>
    </row>
    <row r="1480" spans="2:15" x14ac:dyDescent="0.3">
      <c r="B1480">
        <v>49</v>
      </c>
      <c r="C1480">
        <v>168</v>
      </c>
      <c r="N1480">
        <v>88</v>
      </c>
      <c r="O1480">
        <v>127</v>
      </c>
    </row>
    <row r="1481" spans="2:15" x14ac:dyDescent="0.3">
      <c r="B1481">
        <v>379</v>
      </c>
      <c r="C1481">
        <v>65</v>
      </c>
      <c r="N1481">
        <v>161</v>
      </c>
      <c r="O1481">
        <v>143</v>
      </c>
    </row>
    <row r="1482" spans="2:15" x14ac:dyDescent="0.3">
      <c r="B1482">
        <v>68</v>
      </c>
      <c r="C1482">
        <v>165</v>
      </c>
      <c r="N1482">
        <v>254</v>
      </c>
      <c r="O1482">
        <v>81</v>
      </c>
    </row>
    <row r="1483" spans="2:15" x14ac:dyDescent="0.3">
      <c r="B1483">
        <v>30</v>
      </c>
      <c r="C1483">
        <v>129</v>
      </c>
      <c r="N1483">
        <v>206</v>
      </c>
      <c r="O1483">
        <v>146</v>
      </c>
    </row>
    <row r="1484" spans="2:15" x14ac:dyDescent="0.3">
      <c r="B1484">
        <v>290</v>
      </c>
      <c r="C1484">
        <v>110</v>
      </c>
      <c r="N1484">
        <v>230</v>
      </c>
      <c r="O1484">
        <v>67</v>
      </c>
    </row>
    <row r="1485" spans="2:15" x14ac:dyDescent="0.3">
      <c r="B1485">
        <v>211</v>
      </c>
      <c r="C1485">
        <v>174</v>
      </c>
      <c r="N1485">
        <v>132</v>
      </c>
      <c r="O1485">
        <v>117</v>
      </c>
    </row>
    <row r="1486" spans="2:15" x14ac:dyDescent="0.3">
      <c r="B1486">
        <v>126</v>
      </c>
      <c r="C1486">
        <v>107</v>
      </c>
      <c r="N1486">
        <v>208</v>
      </c>
      <c r="O1486">
        <v>131</v>
      </c>
    </row>
    <row r="1487" spans="2:15" x14ac:dyDescent="0.3">
      <c r="B1487">
        <v>93</v>
      </c>
      <c r="C1487">
        <v>145</v>
      </c>
      <c r="N1487">
        <v>211</v>
      </c>
      <c r="O1487">
        <v>51</v>
      </c>
    </row>
    <row r="1488" spans="2:15" x14ac:dyDescent="0.3">
      <c r="B1488">
        <v>56</v>
      </c>
      <c r="C1488">
        <v>125</v>
      </c>
      <c r="N1488">
        <v>193</v>
      </c>
      <c r="O1488">
        <v>98</v>
      </c>
    </row>
    <row r="1489" spans="2:15" x14ac:dyDescent="0.3">
      <c r="B1489">
        <v>156</v>
      </c>
      <c r="C1489">
        <v>145</v>
      </c>
      <c r="N1489">
        <v>20</v>
      </c>
      <c r="O1489">
        <v>194</v>
      </c>
    </row>
    <row r="1490" spans="2:15" x14ac:dyDescent="0.3">
      <c r="B1490">
        <v>160</v>
      </c>
      <c r="C1490">
        <v>19</v>
      </c>
      <c r="N1490">
        <v>305</v>
      </c>
      <c r="O1490">
        <v>64</v>
      </c>
    </row>
    <row r="1491" spans="2:15" x14ac:dyDescent="0.3">
      <c r="B1491">
        <v>207</v>
      </c>
      <c r="C1491">
        <v>26</v>
      </c>
      <c r="N1491">
        <v>188</v>
      </c>
      <c r="O1491">
        <v>131</v>
      </c>
    </row>
    <row r="1492" spans="2:15" x14ac:dyDescent="0.3">
      <c r="B1492">
        <v>298</v>
      </c>
      <c r="C1492">
        <v>173</v>
      </c>
      <c r="N1492">
        <v>178</v>
      </c>
      <c r="O1492">
        <v>68</v>
      </c>
    </row>
    <row r="1493" spans="2:15" x14ac:dyDescent="0.3">
      <c r="B1493">
        <v>66</v>
      </c>
      <c r="C1493">
        <v>68</v>
      </c>
      <c r="N1493">
        <v>165</v>
      </c>
      <c r="O1493">
        <v>119</v>
      </c>
    </row>
    <row r="1494" spans="2:15" x14ac:dyDescent="0.3">
      <c r="B1494">
        <v>94</v>
      </c>
      <c r="C1494">
        <v>100</v>
      </c>
      <c r="N1494">
        <v>195</v>
      </c>
      <c r="O1494">
        <v>133</v>
      </c>
    </row>
    <row r="1495" spans="2:15" x14ac:dyDescent="0.3">
      <c r="B1495">
        <v>49</v>
      </c>
      <c r="C1495">
        <v>132</v>
      </c>
      <c r="N1495">
        <v>15</v>
      </c>
      <c r="O1495">
        <v>155</v>
      </c>
    </row>
    <row r="1496" spans="2:15" x14ac:dyDescent="0.3">
      <c r="B1496">
        <v>276</v>
      </c>
      <c r="C1496">
        <v>105</v>
      </c>
      <c r="N1496">
        <v>114</v>
      </c>
      <c r="O1496">
        <v>180</v>
      </c>
    </row>
    <row r="1497" spans="2:15" x14ac:dyDescent="0.3">
      <c r="B1497">
        <v>32</v>
      </c>
      <c r="C1497">
        <v>106</v>
      </c>
      <c r="N1497">
        <v>179</v>
      </c>
      <c r="O1497">
        <v>126</v>
      </c>
    </row>
    <row r="1498" spans="2:15" x14ac:dyDescent="0.3">
      <c r="B1498">
        <v>175</v>
      </c>
      <c r="C1498">
        <v>111</v>
      </c>
      <c r="N1498">
        <v>124</v>
      </c>
      <c r="O1498">
        <v>76</v>
      </c>
    </row>
    <row r="1499" spans="2:15" x14ac:dyDescent="0.3">
      <c r="B1499">
        <v>209</v>
      </c>
      <c r="C1499">
        <v>25</v>
      </c>
      <c r="N1499">
        <v>129</v>
      </c>
      <c r="O1499">
        <v>48</v>
      </c>
    </row>
    <row r="1500" spans="2:15" x14ac:dyDescent="0.3">
      <c r="B1500">
        <v>158</v>
      </c>
      <c r="C1500">
        <v>93</v>
      </c>
      <c r="N1500">
        <v>168</v>
      </c>
      <c r="O1500">
        <v>26</v>
      </c>
    </row>
    <row r="1501" spans="2:15" x14ac:dyDescent="0.3">
      <c r="B1501">
        <v>69</v>
      </c>
      <c r="C1501">
        <v>32</v>
      </c>
      <c r="N1501">
        <v>102</v>
      </c>
      <c r="O1501">
        <v>146</v>
      </c>
    </row>
    <row r="1502" spans="2:15" x14ac:dyDescent="0.3">
      <c r="B1502">
        <v>26</v>
      </c>
      <c r="C1502">
        <v>53</v>
      </c>
      <c r="N1502">
        <v>192</v>
      </c>
      <c r="O1502">
        <v>139</v>
      </c>
    </row>
    <row r="1503" spans="2:15" x14ac:dyDescent="0.3">
      <c r="B1503">
        <v>237</v>
      </c>
      <c r="C1503">
        <v>65</v>
      </c>
      <c r="N1503">
        <v>75</v>
      </c>
      <c r="O1503">
        <v>134</v>
      </c>
    </row>
    <row r="1504" spans="2:15" x14ac:dyDescent="0.3">
      <c r="B1504">
        <v>131</v>
      </c>
      <c r="C1504">
        <v>124</v>
      </c>
      <c r="N1504">
        <v>147</v>
      </c>
      <c r="O1504">
        <v>48</v>
      </c>
    </row>
    <row r="1505" spans="2:15" x14ac:dyDescent="0.3">
      <c r="B1505">
        <v>48</v>
      </c>
      <c r="C1505">
        <v>187</v>
      </c>
      <c r="N1505">
        <v>216</v>
      </c>
      <c r="O1505">
        <v>204</v>
      </c>
    </row>
    <row r="1506" spans="2:15" x14ac:dyDescent="0.3">
      <c r="B1506">
        <v>183</v>
      </c>
      <c r="C1506">
        <v>99</v>
      </c>
      <c r="N1506">
        <v>206</v>
      </c>
      <c r="O1506">
        <v>164</v>
      </c>
    </row>
    <row r="1507" spans="2:15" x14ac:dyDescent="0.3">
      <c r="B1507">
        <v>6</v>
      </c>
      <c r="C1507">
        <v>120</v>
      </c>
      <c r="N1507">
        <v>161</v>
      </c>
      <c r="O1507">
        <v>198</v>
      </c>
    </row>
    <row r="1508" spans="2:15" x14ac:dyDescent="0.3">
      <c r="B1508">
        <v>221</v>
      </c>
      <c r="C1508">
        <v>275</v>
      </c>
      <c r="N1508">
        <v>85</v>
      </c>
      <c r="O1508">
        <v>65</v>
      </c>
    </row>
    <row r="1509" spans="2:15" x14ac:dyDescent="0.3">
      <c r="B1509">
        <v>35</v>
      </c>
      <c r="C1509">
        <v>306</v>
      </c>
      <c r="N1509">
        <v>74</v>
      </c>
      <c r="O1509">
        <v>90</v>
      </c>
    </row>
    <row r="1510" spans="2:15" x14ac:dyDescent="0.3">
      <c r="B1510">
        <v>57</v>
      </c>
      <c r="C1510">
        <v>32</v>
      </c>
      <c r="N1510">
        <v>107</v>
      </c>
      <c r="O1510">
        <v>29</v>
      </c>
    </row>
    <row r="1511" spans="2:15" x14ac:dyDescent="0.3">
      <c r="B1511">
        <v>189</v>
      </c>
      <c r="C1511">
        <v>594</v>
      </c>
      <c r="N1511">
        <v>189</v>
      </c>
      <c r="O1511">
        <v>76</v>
      </c>
    </row>
    <row r="1512" spans="2:15" x14ac:dyDescent="0.3">
      <c r="B1512">
        <v>192</v>
      </c>
      <c r="C1512">
        <v>184</v>
      </c>
      <c r="N1512">
        <v>148</v>
      </c>
      <c r="O1512">
        <v>123</v>
      </c>
    </row>
    <row r="1513" spans="2:15" x14ac:dyDescent="0.3">
      <c r="B1513">
        <v>78</v>
      </c>
      <c r="C1513">
        <v>177</v>
      </c>
      <c r="N1513">
        <v>174</v>
      </c>
      <c r="O1513">
        <v>165</v>
      </c>
    </row>
    <row r="1514" spans="2:15" x14ac:dyDescent="0.3">
      <c r="B1514">
        <v>174</v>
      </c>
      <c r="C1514">
        <v>28</v>
      </c>
      <c r="N1514">
        <v>243</v>
      </c>
      <c r="O1514">
        <v>168</v>
      </c>
    </row>
    <row r="1515" spans="2:15" x14ac:dyDescent="0.3">
      <c r="B1515">
        <v>64</v>
      </c>
      <c r="C1515">
        <v>213</v>
      </c>
      <c r="N1515">
        <v>199</v>
      </c>
      <c r="O1515">
        <v>57</v>
      </c>
    </row>
    <row r="1516" spans="2:15" x14ac:dyDescent="0.3">
      <c r="B1516">
        <v>214</v>
      </c>
      <c r="C1516">
        <v>236</v>
      </c>
      <c r="N1516">
        <v>195</v>
      </c>
      <c r="O1516">
        <v>195</v>
      </c>
    </row>
    <row r="1517" spans="2:15" x14ac:dyDescent="0.3">
      <c r="B1517">
        <v>111</v>
      </c>
      <c r="C1517">
        <v>279</v>
      </c>
      <c r="N1517">
        <v>87</v>
      </c>
      <c r="O1517">
        <v>118</v>
      </c>
    </row>
    <row r="1518" spans="2:15" x14ac:dyDescent="0.3">
      <c r="B1518">
        <v>47</v>
      </c>
      <c r="C1518">
        <v>166</v>
      </c>
      <c r="N1518">
        <v>139</v>
      </c>
      <c r="O1518">
        <v>120</v>
      </c>
    </row>
    <row r="1519" spans="2:15" x14ac:dyDescent="0.3">
      <c r="B1519">
        <v>69</v>
      </c>
      <c r="C1519">
        <v>71</v>
      </c>
      <c r="N1519">
        <v>211</v>
      </c>
      <c r="O1519">
        <v>45</v>
      </c>
    </row>
    <row r="1520" spans="2:15" x14ac:dyDescent="0.3">
      <c r="B1520">
        <v>33</v>
      </c>
      <c r="C1520">
        <v>173</v>
      </c>
      <c r="N1520">
        <v>278</v>
      </c>
      <c r="O1520">
        <v>116</v>
      </c>
    </row>
    <row r="1521" spans="2:15" x14ac:dyDescent="0.3">
      <c r="B1521">
        <v>177</v>
      </c>
      <c r="C1521">
        <v>164</v>
      </c>
      <c r="N1521">
        <v>133</v>
      </c>
      <c r="O1521">
        <v>284</v>
      </c>
    </row>
    <row r="1522" spans="2:15" x14ac:dyDescent="0.3">
      <c r="B1522">
        <v>40</v>
      </c>
      <c r="C1522">
        <v>56</v>
      </c>
      <c r="N1522">
        <v>112</v>
      </c>
      <c r="O1522">
        <v>148</v>
      </c>
    </row>
    <row r="1523" spans="2:15" x14ac:dyDescent="0.3">
      <c r="B1523">
        <v>67</v>
      </c>
      <c r="C1523">
        <v>166</v>
      </c>
      <c r="N1523">
        <v>130</v>
      </c>
      <c r="O1523">
        <v>127</v>
      </c>
    </row>
    <row r="1524" spans="2:15" x14ac:dyDescent="0.3">
      <c r="B1524">
        <v>118</v>
      </c>
      <c r="C1524">
        <v>158</v>
      </c>
      <c r="N1524">
        <v>167</v>
      </c>
      <c r="O1524">
        <v>55</v>
      </c>
    </row>
    <row r="1525" spans="2:15" x14ac:dyDescent="0.3">
      <c r="B1525">
        <v>159</v>
      </c>
      <c r="C1525">
        <v>192</v>
      </c>
      <c r="N1525">
        <v>217</v>
      </c>
      <c r="O1525">
        <v>236</v>
      </c>
    </row>
    <row r="1526" spans="2:15" x14ac:dyDescent="0.3">
      <c r="B1526">
        <v>228</v>
      </c>
      <c r="C1526">
        <v>43</v>
      </c>
      <c r="N1526">
        <v>126</v>
      </c>
      <c r="O1526">
        <v>208</v>
      </c>
    </row>
    <row r="1527" spans="2:15" x14ac:dyDescent="0.3">
      <c r="B1527">
        <v>164</v>
      </c>
      <c r="C1527">
        <v>78</v>
      </c>
      <c r="N1527">
        <v>232</v>
      </c>
      <c r="O1527">
        <v>52</v>
      </c>
    </row>
    <row r="1528" spans="2:15" x14ac:dyDescent="0.3">
      <c r="B1528">
        <v>187</v>
      </c>
      <c r="C1528">
        <v>135</v>
      </c>
      <c r="N1528">
        <v>164</v>
      </c>
      <c r="O1528">
        <v>82</v>
      </c>
    </row>
    <row r="1529" spans="2:15" x14ac:dyDescent="0.3">
      <c r="B1529">
        <v>135</v>
      </c>
      <c r="C1529">
        <v>86</v>
      </c>
      <c r="N1529">
        <v>289</v>
      </c>
      <c r="O1529">
        <v>69</v>
      </c>
    </row>
    <row r="1530" spans="2:15" x14ac:dyDescent="0.3">
      <c r="B1530">
        <v>86</v>
      </c>
      <c r="C1530">
        <v>127</v>
      </c>
      <c r="N1530">
        <v>51</v>
      </c>
      <c r="O1530">
        <v>127</v>
      </c>
    </row>
    <row r="1531" spans="2:15" x14ac:dyDescent="0.3">
      <c r="B1531">
        <v>112</v>
      </c>
      <c r="C1531">
        <v>121</v>
      </c>
      <c r="N1531">
        <v>96</v>
      </c>
      <c r="O1531">
        <v>166</v>
      </c>
    </row>
    <row r="1532" spans="2:15" x14ac:dyDescent="0.3">
      <c r="B1532">
        <v>122</v>
      </c>
      <c r="C1532">
        <v>135</v>
      </c>
      <c r="N1532">
        <v>80</v>
      </c>
      <c r="O1532">
        <v>200</v>
      </c>
    </row>
    <row r="1533" spans="2:15" x14ac:dyDescent="0.3">
      <c r="B1533">
        <v>262</v>
      </c>
      <c r="C1533">
        <v>67</v>
      </c>
      <c r="N1533">
        <v>180</v>
      </c>
      <c r="O1533">
        <v>107</v>
      </c>
    </row>
    <row r="1534" spans="2:15" x14ac:dyDescent="0.3">
      <c r="B1534">
        <v>321</v>
      </c>
      <c r="C1534">
        <v>51</v>
      </c>
      <c r="N1534">
        <v>293</v>
      </c>
      <c r="O1534">
        <v>78</v>
      </c>
    </row>
    <row r="1535" spans="2:15" x14ac:dyDescent="0.3">
      <c r="B1535">
        <v>65</v>
      </c>
      <c r="C1535">
        <v>87</v>
      </c>
      <c r="N1535">
        <v>124</v>
      </c>
      <c r="O1535">
        <v>139</v>
      </c>
    </row>
    <row r="1536" spans="2:15" x14ac:dyDescent="0.3">
      <c r="B1536">
        <v>149</v>
      </c>
      <c r="C1536">
        <v>78</v>
      </c>
      <c r="N1536">
        <v>140</v>
      </c>
      <c r="O1536">
        <v>153</v>
      </c>
    </row>
    <row r="1537" spans="2:15" x14ac:dyDescent="0.3">
      <c r="B1537">
        <v>74</v>
      </c>
      <c r="C1537">
        <v>19</v>
      </c>
      <c r="N1537">
        <v>215</v>
      </c>
      <c r="O1537">
        <v>52</v>
      </c>
    </row>
    <row r="1538" spans="2:15" x14ac:dyDescent="0.3">
      <c r="B1538">
        <v>92</v>
      </c>
      <c r="C1538">
        <v>186</v>
      </c>
      <c r="N1538">
        <v>122</v>
      </c>
      <c r="O1538">
        <v>74</v>
      </c>
    </row>
    <row r="1539" spans="2:15" x14ac:dyDescent="0.3">
      <c r="B1539">
        <v>180</v>
      </c>
      <c r="C1539">
        <v>171</v>
      </c>
      <c r="N1539">
        <v>116</v>
      </c>
      <c r="O1539">
        <v>134</v>
      </c>
    </row>
    <row r="1540" spans="2:15" x14ac:dyDescent="0.3">
      <c r="B1540">
        <v>43</v>
      </c>
      <c r="C1540">
        <v>36</v>
      </c>
      <c r="N1540">
        <v>57</v>
      </c>
      <c r="O1540">
        <v>157</v>
      </c>
    </row>
    <row r="1541" spans="2:15" x14ac:dyDescent="0.3">
      <c r="B1541">
        <v>257</v>
      </c>
      <c r="C1541">
        <v>106</v>
      </c>
      <c r="N1541">
        <v>113</v>
      </c>
      <c r="O1541">
        <v>186</v>
      </c>
    </row>
    <row r="1542" spans="2:15" x14ac:dyDescent="0.3">
      <c r="B1542">
        <v>34</v>
      </c>
      <c r="C1542">
        <v>191</v>
      </c>
      <c r="N1542">
        <v>46</v>
      </c>
      <c r="O1542">
        <v>133</v>
      </c>
    </row>
    <row r="1543" spans="2:15" x14ac:dyDescent="0.3">
      <c r="B1543">
        <v>90</v>
      </c>
      <c r="C1543">
        <v>75</v>
      </c>
      <c r="N1543">
        <v>267</v>
      </c>
      <c r="O1543">
        <v>107</v>
      </c>
    </row>
    <row r="1544" spans="2:15" x14ac:dyDescent="0.3">
      <c r="B1544">
        <v>147</v>
      </c>
      <c r="C1544">
        <v>98</v>
      </c>
      <c r="N1544">
        <v>240</v>
      </c>
      <c r="O1544">
        <v>281</v>
      </c>
    </row>
    <row r="1545" spans="2:15" x14ac:dyDescent="0.3">
      <c r="B1545">
        <v>178</v>
      </c>
      <c r="C1545">
        <v>101</v>
      </c>
      <c r="N1545">
        <v>143</v>
      </c>
      <c r="O1545">
        <v>65</v>
      </c>
    </row>
    <row r="1546" spans="2:15" x14ac:dyDescent="0.3">
      <c r="B1546">
        <v>256</v>
      </c>
      <c r="C1546">
        <v>32</v>
      </c>
      <c r="N1546">
        <v>392</v>
      </c>
      <c r="O1546">
        <v>134</v>
      </c>
    </row>
    <row r="1547" spans="2:15" x14ac:dyDescent="0.3">
      <c r="B1547">
        <v>142</v>
      </c>
      <c r="C1547">
        <v>182</v>
      </c>
      <c r="N1547">
        <v>190</v>
      </c>
      <c r="O1547">
        <v>161</v>
      </c>
    </row>
    <row r="1548" spans="2:15" x14ac:dyDescent="0.3">
      <c r="B1548">
        <v>153</v>
      </c>
      <c r="C1548">
        <v>31</v>
      </c>
      <c r="N1548">
        <v>112</v>
      </c>
      <c r="O1548">
        <v>171</v>
      </c>
    </row>
    <row r="1549" spans="2:15" x14ac:dyDescent="0.3">
      <c r="B1549">
        <v>139</v>
      </c>
      <c r="C1549">
        <v>101</v>
      </c>
      <c r="N1549">
        <v>206</v>
      </c>
      <c r="O1549">
        <v>208</v>
      </c>
    </row>
    <row r="1550" spans="2:15" x14ac:dyDescent="0.3">
      <c r="B1550">
        <v>129</v>
      </c>
      <c r="C1550">
        <v>60</v>
      </c>
      <c r="N1550">
        <v>271</v>
      </c>
      <c r="O1550">
        <v>199</v>
      </c>
    </row>
    <row r="1551" spans="2:15" x14ac:dyDescent="0.3">
      <c r="B1551">
        <v>172</v>
      </c>
      <c r="C1551">
        <v>69</v>
      </c>
      <c r="N1551">
        <v>287</v>
      </c>
      <c r="O1551">
        <v>210</v>
      </c>
    </row>
    <row r="1552" spans="2:15" x14ac:dyDescent="0.3">
      <c r="B1552">
        <v>34</v>
      </c>
      <c r="C1552">
        <v>149</v>
      </c>
      <c r="N1552">
        <v>68</v>
      </c>
      <c r="O1552">
        <v>134</v>
      </c>
    </row>
    <row r="1553" spans="2:15" x14ac:dyDescent="0.3">
      <c r="B1553">
        <v>194</v>
      </c>
      <c r="C1553">
        <v>146</v>
      </c>
      <c r="N1553">
        <v>189</v>
      </c>
      <c r="O1553">
        <v>156</v>
      </c>
    </row>
    <row r="1554" spans="2:15" x14ac:dyDescent="0.3">
      <c r="B1554">
        <v>82</v>
      </c>
      <c r="C1554">
        <v>193</v>
      </c>
      <c r="N1554">
        <v>145</v>
      </c>
      <c r="O1554">
        <v>79</v>
      </c>
    </row>
    <row r="1555" spans="2:15" x14ac:dyDescent="0.3">
      <c r="B1555">
        <v>274</v>
      </c>
      <c r="C1555">
        <v>177</v>
      </c>
      <c r="N1555">
        <v>30</v>
      </c>
      <c r="O1555">
        <v>68</v>
      </c>
    </row>
    <row r="1556" spans="2:15" x14ac:dyDescent="0.3">
      <c r="B1556">
        <v>103</v>
      </c>
      <c r="C1556">
        <v>136</v>
      </c>
      <c r="N1556">
        <v>200</v>
      </c>
      <c r="O1556">
        <v>149</v>
      </c>
    </row>
    <row r="1557" spans="2:15" x14ac:dyDescent="0.3">
      <c r="B1557">
        <v>183</v>
      </c>
      <c r="C1557">
        <v>111</v>
      </c>
      <c r="N1557">
        <v>141</v>
      </c>
      <c r="O1557">
        <v>224</v>
      </c>
    </row>
    <row r="1558" spans="2:15" x14ac:dyDescent="0.3">
      <c r="B1558">
        <v>124</v>
      </c>
      <c r="C1558">
        <v>128</v>
      </c>
      <c r="N1558">
        <v>308</v>
      </c>
      <c r="O1558">
        <v>69</v>
      </c>
    </row>
    <row r="1559" spans="2:15" x14ac:dyDescent="0.3">
      <c r="B1559">
        <v>45</v>
      </c>
      <c r="C1559">
        <v>77</v>
      </c>
      <c r="N1559">
        <v>84</v>
      </c>
      <c r="O1559">
        <v>198</v>
      </c>
    </row>
    <row r="1560" spans="2:15" x14ac:dyDescent="0.3">
      <c r="B1560">
        <v>132</v>
      </c>
      <c r="C1560">
        <v>75</v>
      </c>
      <c r="N1560">
        <v>379</v>
      </c>
      <c r="O1560">
        <v>238</v>
      </c>
    </row>
    <row r="1561" spans="2:15" x14ac:dyDescent="0.3">
      <c r="B1561">
        <v>182</v>
      </c>
      <c r="C1561">
        <v>144</v>
      </c>
      <c r="N1561">
        <v>142</v>
      </c>
      <c r="O1561">
        <v>29</v>
      </c>
    </row>
    <row r="1562" spans="2:15" x14ac:dyDescent="0.3">
      <c r="B1562">
        <v>166</v>
      </c>
      <c r="C1562">
        <v>12</v>
      </c>
      <c r="N1562">
        <v>105</v>
      </c>
      <c r="O1562">
        <v>219</v>
      </c>
    </row>
    <row r="1563" spans="2:15" x14ac:dyDescent="0.3">
      <c r="B1563">
        <v>225</v>
      </c>
      <c r="C1563">
        <v>65</v>
      </c>
      <c r="N1563">
        <v>144</v>
      </c>
      <c r="O1563">
        <v>141</v>
      </c>
    </row>
    <row r="1564" spans="2:15" x14ac:dyDescent="0.3">
      <c r="B1564">
        <v>124</v>
      </c>
      <c r="C1564">
        <v>93</v>
      </c>
      <c r="N1564">
        <v>119</v>
      </c>
      <c r="O1564">
        <v>120</v>
      </c>
    </row>
    <row r="1565" spans="2:15" x14ac:dyDescent="0.3">
      <c r="B1565">
        <v>152</v>
      </c>
      <c r="N1565">
        <v>203</v>
      </c>
      <c r="O1565">
        <v>112</v>
      </c>
    </row>
    <row r="1566" spans="2:15" x14ac:dyDescent="0.3">
      <c r="B1566">
        <v>608</v>
      </c>
      <c r="N1566">
        <v>163</v>
      </c>
      <c r="O1566">
        <v>223</v>
      </c>
    </row>
    <row r="1567" spans="2:15" x14ac:dyDescent="0.3">
      <c r="B1567">
        <v>105</v>
      </c>
      <c r="N1567">
        <v>22</v>
      </c>
      <c r="O1567">
        <v>34</v>
      </c>
    </row>
    <row r="1568" spans="2:15" x14ac:dyDescent="0.3">
      <c r="B1568">
        <v>166</v>
      </c>
      <c r="N1568">
        <v>190</v>
      </c>
      <c r="O1568">
        <v>225</v>
      </c>
    </row>
    <row r="1569" spans="2:15" x14ac:dyDescent="0.3">
      <c r="B1569">
        <v>158</v>
      </c>
      <c r="N1569">
        <v>190</v>
      </c>
      <c r="O1569">
        <v>122</v>
      </c>
    </row>
    <row r="1570" spans="2:15" x14ac:dyDescent="0.3">
      <c r="B1570">
        <v>79</v>
      </c>
      <c r="N1570">
        <v>121</v>
      </c>
      <c r="O1570">
        <v>98</v>
      </c>
    </row>
    <row r="1571" spans="2:15" x14ac:dyDescent="0.3">
      <c r="B1571">
        <v>186</v>
      </c>
      <c r="N1571">
        <v>115</v>
      </c>
      <c r="O1571">
        <v>128</v>
      </c>
    </row>
    <row r="1572" spans="2:15" x14ac:dyDescent="0.3">
      <c r="B1572">
        <v>83</v>
      </c>
      <c r="N1572">
        <v>71</v>
      </c>
      <c r="O1572">
        <v>134</v>
      </c>
    </row>
    <row r="1573" spans="2:15" x14ac:dyDescent="0.3">
      <c r="B1573">
        <v>111</v>
      </c>
      <c r="N1573">
        <v>161</v>
      </c>
      <c r="O1573">
        <v>61</v>
      </c>
    </row>
    <row r="1574" spans="2:15" x14ac:dyDescent="0.3">
      <c r="B1574">
        <v>42</v>
      </c>
      <c r="N1574">
        <v>123</v>
      </c>
      <c r="O1574">
        <v>71</v>
      </c>
    </row>
    <row r="1575" spans="2:15" x14ac:dyDescent="0.3">
      <c r="B1575">
        <v>78</v>
      </c>
      <c r="N1575">
        <v>181</v>
      </c>
      <c r="O1575">
        <v>191</v>
      </c>
    </row>
    <row r="1576" spans="2:15" x14ac:dyDescent="0.3">
      <c r="B1576">
        <v>132</v>
      </c>
      <c r="N1576">
        <v>62</v>
      </c>
      <c r="O1576">
        <v>200</v>
      </c>
    </row>
    <row r="1577" spans="2:15" x14ac:dyDescent="0.3">
      <c r="B1577">
        <v>201</v>
      </c>
      <c r="N1577">
        <v>111</v>
      </c>
      <c r="O1577">
        <v>112</v>
      </c>
    </row>
    <row r="1578" spans="2:15" x14ac:dyDescent="0.3">
      <c r="B1578">
        <v>339</v>
      </c>
      <c r="N1578">
        <v>266</v>
      </c>
      <c r="O1578">
        <v>143</v>
      </c>
    </row>
    <row r="1579" spans="2:15" x14ac:dyDescent="0.3">
      <c r="B1579">
        <v>188</v>
      </c>
      <c r="N1579">
        <v>103</v>
      </c>
      <c r="O1579">
        <v>89</v>
      </c>
    </row>
    <row r="1580" spans="2:15" x14ac:dyDescent="0.3">
      <c r="B1580">
        <v>100</v>
      </c>
      <c r="N1580">
        <v>143</v>
      </c>
      <c r="O1580">
        <v>123</v>
      </c>
    </row>
    <row r="1581" spans="2:15" x14ac:dyDescent="0.3">
      <c r="B1581">
        <v>75</v>
      </c>
      <c r="N1581">
        <v>206</v>
      </c>
      <c r="O1581">
        <v>23</v>
      </c>
    </row>
    <row r="1582" spans="2:15" x14ac:dyDescent="0.3">
      <c r="B1582">
        <v>83</v>
      </c>
      <c r="N1582">
        <v>216</v>
      </c>
      <c r="O1582">
        <v>81</v>
      </c>
    </row>
    <row r="1583" spans="2:15" x14ac:dyDescent="0.3">
      <c r="B1583">
        <v>253</v>
      </c>
      <c r="N1583">
        <v>91</v>
      </c>
      <c r="O1583">
        <v>41</v>
      </c>
    </row>
    <row r="1584" spans="2:15" x14ac:dyDescent="0.3">
      <c r="B1584">
        <v>153</v>
      </c>
      <c r="N1584">
        <v>94</v>
      </c>
      <c r="O1584">
        <v>198</v>
      </c>
    </row>
    <row r="1585" spans="2:15" x14ac:dyDescent="0.3">
      <c r="B1585">
        <v>293</v>
      </c>
      <c r="N1585">
        <v>71</v>
      </c>
      <c r="O1585">
        <v>116</v>
      </c>
    </row>
    <row r="1586" spans="2:15" x14ac:dyDescent="0.3">
      <c r="B1586">
        <v>135</v>
      </c>
      <c r="N1586">
        <v>178</v>
      </c>
      <c r="O1586">
        <v>23</v>
      </c>
    </row>
    <row r="1587" spans="2:15" x14ac:dyDescent="0.3">
      <c r="B1587">
        <v>15</v>
      </c>
      <c r="N1587">
        <v>162</v>
      </c>
      <c r="O1587">
        <v>183</v>
      </c>
    </row>
    <row r="1588" spans="2:15" x14ac:dyDescent="0.3">
      <c r="B1588">
        <v>254</v>
      </c>
      <c r="N1588">
        <v>104</v>
      </c>
      <c r="O1588">
        <v>126</v>
      </c>
    </row>
    <row r="1589" spans="2:15" x14ac:dyDescent="0.3">
      <c r="B1589">
        <v>269</v>
      </c>
      <c r="N1589">
        <v>205</v>
      </c>
      <c r="O1589">
        <v>155</v>
      </c>
    </row>
    <row r="1590" spans="2:15" x14ac:dyDescent="0.3">
      <c r="B1590">
        <v>254</v>
      </c>
      <c r="N1590">
        <v>157</v>
      </c>
      <c r="O1590">
        <v>125</v>
      </c>
    </row>
    <row r="1591" spans="2:15" x14ac:dyDescent="0.3">
      <c r="B1591">
        <v>42</v>
      </c>
      <c r="N1591">
        <v>102</v>
      </c>
      <c r="O1591">
        <v>93</v>
      </c>
    </row>
    <row r="1592" spans="2:15" x14ac:dyDescent="0.3">
      <c r="B1592">
        <v>133</v>
      </c>
      <c r="N1592">
        <v>319</v>
      </c>
      <c r="O1592">
        <v>163</v>
      </c>
    </row>
    <row r="1593" spans="2:15" x14ac:dyDescent="0.3">
      <c r="B1593">
        <v>42</v>
      </c>
      <c r="N1593">
        <v>30</v>
      </c>
      <c r="O1593">
        <v>82</v>
      </c>
    </row>
    <row r="1594" spans="2:15" x14ac:dyDescent="0.3">
      <c r="B1594">
        <v>235</v>
      </c>
      <c r="N1594">
        <v>223</v>
      </c>
      <c r="O1594">
        <v>47</v>
      </c>
    </row>
    <row r="1595" spans="2:15" x14ac:dyDescent="0.3">
      <c r="B1595">
        <v>138</v>
      </c>
      <c r="N1595">
        <v>142</v>
      </c>
      <c r="O1595">
        <v>243</v>
      </c>
    </row>
    <row r="1596" spans="2:15" x14ac:dyDescent="0.3">
      <c r="B1596">
        <v>172</v>
      </c>
      <c r="N1596">
        <v>86</v>
      </c>
      <c r="O1596">
        <v>236</v>
      </c>
    </row>
    <row r="1597" spans="2:15" x14ac:dyDescent="0.3">
      <c r="B1597">
        <v>296</v>
      </c>
      <c r="N1597">
        <v>33</v>
      </c>
      <c r="O1597">
        <v>200</v>
      </c>
    </row>
    <row r="1598" spans="2:15" x14ac:dyDescent="0.3">
      <c r="B1598">
        <v>57</v>
      </c>
      <c r="N1598">
        <v>104</v>
      </c>
      <c r="O1598">
        <v>226</v>
      </c>
    </row>
    <row r="1599" spans="2:15" x14ac:dyDescent="0.3">
      <c r="B1599">
        <v>121</v>
      </c>
      <c r="N1599">
        <v>79</v>
      </c>
      <c r="O1599">
        <v>129</v>
      </c>
    </row>
    <row r="1600" spans="2:15" x14ac:dyDescent="0.3">
      <c r="B1600">
        <v>182</v>
      </c>
      <c r="N1600">
        <v>191</v>
      </c>
      <c r="O1600">
        <v>187</v>
      </c>
    </row>
    <row r="1601" spans="2:15" x14ac:dyDescent="0.3">
      <c r="B1601">
        <v>110</v>
      </c>
      <c r="N1601">
        <v>221</v>
      </c>
      <c r="O1601">
        <v>5</v>
      </c>
    </row>
    <row r="1602" spans="2:15" x14ac:dyDescent="0.3">
      <c r="B1602">
        <v>113</v>
      </c>
      <c r="N1602">
        <v>176</v>
      </c>
      <c r="O1602">
        <v>219</v>
      </c>
    </row>
    <row r="1603" spans="2:15" x14ac:dyDescent="0.3">
      <c r="B1603">
        <v>109</v>
      </c>
      <c r="N1603">
        <v>333</v>
      </c>
      <c r="O1603">
        <v>74</v>
      </c>
    </row>
    <row r="1604" spans="2:15" x14ac:dyDescent="0.3">
      <c r="B1604">
        <v>68</v>
      </c>
      <c r="N1604">
        <v>132</v>
      </c>
      <c r="O1604">
        <v>110</v>
      </c>
    </row>
    <row r="1605" spans="2:15" x14ac:dyDescent="0.3">
      <c r="B1605">
        <v>272</v>
      </c>
      <c r="N1605">
        <v>188</v>
      </c>
      <c r="O1605">
        <v>180</v>
      </c>
    </row>
    <row r="1606" spans="2:15" x14ac:dyDescent="0.3">
      <c r="B1606">
        <v>120</v>
      </c>
      <c r="N1606">
        <v>98</v>
      </c>
      <c r="O1606">
        <v>51</v>
      </c>
    </row>
    <row r="1607" spans="2:15" x14ac:dyDescent="0.3">
      <c r="B1607">
        <v>112</v>
      </c>
      <c r="N1607">
        <v>95</v>
      </c>
      <c r="O1607">
        <v>222</v>
      </c>
    </row>
    <row r="1608" spans="2:15" x14ac:dyDescent="0.3">
      <c r="B1608">
        <v>303</v>
      </c>
      <c r="N1608">
        <v>120</v>
      </c>
      <c r="O1608">
        <v>104</v>
      </c>
    </row>
    <row r="1609" spans="2:15" x14ac:dyDescent="0.3">
      <c r="B1609">
        <v>151</v>
      </c>
      <c r="N1609">
        <v>104</v>
      </c>
      <c r="O1609">
        <v>185</v>
      </c>
    </row>
    <row r="1610" spans="2:15" x14ac:dyDescent="0.3">
      <c r="B1610">
        <v>36</v>
      </c>
      <c r="N1610">
        <v>194</v>
      </c>
      <c r="O1610">
        <v>175</v>
      </c>
    </row>
    <row r="1611" spans="2:15" x14ac:dyDescent="0.3">
      <c r="B1611">
        <v>84</v>
      </c>
      <c r="N1611">
        <v>37</v>
      </c>
      <c r="O1611">
        <v>103</v>
      </c>
    </row>
    <row r="1612" spans="2:15" x14ac:dyDescent="0.3">
      <c r="B1612">
        <v>114</v>
      </c>
      <c r="N1612">
        <v>153</v>
      </c>
      <c r="O1612">
        <v>213</v>
      </c>
    </row>
    <row r="1613" spans="2:15" x14ac:dyDescent="0.3">
      <c r="B1613">
        <v>81</v>
      </c>
      <c r="N1613">
        <v>273</v>
      </c>
      <c r="O1613">
        <v>77</v>
      </c>
    </row>
    <row r="1614" spans="2:15" x14ac:dyDescent="0.3">
      <c r="B1614">
        <v>49</v>
      </c>
      <c r="N1614">
        <v>218</v>
      </c>
      <c r="O1614">
        <v>273</v>
      </c>
    </row>
    <row r="1615" spans="2:15" x14ac:dyDescent="0.3">
      <c r="B1615">
        <v>208</v>
      </c>
      <c r="N1615">
        <v>227</v>
      </c>
      <c r="O1615">
        <v>121</v>
      </c>
    </row>
    <row r="1616" spans="2:15" x14ac:dyDescent="0.3">
      <c r="B1616">
        <v>247</v>
      </c>
      <c r="N1616">
        <v>15</v>
      </c>
      <c r="O1616">
        <v>78</v>
      </c>
    </row>
    <row r="1617" spans="2:14" x14ac:dyDescent="0.3">
      <c r="B1617">
        <v>66</v>
      </c>
      <c r="N1617">
        <v>213</v>
      </c>
    </row>
    <row r="1618" spans="2:14" x14ac:dyDescent="0.3">
      <c r="B1618">
        <v>69</v>
      </c>
      <c r="N1618">
        <v>180</v>
      </c>
    </row>
    <row r="1619" spans="2:14" x14ac:dyDescent="0.3">
      <c r="B1619">
        <v>167</v>
      </c>
      <c r="N1619">
        <v>153</v>
      </c>
    </row>
    <row r="1620" spans="2:14" x14ac:dyDescent="0.3">
      <c r="B1620">
        <v>70</v>
      </c>
      <c r="N1620">
        <v>123</v>
      </c>
    </row>
    <row r="1621" spans="2:14" x14ac:dyDescent="0.3">
      <c r="B1621">
        <v>240</v>
      </c>
      <c r="N1621">
        <v>276</v>
      </c>
    </row>
    <row r="1622" spans="2:14" x14ac:dyDescent="0.3">
      <c r="B1622">
        <v>55</v>
      </c>
      <c r="N1622">
        <v>49</v>
      </c>
    </row>
    <row r="1623" spans="2:14" x14ac:dyDescent="0.3">
      <c r="B1623">
        <v>168</v>
      </c>
      <c r="N1623">
        <v>92</v>
      </c>
    </row>
    <row r="1624" spans="2:14" x14ac:dyDescent="0.3">
      <c r="B1624">
        <v>105</v>
      </c>
      <c r="N1624">
        <v>97</v>
      </c>
    </row>
    <row r="1625" spans="2:14" x14ac:dyDescent="0.3">
      <c r="B1625">
        <v>52</v>
      </c>
      <c r="N1625">
        <v>166</v>
      </c>
    </row>
    <row r="1626" spans="2:14" x14ac:dyDescent="0.3">
      <c r="B1626">
        <v>102</v>
      </c>
      <c r="N1626">
        <v>230</v>
      </c>
    </row>
    <row r="1627" spans="2:14" x14ac:dyDescent="0.3">
      <c r="B1627">
        <v>432</v>
      </c>
      <c r="N1627">
        <v>78</v>
      </c>
    </row>
    <row r="1628" spans="2:14" x14ac:dyDescent="0.3">
      <c r="B1628">
        <v>152</v>
      </c>
      <c r="N1628">
        <v>73</v>
      </c>
    </row>
    <row r="1629" spans="2:14" x14ac:dyDescent="0.3">
      <c r="B1629">
        <v>395</v>
      </c>
      <c r="N1629">
        <v>158</v>
      </c>
    </row>
    <row r="1630" spans="2:14" x14ac:dyDescent="0.3">
      <c r="B1630">
        <v>369</v>
      </c>
      <c r="N1630">
        <v>87</v>
      </c>
    </row>
    <row r="1631" spans="2:14" x14ac:dyDescent="0.3">
      <c r="B1631">
        <v>229</v>
      </c>
      <c r="N1631">
        <v>51</v>
      </c>
    </row>
    <row r="1632" spans="2:14" x14ac:dyDescent="0.3">
      <c r="B1632">
        <v>139</v>
      </c>
      <c r="N1632">
        <v>300</v>
      </c>
    </row>
    <row r="1633" spans="2:14" x14ac:dyDescent="0.3">
      <c r="B1633">
        <v>178</v>
      </c>
      <c r="N1633">
        <v>130</v>
      </c>
    </row>
    <row r="1634" spans="2:14" x14ac:dyDescent="0.3">
      <c r="B1634">
        <v>323</v>
      </c>
      <c r="N1634">
        <v>139</v>
      </c>
    </row>
    <row r="1635" spans="2:14" x14ac:dyDescent="0.3">
      <c r="B1635">
        <v>255</v>
      </c>
      <c r="N1635">
        <v>208</v>
      </c>
    </row>
    <row r="1636" spans="2:14" x14ac:dyDescent="0.3">
      <c r="B1636">
        <v>140</v>
      </c>
      <c r="N1636">
        <v>113</v>
      </c>
    </row>
    <row r="1637" spans="2:14" x14ac:dyDescent="0.3">
      <c r="B1637">
        <v>141</v>
      </c>
      <c r="N1637">
        <v>285</v>
      </c>
    </row>
    <row r="1638" spans="2:14" x14ac:dyDescent="0.3">
      <c r="B1638">
        <v>283</v>
      </c>
      <c r="N1638">
        <v>139</v>
      </c>
    </row>
    <row r="1639" spans="2:14" x14ac:dyDescent="0.3">
      <c r="B1639">
        <v>152</v>
      </c>
      <c r="N1639">
        <v>116</v>
      </c>
    </row>
    <row r="1640" spans="2:14" x14ac:dyDescent="0.3">
      <c r="B1640">
        <v>41</v>
      </c>
      <c r="N1640">
        <v>295</v>
      </c>
    </row>
    <row r="1641" spans="2:14" x14ac:dyDescent="0.3">
      <c r="B1641">
        <v>51</v>
      </c>
      <c r="N1641">
        <v>174</v>
      </c>
    </row>
    <row r="1642" spans="2:14" x14ac:dyDescent="0.3">
      <c r="B1642">
        <v>37</v>
      </c>
      <c r="N1642">
        <v>239</v>
      </c>
    </row>
    <row r="1643" spans="2:14" x14ac:dyDescent="0.3">
      <c r="B1643">
        <v>194</v>
      </c>
      <c r="N1643">
        <v>14</v>
      </c>
    </row>
    <row r="1644" spans="2:14" x14ac:dyDescent="0.3">
      <c r="B1644">
        <v>132</v>
      </c>
      <c r="N1644">
        <v>21</v>
      </c>
    </row>
    <row r="1645" spans="2:14" x14ac:dyDescent="0.3">
      <c r="B1645">
        <v>157</v>
      </c>
      <c r="N1645">
        <v>193</v>
      </c>
    </row>
    <row r="1646" spans="2:14" x14ac:dyDescent="0.3">
      <c r="B1646">
        <v>235</v>
      </c>
      <c r="N1646">
        <v>35</v>
      </c>
    </row>
    <row r="1647" spans="2:14" x14ac:dyDescent="0.3">
      <c r="B1647">
        <v>43</v>
      </c>
      <c r="N1647">
        <v>149</v>
      </c>
    </row>
    <row r="1648" spans="2:14" x14ac:dyDescent="0.3">
      <c r="B1648">
        <v>81</v>
      </c>
      <c r="N1648">
        <v>69</v>
      </c>
    </row>
    <row r="1649" spans="2:14" x14ac:dyDescent="0.3">
      <c r="B1649">
        <v>146</v>
      </c>
      <c r="N1649">
        <v>185</v>
      </c>
    </row>
    <row r="1650" spans="2:14" x14ac:dyDescent="0.3">
      <c r="B1650">
        <v>68</v>
      </c>
      <c r="N1650">
        <v>84</v>
      </c>
    </row>
    <row r="1651" spans="2:14" x14ac:dyDescent="0.3">
      <c r="B1651">
        <v>107</v>
      </c>
      <c r="N1651">
        <v>230</v>
      </c>
    </row>
    <row r="1652" spans="2:14" x14ac:dyDescent="0.3">
      <c r="B1652">
        <v>153</v>
      </c>
      <c r="N1652">
        <v>66</v>
      </c>
    </row>
    <row r="1653" spans="2:14" x14ac:dyDescent="0.3">
      <c r="B1653">
        <v>54</v>
      </c>
      <c r="N1653">
        <v>217</v>
      </c>
    </row>
    <row r="1654" spans="2:14" x14ac:dyDescent="0.3">
      <c r="B1654">
        <v>95</v>
      </c>
      <c r="N1654">
        <v>52</v>
      </c>
    </row>
    <row r="1655" spans="2:14" x14ac:dyDescent="0.3">
      <c r="B1655">
        <v>94</v>
      </c>
      <c r="N1655">
        <v>97</v>
      </c>
    </row>
    <row r="1656" spans="2:14" x14ac:dyDescent="0.3">
      <c r="B1656">
        <v>57</v>
      </c>
      <c r="N1656">
        <v>186</v>
      </c>
    </row>
    <row r="1657" spans="2:14" x14ac:dyDescent="0.3">
      <c r="B1657">
        <v>92</v>
      </c>
      <c r="N1657">
        <v>226</v>
      </c>
    </row>
    <row r="1658" spans="2:14" x14ac:dyDescent="0.3">
      <c r="B1658">
        <v>111</v>
      </c>
      <c r="N1658">
        <v>61</v>
      </c>
    </row>
    <row r="1659" spans="2:14" x14ac:dyDescent="0.3">
      <c r="B1659">
        <v>36</v>
      </c>
      <c r="N1659">
        <v>92</v>
      </c>
    </row>
    <row r="1660" spans="2:14" x14ac:dyDescent="0.3">
      <c r="B1660">
        <v>101</v>
      </c>
      <c r="N1660">
        <v>58</v>
      </c>
    </row>
    <row r="1661" spans="2:14" x14ac:dyDescent="0.3">
      <c r="B1661">
        <v>71</v>
      </c>
      <c r="N1661">
        <v>148</v>
      </c>
    </row>
    <row r="1662" spans="2:14" x14ac:dyDescent="0.3">
      <c r="B1662">
        <v>102</v>
      </c>
      <c r="N1662">
        <v>53</v>
      </c>
    </row>
    <row r="1663" spans="2:14" x14ac:dyDescent="0.3">
      <c r="B1663">
        <v>91</v>
      </c>
      <c r="N1663">
        <v>161</v>
      </c>
    </row>
    <row r="1664" spans="2:14" x14ac:dyDescent="0.3">
      <c r="B1664">
        <v>27</v>
      </c>
      <c r="N1664">
        <v>126</v>
      </c>
    </row>
    <row r="1665" spans="2:14" x14ac:dyDescent="0.3">
      <c r="B1665">
        <v>42</v>
      </c>
      <c r="N1665">
        <v>151</v>
      </c>
    </row>
    <row r="1666" spans="2:14" x14ac:dyDescent="0.3">
      <c r="B1666">
        <v>107</v>
      </c>
      <c r="N1666">
        <v>57</v>
      </c>
    </row>
    <row r="1667" spans="2:14" x14ac:dyDescent="0.3">
      <c r="B1667">
        <v>68</v>
      </c>
      <c r="N1667">
        <v>83</v>
      </c>
    </row>
    <row r="1668" spans="2:14" x14ac:dyDescent="0.3">
      <c r="B1668">
        <v>90</v>
      </c>
      <c r="N1668">
        <v>122</v>
      </c>
    </row>
    <row r="1669" spans="2:14" x14ac:dyDescent="0.3">
      <c r="B1669">
        <v>104</v>
      </c>
      <c r="N1669">
        <v>294</v>
      </c>
    </row>
    <row r="1670" spans="2:14" x14ac:dyDescent="0.3">
      <c r="B1670">
        <v>289</v>
      </c>
      <c r="N1670">
        <v>119</v>
      </c>
    </row>
    <row r="1671" spans="2:14" x14ac:dyDescent="0.3">
      <c r="B1671">
        <v>51</v>
      </c>
      <c r="N1671">
        <v>144</v>
      </c>
    </row>
    <row r="1672" spans="2:14" x14ac:dyDescent="0.3">
      <c r="B1672">
        <v>138</v>
      </c>
      <c r="N1672">
        <v>134</v>
      </c>
    </row>
    <row r="1673" spans="2:14" x14ac:dyDescent="0.3">
      <c r="B1673">
        <v>38</v>
      </c>
      <c r="N1673">
        <v>247</v>
      </c>
    </row>
    <row r="1674" spans="2:14" x14ac:dyDescent="0.3">
      <c r="B1674">
        <v>201</v>
      </c>
      <c r="N1674">
        <v>55</v>
      </c>
    </row>
    <row r="1675" spans="2:14" x14ac:dyDescent="0.3">
      <c r="B1675">
        <v>255</v>
      </c>
      <c r="N1675">
        <v>206</v>
      </c>
    </row>
    <row r="1676" spans="2:14" x14ac:dyDescent="0.3">
      <c r="B1676">
        <v>107</v>
      </c>
      <c r="N1676">
        <v>84</v>
      </c>
    </row>
    <row r="1677" spans="2:14" x14ac:dyDescent="0.3">
      <c r="B1677">
        <v>36</v>
      </c>
      <c r="N1677">
        <v>227</v>
      </c>
    </row>
    <row r="1678" spans="2:14" x14ac:dyDescent="0.3">
      <c r="B1678">
        <v>175</v>
      </c>
      <c r="N1678">
        <v>145</v>
      </c>
    </row>
    <row r="1679" spans="2:14" x14ac:dyDescent="0.3">
      <c r="B1679">
        <v>98</v>
      </c>
      <c r="N1679">
        <v>218</v>
      </c>
    </row>
    <row r="1680" spans="2:14" x14ac:dyDescent="0.3">
      <c r="B1680">
        <v>52</v>
      </c>
      <c r="N1680">
        <v>332</v>
      </c>
    </row>
    <row r="1681" spans="2:14" x14ac:dyDescent="0.3">
      <c r="B1681">
        <v>252</v>
      </c>
      <c r="N1681">
        <v>117</v>
      </c>
    </row>
    <row r="1682" spans="2:14" x14ac:dyDescent="0.3">
      <c r="B1682">
        <v>185</v>
      </c>
      <c r="N1682">
        <v>97</v>
      </c>
    </row>
    <row r="1683" spans="2:14" x14ac:dyDescent="0.3">
      <c r="B1683">
        <v>183</v>
      </c>
      <c r="N1683">
        <v>96</v>
      </c>
    </row>
    <row r="1684" spans="2:14" x14ac:dyDescent="0.3">
      <c r="B1684">
        <v>112</v>
      </c>
      <c r="N1684">
        <v>291</v>
      </c>
    </row>
    <row r="1685" spans="2:14" x14ac:dyDescent="0.3">
      <c r="B1685">
        <v>244</v>
      </c>
      <c r="N1685">
        <v>202</v>
      </c>
    </row>
    <row r="1686" spans="2:14" x14ac:dyDescent="0.3">
      <c r="B1686">
        <v>82</v>
      </c>
      <c r="N1686">
        <v>386</v>
      </c>
    </row>
    <row r="1687" spans="2:14" x14ac:dyDescent="0.3">
      <c r="B1687">
        <v>136</v>
      </c>
      <c r="N1687">
        <v>216</v>
      </c>
    </row>
    <row r="1688" spans="2:14" x14ac:dyDescent="0.3">
      <c r="B1688">
        <v>143</v>
      </c>
      <c r="N1688">
        <v>196</v>
      </c>
    </row>
    <row r="1689" spans="2:14" x14ac:dyDescent="0.3">
      <c r="B1689">
        <v>287</v>
      </c>
      <c r="N1689">
        <v>156</v>
      </c>
    </row>
    <row r="1690" spans="2:14" x14ac:dyDescent="0.3">
      <c r="B1690">
        <v>174</v>
      </c>
      <c r="N1690">
        <v>72</v>
      </c>
    </row>
    <row r="1691" spans="2:14" x14ac:dyDescent="0.3">
      <c r="B1691">
        <v>120</v>
      </c>
      <c r="N1691">
        <v>119</v>
      </c>
    </row>
    <row r="1692" spans="2:14" x14ac:dyDescent="0.3">
      <c r="B1692">
        <v>174</v>
      </c>
      <c r="N1692">
        <v>181</v>
      </c>
    </row>
    <row r="1693" spans="2:14" x14ac:dyDescent="0.3">
      <c r="B1693">
        <v>94</v>
      </c>
      <c r="N1693">
        <v>127</v>
      </c>
    </row>
    <row r="1694" spans="2:14" x14ac:dyDescent="0.3">
      <c r="B1694">
        <v>222</v>
      </c>
      <c r="N1694">
        <v>56</v>
      </c>
    </row>
    <row r="1695" spans="2:14" x14ac:dyDescent="0.3">
      <c r="B1695">
        <v>78</v>
      </c>
      <c r="N1695">
        <v>185</v>
      </c>
    </row>
    <row r="1696" spans="2:14" x14ac:dyDescent="0.3">
      <c r="B1696">
        <v>67</v>
      </c>
      <c r="N1696">
        <v>84</v>
      </c>
    </row>
    <row r="1697" spans="2:14" x14ac:dyDescent="0.3">
      <c r="B1697">
        <v>86</v>
      </c>
      <c r="N1697">
        <v>150</v>
      </c>
    </row>
    <row r="1698" spans="2:14" x14ac:dyDescent="0.3">
      <c r="B1698">
        <v>142</v>
      </c>
      <c r="N1698">
        <v>51</v>
      </c>
    </row>
    <row r="1699" spans="2:14" x14ac:dyDescent="0.3">
      <c r="B1699">
        <v>201</v>
      </c>
      <c r="N1699">
        <v>191</v>
      </c>
    </row>
    <row r="1700" spans="2:14" x14ac:dyDescent="0.3">
      <c r="B1700">
        <v>268</v>
      </c>
      <c r="N1700">
        <v>116</v>
      </c>
    </row>
    <row r="1701" spans="2:14" x14ac:dyDescent="0.3">
      <c r="B1701">
        <v>71</v>
      </c>
      <c r="N1701">
        <v>272</v>
      </c>
    </row>
    <row r="1702" spans="2:14" x14ac:dyDescent="0.3">
      <c r="B1702">
        <v>95</v>
      </c>
      <c r="N1702">
        <v>80</v>
      </c>
    </row>
    <row r="1703" spans="2:14" x14ac:dyDescent="0.3">
      <c r="B1703">
        <v>126</v>
      </c>
      <c r="N1703">
        <v>236</v>
      </c>
    </row>
    <row r="1704" spans="2:14" x14ac:dyDescent="0.3">
      <c r="B1704">
        <v>150</v>
      </c>
      <c r="N1704">
        <v>214</v>
      </c>
    </row>
    <row r="1705" spans="2:14" x14ac:dyDescent="0.3">
      <c r="B1705">
        <v>43</v>
      </c>
      <c r="N1705">
        <v>285</v>
      </c>
    </row>
    <row r="1706" spans="2:14" x14ac:dyDescent="0.3">
      <c r="B1706">
        <v>94</v>
      </c>
      <c r="N1706">
        <v>250</v>
      </c>
    </row>
    <row r="1707" spans="2:14" x14ac:dyDescent="0.3">
      <c r="B1707">
        <v>205</v>
      </c>
      <c r="N1707">
        <v>239</v>
      </c>
    </row>
    <row r="1708" spans="2:14" x14ac:dyDescent="0.3">
      <c r="B1708">
        <v>299</v>
      </c>
      <c r="N1708">
        <v>224</v>
      </c>
    </row>
    <row r="1709" spans="2:14" x14ac:dyDescent="0.3">
      <c r="B1709">
        <v>147</v>
      </c>
      <c r="N1709">
        <v>102</v>
      </c>
    </row>
    <row r="1710" spans="2:14" x14ac:dyDescent="0.3">
      <c r="B1710">
        <v>131</v>
      </c>
      <c r="N1710">
        <v>190</v>
      </c>
    </row>
    <row r="1711" spans="2:14" x14ac:dyDescent="0.3">
      <c r="B1711">
        <v>110</v>
      </c>
      <c r="N1711">
        <v>156</v>
      </c>
    </row>
    <row r="1712" spans="2:14" x14ac:dyDescent="0.3">
      <c r="B1712">
        <v>142</v>
      </c>
      <c r="N1712">
        <v>221</v>
      </c>
    </row>
    <row r="1713" spans="2:14" x14ac:dyDescent="0.3">
      <c r="B1713">
        <v>95</v>
      </c>
      <c r="N1713">
        <v>132</v>
      </c>
    </row>
    <row r="1714" spans="2:14" x14ac:dyDescent="0.3">
      <c r="B1714">
        <v>233</v>
      </c>
      <c r="N1714">
        <v>66</v>
      </c>
    </row>
    <row r="1715" spans="2:14" x14ac:dyDescent="0.3">
      <c r="B1715">
        <v>111</v>
      </c>
      <c r="N1715">
        <v>114</v>
      </c>
    </row>
    <row r="1716" spans="2:14" x14ac:dyDescent="0.3">
      <c r="B1716">
        <v>140</v>
      </c>
      <c r="N1716">
        <v>66</v>
      </c>
    </row>
    <row r="1717" spans="2:14" x14ac:dyDescent="0.3">
      <c r="B1717">
        <v>200</v>
      </c>
      <c r="N1717">
        <v>207</v>
      </c>
    </row>
    <row r="1718" spans="2:14" x14ac:dyDescent="0.3">
      <c r="B1718">
        <v>171</v>
      </c>
      <c r="N1718">
        <v>275</v>
      </c>
    </row>
    <row r="1719" spans="2:14" x14ac:dyDescent="0.3">
      <c r="B1719">
        <v>14</v>
      </c>
      <c r="N1719">
        <v>54</v>
      </c>
    </row>
    <row r="1720" spans="2:14" x14ac:dyDescent="0.3">
      <c r="B1720">
        <v>133</v>
      </c>
      <c r="N1720">
        <v>335</v>
      </c>
    </row>
    <row r="1721" spans="2:14" x14ac:dyDescent="0.3">
      <c r="B1721">
        <v>162</v>
      </c>
      <c r="N1721">
        <v>194</v>
      </c>
    </row>
    <row r="1722" spans="2:14" x14ac:dyDescent="0.3">
      <c r="B1722">
        <v>58</v>
      </c>
      <c r="N1722">
        <v>223</v>
      </c>
    </row>
    <row r="1723" spans="2:14" x14ac:dyDescent="0.3">
      <c r="B1723">
        <v>268</v>
      </c>
      <c r="N1723">
        <v>120</v>
      </c>
    </row>
    <row r="1724" spans="2:14" x14ac:dyDescent="0.3">
      <c r="B1724">
        <v>123</v>
      </c>
      <c r="N1724">
        <v>64</v>
      </c>
    </row>
    <row r="1725" spans="2:14" x14ac:dyDescent="0.3">
      <c r="B1725">
        <v>33</v>
      </c>
      <c r="N1725">
        <v>136</v>
      </c>
    </row>
    <row r="1726" spans="2:14" x14ac:dyDescent="0.3">
      <c r="B1726">
        <v>77</v>
      </c>
      <c r="N1726">
        <v>56</v>
      </c>
    </row>
    <row r="1727" spans="2:14" x14ac:dyDescent="0.3">
      <c r="B1727">
        <v>91</v>
      </c>
      <c r="N1727">
        <v>104</v>
      </c>
    </row>
    <row r="1728" spans="2:14" x14ac:dyDescent="0.3">
      <c r="B1728">
        <v>183</v>
      </c>
      <c r="N1728">
        <v>25</v>
      </c>
    </row>
    <row r="1729" spans="2:14" x14ac:dyDescent="0.3">
      <c r="B1729">
        <v>104</v>
      </c>
      <c r="N1729">
        <v>46</v>
      </c>
    </row>
    <row r="1730" spans="2:14" x14ac:dyDescent="0.3">
      <c r="B1730">
        <v>98</v>
      </c>
      <c r="N1730">
        <v>92</v>
      </c>
    </row>
    <row r="1731" spans="2:14" x14ac:dyDescent="0.3">
      <c r="B1731">
        <v>38</v>
      </c>
      <c r="N1731">
        <v>78</v>
      </c>
    </row>
    <row r="1732" spans="2:14" x14ac:dyDescent="0.3">
      <c r="B1732">
        <v>115</v>
      </c>
      <c r="N1732">
        <v>50</v>
      </c>
    </row>
    <row r="1733" spans="2:14" x14ac:dyDescent="0.3">
      <c r="B1733">
        <v>59</v>
      </c>
      <c r="N1733">
        <v>139</v>
      </c>
    </row>
    <row r="1734" spans="2:14" x14ac:dyDescent="0.3">
      <c r="B1734">
        <v>213</v>
      </c>
      <c r="N1734">
        <v>84</v>
      </c>
    </row>
    <row r="1735" spans="2:14" x14ac:dyDescent="0.3">
      <c r="B1735">
        <v>8</v>
      </c>
      <c r="N1735">
        <v>85</v>
      </c>
    </row>
    <row r="1736" spans="2:14" x14ac:dyDescent="0.3">
      <c r="B1736">
        <v>70</v>
      </c>
      <c r="N1736">
        <v>50</v>
      </c>
    </row>
    <row r="1737" spans="2:14" x14ac:dyDescent="0.3">
      <c r="B1737">
        <v>195</v>
      </c>
      <c r="N1737">
        <v>84</v>
      </c>
    </row>
    <row r="1738" spans="2:14" x14ac:dyDescent="0.3">
      <c r="B1738">
        <v>141</v>
      </c>
      <c r="N1738">
        <v>43</v>
      </c>
    </row>
    <row r="1739" spans="2:14" x14ac:dyDescent="0.3">
      <c r="B1739">
        <v>154</v>
      </c>
      <c r="N1739">
        <v>98</v>
      </c>
    </row>
    <row r="1740" spans="2:14" x14ac:dyDescent="0.3">
      <c r="B1740">
        <v>65</v>
      </c>
      <c r="N1740">
        <v>112</v>
      </c>
    </row>
    <row r="1741" spans="2:14" x14ac:dyDescent="0.3">
      <c r="B1741">
        <v>259</v>
      </c>
      <c r="N1741">
        <v>290</v>
      </c>
    </row>
    <row r="1742" spans="2:14" x14ac:dyDescent="0.3">
      <c r="B1742">
        <v>134</v>
      </c>
      <c r="N1742">
        <v>125</v>
      </c>
    </row>
    <row r="1743" spans="2:14" x14ac:dyDescent="0.3">
      <c r="B1743">
        <v>103</v>
      </c>
      <c r="N1743">
        <v>342</v>
      </c>
    </row>
    <row r="1744" spans="2:14" x14ac:dyDescent="0.3">
      <c r="B1744">
        <v>118</v>
      </c>
      <c r="N1744">
        <v>194</v>
      </c>
    </row>
    <row r="1745" spans="2:14" x14ac:dyDescent="0.3">
      <c r="B1745">
        <v>293</v>
      </c>
      <c r="N1745">
        <v>206</v>
      </c>
    </row>
    <row r="1746" spans="2:14" x14ac:dyDescent="0.3">
      <c r="B1746">
        <v>221</v>
      </c>
      <c r="N1746">
        <v>133</v>
      </c>
    </row>
    <row r="1747" spans="2:14" x14ac:dyDescent="0.3">
      <c r="B1747">
        <v>106</v>
      </c>
      <c r="N1747">
        <v>194</v>
      </c>
    </row>
    <row r="1748" spans="2:14" x14ac:dyDescent="0.3">
      <c r="B1748">
        <v>59</v>
      </c>
      <c r="N1748">
        <v>55</v>
      </c>
    </row>
    <row r="1749" spans="2:14" x14ac:dyDescent="0.3">
      <c r="B1749">
        <v>109</v>
      </c>
      <c r="N1749">
        <v>106</v>
      </c>
    </row>
    <row r="1750" spans="2:14" x14ac:dyDescent="0.3">
      <c r="B1750">
        <v>118</v>
      </c>
      <c r="N1750">
        <v>235</v>
      </c>
    </row>
    <row r="1751" spans="2:14" x14ac:dyDescent="0.3">
      <c r="B1751">
        <v>106</v>
      </c>
      <c r="N1751">
        <v>194</v>
      </c>
    </row>
    <row r="1752" spans="2:14" x14ac:dyDescent="0.3">
      <c r="B1752">
        <v>125</v>
      </c>
      <c r="N1752">
        <v>82</v>
      </c>
    </row>
    <row r="1753" spans="2:14" x14ac:dyDescent="0.3">
      <c r="B1753">
        <v>132</v>
      </c>
      <c r="N1753">
        <v>156</v>
      </c>
    </row>
    <row r="1754" spans="2:14" x14ac:dyDescent="0.3">
      <c r="B1754">
        <v>55</v>
      </c>
      <c r="N1754">
        <v>48</v>
      </c>
    </row>
    <row r="1755" spans="2:14" x14ac:dyDescent="0.3">
      <c r="B1755">
        <v>39</v>
      </c>
      <c r="N1755">
        <v>306</v>
      </c>
    </row>
    <row r="1756" spans="2:14" x14ac:dyDescent="0.3">
      <c r="B1756">
        <v>60</v>
      </c>
      <c r="N1756">
        <v>225</v>
      </c>
    </row>
    <row r="1757" spans="2:14" x14ac:dyDescent="0.3">
      <c r="B1757">
        <v>115</v>
      </c>
      <c r="N1757">
        <v>135</v>
      </c>
    </row>
    <row r="1758" spans="2:14" x14ac:dyDescent="0.3">
      <c r="B1758">
        <v>108</v>
      </c>
      <c r="N1758">
        <v>157</v>
      </c>
    </row>
    <row r="1759" spans="2:14" x14ac:dyDescent="0.3">
      <c r="B1759">
        <v>30</v>
      </c>
      <c r="N1759">
        <v>110</v>
      </c>
    </row>
    <row r="1760" spans="2:14" x14ac:dyDescent="0.3">
      <c r="B1760">
        <v>20</v>
      </c>
      <c r="N1760">
        <v>70</v>
      </c>
    </row>
    <row r="1761" spans="2:14" x14ac:dyDescent="0.3">
      <c r="B1761">
        <v>146</v>
      </c>
      <c r="N1761">
        <v>271</v>
      </c>
    </row>
    <row r="1762" spans="2:14" x14ac:dyDescent="0.3">
      <c r="B1762">
        <v>99</v>
      </c>
      <c r="N1762">
        <v>29</v>
      </c>
    </row>
    <row r="1763" spans="2:14" x14ac:dyDescent="0.3">
      <c r="B1763">
        <v>83</v>
      </c>
      <c r="N1763">
        <v>108</v>
      </c>
    </row>
    <row r="1764" spans="2:14" x14ac:dyDescent="0.3">
      <c r="B1764">
        <v>52</v>
      </c>
      <c r="N1764">
        <v>130</v>
      </c>
    </row>
    <row r="1765" spans="2:14" x14ac:dyDescent="0.3">
      <c r="B1765">
        <v>142</v>
      </c>
      <c r="N1765">
        <v>91</v>
      </c>
    </row>
    <row r="1766" spans="2:14" x14ac:dyDescent="0.3">
      <c r="B1766">
        <v>220</v>
      </c>
      <c r="N1766">
        <v>60</v>
      </c>
    </row>
    <row r="1767" spans="2:14" x14ac:dyDescent="0.3">
      <c r="B1767">
        <v>396</v>
      </c>
      <c r="N1767">
        <v>134</v>
      </c>
    </row>
    <row r="1768" spans="2:14" x14ac:dyDescent="0.3">
      <c r="B1768">
        <v>98</v>
      </c>
      <c r="N1768">
        <v>213</v>
      </c>
    </row>
    <row r="1769" spans="2:14" x14ac:dyDescent="0.3">
      <c r="B1769">
        <v>204</v>
      </c>
      <c r="N1769">
        <v>139</v>
      </c>
    </row>
    <row r="1770" spans="2:14" x14ac:dyDescent="0.3">
      <c r="B1770">
        <v>39</v>
      </c>
      <c r="N1770">
        <v>76</v>
      </c>
    </row>
    <row r="1771" spans="2:14" x14ac:dyDescent="0.3">
      <c r="B1771">
        <v>44</v>
      </c>
      <c r="N1771">
        <v>237</v>
      </c>
    </row>
    <row r="1772" spans="2:14" x14ac:dyDescent="0.3">
      <c r="B1772">
        <v>294</v>
      </c>
      <c r="N1772">
        <v>186</v>
      </c>
    </row>
    <row r="1773" spans="2:14" x14ac:dyDescent="0.3">
      <c r="B1773">
        <v>112</v>
      </c>
      <c r="N1773">
        <v>81</v>
      </c>
    </row>
    <row r="1774" spans="2:14" x14ac:dyDescent="0.3">
      <c r="B1774">
        <v>145</v>
      </c>
      <c r="N1774">
        <v>61</v>
      </c>
    </row>
    <row r="1775" spans="2:14" x14ac:dyDescent="0.3">
      <c r="B1775">
        <v>70</v>
      </c>
      <c r="N1775">
        <v>126</v>
      </c>
    </row>
    <row r="1776" spans="2:14" x14ac:dyDescent="0.3">
      <c r="B1776">
        <v>78</v>
      </c>
      <c r="N1776">
        <v>61</v>
      </c>
    </row>
    <row r="1777" spans="2:14" x14ac:dyDescent="0.3">
      <c r="B1777">
        <v>153</v>
      </c>
      <c r="N1777">
        <v>140</v>
      </c>
    </row>
    <row r="1778" spans="2:14" x14ac:dyDescent="0.3">
      <c r="B1778">
        <v>175</v>
      </c>
      <c r="N1778">
        <v>249</v>
      </c>
    </row>
    <row r="1779" spans="2:14" x14ac:dyDescent="0.3">
      <c r="B1779">
        <v>155</v>
      </c>
      <c r="N1779">
        <v>374</v>
      </c>
    </row>
    <row r="1780" spans="2:14" x14ac:dyDescent="0.3">
      <c r="B1780">
        <v>58</v>
      </c>
      <c r="N1780">
        <v>108</v>
      </c>
    </row>
    <row r="1781" spans="2:14" x14ac:dyDescent="0.3">
      <c r="B1781">
        <v>129</v>
      </c>
      <c r="N1781">
        <v>206</v>
      </c>
    </row>
    <row r="1782" spans="2:14" x14ac:dyDescent="0.3">
      <c r="B1782">
        <v>34</v>
      </c>
      <c r="N1782">
        <v>224</v>
      </c>
    </row>
    <row r="1783" spans="2:14" x14ac:dyDescent="0.3">
      <c r="B1783">
        <v>83</v>
      </c>
      <c r="N1783">
        <v>147</v>
      </c>
    </row>
    <row r="1784" spans="2:14" x14ac:dyDescent="0.3">
      <c r="B1784">
        <v>204</v>
      </c>
      <c r="N1784">
        <v>168</v>
      </c>
    </row>
    <row r="1785" spans="2:14" x14ac:dyDescent="0.3">
      <c r="B1785">
        <v>185</v>
      </c>
      <c r="N1785">
        <v>167</v>
      </c>
    </row>
    <row r="1786" spans="2:14" x14ac:dyDescent="0.3">
      <c r="B1786">
        <v>69</v>
      </c>
      <c r="N1786">
        <v>52</v>
      </c>
    </row>
    <row r="1787" spans="2:14" x14ac:dyDescent="0.3">
      <c r="B1787">
        <v>100</v>
      </c>
      <c r="N1787">
        <v>119</v>
      </c>
    </row>
    <row r="1788" spans="2:14" x14ac:dyDescent="0.3">
      <c r="B1788">
        <v>78</v>
      </c>
      <c r="N1788">
        <v>39</v>
      </c>
    </row>
    <row r="1789" spans="2:14" x14ac:dyDescent="0.3">
      <c r="B1789">
        <v>50</v>
      </c>
      <c r="N1789">
        <v>188</v>
      </c>
    </row>
    <row r="1790" spans="2:14" x14ac:dyDescent="0.3">
      <c r="B1790">
        <v>143</v>
      </c>
      <c r="N1790">
        <v>129</v>
      </c>
    </row>
    <row r="1791" spans="2:14" x14ac:dyDescent="0.3">
      <c r="B1791">
        <v>142</v>
      </c>
      <c r="N1791">
        <v>56</v>
      </c>
    </row>
    <row r="1792" spans="2:14" x14ac:dyDescent="0.3">
      <c r="B1792">
        <v>200</v>
      </c>
      <c r="N1792">
        <v>184</v>
      </c>
    </row>
    <row r="1793" spans="2:14" x14ac:dyDescent="0.3">
      <c r="B1793">
        <v>53</v>
      </c>
      <c r="N1793">
        <v>80</v>
      </c>
    </row>
    <row r="1794" spans="2:14" x14ac:dyDescent="0.3">
      <c r="B1794">
        <v>21</v>
      </c>
      <c r="N1794">
        <v>172</v>
      </c>
    </row>
    <row r="1795" spans="2:14" x14ac:dyDescent="0.3">
      <c r="B1795">
        <v>189</v>
      </c>
      <c r="N1795">
        <v>226</v>
      </c>
    </row>
    <row r="1796" spans="2:14" x14ac:dyDescent="0.3">
      <c r="B1796">
        <v>244</v>
      </c>
      <c r="N1796">
        <v>230</v>
      </c>
    </row>
    <row r="1797" spans="2:14" x14ac:dyDescent="0.3">
      <c r="B1797">
        <v>116</v>
      </c>
      <c r="N1797">
        <v>98</v>
      </c>
    </row>
    <row r="1798" spans="2:14" x14ac:dyDescent="0.3">
      <c r="B1798">
        <v>162</v>
      </c>
      <c r="N1798">
        <v>268</v>
      </c>
    </row>
    <row r="1799" spans="2:14" x14ac:dyDescent="0.3">
      <c r="B1799">
        <v>191</v>
      </c>
      <c r="N1799">
        <v>143</v>
      </c>
    </row>
    <row r="1800" spans="2:14" x14ac:dyDescent="0.3">
      <c r="B1800">
        <v>45</v>
      </c>
      <c r="N1800">
        <v>308</v>
      </c>
    </row>
    <row r="1801" spans="2:14" x14ac:dyDescent="0.3">
      <c r="B1801">
        <v>179</v>
      </c>
      <c r="N1801">
        <v>237</v>
      </c>
    </row>
    <row r="1802" spans="2:14" x14ac:dyDescent="0.3">
      <c r="B1802">
        <v>241</v>
      </c>
      <c r="N1802">
        <v>101</v>
      </c>
    </row>
    <row r="1803" spans="2:14" x14ac:dyDescent="0.3">
      <c r="B1803">
        <v>132</v>
      </c>
      <c r="N1803">
        <v>160</v>
      </c>
    </row>
    <row r="1804" spans="2:14" x14ac:dyDescent="0.3">
      <c r="B1804">
        <v>179</v>
      </c>
      <c r="N1804">
        <v>145</v>
      </c>
    </row>
    <row r="1805" spans="2:14" x14ac:dyDescent="0.3">
      <c r="B1805">
        <v>73</v>
      </c>
      <c r="N1805">
        <v>300</v>
      </c>
    </row>
    <row r="1806" spans="2:14" x14ac:dyDescent="0.3">
      <c r="B1806">
        <v>69</v>
      </c>
      <c r="N1806">
        <v>147</v>
      </c>
    </row>
    <row r="1807" spans="2:14" x14ac:dyDescent="0.3">
      <c r="B1807">
        <v>35</v>
      </c>
      <c r="N1807">
        <v>247</v>
      </c>
    </row>
    <row r="1808" spans="2:14" x14ac:dyDescent="0.3">
      <c r="B1808">
        <v>25</v>
      </c>
      <c r="N1808">
        <v>226</v>
      </c>
    </row>
    <row r="1809" spans="2:14" x14ac:dyDescent="0.3">
      <c r="B1809">
        <v>69</v>
      </c>
      <c r="N1809">
        <v>332</v>
      </c>
    </row>
    <row r="1810" spans="2:14" x14ac:dyDescent="0.3">
      <c r="B1810">
        <v>73</v>
      </c>
      <c r="N1810">
        <v>236</v>
      </c>
    </row>
    <row r="1811" spans="2:14" x14ac:dyDescent="0.3">
      <c r="B1811">
        <v>127</v>
      </c>
      <c r="N1811">
        <v>137</v>
      </c>
    </row>
    <row r="1812" spans="2:14" x14ac:dyDescent="0.3">
      <c r="B1812">
        <v>79</v>
      </c>
      <c r="N1812">
        <v>107</v>
      </c>
    </row>
    <row r="1813" spans="2:14" x14ac:dyDescent="0.3">
      <c r="B1813">
        <v>100</v>
      </c>
      <c r="N1813">
        <v>127</v>
      </c>
    </row>
    <row r="1814" spans="2:14" x14ac:dyDescent="0.3">
      <c r="B1814">
        <v>152</v>
      </c>
      <c r="N1814">
        <v>161</v>
      </c>
    </row>
    <row r="1815" spans="2:14" x14ac:dyDescent="0.3">
      <c r="B1815">
        <v>212</v>
      </c>
      <c r="N1815">
        <v>190</v>
      </c>
    </row>
    <row r="1816" spans="2:14" x14ac:dyDescent="0.3">
      <c r="B1816">
        <v>313</v>
      </c>
      <c r="N1816">
        <v>163</v>
      </c>
    </row>
    <row r="1817" spans="2:14" x14ac:dyDescent="0.3">
      <c r="B1817">
        <v>88</v>
      </c>
      <c r="N1817">
        <v>105</v>
      </c>
    </row>
    <row r="1818" spans="2:14" x14ac:dyDescent="0.3">
      <c r="B1818">
        <v>127</v>
      </c>
      <c r="N1818">
        <v>287</v>
      </c>
    </row>
    <row r="1819" spans="2:14" x14ac:dyDescent="0.3">
      <c r="B1819">
        <v>37</v>
      </c>
      <c r="N1819">
        <v>274</v>
      </c>
    </row>
    <row r="1820" spans="2:14" x14ac:dyDescent="0.3">
      <c r="B1820">
        <v>76</v>
      </c>
      <c r="N1820">
        <v>111</v>
      </c>
    </row>
    <row r="1821" spans="2:14" x14ac:dyDescent="0.3">
      <c r="B1821">
        <v>209</v>
      </c>
      <c r="N1821">
        <v>232</v>
      </c>
    </row>
    <row r="1822" spans="2:14" x14ac:dyDescent="0.3">
      <c r="B1822">
        <v>181</v>
      </c>
      <c r="N1822">
        <v>112</v>
      </c>
    </row>
    <row r="1823" spans="2:14" x14ac:dyDescent="0.3">
      <c r="B1823">
        <v>205</v>
      </c>
      <c r="N1823">
        <v>132</v>
      </c>
    </row>
    <row r="1824" spans="2:14" x14ac:dyDescent="0.3">
      <c r="B1824">
        <v>168</v>
      </c>
      <c r="N1824">
        <v>137</v>
      </c>
    </row>
    <row r="1825" spans="2:14" x14ac:dyDescent="0.3">
      <c r="B1825">
        <v>67</v>
      </c>
      <c r="N1825">
        <v>232</v>
      </c>
    </row>
    <row r="1826" spans="2:14" x14ac:dyDescent="0.3">
      <c r="B1826">
        <v>101</v>
      </c>
      <c r="N1826">
        <v>116</v>
      </c>
    </row>
    <row r="1827" spans="2:14" x14ac:dyDescent="0.3">
      <c r="B1827">
        <v>42</v>
      </c>
      <c r="N1827">
        <v>64</v>
      </c>
    </row>
    <row r="1828" spans="2:14" x14ac:dyDescent="0.3">
      <c r="B1828">
        <v>98</v>
      </c>
      <c r="N1828">
        <v>69</v>
      </c>
    </row>
    <row r="1829" spans="2:14" x14ac:dyDescent="0.3">
      <c r="B1829">
        <v>73</v>
      </c>
      <c r="N1829">
        <v>157</v>
      </c>
    </row>
    <row r="1830" spans="2:14" x14ac:dyDescent="0.3">
      <c r="B1830">
        <v>141</v>
      </c>
      <c r="N1830">
        <v>160</v>
      </c>
    </row>
    <row r="1831" spans="2:14" x14ac:dyDescent="0.3">
      <c r="B1831">
        <v>26</v>
      </c>
      <c r="N1831">
        <v>138</v>
      </c>
    </row>
    <row r="1832" spans="2:14" x14ac:dyDescent="0.3">
      <c r="B1832">
        <v>64</v>
      </c>
      <c r="N1832">
        <v>370</v>
      </c>
    </row>
    <row r="1833" spans="2:14" x14ac:dyDescent="0.3">
      <c r="B1833">
        <v>164</v>
      </c>
      <c r="N1833">
        <v>129</v>
      </c>
    </row>
    <row r="1834" spans="2:14" x14ac:dyDescent="0.3">
      <c r="B1834">
        <v>24</v>
      </c>
      <c r="N1834">
        <v>154</v>
      </c>
    </row>
    <row r="1835" spans="2:14" x14ac:dyDescent="0.3">
      <c r="B1835">
        <v>87</v>
      </c>
      <c r="N1835">
        <v>437</v>
      </c>
    </row>
    <row r="1836" spans="2:14" x14ac:dyDescent="0.3">
      <c r="B1836">
        <v>120</v>
      </c>
      <c r="N1836">
        <v>187</v>
      </c>
    </row>
    <row r="1837" spans="2:14" x14ac:dyDescent="0.3">
      <c r="B1837">
        <v>226</v>
      </c>
      <c r="N1837">
        <v>226</v>
      </c>
    </row>
    <row r="1838" spans="2:14" x14ac:dyDescent="0.3">
      <c r="B1838">
        <v>67</v>
      </c>
      <c r="N1838">
        <v>211</v>
      </c>
    </row>
    <row r="1839" spans="2:14" x14ac:dyDescent="0.3">
      <c r="B1839">
        <v>79</v>
      </c>
      <c r="N1839">
        <v>331</v>
      </c>
    </row>
    <row r="1840" spans="2:14" x14ac:dyDescent="0.3">
      <c r="B1840">
        <v>111</v>
      </c>
      <c r="N1840">
        <v>293</v>
      </c>
    </row>
    <row r="1841" spans="2:14" x14ac:dyDescent="0.3">
      <c r="B1841">
        <v>69</v>
      </c>
      <c r="N1841">
        <v>232</v>
      </c>
    </row>
    <row r="1842" spans="2:14" x14ac:dyDescent="0.3">
      <c r="B1842">
        <v>244</v>
      </c>
      <c r="N1842">
        <v>337</v>
      </c>
    </row>
    <row r="1843" spans="2:14" x14ac:dyDescent="0.3">
      <c r="B1843">
        <v>86</v>
      </c>
      <c r="N1843">
        <v>89</v>
      </c>
    </row>
    <row r="1844" spans="2:14" x14ac:dyDescent="0.3">
      <c r="B1844">
        <v>174</v>
      </c>
      <c r="N1844">
        <v>244</v>
      </c>
    </row>
    <row r="1845" spans="2:14" x14ac:dyDescent="0.3">
      <c r="B1845">
        <v>88</v>
      </c>
      <c r="N1845">
        <v>176</v>
      </c>
    </row>
    <row r="1846" spans="2:14" x14ac:dyDescent="0.3">
      <c r="B1846">
        <v>184</v>
      </c>
      <c r="N1846">
        <v>416</v>
      </c>
    </row>
    <row r="1847" spans="2:14" x14ac:dyDescent="0.3">
      <c r="B1847">
        <v>149</v>
      </c>
      <c r="N1847">
        <v>199</v>
      </c>
    </row>
    <row r="1848" spans="2:14" x14ac:dyDescent="0.3">
      <c r="B1848">
        <v>178</v>
      </c>
      <c r="N1848">
        <v>235</v>
      </c>
    </row>
    <row r="1849" spans="2:14" x14ac:dyDescent="0.3">
      <c r="B1849">
        <v>174</v>
      </c>
      <c r="N1849">
        <v>166</v>
      </c>
    </row>
    <row r="1850" spans="2:14" x14ac:dyDescent="0.3">
      <c r="B1850">
        <v>60</v>
      </c>
      <c r="N1850">
        <v>169</v>
      </c>
    </row>
    <row r="1851" spans="2:14" x14ac:dyDescent="0.3">
      <c r="B1851">
        <v>118</v>
      </c>
      <c r="N1851">
        <v>253</v>
      </c>
    </row>
    <row r="1852" spans="2:14" x14ac:dyDescent="0.3">
      <c r="B1852">
        <v>47</v>
      </c>
      <c r="N1852">
        <v>218</v>
      </c>
    </row>
    <row r="1853" spans="2:14" x14ac:dyDescent="0.3">
      <c r="B1853">
        <v>185</v>
      </c>
      <c r="N1853">
        <v>71</v>
      </c>
    </row>
    <row r="1854" spans="2:14" x14ac:dyDescent="0.3">
      <c r="B1854">
        <v>416</v>
      </c>
      <c r="N1854">
        <v>299</v>
      </c>
    </row>
    <row r="1855" spans="2:14" x14ac:dyDescent="0.3">
      <c r="B1855">
        <v>191</v>
      </c>
      <c r="N1855">
        <v>75</v>
      </c>
    </row>
    <row r="1856" spans="2:14" x14ac:dyDescent="0.3">
      <c r="B1856">
        <v>68</v>
      </c>
      <c r="N1856">
        <v>104</v>
      </c>
    </row>
    <row r="1857" spans="2:14" x14ac:dyDescent="0.3">
      <c r="B1857">
        <v>175</v>
      </c>
      <c r="N1857">
        <v>245</v>
      </c>
    </row>
    <row r="1858" spans="2:14" x14ac:dyDescent="0.3">
      <c r="B1858">
        <v>100</v>
      </c>
      <c r="N1858">
        <v>201</v>
      </c>
    </row>
    <row r="1859" spans="2:14" x14ac:dyDescent="0.3">
      <c r="B1859">
        <v>134</v>
      </c>
      <c r="N1859">
        <v>43</v>
      </c>
    </row>
    <row r="1860" spans="2:14" x14ac:dyDescent="0.3">
      <c r="B1860">
        <v>46</v>
      </c>
      <c r="N1860">
        <v>102</v>
      </c>
    </row>
    <row r="1861" spans="2:14" x14ac:dyDescent="0.3">
      <c r="B1861">
        <v>108</v>
      </c>
      <c r="N1861">
        <v>315</v>
      </c>
    </row>
    <row r="1862" spans="2:14" x14ac:dyDescent="0.3">
      <c r="B1862">
        <v>193</v>
      </c>
      <c r="N1862">
        <v>111</v>
      </c>
    </row>
    <row r="1863" spans="2:14" x14ac:dyDescent="0.3">
      <c r="B1863">
        <v>103</v>
      </c>
      <c r="N1863">
        <v>319</v>
      </c>
    </row>
    <row r="1864" spans="2:14" x14ac:dyDescent="0.3">
      <c r="B1864">
        <v>203</v>
      </c>
      <c r="N1864">
        <v>174</v>
      </c>
    </row>
    <row r="1865" spans="2:14" x14ac:dyDescent="0.3">
      <c r="B1865">
        <v>162</v>
      </c>
      <c r="N1865">
        <v>153</v>
      </c>
    </row>
    <row r="1866" spans="2:14" x14ac:dyDescent="0.3">
      <c r="B1866">
        <v>134</v>
      </c>
      <c r="N1866">
        <v>192</v>
      </c>
    </row>
    <row r="1867" spans="2:14" x14ac:dyDescent="0.3">
      <c r="B1867">
        <v>37</v>
      </c>
      <c r="N1867">
        <v>66</v>
      </c>
    </row>
    <row r="1868" spans="2:14" x14ac:dyDescent="0.3">
      <c r="B1868">
        <v>151</v>
      </c>
      <c r="N1868">
        <v>130</v>
      </c>
    </row>
    <row r="1869" spans="2:14" x14ac:dyDescent="0.3">
      <c r="B1869">
        <v>140</v>
      </c>
      <c r="N1869">
        <v>72</v>
      </c>
    </row>
    <row r="1870" spans="2:14" x14ac:dyDescent="0.3">
      <c r="B1870">
        <v>216</v>
      </c>
      <c r="N1870">
        <v>39</v>
      </c>
    </row>
    <row r="1871" spans="2:14" x14ac:dyDescent="0.3">
      <c r="B1871">
        <v>51</v>
      </c>
      <c r="N1871">
        <v>89</v>
      </c>
    </row>
    <row r="1872" spans="2:14" x14ac:dyDescent="0.3">
      <c r="B1872">
        <v>65</v>
      </c>
      <c r="N1872">
        <v>294</v>
      </c>
    </row>
    <row r="1873" spans="2:14" x14ac:dyDescent="0.3">
      <c r="B1873">
        <v>51</v>
      </c>
      <c r="N1873">
        <v>191</v>
      </c>
    </row>
    <row r="1874" spans="2:14" x14ac:dyDescent="0.3">
      <c r="B1874">
        <v>131</v>
      </c>
      <c r="N1874">
        <v>68</v>
      </c>
    </row>
    <row r="1875" spans="2:14" x14ac:dyDescent="0.3">
      <c r="B1875">
        <v>207</v>
      </c>
      <c r="N1875">
        <v>169</v>
      </c>
    </row>
    <row r="1876" spans="2:14" x14ac:dyDescent="0.3">
      <c r="B1876">
        <v>171</v>
      </c>
      <c r="N1876">
        <v>119</v>
      </c>
    </row>
    <row r="1877" spans="2:14" x14ac:dyDescent="0.3">
      <c r="B1877">
        <v>27</v>
      </c>
      <c r="N1877">
        <v>267</v>
      </c>
    </row>
    <row r="1878" spans="2:14" x14ac:dyDescent="0.3">
      <c r="B1878">
        <v>192</v>
      </c>
      <c r="N1878">
        <v>151</v>
      </c>
    </row>
    <row r="1879" spans="2:14" x14ac:dyDescent="0.3">
      <c r="B1879">
        <v>198</v>
      </c>
      <c r="N1879">
        <v>78</v>
      </c>
    </row>
    <row r="1880" spans="2:14" x14ac:dyDescent="0.3">
      <c r="B1880">
        <v>136</v>
      </c>
      <c r="N1880">
        <v>201</v>
      </c>
    </row>
    <row r="1881" spans="2:14" x14ac:dyDescent="0.3">
      <c r="B1881">
        <v>61</v>
      </c>
      <c r="N1881">
        <v>112</v>
      </c>
    </row>
    <row r="1882" spans="2:14" x14ac:dyDescent="0.3">
      <c r="B1882">
        <v>85</v>
      </c>
      <c r="N1882">
        <v>168</v>
      </c>
    </row>
    <row r="1883" spans="2:14" x14ac:dyDescent="0.3">
      <c r="B1883">
        <v>150</v>
      </c>
      <c r="N1883">
        <v>132</v>
      </c>
    </row>
    <row r="1884" spans="2:14" x14ac:dyDescent="0.3">
      <c r="B1884">
        <v>213</v>
      </c>
      <c r="N1884">
        <v>293</v>
      </c>
    </row>
    <row r="1885" spans="2:14" x14ac:dyDescent="0.3">
      <c r="B1885">
        <v>312</v>
      </c>
      <c r="N1885">
        <v>178</v>
      </c>
    </row>
    <row r="1886" spans="2:14" x14ac:dyDescent="0.3">
      <c r="B1886">
        <v>154</v>
      </c>
      <c r="N1886">
        <v>121</v>
      </c>
    </row>
    <row r="1887" spans="2:14" x14ac:dyDescent="0.3">
      <c r="B1887">
        <v>220</v>
      </c>
      <c r="N1887">
        <v>48</v>
      </c>
    </row>
    <row r="1888" spans="2:14" x14ac:dyDescent="0.3">
      <c r="B1888">
        <v>71</v>
      </c>
      <c r="N1888">
        <v>195</v>
      </c>
    </row>
    <row r="1889" spans="2:14" x14ac:dyDescent="0.3">
      <c r="B1889">
        <v>114</v>
      </c>
      <c r="N1889">
        <v>74</v>
      </c>
    </row>
    <row r="1890" spans="2:14" x14ac:dyDescent="0.3">
      <c r="B1890">
        <v>119</v>
      </c>
      <c r="N1890">
        <v>68</v>
      </c>
    </row>
    <row r="1891" spans="2:14" x14ac:dyDescent="0.3">
      <c r="B1891">
        <v>73</v>
      </c>
      <c r="N1891">
        <v>237</v>
      </c>
    </row>
    <row r="1892" spans="2:14" x14ac:dyDescent="0.3">
      <c r="B1892">
        <v>245</v>
      </c>
      <c r="N1892">
        <v>168</v>
      </c>
    </row>
    <row r="1893" spans="2:14" x14ac:dyDescent="0.3">
      <c r="B1893">
        <v>64</v>
      </c>
      <c r="N1893">
        <v>158</v>
      </c>
    </row>
    <row r="1894" spans="2:14" x14ac:dyDescent="0.3">
      <c r="B1894">
        <v>251</v>
      </c>
      <c r="N1894">
        <v>141</v>
      </c>
    </row>
    <row r="1895" spans="2:14" x14ac:dyDescent="0.3">
      <c r="B1895">
        <v>86</v>
      </c>
      <c r="N1895">
        <v>244</v>
      </c>
    </row>
    <row r="1896" spans="2:14" x14ac:dyDescent="0.3">
      <c r="B1896">
        <v>424</v>
      </c>
      <c r="N1896">
        <v>80</v>
      </c>
    </row>
    <row r="1897" spans="2:14" x14ac:dyDescent="0.3">
      <c r="B1897">
        <v>115</v>
      </c>
      <c r="N1897">
        <v>304</v>
      </c>
    </row>
    <row r="1898" spans="2:14" x14ac:dyDescent="0.3">
      <c r="B1898">
        <v>132</v>
      </c>
      <c r="N1898">
        <v>110</v>
      </c>
    </row>
    <row r="1899" spans="2:14" x14ac:dyDescent="0.3">
      <c r="B1899">
        <v>67</v>
      </c>
      <c r="N1899">
        <v>103</v>
      </c>
    </row>
    <row r="1900" spans="2:14" x14ac:dyDescent="0.3">
      <c r="B1900">
        <v>121</v>
      </c>
      <c r="N1900">
        <v>110</v>
      </c>
    </row>
    <row r="1901" spans="2:14" x14ac:dyDescent="0.3">
      <c r="B1901">
        <v>82</v>
      </c>
      <c r="N1901">
        <v>165</v>
      </c>
    </row>
    <row r="1902" spans="2:14" x14ac:dyDescent="0.3">
      <c r="B1902">
        <v>91</v>
      </c>
      <c r="N1902">
        <v>164</v>
      </c>
    </row>
    <row r="1903" spans="2:14" x14ac:dyDescent="0.3">
      <c r="B1903">
        <v>263</v>
      </c>
      <c r="N1903">
        <v>124</v>
      </c>
    </row>
    <row r="1904" spans="2:14" x14ac:dyDescent="0.3">
      <c r="B1904">
        <v>126</v>
      </c>
      <c r="N1904">
        <v>36</v>
      </c>
    </row>
    <row r="1905" spans="2:14" x14ac:dyDescent="0.3">
      <c r="B1905">
        <v>113</v>
      </c>
      <c r="N1905">
        <v>227</v>
      </c>
    </row>
    <row r="1906" spans="2:14" x14ac:dyDescent="0.3">
      <c r="B1906">
        <v>159</v>
      </c>
      <c r="N1906">
        <v>176</v>
      </c>
    </row>
    <row r="1907" spans="2:14" x14ac:dyDescent="0.3">
      <c r="B1907">
        <v>102</v>
      </c>
      <c r="N1907">
        <v>11</v>
      </c>
    </row>
    <row r="1908" spans="2:14" x14ac:dyDescent="0.3">
      <c r="B1908">
        <v>61</v>
      </c>
      <c r="N1908">
        <v>95</v>
      </c>
    </row>
    <row r="1909" spans="2:14" x14ac:dyDescent="0.3">
      <c r="B1909">
        <v>101</v>
      </c>
      <c r="N1909">
        <v>190</v>
      </c>
    </row>
    <row r="1910" spans="2:14" x14ac:dyDescent="0.3">
      <c r="B1910">
        <v>66</v>
      </c>
      <c r="N1910">
        <v>84</v>
      </c>
    </row>
    <row r="1911" spans="2:14" x14ac:dyDescent="0.3">
      <c r="B1911">
        <v>217</v>
      </c>
      <c r="N1911">
        <v>452</v>
      </c>
    </row>
    <row r="1912" spans="2:14" x14ac:dyDescent="0.3">
      <c r="B1912">
        <v>213</v>
      </c>
      <c r="N1912">
        <v>170</v>
      </c>
    </row>
    <row r="1913" spans="2:14" x14ac:dyDescent="0.3">
      <c r="B1913">
        <v>114</v>
      </c>
      <c r="N1913">
        <v>223</v>
      </c>
    </row>
    <row r="1914" spans="2:14" x14ac:dyDescent="0.3">
      <c r="B1914">
        <v>35</v>
      </c>
      <c r="N1914">
        <v>77</v>
      </c>
    </row>
    <row r="1915" spans="2:14" x14ac:dyDescent="0.3">
      <c r="B1915">
        <v>115</v>
      </c>
      <c r="N1915">
        <v>133</v>
      </c>
    </row>
    <row r="1916" spans="2:14" x14ac:dyDescent="0.3">
      <c r="B1916">
        <v>249</v>
      </c>
      <c r="N1916">
        <v>106</v>
      </c>
    </row>
    <row r="1917" spans="2:14" x14ac:dyDescent="0.3">
      <c r="B1917">
        <v>101</v>
      </c>
      <c r="N1917">
        <v>263</v>
      </c>
    </row>
    <row r="1918" spans="2:14" x14ac:dyDescent="0.3">
      <c r="B1918">
        <v>143</v>
      </c>
      <c r="N1918">
        <v>125</v>
      </c>
    </row>
    <row r="1919" spans="2:14" x14ac:dyDescent="0.3">
      <c r="B1919">
        <v>106</v>
      </c>
      <c r="N1919">
        <v>168</v>
      </c>
    </row>
    <row r="1920" spans="2:14" x14ac:dyDescent="0.3">
      <c r="B1920">
        <v>222</v>
      </c>
      <c r="N1920">
        <v>77</v>
      </c>
    </row>
    <row r="1921" spans="2:14" x14ac:dyDescent="0.3">
      <c r="B1921">
        <v>257</v>
      </c>
      <c r="N1921">
        <v>335</v>
      </c>
    </row>
    <row r="1922" spans="2:14" x14ac:dyDescent="0.3">
      <c r="B1922">
        <v>193</v>
      </c>
      <c r="N1922">
        <v>118</v>
      </c>
    </row>
    <row r="1923" spans="2:14" x14ac:dyDescent="0.3">
      <c r="B1923">
        <v>119</v>
      </c>
      <c r="N1923">
        <v>124</v>
      </c>
    </row>
    <row r="1924" spans="2:14" x14ac:dyDescent="0.3">
      <c r="B1924">
        <v>275</v>
      </c>
      <c r="N1924">
        <v>268</v>
      </c>
    </row>
    <row r="1925" spans="2:14" x14ac:dyDescent="0.3">
      <c r="B1925">
        <v>131</v>
      </c>
      <c r="N1925">
        <v>180</v>
      </c>
    </row>
    <row r="1926" spans="2:14" x14ac:dyDescent="0.3">
      <c r="N1926">
        <v>340</v>
      </c>
    </row>
    <row r="1927" spans="2:14" x14ac:dyDescent="0.3">
      <c r="N1927">
        <v>170</v>
      </c>
    </row>
    <row r="1928" spans="2:14" x14ac:dyDescent="0.3">
      <c r="N1928">
        <v>70</v>
      </c>
    </row>
    <row r="1929" spans="2:14" x14ac:dyDescent="0.3">
      <c r="N1929">
        <v>455</v>
      </c>
    </row>
    <row r="1930" spans="2:14" x14ac:dyDescent="0.3">
      <c r="N1930">
        <v>70</v>
      </c>
    </row>
    <row r="1931" spans="2:14" x14ac:dyDescent="0.3">
      <c r="N1931">
        <v>112</v>
      </c>
    </row>
    <row r="1932" spans="2:14" x14ac:dyDescent="0.3">
      <c r="N1932">
        <v>658</v>
      </c>
    </row>
    <row r="1933" spans="2:14" x14ac:dyDescent="0.3">
      <c r="N1933">
        <v>85</v>
      </c>
    </row>
    <row r="1934" spans="2:14" x14ac:dyDescent="0.3">
      <c r="N1934">
        <v>221</v>
      </c>
    </row>
    <row r="1935" spans="2:14" x14ac:dyDescent="0.3">
      <c r="N1935">
        <v>74</v>
      </c>
    </row>
    <row r="1936" spans="2:14" x14ac:dyDescent="0.3">
      <c r="N1936">
        <v>212</v>
      </c>
    </row>
    <row r="1937" spans="14:14" x14ac:dyDescent="0.3">
      <c r="N1937">
        <v>147</v>
      </c>
    </row>
  </sheetData>
  <sheetCalcPr fullCalcOnLoad="1"/>
  <mergeCells count="2">
    <mergeCell ref="E17:K18"/>
    <mergeCell ref="Q17:W18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001"/>
  <sheetViews>
    <sheetView tabSelected="1" topLeftCell="B1" workbookViewId="0">
      <selection activeCell="J18" sqref="J18"/>
    </sheetView>
  </sheetViews>
  <sheetFormatPr defaultRowHeight="14.4" x14ac:dyDescent="0.3"/>
  <cols>
    <col min="6" max="6" width="11" bestFit="1" customWidth="1"/>
    <col min="7" max="7" width="11.109375" customWidth="1"/>
    <col min="13" max="13" width="12" bestFit="1" customWidth="1"/>
    <col min="21" max="21" width="9.44140625" bestFit="1" customWidth="1"/>
  </cols>
  <sheetData>
    <row r="1" spans="1:24" x14ac:dyDescent="0.3">
      <c r="A1" t="s">
        <v>1086</v>
      </c>
      <c r="F1" t="s">
        <v>1088</v>
      </c>
      <c r="G1" t="s">
        <v>1090</v>
      </c>
      <c r="K1" s="40" t="s">
        <v>1091</v>
      </c>
      <c r="L1" s="40" t="s">
        <v>1093</v>
      </c>
      <c r="M1" t="s">
        <v>1094</v>
      </c>
      <c r="N1" t="s">
        <v>1095</v>
      </c>
      <c r="P1" t="s">
        <v>1091</v>
      </c>
      <c r="R1" s="40" t="s">
        <v>1091</v>
      </c>
      <c r="S1" s="40" t="s">
        <v>1093</v>
      </c>
      <c r="T1" t="s">
        <v>1100</v>
      </c>
      <c r="U1" t="s">
        <v>1101</v>
      </c>
      <c r="V1" t="s">
        <v>1102</v>
      </c>
      <c r="W1" t="s">
        <v>1099</v>
      </c>
      <c r="X1" t="s">
        <v>1103</v>
      </c>
    </row>
    <row r="2" spans="1:24" x14ac:dyDescent="0.3">
      <c r="F2">
        <v>223</v>
      </c>
      <c r="G2">
        <v>214</v>
      </c>
      <c r="K2" s="46">
        <v>10</v>
      </c>
      <c r="L2" s="38">
        <v>31</v>
      </c>
      <c r="M2">
        <f xml:space="preserve"> _xlfn.NORM.DIST(K2,$B$7,$B$8,TRUE)*5000</f>
        <v>332.80175523260181</v>
      </c>
      <c r="N2">
        <f xml:space="preserve"> (M2-L2)^2/M2</f>
        <v>273.68936019528701</v>
      </c>
      <c r="P2">
        <v>60</v>
      </c>
      <c r="R2" s="46">
        <v>60</v>
      </c>
      <c r="S2" s="38">
        <v>848</v>
      </c>
      <c r="T2">
        <f xml:space="preserve"> S2/$S$16</f>
        <v>0.1696</v>
      </c>
      <c r="U2">
        <v>30</v>
      </c>
      <c r="V2">
        <f xml:space="preserve"> T2*U2</f>
        <v>5.0880000000000001</v>
      </c>
      <c r="W2">
        <v>20</v>
      </c>
      <c r="X2">
        <f>T2*W2</f>
        <v>3.3919999999999999</v>
      </c>
    </row>
    <row r="3" spans="1:24" x14ac:dyDescent="0.3">
      <c r="A3" t="s">
        <v>1087</v>
      </c>
      <c r="F3">
        <v>142</v>
      </c>
      <c r="G3">
        <v>107</v>
      </c>
      <c r="K3" s="46">
        <v>20</v>
      </c>
      <c r="L3" s="38">
        <v>91</v>
      </c>
      <c r="M3">
        <f xml:space="preserve"> _xlfn.NORM.DIST(K3,$B$7,$B$8,TRUE)*5000-_xlfn.NORM.DIST(K2,$B$7,$B$8,TRUE)*5000</f>
        <v>84.096160094334891</v>
      </c>
      <c r="N3">
        <f t="shared" ref="N3:N47" si="0" xml:space="preserve"> (M3-L3)^2/M3</f>
        <v>0.56676791650876834</v>
      </c>
      <c r="P3">
        <v>120</v>
      </c>
      <c r="R3" s="46">
        <v>120</v>
      </c>
      <c r="S3" s="38">
        <v>1620</v>
      </c>
      <c r="T3">
        <f t="shared" ref="T3:T14" si="1" xml:space="preserve"> S3/$S$16</f>
        <v>0.32400000000000001</v>
      </c>
      <c r="U3">
        <v>30</v>
      </c>
      <c r="V3">
        <f t="shared" ref="V3:V14" si="2" xml:space="preserve"> T3*U3</f>
        <v>9.7200000000000006</v>
      </c>
      <c r="W3">
        <v>20</v>
      </c>
      <c r="X3">
        <f t="shared" ref="X3:X14" si="3">T3*W3</f>
        <v>6.48</v>
      </c>
    </row>
    <row r="4" spans="1:24" x14ac:dyDescent="0.3">
      <c r="F4">
        <v>139</v>
      </c>
      <c r="G4">
        <v>110</v>
      </c>
      <c r="K4" s="46">
        <v>30</v>
      </c>
      <c r="L4" s="38">
        <v>117</v>
      </c>
      <c r="M4">
        <f t="shared" ref="M4:M47" si="4" xml:space="preserve"> _xlfn.NORM.DIST(K4,$B$7,$B$8,TRUE)*5000-_xlfn.NORM.DIST(K3,$B$7,$B$8,TRUE)*5000</f>
        <v>99.147149806817026</v>
      </c>
      <c r="N4">
        <f t="shared" si="0"/>
        <v>3.2146588241946508</v>
      </c>
      <c r="P4">
        <v>180</v>
      </c>
      <c r="R4" s="46">
        <v>180</v>
      </c>
      <c r="S4" s="38">
        <v>1298</v>
      </c>
      <c r="T4">
        <f t="shared" si="1"/>
        <v>0.2596</v>
      </c>
      <c r="U4">
        <v>30</v>
      </c>
      <c r="V4">
        <f t="shared" si="2"/>
        <v>7.7880000000000003</v>
      </c>
      <c r="W4">
        <v>30</v>
      </c>
      <c r="X4">
        <f t="shared" si="3"/>
        <v>7.7880000000000003</v>
      </c>
    </row>
    <row r="5" spans="1:24" x14ac:dyDescent="0.3">
      <c r="F5">
        <v>96</v>
      </c>
      <c r="G5">
        <v>242</v>
      </c>
      <c r="K5" s="46">
        <v>40</v>
      </c>
      <c r="L5" s="38">
        <v>147</v>
      </c>
      <c r="M5">
        <f t="shared" si="4"/>
        <v>115.24423140463932</v>
      </c>
      <c r="N5">
        <f t="shared" si="0"/>
        <v>8.7503628319699107</v>
      </c>
      <c r="P5">
        <v>240</v>
      </c>
      <c r="R5" s="46">
        <v>240</v>
      </c>
      <c r="S5" s="38">
        <v>757</v>
      </c>
      <c r="T5">
        <f t="shared" si="1"/>
        <v>0.15140000000000001</v>
      </c>
      <c r="U5">
        <v>40</v>
      </c>
      <c r="V5">
        <f t="shared" si="2"/>
        <v>6.056</v>
      </c>
      <c r="W5">
        <v>40</v>
      </c>
      <c r="X5">
        <f t="shared" si="3"/>
        <v>6.056</v>
      </c>
    </row>
    <row r="6" spans="1:24" x14ac:dyDescent="0.3">
      <c r="B6" t="s">
        <v>7</v>
      </c>
      <c r="C6" t="s">
        <v>22</v>
      </c>
      <c r="F6">
        <v>159</v>
      </c>
      <c r="G6">
        <v>127</v>
      </c>
      <c r="K6" s="46">
        <v>50</v>
      </c>
      <c r="L6" s="38">
        <v>193</v>
      </c>
      <c r="M6">
        <f t="shared" si="4"/>
        <v>132.06661694367347</v>
      </c>
      <c r="N6">
        <f t="shared" si="0"/>
        <v>28.113669121035841</v>
      </c>
      <c r="P6">
        <v>300</v>
      </c>
      <c r="R6" s="46">
        <v>300</v>
      </c>
      <c r="S6" s="38">
        <v>300</v>
      </c>
      <c r="T6">
        <f t="shared" si="1"/>
        <v>0.06</v>
      </c>
      <c r="U6">
        <v>50</v>
      </c>
      <c r="V6">
        <f t="shared" si="2"/>
        <v>3</v>
      </c>
      <c r="W6">
        <v>50</v>
      </c>
      <c r="X6">
        <f t="shared" si="3"/>
        <v>3</v>
      </c>
    </row>
    <row r="7" spans="1:24" x14ac:dyDescent="0.3">
      <c r="A7" t="s">
        <v>26</v>
      </c>
      <c r="B7">
        <f xml:space="preserve"> AVERAGE(F:F)</f>
        <v>135.982</v>
      </c>
      <c r="C7">
        <f xml:space="preserve"> AVERAGE(G:G)</f>
        <v>153.76236236236235</v>
      </c>
      <c r="F7">
        <v>188</v>
      </c>
      <c r="G7">
        <v>152</v>
      </c>
      <c r="K7" s="46">
        <v>60</v>
      </c>
      <c r="L7" s="38">
        <v>269</v>
      </c>
      <c r="M7">
        <f t="shared" si="4"/>
        <v>149.21133184887174</v>
      </c>
      <c r="N7">
        <f t="shared" si="0"/>
        <v>96.167796638627962</v>
      </c>
      <c r="P7">
        <v>360</v>
      </c>
      <c r="R7" s="46">
        <v>360</v>
      </c>
      <c r="S7" s="38">
        <v>90</v>
      </c>
      <c r="T7">
        <f t="shared" si="1"/>
        <v>1.7999999999999999E-2</v>
      </c>
      <c r="U7">
        <v>60</v>
      </c>
      <c r="V7">
        <f t="shared" si="2"/>
        <v>1.0799999999999998</v>
      </c>
      <c r="W7">
        <v>60</v>
      </c>
      <c r="X7">
        <f t="shared" si="3"/>
        <v>1.0799999999999998</v>
      </c>
    </row>
    <row r="8" spans="1:24" x14ac:dyDescent="0.3">
      <c r="A8" t="s">
        <v>1089</v>
      </c>
      <c r="B8">
        <f xml:space="preserve"> _xlfn.STDEV.S(F2:F5001)</f>
        <v>83.881266617629677</v>
      </c>
      <c r="C8">
        <f xml:space="preserve"> _xlfn.STDEV.S(G2:G5001)</f>
        <v>87.728564025407238</v>
      </c>
      <c r="F8">
        <v>199</v>
      </c>
      <c r="G8">
        <v>211</v>
      </c>
      <c r="K8" s="46">
        <v>70</v>
      </c>
      <c r="L8" s="38">
        <v>261</v>
      </c>
      <c r="M8">
        <f t="shared" si="4"/>
        <v>166.20552587375209</v>
      </c>
      <c r="N8">
        <f t="shared" si="0"/>
        <v>54.065544918750454</v>
      </c>
      <c r="P8">
        <v>420</v>
      </c>
      <c r="R8" s="46">
        <v>420</v>
      </c>
      <c r="S8" s="38">
        <v>37</v>
      </c>
      <c r="T8">
        <f t="shared" si="1"/>
        <v>7.4000000000000003E-3</v>
      </c>
      <c r="U8">
        <v>70</v>
      </c>
      <c r="V8">
        <f t="shared" si="2"/>
        <v>0.51800000000000002</v>
      </c>
      <c r="W8">
        <v>70</v>
      </c>
      <c r="X8">
        <f t="shared" si="3"/>
        <v>0.51800000000000002</v>
      </c>
    </row>
    <row r="9" spans="1:24" x14ac:dyDescent="0.3">
      <c r="F9">
        <v>192</v>
      </c>
      <c r="G9">
        <v>197</v>
      </c>
      <c r="K9" s="46">
        <v>80</v>
      </c>
      <c r="L9" s="38">
        <v>260</v>
      </c>
      <c r="M9">
        <f t="shared" si="4"/>
        <v>182.52569460135192</v>
      </c>
      <c r="N9">
        <f t="shared" si="0"/>
        <v>32.884509822643544</v>
      </c>
      <c r="P9">
        <v>480</v>
      </c>
      <c r="R9" s="46">
        <v>480</v>
      </c>
      <c r="S9" s="38">
        <v>20</v>
      </c>
      <c r="T9">
        <f t="shared" si="1"/>
        <v>4.0000000000000001E-3</v>
      </c>
      <c r="U9">
        <v>80</v>
      </c>
      <c r="V9">
        <f t="shared" si="2"/>
        <v>0.32</v>
      </c>
      <c r="W9">
        <v>80</v>
      </c>
      <c r="X9">
        <f t="shared" si="3"/>
        <v>0.32</v>
      </c>
    </row>
    <row r="10" spans="1:24" x14ac:dyDescent="0.3">
      <c r="A10" t="s">
        <v>1091</v>
      </c>
      <c r="F10">
        <v>132</v>
      </c>
      <c r="G10">
        <v>26</v>
      </c>
      <c r="K10" s="46">
        <v>90</v>
      </c>
      <c r="L10" s="38">
        <v>287</v>
      </c>
      <c r="M10">
        <f t="shared" si="4"/>
        <v>197.62298780242054</v>
      </c>
      <c r="N10">
        <f t="shared" si="0"/>
        <v>40.421665506609784</v>
      </c>
      <c r="P10">
        <v>540</v>
      </c>
      <c r="R10" s="46">
        <v>540</v>
      </c>
      <c r="S10" s="38">
        <v>14</v>
      </c>
      <c r="T10">
        <f t="shared" si="1"/>
        <v>2.8E-3</v>
      </c>
      <c r="U10">
        <v>90</v>
      </c>
      <c r="V10">
        <f t="shared" si="2"/>
        <v>0.252</v>
      </c>
      <c r="W10">
        <v>90</v>
      </c>
      <c r="X10">
        <f t="shared" si="3"/>
        <v>0.252</v>
      </c>
    </row>
    <row r="11" spans="1:24" x14ac:dyDescent="0.3">
      <c r="A11">
        <v>10</v>
      </c>
      <c r="F11">
        <v>101</v>
      </c>
      <c r="G11">
        <v>81</v>
      </c>
      <c r="K11" s="46">
        <v>100</v>
      </c>
      <c r="L11" s="38">
        <v>294</v>
      </c>
      <c r="M11">
        <f t="shared" si="4"/>
        <v>210.95305203200337</v>
      </c>
      <c r="N11">
        <f t="shared" si="0"/>
        <v>32.693509292071475</v>
      </c>
      <c r="P11">
        <v>600</v>
      </c>
      <c r="R11" s="46">
        <v>600</v>
      </c>
      <c r="S11" s="38">
        <v>4</v>
      </c>
      <c r="T11">
        <f t="shared" si="1"/>
        <v>8.0000000000000004E-4</v>
      </c>
      <c r="U11">
        <v>100</v>
      </c>
      <c r="V11">
        <f t="shared" si="2"/>
        <v>0.08</v>
      </c>
      <c r="W11">
        <v>100</v>
      </c>
      <c r="X11">
        <f t="shared" si="3"/>
        <v>0.08</v>
      </c>
    </row>
    <row r="12" spans="1:24" x14ac:dyDescent="0.3">
      <c r="A12">
        <v>20</v>
      </c>
      <c r="B12" s="21"/>
      <c r="F12">
        <v>223</v>
      </c>
      <c r="G12">
        <v>72</v>
      </c>
      <c r="K12" s="46">
        <v>110</v>
      </c>
      <c r="L12" s="38">
        <v>272</v>
      </c>
      <c r="M12">
        <f t="shared" si="4"/>
        <v>222.00822611813282</v>
      </c>
      <c r="N12">
        <f t="shared" si="0"/>
        <v>11.257138978831801</v>
      </c>
      <c r="P12">
        <v>660</v>
      </c>
      <c r="R12" s="46">
        <v>660</v>
      </c>
      <c r="S12" s="38">
        <v>7</v>
      </c>
      <c r="T12">
        <f t="shared" si="1"/>
        <v>1.4E-3</v>
      </c>
      <c r="U12">
        <v>110</v>
      </c>
      <c r="V12">
        <f t="shared" si="2"/>
        <v>0.154</v>
      </c>
      <c r="W12">
        <v>110</v>
      </c>
      <c r="X12">
        <f t="shared" si="3"/>
        <v>0.154</v>
      </c>
    </row>
    <row r="13" spans="1:24" x14ac:dyDescent="0.3">
      <c r="A13">
        <v>30</v>
      </c>
      <c r="B13" s="21"/>
      <c r="F13">
        <v>154</v>
      </c>
      <c r="G13">
        <v>257</v>
      </c>
      <c r="K13" s="46">
        <v>120</v>
      </c>
      <c r="L13" s="38">
        <v>246</v>
      </c>
      <c r="M13">
        <f t="shared" si="4"/>
        <v>230.34947278312279</v>
      </c>
      <c r="N13">
        <f t="shared" si="0"/>
        <v>1.0633365000007085</v>
      </c>
      <c r="P13">
        <v>720</v>
      </c>
      <c r="R13" s="46">
        <v>720</v>
      </c>
      <c r="S13" s="38">
        <v>4</v>
      </c>
      <c r="T13">
        <f t="shared" si="1"/>
        <v>8.0000000000000004E-4</v>
      </c>
      <c r="U13">
        <v>120</v>
      </c>
      <c r="V13">
        <f t="shared" si="2"/>
        <v>9.6000000000000002E-2</v>
      </c>
      <c r="W13">
        <v>120</v>
      </c>
      <c r="X13">
        <f t="shared" si="3"/>
        <v>9.6000000000000002E-2</v>
      </c>
    </row>
    <row r="14" spans="1:24" x14ac:dyDescent="0.3">
      <c r="A14">
        <v>40</v>
      </c>
      <c r="B14" s="21"/>
      <c r="F14">
        <v>185</v>
      </c>
      <c r="G14">
        <v>80</v>
      </c>
      <c r="K14" s="46">
        <v>130</v>
      </c>
      <c r="L14" s="38">
        <v>245</v>
      </c>
      <c r="M14">
        <f t="shared" si="4"/>
        <v>235.63526162374683</v>
      </c>
      <c r="N14">
        <f t="shared" si="0"/>
        <v>0.37217827353743915</v>
      </c>
      <c r="P14">
        <v>780</v>
      </c>
      <c r="R14" s="46">
        <v>780</v>
      </c>
      <c r="S14" s="38">
        <v>1</v>
      </c>
      <c r="T14">
        <f t="shared" si="1"/>
        <v>2.0000000000000001E-4</v>
      </c>
      <c r="U14">
        <v>130</v>
      </c>
      <c r="V14">
        <f t="shared" si="2"/>
        <v>2.6000000000000002E-2</v>
      </c>
      <c r="W14">
        <v>130</v>
      </c>
      <c r="X14">
        <f t="shared" si="3"/>
        <v>2.6000000000000002E-2</v>
      </c>
    </row>
    <row r="15" spans="1:24" ht="15" thickBot="1" x14ac:dyDescent="0.35">
      <c r="A15">
        <v>50</v>
      </c>
      <c r="B15" s="21"/>
      <c r="F15">
        <v>83</v>
      </c>
      <c r="G15">
        <v>11</v>
      </c>
      <c r="K15" s="46">
        <v>140</v>
      </c>
      <c r="L15" s="38">
        <v>225</v>
      </c>
      <c r="M15">
        <f t="shared" si="4"/>
        <v>237.64475967213184</v>
      </c>
      <c r="N15">
        <f t="shared" si="0"/>
        <v>0.67281074233054816</v>
      </c>
      <c r="R15" s="39"/>
      <c r="S15" s="39"/>
    </row>
    <row r="16" spans="1:24" x14ac:dyDescent="0.3">
      <c r="A16">
        <v>60</v>
      </c>
      <c r="B16" s="21"/>
      <c r="F16">
        <v>137</v>
      </c>
      <c r="G16">
        <v>106</v>
      </c>
      <c r="K16" s="46">
        <v>150</v>
      </c>
      <c r="L16" s="38">
        <v>229</v>
      </c>
      <c r="M16">
        <f t="shared" si="4"/>
        <v>236.29313594043333</v>
      </c>
      <c r="N16">
        <f t="shared" si="0"/>
        <v>0.22510104508092391</v>
      </c>
      <c r="S16">
        <f xml:space="preserve"> SUM(S2:S14)</f>
        <v>5000</v>
      </c>
      <c r="V16">
        <f xml:space="preserve"> SUM(V2:V14)</f>
        <v>34.178000000000004</v>
      </c>
      <c r="X16">
        <f xml:space="preserve"> SUM(X2:X14)</f>
        <v>29.241999999999997</v>
      </c>
    </row>
    <row r="17" spans="1:14" x14ac:dyDescent="0.3">
      <c r="A17">
        <v>70</v>
      </c>
      <c r="B17" s="21"/>
      <c r="F17">
        <v>344</v>
      </c>
      <c r="G17">
        <v>40</v>
      </c>
      <c r="K17" s="46">
        <v>160</v>
      </c>
      <c r="L17" s="38">
        <v>202</v>
      </c>
      <c r="M17">
        <f t="shared" si="4"/>
        <v>231.63750198386651</v>
      </c>
      <c r="N17">
        <f t="shared" si="0"/>
        <v>3.7920523072506218</v>
      </c>
    </row>
    <row r="18" spans="1:14" x14ac:dyDescent="0.3">
      <c r="A18">
        <v>80</v>
      </c>
      <c r="B18" s="21"/>
      <c r="F18">
        <v>151</v>
      </c>
      <c r="G18">
        <v>196</v>
      </c>
      <c r="K18" s="46">
        <v>170</v>
      </c>
      <c r="L18" s="38">
        <v>188</v>
      </c>
      <c r="M18">
        <f t="shared" si="4"/>
        <v>223.87290879728789</v>
      </c>
      <c r="N18">
        <f t="shared" si="0"/>
        <v>5.7481970127245905</v>
      </c>
    </row>
    <row r="19" spans="1:14" x14ac:dyDescent="0.3">
      <c r="A19">
        <v>90</v>
      </c>
      <c r="B19" s="21"/>
      <c r="F19">
        <v>69</v>
      </c>
      <c r="G19">
        <v>359</v>
      </c>
      <c r="K19" s="46">
        <v>180</v>
      </c>
      <c r="L19" s="38">
        <v>209</v>
      </c>
      <c r="M19">
        <f t="shared" si="4"/>
        <v>213.31879102967332</v>
      </c>
      <c r="N19">
        <f t="shared" si="0"/>
        <v>8.7437003875538544E-2</v>
      </c>
    </row>
    <row r="20" spans="1:14" x14ac:dyDescent="0.3">
      <c r="A20">
        <v>100</v>
      </c>
      <c r="B20" s="21"/>
      <c r="F20">
        <v>150</v>
      </c>
      <c r="G20">
        <v>356</v>
      </c>
      <c r="K20" s="46">
        <v>190</v>
      </c>
      <c r="L20" s="38">
        <v>164</v>
      </c>
      <c r="M20">
        <f t="shared" si="4"/>
        <v>200.3971713008973</v>
      </c>
      <c r="N20">
        <f t="shared" si="0"/>
        <v>6.6106426059165146</v>
      </c>
    </row>
    <row r="21" spans="1:14" x14ac:dyDescent="0.3">
      <c r="A21">
        <v>110</v>
      </c>
      <c r="B21" s="21"/>
      <c r="F21">
        <v>47</v>
      </c>
      <c r="G21">
        <v>247</v>
      </c>
      <c r="K21" s="46">
        <v>200</v>
      </c>
      <c r="L21" s="38">
        <v>147</v>
      </c>
      <c r="M21">
        <f t="shared" si="4"/>
        <v>185.60469650950427</v>
      </c>
      <c r="N21">
        <f t="shared" si="0"/>
        <v>8.0295521644551471</v>
      </c>
    </row>
    <row r="22" spans="1:14" x14ac:dyDescent="0.3">
      <c r="A22">
        <v>120</v>
      </c>
      <c r="B22" s="21"/>
      <c r="F22">
        <v>84</v>
      </c>
      <c r="G22">
        <v>441</v>
      </c>
      <c r="K22" s="46">
        <v>210</v>
      </c>
      <c r="L22" s="38">
        <v>129</v>
      </c>
      <c r="M22">
        <f t="shared" si="4"/>
        <v>169.48108513095031</v>
      </c>
      <c r="N22">
        <f t="shared" si="0"/>
        <v>9.669033285414022</v>
      </c>
    </row>
    <row r="23" spans="1:14" x14ac:dyDescent="0.3">
      <c r="A23">
        <v>130</v>
      </c>
      <c r="B23" s="21"/>
      <c r="F23">
        <v>40</v>
      </c>
      <c r="G23">
        <v>75</v>
      </c>
      <c r="K23" s="46">
        <v>220</v>
      </c>
      <c r="L23" s="38">
        <v>130</v>
      </c>
      <c r="M23">
        <f t="shared" si="4"/>
        <v>152.57676760336244</v>
      </c>
      <c r="N23">
        <f t="shared" si="0"/>
        <v>3.3406818313340843</v>
      </c>
    </row>
    <row r="24" spans="1:14" x14ac:dyDescent="0.3">
      <c r="A24">
        <v>140</v>
      </c>
      <c r="B24" s="21"/>
      <c r="F24">
        <v>124</v>
      </c>
      <c r="G24">
        <v>161</v>
      </c>
      <c r="K24" s="46">
        <v>230</v>
      </c>
      <c r="L24" s="38">
        <v>110</v>
      </c>
      <c r="M24">
        <f t="shared" si="4"/>
        <v>135.42239250222974</v>
      </c>
      <c r="N24">
        <f t="shared" si="0"/>
        <v>4.77246065879973</v>
      </c>
    </row>
    <row r="25" spans="1:14" x14ac:dyDescent="0.3">
      <c r="A25">
        <v>150</v>
      </c>
      <c r="B25" s="21"/>
      <c r="F25">
        <v>163</v>
      </c>
      <c r="G25">
        <v>84</v>
      </c>
      <c r="K25" s="46">
        <v>240</v>
      </c>
      <c r="L25" s="38">
        <v>77</v>
      </c>
      <c r="M25">
        <f t="shared" si="4"/>
        <v>118.5024833148982</v>
      </c>
      <c r="N25">
        <f t="shared" si="0"/>
        <v>14.535190091555283</v>
      </c>
    </row>
    <row r="26" spans="1:14" x14ac:dyDescent="0.3">
      <c r="A26">
        <v>160</v>
      </c>
      <c r="B26" s="21"/>
      <c r="F26">
        <v>218</v>
      </c>
      <c r="G26">
        <v>310</v>
      </c>
      <c r="K26" s="46">
        <v>250</v>
      </c>
      <c r="L26" s="38">
        <v>60</v>
      </c>
      <c r="M26">
        <f t="shared" si="4"/>
        <v>102.23493290289935</v>
      </c>
      <c r="N26">
        <f t="shared" si="0"/>
        <v>17.447945693930436</v>
      </c>
    </row>
    <row r="27" spans="1:14" x14ac:dyDescent="0.3">
      <c r="A27">
        <v>170</v>
      </c>
      <c r="B27" s="21"/>
      <c r="F27">
        <v>87</v>
      </c>
      <c r="G27">
        <v>208</v>
      </c>
      <c r="K27" s="46">
        <v>260</v>
      </c>
      <c r="L27" s="38">
        <v>63</v>
      </c>
      <c r="M27">
        <f t="shared" si="4"/>
        <v>86.957305743937468</v>
      </c>
      <c r="N27">
        <f t="shared" si="0"/>
        <v>6.6003942233285473</v>
      </c>
    </row>
    <row r="28" spans="1:14" x14ac:dyDescent="0.3">
      <c r="A28">
        <v>180</v>
      </c>
      <c r="B28" s="21"/>
      <c r="F28">
        <v>54</v>
      </c>
      <c r="G28">
        <v>184</v>
      </c>
      <c r="K28" s="46">
        <v>270</v>
      </c>
      <c r="L28" s="38">
        <v>52</v>
      </c>
      <c r="M28">
        <f t="shared" si="4"/>
        <v>72.92017909405422</v>
      </c>
      <c r="N28">
        <f t="shared" si="0"/>
        <v>6.001821426724784</v>
      </c>
    </row>
    <row r="29" spans="1:14" x14ac:dyDescent="0.3">
      <c r="A29">
        <v>190</v>
      </c>
      <c r="B29" s="21"/>
      <c r="F29">
        <v>33</v>
      </c>
      <c r="G29">
        <v>214</v>
      </c>
      <c r="K29" s="46">
        <v>280</v>
      </c>
      <c r="L29" s="38">
        <v>43</v>
      </c>
      <c r="M29">
        <f t="shared" si="4"/>
        <v>60.287082669685333</v>
      </c>
      <c r="N29">
        <f t="shared" si="0"/>
        <v>4.9570026280074897</v>
      </c>
    </row>
    <row r="30" spans="1:14" x14ac:dyDescent="0.3">
      <c r="A30">
        <v>200</v>
      </c>
      <c r="B30" s="21"/>
      <c r="F30">
        <v>112</v>
      </c>
      <c r="G30">
        <v>157</v>
      </c>
      <c r="K30" s="46">
        <v>290</v>
      </c>
      <c r="L30" s="38">
        <v>42</v>
      </c>
      <c r="M30">
        <f t="shared" si="4"/>
        <v>49.140061895634062</v>
      </c>
      <c r="N30">
        <f t="shared" si="0"/>
        <v>1.0374525775274803</v>
      </c>
    </row>
    <row r="31" spans="1:14" x14ac:dyDescent="0.3">
      <c r="A31">
        <v>210</v>
      </c>
      <c r="B31" s="21"/>
      <c r="F31">
        <v>118</v>
      </c>
      <c r="G31">
        <v>1</v>
      </c>
      <c r="K31" s="46">
        <v>300</v>
      </c>
      <c r="L31" s="38">
        <v>40</v>
      </c>
      <c r="M31">
        <f t="shared" si="4"/>
        <v>39.489534675184586</v>
      </c>
      <c r="N31">
        <f t="shared" si="0"/>
        <v>6.5985798511485677E-3</v>
      </c>
    </row>
    <row r="32" spans="1:14" x14ac:dyDescent="0.3">
      <c r="A32">
        <v>220</v>
      </c>
      <c r="B32" s="21"/>
      <c r="F32">
        <v>115</v>
      </c>
      <c r="G32">
        <v>82</v>
      </c>
      <c r="K32" s="46">
        <v>310</v>
      </c>
      <c r="L32" s="38">
        <v>19</v>
      </c>
      <c r="M32">
        <f t="shared" si="4"/>
        <v>31.286949240708964</v>
      </c>
      <c r="N32">
        <f t="shared" si="0"/>
        <v>4.8253065673570159</v>
      </c>
    </row>
    <row r="33" spans="1:14" x14ac:dyDescent="0.3">
      <c r="A33">
        <v>230</v>
      </c>
      <c r="B33" s="21"/>
      <c r="F33">
        <v>59</v>
      </c>
      <c r="G33">
        <v>82</v>
      </c>
      <c r="K33" s="46">
        <v>320</v>
      </c>
      <c r="L33" s="38">
        <v>20</v>
      </c>
      <c r="M33">
        <f t="shared" si="4"/>
        <v>24.43876755844849</v>
      </c>
      <c r="N33">
        <f t="shared" si="0"/>
        <v>0.80620503430925061</v>
      </c>
    </row>
    <row r="34" spans="1:14" x14ac:dyDescent="0.3">
      <c r="A34">
        <v>240</v>
      </c>
      <c r="B34" s="21"/>
      <c r="F34">
        <v>106</v>
      </c>
      <c r="G34">
        <v>245</v>
      </c>
      <c r="K34" s="46">
        <v>330</v>
      </c>
      <c r="L34" s="38">
        <v>21</v>
      </c>
      <c r="M34">
        <f t="shared" si="4"/>
        <v>18.820461263989273</v>
      </c>
      <c r="N34">
        <f t="shared" si="0"/>
        <v>0.25240556196465525</v>
      </c>
    </row>
    <row r="35" spans="1:14" x14ac:dyDescent="0.3">
      <c r="A35">
        <v>250</v>
      </c>
      <c r="B35" s="21"/>
      <c r="F35">
        <v>56</v>
      </c>
      <c r="G35">
        <v>144</v>
      </c>
      <c r="K35" s="46">
        <v>340</v>
      </c>
      <c r="L35" s="38">
        <v>15</v>
      </c>
      <c r="M35">
        <f t="shared" si="4"/>
        <v>14.289469381841627</v>
      </c>
      <c r="N35">
        <f t="shared" si="0"/>
        <v>3.5330476300405061E-2</v>
      </c>
    </row>
    <row r="36" spans="1:14" x14ac:dyDescent="0.3">
      <c r="A36">
        <v>260</v>
      </c>
      <c r="B36" s="21"/>
      <c r="F36">
        <v>82</v>
      </c>
      <c r="G36">
        <v>218</v>
      </c>
      <c r="K36" s="46">
        <v>350</v>
      </c>
      <c r="L36" s="38">
        <v>7</v>
      </c>
      <c r="M36">
        <f t="shared" si="4"/>
        <v>10.696379795059329</v>
      </c>
      <c r="N36">
        <f t="shared" si="0"/>
        <v>1.2773689651178903</v>
      </c>
    </row>
    <row r="37" spans="1:14" x14ac:dyDescent="0.3">
      <c r="A37">
        <v>270</v>
      </c>
      <c r="B37" s="21"/>
      <c r="F37">
        <v>140</v>
      </c>
      <c r="G37">
        <v>35</v>
      </c>
      <c r="K37" s="46">
        <v>360</v>
      </c>
      <c r="L37" s="38">
        <v>8</v>
      </c>
      <c r="M37">
        <f t="shared" si="4"/>
        <v>7.8939141417149585</v>
      </c>
      <c r="N37">
        <f t="shared" si="0"/>
        <v>1.4256817500207719E-3</v>
      </c>
    </row>
    <row r="38" spans="1:14" x14ac:dyDescent="0.3">
      <c r="A38">
        <v>280</v>
      </c>
      <c r="B38" s="21"/>
      <c r="F38">
        <v>27</v>
      </c>
      <c r="G38">
        <v>387</v>
      </c>
      <c r="K38" s="46">
        <v>370</v>
      </c>
      <c r="L38" s="38">
        <v>9</v>
      </c>
      <c r="M38">
        <f t="shared" si="4"/>
        <v>5.7435823148725831</v>
      </c>
      <c r="N38">
        <f t="shared" si="0"/>
        <v>1.8462791266265419</v>
      </c>
    </row>
    <row r="39" spans="1:14" x14ac:dyDescent="0.3">
      <c r="A39">
        <v>290</v>
      </c>
      <c r="B39" s="21"/>
      <c r="F39">
        <v>76</v>
      </c>
      <c r="G39">
        <v>123</v>
      </c>
      <c r="K39" s="46">
        <v>380</v>
      </c>
      <c r="L39" s="38">
        <v>9</v>
      </c>
      <c r="M39">
        <f t="shared" si="4"/>
        <v>4.1201038708195483</v>
      </c>
      <c r="N39">
        <f t="shared" si="0"/>
        <v>5.7798023977617659</v>
      </c>
    </row>
    <row r="40" spans="1:14" x14ac:dyDescent="0.3">
      <c r="A40">
        <v>300</v>
      </c>
      <c r="B40" s="21"/>
      <c r="F40">
        <v>41</v>
      </c>
      <c r="G40">
        <v>216</v>
      </c>
      <c r="K40" s="46">
        <v>390</v>
      </c>
      <c r="L40" s="38">
        <v>6</v>
      </c>
      <c r="M40">
        <f t="shared" si="4"/>
        <v>2.9138577168205302</v>
      </c>
      <c r="N40">
        <f t="shared" si="0"/>
        <v>3.2686133358703073</v>
      </c>
    </row>
    <row r="41" spans="1:14" x14ac:dyDescent="0.3">
      <c r="A41">
        <v>310</v>
      </c>
      <c r="B41" s="21"/>
      <c r="F41">
        <v>96</v>
      </c>
      <c r="G41">
        <v>217</v>
      </c>
      <c r="K41" s="46">
        <v>400</v>
      </c>
      <c r="L41" s="38">
        <v>5</v>
      </c>
      <c r="M41">
        <f t="shared" si="4"/>
        <v>2.0317177516144511</v>
      </c>
      <c r="N41">
        <f t="shared" si="0"/>
        <v>4.3365765245096561</v>
      </c>
    </row>
    <row r="42" spans="1:14" x14ac:dyDescent="0.3">
      <c r="A42">
        <v>320</v>
      </c>
      <c r="F42">
        <v>58</v>
      </c>
      <c r="G42">
        <v>92</v>
      </c>
      <c r="K42" s="46">
        <v>410</v>
      </c>
      <c r="L42" s="38">
        <v>5</v>
      </c>
      <c r="M42">
        <f t="shared" si="4"/>
        <v>1.3966682562358983</v>
      </c>
      <c r="N42">
        <f t="shared" si="0"/>
        <v>9.2964092207627544</v>
      </c>
    </row>
    <row r="43" spans="1:14" x14ac:dyDescent="0.3">
      <c r="A43">
        <v>330</v>
      </c>
      <c r="F43">
        <v>22</v>
      </c>
      <c r="G43">
        <v>206</v>
      </c>
      <c r="K43" s="46">
        <v>420</v>
      </c>
      <c r="L43" s="38">
        <v>3</v>
      </c>
      <c r="M43">
        <f t="shared" si="4"/>
        <v>0.94658147238806123</v>
      </c>
      <c r="N43">
        <f t="shared" si="0"/>
        <v>4.4544793792576707</v>
      </c>
    </row>
    <row r="44" spans="1:14" x14ac:dyDescent="0.3">
      <c r="A44">
        <v>340</v>
      </c>
      <c r="F44">
        <v>173</v>
      </c>
      <c r="G44">
        <v>425</v>
      </c>
      <c r="K44" s="46">
        <v>430</v>
      </c>
      <c r="L44" s="38">
        <v>3</v>
      </c>
      <c r="M44">
        <f t="shared" si="4"/>
        <v>0.63249570777225017</v>
      </c>
      <c r="N44">
        <f t="shared" si="0"/>
        <v>8.8618412818306442</v>
      </c>
    </row>
    <row r="45" spans="1:14" x14ac:dyDescent="0.3">
      <c r="A45">
        <v>350</v>
      </c>
      <c r="F45">
        <v>90</v>
      </c>
      <c r="G45">
        <v>75</v>
      </c>
      <c r="K45" s="46">
        <v>440</v>
      </c>
      <c r="L45" s="38">
        <v>6</v>
      </c>
      <c r="M45">
        <f t="shared" si="4"/>
        <v>0.41666978380999353</v>
      </c>
      <c r="N45">
        <f t="shared" si="0"/>
        <v>74.816023417805283</v>
      </c>
    </row>
    <row r="46" spans="1:14" x14ac:dyDescent="0.3">
      <c r="A46">
        <v>360</v>
      </c>
      <c r="F46">
        <v>41</v>
      </c>
      <c r="G46">
        <v>116</v>
      </c>
      <c r="K46" s="46">
        <v>450</v>
      </c>
      <c r="L46" s="38">
        <v>4</v>
      </c>
      <c r="M46">
        <f t="shared" si="4"/>
        <v>0.27062085967463645</v>
      </c>
      <c r="N46">
        <f t="shared" si="0"/>
        <v>51.393927242030266</v>
      </c>
    </row>
    <row r="47" spans="1:14" ht="15" thickBot="1" x14ac:dyDescent="0.35">
      <c r="A47">
        <v>370</v>
      </c>
      <c r="F47">
        <v>63</v>
      </c>
      <c r="G47">
        <v>10</v>
      </c>
      <c r="K47" s="39" t="s">
        <v>1092</v>
      </c>
      <c r="L47" s="39">
        <v>37</v>
      </c>
      <c r="M47">
        <f>(1- _xlfn.NORM.DIST(K46,$B$7,$B$8,TRUE))*5000</f>
        <v>0.45350395213028527</v>
      </c>
      <c r="N47">
        <f t="shared" si="0"/>
        <v>2945.1703057997706</v>
      </c>
    </row>
    <row r="48" spans="1:14" x14ac:dyDescent="0.3">
      <c r="A48">
        <v>380</v>
      </c>
      <c r="F48">
        <v>140</v>
      </c>
      <c r="G48">
        <v>93</v>
      </c>
    </row>
    <row r="49" spans="1:14" x14ac:dyDescent="0.3">
      <c r="A49">
        <v>390</v>
      </c>
      <c r="F49">
        <v>60</v>
      </c>
      <c r="G49">
        <v>194</v>
      </c>
      <c r="M49" t="s">
        <v>1096</v>
      </c>
      <c r="N49">
        <f xml:space="preserve"> SUM(N2:N47)</f>
        <v>3793.2171727112004</v>
      </c>
    </row>
    <row r="50" spans="1:14" x14ac:dyDescent="0.3">
      <c r="A50">
        <v>400</v>
      </c>
      <c r="F50">
        <v>59</v>
      </c>
      <c r="G50">
        <v>102</v>
      </c>
      <c r="M50" t="s">
        <v>1097</v>
      </c>
      <c r="N50">
        <f>CHIINV(0.05,COUNT(K2:K46))</f>
        <v>61.656233376279566</v>
      </c>
    </row>
    <row r="51" spans="1:14" x14ac:dyDescent="0.3">
      <c r="A51">
        <v>410</v>
      </c>
      <c r="F51">
        <v>166</v>
      </c>
      <c r="G51">
        <v>225</v>
      </c>
    </row>
    <row r="52" spans="1:14" x14ac:dyDescent="0.3">
      <c r="A52">
        <v>420</v>
      </c>
      <c r="F52">
        <v>100</v>
      </c>
      <c r="G52">
        <v>51</v>
      </c>
      <c r="L52" t="s">
        <v>1098</v>
      </c>
    </row>
    <row r="53" spans="1:14" x14ac:dyDescent="0.3">
      <c r="A53">
        <v>430</v>
      </c>
      <c r="F53">
        <v>52</v>
      </c>
      <c r="G53">
        <v>164</v>
      </c>
    </row>
    <row r="54" spans="1:14" x14ac:dyDescent="0.3">
      <c r="A54">
        <v>440</v>
      </c>
      <c r="F54">
        <v>74</v>
      </c>
      <c r="G54">
        <v>49</v>
      </c>
    </row>
    <row r="55" spans="1:14" x14ac:dyDescent="0.3">
      <c r="A55">
        <v>450</v>
      </c>
      <c r="F55">
        <v>84</v>
      </c>
      <c r="G55">
        <v>141</v>
      </c>
    </row>
    <row r="56" spans="1:14" x14ac:dyDescent="0.3">
      <c r="F56">
        <v>83</v>
      </c>
      <c r="G56">
        <v>293</v>
      </c>
    </row>
    <row r="57" spans="1:14" x14ac:dyDescent="0.3">
      <c r="F57">
        <v>175</v>
      </c>
      <c r="G57">
        <v>201</v>
      </c>
    </row>
    <row r="58" spans="1:14" x14ac:dyDescent="0.3">
      <c r="F58">
        <v>170</v>
      </c>
      <c r="G58">
        <v>174</v>
      </c>
    </row>
    <row r="59" spans="1:14" x14ac:dyDescent="0.3">
      <c r="F59">
        <v>93</v>
      </c>
      <c r="G59">
        <v>204</v>
      </c>
    </row>
    <row r="60" spans="1:14" x14ac:dyDescent="0.3">
      <c r="F60">
        <v>129</v>
      </c>
      <c r="G60">
        <v>100</v>
      </c>
    </row>
    <row r="61" spans="1:14" x14ac:dyDescent="0.3">
      <c r="F61">
        <v>123</v>
      </c>
      <c r="G61">
        <v>86</v>
      </c>
    </row>
    <row r="62" spans="1:14" x14ac:dyDescent="0.3">
      <c r="F62">
        <v>73</v>
      </c>
      <c r="G62">
        <v>79</v>
      </c>
    </row>
    <row r="63" spans="1:14" x14ac:dyDescent="0.3">
      <c r="F63">
        <v>124</v>
      </c>
      <c r="G63">
        <v>93</v>
      </c>
    </row>
    <row r="64" spans="1:14" x14ac:dyDescent="0.3">
      <c r="F64">
        <v>138</v>
      </c>
      <c r="G64">
        <v>196</v>
      </c>
    </row>
    <row r="65" spans="6:7" x14ac:dyDescent="0.3">
      <c r="F65">
        <v>95</v>
      </c>
      <c r="G65">
        <v>214</v>
      </c>
    </row>
    <row r="66" spans="6:7" x14ac:dyDescent="0.3">
      <c r="F66">
        <v>213</v>
      </c>
      <c r="G66">
        <v>192</v>
      </c>
    </row>
    <row r="67" spans="6:7" x14ac:dyDescent="0.3">
      <c r="F67">
        <v>142</v>
      </c>
      <c r="G67">
        <v>17</v>
      </c>
    </row>
    <row r="68" spans="6:7" x14ac:dyDescent="0.3">
      <c r="F68">
        <v>112</v>
      </c>
      <c r="G68">
        <v>167</v>
      </c>
    </row>
    <row r="69" spans="6:7" x14ac:dyDescent="0.3">
      <c r="F69">
        <v>149</v>
      </c>
      <c r="G69">
        <v>64</v>
      </c>
    </row>
    <row r="70" spans="6:7" x14ac:dyDescent="0.3">
      <c r="F70">
        <v>196</v>
      </c>
      <c r="G70">
        <v>69</v>
      </c>
    </row>
    <row r="71" spans="6:7" x14ac:dyDescent="0.3">
      <c r="F71">
        <v>65</v>
      </c>
      <c r="G71">
        <v>84</v>
      </c>
    </row>
    <row r="72" spans="6:7" x14ac:dyDescent="0.3">
      <c r="F72">
        <v>137</v>
      </c>
      <c r="G72">
        <v>464</v>
      </c>
    </row>
    <row r="73" spans="6:7" x14ac:dyDescent="0.3">
      <c r="F73">
        <v>227</v>
      </c>
      <c r="G73">
        <v>48</v>
      </c>
    </row>
    <row r="74" spans="6:7" x14ac:dyDescent="0.3">
      <c r="F74">
        <v>29</v>
      </c>
      <c r="G74">
        <v>170</v>
      </c>
    </row>
    <row r="75" spans="6:7" x14ac:dyDescent="0.3">
      <c r="F75">
        <v>94</v>
      </c>
      <c r="G75">
        <v>157</v>
      </c>
    </row>
    <row r="76" spans="6:7" x14ac:dyDescent="0.3">
      <c r="F76">
        <v>180</v>
      </c>
      <c r="G76">
        <v>35</v>
      </c>
    </row>
    <row r="77" spans="6:7" x14ac:dyDescent="0.3">
      <c r="F77">
        <v>64</v>
      </c>
      <c r="G77">
        <v>81</v>
      </c>
    </row>
    <row r="78" spans="6:7" x14ac:dyDescent="0.3">
      <c r="F78">
        <v>81</v>
      </c>
      <c r="G78">
        <v>301</v>
      </c>
    </row>
    <row r="79" spans="6:7" x14ac:dyDescent="0.3">
      <c r="F79">
        <v>68</v>
      </c>
      <c r="G79">
        <v>68</v>
      </c>
    </row>
    <row r="80" spans="6:7" x14ac:dyDescent="0.3">
      <c r="F80">
        <v>143</v>
      </c>
      <c r="G80">
        <v>31</v>
      </c>
    </row>
    <row r="81" spans="6:7" x14ac:dyDescent="0.3">
      <c r="F81">
        <v>184</v>
      </c>
      <c r="G81">
        <v>76</v>
      </c>
    </row>
    <row r="82" spans="6:7" x14ac:dyDescent="0.3">
      <c r="F82">
        <v>107</v>
      </c>
      <c r="G82">
        <v>104</v>
      </c>
    </row>
    <row r="83" spans="6:7" x14ac:dyDescent="0.3">
      <c r="F83">
        <v>235</v>
      </c>
      <c r="G83">
        <v>234</v>
      </c>
    </row>
    <row r="84" spans="6:7" x14ac:dyDescent="0.3">
      <c r="F84">
        <v>231</v>
      </c>
      <c r="G84">
        <v>157</v>
      </c>
    </row>
    <row r="85" spans="6:7" x14ac:dyDescent="0.3">
      <c r="F85">
        <v>79</v>
      </c>
      <c r="G85">
        <v>292</v>
      </c>
    </row>
    <row r="86" spans="6:7" x14ac:dyDescent="0.3">
      <c r="F86">
        <v>184</v>
      </c>
      <c r="G86">
        <v>205</v>
      </c>
    </row>
    <row r="87" spans="6:7" x14ac:dyDescent="0.3">
      <c r="F87">
        <v>62</v>
      </c>
      <c r="G87">
        <v>205</v>
      </c>
    </row>
    <row r="88" spans="6:7" x14ac:dyDescent="0.3">
      <c r="F88">
        <v>87</v>
      </c>
      <c r="G88">
        <v>147</v>
      </c>
    </row>
    <row r="89" spans="6:7" x14ac:dyDescent="0.3">
      <c r="F89">
        <v>187</v>
      </c>
      <c r="G89">
        <v>96</v>
      </c>
    </row>
    <row r="90" spans="6:7" x14ac:dyDescent="0.3">
      <c r="F90">
        <v>92</v>
      </c>
      <c r="G90">
        <v>72</v>
      </c>
    </row>
    <row r="91" spans="6:7" x14ac:dyDescent="0.3">
      <c r="F91">
        <v>143</v>
      </c>
      <c r="G91">
        <v>147</v>
      </c>
    </row>
    <row r="92" spans="6:7" x14ac:dyDescent="0.3">
      <c r="F92">
        <v>47</v>
      </c>
      <c r="G92">
        <v>63</v>
      </c>
    </row>
    <row r="93" spans="6:7" x14ac:dyDescent="0.3">
      <c r="F93">
        <v>37</v>
      </c>
      <c r="G93">
        <v>195</v>
      </c>
    </row>
    <row r="94" spans="6:7" x14ac:dyDescent="0.3">
      <c r="F94">
        <v>60</v>
      </c>
      <c r="G94">
        <v>97</v>
      </c>
    </row>
    <row r="95" spans="6:7" x14ac:dyDescent="0.3">
      <c r="F95">
        <v>223</v>
      </c>
      <c r="G95">
        <v>59</v>
      </c>
    </row>
    <row r="96" spans="6:7" x14ac:dyDescent="0.3">
      <c r="F96">
        <v>281</v>
      </c>
      <c r="G96">
        <v>395</v>
      </c>
    </row>
    <row r="97" spans="6:7" x14ac:dyDescent="0.3">
      <c r="F97">
        <v>90</v>
      </c>
      <c r="G97">
        <v>171</v>
      </c>
    </row>
    <row r="98" spans="6:7" x14ac:dyDescent="0.3">
      <c r="F98">
        <v>196</v>
      </c>
      <c r="G98">
        <v>165</v>
      </c>
    </row>
    <row r="99" spans="6:7" x14ac:dyDescent="0.3">
      <c r="F99">
        <v>18</v>
      </c>
      <c r="G99">
        <v>33</v>
      </c>
    </row>
    <row r="100" spans="6:7" x14ac:dyDescent="0.3">
      <c r="F100">
        <v>152</v>
      </c>
      <c r="G100">
        <v>116</v>
      </c>
    </row>
    <row r="101" spans="6:7" x14ac:dyDescent="0.3">
      <c r="F101">
        <v>153</v>
      </c>
      <c r="G101">
        <v>79</v>
      </c>
    </row>
    <row r="102" spans="6:7" x14ac:dyDescent="0.3">
      <c r="F102">
        <v>43</v>
      </c>
      <c r="G102">
        <v>281</v>
      </c>
    </row>
    <row r="103" spans="6:7" x14ac:dyDescent="0.3">
      <c r="F103">
        <v>74</v>
      </c>
      <c r="G103">
        <v>294</v>
      </c>
    </row>
    <row r="104" spans="6:7" x14ac:dyDescent="0.3">
      <c r="F104">
        <v>146</v>
      </c>
      <c r="G104">
        <v>45</v>
      </c>
    </row>
    <row r="105" spans="6:7" x14ac:dyDescent="0.3">
      <c r="F105">
        <v>259</v>
      </c>
      <c r="G105">
        <v>206</v>
      </c>
    </row>
    <row r="106" spans="6:7" x14ac:dyDescent="0.3">
      <c r="F106">
        <v>99</v>
      </c>
      <c r="G106">
        <v>197</v>
      </c>
    </row>
    <row r="107" spans="6:7" x14ac:dyDescent="0.3">
      <c r="F107">
        <v>147</v>
      </c>
      <c r="G107">
        <v>155</v>
      </c>
    </row>
    <row r="108" spans="6:7" x14ac:dyDescent="0.3">
      <c r="F108">
        <v>159</v>
      </c>
      <c r="G108">
        <v>75</v>
      </c>
    </row>
    <row r="109" spans="6:7" x14ac:dyDescent="0.3">
      <c r="F109">
        <v>131</v>
      </c>
      <c r="G109">
        <v>28</v>
      </c>
    </row>
    <row r="110" spans="6:7" x14ac:dyDescent="0.3">
      <c r="F110">
        <v>215</v>
      </c>
      <c r="G110">
        <v>187</v>
      </c>
    </row>
    <row r="111" spans="6:7" x14ac:dyDescent="0.3">
      <c r="F111">
        <v>232</v>
      </c>
      <c r="G111">
        <v>189</v>
      </c>
    </row>
    <row r="112" spans="6:7" x14ac:dyDescent="0.3">
      <c r="F112">
        <v>168</v>
      </c>
      <c r="G112">
        <v>115</v>
      </c>
    </row>
    <row r="113" spans="6:7" x14ac:dyDescent="0.3">
      <c r="F113">
        <v>74</v>
      </c>
      <c r="G113">
        <v>205</v>
      </c>
    </row>
    <row r="114" spans="6:7" x14ac:dyDescent="0.3">
      <c r="F114">
        <v>143</v>
      </c>
      <c r="G114">
        <v>224</v>
      </c>
    </row>
    <row r="115" spans="6:7" x14ac:dyDescent="0.3">
      <c r="F115">
        <v>106</v>
      </c>
      <c r="G115">
        <v>164</v>
      </c>
    </row>
    <row r="116" spans="6:7" x14ac:dyDescent="0.3">
      <c r="F116">
        <v>340</v>
      </c>
      <c r="G116">
        <v>86</v>
      </c>
    </row>
    <row r="117" spans="6:7" x14ac:dyDescent="0.3">
      <c r="F117">
        <v>35</v>
      </c>
      <c r="G117">
        <v>68</v>
      </c>
    </row>
    <row r="118" spans="6:7" x14ac:dyDescent="0.3">
      <c r="F118">
        <v>106</v>
      </c>
      <c r="G118">
        <v>240</v>
      </c>
    </row>
    <row r="119" spans="6:7" x14ac:dyDescent="0.3">
      <c r="F119">
        <v>74</v>
      </c>
      <c r="G119">
        <v>210</v>
      </c>
    </row>
    <row r="120" spans="6:7" x14ac:dyDescent="0.3">
      <c r="F120">
        <v>144</v>
      </c>
      <c r="G120">
        <v>5</v>
      </c>
    </row>
    <row r="121" spans="6:7" x14ac:dyDescent="0.3">
      <c r="F121">
        <v>91</v>
      </c>
      <c r="G121">
        <v>186</v>
      </c>
    </row>
    <row r="122" spans="6:7" x14ac:dyDescent="0.3">
      <c r="F122">
        <v>171</v>
      </c>
      <c r="G122">
        <v>178</v>
      </c>
    </row>
    <row r="123" spans="6:7" x14ac:dyDescent="0.3">
      <c r="F123">
        <v>278</v>
      </c>
      <c r="G123">
        <v>147</v>
      </c>
    </row>
    <row r="124" spans="6:7" x14ac:dyDescent="0.3">
      <c r="F124">
        <v>138</v>
      </c>
      <c r="G124">
        <v>138</v>
      </c>
    </row>
    <row r="125" spans="6:7" x14ac:dyDescent="0.3">
      <c r="F125">
        <v>332</v>
      </c>
      <c r="G125">
        <v>214</v>
      </c>
    </row>
    <row r="126" spans="6:7" x14ac:dyDescent="0.3">
      <c r="F126">
        <v>57</v>
      </c>
      <c r="G126">
        <v>188</v>
      </c>
    </row>
    <row r="127" spans="6:7" x14ac:dyDescent="0.3">
      <c r="F127">
        <v>69</v>
      </c>
      <c r="G127">
        <v>285</v>
      </c>
    </row>
    <row r="128" spans="6:7" x14ac:dyDescent="0.3">
      <c r="F128">
        <v>195</v>
      </c>
      <c r="G128">
        <v>126</v>
      </c>
    </row>
    <row r="129" spans="6:7" x14ac:dyDescent="0.3">
      <c r="F129">
        <v>159</v>
      </c>
      <c r="G129">
        <v>140</v>
      </c>
    </row>
    <row r="130" spans="6:7" x14ac:dyDescent="0.3">
      <c r="F130">
        <v>199</v>
      </c>
      <c r="G130">
        <v>224</v>
      </c>
    </row>
    <row r="131" spans="6:7" x14ac:dyDescent="0.3">
      <c r="F131">
        <v>51</v>
      </c>
      <c r="G131">
        <v>133</v>
      </c>
    </row>
    <row r="132" spans="6:7" x14ac:dyDescent="0.3">
      <c r="F132">
        <v>69</v>
      </c>
      <c r="G132">
        <v>325</v>
      </c>
    </row>
    <row r="133" spans="6:7" x14ac:dyDescent="0.3">
      <c r="F133">
        <v>108</v>
      </c>
      <c r="G133">
        <v>59</v>
      </c>
    </row>
    <row r="134" spans="6:7" x14ac:dyDescent="0.3">
      <c r="F134">
        <v>194</v>
      </c>
      <c r="G134">
        <v>117</v>
      </c>
    </row>
    <row r="135" spans="6:7" x14ac:dyDescent="0.3">
      <c r="F135">
        <v>248</v>
      </c>
      <c r="G135">
        <v>105</v>
      </c>
    </row>
    <row r="136" spans="6:7" x14ac:dyDescent="0.3">
      <c r="F136">
        <v>292</v>
      </c>
      <c r="G136">
        <v>51</v>
      </c>
    </row>
    <row r="137" spans="6:7" x14ac:dyDescent="0.3">
      <c r="F137">
        <v>181</v>
      </c>
      <c r="G137">
        <v>19</v>
      </c>
    </row>
    <row r="138" spans="6:7" x14ac:dyDescent="0.3">
      <c r="F138">
        <v>47</v>
      </c>
      <c r="G138">
        <v>96</v>
      </c>
    </row>
    <row r="139" spans="6:7" x14ac:dyDescent="0.3">
      <c r="F139">
        <v>62</v>
      </c>
      <c r="G139">
        <v>235</v>
      </c>
    </row>
    <row r="140" spans="6:7" x14ac:dyDescent="0.3">
      <c r="F140">
        <v>137</v>
      </c>
      <c r="G140">
        <v>176</v>
      </c>
    </row>
    <row r="141" spans="6:7" x14ac:dyDescent="0.3">
      <c r="F141">
        <v>174</v>
      </c>
      <c r="G141">
        <v>206</v>
      </c>
    </row>
    <row r="142" spans="6:7" x14ac:dyDescent="0.3">
      <c r="F142">
        <v>122</v>
      </c>
      <c r="G142">
        <v>172</v>
      </c>
    </row>
    <row r="143" spans="6:7" x14ac:dyDescent="0.3">
      <c r="F143">
        <v>180</v>
      </c>
      <c r="G143">
        <v>237</v>
      </c>
    </row>
    <row r="144" spans="6:7" x14ac:dyDescent="0.3">
      <c r="F144">
        <v>82</v>
      </c>
      <c r="G144">
        <v>97</v>
      </c>
    </row>
    <row r="145" spans="6:7" x14ac:dyDescent="0.3">
      <c r="F145">
        <v>225</v>
      </c>
      <c r="G145">
        <v>134</v>
      </c>
    </row>
    <row r="146" spans="6:7" x14ac:dyDescent="0.3">
      <c r="F146">
        <v>110</v>
      </c>
      <c r="G146">
        <v>54</v>
      </c>
    </row>
    <row r="147" spans="6:7" x14ac:dyDescent="0.3">
      <c r="F147">
        <v>30</v>
      </c>
      <c r="G147">
        <v>100</v>
      </c>
    </row>
    <row r="148" spans="6:7" x14ac:dyDescent="0.3">
      <c r="F148">
        <v>142</v>
      </c>
      <c r="G148">
        <v>184</v>
      </c>
    </row>
    <row r="149" spans="6:7" x14ac:dyDescent="0.3">
      <c r="F149">
        <v>119</v>
      </c>
      <c r="G149">
        <v>178</v>
      </c>
    </row>
    <row r="150" spans="6:7" x14ac:dyDescent="0.3">
      <c r="F150">
        <v>145</v>
      </c>
      <c r="G150">
        <v>127</v>
      </c>
    </row>
    <row r="151" spans="6:7" x14ac:dyDescent="0.3">
      <c r="F151">
        <v>295</v>
      </c>
      <c r="G151">
        <v>128</v>
      </c>
    </row>
    <row r="152" spans="6:7" x14ac:dyDescent="0.3">
      <c r="F152">
        <v>241</v>
      </c>
      <c r="G152">
        <v>167</v>
      </c>
    </row>
    <row r="153" spans="6:7" x14ac:dyDescent="0.3">
      <c r="F153">
        <v>124</v>
      </c>
      <c r="G153">
        <v>221</v>
      </c>
    </row>
    <row r="154" spans="6:7" x14ac:dyDescent="0.3">
      <c r="F154">
        <v>208</v>
      </c>
      <c r="G154">
        <v>69</v>
      </c>
    </row>
    <row r="155" spans="6:7" x14ac:dyDescent="0.3">
      <c r="F155">
        <v>121</v>
      </c>
      <c r="G155">
        <v>6</v>
      </c>
    </row>
    <row r="156" spans="6:7" x14ac:dyDescent="0.3">
      <c r="F156">
        <v>84</v>
      </c>
      <c r="G156">
        <v>296</v>
      </c>
    </row>
    <row r="157" spans="6:7" x14ac:dyDescent="0.3">
      <c r="F157">
        <v>4</v>
      </c>
      <c r="G157">
        <v>176</v>
      </c>
    </row>
    <row r="158" spans="6:7" x14ac:dyDescent="0.3">
      <c r="F158">
        <v>14</v>
      </c>
      <c r="G158">
        <v>229</v>
      </c>
    </row>
    <row r="159" spans="6:7" x14ac:dyDescent="0.3">
      <c r="F159">
        <v>90</v>
      </c>
      <c r="G159">
        <v>67</v>
      </c>
    </row>
    <row r="160" spans="6:7" x14ac:dyDescent="0.3">
      <c r="F160">
        <v>193</v>
      </c>
      <c r="G160">
        <v>153</v>
      </c>
    </row>
    <row r="161" spans="6:7" x14ac:dyDescent="0.3">
      <c r="F161">
        <v>155</v>
      </c>
      <c r="G161">
        <v>282</v>
      </c>
    </row>
    <row r="162" spans="6:7" x14ac:dyDescent="0.3">
      <c r="F162">
        <v>92</v>
      </c>
      <c r="G162">
        <v>233</v>
      </c>
    </row>
    <row r="163" spans="6:7" x14ac:dyDescent="0.3">
      <c r="F163">
        <v>223</v>
      </c>
      <c r="G163">
        <v>43</v>
      </c>
    </row>
    <row r="164" spans="6:7" x14ac:dyDescent="0.3">
      <c r="F164">
        <v>220</v>
      </c>
      <c r="G164">
        <v>470</v>
      </c>
    </row>
    <row r="165" spans="6:7" x14ac:dyDescent="0.3">
      <c r="F165">
        <v>72</v>
      </c>
      <c r="G165">
        <v>83</v>
      </c>
    </row>
    <row r="166" spans="6:7" x14ac:dyDescent="0.3">
      <c r="F166">
        <v>94</v>
      </c>
      <c r="G166">
        <v>231</v>
      </c>
    </row>
    <row r="167" spans="6:7" x14ac:dyDescent="0.3">
      <c r="F167">
        <v>107</v>
      </c>
      <c r="G167">
        <v>349</v>
      </c>
    </row>
    <row r="168" spans="6:7" x14ac:dyDescent="0.3">
      <c r="F168">
        <v>133</v>
      </c>
      <c r="G168">
        <v>131</v>
      </c>
    </row>
    <row r="169" spans="6:7" x14ac:dyDescent="0.3">
      <c r="F169">
        <v>120</v>
      </c>
      <c r="G169">
        <v>74</v>
      </c>
    </row>
    <row r="170" spans="6:7" x14ac:dyDescent="0.3">
      <c r="F170">
        <v>312</v>
      </c>
      <c r="G170">
        <v>52</v>
      </c>
    </row>
    <row r="171" spans="6:7" x14ac:dyDescent="0.3">
      <c r="F171">
        <v>97</v>
      </c>
      <c r="G171">
        <v>76</v>
      </c>
    </row>
    <row r="172" spans="6:7" x14ac:dyDescent="0.3">
      <c r="F172">
        <v>44</v>
      </c>
      <c r="G172">
        <v>169</v>
      </c>
    </row>
    <row r="173" spans="6:7" x14ac:dyDescent="0.3">
      <c r="F173">
        <v>196</v>
      </c>
      <c r="G173">
        <v>57</v>
      </c>
    </row>
    <row r="174" spans="6:7" x14ac:dyDescent="0.3">
      <c r="F174">
        <v>51</v>
      </c>
      <c r="G174">
        <v>100</v>
      </c>
    </row>
    <row r="175" spans="6:7" x14ac:dyDescent="0.3">
      <c r="F175">
        <v>379</v>
      </c>
      <c r="G175">
        <v>185</v>
      </c>
    </row>
    <row r="176" spans="6:7" x14ac:dyDescent="0.3">
      <c r="F176">
        <v>58</v>
      </c>
      <c r="G176">
        <v>210</v>
      </c>
    </row>
    <row r="177" spans="6:7" x14ac:dyDescent="0.3">
      <c r="F177">
        <v>239</v>
      </c>
      <c r="G177">
        <v>62</v>
      </c>
    </row>
    <row r="178" spans="6:7" x14ac:dyDescent="0.3">
      <c r="F178">
        <v>102</v>
      </c>
      <c r="G178">
        <v>152</v>
      </c>
    </row>
    <row r="179" spans="6:7" x14ac:dyDescent="0.3">
      <c r="F179">
        <v>233</v>
      </c>
      <c r="G179">
        <v>152</v>
      </c>
    </row>
    <row r="180" spans="6:7" x14ac:dyDescent="0.3">
      <c r="F180">
        <v>213</v>
      </c>
      <c r="G180">
        <v>231</v>
      </c>
    </row>
    <row r="181" spans="6:7" x14ac:dyDescent="0.3">
      <c r="F181">
        <v>206</v>
      </c>
      <c r="G181">
        <v>65</v>
      </c>
    </row>
    <row r="182" spans="6:7" x14ac:dyDescent="0.3">
      <c r="F182">
        <v>174</v>
      </c>
      <c r="G182">
        <v>179</v>
      </c>
    </row>
    <row r="183" spans="6:7" x14ac:dyDescent="0.3">
      <c r="F183">
        <v>5</v>
      </c>
      <c r="G183">
        <v>151</v>
      </c>
    </row>
    <row r="184" spans="6:7" x14ac:dyDescent="0.3">
      <c r="F184">
        <v>246</v>
      </c>
      <c r="G184">
        <v>96</v>
      </c>
    </row>
    <row r="185" spans="6:7" x14ac:dyDescent="0.3">
      <c r="F185">
        <v>287</v>
      </c>
      <c r="G185">
        <v>307</v>
      </c>
    </row>
    <row r="186" spans="6:7" x14ac:dyDescent="0.3">
      <c r="F186">
        <v>530</v>
      </c>
      <c r="G186">
        <v>155</v>
      </c>
    </row>
    <row r="187" spans="6:7" x14ac:dyDescent="0.3">
      <c r="F187">
        <v>222</v>
      </c>
      <c r="G187">
        <v>135</v>
      </c>
    </row>
    <row r="188" spans="6:7" x14ac:dyDescent="0.3">
      <c r="F188">
        <v>91</v>
      </c>
      <c r="G188">
        <v>191</v>
      </c>
    </row>
    <row r="189" spans="6:7" x14ac:dyDescent="0.3">
      <c r="F189">
        <v>160</v>
      </c>
      <c r="G189">
        <v>51</v>
      </c>
    </row>
    <row r="190" spans="6:7" x14ac:dyDescent="0.3">
      <c r="F190">
        <v>129</v>
      </c>
      <c r="G190">
        <v>167</v>
      </c>
    </row>
    <row r="191" spans="6:7" x14ac:dyDescent="0.3">
      <c r="F191">
        <v>220</v>
      </c>
      <c r="G191">
        <v>159</v>
      </c>
    </row>
    <row r="192" spans="6:7" x14ac:dyDescent="0.3">
      <c r="F192">
        <v>263</v>
      </c>
      <c r="G192">
        <v>149</v>
      </c>
    </row>
    <row r="193" spans="6:7" x14ac:dyDescent="0.3">
      <c r="F193">
        <v>86</v>
      </c>
      <c r="G193">
        <v>43</v>
      </c>
    </row>
    <row r="194" spans="6:7" x14ac:dyDescent="0.3">
      <c r="F194">
        <v>51</v>
      </c>
      <c r="G194">
        <v>90</v>
      </c>
    </row>
    <row r="195" spans="6:7" x14ac:dyDescent="0.3">
      <c r="F195">
        <v>46</v>
      </c>
      <c r="G195">
        <v>176</v>
      </c>
    </row>
    <row r="196" spans="6:7" x14ac:dyDescent="0.3">
      <c r="F196">
        <v>330</v>
      </c>
      <c r="G196">
        <v>127</v>
      </c>
    </row>
    <row r="197" spans="6:7" x14ac:dyDescent="0.3">
      <c r="F197">
        <v>62</v>
      </c>
      <c r="G197">
        <v>129</v>
      </c>
    </row>
    <row r="198" spans="6:7" x14ac:dyDescent="0.3">
      <c r="F198">
        <v>332</v>
      </c>
      <c r="G198">
        <v>188</v>
      </c>
    </row>
    <row r="199" spans="6:7" x14ac:dyDescent="0.3">
      <c r="F199">
        <v>74</v>
      </c>
      <c r="G199">
        <v>238</v>
      </c>
    </row>
    <row r="200" spans="6:7" x14ac:dyDescent="0.3">
      <c r="F200">
        <v>141</v>
      </c>
      <c r="G200">
        <v>39</v>
      </c>
    </row>
    <row r="201" spans="6:7" x14ac:dyDescent="0.3">
      <c r="F201">
        <v>179</v>
      </c>
      <c r="G201">
        <v>50</v>
      </c>
    </row>
    <row r="202" spans="6:7" x14ac:dyDescent="0.3">
      <c r="F202">
        <v>208</v>
      </c>
      <c r="G202">
        <v>185</v>
      </c>
    </row>
    <row r="203" spans="6:7" x14ac:dyDescent="0.3">
      <c r="F203">
        <v>63</v>
      </c>
      <c r="G203">
        <v>106</v>
      </c>
    </row>
    <row r="204" spans="6:7" x14ac:dyDescent="0.3">
      <c r="F204">
        <v>134</v>
      </c>
      <c r="G204">
        <v>209</v>
      </c>
    </row>
    <row r="205" spans="6:7" x14ac:dyDescent="0.3">
      <c r="F205">
        <v>56</v>
      </c>
      <c r="G205">
        <v>202</v>
      </c>
    </row>
    <row r="206" spans="6:7" x14ac:dyDescent="0.3">
      <c r="F206">
        <v>184</v>
      </c>
      <c r="G206">
        <v>48</v>
      </c>
    </row>
    <row r="207" spans="6:7" x14ac:dyDescent="0.3">
      <c r="F207">
        <v>175</v>
      </c>
      <c r="G207">
        <v>114</v>
      </c>
    </row>
    <row r="208" spans="6:7" x14ac:dyDescent="0.3">
      <c r="F208">
        <v>88</v>
      </c>
      <c r="G208">
        <v>184</v>
      </c>
    </row>
    <row r="209" spans="6:7" x14ac:dyDescent="0.3">
      <c r="F209">
        <v>99</v>
      </c>
      <c r="G209">
        <v>343</v>
      </c>
    </row>
    <row r="210" spans="6:7" x14ac:dyDescent="0.3">
      <c r="F210">
        <v>123</v>
      </c>
      <c r="G210">
        <v>110</v>
      </c>
    </row>
    <row r="211" spans="6:7" x14ac:dyDescent="0.3">
      <c r="F211">
        <v>68</v>
      </c>
      <c r="G211">
        <v>137</v>
      </c>
    </row>
    <row r="212" spans="6:7" x14ac:dyDescent="0.3">
      <c r="F212">
        <v>100</v>
      </c>
      <c r="G212">
        <v>68</v>
      </c>
    </row>
    <row r="213" spans="6:7" x14ac:dyDescent="0.3">
      <c r="F213">
        <v>184</v>
      </c>
      <c r="G213">
        <v>129</v>
      </c>
    </row>
    <row r="214" spans="6:7" x14ac:dyDescent="0.3">
      <c r="F214">
        <v>334</v>
      </c>
      <c r="G214">
        <v>289</v>
      </c>
    </row>
    <row r="215" spans="6:7" x14ac:dyDescent="0.3">
      <c r="F215">
        <v>205</v>
      </c>
      <c r="G215">
        <v>299</v>
      </c>
    </row>
    <row r="216" spans="6:7" x14ac:dyDescent="0.3">
      <c r="F216">
        <v>119</v>
      </c>
      <c r="G216">
        <v>112</v>
      </c>
    </row>
    <row r="217" spans="6:7" x14ac:dyDescent="0.3">
      <c r="F217">
        <v>252</v>
      </c>
      <c r="G217">
        <v>85</v>
      </c>
    </row>
    <row r="218" spans="6:7" x14ac:dyDescent="0.3">
      <c r="F218">
        <v>163</v>
      </c>
      <c r="G218">
        <v>99</v>
      </c>
    </row>
    <row r="219" spans="6:7" x14ac:dyDescent="0.3">
      <c r="F219">
        <v>21</v>
      </c>
      <c r="G219">
        <v>119</v>
      </c>
    </row>
    <row r="220" spans="6:7" x14ac:dyDescent="0.3">
      <c r="F220">
        <v>139</v>
      </c>
      <c r="G220">
        <v>98</v>
      </c>
    </row>
    <row r="221" spans="6:7" x14ac:dyDescent="0.3">
      <c r="F221">
        <v>86</v>
      </c>
      <c r="G221">
        <v>78</v>
      </c>
    </row>
    <row r="222" spans="6:7" x14ac:dyDescent="0.3">
      <c r="F222">
        <v>72</v>
      </c>
      <c r="G222">
        <v>116</v>
      </c>
    </row>
    <row r="223" spans="6:7" x14ac:dyDescent="0.3">
      <c r="F223">
        <v>95</v>
      </c>
      <c r="G223">
        <v>44</v>
      </c>
    </row>
    <row r="224" spans="6:7" x14ac:dyDescent="0.3">
      <c r="F224">
        <v>31</v>
      </c>
      <c r="G224">
        <v>197</v>
      </c>
    </row>
    <row r="225" spans="6:7" x14ac:dyDescent="0.3">
      <c r="F225">
        <v>2</v>
      </c>
      <c r="G225">
        <v>167</v>
      </c>
    </row>
    <row r="226" spans="6:7" x14ac:dyDescent="0.3">
      <c r="F226">
        <v>114</v>
      </c>
      <c r="G226">
        <v>166</v>
      </c>
    </row>
    <row r="227" spans="6:7" x14ac:dyDescent="0.3">
      <c r="F227">
        <v>202</v>
      </c>
      <c r="G227">
        <v>139</v>
      </c>
    </row>
    <row r="228" spans="6:7" x14ac:dyDescent="0.3">
      <c r="F228">
        <v>44</v>
      </c>
      <c r="G228">
        <v>95</v>
      </c>
    </row>
    <row r="229" spans="6:7" x14ac:dyDescent="0.3">
      <c r="F229">
        <v>115</v>
      </c>
      <c r="G229">
        <v>194</v>
      </c>
    </row>
    <row r="230" spans="6:7" x14ac:dyDescent="0.3">
      <c r="F230">
        <v>205</v>
      </c>
      <c r="G230">
        <v>48</v>
      </c>
    </row>
    <row r="231" spans="6:7" x14ac:dyDescent="0.3">
      <c r="F231">
        <v>204</v>
      </c>
      <c r="G231">
        <v>113</v>
      </c>
    </row>
    <row r="232" spans="6:7" x14ac:dyDescent="0.3">
      <c r="F232">
        <v>44</v>
      </c>
      <c r="G232">
        <v>102</v>
      </c>
    </row>
    <row r="233" spans="6:7" x14ac:dyDescent="0.3">
      <c r="F233">
        <v>179</v>
      </c>
      <c r="G233">
        <v>22</v>
      </c>
    </row>
    <row r="234" spans="6:7" x14ac:dyDescent="0.3">
      <c r="F234">
        <v>474</v>
      </c>
      <c r="G234">
        <v>112</v>
      </c>
    </row>
    <row r="235" spans="6:7" x14ac:dyDescent="0.3">
      <c r="F235">
        <v>61</v>
      </c>
      <c r="G235">
        <v>12</v>
      </c>
    </row>
    <row r="236" spans="6:7" x14ac:dyDescent="0.3">
      <c r="F236">
        <v>113</v>
      </c>
      <c r="G236">
        <v>181</v>
      </c>
    </row>
    <row r="237" spans="6:7" x14ac:dyDescent="0.3">
      <c r="F237">
        <v>219</v>
      </c>
      <c r="G237">
        <v>48</v>
      </c>
    </row>
    <row r="238" spans="6:7" x14ac:dyDescent="0.3">
      <c r="F238">
        <v>654</v>
      </c>
      <c r="G238">
        <v>213</v>
      </c>
    </row>
    <row r="239" spans="6:7" x14ac:dyDescent="0.3">
      <c r="F239">
        <v>74</v>
      </c>
      <c r="G239">
        <v>100</v>
      </c>
    </row>
    <row r="240" spans="6:7" x14ac:dyDescent="0.3">
      <c r="F240">
        <v>190</v>
      </c>
      <c r="G240">
        <v>246</v>
      </c>
    </row>
    <row r="241" spans="6:7" x14ac:dyDescent="0.3">
      <c r="F241">
        <v>258</v>
      </c>
      <c r="G241">
        <v>80</v>
      </c>
    </row>
    <row r="242" spans="6:7" x14ac:dyDescent="0.3">
      <c r="F242">
        <v>229</v>
      </c>
      <c r="G242">
        <v>177</v>
      </c>
    </row>
    <row r="243" spans="6:7" x14ac:dyDescent="0.3">
      <c r="F243">
        <v>20</v>
      </c>
      <c r="G243">
        <v>156</v>
      </c>
    </row>
    <row r="244" spans="6:7" x14ac:dyDescent="0.3">
      <c r="F244">
        <v>221</v>
      </c>
      <c r="G244">
        <v>240</v>
      </c>
    </row>
    <row r="245" spans="6:7" x14ac:dyDescent="0.3">
      <c r="F245">
        <v>138</v>
      </c>
      <c r="G245">
        <v>148</v>
      </c>
    </row>
    <row r="246" spans="6:7" x14ac:dyDescent="0.3">
      <c r="F246">
        <v>52</v>
      </c>
      <c r="G246">
        <v>159</v>
      </c>
    </row>
    <row r="247" spans="6:7" x14ac:dyDescent="0.3">
      <c r="F247">
        <v>60</v>
      </c>
      <c r="G247">
        <v>68</v>
      </c>
    </row>
    <row r="248" spans="6:7" x14ac:dyDescent="0.3">
      <c r="F248">
        <v>150</v>
      </c>
      <c r="G248">
        <v>117</v>
      </c>
    </row>
    <row r="249" spans="6:7" x14ac:dyDescent="0.3">
      <c r="F249">
        <v>201</v>
      </c>
      <c r="G249">
        <v>308</v>
      </c>
    </row>
    <row r="250" spans="6:7" x14ac:dyDescent="0.3">
      <c r="F250">
        <v>253</v>
      </c>
      <c r="G250">
        <v>168</v>
      </c>
    </row>
    <row r="251" spans="6:7" x14ac:dyDescent="0.3">
      <c r="F251">
        <v>298</v>
      </c>
      <c r="G251">
        <v>58</v>
      </c>
    </row>
    <row r="252" spans="6:7" x14ac:dyDescent="0.3">
      <c r="F252">
        <v>39</v>
      </c>
      <c r="G252">
        <v>199</v>
      </c>
    </row>
    <row r="253" spans="6:7" x14ac:dyDescent="0.3">
      <c r="F253">
        <v>146</v>
      </c>
      <c r="G253">
        <v>218</v>
      </c>
    </row>
    <row r="254" spans="6:7" x14ac:dyDescent="0.3">
      <c r="F254">
        <v>177</v>
      </c>
      <c r="G254">
        <v>160</v>
      </c>
    </row>
    <row r="255" spans="6:7" x14ac:dyDescent="0.3">
      <c r="F255">
        <v>129</v>
      </c>
      <c r="G255">
        <v>196</v>
      </c>
    </row>
    <row r="256" spans="6:7" x14ac:dyDescent="0.3">
      <c r="F256">
        <v>230</v>
      </c>
      <c r="G256">
        <v>88</v>
      </c>
    </row>
    <row r="257" spans="6:7" x14ac:dyDescent="0.3">
      <c r="F257">
        <v>111</v>
      </c>
      <c r="G257">
        <v>108</v>
      </c>
    </row>
    <row r="258" spans="6:7" x14ac:dyDescent="0.3">
      <c r="F258">
        <v>175</v>
      </c>
      <c r="G258">
        <v>242</v>
      </c>
    </row>
    <row r="259" spans="6:7" x14ac:dyDescent="0.3">
      <c r="F259">
        <v>305</v>
      </c>
      <c r="G259">
        <v>322</v>
      </c>
    </row>
    <row r="260" spans="6:7" x14ac:dyDescent="0.3">
      <c r="F260">
        <v>17</v>
      </c>
      <c r="G260">
        <v>151</v>
      </c>
    </row>
    <row r="261" spans="6:7" x14ac:dyDescent="0.3">
      <c r="F261">
        <v>55</v>
      </c>
      <c r="G261">
        <v>51</v>
      </c>
    </row>
    <row r="262" spans="6:7" x14ac:dyDescent="0.3">
      <c r="F262">
        <v>45</v>
      </c>
      <c r="G262">
        <v>169</v>
      </c>
    </row>
    <row r="263" spans="6:7" x14ac:dyDescent="0.3">
      <c r="F263">
        <v>78</v>
      </c>
      <c r="G263">
        <v>161</v>
      </c>
    </row>
    <row r="264" spans="6:7" x14ac:dyDescent="0.3">
      <c r="F264">
        <v>113</v>
      </c>
      <c r="G264">
        <v>100</v>
      </c>
    </row>
    <row r="265" spans="6:7" x14ac:dyDescent="0.3">
      <c r="F265">
        <v>50</v>
      </c>
      <c r="G265">
        <v>131</v>
      </c>
    </row>
    <row r="266" spans="6:7" x14ac:dyDescent="0.3">
      <c r="F266">
        <v>167</v>
      </c>
      <c r="G266">
        <v>235</v>
      </c>
    </row>
    <row r="267" spans="6:7" x14ac:dyDescent="0.3">
      <c r="F267">
        <v>171</v>
      </c>
      <c r="G267">
        <v>122</v>
      </c>
    </row>
    <row r="268" spans="6:7" x14ac:dyDescent="0.3">
      <c r="F268">
        <v>177</v>
      </c>
      <c r="G268">
        <v>283</v>
      </c>
    </row>
    <row r="269" spans="6:7" x14ac:dyDescent="0.3">
      <c r="F269">
        <v>78</v>
      </c>
      <c r="G269">
        <v>172</v>
      </c>
    </row>
    <row r="270" spans="6:7" x14ac:dyDescent="0.3">
      <c r="F270">
        <v>106</v>
      </c>
      <c r="G270">
        <v>62</v>
      </c>
    </row>
    <row r="271" spans="6:7" x14ac:dyDescent="0.3">
      <c r="F271">
        <v>43</v>
      </c>
      <c r="G271">
        <v>239</v>
      </c>
    </row>
    <row r="272" spans="6:7" x14ac:dyDescent="0.3">
      <c r="F272">
        <v>28</v>
      </c>
      <c r="G272">
        <v>159</v>
      </c>
    </row>
    <row r="273" spans="6:7" x14ac:dyDescent="0.3">
      <c r="F273">
        <v>13</v>
      </c>
      <c r="G273">
        <v>16</v>
      </c>
    </row>
    <row r="274" spans="6:7" x14ac:dyDescent="0.3">
      <c r="F274">
        <v>93</v>
      </c>
      <c r="G274">
        <v>112</v>
      </c>
    </row>
    <row r="275" spans="6:7" x14ac:dyDescent="0.3">
      <c r="F275">
        <v>133</v>
      </c>
      <c r="G275">
        <v>132</v>
      </c>
    </row>
    <row r="276" spans="6:7" x14ac:dyDescent="0.3">
      <c r="F276">
        <v>56</v>
      </c>
      <c r="G276">
        <v>230</v>
      </c>
    </row>
    <row r="277" spans="6:7" x14ac:dyDescent="0.3">
      <c r="F277">
        <v>33</v>
      </c>
      <c r="G277">
        <v>174</v>
      </c>
    </row>
    <row r="278" spans="6:7" x14ac:dyDescent="0.3">
      <c r="F278">
        <v>6</v>
      </c>
      <c r="G278">
        <v>78</v>
      </c>
    </row>
    <row r="279" spans="6:7" x14ac:dyDescent="0.3">
      <c r="F279">
        <v>23</v>
      </c>
      <c r="G279">
        <v>166</v>
      </c>
    </row>
    <row r="280" spans="6:7" x14ac:dyDescent="0.3">
      <c r="F280">
        <v>169</v>
      </c>
      <c r="G280">
        <v>360</v>
      </c>
    </row>
    <row r="281" spans="6:7" x14ac:dyDescent="0.3">
      <c r="F281">
        <v>91</v>
      </c>
      <c r="G281">
        <v>111</v>
      </c>
    </row>
    <row r="282" spans="6:7" x14ac:dyDescent="0.3">
      <c r="F282">
        <v>179</v>
      </c>
      <c r="G282">
        <v>238</v>
      </c>
    </row>
    <row r="283" spans="6:7" x14ac:dyDescent="0.3">
      <c r="F283">
        <v>113</v>
      </c>
      <c r="G283">
        <v>147</v>
      </c>
    </row>
    <row r="284" spans="6:7" x14ac:dyDescent="0.3">
      <c r="F284">
        <v>157</v>
      </c>
      <c r="G284">
        <v>81</v>
      </c>
    </row>
    <row r="285" spans="6:7" x14ac:dyDescent="0.3">
      <c r="F285">
        <v>12</v>
      </c>
      <c r="G285">
        <v>76</v>
      </c>
    </row>
    <row r="286" spans="6:7" x14ac:dyDescent="0.3">
      <c r="F286">
        <v>20</v>
      </c>
      <c r="G286">
        <v>47</v>
      </c>
    </row>
    <row r="287" spans="6:7" x14ac:dyDescent="0.3">
      <c r="F287">
        <v>164</v>
      </c>
      <c r="G287">
        <v>57</v>
      </c>
    </row>
    <row r="288" spans="6:7" x14ac:dyDescent="0.3">
      <c r="F288">
        <v>52</v>
      </c>
      <c r="G288">
        <v>114</v>
      </c>
    </row>
    <row r="289" spans="6:7" x14ac:dyDescent="0.3">
      <c r="F289">
        <v>136</v>
      </c>
      <c r="G289">
        <v>383</v>
      </c>
    </row>
    <row r="290" spans="6:7" x14ac:dyDescent="0.3">
      <c r="F290">
        <v>66</v>
      </c>
      <c r="G290">
        <v>685</v>
      </c>
    </row>
    <row r="291" spans="6:7" x14ac:dyDescent="0.3">
      <c r="F291">
        <v>166</v>
      </c>
      <c r="G291">
        <v>198</v>
      </c>
    </row>
    <row r="292" spans="6:7" x14ac:dyDescent="0.3">
      <c r="F292">
        <v>193</v>
      </c>
      <c r="G292">
        <v>197</v>
      </c>
    </row>
    <row r="293" spans="6:7" x14ac:dyDescent="0.3">
      <c r="F293">
        <v>236</v>
      </c>
      <c r="G293">
        <v>231</v>
      </c>
    </row>
    <row r="294" spans="6:7" x14ac:dyDescent="0.3">
      <c r="F294">
        <v>369</v>
      </c>
      <c r="G294">
        <v>328</v>
      </c>
    </row>
    <row r="295" spans="6:7" x14ac:dyDescent="0.3">
      <c r="F295">
        <v>86</v>
      </c>
      <c r="G295">
        <v>213</v>
      </c>
    </row>
    <row r="296" spans="6:7" x14ac:dyDescent="0.3">
      <c r="F296">
        <v>134</v>
      </c>
      <c r="G296">
        <v>258</v>
      </c>
    </row>
    <row r="297" spans="6:7" x14ac:dyDescent="0.3">
      <c r="F297">
        <v>152</v>
      </c>
      <c r="G297">
        <v>186</v>
      </c>
    </row>
    <row r="298" spans="6:7" x14ac:dyDescent="0.3">
      <c r="F298">
        <v>88</v>
      </c>
      <c r="G298">
        <v>185</v>
      </c>
    </row>
    <row r="299" spans="6:7" x14ac:dyDescent="0.3">
      <c r="F299">
        <v>223</v>
      </c>
      <c r="G299">
        <v>124</v>
      </c>
    </row>
    <row r="300" spans="6:7" x14ac:dyDescent="0.3">
      <c r="F300">
        <v>48</v>
      </c>
      <c r="G300">
        <v>177</v>
      </c>
    </row>
    <row r="301" spans="6:7" x14ac:dyDescent="0.3">
      <c r="F301">
        <v>123</v>
      </c>
      <c r="G301">
        <v>254</v>
      </c>
    </row>
    <row r="302" spans="6:7" x14ac:dyDescent="0.3">
      <c r="F302">
        <v>32</v>
      </c>
      <c r="G302">
        <v>192</v>
      </c>
    </row>
    <row r="303" spans="6:7" x14ac:dyDescent="0.3">
      <c r="F303">
        <v>119</v>
      </c>
      <c r="G303">
        <v>151</v>
      </c>
    </row>
    <row r="304" spans="6:7" x14ac:dyDescent="0.3">
      <c r="F304">
        <v>119</v>
      </c>
      <c r="G304">
        <v>86</v>
      </c>
    </row>
    <row r="305" spans="6:7" x14ac:dyDescent="0.3">
      <c r="F305">
        <v>233</v>
      </c>
      <c r="G305">
        <v>267</v>
      </c>
    </row>
    <row r="306" spans="6:7" x14ac:dyDescent="0.3">
      <c r="F306">
        <v>125</v>
      </c>
      <c r="G306">
        <v>65</v>
      </c>
    </row>
    <row r="307" spans="6:7" x14ac:dyDescent="0.3">
      <c r="F307">
        <v>53</v>
      </c>
      <c r="G307">
        <v>88</v>
      </c>
    </row>
    <row r="308" spans="6:7" x14ac:dyDescent="0.3">
      <c r="F308">
        <v>89</v>
      </c>
      <c r="G308">
        <v>220</v>
      </c>
    </row>
    <row r="309" spans="6:7" x14ac:dyDescent="0.3">
      <c r="F309">
        <v>130</v>
      </c>
      <c r="G309">
        <v>142</v>
      </c>
    </row>
    <row r="310" spans="6:7" x14ac:dyDescent="0.3">
      <c r="F310">
        <v>148</v>
      </c>
      <c r="G310">
        <v>152</v>
      </c>
    </row>
    <row r="311" spans="6:7" x14ac:dyDescent="0.3">
      <c r="F311">
        <v>152</v>
      </c>
      <c r="G311">
        <v>229</v>
      </c>
    </row>
    <row r="312" spans="6:7" x14ac:dyDescent="0.3">
      <c r="F312">
        <v>159</v>
      </c>
      <c r="G312">
        <v>74</v>
      </c>
    </row>
    <row r="313" spans="6:7" x14ac:dyDescent="0.3">
      <c r="F313">
        <v>30</v>
      </c>
      <c r="G313">
        <v>125</v>
      </c>
    </row>
    <row r="314" spans="6:7" x14ac:dyDescent="0.3">
      <c r="F314">
        <v>30</v>
      </c>
      <c r="G314">
        <v>87</v>
      </c>
    </row>
    <row r="315" spans="6:7" x14ac:dyDescent="0.3">
      <c r="F315">
        <v>193</v>
      </c>
      <c r="G315">
        <v>307</v>
      </c>
    </row>
    <row r="316" spans="6:7" x14ac:dyDescent="0.3">
      <c r="F316">
        <v>142</v>
      </c>
      <c r="G316">
        <v>66</v>
      </c>
    </row>
    <row r="317" spans="6:7" x14ac:dyDescent="0.3">
      <c r="F317">
        <v>76</v>
      </c>
      <c r="G317">
        <v>300</v>
      </c>
    </row>
    <row r="318" spans="6:7" x14ac:dyDescent="0.3">
      <c r="F318">
        <v>108</v>
      </c>
      <c r="G318">
        <v>282</v>
      </c>
    </row>
    <row r="319" spans="6:7" x14ac:dyDescent="0.3">
      <c r="F319">
        <v>722</v>
      </c>
      <c r="G319">
        <v>33</v>
      </c>
    </row>
    <row r="320" spans="6:7" x14ac:dyDescent="0.3">
      <c r="F320">
        <v>115</v>
      </c>
      <c r="G320">
        <v>43</v>
      </c>
    </row>
    <row r="321" spans="6:7" x14ac:dyDescent="0.3">
      <c r="F321">
        <v>158</v>
      </c>
      <c r="G321">
        <v>206</v>
      </c>
    </row>
    <row r="322" spans="6:7" x14ac:dyDescent="0.3">
      <c r="F322">
        <v>156</v>
      </c>
      <c r="G322">
        <v>287</v>
      </c>
    </row>
    <row r="323" spans="6:7" x14ac:dyDescent="0.3">
      <c r="F323">
        <v>209</v>
      </c>
      <c r="G323">
        <v>45</v>
      </c>
    </row>
    <row r="324" spans="6:7" x14ac:dyDescent="0.3">
      <c r="F324">
        <v>51</v>
      </c>
      <c r="G324">
        <v>77</v>
      </c>
    </row>
    <row r="325" spans="6:7" x14ac:dyDescent="0.3">
      <c r="F325">
        <v>33</v>
      </c>
      <c r="G325">
        <v>209</v>
      </c>
    </row>
    <row r="326" spans="6:7" x14ac:dyDescent="0.3">
      <c r="F326">
        <v>206</v>
      </c>
      <c r="G326">
        <v>45</v>
      </c>
    </row>
    <row r="327" spans="6:7" x14ac:dyDescent="0.3">
      <c r="F327">
        <v>135</v>
      </c>
      <c r="G327">
        <v>56</v>
      </c>
    </row>
    <row r="328" spans="6:7" x14ac:dyDescent="0.3">
      <c r="F328">
        <v>173</v>
      </c>
      <c r="G328">
        <v>255</v>
      </c>
    </row>
    <row r="329" spans="6:7" x14ac:dyDescent="0.3">
      <c r="F329">
        <v>117</v>
      </c>
      <c r="G329">
        <v>158</v>
      </c>
    </row>
    <row r="330" spans="6:7" x14ac:dyDescent="0.3">
      <c r="F330">
        <v>63</v>
      </c>
      <c r="G330">
        <v>60</v>
      </c>
    </row>
    <row r="331" spans="6:7" x14ac:dyDescent="0.3">
      <c r="F331">
        <v>175</v>
      </c>
      <c r="G331">
        <v>124</v>
      </c>
    </row>
    <row r="332" spans="6:7" x14ac:dyDescent="0.3">
      <c r="F332">
        <v>95</v>
      </c>
      <c r="G332">
        <v>317</v>
      </c>
    </row>
    <row r="333" spans="6:7" x14ac:dyDescent="0.3">
      <c r="F333">
        <v>82</v>
      </c>
      <c r="G333">
        <v>121</v>
      </c>
    </row>
    <row r="334" spans="6:7" x14ac:dyDescent="0.3">
      <c r="F334">
        <v>56</v>
      </c>
      <c r="G334">
        <v>365</v>
      </c>
    </row>
    <row r="335" spans="6:7" x14ac:dyDescent="0.3">
      <c r="F335">
        <v>169</v>
      </c>
      <c r="G335">
        <v>205</v>
      </c>
    </row>
    <row r="336" spans="6:7" x14ac:dyDescent="0.3">
      <c r="F336">
        <v>43</v>
      </c>
      <c r="G336">
        <v>97</v>
      </c>
    </row>
    <row r="337" spans="6:7" x14ac:dyDescent="0.3">
      <c r="F337">
        <v>259</v>
      </c>
      <c r="G337">
        <v>269</v>
      </c>
    </row>
    <row r="338" spans="6:7" x14ac:dyDescent="0.3">
      <c r="F338">
        <v>130</v>
      </c>
      <c r="G338">
        <v>31</v>
      </c>
    </row>
    <row r="339" spans="6:7" x14ac:dyDescent="0.3">
      <c r="F339">
        <v>223</v>
      </c>
      <c r="G339">
        <v>264</v>
      </c>
    </row>
    <row r="340" spans="6:7" x14ac:dyDescent="0.3">
      <c r="F340">
        <v>44</v>
      </c>
      <c r="G340">
        <v>182</v>
      </c>
    </row>
    <row r="341" spans="6:7" x14ac:dyDescent="0.3">
      <c r="F341">
        <v>50</v>
      </c>
      <c r="G341">
        <v>114</v>
      </c>
    </row>
    <row r="342" spans="6:7" x14ac:dyDescent="0.3">
      <c r="F342">
        <v>7</v>
      </c>
      <c r="G342">
        <v>113</v>
      </c>
    </row>
    <row r="343" spans="6:7" x14ac:dyDescent="0.3">
      <c r="F343">
        <v>59</v>
      </c>
      <c r="G343">
        <v>189</v>
      </c>
    </row>
    <row r="344" spans="6:7" x14ac:dyDescent="0.3">
      <c r="F344">
        <v>124</v>
      </c>
      <c r="G344">
        <v>92</v>
      </c>
    </row>
    <row r="345" spans="6:7" x14ac:dyDescent="0.3">
      <c r="F345">
        <v>47</v>
      </c>
      <c r="G345">
        <v>348</v>
      </c>
    </row>
    <row r="346" spans="6:7" x14ac:dyDescent="0.3">
      <c r="F346">
        <v>29</v>
      </c>
      <c r="G346">
        <v>236</v>
      </c>
    </row>
    <row r="347" spans="6:7" x14ac:dyDescent="0.3">
      <c r="F347">
        <v>215</v>
      </c>
      <c r="G347">
        <v>243</v>
      </c>
    </row>
    <row r="348" spans="6:7" x14ac:dyDescent="0.3">
      <c r="F348">
        <v>70</v>
      </c>
      <c r="G348">
        <v>89</v>
      </c>
    </row>
    <row r="349" spans="6:7" x14ac:dyDescent="0.3">
      <c r="F349">
        <v>525</v>
      </c>
      <c r="G349">
        <v>127</v>
      </c>
    </row>
    <row r="350" spans="6:7" x14ac:dyDescent="0.3">
      <c r="F350">
        <v>99</v>
      </c>
      <c r="G350">
        <v>122</v>
      </c>
    </row>
    <row r="351" spans="6:7" x14ac:dyDescent="0.3">
      <c r="F351">
        <v>123</v>
      </c>
      <c r="G351">
        <v>173</v>
      </c>
    </row>
    <row r="352" spans="6:7" x14ac:dyDescent="0.3">
      <c r="F352">
        <v>58</v>
      </c>
      <c r="G352">
        <v>543</v>
      </c>
    </row>
    <row r="353" spans="6:7" x14ac:dyDescent="0.3">
      <c r="F353">
        <v>252</v>
      </c>
      <c r="G353">
        <v>85</v>
      </c>
    </row>
    <row r="354" spans="6:7" x14ac:dyDescent="0.3">
      <c r="F354">
        <v>35</v>
      </c>
      <c r="G354">
        <v>23</v>
      </c>
    </row>
    <row r="355" spans="6:7" x14ac:dyDescent="0.3">
      <c r="F355">
        <v>109</v>
      </c>
      <c r="G355">
        <v>115</v>
      </c>
    </row>
    <row r="356" spans="6:7" x14ac:dyDescent="0.3">
      <c r="F356">
        <v>78</v>
      </c>
      <c r="G356">
        <v>149</v>
      </c>
    </row>
    <row r="357" spans="6:7" x14ac:dyDescent="0.3">
      <c r="F357">
        <v>93</v>
      </c>
      <c r="G357">
        <v>395</v>
      </c>
    </row>
    <row r="358" spans="6:7" x14ac:dyDescent="0.3">
      <c r="F358">
        <v>82</v>
      </c>
      <c r="G358">
        <v>165</v>
      </c>
    </row>
    <row r="359" spans="6:7" x14ac:dyDescent="0.3">
      <c r="F359">
        <v>102</v>
      </c>
      <c r="G359">
        <v>74</v>
      </c>
    </row>
    <row r="360" spans="6:7" x14ac:dyDescent="0.3">
      <c r="F360">
        <v>149</v>
      </c>
      <c r="G360">
        <v>190</v>
      </c>
    </row>
    <row r="361" spans="6:7" x14ac:dyDescent="0.3">
      <c r="F361">
        <v>50</v>
      </c>
      <c r="G361">
        <v>207</v>
      </c>
    </row>
    <row r="362" spans="6:7" x14ac:dyDescent="0.3">
      <c r="F362">
        <v>117</v>
      </c>
      <c r="G362">
        <v>348</v>
      </c>
    </row>
    <row r="363" spans="6:7" x14ac:dyDescent="0.3">
      <c r="F363">
        <v>70</v>
      </c>
      <c r="G363">
        <v>125</v>
      </c>
    </row>
    <row r="364" spans="6:7" x14ac:dyDescent="0.3">
      <c r="F364">
        <v>64</v>
      </c>
      <c r="G364">
        <v>143</v>
      </c>
    </row>
    <row r="365" spans="6:7" x14ac:dyDescent="0.3">
      <c r="F365">
        <v>46</v>
      </c>
      <c r="G365">
        <v>256</v>
      </c>
    </row>
    <row r="366" spans="6:7" x14ac:dyDescent="0.3">
      <c r="F366">
        <v>75</v>
      </c>
      <c r="G366">
        <v>97</v>
      </c>
    </row>
    <row r="367" spans="6:7" x14ac:dyDescent="0.3">
      <c r="F367">
        <v>94</v>
      </c>
      <c r="G367">
        <v>310</v>
      </c>
    </row>
    <row r="368" spans="6:7" x14ac:dyDescent="0.3">
      <c r="F368">
        <v>114</v>
      </c>
      <c r="G368">
        <v>146</v>
      </c>
    </row>
    <row r="369" spans="6:7" x14ac:dyDescent="0.3">
      <c r="F369">
        <v>4</v>
      </c>
      <c r="G369">
        <v>105</v>
      </c>
    </row>
    <row r="370" spans="6:7" x14ac:dyDescent="0.3">
      <c r="F370">
        <v>83</v>
      </c>
      <c r="G370">
        <v>208</v>
      </c>
    </row>
    <row r="371" spans="6:7" x14ac:dyDescent="0.3">
      <c r="F371">
        <v>58</v>
      </c>
      <c r="G371">
        <v>52</v>
      </c>
    </row>
    <row r="372" spans="6:7" x14ac:dyDescent="0.3">
      <c r="F372">
        <v>85</v>
      </c>
      <c r="G372">
        <v>169</v>
      </c>
    </row>
    <row r="373" spans="6:7" x14ac:dyDescent="0.3">
      <c r="F373">
        <v>56</v>
      </c>
      <c r="G373">
        <v>64</v>
      </c>
    </row>
    <row r="374" spans="6:7" x14ac:dyDescent="0.3">
      <c r="F374">
        <v>52</v>
      </c>
      <c r="G374">
        <v>82</v>
      </c>
    </row>
    <row r="375" spans="6:7" x14ac:dyDescent="0.3">
      <c r="F375">
        <v>133</v>
      </c>
      <c r="G375">
        <v>261</v>
      </c>
    </row>
    <row r="376" spans="6:7" x14ac:dyDescent="0.3">
      <c r="F376">
        <v>157</v>
      </c>
      <c r="G376">
        <v>64</v>
      </c>
    </row>
    <row r="377" spans="6:7" x14ac:dyDescent="0.3">
      <c r="F377">
        <v>82</v>
      </c>
      <c r="G377">
        <v>216</v>
      </c>
    </row>
    <row r="378" spans="6:7" x14ac:dyDescent="0.3">
      <c r="F378">
        <v>107</v>
      </c>
      <c r="G378">
        <v>64</v>
      </c>
    </row>
    <row r="379" spans="6:7" x14ac:dyDescent="0.3">
      <c r="F379">
        <v>132</v>
      </c>
      <c r="G379">
        <v>391</v>
      </c>
    </row>
    <row r="380" spans="6:7" x14ac:dyDescent="0.3">
      <c r="F380">
        <v>215</v>
      </c>
      <c r="G380">
        <v>186</v>
      </c>
    </row>
    <row r="381" spans="6:7" x14ac:dyDescent="0.3">
      <c r="F381">
        <v>56</v>
      </c>
      <c r="G381">
        <v>274</v>
      </c>
    </row>
    <row r="382" spans="6:7" x14ac:dyDescent="0.3">
      <c r="F382">
        <v>117</v>
      </c>
      <c r="G382">
        <v>274</v>
      </c>
    </row>
    <row r="383" spans="6:7" x14ac:dyDescent="0.3">
      <c r="F383">
        <v>98</v>
      </c>
      <c r="G383">
        <v>1</v>
      </c>
    </row>
    <row r="384" spans="6:7" x14ac:dyDescent="0.3">
      <c r="F384">
        <v>97</v>
      </c>
      <c r="G384">
        <v>110</v>
      </c>
    </row>
    <row r="385" spans="6:7" x14ac:dyDescent="0.3">
      <c r="F385">
        <v>141</v>
      </c>
      <c r="G385">
        <v>176</v>
      </c>
    </row>
    <row r="386" spans="6:7" x14ac:dyDescent="0.3">
      <c r="F386">
        <v>99</v>
      </c>
      <c r="G386">
        <v>209</v>
      </c>
    </row>
    <row r="387" spans="6:7" x14ac:dyDescent="0.3">
      <c r="F387">
        <v>25</v>
      </c>
      <c r="G387">
        <v>83</v>
      </c>
    </row>
    <row r="388" spans="6:7" x14ac:dyDescent="0.3">
      <c r="F388">
        <v>100</v>
      </c>
      <c r="G388">
        <v>95</v>
      </c>
    </row>
    <row r="389" spans="6:7" x14ac:dyDescent="0.3">
      <c r="F389">
        <v>86</v>
      </c>
      <c r="G389">
        <v>81</v>
      </c>
    </row>
    <row r="390" spans="6:7" x14ac:dyDescent="0.3">
      <c r="F390">
        <v>219</v>
      </c>
      <c r="G390">
        <v>117</v>
      </c>
    </row>
    <row r="391" spans="6:7" x14ac:dyDescent="0.3">
      <c r="F391">
        <v>208</v>
      </c>
      <c r="G391">
        <v>60</v>
      </c>
    </row>
    <row r="392" spans="6:7" x14ac:dyDescent="0.3">
      <c r="F392">
        <v>225</v>
      </c>
      <c r="G392">
        <v>114</v>
      </c>
    </row>
    <row r="393" spans="6:7" x14ac:dyDescent="0.3">
      <c r="F393">
        <v>93</v>
      </c>
      <c r="G393">
        <v>73</v>
      </c>
    </row>
    <row r="394" spans="6:7" x14ac:dyDescent="0.3">
      <c r="F394">
        <v>120</v>
      </c>
      <c r="G394">
        <v>76</v>
      </c>
    </row>
    <row r="395" spans="6:7" x14ac:dyDescent="0.3">
      <c r="F395">
        <v>146</v>
      </c>
      <c r="G395">
        <v>197</v>
      </c>
    </row>
    <row r="396" spans="6:7" x14ac:dyDescent="0.3">
      <c r="F396">
        <v>62</v>
      </c>
      <c r="G396">
        <v>25</v>
      </c>
    </row>
    <row r="397" spans="6:7" x14ac:dyDescent="0.3">
      <c r="F397">
        <v>111</v>
      </c>
      <c r="G397">
        <v>175</v>
      </c>
    </row>
    <row r="398" spans="6:7" x14ac:dyDescent="0.3">
      <c r="F398">
        <v>79</v>
      </c>
      <c r="G398">
        <v>108</v>
      </c>
    </row>
    <row r="399" spans="6:7" x14ac:dyDescent="0.3">
      <c r="F399">
        <v>292</v>
      </c>
      <c r="G399">
        <v>138</v>
      </c>
    </row>
    <row r="400" spans="6:7" x14ac:dyDescent="0.3">
      <c r="F400">
        <v>276</v>
      </c>
      <c r="G400">
        <v>78</v>
      </c>
    </row>
    <row r="401" spans="6:7" x14ac:dyDescent="0.3">
      <c r="F401">
        <v>28</v>
      </c>
      <c r="G401">
        <v>145</v>
      </c>
    </row>
    <row r="402" spans="6:7" x14ac:dyDescent="0.3">
      <c r="F402">
        <v>135</v>
      </c>
      <c r="G402">
        <v>44</v>
      </c>
    </row>
    <row r="403" spans="6:7" x14ac:dyDescent="0.3">
      <c r="F403">
        <v>115</v>
      </c>
      <c r="G403">
        <v>105</v>
      </c>
    </row>
    <row r="404" spans="6:7" x14ac:dyDescent="0.3">
      <c r="F404">
        <v>30</v>
      </c>
      <c r="G404">
        <v>470</v>
      </c>
    </row>
    <row r="405" spans="6:7" x14ac:dyDescent="0.3">
      <c r="F405">
        <v>84</v>
      </c>
      <c r="G405">
        <v>158</v>
      </c>
    </row>
    <row r="406" spans="6:7" x14ac:dyDescent="0.3">
      <c r="F406">
        <v>220</v>
      </c>
      <c r="G406">
        <v>172</v>
      </c>
    </row>
    <row r="407" spans="6:7" x14ac:dyDescent="0.3">
      <c r="F407">
        <v>105</v>
      </c>
      <c r="G407">
        <v>150</v>
      </c>
    </row>
    <row r="408" spans="6:7" x14ac:dyDescent="0.3">
      <c r="F408">
        <v>298</v>
      </c>
      <c r="G408">
        <v>22</v>
      </c>
    </row>
    <row r="409" spans="6:7" x14ac:dyDescent="0.3">
      <c r="F409">
        <v>205</v>
      </c>
      <c r="G409">
        <v>83</v>
      </c>
    </row>
    <row r="410" spans="6:7" x14ac:dyDescent="0.3">
      <c r="F410">
        <v>113</v>
      </c>
      <c r="G410">
        <v>123</v>
      </c>
    </row>
    <row r="411" spans="6:7" x14ac:dyDescent="0.3">
      <c r="F411">
        <v>95</v>
      </c>
      <c r="G411">
        <v>57</v>
      </c>
    </row>
    <row r="412" spans="6:7" x14ac:dyDescent="0.3">
      <c r="F412">
        <v>101</v>
      </c>
      <c r="G412">
        <v>85</v>
      </c>
    </row>
    <row r="413" spans="6:7" x14ac:dyDescent="0.3">
      <c r="F413">
        <v>159</v>
      </c>
      <c r="G413">
        <v>152</v>
      </c>
    </row>
    <row r="414" spans="6:7" x14ac:dyDescent="0.3">
      <c r="F414">
        <v>217</v>
      </c>
      <c r="G414">
        <v>78</v>
      </c>
    </row>
    <row r="415" spans="6:7" x14ac:dyDescent="0.3">
      <c r="F415">
        <v>130</v>
      </c>
      <c r="G415">
        <v>202</v>
      </c>
    </row>
    <row r="416" spans="6:7" x14ac:dyDescent="0.3">
      <c r="F416">
        <v>120</v>
      </c>
      <c r="G416">
        <v>385</v>
      </c>
    </row>
    <row r="417" spans="6:7" x14ac:dyDescent="0.3">
      <c r="F417">
        <v>186</v>
      </c>
      <c r="G417">
        <v>149</v>
      </c>
    </row>
    <row r="418" spans="6:7" x14ac:dyDescent="0.3">
      <c r="F418">
        <v>93</v>
      </c>
      <c r="G418">
        <v>128</v>
      </c>
    </row>
    <row r="419" spans="6:7" x14ac:dyDescent="0.3">
      <c r="F419">
        <v>228</v>
      </c>
      <c r="G419">
        <v>38</v>
      </c>
    </row>
    <row r="420" spans="6:7" x14ac:dyDescent="0.3">
      <c r="F420">
        <v>40</v>
      </c>
      <c r="G420">
        <v>273</v>
      </c>
    </row>
    <row r="421" spans="6:7" x14ac:dyDescent="0.3">
      <c r="F421">
        <v>69</v>
      </c>
      <c r="G421">
        <v>177</v>
      </c>
    </row>
    <row r="422" spans="6:7" x14ac:dyDescent="0.3">
      <c r="F422">
        <v>334</v>
      </c>
      <c r="G422">
        <v>250</v>
      </c>
    </row>
    <row r="423" spans="6:7" x14ac:dyDescent="0.3">
      <c r="F423">
        <v>51</v>
      </c>
      <c r="G423">
        <v>198</v>
      </c>
    </row>
    <row r="424" spans="6:7" x14ac:dyDescent="0.3">
      <c r="F424">
        <v>98</v>
      </c>
      <c r="G424">
        <v>147</v>
      </c>
    </row>
    <row r="425" spans="6:7" x14ac:dyDescent="0.3">
      <c r="F425">
        <v>199</v>
      </c>
      <c r="G425">
        <v>177</v>
      </c>
    </row>
    <row r="426" spans="6:7" x14ac:dyDescent="0.3">
      <c r="F426">
        <v>32</v>
      </c>
      <c r="G426">
        <v>108</v>
      </c>
    </row>
    <row r="427" spans="6:7" x14ac:dyDescent="0.3">
      <c r="F427">
        <v>59</v>
      </c>
      <c r="G427">
        <v>186</v>
      </c>
    </row>
    <row r="428" spans="6:7" x14ac:dyDescent="0.3">
      <c r="F428">
        <v>274</v>
      </c>
      <c r="G428">
        <v>249</v>
      </c>
    </row>
    <row r="429" spans="6:7" x14ac:dyDescent="0.3">
      <c r="F429">
        <v>136</v>
      </c>
      <c r="G429">
        <v>52</v>
      </c>
    </row>
    <row r="430" spans="6:7" x14ac:dyDescent="0.3">
      <c r="F430">
        <v>124</v>
      </c>
      <c r="G430">
        <v>218</v>
      </c>
    </row>
    <row r="431" spans="6:7" x14ac:dyDescent="0.3">
      <c r="F431">
        <v>18</v>
      </c>
      <c r="G431">
        <v>137</v>
      </c>
    </row>
    <row r="432" spans="6:7" x14ac:dyDescent="0.3">
      <c r="F432">
        <v>21</v>
      </c>
      <c r="G432">
        <v>65</v>
      </c>
    </row>
    <row r="433" spans="6:7" x14ac:dyDescent="0.3">
      <c r="F433">
        <v>129</v>
      </c>
      <c r="G433">
        <v>116</v>
      </c>
    </row>
    <row r="434" spans="6:7" x14ac:dyDescent="0.3">
      <c r="F434">
        <v>15</v>
      </c>
      <c r="G434">
        <v>169</v>
      </c>
    </row>
    <row r="435" spans="6:7" x14ac:dyDescent="0.3">
      <c r="F435">
        <v>88</v>
      </c>
      <c r="G435">
        <v>83</v>
      </c>
    </row>
    <row r="436" spans="6:7" x14ac:dyDescent="0.3">
      <c r="F436">
        <v>475</v>
      </c>
      <c r="G436">
        <v>180</v>
      </c>
    </row>
    <row r="437" spans="6:7" x14ac:dyDescent="0.3">
      <c r="F437">
        <v>262</v>
      </c>
      <c r="G437">
        <v>179</v>
      </c>
    </row>
    <row r="438" spans="6:7" x14ac:dyDescent="0.3">
      <c r="F438">
        <v>201</v>
      </c>
      <c r="G438">
        <v>181</v>
      </c>
    </row>
    <row r="439" spans="6:7" x14ac:dyDescent="0.3">
      <c r="F439">
        <v>249</v>
      </c>
      <c r="G439">
        <v>70</v>
      </c>
    </row>
    <row r="440" spans="6:7" x14ac:dyDescent="0.3">
      <c r="F440">
        <v>82</v>
      </c>
      <c r="G440">
        <v>102</v>
      </c>
    </row>
    <row r="441" spans="6:7" x14ac:dyDescent="0.3">
      <c r="F441">
        <v>355</v>
      </c>
      <c r="G441">
        <v>243</v>
      </c>
    </row>
    <row r="442" spans="6:7" x14ac:dyDescent="0.3">
      <c r="F442">
        <v>207</v>
      </c>
      <c r="G442">
        <v>200</v>
      </c>
    </row>
    <row r="443" spans="6:7" x14ac:dyDescent="0.3">
      <c r="F443">
        <v>117</v>
      </c>
      <c r="G443">
        <v>130</v>
      </c>
    </row>
    <row r="444" spans="6:7" x14ac:dyDescent="0.3">
      <c r="F444">
        <v>57</v>
      </c>
      <c r="G444">
        <v>157</v>
      </c>
    </row>
    <row r="445" spans="6:7" x14ac:dyDescent="0.3">
      <c r="F445">
        <v>94</v>
      </c>
      <c r="G445">
        <v>40</v>
      </c>
    </row>
    <row r="446" spans="6:7" x14ac:dyDescent="0.3">
      <c r="F446">
        <v>78</v>
      </c>
      <c r="G446">
        <v>194</v>
      </c>
    </row>
    <row r="447" spans="6:7" x14ac:dyDescent="0.3">
      <c r="F447">
        <v>80</v>
      </c>
      <c r="G447">
        <v>176</v>
      </c>
    </row>
    <row r="448" spans="6:7" x14ac:dyDescent="0.3">
      <c r="F448">
        <v>249</v>
      </c>
      <c r="G448">
        <v>140</v>
      </c>
    </row>
    <row r="449" spans="6:7" x14ac:dyDescent="0.3">
      <c r="F449">
        <v>72</v>
      </c>
      <c r="G449">
        <v>85</v>
      </c>
    </row>
    <row r="450" spans="6:7" x14ac:dyDescent="0.3">
      <c r="F450">
        <v>249</v>
      </c>
      <c r="G450">
        <v>216</v>
      </c>
    </row>
    <row r="451" spans="6:7" x14ac:dyDescent="0.3">
      <c r="F451">
        <v>41</v>
      </c>
      <c r="G451">
        <v>103</v>
      </c>
    </row>
    <row r="452" spans="6:7" x14ac:dyDescent="0.3">
      <c r="F452">
        <v>135</v>
      </c>
      <c r="G452">
        <v>197</v>
      </c>
    </row>
    <row r="453" spans="6:7" x14ac:dyDescent="0.3">
      <c r="F453">
        <v>484</v>
      </c>
      <c r="G453">
        <v>74</v>
      </c>
    </row>
    <row r="454" spans="6:7" x14ac:dyDescent="0.3">
      <c r="F454">
        <v>13</v>
      </c>
      <c r="G454">
        <v>198</v>
      </c>
    </row>
    <row r="455" spans="6:7" x14ac:dyDescent="0.3">
      <c r="F455">
        <v>147</v>
      </c>
      <c r="G455">
        <v>22</v>
      </c>
    </row>
    <row r="456" spans="6:7" x14ac:dyDescent="0.3">
      <c r="F456">
        <v>61</v>
      </c>
      <c r="G456">
        <v>66</v>
      </c>
    </row>
    <row r="457" spans="6:7" x14ac:dyDescent="0.3">
      <c r="F457">
        <v>409</v>
      </c>
      <c r="G457">
        <v>266</v>
      </c>
    </row>
    <row r="458" spans="6:7" x14ac:dyDescent="0.3">
      <c r="F458">
        <v>145</v>
      </c>
      <c r="G458">
        <v>230</v>
      </c>
    </row>
    <row r="459" spans="6:7" x14ac:dyDescent="0.3">
      <c r="F459">
        <v>133</v>
      </c>
      <c r="G459">
        <v>70</v>
      </c>
    </row>
    <row r="460" spans="6:7" x14ac:dyDescent="0.3">
      <c r="F460">
        <v>138</v>
      </c>
      <c r="G460">
        <v>95</v>
      </c>
    </row>
    <row r="461" spans="6:7" x14ac:dyDescent="0.3">
      <c r="F461">
        <v>39</v>
      </c>
      <c r="G461">
        <v>82</v>
      </c>
    </row>
    <row r="462" spans="6:7" x14ac:dyDescent="0.3">
      <c r="F462">
        <v>163</v>
      </c>
      <c r="G462">
        <v>55</v>
      </c>
    </row>
    <row r="463" spans="6:7" x14ac:dyDescent="0.3">
      <c r="F463">
        <v>122</v>
      </c>
      <c r="G463">
        <v>204</v>
      </c>
    </row>
    <row r="464" spans="6:7" x14ac:dyDescent="0.3">
      <c r="F464">
        <v>38</v>
      </c>
      <c r="G464">
        <v>73</v>
      </c>
    </row>
    <row r="465" spans="6:7" x14ac:dyDescent="0.3">
      <c r="F465">
        <v>145</v>
      </c>
      <c r="G465">
        <v>266</v>
      </c>
    </row>
    <row r="466" spans="6:7" x14ac:dyDescent="0.3">
      <c r="F466">
        <v>94</v>
      </c>
      <c r="G466">
        <v>95</v>
      </c>
    </row>
    <row r="467" spans="6:7" x14ac:dyDescent="0.3">
      <c r="F467">
        <v>59</v>
      </c>
      <c r="G467">
        <v>62</v>
      </c>
    </row>
    <row r="468" spans="6:7" x14ac:dyDescent="0.3">
      <c r="F468">
        <v>64</v>
      </c>
      <c r="G468">
        <v>107</v>
      </c>
    </row>
    <row r="469" spans="6:7" x14ac:dyDescent="0.3">
      <c r="F469">
        <v>122</v>
      </c>
      <c r="G469">
        <v>177</v>
      </c>
    </row>
    <row r="470" spans="6:7" x14ac:dyDescent="0.3">
      <c r="F470">
        <v>85</v>
      </c>
      <c r="G470">
        <v>569</v>
      </c>
    </row>
    <row r="471" spans="6:7" x14ac:dyDescent="0.3">
      <c r="F471">
        <v>26</v>
      </c>
      <c r="G471">
        <v>57</v>
      </c>
    </row>
    <row r="472" spans="6:7" x14ac:dyDescent="0.3">
      <c r="F472">
        <v>190</v>
      </c>
      <c r="G472">
        <v>55</v>
      </c>
    </row>
    <row r="473" spans="6:7" x14ac:dyDescent="0.3">
      <c r="F473">
        <v>442</v>
      </c>
      <c r="G473">
        <v>137</v>
      </c>
    </row>
    <row r="474" spans="6:7" x14ac:dyDescent="0.3">
      <c r="F474">
        <v>270</v>
      </c>
      <c r="G474">
        <v>39</v>
      </c>
    </row>
    <row r="475" spans="6:7" x14ac:dyDescent="0.3">
      <c r="F475">
        <v>99</v>
      </c>
      <c r="G475">
        <v>160</v>
      </c>
    </row>
    <row r="476" spans="6:7" x14ac:dyDescent="0.3">
      <c r="F476">
        <v>408</v>
      </c>
      <c r="G476">
        <v>109</v>
      </c>
    </row>
    <row r="477" spans="6:7" x14ac:dyDescent="0.3">
      <c r="F477">
        <v>123</v>
      </c>
      <c r="G477">
        <v>40</v>
      </c>
    </row>
    <row r="478" spans="6:7" x14ac:dyDescent="0.3">
      <c r="F478">
        <v>206</v>
      </c>
      <c r="G478">
        <v>126</v>
      </c>
    </row>
    <row r="479" spans="6:7" x14ac:dyDescent="0.3">
      <c r="F479">
        <v>8</v>
      </c>
      <c r="G479">
        <v>145</v>
      </c>
    </row>
    <row r="480" spans="6:7" x14ac:dyDescent="0.3">
      <c r="F480">
        <v>380</v>
      </c>
      <c r="G480">
        <v>72</v>
      </c>
    </row>
    <row r="481" spans="6:7" x14ac:dyDescent="0.3">
      <c r="F481">
        <v>271</v>
      </c>
      <c r="G481">
        <v>168</v>
      </c>
    </row>
    <row r="482" spans="6:7" x14ac:dyDescent="0.3">
      <c r="F482">
        <v>202</v>
      </c>
      <c r="G482">
        <v>224</v>
      </c>
    </row>
    <row r="483" spans="6:7" x14ac:dyDescent="0.3">
      <c r="F483">
        <v>13</v>
      </c>
      <c r="G483">
        <v>220</v>
      </c>
    </row>
    <row r="484" spans="6:7" x14ac:dyDescent="0.3">
      <c r="F484">
        <v>30</v>
      </c>
      <c r="G484">
        <v>159</v>
      </c>
    </row>
    <row r="485" spans="6:7" x14ac:dyDescent="0.3">
      <c r="F485">
        <v>182</v>
      </c>
      <c r="G485">
        <v>62</v>
      </c>
    </row>
    <row r="486" spans="6:7" x14ac:dyDescent="0.3">
      <c r="F486">
        <v>221</v>
      </c>
      <c r="G486">
        <v>7</v>
      </c>
    </row>
    <row r="487" spans="6:7" x14ac:dyDescent="0.3">
      <c r="F487">
        <v>204</v>
      </c>
      <c r="G487">
        <v>2</v>
      </c>
    </row>
    <row r="488" spans="6:7" x14ac:dyDescent="0.3">
      <c r="F488">
        <v>191</v>
      </c>
      <c r="G488">
        <v>158</v>
      </c>
    </row>
    <row r="489" spans="6:7" x14ac:dyDescent="0.3">
      <c r="F489">
        <v>74</v>
      </c>
      <c r="G489">
        <v>63</v>
      </c>
    </row>
    <row r="490" spans="6:7" x14ac:dyDescent="0.3">
      <c r="F490">
        <v>88</v>
      </c>
      <c r="G490">
        <v>106</v>
      </c>
    </row>
    <row r="491" spans="6:7" x14ac:dyDescent="0.3">
      <c r="F491">
        <v>84</v>
      </c>
      <c r="G491">
        <v>114</v>
      </c>
    </row>
    <row r="492" spans="6:7" x14ac:dyDescent="0.3">
      <c r="F492">
        <v>81</v>
      </c>
      <c r="G492">
        <v>132</v>
      </c>
    </row>
    <row r="493" spans="6:7" x14ac:dyDescent="0.3">
      <c r="F493">
        <v>63</v>
      </c>
      <c r="G493">
        <v>117</v>
      </c>
    </row>
    <row r="494" spans="6:7" x14ac:dyDescent="0.3">
      <c r="F494">
        <v>281</v>
      </c>
      <c r="G494">
        <v>126</v>
      </c>
    </row>
    <row r="495" spans="6:7" x14ac:dyDescent="0.3">
      <c r="F495">
        <v>90</v>
      </c>
      <c r="G495">
        <v>560</v>
      </c>
    </row>
    <row r="496" spans="6:7" x14ac:dyDescent="0.3">
      <c r="F496">
        <v>311</v>
      </c>
      <c r="G496">
        <v>102</v>
      </c>
    </row>
    <row r="497" spans="6:7" x14ac:dyDescent="0.3">
      <c r="F497">
        <v>59</v>
      </c>
      <c r="G497">
        <v>88</v>
      </c>
    </row>
    <row r="498" spans="6:7" x14ac:dyDescent="0.3">
      <c r="F498">
        <v>150</v>
      </c>
      <c r="G498">
        <v>73</v>
      </c>
    </row>
    <row r="499" spans="6:7" x14ac:dyDescent="0.3">
      <c r="F499">
        <v>52</v>
      </c>
      <c r="G499">
        <v>54</v>
      </c>
    </row>
    <row r="500" spans="6:7" x14ac:dyDescent="0.3">
      <c r="F500">
        <v>127</v>
      </c>
      <c r="G500">
        <v>287</v>
      </c>
    </row>
    <row r="501" spans="6:7" x14ac:dyDescent="0.3">
      <c r="F501">
        <v>285</v>
      </c>
      <c r="G501">
        <v>303</v>
      </c>
    </row>
    <row r="502" spans="6:7" x14ac:dyDescent="0.3">
      <c r="F502">
        <v>107</v>
      </c>
      <c r="G502">
        <v>102</v>
      </c>
    </row>
    <row r="503" spans="6:7" x14ac:dyDescent="0.3">
      <c r="F503">
        <v>7</v>
      </c>
      <c r="G503">
        <v>133</v>
      </c>
    </row>
    <row r="504" spans="6:7" x14ac:dyDescent="0.3">
      <c r="F504">
        <v>26</v>
      </c>
      <c r="G504">
        <v>238</v>
      </c>
    </row>
    <row r="505" spans="6:7" x14ac:dyDescent="0.3">
      <c r="F505">
        <v>219</v>
      </c>
      <c r="G505">
        <v>317</v>
      </c>
    </row>
    <row r="506" spans="6:7" x14ac:dyDescent="0.3">
      <c r="F506">
        <v>29</v>
      </c>
      <c r="G506">
        <v>95</v>
      </c>
    </row>
    <row r="507" spans="6:7" x14ac:dyDescent="0.3">
      <c r="F507">
        <v>84</v>
      </c>
      <c r="G507">
        <v>221</v>
      </c>
    </row>
    <row r="508" spans="6:7" x14ac:dyDescent="0.3">
      <c r="F508">
        <v>123</v>
      </c>
      <c r="G508">
        <v>253</v>
      </c>
    </row>
    <row r="509" spans="6:7" x14ac:dyDescent="0.3">
      <c r="F509">
        <v>116</v>
      </c>
      <c r="G509">
        <v>130</v>
      </c>
    </row>
    <row r="510" spans="6:7" x14ac:dyDescent="0.3">
      <c r="F510">
        <v>67</v>
      </c>
      <c r="G510">
        <v>173</v>
      </c>
    </row>
    <row r="511" spans="6:7" x14ac:dyDescent="0.3">
      <c r="F511">
        <v>84</v>
      </c>
      <c r="G511">
        <v>184</v>
      </c>
    </row>
    <row r="512" spans="6:7" x14ac:dyDescent="0.3">
      <c r="F512">
        <v>399</v>
      </c>
      <c r="G512">
        <v>261</v>
      </c>
    </row>
    <row r="513" spans="6:7" x14ac:dyDescent="0.3">
      <c r="F513">
        <v>219</v>
      </c>
      <c r="G513">
        <v>75</v>
      </c>
    </row>
    <row r="514" spans="6:7" x14ac:dyDescent="0.3">
      <c r="F514">
        <v>178</v>
      </c>
      <c r="G514">
        <v>90</v>
      </c>
    </row>
    <row r="515" spans="6:7" x14ac:dyDescent="0.3">
      <c r="F515">
        <v>118</v>
      </c>
      <c r="G515">
        <v>112</v>
      </c>
    </row>
    <row r="516" spans="6:7" x14ac:dyDescent="0.3">
      <c r="F516">
        <v>66</v>
      </c>
      <c r="G516">
        <v>281</v>
      </c>
    </row>
    <row r="517" spans="6:7" x14ac:dyDescent="0.3">
      <c r="F517">
        <v>176</v>
      </c>
      <c r="G517">
        <v>268</v>
      </c>
    </row>
    <row r="518" spans="6:7" x14ac:dyDescent="0.3">
      <c r="F518">
        <v>89</v>
      </c>
      <c r="G518">
        <v>150</v>
      </c>
    </row>
    <row r="519" spans="6:7" x14ac:dyDescent="0.3">
      <c r="F519">
        <v>100</v>
      </c>
      <c r="G519">
        <v>338</v>
      </c>
    </row>
    <row r="520" spans="6:7" x14ac:dyDescent="0.3">
      <c r="F520">
        <v>93</v>
      </c>
      <c r="G520">
        <v>205</v>
      </c>
    </row>
    <row r="521" spans="6:7" x14ac:dyDescent="0.3">
      <c r="F521">
        <v>222</v>
      </c>
      <c r="G521">
        <v>112</v>
      </c>
    </row>
    <row r="522" spans="6:7" x14ac:dyDescent="0.3">
      <c r="F522">
        <v>39</v>
      </c>
      <c r="G522">
        <v>133</v>
      </c>
    </row>
    <row r="523" spans="6:7" x14ac:dyDescent="0.3">
      <c r="F523">
        <v>184</v>
      </c>
      <c r="G523">
        <v>99</v>
      </c>
    </row>
    <row r="524" spans="6:7" x14ac:dyDescent="0.3">
      <c r="F524">
        <v>176</v>
      </c>
      <c r="G524">
        <v>20</v>
      </c>
    </row>
    <row r="525" spans="6:7" x14ac:dyDescent="0.3">
      <c r="F525">
        <v>209</v>
      </c>
      <c r="G525">
        <v>83</v>
      </c>
    </row>
    <row r="526" spans="6:7" x14ac:dyDescent="0.3">
      <c r="F526">
        <v>303</v>
      </c>
      <c r="G526">
        <v>214</v>
      </c>
    </row>
    <row r="527" spans="6:7" x14ac:dyDescent="0.3">
      <c r="F527">
        <v>129</v>
      </c>
      <c r="G527">
        <v>139</v>
      </c>
    </row>
    <row r="528" spans="6:7" x14ac:dyDescent="0.3">
      <c r="F528">
        <v>127</v>
      </c>
      <c r="G528">
        <v>27</v>
      </c>
    </row>
    <row r="529" spans="6:7" x14ac:dyDescent="0.3">
      <c r="F529">
        <v>116</v>
      </c>
      <c r="G529">
        <v>526</v>
      </c>
    </row>
    <row r="530" spans="6:7" x14ac:dyDescent="0.3">
      <c r="F530">
        <v>41</v>
      </c>
      <c r="G530">
        <v>194</v>
      </c>
    </row>
    <row r="531" spans="6:7" x14ac:dyDescent="0.3">
      <c r="F531">
        <v>201</v>
      </c>
      <c r="G531">
        <v>196</v>
      </c>
    </row>
    <row r="532" spans="6:7" x14ac:dyDescent="0.3">
      <c r="F532">
        <v>82</v>
      </c>
      <c r="G532">
        <v>217</v>
      </c>
    </row>
    <row r="533" spans="6:7" x14ac:dyDescent="0.3">
      <c r="F533">
        <v>67</v>
      </c>
      <c r="G533">
        <v>100</v>
      </c>
    </row>
    <row r="534" spans="6:7" x14ac:dyDescent="0.3">
      <c r="F534">
        <v>211</v>
      </c>
      <c r="G534">
        <v>198</v>
      </c>
    </row>
    <row r="535" spans="6:7" x14ac:dyDescent="0.3">
      <c r="F535">
        <v>181</v>
      </c>
      <c r="G535">
        <v>147</v>
      </c>
    </row>
    <row r="536" spans="6:7" x14ac:dyDescent="0.3">
      <c r="F536">
        <v>83</v>
      </c>
      <c r="G536">
        <v>226</v>
      </c>
    </row>
    <row r="537" spans="6:7" x14ac:dyDescent="0.3">
      <c r="F537">
        <v>95</v>
      </c>
      <c r="G537">
        <v>53</v>
      </c>
    </row>
    <row r="538" spans="6:7" x14ac:dyDescent="0.3">
      <c r="F538">
        <v>73</v>
      </c>
      <c r="G538">
        <v>151</v>
      </c>
    </row>
    <row r="539" spans="6:7" x14ac:dyDescent="0.3">
      <c r="F539">
        <v>14</v>
      </c>
      <c r="G539">
        <v>114</v>
      </c>
    </row>
    <row r="540" spans="6:7" x14ac:dyDescent="0.3">
      <c r="F540">
        <v>79</v>
      </c>
      <c r="G540">
        <v>339</v>
      </c>
    </row>
    <row r="541" spans="6:7" x14ac:dyDescent="0.3">
      <c r="F541">
        <v>66</v>
      </c>
      <c r="G541">
        <v>60</v>
      </c>
    </row>
    <row r="542" spans="6:7" x14ac:dyDescent="0.3">
      <c r="F542">
        <v>109</v>
      </c>
      <c r="G542">
        <v>232</v>
      </c>
    </row>
    <row r="543" spans="6:7" x14ac:dyDescent="0.3">
      <c r="F543">
        <v>75</v>
      </c>
      <c r="G543">
        <v>118</v>
      </c>
    </row>
    <row r="544" spans="6:7" x14ac:dyDescent="0.3">
      <c r="F544">
        <v>195</v>
      </c>
      <c r="G544">
        <v>72</v>
      </c>
    </row>
    <row r="545" spans="6:7" x14ac:dyDescent="0.3">
      <c r="F545">
        <v>149</v>
      </c>
      <c r="G545">
        <v>220</v>
      </c>
    </row>
    <row r="546" spans="6:7" x14ac:dyDescent="0.3">
      <c r="F546">
        <v>188</v>
      </c>
      <c r="G546">
        <v>199</v>
      </c>
    </row>
    <row r="547" spans="6:7" x14ac:dyDescent="0.3">
      <c r="F547">
        <v>119</v>
      </c>
      <c r="G547">
        <v>172</v>
      </c>
    </row>
    <row r="548" spans="6:7" x14ac:dyDescent="0.3">
      <c r="F548">
        <v>154</v>
      </c>
      <c r="G548">
        <v>154</v>
      </c>
    </row>
    <row r="549" spans="6:7" x14ac:dyDescent="0.3">
      <c r="F549">
        <v>84</v>
      </c>
      <c r="G549">
        <v>109</v>
      </c>
    </row>
    <row r="550" spans="6:7" x14ac:dyDescent="0.3">
      <c r="F550">
        <v>71</v>
      </c>
      <c r="G550">
        <v>200</v>
      </c>
    </row>
    <row r="551" spans="6:7" x14ac:dyDescent="0.3">
      <c r="F551">
        <v>228</v>
      </c>
      <c r="G551">
        <v>97</v>
      </c>
    </row>
    <row r="552" spans="6:7" x14ac:dyDescent="0.3">
      <c r="F552">
        <v>232</v>
      </c>
      <c r="G552">
        <v>207</v>
      </c>
    </row>
    <row r="553" spans="6:7" x14ac:dyDescent="0.3">
      <c r="F553">
        <v>166</v>
      </c>
      <c r="G553">
        <v>100</v>
      </c>
    </row>
    <row r="554" spans="6:7" x14ac:dyDescent="0.3">
      <c r="F554">
        <v>86</v>
      </c>
      <c r="G554">
        <v>82</v>
      </c>
    </row>
    <row r="555" spans="6:7" x14ac:dyDescent="0.3">
      <c r="F555">
        <v>321</v>
      </c>
      <c r="G555">
        <v>206</v>
      </c>
    </row>
    <row r="556" spans="6:7" x14ac:dyDescent="0.3">
      <c r="F556">
        <v>240</v>
      </c>
      <c r="G556">
        <v>127</v>
      </c>
    </row>
    <row r="557" spans="6:7" x14ac:dyDescent="0.3">
      <c r="F557">
        <v>44</v>
      </c>
      <c r="G557">
        <v>114</v>
      </c>
    </row>
    <row r="558" spans="6:7" x14ac:dyDescent="0.3">
      <c r="F558">
        <v>123</v>
      </c>
      <c r="G558">
        <v>122</v>
      </c>
    </row>
    <row r="559" spans="6:7" x14ac:dyDescent="0.3">
      <c r="F559">
        <v>11</v>
      </c>
      <c r="G559">
        <v>46</v>
      </c>
    </row>
    <row r="560" spans="6:7" x14ac:dyDescent="0.3">
      <c r="F560">
        <v>73</v>
      </c>
      <c r="G560">
        <v>33</v>
      </c>
    </row>
    <row r="561" spans="6:7" x14ac:dyDescent="0.3">
      <c r="F561">
        <v>170</v>
      </c>
      <c r="G561">
        <v>91</v>
      </c>
    </row>
    <row r="562" spans="6:7" x14ac:dyDescent="0.3">
      <c r="F562">
        <v>187</v>
      </c>
      <c r="G562">
        <v>314</v>
      </c>
    </row>
    <row r="563" spans="6:7" x14ac:dyDescent="0.3">
      <c r="F563">
        <v>220</v>
      </c>
      <c r="G563">
        <v>94</v>
      </c>
    </row>
    <row r="564" spans="6:7" x14ac:dyDescent="0.3">
      <c r="F564">
        <v>52</v>
      </c>
      <c r="G564">
        <v>188</v>
      </c>
    </row>
    <row r="565" spans="6:7" x14ac:dyDescent="0.3">
      <c r="F565">
        <v>15</v>
      </c>
      <c r="G565">
        <v>92</v>
      </c>
    </row>
    <row r="566" spans="6:7" x14ac:dyDescent="0.3">
      <c r="F566">
        <v>29</v>
      </c>
      <c r="G566">
        <v>68</v>
      </c>
    </row>
    <row r="567" spans="6:7" x14ac:dyDescent="0.3">
      <c r="F567">
        <v>103</v>
      </c>
      <c r="G567">
        <v>86</v>
      </c>
    </row>
    <row r="568" spans="6:7" x14ac:dyDescent="0.3">
      <c r="F568">
        <v>151</v>
      </c>
      <c r="G568">
        <v>79</v>
      </c>
    </row>
    <row r="569" spans="6:7" x14ac:dyDescent="0.3">
      <c r="F569">
        <v>43</v>
      </c>
      <c r="G569">
        <v>137</v>
      </c>
    </row>
    <row r="570" spans="6:7" x14ac:dyDescent="0.3">
      <c r="F570">
        <v>69</v>
      </c>
      <c r="G570">
        <v>292</v>
      </c>
    </row>
    <row r="571" spans="6:7" x14ac:dyDescent="0.3">
      <c r="F571">
        <v>38</v>
      </c>
      <c r="G571">
        <v>140</v>
      </c>
    </row>
    <row r="572" spans="6:7" x14ac:dyDescent="0.3">
      <c r="F572">
        <v>179</v>
      </c>
      <c r="G572">
        <v>191</v>
      </c>
    </row>
    <row r="573" spans="6:7" x14ac:dyDescent="0.3">
      <c r="F573">
        <v>258</v>
      </c>
      <c r="G573">
        <v>229</v>
      </c>
    </row>
    <row r="574" spans="6:7" x14ac:dyDescent="0.3">
      <c r="F574">
        <v>69</v>
      </c>
      <c r="G574">
        <v>230</v>
      </c>
    </row>
    <row r="575" spans="6:7" x14ac:dyDescent="0.3">
      <c r="F575">
        <v>73</v>
      </c>
      <c r="G575">
        <v>134</v>
      </c>
    </row>
    <row r="576" spans="6:7" x14ac:dyDescent="0.3">
      <c r="F576">
        <v>141</v>
      </c>
      <c r="G576">
        <v>214</v>
      </c>
    </row>
    <row r="577" spans="6:7" x14ac:dyDescent="0.3">
      <c r="F577">
        <v>83</v>
      </c>
      <c r="G577">
        <v>114</v>
      </c>
    </row>
    <row r="578" spans="6:7" x14ac:dyDescent="0.3">
      <c r="F578">
        <v>166</v>
      </c>
      <c r="G578">
        <v>132</v>
      </c>
    </row>
    <row r="579" spans="6:7" x14ac:dyDescent="0.3">
      <c r="F579">
        <v>153</v>
      </c>
      <c r="G579">
        <v>175</v>
      </c>
    </row>
    <row r="580" spans="6:7" x14ac:dyDescent="0.3">
      <c r="F580">
        <v>97</v>
      </c>
      <c r="G580">
        <v>298</v>
      </c>
    </row>
    <row r="581" spans="6:7" x14ac:dyDescent="0.3">
      <c r="F581">
        <v>15</v>
      </c>
      <c r="G581">
        <v>31</v>
      </c>
    </row>
    <row r="582" spans="6:7" x14ac:dyDescent="0.3">
      <c r="F582">
        <v>200</v>
      </c>
      <c r="G582">
        <v>29</v>
      </c>
    </row>
    <row r="583" spans="6:7" x14ac:dyDescent="0.3">
      <c r="F583">
        <v>169</v>
      </c>
      <c r="G583">
        <v>358</v>
      </c>
    </row>
    <row r="584" spans="6:7" x14ac:dyDescent="0.3">
      <c r="F584">
        <v>7</v>
      </c>
      <c r="G584">
        <v>203</v>
      </c>
    </row>
    <row r="585" spans="6:7" x14ac:dyDescent="0.3">
      <c r="F585">
        <v>168</v>
      </c>
      <c r="G585">
        <v>240</v>
      </c>
    </row>
    <row r="586" spans="6:7" x14ac:dyDescent="0.3">
      <c r="F586">
        <v>138</v>
      </c>
      <c r="G586">
        <v>265</v>
      </c>
    </row>
    <row r="587" spans="6:7" x14ac:dyDescent="0.3">
      <c r="F587">
        <v>540</v>
      </c>
      <c r="G587">
        <v>186</v>
      </c>
    </row>
    <row r="588" spans="6:7" x14ac:dyDescent="0.3">
      <c r="F588">
        <v>83</v>
      </c>
      <c r="G588">
        <v>97</v>
      </c>
    </row>
    <row r="589" spans="6:7" x14ac:dyDescent="0.3">
      <c r="F589">
        <v>29</v>
      </c>
      <c r="G589">
        <v>223</v>
      </c>
    </row>
    <row r="590" spans="6:7" x14ac:dyDescent="0.3">
      <c r="F590">
        <v>67</v>
      </c>
      <c r="G590">
        <v>126</v>
      </c>
    </row>
    <row r="591" spans="6:7" x14ac:dyDescent="0.3">
      <c r="F591">
        <v>17</v>
      </c>
      <c r="G591">
        <v>180</v>
      </c>
    </row>
    <row r="592" spans="6:7" x14ac:dyDescent="0.3">
      <c r="F592">
        <v>14</v>
      </c>
      <c r="G592">
        <v>227</v>
      </c>
    </row>
    <row r="593" spans="6:7" x14ac:dyDescent="0.3">
      <c r="F593">
        <v>31</v>
      </c>
      <c r="G593">
        <v>209</v>
      </c>
    </row>
    <row r="594" spans="6:7" x14ac:dyDescent="0.3">
      <c r="F594">
        <v>68</v>
      </c>
      <c r="G594">
        <v>42</v>
      </c>
    </row>
    <row r="595" spans="6:7" x14ac:dyDescent="0.3">
      <c r="F595">
        <v>67</v>
      </c>
      <c r="G595">
        <v>110</v>
      </c>
    </row>
    <row r="596" spans="6:7" x14ac:dyDescent="0.3">
      <c r="F596">
        <v>87</v>
      </c>
      <c r="G596">
        <v>181</v>
      </c>
    </row>
    <row r="597" spans="6:7" x14ac:dyDescent="0.3">
      <c r="F597">
        <v>187</v>
      </c>
      <c r="G597">
        <v>142</v>
      </c>
    </row>
    <row r="598" spans="6:7" x14ac:dyDescent="0.3">
      <c r="F598">
        <v>177</v>
      </c>
      <c r="G598">
        <v>251</v>
      </c>
    </row>
    <row r="599" spans="6:7" x14ac:dyDescent="0.3">
      <c r="F599">
        <v>54</v>
      </c>
      <c r="G599">
        <v>103</v>
      </c>
    </row>
    <row r="600" spans="6:7" x14ac:dyDescent="0.3">
      <c r="F600">
        <v>115</v>
      </c>
      <c r="G600">
        <v>69</v>
      </c>
    </row>
    <row r="601" spans="6:7" x14ac:dyDescent="0.3">
      <c r="F601">
        <v>139</v>
      </c>
      <c r="G601">
        <v>161</v>
      </c>
    </row>
    <row r="602" spans="6:7" x14ac:dyDescent="0.3">
      <c r="F602">
        <v>41</v>
      </c>
      <c r="G602">
        <v>127</v>
      </c>
    </row>
    <row r="603" spans="6:7" x14ac:dyDescent="0.3">
      <c r="F603">
        <v>170</v>
      </c>
      <c r="G603">
        <v>113</v>
      </c>
    </row>
    <row r="604" spans="6:7" x14ac:dyDescent="0.3">
      <c r="F604">
        <v>154</v>
      </c>
      <c r="G604">
        <v>37</v>
      </c>
    </row>
    <row r="605" spans="6:7" x14ac:dyDescent="0.3">
      <c r="F605">
        <v>102</v>
      </c>
      <c r="G605">
        <v>173</v>
      </c>
    </row>
    <row r="606" spans="6:7" x14ac:dyDescent="0.3">
      <c r="F606">
        <v>54</v>
      </c>
      <c r="G606">
        <v>90</v>
      </c>
    </row>
    <row r="607" spans="6:7" x14ac:dyDescent="0.3">
      <c r="F607">
        <v>208</v>
      </c>
      <c r="G607">
        <v>98</v>
      </c>
    </row>
    <row r="608" spans="6:7" x14ac:dyDescent="0.3">
      <c r="F608">
        <v>45</v>
      </c>
      <c r="G608">
        <v>24</v>
      </c>
    </row>
    <row r="609" spans="6:7" x14ac:dyDescent="0.3">
      <c r="F609">
        <v>63</v>
      </c>
      <c r="G609">
        <v>168</v>
      </c>
    </row>
    <row r="610" spans="6:7" x14ac:dyDescent="0.3">
      <c r="F610">
        <v>253</v>
      </c>
      <c r="G610">
        <v>89</v>
      </c>
    </row>
    <row r="611" spans="6:7" x14ac:dyDescent="0.3">
      <c r="F611">
        <v>96</v>
      </c>
      <c r="G611">
        <v>128</v>
      </c>
    </row>
    <row r="612" spans="6:7" x14ac:dyDescent="0.3">
      <c r="F612">
        <v>52</v>
      </c>
      <c r="G612">
        <v>188</v>
      </c>
    </row>
    <row r="613" spans="6:7" x14ac:dyDescent="0.3">
      <c r="F613">
        <v>194</v>
      </c>
      <c r="G613">
        <v>75</v>
      </c>
    </row>
    <row r="614" spans="6:7" x14ac:dyDescent="0.3">
      <c r="F614">
        <v>63</v>
      </c>
      <c r="G614">
        <v>31</v>
      </c>
    </row>
    <row r="615" spans="6:7" x14ac:dyDescent="0.3">
      <c r="F615">
        <v>259</v>
      </c>
      <c r="G615">
        <v>98</v>
      </c>
    </row>
    <row r="616" spans="6:7" x14ac:dyDescent="0.3">
      <c r="F616">
        <v>180</v>
      </c>
      <c r="G616">
        <v>49</v>
      </c>
    </row>
    <row r="617" spans="6:7" x14ac:dyDescent="0.3">
      <c r="F617">
        <v>69</v>
      </c>
      <c r="G617">
        <v>58</v>
      </c>
    </row>
    <row r="618" spans="6:7" x14ac:dyDescent="0.3">
      <c r="F618">
        <v>74</v>
      </c>
      <c r="G618">
        <v>75</v>
      </c>
    </row>
    <row r="619" spans="6:7" x14ac:dyDescent="0.3">
      <c r="F619">
        <v>89</v>
      </c>
      <c r="G619">
        <v>135</v>
      </c>
    </row>
    <row r="620" spans="6:7" x14ac:dyDescent="0.3">
      <c r="F620">
        <v>147</v>
      </c>
      <c r="G620">
        <v>69</v>
      </c>
    </row>
    <row r="621" spans="6:7" x14ac:dyDescent="0.3">
      <c r="F621">
        <v>221</v>
      </c>
      <c r="G621">
        <v>30</v>
      </c>
    </row>
    <row r="622" spans="6:7" x14ac:dyDescent="0.3">
      <c r="F622">
        <v>190</v>
      </c>
      <c r="G622">
        <v>104</v>
      </c>
    </row>
    <row r="623" spans="6:7" x14ac:dyDescent="0.3">
      <c r="F623">
        <v>185</v>
      </c>
      <c r="G623">
        <v>39</v>
      </c>
    </row>
    <row r="624" spans="6:7" x14ac:dyDescent="0.3">
      <c r="F624">
        <v>34</v>
      </c>
      <c r="G624">
        <v>412</v>
      </c>
    </row>
    <row r="625" spans="6:7" x14ac:dyDescent="0.3">
      <c r="F625">
        <v>138</v>
      </c>
      <c r="G625">
        <v>23</v>
      </c>
    </row>
    <row r="626" spans="6:7" x14ac:dyDescent="0.3">
      <c r="F626">
        <v>46</v>
      </c>
      <c r="G626">
        <v>29</v>
      </c>
    </row>
    <row r="627" spans="6:7" x14ac:dyDescent="0.3">
      <c r="F627">
        <v>47</v>
      </c>
      <c r="G627">
        <v>91</v>
      </c>
    </row>
    <row r="628" spans="6:7" x14ac:dyDescent="0.3">
      <c r="F628">
        <v>52</v>
      </c>
      <c r="G628">
        <v>172</v>
      </c>
    </row>
    <row r="629" spans="6:7" x14ac:dyDescent="0.3">
      <c r="F629">
        <v>168</v>
      </c>
      <c r="G629">
        <v>28</v>
      </c>
    </row>
    <row r="630" spans="6:7" x14ac:dyDescent="0.3">
      <c r="F630">
        <v>285</v>
      </c>
      <c r="G630">
        <v>86</v>
      </c>
    </row>
    <row r="631" spans="6:7" x14ac:dyDescent="0.3">
      <c r="F631">
        <v>46</v>
      </c>
      <c r="G631">
        <v>182</v>
      </c>
    </row>
    <row r="632" spans="6:7" x14ac:dyDescent="0.3">
      <c r="F632">
        <v>281</v>
      </c>
      <c r="G632">
        <v>258</v>
      </c>
    </row>
    <row r="633" spans="6:7" x14ac:dyDescent="0.3">
      <c r="F633">
        <v>174</v>
      </c>
      <c r="G633">
        <v>95</v>
      </c>
    </row>
    <row r="634" spans="6:7" x14ac:dyDescent="0.3">
      <c r="F634">
        <v>44</v>
      </c>
      <c r="G634">
        <v>53</v>
      </c>
    </row>
    <row r="635" spans="6:7" x14ac:dyDescent="0.3">
      <c r="F635">
        <v>169</v>
      </c>
      <c r="G635">
        <v>199</v>
      </c>
    </row>
    <row r="636" spans="6:7" x14ac:dyDescent="0.3">
      <c r="F636">
        <v>250</v>
      </c>
      <c r="G636">
        <v>162</v>
      </c>
    </row>
    <row r="637" spans="6:7" x14ac:dyDescent="0.3">
      <c r="F637">
        <v>193</v>
      </c>
      <c r="G637">
        <v>188</v>
      </c>
    </row>
    <row r="638" spans="6:7" x14ac:dyDescent="0.3">
      <c r="F638">
        <v>20</v>
      </c>
      <c r="G638">
        <v>219</v>
      </c>
    </row>
    <row r="639" spans="6:7" x14ac:dyDescent="0.3">
      <c r="F639">
        <v>231</v>
      </c>
      <c r="G639">
        <v>61</v>
      </c>
    </row>
    <row r="640" spans="6:7" x14ac:dyDescent="0.3">
      <c r="F640">
        <v>216</v>
      </c>
      <c r="G640">
        <v>232</v>
      </c>
    </row>
    <row r="641" spans="6:7" x14ac:dyDescent="0.3">
      <c r="F641">
        <v>284</v>
      </c>
      <c r="G641">
        <v>277</v>
      </c>
    </row>
    <row r="642" spans="6:7" x14ac:dyDescent="0.3">
      <c r="F642">
        <v>189</v>
      </c>
      <c r="G642">
        <v>35</v>
      </c>
    </row>
    <row r="643" spans="6:7" x14ac:dyDescent="0.3">
      <c r="F643">
        <v>281</v>
      </c>
      <c r="G643">
        <v>131</v>
      </c>
    </row>
    <row r="644" spans="6:7" x14ac:dyDescent="0.3">
      <c r="F644">
        <v>130</v>
      </c>
      <c r="G644">
        <v>22</v>
      </c>
    </row>
    <row r="645" spans="6:7" x14ac:dyDescent="0.3">
      <c r="F645">
        <v>229</v>
      </c>
      <c r="G645">
        <v>174</v>
      </c>
    </row>
    <row r="646" spans="6:7" x14ac:dyDescent="0.3">
      <c r="F646">
        <v>180</v>
      </c>
      <c r="G646">
        <v>157</v>
      </c>
    </row>
    <row r="647" spans="6:7" x14ac:dyDescent="0.3">
      <c r="F647">
        <v>270</v>
      </c>
      <c r="G647">
        <v>152</v>
      </c>
    </row>
    <row r="648" spans="6:7" x14ac:dyDescent="0.3">
      <c r="F648">
        <v>21</v>
      </c>
      <c r="G648">
        <v>104</v>
      </c>
    </row>
    <row r="649" spans="6:7" x14ac:dyDescent="0.3">
      <c r="F649">
        <v>92</v>
      </c>
      <c r="G649">
        <v>230</v>
      </c>
    </row>
    <row r="650" spans="6:7" x14ac:dyDescent="0.3">
      <c r="F650">
        <v>52</v>
      </c>
      <c r="G650">
        <v>91</v>
      </c>
    </row>
    <row r="651" spans="6:7" x14ac:dyDescent="0.3">
      <c r="F651">
        <v>76</v>
      </c>
      <c r="G651">
        <v>135</v>
      </c>
    </row>
    <row r="652" spans="6:7" x14ac:dyDescent="0.3">
      <c r="F652">
        <v>228</v>
      </c>
      <c r="G652">
        <v>100</v>
      </c>
    </row>
    <row r="653" spans="6:7" x14ac:dyDescent="0.3">
      <c r="F653">
        <v>166</v>
      </c>
      <c r="G653">
        <v>209</v>
      </c>
    </row>
    <row r="654" spans="6:7" x14ac:dyDescent="0.3">
      <c r="F654">
        <v>277</v>
      </c>
      <c r="G654">
        <v>196</v>
      </c>
    </row>
    <row r="655" spans="6:7" x14ac:dyDescent="0.3">
      <c r="F655">
        <v>181</v>
      </c>
      <c r="G655">
        <v>117</v>
      </c>
    </row>
    <row r="656" spans="6:7" x14ac:dyDescent="0.3">
      <c r="F656">
        <v>4</v>
      </c>
      <c r="G656">
        <v>187</v>
      </c>
    </row>
    <row r="657" spans="6:7" x14ac:dyDescent="0.3">
      <c r="F657">
        <v>34</v>
      </c>
      <c r="G657">
        <v>157</v>
      </c>
    </row>
    <row r="658" spans="6:7" x14ac:dyDescent="0.3">
      <c r="F658">
        <v>72</v>
      </c>
      <c r="G658">
        <v>212</v>
      </c>
    </row>
    <row r="659" spans="6:7" x14ac:dyDescent="0.3">
      <c r="F659">
        <v>175</v>
      </c>
      <c r="G659">
        <v>104</v>
      </c>
    </row>
    <row r="660" spans="6:7" x14ac:dyDescent="0.3">
      <c r="F660">
        <v>197</v>
      </c>
      <c r="G660">
        <v>125</v>
      </c>
    </row>
    <row r="661" spans="6:7" x14ac:dyDescent="0.3">
      <c r="F661">
        <v>138</v>
      </c>
      <c r="G661">
        <v>93</v>
      </c>
    </row>
    <row r="662" spans="6:7" x14ac:dyDescent="0.3">
      <c r="F662">
        <v>336</v>
      </c>
      <c r="G662">
        <v>101</v>
      </c>
    </row>
    <row r="663" spans="6:7" x14ac:dyDescent="0.3">
      <c r="F663">
        <v>255</v>
      </c>
      <c r="G663">
        <v>111</v>
      </c>
    </row>
    <row r="664" spans="6:7" x14ac:dyDescent="0.3">
      <c r="F664">
        <v>247</v>
      </c>
      <c r="G664">
        <v>154</v>
      </c>
    </row>
    <row r="665" spans="6:7" x14ac:dyDescent="0.3">
      <c r="F665">
        <v>202</v>
      </c>
      <c r="G665">
        <v>58</v>
      </c>
    </row>
    <row r="666" spans="6:7" x14ac:dyDescent="0.3">
      <c r="F666">
        <v>96</v>
      </c>
      <c r="G666">
        <v>95</v>
      </c>
    </row>
    <row r="667" spans="6:7" x14ac:dyDescent="0.3">
      <c r="F667">
        <v>186</v>
      </c>
      <c r="G667">
        <v>216</v>
      </c>
    </row>
    <row r="668" spans="6:7" x14ac:dyDescent="0.3">
      <c r="F668">
        <v>111</v>
      </c>
      <c r="G668">
        <v>100</v>
      </c>
    </row>
    <row r="669" spans="6:7" x14ac:dyDescent="0.3">
      <c r="F669">
        <v>150</v>
      </c>
      <c r="G669">
        <v>70</v>
      </c>
    </row>
    <row r="670" spans="6:7" x14ac:dyDescent="0.3">
      <c r="F670">
        <v>184</v>
      </c>
      <c r="G670">
        <v>155</v>
      </c>
    </row>
    <row r="671" spans="6:7" x14ac:dyDescent="0.3">
      <c r="F671">
        <v>196</v>
      </c>
      <c r="G671">
        <v>249</v>
      </c>
    </row>
    <row r="672" spans="6:7" x14ac:dyDescent="0.3">
      <c r="F672">
        <v>199</v>
      </c>
      <c r="G672">
        <v>285</v>
      </c>
    </row>
    <row r="673" spans="6:7" x14ac:dyDescent="0.3">
      <c r="F673">
        <v>116</v>
      </c>
      <c r="G673">
        <v>196</v>
      </c>
    </row>
    <row r="674" spans="6:7" x14ac:dyDescent="0.3">
      <c r="F674">
        <v>72</v>
      </c>
      <c r="G674">
        <v>80</v>
      </c>
    </row>
    <row r="675" spans="6:7" x14ac:dyDescent="0.3">
      <c r="F675">
        <v>148</v>
      </c>
      <c r="G675">
        <v>349</v>
      </c>
    </row>
    <row r="676" spans="6:7" x14ac:dyDescent="0.3">
      <c r="F676">
        <v>11</v>
      </c>
      <c r="G676">
        <v>211</v>
      </c>
    </row>
    <row r="677" spans="6:7" x14ac:dyDescent="0.3">
      <c r="F677">
        <v>211</v>
      </c>
      <c r="G677">
        <v>275</v>
      </c>
    </row>
    <row r="678" spans="6:7" x14ac:dyDescent="0.3">
      <c r="F678">
        <v>213</v>
      </c>
      <c r="G678">
        <v>78</v>
      </c>
    </row>
    <row r="679" spans="6:7" x14ac:dyDescent="0.3">
      <c r="F679">
        <v>175</v>
      </c>
      <c r="G679">
        <v>149</v>
      </c>
    </row>
    <row r="680" spans="6:7" x14ac:dyDescent="0.3">
      <c r="F680">
        <v>378</v>
      </c>
      <c r="G680">
        <v>51</v>
      </c>
    </row>
    <row r="681" spans="6:7" x14ac:dyDescent="0.3">
      <c r="F681">
        <v>32</v>
      </c>
      <c r="G681">
        <v>57</v>
      </c>
    </row>
    <row r="682" spans="6:7" x14ac:dyDescent="0.3">
      <c r="F682">
        <v>244</v>
      </c>
      <c r="G682">
        <v>119</v>
      </c>
    </row>
    <row r="683" spans="6:7" x14ac:dyDescent="0.3">
      <c r="F683">
        <v>89</v>
      </c>
      <c r="G683">
        <v>143</v>
      </c>
    </row>
    <row r="684" spans="6:7" x14ac:dyDescent="0.3">
      <c r="F684">
        <v>49</v>
      </c>
      <c r="G684">
        <v>235</v>
      </c>
    </row>
    <row r="685" spans="6:7" x14ac:dyDescent="0.3">
      <c r="F685">
        <v>272</v>
      </c>
      <c r="G685">
        <v>139</v>
      </c>
    </row>
    <row r="686" spans="6:7" x14ac:dyDescent="0.3">
      <c r="F686">
        <v>167</v>
      </c>
      <c r="G686">
        <v>209</v>
      </c>
    </row>
    <row r="687" spans="6:7" x14ac:dyDescent="0.3">
      <c r="F687">
        <v>43</v>
      </c>
      <c r="G687">
        <v>220</v>
      </c>
    </row>
    <row r="688" spans="6:7" x14ac:dyDescent="0.3">
      <c r="F688">
        <v>111</v>
      </c>
      <c r="G688">
        <v>182</v>
      </c>
    </row>
    <row r="689" spans="6:7" x14ac:dyDescent="0.3">
      <c r="F689">
        <v>104</v>
      </c>
      <c r="G689">
        <v>130</v>
      </c>
    </row>
    <row r="690" spans="6:7" x14ac:dyDescent="0.3">
      <c r="F690">
        <v>94</v>
      </c>
      <c r="G690">
        <v>156</v>
      </c>
    </row>
    <row r="691" spans="6:7" x14ac:dyDescent="0.3">
      <c r="F691">
        <v>48</v>
      </c>
      <c r="G691">
        <v>177</v>
      </c>
    </row>
    <row r="692" spans="6:7" x14ac:dyDescent="0.3">
      <c r="F692">
        <v>61</v>
      </c>
      <c r="G692">
        <v>68</v>
      </c>
    </row>
    <row r="693" spans="6:7" x14ac:dyDescent="0.3">
      <c r="F693">
        <v>106</v>
      </c>
      <c r="G693">
        <v>128</v>
      </c>
    </row>
    <row r="694" spans="6:7" x14ac:dyDescent="0.3">
      <c r="F694">
        <v>197</v>
      </c>
      <c r="G694">
        <v>67</v>
      </c>
    </row>
    <row r="695" spans="6:7" x14ac:dyDescent="0.3">
      <c r="F695">
        <v>36</v>
      </c>
      <c r="G695">
        <v>111</v>
      </c>
    </row>
    <row r="696" spans="6:7" x14ac:dyDescent="0.3">
      <c r="F696">
        <v>124</v>
      </c>
      <c r="G696">
        <v>149</v>
      </c>
    </row>
    <row r="697" spans="6:7" x14ac:dyDescent="0.3">
      <c r="F697">
        <v>57</v>
      </c>
      <c r="G697">
        <v>221</v>
      </c>
    </row>
    <row r="698" spans="6:7" x14ac:dyDescent="0.3">
      <c r="F698">
        <v>46</v>
      </c>
      <c r="G698">
        <v>207</v>
      </c>
    </row>
    <row r="699" spans="6:7" x14ac:dyDescent="0.3">
      <c r="F699">
        <v>87</v>
      </c>
      <c r="G699">
        <v>56</v>
      </c>
    </row>
    <row r="700" spans="6:7" x14ac:dyDescent="0.3">
      <c r="F700">
        <v>198</v>
      </c>
      <c r="G700">
        <v>133</v>
      </c>
    </row>
    <row r="701" spans="6:7" x14ac:dyDescent="0.3">
      <c r="F701">
        <v>490</v>
      </c>
      <c r="G701">
        <v>142</v>
      </c>
    </row>
    <row r="702" spans="6:7" x14ac:dyDescent="0.3">
      <c r="F702">
        <v>260</v>
      </c>
      <c r="G702">
        <v>169</v>
      </c>
    </row>
    <row r="703" spans="6:7" x14ac:dyDescent="0.3">
      <c r="F703">
        <v>139</v>
      </c>
      <c r="G703">
        <v>55</v>
      </c>
    </row>
    <row r="704" spans="6:7" x14ac:dyDescent="0.3">
      <c r="F704">
        <v>93</v>
      </c>
      <c r="G704">
        <v>143</v>
      </c>
    </row>
    <row r="705" spans="6:7" x14ac:dyDescent="0.3">
      <c r="F705">
        <v>231</v>
      </c>
      <c r="G705">
        <v>119</v>
      </c>
    </row>
    <row r="706" spans="6:7" x14ac:dyDescent="0.3">
      <c r="F706">
        <v>173</v>
      </c>
      <c r="G706">
        <v>103</v>
      </c>
    </row>
    <row r="707" spans="6:7" x14ac:dyDescent="0.3">
      <c r="F707">
        <v>130</v>
      </c>
      <c r="G707">
        <v>284</v>
      </c>
    </row>
    <row r="708" spans="6:7" x14ac:dyDescent="0.3">
      <c r="F708">
        <v>210</v>
      </c>
      <c r="G708">
        <v>107</v>
      </c>
    </row>
    <row r="709" spans="6:7" x14ac:dyDescent="0.3">
      <c r="F709">
        <v>183</v>
      </c>
      <c r="G709">
        <v>134</v>
      </c>
    </row>
    <row r="710" spans="6:7" x14ac:dyDescent="0.3">
      <c r="F710">
        <v>36</v>
      </c>
      <c r="G710">
        <v>372</v>
      </c>
    </row>
    <row r="711" spans="6:7" x14ac:dyDescent="0.3">
      <c r="F711">
        <v>133</v>
      </c>
      <c r="G711">
        <v>138</v>
      </c>
    </row>
    <row r="712" spans="6:7" x14ac:dyDescent="0.3">
      <c r="F712">
        <v>98</v>
      </c>
      <c r="G712">
        <v>70</v>
      </c>
    </row>
    <row r="713" spans="6:7" x14ac:dyDescent="0.3">
      <c r="F713">
        <v>677</v>
      </c>
      <c r="G713">
        <v>320</v>
      </c>
    </row>
    <row r="714" spans="6:7" x14ac:dyDescent="0.3">
      <c r="F714">
        <v>21</v>
      </c>
      <c r="G714">
        <v>67</v>
      </c>
    </row>
    <row r="715" spans="6:7" x14ac:dyDescent="0.3">
      <c r="F715">
        <v>53</v>
      </c>
      <c r="G715">
        <v>137</v>
      </c>
    </row>
    <row r="716" spans="6:7" x14ac:dyDescent="0.3">
      <c r="F716">
        <v>323</v>
      </c>
      <c r="G716">
        <v>30</v>
      </c>
    </row>
    <row r="717" spans="6:7" x14ac:dyDescent="0.3">
      <c r="F717">
        <v>126</v>
      </c>
      <c r="G717">
        <v>113</v>
      </c>
    </row>
    <row r="718" spans="6:7" x14ac:dyDescent="0.3">
      <c r="F718">
        <v>113</v>
      </c>
      <c r="G718">
        <v>91</v>
      </c>
    </row>
    <row r="719" spans="6:7" x14ac:dyDescent="0.3">
      <c r="F719">
        <v>52</v>
      </c>
      <c r="G719">
        <v>234</v>
      </c>
    </row>
    <row r="720" spans="6:7" x14ac:dyDescent="0.3">
      <c r="F720">
        <v>139</v>
      </c>
      <c r="G720">
        <v>201</v>
      </c>
    </row>
    <row r="721" spans="6:7" x14ac:dyDescent="0.3">
      <c r="F721">
        <v>90</v>
      </c>
      <c r="G721">
        <v>86</v>
      </c>
    </row>
    <row r="722" spans="6:7" x14ac:dyDescent="0.3">
      <c r="F722">
        <v>50</v>
      </c>
      <c r="G722">
        <v>50</v>
      </c>
    </row>
    <row r="723" spans="6:7" x14ac:dyDescent="0.3">
      <c r="F723">
        <v>40</v>
      </c>
      <c r="G723">
        <v>94</v>
      </c>
    </row>
    <row r="724" spans="6:7" x14ac:dyDescent="0.3">
      <c r="F724">
        <v>146</v>
      </c>
      <c r="G724">
        <v>53</v>
      </c>
    </row>
    <row r="725" spans="6:7" x14ac:dyDescent="0.3">
      <c r="F725">
        <v>236</v>
      </c>
      <c r="G725">
        <v>68</v>
      </c>
    </row>
    <row r="726" spans="6:7" x14ac:dyDescent="0.3">
      <c r="F726">
        <v>127</v>
      </c>
      <c r="G726">
        <v>168</v>
      </c>
    </row>
    <row r="727" spans="6:7" x14ac:dyDescent="0.3">
      <c r="F727">
        <v>92</v>
      </c>
      <c r="G727">
        <v>110</v>
      </c>
    </row>
    <row r="728" spans="6:7" x14ac:dyDescent="0.3">
      <c r="F728">
        <v>131</v>
      </c>
      <c r="G728">
        <v>123</v>
      </c>
    </row>
    <row r="729" spans="6:7" x14ac:dyDescent="0.3">
      <c r="F729">
        <v>215</v>
      </c>
      <c r="G729">
        <v>189</v>
      </c>
    </row>
    <row r="730" spans="6:7" x14ac:dyDescent="0.3">
      <c r="F730">
        <v>101</v>
      </c>
      <c r="G730">
        <v>171</v>
      </c>
    </row>
    <row r="731" spans="6:7" x14ac:dyDescent="0.3">
      <c r="F731">
        <v>83</v>
      </c>
      <c r="G731">
        <v>276</v>
      </c>
    </row>
    <row r="732" spans="6:7" x14ac:dyDescent="0.3">
      <c r="F732">
        <v>105</v>
      </c>
      <c r="G732">
        <v>134</v>
      </c>
    </row>
    <row r="733" spans="6:7" x14ac:dyDescent="0.3">
      <c r="F733">
        <v>230</v>
      </c>
      <c r="G733">
        <v>428</v>
      </c>
    </row>
    <row r="734" spans="6:7" x14ac:dyDescent="0.3">
      <c r="F734">
        <v>72</v>
      </c>
      <c r="G734">
        <v>94</v>
      </c>
    </row>
    <row r="735" spans="6:7" x14ac:dyDescent="0.3">
      <c r="F735">
        <v>74</v>
      </c>
      <c r="G735">
        <v>374</v>
      </c>
    </row>
    <row r="736" spans="6:7" x14ac:dyDescent="0.3">
      <c r="F736">
        <v>108</v>
      </c>
      <c r="G736">
        <v>195</v>
      </c>
    </row>
    <row r="737" spans="6:7" x14ac:dyDescent="0.3">
      <c r="F737">
        <v>108</v>
      </c>
      <c r="G737">
        <v>160</v>
      </c>
    </row>
    <row r="738" spans="6:7" x14ac:dyDescent="0.3">
      <c r="F738">
        <v>220</v>
      </c>
      <c r="G738">
        <v>326</v>
      </c>
    </row>
    <row r="739" spans="6:7" x14ac:dyDescent="0.3">
      <c r="F739">
        <v>123</v>
      </c>
      <c r="G739">
        <v>92</v>
      </c>
    </row>
    <row r="740" spans="6:7" x14ac:dyDescent="0.3">
      <c r="F740">
        <v>83</v>
      </c>
      <c r="G740">
        <v>256</v>
      </c>
    </row>
    <row r="741" spans="6:7" x14ac:dyDescent="0.3">
      <c r="F741">
        <v>92</v>
      </c>
      <c r="G741">
        <v>160</v>
      </c>
    </row>
    <row r="742" spans="6:7" x14ac:dyDescent="0.3">
      <c r="F742">
        <v>178</v>
      </c>
      <c r="G742">
        <v>268</v>
      </c>
    </row>
    <row r="743" spans="6:7" x14ac:dyDescent="0.3">
      <c r="F743">
        <v>285</v>
      </c>
      <c r="G743">
        <v>84</v>
      </c>
    </row>
    <row r="744" spans="6:7" x14ac:dyDescent="0.3">
      <c r="F744">
        <v>185</v>
      </c>
      <c r="G744">
        <v>98</v>
      </c>
    </row>
    <row r="745" spans="6:7" x14ac:dyDescent="0.3">
      <c r="F745">
        <v>105</v>
      </c>
      <c r="G745">
        <v>335</v>
      </c>
    </row>
    <row r="746" spans="6:7" x14ac:dyDescent="0.3">
      <c r="F746">
        <v>516</v>
      </c>
      <c r="G746">
        <v>192</v>
      </c>
    </row>
    <row r="747" spans="6:7" x14ac:dyDescent="0.3">
      <c r="F747">
        <v>156</v>
      </c>
      <c r="G747">
        <v>80</v>
      </c>
    </row>
    <row r="748" spans="6:7" x14ac:dyDescent="0.3">
      <c r="F748">
        <v>210</v>
      </c>
      <c r="G748">
        <v>67</v>
      </c>
    </row>
    <row r="749" spans="6:7" x14ac:dyDescent="0.3">
      <c r="F749">
        <v>86</v>
      </c>
      <c r="G749">
        <v>230</v>
      </c>
    </row>
    <row r="750" spans="6:7" x14ac:dyDescent="0.3">
      <c r="F750">
        <v>290</v>
      </c>
      <c r="G750">
        <v>128</v>
      </c>
    </row>
    <row r="751" spans="6:7" x14ac:dyDescent="0.3">
      <c r="F751">
        <v>207</v>
      </c>
      <c r="G751">
        <v>174</v>
      </c>
    </row>
    <row r="752" spans="6:7" x14ac:dyDescent="0.3">
      <c r="F752">
        <v>165</v>
      </c>
      <c r="G752">
        <v>53</v>
      </c>
    </row>
    <row r="753" spans="6:7" x14ac:dyDescent="0.3">
      <c r="F753">
        <v>138</v>
      </c>
      <c r="G753">
        <v>158</v>
      </c>
    </row>
    <row r="754" spans="6:7" x14ac:dyDescent="0.3">
      <c r="F754">
        <v>117</v>
      </c>
      <c r="G754">
        <v>187</v>
      </c>
    </row>
    <row r="755" spans="6:7" x14ac:dyDescent="0.3">
      <c r="F755">
        <v>227</v>
      </c>
      <c r="G755">
        <v>272</v>
      </c>
    </row>
    <row r="756" spans="6:7" x14ac:dyDescent="0.3">
      <c r="F756">
        <v>65</v>
      </c>
      <c r="G756">
        <v>249</v>
      </c>
    </row>
    <row r="757" spans="6:7" x14ac:dyDescent="0.3">
      <c r="F757">
        <v>92</v>
      </c>
      <c r="G757">
        <v>130</v>
      </c>
    </row>
    <row r="758" spans="6:7" x14ac:dyDescent="0.3">
      <c r="F758">
        <v>70</v>
      </c>
      <c r="G758">
        <v>263</v>
      </c>
    </row>
    <row r="759" spans="6:7" x14ac:dyDescent="0.3">
      <c r="F759">
        <v>203</v>
      </c>
      <c r="G759">
        <v>194</v>
      </c>
    </row>
    <row r="760" spans="6:7" x14ac:dyDescent="0.3">
      <c r="F760">
        <v>95</v>
      </c>
      <c r="G760">
        <v>233</v>
      </c>
    </row>
    <row r="761" spans="6:7" x14ac:dyDescent="0.3">
      <c r="F761">
        <v>78</v>
      </c>
      <c r="G761">
        <v>90</v>
      </c>
    </row>
    <row r="762" spans="6:7" x14ac:dyDescent="0.3">
      <c r="F762">
        <v>157</v>
      </c>
      <c r="G762">
        <v>189</v>
      </c>
    </row>
    <row r="763" spans="6:7" x14ac:dyDescent="0.3">
      <c r="F763">
        <v>74</v>
      </c>
      <c r="G763">
        <v>40</v>
      </c>
    </row>
    <row r="764" spans="6:7" x14ac:dyDescent="0.3">
      <c r="F764">
        <v>166</v>
      </c>
      <c r="G764">
        <v>282</v>
      </c>
    </row>
    <row r="765" spans="6:7" x14ac:dyDescent="0.3">
      <c r="F765">
        <v>143</v>
      </c>
      <c r="G765">
        <v>52</v>
      </c>
    </row>
    <row r="766" spans="6:7" x14ac:dyDescent="0.3">
      <c r="F766">
        <v>24</v>
      </c>
      <c r="G766">
        <v>36</v>
      </c>
    </row>
    <row r="767" spans="6:7" x14ac:dyDescent="0.3">
      <c r="F767">
        <v>72</v>
      </c>
      <c r="G767">
        <v>137</v>
      </c>
    </row>
    <row r="768" spans="6:7" x14ac:dyDescent="0.3">
      <c r="F768">
        <v>197</v>
      </c>
      <c r="G768">
        <v>119</v>
      </c>
    </row>
    <row r="769" spans="6:7" x14ac:dyDescent="0.3">
      <c r="F769">
        <v>225</v>
      </c>
      <c r="G769">
        <v>59</v>
      </c>
    </row>
    <row r="770" spans="6:7" x14ac:dyDescent="0.3">
      <c r="F770">
        <v>111</v>
      </c>
      <c r="G770">
        <v>138</v>
      </c>
    </row>
    <row r="771" spans="6:7" x14ac:dyDescent="0.3">
      <c r="F771">
        <v>64</v>
      </c>
      <c r="G771">
        <v>75</v>
      </c>
    </row>
    <row r="772" spans="6:7" x14ac:dyDescent="0.3">
      <c r="F772">
        <v>35</v>
      </c>
      <c r="G772">
        <v>117</v>
      </c>
    </row>
    <row r="773" spans="6:7" x14ac:dyDescent="0.3">
      <c r="F773">
        <v>19</v>
      </c>
      <c r="G773">
        <v>300</v>
      </c>
    </row>
    <row r="774" spans="6:7" x14ac:dyDescent="0.3">
      <c r="F774">
        <v>222</v>
      </c>
      <c r="G774">
        <v>88</v>
      </c>
    </row>
    <row r="775" spans="6:7" x14ac:dyDescent="0.3">
      <c r="F775">
        <v>323</v>
      </c>
      <c r="G775">
        <v>48</v>
      </c>
    </row>
    <row r="776" spans="6:7" x14ac:dyDescent="0.3">
      <c r="F776">
        <v>136</v>
      </c>
      <c r="G776">
        <v>103</v>
      </c>
    </row>
    <row r="777" spans="6:7" x14ac:dyDescent="0.3">
      <c r="F777">
        <v>83</v>
      </c>
      <c r="G777">
        <v>363</v>
      </c>
    </row>
    <row r="778" spans="6:7" x14ac:dyDescent="0.3">
      <c r="F778">
        <v>275</v>
      </c>
      <c r="G778">
        <v>188</v>
      </c>
    </row>
    <row r="779" spans="6:7" x14ac:dyDescent="0.3">
      <c r="F779">
        <v>227</v>
      </c>
      <c r="G779">
        <v>247</v>
      </c>
    </row>
    <row r="780" spans="6:7" x14ac:dyDescent="0.3">
      <c r="F780">
        <v>163</v>
      </c>
      <c r="G780">
        <v>52</v>
      </c>
    </row>
    <row r="781" spans="6:7" x14ac:dyDescent="0.3">
      <c r="F781">
        <v>241</v>
      </c>
      <c r="G781">
        <v>173</v>
      </c>
    </row>
    <row r="782" spans="6:7" x14ac:dyDescent="0.3">
      <c r="F782">
        <v>70</v>
      </c>
      <c r="G782">
        <v>50</v>
      </c>
    </row>
    <row r="783" spans="6:7" x14ac:dyDescent="0.3">
      <c r="F783">
        <v>87</v>
      </c>
      <c r="G783">
        <v>250</v>
      </c>
    </row>
    <row r="784" spans="6:7" x14ac:dyDescent="0.3">
      <c r="F784">
        <v>28</v>
      </c>
      <c r="G784">
        <v>233</v>
      </c>
    </row>
    <row r="785" spans="6:7" x14ac:dyDescent="0.3">
      <c r="F785">
        <v>209</v>
      </c>
      <c r="G785">
        <v>193</v>
      </c>
    </row>
    <row r="786" spans="6:7" x14ac:dyDescent="0.3">
      <c r="F786">
        <v>75</v>
      </c>
      <c r="G786">
        <v>160</v>
      </c>
    </row>
    <row r="787" spans="6:7" x14ac:dyDescent="0.3">
      <c r="F787">
        <v>109</v>
      </c>
      <c r="G787">
        <v>151</v>
      </c>
    </row>
    <row r="788" spans="6:7" x14ac:dyDescent="0.3">
      <c r="F788">
        <v>227</v>
      </c>
      <c r="G788">
        <v>44</v>
      </c>
    </row>
    <row r="789" spans="6:7" x14ac:dyDescent="0.3">
      <c r="F789">
        <v>34</v>
      </c>
      <c r="G789">
        <v>169</v>
      </c>
    </row>
    <row r="790" spans="6:7" x14ac:dyDescent="0.3">
      <c r="F790">
        <v>222</v>
      </c>
      <c r="G790">
        <v>200</v>
      </c>
    </row>
    <row r="791" spans="6:7" x14ac:dyDescent="0.3">
      <c r="F791">
        <v>104</v>
      </c>
      <c r="G791">
        <v>193</v>
      </c>
    </row>
    <row r="792" spans="6:7" x14ac:dyDescent="0.3">
      <c r="F792">
        <v>9</v>
      </c>
      <c r="G792">
        <v>43</v>
      </c>
    </row>
    <row r="793" spans="6:7" x14ac:dyDescent="0.3">
      <c r="F793">
        <v>91</v>
      </c>
      <c r="G793">
        <v>248</v>
      </c>
    </row>
    <row r="794" spans="6:7" x14ac:dyDescent="0.3">
      <c r="F794">
        <v>132</v>
      </c>
      <c r="G794">
        <v>126</v>
      </c>
    </row>
    <row r="795" spans="6:7" x14ac:dyDescent="0.3">
      <c r="F795">
        <v>296</v>
      </c>
      <c r="G795">
        <v>332</v>
      </c>
    </row>
    <row r="796" spans="6:7" x14ac:dyDescent="0.3">
      <c r="F796">
        <v>134</v>
      </c>
      <c r="G796">
        <v>125</v>
      </c>
    </row>
    <row r="797" spans="6:7" x14ac:dyDescent="0.3">
      <c r="F797">
        <v>102</v>
      </c>
      <c r="G797">
        <v>98</v>
      </c>
    </row>
    <row r="798" spans="6:7" x14ac:dyDescent="0.3">
      <c r="F798">
        <v>86</v>
      </c>
      <c r="G798">
        <v>140</v>
      </c>
    </row>
    <row r="799" spans="6:7" x14ac:dyDescent="0.3">
      <c r="F799">
        <v>153</v>
      </c>
      <c r="G799">
        <v>195</v>
      </c>
    </row>
    <row r="800" spans="6:7" x14ac:dyDescent="0.3">
      <c r="F800">
        <v>43</v>
      </c>
      <c r="G800">
        <v>217</v>
      </c>
    </row>
    <row r="801" spans="6:7" x14ac:dyDescent="0.3">
      <c r="F801">
        <v>79</v>
      </c>
      <c r="G801">
        <v>156</v>
      </c>
    </row>
    <row r="802" spans="6:7" x14ac:dyDescent="0.3">
      <c r="F802">
        <v>98</v>
      </c>
      <c r="G802">
        <v>188</v>
      </c>
    </row>
    <row r="803" spans="6:7" x14ac:dyDescent="0.3">
      <c r="F803">
        <v>241</v>
      </c>
      <c r="G803">
        <v>100</v>
      </c>
    </row>
    <row r="804" spans="6:7" x14ac:dyDescent="0.3">
      <c r="F804">
        <v>83</v>
      </c>
      <c r="G804">
        <v>246</v>
      </c>
    </row>
    <row r="805" spans="6:7" x14ac:dyDescent="0.3">
      <c r="F805">
        <v>87</v>
      </c>
      <c r="G805">
        <v>84</v>
      </c>
    </row>
    <row r="806" spans="6:7" x14ac:dyDescent="0.3">
      <c r="F806">
        <v>128</v>
      </c>
      <c r="G806">
        <v>69</v>
      </c>
    </row>
    <row r="807" spans="6:7" x14ac:dyDescent="0.3">
      <c r="F807">
        <v>120</v>
      </c>
      <c r="G807">
        <v>123</v>
      </c>
    </row>
    <row r="808" spans="6:7" x14ac:dyDescent="0.3">
      <c r="F808">
        <v>128</v>
      </c>
      <c r="G808">
        <v>266</v>
      </c>
    </row>
    <row r="809" spans="6:7" x14ac:dyDescent="0.3">
      <c r="F809">
        <v>89</v>
      </c>
      <c r="G809">
        <v>47</v>
      </c>
    </row>
    <row r="810" spans="6:7" x14ac:dyDescent="0.3">
      <c r="F810">
        <v>107</v>
      </c>
      <c r="G810">
        <v>235</v>
      </c>
    </row>
    <row r="811" spans="6:7" x14ac:dyDescent="0.3">
      <c r="F811">
        <v>420</v>
      </c>
      <c r="G811">
        <v>178</v>
      </c>
    </row>
    <row r="812" spans="6:7" x14ac:dyDescent="0.3">
      <c r="F812">
        <v>160</v>
      </c>
      <c r="G812">
        <v>112</v>
      </c>
    </row>
    <row r="813" spans="6:7" x14ac:dyDescent="0.3">
      <c r="F813">
        <v>236</v>
      </c>
      <c r="G813">
        <v>225</v>
      </c>
    </row>
    <row r="814" spans="6:7" x14ac:dyDescent="0.3">
      <c r="F814">
        <v>265</v>
      </c>
      <c r="G814">
        <v>29</v>
      </c>
    </row>
    <row r="815" spans="6:7" x14ac:dyDescent="0.3">
      <c r="F815">
        <v>144</v>
      </c>
      <c r="G815">
        <v>56</v>
      </c>
    </row>
    <row r="816" spans="6:7" x14ac:dyDescent="0.3">
      <c r="F816">
        <v>192</v>
      </c>
      <c r="G816">
        <v>130</v>
      </c>
    </row>
    <row r="817" spans="6:7" x14ac:dyDescent="0.3">
      <c r="F817">
        <v>63</v>
      </c>
      <c r="G817">
        <v>49</v>
      </c>
    </row>
    <row r="818" spans="6:7" x14ac:dyDescent="0.3">
      <c r="F818">
        <v>8</v>
      </c>
      <c r="G818">
        <v>54</v>
      </c>
    </row>
    <row r="819" spans="6:7" x14ac:dyDescent="0.3">
      <c r="F819">
        <v>79</v>
      </c>
      <c r="G819">
        <v>103</v>
      </c>
    </row>
    <row r="820" spans="6:7" x14ac:dyDescent="0.3">
      <c r="F820">
        <v>166</v>
      </c>
      <c r="G820">
        <v>137</v>
      </c>
    </row>
    <row r="821" spans="6:7" x14ac:dyDescent="0.3">
      <c r="F821">
        <v>80</v>
      </c>
      <c r="G821">
        <v>205</v>
      </c>
    </row>
    <row r="822" spans="6:7" x14ac:dyDescent="0.3">
      <c r="F822">
        <v>152</v>
      </c>
      <c r="G822">
        <v>90</v>
      </c>
    </row>
    <row r="823" spans="6:7" x14ac:dyDescent="0.3">
      <c r="F823">
        <v>103</v>
      </c>
      <c r="G823">
        <v>359</v>
      </c>
    </row>
    <row r="824" spans="6:7" x14ac:dyDescent="0.3">
      <c r="F824">
        <v>94</v>
      </c>
      <c r="G824">
        <v>124</v>
      </c>
    </row>
    <row r="825" spans="6:7" x14ac:dyDescent="0.3">
      <c r="F825">
        <v>49</v>
      </c>
      <c r="G825">
        <v>116</v>
      </c>
    </row>
    <row r="826" spans="6:7" x14ac:dyDescent="0.3">
      <c r="F826">
        <v>168</v>
      </c>
      <c r="G826">
        <v>243</v>
      </c>
    </row>
    <row r="827" spans="6:7" x14ac:dyDescent="0.3">
      <c r="F827">
        <v>91</v>
      </c>
      <c r="G827">
        <v>115</v>
      </c>
    </row>
    <row r="828" spans="6:7" x14ac:dyDescent="0.3">
      <c r="F828">
        <v>156</v>
      </c>
      <c r="G828">
        <v>203</v>
      </c>
    </row>
    <row r="829" spans="6:7" x14ac:dyDescent="0.3">
      <c r="F829">
        <v>271</v>
      </c>
      <c r="G829">
        <v>81</v>
      </c>
    </row>
    <row r="830" spans="6:7" x14ac:dyDescent="0.3">
      <c r="F830">
        <v>339</v>
      </c>
      <c r="G830">
        <v>56</v>
      </c>
    </row>
    <row r="831" spans="6:7" x14ac:dyDescent="0.3">
      <c r="F831">
        <v>63</v>
      </c>
      <c r="G831">
        <v>156</v>
      </c>
    </row>
    <row r="832" spans="6:7" x14ac:dyDescent="0.3">
      <c r="F832">
        <v>218</v>
      </c>
      <c r="G832">
        <v>272</v>
      </c>
    </row>
    <row r="833" spans="6:7" x14ac:dyDescent="0.3">
      <c r="F833">
        <v>171</v>
      </c>
      <c r="G833">
        <v>207</v>
      </c>
    </row>
    <row r="834" spans="6:7" x14ac:dyDescent="0.3">
      <c r="F834">
        <v>48</v>
      </c>
      <c r="G834">
        <v>140</v>
      </c>
    </row>
    <row r="835" spans="6:7" x14ac:dyDescent="0.3">
      <c r="F835">
        <v>28</v>
      </c>
      <c r="G835">
        <v>61</v>
      </c>
    </row>
    <row r="836" spans="6:7" x14ac:dyDescent="0.3">
      <c r="F836">
        <v>136</v>
      </c>
      <c r="G836">
        <v>142</v>
      </c>
    </row>
    <row r="837" spans="6:7" x14ac:dyDescent="0.3">
      <c r="F837">
        <v>160</v>
      </c>
      <c r="G837">
        <v>169</v>
      </c>
    </row>
    <row r="838" spans="6:7" x14ac:dyDescent="0.3">
      <c r="F838">
        <v>57</v>
      </c>
      <c r="G838">
        <v>189</v>
      </c>
    </row>
    <row r="839" spans="6:7" x14ac:dyDescent="0.3">
      <c r="F839">
        <v>216</v>
      </c>
      <c r="G839">
        <v>13</v>
      </c>
    </row>
    <row r="840" spans="6:7" x14ac:dyDescent="0.3">
      <c r="F840">
        <v>227</v>
      </c>
      <c r="G840">
        <v>655</v>
      </c>
    </row>
    <row r="841" spans="6:7" x14ac:dyDescent="0.3">
      <c r="F841">
        <v>299</v>
      </c>
      <c r="G841">
        <v>80</v>
      </c>
    </row>
    <row r="842" spans="6:7" x14ac:dyDescent="0.3">
      <c r="F842">
        <v>242</v>
      </c>
      <c r="G842">
        <v>24</v>
      </c>
    </row>
    <row r="843" spans="6:7" x14ac:dyDescent="0.3">
      <c r="F843">
        <v>64</v>
      </c>
      <c r="G843">
        <v>248</v>
      </c>
    </row>
    <row r="844" spans="6:7" x14ac:dyDescent="0.3">
      <c r="F844">
        <v>228</v>
      </c>
      <c r="G844">
        <v>230</v>
      </c>
    </row>
    <row r="845" spans="6:7" x14ac:dyDescent="0.3">
      <c r="F845">
        <v>58</v>
      </c>
      <c r="G845">
        <v>118</v>
      </c>
    </row>
    <row r="846" spans="6:7" x14ac:dyDescent="0.3">
      <c r="F846">
        <v>59</v>
      </c>
      <c r="G846">
        <v>378</v>
      </c>
    </row>
    <row r="847" spans="6:7" x14ac:dyDescent="0.3">
      <c r="F847">
        <v>216</v>
      </c>
      <c r="G847">
        <v>101</v>
      </c>
    </row>
    <row r="848" spans="6:7" x14ac:dyDescent="0.3">
      <c r="F848">
        <v>140</v>
      </c>
      <c r="G848">
        <v>192</v>
      </c>
    </row>
    <row r="849" spans="6:7" x14ac:dyDescent="0.3">
      <c r="F849">
        <v>50</v>
      </c>
      <c r="G849">
        <v>54</v>
      </c>
    </row>
    <row r="850" spans="6:7" x14ac:dyDescent="0.3">
      <c r="F850">
        <v>29</v>
      </c>
      <c r="G850">
        <v>77</v>
      </c>
    </row>
    <row r="851" spans="6:7" x14ac:dyDescent="0.3">
      <c r="F851">
        <v>317</v>
      </c>
      <c r="G851">
        <v>189</v>
      </c>
    </row>
    <row r="852" spans="6:7" x14ac:dyDescent="0.3">
      <c r="F852">
        <v>136</v>
      </c>
      <c r="G852">
        <v>172</v>
      </c>
    </row>
    <row r="853" spans="6:7" x14ac:dyDescent="0.3">
      <c r="F853">
        <v>72</v>
      </c>
      <c r="G853">
        <v>116</v>
      </c>
    </row>
    <row r="854" spans="6:7" x14ac:dyDescent="0.3">
      <c r="F854">
        <v>214</v>
      </c>
      <c r="G854">
        <v>83</v>
      </c>
    </row>
    <row r="855" spans="6:7" x14ac:dyDescent="0.3">
      <c r="F855">
        <v>192</v>
      </c>
      <c r="G855">
        <v>99</v>
      </c>
    </row>
    <row r="856" spans="6:7" x14ac:dyDescent="0.3">
      <c r="F856">
        <v>177</v>
      </c>
      <c r="G856">
        <v>107</v>
      </c>
    </row>
    <row r="857" spans="6:7" x14ac:dyDescent="0.3">
      <c r="F857">
        <v>62</v>
      </c>
      <c r="G857">
        <v>105</v>
      </c>
    </row>
    <row r="858" spans="6:7" x14ac:dyDescent="0.3">
      <c r="F858">
        <v>223</v>
      </c>
      <c r="G858">
        <v>52</v>
      </c>
    </row>
    <row r="859" spans="6:7" x14ac:dyDescent="0.3">
      <c r="F859">
        <v>274</v>
      </c>
      <c r="G859">
        <v>160</v>
      </c>
    </row>
    <row r="860" spans="6:7" x14ac:dyDescent="0.3">
      <c r="F860">
        <v>236</v>
      </c>
      <c r="G860">
        <v>46</v>
      </c>
    </row>
    <row r="861" spans="6:7" x14ac:dyDescent="0.3">
      <c r="F861">
        <v>235</v>
      </c>
      <c r="G861">
        <v>129</v>
      </c>
    </row>
    <row r="862" spans="6:7" x14ac:dyDescent="0.3">
      <c r="F862">
        <v>191</v>
      </c>
      <c r="G862">
        <v>94</v>
      </c>
    </row>
    <row r="863" spans="6:7" x14ac:dyDescent="0.3">
      <c r="F863">
        <v>63</v>
      </c>
      <c r="G863">
        <v>181</v>
      </c>
    </row>
    <row r="864" spans="6:7" x14ac:dyDescent="0.3">
      <c r="F864">
        <v>29</v>
      </c>
      <c r="G864">
        <v>48</v>
      </c>
    </row>
    <row r="865" spans="6:7" x14ac:dyDescent="0.3">
      <c r="F865">
        <v>281</v>
      </c>
      <c r="G865">
        <v>186</v>
      </c>
    </row>
    <row r="866" spans="6:7" x14ac:dyDescent="0.3">
      <c r="F866">
        <v>270</v>
      </c>
      <c r="G866">
        <v>42</v>
      </c>
    </row>
    <row r="867" spans="6:7" x14ac:dyDescent="0.3">
      <c r="F867">
        <v>219</v>
      </c>
      <c r="G867">
        <v>301</v>
      </c>
    </row>
    <row r="868" spans="6:7" x14ac:dyDescent="0.3">
      <c r="F868">
        <v>236</v>
      </c>
      <c r="G868">
        <v>96</v>
      </c>
    </row>
    <row r="869" spans="6:7" x14ac:dyDescent="0.3">
      <c r="F869">
        <v>262</v>
      </c>
      <c r="G869">
        <v>203</v>
      </c>
    </row>
    <row r="870" spans="6:7" x14ac:dyDescent="0.3">
      <c r="F870">
        <v>180</v>
      </c>
      <c r="G870">
        <v>99</v>
      </c>
    </row>
    <row r="871" spans="6:7" x14ac:dyDescent="0.3">
      <c r="F871">
        <v>67</v>
      </c>
      <c r="G871">
        <v>146</v>
      </c>
    </row>
    <row r="872" spans="6:7" x14ac:dyDescent="0.3">
      <c r="F872">
        <v>270</v>
      </c>
      <c r="G872">
        <v>137</v>
      </c>
    </row>
    <row r="873" spans="6:7" x14ac:dyDescent="0.3">
      <c r="F873">
        <v>212</v>
      </c>
      <c r="G873">
        <v>150</v>
      </c>
    </row>
    <row r="874" spans="6:7" x14ac:dyDescent="0.3">
      <c r="F874">
        <v>65</v>
      </c>
      <c r="G874">
        <v>95</v>
      </c>
    </row>
    <row r="875" spans="6:7" x14ac:dyDescent="0.3">
      <c r="F875">
        <v>107</v>
      </c>
      <c r="G875">
        <v>240</v>
      </c>
    </row>
    <row r="876" spans="6:7" x14ac:dyDescent="0.3">
      <c r="F876">
        <v>150</v>
      </c>
      <c r="G876">
        <v>183</v>
      </c>
    </row>
    <row r="877" spans="6:7" x14ac:dyDescent="0.3">
      <c r="F877">
        <v>37</v>
      </c>
      <c r="G877">
        <v>119</v>
      </c>
    </row>
    <row r="878" spans="6:7" x14ac:dyDescent="0.3">
      <c r="F878">
        <v>210</v>
      </c>
      <c r="G878">
        <v>196</v>
      </c>
    </row>
    <row r="879" spans="6:7" x14ac:dyDescent="0.3">
      <c r="F879">
        <v>104</v>
      </c>
      <c r="G879">
        <v>52</v>
      </c>
    </row>
    <row r="880" spans="6:7" x14ac:dyDescent="0.3">
      <c r="F880">
        <v>201</v>
      </c>
      <c r="G880">
        <v>61</v>
      </c>
    </row>
    <row r="881" spans="6:7" x14ac:dyDescent="0.3">
      <c r="F881">
        <v>124</v>
      </c>
      <c r="G881">
        <v>66</v>
      </c>
    </row>
    <row r="882" spans="6:7" x14ac:dyDescent="0.3">
      <c r="F882">
        <v>74</v>
      </c>
      <c r="G882">
        <v>65</v>
      </c>
    </row>
    <row r="883" spans="6:7" x14ac:dyDescent="0.3">
      <c r="F883">
        <v>216</v>
      </c>
      <c r="G883">
        <v>189</v>
      </c>
    </row>
    <row r="884" spans="6:7" x14ac:dyDescent="0.3">
      <c r="F884">
        <v>57</v>
      </c>
      <c r="G884">
        <v>66</v>
      </c>
    </row>
    <row r="885" spans="6:7" x14ac:dyDescent="0.3">
      <c r="F885">
        <v>184</v>
      </c>
      <c r="G885">
        <v>36</v>
      </c>
    </row>
    <row r="886" spans="6:7" x14ac:dyDescent="0.3">
      <c r="F886">
        <v>193</v>
      </c>
      <c r="G886">
        <v>87</v>
      </c>
    </row>
    <row r="887" spans="6:7" x14ac:dyDescent="0.3">
      <c r="F887">
        <v>43</v>
      </c>
      <c r="G887">
        <v>212</v>
      </c>
    </row>
    <row r="888" spans="6:7" x14ac:dyDescent="0.3">
      <c r="F888">
        <v>97</v>
      </c>
      <c r="G888">
        <v>141</v>
      </c>
    </row>
    <row r="889" spans="6:7" x14ac:dyDescent="0.3">
      <c r="F889">
        <v>175</v>
      </c>
      <c r="G889">
        <v>311</v>
      </c>
    </row>
    <row r="890" spans="6:7" x14ac:dyDescent="0.3">
      <c r="F890">
        <v>221</v>
      </c>
      <c r="G890">
        <v>261</v>
      </c>
    </row>
    <row r="891" spans="6:7" x14ac:dyDescent="0.3">
      <c r="F891">
        <v>48</v>
      </c>
      <c r="G891">
        <v>28</v>
      </c>
    </row>
    <row r="892" spans="6:7" x14ac:dyDescent="0.3">
      <c r="F892">
        <v>86</v>
      </c>
      <c r="G892">
        <v>102</v>
      </c>
    </row>
    <row r="893" spans="6:7" x14ac:dyDescent="0.3">
      <c r="F893">
        <v>73</v>
      </c>
      <c r="G893">
        <v>70</v>
      </c>
    </row>
    <row r="894" spans="6:7" x14ac:dyDescent="0.3">
      <c r="F894">
        <v>103</v>
      </c>
      <c r="G894">
        <v>103</v>
      </c>
    </row>
    <row r="895" spans="6:7" x14ac:dyDescent="0.3">
      <c r="F895">
        <v>202</v>
      </c>
      <c r="G895">
        <v>81</v>
      </c>
    </row>
    <row r="896" spans="6:7" x14ac:dyDescent="0.3">
      <c r="F896">
        <v>139</v>
      </c>
      <c r="G896">
        <v>96</v>
      </c>
    </row>
    <row r="897" spans="6:7" x14ac:dyDescent="0.3">
      <c r="F897">
        <v>51</v>
      </c>
      <c r="G897">
        <v>84</v>
      </c>
    </row>
    <row r="898" spans="6:7" x14ac:dyDescent="0.3">
      <c r="F898">
        <v>277</v>
      </c>
      <c r="G898">
        <v>12</v>
      </c>
    </row>
    <row r="899" spans="6:7" x14ac:dyDescent="0.3">
      <c r="F899">
        <v>66</v>
      </c>
      <c r="G899">
        <v>52</v>
      </c>
    </row>
    <row r="900" spans="6:7" x14ac:dyDescent="0.3">
      <c r="F900">
        <v>223</v>
      </c>
      <c r="G900">
        <v>219</v>
      </c>
    </row>
    <row r="901" spans="6:7" x14ac:dyDescent="0.3">
      <c r="F901">
        <v>107</v>
      </c>
      <c r="G901">
        <v>207</v>
      </c>
    </row>
    <row r="902" spans="6:7" x14ac:dyDescent="0.3">
      <c r="F902">
        <v>58</v>
      </c>
      <c r="G902">
        <v>103</v>
      </c>
    </row>
    <row r="903" spans="6:7" x14ac:dyDescent="0.3">
      <c r="F903">
        <v>24</v>
      </c>
      <c r="G903">
        <v>189</v>
      </c>
    </row>
    <row r="904" spans="6:7" x14ac:dyDescent="0.3">
      <c r="F904">
        <v>387</v>
      </c>
      <c r="G904">
        <v>27</v>
      </c>
    </row>
    <row r="905" spans="6:7" x14ac:dyDescent="0.3">
      <c r="F905">
        <v>83</v>
      </c>
      <c r="G905">
        <v>49</v>
      </c>
    </row>
    <row r="906" spans="6:7" x14ac:dyDescent="0.3">
      <c r="F906">
        <v>278</v>
      </c>
      <c r="G906">
        <v>271</v>
      </c>
    </row>
    <row r="907" spans="6:7" x14ac:dyDescent="0.3">
      <c r="F907">
        <v>67</v>
      </c>
      <c r="G907">
        <v>288</v>
      </c>
    </row>
    <row r="908" spans="6:7" x14ac:dyDescent="0.3">
      <c r="F908">
        <v>207</v>
      </c>
      <c r="G908">
        <v>244</v>
      </c>
    </row>
    <row r="909" spans="6:7" x14ac:dyDescent="0.3">
      <c r="F909">
        <v>154</v>
      </c>
      <c r="G909">
        <v>109</v>
      </c>
    </row>
    <row r="910" spans="6:7" x14ac:dyDescent="0.3">
      <c r="F910">
        <v>80</v>
      </c>
      <c r="G910">
        <v>67</v>
      </c>
    </row>
    <row r="911" spans="6:7" x14ac:dyDescent="0.3">
      <c r="F911">
        <v>36</v>
      </c>
      <c r="G911">
        <v>61</v>
      </c>
    </row>
    <row r="912" spans="6:7" x14ac:dyDescent="0.3">
      <c r="F912">
        <v>108</v>
      </c>
      <c r="G912">
        <v>126</v>
      </c>
    </row>
    <row r="913" spans="6:7" x14ac:dyDescent="0.3">
      <c r="F913">
        <v>606</v>
      </c>
      <c r="G913">
        <v>138</v>
      </c>
    </row>
    <row r="914" spans="6:7" x14ac:dyDescent="0.3">
      <c r="F914">
        <v>161</v>
      </c>
      <c r="G914">
        <v>12</v>
      </c>
    </row>
    <row r="915" spans="6:7" x14ac:dyDescent="0.3">
      <c r="F915">
        <v>67</v>
      </c>
      <c r="G915">
        <v>207</v>
      </c>
    </row>
    <row r="916" spans="6:7" x14ac:dyDescent="0.3">
      <c r="F916">
        <v>178</v>
      </c>
      <c r="G916">
        <v>101</v>
      </c>
    </row>
    <row r="917" spans="6:7" x14ac:dyDescent="0.3">
      <c r="F917">
        <v>250</v>
      </c>
      <c r="G917">
        <v>240</v>
      </c>
    </row>
    <row r="918" spans="6:7" x14ac:dyDescent="0.3">
      <c r="F918">
        <v>389</v>
      </c>
      <c r="G918">
        <v>174</v>
      </c>
    </row>
    <row r="919" spans="6:7" x14ac:dyDescent="0.3">
      <c r="F919">
        <v>60</v>
      </c>
      <c r="G919">
        <v>121</v>
      </c>
    </row>
    <row r="920" spans="6:7" x14ac:dyDescent="0.3">
      <c r="F920">
        <v>86</v>
      </c>
      <c r="G920">
        <v>159</v>
      </c>
    </row>
    <row r="921" spans="6:7" x14ac:dyDescent="0.3">
      <c r="F921">
        <v>140</v>
      </c>
      <c r="G921">
        <v>115</v>
      </c>
    </row>
    <row r="922" spans="6:7" x14ac:dyDescent="0.3">
      <c r="F922">
        <v>122</v>
      </c>
      <c r="G922">
        <v>172</v>
      </c>
    </row>
    <row r="923" spans="6:7" x14ac:dyDescent="0.3">
      <c r="F923">
        <v>64</v>
      </c>
      <c r="G923">
        <v>35</v>
      </c>
    </row>
    <row r="924" spans="6:7" x14ac:dyDescent="0.3">
      <c r="F924">
        <v>293</v>
      </c>
      <c r="G924">
        <v>247</v>
      </c>
    </row>
    <row r="925" spans="6:7" x14ac:dyDescent="0.3">
      <c r="F925">
        <v>198</v>
      </c>
      <c r="G925">
        <v>200</v>
      </c>
    </row>
    <row r="926" spans="6:7" x14ac:dyDescent="0.3">
      <c r="F926">
        <v>288</v>
      </c>
      <c r="G926">
        <v>99</v>
      </c>
    </row>
    <row r="927" spans="6:7" x14ac:dyDescent="0.3">
      <c r="F927">
        <v>64</v>
      </c>
      <c r="G927">
        <v>232</v>
      </c>
    </row>
    <row r="928" spans="6:7" x14ac:dyDescent="0.3">
      <c r="F928">
        <v>149</v>
      </c>
      <c r="G928">
        <v>71</v>
      </c>
    </row>
    <row r="929" spans="6:7" x14ac:dyDescent="0.3">
      <c r="F929">
        <v>29</v>
      </c>
      <c r="G929">
        <v>52</v>
      </c>
    </row>
    <row r="930" spans="6:7" x14ac:dyDescent="0.3">
      <c r="F930">
        <v>11</v>
      </c>
      <c r="G930">
        <v>282</v>
      </c>
    </row>
    <row r="931" spans="6:7" x14ac:dyDescent="0.3">
      <c r="F931">
        <v>285</v>
      </c>
      <c r="G931">
        <v>159</v>
      </c>
    </row>
    <row r="932" spans="6:7" x14ac:dyDescent="0.3">
      <c r="F932">
        <v>221</v>
      </c>
      <c r="G932">
        <v>289</v>
      </c>
    </row>
    <row r="933" spans="6:7" x14ac:dyDescent="0.3">
      <c r="F933">
        <v>178</v>
      </c>
      <c r="G933">
        <v>107</v>
      </c>
    </row>
    <row r="934" spans="6:7" x14ac:dyDescent="0.3">
      <c r="F934">
        <v>101</v>
      </c>
      <c r="G934">
        <v>242</v>
      </c>
    </row>
    <row r="935" spans="6:7" x14ac:dyDescent="0.3">
      <c r="F935">
        <v>51</v>
      </c>
      <c r="G935">
        <v>88</v>
      </c>
    </row>
    <row r="936" spans="6:7" x14ac:dyDescent="0.3">
      <c r="F936">
        <v>247</v>
      </c>
      <c r="G936">
        <v>263</v>
      </c>
    </row>
    <row r="937" spans="6:7" x14ac:dyDescent="0.3">
      <c r="F937">
        <v>123</v>
      </c>
      <c r="G937">
        <v>222</v>
      </c>
    </row>
    <row r="938" spans="6:7" x14ac:dyDescent="0.3">
      <c r="F938">
        <v>27</v>
      </c>
      <c r="G938">
        <v>105</v>
      </c>
    </row>
    <row r="939" spans="6:7" x14ac:dyDescent="0.3">
      <c r="F939">
        <v>17</v>
      </c>
      <c r="G939">
        <v>215</v>
      </c>
    </row>
    <row r="940" spans="6:7" x14ac:dyDescent="0.3">
      <c r="F940">
        <v>45</v>
      </c>
      <c r="G940">
        <v>97</v>
      </c>
    </row>
    <row r="941" spans="6:7" x14ac:dyDescent="0.3">
      <c r="F941">
        <v>126</v>
      </c>
      <c r="G941">
        <v>148</v>
      </c>
    </row>
    <row r="942" spans="6:7" x14ac:dyDescent="0.3">
      <c r="F942">
        <v>193</v>
      </c>
      <c r="G942">
        <v>238</v>
      </c>
    </row>
    <row r="943" spans="6:7" x14ac:dyDescent="0.3">
      <c r="F943">
        <v>146</v>
      </c>
      <c r="G943">
        <v>143</v>
      </c>
    </row>
    <row r="944" spans="6:7" x14ac:dyDescent="0.3">
      <c r="F944">
        <v>178</v>
      </c>
      <c r="G944">
        <v>121</v>
      </c>
    </row>
    <row r="945" spans="6:7" x14ac:dyDescent="0.3">
      <c r="F945">
        <v>214</v>
      </c>
      <c r="G945">
        <v>103</v>
      </c>
    </row>
    <row r="946" spans="6:7" x14ac:dyDescent="0.3">
      <c r="F946">
        <v>92</v>
      </c>
      <c r="G946">
        <v>63</v>
      </c>
    </row>
    <row r="947" spans="6:7" x14ac:dyDescent="0.3">
      <c r="F947">
        <v>224</v>
      </c>
      <c r="G947">
        <v>50</v>
      </c>
    </row>
    <row r="948" spans="6:7" x14ac:dyDescent="0.3">
      <c r="F948">
        <v>99</v>
      </c>
      <c r="G948">
        <v>52</v>
      </c>
    </row>
    <row r="949" spans="6:7" x14ac:dyDescent="0.3">
      <c r="F949">
        <v>14</v>
      </c>
      <c r="G949">
        <v>124</v>
      </c>
    </row>
    <row r="950" spans="6:7" x14ac:dyDescent="0.3">
      <c r="F950">
        <v>144</v>
      </c>
      <c r="G950">
        <v>179</v>
      </c>
    </row>
    <row r="951" spans="6:7" x14ac:dyDescent="0.3">
      <c r="F951">
        <v>174</v>
      </c>
      <c r="G951">
        <v>169</v>
      </c>
    </row>
    <row r="952" spans="6:7" x14ac:dyDescent="0.3">
      <c r="F952">
        <v>247</v>
      </c>
      <c r="G952">
        <v>177</v>
      </c>
    </row>
    <row r="953" spans="6:7" x14ac:dyDescent="0.3">
      <c r="F953">
        <v>302</v>
      </c>
      <c r="G953">
        <v>185</v>
      </c>
    </row>
    <row r="954" spans="6:7" x14ac:dyDescent="0.3">
      <c r="F954">
        <v>75</v>
      </c>
      <c r="G954">
        <v>35</v>
      </c>
    </row>
    <row r="955" spans="6:7" x14ac:dyDescent="0.3">
      <c r="F955">
        <v>157</v>
      </c>
      <c r="G955">
        <v>269</v>
      </c>
    </row>
    <row r="956" spans="6:7" x14ac:dyDescent="0.3">
      <c r="F956">
        <v>236</v>
      </c>
      <c r="G956">
        <v>128</v>
      </c>
    </row>
    <row r="957" spans="6:7" x14ac:dyDescent="0.3">
      <c r="F957">
        <v>91</v>
      </c>
      <c r="G957">
        <v>36</v>
      </c>
    </row>
    <row r="958" spans="6:7" x14ac:dyDescent="0.3">
      <c r="F958">
        <v>189</v>
      </c>
      <c r="G958">
        <v>97</v>
      </c>
    </row>
    <row r="959" spans="6:7" x14ac:dyDescent="0.3">
      <c r="F959">
        <v>245</v>
      </c>
      <c r="G959">
        <v>225</v>
      </c>
    </row>
    <row r="960" spans="6:7" x14ac:dyDescent="0.3">
      <c r="F960">
        <v>175</v>
      </c>
      <c r="G960">
        <v>92</v>
      </c>
    </row>
    <row r="961" spans="6:7" x14ac:dyDescent="0.3">
      <c r="F961">
        <v>129</v>
      </c>
      <c r="G961">
        <v>82</v>
      </c>
    </row>
    <row r="962" spans="6:7" x14ac:dyDescent="0.3">
      <c r="F962">
        <v>74</v>
      </c>
      <c r="G962">
        <v>468</v>
      </c>
    </row>
    <row r="963" spans="6:7" x14ac:dyDescent="0.3">
      <c r="F963">
        <v>55</v>
      </c>
      <c r="G963">
        <v>232</v>
      </c>
    </row>
    <row r="964" spans="6:7" x14ac:dyDescent="0.3">
      <c r="F964">
        <v>119</v>
      </c>
      <c r="G964">
        <v>115</v>
      </c>
    </row>
    <row r="965" spans="6:7" x14ac:dyDescent="0.3">
      <c r="F965">
        <v>238</v>
      </c>
      <c r="G965">
        <v>162</v>
      </c>
    </row>
    <row r="966" spans="6:7" x14ac:dyDescent="0.3">
      <c r="F966">
        <v>105</v>
      </c>
      <c r="G966">
        <v>84</v>
      </c>
    </row>
    <row r="967" spans="6:7" x14ac:dyDescent="0.3">
      <c r="F967">
        <v>61</v>
      </c>
      <c r="G967">
        <v>126</v>
      </c>
    </row>
    <row r="968" spans="6:7" x14ac:dyDescent="0.3">
      <c r="F968">
        <v>351</v>
      </c>
      <c r="G968">
        <v>77</v>
      </c>
    </row>
    <row r="969" spans="6:7" x14ac:dyDescent="0.3">
      <c r="F969">
        <v>80</v>
      </c>
      <c r="G969">
        <v>57</v>
      </c>
    </row>
    <row r="970" spans="6:7" x14ac:dyDescent="0.3">
      <c r="F970">
        <v>86</v>
      </c>
      <c r="G970">
        <v>28</v>
      </c>
    </row>
    <row r="971" spans="6:7" x14ac:dyDescent="0.3">
      <c r="F971">
        <v>116</v>
      </c>
      <c r="G971">
        <v>138</v>
      </c>
    </row>
    <row r="972" spans="6:7" x14ac:dyDescent="0.3">
      <c r="F972">
        <v>109</v>
      </c>
      <c r="G972">
        <v>151</v>
      </c>
    </row>
    <row r="973" spans="6:7" x14ac:dyDescent="0.3">
      <c r="F973">
        <v>22</v>
      </c>
      <c r="G973">
        <v>106</v>
      </c>
    </row>
    <row r="974" spans="6:7" x14ac:dyDescent="0.3">
      <c r="F974">
        <v>158</v>
      </c>
      <c r="G974">
        <v>73</v>
      </c>
    </row>
    <row r="975" spans="6:7" x14ac:dyDescent="0.3">
      <c r="F975">
        <v>70</v>
      </c>
      <c r="G975">
        <v>115</v>
      </c>
    </row>
    <row r="976" spans="6:7" x14ac:dyDescent="0.3">
      <c r="F976">
        <v>89</v>
      </c>
      <c r="G976">
        <v>281</v>
      </c>
    </row>
    <row r="977" spans="6:7" x14ac:dyDescent="0.3">
      <c r="F977">
        <v>99</v>
      </c>
      <c r="G977">
        <v>137</v>
      </c>
    </row>
    <row r="978" spans="6:7" x14ac:dyDescent="0.3">
      <c r="F978">
        <v>84</v>
      </c>
      <c r="G978">
        <v>172</v>
      </c>
    </row>
    <row r="979" spans="6:7" x14ac:dyDescent="0.3">
      <c r="F979">
        <v>36</v>
      </c>
      <c r="G979">
        <v>235</v>
      </c>
    </row>
    <row r="980" spans="6:7" x14ac:dyDescent="0.3">
      <c r="F980">
        <v>263</v>
      </c>
      <c r="G980">
        <v>161</v>
      </c>
    </row>
    <row r="981" spans="6:7" x14ac:dyDescent="0.3">
      <c r="F981">
        <v>166</v>
      </c>
      <c r="G981">
        <v>155</v>
      </c>
    </row>
    <row r="982" spans="6:7" x14ac:dyDescent="0.3">
      <c r="F982">
        <v>104</v>
      </c>
      <c r="G982">
        <v>147</v>
      </c>
    </row>
    <row r="983" spans="6:7" x14ac:dyDescent="0.3">
      <c r="F983">
        <v>51</v>
      </c>
      <c r="G983">
        <v>220</v>
      </c>
    </row>
    <row r="984" spans="6:7" x14ac:dyDescent="0.3">
      <c r="F984">
        <v>19</v>
      </c>
      <c r="G984">
        <v>95</v>
      </c>
    </row>
    <row r="985" spans="6:7" x14ac:dyDescent="0.3">
      <c r="F985">
        <v>151</v>
      </c>
      <c r="G985">
        <v>93</v>
      </c>
    </row>
    <row r="986" spans="6:7" x14ac:dyDescent="0.3">
      <c r="F986">
        <v>150</v>
      </c>
      <c r="G986">
        <v>311</v>
      </c>
    </row>
    <row r="987" spans="6:7" x14ac:dyDescent="0.3">
      <c r="F987">
        <v>43</v>
      </c>
      <c r="G987">
        <v>94</v>
      </c>
    </row>
    <row r="988" spans="6:7" x14ac:dyDescent="0.3">
      <c r="F988">
        <v>553</v>
      </c>
      <c r="G988">
        <v>88</v>
      </c>
    </row>
    <row r="989" spans="6:7" x14ac:dyDescent="0.3">
      <c r="F989">
        <v>120</v>
      </c>
      <c r="G989">
        <v>133</v>
      </c>
    </row>
    <row r="990" spans="6:7" x14ac:dyDescent="0.3">
      <c r="F990">
        <v>94</v>
      </c>
      <c r="G990">
        <v>100</v>
      </c>
    </row>
    <row r="991" spans="6:7" x14ac:dyDescent="0.3">
      <c r="F991">
        <v>200</v>
      </c>
      <c r="G991">
        <v>69</v>
      </c>
    </row>
    <row r="992" spans="6:7" x14ac:dyDescent="0.3">
      <c r="F992">
        <v>199</v>
      </c>
      <c r="G992">
        <v>80</v>
      </c>
    </row>
    <row r="993" spans="6:7" x14ac:dyDescent="0.3">
      <c r="F993">
        <v>79</v>
      </c>
      <c r="G993">
        <v>195</v>
      </c>
    </row>
    <row r="994" spans="6:7" x14ac:dyDescent="0.3">
      <c r="F994">
        <v>14</v>
      </c>
      <c r="G994">
        <v>81</v>
      </c>
    </row>
    <row r="995" spans="6:7" x14ac:dyDescent="0.3">
      <c r="F995">
        <v>128</v>
      </c>
      <c r="G995">
        <v>71</v>
      </c>
    </row>
    <row r="996" spans="6:7" x14ac:dyDescent="0.3">
      <c r="F996">
        <v>237</v>
      </c>
      <c r="G996">
        <v>237</v>
      </c>
    </row>
    <row r="997" spans="6:7" x14ac:dyDescent="0.3">
      <c r="F997">
        <v>81</v>
      </c>
      <c r="G997">
        <v>201</v>
      </c>
    </row>
    <row r="998" spans="6:7" x14ac:dyDescent="0.3">
      <c r="F998">
        <v>350</v>
      </c>
      <c r="G998">
        <v>114</v>
      </c>
    </row>
    <row r="999" spans="6:7" x14ac:dyDescent="0.3">
      <c r="F999">
        <v>186</v>
      </c>
      <c r="G999">
        <v>219</v>
      </c>
    </row>
    <row r="1000" spans="6:7" x14ac:dyDescent="0.3">
      <c r="F1000">
        <v>148</v>
      </c>
      <c r="G1000">
        <v>221</v>
      </c>
    </row>
    <row r="1001" spans="6:7" x14ac:dyDescent="0.3">
      <c r="F1001">
        <v>94</v>
      </c>
      <c r="G1001">
        <v>97</v>
      </c>
    </row>
    <row r="1002" spans="6:7" x14ac:dyDescent="0.3">
      <c r="F1002">
        <v>157</v>
      </c>
      <c r="G1002">
        <v>266</v>
      </c>
    </row>
    <row r="1003" spans="6:7" x14ac:dyDescent="0.3">
      <c r="F1003">
        <v>251</v>
      </c>
      <c r="G1003">
        <v>115</v>
      </c>
    </row>
    <row r="1004" spans="6:7" x14ac:dyDescent="0.3">
      <c r="F1004">
        <v>100</v>
      </c>
      <c r="G1004">
        <v>172</v>
      </c>
    </row>
    <row r="1005" spans="6:7" x14ac:dyDescent="0.3">
      <c r="F1005">
        <v>66</v>
      </c>
      <c r="G1005">
        <v>187</v>
      </c>
    </row>
    <row r="1006" spans="6:7" x14ac:dyDescent="0.3">
      <c r="F1006">
        <v>140</v>
      </c>
      <c r="G1006">
        <v>93</v>
      </c>
    </row>
    <row r="1007" spans="6:7" x14ac:dyDescent="0.3">
      <c r="F1007">
        <v>227</v>
      </c>
      <c r="G1007">
        <v>62</v>
      </c>
    </row>
    <row r="1008" spans="6:7" x14ac:dyDescent="0.3">
      <c r="F1008">
        <v>258</v>
      </c>
      <c r="G1008">
        <v>132</v>
      </c>
    </row>
    <row r="1009" spans="6:7" x14ac:dyDescent="0.3">
      <c r="F1009">
        <v>111</v>
      </c>
      <c r="G1009">
        <v>89</v>
      </c>
    </row>
    <row r="1010" spans="6:7" x14ac:dyDescent="0.3">
      <c r="F1010">
        <v>61</v>
      </c>
      <c r="G1010">
        <v>92</v>
      </c>
    </row>
    <row r="1011" spans="6:7" x14ac:dyDescent="0.3">
      <c r="F1011">
        <v>219</v>
      </c>
      <c r="G1011">
        <v>62</v>
      </c>
    </row>
    <row r="1012" spans="6:7" x14ac:dyDescent="0.3">
      <c r="F1012">
        <v>150</v>
      </c>
      <c r="G1012">
        <v>35</v>
      </c>
    </row>
    <row r="1013" spans="6:7" x14ac:dyDescent="0.3">
      <c r="F1013">
        <v>90</v>
      </c>
      <c r="G1013">
        <v>33</v>
      </c>
    </row>
    <row r="1014" spans="6:7" x14ac:dyDescent="0.3">
      <c r="F1014">
        <v>109</v>
      </c>
      <c r="G1014">
        <v>139</v>
      </c>
    </row>
    <row r="1015" spans="6:7" x14ac:dyDescent="0.3">
      <c r="F1015">
        <v>296</v>
      </c>
      <c r="G1015">
        <v>106</v>
      </c>
    </row>
    <row r="1016" spans="6:7" x14ac:dyDescent="0.3">
      <c r="F1016">
        <v>96</v>
      </c>
      <c r="G1016">
        <v>211</v>
      </c>
    </row>
    <row r="1017" spans="6:7" x14ac:dyDescent="0.3">
      <c r="F1017">
        <v>195</v>
      </c>
      <c r="G1017">
        <v>201</v>
      </c>
    </row>
    <row r="1018" spans="6:7" x14ac:dyDescent="0.3">
      <c r="F1018">
        <v>204</v>
      </c>
      <c r="G1018">
        <v>228</v>
      </c>
    </row>
    <row r="1019" spans="6:7" x14ac:dyDescent="0.3">
      <c r="F1019">
        <v>218</v>
      </c>
      <c r="G1019">
        <v>223</v>
      </c>
    </row>
    <row r="1020" spans="6:7" x14ac:dyDescent="0.3">
      <c r="F1020">
        <v>213</v>
      </c>
      <c r="G1020">
        <v>187</v>
      </c>
    </row>
    <row r="1021" spans="6:7" x14ac:dyDescent="0.3">
      <c r="F1021">
        <v>167</v>
      </c>
      <c r="G1021">
        <v>171</v>
      </c>
    </row>
    <row r="1022" spans="6:7" x14ac:dyDescent="0.3">
      <c r="F1022">
        <v>25</v>
      </c>
      <c r="G1022">
        <v>69</v>
      </c>
    </row>
    <row r="1023" spans="6:7" x14ac:dyDescent="0.3">
      <c r="F1023">
        <v>335</v>
      </c>
      <c r="G1023">
        <v>149</v>
      </c>
    </row>
    <row r="1024" spans="6:7" x14ac:dyDescent="0.3">
      <c r="F1024">
        <v>121</v>
      </c>
      <c r="G1024">
        <v>229</v>
      </c>
    </row>
    <row r="1025" spans="6:7" x14ac:dyDescent="0.3">
      <c r="F1025">
        <v>245</v>
      </c>
      <c r="G1025">
        <v>97</v>
      </c>
    </row>
    <row r="1026" spans="6:7" x14ac:dyDescent="0.3">
      <c r="F1026">
        <v>275</v>
      </c>
      <c r="G1026">
        <v>37</v>
      </c>
    </row>
    <row r="1027" spans="6:7" x14ac:dyDescent="0.3">
      <c r="F1027">
        <v>221</v>
      </c>
      <c r="G1027">
        <v>124</v>
      </c>
    </row>
    <row r="1028" spans="6:7" x14ac:dyDescent="0.3">
      <c r="F1028">
        <v>60</v>
      </c>
      <c r="G1028">
        <v>87</v>
      </c>
    </row>
    <row r="1029" spans="6:7" x14ac:dyDescent="0.3">
      <c r="F1029">
        <v>148</v>
      </c>
      <c r="G1029">
        <v>242</v>
      </c>
    </row>
    <row r="1030" spans="6:7" x14ac:dyDescent="0.3">
      <c r="F1030">
        <v>79</v>
      </c>
      <c r="G1030">
        <v>212</v>
      </c>
    </row>
    <row r="1031" spans="6:7" x14ac:dyDescent="0.3">
      <c r="F1031">
        <v>121</v>
      </c>
      <c r="G1031">
        <v>220</v>
      </c>
    </row>
    <row r="1032" spans="6:7" x14ac:dyDescent="0.3">
      <c r="F1032">
        <v>51</v>
      </c>
      <c r="G1032">
        <v>112</v>
      </c>
    </row>
    <row r="1033" spans="6:7" x14ac:dyDescent="0.3">
      <c r="F1033">
        <v>167</v>
      </c>
      <c r="G1033">
        <v>209</v>
      </c>
    </row>
    <row r="1034" spans="6:7" x14ac:dyDescent="0.3">
      <c r="F1034">
        <v>43</v>
      </c>
      <c r="G1034">
        <v>162</v>
      </c>
    </row>
    <row r="1035" spans="6:7" x14ac:dyDescent="0.3">
      <c r="F1035">
        <v>252</v>
      </c>
      <c r="G1035">
        <v>117</v>
      </c>
    </row>
    <row r="1036" spans="6:7" x14ac:dyDescent="0.3">
      <c r="F1036">
        <v>87</v>
      </c>
      <c r="G1036">
        <v>81</v>
      </c>
    </row>
    <row r="1037" spans="6:7" x14ac:dyDescent="0.3">
      <c r="F1037">
        <v>175</v>
      </c>
      <c r="G1037">
        <v>4</v>
      </c>
    </row>
    <row r="1038" spans="6:7" x14ac:dyDescent="0.3">
      <c r="F1038">
        <v>21</v>
      </c>
      <c r="G1038">
        <v>51</v>
      </c>
    </row>
    <row r="1039" spans="6:7" x14ac:dyDescent="0.3">
      <c r="F1039">
        <v>96</v>
      </c>
      <c r="G1039">
        <v>177</v>
      </c>
    </row>
    <row r="1040" spans="6:7" x14ac:dyDescent="0.3">
      <c r="F1040">
        <v>215</v>
      </c>
      <c r="G1040">
        <v>153</v>
      </c>
    </row>
    <row r="1041" spans="6:7" x14ac:dyDescent="0.3">
      <c r="F1041">
        <v>181</v>
      </c>
      <c r="G1041">
        <v>46</v>
      </c>
    </row>
    <row r="1042" spans="6:7" x14ac:dyDescent="0.3">
      <c r="F1042">
        <v>82</v>
      </c>
      <c r="G1042">
        <v>150</v>
      </c>
    </row>
    <row r="1043" spans="6:7" x14ac:dyDescent="0.3">
      <c r="F1043">
        <v>160</v>
      </c>
      <c r="G1043">
        <v>32</v>
      </c>
    </row>
    <row r="1044" spans="6:7" x14ac:dyDescent="0.3">
      <c r="F1044">
        <v>90</v>
      </c>
      <c r="G1044">
        <v>237</v>
      </c>
    </row>
    <row r="1045" spans="6:7" x14ac:dyDescent="0.3">
      <c r="F1045">
        <v>149</v>
      </c>
      <c r="G1045">
        <v>186</v>
      </c>
    </row>
    <row r="1046" spans="6:7" x14ac:dyDescent="0.3">
      <c r="F1046">
        <v>57</v>
      </c>
      <c r="G1046">
        <v>75</v>
      </c>
    </row>
    <row r="1047" spans="6:7" x14ac:dyDescent="0.3">
      <c r="F1047">
        <v>195</v>
      </c>
      <c r="G1047">
        <v>98</v>
      </c>
    </row>
    <row r="1048" spans="6:7" x14ac:dyDescent="0.3">
      <c r="F1048">
        <v>103</v>
      </c>
      <c r="G1048">
        <v>194</v>
      </c>
    </row>
    <row r="1049" spans="6:7" x14ac:dyDescent="0.3">
      <c r="F1049">
        <v>249</v>
      </c>
      <c r="G1049">
        <v>163</v>
      </c>
    </row>
    <row r="1050" spans="6:7" x14ac:dyDescent="0.3">
      <c r="F1050">
        <v>272</v>
      </c>
      <c r="G1050">
        <v>182</v>
      </c>
    </row>
    <row r="1051" spans="6:7" x14ac:dyDescent="0.3">
      <c r="F1051">
        <v>124</v>
      </c>
      <c r="G1051">
        <v>133</v>
      </c>
    </row>
    <row r="1052" spans="6:7" x14ac:dyDescent="0.3">
      <c r="F1052">
        <v>94</v>
      </c>
      <c r="G1052">
        <v>194</v>
      </c>
    </row>
    <row r="1053" spans="6:7" x14ac:dyDescent="0.3">
      <c r="F1053">
        <v>168</v>
      </c>
      <c r="G1053">
        <v>134</v>
      </c>
    </row>
    <row r="1054" spans="6:7" x14ac:dyDescent="0.3">
      <c r="F1054">
        <v>58</v>
      </c>
      <c r="G1054">
        <v>259</v>
      </c>
    </row>
    <row r="1055" spans="6:7" x14ac:dyDescent="0.3">
      <c r="F1055">
        <v>145</v>
      </c>
      <c r="G1055">
        <v>26</v>
      </c>
    </row>
    <row r="1056" spans="6:7" x14ac:dyDescent="0.3">
      <c r="F1056">
        <v>75</v>
      </c>
      <c r="G1056">
        <v>80</v>
      </c>
    </row>
    <row r="1057" spans="6:7" x14ac:dyDescent="0.3">
      <c r="F1057">
        <v>173</v>
      </c>
      <c r="G1057">
        <v>182</v>
      </c>
    </row>
    <row r="1058" spans="6:7" x14ac:dyDescent="0.3">
      <c r="F1058">
        <v>123</v>
      </c>
      <c r="G1058">
        <v>76</v>
      </c>
    </row>
    <row r="1059" spans="6:7" x14ac:dyDescent="0.3">
      <c r="F1059">
        <v>92</v>
      </c>
      <c r="G1059">
        <v>117</v>
      </c>
    </row>
    <row r="1060" spans="6:7" x14ac:dyDescent="0.3">
      <c r="F1060">
        <v>106</v>
      </c>
      <c r="G1060">
        <v>186</v>
      </c>
    </row>
    <row r="1061" spans="6:7" x14ac:dyDescent="0.3">
      <c r="F1061">
        <v>134</v>
      </c>
      <c r="G1061">
        <v>206</v>
      </c>
    </row>
    <row r="1062" spans="6:7" x14ac:dyDescent="0.3">
      <c r="F1062">
        <v>213</v>
      </c>
      <c r="G1062">
        <v>236</v>
      </c>
    </row>
    <row r="1063" spans="6:7" x14ac:dyDescent="0.3">
      <c r="F1063">
        <v>109</v>
      </c>
      <c r="G1063">
        <v>248</v>
      </c>
    </row>
    <row r="1064" spans="6:7" x14ac:dyDescent="0.3">
      <c r="F1064">
        <v>77</v>
      </c>
      <c r="G1064">
        <v>245</v>
      </c>
    </row>
    <row r="1065" spans="6:7" x14ac:dyDescent="0.3">
      <c r="F1065">
        <v>205</v>
      </c>
      <c r="G1065">
        <v>86</v>
      </c>
    </row>
    <row r="1066" spans="6:7" x14ac:dyDescent="0.3">
      <c r="F1066">
        <v>80</v>
      </c>
      <c r="G1066">
        <v>81</v>
      </c>
    </row>
    <row r="1067" spans="6:7" x14ac:dyDescent="0.3">
      <c r="F1067">
        <v>100</v>
      </c>
      <c r="G1067">
        <v>12</v>
      </c>
    </row>
    <row r="1068" spans="6:7" x14ac:dyDescent="0.3">
      <c r="F1068">
        <v>207</v>
      </c>
      <c r="G1068">
        <v>121</v>
      </c>
    </row>
    <row r="1069" spans="6:7" x14ac:dyDescent="0.3">
      <c r="F1069">
        <v>28</v>
      </c>
      <c r="G1069">
        <v>72</v>
      </c>
    </row>
    <row r="1070" spans="6:7" x14ac:dyDescent="0.3">
      <c r="F1070">
        <v>203</v>
      </c>
      <c r="G1070">
        <v>104</v>
      </c>
    </row>
    <row r="1071" spans="6:7" x14ac:dyDescent="0.3">
      <c r="F1071">
        <v>71</v>
      </c>
      <c r="G1071">
        <v>121</v>
      </c>
    </row>
    <row r="1072" spans="6:7" x14ac:dyDescent="0.3">
      <c r="F1072">
        <v>19</v>
      </c>
      <c r="G1072">
        <v>213</v>
      </c>
    </row>
    <row r="1073" spans="6:7" x14ac:dyDescent="0.3">
      <c r="F1073">
        <v>14</v>
      </c>
      <c r="G1073">
        <v>228</v>
      </c>
    </row>
    <row r="1074" spans="6:7" x14ac:dyDescent="0.3">
      <c r="F1074">
        <v>117</v>
      </c>
      <c r="G1074">
        <v>231</v>
      </c>
    </row>
    <row r="1075" spans="6:7" x14ac:dyDescent="0.3">
      <c r="F1075">
        <v>76</v>
      </c>
      <c r="G1075">
        <v>113</v>
      </c>
    </row>
    <row r="1076" spans="6:7" x14ac:dyDescent="0.3">
      <c r="F1076">
        <v>152</v>
      </c>
      <c r="G1076">
        <v>211</v>
      </c>
    </row>
    <row r="1077" spans="6:7" x14ac:dyDescent="0.3">
      <c r="F1077">
        <v>59</v>
      </c>
      <c r="G1077">
        <v>190</v>
      </c>
    </row>
    <row r="1078" spans="6:7" x14ac:dyDescent="0.3">
      <c r="F1078">
        <v>257</v>
      </c>
      <c r="G1078">
        <v>129</v>
      </c>
    </row>
    <row r="1079" spans="6:7" x14ac:dyDescent="0.3">
      <c r="F1079">
        <v>225</v>
      </c>
      <c r="G1079">
        <v>97</v>
      </c>
    </row>
    <row r="1080" spans="6:7" x14ac:dyDescent="0.3">
      <c r="F1080">
        <v>137</v>
      </c>
      <c r="G1080">
        <v>66</v>
      </c>
    </row>
    <row r="1081" spans="6:7" x14ac:dyDescent="0.3">
      <c r="F1081">
        <v>98</v>
      </c>
      <c r="G1081">
        <v>94</v>
      </c>
    </row>
    <row r="1082" spans="6:7" x14ac:dyDescent="0.3">
      <c r="F1082">
        <v>67</v>
      </c>
      <c r="G1082">
        <v>192</v>
      </c>
    </row>
    <row r="1083" spans="6:7" x14ac:dyDescent="0.3">
      <c r="F1083">
        <v>310</v>
      </c>
      <c r="G1083">
        <v>134</v>
      </c>
    </row>
    <row r="1084" spans="6:7" x14ac:dyDescent="0.3">
      <c r="F1084">
        <v>187</v>
      </c>
      <c r="G1084">
        <v>94</v>
      </c>
    </row>
    <row r="1085" spans="6:7" x14ac:dyDescent="0.3">
      <c r="F1085">
        <v>118</v>
      </c>
      <c r="G1085">
        <v>268</v>
      </c>
    </row>
    <row r="1086" spans="6:7" x14ac:dyDescent="0.3">
      <c r="F1086">
        <v>178</v>
      </c>
      <c r="G1086">
        <v>177</v>
      </c>
    </row>
    <row r="1087" spans="6:7" x14ac:dyDescent="0.3">
      <c r="F1087">
        <v>197</v>
      </c>
      <c r="G1087">
        <v>155</v>
      </c>
    </row>
    <row r="1088" spans="6:7" x14ac:dyDescent="0.3">
      <c r="F1088">
        <v>217</v>
      </c>
      <c r="G1088">
        <v>181</v>
      </c>
    </row>
    <row r="1089" spans="6:7" x14ac:dyDescent="0.3">
      <c r="F1089">
        <v>138</v>
      </c>
      <c r="G1089">
        <v>221</v>
      </c>
    </row>
    <row r="1090" spans="6:7" x14ac:dyDescent="0.3">
      <c r="F1090">
        <v>66</v>
      </c>
      <c r="G1090">
        <v>92</v>
      </c>
    </row>
    <row r="1091" spans="6:7" x14ac:dyDescent="0.3">
      <c r="F1091">
        <v>68</v>
      </c>
      <c r="G1091">
        <v>276</v>
      </c>
    </row>
    <row r="1092" spans="6:7" x14ac:dyDescent="0.3">
      <c r="F1092">
        <v>100</v>
      </c>
      <c r="G1092">
        <v>38</v>
      </c>
    </row>
    <row r="1093" spans="6:7" x14ac:dyDescent="0.3">
      <c r="F1093">
        <v>126</v>
      </c>
      <c r="G1093">
        <v>85</v>
      </c>
    </row>
    <row r="1094" spans="6:7" x14ac:dyDescent="0.3">
      <c r="F1094">
        <v>246</v>
      </c>
      <c r="G1094">
        <v>223</v>
      </c>
    </row>
    <row r="1095" spans="6:7" x14ac:dyDescent="0.3">
      <c r="F1095">
        <v>224</v>
      </c>
      <c r="G1095">
        <v>81</v>
      </c>
    </row>
    <row r="1096" spans="6:7" x14ac:dyDescent="0.3">
      <c r="F1096">
        <v>105</v>
      </c>
      <c r="G1096">
        <v>37</v>
      </c>
    </row>
    <row r="1097" spans="6:7" x14ac:dyDescent="0.3">
      <c r="F1097">
        <v>171</v>
      </c>
      <c r="G1097">
        <v>258</v>
      </c>
    </row>
    <row r="1098" spans="6:7" x14ac:dyDescent="0.3">
      <c r="F1098">
        <v>216</v>
      </c>
      <c r="G1098">
        <v>154</v>
      </c>
    </row>
    <row r="1099" spans="6:7" x14ac:dyDescent="0.3">
      <c r="F1099">
        <v>41</v>
      </c>
      <c r="G1099">
        <v>100</v>
      </c>
    </row>
    <row r="1100" spans="6:7" x14ac:dyDescent="0.3">
      <c r="F1100">
        <v>30</v>
      </c>
      <c r="G1100">
        <v>100</v>
      </c>
    </row>
    <row r="1101" spans="6:7" x14ac:dyDescent="0.3">
      <c r="F1101">
        <v>54</v>
      </c>
      <c r="G1101">
        <v>193</v>
      </c>
    </row>
    <row r="1102" spans="6:7" x14ac:dyDescent="0.3">
      <c r="F1102">
        <v>25</v>
      </c>
      <c r="G1102">
        <v>186</v>
      </c>
    </row>
    <row r="1103" spans="6:7" x14ac:dyDescent="0.3">
      <c r="F1103">
        <v>94</v>
      </c>
      <c r="G1103">
        <v>92</v>
      </c>
    </row>
    <row r="1104" spans="6:7" x14ac:dyDescent="0.3">
      <c r="F1104">
        <v>20</v>
      </c>
      <c r="G1104">
        <v>228</v>
      </c>
    </row>
    <row r="1105" spans="6:7" x14ac:dyDescent="0.3">
      <c r="F1105">
        <v>121</v>
      </c>
      <c r="G1105">
        <v>236</v>
      </c>
    </row>
    <row r="1106" spans="6:7" x14ac:dyDescent="0.3">
      <c r="F1106">
        <v>102</v>
      </c>
      <c r="G1106">
        <v>177</v>
      </c>
    </row>
    <row r="1107" spans="6:7" x14ac:dyDescent="0.3">
      <c r="F1107">
        <v>132</v>
      </c>
      <c r="G1107">
        <v>117</v>
      </c>
    </row>
    <row r="1108" spans="6:7" x14ac:dyDescent="0.3">
      <c r="F1108">
        <v>38</v>
      </c>
      <c r="G1108">
        <v>148</v>
      </c>
    </row>
    <row r="1109" spans="6:7" x14ac:dyDescent="0.3">
      <c r="F1109">
        <v>208</v>
      </c>
      <c r="G1109">
        <v>94</v>
      </c>
    </row>
    <row r="1110" spans="6:7" x14ac:dyDescent="0.3">
      <c r="F1110">
        <v>132</v>
      </c>
      <c r="G1110">
        <v>257</v>
      </c>
    </row>
    <row r="1111" spans="6:7" x14ac:dyDescent="0.3">
      <c r="F1111">
        <v>202</v>
      </c>
      <c r="G1111">
        <v>131</v>
      </c>
    </row>
    <row r="1112" spans="6:7" x14ac:dyDescent="0.3">
      <c r="F1112">
        <v>47</v>
      </c>
      <c r="G1112">
        <v>89</v>
      </c>
    </row>
    <row r="1113" spans="6:7" x14ac:dyDescent="0.3">
      <c r="F1113">
        <v>80</v>
      </c>
      <c r="G1113">
        <v>150</v>
      </c>
    </row>
    <row r="1114" spans="6:7" x14ac:dyDescent="0.3">
      <c r="F1114">
        <v>148</v>
      </c>
      <c r="G1114">
        <v>46</v>
      </c>
    </row>
    <row r="1115" spans="6:7" x14ac:dyDescent="0.3">
      <c r="F1115">
        <v>287</v>
      </c>
      <c r="G1115">
        <v>89</v>
      </c>
    </row>
    <row r="1116" spans="6:7" x14ac:dyDescent="0.3">
      <c r="F1116">
        <v>128</v>
      </c>
      <c r="G1116">
        <v>111</v>
      </c>
    </row>
    <row r="1117" spans="6:7" x14ac:dyDescent="0.3">
      <c r="F1117">
        <v>211</v>
      </c>
      <c r="G1117">
        <v>109</v>
      </c>
    </row>
    <row r="1118" spans="6:7" x14ac:dyDescent="0.3">
      <c r="F1118">
        <v>109</v>
      </c>
      <c r="G1118">
        <v>264</v>
      </c>
    </row>
    <row r="1119" spans="6:7" x14ac:dyDescent="0.3">
      <c r="F1119">
        <v>51</v>
      </c>
      <c r="G1119">
        <v>183</v>
      </c>
    </row>
    <row r="1120" spans="6:7" x14ac:dyDescent="0.3">
      <c r="F1120">
        <v>81</v>
      </c>
      <c r="G1120">
        <v>302</v>
      </c>
    </row>
    <row r="1121" spans="6:7" x14ac:dyDescent="0.3">
      <c r="F1121">
        <v>108</v>
      </c>
      <c r="G1121">
        <v>231</v>
      </c>
    </row>
    <row r="1122" spans="6:7" x14ac:dyDescent="0.3">
      <c r="F1122">
        <v>133</v>
      </c>
      <c r="G1122">
        <v>170</v>
      </c>
    </row>
    <row r="1123" spans="6:7" x14ac:dyDescent="0.3">
      <c r="F1123">
        <v>247</v>
      </c>
      <c r="G1123">
        <v>101</v>
      </c>
    </row>
    <row r="1124" spans="6:7" x14ac:dyDescent="0.3">
      <c r="F1124">
        <v>160</v>
      </c>
      <c r="G1124">
        <v>190</v>
      </c>
    </row>
    <row r="1125" spans="6:7" x14ac:dyDescent="0.3">
      <c r="F1125">
        <v>197</v>
      </c>
      <c r="G1125">
        <v>255</v>
      </c>
    </row>
    <row r="1126" spans="6:7" x14ac:dyDescent="0.3">
      <c r="F1126">
        <v>64</v>
      </c>
      <c r="G1126">
        <v>135</v>
      </c>
    </row>
    <row r="1127" spans="6:7" x14ac:dyDescent="0.3">
      <c r="F1127">
        <v>224</v>
      </c>
      <c r="G1127">
        <v>74</v>
      </c>
    </row>
    <row r="1128" spans="6:7" x14ac:dyDescent="0.3">
      <c r="F1128">
        <v>228</v>
      </c>
      <c r="G1128">
        <v>94</v>
      </c>
    </row>
    <row r="1129" spans="6:7" x14ac:dyDescent="0.3">
      <c r="F1129">
        <v>94</v>
      </c>
      <c r="G1129">
        <v>46</v>
      </c>
    </row>
    <row r="1130" spans="6:7" x14ac:dyDescent="0.3">
      <c r="F1130">
        <v>22</v>
      </c>
      <c r="G1130">
        <v>278</v>
      </c>
    </row>
    <row r="1131" spans="6:7" x14ac:dyDescent="0.3">
      <c r="F1131">
        <v>166</v>
      </c>
      <c r="G1131">
        <v>127</v>
      </c>
    </row>
    <row r="1132" spans="6:7" x14ac:dyDescent="0.3">
      <c r="F1132">
        <v>377</v>
      </c>
      <c r="G1132">
        <v>60</v>
      </c>
    </row>
    <row r="1133" spans="6:7" x14ac:dyDescent="0.3">
      <c r="F1133">
        <v>80</v>
      </c>
      <c r="G1133">
        <v>262</v>
      </c>
    </row>
    <row r="1134" spans="6:7" x14ac:dyDescent="0.3">
      <c r="F1134">
        <v>109</v>
      </c>
      <c r="G1134">
        <v>262</v>
      </c>
    </row>
    <row r="1135" spans="6:7" x14ac:dyDescent="0.3">
      <c r="F1135">
        <v>187</v>
      </c>
      <c r="G1135">
        <v>188</v>
      </c>
    </row>
    <row r="1136" spans="6:7" x14ac:dyDescent="0.3">
      <c r="F1136">
        <v>62</v>
      </c>
      <c r="G1136">
        <v>317</v>
      </c>
    </row>
    <row r="1137" spans="6:7" x14ac:dyDescent="0.3">
      <c r="F1137">
        <v>383</v>
      </c>
      <c r="G1137">
        <v>261</v>
      </c>
    </row>
    <row r="1138" spans="6:7" x14ac:dyDescent="0.3">
      <c r="F1138">
        <v>284</v>
      </c>
      <c r="G1138">
        <v>339</v>
      </c>
    </row>
    <row r="1139" spans="6:7" x14ac:dyDescent="0.3">
      <c r="F1139">
        <v>300</v>
      </c>
      <c r="G1139">
        <v>95</v>
      </c>
    </row>
    <row r="1140" spans="6:7" x14ac:dyDescent="0.3">
      <c r="F1140">
        <v>158</v>
      </c>
      <c r="G1140">
        <v>69</v>
      </c>
    </row>
    <row r="1141" spans="6:7" x14ac:dyDescent="0.3">
      <c r="F1141">
        <v>74</v>
      </c>
      <c r="G1141">
        <v>241</v>
      </c>
    </row>
    <row r="1142" spans="6:7" x14ac:dyDescent="0.3">
      <c r="F1142">
        <v>101</v>
      </c>
      <c r="G1142">
        <v>141</v>
      </c>
    </row>
    <row r="1143" spans="6:7" x14ac:dyDescent="0.3">
      <c r="F1143">
        <v>187</v>
      </c>
      <c r="G1143">
        <v>140</v>
      </c>
    </row>
    <row r="1144" spans="6:7" x14ac:dyDescent="0.3">
      <c r="F1144">
        <v>183</v>
      </c>
      <c r="G1144">
        <v>152</v>
      </c>
    </row>
    <row r="1145" spans="6:7" x14ac:dyDescent="0.3">
      <c r="F1145">
        <v>73</v>
      </c>
      <c r="G1145">
        <v>195</v>
      </c>
    </row>
    <row r="1146" spans="6:7" x14ac:dyDescent="0.3">
      <c r="F1146">
        <v>172</v>
      </c>
      <c r="G1146">
        <v>143</v>
      </c>
    </row>
    <row r="1147" spans="6:7" x14ac:dyDescent="0.3">
      <c r="F1147">
        <v>174</v>
      </c>
      <c r="G1147">
        <v>185</v>
      </c>
    </row>
    <row r="1148" spans="6:7" x14ac:dyDescent="0.3">
      <c r="F1148">
        <v>197</v>
      </c>
      <c r="G1148">
        <v>237</v>
      </c>
    </row>
    <row r="1149" spans="6:7" x14ac:dyDescent="0.3">
      <c r="F1149">
        <v>181</v>
      </c>
      <c r="G1149">
        <v>43</v>
      </c>
    </row>
    <row r="1150" spans="6:7" x14ac:dyDescent="0.3">
      <c r="F1150">
        <v>112</v>
      </c>
      <c r="G1150">
        <v>136</v>
      </c>
    </row>
    <row r="1151" spans="6:7" x14ac:dyDescent="0.3">
      <c r="F1151">
        <v>65</v>
      </c>
      <c r="G1151">
        <v>130</v>
      </c>
    </row>
    <row r="1152" spans="6:7" x14ac:dyDescent="0.3">
      <c r="F1152">
        <v>45</v>
      </c>
      <c r="G1152">
        <v>163</v>
      </c>
    </row>
    <row r="1153" spans="6:7" x14ac:dyDescent="0.3">
      <c r="F1153">
        <v>57</v>
      </c>
      <c r="G1153">
        <v>109</v>
      </c>
    </row>
    <row r="1154" spans="6:7" x14ac:dyDescent="0.3">
      <c r="F1154">
        <v>138</v>
      </c>
      <c r="G1154">
        <v>268</v>
      </c>
    </row>
    <row r="1155" spans="6:7" x14ac:dyDescent="0.3">
      <c r="F1155">
        <v>84</v>
      </c>
      <c r="G1155">
        <v>23</v>
      </c>
    </row>
    <row r="1156" spans="6:7" x14ac:dyDescent="0.3">
      <c r="F1156">
        <v>87</v>
      </c>
      <c r="G1156">
        <v>208</v>
      </c>
    </row>
    <row r="1157" spans="6:7" x14ac:dyDescent="0.3">
      <c r="F1157">
        <v>308</v>
      </c>
      <c r="G1157">
        <v>93</v>
      </c>
    </row>
    <row r="1158" spans="6:7" x14ac:dyDescent="0.3">
      <c r="F1158">
        <v>135</v>
      </c>
      <c r="G1158">
        <v>197</v>
      </c>
    </row>
    <row r="1159" spans="6:7" x14ac:dyDescent="0.3">
      <c r="F1159">
        <v>122</v>
      </c>
      <c r="G1159">
        <v>90</v>
      </c>
    </row>
    <row r="1160" spans="6:7" x14ac:dyDescent="0.3">
      <c r="F1160">
        <v>104</v>
      </c>
      <c r="G1160">
        <v>91</v>
      </c>
    </row>
    <row r="1161" spans="6:7" x14ac:dyDescent="0.3">
      <c r="F1161">
        <v>284</v>
      </c>
      <c r="G1161">
        <v>163</v>
      </c>
    </row>
    <row r="1162" spans="6:7" x14ac:dyDescent="0.3">
      <c r="F1162">
        <v>51</v>
      </c>
      <c r="G1162">
        <v>134</v>
      </c>
    </row>
    <row r="1163" spans="6:7" x14ac:dyDescent="0.3">
      <c r="F1163">
        <v>42</v>
      </c>
      <c r="G1163">
        <v>138</v>
      </c>
    </row>
    <row r="1164" spans="6:7" x14ac:dyDescent="0.3">
      <c r="F1164">
        <v>93</v>
      </c>
      <c r="G1164">
        <v>42</v>
      </c>
    </row>
    <row r="1165" spans="6:7" x14ac:dyDescent="0.3">
      <c r="F1165">
        <v>167</v>
      </c>
      <c r="G1165">
        <v>246</v>
      </c>
    </row>
    <row r="1166" spans="6:7" x14ac:dyDescent="0.3">
      <c r="F1166">
        <v>159</v>
      </c>
      <c r="G1166">
        <v>54</v>
      </c>
    </row>
    <row r="1167" spans="6:7" x14ac:dyDescent="0.3">
      <c r="F1167">
        <v>102</v>
      </c>
      <c r="G1167">
        <v>147</v>
      </c>
    </row>
    <row r="1168" spans="6:7" x14ac:dyDescent="0.3">
      <c r="F1168">
        <v>123</v>
      </c>
      <c r="G1168">
        <v>84</v>
      </c>
    </row>
    <row r="1169" spans="6:7" x14ac:dyDescent="0.3">
      <c r="F1169">
        <v>90</v>
      </c>
      <c r="G1169">
        <v>43</v>
      </c>
    </row>
    <row r="1170" spans="6:7" x14ac:dyDescent="0.3">
      <c r="F1170">
        <v>218</v>
      </c>
      <c r="G1170">
        <v>116</v>
      </c>
    </row>
    <row r="1171" spans="6:7" x14ac:dyDescent="0.3">
      <c r="F1171">
        <v>32</v>
      </c>
      <c r="G1171">
        <v>139</v>
      </c>
    </row>
    <row r="1172" spans="6:7" x14ac:dyDescent="0.3">
      <c r="F1172">
        <v>160</v>
      </c>
      <c r="G1172">
        <v>124</v>
      </c>
    </row>
    <row r="1173" spans="6:7" x14ac:dyDescent="0.3">
      <c r="F1173">
        <v>140</v>
      </c>
      <c r="G1173">
        <v>78</v>
      </c>
    </row>
    <row r="1174" spans="6:7" x14ac:dyDescent="0.3">
      <c r="F1174">
        <v>57</v>
      </c>
      <c r="G1174">
        <v>132</v>
      </c>
    </row>
    <row r="1175" spans="6:7" x14ac:dyDescent="0.3">
      <c r="F1175">
        <v>179</v>
      </c>
      <c r="G1175">
        <v>19</v>
      </c>
    </row>
    <row r="1176" spans="6:7" x14ac:dyDescent="0.3">
      <c r="F1176">
        <v>217</v>
      </c>
      <c r="G1176">
        <v>176</v>
      </c>
    </row>
    <row r="1177" spans="6:7" x14ac:dyDescent="0.3">
      <c r="F1177">
        <v>161</v>
      </c>
      <c r="G1177">
        <v>118</v>
      </c>
    </row>
    <row r="1178" spans="6:7" x14ac:dyDescent="0.3">
      <c r="F1178">
        <v>75</v>
      </c>
      <c r="G1178">
        <v>141</v>
      </c>
    </row>
    <row r="1179" spans="6:7" x14ac:dyDescent="0.3">
      <c r="F1179">
        <v>12</v>
      </c>
      <c r="G1179">
        <v>218</v>
      </c>
    </row>
    <row r="1180" spans="6:7" x14ac:dyDescent="0.3">
      <c r="F1180">
        <v>56</v>
      </c>
      <c r="G1180">
        <v>36</v>
      </c>
    </row>
    <row r="1181" spans="6:7" x14ac:dyDescent="0.3">
      <c r="F1181">
        <v>31</v>
      </c>
      <c r="G1181">
        <v>98</v>
      </c>
    </row>
    <row r="1182" spans="6:7" x14ac:dyDescent="0.3">
      <c r="F1182">
        <v>143</v>
      </c>
      <c r="G1182">
        <v>237</v>
      </c>
    </row>
    <row r="1183" spans="6:7" x14ac:dyDescent="0.3">
      <c r="F1183">
        <v>52</v>
      </c>
      <c r="G1183">
        <v>112</v>
      </c>
    </row>
    <row r="1184" spans="6:7" x14ac:dyDescent="0.3">
      <c r="F1184">
        <v>82</v>
      </c>
      <c r="G1184">
        <v>124</v>
      </c>
    </row>
    <row r="1185" spans="6:7" x14ac:dyDescent="0.3">
      <c r="F1185">
        <v>89</v>
      </c>
      <c r="G1185">
        <v>69</v>
      </c>
    </row>
    <row r="1186" spans="6:7" x14ac:dyDescent="0.3">
      <c r="F1186">
        <v>117</v>
      </c>
      <c r="G1186">
        <v>17</v>
      </c>
    </row>
    <row r="1187" spans="6:7" x14ac:dyDescent="0.3">
      <c r="F1187">
        <v>66</v>
      </c>
      <c r="G1187">
        <v>63</v>
      </c>
    </row>
    <row r="1188" spans="6:7" x14ac:dyDescent="0.3">
      <c r="F1188">
        <v>216</v>
      </c>
      <c r="G1188">
        <v>105</v>
      </c>
    </row>
    <row r="1189" spans="6:7" x14ac:dyDescent="0.3">
      <c r="F1189">
        <v>96</v>
      </c>
      <c r="G1189">
        <v>230</v>
      </c>
    </row>
    <row r="1190" spans="6:7" x14ac:dyDescent="0.3">
      <c r="F1190">
        <v>48</v>
      </c>
      <c r="G1190">
        <v>143</v>
      </c>
    </row>
    <row r="1191" spans="6:7" x14ac:dyDescent="0.3">
      <c r="F1191">
        <v>114</v>
      </c>
      <c r="G1191">
        <v>131</v>
      </c>
    </row>
    <row r="1192" spans="6:7" x14ac:dyDescent="0.3">
      <c r="F1192">
        <v>145</v>
      </c>
      <c r="G1192">
        <v>32</v>
      </c>
    </row>
    <row r="1193" spans="6:7" x14ac:dyDescent="0.3">
      <c r="F1193">
        <v>15</v>
      </c>
      <c r="G1193">
        <v>378</v>
      </c>
    </row>
    <row r="1194" spans="6:7" x14ac:dyDescent="0.3">
      <c r="F1194">
        <v>118</v>
      </c>
      <c r="G1194">
        <v>242</v>
      </c>
    </row>
    <row r="1195" spans="6:7" x14ac:dyDescent="0.3">
      <c r="F1195">
        <v>63</v>
      </c>
      <c r="G1195">
        <v>223</v>
      </c>
    </row>
    <row r="1196" spans="6:7" x14ac:dyDescent="0.3">
      <c r="F1196">
        <v>170</v>
      </c>
      <c r="G1196">
        <v>295</v>
      </c>
    </row>
    <row r="1197" spans="6:7" x14ac:dyDescent="0.3">
      <c r="F1197">
        <v>129</v>
      </c>
      <c r="G1197">
        <v>297</v>
      </c>
    </row>
    <row r="1198" spans="6:7" x14ac:dyDescent="0.3">
      <c r="F1198">
        <v>136</v>
      </c>
      <c r="G1198">
        <v>59</v>
      </c>
    </row>
    <row r="1199" spans="6:7" x14ac:dyDescent="0.3">
      <c r="F1199">
        <v>269</v>
      </c>
      <c r="G1199">
        <v>51</v>
      </c>
    </row>
    <row r="1200" spans="6:7" x14ac:dyDescent="0.3">
      <c r="F1200">
        <v>111</v>
      </c>
      <c r="G1200">
        <v>111</v>
      </c>
    </row>
    <row r="1201" spans="6:7" x14ac:dyDescent="0.3">
      <c r="F1201">
        <v>79</v>
      </c>
      <c r="G1201">
        <v>206</v>
      </c>
    </row>
    <row r="1202" spans="6:7" x14ac:dyDescent="0.3">
      <c r="F1202">
        <v>197</v>
      </c>
      <c r="G1202">
        <v>67</v>
      </c>
    </row>
    <row r="1203" spans="6:7" x14ac:dyDescent="0.3">
      <c r="F1203">
        <v>35</v>
      </c>
      <c r="G1203">
        <v>104</v>
      </c>
    </row>
    <row r="1204" spans="6:7" x14ac:dyDescent="0.3">
      <c r="F1204">
        <v>84</v>
      </c>
      <c r="G1204">
        <v>67</v>
      </c>
    </row>
    <row r="1205" spans="6:7" x14ac:dyDescent="0.3">
      <c r="F1205">
        <v>144</v>
      </c>
      <c r="G1205">
        <v>70</v>
      </c>
    </row>
    <row r="1206" spans="6:7" x14ac:dyDescent="0.3">
      <c r="F1206">
        <v>234</v>
      </c>
      <c r="G1206">
        <v>337</v>
      </c>
    </row>
    <row r="1207" spans="6:7" x14ac:dyDescent="0.3">
      <c r="F1207">
        <v>18</v>
      </c>
      <c r="G1207">
        <v>24</v>
      </c>
    </row>
    <row r="1208" spans="6:7" x14ac:dyDescent="0.3">
      <c r="F1208">
        <v>78</v>
      </c>
      <c r="G1208">
        <v>72</v>
      </c>
    </row>
    <row r="1209" spans="6:7" x14ac:dyDescent="0.3">
      <c r="F1209">
        <v>102</v>
      </c>
      <c r="G1209">
        <v>261</v>
      </c>
    </row>
    <row r="1210" spans="6:7" x14ac:dyDescent="0.3">
      <c r="F1210">
        <v>121</v>
      </c>
      <c r="G1210">
        <v>119</v>
      </c>
    </row>
    <row r="1211" spans="6:7" x14ac:dyDescent="0.3">
      <c r="F1211">
        <v>54</v>
      </c>
      <c r="G1211">
        <v>207</v>
      </c>
    </row>
    <row r="1212" spans="6:7" x14ac:dyDescent="0.3">
      <c r="F1212">
        <v>166</v>
      </c>
      <c r="G1212">
        <v>197</v>
      </c>
    </row>
    <row r="1213" spans="6:7" x14ac:dyDescent="0.3">
      <c r="F1213">
        <v>309</v>
      </c>
      <c r="G1213">
        <v>111</v>
      </c>
    </row>
    <row r="1214" spans="6:7" x14ac:dyDescent="0.3">
      <c r="F1214">
        <v>103</v>
      </c>
      <c r="G1214">
        <v>139</v>
      </c>
    </row>
    <row r="1215" spans="6:7" x14ac:dyDescent="0.3">
      <c r="F1215">
        <v>142</v>
      </c>
      <c r="G1215">
        <v>57</v>
      </c>
    </row>
    <row r="1216" spans="6:7" x14ac:dyDescent="0.3">
      <c r="F1216">
        <v>48</v>
      </c>
      <c r="G1216">
        <v>170</v>
      </c>
    </row>
    <row r="1217" spans="6:7" x14ac:dyDescent="0.3">
      <c r="F1217">
        <v>160</v>
      </c>
      <c r="G1217">
        <v>125</v>
      </c>
    </row>
    <row r="1218" spans="6:7" x14ac:dyDescent="0.3">
      <c r="F1218">
        <v>88</v>
      </c>
      <c r="G1218">
        <v>135</v>
      </c>
    </row>
    <row r="1219" spans="6:7" x14ac:dyDescent="0.3">
      <c r="F1219">
        <v>158</v>
      </c>
      <c r="G1219">
        <v>80</v>
      </c>
    </row>
    <row r="1220" spans="6:7" x14ac:dyDescent="0.3">
      <c r="F1220">
        <v>37</v>
      </c>
      <c r="G1220">
        <v>72</v>
      </c>
    </row>
    <row r="1221" spans="6:7" x14ac:dyDescent="0.3">
      <c r="F1221">
        <v>134</v>
      </c>
      <c r="G1221">
        <v>126</v>
      </c>
    </row>
    <row r="1222" spans="6:7" x14ac:dyDescent="0.3">
      <c r="F1222">
        <v>264</v>
      </c>
      <c r="G1222">
        <v>171</v>
      </c>
    </row>
    <row r="1223" spans="6:7" x14ac:dyDescent="0.3">
      <c r="F1223">
        <v>33</v>
      </c>
      <c r="G1223">
        <v>266</v>
      </c>
    </row>
    <row r="1224" spans="6:7" x14ac:dyDescent="0.3">
      <c r="F1224">
        <v>189</v>
      </c>
      <c r="G1224">
        <v>132</v>
      </c>
    </row>
    <row r="1225" spans="6:7" x14ac:dyDescent="0.3">
      <c r="F1225">
        <v>198</v>
      </c>
      <c r="G1225">
        <v>159</v>
      </c>
    </row>
    <row r="1226" spans="6:7" x14ac:dyDescent="0.3">
      <c r="F1226">
        <v>244</v>
      </c>
      <c r="G1226">
        <v>164</v>
      </c>
    </row>
    <row r="1227" spans="6:7" x14ac:dyDescent="0.3">
      <c r="F1227">
        <v>63</v>
      </c>
      <c r="G1227">
        <v>225</v>
      </c>
    </row>
    <row r="1228" spans="6:7" x14ac:dyDescent="0.3">
      <c r="F1228">
        <v>34</v>
      </c>
      <c r="G1228">
        <v>117</v>
      </c>
    </row>
    <row r="1229" spans="6:7" x14ac:dyDescent="0.3">
      <c r="F1229">
        <v>129</v>
      </c>
      <c r="G1229">
        <v>239</v>
      </c>
    </row>
    <row r="1230" spans="6:7" x14ac:dyDescent="0.3">
      <c r="F1230">
        <v>126</v>
      </c>
      <c r="G1230">
        <v>219</v>
      </c>
    </row>
    <row r="1231" spans="6:7" x14ac:dyDescent="0.3">
      <c r="F1231">
        <v>111</v>
      </c>
      <c r="G1231">
        <v>232</v>
      </c>
    </row>
    <row r="1232" spans="6:7" x14ac:dyDescent="0.3">
      <c r="F1232">
        <v>211</v>
      </c>
      <c r="G1232">
        <v>342</v>
      </c>
    </row>
    <row r="1233" spans="6:7" x14ac:dyDescent="0.3">
      <c r="F1233">
        <v>153</v>
      </c>
      <c r="G1233">
        <v>225</v>
      </c>
    </row>
    <row r="1234" spans="6:7" x14ac:dyDescent="0.3">
      <c r="F1234">
        <v>227</v>
      </c>
      <c r="G1234">
        <v>359</v>
      </c>
    </row>
    <row r="1235" spans="6:7" x14ac:dyDescent="0.3">
      <c r="F1235">
        <v>105</v>
      </c>
      <c r="G1235">
        <v>212</v>
      </c>
    </row>
    <row r="1236" spans="6:7" x14ac:dyDescent="0.3">
      <c r="F1236">
        <v>90</v>
      </c>
      <c r="G1236">
        <v>127</v>
      </c>
    </row>
    <row r="1237" spans="6:7" x14ac:dyDescent="0.3">
      <c r="F1237">
        <v>130</v>
      </c>
      <c r="G1237">
        <v>26</v>
      </c>
    </row>
    <row r="1238" spans="6:7" x14ac:dyDescent="0.3">
      <c r="F1238">
        <v>223</v>
      </c>
      <c r="G1238">
        <v>93</v>
      </c>
    </row>
    <row r="1239" spans="6:7" x14ac:dyDescent="0.3">
      <c r="F1239">
        <v>163</v>
      </c>
      <c r="G1239">
        <v>117</v>
      </c>
    </row>
    <row r="1240" spans="6:7" x14ac:dyDescent="0.3">
      <c r="F1240">
        <v>93</v>
      </c>
      <c r="G1240">
        <v>129</v>
      </c>
    </row>
    <row r="1241" spans="6:7" x14ac:dyDescent="0.3">
      <c r="F1241">
        <v>73</v>
      </c>
      <c r="G1241">
        <v>100</v>
      </c>
    </row>
    <row r="1242" spans="6:7" x14ac:dyDescent="0.3">
      <c r="F1242">
        <v>34</v>
      </c>
      <c r="G1242">
        <v>77</v>
      </c>
    </row>
    <row r="1243" spans="6:7" x14ac:dyDescent="0.3">
      <c r="F1243">
        <v>138</v>
      </c>
      <c r="G1243">
        <v>192</v>
      </c>
    </row>
    <row r="1244" spans="6:7" x14ac:dyDescent="0.3">
      <c r="F1244">
        <v>187</v>
      </c>
      <c r="G1244">
        <v>64</v>
      </c>
    </row>
    <row r="1245" spans="6:7" x14ac:dyDescent="0.3">
      <c r="F1245">
        <v>145</v>
      </c>
      <c r="G1245">
        <v>129</v>
      </c>
    </row>
    <row r="1246" spans="6:7" x14ac:dyDescent="0.3">
      <c r="F1246">
        <v>76</v>
      </c>
      <c r="G1246">
        <v>141</v>
      </c>
    </row>
    <row r="1247" spans="6:7" x14ac:dyDescent="0.3">
      <c r="F1247">
        <v>94</v>
      </c>
      <c r="G1247">
        <v>185</v>
      </c>
    </row>
    <row r="1248" spans="6:7" x14ac:dyDescent="0.3">
      <c r="F1248">
        <v>105</v>
      </c>
      <c r="G1248">
        <v>577</v>
      </c>
    </row>
    <row r="1249" spans="6:7" x14ac:dyDescent="0.3">
      <c r="F1249">
        <v>27</v>
      </c>
      <c r="G1249">
        <v>80</v>
      </c>
    </row>
    <row r="1250" spans="6:7" x14ac:dyDescent="0.3">
      <c r="F1250">
        <v>83</v>
      </c>
      <c r="G1250">
        <v>98</v>
      </c>
    </row>
    <row r="1251" spans="6:7" x14ac:dyDescent="0.3">
      <c r="F1251">
        <v>109</v>
      </c>
      <c r="G1251">
        <v>149</v>
      </c>
    </row>
    <row r="1252" spans="6:7" x14ac:dyDescent="0.3">
      <c r="F1252">
        <v>78</v>
      </c>
      <c r="G1252">
        <v>166</v>
      </c>
    </row>
    <row r="1253" spans="6:7" x14ac:dyDescent="0.3">
      <c r="F1253">
        <v>116</v>
      </c>
      <c r="G1253">
        <v>21</v>
      </c>
    </row>
    <row r="1254" spans="6:7" x14ac:dyDescent="0.3">
      <c r="F1254">
        <v>131</v>
      </c>
      <c r="G1254">
        <v>187</v>
      </c>
    </row>
    <row r="1255" spans="6:7" x14ac:dyDescent="0.3">
      <c r="F1255">
        <v>149</v>
      </c>
      <c r="G1255">
        <v>103</v>
      </c>
    </row>
    <row r="1256" spans="6:7" x14ac:dyDescent="0.3">
      <c r="F1256">
        <v>188</v>
      </c>
      <c r="G1256">
        <v>170</v>
      </c>
    </row>
    <row r="1257" spans="6:7" x14ac:dyDescent="0.3">
      <c r="F1257">
        <v>142</v>
      </c>
      <c r="G1257">
        <v>291</v>
      </c>
    </row>
    <row r="1258" spans="6:7" x14ac:dyDescent="0.3">
      <c r="F1258">
        <v>85</v>
      </c>
      <c r="G1258">
        <v>205</v>
      </c>
    </row>
    <row r="1259" spans="6:7" x14ac:dyDescent="0.3">
      <c r="F1259">
        <v>123</v>
      </c>
      <c r="G1259">
        <v>67</v>
      </c>
    </row>
    <row r="1260" spans="6:7" x14ac:dyDescent="0.3">
      <c r="F1260">
        <v>247</v>
      </c>
      <c r="G1260">
        <v>90</v>
      </c>
    </row>
    <row r="1261" spans="6:7" x14ac:dyDescent="0.3">
      <c r="F1261">
        <v>122</v>
      </c>
      <c r="G1261">
        <v>258</v>
      </c>
    </row>
    <row r="1262" spans="6:7" x14ac:dyDescent="0.3">
      <c r="F1262">
        <v>90</v>
      </c>
      <c r="G1262">
        <v>87</v>
      </c>
    </row>
    <row r="1263" spans="6:7" x14ac:dyDescent="0.3">
      <c r="F1263">
        <v>182</v>
      </c>
      <c r="G1263">
        <v>139</v>
      </c>
    </row>
    <row r="1264" spans="6:7" x14ac:dyDescent="0.3">
      <c r="F1264">
        <v>15</v>
      </c>
      <c r="G1264">
        <v>47</v>
      </c>
    </row>
    <row r="1265" spans="6:7" x14ac:dyDescent="0.3">
      <c r="F1265">
        <v>153</v>
      </c>
      <c r="G1265">
        <v>204</v>
      </c>
    </row>
    <row r="1266" spans="6:7" x14ac:dyDescent="0.3">
      <c r="F1266">
        <v>70</v>
      </c>
      <c r="G1266">
        <v>143</v>
      </c>
    </row>
    <row r="1267" spans="6:7" x14ac:dyDescent="0.3">
      <c r="F1267">
        <v>56</v>
      </c>
      <c r="G1267">
        <v>102</v>
      </c>
    </row>
    <row r="1268" spans="6:7" x14ac:dyDescent="0.3">
      <c r="F1268">
        <v>95</v>
      </c>
      <c r="G1268">
        <v>479</v>
      </c>
    </row>
    <row r="1269" spans="6:7" x14ac:dyDescent="0.3">
      <c r="F1269">
        <v>59</v>
      </c>
      <c r="G1269">
        <v>108</v>
      </c>
    </row>
    <row r="1270" spans="6:7" x14ac:dyDescent="0.3">
      <c r="F1270">
        <v>75</v>
      </c>
      <c r="G1270">
        <v>152</v>
      </c>
    </row>
    <row r="1271" spans="6:7" x14ac:dyDescent="0.3">
      <c r="F1271">
        <v>94</v>
      </c>
      <c r="G1271">
        <v>233</v>
      </c>
    </row>
    <row r="1272" spans="6:7" x14ac:dyDescent="0.3">
      <c r="F1272">
        <v>232</v>
      </c>
      <c r="G1272">
        <v>517</v>
      </c>
    </row>
    <row r="1273" spans="6:7" x14ac:dyDescent="0.3">
      <c r="F1273">
        <v>58</v>
      </c>
      <c r="G1273">
        <v>89</v>
      </c>
    </row>
    <row r="1274" spans="6:7" x14ac:dyDescent="0.3">
      <c r="F1274">
        <v>24</v>
      </c>
      <c r="G1274">
        <v>180</v>
      </c>
    </row>
    <row r="1275" spans="6:7" x14ac:dyDescent="0.3">
      <c r="F1275">
        <v>165</v>
      </c>
      <c r="G1275">
        <v>130</v>
      </c>
    </row>
    <row r="1276" spans="6:7" x14ac:dyDescent="0.3">
      <c r="F1276">
        <v>129</v>
      </c>
      <c r="G1276">
        <v>65</v>
      </c>
    </row>
    <row r="1277" spans="6:7" x14ac:dyDescent="0.3">
      <c r="F1277">
        <v>44</v>
      </c>
      <c r="G1277">
        <v>218</v>
      </c>
    </row>
    <row r="1278" spans="6:7" x14ac:dyDescent="0.3">
      <c r="F1278">
        <v>149</v>
      </c>
      <c r="G1278">
        <v>169</v>
      </c>
    </row>
    <row r="1279" spans="6:7" x14ac:dyDescent="0.3">
      <c r="F1279">
        <v>51</v>
      </c>
      <c r="G1279">
        <v>183</v>
      </c>
    </row>
    <row r="1280" spans="6:7" x14ac:dyDescent="0.3">
      <c r="F1280">
        <v>168</v>
      </c>
      <c r="G1280">
        <v>133</v>
      </c>
    </row>
    <row r="1281" spans="6:7" x14ac:dyDescent="0.3">
      <c r="F1281">
        <v>16</v>
      </c>
      <c r="G1281">
        <v>212</v>
      </c>
    </row>
    <row r="1282" spans="6:7" x14ac:dyDescent="0.3">
      <c r="F1282">
        <v>106</v>
      </c>
      <c r="G1282">
        <v>127</v>
      </c>
    </row>
    <row r="1283" spans="6:7" x14ac:dyDescent="0.3">
      <c r="F1283">
        <v>187</v>
      </c>
      <c r="G1283">
        <v>99</v>
      </c>
    </row>
    <row r="1284" spans="6:7" x14ac:dyDescent="0.3">
      <c r="F1284">
        <v>91</v>
      </c>
      <c r="G1284">
        <v>343</v>
      </c>
    </row>
    <row r="1285" spans="6:7" x14ac:dyDescent="0.3">
      <c r="F1285">
        <v>39</v>
      </c>
      <c r="G1285">
        <v>79</v>
      </c>
    </row>
    <row r="1286" spans="6:7" x14ac:dyDescent="0.3">
      <c r="F1286">
        <v>143</v>
      </c>
      <c r="G1286">
        <v>96</v>
      </c>
    </row>
    <row r="1287" spans="6:7" x14ac:dyDescent="0.3">
      <c r="F1287">
        <v>307</v>
      </c>
      <c r="G1287">
        <v>169</v>
      </c>
    </row>
    <row r="1288" spans="6:7" x14ac:dyDescent="0.3">
      <c r="F1288">
        <v>124</v>
      </c>
      <c r="G1288">
        <v>130</v>
      </c>
    </row>
    <row r="1289" spans="6:7" x14ac:dyDescent="0.3">
      <c r="F1289">
        <v>55</v>
      </c>
      <c r="G1289">
        <v>4</v>
      </c>
    </row>
    <row r="1290" spans="6:7" x14ac:dyDescent="0.3">
      <c r="F1290">
        <v>279</v>
      </c>
      <c r="G1290">
        <v>560</v>
      </c>
    </row>
    <row r="1291" spans="6:7" x14ac:dyDescent="0.3">
      <c r="F1291">
        <v>252</v>
      </c>
      <c r="G1291">
        <v>169</v>
      </c>
    </row>
    <row r="1292" spans="6:7" x14ac:dyDescent="0.3">
      <c r="F1292">
        <v>59</v>
      </c>
      <c r="G1292">
        <v>60</v>
      </c>
    </row>
    <row r="1293" spans="6:7" x14ac:dyDescent="0.3">
      <c r="F1293">
        <v>66</v>
      </c>
      <c r="G1293">
        <v>219</v>
      </c>
    </row>
    <row r="1294" spans="6:7" x14ac:dyDescent="0.3">
      <c r="F1294">
        <v>170</v>
      </c>
      <c r="G1294">
        <v>61</v>
      </c>
    </row>
    <row r="1295" spans="6:7" x14ac:dyDescent="0.3">
      <c r="F1295">
        <v>38</v>
      </c>
      <c r="G1295">
        <v>195</v>
      </c>
    </row>
    <row r="1296" spans="6:7" x14ac:dyDescent="0.3">
      <c r="F1296">
        <v>232</v>
      </c>
      <c r="G1296">
        <v>219</v>
      </c>
    </row>
    <row r="1297" spans="6:7" x14ac:dyDescent="0.3">
      <c r="F1297">
        <v>193</v>
      </c>
      <c r="G1297">
        <v>148</v>
      </c>
    </row>
    <row r="1298" spans="6:7" x14ac:dyDescent="0.3">
      <c r="F1298">
        <v>43</v>
      </c>
      <c r="G1298">
        <v>47</v>
      </c>
    </row>
    <row r="1299" spans="6:7" x14ac:dyDescent="0.3">
      <c r="F1299">
        <v>112</v>
      </c>
      <c r="G1299">
        <v>214</v>
      </c>
    </row>
    <row r="1300" spans="6:7" x14ac:dyDescent="0.3">
      <c r="F1300">
        <v>68</v>
      </c>
      <c r="G1300">
        <v>359</v>
      </c>
    </row>
    <row r="1301" spans="6:7" x14ac:dyDescent="0.3">
      <c r="F1301">
        <v>55</v>
      </c>
      <c r="G1301">
        <v>104</v>
      </c>
    </row>
    <row r="1302" spans="6:7" x14ac:dyDescent="0.3">
      <c r="F1302">
        <v>148</v>
      </c>
      <c r="G1302">
        <v>172</v>
      </c>
    </row>
    <row r="1303" spans="6:7" x14ac:dyDescent="0.3">
      <c r="F1303">
        <v>285</v>
      </c>
      <c r="G1303">
        <v>119</v>
      </c>
    </row>
    <row r="1304" spans="6:7" x14ac:dyDescent="0.3">
      <c r="F1304">
        <v>297</v>
      </c>
      <c r="G1304">
        <v>151</v>
      </c>
    </row>
    <row r="1305" spans="6:7" x14ac:dyDescent="0.3">
      <c r="F1305">
        <v>126</v>
      </c>
      <c r="G1305">
        <v>89</v>
      </c>
    </row>
    <row r="1306" spans="6:7" x14ac:dyDescent="0.3">
      <c r="F1306">
        <v>172</v>
      </c>
      <c r="G1306">
        <v>258</v>
      </c>
    </row>
    <row r="1307" spans="6:7" x14ac:dyDescent="0.3">
      <c r="F1307">
        <v>59</v>
      </c>
      <c r="G1307">
        <v>195</v>
      </c>
    </row>
    <row r="1308" spans="6:7" x14ac:dyDescent="0.3">
      <c r="F1308">
        <v>218</v>
      </c>
      <c r="G1308">
        <v>263</v>
      </c>
    </row>
    <row r="1309" spans="6:7" x14ac:dyDescent="0.3">
      <c r="F1309">
        <v>121</v>
      </c>
      <c r="G1309">
        <v>172</v>
      </c>
    </row>
    <row r="1310" spans="6:7" x14ac:dyDescent="0.3">
      <c r="F1310">
        <v>107</v>
      </c>
      <c r="G1310">
        <v>127</v>
      </c>
    </row>
    <row r="1311" spans="6:7" x14ac:dyDescent="0.3">
      <c r="F1311">
        <v>64</v>
      </c>
      <c r="G1311">
        <v>121</v>
      </c>
    </row>
    <row r="1312" spans="6:7" x14ac:dyDescent="0.3">
      <c r="F1312">
        <v>190</v>
      </c>
      <c r="G1312">
        <v>69</v>
      </c>
    </row>
    <row r="1313" spans="6:7" x14ac:dyDescent="0.3">
      <c r="F1313">
        <v>109</v>
      </c>
      <c r="G1313">
        <v>79</v>
      </c>
    </row>
    <row r="1314" spans="6:7" x14ac:dyDescent="0.3">
      <c r="F1314">
        <v>211</v>
      </c>
      <c r="G1314">
        <v>158</v>
      </c>
    </row>
    <row r="1315" spans="6:7" x14ac:dyDescent="0.3">
      <c r="F1315">
        <v>74</v>
      </c>
      <c r="G1315">
        <v>57</v>
      </c>
    </row>
    <row r="1316" spans="6:7" x14ac:dyDescent="0.3">
      <c r="F1316">
        <v>65</v>
      </c>
      <c r="G1316">
        <v>83</v>
      </c>
    </row>
    <row r="1317" spans="6:7" x14ac:dyDescent="0.3">
      <c r="F1317">
        <v>60</v>
      </c>
      <c r="G1317">
        <v>289</v>
      </c>
    </row>
    <row r="1318" spans="6:7" x14ac:dyDescent="0.3">
      <c r="F1318">
        <v>47</v>
      </c>
      <c r="G1318">
        <v>196</v>
      </c>
    </row>
    <row r="1319" spans="6:7" x14ac:dyDescent="0.3">
      <c r="F1319">
        <v>77</v>
      </c>
      <c r="G1319">
        <v>166</v>
      </c>
    </row>
    <row r="1320" spans="6:7" x14ac:dyDescent="0.3">
      <c r="F1320">
        <v>227</v>
      </c>
      <c r="G1320">
        <v>122</v>
      </c>
    </row>
    <row r="1321" spans="6:7" x14ac:dyDescent="0.3">
      <c r="F1321">
        <v>76</v>
      </c>
      <c r="G1321">
        <v>175</v>
      </c>
    </row>
    <row r="1322" spans="6:7" x14ac:dyDescent="0.3">
      <c r="F1322">
        <v>141</v>
      </c>
      <c r="G1322">
        <v>146</v>
      </c>
    </row>
    <row r="1323" spans="6:7" x14ac:dyDescent="0.3">
      <c r="F1323">
        <v>46</v>
      </c>
      <c r="G1323">
        <v>96</v>
      </c>
    </row>
    <row r="1324" spans="6:7" x14ac:dyDescent="0.3">
      <c r="F1324">
        <v>201</v>
      </c>
      <c r="G1324">
        <v>53</v>
      </c>
    </row>
    <row r="1325" spans="6:7" x14ac:dyDescent="0.3">
      <c r="F1325">
        <v>272</v>
      </c>
      <c r="G1325">
        <v>52</v>
      </c>
    </row>
    <row r="1326" spans="6:7" x14ac:dyDescent="0.3">
      <c r="F1326">
        <v>253</v>
      </c>
      <c r="G1326">
        <v>183</v>
      </c>
    </row>
    <row r="1327" spans="6:7" x14ac:dyDescent="0.3">
      <c r="F1327">
        <v>88</v>
      </c>
      <c r="G1327">
        <v>104</v>
      </c>
    </row>
    <row r="1328" spans="6:7" x14ac:dyDescent="0.3">
      <c r="F1328">
        <v>118</v>
      </c>
      <c r="G1328">
        <v>70</v>
      </c>
    </row>
    <row r="1329" spans="6:7" x14ac:dyDescent="0.3">
      <c r="F1329">
        <v>181</v>
      </c>
      <c r="G1329">
        <v>30</v>
      </c>
    </row>
    <row r="1330" spans="6:7" x14ac:dyDescent="0.3">
      <c r="F1330">
        <v>29</v>
      </c>
      <c r="G1330">
        <v>215</v>
      </c>
    </row>
    <row r="1331" spans="6:7" x14ac:dyDescent="0.3">
      <c r="F1331">
        <v>105</v>
      </c>
      <c r="G1331">
        <v>238</v>
      </c>
    </row>
    <row r="1332" spans="6:7" x14ac:dyDescent="0.3">
      <c r="F1332">
        <v>40</v>
      </c>
      <c r="G1332">
        <v>141</v>
      </c>
    </row>
    <row r="1333" spans="6:7" x14ac:dyDescent="0.3">
      <c r="F1333">
        <v>157</v>
      </c>
      <c r="G1333">
        <v>117</v>
      </c>
    </row>
    <row r="1334" spans="6:7" x14ac:dyDescent="0.3">
      <c r="F1334">
        <v>48</v>
      </c>
      <c r="G1334">
        <v>233</v>
      </c>
    </row>
    <row r="1335" spans="6:7" x14ac:dyDescent="0.3">
      <c r="F1335">
        <v>37</v>
      </c>
      <c r="G1335">
        <v>191</v>
      </c>
    </row>
    <row r="1336" spans="6:7" x14ac:dyDescent="0.3">
      <c r="F1336">
        <v>140</v>
      </c>
      <c r="G1336">
        <v>233</v>
      </c>
    </row>
    <row r="1337" spans="6:7" x14ac:dyDescent="0.3">
      <c r="F1337">
        <v>130</v>
      </c>
      <c r="G1337">
        <v>191</v>
      </c>
    </row>
    <row r="1338" spans="6:7" x14ac:dyDescent="0.3">
      <c r="F1338">
        <v>42</v>
      </c>
      <c r="G1338">
        <v>80</v>
      </c>
    </row>
    <row r="1339" spans="6:7" x14ac:dyDescent="0.3">
      <c r="F1339">
        <v>300</v>
      </c>
      <c r="G1339">
        <v>180</v>
      </c>
    </row>
    <row r="1340" spans="6:7" x14ac:dyDescent="0.3">
      <c r="F1340">
        <v>91</v>
      </c>
      <c r="G1340">
        <v>58</v>
      </c>
    </row>
    <row r="1341" spans="6:7" x14ac:dyDescent="0.3">
      <c r="F1341">
        <v>97</v>
      </c>
      <c r="G1341">
        <v>153</v>
      </c>
    </row>
    <row r="1342" spans="6:7" x14ac:dyDescent="0.3">
      <c r="F1342">
        <v>54</v>
      </c>
      <c r="G1342">
        <v>136</v>
      </c>
    </row>
    <row r="1343" spans="6:7" x14ac:dyDescent="0.3">
      <c r="F1343">
        <v>105</v>
      </c>
      <c r="G1343">
        <v>151</v>
      </c>
    </row>
    <row r="1344" spans="6:7" x14ac:dyDescent="0.3">
      <c r="F1344">
        <v>85</v>
      </c>
      <c r="G1344">
        <v>33</v>
      </c>
    </row>
    <row r="1345" spans="6:7" x14ac:dyDescent="0.3">
      <c r="F1345">
        <v>121</v>
      </c>
      <c r="G1345">
        <v>60</v>
      </c>
    </row>
    <row r="1346" spans="6:7" x14ac:dyDescent="0.3">
      <c r="F1346">
        <v>90</v>
      </c>
      <c r="G1346">
        <v>86</v>
      </c>
    </row>
    <row r="1347" spans="6:7" x14ac:dyDescent="0.3">
      <c r="F1347">
        <v>107</v>
      </c>
      <c r="G1347">
        <v>53</v>
      </c>
    </row>
    <row r="1348" spans="6:7" x14ac:dyDescent="0.3">
      <c r="F1348">
        <v>186</v>
      </c>
      <c r="G1348">
        <v>338</v>
      </c>
    </row>
    <row r="1349" spans="6:7" x14ac:dyDescent="0.3">
      <c r="F1349">
        <v>52</v>
      </c>
      <c r="G1349">
        <v>57</v>
      </c>
    </row>
    <row r="1350" spans="6:7" x14ac:dyDescent="0.3">
      <c r="F1350">
        <v>127</v>
      </c>
      <c r="G1350">
        <v>351</v>
      </c>
    </row>
    <row r="1351" spans="6:7" x14ac:dyDescent="0.3">
      <c r="F1351">
        <v>45</v>
      </c>
      <c r="G1351">
        <v>234</v>
      </c>
    </row>
    <row r="1352" spans="6:7" x14ac:dyDescent="0.3">
      <c r="F1352">
        <v>134</v>
      </c>
      <c r="G1352">
        <v>292</v>
      </c>
    </row>
    <row r="1353" spans="6:7" x14ac:dyDescent="0.3">
      <c r="F1353">
        <v>144</v>
      </c>
      <c r="G1353">
        <v>161</v>
      </c>
    </row>
    <row r="1354" spans="6:7" x14ac:dyDescent="0.3">
      <c r="F1354">
        <v>174</v>
      </c>
      <c r="G1354">
        <v>113</v>
      </c>
    </row>
    <row r="1355" spans="6:7" x14ac:dyDescent="0.3">
      <c r="F1355">
        <v>210</v>
      </c>
      <c r="G1355">
        <v>77</v>
      </c>
    </row>
    <row r="1356" spans="6:7" x14ac:dyDescent="0.3">
      <c r="F1356">
        <v>109</v>
      </c>
      <c r="G1356">
        <v>180</v>
      </c>
    </row>
    <row r="1357" spans="6:7" x14ac:dyDescent="0.3">
      <c r="F1357">
        <v>128</v>
      </c>
      <c r="G1357">
        <v>150</v>
      </c>
    </row>
    <row r="1358" spans="6:7" x14ac:dyDescent="0.3">
      <c r="F1358">
        <v>33</v>
      </c>
      <c r="G1358">
        <v>243</v>
      </c>
    </row>
    <row r="1359" spans="6:7" x14ac:dyDescent="0.3">
      <c r="F1359">
        <v>215</v>
      </c>
      <c r="G1359">
        <v>224</v>
      </c>
    </row>
    <row r="1360" spans="6:7" x14ac:dyDescent="0.3">
      <c r="F1360">
        <v>196</v>
      </c>
      <c r="G1360">
        <v>64</v>
      </c>
    </row>
    <row r="1361" spans="6:7" x14ac:dyDescent="0.3">
      <c r="F1361">
        <v>52</v>
      </c>
      <c r="G1361">
        <v>63</v>
      </c>
    </row>
    <row r="1362" spans="6:7" x14ac:dyDescent="0.3">
      <c r="F1362">
        <v>101</v>
      </c>
      <c r="G1362">
        <v>152</v>
      </c>
    </row>
    <row r="1363" spans="6:7" x14ac:dyDescent="0.3">
      <c r="F1363">
        <v>93</v>
      </c>
      <c r="G1363">
        <v>103</v>
      </c>
    </row>
    <row r="1364" spans="6:7" x14ac:dyDescent="0.3">
      <c r="F1364">
        <v>602</v>
      </c>
      <c r="G1364">
        <v>75</v>
      </c>
    </row>
    <row r="1365" spans="6:7" x14ac:dyDescent="0.3">
      <c r="F1365">
        <v>217</v>
      </c>
      <c r="G1365">
        <v>240</v>
      </c>
    </row>
    <row r="1366" spans="6:7" x14ac:dyDescent="0.3">
      <c r="F1366">
        <v>55</v>
      </c>
      <c r="G1366">
        <v>280</v>
      </c>
    </row>
    <row r="1367" spans="6:7" x14ac:dyDescent="0.3">
      <c r="F1367">
        <v>192</v>
      </c>
      <c r="G1367">
        <v>166</v>
      </c>
    </row>
    <row r="1368" spans="6:7" x14ac:dyDescent="0.3">
      <c r="F1368">
        <v>96</v>
      </c>
      <c r="G1368">
        <v>124</v>
      </c>
    </row>
    <row r="1369" spans="6:7" x14ac:dyDescent="0.3">
      <c r="F1369">
        <v>90</v>
      </c>
      <c r="G1369">
        <v>249</v>
      </c>
    </row>
    <row r="1370" spans="6:7" x14ac:dyDescent="0.3">
      <c r="F1370">
        <v>94</v>
      </c>
      <c r="G1370">
        <v>105</v>
      </c>
    </row>
    <row r="1371" spans="6:7" x14ac:dyDescent="0.3">
      <c r="F1371">
        <v>140</v>
      </c>
      <c r="G1371">
        <v>100</v>
      </c>
    </row>
    <row r="1372" spans="6:7" x14ac:dyDescent="0.3">
      <c r="F1372">
        <v>103</v>
      </c>
      <c r="G1372">
        <v>77</v>
      </c>
    </row>
    <row r="1373" spans="6:7" x14ac:dyDescent="0.3">
      <c r="F1373">
        <v>71</v>
      </c>
      <c r="G1373">
        <v>88</v>
      </c>
    </row>
    <row r="1374" spans="6:7" x14ac:dyDescent="0.3">
      <c r="F1374">
        <v>102</v>
      </c>
      <c r="G1374">
        <v>159</v>
      </c>
    </row>
    <row r="1375" spans="6:7" x14ac:dyDescent="0.3">
      <c r="F1375">
        <v>27</v>
      </c>
      <c r="G1375">
        <v>66</v>
      </c>
    </row>
    <row r="1376" spans="6:7" x14ac:dyDescent="0.3">
      <c r="F1376">
        <v>332</v>
      </c>
      <c r="G1376">
        <v>121</v>
      </c>
    </row>
    <row r="1377" spans="6:7" x14ac:dyDescent="0.3">
      <c r="F1377">
        <v>90</v>
      </c>
      <c r="G1377">
        <v>166</v>
      </c>
    </row>
    <row r="1378" spans="6:7" x14ac:dyDescent="0.3">
      <c r="F1378">
        <v>156</v>
      </c>
      <c r="G1378">
        <v>287</v>
      </c>
    </row>
    <row r="1379" spans="6:7" x14ac:dyDescent="0.3">
      <c r="F1379">
        <v>181</v>
      </c>
      <c r="G1379">
        <v>172</v>
      </c>
    </row>
    <row r="1380" spans="6:7" x14ac:dyDescent="0.3">
      <c r="F1380">
        <v>78</v>
      </c>
      <c r="G1380">
        <v>67</v>
      </c>
    </row>
    <row r="1381" spans="6:7" x14ac:dyDescent="0.3">
      <c r="F1381">
        <v>166</v>
      </c>
      <c r="G1381">
        <v>81</v>
      </c>
    </row>
    <row r="1382" spans="6:7" x14ac:dyDescent="0.3">
      <c r="F1382">
        <v>136</v>
      </c>
      <c r="G1382">
        <v>85</v>
      </c>
    </row>
    <row r="1383" spans="6:7" x14ac:dyDescent="0.3">
      <c r="F1383">
        <v>56</v>
      </c>
      <c r="G1383">
        <v>123</v>
      </c>
    </row>
    <row r="1384" spans="6:7" x14ac:dyDescent="0.3">
      <c r="F1384">
        <v>105</v>
      </c>
      <c r="G1384">
        <v>122</v>
      </c>
    </row>
    <row r="1385" spans="6:7" x14ac:dyDescent="0.3">
      <c r="F1385">
        <v>142</v>
      </c>
      <c r="G1385">
        <v>72</v>
      </c>
    </row>
    <row r="1386" spans="6:7" x14ac:dyDescent="0.3">
      <c r="F1386">
        <v>197</v>
      </c>
      <c r="G1386">
        <v>164</v>
      </c>
    </row>
    <row r="1387" spans="6:7" x14ac:dyDescent="0.3">
      <c r="F1387">
        <v>228</v>
      </c>
      <c r="G1387">
        <v>49</v>
      </c>
    </row>
    <row r="1388" spans="6:7" x14ac:dyDescent="0.3">
      <c r="F1388">
        <v>102</v>
      </c>
      <c r="G1388">
        <v>366</v>
      </c>
    </row>
    <row r="1389" spans="6:7" x14ac:dyDescent="0.3">
      <c r="F1389">
        <v>296</v>
      </c>
      <c r="G1389">
        <v>171</v>
      </c>
    </row>
    <row r="1390" spans="6:7" x14ac:dyDescent="0.3">
      <c r="F1390">
        <v>123</v>
      </c>
      <c r="G1390">
        <v>207</v>
      </c>
    </row>
    <row r="1391" spans="6:7" x14ac:dyDescent="0.3">
      <c r="F1391">
        <v>172</v>
      </c>
      <c r="G1391">
        <v>168</v>
      </c>
    </row>
    <row r="1392" spans="6:7" x14ac:dyDescent="0.3">
      <c r="F1392">
        <v>153</v>
      </c>
      <c r="G1392">
        <v>262</v>
      </c>
    </row>
    <row r="1393" spans="6:7" x14ac:dyDescent="0.3">
      <c r="F1393">
        <v>92</v>
      </c>
      <c r="G1393">
        <v>96</v>
      </c>
    </row>
    <row r="1394" spans="6:7" x14ac:dyDescent="0.3">
      <c r="F1394">
        <v>161</v>
      </c>
      <c r="G1394">
        <v>215</v>
      </c>
    </row>
    <row r="1395" spans="6:7" x14ac:dyDescent="0.3">
      <c r="F1395">
        <v>42</v>
      </c>
      <c r="G1395">
        <v>146</v>
      </c>
    </row>
    <row r="1396" spans="6:7" x14ac:dyDescent="0.3">
      <c r="F1396">
        <v>256</v>
      </c>
      <c r="G1396">
        <v>329</v>
      </c>
    </row>
    <row r="1397" spans="6:7" x14ac:dyDescent="0.3">
      <c r="F1397">
        <v>120</v>
      </c>
      <c r="G1397">
        <v>23</v>
      </c>
    </row>
    <row r="1398" spans="6:7" x14ac:dyDescent="0.3">
      <c r="F1398">
        <v>76</v>
      </c>
      <c r="G1398">
        <v>154</v>
      </c>
    </row>
    <row r="1399" spans="6:7" x14ac:dyDescent="0.3">
      <c r="F1399">
        <v>169</v>
      </c>
      <c r="G1399">
        <v>63</v>
      </c>
    </row>
    <row r="1400" spans="6:7" x14ac:dyDescent="0.3">
      <c r="F1400">
        <v>236</v>
      </c>
      <c r="G1400">
        <v>255</v>
      </c>
    </row>
    <row r="1401" spans="6:7" x14ac:dyDescent="0.3">
      <c r="F1401">
        <v>126</v>
      </c>
      <c r="G1401">
        <v>187</v>
      </c>
    </row>
    <row r="1402" spans="6:7" x14ac:dyDescent="0.3">
      <c r="F1402">
        <v>127</v>
      </c>
      <c r="G1402">
        <v>140</v>
      </c>
    </row>
    <row r="1403" spans="6:7" x14ac:dyDescent="0.3">
      <c r="F1403">
        <v>212</v>
      </c>
      <c r="G1403">
        <v>32</v>
      </c>
    </row>
    <row r="1404" spans="6:7" x14ac:dyDescent="0.3">
      <c r="F1404">
        <v>223</v>
      </c>
      <c r="G1404">
        <v>161</v>
      </c>
    </row>
    <row r="1405" spans="6:7" x14ac:dyDescent="0.3">
      <c r="F1405">
        <v>84</v>
      </c>
      <c r="G1405">
        <v>69</v>
      </c>
    </row>
    <row r="1406" spans="6:7" x14ac:dyDescent="0.3">
      <c r="F1406">
        <v>127</v>
      </c>
      <c r="G1406">
        <v>163</v>
      </c>
    </row>
    <row r="1407" spans="6:7" x14ac:dyDescent="0.3">
      <c r="F1407">
        <v>101</v>
      </c>
      <c r="G1407">
        <v>160</v>
      </c>
    </row>
    <row r="1408" spans="6:7" x14ac:dyDescent="0.3">
      <c r="F1408">
        <v>145</v>
      </c>
      <c r="G1408">
        <v>95</v>
      </c>
    </row>
    <row r="1409" spans="6:7" x14ac:dyDescent="0.3">
      <c r="F1409">
        <v>148</v>
      </c>
      <c r="G1409">
        <v>57</v>
      </c>
    </row>
    <row r="1410" spans="6:7" x14ac:dyDescent="0.3">
      <c r="F1410">
        <v>190</v>
      </c>
      <c r="G1410">
        <v>159</v>
      </c>
    </row>
    <row r="1411" spans="6:7" x14ac:dyDescent="0.3">
      <c r="F1411">
        <v>235</v>
      </c>
      <c r="G1411">
        <v>200</v>
      </c>
    </row>
    <row r="1412" spans="6:7" x14ac:dyDescent="0.3">
      <c r="F1412">
        <v>59</v>
      </c>
      <c r="G1412">
        <v>80</v>
      </c>
    </row>
    <row r="1413" spans="6:7" x14ac:dyDescent="0.3">
      <c r="F1413">
        <v>186</v>
      </c>
      <c r="G1413">
        <v>90</v>
      </c>
    </row>
    <row r="1414" spans="6:7" x14ac:dyDescent="0.3">
      <c r="F1414">
        <v>116</v>
      </c>
      <c r="G1414">
        <v>170</v>
      </c>
    </row>
    <row r="1415" spans="6:7" x14ac:dyDescent="0.3">
      <c r="F1415">
        <v>57</v>
      </c>
      <c r="G1415">
        <v>68</v>
      </c>
    </row>
    <row r="1416" spans="6:7" x14ac:dyDescent="0.3">
      <c r="F1416">
        <v>17</v>
      </c>
      <c r="G1416">
        <v>163</v>
      </c>
    </row>
    <row r="1417" spans="6:7" x14ac:dyDescent="0.3">
      <c r="F1417">
        <v>38</v>
      </c>
      <c r="G1417">
        <v>219</v>
      </c>
    </row>
    <row r="1418" spans="6:7" x14ac:dyDescent="0.3">
      <c r="F1418">
        <v>177</v>
      </c>
      <c r="G1418">
        <v>449</v>
      </c>
    </row>
    <row r="1419" spans="6:7" x14ac:dyDescent="0.3">
      <c r="F1419">
        <v>112</v>
      </c>
      <c r="G1419">
        <v>45</v>
      </c>
    </row>
    <row r="1420" spans="6:7" x14ac:dyDescent="0.3">
      <c r="F1420">
        <v>266</v>
      </c>
      <c r="G1420">
        <v>131</v>
      </c>
    </row>
    <row r="1421" spans="6:7" x14ac:dyDescent="0.3">
      <c r="F1421">
        <v>139</v>
      </c>
      <c r="G1421">
        <v>123</v>
      </c>
    </row>
    <row r="1422" spans="6:7" x14ac:dyDescent="0.3">
      <c r="F1422">
        <v>116</v>
      </c>
      <c r="G1422">
        <v>81</v>
      </c>
    </row>
    <row r="1423" spans="6:7" x14ac:dyDescent="0.3">
      <c r="F1423">
        <v>174</v>
      </c>
      <c r="G1423">
        <v>209</v>
      </c>
    </row>
    <row r="1424" spans="6:7" x14ac:dyDescent="0.3">
      <c r="F1424">
        <v>154</v>
      </c>
      <c r="G1424">
        <v>145</v>
      </c>
    </row>
    <row r="1425" spans="6:7" x14ac:dyDescent="0.3">
      <c r="F1425">
        <v>84</v>
      </c>
      <c r="G1425">
        <v>429</v>
      </c>
    </row>
    <row r="1426" spans="6:7" x14ac:dyDescent="0.3">
      <c r="F1426">
        <v>129</v>
      </c>
      <c r="G1426">
        <v>267</v>
      </c>
    </row>
    <row r="1427" spans="6:7" x14ac:dyDescent="0.3">
      <c r="F1427">
        <v>162</v>
      </c>
      <c r="G1427">
        <v>22</v>
      </c>
    </row>
    <row r="1428" spans="6:7" x14ac:dyDescent="0.3">
      <c r="F1428">
        <v>85</v>
      </c>
      <c r="G1428">
        <v>238</v>
      </c>
    </row>
    <row r="1429" spans="6:7" x14ac:dyDescent="0.3">
      <c r="F1429">
        <v>150</v>
      </c>
      <c r="G1429">
        <v>111</v>
      </c>
    </row>
    <row r="1430" spans="6:7" x14ac:dyDescent="0.3">
      <c r="F1430">
        <v>199</v>
      </c>
      <c r="G1430">
        <v>114</v>
      </c>
    </row>
    <row r="1431" spans="6:7" x14ac:dyDescent="0.3">
      <c r="F1431">
        <v>169</v>
      </c>
      <c r="G1431">
        <v>139</v>
      </c>
    </row>
    <row r="1432" spans="6:7" x14ac:dyDescent="0.3">
      <c r="F1432">
        <v>129</v>
      </c>
      <c r="G1432">
        <v>74</v>
      </c>
    </row>
    <row r="1433" spans="6:7" x14ac:dyDescent="0.3">
      <c r="F1433">
        <v>142</v>
      </c>
      <c r="G1433">
        <v>84</v>
      </c>
    </row>
    <row r="1434" spans="6:7" x14ac:dyDescent="0.3">
      <c r="F1434">
        <v>167</v>
      </c>
      <c r="G1434">
        <v>172</v>
      </c>
    </row>
    <row r="1435" spans="6:7" x14ac:dyDescent="0.3">
      <c r="F1435">
        <v>173</v>
      </c>
      <c r="G1435">
        <v>210</v>
      </c>
    </row>
    <row r="1436" spans="6:7" x14ac:dyDescent="0.3">
      <c r="F1436">
        <v>167</v>
      </c>
      <c r="G1436">
        <v>93</v>
      </c>
    </row>
    <row r="1437" spans="6:7" x14ac:dyDescent="0.3">
      <c r="F1437">
        <v>353</v>
      </c>
      <c r="G1437">
        <v>214</v>
      </c>
    </row>
    <row r="1438" spans="6:7" x14ac:dyDescent="0.3">
      <c r="F1438">
        <v>247</v>
      </c>
      <c r="G1438">
        <v>152</v>
      </c>
    </row>
    <row r="1439" spans="6:7" x14ac:dyDescent="0.3">
      <c r="F1439">
        <v>117</v>
      </c>
      <c r="G1439">
        <v>188</v>
      </c>
    </row>
    <row r="1440" spans="6:7" x14ac:dyDescent="0.3">
      <c r="F1440">
        <v>3</v>
      </c>
      <c r="G1440">
        <v>87</v>
      </c>
    </row>
    <row r="1441" spans="6:7" x14ac:dyDescent="0.3">
      <c r="F1441">
        <v>69</v>
      </c>
      <c r="G1441">
        <v>52</v>
      </c>
    </row>
    <row r="1442" spans="6:7" x14ac:dyDescent="0.3">
      <c r="F1442">
        <v>32</v>
      </c>
      <c r="G1442">
        <v>138</v>
      </c>
    </row>
    <row r="1443" spans="6:7" x14ac:dyDescent="0.3">
      <c r="F1443">
        <v>93</v>
      </c>
      <c r="G1443">
        <v>122</v>
      </c>
    </row>
    <row r="1444" spans="6:7" x14ac:dyDescent="0.3">
      <c r="F1444">
        <v>175</v>
      </c>
      <c r="G1444">
        <v>174</v>
      </c>
    </row>
    <row r="1445" spans="6:7" x14ac:dyDescent="0.3">
      <c r="F1445">
        <v>144</v>
      </c>
      <c r="G1445">
        <v>188</v>
      </c>
    </row>
    <row r="1446" spans="6:7" x14ac:dyDescent="0.3">
      <c r="F1446">
        <v>88</v>
      </c>
      <c r="G1446">
        <v>213</v>
      </c>
    </row>
    <row r="1447" spans="6:7" x14ac:dyDescent="0.3">
      <c r="F1447">
        <v>95</v>
      </c>
      <c r="G1447">
        <v>137</v>
      </c>
    </row>
    <row r="1448" spans="6:7" x14ac:dyDescent="0.3">
      <c r="F1448">
        <v>48</v>
      </c>
      <c r="G1448">
        <v>210</v>
      </c>
    </row>
    <row r="1449" spans="6:7" x14ac:dyDescent="0.3">
      <c r="F1449">
        <v>145</v>
      </c>
      <c r="G1449">
        <v>223</v>
      </c>
    </row>
    <row r="1450" spans="6:7" x14ac:dyDescent="0.3">
      <c r="F1450">
        <v>38</v>
      </c>
      <c r="G1450">
        <v>138</v>
      </c>
    </row>
    <row r="1451" spans="6:7" x14ac:dyDescent="0.3">
      <c r="F1451">
        <v>30</v>
      </c>
      <c r="G1451">
        <v>133</v>
      </c>
    </row>
    <row r="1452" spans="6:7" x14ac:dyDescent="0.3">
      <c r="F1452">
        <v>279</v>
      </c>
      <c r="G1452">
        <v>56</v>
      </c>
    </row>
    <row r="1453" spans="6:7" x14ac:dyDescent="0.3">
      <c r="F1453">
        <v>169</v>
      </c>
      <c r="G1453">
        <v>143</v>
      </c>
    </row>
    <row r="1454" spans="6:7" x14ac:dyDescent="0.3">
      <c r="F1454">
        <v>141</v>
      </c>
      <c r="G1454">
        <v>17</v>
      </c>
    </row>
    <row r="1455" spans="6:7" x14ac:dyDescent="0.3">
      <c r="F1455">
        <v>63</v>
      </c>
      <c r="G1455">
        <v>140</v>
      </c>
    </row>
    <row r="1456" spans="6:7" x14ac:dyDescent="0.3">
      <c r="F1456">
        <v>17</v>
      </c>
      <c r="G1456">
        <v>229</v>
      </c>
    </row>
    <row r="1457" spans="6:7" x14ac:dyDescent="0.3">
      <c r="F1457">
        <v>147</v>
      </c>
      <c r="G1457">
        <v>216</v>
      </c>
    </row>
    <row r="1458" spans="6:7" x14ac:dyDescent="0.3">
      <c r="F1458">
        <v>84</v>
      </c>
      <c r="G1458">
        <v>116</v>
      </c>
    </row>
    <row r="1459" spans="6:7" x14ac:dyDescent="0.3">
      <c r="F1459">
        <v>227</v>
      </c>
      <c r="G1459">
        <v>238</v>
      </c>
    </row>
    <row r="1460" spans="6:7" x14ac:dyDescent="0.3">
      <c r="F1460">
        <v>65</v>
      </c>
      <c r="G1460">
        <v>153</v>
      </c>
    </row>
    <row r="1461" spans="6:7" x14ac:dyDescent="0.3">
      <c r="F1461">
        <v>104</v>
      </c>
      <c r="G1461">
        <v>179</v>
      </c>
    </row>
    <row r="1462" spans="6:7" x14ac:dyDescent="0.3">
      <c r="F1462">
        <v>119</v>
      </c>
      <c r="G1462">
        <v>77</v>
      </c>
    </row>
    <row r="1463" spans="6:7" x14ac:dyDescent="0.3">
      <c r="F1463">
        <v>131</v>
      </c>
      <c r="G1463">
        <v>285</v>
      </c>
    </row>
    <row r="1464" spans="6:7" x14ac:dyDescent="0.3">
      <c r="F1464">
        <v>105</v>
      </c>
      <c r="G1464">
        <v>136</v>
      </c>
    </row>
    <row r="1465" spans="6:7" x14ac:dyDescent="0.3">
      <c r="F1465">
        <v>169</v>
      </c>
      <c r="G1465">
        <v>91</v>
      </c>
    </row>
    <row r="1466" spans="6:7" x14ac:dyDescent="0.3">
      <c r="F1466">
        <v>46</v>
      </c>
      <c r="G1466">
        <v>60</v>
      </c>
    </row>
    <row r="1467" spans="6:7" x14ac:dyDescent="0.3">
      <c r="F1467">
        <v>185</v>
      </c>
      <c r="G1467">
        <v>538</v>
      </c>
    </row>
    <row r="1468" spans="6:7" x14ac:dyDescent="0.3">
      <c r="F1468">
        <v>95</v>
      </c>
      <c r="G1468">
        <v>159</v>
      </c>
    </row>
    <row r="1469" spans="6:7" x14ac:dyDescent="0.3">
      <c r="F1469">
        <v>121</v>
      </c>
      <c r="G1469">
        <v>45</v>
      </c>
    </row>
    <row r="1470" spans="6:7" x14ac:dyDescent="0.3">
      <c r="F1470">
        <v>77</v>
      </c>
      <c r="G1470">
        <v>176</v>
      </c>
    </row>
    <row r="1471" spans="6:7" x14ac:dyDescent="0.3">
      <c r="F1471">
        <v>83</v>
      </c>
      <c r="G1471">
        <v>66</v>
      </c>
    </row>
    <row r="1472" spans="6:7" x14ac:dyDescent="0.3">
      <c r="F1472">
        <v>139</v>
      </c>
      <c r="G1472">
        <v>98</v>
      </c>
    </row>
    <row r="1473" spans="6:7" x14ac:dyDescent="0.3">
      <c r="F1473">
        <v>167</v>
      </c>
      <c r="G1473">
        <v>125</v>
      </c>
    </row>
    <row r="1474" spans="6:7" x14ac:dyDescent="0.3">
      <c r="F1474">
        <v>121</v>
      </c>
      <c r="G1474">
        <v>467</v>
      </c>
    </row>
    <row r="1475" spans="6:7" x14ac:dyDescent="0.3">
      <c r="F1475">
        <v>68</v>
      </c>
      <c r="G1475">
        <v>63</v>
      </c>
    </row>
    <row r="1476" spans="6:7" x14ac:dyDescent="0.3">
      <c r="F1476">
        <v>219</v>
      </c>
      <c r="G1476">
        <v>73</v>
      </c>
    </row>
    <row r="1477" spans="6:7" x14ac:dyDescent="0.3">
      <c r="F1477">
        <v>74</v>
      </c>
      <c r="G1477">
        <v>124</v>
      </c>
    </row>
    <row r="1478" spans="6:7" x14ac:dyDescent="0.3">
      <c r="F1478">
        <v>218</v>
      </c>
      <c r="G1478">
        <v>84</v>
      </c>
    </row>
    <row r="1479" spans="6:7" x14ac:dyDescent="0.3">
      <c r="F1479">
        <v>42</v>
      </c>
      <c r="G1479">
        <v>151</v>
      </c>
    </row>
    <row r="1480" spans="6:7" x14ac:dyDescent="0.3">
      <c r="F1480">
        <v>195</v>
      </c>
      <c r="G1480">
        <v>89</v>
      </c>
    </row>
    <row r="1481" spans="6:7" x14ac:dyDescent="0.3">
      <c r="F1481">
        <v>148</v>
      </c>
      <c r="G1481">
        <v>34</v>
      </c>
    </row>
    <row r="1482" spans="6:7" x14ac:dyDescent="0.3">
      <c r="F1482">
        <v>133</v>
      </c>
      <c r="G1482">
        <v>94</v>
      </c>
    </row>
    <row r="1483" spans="6:7" x14ac:dyDescent="0.3">
      <c r="F1483">
        <v>285</v>
      </c>
      <c r="G1483">
        <v>136</v>
      </c>
    </row>
    <row r="1484" spans="6:7" x14ac:dyDescent="0.3">
      <c r="F1484">
        <v>102</v>
      </c>
      <c r="G1484">
        <v>115</v>
      </c>
    </row>
    <row r="1485" spans="6:7" x14ac:dyDescent="0.3">
      <c r="F1485">
        <v>46</v>
      </c>
      <c r="G1485">
        <v>76</v>
      </c>
    </row>
    <row r="1486" spans="6:7" x14ac:dyDescent="0.3">
      <c r="F1486">
        <v>91</v>
      </c>
      <c r="G1486">
        <v>159</v>
      </c>
    </row>
    <row r="1487" spans="6:7" x14ac:dyDescent="0.3">
      <c r="F1487">
        <v>146</v>
      </c>
      <c r="G1487">
        <v>24</v>
      </c>
    </row>
    <row r="1488" spans="6:7" x14ac:dyDescent="0.3">
      <c r="F1488">
        <v>195</v>
      </c>
      <c r="G1488">
        <v>279</v>
      </c>
    </row>
    <row r="1489" spans="6:7" x14ac:dyDescent="0.3">
      <c r="F1489">
        <v>292</v>
      </c>
      <c r="G1489">
        <v>86</v>
      </c>
    </row>
    <row r="1490" spans="6:7" x14ac:dyDescent="0.3">
      <c r="F1490">
        <v>100</v>
      </c>
      <c r="G1490">
        <v>109</v>
      </c>
    </row>
    <row r="1491" spans="6:7" x14ac:dyDescent="0.3">
      <c r="F1491">
        <v>254</v>
      </c>
      <c r="G1491">
        <v>141</v>
      </c>
    </row>
    <row r="1492" spans="6:7" x14ac:dyDescent="0.3">
      <c r="F1492">
        <v>251</v>
      </c>
      <c r="G1492">
        <v>188</v>
      </c>
    </row>
    <row r="1493" spans="6:7" x14ac:dyDescent="0.3">
      <c r="F1493">
        <v>89</v>
      </c>
      <c r="G1493">
        <v>210</v>
      </c>
    </row>
    <row r="1494" spans="6:7" x14ac:dyDescent="0.3">
      <c r="F1494">
        <v>437</v>
      </c>
      <c r="G1494">
        <v>91</v>
      </c>
    </row>
    <row r="1495" spans="6:7" x14ac:dyDescent="0.3">
      <c r="F1495">
        <v>144</v>
      </c>
      <c r="G1495">
        <v>56</v>
      </c>
    </row>
    <row r="1496" spans="6:7" x14ac:dyDescent="0.3">
      <c r="F1496">
        <v>158</v>
      </c>
      <c r="G1496">
        <v>56</v>
      </c>
    </row>
    <row r="1497" spans="6:7" x14ac:dyDescent="0.3">
      <c r="F1497">
        <v>77</v>
      </c>
      <c r="G1497">
        <v>143</v>
      </c>
    </row>
    <row r="1498" spans="6:7" x14ac:dyDescent="0.3">
      <c r="F1498">
        <v>63</v>
      </c>
      <c r="G1498">
        <v>97</v>
      </c>
    </row>
    <row r="1499" spans="6:7" x14ac:dyDescent="0.3">
      <c r="F1499">
        <v>285</v>
      </c>
      <c r="G1499">
        <v>95</v>
      </c>
    </row>
    <row r="1500" spans="6:7" x14ac:dyDescent="0.3">
      <c r="F1500">
        <v>231</v>
      </c>
      <c r="G1500">
        <v>128</v>
      </c>
    </row>
    <row r="1501" spans="6:7" x14ac:dyDescent="0.3">
      <c r="F1501">
        <v>52</v>
      </c>
      <c r="G1501">
        <v>118</v>
      </c>
    </row>
    <row r="1502" spans="6:7" x14ac:dyDescent="0.3">
      <c r="F1502">
        <v>119</v>
      </c>
      <c r="G1502">
        <v>204</v>
      </c>
    </row>
    <row r="1503" spans="6:7" x14ac:dyDescent="0.3">
      <c r="F1503">
        <v>159</v>
      </c>
      <c r="G1503">
        <v>189</v>
      </c>
    </row>
    <row r="1504" spans="6:7" x14ac:dyDescent="0.3">
      <c r="F1504">
        <v>124</v>
      </c>
      <c r="G1504">
        <v>260</v>
      </c>
    </row>
    <row r="1505" spans="6:7" x14ac:dyDescent="0.3">
      <c r="F1505">
        <v>72</v>
      </c>
      <c r="G1505">
        <v>68</v>
      </c>
    </row>
    <row r="1506" spans="6:7" x14ac:dyDescent="0.3">
      <c r="F1506">
        <v>91</v>
      </c>
      <c r="G1506">
        <v>81</v>
      </c>
    </row>
    <row r="1507" spans="6:7" x14ac:dyDescent="0.3">
      <c r="F1507">
        <v>52</v>
      </c>
      <c r="G1507">
        <v>298</v>
      </c>
    </row>
    <row r="1508" spans="6:7" x14ac:dyDescent="0.3">
      <c r="F1508">
        <v>124</v>
      </c>
      <c r="G1508">
        <v>223</v>
      </c>
    </row>
    <row r="1509" spans="6:7" x14ac:dyDescent="0.3">
      <c r="F1509">
        <v>193</v>
      </c>
      <c r="G1509">
        <v>23</v>
      </c>
    </row>
    <row r="1510" spans="6:7" x14ac:dyDescent="0.3">
      <c r="F1510">
        <v>196</v>
      </c>
      <c r="G1510">
        <v>272</v>
      </c>
    </row>
    <row r="1511" spans="6:7" x14ac:dyDescent="0.3">
      <c r="F1511">
        <v>86</v>
      </c>
      <c r="G1511">
        <v>207</v>
      </c>
    </row>
    <row r="1512" spans="6:7" x14ac:dyDescent="0.3">
      <c r="F1512">
        <v>77</v>
      </c>
      <c r="G1512">
        <v>133</v>
      </c>
    </row>
    <row r="1513" spans="6:7" x14ac:dyDescent="0.3">
      <c r="F1513">
        <v>235</v>
      </c>
      <c r="G1513">
        <v>188</v>
      </c>
    </row>
    <row r="1514" spans="6:7" x14ac:dyDescent="0.3">
      <c r="F1514">
        <v>101</v>
      </c>
      <c r="G1514">
        <v>153</v>
      </c>
    </row>
    <row r="1515" spans="6:7" x14ac:dyDescent="0.3">
      <c r="F1515">
        <v>16</v>
      </c>
      <c r="G1515">
        <v>94</v>
      </c>
    </row>
    <row r="1516" spans="6:7" x14ac:dyDescent="0.3">
      <c r="F1516">
        <v>193</v>
      </c>
      <c r="G1516">
        <v>142</v>
      </c>
    </row>
    <row r="1517" spans="6:7" x14ac:dyDescent="0.3">
      <c r="F1517">
        <v>210</v>
      </c>
      <c r="G1517">
        <v>189</v>
      </c>
    </row>
    <row r="1518" spans="6:7" x14ac:dyDescent="0.3">
      <c r="F1518">
        <v>54</v>
      </c>
      <c r="G1518">
        <v>171</v>
      </c>
    </row>
    <row r="1519" spans="6:7" x14ac:dyDescent="0.3">
      <c r="F1519">
        <v>227</v>
      </c>
      <c r="G1519">
        <v>142</v>
      </c>
    </row>
    <row r="1520" spans="6:7" x14ac:dyDescent="0.3">
      <c r="F1520">
        <v>193</v>
      </c>
      <c r="G1520">
        <v>150</v>
      </c>
    </row>
    <row r="1521" spans="6:7" x14ac:dyDescent="0.3">
      <c r="F1521">
        <v>44</v>
      </c>
      <c r="G1521">
        <v>193</v>
      </c>
    </row>
    <row r="1522" spans="6:7" x14ac:dyDescent="0.3">
      <c r="F1522">
        <v>37</v>
      </c>
      <c r="G1522">
        <v>121</v>
      </c>
    </row>
    <row r="1523" spans="6:7" x14ac:dyDescent="0.3">
      <c r="F1523">
        <v>97</v>
      </c>
      <c r="G1523">
        <v>226</v>
      </c>
    </row>
    <row r="1524" spans="6:7" x14ac:dyDescent="0.3">
      <c r="F1524">
        <v>168</v>
      </c>
      <c r="G1524">
        <v>60</v>
      </c>
    </row>
    <row r="1525" spans="6:7" x14ac:dyDescent="0.3">
      <c r="F1525">
        <v>152</v>
      </c>
      <c r="G1525">
        <v>27</v>
      </c>
    </row>
    <row r="1526" spans="6:7" x14ac:dyDescent="0.3">
      <c r="F1526">
        <v>124</v>
      </c>
      <c r="G1526">
        <v>155</v>
      </c>
    </row>
    <row r="1527" spans="6:7" x14ac:dyDescent="0.3">
      <c r="F1527">
        <v>178</v>
      </c>
      <c r="G1527">
        <v>239</v>
      </c>
    </row>
    <row r="1528" spans="6:7" x14ac:dyDescent="0.3">
      <c r="F1528">
        <v>303</v>
      </c>
      <c r="G1528">
        <v>316</v>
      </c>
    </row>
    <row r="1529" spans="6:7" x14ac:dyDescent="0.3">
      <c r="F1529">
        <v>54</v>
      </c>
      <c r="G1529">
        <v>73</v>
      </c>
    </row>
    <row r="1530" spans="6:7" x14ac:dyDescent="0.3">
      <c r="F1530">
        <v>320</v>
      </c>
      <c r="G1530">
        <v>24</v>
      </c>
    </row>
    <row r="1531" spans="6:7" x14ac:dyDescent="0.3">
      <c r="F1531">
        <v>170</v>
      </c>
      <c r="G1531">
        <v>278</v>
      </c>
    </row>
    <row r="1532" spans="6:7" x14ac:dyDescent="0.3">
      <c r="F1532">
        <v>215</v>
      </c>
      <c r="G1532">
        <v>38</v>
      </c>
    </row>
    <row r="1533" spans="6:7" x14ac:dyDescent="0.3">
      <c r="F1533">
        <v>74</v>
      </c>
      <c r="G1533">
        <v>50</v>
      </c>
    </row>
    <row r="1534" spans="6:7" x14ac:dyDescent="0.3">
      <c r="F1534">
        <v>139</v>
      </c>
      <c r="G1534">
        <v>149</v>
      </c>
    </row>
    <row r="1535" spans="6:7" x14ac:dyDescent="0.3">
      <c r="F1535">
        <v>157</v>
      </c>
      <c r="G1535">
        <v>73</v>
      </c>
    </row>
    <row r="1536" spans="6:7" x14ac:dyDescent="0.3">
      <c r="F1536">
        <v>98</v>
      </c>
      <c r="G1536">
        <v>178</v>
      </c>
    </row>
    <row r="1537" spans="6:7" x14ac:dyDescent="0.3">
      <c r="F1537">
        <v>53</v>
      </c>
      <c r="G1537">
        <v>186</v>
      </c>
    </row>
    <row r="1538" spans="6:7" x14ac:dyDescent="0.3">
      <c r="F1538">
        <v>94</v>
      </c>
      <c r="G1538">
        <v>131</v>
      </c>
    </row>
    <row r="1539" spans="6:7" x14ac:dyDescent="0.3">
      <c r="F1539">
        <v>84</v>
      </c>
      <c r="G1539">
        <v>95</v>
      </c>
    </row>
    <row r="1540" spans="6:7" x14ac:dyDescent="0.3">
      <c r="F1540">
        <v>250</v>
      </c>
      <c r="G1540">
        <v>219</v>
      </c>
    </row>
    <row r="1541" spans="6:7" x14ac:dyDescent="0.3">
      <c r="F1541">
        <v>96</v>
      </c>
      <c r="G1541">
        <v>108</v>
      </c>
    </row>
    <row r="1542" spans="6:7" x14ac:dyDescent="0.3">
      <c r="F1542">
        <v>46</v>
      </c>
      <c r="G1542">
        <v>89</v>
      </c>
    </row>
    <row r="1543" spans="6:7" x14ac:dyDescent="0.3">
      <c r="F1543">
        <v>184</v>
      </c>
      <c r="G1543">
        <v>196</v>
      </c>
    </row>
    <row r="1544" spans="6:7" x14ac:dyDescent="0.3">
      <c r="F1544">
        <v>273</v>
      </c>
      <c r="G1544">
        <v>51</v>
      </c>
    </row>
    <row r="1545" spans="6:7" x14ac:dyDescent="0.3">
      <c r="F1545">
        <v>123</v>
      </c>
      <c r="G1545">
        <v>207</v>
      </c>
    </row>
    <row r="1546" spans="6:7" x14ac:dyDescent="0.3">
      <c r="F1546">
        <v>212</v>
      </c>
      <c r="G1546">
        <v>104</v>
      </c>
    </row>
    <row r="1547" spans="6:7" x14ac:dyDescent="0.3">
      <c r="F1547">
        <v>157</v>
      </c>
      <c r="G1547">
        <v>90</v>
      </c>
    </row>
    <row r="1548" spans="6:7" x14ac:dyDescent="0.3">
      <c r="F1548">
        <v>184</v>
      </c>
      <c r="G1548">
        <v>51</v>
      </c>
    </row>
    <row r="1549" spans="6:7" x14ac:dyDescent="0.3">
      <c r="F1549">
        <v>82</v>
      </c>
      <c r="G1549">
        <v>137</v>
      </c>
    </row>
    <row r="1550" spans="6:7" x14ac:dyDescent="0.3">
      <c r="F1550">
        <v>141</v>
      </c>
      <c r="G1550">
        <v>113</v>
      </c>
    </row>
    <row r="1551" spans="6:7" x14ac:dyDescent="0.3">
      <c r="F1551">
        <v>180</v>
      </c>
      <c r="G1551">
        <v>105</v>
      </c>
    </row>
    <row r="1552" spans="6:7" x14ac:dyDescent="0.3">
      <c r="F1552">
        <v>506</v>
      </c>
      <c r="G1552">
        <v>112</v>
      </c>
    </row>
    <row r="1553" spans="6:7" x14ac:dyDescent="0.3">
      <c r="F1553">
        <v>109</v>
      </c>
      <c r="G1553">
        <v>267</v>
      </c>
    </row>
    <row r="1554" spans="6:7" x14ac:dyDescent="0.3">
      <c r="F1554">
        <v>83</v>
      </c>
      <c r="G1554">
        <v>110</v>
      </c>
    </row>
    <row r="1555" spans="6:7" x14ac:dyDescent="0.3">
      <c r="F1555">
        <v>29</v>
      </c>
      <c r="G1555">
        <v>198</v>
      </c>
    </row>
    <row r="1556" spans="6:7" x14ac:dyDescent="0.3">
      <c r="F1556">
        <v>43</v>
      </c>
      <c r="G1556">
        <v>180</v>
      </c>
    </row>
    <row r="1557" spans="6:7" x14ac:dyDescent="0.3">
      <c r="F1557">
        <v>409</v>
      </c>
      <c r="G1557">
        <v>257</v>
      </c>
    </row>
    <row r="1558" spans="6:7" x14ac:dyDescent="0.3">
      <c r="F1558">
        <v>117</v>
      </c>
      <c r="G1558">
        <v>266</v>
      </c>
    </row>
    <row r="1559" spans="6:7" x14ac:dyDescent="0.3">
      <c r="F1559">
        <v>141</v>
      </c>
      <c r="G1559">
        <v>201</v>
      </c>
    </row>
    <row r="1560" spans="6:7" x14ac:dyDescent="0.3">
      <c r="F1560">
        <v>102</v>
      </c>
      <c r="G1560">
        <v>136</v>
      </c>
    </row>
    <row r="1561" spans="6:7" x14ac:dyDescent="0.3">
      <c r="F1561">
        <v>256</v>
      </c>
      <c r="G1561">
        <v>72</v>
      </c>
    </row>
    <row r="1562" spans="6:7" x14ac:dyDescent="0.3">
      <c r="F1562">
        <v>94</v>
      </c>
      <c r="G1562">
        <v>291</v>
      </c>
    </row>
    <row r="1563" spans="6:7" x14ac:dyDescent="0.3">
      <c r="F1563">
        <v>70</v>
      </c>
      <c r="G1563">
        <v>39</v>
      </c>
    </row>
    <row r="1564" spans="6:7" x14ac:dyDescent="0.3">
      <c r="F1564">
        <v>141</v>
      </c>
      <c r="G1564">
        <v>92</v>
      </c>
    </row>
    <row r="1565" spans="6:7" x14ac:dyDescent="0.3">
      <c r="F1565">
        <v>218</v>
      </c>
      <c r="G1565">
        <v>81</v>
      </c>
    </row>
    <row r="1566" spans="6:7" x14ac:dyDescent="0.3">
      <c r="F1566">
        <v>161</v>
      </c>
      <c r="G1566">
        <v>215</v>
      </c>
    </row>
    <row r="1567" spans="6:7" x14ac:dyDescent="0.3">
      <c r="F1567">
        <v>101</v>
      </c>
      <c r="G1567">
        <v>193</v>
      </c>
    </row>
    <row r="1568" spans="6:7" x14ac:dyDescent="0.3">
      <c r="F1568">
        <v>43</v>
      </c>
      <c r="G1568">
        <v>136</v>
      </c>
    </row>
    <row r="1569" spans="6:7" x14ac:dyDescent="0.3">
      <c r="F1569">
        <v>108</v>
      </c>
      <c r="G1569">
        <v>85</v>
      </c>
    </row>
    <row r="1570" spans="6:7" x14ac:dyDescent="0.3">
      <c r="F1570">
        <v>258</v>
      </c>
      <c r="G1570">
        <v>274</v>
      </c>
    </row>
    <row r="1571" spans="6:7" x14ac:dyDescent="0.3">
      <c r="F1571">
        <v>132</v>
      </c>
      <c r="G1571">
        <v>93</v>
      </c>
    </row>
    <row r="1572" spans="6:7" x14ac:dyDescent="0.3">
      <c r="F1572">
        <v>240</v>
      </c>
      <c r="G1572">
        <v>61</v>
      </c>
    </row>
    <row r="1573" spans="6:7" x14ac:dyDescent="0.3">
      <c r="F1573">
        <v>183</v>
      </c>
      <c r="G1573">
        <v>225</v>
      </c>
    </row>
    <row r="1574" spans="6:7" x14ac:dyDescent="0.3">
      <c r="F1574">
        <v>144</v>
      </c>
      <c r="G1574">
        <v>103</v>
      </c>
    </row>
    <row r="1575" spans="6:7" x14ac:dyDescent="0.3">
      <c r="F1575">
        <v>113</v>
      </c>
      <c r="G1575">
        <v>51</v>
      </c>
    </row>
    <row r="1576" spans="6:7" x14ac:dyDescent="0.3">
      <c r="F1576">
        <v>123</v>
      </c>
      <c r="G1576">
        <v>155</v>
      </c>
    </row>
    <row r="1577" spans="6:7" x14ac:dyDescent="0.3">
      <c r="F1577">
        <v>162</v>
      </c>
      <c r="G1577">
        <v>104</v>
      </c>
    </row>
    <row r="1578" spans="6:7" x14ac:dyDescent="0.3">
      <c r="F1578">
        <v>163</v>
      </c>
      <c r="G1578">
        <v>165</v>
      </c>
    </row>
    <row r="1579" spans="6:7" x14ac:dyDescent="0.3">
      <c r="F1579">
        <v>107</v>
      </c>
      <c r="G1579">
        <v>27</v>
      </c>
    </row>
    <row r="1580" spans="6:7" x14ac:dyDescent="0.3">
      <c r="F1580">
        <v>37</v>
      </c>
      <c r="G1580">
        <v>207</v>
      </c>
    </row>
    <row r="1581" spans="6:7" x14ac:dyDescent="0.3">
      <c r="F1581">
        <v>193</v>
      </c>
      <c r="G1581">
        <v>43</v>
      </c>
    </row>
    <row r="1582" spans="6:7" x14ac:dyDescent="0.3">
      <c r="F1582">
        <v>192</v>
      </c>
      <c r="G1582">
        <v>86</v>
      </c>
    </row>
    <row r="1583" spans="6:7" x14ac:dyDescent="0.3">
      <c r="F1583">
        <v>65</v>
      </c>
      <c r="G1583">
        <v>157</v>
      </c>
    </row>
    <row r="1584" spans="6:7" x14ac:dyDescent="0.3">
      <c r="F1584">
        <v>84</v>
      </c>
      <c r="G1584">
        <v>126</v>
      </c>
    </row>
    <row r="1585" spans="6:7" x14ac:dyDescent="0.3">
      <c r="F1585">
        <v>50</v>
      </c>
      <c r="G1585">
        <v>32</v>
      </c>
    </row>
    <row r="1586" spans="6:7" x14ac:dyDescent="0.3">
      <c r="F1586">
        <v>253</v>
      </c>
      <c r="G1586">
        <v>92</v>
      </c>
    </row>
    <row r="1587" spans="6:7" x14ac:dyDescent="0.3">
      <c r="F1587">
        <v>108</v>
      </c>
      <c r="G1587">
        <v>115</v>
      </c>
    </row>
    <row r="1588" spans="6:7" x14ac:dyDescent="0.3">
      <c r="F1588">
        <v>154</v>
      </c>
      <c r="G1588">
        <v>152</v>
      </c>
    </row>
    <row r="1589" spans="6:7" x14ac:dyDescent="0.3">
      <c r="F1589">
        <v>153</v>
      </c>
      <c r="G1589">
        <v>147</v>
      </c>
    </row>
    <row r="1590" spans="6:7" x14ac:dyDescent="0.3">
      <c r="F1590">
        <v>118</v>
      </c>
      <c r="G1590">
        <v>91</v>
      </c>
    </row>
    <row r="1591" spans="6:7" x14ac:dyDescent="0.3">
      <c r="F1591">
        <v>165</v>
      </c>
      <c r="G1591">
        <v>59</v>
      </c>
    </row>
    <row r="1592" spans="6:7" x14ac:dyDescent="0.3">
      <c r="F1592">
        <v>204</v>
      </c>
      <c r="G1592">
        <v>448</v>
      </c>
    </row>
    <row r="1593" spans="6:7" x14ac:dyDescent="0.3">
      <c r="F1593">
        <v>220</v>
      </c>
      <c r="G1593">
        <v>179</v>
      </c>
    </row>
    <row r="1594" spans="6:7" x14ac:dyDescent="0.3">
      <c r="F1594">
        <v>179</v>
      </c>
      <c r="G1594">
        <v>240</v>
      </c>
    </row>
    <row r="1595" spans="6:7" x14ac:dyDescent="0.3">
      <c r="F1595">
        <v>71</v>
      </c>
      <c r="G1595">
        <v>80</v>
      </c>
    </row>
    <row r="1596" spans="6:7" x14ac:dyDescent="0.3">
      <c r="F1596">
        <v>92</v>
      </c>
      <c r="G1596">
        <v>148</v>
      </c>
    </row>
    <row r="1597" spans="6:7" x14ac:dyDescent="0.3">
      <c r="F1597">
        <v>261</v>
      </c>
      <c r="G1597">
        <v>46</v>
      </c>
    </row>
    <row r="1598" spans="6:7" x14ac:dyDescent="0.3">
      <c r="F1598">
        <v>34</v>
      </c>
      <c r="G1598">
        <v>108</v>
      </c>
    </row>
    <row r="1599" spans="6:7" x14ac:dyDescent="0.3">
      <c r="F1599">
        <v>81</v>
      </c>
      <c r="G1599">
        <v>69</v>
      </c>
    </row>
    <row r="1600" spans="6:7" x14ac:dyDescent="0.3">
      <c r="F1600">
        <v>53</v>
      </c>
      <c r="G1600">
        <v>319</v>
      </c>
    </row>
    <row r="1601" spans="6:7" x14ac:dyDescent="0.3">
      <c r="F1601">
        <v>160</v>
      </c>
      <c r="G1601">
        <v>119</v>
      </c>
    </row>
    <row r="1602" spans="6:7" x14ac:dyDescent="0.3">
      <c r="F1602">
        <v>214</v>
      </c>
      <c r="G1602">
        <v>72</v>
      </c>
    </row>
    <row r="1603" spans="6:7" x14ac:dyDescent="0.3">
      <c r="F1603">
        <v>218</v>
      </c>
      <c r="G1603">
        <v>213</v>
      </c>
    </row>
    <row r="1604" spans="6:7" x14ac:dyDescent="0.3">
      <c r="F1604">
        <v>209</v>
      </c>
      <c r="G1604">
        <v>217</v>
      </c>
    </row>
    <row r="1605" spans="6:7" x14ac:dyDescent="0.3">
      <c r="F1605">
        <v>194</v>
      </c>
      <c r="G1605">
        <v>192</v>
      </c>
    </row>
    <row r="1606" spans="6:7" x14ac:dyDescent="0.3">
      <c r="F1606">
        <v>171</v>
      </c>
      <c r="G1606">
        <v>38</v>
      </c>
    </row>
    <row r="1607" spans="6:7" x14ac:dyDescent="0.3">
      <c r="F1607">
        <v>74</v>
      </c>
      <c r="G1607">
        <v>240</v>
      </c>
    </row>
    <row r="1608" spans="6:7" x14ac:dyDescent="0.3">
      <c r="F1608">
        <v>162</v>
      </c>
      <c r="G1608">
        <v>151</v>
      </c>
    </row>
    <row r="1609" spans="6:7" x14ac:dyDescent="0.3">
      <c r="F1609">
        <v>88</v>
      </c>
      <c r="G1609">
        <v>226</v>
      </c>
    </row>
    <row r="1610" spans="6:7" x14ac:dyDescent="0.3">
      <c r="F1610">
        <v>345</v>
      </c>
      <c r="G1610">
        <v>71</v>
      </c>
    </row>
    <row r="1611" spans="6:7" x14ac:dyDescent="0.3">
      <c r="F1611">
        <v>115</v>
      </c>
      <c r="G1611">
        <v>277</v>
      </c>
    </row>
    <row r="1612" spans="6:7" x14ac:dyDescent="0.3">
      <c r="F1612">
        <v>111</v>
      </c>
      <c r="G1612">
        <v>150</v>
      </c>
    </row>
    <row r="1613" spans="6:7" x14ac:dyDescent="0.3">
      <c r="F1613">
        <v>104</v>
      </c>
      <c r="G1613">
        <v>131</v>
      </c>
    </row>
    <row r="1614" spans="6:7" x14ac:dyDescent="0.3">
      <c r="F1614">
        <v>361</v>
      </c>
      <c r="G1614">
        <v>131</v>
      </c>
    </row>
    <row r="1615" spans="6:7" x14ac:dyDescent="0.3">
      <c r="F1615">
        <v>77</v>
      </c>
      <c r="G1615">
        <v>108</v>
      </c>
    </row>
    <row r="1616" spans="6:7" x14ac:dyDescent="0.3">
      <c r="F1616">
        <v>200</v>
      </c>
      <c r="G1616">
        <v>125</v>
      </c>
    </row>
    <row r="1617" spans="6:7" x14ac:dyDescent="0.3">
      <c r="F1617">
        <v>107</v>
      </c>
      <c r="G1617">
        <v>250</v>
      </c>
    </row>
    <row r="1618" spans="6:7" x14ac:dyDescent="0.3">
      <c r="F1618">
        <v>131</v>
      </c>
      <c r="G1618">
        <v>291</v>
      </c>
    </row>
    <row r="1619" spans="6:7" x14ac:dyDescent="0.3">
      <c r="F1619">
        <v>54</v>
      </c>
      <c r="G1619">
        <v>137</v>
      </c>
    </row>
    <row r="1620" spans="6:7" x14ac:dyDescent="0.3">
      <c r="F1620">
        <v>168</v>
      </c>
      <c r="G1620">
        <v>132</v>
      </c>
    </row>
    <row r="1621" spans="6:7" x14ac:dyDescent="0.3">
      <c r="F1621">
        <v>132</v>
      </c>
      <c r="G1621">
        <v>170</v>
      </c>
    </row>
    <row r="1622" spans="6:7" x14ac:dyDescent="0.3">
      <c r="F1622">
        <v>116</v>
      </c>
      <c r="G1622">
        <v>227</v>
      </c>
    </row>
    <row r="1623" spans="6:7" x14ac:dyDescent="0.3">
      <c r="F1623">
        <v>48</v>
      </c>
      <c r="G1623">
        <v>181</v>
      </c>
    </row>
    <row r="1624" spans="6:7" x14ac:dyDescent="0.3">
      <c r="F1624">
        <v>111</v>
      </c>
      <c r="G1624">
        <v>58</v>
      </c>
    </row>
    <row r="1625" spans="6:7" x14ac:dyDescent="0.3">
      <c r="F1625">
        <v>612</v>
      </c>
      <c r="G1625">
        <v>130</v>
      </c>
    </row>
    <row r="1626" spans="6:7" x14ac:dyDescent="0.3">
      <c r="F1626">
        <v>69</v>
      </c>
      <c r="G1626">
        <v>234</v>
      </c>
    </row>
    <row r="1627" spans="6:7" x14ac:dyDescent="0.3">
      <c r="F1627">
        <v>124</v>
      </c>
      <c r="G1627">
        <v>267</v>
      </c>
    </row>
    <row r="1628" spans="6:7" x14ac:dyDescent="0.3">
      <c r="F1628">
        <v>148</v>
      </c>
      <c r="G1628">
        <v>105</v>
      </c>
    </row>
    <row r="1629" spans="6:7" x14ac:dyDescent="0.3">
      <c r="F1629">
        <v>87</v>
      </c>
      <c r="G1629">
        <v>133</v>
      </c>
    </row>
    <row r="1630" spans="6:7" x14ac:dyDescent="0.3">
      <c r="F1630">
        <v>148</v>
      </c>
      <c r="G1630">
        <v>137</v>
      </c>
    </row>
    <row r="1631" spans="6:7" x14ac:dyDescent="0.3">
      <c r="F1631">
        <v>59</v>
      </c>
      <c r="G1631">
        <v>217</v>
      </c>
    </row>
    <row r="1632" spans="6:7" x14ac:dyDescent="0.3">
      <c r="F1632">
        <v>48</v>
      </c>
      <c r="G1632">
        <v>141</v>
      </c>
    </row>
    <row r="1633" spans="6:7" x14ac:dyDescent="0.3">
      <c r="F1633">
        <v>74</v>
      </c>
      <c r="G1633">
        <v>58</v>
      </c>
    </row>
    <row r="1634" spans="6:7" x14ac:dyDescent="0.3">
      <c r="F1634">
        <v>92</v>
      </c>
      <c r="G1634">
        <v>99</v>
      </c>
    </row>
    <row r="1635" spans="6:7" x14ac:dyDescent="0.3">
      <c r="F1635">
        <v>249</v>
      </c>
      <c r="G1635">
        <v>168</v>
      </c>
    </row>
    <row r="1636" spans="6:7" x14ac:dyDescent="0.3">
      <c r="F1636">
        <v>131</v>
      </c>
      <c r="G1636">
        <v>259</v>
      </c>
    </row>
    <row r="1637" spans="6:7" x14ac:dyDescent="0.3">
      <c r="F1637">
        <v>113</v>
      </c>
      <c r="G1637">
        <v>127</v>
      </c>
    </row>
    <row r="1638" spans="6:7" x14ac:dyDescent="0.3">
      <c r="F1638">
        <v>139</v>
      </c>
      <c r="G1638">
        <v>220</v>
      </c>
    </row>
    <row r="1639" spans="6:7" x14ac:dyDescent="0.3">
      <c r="F1639">
        <v>130</v>
      </c>
      <c r="G1639">
        <v>82</v>
      </c>
    </row>
    <row r="1640" spans="6:7" x14ac:dyDescent="0.3">
      <c r="F1640">
        <v>51</v>
      </c>
      <c r="G1640">
        <v>169</v>
      </c>
    </row>
    <row r="1641" spans="6:7" x14ac:dyDescent="0.3">
      <c r="F1641">
        <v>273</v>
      </c>
      <c r="G1641">
        <v>126</v>
      </c>
    </row>
    <row r="1642" spans="6:7" x14ac:dyDescent="0.3">
      <c r="F1642">
        <v>203</v>
      </c>
      <c r="G1642">
        <v>135</v>
      </c>
    </row>
    <row r="1643" spans="6:7" x14ac:dyDescent="0.3">
      <c r="F1643">
        <v>185</v>
      </c>
      <c r="G1643">
        <v>183</v>
      </c>
    </row>
    <row r="1644" spans="6:7" x14ac:dyDescent="0.3">
      <c r="F1644">
        <v>199</v>
      </c>
      <c r="G1644">
        <v>124</v>
      </c>
    </row>
    <row r="1645" spans="6:7" x14ac:dyDescent="0.3">
      <c r="F1645">
        <v>207</v>
      </c>
      <c r="G1645">
        <v>34</v>
      </c>
    </row>
    <row r="1646" spans="6:7" x14ac:dyDescent="0.3">
      <c r="F1646">
        <v>128</v>
      </c>
      <c r="G1646">
        <v>174</v>
      </c>
    </row>
    <row r="1647" spans="6:7" x14ac:dyDescent="0.3">
      <c r="F1647">
        <v>46</v>
      </c>
      <c r="G1647">
        <v>103</v>
      </c>
    </row>
    <row r="1648" spans="6:7" x14ac:dyDescent="0.3">
      <c r="F1648">
        <v>72</v>
      </c>
      <c r="G1648">
        <v>85</v>
      </c>
    </row>
    <row r="1649" spans="6:7" x14ac:dyDescent="0.3">
      <c r="F1649">
        <v>36</v>
      </c>
      <c r="G1649">
        <v>62</v>
      </c>
    </row>
    <row r="1650" spans="6:7" x14ac:dyDescent="0.3">
      <c r="F1650">
        <v>255</v>
      </c>
      <c r="G1650">
        <v>494</v>
      </c>
    </row>
    <row r="1651" spans="6:7" x14ac:dyDescent="0.3">
      <c r="F1651">
        <v>154</v>
      </c>
      <c r="G1651">
        <v>148</v>
      </c>
    </row>
    <row r="1652" spans="6:7" x14ac:dyDescent="0.3">
      <c r="F1652">
        <v>312</v>
      </c>
      <c r="G1652">
        <v>242</v>
      </c>
    </row>
    <row r="1653" spans="6:7" x14ac:dyDescent="0.3">
      <c r="F1653">
        <v>142</v>
      </c>
      <c r="G1653">
        <v>128</v>
      </c>
    </row>
    <row r="1654" spans="6:7" x14ac:dyDescent="0.3">
      <c r="F1654">
        <v>160</v>
      </c>
      <c r="G1654">
        <v>317</v>
      </c>
    </row>
    <row r="1655" spans="6:7" x14ac:dyDescent="0.3">
      <c r="F1655">
        <v>111</v>
      </c>
      <c r="G1655">
        <v>125</v>
      </c>
    </row>
    <row r="1656" spans="6:7" x14ac:dyDescent="0.3">
      <c r="F1656">
        <v>162</v>
      </c>
      <c r="G1656">
        <v>218</v>
      </c>
    </row>
    <row r="1657" spans="6:7" x14ac:dyDescent="0.3">
      <c r="F1657">
        <v>147</v>
      </c>
      <c r="G1657">
        <v>188</v>
      </c>
    </row>
    <row r="1658" spans="6:7" x14ac:dyDescent="0.3">
      <c r="F1658">
        <v>89</v>
      </c>
      <c r="G1658">
        <v>309</v>
      </c>
    </row>
    <row r="1659" spans="6:7" x14ac:dyDescent="0.3">
      <c r="F1659">
        <v>73</v>
      </c>
      <c r="G1659">
        <v>148</v>
      </c>
    </row>
    <row r="1660" spans="6:7" x14ac:dyDescent="0.3">
      <c r="F1660">
        <v>71</v>
      </c>
      <c r="G1660">
        <v>200</v>
      </c>
    </row>
    <row r="1661" spans="6:7" x14ac:dyDescent="0.3">
      <c r="F1661">
        <v>77</v>
      </c>
      <c r="G1661">
        <v>182</v>
      </c>
    </row>
    <row r="1662" spans="6:7" x14ac:dyDescent="0.3">
      <c r="F1662">
        <v>105</v>
      </c>
      <c r="G1662">
        <v>159</v>
      </c>
    </row>
    <row r="1663" spans="6:7" x14ac:dyDescent="0.3">
      <c r="F1663">
        <v>159</v>
      </c>
      <c r="G1663">
        <v>204</v>
      </c>
    </row>
    <row r="1664" spans="6:7" x14ac:dyDescent="0.3">
      <c r="F1664">
        <v>52</v>
      </c>
      <c r="G1664">
        <v>160</v>
      </c>
    </row>
    <row r="1665" spans="6:7" x14ac:dyDescent="0.3">
      <c r="F1665">
        <v>144</v>
      </c>
      <c r="G1665">
        <v>171</v>
      </c>
    </row>
    <row r="1666" spans="6:7" x14ac:dyDescent="0.3">
      <c r="F1666">
        <v>252</v>
      </c>
      <c r="G1666">
        <v>38</v>
      </c>
    </row>
    <row r="1667" spans="6:7" x14ac:dyDescent="0.3">
      <c r="F1667">
        <v>226</v>
      </c>
      <c r="G1667">
        <v>104</v>
      </c>
    </row>
    <row r="1668" spans="6:7" x14ac:dyDescent="0.3">
      <c r="F1668">
        <v>52</v>
      </c>
      <c r="G1668">
        <v>198</v>
      </c>
    </row>
    <row r="1669" spans="6:7" x14ac:dyDescent="0.3">
      <c r="F1669">
        <v>99</v>
      </c>
      <c r="G1669">
        <v>193</v>
      </c>
    </row>
    <row r="1670" spans="6:7" x14ac:dyDescent="0.3">
      <c r="F1670">
        <v>139</v>
      </c>
      <c r="G1670">
        <v>69</v>
      </c>
    </row>
    <row r="1671" spans="6:7" x14ac:dyDescent="0.3">
      <c r="F1671">
        <v>181</v>
      </c>
      <c r="G1671">
        <v>208</v>
      </c>
    </row>
    <row r="1672" spans="6:7" x14ac:dyDescent="0.3">
      <c r="F1672">
        <v>82</v>
      </c>
      <c r="G1672">
        <v>148</v>
      </c>
    </row>
    <row r="1673" spans="6:7" x14ac:dyDescent="0.3">
      <c r="F1673">
        <v>170</v>
      </c>
      <c r="G1673">
        <v>45</v>
      </c>
    </row>
    <row r="1674" spans="6:7" x14ac:dyDescent="0.3">
      <c r="F1674">
        <v>132</v>
      </c>
      <c r="G1674">
        <v>108</v>
      </c>
    </row>
    <row r="1675" spans="6:7" x14ac:dyDescent="0.3">
      <c r="F1675">
        <v>39</v>
      </c>
      <c r="G1675">
        <v>71</v>
      </c>
    </row>
    <row r="1676" spans="6:7" x14ac:dyDescent="0.3">
      <c r="F1676">
        <v>31</v>
      </c>
      <c r="G1676">
        <v>162</v>
      </c>
    </row>
    <row r="1677" spans="6:7" x14ac:dyDescent="0.3">
      <c r="F1677">
        <v>55</v>
      </c>
      <c r="G1677">
        <v>37</v>
      </c>
    </row>
    <row r="1678" spans="6:7" x14ac:dyDescent="0.3">
      <c r="F1678">
        <v>115</v>
      </c>
      <c r="G1678">
        <v>224</v>
      </c>
    </row>
    <row r="1679" spans="6:7" x14ac:dyDescent="0.3">
      <c r="F1679">
        <v>96</v>
      </c>
      <c r="G1679">
        <v>103</v>
      </c>
    </row>
    <row r="1680" spans="6:7" x14ac:dyDescent="0.3">
      <c r="F1680">
        <v>160</v>
      </c>
      <c r="G1680">
        <v>188</v>
      </c>
    </row>
    <row r="1681" spans="6:7" x14ac:dyDescent="0.3">
      <c r="F1681">
        <v>3</v>
      </c>
      <c r="G1681">
        <v>95</v>
      </c>
    </row>
    <row r="1682" spans="6:7" x14ac:dyDescent="0.3">
      <c r="F1682">
        <v>127</v>
      </c>
      <c r="G1682">
        <v>160</v>
      </c>
    </row>
    <row r="1683" spans="6:7" x14ac:dyDescent="0.3">
      <c r="F1683">
        <v>102</v>
      </c>
      <c r="G1683">
        <v>170</v>
      </c>
    </row>
    <row r="1684" spans="6:7" x14ac:dyDescent="0.3">
      <c r="F1684">
        <v>192</v>
      </c>
      <c r="G1684">
        <v>145</v>
      </c>
    </row>
    <row r="1685" spans="6:7" x14ac:dyDescent="0.3">
      <c r="F1685">
        <v>81</v>
      </c>
      <c r="G1685">
        <v>157</v>
      </c>
    </row>
    <row r="1686" spans="6:7" x14ac:dyDescent="0.3">
      <c r="F1686">
        <v>153</v>
      </c>
      <c r="G1686">
        <v>52</v>
      </c>
    </row>
    <row r="1687" spans="6:7" x14ac:dyDescent="0.3">
      <c r="F1687">
        <v>185</v>
      </c>
      <c r="G1687">
        <v>248</v>
      </c>
    </row>
    <row r="1688" spans="6:7" x14ac:dyDescent="0.3">
      <c r="F1688">
        <v>40</v>
      </c>
      <c r="G1688">
        <v>244</v>
      </c>
    </row>
    <row r="1689" spans="6:7" x14ac:dyDescent="0.3">
      <c r="F1689">
        <v>71</v>
      </c>
      <c r="G1689">
        <v>75</v>
      </c>
    </row>
    <row r="1690" spans="6:7" x14ac:dyDescent="0.3">
      <c r="F1690">
        <v>60</v>
      </c>
      <c r="G1690">
        <v>138</v>
      </c>
    </row>
    <row r="1691" spans="6:7" x14ac:dyDescent="0.3">
      <c r="F1691">
        <v>168</v>
      </c>
      <c r="G1691">
        <v>214</v>
      </c>
    </row>
    <row r="1692" spans="6:7" x14ac:dyDescent="0.3">
      <c r="F1692">
        <v>57</v>
      </c>
      <c r="G1692">
        <v>138</v>
      </c>
    </row>
    <row r="1693" spans="6:7" x14ac:dyDescent="0.3">
      <c r="F1693">
        <v>41</v>
      </c>
      <c r="G1693">
        <v>336</v>
      </c>
    </row>
    <row r="1694" spans="6:7" x14ac:dyDescent="0.3">
      <c r="F1694">
        <v>150</v>
      </c>
      <c r="G1694">
        <v>86</v>
      </c>
    </row>
    <row r="1695" spans="6:7" x14ac:dyDescent="0.3">
      <c r="F1695">
        <v>133</v>
      </c>
      <c r="G1695">
        <v>190</v>
      </c>
    </row>
    <row r="1696" spans="6:7" x14ac:dyDescent="0.3">
      <c r="F1696">
        <v>130</v>
      </c>
      <c r="G1696">
        <v>151</v>
      </c>
    </row>
    <row r="1697" spans="6:7" x14ac:dyDescent="0.3">
      <c r="F1697">
        <v>64</v>
      </c>
      <c r="G1697">
        <v>126</v>
      </c>
    </row>
    <row r="1698" spans="6:7" x14ac:dyDescent="0.3">
      <c r="F1698">
        <v>151</v>
      </c>
      <c r="G1698">
        <v>50</v>
      </c>
    </row>
    <row r="1699" spans="6:7" x14ac:dyDescent="0.3">
      <c r="F1699">
        <v>94</v>
      </c>
      <c r="G1699">
        <v>174</v>
      </c>
    </row>
    <row r="1700" spans="6:7" x14ac:dyDescent="0.3">
      <c r="F1700">
        <v>319</v>
      </c>
      <c r="G1700">
        <v>35</v>
      </c>
    </row>
    <row r="1701" spans="6:7" x14ac:dyDescent="0.3">
      <c r="F1701">
        <v>116</v>
      </c>
      <c r="G1701">
        <v>323</v>
      </c>
    </row>
    <row r="1702" spans="6:7" x14ac:dyDescent="0.3">
      <c r="F1702">
        <v>156</v>
      </c>
      <c r="G1702">
        <v>220</v>
      </c>
    </row>
    <row r="1703" spans="6:7" x14ac:dyDescent="0.3">
      <c r="F1703">
        <v>145</v>
      </c>
      <c r="G1703">
        <v>128</v>
      </c>
    </row>
    <row r="1704" spans="6:7" x14ac:dyDescent="0.3">
      <c r="F1704">
        <v>339</v>
      </c>
      <c r="G1704">
        <v>176</v>
      </c>
    </row>
    <row r="1705" spans="6:7" x14ac:dyDescent="0.3">
      <c r="F1705">
        <v>130</v>
      </c>
      <c r="G1705">
        <v>259</v>
      </c>
    </row>
    <row r="1706" spans="6:7" x14ac:dyDescent="0.3">
      <c r="F1706">
        <v>119</v>
      </c>
      <c r="G1706">
        <v>282</v>
      </c>
    </row>
    <row r="1707" spans="6:7" x14ac:dyDescent="0.3">
      <c r="F1707">
        <v>195</v>
      </c>
      <c r="G1707">
        <v>231</v>
      </c>
    </row>
    <row r="1708" spans="6:7" x14ac:dyDescent="0.3">
      <c r="F1708">
        <v>173</v>
      </c>
      <c r="G1708">
        <v>204</v>
      </c>
    </row>
    <row r="1709" spans="6:7" x14ac:dyDescent="0.3">
      <c r="F1709">
        <v>86</v>
      </c>
      <c r="G1709">
        <v>148</v>
      </c>
    </row>
    <row r="1710" spans="6:7" x14ac:dyDescent="0.3">
      <c r="F1710">
        <v>191</v>
      </c>
      <c r="G1710">
        <v>160</v>
      </c>
    </row>
    <row r="1711" spans="6:7" x14ac:dyDescent="0.3">
      <c r="F1711">
        <v>280</v>
      </c>
      <c r="G1711">
        <v>35</v>
      </c>
    </row>
    <row r="1712" spans="6:7" x14ac:dyDescent="0.3">
      <c r="F1712">
        <v>79</v>
      </c>
      <c r="G1712">
        <v>140</v>
      </c>
    </row>
    <row r="1713" spans="6:7" x14ac:dyDescent="0.3">
      <c r="F1713">
        <v>176</v>
      </c>
      <c r="G1713">
        <v>169</v>
      </c>
    </row>
    <row r="1714" spans="6:7" x14ac:dyDescent="0.3">
      <c r="F1714">
        <v>101</v>
      </c>
      <c r="G1714">
        <v>156</v>
      </c>
    </row>
    <row r="1715" spans="6:7" x14ac:dyDescent="0.3">
      <c r="F1715">
        <v>185</v>
      </c>
      <c r="G1715">
        <v>77</v>
      </c>
    </row>
    <row r="1716" spans="6:7" x14ac:dyDescent="0.3">
      <c r="F1716">
        <v>224</v>
      </c>
      <c r="G1716">
        <v>231</v>
      </c>
    </row>
    <row r="1717" spans="6:7" x14ac:dyDescent="0.3">
      <c r="F1717">
        <v>75</v>
      </c>
      <c r="G1717">
        <v>177</v>
      </c>
    </row>
    <row r="1718" spans="6:7" x14ac:dyDescent="0.3">
      <c r="F1718">
        <v>202</v>
      </c>
      <c r="G1718">
        <v>122</v>
      </c>
    </row>
    <row r="1719" spans="6:7" x14ac:dyDescent="0.3">
      <c r="F1719">
        <v>92</v>
      </c>
      <c r="G1719">
        <v>284</v>
      </c>
    </row>
    <row r="1720" spans="6:7" x14ac:dyDescent="0.3">
      <c r="F1720">
        <v>230</v>
      </c>
      <c r="G1720">
        <v>37</v>
      </c>
    </row>
    <row r="1721" spans="6:7" x14ac:dyDescent="0.3">
      <c r="F1721">
        <v>56</v>
      </c>
      <c r="G1721">
        <v>200</v>
      </c>
    </row>
    <row r="1722" spans="6:7" x14ac:dyDescent="0.3">
      <c r="F1722">
        <v>277</v>
      </c>
      <c r="G1722">
        <v>57</v>
      </c>
    </row>
    <row r="1723" spans="6:7" x14ac:dyDescent="0.3">
      <c r="F1723">
        <v>112</v>
      </c>
      <c r="G1723">
        <v>73</v>
      </c>
    </row>
    <row r="1724" spans="6:7" x14ac:dyDescent="0.3">
      <c r="F1724">
        <v>106</v>
      </c>
      <c r="G1724">
        <v>116</v>
      </c>
    </row>
    <row r="1725" spans="6:7" x14ac:dyDescent="0.3">
      <c r="F1725">
        <v>252</v>
      </c>
      <c r="G1725">
        <v>83</v>
      </c>
    </row>
    <row r="1726" spans="6:7" x14ac:dyDescent="0.3">
      <c r="F1726">
        <v>161</v>
      </c>
      <c r="G1726">
        <v>221</v>
      </c>
    </row>
    <row r="1727" spans="6:7" x14ac:dyDescent="0.3">
      <c r="F1727">
        <v>9</v>
      </c>
      <c r="G1727">
        <v>111</v>
      </c>
    </row>
    <row r="1728" spans="6:7" x14ac:dyDescent="0.3">
      <c r="F1728">
        <v>86</v>
      </c>
      <c r="G1728">
        <v>75</v>
      </c>
    </row>
    <row r="1729" spans="6:7" x14ac:dyDescent="0.3">
      <c r="F1729">
        <v>205</v>
      </c>
      <c r="G1729">
        <v>92</v>
      </c>
    </row>
    <row r="1730" spans="6:7" x14ac:dyDescent="0.3">
      <c r="F1730">
        <v>200</v>
      </c>
      <c r="G1730">
        <v>109</v>
      </c>
    </row>
    <row r="1731" spans="6:7" x14ac:dyDescent="0.3">
      <c r="F1731">
        <v>27</v>
      </c>
      <c r="G1731">
        <v>48</v>
      </c>
    </row>
    <row r="1732" spans="6:7" x14ac:dyDescent="0.3">
      <c r="F1732">
        <v>80</v>
      </c>
      <c r="G1732">
        <v>146</v>
      </c>
    </row>
    <row r="1733" spans="6:7" x14ac:dyDescent="0.3">
      <c r="F1733">
        <v>280</v>
      </c>
      <c r="G1733">
        <v>107</v>
      </c>
    </row>
    <row r="1734" spans="6:7" x14ac:dyDescent="0.3">
      <c r="F1734">
        <v>159</v>
      </c>
      <c r="G1734">
        <v>129</v>
      </c>
    </row>
    <row r="1735" spans="6:7" x14ac:dyDescent="0.3">
      <c r="F1735">
        <v>123</v>
      </c>
      <c r="G1735">
        <v>121</v>
      </c>
    </row>
    <row r="1736" spans="6:7" x14ac:dyDescent="0.3">
      <c r="F1736">
        <v>53</v>
      </c>
      <c r="G1736">
        <v>184</v>
      </c>
    </row>
    <row r="1737" spans="6:7" x14ac:dyDescent="0.3">
      <c r="F1737">
        <v>95</v>
      </c>
      <c r="G1737">
        <v>356</v>
      </c>
    </row>
    <row r="1738" spans="6:7" x14ac:dyDescent="0.3">
      <c r="F1738">
        <v>172</v>
      </c>
      <c r="G1738">
        <v>203</v>
      </c>
    </row>
    <row r="1739" spans="6:7" x14ac:dyDescent="0.3">
      <c r="F1739">
        <v>226</v>
      </c>
      <c r="G1739">
        <v>41</v>
      </c>
    </row>
    <row r="1740" spans="6:7" x14ac:dyDescent="0.3">
      <c r="F1740">
        <v>51</v>
      </c>
      <c r="G1740">
        <v>137</v>
      </c>
    </row>
    <row r="1741" spans="6:7" x14ac:dyDescent="0.3">
      <c r="F1741">
        <v>219</v>
      </c>
      <c r="G1741">
        <v>81</v>
      </c>
    </row>
    <row r="1742" spans="6:7" x14ac:dyDescent="0.3">
      <c r="F1742">
        <v>207</v>
      </c>
      <c r="G1742">
        <v>82</v>
      </c>
    </row>
    <row r="1743" spans="6:7" x14ac:dyDescent="0.3">
      <c r="F1743">
        <v>73</v>
      </c>
      <c r="G1743">
        <v>245</v>
      </c>
    </row>
    <row r="1744" spans="6:7" x14ac:dyDescent="0.3">
      <c r="F1744">
        <v>172</v>
      </c>
      <c r="G1744">
        <v>130</v>
      </c>
    </row>
    <row r="1745" spans="6:7" x14ac:dyDescent="0.3">
      <c r="F1745">
        <v>157</v>
      </c>
      <c r="G1745">
        <v>172</v>
      </c>
    </row>
    <row r="1746" spans="6:7" x14ac:dyDescent="0.3">
      <c r="F1746">
        <v>63</v>
      </c>
      <c r="G1746">
        <v>94</v>
      </c>
    </row>
    <row r="1747" spans="6:7" x14ac:dyDescent="0.3">
      <c r="F1747">
        <v>175</v>
      </c>
      <c r="G1747">
        <v>6</v>
      </c>
    </row>
    <row r="1748" spans="6:7" x14ac:dyDescent="0.3">
      <c r="F1748">
        <v>89</v>
      </c>
      <c r="G1748">
        <v>213</v>
      </c>
    </row>
    <row r="1749" spans="6:7" x14ac:dyDescent="0.3">
      <c r="F1749">
        <v>172</v>
      </c>
      <c r="G1749">
        <v>143</v>
      </c>
    </row>
    <row r="1750" spans="6:7" x14ac:dyDescent="0.3">
      <c r="F1750">
        <v>103</v>
      </c>
      <c r="G1750">
        <v>226</v>
      </c>
    </row>
    <row r="1751" spans="6:7" x14ac:dyDescent="0.3">
      <c r="F1751">
        <v>48</v>
      </c>
      <c r="G1751">
        <v>73</v>
      </c>
    </row>
    <row r="1752" spans="6:7" x14ac:dyDescent="0.3">
      <c r="F1752">
        <v>87</v>
      </c>
      <c r="G1752">
        <v>138</v>
      </c>
    </row>
    <row r="1753" spans="6:7" x14ac:dyDescent="0.3">
      <c r="F1753">
        <v>45</v>
      </c>
      <c r="G1753">
        <v>82</v>
      </c>
    </row>
    <row r="1754" spans="6:7" x14ac:dyDescent="0.3">
      <c r="F1754">
        <v>94</v>
      </c>
      <c r="G1754">
        <v>69</v>
      </c>
    </row>
    <row r="1755" spans="6:7" x14ac:dyDescent="0.3">
      <c r="F1755">
        <v>168</v>
      </c>
      <c r="G1755">
        <v>152</v>
      </c>
    </row>
    <row r="1756" spans="6:7" x14ac:dyDescent="0.3">
      <c r="F1756">
        <v>252</v>
      </c>
      <c r="G1756">
        <v>164</v>
      </c>
    </row>
    <row r="1757" spans="6:7" x14ac:dyDescent="0.3">
      <c r="F1757">
        <v>77</v>
      </c>
      <c r="G1757">
        <v>179</v>
      </c>
    </row>
    <row r="1758" spans="6:7" x14ac:dyDescent="0.3">
      <c r="F1758">
        <v>287</v>
      </c>
      <c r="G1758">
        <v>183</v>
      </c>
    </row>
    <row r="1759" spans="6:7" x14ac:dyDescent="0.3">
      <c r="F1759">
        <v>124</v>
      </c>
      <c r="G1759">
        <v>65</v>
      </c>
    </row>
    <row r="1760" spans="6:7" x14ac:dyDescent="0.3">
      <c r="F1760">
        <v>141</v>
      </c>
      <c r="G1760">
        <v>102</v>
      </c>
    </row>
    <row r="1761" spans="6:7" x14ac:dyDescent="0.3">
      <c r="F1761">
        <v>157</v>
      </c>
      <c r="G1761">
        <v>94</v>
      </c>
    </row>
    <row r="1762" spans="6:7" x14ac:dyDescent="0.3">
      <c r="F1762">
        <v>126</v>
      </c>
      <c r="G1762">
        <v>217</v>
      </c>
    </row>
    <row r="1763" spans="6:7" x14ac:dyDescent="0.3">
      <c r="F1763">
        <v>35</v>
      </c>
      <c r="G1763">
        <v>89</v>
      </c>
    </row>
    <row r="1764" spans="6:7" x14ac:dyDescent="0.3">
      <c r="F1764">
        <v>76</v>
      </c>
      <c r="G1764">
        <v>208</v>
      </c>
    </row>
    <row r="1765" spans="6:7" x14ac:dyDescent="0.3">
      <c r="F1765">
        <v>177</v>
      </c>
      <c r="G1765">
        <v>77</v>
      </c>
    </row>
    <row r="1766" spans="6:7" x14ac:dyDescent="0.3">
      <c r="F1766">
        <v>190</v>
      </c>
      <c r="G1766">
        <v>289</v>
      </c>
    </row>
    <row r="1767" spans="6:7" x14ac:dyDescent="0.3">
      <c r="F1767">
        <v>51</v>
      </c>
      <c r="G1767">
        <v>57</v>
      </c>
    </row>
    <row r="1768" spans="6:7" x14ac:dyDescent="0.3">
      <c r="F1768">
        <v>191</v>
      </c>
      <c r="G1768">
        <v>291</v>
      </c>
    </row>
    <row r="1769" spans="6:7" x14ac:dyDescent="0.3">
      <c r="F1769">
        <v>97</v>
      </c>
      <c r="G1769">
        <v>190</v>
      </c>
    </row>
    <row r="1770" spans="6:7" x14ac:dyDescent="0.3">
      <c r="F1770">
        <v>84</v>
      </c>
      <c r="G1770">
        <v>92</v>
      </c>
    </row>
    <row r="1771" spans="6:7" x14ac:dyDescent="0.3">
      <c r="F1771">
        <v>82</v>
      </c>
      <c r="G1771">
        <v>329</v>
      </c>
    </row>
    <row r="1772" spans="6:7" x14ac:dyDescent="0.3">
      <c r="F1772">
        <v>183</v>
      </c>
      <c r="G1772">
        <v>99</v>
      </c>
    </row>
    <row r="1773" spans="6:7" x14ac:dyDescent="0.3">
      <c r="F1773">
        <v>75</v>
      </c>
      <c r="G1773">
        <v>176</v>
      </c>
    </row>
    <row r="1774" spans="6:7" x14ac:dyDescent="0.3">
      <c r="F1774">
        <v>139</v>
      </c>
      <c r="G1774">
        <v>39</v>
      </c>
    </row>
    <row r="1775" spans="6:7" x14ac:dyDescent="0.3">
      <c r="F1775">
        <v>144</v>
      </c>
      <c r="G1775">
        <v>14</v>
      </c>
    </row>
    <row r="1776" spans="6:7" x14ac:dyDescent="0.3">
      <c r="F1776">
        <v>49</v>
      </c>
      <c r="G1776">
        <v>46</v>
      </c>
    </row>
    <row r="1777" spans="6:7" x14ac:dyDescent="0.3">
      <c r="F1777">
        <v>117</v>
      </c>
      <c r="G1777">
        <v>111</v>
      </c>
    </row>
    <row r="1778" spans="6:7" x14ac:dyDescent="0.3">
      <c r="F1778">
        <v>190</v>
      </c>
      <c r="G1778">
        <v>96</v>
      </c>
    </row>
    <row r="1779" spans="6:7" x14ac:dyDescent="0.3">
      <c r="F1779">
        <v>110</v>
      </c>
      <c r="G1779">
        <v>127</v>
      </c>
    </row>
    <row r="1780" spans="6:7" x14ac:dyDescent="0.3">
      <c r="F1780">
        <v>164</v>
      </c>
      <c r="G1780">
        <v>296</v>
      </c>
    </row>
    <row r="1781" spans="6:7" x14ac:dyDescent="0.3">
      <c r="F1781">
        <v>121</v>
      </c>
      <c r="G1781">
        <v>66</v>
      </c>
    </row>
    <row r="1782" spans="6:7" x14ac:dyDescent="0.3">
      <c r="F1782">
        <v>161</v>
      </c>
      <c r="G1782">
        <v>80</v>
      </c>
    </row>
    <row r="1783" spans="6:7" x14ac:dyDescent="0.3">
      <c r="F1783">
        <v>77</v>
      </c>
      <c r="G1783">
        <v>52</v>
      </c>
    </row>
    <row r="1784" spans="6:7" x14ac:dyDescent="0.3">
      <c r="F1784">
        <v>458</v>
      </c>
      <c r="G1784">
        <v>27</v>
      </c>
    </row>
    <row r="1785" spans="6:7" x14ac:dyDescent="0.3">
      <c r="F1785">
        <v>220</v>
      </c>
      <c r="G1785">
        <v>33</v>
      </c>
    </row>
    <row r="1786" spans="6:7" x14ac:dyDescent="0.3">
      <c r="F1786">
        <v>122</v>
      </c>
      <c r="G1786">
        <v>126</v>
      </c>
    </row>
    <row r="1787" spans="6:7" x14ac:dyDescent="0.3">
      <c r="F1787">
        <v>114</v>
      </c>
      <c r="G1787">
        <v>97</v>
      </c>
    </row>
    <row r="1788" spans="6:7" x14ac:dyDescent="0.3">
      <c r="F1788">
        <v>91</v>
      </c>
      <c r="G1788">
        <v>75</v>
      </c>
    </row>
    <row r="1789" spans="6:7" x14ac:dyDescent="0.3">
      <c r="F1789">
        <v>243</v>
      </c>
      <c r="G1789">
        <v>292</v>
      </c>
    </row>
    <row r="1790" spans="6:7" x14ac:dyDescent="0.3">
      <c r="F1790">
        <v>134</v>
      </c>
      <c r="G1790">
        <v>79</v>
      </c>
    </row>
    <row r="1791" spans="6:7" x14ac:dyDescent="0.3">
      <c r="F1791">
        <v>55</v>
      </c>
      <c r="G1791">
        <v>160</v>
      </c>
    </row>
    <row r="1792" spans="6:7" x14ac:dyDescent="0.3">
      <c r="F1792">
        <v>165</v>
      </c>
      <c r="G1792">
        <v>114</v>
      </c>
    </row>
    <row r="1793" spans="6:7" x14ac:dyDescent="0.3">
      <c r="F1793">
        <v>141</v>
      </c>
      <c r="G1793">
        <v>110</v>
      </c>
    </row>
    <row r="1794" spans="6:7" x14ac:dyDescent="0.3">
      <c r="F1794">
        <v>65</v>
      </c>
      <c r="G1794">
        <v>552</v>
      </c>
    </row>
    <row r="1795" spans="6:7" x14ac:dyDescent="0.3">
      <c r="F1795">
        <v>160</v>
      </c>
      <c r="G1795">
        <v>146</v>
      </c>
    </row>
    <row r="1796" spans="6:7" x14ac:dyDescent="0.3">
      <c r="F1796">
        <v>119</v>
      </c>
      <c r="G1796">
        <v>121</v>
      </c>
    </row>
    <row r="1797" spans="6:7" x14ac:dyDescent="0.3">
      <c r="F1797">
        <v>135</v>
      </c>
      <c r="G1797">
        <v>243</v>
      </c>
    </row>
    <row r="1798" spans="6:7" x14ac:dyDescent="0.3">
      <c r="F1798">
        <v>113</v>
      </c>
      <c r="G1798">
        <v>298</v>
      </c>
    </row>
    <row r="1799" spans="6:7" x14ac:dyDescent="0.3">
      <c r="F1799">
        <v>158</v>
      </c>
      <c r="G1799">
        <v>87</v>
      </c>
    </row>
    <row r="1800" spans="6:7" x14ac:dyDescent="0.3">
      <c r="F1800">
        <v>128</v>
      </c>
      <c r="G1800">
        <v>223</v>
      </c>
    </row>
    <row r="1801" spans="6:7" x14ac:dyDescent="0.3">
      <c r="F1801">
        <v>86</v>
      </c>
      <c r="G1801">
        <v>160</v>
      </c>
    </row>
    <row r="1802" spans="6:7" x14ac:dyDescent="0.3">
      <c r="F1802">
        <v>144</v>
      </c>
      <c r="G1802">
        <v>177</v>
      </c>
    </row>
    <row r="1803" spans="6:7" x14ac:dyDescent="0.3">
      <c r="F1803">
        <v>139</v>
      </c>
      <c r="G1803">
        <v>190</v>
      </c>
    </row>
    <row r="1804" spans="6:7" x14ac:dyDescent="0.3">
      <c r="F1804">
        <v>156</v>
      </c>
      <c r="G1804">
        <v>158</v>
      </c>
    </row>
    <row r="1805" spans="6:7" x14ac:dyDescent="0.3">
      <c r="F1805">
        <v>206</v>
      </c>
      <c r="G1805">
        <v>78</v>
      </c>
    </row>
    <row r="1806" spans="6:7" x14ac:dyDescent="0.3">
      <c r="F1806">
        <v>28</v>
      </c>
      <c r="G1806">
        <v>150</v>
      </c>
    </row>
    <row r="1807" spans="6:7" x14ac:dyDescent="0.3">
      <c r="F1807">
        <v>29</v>
      </c>
      <c r="G1807">
        <v>73</v>
      </c>
    </row>
    <row r="1808" spans="6:7" x14ac:dyDescent="0.3">
      <c r="F1808">
        <v>70</v>
      </c>
      <c r="G1808">
        <v>148</v>
      </c>
    </row>
    <row r="1809" spans="6:7" x14ac:dyDescent="0.3">
      <c r="F1809">
        <v>280</v>
      </c>
      <c r="G1809">
        <v>222</v>
      </c>
    </row>
    <row r="1810" spans="6:7" x14ac:dyDescent="0.3">
      <c r="F1810">
        <v>179</v>
      </c>
      <c r="G1810">
        <v>170</v>
      </c>
    </row>
    <row r="1811" spans="6:7" x14ac:dyDescent="0.3">
      <c r="F1811">
        <v>239</v>
      </c>
      <c r="G1811">
        <v>156</v>
      </c>
    </row>
    <row r="1812" spans="6:7" x14ac:dyDescent="0.3">
      <c r="F1812">
        <v>280</v>
      </c>
      <c r="G1812">
        <v>91</v>
      </c>
    </row>
    <row r="1813" spans="6:7" x14ac:dyDescent="0.3">
      <c r="F1813">
        <v>62</v>
      </c>
      <c r="G1813">
        <v>163</v>
      </c>
    </row>
    <row r="1814" spans="6:7" x14ac:dyDescent="0.3">
      <c r="F1814">
        <v>231</v>
      </c>
      <c r="G1814">
        <v>79</v>
      </c>
    </row>
    <row r="1815" spans="6:7" x14ac:dyDescent="0.3">
      <c r="F1815">
        <v>229</v>
      </c>
      <c r="G1815">
        <v>302</v>
      </c>
    </row>
    <row r="1816" spans="6:7" x14ac:dyDescent="0.3">
      <c r="F1816">
        <v>47</v>
      </c>
      <c r="G1816">
        <v>77</v>
      </c>
    </row>
    <row r="1817" spans="6:7" x14ac:dyDescent="0.3">
      <c r="F1817">
        <v>137</v>
      </c>
      <c r="G1817">
        <v>182</v>
      </c>
    </row>
    <row r="1818" spans="6:7" x14ac:dyDescent="0.3">
      <c r="F1818">
        <v>73</v>
      </c>
      <c r="G1818">
        <v>158</v>
      </c>
    </row>
    <row r="1819" spans="6:7" x14ac:dyDescent="0.3">
      <c r="F1819">
        <v>56</v>
      </c>
      <c r="G1819">
        <v>119</v>
      </c>
    </row>
    <row r="1820" spans="6:7" x14ac:dyDescent="0.3">
      <c r="F1820">
        <v>51</v>
      </c>
      <c r="G1820">
        <v>111</v>
      </c>
    </row>
    <row r="1821" spans="6:7" x14ac:dyDescent="0.3">
      <c r="F1821">
        <v>250</v>
      </c>
      <c r="G1821">
        <v>148</v>
      </c>
    </row>
    <row r="1822" spans="6:7" x14ac:dyDescent="0.3">
      <c r="F1822">
        <v>212</v>
      </c>
      <c r="G1822">
        <v>325</v>
      </c>
    </row>
    <row r="1823" spans="6:7" x14ac:dyDescent="0.3">
      <c r="F1823">
        <v>50</v>
      </c>
      <c r="G1823">
        <v>187</v>
      </c>
    </row>
    <row r="1824" spans="6:7" x14ac:dyDescent="0.3">
      <c r="F1824">
        <v>42</v>
      </c>
      <c r="G1824">
        <v>87</v>
      </c>
    </row>
    <row r="1825" spans="6:7" x14ac:dyDescent="0.3">
      <c r="F1825">
        <v>183</v>
      </c>
      <c r="G1825">
        <v>94</v>
      </c>
    </row>
    <row r="1826" spans="6:7" x14ac:dyDescent="0.3">
      <c r="F1826">
        <v>45</v>
      </c>
      <c r="G1826">
        <v>40</v>
      </c>
    </row>
    <row r="1827" spans="6:7" x14ac:dyDescent="0.3">
      <c r="F1827">
        <v>83</v>
      </c>
      <c r="G1827">
        <v>210</v>
      </c>
    </row>
    <row r="1828" spans="6:7" x14ac:dyDescent="0.3">
      <c r="F1828">
        <v>151</v>
      </c>
      <c r="G1828">
        <v>204</v>
      </c>
    </row>
    <row r="1829" spans="6:7" x14ac:dyDescent="0.3">
      <c r="F1829">
        <v>132</v>
      </c>
      <c r="G1829">
        <v>65</v>
      </c>
    </row>
    <row r="1830" spans="6:7" x14ac:dyDescent="0.3">
      <c r="F1830">
        <v>200</v>
      </c>
      <c r="G1830">
        <v>99</v>
      </c>
    </row>
    <row r="1831" spans="6:7" x14ac:dyDescent="0.3">
      <c r="F1831">
        <v>137</v>
      </c>
      <c r="G1831">
        <v>114</v>
      </c>
    </row>
    <row r="1832" spans="6:7" x14ac:dyDescent="0.3">
      <c r="F1832">
        <v>275</v>
      </c>
      <c r="G1832">
        <v>147</v>
      </c>
    </row>
    <row r="1833" spans="6:7" x14ac:dyDescent="0.3">
      <c r="F1833">
        <v>147</v>
      </c>
      <c r="G1833">
        <v>110</v>
      </c>
    </row>
    <row r="1834" spans="6:7" x14ac:dyDescent="0.3">
      <c r="F1834">
        <v>68</v>
      </c>
      <c r="G1834">
        <v>108</v>
      </c>
    </row>
    <row r="1835" spans="6:7" x14ac:dyDescent="0.3">
      <c r="F1835">
        <v>90</v>
      </c>
      <c r="G1835">
        <v>108</v>
      </c>
    </row>
    <row r="1836" spans="6:7" x14ac:dyDescent="0.3">
      <c r="F1836">
        <v>477</v>
      </c>
      <c r="G1836">
        <v>77</v>
      </c>
    </row>
    <row r="1837" spans="6:7" x14ac:dyDescent="0.3">
      <c r="F1837">
        <v>194</v>
      </c>
      <c r="G1837">
        <v>192</v>
      </c>
    </row>
    <row r="1838" spans="6:7" x14ac:dyDescent="0.3">
      <c r="F1838">
        <v>35</v>
      </c>
      <c r="G1838">
        <v>104</v>
      </c>
    </row>
    <row r="1839" spans="6:7" x14ac:dyDescent="0.3">
      <c r="F1839">
        <v>158</v>
      </c>
      <c r="G1839">
        <v>39</v>
      </c>
    </row>
    <row r="1840" spans="6:7" x14ac:dyDescent="0.3">
      <c r="F1840">
        <v>122</v>
      </c>
      <c r="G1840">
        <v>107</v>
      </c>
    </row>
    <row r="1841" spans="6:7" x14ac:dyDescent="0.3">
      <c r="F1841">
        <v>112</v>
      </c>
      <c r="G1841">
        <v>165</v>
      </c>
    </row>
    <row r="1842" spans="6:7" x14ac:dyDescent="0.3">
      <c r="F1842">
        <v>147</v>
      </c>
      <c r="G1842">
        <v>263</v>
      </c>
    </row>
    <row r="1843" spans="6:7" x14ac:dyDescent="0.3">
      <c r="F1843">
        <v>196</v>
      </c>
      <c r="G1843">
        <v>60</v>
      </c>
    </row>
    <row r="1844" spans="6:7" x14ac:dyDescent="0.3">
      <c r="F1844">
        <v>110</v>
      </c>
      <c r="G1844">
        <v>271</v>
      </c>
    </row>
    <row r="1845" spans="6:7" x14ac:dyDescent="0.3">
      <c r="F1845">
        <v>140</v>
      </c>
      <c r="G1845">
        <v>228</v>
      </c>
    </row>
    <row r="1846" spans="6:7" x14ac:dyDescent="0.3">
      <c r="F1846">
        <v>265</v>
      </c>
      <c r="G1846">
        <v>141</v>
      </c>
    </row>
    <row r="1847" spans="6:7" x14ac:dyDescent="0.3">
      <c r="F1847">
        <v>96</v>
      </c>
      <c r="G1847">
        <v>199</v>
      </c>
    </row>
    <row r="1848" spans="6:7" x14ac:dyDescent="0.3">
      <c r="F1848">
        <v>227</v>
      </c>
      <c r="G1848">
        <v>175</v>
      </c>
    </row>
    <row r="1849" spans="6:7" x14ac:dyDescent="0.3">
      <c r="F1849">
        <v>94</v>
      </c>
      <c r="G1849">
        <v>127</v>
      </c>
    </row>
    <row r="1850" spans="6:7" x14ac:dyDescent="0.3">
      <c r="F1850">
        <v>164</v>
      </c>
      <c r="G1850">
        <v>78</v>
      </c>
    </row>
    <row r="1851" spans="6:7" x14ac:dyDescent="0.3">
      <c r="F1851">
        <v>75</v>
      </c>
      <c r="G1851">
        <v>35</v>
      </c>
    </row>
    <row r="1852" spans="6:7" x14ac:dyDescent="0.3">
      <c r="F1852">
        <v>134</v>
      </c>
      <c r="G1852">
        <v>88</v>
      </c>
    </row>
    <row r="1853" spans="6:7" x14ac:dyDescent="0.3">
      <c r="F1853">
        <v>604</v>
      </c>
      <c r="G1853">
        <v>306</v>
      </c>
    </row>
    <row r="1854" spans="6:7" x14ac:dyDescent="0.3">
      <c r="F1854">
        <v>361</v>
      </c>
      <c r="G1854">
        <v>216</v>
      </c>
    </row>
    <row r="1855" spans="6:7" x14ac:dyDescent="0.3">
      <c r="F1855">
        <v>299</v>
      </c>
      <c r="G1855">
        <v>52</v>
      </c>
    </row>
    <row r="1856" spans="6:7" x14ac:dyDescent="0.3">
      <c r="F1856">
        <v>129</v>
      </c>
      <c r="G1856">
        <v>111</v>
      </c>
    </row>
    <row r="1857" spans="6:7" x14ac:dyDescent="0.3">
      <c r="F1857">
        <v>77</v>
      </c>
      <c r="G1857">
        <v>90</v>
      </c>
    </row>
    <row r="1858" spans="6:7" x14ac:dyDescent="0.3">
      <c r="F1858">
        <v>82</v>
      </c>
      <c r="G1858">
        <v>184</v>
      </c>
    </row>
    <row r="1859" spans="6:7" x14ac:dyDescent="0.3">
      <c r="F1859">
        <v>226</v>
      </c>
      <c r="G1859">
        <v>61</v>
      </c>
    </row>
    <row r="1860" spans="6:7" x14ac:dyDescent="0.3">
      <c r="F1860">
        <v>78</v>
      </c>
      <c r="G1860">
        <v>158</v>
      </c>
    </row>
    <row r="1861" spans="6:7" x14ac:dyDescent="0.3">
      <c r="F1861">
        <v>107</v>
      </c>
      <c r="G1861">
        <v>214</v>
      </c>
    </row>
    <row r="1862" spans="6:7" x14ac:dyDescent="0.3">
      <c r="F1862">
        <v>236</v>
      </c>
      <c r="G1862">
        <v>253</v>
      </c>
    </row>
    <row r="1863" spans="6:7" x14ac:dyDescent="0.3">
      <c r="F1863">
        <v>106</v>
      </c>
      <c r="G1863">
        <v>197</v>
      </c>
    </row>
    <row r="1864" spans="6:7" x14ac:dyDescent="0.3">
      <c r="F1864">
        <v>220</v>
      </c>
      <c r="G1864">
        <v>215</v>
      </c>
    </row>
    <row r="1865" spans="6:7" x14ac:dyDescent="0.3">
      <c r="F1865">
        <v>162</v>
      </c>
      <c r="G1865">
        <v>54</v>
      </c>
    </row>
    <row r="1866" spans="6:7" x14ac:dyDescent="0.3">
      <c r="F1866">
        <v>79</v>
      </c>
      <c r="G1866">
        <v>47</v>
      </c>
    </row>
    <row r="1867" spans="6:7" x14ac:dyDescent="0.3">
      <c r="F1867">
        <v>78</v>
      </c>
      <c r="G1867">
        <v>248</v>
      </c>
    </row>
    <row r="1868" spans="6:7" x14ac:dyDescent="0.3">
      <c r="F1868">
        <v>220</v>
      </c>
      <c r="G1868">
        <v>187</v>
      </c>
    </row>
    <row r="1869" spans="6:7" x14ac:dyDescent="0.3">
      <c r="F1869">
        <v>167</v>
      </c>
      <c r="G1869">
        <v>359</v>
      </c>
    </row>
    <row r="1870" spans="6:7" x14ac:dyDescent="0.3">
      <c r="F1870">
        <v>219</v>
      </c>
      <c r="G1870">
        <v>107</v>
      </c>
    </row>
    <row r="1871" spans="6:7" x14ac:dyDescent="0.3">
      <c r="F1871">
        <v>189</v>
      </c>
      <c r="G1871">
        <v>234</v>
      </c>
    </row>
    <row r="1872" spans="6:7" x14ac:dyDescent="0.3">
      <c r="F1872">
        <v>122</v>
      </c>
      <c r="G1872">
        <v>264</v>
      </c>
    </row>
    <row r="1873" spans="6:7" x14ac:dyDescent="0.3">
      <c r="F1873">
        <v>87</v>
      </c>
      <c r="G1873">
        <v>169</v>
      </c>
    </row>
    <row r="1874" spans="6:7" x14ac:dyDescent="0.3">
      <c r="F1874">
        <v>61</v>
      </c>
      <c r="G1874">
        <v>148</v>
      </c>
    </row>
    <row r="1875" spans="6:7" x14ac:dyDescent="0.3">
      <c r="F1875">
        <v>157</v>
      </c>
      <c r="G1875">
        <v>136</v>
      </c>
    </row>
    <row r="1876" spans="6:7" x14ac:dyDescent="0.3">
      <c r="F1876">
        <v>98</v>
      </c>
      <c r="G1876">
        <v>112</v>
      </c>
    </row>
    <row r="1877" spans="6:7" x14ac:dyDescent="0.3">
      <c r="F1877">
        <v>28</v>
      </c>
      <c r="G1877">
        <v>579</v>
      </c>
    </row>
    <row r="1878" spans="6:7" x14ac:dyDescent="0.3">
      <c r="F1878">
        <v>74</v>
      </c>
      <c r="G1878">
        <v>234</v>
      </c>
    </row>
    <row r="1879" spans="6:7" x14ac:dyDescent="0.3">
      <c r="F1879">
        <v>138</v>
      </c>
      <c r="G1879">
        <v>265</v>
      </c>
    </row>
    <row r="1880" spans="6:7" x14ac:dyDescent="0.3">
      <c r="F1880">
        <v>78</v>
      </c>
      <c r="G1880">
        <v>133</v>
      </c>
    </row>
    <row r="1881" spans="6:7" x14ac:dyDescent="0.3">
      <c r="F1881">
        <v>154</v>
      </c>
      <c r="G1881">
        <v>108</v>
      </c>
    </row>
    <row r="1882" spans="6:7" x14ac:dyDescent="0.3">
      <c r="F1882">
        <v>215</v>
      </c>
      <c r="G1882">
        <v>104</v>
      </c>
    </row>
    <row r="1883" spans="6:7" x14ac:dyDescent="0.3">
      <c r="F1883">
        <v>37</v>
      </c>
      <c r="G1883">
        <v>203</v>
      </c>
    </row>
    <row r="1884" spans="6:7" x14ac:dyDescent="0.3">
      <c r="F1884">
        <v>146</v>
      </c>
      <c r="G1884">
        <v>144</v>
      </c>
    </row>
    <row r="1885" spans="6:7" x14ac:dyDescent="0.3">
      <c r="F1885">
        <v>110</v>
      </c>
      <c r="G1885">
        <v>39</v>
      </c>
    </row>
    <row r="1886" spans="6:7" x14ac:dyDescent="0.3">
      <c r="F1886">
        <v>114</v>
      </c>
      <c r="G1886">
        <v>117</v>
      </c>
    </row>
    <row r="1887" spans="6:7" x14ac:dyDescent="0.3">
      <c r="F1887">
        <v>67</v>
      </c>
      <c r="G1887">
        <v>53</v>
      </c>
    </row>
    <row r="1888" spans="6:7" x14ac:dyDescent="0.3">
      <c r="F1888">
        <v>326</v>
      </c>
      <c r="G1888">
        <v>139</v>
      </c>
    </row>
    <row r="1889" spans="6:7" x14ac:dyDescent="0.3">
      <c r="F1889">
        <v>29</v>
      </c>
      <c r="G1889">
        <v>74</v>
      </c>
    </row>
    <row r="1890" spans="6:7" x14ac:dyDescent="0.3">
      <c r="F1890">
        <v>235</v>
      </c>
      <c r="G1890">
        <v>179</v>
      </c>
    </row>
    <row r="1891" spans="6:7" x14ac:dyDescent="0.3">
      <c r="F1891">
        <v>158</v>
      </c>
      <c r="G1891">
        <v>226</v>
      </c>
    </row>
    <row r="1892" spans="6:7" x14ac:dyDescent="0.3">
      <c r="F1892">
        <v>181</v>
      </c>
      <c r="G1892">
        <v>264</v>
      </c>
    </row>
    <row r="1893" spans="6:7" x14ac:dyDescent="0.3">
      <c r="F1893">
        <v>208</v>
      </c>
      <c r="G1893">
        <v>86</v>
      </c>
    </row>
    <row r="1894" spans="6:7" x14ac:dyDescent="0.3">
      <c r="F1894">
        <v>196</v>
      </c>
      <c r="G1894">
        <v>174</v>
      </c>
    </row>
    <row r="1895" spans="6:7" x14ac:dyDescent="0.3">
      <c r="F1895">
        <v>128</v>
      </c>
      <c r="G1895">
        <v>91</v>
      </c>
    </row>
    <row r="1896" spans="6:7" x14ac:dyDescent="0.3">
      <c r="F1896">
        <v>92</v>
      </c>
      <c r="G1896">
        <v>386</v>
      </c>
    </row>
    <row r="1897" spans="6:7" x14ac:dyDescent="0.3">
      <c r="F1897">
        <v>69</v>
      </c>
      <c r="G1897">
        <v>310</v>
      </c>
    </row>
    <row r="1898" spans="6:7" x14ac:dyDescent="0.3">
      <c r="F1898">
        <v>33</v>
      </c>
      <c r="G1898">
        <v>104</v>
      </c>
    </row>
    <row r="1899" spans="6:7" x14ac:dyDescent="0.3">
      <c r="F1899">
        <v>114</v>
      </c>
      <c r="G1899">
        <v>190</v>
      </c>
    </row>
    <row r="1900" spans="6:7" x14ac:dyDescent="0.3">
      <c r="F1900">
        <v>110</v>
      </c>
      <c r="G1900">
        <v>120</v>
      </c>
    </row>
    <row r="1901" spans="6:7" x14ac:dyDescent="0.3">
      <c r="F1901">
        <v>138</v>
      </c>
      <c r="G1901">
        <v>127</v>
      </c>
    </row>
    <row r="1902" spans="6:7" x14ac:dyDescent="0.3">
      <c r="F1902">
        <v>130</v>
      </c>
      <c r="G1902">
        <v>77</v>
      </c>
    </row>
    <row r="1903" spans="6:7" x14ac:dyDescent="0.3">
      <c r="F1903">
        <v>72</v>
      </c>
      <c r="G1903">
        <v>321</v>
      </c>
    </row>
    <row r="1904" spans="6:7" x14ac:dyDescent="0.3">
      <c r="F1904">
        <v>191</v>
      </c>
      <c r="G1904">
        <v>166</v>
      </c>
    </row>
    <row r="1905" spans="6:7" x14ac:dyDescent="0.3">
      <c r="F1905">
        <v>59</v>
      </c>
      <c r="G1905">
        <v>105</v>
      </c>
    </row>
    <row r="1906" spans="6:7" x14ac:dyDescent="0.3">
      <c r="F1906">
        <v>259</v>
      </c>
      <c r="G1906">
        <v>130</v>
      </c>
    </row>
    <row r="1907" spans="6:7" x14ac:dyDescent="0.3">
      <c r="F1907">
        <v>8</v>
      </c>
      <c r="G1907">
        <v>124</v>
      </c>
    </row>
    <row r="1908" spans="6:7" x14ac:dyDescent="0.3">
      <c r="F1908">
        <v>79</v>
      </c>
      <c r="G1908">
        <v>18</v>
      </c>
    </row>
    <row r="1909" spans="6:7" x14ac:dyDescent="0.3">
      <c r="F1909">
        <v>100</v>
      </c>
      <c r="G1909">
        <v>43</v>
      </c>
    </row>
    <row r="1910" spans="6:7" x14ac:dyDescent="0.3">
      <c r="F1910">
        <v>115</v>
      </c>
      <c r="G1910">
        <v>713</v>
      </c>
    </row>
    <row r="1911" spans="6:7" x14ac:dyDescent="0.3">
      <c r="F1911">
        <v>172</v>
      </c>
      <c r="G1911">
        <v>243</v>
      </c>
    </row>
    <row r="1912" spans="6:7" x14ac:dyDescent="0.3">
      <c r="F1912">
        <v>211</v>
      </c>
      <c r="G1912">
        <v>5</v>
      </c>
    </row>
    <row r="1913" spans="6:7" x14ac:dyDescent="0.3">
      <c r="F1913">
        <v>81</v>
      </c>
      <c r="G1913">
        <v>166</v>
      </c>
    </row>
    <row r="1914" spans="6:7" x14ac:dyDescent="0.3">
      <c r="F1914">
        <v>129</v>
      </c>
      <c r="G1914">
        <v>190</v>
      </c>
    </row>
    <row r="1915" spans="6:7" x14ac:dyDescent="0.3">
      <c r="F1915">
        <v>259</v>
      </c>
      <c r="G1915">
        <v>145</v>
      </c>
    </row>
    <row r="1916" spans="6:7" x14ac:dyDescent="0.3">
      <c r="F1916">
        <v>136</v>
      </c>
      <c r="G1916">
        <v>315</v>
      </c>
    </row>
    <row r="1917" spans="6:7" x14ac:dyDescent="0.3">
      <c r="F1917">
        <v>328</v>
      </c>
      <c r="G1917">
        <v>98</v>
      </c>
    </row>
    <row r="1918" spans="6:7" x14ac:dyDescent="0.3">
      <c r="F1918">
        <v>191</v>
      </c>
      <c r="G1918">
        <v>264</v>
      </c>
    </row>
    <row r="1919" spans="6:7" x14ac:dyDescent="0.3">
      <c r="F1919">
        <v>77</v>
      </c>
      <c r="G1919">
        <v>44</v>
      </c>
    </row>
    <row r="1920" spans="6:7" x14ac:dyDescent="0.3">
      <c r="F1920">
        <v>52</v>
      </c>
      <c r="G1920">
        <v>103</v>
      </c>
    </row>
    <row r="1921" spans="6:7" x14ac:dyDescent="0.3">
      <c r="F1921">
        <v>51</v>
      </c>
      <c r="G1921">
        <v>133</v>
      </c>
    </row>
    <row r="1922" spans="6:7" x14ac:dyDescent="0.3">
      <c r="F1922">
        <v>166</v>
      </c>
      <c r="G1922">
        <v>131</v>
      </c>
    </row>
    <row r="1923" spans="6:7" x14ac:dyDescent="0.3">
      <c r="F1923">
        <v>153</v>
      </c>
      <c r="G1923">
        <v>96</v>
      </c>
    </row>
    <row r="1924" spans="6:7" x14ac:dyDescent="0.3">
      <c r="F1924">
        <v>115</v>
      </c>
      <c r="G1924">
        <v>96</v>
      </c>
    </row>
    <row r="1925" spans="6:7" x14ac:dyDescent="0.3">
      <c r="F1925">
        <v>212</v>
      </c>
      <c r="G1925">
        <v>159</v>
      </c>
    </row>
    <row r="1926" spans="6:7" x14ac:dyDescent="0.3">
      <c r="F1926">
        <v>84</v>
      </c>
      <c r="G1926">
        <v>93</v>
      </c>
    </row>
    <row r="1927" spans="6:7" x14ac:dyDescent="0.3">
      <c r="F1927">
        <v>82</v>
      </c>
      <c r="G1927">
        <v>58</v>
      </c>
    </row>
    <row r="1928" spans="6:7" x14ac:dyDescent="0.3">
      <c r="F1928">
        <v>96</v>
      </c>
      <c r="G1928">
        <v>313</v>
      </c>
    </row>
    <row r="1929" spans="6:7" x14ac:dyDescent="0.3">
      <c r="F1929">
        <v>252</v>
      </c>
      <c r="G1929">
        <v>353</v>
      </c>
    </row>
    <row r="1930" spans="6:7" x14ac:dyDescent="0.3">
      <c r="F1930">
        <v>115</v>
      </c>
      <c r="G1930">
        <v>240</v>
      </c>
    </row>
    <row r="1931" spans="6:7" x14ac:dyDescent="0.3">
      <c r="F1931">
        <v>147</v>
      </c>
      <c r="G1931">
        <v>94</v>
      </c>
    </row>
    <row r="1932" spans="6:7" x14ac:dyDescent="0.3">
      <c r="F1932">
        <v>191</v>
      </c>
      <c r="G1932">
        <v>225</v>
      </c>
    </row>
    <row r="1933" spans="6:7" x14ac:dyDescent="0.3">
      <c r="F1933">
        <v>140</v>
      </c>
      <c r="G1933">
        <v>259</v>
      </c>
    </row>
    <row r="1934" spans="6:7" x14ac:dyDescent="0.3">
      <c r="F1934">
        <v>155</v>
      </c>
      <c r="G1934">
        <v>18</v>
      </c>
    </row>
    <row r="1935" spans="6:7" x14ac:dyDescent="0.3">
      <c r="F1935">
        <v>48</v>
      </c>
      <c r="G1935">
        <v>185</v>
      </c>
    </row>
    <row r="1936" spans="6:7" x14ac:dyDescent="0.3">
      <c r="F1936">
        <v>172</v>
      </c>
      <c r="G1936">
        <v>154</v>
      </c>
    </row>
    <row r="1937" spans="6:7" x14ac:dyDescent="0.3">
      <c r="F1937">
        <v>50</v>
      </c>
      <c r="G1937">
        <v>265</v>
      </c>
    </row>
    <row r="1938" spans="6:7" x14ac:dyDescent="0.3">
      <c r="F1938">
        <v>146</v>
      </c>
      <c r="G1938">
        <v>170</v>
      </c>
    </row>
    <row r="1939" spans="6:7" x14ac:dyDescent="0.3">
      <c r="F1939">
        <v>86</v>
      </c>
      <c r="G1939">
        <v>66</v>
      </c>
    </row>
    <row r="1940" spans="6:7" x14ac:dyDescent="0.3">
      <c r="F1940">
        <v>184</v>
      </c>
      <c r="G1940">
        <v>128</v>
      </c>
    </row>
    <row r="1941" spans="6:7" x14ac:dyDescent="0.3">
      <c r="F1941">
        <v>178</v>
      </c>
      <c r="G1941">
        <v>143</v>
      </c>
    </row>
    <row r="1942" spans="6:7" x14ac:dyDescent="0.3">
      <c r="F1942">
        <v>212</v>
      </c>
      <c r="G1942">
        <v>83</v>
      </c>
    </row>
    <row r="1943" spans="6:7" x14ac:dyDescent="0.3">
      <c r="F1943">
        <v>50</v>
      </c>
      <c r="G1943">
        <v>163</v>
      </c>
    </row>
    <row r="1944" spans="6:7" x14ac:dyDescent="0.3">
      <c r="F1944">
        <v>70</v>
      </c>
      <c r="G1944">
        <v>56</v>
      </c>
    </row>
    <row r="1945" spans="6:7" x14ac:dyDescent="0.3">
      <c r="F1945">
        <v>81</v>
      </c>
      <c r="G1945">
        <v>133</v>
      </c>
    </row>
    <row r="1946" spans="6:7" x14ac:dyDescent="0.3">
      <c r="F1946">
        <v>55</v>
      </c>
      <c r="G1946">
        <v>144</v>
      </c>
    </row>
    <row r="1947" spans="6:7" x14ac:dyDescent="0.3">
      <c r="F1947">
        <v>68</v>
      </c>
      <c r="G1947">
        <v>86</v>
      </c>
    </row>
    <row r="1948" spans="6:7" x14ac:dyDescent="0.3">
      <c r="F1948">
        <v>87</v>
      </c>
      <c r="G1948">
        <v>373</v>
      </c>
    </row>
    <row r="1949" spans="6:7" x14ac:dyDescent="0.3">
      <c r="F1949">
        <v>187</v>
      </c>
      <c r="G1949">
        <v>237</v>
      </c>
    </row>
    <row r="1950" spans="6:7" x14ac:dyDescent="0.3">
      <c r="F1950">
        <v>172</v>
      </c>
      <c r="G1950">
        <v>220</v>
      </c>
    </row>
    <row r="1951" spans="6:7" x14ac:dyDescent="0.3">
      <c r="F1951">
        <v>75</v>
      </c>
      <c r="G1951">
        <v>270</v>
      </c>
    </row>
    <row r="1952" spans="6:7" x14ac:dyDescent="0.3">
      <c r="F1952">
        <v>144</v>
      </c>
      <c r="G1952">
        <v>124</v>
      </c>
    </row>
    <row r="1953" spans="6:7" x14ac:dyDescent="0.3">
      <c r="F1953">
        <v>186</v>
      </c>
      <c r="G1953">
        <v>340</v>
      </c>
    </row>
    <row r="1954" spans="6:7" x14ac:dyDescent="0.3">
      <c r="F1954">
        <v>153</v>
      </c>
      <c r="G1954">
        <v>154</v>
      </c>
    </row>
    <row r="1955" spans="6:7" x14ac:dyDescent="0.3">
      <c r="F1955">
        <v>41</v>
      </c>
      <c r="G1955">
        <v>119</v>
      </c>
    </row>
    <row r="1956" spans="6:7" x14ac:dyDescent="0.3">
      <c r="F1956">
        <v>431</v>
      </c>
      <c r="G1956">
        <v>88</v>
      </c>
    </row>
    <row r="1957" spans="6:7" x14ac:dyDescent="0.3">
      <c r="F1957">
        <v>132</v>
      </c>
      <c r="G1957">
        <v>191</v>
      </c>
    </row>
    <row r="1958" spans="6:7" x14ac:dyDescent="0.3">
      <c r="F1958">
        <v>38</v>
      </c>
      <c r="G1958">
        <v>31</v>
      </c>
    </row>
    <row r="1959" spans="6:7" x14ac:dyDescent="0.3">
      <c r="F1959">
        <v>105</v>
      </c>
      <c r="G1959">
        <v>36</v>
      </c>
    </row>
    <row r="1960" spans="6:7" x14ac:dyDescent="0.3">
      <c r="F1960">
        <v>239</v>
      </c>
      <c r="G1960">
        <v>115</v>
      </c>
    </row>
    <row r="1961" spans="6:7" x14ac:dyDescent="0.3">
      <c r="F1961">
        <v>343</v>
      </c>
      <c r="G1961">
        <v>150</v>
      </c>
    </row>
    <row r="1962" spans="6:7" x14ac:dyDescent="0.3">
      <c r="F1962">
        <v>218</v>
      </c>
      <c r="G1962">
        <v>134</v>
      </c>
    </row>
    <row r="1963" spans="6:7" x14ac:dyDescent="0.3">
      <c r="F1963">
        <v>156</v>
      </c>
      <c r="G1963">
        <v>146</v>
      </c>
    </row>
    <row r="1964" spans="6:7" x14ac:dyDescent="0.3">
      <c r="F1964">
        <v>91</v>
      </c>
      <c r="G1964">
        <v>89</v>
      </c>
    </row>
    <row r="1965" spans="6:7" x14ac:dyDescent="0.3">
      <c r="F1965">
        <v>72</v>
      </c>
      <c r="G1965">
        <v>113</v>
      </c>
    </row>
    <row r="1966" spans="6:7" x14ac:dyDescent="0.3">
      <c r="F1966">
        <v>98</v>
      </c>
      <c r="G1966">
        <v>105</v>
      </c>
    </row>
    <row r="1967" spans="6:7" x14ac:dyDescent="0.3">
      <c r="F1967">
        <v>140</v>
      </c>
      <c r="G1967">
        <v>90</v>
      </c>
    </row>
    <row r="1968" spans="6:7" x14ac:dyDescent="0.3">
      <c r="F1968">
        <v>171</v>
      </c>
      <c r="G1968">
        <v>115</v>
      </c>
    </row>
    <row r="1969" spans="6:7" x14ac:dyDescent="0.3">
      <c r="F1969">
        <v>138</v>
      </c>
      <c r="G1969">
        <v>121</v>
      </c>
    </row>
    <row r="1970" spans="6:7" x14ac:dyDescent="0.3">
      <c r="F1970">
        <v>87</v>
      </c>
      <c r="G1970">
        <v>121</v>
      </c>
    </row>
    <row r="1971" spans="6:7" x14ac:dyDescent="0.3">
      <c r="F1971">
        <v>207</v>
      </c>
      <c r="G1971">
        <v>107</v>
      </c>
    </row>
    <row r="1972" spans="6:7" x14ac:dyDescent="0.3">
      <c r="F1972">
        <v>179</v>
      </c>
      <c r="G1972">
        <v>35</v>
      </c>
    </row>
    <row r="1973" spans="6:7" x14ac:dyDescent="0.3">
      <c r="F1973">
        <v>186</v>
      </c>
      <c r="G1973">
        <v>165</v>
      </c>
    </row>
    <row r="1974" spans="6:7" x14ac:dyDescent="0.3">
      <c r="F1974">
        <v>144</v>
      </c>
      <c r="G1974">
        <v>157</v>
      </c>
    </row>
    <row r="1975" spans="6:7" x14ac:dyDescent="0.3">
      <c r="F1975">
        <v>216</v>
      </c>
      <c r="G1975">
        <v>166</v>
      </c>
    </row>
    <row r="1976" spans="6:7" x14ac:dyDescent="0.3">
      <c r="F1976">
        <v>271</v>
      </c>
      <c r="G1976">
        <v>93</v>
      </c>
    </row>
    <row r="1977" spans="6:7" x14ac:dyDescent="0.3">
      <c r="F1977">
        <v>140</v>
      </c>
      <c r="G1977">
        <v>187</v>
      </c>
    </row>
    <row r="1978" spans="6:7" x14ac:dyDescent="0.3">
      <c r="F1978">
        <v>75</v>
      </c>
      <c r="G1978">
        <v>178</v>
      </c>
    </row>
    <row r="1979" spans="6:7" x14ac:dyDescent="0.3">
      <c r="F1979">
        <v>135</v>
      </c>
      <c r="G1979">
        <v>44</v>
      </c>
    </row>
    <row r="1980" spans="6:7" x14ac:dyDescent="0.3">
      <c r="F1980">
        <v>239</v>
      </c>
      <c r="G1980">
        <v>118</v>
      </c>
    </row>
    <row r="1981" spans="6:7" x14ac:dyDescent="0.3">
      <c r="F1981">
        <v>155</v>
      </c>
      <c r="G1981">
        <v>224</v>
      </c>
    </row>
    <row r="1982" spans="6:7" x14ac:dyDescent="0.3">
      <c r="F1982">
        <v>76</v>
      </c>
      <c r="G1982">
        <v>67</v>
      </c>
    </row>
    <row r="1983" spans="6:7" x14ac:dyDescent="0.3">
      <c r="F1983">
        <v>71</v>
      </c>
      <c r="G1983">
        <v>224</v>
      </c>
    </row>
    <row r="1984" spans="6:7" x14ac:dyDescent="0.3">
      <c r="F1984">
        <v>247</v>
      </c>
      <c r="G1984">
        <v>202</v>
      </c>
    </row>
    <row r="1985" spans="6:7" x14ac:dyDescent="0.3">
      <c r="F1985">
        <v>119</v>
      </c>
      <c r="G1985">
        <v>237</v>
      </c>
    </row>
    <row r="1986" spans="6:7" x14ac:dyDescent="0.3">
      <c r="F1986">
        <v>74</v>
      </c>
      <c r="G1986">
        <v>203</v>
      </c>
    </row>
    <row r="1987" spans="6:7" x14ac:dyDescent="0.3">
      <c r="F1987">
        <v>153</v>
      </c>
      <c r="G1987">
        <v>194</v>
      </c>
    </row>
    <row r="1988" spans="6:7" x14ac:dyDescent="0.3">
      <c r="F1988">
        <v>52</v>
      </c>
      <c r="G1988">
        <v>231</v>
      </c>
    </row>
    <row r="1989" spans="6:7" x14ac:dyDescent="0.3">
      <c r="F1989">
        <v>121</v>
      </c>
      <c r="G1989">
        <v>45</v>
      </c>
    </row>
    <row r="1990" spans="6:7" x14ac:dyDescent="0.3">
      <c r="F1990">
        <v>213</v>
      </c>
      <c r="G1990">
        <v>123</v>
      </c>
    </row>
    <row r="1991" spans="6:7" x14ac:dyDescent="0.3">
      <c r="F1991">
        <v>118</v>
      </c>
      <c r="G1991">
        <v>100</v>
      </c>
    </row>
    <row r="1992" spans="6:7" x14ac:dyDescent="0.3">
      <c r="F1992">
        <v>31</v>
      </c>
      <c r="G1992">
        <v>186</v>
      </c>
    </row>
    <row r="1993" spans="6:7" x14ac:dyDescent="0.3">
      <c r="F1993">
        <v>82</v>
      </c>
      <c r="G1993">
        <v>191</v>
      </c>
    </row>
    <row r="1994" spans="6:7" x14ac:dyDescent="0.3">
      <c r="F1994">
        <v>133</v>
      </c>
      <c r="G1994">
        <v>158</v>
      </c>
    </row>
    <row r="1995" spans="6:7" x14ac:dyDescent="0.3">
      <c r="F1995">
        <v>119</v>
      </c>
      <c r="G1995">
        <v>65</v>
      </c>
    </row>
    <row r="1996" spans="6:7" x14ac:dyDescent="0.3">
      <c r="F1996">
        <v>68</v>
      </c>
      <c r="G1996">
        <v>48</v>
      </c>
    </row>
    <row r="1997" spans="6:7" x14ac:dyDescent="0.3">
      <c r="F1997">
        <v>23</v>
      </c>
      <c r="G1997">
        <v>190</v>
      </c>
    </row>
    <row r="1998" spans="6:7" x14ac:dyDescent="0.3">
      <c r="F1998">
        <v>98</v>
      </c>
      <c r="G1998">
        <v>198</v>
      </c>
    </row>
    <row r="1999" spans="6:7" x14ac:dyDescent="0.3">
      <c r="F1999">
        <v>157</v>
      </c>
      <c r="G1999">
        <v>63</v>
      </c>
    </row>
    <row r="2000" spans="6:7" x14ac:dyDescent="0.3">
      <c r="F2000">
        <v>133</v>
      </c>
      <c r="G2000">
        <v>56</v>
      </c>
    </row>
    <row r="2001" spans="6:7" x14ac:dyDescent="0.3">
      <c r="F2001">
        <v>151</v>
      </c>
      <c r="G2001">
        <v>211</v>
      </c>
    </row>
    <row r="2002" spans="6:7" x14ac:dyDescent="0.3">
      <c r="F2002">
        <v>121</v>
      </c>
      <c r="G2002">
        <v>98</v>
      </c>
    </row>
    <row r="2003" spans="6:7" x14ac:dyDescent="0.3">
      <c r="F2003">
        <v>78</v>
      </c>
      <c r="G2003">
        <v>123</v>
      </c>
    </row>
    <row r="2004" spans="6:7" x14ac:dyDescent="0.3">
      <c r="F2004">
        <v>45</v>
      </c>
      <c r="G2004">
        <v>335</v>
      </c>
    </row>
    <row r="2005" spans="6:7" x14ac:dyDescent="0.3">
      <c r="F2005">
        <v>44</v>
      </c>
      <c r="G2005">
        <v>97</v>
      </c>
    </row>
    <row r="2006" spans="6:7" x14ac:dyDescent="0.3">
      <c r="F2006">
        <v>58</v>
      </c>
      <c r="G2006">
        <v>103</v>
      </c>
    </row>
    <row r="2007" spans="6:7" x14ac:dyDescent="0.3">
      <c r="F2007">
        <v>57</v>
      </c>
      <c r="G2007">
        <v>471</v>
      </c>
    </row>
    <row r="2008" spans="6:7" x14ac:dyDescent="0.3">
      <c r="F2008">
        <v>104</v>
      </c>
      <c r="G2008">
        <v>128</v>
      </c>
    </row>
    <row r="2009" spans="6:7" x14ac:dyDescent="0.3">
      <c r="F2009">
        <v>67</v>
      </c>
      <c r="G2009">
        <v>405</v>
      </c>
    </row>
    <row r="2010" spans="6:7" x14ac:dyDescent="0.3">
      <c r="F2010">
        <v>269</v>
      </c>
      <c r="G2010">
        <v>74</v>
      </c>
    </row>
    <row r="2011" spans="6:7" x14ac:dyDescent="0.3">
      <c r="F2011">
        <v>110</v>
      </c>
      <c r="G2011">
        <v>205</v>
      </c>
    </row>
    <row r="2012" spans="6:7" x14ac:dyDescent="0.3">
      <c r="F2012">
        <v>101</v>
      </c>
      <c r="G2012">
        <v>238</v>
      </c>
    </row>
    <row r="2013" spans="6:7" x14ac:dyDescent="0.3">
      <c r="F2013">
        <v>52</v>
      </c>
      <c r="G2013">
        <v>110</v>
      </c>
    </row>
    <row r="2014" spans="6:7" x14ac:dyDescent="0.3">
      <c r="F2014">
        <v>65</v>
      </c>
      <c r="G2014">
        <v>157</v>
      </c>
    </row>
    <row r="2015" spans="6:7" x14ac:dyDescent="0.3">
      <c r="F2015">
        <v>179</v>
      </c>
      <c r="G2015">
        <v>299</v>
      </c>
    </row>
    <row r="2016" spans="6:7" x14ac:dyDescent="0.3">
      <c r="F2016">
        <v>103</v>
      </c>
      <c r="G2016">
        <v>164</v>
      </c>
    </row>
    <row r="2017" spans="6:7" x14ac:dyDescent="0.3">
      <c r="F2017">
        <v>171</v>
      </c>
      <c r="G2017">
        <v>57</v>
      </c>
    </row>
    <row r="2018" spans="6:7" x14ac:dyDescent="0.3">
      <c r="F2018">
        <v>113</v>
      </c>
      <c r="G2018">
        <v>44</v>
      </c>
    </row>
    <row r="2019" spans="6:7" x14ac:dyDescent="0.3">
      <c r="F2019">
        <v>77</v>
      </c>
      <c r="G2019">
        <v>66</v>
      </c>
    </row>
    <row r="2020" spans="6:7" x14ac:dyDescent="0.3">
      <c r="F2020">
        <v>175</v>
      </c>
      <c r="G2020">
        <v>65</v>
      </c>
    </row>
    <row r="2021" spans="6:7" x14ac:dyDescent="0.3">
      <c r="F2021">
        <v>153</v>
      </c>
      <c r="G2021">
        <v>212</v>
      </c>
    </row>
    <row r="2022" spans="6:7" x14ac:dyDescent="0.3">
      <c r="F2022">
        <v>91</v>
      </c>
      <c r="G2022">
        <v>98</v>
      </c>
    </row>
    <row r="2023" spans="6:7" x14ac:dyDescent="0.3">
      <c r="F2023">
        <v>102</v>
      </c>
      <c r="G2023">
        <v>266</v>
      </c>
    </row>
    <row r="2024" spans="6:7" x14ac:dyDescent="0.3">
      <c r="F2024">
        <v>31</v>
      </c>
      <c r="G2024">
        <v>161</v>
      </c>
    </row>
    <row r="2025" spans="6:7" x14ac:dyDescent="0.3">
      <c r="F2025">
        <v>108</v>
      </c>
      <c r="G2025">
        <v>170</v>
      </c>
    </row>
    <row r="2026" spans="6:7" x14ac:dyDescent="0.3">
      <c r="F2026">
        <v>107</v>
      </c>
      <c r="G2026">
        <v>342</v>
      </c>
    </row>
    <row r="2027" spans="6:7" x14ac:dyDescent="0.3">
      <c r="F2027">
        <v>21</v>
      </c>
      <c r="G2027">
        <v>198</v>
      </c>
    </row>
    <row r="2028" spans="6:7" x14ac:dyDescent="0.3">
      <c r="F2028">
        <v>191</v>
      </c>
      <c r="G2028">
        <v>164</v>
      </c>
    </row>
    <row r="2029" spans="6:7" x14ac:dyDescent="0.3">
      <c r="F2029">
        <v>84</v>
      </c>
      <c r="G2029">
        <v>73</v>
      </c>
    </row>
    <row r="2030" spans="6:7" x14ac:dyDescent="0.3">
      <c r="F2030">
        <v>14</v>
      </c>
      <c r="G2030">
        <v>116</v>
      </c>
    </row>
    <row r="2031" spans="6:7" x14ac:dyDescent="0.3">
      <c r="F2031">
        <v>149</v>
      </c>
      <c r="G2031">
        <v>147</v>
      </c>
    </row>
    <row r="2032" spans="6:7" x14ac:dyDescent="0.3">
      <c r="F2032">
        <v>125</v>
      </c>
      <c r="G2032">
        <v>83</v>
      </c>
    </row>
    <row r="2033" spans="6:7" x14ac:dyDescent="0.3">
      <c r="F2033">
        <v>101</v>
      </c>
      <c r="G2033">
        <v>221</v>
      </c>
    </row>
    <row r="2034" spans="6:7" x14ac:dyDescent="0.3">
      <c r="F2034">
        <v>91</v>
      </c>
      <c r="G2034">
        <v>73</v>
      </c>
    </row>
    <row r="2035" spans="6:7" x14ac:dyDescent="0.3">
      <c r="F2035">
        <v>259</v>
      </c>
      <c r="G2035">
        <v>167</v>
      </c>
    </row>
    <row r="2036" spans="6:7" x14ac:dyDescent="0.3">
      <c r="F2036">
        <v>99</v>
      </c>
      <c r="G2036">
        <v>115</v>
      </c>
    </row>
    <row r="2037" spans="6:7" x14ac:dyDescent="0.3">
      <c r="F2037">
        <v>156</v>
      </c>
      <c r="G2037">
        <v>165</v>
      </c>
    </row>
    <row r="2038" spans="6:7" x14ac:dyDescent="0.3">
      <c r="F2038">
        <v>38</v>
      </c>
      <c r="G2038">
        <v>151</v>
      </c>
    </row>
    <row r="2039" spans="6:7" x14ac:dyDescent="0.3">
      <c r="F2039">
        <v>152</v>
      </c>
      <c r="G2039">
        <v>100</v>
      </c>
    </row>
    <row r="2040" spans="6:7" x14ac:dyDescent="0.3">
      <c r="F2040">
        <v>106</v>
      </c>
      <c r="G2040">
        <v>176</v>
      </c>
    </row>
    <row r="2041" spans="6:7" x14ac:dyDescent="0.3">
      <c r="F2041">
        <v>136</v>
      </c>
      <c r="G2041">
        <v>185</v>
      </c>
    </row>
    <row r="2042" spans="6:7" x14ac:dyDescent="0.3">
      <c r="F2042">
        <v>68</v>
      </c>
      <c r="G2042">
        <v>513</v>
      </c>
    </row>
    <row r="2043" spans="6:7" x14ac:dyDescent="0.3">
      <c r="F2043">
        <v>105</v>
      </c>
      <c r="G2043">
        <v>121</v>
      </c>
    </row>
    <row r="2044" spans="6:7" x14ac:dyDescent="0.3">
      <c r="F2044">
        <v>136</v>
      </c>
      <c r="G2044">
        <v>95</v>
      </c>
    </row>
    <row r="2045" spans="6:7" x14ac:dyDescent="0.3">
      <c r="F2045">
        <v>115</v>
      </c>
      <c r="G2045">
        <v>173</v>
      </c>
    </row>
    <row r="2046" spans="6:7" x14ac:dyDescent="0.3">
      <c r="F2046">
        <v>34</v>
      </c>
      <c r="G2046">
        <v>187</v>
      </c>
    </row>
    <row r="2047" spans="6:7" x14ac:dyDescent="0.3">
      <c r="F2047">
        <v>67</v>
      </c>
      <c r="G2047">
        <v>187</v>
      </c>
    </row>
    <row r="2048" spans="6:7" x14ac:dyDescent="0.3">
      <c r="F2048">
        <v>58</v>
      </c>
      <c r="G2048">
        <v>287</v>
      </c>
    </row>
    <row r="2049" spans="6:7" x14ac:dyDescent="0.3">
      <c r="F2049">
        <v>111</v>
      </c>
      <c r="G2049">
        <v>147</v>
      </c>
    </row>
    <row r="2050" spans="6:7" x14ac:dyDescent="0.3">
      <c r="F2050">
        <v>205</v>
      </c>
      <c r="G2050">
        <v>84</v>
      </c>
    </row>
    <row r="2051" spans="6:7" x14ac:dyDescent="0.3">
      <c r="F2051">
        <v>80</v>
      </c>
      <c r="G2051">
        <v>156</v>
      </c>
    </row>
    <row r="2052" spans="6:7" x14ac:dyDescent="0.3">
      <c r="F2052">
        <v>26</v>
      </c>
      <c r="G2052">
        <v>231</v>
      </c>
    </row>
    <row r="2053" spans="6:7" x14ac:dyDescent="0.3">
      <c r="F2053">
        <v>68</v>
      </c>
      <c r="G2053">
        <v>52</v>
      </c>
    </row>
    <row r="2054" spans="6:7" x14ac:dyDescent="0.3">
      <c r="F2054">
        <v>8</v>
      </c>
      <c r="G2054">
        <v>169</v>
      </c>
    </row>
    <row r="2055" spans="6:7" x14ac:dyDescent="0.3">
      <c r="F2055">
        <v>100</v>
      </c>
      <c r="G2055">
        <v>328</v>
      </c>
    </row>
    <row r="2056" spans="6:7" x14ac:dyDescent="0.3">
      <c r="F2056">
        <v>58</v>
      </c>
      <c r="G2056">
        <v>253</v>
      </c>
    </row>
    <row r="2057" spans="6:7" x14ac:dyDescent="0.3">
      <c r="F2057">
        <v>107</v>
      </c>
      <c r="G2057">
        <v>170</v>
      </c>
    </row>
    <row r="2058" spans="6:7" x14ac:dyDescent="0.3">
      <c r="F2058">
        <v>245</v>
      </c>
      <c r="G2058">
        <v>135</v>
      </c>
    </row>
    <row r="2059" spans="6:7" x14ac:dyDescent="0.3">
      <c r="F2059">
        <v>38</v>
      </c>
      <c r="G2059">
        <v>259</v>
      </c>
    </row>
    <row r="2060" spans="6:7" x14ac:dyDescent="0.3">
      <c r="F2060">
        <v>148</v>
      </c>
      <c r="G2060">
        <v>301</v>
      </c>
    </row>
    <row r="2061" spans="6:7" x14ac:dyDescent="0.3">
      <c r="F2061">
        <v>80</v>
      </c>
      <c r="G2061">
        <v>233</v>
      </c>
    </row>
    <row r="2062" spans="6:7" x14ac:dyDescent="0.3">
      <c r="F2062">
        <v>63</v>
      </c>
      <c r="G2062">
        <v>209</v>
      </c>
    </row>
    <row r="2063" spans="6:7" x14ac:dyDescent="0.3">
      <c r="F2063">
        <v>64</v>
      </c>
      <c r="G2063">
        <v>144</v>
      </c>
    </row>
    <row r="2064" spans="6:7" x14ac:dyDescent="0.3">
      <c r="F2064">
        <v>131</v>
      </c>
      <c r="G2064">
        <v>58</v>
      </c>
    </row>
    <row r="2065" spans="6:7" x14ac:dyDescent="0.3">
      <c r="F2065">
        <v>39</v>
      </c>
      <c r="G2065">
        <v>215</v>
      </c>
    </row>
    <row r="2066" spans="6:7" x14ac:dyDescent="0.3">
      <c r="F2066">
        <v>77</v>
      </c>
      <c r="G2066">
        <v>175</v>
      </c>
    </row>
    <row r="2067" spans="6:7" x14ac:dyDescent="0.3">
      <c r="F2067">
        <v>151</v>
      </c>
      <c r="G2067">
        <v>149</v>
      </c>
    </row>
    <row r="2068" spans="6:7" x14ac:dyDescent="0.3">
      <c r="F2068">
        <v>55</v>
      </c>
      <c r="G2068">
        <v>165</v>
      </c>
    </row>
    <row r="2069" spans="6:7" x14ac:dyDescent="0.3">
      <c r="F2069">
        <v>43</v>
      </c>
      <c r="G2069">
        <v>103</v>
      </c>
    </row>
    <row r="2070" spans="6:7" x14ac:dyDescent="0.3">
      <c r="F2070">
        <v>176</v>
      </c>
      <c r="G2070">
        <v>83</v>
      </c>
    </row>
    <row r="2071" spans="6:7" x14ac:dyDescent="0.3">
      <c r="F2071">
        <v>203</v>
      </c>
      <c r="G2071">
        <v>132</v>
      </c>
    </row>
    <row r="2072" spans="6:7" x14ac:dyDescent="0.3">
      <c r="F2072">
        <v>328</v>
      </c>
      <c r="G2072">
        <v>132</v>
      </c>
    </row>
    <row r="2073" spans="6:7" x14ac:dyDescent="0.3">
      <c r="F2073">
        <v>291</v>
      </c>
      <c r="G2073">
        <v>166</v>
      </c>
    </row>
    <row r="2074" spans="6:7" x14ac:dyDescent="0.3">
      <c r="F2074">
        <v>54</v>
      </c>
      <c r="G2074">
        <v>257</v>
      </c>
    </row>
    <row r="2075" spans="6:7" x14ac:dyDescent="0.3">
      <c r="F2075">
        <v>122</v>
      </c>
      <c r="G2075">
        <v>104</v>
      </c>
    </row>
    <row r="2076" spans="6:7" x14ac:dyDescent="0.3">
      <c r="F2076">
        <v>217</v>
      </c>
      <c r="G2076">
        <v>190</v>
      </c>
    </row>
    <row r="2077" spans="6:7" x14ac:dyDescent="0.3">
      <c r="F2077">
        <v>146</v>
      </c>
      <c r="G2077">
        <v>56</v>
      </c>
    </row>
    <row r="2078" spans="6:7" x14ac:dyDescent="0.3">
      <c r="F2078">
        <v>19</v>
      </c>
      <c r="G2078">
        <v>89</v>
      </c>
    </row>
    <row r="2079" spans="6:7" x14ac:dyDescent="0.3">
      <c r="F2079">
        <v>193</v>
      </c>
      <c r="G2079">
        <v>170</v>
      </c>
    </row>
    <row r="2080" spans="6:7" x14ac:dyDescent="0.3">
      <c r="F2080">
        <v>142</v>
      </c>
      <c r="G2080">
        <v>154</v>
      </c>
    </row>
    <row r="2081" spans="6:7" x14ac:dyDescent="0.3">
      <c r="F2081">
        <v>71</v>
      </c>
      <c r="G2081">
        <v>325</v>
      </c>
    </row>
    <row r="2082" spans="6:7" x14ac:dyDescent="0.3">
      <c r="F2082">
        <v>181</v>
      </c>
      <c r="G2082">
        <v>195</v>
      </c>
    </row>
    <row r="2083" spans="6:7" x14ac:dyDescent="0.3">
      <c r="F2083">
        <v>26</v>
      </c>
      <c r="G2083">
        <v>91</v>
      </c>
    </row>
    <row r="2084" spans="6:7" x14ac:dyDescent="0.3">
      <c r="F2084">
        <v>203</v>
      </c>
      <c r="G2084">
        <v>41</v>
      </c>
    </row>
    <row r="2085" spans="6:7" x14ac:dyDescent="0.3">
      <c r="F2085">
        <v>169</v>
      </c>
      <c r="G2085">
        <v>104</v>
      </c>
    </row>
    <row r="2086" spans="6:7" x14ac:dyDescent="0.3">
      <c r="F2086">
        <v>141</v>
      </c>
      <c r="G2086">
        <v>61</v>
      </c>
    </row>
    <row r="2087" spans="6:7" x14ac:dyDescent="0.3">
      <c r="F2087">
        <v>147</v>
      </c>
      <c r="G2087">
        <v>99</v>
      </c>
    </row>
    <row r="2088" spans="6:7" x14ac:dyDescent="0.3">
      <c r="F2088">
        <v>55</v>
      </c>
      <c r="G2088">
        <v>193</v>
      </c>
    </row>
    <row r="2089" spans="6:7" x14ac:dyDescent="0.3">
      <c r="F2089">
        <v>171</v>
      </c>
      <c r="G2089">
        <v>165</v>
      </c>
    </row>
    <row r="2090" spans="6:7" x14ac:dyDescent="0.3">
      <c r="F2090">
        <v>172</v>
      </c>
      <c r="G2090">
        <v>120</v>
      </c>
    </row>
    <row r="2091" spans="6:7" x14ac:dyDescent="0.3">
      <c r="F2091">
        <v>289</v>
      </c>
      <c r="G2091">
        <v>253</v>
      </c>
    </row>
    <row r="2092" spans="6:7" x14ac:dyDescent="0.3">
      <c r="F2092">
        <v>153</v>
      </c>
      <c r="G2092">
        <v>181</v>
      </c>
    </row>
    <row r="2093" spans="6:7" x14ac:dyDescent="0.3">
      <c r="F2093">
        <v>197</v>
      </c>
      <c r="G2093">
        <v>44</v>
      </c>
    </row>
    <row r="2094" spans="6:7" x14ac:dyDescent="0.3">
      <c r="F2094">
        <v>174</v>
      </c>
      <c r="G2094">
        <v>105</v>
      </c>
    </row>
    <row r="2095" spans="6:7" x14ac:dyDescent="0.3">
      <c r="F2095">
        <v>200</v>
      </c>
      <c r="G2095">
        <v>219</v>
      </c>
    </row>
    <row r="2096" spans="6:7" x14ac:dyDescent="0.3">
      <c r="F2096">
        <v>29</v>
      </c>
      <c r="G2096">
        <v>158</v>
      </c>
    </row>
    <row r="2097" spans="6:7" x14ac:dyDescent="0.3">
      <c r="F2097">
        <v>66</v>
      </c>
      <c r="G2097">
        <v>129</v>
      </c>
    </row>
    <row r="2098" spans="6:7" x14ac:dyDescent="0.3">
      <c r="F2098">
        <v>125</v>
      </c>
      <c r="G2098">
        <v>109</v>
      </c>
    </row>
    <row r="2099" spans="6:7" x14ac:dyDescent="0.3">
      <c r="F2099">
        <v>104</v>
      </c>
      <c r="G2099">
        <v>103</v>
      </c>
    </row>
    <row r="2100" spans="6:7" x14ac:dyDescent="0.3">
      <c r="F2100">
        <v>67</v>
      </c>
      <c r="G2100">
        <v>196</v>
      </c>
    </row>
    <row r="2101" spans="6:7" x14ac:dyDescent="0.3">
      <c r="F2101">
        <v>84</v>
      </c>
      <c r="G2101">
        <v>90</v>
      </c>
    </row>
    <row r="2102" spans="6:7" x14ac:dyDescent="0.3">
      <c r="F2102">
        <v>103</v>
      </c>
      <c r="G2102">
        <v>140</v>
      </c>
    </row>
    <row r="2103" spans="6:7" x14ac:dyDescent="0.3">
      <c r="F2103">
        <v>125</v>
      </c>
      <c r="G2103">
        <v>270</v>
      </c>
    </row>
    <row r="2104" spans="6:7" x14ac:dyDescent="0.3">
      <c r="F2104">
        <v>133</v>
      </c>
      <c r="G2104">
        <v>179</v>
      </c>
    </row>
    <row r="2105" spans="6:7" x14ac:dyDescent="0.3">
      <c r="F2105">
        <v>107</v>
      </c>
      <c r="G2105">
        <v>164</v>
      </c>
    </row>
    <row r="2106" spans="6:7" x14ac:dyDescent="0.3">
      <c r="F2106">
        <v>238</v>
      </c>
      <c r="G2106">
        <v>227</v>
      </c>
    </row>
    <row r="2107" spans="6:7" x14ac:dyDescent="0.3">
      <c r="F2107">
        <v>28</v>
      </c>
      <c r="G2107">
        <v>283</v>
      </c>
    </row>
    <row r="2108" spans="6:7" x14ac:dyDescent="0.3">
      <c r="F2108">
        <v>131</v>
      </c>
      <c r="G2108">
        <v>286</v>
      </c>
    </row>
    <row r="2109" spans="6:7" x14ac:dyDescent="0.3">
      <c r="F2109">
        <v>151</v>
      </c>
      <c r="G2109">
        <v>99</v>
      </c>
    </row>
    <row r="2110" spans="6:7" x14ac:dyDescent="0.3">
      <c r="F2110">
        <v>96</v>
      </c>
      <c r="G2110">
        <v>315</v>
      </c>
    </row>
    <row r="2111" spans="6:7" x14ac:dyDescent="0.3">
      <c r="F2111">
        <v>88</v>
      </c>
      <c r="G2111">
        <v>224</v>
      </c>
    </row>
    <row r="2112" spans="6:7" x14ac:dyDescent="0.3">
      <c r="F2112">
        <v>17</v>
      </c>
      <c r="G2112">
        <v>221</v>
      </c>
    </row>
    <row r="2113" spans="6:7" x14ac:dyDescent="0.3">
      <c r="F2113">
        <v>156</v>
      </c>
      <c r="G2113">
        <v>176</v>
      </c>
    </row>
    <row r="2114" spans="6:7" x14ac:dyDescent="0.3">
      <c r="F2114">
        <v>175</v>
      </c>
      <c r="G2114">
        <v>79</v>
      </c>
    </row>
    <row r="2115" spans="6:7" x14ac:dyDescent="0.3">
      <c r="F2115">
        <v>199</v>
      </c>
      <c r="G2115">
        <v>38</v>
      </c>
    </row>
    <row r="2116" spans="6:7" x14ac:dyDescent="0.3">
      <c r="F2116">
        <v>206</v>
      </c>
      <c r="G2116">
        <v>160</v>
      </c>
    </row>
    <row r="2117" spans="6:7" x14ac:dyDescent="0.3">
      <c r="F2117">
        <v>147</v>
      </c>
      <c r="G2117">
        <v>185</v>
      </c>
    </row>
    <row r="2118" spans="6:7" x14ac:dyDescent="0.3">
      <c r="F2118">
        <v>144</v>
      </c>
      <c r="G2118">
        <v>223</v>
      </c>
    </row>
    <row r="2119" spans="6:7" x14ac:dyDescent="0.3">
      <c r="F2119">
        <v>90</v>
      </c>
      <c r="G2119">
        <v>15</v>
      </c>
    </row>
    <row r="2120" spans="6:7" x14ac:dyDescent="0.3">
      <c r="F2120">
        <v>143</v>
      </c>
      <c r="G2120">
        <v>120</v>
      </c>
    </row>
    <row r="2121" spans="6:7" x14ac:dyDescent="0.3">
      <c r="F2121">
        <v>118</v>
      </c>
      <c r="G2121">
        <v>95</v>
      </c>
    </row>
    <row r="2122" spans="6:7" x14ac:dyDescent="0.3">
      <c r="F2122">
        <v>104</v>
      </c>
      <c r="G2122">
        <v>137</v>
      </c>
    </row>
    <row r="2123" spans="6:7" x14ac:dyDescent="0.3">
      <c r="F2123">
        <v>102</v>
      </c>
      <c r="G2123">
        <v>31</v>
      </c>
    </row>
    <row r="2124" spans="6:7" x14ac:dyDescent="0.3">
      <c r="F2124">
        <v>122</v>
      </c>
      <c r="G2124">
        <v>139</v>
      </c>
    </row>
    <row r="2125" spans="6:7" x14ac:dyDescent="0.3">
      <c r="F2125">
        <v>75</v>
      </c>
      <c r="G2125">
        <v>108</v>
      </c>
    </row>
    <row r="2126" spans="6:7" x14ac:dyDescent="0.3">
      <c r="F2126">
        <v>124</v>
      </c>
      <c r="G2126">
        <v>173</v>
      </c>
    </row>
    <row r="2127" spans="6:7" x14ac:dyDescent="0.3">
      <c r="F2127">
        <v>99</v>
      </c>
      <c r="G2127">
        <v>205</v>
      </c>
    </row>
    <row r="2128" spans="6:7" x14ac:dyDescent="0.3">
      <c r="F2128">
        <v>133</v>
      </c>
      <c r="G2128">
        <v>303</v>
      </c>
    </row>
    <row r="2129" spans="6:7" x14ac:dyDescent="0.3">
      <c r="F2129">
        <v>149</v>
      </c>
      <c r="G2129">
        <v>118</v>
      </c>
    </row>
    <row r="2130" spans="6:7" x14ac:dyDescent="0.3">
      <c r="F2130">
        <v>203</v>
      </c>
      <c r="G2130">
        <v>34</v>
      </c>
    </row>
    <row r="2131" spans="6:7" x14ac:dyDescent="0.3">
      <c r="F2131">
        <v>169</v>
      </c>
      <c r="G2131">
        <v>152</v>
      </c>
    </row>
    <row r="2132" spans="6:7" x14ac:dyDescent="0.3">
      <c r="F2132">
        <v>125</v>
      </c>
      <c r="G2132">
        <v>156</v>
      </c>
    </row>
    <row r="2133" spans="6:7" x14ac:dyDescent="0.3">
      <c r="F2133">
        <v>80</v>
      </c>
      <c r="G2133">
        <v>156</v>
      </c>
    </row>
    <row r="2134" spans="6:7" x14ac:dyDescent="0.3">
      <c r="F2134">
        <v>53</v>
      </c>
      <c r="G2134">
        <v>204</v>
      </c>
    </row>
    <row r="2135" spans="6:7" x14ac:dyDescent="0.3">
      <c r="F2135">
        <v>64</v>
      </c>
      <c r="G2135">
        <v>145</v>
      </c>
    </row>
    <row r="2136" spans="6:7" x14ac:dyDescent="0.3">
      <c r="F2136">
        <v>63</v>
      </c>
      <c r="G2136">
        <v>62</v>
      </c>
    </row>
    <row r="2137" spans="6:7" x14ac:dyDescent="0.3">
      <c r="F2137">
        <v>113</v>
      </c>
      <c r="G2137">
        <v>227</v>
      </c>
    </row>
    <row r="2138" spans="6:7" x14ac:dyDescent="0.3">
      <c r="F2138">
        <v>46</v>
      </c>
      <c r="G2138">
        <v>96</v>
      </c>
    </row>
    <row r="2139" spans="6:7" x14ac:dyDescent="0.3">
      <c r="F2139">
        <v>16</v>
      </c>
      <c r="G2139">
        <v>184</v>
      </c>
    </row>
    <row r="2140" spans="6:7" x14ac:dyDescent="0.3">
      <c r="F2140">
        <v>14</v>
      </c>
      <c r="G2140">
        <v>62</v>
      </c>
    </row>
    <row r="2141" spans="6:7" x14ac:dyDescent="0.3">
      <c r="F2141">
        <v>175</v>
      </c>
      <c r="G2141">
        <v>204</v>
      </c>
    </row>
    <row r="2142" spans="6:7" x14ac:dyDescent="0.3">
      <c r="F2142">
        <v>136</v>
      </c>
      <c r="G2142">
        <v>212</v>
      </c>
    </row>
    <row r="2143" spans="6:7" x14ac:dyDescent="0.3">
      <c r="F2143">
        <v>111</v>
      </c>
      <c r="G2143">
        <v>189</v>
      </c>
    </row>
    <row r="2144" spans="6:7" x14ac:dyDescent="0.3">
      <c r="F2144">
        <v>295</v>
      </c>
      <c r="G2144">
        <v>124</v>
      </c>
    </row>
    <row r="2145" spans="6:7" x14ac:dyDescent="0.3">
      <c r="F2145">
        <v>261</v>
      </c>
      <c r="G2145">
        <v>466</v>
      </c>
    </row>
    <row r="2146" spans="6:7" x14ac:dyDescent="0.3">
      <c r="F2146">
        <v>138</v>
      </c>
      <c r="G2146">
        <v>497</v>
      </c>
    </row>
    <row r="2147" spans="6:7" x14ac:dyDescent="0.3">
      <c r="F2147">
        <v>40</v>
      </c>
      <c r="G2147">
        <v>358</v>
      </c>
    </row>
    <row r="2148" spans="6:7" x14ac:dyDescent="0.3">
      <c r="F2148">
        <v>89</v>
      </c>
      <c r="G2148">
        <v>76</v>
      </c>
    </row>
    <row r="2149" spans="6:7" x14ac:dyDescent="0.3">
      <c r="F2149">
        <v>107</v>
      </c>
      <c r="G2149">
        <v>85</v>
      </c>
    </row>
    <row r="2150" spans="6:7" x14ac:dyDescent="0.3">
      <c r="F2150">
        <v>178</v>
      </c>
      <c r="G2150">
        <v>315</v>
      </c>
    </row>
    <row r="2151" spans="6:7" x14ac:dyDescent="0.3">
      <c r="F2151">
        <v>175</v>
      </c>
      <c r="G2151">
        <v>343</v>
      </c>
    </row>
    <row r="2152" spans="6:7" x14ac:dyDescent="0.3">
      <c r="F2152">
        <v>110</v>
      </c>
      <c r="G2152">
        <v>255</v>
      </c>
    </row>
    <row r="2153" spans="6:7" x14ac:dyDescent="0.3">
      <c r="F2153">
        <v>95</v>
      </c>
      <c r="G2153">
        <v>262</v>
      </c>
    </row>
    <row r="2154" spans="6:7" x14ac:dyDescent="0.3">
      <c r="F2154">
        <v>107</v>
      </c>
      <c r="G2154">
        <v>93</v>
      </c>
    </row>
    <row r="2155" spans="6:7" x14ac:dyDescent="0.3">
      <c r="F2155">
        <v>145</v>
      </c>
      <c r="G2155">
        <v>107</v>
      </c>
    </row>
    <row r="2156" spans="6:7" x14ac:dyDescent="0.3">
      <c r="F2156">
        <v>108</v>
      </c>
      <c r="G2156">
        <v>110</v>
      </c>
    </row>
    <row r="2157" spans="6:7" x14ac:dyDescent="0.3">
      <c r="F2157">
        <v>62</v>
      </c>
      <c r="G2157">
        <v>272</v>
      </c>
    </row>
    <row r="2158" spans="6:7" x14ac:dyDescent="0.3">
      <c r="F2158">
        <v>98</v>
      </c>
      <c r="G2158">
        <v>250</v>
      </c>
    </row>
    <row r="2159" spans="6:7" x14ac:dyDescent="0.3">
      <c r="F2159">
        <v>192</v>
      </c>
      <c r="G2159">
        <v>101</v>
      </c>
    </row>
    <row r="2160" spans="6:7" x14ac:dyDescent="0.3">
      <c r="F2160">
        <v>168</v>
      </c>
      <c r="G2160">
        <v>154</v>
      </c>
    </row>
    <row r="2161" spans="6:7" x14ac:dyDescent="0.3">
      <c r="F2161">
        <v>130</v>
      </c>
      <c r="G2161">
        <v>333</v>
      </c>
    </row>
    <row r="2162" spans="6:7" x14ac:dyDescent="0.3">
      <c r="F2162">
        <v>90</v>
      </c>
      <c r="G2162">
        <v>292</v>
      </c>
    </row>
    <row r="2163" spans="6:7" x14ac:dyDescent="0.3">
      <c r="F2163">
        <v>131</v>
      </c>
      <c r="G2163">
        <v>128</v>
      </c>
    </row>
    <row r="2164" spans="6:7" x14ac:dyDescent="0.3">
      <c r="F2164">
        <v>271</v>
      </c>
      <c r="G2164">
        <v>294</v>
      </c>
    </row>
    <row r="2165" spans="6:7" x14ac:dyDescent="0.3">
      <c r="F2165">
        <v>185</v>
      </c>
      <c r="G2165">
        <v>227</v>
      </c>
    </row>
    <row r="2166" spans="6:7" x14ac:dyDescent="0.3">
      <c r="F2166">
        <v>197</v>
      </c>
      <c r="G2166">
        <v>306</v>
      </c>
    </row>
    <row r="2167" spans="6:7" x14ac:dyDescent="0.3">
      <c r="F2167">
        <v>89</v>
      </c>
      <c r="G2167">
        <v>122</v>
      </c>
    </row>
    <row r="2168" spans="6:7" x14ac:dyDescent="0.3">
      <c r="F2168">
        <v>85</v>
      </c>
      <c r="G2168">
        <v>144</v>
      </c>
    </row>
    <row r="2169" spans="6:7" x14ac:dyDescent="0.3">
      <c r="F2169">
        <v>20</v>
      </c>
      <c r="G2169">
        <v>91</v>
      </c>
    </row>
    <row r="2170" spans="6:7" x14ac:dyDescent="0.3">
      <c r="F2170">
        <v>35</v>
      </c>
      <c r="G2170">
        <v>253</v>
      </c>
    </row>
    <row r="2171" spans="6:7" x14ac:dyDescent="0.3">
      <c r="F2171">
        <v>340</v>
      </c>
      <c r="G2171">
        <v>128</v>
      </c>
    </row>
    <row r="2172" spans="6:7" x14ac:dyDescent="0.3">
      <c r="F2172">
        <v>78</v>
      </c>
      <c r="G2172">
        <v>31</v>
      </c>
    </row>
    <row r="2173" spans="6:7" x14ac:dyDescent="0.3">
      <c r="F2173">
        <v>236</v>
      </c>
      <c r="G2173">
        <v>33</v>
      </c>
    </row>
    <row r="2174" spans="6:7" x14ac:dyDescent="0.3">
      <c r="F2174">
        <v>163</v>
      </c>
      <c r="G2174">
        <v>204</v>
      </c>
    </row>
    <row r="2175" spans="6:7" x14ac:dyDescent="0.3">
      <c r="F2175">
        <v>76</v>
      </c>
      <c r="G2175">
        <v>63</v>
      </c>
    </row>
    <row r="2176" spans="6:7" x14ac:dyDescent="0.3">
      <c r="F2176">
        <v>104</v>
      </c>
      <c r="G2176">
        <v>243</v>
      </c>
    </row>
    <row r="2177" spans="6:7" x14ac:dyDescent="0.3">
      <c r="F2177">
        <v>64</v>
      </c>
      <c r="G2177">
        <v>145</v>
      </c>
    </row>
    <row r="2178" spans="6:7" x14ac:dyDescent="0.3">
      <c r="F2178">
        <v>66</v>
      </c>
      <c r="G2178">
        <v>79</v>
      </c>
    </row>
    <row r="2179" spans="6:7" x14ac:dyDescent="0.3">
      <c r="F2179">
        <v>210</v>
      </c>
      <c r="G2179">
        <v>185</v>
      </c>
    </row>
    <row r="2180" spans="6:7" x14ac:dyDescent="0.3">
      <c r="F2180">
        <v>120</v>
      </c>
      <c r="G2180">
        <v>244</v>
      </c>
    </row>
    <row r="2181" spans="6:7" x14ac:dyDescent="0.3">
      <c r="F2181">
        <v>254</v>
      </c>
      <c r="G2181">
        <v>145</v>
      </c>
    </row>
    <row r="2182" spans="6:7" x14ac:dyDescent="0.3">
      <c r="F2182">
        <v>124</v>
      </c>
      <c r="G2182">
        <v>34</v>
      </c>
    </row>
    <row r="2183" spans="6:7" x14ac:dyDescent="0.3">
      <c r="F2183">
        <v>208</v>
      </c>
      <c r="G2183">
        <v>221</v>
      </c>
    </row>
    <row r="2184" spans="6:7" x14ac:dyDescent="0.3">
      <c r="F2184">
        <v>80</v>
      </c>
      <c r="G2184">
        <v>80</v>
      </c>
    </row>
    <row r="2185" spans="6:7" x14ac:dyDescent="0.3">
      <c r="F2185">
        <v>79</v>
      </c>
      <c r="G2185">
        <v>286</v>
      </c>
    </row>
    <row r="2186" spans="6:7" x14ac:dyDescent="0.3">
      <c r="F2186">
        <v>42</v>
      </c>
      <c r="G2186">
        <v>77</v>
      </c>
    </row>
    <row r="2187" spans="6:7" x14ac:dyDescent="0.3">
      <c r="F2187">
        <v>170</v>
      </c>
      <c r="G2187">
        <v>91</v>
      </c>
    </row>
    <row r="2188" spans="6:7" x14ac:dyDescent="0.3">
      <c r="F2188">
        <v>80</v>
      </c>
      <c r="G2188">
        <v>116</v>
      </c>
    </row>
    <row r="2189" spans="6:7" x14ac:dyDescent="0.3">
      <c r="F2189">
        <v>50</v>
      </c>
      <c r="G2189">
        <v>145</v>
      </c>
    </row>
    <row r="2190" spans="6:7" x14ac:dyDescent="0.3">
      <c r="F2190">
        <v>130</v>
      </c>
      <c r="G2190">
        <v>151</v>
      </c>
    </row>
    <row r="2191" spans="6:7" x14ac:dyDescent="0.3">
      <c r="F2191">
        <v>134</v>
      </c>
      <c r="G2191">
        <v>102</v>
      </c>
    </row>
    <row r="2192" spans="6:7" x14ac:dyDescent="0.3">
      <c r="F2192">
        <v>115</v>
      </c>
      <c r="G2192">
        <v>194</v>
      </c>
    </row>
    <row r="2193" spans="6:7" x14ac:dyDescent="0.3">
      <c r="F2193">
        <v>27</v>
      </c>
      <c r="G2193">
        <v>179</v>
      </c>
    </row>
    <row r="2194" spans="6:7" x14ac:dyDescent="0.3">
      <c r="F2194">
        <v>226</v>
      </c>
      <c r="G2194">
        <v>201</v>
      </c>
    </row>
    <row r="2195" spans="6:7" x14ac:dyDescent="0.3">
      <c r="F2195">
        <v>31</v>
      </c>
      <c r="G2195">
        <v>204</v>
      </c>
    </row>
    <row r="2196" spans="6:7" x14ac:dyDescent="0.3">
      <c r="F2196">
        <v>65</v>
      </c>
      <c r="G2196">
        <v>85</v>
      </c>
    </row>
    <row r="2197" spans="6:7" x14ac:dyDescent="0.3">
      <c r="F2197">
        <v>90</v>
      </c>
      <c r="G2197">
        <v>116</v>
      </c>
    </row>
    <row r="2198" spans="6:7" x14ac:dyDescent="0.3">
      <c r="F2198">
        <v>155</v>
      </c>
      <c r="G2198">
        <v>201</v>
      </c>
    </row>
    <row r="2199" spans="6:7" x14ac:dyDescent="0.3">
      <c r="F2199">
        <v>66</v>
      </c>
      <c r="G2199">
        <v>110</v>
      </c>
    </row>
    <row r="2200" spans="6:7" x14ac:dyDescent="0.3">
      <c r="F2200">
        <v>205</v>
      </c>
      <c r="G2200">
        <v>355</v>
      </c>
    </row>
    <row r="2201" spans="6:7" x14ac:dyDescent="0.3">
      <c r="F2201">
        <v>409</v>
      </c>
      <c r="G2201">
        <v>207</v>
      </c>
    </row>
    <row r="2202" spans="6:7" x14ac:dyDescent="0.3">
      <c r="F2202">
        <v>165</v>
      </c>
      <c r="G2202">
        <v>83</v>
      </c>
    </row>
    <row r="2203" spans="6:7" x14ac:dyDescent="0.3">
      <c r="F2203">
        <v>175</v>
      </c>
      <c r="G2203">
        <v>157</v>
      </c>
    </row>
    <row r="2204" spans="6:7" x14ac:dyDescent="0.3">
      <c r="F2204">
        <v>124</v>
      </c>
      <c r="G2204">
        <v>262</v>
      </c>
    </row>
    <row r="2205" spans="6:7" x14ac:dyDescent="0.3">
      <c r="F2205">
        <v>142</v>
      </c>
      <c r="G2205">
        <v>150</v>
      </c>
    </row>
    <row r="2206" spans="6:7" x14ac:dyDescent="0.3">
      <c r="F2206">
        <v>71</v>
      </c>
      <c r="G2206">
        <v>37</v>
      </c>
    </row>
    <row r="2207" spans="6:7" x14ac:dyDescent="0.3">
      <c r="F2207">
        <v>51</v>
      </c>
      <c r="G2207">
        <v>69</v>
      </c>
    </row>
    <row r="2208" spans="6:7" x14ac:dyDescent="0.3">
      <c r="F2208">
        <v>100</v>
      </c>
      <c r="G2208">
        <v>109</v>
      </c>
    </row>
    <row r="2209" spans="6:7" x14ac:dyDescent="0.3">
      <c r="F2209">
        <v>42</v>
      </c>
      <c r="G2209">
        <v>216</v>
      </c>
    </row>
    <row r="2210" spans="6:7" x14ac:dyDescent="0.3">
      <c r="F2210">
        <v>111</v>
      </c>
      <c r="G2210">
        <v>233</v>
      </c>
    </row>
    <row r="2211" spans="6:7" x14ac:dyDescent="0.3">
      <c r="F2211">
        <v>52</v>
      </c>
      <c r="G2211">
        <v>179</v>
      </c>
    </row>
    <row r="2212" spans="6:7" x14ac:dyDescent="0.3">
      <c r="F2212">
        <v>195</v>
      </c>
      <c r="G2212">
        <v>90</v>
      </c>
    </row>
    <row r="2213" spans="6:7" x14ac:dyDescent="0.3">
      <c r="F2213">
        <v>182</v>
      </c>
      <c r="G2213">
        <v>160</v>
      </c>
    </row>
    <row r="2214" spans="6:7" x14ac:dyDescent="0.3">
      <c r="F2214">
        <v>122</v>
      </c>
      <c r="G2214">
        <v>99</v>
      </c>
    </row>
    <row r="2215" spans="6:7" x14ac:dyDescent="0.3">
      <c r="F2215">
        <v>83</v>
      </c>
      <c r="G2215">
        <v>109</v>
      </c>
    </row>
    <row r="2216" spans="6:7" x14ac:dyDescent="0.3">
      <c r="F2216">
        <v>34</v>
      </c>
      <c r="G2216">
        <v>60</v>
      </c>
    </row>
    <row r="2217" spans="6:7" x14ac:dyDescent="0.3">
      <c r="F2217">
        <v>49</v>
      </c>
      <c r="G2217">
        <v>119</v>
      </c>
    </row>
    <row r="2218" spans="6:7" x14ac:dyDescent="0.3">
      <c r="F2218">
        <v>117</v>
      </c>
      <c r="G2218">
        <v>163</v>
      </c>
    </row>
    <row r="2219" spans="6:7" x14ac:dyDescent="0.3">
      <c r="F2219">
        <v>87</v>
      </c>
      <c r="G2219">
        <v>128</v>
      </c>
    </row>
    <row r="2220" spans="6:7" x14ac:dyDescent="0.3">
      <c r="F2220">
        <v>181</v>
      </c>
      <c r="G2220">
        <v>81</v>
      </c>
    </row>
    <row r="2221" spans="6:7" x14ac:dyDescent="0.3">
      <c r="F2221">
        <v>24</v>
      </c>
      <c r="G2221">
        <v>49</v>
      </c>
    </row>
    <row r="2222" spans="6:7" x14ac:dyDescent="0.3">
      <c r="F2222">
        <v>327</v>
      </c>
      <c r="G2222">
        <v>69</v>
      </c>
    </row>
    <row r="2223" spans="6:7" x14ac:dyDescent="0.3">
      <c r="F2223">
        <v>56</v>
      </c>
      <c r="G2223">
        <v>122</v>
      </c>
    </row>
    <row r="2224" spans="6:7" x14ac:dyDescent="0.3">
      <c r="F2224">
        <v>241</v>
      </c>
      <c r="G2224">
        <v>67</v>
      </c>
    </row>
    <row r="2225" spans="6:7" x14ac:dyDescent="0.3">
      <c r="F2225">
        <v>57</v>
      </c>
      <c r="G2225">
        <v>122</v>
      </c>
    </row>
    <row r="2226" spans="6:7" x14ac:dyDescent="0.3">
      <c r="F2226">
        <v>276</v>
      </c>
      <c r="G2226">
        <v>166</v>
      </c>
    </row>
    <row r="2227" spans="6:7" x14ac:dyDescent="0.3">
      <c r="F2227">
        <v>139</v>
      </c>
      <c r="G2227">
        <v>70</v>
      </c>
    </row>
    <row r="2228" spans="6:7" x14ac:dyDescent="0.3">
      <c r="F2228">
        <v>119</v>
      </c>
      <c r="G2228">
        <v>98</v>
      </c>
    </row>
    <row r="2229" spans="6:7" x14ac:dyDescent="0.3">
      <c r="F2229">
        <v>86</v>
      </c>
      <c r="G2229">
        <v>187</v>
      </c>
    </row>
    <row r="2230" spans="6:7" x14ac:dyDescent="0.3">
      <c r="F2230">
        <v>67</v>
      </c>
      <c r="G2230">
        <v>314</v>
      </c>
    </row>
    <row r="2231" spans="6:7" x14ac:dyDescent="0.3">
      <c r="F2231">
        <v>63</v>
      </c>
      <c r="G2231">
        <v>136</v>
      </c>
    </row>
    <row r="2232" spans="6:7" x14ac:dyDescent="0.3">
      <c r="F2232">
        <v>202</v>
      </c>
      <c r="G2232">
        <v>184</v>
      </c>
    </row>
    <row r="2233" spans="6:7" x14ac:dyDescent="0.3">
      <c r="F2233">
        <v>40</v>
      </c>
      <c r="G2233">
        <v>82</v>
      </c>
    </row>
    <row r="2234" spans="6:7" x14ac:dyDescent="0.3">
      <c r="F2234">
        <v>108</v>
      </c>
      <c r="G2234">
        <v>258</v>
      </c>
    </row>
    <row r="2235" spans="6:7" x14ac:dyDescent="0.3">
      <c r="F2235">
        <v>37</v>
      </c>
      <c r="G2235">
        <v>141</v>
      </c>
    </row>
    <row r="2236" spans="6:7" x14ac:dyDescent="0.3">
      <c r="F2236">
        <v>203</v>
      </c>
      <c r="G2236">
        <v>104</v>
      </c>
    </row>
    <row r="2237" spans="6:7" x14ac:dyDescent="0.3">
      <c r="F2237">
        <v>208</v>
      </c>
      <c r="G2237">
        <v>56</v>
      </c>
    </row>
    <row r="2238" spans="6:7" x14ac:dyDescent="0.3">
      <c r="F2238">
        <v>163</v>
      </c>
      <c r="G2238">
        <v>120</v>
      </c>
    </row>
    <row r="2239" spans="6:7" x14ac:dyDescent="0.3">
      <c r="F2239">
        <v>353</v>
      </c>
      <c r="G2239">
        <v>48</v>
      </c>
    </row>
    <row r="2240" spans="6:7" x14ac:dyDescent="0.3">
      <c r="F2240">
        <v>54</v>
      </c>
      <c r="G2240">
        <v>194</v>
      </c>
    </row>
    <row r="2241" spans="6:7" x14ac:dyDescent="0.3">
      <c r="F2241">
        <v>144</v>
      </c>
      <c r="G2241">
        <v>200</v>
      </c>
    </row>
    <row r="2242" spans="6:7" x14ac:dyDescent="0.3">
      <c r="F2242">
        <v>353</v>
      </c>
      <c r="G2242">
        <v>79</v>
      </c>
    </row>
    <row r="2243" spans="6:7" x14ac:dyDescent="0.3">
      <c r="F2243">
        <v>145</v>
      </c>
      <c r="G2243">
        <v>258</v>
      </c>
    </row>
    <row r="2244" spans="6:7" x14ac:dyDescent="0.3">
      <c r="F2244">
        <v>311</v>
      </c>
      <c r="G2244">
        <v>121</v>
      </c>
    </row>
    <row r="2245" spans="6:7" x14ac:dyDescent="0.3">
      <c r="F2245">
        <v>118</v>
      </c>
      <c r="G2245">
        <v>162</v>
      </c>
    </row>
    <row r="2246" spans="6:7" x14ac:dyDescent="0.3">
      <c r="F2246">
        <v>56</v>
      </c>
      <c r="G2246">
        <v>182</v>
      </c>
    </row>
    <row r="2247" spans="6:7" x14ac:dyDescent="0.3">
      <c r="F2247">
        <v>56</v>
      </c>
      <c r="G2247">
        <v>96</v>
      </c>
    </row>
    <row r="2248" spans="6:7" x14ac:dyDescent="0.3">
      <c r="F2248">
        <v>153</v>
      </c>
      <c r="G2248">
        <v>136</v>
      </c>
    </row>
    <row r="2249" spans="6:7" x14ac:dyDescent="0.3">
      <c r="F2249">
        <v>58</v>
      </c>
      <c r="G2249">
        <v>64</v>
      </c>
    </row>
    <row r="2250" spans="6:7" x14ac:dyDescent="0.3">
      <c r="F2250">
        <v>95</v>
      </c>
      <c r="G2250">
        <v>192</v>
      </c>
    </row>
    <row r="2251" spans="6:7" x14ac:dyDescent="0.3">
      <c r="F2251">
        <v>142</v>
      </c>
      <c r="G2251">
        <v>309</v>
      </c>
    </row>
    <row r="2252" spans="6:7" x14ac:dyDescent="0.3">
      <c r="F2252">
        <v>105</v>
      </c>
      <c r="G2252">
        <v>224</v>
      </c>
    </row>
    <row r="2253" spans="6:7" x14ac:dyDescent="0.3">
      <c r="F2253">
        <v>67</v>
      </c>
      <c r="G2253">
        <v>378</v>
      </c>
    </row>
    <row r="2254" spans="6:7" x14ac:dyDescent="0.3">
      <c r="F2254">
        <v>151</v>
      </c>
      <c r="G2254">
        <v>184</v>
      </c>
    </row>
    <row r="2255" spans="6:7" x14ac:dyDescent="0.3">
      <c r="F2255">
        <v>174</v>
      </c>
      <c r="G2255">
        <v>238</v>
      </c>
    </row>
    <row r="2256" spans="6:7" x14ac:dyDescent="0.3">
      <c r="F2256">
        <v>490</v>
      </c>
      <c r="G2256">
        <v>130</v>
      </c>
    </row>
    <row r="2257" spans="6:7" x14ac:dyDescent="0.3">
      <c r="F2257">
        <v>125</v>
      </c>
      <c r="G2257">
        <v>197</v>
      </c>
    </row>
    <row r="2258" spans="6:7" x14ac:dyDescent="0.3">
      <c r="F2258">
        <v>54</v>
      </c>
      <c r="G2258">
        <v>126</v>
      </c>
    </row>
    <row r="2259" spans="6:7" x14ac:dyDescent="0.3">
      <c r="F2259">
        <v>24</v>
      </c>
      <c r="G2259">
        <v>189</v>
      </c>
    </row>
    <row r="2260" spans="6:7" x14ac:dyDescent="0.3">
      <c r="F2260">
        <v>141</v>
      </c>
      <c r="G2260">
        <v>282</v>
      </c>
    </row>
    <row r="2261" spans="6:7" x14ac:dyDescent="0.3">
      <c r="F2261">
        <v>95</v>
      </c>
      <c r="G2261">
        <v>129</v>
      </c>
    </row>
    <row r="2262" spans="6:7" x14ac:dyDescent="0.3">
      <c r="F2262">
        <v>88</v>
      </c>
      <c r="G2262">
        <v>186</v>
      </c>
    </row>
    <row r="2263" spans="6:7" x14ac:dyDescent="0.3">
      <c r="F2263">
        <v>59</v>
      </c>
      <c r="G2263">
        <v>37</v>
      </c>
    </row>
    <row r="2264" spans="6:7" x14ac:dyDescent="0.3">
      <c r="F2264">
        <v>125</v>
      </c>
      <c r="G2264">
        <v>118</v>
      </c>
    </row>
    <row r="2265" spans="6:7" x14ac:dyDescent="0.3">
      <c r="F2265">
        <v>261</v>
      </c>
      <c r="G2265">
        <v>142</v>
      </c>
    </row>
    <row r="2266" spans="6:7" x14ac:dyDescent="0.3">
      <c r="F2266">
        <v>118</v>
      </c>
      <c r="G2266">
        <v>172</v>
      </c>
    </row>
    <row r="2267" spans="6:7" x14ac:dyDescent="0.3">
      <c r="F2267">
        <v>74</v>
      </c>
      <c r="G2267">
        <v>154</v>
      </c>
    </row>
    <row r="2268" spans="6:7" x14ac:dyDescent="0.3">
      <c r="F2268">
        <v>52</v>
      </c>
      <c r="G2268">
        <v>119</v>
      </c>
    </row>
    <row r="2269" spans="6:7" x14ac:dyDescent="0.3">
      <c r="F2269">
        <v>117</v>
      </c>
      <c r="G2269">
        <v>100</v>
      </c>
    </row>
    <row r="2270" spans="6:7" x14ac:dyDescent="0.3">
      <c r="F2270">
        <v>214</v>
      </c>
      <c r="G2270">
        <v>36</v>
      </c>
    </row>
    <row r="2271" spans="6:7" x14ac:dyDescent="0.3">
      <c r="F2271">
        <v>93</v>
      </c>
      <c r="G2271">
        <v>70</v>
      </c>
    </row>
    <row r="2272" spans="6:7" x14ac:dyDescent="0.3">
      <c r="F2272">
        <v>82</v>
      </c>
      <c r="G2272">
        <v>298</v>
      </c>
    </row>
    <row r="2273" spans="6:7" x14ac:dyDescent="0.3">
      <c r="F2273">
        <v>213</v>
      </c>
      <c r="G2273">
        <v>163</v>
      </c>
    </row>
    <row r="2274" spans="6:7" x14ac:dyDescent="0.3">
      <c r="F2274">
        <v>152</v>
      </c>
      <c r="G2274">
        <v>247</v>
      </c>
    </row>
    <row r="2275" spans="6:7" x14ac:dyDescent="0.3">
      <c r="F2275">
        <v>81</v>
      </c>
      <c r="G2275">
        <v>227</v>
      </c>
    </row>
    <row r="2276" spans="6:7" x14ac:dyDescent="0.3">
      <c r="F2276">
        <v>74</v>
      </c>
      <c r="G2276">
        <v>68</v>
      </c>
    </row>
    <row r="2277" spans="6:7" x14ac:dyDescent="0.3">
      <c r="F2277">
        <v>218</v>
      </c>
      <c r="G2277">
        <v>175</v>
      </c>
    </row>
    <row r="2278" spans="6:7" x14ac:dyDescent="0.3">
      <c r="F2278">
        <v>80</v>
      </c>
      <c r="G2278">
        <v>102</v>
      </c>
    </row>
    <row r="2279" spans="6:7" x14ac:dyDescent="0.3">
      <c r="F2279">
        <v>158</v>
      </c>
      <c r="G2279">
        <v>218</v>
      </c>
    </row>
    <row r="2280" spans="6:7" x14ac:dyDescent="0.3">
      <c r="F2280">
        <v>43</v>
      </c>
      <c r="G2280">
        <v>74</v>
      </c>
    </row>
    <row r="2281" spans="6:7" x14ac:dyDescent="0.3">
      <c r="F2281">
        <v>161</v>
      </c>
      <c r="G2281">
        <v>99</v>
      </c>
    </row>
    <row r="2282" spans="6:7" x14ac:dyDescent="0.3">
      <c r="F2282">
        <v>230</v>
      </c>
      <c r="G2282">
        <v>40</v>
      </c>
    </row>
    <row r="2283" spans="6:7" x14ac:dyDescent="0.3">
      <c r="F2283">
        <v>266</v>
      </c>
      <c r="G2283">
        <v>208</v>
      </c>
    </row>
    <row r="2284" spans="6:7" x14ac:dyDescent="0.3">
      <c r="F2284">
        <v>32</v>
      </c>
      <c r="G2284">
        <v>415</v>
      </c>
    </row>
    <row r="2285" spans="6:7" x14ac:dyDescent="0.3">
      <c r="F2285">
        <v>38</v>
      </c>
      <c r="G2285">
        <v>160</v>
      </c>
    </row>
    <row r="2286" spans="6:7" x14ac:dyDescent="0.3">
      <c r="F2286">
        <v>144</v>
      </c>
      <c r="G2286">
        <v>191</v>
      </c>
    </row>
    <row r="2287" spans="6:7" x14ac:dyDescent="0.3">
      <c r="F2287">
        <v>184</v>
      </c>
      <c r="G2287">
        <v>179</v>
      </c>
    </row>
    <row r="2288" spans="6:7" x14ac:dyDescent="0.3">
      <c r="F2288">
        <v>76</v>
      </c>
      <c r="G2288">
        <v>112</v>
      </c>
    </row>
    <row r="2289" spans="6:7" x14ac:dyDescent="0.3">
      <c r="F2289">
        <v>52</v>
      </c>
      <c r="G2289">
        <v>197</v>
      </c>
    </row>
    <row r="2290" spans="6:7" x14ac:dyDescent="0.3">
      <c r="F2290">
        <v>155</v>
      </c>
      <c r="G2290">
        <v>35</v>
      </c>
    </row>
    <row r="2291" spans="6:7" x14ac:dyDescent="0.3">
      <c r="F2291">
        <v>324</v>
      </c>
      <c r="G2291">
        <v>173</v>
      </c>
    </row>
    <row r="2292" spans="6:7" x14ac:dyDescent="0.3">
      <c r="F2292">
        <v>185</v>
      </c>
      <c r="G2292">
        <v>145</v>
      </c>
    </row>
    <row r="2293" spans="6:7" x14ac:dyDescent="0.3">
      <c r="F2293">
        <v>96</v>
      </c>
      <c r="G2293">
        <v>134</v>
      </c>
    </row>
    <row r="2294" spans="6:7" x14ac:dyDescent="0.3">
      <c r="F2294">
        <v>244</v>
      </c>
      <c r="G2294">
        <v>137</v>
      </c>
    </row>
    <row r="2295" spans="6:7" x14ac:dyDescent="0.3">
      <c r="F2295">
        <v>76</v>
      </c>
      <c r="G2295">
        <v>84</v>
      </c>
    </row>
    <row r="2296" spans="6:7" x14ac:dyDescent="0.3">
      <c r="F2296">
        <v>346</v>
      </c>
      <c r="G2296">
        <v>159</v>
      </c>
    </row>
    <row r="2297" spans="6:7" x14ac:dyDescent="0.3">
      <c r="F2297">
        <v>43</v>
      </c>
      <c r="G2297">
        <v>37</v>
      </c>
    </row>
    <row r="2298" spans="6:7" x14ac:dyDescent="0.3">
      <c r="F2298">
        <v>235</v>
      </c>
      <c r="G2298">
        <v>121</v>
      </c>
    </row>
    <row r="2299" spans="6:7" x14ac:dyDescent="0.3">
      <c r="F2299">
        <v>234</v>
      </c>
      <c r="G2299">
        <v>52</v>
      </c>
    </row>
    <row r="2300" spans="6:7" x14ac:dyDescent="0.3">
      <c r="F2300">
        <v>170</v>
      </c>
      <c r="G2300">
        <v>104</v>
      </c>
    </row>
    <row r="2301" spans="6:7" x14ac:dyDescent="0.3">
      <c r="F2301">
        <v>86</v>
      </c>
      <c r="G2301">
        <v>104</v>
      </c>
    </row>
    <row r="2302" spans="6:7" x14ac:dyDescent="0.3">
      <c r="F2302">
        <v>175</v>
      </c>
      <c r="G2302">
        <v>204</v>
      </c>
    </row>
    <row r="2303" spans="6:7" x14ac:dyDescent="0.3">
      <c r="F2303">
        <v>230</v>
      </c>
      <c r="G2303">
        <v>488</v>
      </c>
    </row>
    <row r="2304" spans="6:7" x14ac:dyDescent="0.3">
      <c r="F2304">
        <v>22</v>
      </c>
      <c r="G2304">
        <v>212</v>
      </c>
    </row>
    <row r="2305" spans="6:7" x14ac:dyDescent="0.3">
      <c r="F2305">
        <v>143</v>
      </c>
      <c r="G2305">
        <v>155</v>
      </c>
    </row>
    <row r="2306" spans="6:7" x14ac:dyDescent="0.3">
      <c r="F2306">
        <v>90</v>
      </c>
      <c r="G2306">
        <v>107</v>
      </c>
    </row>
    <row r="2307" spans="6:7" x14ac:dyDescent="0.3">
      <c r="F2307">
        <v>273</v>
      </c>
      <c r="G2307">
        <v>78</v>
      </c>
    </row>
    <row r="2308" spans="6:7" x14ac:dyDescent="0.3">
      <c r="F2308">
        <v>513</v>
      </c>
      <c r="G2308">
        <v>182</v>
      </c>
    </row>
    <row r="2309" spans="6:7" x14ac:dyDescent="0.3">
      <c r="F2309">
        <v>173</v>
      </c>
      <c r="G2309">
        <v>221</v>
      </c>
    </row>
    <row r="2310" spans="6:7" x14ac:dyDescent="0.3">
      <c r="F2310">
        <v>53</v>
      </c>
      <c r="G2310">
        <v>122</v>
      </c>
    </row>
    <row r="2311" spans="6:7" x14ac:dyDescent="0.3">
      <c r="F2311">
        <v>136</v>
      </c>
      <c r="G2311">
        <v>182</v>
      </c>
    </row>
    <row r="2312" spans="6:7" x14ac:dyDescent="0.3">
      <c r="F2312">
        <v>117</v>
      </c>
      <c r="G2312">
        <v>59</v>
      </c>
    </row>
    <row r="2313" spans="6:7" x14ac:dyDescent="0.3">
      <c r="F2313">
        <v>95</v>
      </c>
      <c r="G2313">
        <v>174</v>
      </c>
    </row>
    <row r="2314" spans="6:7" x14ac:dyDescent="0.3">
      <c r="F2314">
        <v>81</v>
      </c>
      <c r="G2314">
        <v>105</v>
      </c>
    </row>
    <row r="2315" spans="6:7" x14ac:dyDescent="0.3">
      <c r="F2315">
        <v>37</v>
      </c>
      <c r="G2315">
        <v>30</v>
      </c>
    </row>
    <row r="2316" spans="6:7" x14ac:dyDescent="0.3">
      <c r="F2316">
        <v>160</v>
      </c>
      <c r="G2316">
        <v>163</v>
      </c>
    </row>
    <row r="2317" spans="6:7" x14ac:dyDescent="0.3">
      <c r="F2317">
        <v>132</v>
      </c>
      <c r="G2317">
        <v>186</v>
      </c>
    </row>
    <row r="2318" spans="6:7" x14ac:dyDescent="0.3">
      <c r="F2318">
        <v>52</v>
      </c>
      <c r="G2318">
        <v>187</v>
      </c>
    </row>
    <row r="2319" spans="6:7" x14ac:dyDescent="0.3">
      <c r="F2319">
        <v>96</v>
      </c>
      <c r="G2319">
        <v>31</v>
      </c>
    </row>
    <row r="2320" spans="6:7" x14ac:dyDescent="0.3">
      <c r="F2320">
        <v>251</v>
      </c>
      <c r="G2320">
        <v>160</v>
      </c>
    </row>
    <row r="2321" spans="6:7" x14ac:dyDescent="0.3">
      <c r="F2321">
        <v>123</v>
      </c>
      <c r="G2321">
        <v>54</v>
      </c>
    </row>
    <row r="2322" spans="6:7" x14ac:dyDescent="0.3">
      <c r="F2322">
        <v>94</v>
      </c>
      <c r="G2322">
        <v>209</v>
      </c>
    </row>
    <row r="2323" spans="6:7" x14ac:dyDescent="0.3">
      <c r="F2323">
        <v>33</v>
      </c>
      <c r="G2323">
        <v>66</v>
      </c>
    </row>
    <row r="2324" spans="6:7" x14ac:dyDescent="0.3">
      <c r="F2324">
        <v>45</v>
      </c>
      <c r="G2324">
        <v>44</v>
      </c>
    </row>
    <row r="2325" spans="6:7" x14ac:dyDescent="0.3">
      <c r="F2325">
        <v>162</v>
      </c>
      <c r="G2325">
        <v>105</v>
      </c>
    </row>
    <row r="2326" spans="6:7" x14ac:dyDescent="0.3">
      <c r="F2326">
        <v>66</v>
      </c>
      <c r="G2326">
        <v>34</v>
      </c>
    </row>
    <row r="2327" spans="6:7" x14ac:dyDescent="0.3">
      <c r="F2327">
        <v>117</v>
      </c>
      <c r="G2327">
        <v>235</v>
      </c>
    </row>
    <row r="2328" spans="6:7" x14ac:dyDescent="0.3">
      <c r="F2328">
        <v>188</v>
      </c>
      <c r="G2328">
        <v>137</v>
      </c>
    </row>
    <row r="2329" spans="6:7" x14ac:dyDescent="0.3">
      <c r="F2329">
        <v>104</v>
      </c>
      <c r="G2329">
        <v>86</v>
      </c>
    </row>
    <row r="2330" spans="6:7" x14ac:dyDescent="0.3">
      <c r="F2330">
        <v>116</v>
      </c>
      <c r="G2330">
        <v>190</v>
      </c>
    </row>
    <row r="2331" spans="6:7" x14ac:dyDescent="0.3">
      <c r="F2331">
        <v>135</v>
      </c>
      <c r="G2331">
        <v>209</v>
      </c>
    </row>
    <row r="2332" spans="6:7" x14ac:dyDescent="0.3">
      <c r="F2332">
        <v>99</v>
      </c>
      <c r="G2332">
        <v>69</v>
      </c>
    </row>
    <row r="2333" spans="6:7" x14ac:dyDescent="0.3">
      <c r="F2333">
        <v>135</v>
      </c>
      <c r="G2333">
        <v>87</v>
      </c>
    </row>
    <row r="2334" spans="6:7" x14ac:dyDescent="0.3">
      <c r="F2334">
        <v>69</v>
      </c>
      <c r="G2334">
        <v>61</v>
      </c>
    </row>
    <row r="2335" spans="6:7" x14ac:dyDescent="0.3">
      <c r="F2335">
        <v>61</v>
      </c>
      <c r="G2335">
        <v>35</v>
      </c>
    </row>
    <row r="2336" spans="6:7" x14ac:dyDescent="0.3">
      <c r="F2336">
        <v>42</v>
      </c>
      <c r="G2336">
        <v>152</v>
      </c>
    </row>
    <row r="2337" spans="6:7" x14ac:dyDescent="0.3">
      <c r="F2337">
        <v>78</v>
      </c>
      <c r="G2337">
        <v>182</v>
      </c>
    </row>
    <row r="2338" spans="6:7" x14ac:dyDescent="0.3">
      <c r="F2338">
        <v>49</v>
      </c>
      <c r="G2338">
        <v>204</v>
      </c>
    </row>
    <row r="2339" spans="6:7" x14ac:dyDescent="0.3">
      <c r="F2339">
        <v>152</v>
      </c>
      <c r="G2339">
        <v>195</v>
      </c>
    </row>
    <row r="2340" spans="6:7" x14ac:dyDescent="0.3">
      <c r="F2340">
        <v>57</v>
      </c>
      <c r="G2340">
        <v>165</v>
      </c>
    </row>
    <row r="2341" spans="6:7" x14ac:dyDescent="0.3">
      <c r="F2341">
        <v>105</v>
      </c>
      <c r="G2341">
        <v>205</v>
      </c>
    </row>
    <row r="2342" spans="6:7" x14ac:dyDescent="0.3">
      <c r="F2342">
        <v>111</v>
      </c>
      <c r="G2342">
        <v>70</v>
      </c>
    </row>
    <row r="2343" spans="6:7" x14ac:dyDescent="0.3">
      <c r="F2343">
        <v>66</v>
      </c>
      <c r="G2343">
        <v>137</v>
      </c>
    </row>
    <row r="2344" spans="6:7" x14ac:dyDescent="0.3">
      <c r="F2344">
        <v>65</v>
      </c>
      <c r="G2344">
        <v>117</v>
      </c>
    </row>
    <row r="2345" spans="6:7" x14ac:dyDescent="0.3">
      <c r="F2345">
        <v>379</v>
      </c>
      <c r="G2345">
        <v>132</v>
      </c>
    </row>
    <row r="2346" spans="6:7" x14ac:dyDescent="0.3">
      <c r="F2346">
        <v>71</v>
      </c>
      <c r="G2346">
        <v>136</v>
      </c>
    </row>
    <row r="2347" spans="6:7" x14ac:dyDescent="0.3">
      <c r="F2347">
        <v>76</v>
      </c>
      <c r="G2347">
        <v>210</v>
      </c>
    </row>
    <row r="2348" spans="6:7" x14ac:dyDescent="0.3">
      <c r="F2348">
        <v>215</v>
      </c>
      <c r="G2348">
        <v>161</v>
      </c>
    </row>
    <row r="2349" spans="6:7" x14ac:dyDescent="0.3">
      <c r="F2349">
        <v>261</v>
      </c>
      <c r="G2349">
        <v>226</v>
      </c>
    </row>
    <row r="2350" spans="6:7" x14ac:dyDescent="0.3">
      <c r="F2350">
        <v>5</v>
      </c>
      <c r="G2350">
        <v>46</v>
      </c>
    </row>
    <row r="2351" spans="6:7" x14ac:dyDescent="0.3">
      <c r="F2351">
        <v>62</v>
      </c>
      <c r="G2351">
        <v>66</v>
      </c>
    </row>
    <row r="2352" spans="6:7" x14ac:dyDescent="0.3">
      <c r="F2352">
        <v>24</v>
      </c>
      <c r="G2352">
        <v>63</v>
      </c>
    </row>
    <row r="2353" spans="6:7" x14ac:dyDescent="0.3">
      <c r="F2353">
        <v>73</v>
      </c>
      <c r="G2353">
        <v>63</v>
      </c>
    </row>
    <row r="2354" spans="6:7" x14ac:dyDescent="0.3">
      <c r="F2354">
        <v>95</v>
      </c>
      <c r="G2354">
        <v>111</v>
      </c>
    </row>
    <row r="2355" spans="6:7" x14ac:dyDescent="0.3">
      <c r="F2355">
        <v>132</v>
      </c>
      <c r="G2355">
        <v>125</v>
      </c>
    </row>
    <row r="2356" spans="6:7" x14ac:dyDescent="0.3">
      <c r="F2356">
        <v>245</v>
      </c>
      <c r="G2356">
        <v>147</v>
      </c>
    </row>
    <row r="2357" spans="6:7" x14ac:dyDescent="0.3">
      <c r="F2357">
        <v>81</v>
      </c>
      <c r="G2357">
        <v>44</v>
      </c>
    </row>
    <row r="2358" spans="6:7" x14ac:dyDescent="0.3">
      <c r="F2358">
        <v>111</v>
      </c>
      <c r="G2358">
        <v>108</v>
      </c>
    </row>
    <row r="2359" spans="6:7" x14ac:dyDescent="0.3">
      <c r="F2359">
        <v>95</v>
      </c>
      <c r="G2359">
        <v>30</v>
      </c>
    </row>
    <row r="2360" spans="6:7" x14ac:dyDescent="0.3">
      <c r="F2360">
        <v>47</v>
      </c>
      <c r="G2360">
        <v>307</v>
      </c>
    </row>
    <row r="2361" spans="6:7" x14ac:dyDescent="0.3">
      <c r="F2361">
        <v>142</v>
      </c>
      <c r="G2361">
        <v>148</v>
      </c>
    </row>
    <row r="2362" spans="6:7" x14ac:dyDescent="0.3">
      <c r="F2362">
        <v>31</v>
      </c>
      <c r="G2362">
        <v>440</v>
      </c>
    </row>
    <row r="2363" spans="6:7" x14ac:dyDescent="0.3">
      <c r="F2363">
        <v>67</v>
      </c>
      <c r="G2363">
        <v>111</v>
      </c>
    </row>
    <row r="2364" spans="6:7" x14ac:dyDescent="0.3">
      <c r="F2364">
        <v>107</v>
      </c>
      <c r="G2364">
        <v>210</v>
      </c>
    </row>
    <row r="2365" spans="6:7" x14ac:dyDescent="0.3">
      <c r="F2365">
        <v>572</v>
      </c>
      <c r="G2365">
        <v>396</v>
      </c>
    </row>
    <row r="2366" spans="6:7" x14ac:dyDescent="0.3">
      <c r="F2366">
        <v>112</v>
      </c>
      <c r="G2366">
        <v>286</v>
      </c>
    </row>
    <row r="2367" spans="6:7" x14ac:dyDescent="0.3">
      <c r="F2367">
        <v>62</v>
      </c>
      <c r="G2367">
        <v>103</v>
      </c>
    </row>
    <row r="2368" spans="6:7" x14ac:dyDescent="0.3">
      <c r="F2368">
        <v>115</v>
      </c>
      <c r="G2368">
        <v>121</v>
      </c>
    </row>
    <row r="2369" spans="6:7" x14ac:dyDescent="0.3">
      <c r="F2369">
        <v>122</v>
      </c>
      <c r="G2369">
        <v>67</v>
      </c>
    </row>
    <row r="2370" spans="6:7" x14ac:dyDescent="0.3">
      <c r="F2370">
        <v>88</v>
      </c>
      <c r="G2370">
        <v>183</v>
      </c>
    </row>
    <row r="2371" spans="6:7" x14ac:dyDescent="0.3">
      <c r="F2371">
        <v>52</v>
      </c>
      <c r="G2371">
        <v>54</v>
      </c>
    </row>
    <row r="2372" spans="6:7" x14ac:dyDescent="0.3">
      <c r="F2372">
        <v>163</v>
      </c>
      <c r="G2372">
        <v>168</v>
      </c>
    </row>
    <row r="2373" spans="6:7" x14ac:dyDescent="0.3">
      <c r="F2373">
        <v>229</v>
      </c>
      <c r="G2373">
        <v>52</v>
      </c>
    </row>
    <row r="2374" spans="6:7" x14ac:dyDescent="0.3">
      <c r="F2374">
        <v>20</v>
      </c>
      <c r="G2374">
        <v>182</v>
      </c>
    </row>
    <row r="2375" spans="6:7" x14ac:dyDescent="0.3">
      <c r="F2375">
        <v>188</v>
      </c>
      <c r="G2375">
        <v>171</v>
      </c>
    </row>
    <row r="2376" spans="6:7" x14ac:dyDescent="0.3">
      <c r="F2376">
        <v>153</v>
      </c>
      <c r="G2376">
        <v>174</v>
      </c>
    </row>
    <row r="2377" spans="6:7" x14ac:dyDescent="0.3">
      <c r="F2377">
        <v>250</v>
      </c>
      <c r="G2377">
        <v>181</v>
      </c>
    </row>
    <row r="2378" spans="6:7" x14ac:dyDescent="0.3">
      <c r="F2378">
        <v>86</v>
      </c>
      <c r="G2378">
        <v>153</v>
      </c>
    </row>
    <row r="2379" spans="6:7" x14ac:dyDescent="0.3">
      <c r="F2379">
        <v>130</v>
      </c>
      <c r="G2379">
        <v>149</v>
      </c>
    </row>
    <row r="2380" spans="6:7" x14ac:dyDescent="0.3">
      <c r="F2380">
        <v>79</v>
      </c>
      <c r="G2380">
        <v>47</v>
      </c>
    </row>
    <row r="2381" spans="6:7" x14ac:dyDescent="0.3">
      <c r="F2381">
        <v>102</v>
      </c>
      <c r="G2381">
        <v>165</v>
      </c>
    </row>
    <row r="2382" spans="6:7" x14ac:dyDescent="0.3">
      <c r="F2382">
        <v>331</v>
      </c>
      <c r="G2382">
        <v>52</v>
      </c>
    </row>
    <row r="2383" spans="6:7" x14ac:dyDescent="0.3">
      <c r="F2383">
        <v>226</v>
      </c>
      <c r="G2383">
        <v>96</v>
      </c>
    </row>
    <row r="2384" spans="6:7" x14ac:dyDescent="0.3">
      <c r="F2384">
        <v>134</v>
      </c>
      <c r="G2384">
        <v>88</v>
      </c>
    </row>
    <row r="2385" spans="6:7" x14ac:dyDescent="0.3">
      <c r="F2385">
        <v>245</v>
      </c>
      <c r="G2385">
        <v>69</v>
      </c>
    </row>
    <row r="2386" spans="6:7" x14ac:dyDescent="0.3">
      <c r="F2386">
        <v>88</v>
      </c>
      <c r="G2386">
        <v>393</v>
      </c>
    </row>
    <row r="2387" spans="6:7" x14ac:dyDescent="0.3">
      <c r="F2387">
        <v>28</v>
      </c>
      <c r="G2387">
        <v>190</v>
      </c>
    </row>
    <row r="2388" spans="6:7" x14ac:dyDescent="0.3">
      <c r="F2388">
        <v>165</v>
      </c>
      <c r="G2388">
        <v>253</v>
      </c>
    </row>
    <row r="2389" spans="6:7" x14ac:dyDescent="0.3">
      <c r="F2389">
        <v>104</v>
      </c>
      <c r="G2389">
        <v>120</v>
      </c>
    </row>
    <row r="2390" spans="6:7" x14ac:dyDescent="0.3">
      <c r="F2390">
        <v>178</v>
      </c>
      <c r="G2390">
        <v>322</v>
      </c>
    </row>
    <row r="2391" spans="6:7" x14ac:dyDescent="0.3">
      <c r="F2391">
        <v>286</v>
      </c>
      <c r="G2391">
        <v>137</v>
      </c>
    </row>
    <row r="2392" spans="6:7" x14ac:dyDescent="0.3">
      <c r="F2392">
        <v>131</v>
      </c>
      <c r="G2392">
        <v>61</v>
      </c>
    </row>
    <row r="2393" spans="6:7" x14ac:dyDescent="0.3">
      <c r="F2393">
        <v>111</v>
      </c>
      <c r="G2393">
        <v>117</v>
      </c>
    </row>
    <row r="2394" spans="6:7" x14ac:dyDescent="0.3">
      <c r="F2394">
        <v>127</v>
      </c>
      <c r="G2394">
        <v>216</v>
      </c>
    </row>
    <row r="2395" spans="6:7" x14ac:dyDescent="0.3">
      <c r="F2395">
        <v>130</v>
      </c>
      <c r="G2395">
        <v>148</v>
      </c>
    </row>
    <row r="2396" spans="6:7" x14ac:dyDescent="0.3">
      <c r="F2396">
        <v>83</v>
      </c>
      <c r="G2396">
        <v>387</v>
      </c>
    </row>
    <row r="2397" spans="6:7" x14ac:dyDescent="0.3">
      <c r="F2397">
        <v>40</v>
      </c>
      <c r="G2397">
        <v>87</v>
      </c>
    </row>
    <row r="2398" spans="6:7" x14ac:dyDescent="0.3">
      <c r="F2398">
        <v>215</v>
      </c>
      <c r="G2398">
        <v>261</v>
      </c>
    </row>
    <row r="2399" spans="6:7" x14ac:dyDescent="0.3">
      <c r="F2399">
        <v>113</v>
      </c>
      <c r="G2399">
        <v>242</v>
      </c>
    </row>
    <row r="2400" spans="6:7" x14ac:dyDescent="0.3">
      <c r="F2400">
        <v>50</v>
      </c>
      <c r="G2400">
        <v>90</v>
      </c>
    </row>
    <row r="2401" spans="6:7" x14ac:dyDescent="0.3">
      <c r="F2401">
        <v>93</v>
      </c>
      <c r="G2401">
        <v>224</v>
      </c>
    </row>
    <row r="2402" spans="6:7" x14ac:dyDescent="0.3">
      <c r="F2402">
        <v>177</v>
      </c>
      <c r="G2402">
        <v>71</v>
      </c>
    </row>
    <row r="2403" spans="6:7" x14ac:dyDescent="0.3">
      <c r="F2403">
        <v>228</v>
      </c>
      <c r="G2403">
        <v>121</v>
      </c>
    </row>
    <row r="2404" spans="6:7" x14ac:dyDescent="0.3">
      <c r="F2404">
        <v>124</v>
      </c>
      <c r="G2404">
        <v>26</v>
      </c>
    </row>
    <row r="2405" spans="6:7" x14ac:dyDescent="0.3">
      <c r="F2405">
        <v>60</v>
      </c>
      <c r="G2405">
        <v>179</v>
      </c>
    </row>
    <row r="2406" spans="6:7" x14ac:dyDescent="0.3">
      <c r="F2406">
        <v>101</v>
      </c>
      <c r="G2406">
        <v>48</v>
      </c>
    </row>
    <row r="2407" spans="6:7" x14ac:dyDescent="0.3">
      <c r="F2407">
        <v>153</v>
      </c>
      <c r="G2407">
        <v>162</v>
      </c>
    </row>
    <row r="2408" spans="6:7" x14ac:dyDescent="0.3">
      <c r="F2408">
        <v>74</v>
      </c>
      <c r="G2408">
        <v>331</v>
      </c>
    </row>
    <row r="2409" spans="6:7" x14ac:dyDescent="0.3">
      <c r="F2409">
        <v>80</v>
      </c>
      <c r="G2409">
        <v>163</v>
      </c>
    </row>
    <row r="2410" spans="6:7" x14ac:dyDescent="0.3">
      <c r="F2410">
        <v>129</v>
      </c>
      <c r="G2410">
        <v>138</v>
      </c>
    </row>
    <row r="2411" spans="6:7" x14ac:dyDescent="0.3">
      <c r="F2411">
        <v>84</v>
      </c>
      <c r="G2411">
        <v>18</v>
      </c>
    </row>
    <row r="2412" spans="6:7" x14ac:dyDescent="0.3">
      <c r="F2412">
        <v>237</v>
      </c>
      <c r="G2412">
        <v>180</v>
      </c>
    </row>
    <row r="2413" spans="6:7" x14ac:dyDescent="0.3">
      <c r="F2413">
        <v>153</v>
      </c>
      <c r="G2413">
        <v>250</v>
      </c>
    </row>
    <row r="2414" spans="6:7" x14ac:dyDescent="0.3">
      <c r="F2414">
        <v>16</v>
      </c>
      <c r="G2414">
        <v>231</v>
      </c>
    </row>
    <row r="2415" spans="6:7" x14ac:dyDescent="0.3">
      <c r="F2415">
        <v>78</v>
      </c>
      <c r="G2415">
        <v>179</v>
      </c>
    </row>
    <row r="2416" spans="6:7" x14ac:dyDescent="0.3">
      <c r="F2416">
        <v>20</v>
      </c>
      <c r="G2416">
        <v>259</v>
      </c>
    </row>
    <row r="2417" spans="6:7" x14ac:dyDescent="0.3">
      <c r="F2417">
        <v>64</v>
      </c>
      <c r="G2417">
        <v>228</v>
      </c>
    </row>
    <row r="2418" spans="6:7" x14ac:dyDescent="0.3">
      <c r="F2418">
        <v>124</v>
      </c>
      <c r="G2418">
        <v>171</v>
      </c>
    </row>
    <row r="2419" spans="6:7" x14ac:dyDescent="0.3">
      <c r="F2419">
        <v>37</v>
      </c>
      <c r="G2419">
        <v>246</v>
      </c>
    </row>
    <row r="2420" spans="6:7" x14ac:dyDescent="0.3">
      <c r="F2420">
        <v>81</v>
      </c>
      <c r="G2420">
        <v>80</v>
      </c>
    </row>
    <row r="2421" spans="6:7" x14ac:dyDescent="0.3">
      <c r="F2421">
        <v>150</v>
      </c>
      <c r="G2421">
        <v>188</v>
      </c>
    </row>
    <row r="2422" spans="6:7" x14ac:dyDescent="0.3">
      <c r="F2422">
        <v>206</v>
      </c>
      <c r="G2422">
        <v>56</v>
      </c>
    </row>
    <row r="2423" spans="6:7" x14ac:dyDescent="0.3">
      <c r="F2423">
        <v>171</v>
      </c>
      <c r="G2423">
        <v>138</v>
      </c>
    </row>
    <row r="2424" spans="6:7" x14ac:dyDescent="0.3">
      <c r="F2424">
        <v>139</v>
      </c>
      <c r="G2424">
        <v>215</v>
      </c>
    </row>
    <row r="2425" spans="6:7" x14ac:dyDescent="0.3">
      <c r="F2425">
        <v>11</v>
      </c>
      <c r="G2425">
        <v>191</v>
      </c>
    </row>
    <row r="2426" spans="6:7" x14ac:dyDescent="0.3">
      <c r="F2426">
        <v>257</v>
      </c>
      <c r="G2426">
        <v>112</v>
      </c>
    </row>
    <row r="2427" spans="6:7" x14ac:dyDescent="0.3">
      <c r="F2427">
        <v>218</v>
      </c>
      <c r="G2427">
        <v>155</v>
      </c>
    </row>
    <row r="2428" spans="6:7" x14ac:dyDescent="0.3">
      <c r="F2428">
        <v>183</v>
      </c>
      <c r="G2428">
        <v>147</v>
      </c>
    </row>
    <row r="2429" spans="6:7" x14ac:dyDescent="0.3">
      <c r="F2429">
        <v>167</v>
      </c>
      <c r="G2429">
        <v>213</v>
      </c>
    </row>
    <row r="2430" spans="6:7" x14ac:dyDescent="0.3">
      <c r="F2430">
        <v>96</v>
      </c>
      <c r="G2430">
        <v>200</v>
      </c>
    </row>
    <row r="2431" spans="6:7" x14ac:dyDescent="0.3">
      <c r="F2431">
        <v>148</v>
      </c>
      <c r="G2431">
        <v>129</v>
      </c>
    </row>
    <row r="2432" spans="6:7" x14ac:dyDescent="0.3">
      <c r="F2432">
        <v>83</v>
      </c>
      <c r="G2432">
        <v>140</v>
      </c>
    </row>
    <row r="2433" spans="6:7" x14ac:dyDescent="0.3">
      <c r="F2433">
        <v>217</v>
      </c>
      <c r="G2433">
        <v>104</v>
      </c>
    </row>
    <row r="2434" spans="6:7" x14ac:dyDescent="0.3">
      <c r="F2434">
        <v>145</v>
      </c>
      <c r="G2434">
        <v>325</v>
      </c>
    </row>
    <row r="2435" spans="6:7" x14ac:dyDescent="0.3">
      <c r="F2435">
        <v>203</v>
      </c>
      <c r="G2435">
        <v>250</v>
      </c>
    </row>
    <row r="2436" spans="6:7" x14ac:dyDescent="0.3">
      <c r="F2436">
        <v>151</v>
      </c>
      <c r="G2436">
        <v>228</v>
      </c>
    </row>
    <row r="2437" spans="6:7" x14ac:dyDescent="0.3">
      <c r="F2437">
        <v>83</v>
      </c>
      <c r="G2437">
        <v>169</v>
      </c>
    </row>
    <row r="2438" spans="6:7" x14ac:dyDescent="0.3">
      <c r="F2438">
        <v>321</v>
      </c>
      <c r="G2438">
        <v>78</v>
      </c>
    </row>
    <row r="2439" spans="6:7" x14ac:dyDescent="0.3">
      <c r="F2439">
        <v>198</v>
      </c>
      <c r="G2439">
        <v>114</v>
      </c>
    </row>
    <row r="2440" spans="6:7" x14ac:dyDescent="0.3">
      <c r="F2440">
        <v>206</v>
      </c>
      <c r="G2440">
        <v>71</v>
      </c>
    </row>
    <row r="2441" spans="6:7" x14ac:dyDescent="0.3">
      <c r="F2441">
        <v>15</v>
      </c>
      <c r="G2441">
        <v>197</v>
      </c>
    </row>
    <row r="2442" spans="6:7" x14ac:dyDescent="0.3">
      <c r="F2442">
        <v>190</v>
      </c>
      <c r="G2442">
        <v>141</v>
      </c>
    </row>
    <row r="2443" spans="6:7" x14ac:dyDescent="0.3">
      <c r="F2443">
        <v>185</v>
      </c>
      <c r="G2443">
        <v>139</v>
      </c>
    </row>
    <row r="2444" spans="6:7" x14ac:dyDescent="0.3">
      <c r="F2444">
        <v>360</v>
      </c>
      <c r="G2444">
        <v>74</v>
      </c>
    </row>
    <row r="2445" spans="6:7" x14ac:dyDescent="0.3">
      <c r="F2445">
        <v>161</v>
      </c>
      <c r="G2445">
        <v>160</v>
      </c>
    </row>
    <row r="2446" spans="6:7" x14ac:dyDescent="0.3">
      <c r="F2446">
        <v>63</v>
      </c>
      <c r="G2446">
        <v>260</v>
      </c>
    </row>
    <row r="2447" spans="6:7" x14ac:dyDescent="0.3">
      <c r="F2447">
        <v>180</v>
      </c>
      <c r="G2447">
        <v>138</v>
      </c>
    </row>
    <row r="2448" spans="6:7" x14ac:dyDescent="0.3">
      <c r="F2448">
        <v>160</v>
      </c>
      <c r="G2448">
        <v>145</v>
      </c>
    </row>
    <row r="2449" spans="6:7" x14ac:dyDescent="0.3">
      <c r="F2449">
        <v>54</v>
      </c>
      <c r="G2449">
        <v>196</v>
      </c>
    </row>
    <row r="2450" spans="6:7" x14ac:dyDescent="0.3">
      <c r="F2450">
        <v>361</v>
      </c>
      <c r="G2450">
        <v>79</v>
      </c>
    </row>
    <row r="2451" spans="6:7" x14ac:dyDescent="0.3">
      <c r="F2451">
        <v>145</v>
      </c>
      <c r="G2451">
        <v>68</v>
      </c>
    </row>
    <row r="2452" spans="6:7" x14ac:dyDescent="0.3">
      <c r="F2452">
        <v>177</v>
      </c>
      <c r="G2452">
        <v>40</v>
      </c>
    </row>
    <row r="2453" spans="6:7" x14ac:dyDescent="0.3">
      <c r="F2453">
        <v>9</v>
      </c>
      <c r="G2453">
        <v>80</v>
      </c>
    </row>
    <row r="2454" spans="6:7" x14ac:dyDescent="0.3">
      <c r="F2454">
        <v>88</v>
      </c>
      <c r="G2454">
        <v>187</v>
      </c>
    </row>
    <row r="2455" spans="6:7" x14ac:dyDescent="0.3">
      <c r="F2455">
        <v>166</v>
      </c>
      <c r="G2455">
        <v>53</v>
      </c>
    </row>
    <row r="2456" spans="6:7" x14ac:dyDescent="0.3">
      <c r="F2456">
        <v>65</v>
      </c>
      <c r="G2456">
        <v>101</v>
      </c>
    </row>
    <row r="2457" spans="6:7" x14ac:dyDescent="0.3">
      <c r="F2457">
        <v>240</v>
      </c>
      <c r="G2457">
        <v>148</v>
      </c>
    </row>
    <row r="2458" spans="6:7" x14ac:dyDescent="0.3">
      <c r="F2458">
        <v>115</v>
      </c>
      <c r="G2458">
        <v>27</v>
      </c>
    </row>
    <row r="2459" spans="6:7" x14ac:dyDescent="0.3">
      <c r="F2459">
        <v>163</v>
      </c>
      <c r="G2459">
        <v>82</v>
      </c>
    </row>
    <row r="2460" spans="6:7" x14ac:dyDescent="0.3">
      <c r="F2460">
        <v>180</v>
      </c>
      <c r="G2460">
        <v>73</v>
      </c>
    </row>
    <row r="2461" spans="6:7" x14ac:dyDescent="0.3">
      <c r="F2461">
        <v>64</v>
      </c>
      <c r="G2461">
        <v>135</v>
      </c>
    </row>
    <row r="2462" spans="6:7" x14ac:dyDescent="0.3">
      <c r="F2462">
        <v>92</v>
      </c>
      <c r="G2462">
        <v>77</v>
      </c>
    </row>
    <row r="2463" spans="6:7" x14ac:dyDescent="0.3">
      <c r="F2463">
        <v>67</v>
      </c>
      <c r="G2463">
        <v>271</v>
      </c>
    </row>
    <row r="2464" spans="6:7" x14ac:dyDescent="0.3">
      <c r="F2464">
        <v>62</v>
      </c>
      <c r="G2464">
        <v>438</v>
      </c>
    </row>
    <row r="2465" spans="6:7" x14ac:dyDescent="0.3">
      <c r="F2465">
        <v>530</v>
      </c>
      <c r="G2465">
        <v>112</v>
      </c>
    </row>
    <row r="2466" spans="6:7" x14ac:dyDescent="0.3">
      <c r="F2466">
        <v>429</v>
      </c>
      <c r="G2466">
        <v>130</v>
      </c>
    </row>
    <row r="2467" spans="6:7" x14ac:dyDescent="0.3">
      <c r="F2467">
        <v>211</v>
      </c>
      <c r="G2467">
        <v>139</v>
      </c>
    </row>
    <row r="2468" spans="6:7" x14ac:dyDescent="0.3">
      <c r="F2468">
        <v>92</v>
      </c>
      <c r="G2468">
        <v>66</v>
      </c>
    </row>
    <row r="2469" spans="6:7" x14ac:dyDescent="0.3">
      <c r="F2469">
        <v>168</v>
      </c>
      <c r="G2469">
        <v>65</v>
      </c>
    </row>
    <row r="2470" spans="6:7" x14ac:dyDescent="0.3">
      <c r="F2470">
        <v>97</v>
      </c>
      <c r="G2470">
        <v>85</v>
      </c>
    </row>
    <row r="2471" spans="6:7" x14ac:dyDescent="0.3">
      <c r="F2471">
        <v>123</v>
      </c>
      <c r="G2471">
        <v>217</v>
      </c>
    </row>
    <row r="2472" spans="6:7" x14ac:dyDescent="0.3">
      <c r="F2472">
        <v>141</v>
      </c>
      <c r="G2472">
        <v>77</v>
      </c>
    </row>
    <row r="2473" spans="6:7" x14ac:dyDescent="0.3">
      <c r="F2473">
        <v>77</v>
      </c>
      <c r="G2473">
        <v>79</v>
      </c>
    </row>
    <row r="2474" spans="6:7" x14ac:dyDescent="0.3">
      <c r="F2474">
        <v>115</v>
      </c>
      <c r="G2474">
        <v>110</v>
      </c>
    </row>
    <row r="2475" spans="6:7" x14ac:dyDescent="0.3">
      <c r="F2475">
        <v>170</v>
      </c>
      <c r="G2475">
        <v>206</v>
      </c>
    </row>
    <row r="2476" spans="6:7" x14ac:dyDescent="0.3">
      <c r="F2476">
        <v>246</v>
      </c>
      <c r="G2476">
        <v>7</v>
      </c>
    </row>
    <row r="2477" spans="6:7" x14ac:dyDescent="0.3">
      <c r="F2477">
        <v>56</v>
      </c>
      <c r="G2477">
        <v>116</v>
      </c>
    </row>
    <row r="2478" spans="6:7" x14ac:dyDescent="0.3">
      <c r="F2478">
        <v>329</v>
      </c>
      <c r="G2478">
        <v>164</v>
      </c>
    </row>
    <row r="2479" spans="6:7" x14ac:dyDescent="0.3">
      <c r="F2479">
        <v>231</v>
      </c>
      <c r="G2479">
        <v>77</v>
      </c>
    </row>
    <row r="2480" spans="6:7" x14ac:dyDescent="0.3">
      <c r="F2480">
        <v>104</v>
      </c>
      <c r="G2480">
        <v>178</v>
      </c>
    </row>
    <row r="2481" spans="6:7" x14ac:dyDescent="0.3">
      <c r="F2481">
        <v>115</v>
      </c>
      <c r="G2481">
        <v>315</v>
      </c>
    </row>
    <row r="2482" spans="6:7" x14ac:dyDescent="0.3">
      <c r="F2482">
        <v>222</v>
      </c>
      <c r="G2482">
        <v>147</v>
      </c>
    </row>
    <row r="2483" spans="6:7" x14ac:dyDescent="0.3">
      <c r="F2483">
        <v>93</v>
      </c>
      <c r="G2483">
        <v>148</v>
      </c>
    </row>
    <row r="2484" spans="6:7" x14ac:dyDescent="0.3">
      <c r="F2484">
        <v>244</v>
      </c>
      <c r="G2484">
        <v>211</v>
      </c>
    </row>
    <row r="2485" spans="6:7" x14ac:dyDescent="0.3">
      <c r="F2485">
        <v>215</v>
      </c>
      <c r="G2485">
        <v>242</v>
      </c>
    </row>
    <row r="2486" spans="6:7" x14ac:dyDescent="0.3">
      <c r="F2486">
        <v>185</v>
      </c>
      <c r="G2486">
        <v>48</v>
      </c>
    </row>
    <row r="2487" spans="6:7" x14ac:dyDescent="0.3">
      <c r="F2487">
        <v>124</v>
      </c>
      <c r="G2487">
        <v>75</v>
      </c>
    </row>
    <row r="2488" spans="6:7" x14ac:dyDescent="0.3">
      <c r="F2488">
        <v>218</v>
      </c>
      <c r="G2488">
        <v>101</v>
      </c>
    </row>
    <row r="2489" spans="6:7" x14ac:dyDescent="0.3">
      <c r="F2489">
        <v>122</v>
      </c>
      <c r="G2489">
        <v>145</v>
      </c>
    </row>
    <row r="2490" spans="6:7" x14ac:dyDescent="0.3">
      <c r="F2490">
        <v>177</v>
      </c>
      <c r="G2490">
        <v>229</v>
      </c>
    </row>
    <row r="2491" spans="6:7" x14ac:dyDescent="0.3">
      <c r="F2491">
        <v>100</v>
      </c>
      <c r="G2491">
        <v>52</v>
      </c>
    </row>
    <row r="2492" spans="6:7" x14ac:dyDescent="0.3">
      <c r="F2492">
        <v>109</v>
      </c>
      <c r="G2492">
        <v>438</v>
      </c>
    </row>
    <row r="2493" spans="6:7" x14ac:dyDescent="0.3">
      <c r="F2493">
        <v>100</v>
      </c>
      <c r="G2493">
        <v>155</v>
      </c>
    </row>
    <row r="2494" spans="6:7" x14ac:dyDescent="0.3">
      <c r="F2494">
        <v>87</v>
      </c>
      <c r="G2494">
        <v>220</v>
      </c>
    </row>
    <row r="2495" spans="6:7" x14ac:dyDescent="0.3">
      <c r="F2495">
        <v>71</v>
      </c>
      <c r="G2495">
        <v>251</v>
      </c>
    </row>
    <row r="2496" spans="6:7" x14ac:dyDescent="0.3">
      <c r="F2496">
        <v>259</v>
      </c>
      <c r="G2496">
        <v>271</v>
      </c>
    </row>
    <row r="2497" spans="6:7" x14ac:dyDescent="0.3">
      <c r="F2497">
        <v>134</v>
      </c>
      <c r="G2497">
        <v>92</v>
      </c>
    </row>
    <row r="2498" spans="6:7" x14ac:dyDescent="0.3">
      <c r="F2498">
        <v>138</v>
      </c>
      <c r="G2498">
        <v>299</v>
      </c>
    </row>
    <row r="2499" spans="6:7" x14ac:dyDescent="0.3">
      <c r="F2499">
        <v>50</v>
      </c>
      <c r="G2499">
        <v>267</v>
      </c>
    </row>
    <row r="2500" spans="6:7" x14ac:dyDescent="0.3">
      <c r="F2500">
        <v>180</v>
      </c>
      <c r="G2500">
        <v>50</v>
      </c>
    </row>
    <row r="2501" spans="6:7" x14ac:dyDescent="0.3">
      <c r="F2501">
        <v>57</v>
      </c>
      <c r="G2501">
        <v>80</v>
      </c>
    </row>
    <row r="2502" spans="6:7" x14ac:dyDescent="0.3">
      <c r="F2502">
        <v>193</v>
      </c>
      <c r="G2502">
        <v>193</v>
      </c>
    </row>
    <row r="2503" spans="6:7" x14ac:dyDescent="0.3">
      <c r="F2503">
        <v>139</v>
      </c>
      <c r="G2503">
        <v>45</v>
      </c>
    </row>
    <row r="2504" spans="6:7" x14ac:dyDescent="0.3">
      <c r="F2504">
        <v>238</v>
      </c>
      <c r="G2504">
        <v>161</v>
      </c>
    </row>
    <row r="2505" spans="6:7" x14ac:dyDescent="0.3">
      <c r="F2505">
        <v>121</v>
      </c>
      <c r="G2505">
        <v>76</v>
      </c>
    </row>
    <row r="2506" spans="6:7" x14ac:dyDescent="0.3">
      <c r="F2506">
        <v>151</v>
      </c>
      <c r="G2506">
        <v>243</v>
      </c>
    </row>
    <row r="2507" spans="6:7" x14ac:dyDescent="0.3">
      <c r="F2507">
        <v>221</v>
      </c>
      <c r="G2507">
        <v>108</v>
      </c>
    </row>
    <row r="2508" spans="6:7" x14ac:dyDescent="0.3">
      <c r="F2508">
        <v>191</v>
      </c>
      <c r="G2508">
        <v>121</v>
      </c>
    </row>
    <row r="2509" spans="6:7" x14ac:dyDescent="0.3">
      <c r="F2509">
        <v>177</v>
      </c>
      <c r="G2509">
        <v>123</v>
      </c>
    </row>
    <row r="2510" spans="6:7" x14ac:dyDescent="0.3">
      <c r="F2510">
        <v>177</v>
      </c>
      <c r="G2510">
        <v>112</v>
      </c>
    </row>
    <row r="2511" spans="6:7" x14ac:dyDescent="0.3">
      <c r="F2511">
        <v>219</v>
      </c>
      <c r="G2511">
        <v>32</v>
      </c>
    </row>
    <row r="2512" spans="6:7" x14ac:dyDescent="0.3">
      <c r="F2512">
        <v>237</v>
      </c>
      <c r="G2512">
        <v>165</v>
      </c>
    </row>
    <row r="2513" spans="6:7" x14ac:dyDescent="0.3">
      <c r="F2513">
        <v>241</v>
      </c>
      <c r="G2513">
        <v>246</v>
      </c>
    </row>
    <row r="2514" spans="6:7" x14ac:dyDescent="0.3">
      <c r="F2514">
        <v>64</v>
      </c>
      <c r="G2514">
        <v>38</v>
      </c>
    </row>
    <row r="2515" spans="6:7" x14ac:dyDescent="0.3">
      <c r="F2515">
        <v>123</v>
      </c>
      <c r="G2515">
        <v>210</v>
      </c>
    </row>
    <row r="2516" spans="6:7" x14ac:dyDescent="0.3">
      <c r="F2516">
        <v>160</v>
      </c>
      <c r="G2516">
        <v>116</v>
      </c>
    </row>
    <row r="2517" spans="6:7" x14ac:dyDescent="0.3">
      <c r="F2517">
        <v>96</v>
      </c>
      <c r="G2517">
        <v>184</v>
      </c>
    </row>
    <row r="2518" spans="6:7" x14ac:dyDescent="0.3">
      <c r="F2518">
        <v>119</v>
      </c>
      <c r="G2518">
        <v>130</v>
      </c>
    </row>
    <row r="2519" spans="6:7" x14ac:dyDescent="0.3">
      <c r="F2519">
        <v>288</v>
      </c>
      <c r="G2519">
        <v>111</v>
      </c>
    </row>
    <row r="2520" spans="6:7" x14ac:dyDescent="0.3">
      <c r="F2520">
        <v>119</v>
      </c>
      <c r="G2520">
        <v>78</v>
      </c>
    </row>
    <row r="2521" spans="6:7" x14ac:dyDescent="0.3">
      <c r="F2521">
        <v>43</v>
      </c>
      <c r="G2521">
        <v>151</v>
      </c>
    </row>
    <row r="2522" spans="6:7" x14ac:dyDescent="0.3">
      <c r="F2522">
        <v>52</v>
      </c>
      <c r="G2522">
        <v>103</v>
      </c>
    </row>
    <row r="2523" spans="6:7" x14ac:dyDescent="0.3">
      <c r="F2523">
        <v>66</v>
      </c>
      <c r="G2523">
        <v>175</v>
      </c>
    </row>
    <row r="2524" spans="6:7" x14ac:dyDescent="0.3">
      <c r="F2524">
        <v>91</v>
      </c>
      <c r="G2524">
        <v>116</v>
      </c>
    </row>
    <row r="2525" spans="6:7" x14ac:dyDescent="0.3">
      <c r="F2525">
        <v>54</v>
      </c>
      <c r="G2525">
        <v>132</v>
      </c>
    </row>
    <row r="2526" spans="6:7" x14ac:dyDescent="0.3">
      <c r="F2526">
        <v>134</v>
      </c>
      <c r="G2526">
        <v>225</v>
      </c>
    </row>
    <row r="2527" spans="6:7" x14ac:dyDescent="0.3">
      <c r="F2527">
        <v>166</v>
      </c>
      <c r="G2527">
        <v>151</v>
      </c>
    </row>
    <row r="2528" spans="6:7" x14ac:dyDescent="0.3">
      <c r="F2528">
        <v>153</v>
      </c>
      <c r="G2528">
        <v>77</v>
      </c>
    </row>
    <row r="2529" spans="6:7" x14ac:dyDescent="0.3">
      <c r="F2529">
        <v>64</v>
      </c>
      <c r="G2529">
        <v>234</v>
      </c>
    </row>
    <row r="2530" spans="6:7" x14ac:dyDescent="0.3">
      <c r="F2530">
        <v>47</v>
      </c>
      <c r="G2530">
        <v>203</v>
      </c>
    </row>
    <row r="2531" spans="6:7" x14ac:dyDescent="0.3">
      <c r="F2531">
        <v>58</v>
      </c>
      <c r="G2531">
        <v>74</v>
      </c>
    </row>
    <row r="2532" spans="6:7" x14ac:dyDescent="0.3">
      <c r="F2532">
        <v>80</v>
      </c>
      <c r="G2532">
        <v>267</v>
      </c>
    </row>
    <row r="2533" spans="6:7" x14ac:dyDescent="0.3">
      <c r="F2533">
        <v>17</v>
      </c>
      <c r="G2533">
        <v>325</v>
      </c>
    </row>
    <row r="2534" spans="6:7" x14ac:dyDescent="0.3">
      <c r="F2534">
        <v>301</v>
      </c>
      <c r="G2534">
        <v>170</v>
      </c>
    </row>
    <row r="2535" spans="6:7" x14ac:dyDescent="0.3">
      <c r="F2535">
        <v>163</v>
      </c>
      <c r="G2535">
        <v>106</v>
      </c>
    </row>
    <row r="2536" spans="6:7" x14ac:dyDescent="0.3">
      <c r="F2536">
        <v>127</v>
      </c>
      <c r="G2536">
        <v>200</v>
      </c>
    </row>
    <row r="2537" spans="6:7" x14ac:dyDescent="0.3">
      <c r="F2537">
        <v>56</v>
      </c>
      <c r="G2537">
        <v>287</v>
      </c>
    </row>
    <row r="2538" spans="6:7" x14ac:dyDescent="0.3">
      <c r="F2538">
        <v>75</v>
      </c>
      <c r="G2538">
        <v>209</v>
      </c>
    </row>
    <row r="2539" spans="6:7" x14ac:dyDescent="0.3">
      <c r="F2539">
        <v>293</v>
      </c>
      <c r="G2539">
        <v>205</v>
      </c>
    </row>
    <row r="2540" spans="6:7" x14ac:dyDescent="0.3">
      <c r="F2540">
        <v>166</v>
      </c>
      <c r="G2540">
        <v>94</v>
      </c>
    </row>
    <row r="2541" spans="6:7" x14ac:dyDescent="0.3">
      <c r="F2541">
        <v>184</v>
      </c>
      <c r="G2541">
        <v>188</v>
      </c>
    </row>
    <row r="2542" spans="6:7" x14ac:dyDescent="0.3">
      <c r="F2542">
        <v>163</v>
      </c>
      <c r="G2542">
        <v>337</v>
      </c>
    </row>
    <row r="2543" spans="6:7" x14ac:dyDescent="0.3">
      <c r="F2543">
        <v>129</v>
      </c>
      <c r="G2543">
        <v>146</v>
      </c>
    </row>
    <row r="2544" spans="6:7" x14ac:dyDescent="0.3">
      <c r="F2544">
        <v>111</v>
      </c>
      <c r="G2544">
        <v>110</v>
      </c>
    </row>
    <row r="2545" spans="6:7" x14ac:dyDescent="0.3">
      <c r="F2545">
        <v>122</v>
      </c>
      <c r="G2545">
        <v>96</v>
      </c>
    </row>
    <row r="2546" spans="6:7" x14ac:dyDescent="0.3">
      <c r="F2546">
        <v>191</v>
      </c>
      <c r="G2546">
        <v>97</v>
      </c>
    </row>
    <row r="2547" spans="6:7" x14ac:dyDescent="0.3">
      <c r="F2547">
        <v>65</v>
      </c>
      <c r="G2547">
        <v>65</v>
      </c>
    </row>
    <row r="2548" spans="6:7" x14ac:dyDescent="0.3">
      <c r="F2548">
        <v>105</v>
      </c>
      <c r="G2548">
        <v>79</v>
      </c>
    </row>
    <row r="2549" spans="6:7" x14ac:dyDescent="0.3">
      <c r="F2549">
        <v>90</v>
      </c>
      <c r="G2549">
        <v>302</v>
      </c>
    </row>
    <row r="2550" spans="6:7" x14ac:dyDescent="0.3">
      <c r="F2550">
        <v>95</v>
      </c>
      <c r="G2550">
        <v>175</v>
      </c>
    </row>
    <row r="2551" spans="6:7" x14ac:dyDescent="0.3">
      <c r="F2551">
        <v>176</v>
      </c>
      <c r="G2551">
        <v>121</v>
      </c>
    </row>
    <row r="2552" spans="6:7" x14ac:dyDescent="0.3">
      <c r="F2552">
        <v>118</v>
      </c>
      <c r="G2552">
        <v>190</v>
      </c>
    </row>
    <row r="2553" spans="6:7" x14ac:dyDescent="0.3">
      <c r="F2553">
        <v>164</v>
      </c>
      <c r="G2553">
        <v>161</v>
      </c>
    </row>
    <row r="2554" spans="6:7" x14ac:dyDescent="0.3">
      <c r="F2554">
        <v>172</v>
      </c>
      <c r="G2554">
        <v>83</v>
      </c>
    </row>
    <row r="2555" spans="6:7" x14ac:dyDescent="0.3">
      <c r="F2555">
        <v>168</v>
      </c>
      <c r="G2555">
        <v>211</v>
      </c>
    </row>
    <row r="2556" spans="6:7" x14ac:dyDescent="0.3">
      <c r="F2556">
        <v>44</v>
      </c>
      <c r="G2556">
        <v>94</v>
      </c>
    </row>
    <row r="2557" spans="6:7" x14ac:dyDescent="0.3">
      <c r="F2557">
        <v>353</v>
      </c>
      <c r="G2557">
        <v>225</v>
      </c>
    </row>
    <row r="2558" spans="6:7" x14ac:dyDescent="0.3">
      <c r="F2558">
        <v>91</v>
      </c>
      <c r="G2558">
        <v>188</v>
      </c>
    </row>
    <row r="2559" spans="6:7" x14ac:dyDescent="0.3">
      <c r="F2559">
        <v>168</v>
      </c>
      <c r="G2559">
        <v>62</v>
      </c>
    </row>
    <row r="2560" spans="6:7" x14ac:dyDescent="0.3">
      <c r="F2560">
        <v>135</v>
      </c>
      <c r="G2560">
        <v>132</v>
      </c>
    </row>
    <row r="2561" spans="6:7" x14ac:dyDescent="0.3">
      <c r="F2561">
        <v>173</v>
      </c>
      <c r="G2561">
        <v>120</v>
      </c>
    </row>
    <row r="2562" spans="6:7" x14ac:dyDescent="0.3">
      <c r="F2562">
        <v>131</v>
      </c>
      <c r="G2562">
        <v>261</v>
      </c>
    </row>
    <row r="2563" spans="6:7" x14ac:dyDescent="0.3">
      <c r="F2563">
        <v>188</v>
      </c>
      <c r="G2563">
        <v>255</v>
      </c>
    </row>
    <row r="2564" spans="6:7" x14ac:dyDescent="0.3">
      <c r="F2564">
        <v>117</v>
      </c>
      <c r="G2564">
        <v>60</v>
      </c>
    </row>
    <row r="2565" spans="6:7" x14ac:dyDescent="0.3">
      <c r="F2565">
        <v>125</v>
      </c>
      <c r="G2565">
        <v>186</v>
      </c>
    </row>
    <row r="2566" spans="6:7" x14ac:dyDescent="0.3">
      <c r="F2566">
        <v>304</v>
      </c>
      <c r="G2566">
        <v>169</v>
      </c>
    </row>
    <row r="2567" spans="6:7" x14ac:dyDescent="0.3">
      <c r="F2567">
        <v>99</v>
      </c>
      <c r="G2567">
        <v>199</v>
      </c>
    </row>
    <row r="2568" spans="6:7" x14ac:dyDescent="0.3">
      <c r="F2568">
        <v>154</v>
      </c>
      <c r="G2568">
        <v>187</v>
      </c>
    </row>
    <row r="2569" spans="6:7" x14ac:dyDescent="0.3">
      <c r="F2569">
        <v>73</v>
      </c>
      <c r="G2569">
        <v>189</v>
      </c>
    </row>
    <row r="2570" spans="6:7" x14ac:dyDescent="0.3">
      <c r="F2570">
        <v>145</v>
      </c>
      <c r="G2570">
        <v>206</v>
      </c>
    </row>
    <row r="2571" spans="6:7" x14ac:dyDescent="0.3">
      <c r="F2571">
        <v>88</v>
      </c>
      <c r="G2571">
        <v>20</v>
      </c>
    </row>
    <row r="2572" spans="6:7" x14ac:dyDescent="0.3">
      <c r="F2572">
        <v>79</v>
      </c>
      <c r="G2572">
        <v>209</v>
      </c>
    </row>
    <row r="2573" spans="6:7" x14ac:dyDescent="0.3">
      <c r="F2573">
        <v>41</v>
      </c>
      <c r="G2573">
        <v>123</v>
      </c>
    </row>
    <row r="2574" spans="6:7" x14ac:dyDescent="0.3">
      <c r="F2574">
        <v>78</v>
      </c>
      <c r="G2574">
        <v>37</v>
      </c>
    </row>
    <row r="2575" spans="6:7" x14ac:dyDescent="0.3">
      <c r="F2575">
        <v>72</v>
      </c>
      <c r="G2575">
        <v>298</v>
      </c>
    </row>
    <row r="2576" spans="6:7" x14ac:dyDescent="0.3">
      <c r="F2576">
        <v>128</v>
      </c>
      <c r="G2576">
        <v>79</v>
      </c>
    </row>
    <row r="2577" spans="6:7" x14ac:dyDescent="0.3">
      <c r="F2577">
        <v>197</v>
      </c>
      <c r="G2577">
        <v>182</v>
      </c>
    </row>
    <row r="2578" spans="6:7" x14ac:dyDescent="0.3">
      <c r="F2578">
        <v>45</v>
      </c>
      <c r="G2578">
        <v>79</v>
      </c>
    </row>
    <row r="2579" spans="6:7" x14ac:dyDescent="0.3">
      <c r="F2579">
        <v>85</v>
      </c>
      <c r="G2579">
        <v>187</v>
      </c>
    </row>
    <row r="2580" spans="6:7" x14ac:dyDescent="0.3">
      <c r="F2580">
        <v>152</v>
      </c>
      <c r="G2580">
        <v>206</v>
      </c>
    </row>
    <row r="2581" spans="6:7" x14ac:dyDescent="0.3">
      <c r="F2581">
        <v>188</v>
      </c>
      <c r="G2581">
        <v>130</v>
      </c>
    </row>
    <row r="2582" spans="6:7" x14ac:dyDescent="0.3">
      <c r="F2582">
        <v>396</v>
      </c>
      <c r="G2582">
        <v>199</v>
      </c>
    </row>
    <row r="2583" spans="6:7" x14ac:dyDescent="0.3">
      <c r="F2583">
        <v>103</v>
      </c>
      <c r="G2583">
        <v>109</v>
      </c>
    </row>
    <row r="2584" spans="6:7" x14ac:dyDescent="0.3">
      <c r="F2584">
        <v>16</v>
      </c>
      <c r="G2584">
        <v>262</v>
      </c>
    </row>
    <row r="2585" spans="6:7" x14ac:dyDescent="0.3">
      <c r="F2585">
        <v>50</v>
      </c>
      <c r="G2585">
        <v>247</v>
      </c>
    </row>
    <row r="2586" spans="6:7" x14ac:dyDescent="0.3">
      <c r="F2586">
        <v>88</v>
      </c>
      <c r="G2586">
        <v>99</v>
      </c>
    </row>
    <row r="2587" spans="6:7" x14ac:dyDescent="0.3">
      <c r="F2587">
        <v>127</v>
      </c>
      <c r="G2587">
        <v>143</v>
      </c>
    </row>
    <row r="2588" spans="6:7" x14ac:dyDescent="0.3">
      <c r="F2588">
        <v>85</v>
      </c>
      <c r="G2588">
        <v>159</v>
      </c>
    </row>
    <row r="2589" spans="6:7" x14ac:dyDescent="0.3">
      <c r="F2589">
        <v>124</v>
      </c>
      <c r="G2589">
        <v>47</v>
      </c>
    </row>
    <row r="2590" spans="6:7" x14ac:dyDescent="0.3">
      <c r="F2590">
        <v>156</v>
      </c>
      <c r="G2590">
        <v>184</v>
      </c>
    </row>
    <row r="2591" spans="6:7" x14ac:dyDescent="0.3">
      <c r="F2591">
        <v>24</v>
      </c>
      <c r="G2591">
        <v>66</v>
      </c>
    </row>
    <row r="2592" spans="6:7" x14ac:dyDescent="0.3">
      <c r="F2592">
        <v>203</v>
      </c>
      <c r="G2592">
        <v>165</v>
      </c>
    </row>
    <row r="2593" spans="6:7" x14ac:dyDescent="0.3">
      <c r="F2593">
        <v>129</v>
      </c>
      <c r="G2593">
        <v>138</v>
      </c>
    </row>
    <row r="2594" spans="6:7" x14ac:dyDescent="0.3">
      <c r="F2594">
        <v>179</v>
      </c>
      <c r="G2594">
        <v>139</v>
      </c>
    </row>
    <row r="2595" spans="6:7" x14ac:dyDescent="0.3">
      <c r="F2595">
        <v>34</v>
      </c>
      <c r="G2595">
        <v>191</v>
      </c>
    </row>
    <row r="2596" spans="6:7" x14ac:dyDescent="0.3">
      <c r="F2596">
        <v>78</v>
      </c>
      <c r="G2596">
        <v>42</v>
      </c>
    </row>
    <row r="2597" spans="6:7" x14ac:dyDescent="0.3">
      <c r="F2597">
        <v>128</v>
      </c>
      <c r="G2597">
        <v>94</v>
      </c>
    </row>
    <row r="2598" spans="6:7" x14ac:dyDescent="0.3">
      <c r="F2598">
        <v>20</v>
      </c>
      <c r="G2598">
        <v>99</v>
      </c>
    </row>
    <row r="2599" spans="6:7" x14ac:dyDescent="0.3">
      <c r="F2599">
        <v>56</v>
      </c>
      <c r="G2599">
        <v>158</v>
      </c>
    </row>
    <row r="2600" spans="6:7" x14ac:dyDescent="0.3">
      <c r="F2600">
        <v>165</v>
      </c>
      <c r="G2600">
        <v>231</v>
      </c>
    </row>
    <row r="2601" spans="6:7" x14ac:dyDescent="0.3">
      <c r="F2601">
        <v>48</v>
      </c>
      <c r="G2601">
        <v>95</v>
      </c>
    </row>
    <row r="2602" spans="6:7" x14ac:dyDescent="0.3">
      <c r="F2602">
        <v>61</v>
      </c>
      <c r="G2602">
        <v>157</v>
      </c>
    </row>
    <row r="2603" spans="6:7" x14ac:dyDescent="0.3">
      <c r="F2603">
        <v>174</v>
      </c>
      <c r="G2603">
        <v>173</v>
      </c>
    </row>
    <row r="2604" spans="6:7" x14ac:dyDescent="0.3">
      <c r="F2604">
        <v>40</v>
      </c>
      <c r="G2604">
        <v>28</v>
      </c>
    </row>
    <row r="2605" spans="6:7" x14ac:dyDescent="0.3">
      <c r="F2605">
        <v>269</v>
      </c>
      <c r="G2605">
        <v>133</v>
      </c>
    </row>
    <row r="2606" spans="6:7" x14ac:dyDescent="0.3">
      <c r="F2606">
        <v>262</v>
      </c>
      <c r="G2606">
        <v>27</v>
      </c>
    </row>
    <row r="2607" spans="6:7" x14ac:dyDescent="0.3">
      <c r="F2607">
        <v>147</v>
      </c>
      <c r="G2607">
        <v>135</v>
      </c>
    </row>
    <row r="2608" spans="6:7" x14ac:dyDescent="0.3">
      <c r="F2608">
        <v>238</v>
      </c>
      <c r="G2608">
        <v>102</v>
      </c>
    </row>
    <row r="2609" spans="6:7" x14ac:dyDescent="0.3">
      <c r="F2609">
        <v>62</v>
      </c>
      <c r="G2609">
        <v>216</v>
      </c>
    </row>
    <row r="2610" spans="6:7" x14ac:dyDescent="0.3">
      <c r="F2610">
        <v>48</v>
      </c>
      <c r="G2610">
        <v>154</v>
      </c>
    </row>
    <row r="2611" spans="6:7" x14ac:dyDescent="0.3">
      <c r="F2611">
        <v>116</v>
      </c>
      <c r="G2611">
        <v>73</v>
      </c>
    </row>
    <row r="2612" spans="6:7" x14ac:dyDescent="0.3">
      <c r="F2612">
        <v>203</v>
      </c>
      <c r="G2612">
        <v>139</v>
      </c>
    </row>
    <row r="2613" spans="6:7" x14ac:dyDescent="0.3">
      <c r="F2613">
        <v>144</v>
      </c>
      <c r="G2613">
        <v>155</v>
      </c>
    </row>
    <row r="2614" spans="6:7" x14ac:dyDescent="0.3">
      <c r="F2614">
        <v>116</v>
      </c>
      <c r="G2614">
        <v>226</v>
      </c>
    </row>
    <row r="2615" spans="6:7" x14ac:dyDescent="0.3">
      <c r="F2615">
        <v>104</v>
      </c>
      <c r="G2615">
        <v>149</v>
      </c>
    </row>
    <row r="2616" spans="6:7" x14ac:dyDescent="0.3">
      <c r="F2616">
        <v>26</v>
      </c>
      <c r="G2616">
        <v>69</v>
      </c>
    </row>
    <row r="2617" spans="6:7" x14ac:dyDescent="0.3">
      <c r="F2617">
        <v>80</v>
      </c>
      <c r="G2617">
        <v>132</v>
      </c>
    </row>
    <row r="2618" spans="6:7" x14ac:dyDescent="0.3">
      <c r="F2618">
        <v>90</v>
      </c>
      <c r="G2618">
        <v>12</v>
      </c>
    </row>
    <row r="2619" spans="6:7" x14ac:dyDescent="0.3">
      <c r="F2619">
        <v>90</v>
      </c>
      <c r="G2619">
        <v>177</v>
      </c>
    </row>
    <row r="2620" spans="6:7" x14ac:dyDescent="0.3">
      <c r="F2620">
        <v>68</v>
      </c>
      <c r="G2620">
        <v>301</v>
      </c>
    </row>
    <row r="2621" spans="6:7" x14ac:dyDescent="0.3">
      <c r="F2621">
        <v>186</v>
      </c>
      <c r="G2621">
        <v>70</v>
      </c>
    </row>
    <row r="2622" spans="6:7" x14ac:dyDescent="0.3">
      <c r="F2622">
        <v>78</v>
      </c>
      <c r="G2622">
        <v>137</v>
      </c>
    </row>
    <row r="2623" spans="6:7" x14ac:dyDescent="0.3">
      <c r="F2623">
        <v>165</v>
      </c>
      <c r="G2623">
        <v>190</v>
      </c>
    </row>
    <row r="2624" spans="6:7" x14ac:dyDescent="0.3">
      <c r="F2624">
        <v>186</v>
      </c>
      <c r="G2624">
        <v>160</v>
      </c>
    </row>
    <row r="2625" spans="6:7" x14ac:dyDescent="0.3">
      <c r="F2625">
        <v>145</v>
      </c>
      <c r="G2625">
        <v>57</v>
      </c>
    </row>
    <row r="2626" spans="6:7" x14ac:dyDescent="0.3">
      <c r="F2626">
        <v>73</v>
      </c>
      <c r="G2626">
        <v>111</v>
      </c>
    </row>
    <row r="2627" spans="6:7" x14ac:dyDescent="0.3">
      <c r="F2627">
        <v>181</v>
      </c>
      <c r="G2627">
        <v>161</v>
      </c>
    </row>
    <row r="2628" spans="6:7" x14ac:dyDescent="0.3">
      <c r="F2628">
        <v>197</v>
      </c>
      <c r="G2628">
        <v>191</v>
      </c>
    </row>
    <row r="2629" spans="6:7" x14ac:dyDescent="0.3">
      <c r="F2629">
        <v>232</v>
      </c>
      <c r="G2629">
        <v>95</v>
      </c>
    </row>
    <row r="2630" spans="6:7" x14ac:dyDescent="0.3">
      <c r="F2630">
        <v>52</v>
      </c>
      <c r="G2630">
        <v>178</v>
      </c>
    </row>
    <row r="2631" spans="6:7" x14ac:dyDescent="0.3">
      <c r="F2631">
        <v>85</v>
      </c>
      <c r="G2631">
        <v>108</v>
      </c>
    </row>
    <row r="2632" spans="6:7" x14ac:dyDescent="0.3">
      <c r="F2632">
        <v>132</v>
      </c>
      <c r="G2632">
        <v>294</v>
      </c>
    </row>
    <row r="2633" spans="6:7" x14ac:dyDescent="0.3">
      <c r="F2633">
        <v>196</v>
      </c>
      <c r="G2633">
        <v>59</v>
      </c>
    </row>
    <row r="2634" spans="6:7" x14ac:dyDescent="0.3">
      <c r="F2634">
        <v>61</v>
      </c>
      <c r="G2634">
        <v>30</v>
      </c>
    </row>
    <row r="2635" spans="6:7" x14ac:dyDescent="0.3">
      <c r="F2635">
        <v>78</v>
      </c>
      <c r="G2635">
        <v>298</v>
      </c>
    </row>
    <row r="2636" spans="6:7" x14ac:dyDescent="0.3">
      <c r="F2636">
        <v>20</v>
      </c>
      <c r="G2636">
        <v>91</v>
      </c>
    </row>
    <row r="2637" spans="6:7" x14ac:dyDescent="0.3">
      <c r="F2637">
        <v>54</v>
      </c>
      <c r="G2637">
        <v>138</v>
      </c>
    </row>
    <row r="2638" spans="6:7" x14ac:dyDescent="0.3">
      <c r="F2638">
        <v>233</v>
      </c>
      <c r="G2638">
        <v>137</v>
      </c>
    </row>
    <row r="2639" spans="6:7" x14ac:dyDescent="0.3">
      <c r="F2639">
        <v>127</v>
      </c>
      <c r="G2639">
        <v>198</v>
      </c>
    </row>
    <row r="2640" spans="6:7" x14ac:dyDescent="0.3">
      <c r="F2640">
        <v>42</v>
      </c>
      <c r="G2640">
        <v>230</v>
      </c>
    </row>
    <row r="2641" spans="6:7" x14ac:dyDescent="0.3">
      <c r="F2641">
        <v>118</v>
      </c>
      <c r="G2641">
        <v>126</v>
      </c>
    </row>
    <row r="2642" spans="6:7" x14ac:dyDescent="0.3">
      <c r="F2642">
        <v>194</v>
      </c>
      <c r="G2642">
        <v>79</v>
      </c>
    </row>
    <row r="2643" spans="6:7" x14ac:dyDescent="0.3">
      <c r="F2643">
        <v>252</v>
      </c>
      <c r="G2643">
        <v>127</v>
      </c>
    </row>
    <row r="2644" spans="6:7" x14ac:dyDescent="0.3">
      <c r="F2644">
        <v>281</v>
      </c>
      <c r="G2644">
        <v>92</v>
      </c>
    </row>
    <row r="2645" spans="6:7" x14ac:dyDescent="0.3">
      <c r="F2645">
        <v>206</v>
      </c>
      <c r="G2645">
        <v>151</v>
      </c>
    </row>
    <row r="2646" spans="6:7" x14ac:dyDescent="0.3">
      <c r="F2646">
        <v>179</v>
      </c>
      <c r="G2646">
        <v>174</v>
      </c>
    </row>
    <row r="2647" spans="6:7" x14ac:dyDescent="0.3">
      <c r="F2647">
        <v>131</v>
      </c>
      <c r="G2647">
        <v>199</v>
      </c>
    </row>
    <row r="2648" spans="6:7" x14ac:dyDescent="0.3">
      <c r="F2648">
        <v>109</v>
      </c>
      <c r="G2648">
        <v>128</v>
      </c>
    </row>
    <row r="2649" spans="6:7" x14ac:dyDescent="0.3">
      <c r="F2649">
        <v>314</v>
      </c>
      <c r="G2649">
        <v>134</v>
      </c>
    </row>
    <row r="2650" spans="6:7" x14ac:dyDescent="0.3">
      <c r="F2650">
        <v>67</v>
      </c>
      <c r="G2650">
        <v>162</v>
      </c>
    </row>
    <row r="2651" spans="6:7" x14ac:dyDescent="0.3">
      <c r="F2651">
        <v>61</v>
      </c>
      <c r="G2651">
        <v>178</v>
      </c>
    </row>
    <row r="2652" spans="6:7" x14ac:dyDescent="0.3">
      <c r="F2652">
        <v>174</v>
      </c>
      <c r="G2652">
        <v>99</v>
      </c>
    </row>
    <row r="2653" spans="6:7" x14ac:dyDescent="0.3">
      <c r="F2653">
        <v>145</v>
      </c>
      <c r="G2653">
        <v>31</v>
      </c>
    </row>
    <row r="2654" spans="6:7" x14ac:dyDescent="0.3">
      <c r="F2654">
        <v>144</v>
      </c>
      <c r="G2654">
        <v>209</v>
      </c>
    </row>
    <row r="2655" spans="6:7" x14ac:dyDescent="0.3">
      <c r="F2655">
        <v>97</v>
      </c>
      <c r="G2655">
        <v>48</v>
      </c>
    </row>
    <row r="2656" spans="6:7" x14ac:dyDescent="0.3">
      <c r="F2656">
        <v>126</v>
      </c>
      <c r="G2656">
        <v>19</v>
      </c>
    </row>
    <row r="2657" spans="6:7" x14ac:dyDescent="0.3">
      <c r="F2657">
        <v>123</v>
      </c>
      <c r="G2657">
        <v>46</v>
      </c>
    </row>
    <row r="2658" spans="6:7" x14ac:dyDescent="0.3">
      <c r="F2658">
        <v>261</v>
      </c>
      <c r="G2658">
        <v>220</v>
      </c>
    </row>
    <row r="2659" spans="6:7" x14ac:dyDescent="0.3">
      <c r="F2659">
        <v>232</v>
      </c>
      <c r="G2659">
        <v>44</v>
      </c>
    </row>
    <row r="2660" spans="6:7" x14ac:dyDescent="0.3">
      <c r="F2660">
        <v>78</v>
      </c>
      <c r="G2660">
        <v>202</v>
      </c>
    </row>
    <row r="2661" spans="6:7" x14ac:dyDescent="0.3">
      <c r="F2661">
        <v>43</v>
      </c>
      <c r="G2661">
        <v>78</v>
      </c>
    </row>
    <row r="2662" spans="6:7" x14ac:dyDescent="0.3">
      <c r="F2662">
        <v>56</v>
      </c>
      <c r="G2662">
        <v>138</v>
      </c>
    </row>
    <row r="2663" spans="6:7" x14ac:dyDescent="0.3">
      <c r="F2663">
        <v>199</v>
      </c>
      <c r="G2663">
        <v>250</v>
      </c>
    </row>
    <row r="2664" spans="6:7" x14ac:dyDescent="0.3">
      <c r="F2664">
        <v>82</v>
      </c>
      <c r="G2664">
        <v>156</v>
      </c>
    </row>
    <row r="2665" spans="6:7" x14ac:dyDescent="0.3">
      <c r="F2665">
        <v>134</v>
      </c>
      <c r="G2665">
        <v>58</v>
      </c>
    </row>
    <row r="2666" spans="6:7" x14ac:dyDescent="0.3">
      <c r="F2666">
        <v>113</v>
      </c>
      <c r="G2666">
        <v>113</v>
      </c>
    </row>
    <row r="2667" spans="6:7" x14ac:dyDescent="0.3">
      <c r="F2667">
        <v>26</v>
      </c>
      <c r="G2667">
        <v>144</v>
      </c>
    </row>
    <row r="2668" spans="6:7" x14ac:dyDescent="0.3">
      <c r="F2668">
        <v>313</v>
      </c>
      <c r="G2668">
        <v>149</v>
      </c>
    </row>
    <row r="2669" spans="6:7" x14ac:dyDescent="0.3">
      <c r="F2669">
        <v>85</v>
      </c>
      <c r="G2669">
        <v>101</v>
      </c>
    </row>
    <row r="2670" spans="6:7" x14ac:dyDescent="0.3">
      <c r="F2670">
        <v>198</v>
      </c>
      <c r="G2670">
        <v>178</v>
      </c>
    </row>
    <row r="2671" spans="6:7" x14ac:dyDescent="0.3">
      <c r="F2671">
        <v>42</v>
      </c>
      <c r="G2671">
        <v>166</v>
      </c>
    </row>
    <row r="2672" spans="6:7" x14ac:dyDescent="0.3">
      <c r="F2672">
        <v>55</v>
      </c>
      <c r="G2672">
        <v>73</v>
      </c>
    </row>
    <row r="2673" spans="6:7" x14ac:dyDescent="0.3">
      <c r="F2673">
        <v>155</v>
      </c>
      <c r="G2673">
        <v>129</v>
      </c>
    </row>
    <row r="2674" spans="6:7" x14ac:dyDescent="0.3">
      <c r="F2674">
        <v>179</v>
      </c>
      <c r="G2674">
        <v>118</v>
      </c>
    </row>
    <row r="2675" spans="6:7" x14ac:dyDescent="0.3">
      <c r="F2675">
        <v>144</v>
      </c>
      <c r="G2675">
        <v>69</v>
      </c>
    </row>
    <row r="2676" spans="6:7" x14ac:dyDescent="0.3">
      <c r="F2676">
        <v>111</v>
      </c>
      <c r="G2676">
        <v>86</v>
      </c>
    </row>
    <row r="2677" spans="6:7" x14ac:dyDescent="0.3">
      <c r="F2677">
        <v>55</v>
      </c>
      <c r="G2677">
        <v>94</v>
      </c>
    </row>
    <row r="2678" spans="6:7" x14ac:dyDescent="0.3">
      <c r="F2678">
        <v>177</v>
      </c>
      <c r="G2678">
        <v>107</v>
      </c>
    </row>
    <row r="2679" spans="6:7" x14ac:dyDescent="0.3">
      <c r="F2679">
        <v>87</v>
      </c>
      <c r="G2679">
        <v>179</v>
      </c>
    </row>
    <row r="2680" spans="6:7" x14ac:dyDescent="0.3">
      <c r="F2680">
        <v>226</v>
      </c>
      <c r="G2680">
        <v>10</v>
      </c>
    </row>
    <row r="2681" spans="6:7" x14ac:dyDescent="0.3">
      <c r="F2681">
        <v>91</v>
      </c>
      <c r="G2681">
        <v>172</v>
      </c>
    </row>
    <row r="2682" spans="6:7" x14ac:dyDescent="0.3">
      <c r="F2682">
        <v>27</v>
      </c>
      <c r="G2682">
        <v>159</v>
      </c>
    </row>
    <row r="2683" spans="6:7" x14ac:dyDescent="0.3">
      <c r="F2683">
        <v>55</v>
      </c>
      <c r="G2683">
        <v>101</v>
      </c>
    </row>
    <row r="2684" spans="6:7" x14ac:dyDescent="0.3">
      <c r="F2684">
        <v>196</v>
      </c>
      <c r="G2684">
        <v>337</v>
      </c>
    </row>
    <row r="2685" spans="6:7" x14ac:dyDescent="0.3">
      <c r="F2685">
        <v>72</v>
      </c>
      <c r="G2685">
        <v>183</v>
      </c>
    </row>
    <row r="2686" spans="6:7" x14ac:dyDescent="0.3">
      <c r="F2686">
        <v>62</v>
      </c>
      <c r="G2686">
        <v>196</v>
      </c>
    </row>
    <row r="2687" spans="6:7" x14ac:dyDescent="0.3">
      <c r="F2687">
        <v>137</v>
      </c>
      <c r="G2687">
        <v>84</v>
      </c>
    </row>
    <row r="2688" spans="6:7" x14ac:dyDescent="0.3">
      <c r="F2688">
        <v>212</v>
      </c>
      <c r="G2688">
        <v>139</v>
      </c>
    </row>
    <row r="2689" spans="6:7" x14ac:dyDescent="0.3">
      <c r="F2689">
        <v>15</v>
      </c>
      <c r="G2689">
        <v>250</v>
      </c>
    </row>
    <row r="2690" spans="6:7" x14ac:dyDescent="0.3">
      <c r="F2690">
        <v>12</v>
      </c>
      <c r="G2690">
        <v>229</v>
      </c>
    </row>
    <row r="2691" spans="6:7" x14ac:dyDescent="0.3">
      <c r="F2691">
        <v>195</v>
      </c>
      <c r="G2691">
        <v>127</v>
      </c>
    </row>
    <row r="2692" spans="6:7" x14ac:dyDescent="0.3">
      <c r="F2692">
        <v>329</v>
      </c>
      <c r="G2692">
        <v>101</v>
      </c>
    </row>
    <row r="2693" spans="6:7" x14ac:dyDescent="0.3">
      <c r="F2693">
        <v>237</v>
      </c>
      <c r="G2693">
        <v>54</v>
      </c>
    </row>
    <row r="2694" spans="6:7" x14ac:dyDescent="0.3">
      <c r="F2694">
        <v>204</v>
      </c>
      <c r="G2694">
        <v>205</v>
      </c>
    </row>
    <row r="2695" spans="6:7" x14ac:dyDescent="0.3">
      <c r="F2695">
        <v>204</v>
      </c>
      <c r="G2695">
        <v>183</v>
      </c>
    </row>
    <row r="2696" spans="6:7" x14ac:dyDescent="0.3">
      <c r="F2696">
        <v>158</v>
      </c>
      <c r="G2696">
        <v>142</v>
      </c>
    </row>
    <row r="2697" spans="6:7" x14ac:dyDescent="0.3">
      <c r="F2697">
        <v>212</v>
      </c>
      <c r="G2697">
        <v>127</v>
      </c>
    </row>
    <row r="2698" spans="6:7" x14ac:dyDescent="0.3">
      <c r="F2698">
        <v>80</v>
      </c>
      <c r="G2698">
        <v>158</v>
      </c>
    </row>
    <row r="2699" spans="6:7" x14ac:dyDescent="0.3">
      <c r="F2699">
        <v>53</v>
      </c>
      <c r="G2699">
        <v>212</v>
      </c>
    </row>
    <row r="2700" spans="6:7" x14ac:dyDescent="0.3">
      <c r="F2700">
        <v>310</v>
      </c>
      <c r="G2700">
        <v>102</v>
      </c>
    </row>
    <row r="2701" spans="6:7" x14ac:dyDescent="0.3">
      <c r="F2701">
        <v>110</v>
      </c>
      <c r="G2701">
        <v>310</v>
      </c>
    </row>
    <row r="2702" spans="6:7" x14ac:dyDescent="0.3">
      <c r="F2702">
        <v>123</v>
      </c>
      <c r="G2702">
        <v>78</v>
      </c>
    </row>
    <row r="2703" spans="6:7" x14ac:dyDescent="0.3">
      <c r="F2703">
        <v>133</v>
      </c>
      <c r="G2703">
        <v>75</v>
      </c>
    </row>
    <row r="2704" spans="6:7" x14ac:dyDescent="0.3">
      <c r="F2704">
        <v>104</v>
      </c>
      <c r="G2704">
        <v>333</v>
      </c>
    </row>
    <row r="2705" spans="6:7" x14ac:dyDescent="0.3">
      <c r="F2705">
        <v>17</v>
      </c>
      <c r="G2705">
        <v>115</v>
      </c>
    </row>
    <row r="2706" spans="6:7" x14ac:dyDescent="0.3">
      <c r="F2706">
        <v>80</v>
      </c>
      <c r="G2706">
        <v>78</v>
      </c>
    </row>
    <row r="2707" spans="6:7" x14ac:dyDescent="0.3">
      <c r="F2707">
        <v>85</v>
      </c>
      <c r="G2707">
        <v>242</v>
      </c>
    </row>
    <row r="2708" spans="6:7" x14ac:dyDescent="0.3">
      <c r="F2708">
        <v>94</v>
      </c>
      <c r="G2708">
        <v>272</v>
      </c>
    </row>
    <row r="2709" spans="6:7" x14ac:dyDescent="0.3">
      <c r="F2709">
        <v>291</v>
      </c>
      <c r="G2709">
        <v>119</v>
      </c>
    </row>
    <row r="2710" spans="6:7" x14ac:dyDescent="0.3">
      <c r="F2710">
        <v>203</v>
      </c>
      <c r="G2710">
        <v>61</v>
      </c>
    </row>
    <row r="2711" spans="6:7" x14ac:dyDescent="0.3">
      <c r="F2711">
        <v>145</v>
      </c>
      <c r="G2711">
        <v>109</v>
      </c>
    </row>
    <row r="2712" spans="6:7" x14ac:dyDescent="0.3">
      <c r="F2712">
        <v>82</v>
      </c>
      <c r="G2712">
        <v>69</v>
      </c>
    </row>
    <row r="2713" spans="6:7" x14ac:dyDescent="0.3">
      <c r="F2713">
        <v>104</v>
      </c>
      <c r="G2713">
        <v>219</v>
      </c>
    </row>
    <row r="2714" spans="6:7" x14ac:dyDescent="0.3">
      <c r="F2714">
        <v>179</v>
      </c>
      <c r="G2714">
        <v>83</v>
      </c>
    </row>
    <row r="2715" spans="6:7" x14ac:dyDescent="0.3">
      <c r="F2715">
        <v>82</v>
      </c>
      <c r="G2715">
        <v>96</v>
      </c>
    </row>
    <row r="2716" spans="6:7" x14ac:dyDescent="0.3">
      <c r="F2716">
        <v>79</v>
      </c>
      <c r="G2716">
        <v>50</v>
      </c>
    </row>
    <row r="2717" spans="6:7" x14ac:dyDescent="0.3">
      <c r="F2717">
        <v>449</v>
      </c>
      <c r="G2717">
        <v>378</v>
      </c>
    </row>
    <row r="2718" spans="6:7" x14ac:dyDescent="0.3">
      <c r="F2718">
        <v>201</v>
      </c>
      <c r="G2718">
        <v>217</v>
      </c>
    </row>
    <row r="2719" spans="6:7" x14ac:dyDescent="0.3">
      <c r="F2719">
        <v>176</v>
      </c>
      <c r="G2719">
        <v>88</v>
      </c>
    </row>
    <row r="2720" spans="6:7" x14ac:dyDescent="0.3">
      <c r="F2720">
        <v>103</v>
      </c>
      <c r="G2720">
        <v>141</v>
      </c>
    </row>
    <row r="2721" spans="6:7" x14ac:dyDescent="0.3">
      <c r="F2721">
        <v>284</v>
      </c>
      <c r="G2721">
        <v>101</v>
      </c>
    </row>
    <row r="2722" spans="6:7" x14ac:dyDescent="0.3">
      <c r="F2722">
        <v>203</v>
      </c>
      <c r="G2722">
        <v>125</v>
      </c>
    </row>
    <row r="2723" spans="6:7" x14ac:dyDescent="0.3">
      <c r="F2723">
        <v>135</v>
      </c>
      <c r="G2723">
        <v>228</v>
      </c>
    </row>
    <row r="2724" spans="6:7" x14ac:dyDescent="0.3">
      <c r="F2724">
        <v>204</v>
      </c>
      <c r="G2724">
        <v>53</v>
      </c>
    </row>
    <row r="2725" spans="6:7" x14ac:dyDescent="0.3">
      <c r="F2725">
        <v>30</v>
      </c>
      <c r="G2725">
        <v>175</v>
      </c>
    </row>
    <row r="2726" spans="6:7" x14ac:dyDescent="0.3">
      <c r="F2726">
        <v>98</v>
      </c>
      <c r="G2726">
        <v>112</v>
      </c>
    </row>
    <row r="2727" spans="6:7" x14ac:dyDescent="0.3">
      <c r="F2727">
        <v>177</v>
      </c>
      <c r="G2727">
        <v>423</v>
      </c>
    </row>
    <row r="2728" spans="6:7" x14ac:dyDescent="0.3">
      <c r="F2728">
        <v>27</v>
      </c>
      <c r="G2728">
        <v>127</v>
      </c>
    </row>
    <row r="2729" spans="6:7" x14ac:dyDescent="0.3">
      <c r="F2729">
        <v>94</v>
      </c>
      <c r="G2729">
        <v>168</v>
      </c>
    </row>
    <row r="2730" spans="6:7" x14ac:dyDescent="0.3">
      <c r="F2730">
        <v>64</v>
      </c>
      <c r="G2730">
        <v>341</v>
      </c>
    </row>
    <row r="2731" spans="6:7" x14ac:dyDescent="0.3">
      <c r="F2731">
        <v>104</v>
      </c>
      <c r="G2731">
        <v>331</v>
      </c>
    </row>
    <row r="2732" spans="6:7" x14ac:dyDescent="0.3">
      <c r="F2732">
        <v>49</v>
      </c>
      <c r="G2732">
        <v>81</v>
      </c>
    </row>
    <row r="2733" spans="6:7" x14ac:dyDescent="0.3">
      <c r="F2733">
        <v>97</v>
      </c>
      <c r="G2733">
        <v>142</v>
      </c>
    </row>
    <row r="2734" spans="6:7" x14ac:dyDescent="0.3">
      <c r="F2734">
        <v>85</v>
      </c>
      <c r="G2734">
        <v>286</v>
      </c>
    </row>
    <row r="2735" spans="6:7" x14ac:dyDescent="0.3">
      <c r="F2735">
        <v>136</v>
      </c>
      <c r="G2735">
        <v>66</v>
      </c>
    </row>
    <row r="2736" spans="6:7" x14ac:dyDescent="0.3">
      <c r="F2736">
        <v>130</v>
      </c>
      <c r="G2736">
        <v>229</v>
      </c>
    </row>
    <row r="2737" spans="6:7" x14ac:dyDescent="0.3">
      <c r="F2737">
        <v>90</v>
      </c>
      <c r="G2737">
        <v>93</v>
      </c>
    </row>
    <row r="2738" spans="6:7" x14ac:dyDescent="0.3">
      <c r="F2738">
        <v>192</v>
      </c>
      <c r="G2738">
        <v>137</v>
      </c>
    </row>
    <row r="2739" spans="6:7" x14ac:dyDescent="0.3">
      <c r="F2739">
        <v>120</v>
      </c>
      <c r="G2739">
        <v>148</v>
      </c>
    </row>
    <row r="2740" spans="6:7" x14ac:dyDescent="0.3">
      <c r="F2740">
        <v>235</v>
      </c>
      <c r="G2740">
        <v>275</v>
      </c>
    </row>
    <row r="2741" spans="6:7" x14ac:dyDescent="0.3">
      <c r="F2741">
        <v>22</v>
      </c>
      <c r="G2741">
        <v>98</v>
      </c>
    </row>
    <row r="2742" spans="6:7" x14ac:dyDescent="0.3">
      <c r="F2742">
        <v>120</v>
      </c>
      <c r="G2742">
        <v>261</v>
      </c>
    </row>
    <row r="2743" spans="6:7" x14ac:dyDescent="0.3">
      <c r="F2743">
        <v>64</v>
      </c>
      <c r="G2743">
        <v>248</v>
      </c>
    </row>
    <row r="2744" spans="6:7" x14ac:dyDescent="0.3">
      <c r="F2744">
        <v>122</v>
      </c>
      <c r="G2744">
        <v>187</v>
      </c>
    </row>
    <row r="2745" spans="6:7" x14ac:dyDescent="0.3">
      <c r="F2745">
        <v>57</v>
      </c>
      <c r="G2745">
        <v>150</v>
      </c>
    </row>
    <row r="2746" spans="6:7" x14ac:dyDescent="0.3">
      <c r="F2746">
        <v>65</v>
      </c>
      <c r="G2746">
        <v>86</v>
      </c>
    </row>
    <row r="2747" spans="6:7" x14ac:dyDescent="0.3">
      <c r="F2747">
        <v>165</v>
      </c>
      <c r="G2747">
        <v>87</v>
      </c>
    </row>
    <row r="2748" spans="6:7" x14ac:dyDescent="0.3">
      <c r="F2748">
        <v>85</v>
      </c>
      <c r="G2748">
        <v>68</v>
      </c>
    </row>
    <row r="2749" spans="6:7" x14ac:dyDescent="0.3">
      <c r="F2749">
        <v>113</v>
      </c>
      <c r="G2749">
        <v>270</v>
      </c>
    </row>
    <row r="2750" spans="6:7" x14ac:dyDescent="0.3">
      <c r="F2750">
        <v>59</v>
      </c>
      <c r="G2750">
        <v>89</v>
      </c>
    </row>
    <row r="2751" spans="6:7" x14ac:dyDescent="0.3">
      <c r="F2751">
        <v>192</v>
      </c>
      <c r="G2751">
        <v>102</v>
      </c>
    </row>
    <row r="2752" spans="6:7" x14ac:dyDescent="0.3">
      <c r="F2752">
        <v>92</v>
      </c>
      <c r="G2752">
        <v>133</v>
      </c>
    </row>
    <row r="2753" spans="6:7" x14ac:dyDescent="0.3">
      <c r="F2753">
        <v>64</v>
      </c>
      <c r="G2753">
        <v>33</v>
      </c>
    </row>
    <row r="2754" spans="6:7" x14ac:dyDescent="0.3">
      <c r="F2754">
        <v>258</v>
      </c>
      <c r="G2754">
        <v>55</v>
      </c>
    </row>
    <row r="2755" spans="6:7" x14ac:dyDescent="0.3">
      <c r="F2755">
        <v>99</v>
      </c>
      <c r="G2755">
        <v>143</v>
      </c>
    </row>
    <row r="2756" spans="6:7" x14ac:dyDescent="0.3">
      <c r="F2756">
        <v>242</v>
      </c>
      <c r="G2756">
        <v>214</v>
      </c>
    </row>
    <row r="2757" spans="6:7" x14ac:dyDescent="0.3">
      <c r="F2757">
        <v>165</v>
      </c>
      <c r="G2757">
        <v>102</v>
      </c>
    </row>
    <row r="2758" spans="6:7" x14ac:dyDescent="0.3">
      <c r="F2758">
        <v>66</v>
      </c>
      <c r="G2758">
        <v>245</v>
      </c>
    </row>
    <row r="2759" spans="6:7" x14ac:dyDescent="0.3">
      <c r="F2759">
        <v>96</v>
      </c>
      <c r="G2759">
        <v>88</v>
      </c>
    </row>
    <row r="2760" spans="6:7" x14ac:dyDescent="0.3">
      <c r="F2760">
        <v>87</v>
      </c>
      <c r="G2760">
        <v>117</v>
      </c>
    </row>
    <row r="2761" spans="6:7" x14ac:dyDescent="0.3">
      <c r="F2761">
        <v>231</v>
      </c>
      <c r="G2761">
        <v>111</v>
      </c>
    </row>
    <row r="2762" spans="6:7" x14ac:dyDescent="0.3">
      <c r="F2762">
        <v>94</v>
      </c>
      <c r="G2762">
        <v>114</v>
      </c>
    </row>
    <row r="2763" spans="6:7" x14ac:dyDescent="0.3">
      <c r="F2763">
        <v>155</v>
      </c>
      <c r="G2763">
        <v>197</v>
      </c>
    </row>
    <row r="2764" spans="6:7" x14ac:dyDescent="0.3">
      <c r="F2764">
        <v>50</v>
      </c>
      <c r="G2764">
        <v>131</v>
      </c>
    </row>
    <row r="2765" spans="6:7" x14ac:dyDescent="0.3">
      <c r="F2765">
        <v>153</v>
      </c>
      <c r="G2765">
        <v>102</v>
      </c>
    </row>
    <row r="2766" spans="6:7" x14ac:dyDescent="0.3">
      <c r="F2766">
        <v>280</v>
      </c>
      <c r="G2766">
        <v>81</v>
      </c>
    </row>
    <row r="2767" spans="6:7" x14ac:dyDescent="0.3">
      <c r="F2767">
        <v>62</v>
      </c>
      <c r="G2767">
        <v>162</v>
      </c>
    </row>
    <row r="2768" spans="6:7" x14ac:dyDescent="0.3">
      <c r="F2768">
        <v>86</v>
      </c>
      <c r="G2768">
        <v>124</v>
      </c>
    </row>
    <row r="2769" spans="6:7" x14ac:dyDescent="0.3">
      <c r="F2769">
        <v>104</v>
      </c>
      <c r="G2769">
        <v>236</v>
      </c>
    </row>
    <row r="2770" spans="6:7" x14ac:dyDescent="0.3">
      <c r="F2770">
        <v>96</v>
      </c>
      <c r="G2770">
        <v>165</v>
      </c>
    </row>
    <row r="2771" spans="6:7" x14ac:dyDescent="0.3">
      <c r="F2771">
        <v>106</v>
      </c>
      <c r="G2771">
        <v>92</v>
      </c>
    </row>
    <row r="2772" spans="6:7" x14ac:dyDescent="0.3">
      <c r="F2772">
        <v>96</v>
      </c>
      <c r="G2772">
        <v>46</v>
      </c>
    </row>
    <row r="2773" spans="6:7" x14ac:dyDescent="0.3">
      <c r="F2773">
        <v>92</v>
      </c>
      <c r="G2773">
        <v>145</v>
      </c>
    </row>
    <row r="2774" spans="6:7" x14ac:dyDescent="0.3">
      <c r="F2774">
        <v>93</v>
      </c>
      <c r="G2774">
        <v>111</v>
      </c>
    </row>
    <row r="2775" spans="6:7" x14ac:dyDescent="0.3">
      <c r="F2775">
        <v>89</v>
      </c>
      <c r="G2775">
        <v>141</v>
      </c>
    </row>
    <row r="2776" spans="6:7" x14ac:dyDescent="0.3">
      <c r="F2776">
        <v>261</v>
      </c>
      <c r="G2776">
        <v>238</v>
      </c>
    </row>
    <row r="2777" spans="6:7" x14ac:dyDescent="0.3">
      <c r="F2777">
        <v>98</v>
      </c>
      <c r="G2777">
        <v>176</v>
      </c>
    </row>
    <row r="2778" spans="6:7" x14ac:dyDescent="0.3">
      <c r="F2778">
        <v>185</v>
      </c>
      <c r="G2778">
        <v>170</v>
      </c>
    </row>
    <row r="2779" spans="6:7" x14ac:dyDescent="0.3">
      <c r="F2779">
        <v>171</v>
      </c>
      <c r="G2779">
        <v>100</v>
      </c>
    </row>
    <row r="2780" spans="6:7" x14ac:dyDescent="0.3">
      <c r="F2780">
        <v>268</v>
      </c>
      <c r="G2780">
        <v>59</v>
      </c>
    </row>
    <row r="2781" spans="6:7" x14ac:dyDescent="0.3">
      <c r="F2781">
        <v>192</v>
      </c>
      <c r="G2781">
        <v>202</v>
      </c>
    </row>
    <row r="2782" spans="6:7" x14ac:dyDescent="0.3">
      <c r="F2782">
        <v>170</v>
      </c>
      <c r="G2782">
        <v>80</v>
      </c>
    </row>
    <row r="2783" spans="6:7" x14ac:dyDescent="0.3">
      <c r="F2783">
        <v>144</v>
      </c>
      <c r="G2783">
        <v>125</v>
      </c>
    </row>
    <row r="2784" spans="6:7" x14ac:dyDescent="0.3">
      <c r="F2784">
        <v>85</v>
      </c>
      <c r="G2784">
        <v>104</v>
      </c>
    </row>
    <row r="2785" spans="6:7" x14ac:dyDescent="0.3">
      <c r="F2785">
        <v>59</v>
      </c>
      <c r="G2785">
        <v>161</v>
      </c>
    </row>
    <row r="2786" spans="6:7" x14ac:dyDescent="0.3">
      <c r="F2786">
        <v>89</v>
      </c>
      <c r="G2786">
        <v>242</v>
      </c>
    </row>
    <row r="2787" spans="6:7" x14ac:dyDescent="0.3">
      <c r="F2787">
        <v>97</v>
      </c>
      <c r="G2787">
        <v>110</v>
      </c>
    </row>
    <row r="2788" spans="6:7" x14ac:dyDescent="0.3">
      <c r="F2788">
        <v>51</v>
      </c>
      <c r="G2788">
        <v>233</v>
      </c>
    </row>
    <row r="2789" spans="6:7" x14ac:dyDescent="0.3">
      <c r="F2789">
        <v>92</v>
      </c>
      <c r="G2789">
        <v>74</v>
      </c>
    </row>
    <row r="2790" spans="6:7" x14ac:dyDescent="0.3">
      <c r="F2790">
        <v>87</v>
      </c>
      <c r="G2790">
        <v>119</v>
      </c>
    </row>
    <row r="2791" spans="6:7" x14ac:dyDescent="0.3">
      <c r="F2791">
        <v>136</v>
      </c>
      <c r="G2791">
        <v>171</v>
      </c>
    </row>
    <row r="2792" spans="6:7" x14ac:dyDescent="0.3">
      <c r="F2792">
        <v>184</v>
      </c>
      <c r="G2792">
        <v>141</v>
      </c>
    </row>
    <row r="2793" spans="6:7" x14ac:dyDescent="0.3">
      <c r="F2793">
        <v>287</v>
      </c>
      <c r="G2793">
        <v>126</v>
      </c>
    </row>
    <row r="2794" spans="6:7" x14ac:dyDescent="0.3">
      <c r="F2794">
        <v>73</v>
      </c>
      <c r="G2794">
        <v>219</v>
      </c>
    </row>
    <row r="2795" spans="6:7" x14ac:dyDescent="0.3">
      <c r="F2795">
        <v>154</v>
      </c>
      <c r="G2795">
        <v>96</v>
      </c>
    </row>
    <row r="2796" spans="6:7" x14ac:dyDescent="0.3">
      <c r="F2796">
        <v>96</v>
      </c>
      <c r="G2796">
        <v>109</v>
      </c>
    </row>
    <row r="2797" spans="6:7" x14ac:dyDescent="0.3">
      <c r="F2797">
        <v>195</v>
      </c>
      <c r="G2797">
        <v>71</v>
      </c>
    </row>
    <row r="2798" spans="6:7" x14ac:dyDescent="0.3">
      <c r="F2798">
        <v>207</v>
      </c>
      <c r="G2798">
        <v>149</v>
      </c>
    </row>
    <row r="2799" spans="6:7" x14ac:dyDescent="0.3">
      <c r="F2799">
        <v>201</v>
      </c>
      <c r="G2799">
        <v>145</v>
      </c>
    </row>
    <row r="2800" spans="6:7" x14ac:dyDescent="0.3">
      <c r="F2800">
        <v>109</v>
      </c>
      <c r="G2800">
        <v>105</v>
      </c>
    </row>
    <row r="2801" spans="6:7" x14ac:dyDescent="0.3">
      <c r="F2801">
        <v>44</v>
      </c>
      <c r="G2801">
        <v>382</v>
      </c>
    </row>
    <row r="2802" spans="6:7" x14ac:dyDescent="0.3">
      <c r="F2802">
        <v>70</v>
      </c>
      <c r="G2802">
        <v>238</v>
      </c>
    </row>
    <row r="2803" spans="6:7" x14ac:dyDescent="0.3">
      <c r="F2803">
        <v>435</v>
      </c>
      <c r="G2803">
        <v>288</v>
      </c>
    </row>
    <row r="2804" spans="6:7" x14ac:dyDescent="0.3">
      <c r="F2804">
        <v>261</v>
      </c>
      <c r="G2804">
        <v>158</v>
      </c>
    </row>
    <row r="2805" spans="6:7" x14ac:dyDescent="0.3">
      <c r="F2805">
        <v>131</v>
      </c>
      <c r="G2805">
        <v>70</v>
      </c>
    </row>
    <row r="2806" spans="6:7" x14ac:dyDescent="0.3">
      <c r="F2806">
        <v>49</v>
      </c>
      <c r="G2806">
        <v>168</v>
      </c>
    </row>
    <row r="2807" spans="6:7" x14ac:dyDescent="0.3">
      <c r="F2807">
        <v>237</v>
      </c>
      <c r="G2807">
        <v>22</v>
      </c>
    </row>
    <row r="2808" spans="6:7" x14ac:dyDescent="0.3">
      <c r="F2808">
        <v>173</v>
      </c>
      <c r="G2808">
        <v>133</v>
      </c>
    </row>
    <row r="2809" spans="6:7" x14ac:dyDescent="0.3">
      <c r="F2809">
        <v>55</v>
      </c>
      <c r="G2809">
        <v>78</v>
      </c>
    </row>
    <row r="2810" spans="6:7" x14ac:dyDescent="0.3">
      <c r="F2810">
        <v>89</v>
      </c>
      <c r="G2810">
        <v>157</v>
      </c>
    </row>
    <row r="2811" spans="6:7" x14ac:dyDescent="0.3">
      <c r="F2811">
        <v>57</v>
      </c>
      <c r="G2811">
        <v>159</v>
      </c>
    </row>
    <row r="2812" spans="6:7" x14ac:dyDescent="0.3">
      <c r="F2812">
        <v>78</v>
      </c>
      <c r="G2812">
        <v>18</v>
      </c>
    </row>
    <row r="2813" spans="6:7" x14ac:dyDescent="0.3">
      <c r="F2813">
        <v>150</v>
      </c>
      <c r="G2813">
        <v>256</v>
      </c>
    </row>
    <row r="2814" spans="6:7" x14ac:dyDescent="0.3">
      <c r="F2814">
        <v>94</v>
      </c>
      <c r="G2814">
        <v>123</v>
      </c>
    </row>
    <row r="2815" spans="6:7" x14ac:dyDescent="0.3">
      <c r="F2815">
        <v>189</v>
      </c>
      <c r="G2815">
        <v>9</v>
      </c>
    </row>
    <row r="2816" spans="6:7" x14ac:dyDescent="0.3">
      <c r="F2816">
        <v>33</v>
      </c>
      <c r="G2816">
        <v>128</v>
      </c>
    </row>
    <row r="2817" spans="6:7" x14ac:dyDescent="0.3">
      <c r="F2817">
        <v>49</v>
      </c>
      <c r="G2817">
        <v>310</v>
      </c>
    </row>
    <row r="2818" spans="6:7" x14ac:dyDescent="0.3">
      <c r="F2818">
        <v>146</v>
      </c>
      <c r="G2818">
        <v>76</v>
      </c>
    </row>
    <row r="2819" spans="6:7" x14ac:dyDescent="0.3">
      <c r="F2819">
        <v>129</v>
      </c>
      <c r="G2819">
        <v>80</v>
      </c>
    </row>
    <row r="2820" spans="6:7" x14ac:dyDescent="0.3">
      <c r="F2820">
        <v>124</v>
      </c>
      <c r="G2820">
        <v>84</v>
      </c>
    </row>
    <row r="2821" spans="6:7" x14ac:dyDescent="0.3">
      <c r="F2821">
        <v>93</v>
      </c>
      <c r="G2821">
        <v>126</v>
      </c>
    </row>
    <row r="2822" spans="6:7" x14ac:dyDescent="0.3">
      <c r="F2822">
        <v>174</v>
      </c>
      <c r="G2822">
        <v>186</v>
      </c>
    </row>
    <row r="2823" spans="6:7" x14ac:dyDescent="0.3">
      <c r="F2823">
        <v>72</v>
      </c>
      <c r="G2823">
        <v>235</v>
      </c>
    </row>
    <row r="2824" spans="6:7" x14ac:dyDescent="0.3">
      <c r="F2824">
        <v>85</v>
      </c>
      <c r="G2824">
        <v>134</v>
      </c>
    </row>
    <row r="2825" spans="6:7" x14ac:dyDescent="0.3">
      <c r="F2825">
        <v>40</v>
      </c>
      <c r="G2825">
        <v>87</v>
      </c>
    </row>
    <row r="2826" spans="6:7" x14ac:dyDescent="0.3">
      <c r="F2826">
        <v>41</v>
      </c>
      <c r="G2826">
        <v>208</v>
      </c>
    </row>
    <row r="2827" spans="6:7" x14ac:dyDescent="0.3">
      <c r="F2827">
        <v>318</v>
      </c>
      <c r="G2827">
        <v>170</v>
      </c>
    </row>
    <row r="2828" spans="6:7" x14ac:dyDescent="0.3">
      <c r="F2828">
        <v>154</v>
      </c>
      <c r="G2828">
        <v>188</v>
      </c>
    </row>
    <row r="2829" spans="6:7" x14ac:dyDescent="0.3">
      <c r="F2829">
        <v>61</v>
      </c>
      <c r="G2829">
        <v>331</v>
      </c>
    </row>
    <row r="2830" spans="6:7" x14ac:dyDescent="0.3">
      <c r="F2830">
        <v>42</v>
      </c>
      <c r="G2830">
        <v>67</v>
      </c>
    </row>
    <row r="2831" spans="6:7" x14ac:dyDescent="0.3">
      <c r="F2831">
        <v>97</v>
      </c>
      <c r="G2831">
        <v>187</v>
      </c>
    </row>
    <row r="2832" spans="6:7" x14ac:dyDescent="0.3">
      <c r="F2832">
        <v>215</v>
      </c>
      <c r="G2832">
        <v>180</v>
      </c>
    </row>
    <row r="2833" spans="6:7" x14ac:dyDescent="0.3">
      <c r="F2833">
        <v>201</v>
      </c>
      <c r="G2833">
        <v>65</v>
      </c>
    </row>
    <row r="2834" spans="6:7" x14ac:dyDescent="0.3">
      <c r="F2834">
        <v>225</v>
      </c>
      <c r="G2834">
        <v>192</v>
      </c>
    </row>
    <row r="2835" spans="6:7" x14ac:dyDescent="0.3">
      <c r="F2835">
        <v>159</v>
      </c>
      <c r="G2835">
        <v>122</v>
      </c>
    </row>
    <row r="2836" spans="6:7" x14ac:dyDescent="0.3">
      <c r="F2836">
        <v>128</v>
      </c>
      <c r="G2836">
        <v>192</v>
      </c>
    </row>
    <row r="2837" spans="6:7" x14ac:dyDescent="0.3">
      <c r="F2837">
        <v>66</v>
      </c>
      <c r="G2837">
        <v>241</v>
      </c>
    </row>
    <row r="2838" spans="6:7" x14ac:dyDescent="0.3">
      <c r="F2838">
        <v>155</v>
      </c>
      <c r="G2838">
        <v>57</v>
      </c>
    </row>
    <row r="2839" spans="6:7" x14ac:dyDescent="0.3">
      <c r="F2839">
        <v>68</v>
      </c>
      <c r="G2839">
        <v>160</v>
      </c>
    </row>
    <row r="2840" spans="6:7" x14ac:dyDescent="0.3">
      <c r="F2840">
        <v>150</v>
      </c>
      <c r="G2840">
        <v>190</v>
      </c>
    </row>
    <row r="2841" spans="6:7" x14ac:dyDescent="0.3">
      <c r="F2841">
        <v>35</v>
      </c>
      <c r="G2841">
        <v>219</v>
      </c>
    </row>
    <row r="2842" spans="6:7" x14ac:dyDescent="0.3">
      <c r="F2842">
        <v>40</v>
      </c>
      <c r="G2842">
        <v>300</v>
      </c>
    </row>
    <row r="2843" spans="6:7" x14ac:dyDescent="0.3">
      <c r="F2843">
        <v>102</v>
      </c>
      <c r="G2843">
        <v>107</v>
      </c>
    </row>
    <row r="2844" spans="6:7" x14ac:dyDescent="0.3">
      <c r="F2844">
        <v>26</v>
      </c>
      <c r="G2844">
        <v>204</v>
      </c>
    </row>
    <row r="2845" spans="6:7" x14ac:dyDescent="0.3">
      <c r="F2845">
        <v>188</v>
      </c>
      <c r="G2845">
        <v>159</v>
      </c>
    </row>
    <row r="2846" spans="6:7" x14ac:dyDescent="0.3">
      <c r="F2846">
        <v>181</v>
      </c>
      <c r="G2846">
        <v>190</v>
      </c>
    </row>
    <row r="2847" spans="6:7" x14ac:dyDescent="0.3">
      <c r="F2847">
        <v>227</v>
      </c>
      <c r="G2847">
        <v>86</v>
      </c>
    </row>
    <row r="2848" spans="6:7" x14ac:dyDescent="0.3">
      <c r="F2848">
        <v>106</v>
      </c>
      <c r="G2848">
        <v>198</v>
      </c>
    </row>
    <row r="2849" spans="6:7" x14ac:dyDescent="0.3">
      <c r="F2849">
        <v>154</v>
      </c>
      <c r="G2849">
        <v>106</v>
      </c>
    </row>
    <row r="2850" spans="6:7" x14ac:dyDescent="0.3">
      <c r="F2850">
        <v>71</v>
      </c>
      <c r="G2850">
        <v>54</v>
      </c>
    </row>
    <row r="2851" spans="6:7" x14ac:dyDescent="0.3">
      <c r="F2851">
        <v>82</v>
      </c>
      <c r="G2851">
        <v>219</v>
      </c>
    </row>
    <row r="2852" spans="6:7" x14ac:dyDescent="0.3">
      <c r="F2852">
        <v>109</v>
      </c>
      <c r="G2852">
        <v>82</v>
      </c>
    </row>
    <row r="2853" spans="6:7" x14ac:dyDescent="0.3">
      <c r="F2853">
        <v>270</v>
      </c>
      <c r="G2853">
        <v>280</v>
      </c>
    </row>
    <row r="2854" spans="6:7" x14ac:dyDescent="0.3">
      <c r="F2854">
        <v>58</v>
      </c>
      <c r="G2854">
        <v>58</v>
      </c>
    </row>
    <row r="2855" spans="6:7" x14ac:dyDescent="0.3">
      <c r="F2855">
        <v>115</v>
      </c>
      <c r="G2855">
        <v>135</v>
      </c>
    </row>
    <row r="2856" spans="6:7" x14ac:dyDescent="0.3">
      <c r="F2856">
        <v>105</v>
      </c>
      <c r="G2856">
        <v>110</v>
      </c>
    </row>
    <row r="2857" spans="6:7" x14ac:dyDescent="0.3">
      <c r="F2857">
        <v>149</v>
      </c>
      <c r="G2857">
        <v>221</v>
      </c>
    </row>
    <row r="2858" spans="6:7" x14ac:dyDescent="0.3">
      <c r="F2858">
        <v>113</v>
      </c>
      <c r="G2858">
        <v>219</v>
      </c>
    </row>
    <row r="2859" spans="6:7" x14ac:dyDescent="0.3">
      <c r="F2859">
        <v>165</v>
      </c>
      <c r="G2859">
        <v>142</v>
      </c>
    </row>
    <row r="2860" spans="6:7" x14ac:dyDescent="0.3">
      <c r="F2860">
        <v>131</v>
      </c>
      <c r="G2860">
        <v>72</v>
      </c>
    </row>
    <row r="2861" spans="6:7" x14ac:dyDescent="0.3">
      <c r="F2861">
        <v>17</v>
      </c>
      <c r="G2861">
        <v>112</v>
      </c>
    </row>
    <row r="2862" spans="6:7" x14ac:dyDescent="0.3">
      <c r="F2862">
        <v>114</v>
      </c>
      <c r="G2862">
        <v>171</v>
      </c>
    </row>
    <row r="2863" spans="6:7" x14ac:dyDescent="0.3">
      <c r="F2863">
        <v>123</v>
      </c>
      <c r="G2863">
        <v>189</v>
      </c>
    </row>
    <row r="2864" spans="6:7" x14ac:dyDescent="0.3">
      <c r="F2864">
        <v>226</v>
      </c>
      <c r="G2864">
        <v>152</v>
      </c>
    </row>
    <row r="2865" spans="6:7" x14ac:dyDescent="0.3">
      <c r="F2865">
        <v>27</v>
      </c>
      <c r="G2865">
        <v>79</v>
      </c>
    </row>
    <row r="2866" spans="6:7" x14ac:dyDescent="0.3">
      <c r="F2866">
        <v>31</v>
      </c>
      <c r="G2866">
        <v>169</v>
      </c>
    </row>
    <row r="2867" spans="6:7" x14ac:dyDescent="0.3">
      <c r="F2867">
        <v>328</v>
      </c>
      <c r="G2867">
        <v>164</v>
      </c>
    </row>
    <row r="2868" spans="6:7" x14ac:dyDescent="0.3">
      <c r="F2868">
        <v>181</v>
      </c>
      <c r="G2868">
        <v>134</v>
      </c>
    </row>
    <row r="2869" spans="6:7" x14ac:dyDescent="0.3">
      <c r="F2869">
        <v>61</v>
      </c>
      <c r="G2869">
        <v>48</v>
      </c>
    </row>
    <row r="2870" spans="6:7" x14ac:dyDescent="0.3">
      <c r="F2870">
        <v>35</v>
      </c>
      <c r="G2870">
        <v>146</v>
      </c>
    </row>
    <row r="2871" spans="6:7" x14ac:dyDescent="0.3">
      <c r="F2871">
        <v>49</v>
      </c>
      <c r="G2871">
        <v>278</v>
      </c>
    </row>
    <row r="2872" spans="6:7" x14ac:dyDescent="0.3">
      <c r="F2872">
        <v>196</v>
      </c>
      <c r="G2872">
        <v>75</v>
      </c>
    </row>
    <row r="2873" spans="6:7" x14ac:dyDescent="0.3">
      <c r="F2873">
        <v>64</v>
      </c>
      <c r="G2873">
        <v>227</v>
      </c>
    </row>
    <row r="2874" spans="6:7" x14ac:dyDescent="0.3">
      <c r="F2874">
        <v>21</v>
      </c>
      <c r="G2874">
        <v>212</v>
      </c>
    </row>
    <row r="2875" spans="6:7" x14ac:dyDescent="0.3">
      <c r="F2875">
        <v>53</v>
      </c>
      <c r="G2875">
        <v>146</v>
      </c>
    </row>
    <row r="2876" spans="6:7" x14ac:dyDescent="0.3">
      <c r="F2876">
        <v>63</v>
      </c>
      <c r="G2876">
        <v>161</v>
      </c>
    </row>
    <row r="2877" spans="6:7" x14ac:dyDescent="0.3">
      <c r="F2877">
        <v>44</v>
      </c>
      <c r="G2877">
        <v>300</v>
      </c>
    </row>
    <row r="2878" spans="6:7" x14ac:dyDescent="0.3">
      <c r="F2878">
        <v>31</v>
      </c>
      <c r="G2878">
        <v>85</v>
      </c>
    </row>
    <row r="2879" spans="6:7" x14ac:dyDescent="0.3">
      <c r="F2879">
        <v>101</v>
      </c>
      <c r="G2879">
        <v>128</v>
      </c>
    </row>
    <row r="2880" spans="6:7" x14ac:dyDescent="0.3">
      <c r="F2880">
        <v>146</v>
      </c>
      <c r="G2880">
        <v>332</v>
      </c>
    </row>
    <row r="2881" spans="6:7" x14ac:dyDescent="0.3">
      <c r="F2881">
        <v>85</v>
      </c>
      <c r="G2881">
        <v>291</v>
      </c>
    </row>
    <row r="2882" spans="6:7" x14ac:dyDescent="0.3">
      <c r="F2882">
        <v>30</v>
      </c>
      <c r="G2882">
        <v>247</v>
      </c>
    </row>
    <row r="2883" spans="6:7" x14ac:dyDescent="0.3">
      <c r="F2883">
        <v>200</v>
      </c>
      <c r="G2883">
        <v>151</v>
      </c>
    </row>
    <row r="2884" spans="6:7" x14ac:dyDescent="0.3">
      <c r="F2884">
        <v>61</v>
      </c>
      <c r="G2884">
        <v>170</v>
      </c>
    </row>
    <row r="2885" spans="6:7" x14ac:dyDescent="0.3">
      <c r="F2885">
        <v>42</v>
      </c>
      <c r="G2885">
        <v>222</v>
      </c>
    </row>
    <row r="2886" spans="6:7" x14ac:dyDescent="0.3">
      <c r="F2886">
        <v>93</v>
      </c>
      <c r="G2886">
        <v>144</v>
      </c>
    </row>
    <row r="2887" spans="6:7" x14ac:dyDescent="0.3">
      <c r="F2887">
        <v>59</v>
      </c>
      <c r="G2887">
        <v>181</v>
      </c>
    </row>
    <row r="2888" spans="6:7" x14ac:dyDescent="0.3">
      <c r="F2888">
        <v>69</v>
      </c>
      <c r="G2888">
        <v>184</v>
      </c>
    </row>
    <row r="2889" spans="6:7" x14ac:dyDescent="0.3">
      <c r="F2889">
        <v>144</v>
      </c>
      <c r="G2889">
        <v>172</v>
      </c>
    </row>
    <row r="2890" spans="6:7" x14ac:dyDescent="0.3">
      <c r="F2890">
        <v>92</v>
      </c>
      <c r="G2890">
        <v>201</v>
      </c>
    </row>
    <row r="2891" spans="6:7" x14ac:dyDescent="0.3">
      <c r="F2891">
        <v>104</v>
      </c>
      <c r="G2891">
        <v>35</v>
      </c>
    </row>
    <row r="2892" spans="6:7" x14ac:dyDescent="0.3">
      <c r="F2892">
        <v>64</v>
      </c>
      <c r="G2892">
        <v>291</v>
      </c>
    </row>
    <row r="2893" spans="6:7" x14ac:dyDescent="0.3">
      <c r="F2893">
        <v>46</v>
      </c>
      <c r="G2893">
        <v>135</v>
      </c>
    </row>
    <row r="2894" spans="6:7" x14ac:dyDescent="0.3">
      <c r="F2894">
        <v>169</v>
      </c>
      <c r="G2894">
        <v>145</v>
      </c>
    </row>
    <row r="2895" spans="6:7" x14ac:dyDescent="0.3">
      <c r="F2895">
        <v>90</v>
      </c>
      <c r="G2895">
        <v>75</v>
      </c>
    </row>
    <row r="2896" spans="6:7" x14ac:dyDescent="0.3">
      <c r="F2896">
        <v>79</v>
      </c>
      <c r="G2896">
        <v>107</v>
      </c>
    </row>
    <row r="2897" spans="6:7" x14ac:dyDescent="0.3">
      <c r="F2897">
        <v>290</v>
      </c>
      <c r="G2897">
        <v>189</v>
      </c>
    </row>
    <row r="2898" spans="6:7" x14ac:dyDescent="0.3">
      <c r="F2898">
        <v>61</v>
      </c>
      <c r="G2898">
        <v>154</v>
      </c>
    </row>
    <row r="2899" spans="6:7" x14ac:dyDescent="0.3">
      <c r="F2899">
        <v>162</v>
      </c>
      <c r="G2899">
        <v>103</v>
      </c>
    </row>
    <row r="2900" spans="6:7" x14ac:dyDescent="0.3">
      <c r="F2900">
        <v>88</v>
      </c>
      <c r="G2900">
        <v>277</v>
      </c>
    </row>
    <row r="2901" spans="6:7" x14ac:dyDescent="0.3">
      <c r="F2901">
        <v>53</v>
      </c>
      <c r="G2901">
        <v>481</v>
      </c>
    </row>
    <row r="2902" spans="6:7" x14ac:dyDescent="0.3">
      <c r="F2902">
        <v>124</v>
      </c>
      <c r="G2902">
        <v>139</v>
      </c>
    </row>
    <row r="2903" spans="6:7" x14ac:dyDescent="0.3">
      <c r="F2903">
        <v>4</v>
      </c>
      <c r="G2903">
        <v>326</v>
      </c>
    </row>
    <row r="2904" spans="6:7" x14ac:dyDescent="0.3">
      <c r="F2904">
        <v>47</v>
      </c>
      <c r="G2904">
        <v>124</v>
      </c>
    </row>
    <row r="2905" spans="6:7" x14ac:dyDescent="0.3">
      <c r="F2905">
        <v>32</v>
      </c>
      <c r="G2905">
        <v>33</v>
      </c>
    </row>
    <row r="2906" spans="6:7" x14ac:dyDescent="0.3">
      <c r="F2906">
        <v>40</v>
      </c>
      <c r="G2906">
        <v>250</v>
      </c>
    </row>
    <row r="2907" spans="6:7" x14ac:dyDescent="0.3">
      <c r="F2907">
        <v>105</v>
      </c>
      <c r="G2907">
        <v>153</v>
      </c>
    </row>
    <row r="2908" spans="6:7" x14ac:dyDescent="0.3">
      <c r="F2908">
        <v>145</v>
      </c>
      <c r="G2908">
        <v>169</v>
      </c>
    </row>
    <row r="2909" spans="6:7" x14ac:dyDescent="0.3">
      <c r="F2909">
        <v>54</v>
      </c>
      <c r="G2909">
        <v>166</v>
      </c>
    </row>
    <row r="2910" spans="6:7" x14ac:dyDescent="0.3">
      <c r="F2910">
        <v>24</v>
      </c>
      <c r="G2910">
        <v>162</v>
      </c>
    </row>
    <row r="2911" spans="6:7" x14ac:dyDescent="0.3">
      <c r="F2911">
        <v>25</v>
      </c>
      <c r="G2911">
        <v>189</v>
      </c>
    </row>
    <row r="2912" spans="6:7" x14ac:dyDescent="0.3">
      <c r="F2912">
        <v>25</v>
      </c>
      <c r="G2912">
        <v>80</v>
      </c>
    </row>
    <row r="2913" spans="6:7" x14ac:dyDescent="0.3">
      <c r="F2913">
        <v>145</v>
      </c>
      <c r="G2913">
        <v>410</v>
      </c>
    </row>
    <row r="2914" spans="6:7" x14ac:dyDescent="0.3">
      <c r="F2914">
        <v>64</v>
      </c>
      <c r="G2914">
        <v>121</v>
      </c>
    </row>
    <row r="2915" spans="6:7" x14ac:dyDescent="0.3">
      <c r="F2915">
        <v>158</v>
      </c>
      <c r="G2915">
        <v>274</v>
      </c>
    </row>
    <row r="2916" spans="6:7" x14ac:dyDescent="0.3">
      <c r="F2916">
        <v>41</v>
      </c>
      <c r="G2916">
        <v>139</v>
      </c>
    </row>
    <row r="2917" spans="6:7" x14ac:dyDescent="0.3">
      <c r="F2917">
        <v>450</v>
      </c>
      <c r="G2917">
        <v>93</v>
      </c>
    </row>
    <row r="2918" spans="6:7" x14ac:dyDescent="0.3">
      <c r="F2918">
        <v>132</v>
      </c>
      <c r="G2918">
        <v>55</v>
      </c>
    </row>
    <row r="2919" spans="6:7" x14ac:dyDescent="0.3">
      <c r="F2919">
        <v>343</v>
      </c>
      <c r="G2919">
        <v>87</v>
      </c>
    </row>
    <row r="2920" spans="6:7" x14ac:dyDescent="0.3">
      <c r="F2920">
        <v>182</v>
      </c>
      <c r="G2920">
        <v>21</v>
      </c>
    </row>
    <row r="2921" spans="6:7" x14ac:dyDescent="0.3">
      <c r="F2921">
        <v>145</v>
      </c>
      <c r="G2921">
        <v>153</v>
      </c>
    </row>
    <row r="2922" spans="6:7" x14ac:dyDescent="0.3">
      <c r="F2922">
        <v>131</v>
      </c>
      <c r="G2922">
        <v>119</v>
      </c>
    </row>
    <row r="2923" spans="6:7" x14ac:dyDescent="0.3">
      <c r="F2923">
        <v>196</v>
      </c>
      <c r="G2923">
        <v>85</v>
      </c>
    </row>
    <row r="2924" spans="6:7" x14ac:dyDescent="0.3">
      <c r="F2924">
        <v>188</v>
      </c>
      <c r="G2924">
        <v>185</v>
      </c>
    </row>
    <row r="2925" spans="6:7" x14ac:dyDescent="0.3">
      <c r="F2925">
        <v>37</v>
      </c>
      <c r="G2925">
        <v>101</v>
      </c>
    </row>
    <row r="2926" spans="6:7" x14ac:dyDescent="0.3">
      <c r="F2926">
        <v>91</v>
      </c>
      <c r="G2926">
        <v>103</v>
      </c>
    </row>
    <row r="2927" spans="6:7" x14ac:dyDescent="0.3">
      <c r="F2927">
        <v>89</v>
      </c>
      <c r="G2927">
        <v>176</v>
      </c>
    </row>
    <row r="2928" spans="6:7" x14ac:dyDescent="0.3">
      <c r="F2928">
        <v>166</v>
      </c>
      <c r="G2928">
        <v>72</v>
      </c>
    </row>
    <row r="2929" spans="6:7" x14ac:dyDescent="0.3">
      <c r="F2929">
        <v>120</v>
      </c>
      <c r="G2929">
        <v>96</v>
      </c>
    </row>
    <row r="2930" spans="6:7" x14ac:dyDescent="0.3">
      <c r="F2930">
        <v>92</v>
      </c>
      <c r="G2930">
        <v>92</v>
      </c>
    </row>
    <row r="2931" spans="6:7" x14ac:dyDescent="0.3">
      <c r="F2931">
        <v>54</v>
      </c>
      <c r="G2931">
        <v>167</v>
      </c>
    </row>
    <row r="2932" spans="6:7" x14ac:dyDescent="0.3">
      <c r="F2932">
        <v>184</v>
      </c>
      <c r="G2932">
        <v>208</v>
      </c>
    </row>
    <row r="2933" spans="6:7" x14ac:dyDescent="0.3">
      <c r="F2933">
        <v>127</v>
      </c>
      <c r="G2933">
        <v>240</v>
      </c>
    </row>
    <row r="2934" spans="6:7" x14ac:dyDescent="0.3">
      <c r="F2934">
        <v>83</v>
      </c>
      <c r="G2934">
        <v>116</v>
      </c>
    </row>
    <row r="2935" spans="6:7" x14ac:dyDescent="0.3">
      <c r="F2935">
        <v>73</v>
      </c>
      <c r="G2935">
        <v>53</v>
      </c>
    </row>
    <row r="2936" spans="6:7" x14ac:dyDescent="0.3">
      <c r="F2936">
        <v>180</v>
      </c>
      <c r="G2936">
        <v>33</v>
      </c>
    </row>
    <row r="2937" spans="6:7" x14ac:dyDescent="0.3">
      <c r="F2937">
        <v>108</v>
      </c>
      <c r="G2937">
        <v>192</v>
      </c>
    </row>
    <row r="2938" spans="6:7" x14ac:dyDescent="0.3">
      <c r="F2938">
        <v>115</v>
      </c>
      <c r="G2938">
        <v>174</v>
      </c>
    </row>
    <row r="2939" spans="6:7" x14ac:dyDescent="0.3">
      <c r="F2939">
        <v>90</v>
      </c>
      <c r="G2939">
        <v>60</v>
      </c>
    </row>
    <row r="2940" spans="6:7" x14ac:dyDescent="0.3">
      <c r="F2940">
        <v>149</v>
      </c>
      <c r="G2940">
        <v>59</v>
      </c>
    </row>
    <row r="2941" spans="6:7" x14ac:dyDescent="0.3">
      <c r="F2941">
        <v>20</v>
      </c>
      <c r="G2941">
        <v>105</v>
      </c>
    </row>
    <row r="2942" spans="6:7" x14ac:dyDescent="0.3">
      <c r="F2942">
        <v>69</v>
      </c>
      <c r="G2942">
        <v>48</v>
      </c>
    </row>
    <row r="2943" spans="6:7" x14ac:dyDescent="0.3">
      <c r="F2943">
        <v>18</v>
      </c>
      <c r="G2943">
        <v>171</v>
      </c>
    </row>
    <row r="2944" spans="6:7" x14ac:dyDescent="0.3">
      <c r="F2944">
        <v>13</v>
      </c>
      <c r="G2944">
        <v>75</v>
      </c>
    </row>
    <row r="2945" spans="6:7" x14ac:dyDescent="0.3">
      <c r="F2945">
        <v>41</v>
      </c>
      <c r="G2945">
        <v>37</v>
      </c>
    </row>
    <row r="2946" spans="6:7" x14ac:dyDescent="0.3">
      <c r="F2946">
        <v>144</v>
      </c>
      <c r="G2946">
        <v>191</v>
      </c>
    </row>
    <row r="2947" spans="6:7" x14ac:dyDescent="0.3">
      <c r="F2947">
        <v>92</v>
      </c>
      <c r="G2947">
        <v>110</v>
      </c>
    </row>
    <row r="2948" spans="6:7" x14ac:dyDescent="0.3">
      <c r="F2948">
        <v>273</v>
      </c>
      <c r="G2948">
        <v>231</v>
      </c>
    </row>
    <row r="2949" spans="6:7" x14ac:dyDescent="0.3">
      <c r="F2949">
        <v>163</v>
      </c>
      <c r="G2949">
        <v>231</v>
      </c>
    </row>
    <row r="2950" spans="6:7" x14ac:dyDescent="0.3">
      <c r="F2950">
        <v>104</v>
      </c>
      <c r="G2950">
        <v>144</v>
      </c>
    </row>
    <row r="2951" spans="6:7" x14ac:dyDescent="0.3">
      <c r="F2951">
        <v>116</v>
      </c>
      <c r="G2951">
        <v>165</v>
      </c>
    </row>
    <row r="2952" spans="6:7" x14ac:dyDescent="0.3">
      <c r="F2952">
        <v>88</v>
      </c>
      <c r="G2952">
        <v>179</v>
      </c>
    </row>
    <row r="2953" spans="6:7" x14ac:dyDescent="0.3">
      <c r="F2953">
        <v>167</v>
      </c>
      <c r="G2953">
        <v>127</v>
      </c>
    </row>
    <row r="2954" spans="6:7" x14ac:dyDescent="0.3">
      <c r="F2954">
        <v>119</v>
      </c>
      <c r="G2954">
        <v>124</v>
      </c>
    </row>
    <row r="2955" spans="6:7" x14ac:dyDescent="0.3">
      <c r="F2955">
        <v>142</v>
      </c>
      <c r="G2955">
        <v>279</v>
      </c>
    </row>
    <row r="2956" spans="6:7" x14ac:dyDescent="0.3">
      <c r="F2956">
        <v>220</v>
      </c>
      <c r="G2956">
        <v>164</v>
      </c>
    </row>
    <row r="2957" spans="6:7" x14ac:dyDescent="0.3">
      <c r="F2957">
        <v>257</v>
      </c>
      <c r="G2957">
        <v>132</v>
      </c>
    </row>
    <row r="2958" spans="6:7" x14ac:dyDescent="0.3">
      <c r="F2958">
        <v>289</v>
      </c>
      <c r="G2958">
        <v>134</v>
      </c>
    </row>
    <row r="2959" spans="6:7" x14ac:dyDescent="0.3">
      <c r="F2959">
        <v>68</v>
      </c>
      <c r="G2959">
        <v>265</v>
      </c>
    </row>
    <row r="2960" spans="6:7" x14ac:dyDescent="0.3">
      <c r="F2960">
        <v>56</v>
      </c>
      <c r="G2960">
        <v>163</v>
      </c>
    </row>
    <row r="2961" spans="6:7" x14ac:dyDescent="0.3">
      <c r="F2961">
        <v>73</v>
      </c>
      <c r="G2961">
        <v>73</v>
      </c>
    </row>
    <row r="2962" spans="6:7" x14ac:dyDescent="0.3">
      <c r="F2962">
        <v>235</v>
      </c>
      <c r="G2962">
        <v>48</v>
      </c>
    </row>
    <row r="2963" spans="6:7" x14ac:dyDescent="0.3">
      <c r="F2963">
        <v>116</v>
      </c>
      <c r="G2963">
        <v>97</v>
      </c>
    </row>
    <row r="2964" spans="6:7" x14ac:dyDescent="0.3">
      <c r="F2964">
        <v>83</v>
      </c>
      <c r="G2964">
        <v>294</v>
      </c>
    </row>
    <row r="2965" spans="6:7" x14ac:dyDescent="0.3">
      <c r="F2965">
        <v>164</v>
      </c>
      <c r="G2965">
        <v>173</v>
      </c>
    </row>
    <row r="2966" spans="6:7" x14ac:dyDescent="0.3">
      <c r="F2966">
        <v>210</v>
      </c>
      <c r="G2966">
        <v>255</v>
      </c>
    </row>
    <row r="2967" spans="6:7" x14ac:dyDescent="0.3">
      <c r="F2967">
        <v>81</v>
      </c>
      <c r="G2967">
        <v>54</v>
      </c>
    </row>
    <row r="2968" spans="6:7" x14ac:dyDescent="0.3">
      <c r="F2968">
        <v>171</v>
      </c>
      <c r="G2968">
        <v>20</v>
      </c>
    </row>
    <row r="2969" spans="6:7" x14ac:dyDescent="0.3">
      <c r="F2969">
        <v>172</v>
      </c>
      <c r="G2969">
        <v>125</v>
      </c>
    </row>
    <row r="2970" spans="6:7" x14ac:dyDescent="0.3">
      <c r="F2970">
        <v>145</v>
      </c>
      <c r="G2970">
        <v>123</v>
      </c>
    </row>
    <row r="2971" spans="6:7" x14ac:dyDescent="0.3">
      <c r="F2971">
        <v>59</v>
      </c>
      <c r="G2971">
        <v>72</v>
      </c>
    </row>
    <row r="2972" spans="6:7" x14ac:dyDescent="0.3">
      <c r="F2972">
        <v>111</v>
      </c>
      <c r="G2972">
        <v>97</v>
      </c>
    </row>
    <row r="2973" spans="6:7" x14ac:dyDescent="0.3">
      <c r="F2973">
        <v>121</v>
      </c>
      <c r="G2973">
        <v>128</v>
      </c>
    </row>
    <row r="2974" spans="6:7" x14ac:dyDescent="0.3">
      <c r="F2974">
        <v>274</v>
      </c>
      <c r="G2974">
        <v>187</v>
      </c>
    </row>
    <row r="2975" spans="6:7" x14ac:dyDescent="0.3">
      <c r="F2975">
        <v>130</v>
      </c>
      <c r="G2975">
        <v>210</v>
      </c>
    </row>
    <row r="2976" spans="6:7" x14ac:dyDescent="0.3">
      <c r="F2976">
        <v>68</v>
      </c>
      <c r="G2976">
        <v>286</v>
      </c>
    </row>
    <row r="2977" spans="6:7" x14ac:dyDescent="0.3">
      <c r="F2977">
        <v>69</v>
      </c>
      <c r="G2977">
        <v>122</v>
      </c>
    </row>
    <row r="2978" spans="6:7" x14ac:dyDescent="0.3">
      <c r="F2978">
        <v>162</v>
      </c>
      <c r="G2978">
        <v>84</v>
      </c>
    </row>
    <row r="2979" spans="6:7" x14ac:dyDescent="0.3">
      <c r="F2979">
        <v>74</v>
      </c>
      <c r="G2979">
        <v>198</v>
      </c>
    </row>
    <row r="2980" spans="6:7" x14ac:dyDescent="0.3">
      <c r="F2980">
        <v>194</v>
      </c>
      <c r="G2980">
        <v>209</v>
      </c>
    </row>
    <row r="2981" spans="6:7" x14ac:dyDescent="0.3">
      <c r="F2981">
        <v>80</v>
      </c>
      <c r="G2981">
        <v>262</v>
      </c>
    </row>
    <row r="2982" spans="6:7" x14ac:dyDescent="0.3">
      <c r="F2982">
        <v>162</v>
      </c>
      <c r="G2982">
        <v>167</v>
      </c>
    </row>
    <row r="2983" spans="6:7" x14ac:dyDescent="0.3">
      <c r="F2983">
        <v>111</v>
      </c>
      <c r="G2983">
        <v>37</v>
      </c>
    </row>
    <row r="2984" spans="6:7" x14ac:dyDescent="0.3">
      <c r="F2984">
        <v>173</v>
      </c>
      <c r="G2984">
        <v>389</v>
      </c>
    </row>
    <row r="2985" spans="6:7" x14ac:dyDescent="0.3">
      <c r="F2985">
        <v>110</v>
      </c>
      <c r="G2985">
        <v>177</v>
      </c>
    </row>
    <row r="2986" spans="6:7" x14ac:dyDescent="0.3">
      <c r="F2986">
        <v>134</v>
      </c>
      <c r="G2986">
        <v>509</v>
      </c>
    </row>
    <row r="2987" spans="6:7" x14ac:dyDescent="0.3">
      <c r="F2987">
        <v>71</v>
      </c>
      <c r="G2987">
        <v>55</v>
      </c>
    </row>
    <row r="2988" spans="6:7" x14ac:dyDescent="0.3">
      <c r="F2988">
        <v>135</v>
      </c>
      <c r="G2988">
        <v>90</v>
      </c>
    </row>
    <row r="2989" spans="6:7" x14ac:dyDescent="0.3">
      <c r="F2989">
        <v>160</v>
      </c>
      <c r="G2989">
        <v>115</v>
      </c>
    </row>
    <row r="2990" spans="6:7" x14ac:dyDescent="0.3">
      <c r="F2990">
        <v>115</v>
      </c>
      <c r="G2990">
        <v>165</v>
      </c>
    </row>
    <row r="2991" spans="6:7" x14ac:dyDescent="0.3">
      <c r="F2991">
        <v>59</v>
      </c>
      <c r="G2991">
        <v>73</v>
      </c>
    </row>
    <row r="2992" spans="6:7" x14ac:dyDescent="0.3">
      <c r="F2992">
        <v>160</v>
      </c>
      <c r="G2992">
        <v>84</v>
      </c>
    </row>
    <row r="2993" spans="6:7" x14ac:dyDescent="0.3">
      <c r="F2993">
        <v>102</v>
      </c>
      <c r="G2993">
        <v>138</v>
      </c>
    </row>
    <row r="2994" spans="6:7" x14ac:dyDescent="0.3">
      <c r="F2994">
        <v>131</v>
      </c>
      <c r="G2994">
        <v>105</v>
      </c>
    </row>
    <row r="2995" spans="6:7" x14ac:dyDescent="0.3">
      <c r="F2995">
        <v>239</v>
      </c>
      <c r="G2995">
        <v>37</v>
      </c>
    </row>
    <row r="2996" spans="6:7" x14ac:dyDescent="0.3">
      <c r="F2996">
        <v>167</v>
      </c>
      <c r="G2996">
        <v>192</v>
      </c>
    </row>
    <row r="2997" spans="6:7" x14ac:dyDescent="0.3">
      <c r="F2997">
        <v>17</v>
      </c>
      <c r="G2997">
        <v>285</v>
      </c>
    </row>
    <row r="2998" spans="6:7" x14ac:dyDescent="0.3">
      <c r="F2998">
        <v>94</v>
      </c>
      <c r="G2998">
        <v>192</v>
      </c>
    </row>
    <row r="2999" spans="6:7" x14ac:dyDescent="0.3">
      <c r="F2999">
        <v>294</v>
      </c>
      <c r="G2999">
        <v>55</v>
      </c>
    </row>
    <row r="3000" spans="6:7" x14ac:dyDescent="0.3">
      <c r="F3000">
        <v>139</v>
      </c>
      <c r="G3000">
        <v>209</v>
      </c>
    </row>
    <row r="3001" spans="6:7" x14ac:dyDescent="0.3">
      <c r="F3001">
        <v>122</v>
      </c>
      <c r="G3001">
        <v>194</v>
      </c>
    </row>
    <row r="3002" spans="6:7" x14ac:dyDescent="0.3">
      <c r="F3002">
        <v>107</v>
      </c>
      <c r="G3002">
        <v>121</v>
      </c>
    </row>
    <row r="3003" spans="6:7" x14ac:dyDescent="0.3">
      <c r="F3003">
        <v>24</v>
      </c>
      <c r="G3003">
        <v>87</v>
      </c>
    </row>
    <row r="3004" spans="6:7" x14ac:dyDescent="0.3">
      <c r="F3004">
        <v>171</v>
      </c>
      <c r="G3004">
        <v>149</v>
      </c>
    </row>
    <row r="3005" spans="6:7" x14ac:dyDescent="0.3">
      <c r="F3005">
        <v>26</v>
      </c>
      <c r="G3005">
        <v>69</v>
      </c>
    </row>
    <row r="3006" spans="6:7" x14ac:dyDescent="0.3">
      <c r="F3006">
        <v>314</v>
      </c>
      <c r="G3006">
        <v>45</v>
      </c>
    </row>
    <row r="3007" spans="6:7" x14ac:dyDescent="0.3">
      <c r="F3007">
        <v>202</v>
      </c>
      <c r="G3007">
        <v>39</v>
      </c>
    </row>
    <row r="3008" spans="6:7" x14ac:dyDescent="0.3">
      <c r="F3008">
        <v>101</v>
      </c>
      <c r="G3008">
        <v>59</v>
      </c>
    </row>
    <row r="3009" spans="6:7" x14ac:dyDescent="0.3">
      <c r="F3009">
        <v>193</v>
      </c>
      <c r="G3009">
        <v>276</v>
      </c>
    </row>
    <row r="3010" spans="6:7" x14ac:dyDescent="0.3">
      <c r="F3010">
        <v>27</v>
      </c>
      <c r="G3010">
        <v>124</v>
      </c>
    </row>
    <row r="3011" spans="6:7" x14ac:dyDescent="0.3">
      <c r="F3011">
        <v>39</v>
      </c>
      <c r="G3011">
        <v>207</v>
      </c>
    </row>
    <row r="3012" spans="6:7" x14ac:dyDescent="0.3">
      <c r="F3012">
        <v>168</v>
      </c>
      <c r="G3012">
        <v>179</v>
      </c>
    </row>
    <row r="3013" spans="6:7" x14ac:dyDescent="0.3">
      <c r="F3013">
        <v>140</v>
      </c>
      <c r="G3013">
        <v>32</v>
      </c>
    </row>
    <row r="3014" spans="6:7" x14ac:dyDescent="0.3">
      <c r="F3014">
        <v>246</v>
      </c>
      <c r="G3014">
        <v>202</v>
      </c>
    </row>
    <row r="3015" spans="6:7" x14ac:dyDescent="0.3">
      <c r="F3015">
        <v>100</v>
      </c>
      <c r="G3015">
        <v>169</v>
      </c>
    </row>
    <row r="3016" spans="6:7" x14ac:dyDescent="0.3">
      <c r="F3016">
        <v>95</v>
      </c>
      <c r="G3016">
        <v>110</v>
      </c>
    </row>
    <row r="3017" spans="6:7" x14ac:dyDescent="0.3">
      <c r="F3017">
        <v>244</v>
      </c>
      <c r="G3017">
        <v>94</v>
      </c>
    </row>
    <row r="3018" spans="6:7" x14ac:dyDescent="0.3">
      <c r="F3018">
        <v>58</v>
      </c>
      <c r="G3018">
        <v>207</v>
      </c>
    </row>
    <row r="3019" spans="6:7" x14ac:dyDescent="0.3">
      <c r="F3019">
        <v>119</v>
      </c>
      <c r="G3019">
        <v>74</v>
      </c>
    </row>
    <row r="3020" spans="6:7" x14ac:dyDescent="0.3">
      <c r="F3020">
        <v>131</v>
      </c>
      <c r="G3020">
        <v>161</v>
      </c>
    </row>
    <row r="3021" spans="6:7" x14ac:dyDescent="0.3">
      <c r="F3021">
        <v>51</v>
      </c>
      <c r="G3021">
        <v>57</v>
      </c>
    </row>
    <row r="3022" spans="6:7" x14ac:dyDescent="0.3">
      <c r="F3022">
        <v>94</v>
      </c>
      <c r="G3022">
        <v>143</v>
      </c>
    </row>
    <row r="3023" spans="6:7" x14ac:dyDescent="0.3">
      <c r="F3023">
        <v>218</v>
      </c>
      <c r="G3023">
        <v>213</v>
      </c>
    </row>
    <row r="3024" spans="6:7" x14ac:dyDescent="0.3">
      <c r="F3024">
        <v>75</v>
      </c>
      <c r="G3024">
        <v>137</v>
      </c>
    </row>
    <row r="3025" spans="6:7" x14ac:dyDescent="0.3">
      <c r="F3025">
        <v>85</v>
      </c>
      <c r="G3025">
        <v>81</v>
      </c>
    </row>
    <row r="3026" spans="6:7" x14ac:dyDescent="0.3">
      <c r="F3026">
        <v>211</v>
      </c>
      <c r="G3026">
        <v>46</v>
      </c>
    </row>
    <row r="3027" spans="6:7" x14ac:dyDescent="0.3">
      <c r="F3027">
        <v>114</v>
      </c>
      <c r="G3027">
        <v>180</v>
      </c>
    </row>
    <row r="3028" spans="6:7" x14ac:dyDescent="0.3">
      <c r="F3028">
        <v>82</v>
      </c>
      <c r="G3028">
        <v>141</v>
      </c>
    </row>
    <row r="3029" spans="6:7" x14ac:dyDescent="0.3">
      <c r="F3029">
        <v>44</v>
      </c>
      <c r="G3029">
        <v>142</v>
      </c>
    </row>
    <row r="3030" spans="6:7" x14ac:dyDescent="0.3">
      <c r="F3030">
        <v>39</v>
      </c>
      <c r="G3030">
        <v>168</v>
      </c>
    </row>
    <row r="3031" spans="6:7" x14ac:dyDescent="0.3">
      <c r="F3031">
        <v>83</v>
      </c>
      <c r="G3031">
        <v>163</v>
      </c>
    </row>
    <row r="3032" spans="6:7" x14ac:dyDescent="0.3">
      <c r="F3032">
        <v>105</v>
      </c>
      <c r="G3032">
        <v>71</v>
      </c>
    </row>
    <row r="3033" spans="6:7" x14ac:dyDescent="0.3">
      <c r="F3033">
        <v>226</v>
      </c>
      <c r="G3033">
        <v>228</v>
      </c>
    </row>
    <row r="3034" spans="6:7" x14ac:dyDescent="0.3">
      <c r="F3034">
        <v>81</v>
      </c>
      <c r="G3034">
        <v>50</v>
      </c>
    </row>
    <row r="3035" spans="6:7" x14ac:dyDescent="0.3">
      <c r="F3035">
        <v>178</v>
      </c>
      <c r="G3035">
        <v>214</v>
      </c>
    </row>
    <row r="3036" spans="6:7" x14ac:dyDescent="0.3">
      <c r="F3036">
        <v>50</v>
      </c>
      <c r="G3036">
        <v>208</v>
      </c>
    </row>
    <row r="3037" spans="6:7" x14ac:dyDescent="0.3">
      <c r="F3037">
        <v>133</v>
      </c>
      <c r="G3037">
        <v>72</v>
      </c>
    </row>
    <row r="3038" spans="6:7" x14ac:dyDescent="0.3">
      <c r="F3038">
        <v>88</v>
      </c>
      <c r="G3038">
        <v>131</v>
      </c>
    </row>
    <row r="3039" spans="6:7" x14ac:dyDescent="0.3">
      <c r="F3039">
        <v>55</v>
      </c>
      <c r="G3039">
        <v>224</v>
      </c>
    </row>
    <row r="3040" spans="6:7" x14ac:dyDescent="0.3">
      <c r="F3040">
        <v>75</v>
      </c>
      <c r="G3040">
        <v>40</v>
      </c>
    </row>
    <row r="3041" spans="6:7" x14ac:dyDescent="0.3">
      <c r="F3041">
        <v>118</v>
      </c>
      <c r="G3041">
        <v>238</v>
      </c>
    </row>
    <row r="3042" spans="6:7" x14ac:dyDescent="0.3">
      <c r="F3042">
        <v>25</v>
      </c>
      <c r="G3042">
        <v>266</v>
      </c>
    </row>
    <row r="3043" spans="6:7" x14ac:dyDescent="0.3">
      <c r="F3043">
        <v>86</v>
      </c>
      <c r="G3043">
        <v>69</v>
      </c>
    </row>
    <row r="3044" spans="6:7" x14ac:dyDescent="0.3">
      <c r="F3044">
        <v>13</v>
      </c>
      <c r="G3044">
        <v>23</v>
      </c>
    </row>
    <row r="3045" spans="6:7" x14ac:dyDescent="0.3">
      <c r="F3045">
        <v>113</v>
      </c>
      <c r="G3045">
        <v>59</v>
      </c>
    </row>
    <row r="3046" spans="6:7" x14ac:dyDescent="0.3">
      <c r="F3046">
        <v>71</v>
      </c>
      <c r="G3046">
        <v>87</v>
      </c>
    </row>
    <row r="3047" spans="6:7" x14ac:dyDescent="0.3">
      <c r="F3047">
        <v>12</v>
      </c>
      <c r="G3047">
        <v>59</v>
      </c>
    </row>
    <row r="3048" spans="6:7" x14ac:dyDescent="0.3">
      <c r="F3048">
        <v>270</v>
      </c>
      <c r="G3048">
        <v>148</v>
      </c>
    </row>
    <row r="3049" spans="6:7" x14ac:dyDescent="0.3">
      <c r="F3049">
        <v>167</v>
      </c>
      <c r="G3049">
        <v>261</v>
      </c>
    </row>
    <row r="3050" spans="6:7" x14ac:dyDescent="0.3">
      <c r="F3050">
        <v>96</v>
      </c>
      <c r="G3050">
        <v>56</v>
      </c>
    </row>
    <row r="3051" spans="6:7" x14ac:dyDescent="0.3">
      <c r="F3051">
        <v>63</v>
      </c>
      <c r="G3051">
        <v>161</v>
      </c>
    </row>
    <row r="3052" spans="6:7" x14ac:dyDescent="0.3">
      <c r="F3052">
        <v>173</v>
      </c>
      <c r="G3052">
        <v>109</v>
      </c>
    </row>
    <row r="3053" spans="6:7" x14ac:dyDescent="0.3">
      <c r="F3053">
        <v>82</v>
      </c>
      <c r="G3053">
        <v>65</v>
      </c>
    </row>
    <row r="3054" spans="6:7" x14ac:dyDescent="0.3">
      <c r="F3054">
        <v>186</v>
      </c>
      <c r="G3054">
        <v>52</v>
      </c>
    </row>
    <row r="3055" spans="6:7" x14ac:dyDescent="0.3">
      <c r="F3055">
        <v>25</v>
      </c>
      <c r="G3055">
        <v>150</v>
      </c>
    </row>
    <row r="3056" spans="6:7" x14ac:dyDescent="0.3">
      <c r="F3056">
        <v>367</v>
      </c>
      <c r="G3056">
        <v>144</v>
      </c>
    </row>
    <row r="3057" spans="6:7" x14ac:dyDescent="0.3">
      <c r="F3057">
        <v>166</v>
      </c>
      <c r="G3057">
        <v>191</v>
      </c>
    </row>
    <row r="3058" spans="6:7" x14ac:dyDescent="0.3">
      <c r="F3058">
        <v>161</v>
      </c>
      <c r="G3058">
        <v>210</v>
      </c>
    </row>
    <row r="3059" spans="6:7" x14ac:dyDescent="0.3">
      <c r="F3059">
        <v>29</v>
      </c>
      <c r="G3059">
        <v>173</v>
      </c>
    </row>
    <row r="3060" spans="6:7" x14ac:dyDescent="0.3">
      <c r="F3060">
        <v>364</v>
      </c>
      <c r="G3060">
        <v>41</v>
      </c>
    </row>
    <row r="3061" spans="6:7" x14ac:dyDescent="0.3">
      <c r="F3061">
        <v>41</v>
      </c>
      <c r="G3061">
        <v>125</v>
      </c>
    </row>
    <row r="3062" spans="6:7" x14ac:dyDescent="0.3">
      <c r="F3062">
        <v>39</v>
      </c>
      <c r="G3062">
        <v>71</v>
      </c>
    </row>
    <row r="3063" spans="6:7" x14ac:dyDescent="0.3">
      <c r="F3063">
        <v>121</v>
      </c>
      <c r="G3063">
        <v>63</v>
      </c>
    </row>
    <row r="3064" spans="6:7" x14ac:dyDescent="0.3">
      <c r="F3064">
        <v>183</v>
      </c>
      <c r="G3064">
        <v>89</v>
      </c>
    </row>
    <row r="3065" spans="6:7" x14ac:dyDescent="0.3">
      <c r="F3065">
        <v>104</v>
      </c>
      <c r="G3065">
        <v>31</v>
      </c>
    </row>
    <row r="3066" spans="6:7" x14ac:dyDescent="0.3">
      <c r="F3066">
        <v>176</v>
      </c>
      <c r="G3066">
        <v>81</v>
      </c>
    </row>
    <row r="3067" spans="6:7" x14ac:dyDescent="0.3">
      <c r="F3067">
        <v>102</v>
      </c>
      <c r="G3067">
        <v>103</v>
      </c>
    </row>
    <row r="3068" spans="6:7" x14ac:dyDescent="0.3">
      <c r="F3068">
        <v>205</v>
      </c>
      <c r="G3068">
        <v>123</v>
      </c>
    </row>
    <row r="3069" spans="6:7" x14ac:dyDescent="0.3">
      <c r="F3069">
        <v>59</v>
      </c>
      <c r="G3069">
        <v>18</v>
      </c>
    </row>
    <row r="3070" spans="6:7" x14ac:dyDescent="0.3">
      <c r="F3070">
        <v>151</v>
      </c>
      <c r="G3070">
        <v>81</v>
      </c>
    </row>
    <row r="3071" spans="6:7" x14ac:dyDescent="0.3">
      <c r="F3071">
        <v>97</v>
      </c>
      <c r="G3071">
        <v>165</v>
      </c>
    </row>
    <row r="3072" spans="6:7" x14ac:dyDescent="0.3">
      <c r="F3072">
        <v>134</v>
      </c>
      <c r="G3072">
        <v>128</v>
      </c>
    </row>
    <row r="3073" spans="6:7" x14ac:dyDescent="0.3">
      <c r="F3073">
        <v>166</v>
      </c>
      <c r="G3073">
        <v>42</v>
      </c>
    </row>
    <row r="3074" spans="6:7" x14ac:dyDescent="0.3">
      <c r="F3074">
        <v>31</v>
      </c>
      <c r="G3074">
        <v>160</v>
      </c>
    </row>
    <row r="3075" spans="6:7" x14ac:dyDescent="0.3">
      <c r="F3075">
        <v>179</v>
      </c>
      <c r="G3075">
        <v>68</v>
      </c>
    </row>
    <row r="3076" spans="6:7" x14ac:dyDescent="0.3">
      <c r="F3076">
        <v>34</v>
      </c>
      <c r="G3076">
        <v>105</v>
      </c>
    </row>
    <row r="3077" spans="6:7" x14ac:dyDescent="0.3">
      <c r="F3077">
        <v>173</v>
      </c>
      <c r="G3077">
        <v>204</v>
      </c>
    </row>
    <row r="3078" spans="6:7" x14ac:dyDescent="0.3">
      <c r="F3078">
        <v>149</v>
      </c>
      <c r="G3078">
        <v>135</v>
      </c>
    </row>
    <row r="3079" spans="6:7" x14ac:dyDescent="0.3">
      <c r="F3079">
        <v>59</v>
      </c>
      <c r="G3079">
        <v>98</v>
      </c>
    </row>
    <row r="3080" spans="6:7" x14ac:dyDescent="0.3">
      <c r="F3080">
        <v>55</v>
      </c>
      <c r="G3080">
        <v>135</v>
      </c>
    </row>
    <row r="3081" spans="6:7" x14ac:dyDescent="0.3">
      <c r="F3081">
        <v>185</v>
      </c>
      <c r="G3081">
        <v>161</v>
      </c>
    </row>
    <row r="3082" spans="6:7" x14ac:dyDescent="0.3">
      <c r="F3082">
        <v>65</v>
      </c>
      <c r="G3082">
        <v>140</v>
      </c>
    </row>
    <row r="3083" spans="6:7" x14ac:dyDescent="0.3">
      <c r="F3083">
        <v>137</v>
      </c>
      <c r="G3083">
        <v>178</v>
      </c>
    </row>
    <row r="3084" spans="6:7" x14ac:dyDescent="0.3">
      <c r="F3084">
        <v>37</v>
      </c>
      <c r="G3084">
        <v>109</v>
      </c>
    </row>
    <row r="3085" spans="6:7" x14ac:dyDescent="0.3">
      <c r="F3085">
        <v>505</v>
      </c>
      <c r="G3085">
        <v>118</v>
      </c>
    </row>
    <row r="3086" spans="6:7" x14ac:dyDescent="0.3">
      <c r="F3086">
        <v>143</v>
      </c>
      <c r="G3086">
        <v>181</v>
      </c>
    </row>
    <row r="3087" spans="6:7" x14ac:dyDescent="0.3">
      <c r="F3087">
        <v>163</v>
      </c>
      <c r="G3087">
        <v>126</v>
      </c>
    </row>
    <row r="3088" spans="6:7" x14ac:dyDescent="0.3">
      <c r="F3088">
        <v>192</v>
      </c>
      <c r="G3088">
        <v>331</v>
      </c>
    </row>
    <row r="3089" spans="6:7" x14ac:dyDescent="0.3">
      <c r="F3089">
        <v>115</v>
      </c>
      <c r="G3089">
        <v>101</v>
      </c>
    </row>
    <row r="3090" spans="6:7" x14ac:dyDescent="0.3">
      <c r="F3090">
        <v>101</v>
      </c>
      <c r="G3090">
        <v>101</v>
      </c>
    </row>
    <row r="3091" spans="6:7" x14ac:dyDescent="0.3">
      <c r="F3091">
        <v>69</v>
      </c>
      <c r="G3091">
        <v>338</v>
      </c>
    </row>
    <row r="3092" spans="6:7" x14ac:dyDescent="0.3">
      <c r="F3092">
        <v>212</v>
      </c>
      <c r="G3092">
        <v>46</v>
      </c>
    </row>
    <row r="3093" spans="6:7" x14ac:dyDescent="0.3">
      <c r="F3093">
        <v>139</v>
      </c>
      <c r="G3093">
        <v>156</v>
      </c>
    </row>
    <row r="3094" spans="6:7" x14ac:dyDescent="0.3">
      <c r="F3094">
        <v>109</v>
      </c>
      <c r="G3094">
        <v>186</v>
      </c>
    </row>
    <row r="3095" spans="6:7" x14ac:dyDescent="0.3">
      <c r="F3095">
        <v>435</v>
      </c>
      <c r="G3095">
        <v>143</v>
      </c>
    </row>
    <row r="3096" spans="6:7" x14ac:dyDescent="0.3">
      <c r="F3096">
        <v>225</v>
      </c>
      <c r="G3096">
        <v>21</v>
      </c>
    </row>
    <row r="3097" spans="6:7" x14ac:dyDescent="0.3">
      <c r="F3097">
        <v>104</v>
      </c>
      <c r="G3097">
        <v>73</v>
      </c>
    </row>
    <row r="3098" spans="6:7" x14ac:dyDescent="0.3">
      <c r="F3098">
        <v>93</v>
      </c>
      <c r="G3098">
        <v>88</v>
      </c>
    </row>
    <row r="3099" spans="6:7" x14ac:dyDescent="0.3">
      <c r="F3099">
        <v>171</v>
      </c>
      <c r="G3099">
        <v>94</v>
      </c>
    </row>
    <row r="3100" spans="6:7" x14ac:dyDescent="0.3">
      <c r="F3100">
        <v>48</v>
      </c>
      <c r="G3100">
        <v>25</v>
      </c>
    </row>
    <row r="3101" spans="6:7" x14ac:dyDescent="0.3">
      <c r="F3101">
        <v>81</v>
      </c>
      <c r="G3101">
        <v>112</v>
      </c>
    </row>
    <row r="3102" spans="6:7" x14ac:dyDescent="0.3">
      <c r="F3102">
        <v>92</v>
      </c>
      <c r="G3102">
        <v>454</v>
      </c>
    </row>
    <row r="3103" spans="6:7" x14ac:dyDescent="0.3">
      <c r="F3103">
        <v>142</v>
      </c>
      <c r="G3103">
        <v>174</v>
      </c>
    </row>
    <row r="3104" spans="6:7" x14ac:dyDescent="0.3">
      <c r="F3104">
        <v>246</v>
      </c>
      <c r="G3104">
        <v>165</v>
      </c>
    </row>
    <row r="3105" spans="6:7" x14ac:dyDescent="0.3">
      <c r="F3105">
        <v>157</v>
      </c>
      <c r="G3105">
        <v>186</v>
      </c>
    </row>
    <row r="3106" spans="6:7" x14ac:dyDescent="0.3">
      <c r="F3106">
        <v>16</v>
      </c>
      <c r="G3106">
        <v>343</v>
      </c>
    </row>
    <row r="3107" spans="6:7" x14ac:dyDescent="0.3">
      <c r="F3107">
        <v>77</v>
      </c>
      <c r="G3107">
        <v>88</v>
      </c>
    </row>
    <row r="3108" spans="6:7" x14ac:dyDescent="0.3">
      <c r="F3108">
        <v>109</v>
      </c>
      <c r="G3108">
        <v>313</v>
      </c>
    </row>
    <row r="3109" spans="6:7" x14ac:dyDescent="0.3">
      <c r="F3109">
        <v>256</v>
      </c>
      <c r="G3109">
        <v>79</v>
      </c>
    </row>
    <row r="3110" spans="6:7" x14ac:dyDescent="0.3">
      <c r="F3110">
        <v>303</v>
      </c>
      <c r="G3110">
        <v>91</v>
      </c>
    </row>
    <row r="3111" spans="6:7" x14ac:dyDescent="0.3">
      <c r="F3111">
        <v>283</v>
      </c>
      <c r="G3111">
        <v>110</v>
      </c>
    </row>
    <row r="3112" spans="6:7" x14ac:dyDescent="0.3">
      <c r="F3112">
        <v>205</v>
      </c>
      <c r="G3112">
        <v>156</v>
      </c>
    </row>
    <row r="3113" spans="6:7" x14ac:dyDescent="0.3">
      <c r="F3113">
        <v>134</v>
      </c>
      <c r="G3113">
        <v>242</v>
      </c>
    </row>
    <row r="3114" spans="6:7" x14ac:dyDescent="0.3">
      <c r="F3114">
        <v>118</v>
      </c>
      <c r="G3114">
        <v>100</v>
      </c>
    </row>
    <row r="3115" spans="6:7" x14ac:dyDescent="0.3">
      <c r="F3115">
        <v>204</v>
      </c>
      <c r="G3115">
        <v>110</v>
      </c>
    </row>
    <row r="3116" spans="6:7" x14ac:dyDescent="0.3">
      <c r="F3116">
        <v>3</v>
      </c>
      <c r="G3116">
        <v>79</v>
      </c>
    </row>
    <row r="3117" spans="6:7" x14ac:dyDescent="0.3">
      <c r="F3117">
        <v>256</v>
      </c>
      <c r="G3117">
        <v>203</v>
      </c>
    </row>
    <row r="3118" spans="6:7" x14ac:dyDescent="0.3">
      <c r="F3118">
        <v>82</v>
      </c>
      <c r="G3118">
        <v>17</v>
      </c>
    </row>
    <row r="3119" spans="6:7" x14ac:dyDescent="0.3">
      <c r="F3119">
        <v>20</v>
      </c>
      <c r="G3119">
        <v>252</v>
      </c>
    </row>
    <row r="3120" spans="6:7" x14ac:dyDescent="0.3">
      <c r="F3120">
        <v>123</v>
      </c>
      <c r="G3120">
        <v>86</v>
      </c>
    </row>
    <row r="3121" spans="6:7" x14ac:dyDescent="0.3">
      <c r="F3121">
        <v>96</v>
      </c>
      <c r="G3121">
        <v>20</v>
      </c>
    </row>
    <row r="3122" spans="6:7" x14ac:dyDescent="0.3">
      <c r="F3122">
        <v>112</v>
      </c>
      <c r="G3122">
        <v>74</v>
      </c>
    </row>
    <row r="3123" spans="6:7" x14ac:dyDescent="0.3">
      <c r="F3123">
        <v>230</v>
      </c>
      <c r="G3123">
        <v>46</v>
      </c>
    </row>
    <row r="3124" spans="6:7" x14ac:dyDescent="0.3">
      <c r="F3124">
        <v>133</v>
      </c>
      <c r="G3124">
        <v>46</v>
      </c>
    </row>
    <row r="3125" spans="6:7" x14ac:dyDescent="0.3">
      <c r="F3125">
        <v>60</v>
      </c>
      <c r="G3125">
        <v>48</v>
      </c>
    </row>
    <row r="3126" spans="6:7" x14ac:dyDescent="0.3">
      <c r="F3126">
        <v>42</v>
      </c>
      <c r="G3126">
        <v>154</v>
      </c>
    </row>
    <row r="3127" spans="6:7" x14ac:dyDescent="0.3">
      <c r="F3127">
        <v>48</v>
      </c>
      <c r="G3127">
        <v>124</v>
      </c>
    </row>
    <row r="3128" spans="6:7" x14ac:dyDescent="0.3">
      <c r="F3128">
        <v>164</v>
      </c>
      <c r="G3128">
        <v>77</v>
      </c>
    </row>
    <row r="3129" spans="6:7" x14ac:dyDescent="0.3">
      <c r="F3129">
        <v>38</v>
      </c>
      <c r="G3129">
        <v>197</v>
      </c>
    </row>
    <row r="3130" spans="6:7" x14ac:dyDescent="0.3">
      <c r="F3130">
        <v>118</v>
      </c>
      <c r="G3130">
        <v>139</v>
      </c>
    </row>
    <row r="3131" spans="6:7" x14ac:dyDescent="0.3">
      <c r="F3131">
        <v>136</v>
      </c>
      <c r="G3131">
        <v>97</v>
      </c>
    </row>
    <row r="3132" spans="6:7" x14ac:dyDescent="0.3">
      <c r="F3132">
        <v>77</v>
      </c>
      <c r="G3132">
        <v>149</v>
      </c>
    </row>
    <row r="3133" spans="6:7" x14ac:dyDescent="0.3">
      <c r="F3133">
        <v>113</v>
      </c>
      <c r="G3133">
        <v>265</v>
      </c>
    </row>
    <row r="3134" spans="6:7" x14ac:dyDescent="0.3">
      <c r="F3134">
        <v>155</v>
      </c>
      <c r="G3134">
        <v>26</v>
      </c>
    </row>
    <row r="3135" spans="6:7" x14ac:dyDescent="0.3">
      <c r="F3135">
        <v>30</v>
      </c>
      <c r="G3135">
        <v>36</v>
      </c>
    </row>
    <row r="3136" spans="6:7" x14ac:dyDescent="0.3">
      <c r="F3136">
        <v>143</v>
      </c>
      <c r="G3136">
        <v>136</v>
      </c>
    </row>
    <row r="3137" spans="6:7" x14ac:dyDescent="0.3">
      <c r="F3137">
        <v>127</v>
      </c>
      <c r="G3137">
        <v>39</v>
      </c>
    </row>
    <row r="3138" spans="6:7" x14ac:dyDescent="0.3">
      <c r="F3138">
        <v>63</v>
      </c>
      <c r="G3138">
        <v>32</v>
      </c>
    </row>
    <row r="3139" spans="6:7" x14ac:dyDescent="0.3">
      <c r="F3139">
        <v>201</v>
      </c>
      <c r="G3139">
        <v>345</v>
      </c>
    </row>
    <row r="3140" spans="6:7" x14ac:dyDescent="0.3">
      <c r="F3140">
        <v>92</v>
      </c>
      <c r="G3140">
        <v>186</v>
      </c>
    </row>
    <row r="3141" spans="6:7" x14ac:dyDescent="0.3">
      <c r="F3141">
        <v>42</v>
      </c>
      <c r="G3141">
        <v>180</v>
      </c>
    </row>
    <row r="3142" spans="6:7" x14ac:dyDescent="0.3">
      <c r="F3142">
        <v>124</v>
      </c>
      <c r="G3142">
        <v>308</v>
      </c>
    </row>
    <row r="3143" spans="6:7" x14ac:dyDescent="0.3">
      <c r="F3143">
        <v>73</v>
      </c>
      <c r="G3143">
        <v>108</v>
      </c>
    </row>
    <row r="3144" spans="6:7" x14ac:dyDescent="0.3">
      <c r="F3144">
        <v>56</v>
      </c>
      <c r="G3144">
        <v>142</v>
      </c>
    </row>
    <row r="3145" spans="6:7" x14ac:dyDescent="0.3">
      <c r="F3145">
        <v>171</v>
      </c>
      <c r="G3145">
        <v>8</v>
      </c>
    </row>
    <row r="3146" spans="6:7" x14ac:dyDescent="0.3">
      <c r="F3146">
        <v>5</v>
      </c>
      <c r="G3146">
        <v>200</v>
      </c>
    </row>
    <row r="3147" spans="6:7" x14ac:dyDescent="0.3">
      <c r="F3147">
        <v>170</v>
      </c>
      <c r="G3147">
        <v>328</v>
      </c>
    </row>
    <row r="3148" spans="6:7" x14ac:dyDescent="0.3">
      <c r="F3148">
        <v>176</v>
      </c>
      <c r="G3148">
        <v>162</v>
      </c>
    </row>
    <row r="3149" spans="6:7" x14ac:dyDescent="0.3">
      <c r="F3149">
        <v>383</v>
      </c>
      <c r="G3149">
        <v>141</v>
      </c>
    </row>
    <row r="3150" spans="6:7" x14ac:dyDescent="0.3">
      <c r="F3150">
        <v>196</v>
      </c>
      <c r="G3150">
        <v>137</v>
      </c>
    </row>
    <row r="3151" spans="6:7" x14ac:dyDescent="0.3">
      <c r="F3151">
        <v>125</v>
      </c>
      <c r="G3151">
        <v>86</v>
      </c>
    </row>
    <row r="3152" spans="6:7" x14ac:dyDescent="0.3">
      <c r="F3152">
        <v>86</v>
      </c>
      <c r="G3152">
        <v>97</v>
      </c>
    </row>
    <row r="3153" spans="6:7" x14ac:dyDescent="0.3">
      <c r="F3153">
        <v>96</v>
      </c>
      <c r="G3153">
        <v>157</v>
      </c>
    </row>
    <row r="3154" spans="6:7" x14ac:dyDescent="0.3">
      <c r="F3154">
        <v>93</v>
      </c>
      <c r="G3154">
        <v>82</v>
      </c>
    </row>
    <row r="3155" spans="6:7" x14ac:dyDescent="0.3">
      <c r="F3155">
        <v>134</v>
      </c>
      <c r="G3155">
        <v>130</v>
      </c>
    </row>
    <row r="3156" spans="6:7" x14ac:dyDescent="0.3">
      <c r="F3156">
        <v>194</v>
      </c>
      <c r="G3156">
        <v>173</v>
      </c>
    </row>
    <row r="3157" spans="6:7" x14ac:dyDescent="0.3">
      <c r="F3157">
        <v>82</v>
      </c>
      <c r="G3157">
        <v>144</v>
      </c>
    </row>
    <row r="3158" spans="6:7" x14ac:dyDescent="0.3">
      <c r="F3158">
        <v>93</v>
      </c>
      <c r="G3158">
        <v>135</v>
      </c>
    </row>
    <row r="3159" spans="6:7" x14ac:dyDescent="0.3">
      <c r="F3159">
        <v>84</v>
      </c>
      <c r="G3159">
        <v>74</v>
      </c>
    </row>
    <row r="3160" spans="6:7" x14ac:dyDescent="0.3">
      <c r="F3160">
        <v>213</v>
      </c>
      <c r="G3160">
        <v>253</v>
      </c>
    </row>
    <row r="3161" spans="6:7" x14ac:dyDescent="0.3">
      <c r="F3161">
        <v>98</v>
      </c>
      <c r="G3161">
        <v>139</v>
      </c>
    </row>
    <row r="3162" spans="6:7" x14ac:dyDescent="0.3">
      <c r="F3162">
        <v>101</v>
      </c>
      <c r="G3162">
        <v>95</v>
      </c>
    </row>
    <row r="3163" spans="6:7" x14ac:dyDescent="0.3">
      <c r="F3163">
        <v>148</v>
      </c>
      <c r="G3163">
        <v>101</v>
      </c>
    </row>
    <row r="3164" spans="6:7" x14ac:dyDescent="0.3">
      <c r="F3164">
        <v>128</v>
      </c>
      <c r="G3164">
        <v>115</v>
      </c>
    </row>
    <row r="3165" spans="6:7" x14ac:dyDescent="0.3">
      <c r="F3165">
        <v>206</v>
      </c>
      <c r="G3165">
        <v>486</v>
      </c>
    </row>
    <row r="3166" spans="6:7" x14ac:dyDescent="0.3">
      <c r="F3166">
        <v>181</v>
      </c>
      <c r="G3166">
        <v>29</v>
      </c>
    </row>
    <row r="3167" spans="6:7" x14ac:dyDescent="0.3">
      <c r="F3167">
        <v>91</v>
      </c>
      <c r="G3167">
        <v>281</v>
      </c>
    </row>
    <row r="3168" spans="6:7" x14ac:dyDescent="0.3">
      <c r="F3168">
        <v>230</v>
      </c>
      <c r="G3168">
        <v>154</v>
      </c>
    </row>
    <row r="3169" spans="6:7" x14ac:dyDescent="0.3">
      <c r="F3169">
        <v>28</v>
      </c>
      <c r="G3169">
        <v>537</v>
      </c>
    </row>
    <row r="3170" spans="6:7" x14ac:dyDescent="0.3">
      <c r="F3170">
        <v>301</v>
      </c>
      <c r="G3170">
        <v>170</v>
      </c>
    </row>
    <row r="3171" spans="6:7" x14ac:dyDescent="0.3">
      <c r="F3171">
        <v>122</v>
      </c>
      <c r="G3171">
        <v>436</v>
      </c>
    </row>
    <row r="3172" spans="6:7" x14ac:dyDescent="0.3">
      <c r="F3172">
        <v>108</v>
      </c>
      <c r="G3172">
        <v>53</v>
      </c>
    </row>
    <row r="3173" spans="6:7" x14ac:dyDescent="0.3">
      <c r="F3173">
        <v>123</v>
      </c>
      <c r="G3173">
        <v>19</v>
      </c>
    </row>
    <row r="3174" spans="6:7" x14ac:dyDescent="0.3">
      <c r="F3174">
        <v>76</v>
      </c>
      <c r="G3174">
        <v>45</v>
      </c>
    </row>
    <row r="3175" spans="6:7" x14ac:dyDescent="0.3">
      <c r="F3175">
        <v>96</v>
      </c>
      <c r="G3175">
        <v>47</v>
      </c>
    </row>
    <row r="3176" spans="6:7" x14ac:dyDescent="0.3">
      <c r="F3176">
        <v>80</v>
      </c>
      <c r="G3176">
        <v>101</v>
      </c>
    </row>
    <row r="3177" spans="6:7" x14ac:dyDescent="0.3">
      <c r="F3177">
        <v>88</v>
      </c>
      <c r="G3177">
        <v>115</v>
      </c>
    </row>
    <row r="3178" spans="6:7" x14ac:dyDescent="0.3">
      <c r="F3178">
        <v>152</v>
      </c>
      <c r="G3178">
        <v>345</v>
      </c>
    </row>
    <row r="3179" spans="6:7" x14ac:dyDescent="0.3">
      <c r="F3179">
        <v>115</v>
      </c>
      <c r="G3179">
        <v>384</v>
      </c>
    </row>
    <row r="3180" spans="6:7" x14ac:dyDescent="0.3">
      <c r="F3180">
        <v>159</v>
      </c>
      <c r="G3180">
        <v>160</v>
      </c>
    </row>
    <row r="3181" spans="6:7" x14ac:dyDescent="0.3">
      <c r="F3181">
        <v>17</v>
      </c>
      <c r="G3181">
        <v>155</v>
      </c>
    </row>
    <row r="3182" spans="6:7" x14ac:dyDescent="0.3">
      <c r="F3182">
        <v>129</v>
      </c>
      <c r="G3182">
        <v>84</v>
      </c>
    </row>
    <row r="3183" spans="6:7" x14ac:dyDescent="0.3">
      <c r="F3183">
        <v>45</v>
      </c>
      <c r="G3183">
        <v>76</v>
      </c>
    </row>
    <row r="3184" spans="6:7" x14ac:dyDescent="0.3">
      <c r="F3184">
        <v>207</v>
      </c>
      <c r="G3184">
        <v>260</v>
      </c>
    </row>
    <row r="3185" spans="6:7" x14ac:dyDescent="0.3">
      <c r="F3185">
        <v>230</v>
      </c>
      <c r="G3185">
        <v>185</v>
      </c>
    </row>
    <row r="3186" spans="6:7" x14ac:dyDescent="0.3">
      <c r="F3186">
        <v>121</v>
      </c>
      <c r="G3186">
        <v>175</v>
      </c>
    </row>
    <row r="3187" spans="6:7" x14ac:dyDescent="0.3">
      <c r="F3187">
        <v>45</v>
      </c>
      <c r="G3187">
        <v>74</v>
      </c>
    </row>
    <row r="3188" spans="6:7" x14ac:dyDescent="0.3">
      <c r="F3188">
        <v>63</v>
      </c>
      <c r="G3188">
        <v>146</v>
      </c>
    </row>
    <row r="3189" spans="6:7" x14ac:dyDescent="0.3">
      <c r="F3189">
        <v>46</v>
      </c>
      <c r="G3189">
        <v>159</v>
      </c>
    </row>
    <row r="3190" spans="6:7" x14ac:dyDescent="0.3">
      <c r="F3190">
        <v>102</v>
      </c>
      <c r="G3190">
        <v>117</v>
      </c>
    </row>
    <row r="3191" spans="6:7" x14ac:dyDescent="0.3">
      <c r="F3191">
        <v>205</v>
      </c>
      <c r="G3191">
        <v>168</v>
      </c>
    </row>
    <row r="3192" spans="6:7" x14ac:dyDescent="0.3">
      <c r="F3192">
        <v>69</v>
      </c>
      <c r="G3192">
        <v>132</v>
      </c>
    </row>
    <row r="3193" spans="6:7" x14ac:dyDescent="0.3">
      <c r="F3193">
        <v>98</v>
      </c>
      <c r="G3193">
        <v>179</v>
      </c>
    </row>
    <row r="3194" spans="6:7" x14ac:dyDescent="0.3">
      <c r="F3194">
        <v>56</v>
      </c>
      <c r="G3194">
        <v>64</v>
      </c>
    </row>
    <row r="3195" spans="6:7" x14ac:dyDescent="0.3">
      <c r="F3195">
        <v>56</v>
      </c>
      <c r="G3195">
        <v>275</v>
      </c>
    </row>
    <row r="3196" spans="6:7" x14ac:dyDescent="0.3">
      <c r="F3196">
        <v>163</v>
      </c>
      <c r="G3196">
        <v>143</v>
      </c>
    </row>
    <row r="3197" spans="6:7" x14ac:dyDescent="0.3">
      <c r="F3197">
        <v>114</v>
      </c>
      <c r="G3197">
        <v>54</v>
      </c>
    </row>
    <row r="3198" spans="6:7" x14ac:dyDescent="0.3">
      <c r="F3198">
        <v>77</v>
      </c>
      <c r="G3198">
        <v>192</v>
      </c>
    </row>
    <row r="3199" spans="6:7" x14ac:dyDescent="0.3">
      <c r="F3199">
        <v>13</v>
      </c>
      <c r="G3199">
        <v>191</v>
      </c>
    </row>
    <row r="3200" spans="6:7" x14ac:dyDescent="0.3">
      <c r="F3200">
        <v>84</v>
      </c>
      <c r="G3200">
        <v>153</v>
      </c>
    </row>
    <row r="3201" spans="6:7" x14ac:dyDescent="0.3">
      <c r="F3201">
        <v>74</v>
      </c>
      <c r="G3201">
        <v>17</v>
      </c>
    </row>
    <row r="3202" spans="6:7" x14ac:dyDescent="0.3">
      <c r="F3202">
        <v>106</v>
      </c>
      <c r="G3202">
        <v>245</v>
      </c>
    </row>
    <row r="3203" spans="6:7" x14ac:dyDescent="0.3">
      <c r="F3203">
        <v>127</v>
      </c>
      <c r="G3203">
        <v>54</v>
      </c>
    </row>
    <row r="3204" spans="6:7" x14ac:dyDescent="0.3">
      <c r="F3204">
        <v>298</v>
      </c>
      <c r="G3204">
        <v>179</v>
      </c>
    </row>
    <row r="3205" spans="6:7" x14ac:dyDescent="0.3">
      <c r="F3205">
        <v>72</v>
      </c>
      <c r="G3205">
        <v>50</v>
      </c>
    </row>
    <row r="3206" spans="6:7" x14ac:dyDescent="0.3">
      <c r="F3206">
        <v>294</v>
      </c>
      <c r="G3206">
        <v>350</v>
      </c>
    </row>
    <row r="3207" spans="6:7" x14ac:dyDescent="0.3">
      <c r="F3207">
        <v>102</v>
      </c>
      <c r="G3207">
        <v>136</v>
      </c>
    </row>
    <row r="3208" spans="6:7" x14ac:dyDescent="0.3">
      <c r="F3208">
        <v>153</v>
      </c>
      <c r="G3208">
        <v>111</v>
      </c>
    </row>
    <row r="3209" spans="6:7" x14ac:dyDescent="0.3">
      <c r="F3209">
        <v>45</v>
      </c>
      <c r="G3209">
        <v>117</v>
      </c>
    </row>
    <row r="3210" spans="6:7" x14ac:dyDescent="0.3">
      <c r="F3210">
        <v>51</v>
      </c>
      <c r="G3210">
        <v>137</v>
      </c>
    </row>
    <row r="3211" spans="6:7" x14ac:dyDescent="0.3">
      <c r="F3211">
        <v>96</v>
      </c>
      <c r="G3211">
        <v>87</v>
      </c>
    </row>
    <row r="3212" spans="6:7" x14ac:dyDescent="0.3">
      <c r="F3212">
        <v>243</v>
      </c>
      <c r="G3212">
        <v>181</v>
      </c>
    </row>
    <row r="3213" spans="6:7" x14ac:dyDescent="0.3">
      <c r="F3213">
        <v>122</v>
      </c>
      <c r="G3213">
        <v>355</v>
      </c>
    </row>
    <row r="3214" spans="6:7" x14ac:dyDescent="0.3">
      <c r="F3214">
        <v>476</v>
      </c>
      <c r="G3214">
        <v>86</v>
      </c>
    </row>
    <row r="3215" spans="6:7" x14ac:dyDescent="0.3">
      <c r="F3215">
        <v>160</v>
      </c>
      <c r="G3215">
        <v>59</v>
      </c>
    </row>
    <row r="3216" spans="6:7" x14ac:dyDescent="0.3">
      <c r="F3216">
        <v>222</v>
      </c>
      <c r="G3216">
        <v>136</v>
      </c>
    </row>
    <row r="3217" spans="6:7" x14ac:dyDescent="0.3">
      <c r="F3217">
        <v>167</v>
      </c>
      <c r="G3217">
        <v>158</v>
      </c>
    </row>
    <row r="3218" spans="6:7" x14ac:dyDescent="0.3">
      <c r="F3218">
        <v>143</v>
      </c>
      <c r="G3218">
        <v>303</v>
      </c>
    </row>
    <row r="3219" spans="6:7" x14ac:dyDescent="0.3">
      <c r="F3219">
        <v>170</v>
      </c>
      <c r="G3219">
        <v>240</v>
      </c>
    </row>
    <row r="3220" spans="6:7" x14ac:dyDescent="0.3">
      <c r="F3220">
        <v>140</v>
      </c>
      <c r="G3220">
        <v>204</v>
      </c>
    </row>
    <row r="3221" spans="6:7" x14ac:dyDescent="0.3">
      <c r="F3221">
        <v>108</v>
      </c>
      <c r="G3221">
        <v>152</v>
      </c>
    </row>
    <row r="3222" spans="6:7" x14ac:dyDescent="0.3">
      <c r="F3222">
        <v>117</v>
      </c>
      <c r="G3222">
        <v>142</v>
      </c>
    </row>
    <row r="3223" spans="6:7" x14ac:dyDescent="0.3">
      <c r="F3223">
        <v>169</v>
      </c>
      <c r="G3223">
        <v>166</v>
      </c>
    </row>
    <row r="3224" spans="6:7" x14ac:dyDescent="0.3">
      <c r="F3224">
        <v>131</v>
      </c>
      <c r="G3224">
        <v>161</v>
      </c>
    </row>
    <row r="3225" spans="6:7" x14ac:dyDescent="0.3">
      <c r="F3225">
        <v>121</v>
      </c>
      <c r="G3225">
        <v>80</v>
      </c>
    </row>
    <row r="3226" spans="6:7" x14ac:dyDescent="0.3">
      <c r="F3226">
        <v>225</v>
      </c>
      <c r="G3226">
        <v>146</v>
      </c>
    </row>
    <row r="3227" spans="6:7" x14ac:dyDescent="0.3">
      <c r="F3227">
        <v>135</v>
      </c>
      <c r="G3227">
        <v>100</v>
      </c>
    </row>
    <row r="3228" spans="6:7" x14ac:dyDescent="0.3">
      <c r="F3228">
        <v>84</v>
      </c>
      <c r="G3228">
        <v>232</v>
      </c>
    </row>
    <row r="3229" spans="6:7" x14ac:dyDescent="0.3">
      <c r="F3229">
        <v>38</v>
      </c>
      <c r="G3229">
        <v>248</v>
      </c>
    </row>
    <row r="3230" spans="6:7" x14ac:dyDescent="0.3">
      <c r="F3230">
        <v>208</v>
      </c>
      <c r="G3230">
        <v>149</v>
      </c>
    </row>
    <row r="3231" spans="6:7" x14ac:dyDescent="0.3">
      <c r="F3231">
        <v>79</v>
      </c>
      <c r="G3231">
        <v>465</v>
      </c>
    </row>
    <row r="3232" spans="6:7" x14ac:dyDescent="0.3">
      <c r="F3232">
        <v>171</v>
      </c>
      <c r="G3232">
        <v>358</v>
      </c>
    </row>
    <row r="3233" spans="6:7" x14ac:dyDescent="0.3">
      <c r="F3233">
        <v>133</v>
      </c>
      <c r="G3233">
        <v>89</v>
      </c>
    </row>
    <row r="3234" spans="6:7" x14ac:dyDescent="0.3">
      <c r="F3234">
        <v>235</v>
      </c>
      <c r="G3234">
        <v>283</v>
      </c>
    </row>
    <row r="3235" spans="6:7" x14ac:dyDescent="0.3">
      <c r="F3235">
        <v>156</v>
      </c>
      <c r="G3235">
        <v>173</v>
      </c>
    </row>
    <row r="3236" spans="6:7" x14ac:dyDescent="0.3">
      <c r="F3236">
        <v>317</v>
      </c>
      <c r="G3236">
        <v>99</v>
      </c>
    </row>
    <row r="3237" spans="6:7" x14ac:dyDescent="0.3">
      <c r="F3237">
        <v>91</v>
      </c>
      <c r="G3237">
        <v>90</v>
      </c>
    </row>
    <row r="3238" spans="6:7" x14ac:dyDescent="0.3">
      <c r="F3238">
        <v>262</v>
      </c>
      <c r="G3238">
        <v>352</v>
      </c>
    </row>
    <row r="3239" spans="6:7" x14ac:dyDescent="0.3">
      <c r="F3239">
        <v>147</v>
      </c>
      <c r="G3239">
        <v>122</v>
      </c>
    </row>
    <row r="3240" spans="6:7" x14ac:dyDescent="0.3">
      <c r="F3240">
        <v>93</v>
      </c>
      <c r="G3240">
        <v>64</v>
      </c>
    </row>
    <row r="3241" spans="6:7" x14ac:dyDescent="0.3">
      <c r="F3241">
        <v>104</v>
      </c>
      <c r="G3241">
        <v>108</v>
      </c>
    </row>
    <row r="3242" spans="6:7" x14ac:dyDescent="0.3">
      <c r="F3242">
        <v>41</v>
      </c>
      <c r="G3242">
        <v>15</v>
      </c>
    </row>
    <row r="3243" spans="6:7" x14ac:dyDescent="0.3">
      <c r="F3243">
        <v>118</v>
      </c>
      <c r="G3243">
        <v>166</v>
      </c>
    </row>
    <row r="3244" spans="6:7" x14ac:dyDescent="0.3">
      <c r="F3244">
        <v>27</v>
      </c>
      <c r="G3244">
        <v>203</v>
      </c>
    </row>
    <row r="3245" spans="6:7" x14ac:dyDescent="0.3">
      <c r="F3245">
        <v>13</v>
      </c>
      <c r="G3245">
        <v>127</v>
      </c>
    </row>
    <row r="3246" spans="6:7" x14ac:dyDescent="0.3">
      <c r="F3246">
        <v>85</v>
      </c>
      <c r="G3246">
        <v>246</v>
      </c>
    </row>
    <row r="3247" spans="6:7" x14ac:dyDescent="0.3">
      <c r="F3247">
        <v>84</v>
      </c>
      <c r="G3247">
        <v>42</v>
      </c>
    </row>
    <row r="3248" spans="6:7" x14ac:dyDescent="0.3">
      <c r="F3248">
        <v>70</v>
      </c>
      <c r="G3248">
        <v>145</v>
      </c>
    </row>
    <row r="3249" spans="6:7" x14ac:dyDescent="0.3">
      <c r="F3249">
        <v>43</v>
      </c>
      <c r="G3249">
        <v>144</v>
      </c>
    </row>
    <row r="3250" spans="6:7" x14ac:dyDescent="0.3">
      <c r="F3250">
        <v>162</v>
      </c>
      <c r="G3250">
        <v>125</v>
      </c>
    </row>
    <row r="3251" spans="6:7" x14ac:dyDescent="0.3">
      <c r="F3251">
        <v>164</v>
      </c>
      <c r="G3251">
        <v>22</v>
      </c>
    </row>
    <row r="3252" spans="6:7" x14ac:dyDescent="0.3">
      <c r="F3252">
        <v>284</v>
      </c>
      <c r="G3252">
        <v>206</v>
      </c>
    </row>
    <row r="3253" spans="6:7" x14ac:dyDescent="0.3">
      <c r="F3253">
        <v>133</v>
      </c>
      <c r="G3253">
        <v>196</v>
      </c>
    </row>
    <row r="3254" spans="6:7" x14ac:dyDescent="0.3">
      <c r="F3254">
        <v>220</v>
      </c>
      <c r="G3254">
        <v>212</v>
      </c>
    </row>
    <row r="3255" spans="6:7" x14ac:dyDescent="0.3">
      <c r="F3255">
        <v>32</v>
      </c>
      <c r="G3255">
        <v>338</v>
      </c>
    </row>
    <row r="3256" spans="6:7" x14ac:dyDescent="0.3">
      <c r="F3256">
        <v>252</v>
      </c>
      <c r="G3256">
        <v>172</v>
      </c>
    </row>
    <row r="3257" spans="6:7" x14ac:dyDescent="0.3">
      <c r="F3257">
        <v>117</v>
      </c>
      <c r="G3257">
        <v>100</v>
      </c>
    </row>
    <row r="3258" spans="6:7" x14ac:dyDescent="0.3">
      <c r="F3258">
        <v>70</v>
      </c>
      <c r="G3258">
        <v>182</v>
      </c>
    </row>
    <row r="3259" spans="6:7" x14ac:dyDescent="0.3">
      <c r="F3259">
        <v>148</v>
      </c>
      <c r="G3259">
        <v>252</v>
      </c>
    </row>
    <row r="3260" spans="6:7" x14ac:dyDescent="0.3">
      <c r="F3260">
        <v>92</v>
      </c>
      <c r="G3260">
        <v>192</v>
      </c>
    </row>
    <row r="3261" spans="6:7" x14ac:dyDescent="0.3">
      <c r="F3261">
        <v>63</v>
      </c>
      <c r="G3261">
        <v>177</v>
      </c>
    </row>
    <row r="3262" spans="6:7" x14ac:dyDescent="0.3">
      <c r="F3262">
        <v>140</v>
      </c>
      <c r="G3262">
        <v>448</v>
      </c>
    </row>
    <row r="3263" spans="6:7" x14ac:dyDescent="0.3">
      <c r="F3263">
        <v>84</v>
      </c>
      <c r="G3263">
        <v>148</v>
      </c>
    </row>
    <row r="3264" spans="6:7" x14ac:dyDescent="0.3">
      <c r="F3264">
        <v>139</v>
      </c>
      <c r="G3264">
        <v>122</v>
      </c>
    </row>
    <row r="3265" spans="6:7" x14ac:dyDescent="0.3">
      <c r="F3265">
        <v>110</v>
      </c>
      <c r="G3265">
        <v>56</v>
      </c>
    </row>
    <row r="3266" spans="6:7" x14ac:dyDescent="0.3">
      <c r="F3266">
        <v>158</v>
      </c>
      <c r="G3266">
        <v>617</v>
      </c>
    </row>
    <row r="3267" spans="6:7" x14ac:dyDescent="0.3">
      <c r="F3267">
        <v>58</v>
      </c>
      <c r="G3267">
        <v>208</v>
      </c>
    </row>
    <row r="3268" spans="6:7" x14ac:dyDescent="0.3">
      <c r="F3268">
        <v>155</v>
      </c>
      <c r="G3268">
        <v>232</v>
      </c>
    </row>
    <row r="3269" spans="6:7" x14ac:dyDescent="0.3">
      <c r="F3269">
        <v>152</v>
      </c>
      <c r="G3269">
        <v>226</v>
      </c>
    </row>
    <row r="3270" spans="6:7" x14ac:dyDescent="0.3">
      <c r="F3270">
        <v>57</v>
      </c>
      <c r="G3270">
        <v>167</v>
      </c>
    </row>
    <row r="3271" spans="6:7" x14ac:dyDescent="0.3">
      <c r="F3271">
        <v>49</v>
      </c>
      <c r="G3271">
        <v>214</v>
      </c>
    </row>
    <row r="3272" spans="6:7" x14ac:dyDescent="0.3">
      <c r="F3272">
        <v>125</v>
      </c>
      <c r="G3272">
        <v>141</v>
      </c>
    </row>
    <row r="3273" spans="6:7" x14ac:dyDescent="0.3">
      <c r="F3273">
        <v>181</v>
      </c>
      <c r="G3273">
        <v>124</v>
      </c>
    </row>
    <row r="3274" spans="6:7" x14ac:dyDescent="0.3">
      <c r="F3274">
        <v>268</v>
      </c>
      <c r="G3274">
        <v>140</v>
      </c>
    </row>
    <row r="3275" spans="6:7" x14ac:dyDescent="0.3">
      <c r="F3275">
        <v>224</v>
      </c>
      <c r="G3275">
        <v>53</v>
      </c>
    </row>
    <row r="3276" spans="6:7" x14ac:dyDescent="0.3">
      <c r="F3276">
        <v>223</v>
      </c>
      <c r="G3276">
        <v>133</v>
      </c>
    </row>
    <row r="3277" spans="6:7" x14ac:dyDescent="0.3">
      <c r="F3277">
        <v>129</v>
      </c>
      <c r="G3277">
        <v>90</v>
      </c>
    </row>
    <row r="3278" spans="6:7" x14ac:dyDescent="0.3">
      <c r="F3278">
        <v>168</v>
      </c>
      <c r="G3278">
        <v>174</v>
      </c>
    </row>
    <row r="3279" spans="6:7" x14ac:dyDescent="0.3">
      <c r="F3279">
        <v>13</v>
      </c>
      <c r="G3279">
        <v>116</v>
      </c>
    </row>
    <row r="3280" spans="6:7" x14ac:dyDescent="0.3">
      <c r="F3280">
        <v>168</v>
      </c>
      <c r="G3280">
        <v>120</v>
      </c>
    </row>
    <row r="3281" spans="6:7" x14ac:dyDescent="0.3">
      <c r="F3281">
        <v>82</v>
      </c>
      <c r="G3281">
        <v>180</v>
      </c>
    </row>
    <row r="3282" spans="6:7" x14ac:dyDescent="0.3">
      <c r="F3282">
        <v>76</v>
      </c>
      <c r="G3282">
        <v>275</v>
      </c>
    </row>
    <row r="3283" spans="6:7" x14ac:dyDescent="0.3">
      <c r="F3283">
        <v>170</v>
      </c>
      <c r="G3283">
        <v>63</v>
      </c>
    </row>
    <row r="3284" spans="6:7" x14ac:dyDescent="0.3">
      <c r="F3284">
        <v>169</v>
      </c>
      <c r="G3284">
        <v>118</v>
      </c>
    </row>
    <row r="3285" spans="6:7" x14ac:dyDescent="0.3">
      <c r="F3285">
        <v>197</v>
      </c>
      <c r="G3285">
        <v>83</v>
      </c>
    </row>
    <row r="3286" spans="6:7" x14ac:dyDescent="0.3">
      <c r="F3286">
        <v>281</v>
      </c>
      <c r="G3286">
        <v>354</v>
      </c>
    </row>
    <row r="3287" spans="6:7" x14ac:dyDescent="0.3">
      <c r="F3287">
        <v>177</v>
      </c>
      <c r="G3287">
        <v>2</v>
      </c>
    </row>
    <row r="3288" spans="6:7" x14ac:dyDescent="0.3">
      <c r="F3288">
        <v>71</v>
      </c>
      <c r="G3288">
        <v>66</v>
      </c>
    </row>
    <row r="3289" spans="6:7" x14ac:dyDescent="0.3">
      <c r="F3289">
        <v>145</v>
      </c>
      <c r="G3289">
        <v>86</v>
      </c>
    </row>
    <row r="3290" spans="6:7" x14ac:dyDescent="0.3">
      <c r="F3290">
        <v>181</v>
      </c>
      <c r="G3290">
        <v>114</v>
      </c>
    </row>
    <row r="3291" spans="6:7" x14ac:dyDescent="0.3">
      <c r="F3291">
        <v>148</v>
      </c>
      <c r="G3291">
        <v>206</v>
      </c>
    </row>
    <row r="3292" spans="6:7" x14ac:dyDescent="0.3">
      <c r="F3292">
        <v>142</v>
      </c>
      <c r="G3292">
        <v>148</v>
      </c>
    </row>
    <row r="3293" spans="6:7" x14ac:dyDescent="0.3">
      <c r="F3293">
        <v>116</v>
      </c>
      <c r="G3293">
        <v>163</v>
      </c>
    </row>
    <row r="3294" spans="6:7" x14ac:dyDescent="0.3">
      <c r="F3294">
        <v>21</v>
      </c>
      <c r="G3294">
        <v>126</v>
      </c>
    </row>
    <row r="3295" spans="6:7" x14ac:dyDescent="0.3">
      <c r="F3295">
        <v>76</v>
      </c>
      <c r="G3295">
        <v>31</v>
      </c>
    </row>
    <row r="3296" spans="6:7" x14ac:dyDescent="0.3">
      <c r="F3296">
        <v>150</v>
      </c>
      <c r="G3296">
        <v>197</v>
      </c>
    </row>
    <row r="3297" spans="6:7" x14ac:dyDescent="0.3">
      <c r="F3297">
        <v>179</v>
      </c>
      <c r="G3297">
        <v>164</v>
      </c>
    </row>
    <row r="3298" spans="6:7" x14ac:dyDescent="0.3">
      <c r="F3298">
        <v>88</v>
      </c>
      <c r="G3298">
        <v>53</v>
      </c>
    </row>
    <row r="3299" spans="6:7" x14ac:dyDescent="0.3">
      <c r="F3299">
        <v>64</v>
      </c>
      <c r="G3299">
        <v>372</v>
      </c>
    </row>
    <row r="3300" spans="6:7" x14ac:dyDescent="0.3">
      <c r="F3300">
        <v>235</v>
      </c>
      <c r="G3300">
        <v>93</v>
      </c>
    </row>
    <row r="3301" spans="6:7" x14ac:dyDescent="0.3">
      <c r="F3301">
        <v>230</v>
      </c>
      <c r="G3301">
        <v>161</v>
      </c>
    </row>
    <row r="3302" spans="6:7" x14ac:dyDescent="0.3">
      <c r="F3302">
        <v>182</v>
      </c>
      <c r="G3302">
        <v>486</v>
      </c>
    </row>
    <row r="3303" spans="6:7" x14ac:dyDescent="0.3">
      <c r="F3303">
        <v>177</v>
      </c>
      <c r="G3303">
        <v>176</v>
      </c>
    </row>
    <row r="3304" spans="6:7" x14ac:dyDescent="0.3">
      <c r="F3304">
        <v>232</v>
      </c>
      <c r="G3304">
        <v>185</v>
      </c>
    </row>
    <row r="3305" spans="6:7" x14ac:dyDescent="0.3">
      <c r="F3305">
        <v>137</v>
      </c>
      <c r="G3305">
        <v>90</v>
      </c>
    </row>
    <row r="3306" spans="6:7" x14ac:dyDescent="0.3">
      <c r="F3306">
        <v>104</v>
      </c>
      <c r="G3306">
        <v>93</v>
      </c>
    </row>
    <row r="3307" spans="6:7" x14ac:dyDescent="0.3">
      <c r="F3307">
        <v>116</v>
      </c>
      <c r="G3307">
        <v>157</v>
      </c>
    </row>
    <row r="3308" spans="6:7" x14ac:dyDescent="0.3">
      <c r="F3308">
        <v>87</v>
      </c>
      <c r="G3308">
        <v>89</v>
      </c>
    </row>
    <row r="3309" spans="6:7" x14ac:dyDescent="0.3">
      <c r="F3309">
        <v>100</v>
      </c>
      <c r="G3309">
        <v>104</v>
      </c>
    </row>
    <row r="3310" spans="6:7" x14ac:dyDescent="0.3">
      <c r="F3310">
        <v>121</v>
      </c>
      <c r="G3310">
        <v>141</v>
      </c>
    </row>
    <row r="3311" spans="6:7" x14ac:dyDescent="0.3">
      <c r="F3311">
        <v>172</v>
      </c>
      <c r="G3311">
        <v>79</v>
      </c>
    </row>
    <row r="3312" spans="6:7" x14ac:dyDescent="0.3">
      <c r="F3312">
        <v>371</v>
      </c>
      <c r="G3312">
        <v>124</v>
      </c>
    </row>
    <row r="3313" spans="6:7" x14ac:dyDescent="0.3">
      <c r="F3313">
        <v>286</v>
      </c>
      <c r="G3313">
        <v>95</v>
      </c>
    </row>
    <row r="3314" spans="6:7" x14ac:dyDescent="0.3">
      <c r="F3314">
        <v>142</v>
      </c>
      <c r="G3314">
        <v>73</v>
      </c>
    </row>
    <row r="3315" spans="6:7" x14ac:dyDescent="0.3">
      <c r="F3315">
        <v>118</v>
      </c>
      <c r="G3315">
        <v>98</v>
      </c>
    </row>
    <row r="3316" spans="6:7" x14ac:dyDescent="0.3">
      <c r="F3316">
        <v>79</v>
      </c>
      <c r="G3316">
        <v>113</v>
      </c>
    </row>
    <row r="3317" spans="6:7" x14ac:dyDescent="0.3">
      <c r="F3317">
        <v>26</v>
      </c>
      <c r="G3317">
        <v>168</v>
      </c>
    </row>
    <row r="3318" spans="6:7" x14ac:dyDescent="0.3">
      <c r="F3318">
        <v>184</v>
      </c>
      <c r="G3318">
        <v>181</v>
      </c>
    </row>
    <row r="3319" spans="6:7" x14ac:dyDescent="0.3">
      <c r="F3319">
        <v>98</v>
      </c>
      <c r="G3319">
        <v>74</v>
      </c>
    </row>
    <row r="3320" spans="6:7" x14ac:dyDescent="0.3">
      <c r="F3320">
        <v>163</v>
      </c>
      <c r="G3320">
        <v>241</v>
      </c>
    </row>
    <row r="3321" spans="6:7" x14ac:dyDescent="0.3">
      <c r="F3321">
        <v>218</v>
      </c>
      <c r="G3321">
        <v>97</v>
      </c>
    </row>
    <row r="3322" spans="6:7" x14ac:dyDescent="0.3">
      <c r="F3322">
        <v>200</v>
      </c>
      <c r="G3322">
        <v>198</v>
      </c>
    </row>
    <row r="3323" spans="6:7" x14ac:dyDescent="0.3">
      <c r="F3323">
        <v>299</v>
      </c>
      <c r="G3323">
        <v>146</v>
      </c>
    </row>
    <row r="3324" spans="6:7" x14ac:dyDescent="0.3">
      <c r="F3324">
        <v>135</v>
      </c>
      <c r="G3324">
        <v>169</v>
      </c>
    </row>
    <row r="3325" spans="6:7" x14ac:dyDescent="0.3">
      <c r="F3325">
        <v>105</v>
      </c>
      <c r="G3325">
        <v>196</v>
      </c>
    </row>
    <row r="3326" spans="6:7" x14ac:dyDescent="0.3">
      <c r="F3326">
        <v>114</v>
      </c>
      <c r="G3326">
        <v>203</v>
      </c>
    </row>
    <row r="3327" spans="6:7" x14ac:dyDescent="0.3">
      <c r="F3327">
        <v>65</v>
      </c>
      <c r="G3327">
        <v>59</v>
      </c>
    </row>
    <row r="3328" spans="6:7" x14ac:dyDescent="0.3">
      <c r="F3328">
        <v>115</v>
      </c>
      <c r="G3328">
        <v>62</v>
      </c>
    </row>
    <row r="3329" spans="6:7" x14ac:dyDescent="0.3">
      <c r="F3329">
        <v>133</v>
      </c>
      <c r="G3329">
        <v>94</v>
      </c>
    </row>
    <row r="3330" spans="6:7" x14ac:dyDescent="0.3">
      <c r="F3330">
        <v>92</v>
      </c>
      <c r="G3330">
        <v>46</v>
      </c>
    </row>
    <row r="3331" spans="6:7" x14ac:dyDescent="0.3">
      <c r="F3331">
        <v>376</v>
      </c>
      <c r="G3331">
        <v>144</v>
      </c>
    </row>
    <row r="3332" spans="6:7" x14ac:dyDescent="0.3">
      <c r="F3332">
        <v>185</v>
      </c>
      <c r="G3332">
        <v>104</v>
      </c>
    </row>
    <row r="3333" spans="6:7" x14ac:dyDescent="0.3">
      <c r="F3333">
        <v>55</v>
      </c>
      <c r="G3333">
        <v>121</v>
      </c>
    </row>
    <row r="3334" spans="6:7" x14ac:dyDescent="0.3">
      <c r="F3334">
        <v>22</v>
      </c>
      <c r="G3334">
        <v>150</v>
      </c>
    </row>
    <row r="3335" spans="6:7" x14ac:dyDescent="0.3">
      <c r="F3335">
        <v>331</v>
      </c>
      <c r="G3335">
        <v>122</v>
      </c>
    </row>
    <row r="3336" spans="6:7" x14ac:dyDescent="0.3">
      <c r="F3336">
        <v>233</v>
      </c>
      <c r="G3336">
        <v>29</v>
      </c>
    </row>
    <row r="3337" spans="6:7" x14ac:dyDescent="0.3">
      <c r="F3337">
        <v>151</v>
      </c>
      <c r="G3337">
        <v>149</v>
      </c>
    </row>
    <row r="3338" spans="6:7" x14ac:dyDescent="0.3">
      <c r="F3338">
        <v>135</v>
      </c>
      <c r="G3338">
        <v>267</v>
      </c>
    </row>
    <row r="3339" spans="6:7" x14ac:dyDescent="0.3">
      <c r="F3339">
        <v>65</v>
      </c>
      <c r="G3339">
        <v>217</v>
      </c>
    </row>
    <row r="3340" spans="6:7" x14ac:dyDescent="0.3">
      <c r="F3340">
        <v>145</v>
      </c>
      <c r="G3340">
        <v>62</v>
      </c>
    </row>
    <row r="3341" spans="6:7" x14ac:dyDescent="0.3">
      <c r="F3341">
        <v>208</v>
      </c>
      <c r="G3341">
        <v>267</v>
      </c>
    </row>
    <row r="3342" spans="6:7" x14ac:dyDescent="0.3">
      <c r="F3342">
        <v>147</v>
      </c>
      <c r="G3342">
        <v>113</v>
      </c>
    </row>
    <row r="3343" spans="6:7" x14ac:dyDescent="0.3">
      <c r="F3343">
        <v>96</v>
      </c>
      <c r="G3343">
        <v>92</v>
      </c>
    </row>
    <row r="3344" spans="6:7" x14ac:dyDescent="0.3">
      <c r="F3344">
        <v>100</v>
      </c>
      <c r="G3344">
        <v>219</v>
      </c>
    </row>
    <row r="3345" spans="6:7" x14ac:dyDescent="0.3">
      <c r="F3345">
        <v>103</v>
      </c>
      <c r="G3345">
        <v>203</v>
      </c>
    </row>
    <row r="3346" spans="6:7" x14ac:dyDescent="0.3">
      <c r="F3346">
        <v>261</v>
      </c>
      <c r="G3346">
        <v>138</v>
      </c>
    </row>
    <row r="3347" spans="6:7" x14ac:dyDescent="0.3">
      <c r="F3347">
        <v>126</v>
      </c>
      <c r="G3347">
        <v>103</v>
      </c>
    </row>
    <row r="3348" spans="6:7" x14ac:dyDescent="0.3">
      <c r="F3348">
        <v>183</v>
      </c>
      <c r="G3348">
        <v>67</v>
      </c>
    </row>
    <row r="3349" spans="6:7" x14ac:dyDescent="0.3">
      <c r="F3349">
        <v>158</v>
      </c>
      <c r="G3349">
        <v>132</v>
      </c>
    </row>
    <row r="3350" spans="6:7" x14ac:dyDescent="0.3">
      <c r="F3350">
        <v>169</v>
      </c>
      <c r="G3350">
        <v>186</v>
      </c>
    </row>
    <row r="3351" spans="6:7" x14ac:dyDescent="0.3">
      <c r="F3351">
        <v>142</v>
      </c>
      <c r="G3351">
        <v>141</v>
      </c>
    </row>
    <row r="3352" spans="6:7" x14ac:dyDescent="0.3">
      <c r="F3352">
        <v>250</v>
      </c>
      <c r="G3352">
        <v>121</v>
      </c>
    </row>
    <row r="3353" spans="6:7" x14ac:dyDescent="0.3">
      <c r="F3353">
        <v>110</v>
      </c>
      <c r="G3353">
        <v>100</v>
      </c>
    </row>
    <row r="3354" spans="6:7" x14ac:dyDescent="0.3">
      <c r="F3354">
        <v>102</v>
      </c>
      <c r="G3354">
        <v>142</v>
      </c>
    </row>
    <row r="3355" spans="6:7" x14ac:dyDescent="0.3">
      <c r="F3355">
        <v>135</v>
      </c>
      <c r="G3355">
        <v>131</v>
      </c>
    </row>
    <row r="3356" spans="6:7" x14ac:dyDescent="0.3">
      <c r="F3356">
        <v>176</v>
      </c>
      <c r="G3356">
        <v>209</v>
      </c>
    </row>
    <row r="3357" spans="6:7" x14ac:dyDescent="0.3">
      <c r="F3357">
        <v>107</v>
      </c>
      <c r="G3357">
        <v>105</v>
      </c>
    </row>
    <row r="3358" spans="6:7" x14ac:dyDescent="0.3">
      <c r="F3358">
        <v>80</v>
      </c>
      <c r="G3358">
        <v>267</v>
      </c>
    </row>
    <row r="3359" spans="6:7" x14ac:dyDescent="0.3">
      <c r="F3359">
        <v>259</v>
      </c>
      <c r="G3359">
        <v>218</v>
      </c>
    </row>
    <row r="3360" spans="6:7" x14ac:dyDescent="0.3">
      <c r="F3360">
        <v>56</v>
      </c>
      <c r="G3360">
        <v>146</v>
      </c>
    </row>
    <row r="3361" spans="6:7" x14ac:dyDescent="0.3">
      <c r="F3361">
        <v>70</v>
      </c>
      <c r="G3361">
        <v>300</v>
      </c>
    </row>
    <row r="3362" spans="6:7" x14ac:dyDescent="0.3">
      <c r="F3362">
        <v>287</v>
      </c>
      <c r="G3362">
        <v>127</v>
      </c>
    </row>
    <row r="3363" spans="6:7" x14ac:dyDescent="0.3">
      <c r="F3363">
        <v>102</v>
      </c>
      <c r="G3363">
        <v>72</v>
      </c>
    </row>
    <row r="3364" spans="6:7" x14ac:dyDescent="0.3">
      <c r="F3364">
        <v>240</v>
      </c>
      <c r="G3364">
        <v>117</v>
      </c>
    </row>
    <row r="3365" spans="6:7" x14ac:dyDescent="0.3">
      <c r="F3365">
        <v>97</v>
      </c>
      <c r="G3365">
        <v>86</v>
      </c>
    </row>
    <row r="3366" spans="6:7" x14ac:dyDescent="0.3">
      <c r="F3366">
        <v>136</v>
      </c>
      <c r="G3366">
        <v>181</v>
      </c>
    </row>
    <row r="3367" spans="6:7" x14ac:dyDescent="0.3">
      <c r="F3367">
        <v>27</v>
      </c>
      <c r="G3367">
        <v>210</v>
      </c>
    </row>
    <row r="3368" spans="6:7" x14ac:dyDescent="0.3">
      <c r="F3368">
        <v>104</v>
      </c>
      <c r="G3368">
        <v>138</v>
      </c>
    </row>
    <row r="3369" spans="6:7" x14ac:dyDescent="0.3">
      <c r="F3369">
        <v>144</v>
      </c>
      <c r="G3369">
        <v>104</v>
      </c>
    </row>
    <row r="3370" spans="6:7" x14ac:dyDescent="0.3">
      <c r="F3370">
        <v>267</v>
      </c>
      <c r="G3370">
        <v>112</v>
      </c>
    </row>
    <row r="3371" spans="6:7" x14ac:dyDescent="0.3">
      <c r="F3371">
        <v>100</v>
      </c>
      <c r="G3371">
        <v>108</v>
      </c>
    </row>
    <row r="3372" spans="6:7" x14ac:dyDescent="0.3">
      <c r="F3372">
        <v>177</v>
      </c>
      <c r="G3372">
        <v>118</v>
      </c>
    </row>
    <row r="3373" spans="6:7" x14ac:dyDescent="0.3">
      <c r="F3373">
        <v>92</v>
      </c>
      <c r="G3373">
        <v>454</v>
      </c>
    </row>
    <row r="3374" spans="6:7" x14ac:dyDescent="0.3">
      <c r="F3374">
        <v>110</v>
      </c>
      <c r="G3374">
        <v>129</v>
      </c>
    </row>
    <row r="3375" spans="6:7" x14ac:dyDescent="0.3">
      <c r="F3375">
        <v>123</v>
      </c>
      <c r="G3375">
        <v>338</v>
      </c>
    </row>
    <row r="3376" spans="6:7" x14ac:dyDescent="0.3">
      <c r="F3376">
        <v>169</v>
      </c>
      <c r="G3376">
        <v>186</v>
      </c>
    </row>
    <row r="3377" spans="6:7" x14ac:dyDescent="0.3">
      <c r="F3377">
        <v>115</v>
      </c>
      <c r="G3377">
        <v>211</v>
      </c>
    </row>
    <row r="3378" spans="6:7" x14ac:dyDescent="0.3">
      <c r="F3378">
        <v>81</v>
      </c>
      <c r="G3378">
        <v>39</v>
      </c>
    </row>
    <row r="3379" spans="6:7" x14ac:dyDescent="0.3">
      <c r="F3379">
        <v>55</v>
      </c>
      <c r="G3379">
        <v>165</v>
      </c>
    </row>
    <row r="3380" spans="6:7" x14ac:dyDescent="0.3">
      <c r="F3380">
        <v>251</v>
      </c>
      <c r="G3380">
        <v>156</v>
      </c>
    </row>
    <row r="3381" spans="6:7" x14ac:dyDescent="0.3">
      <c r="F3381">
        <v>120</v>
      </c>
      <c r="G3381">
        <v>271</v>
      </c>
    </row>
    <row r="3382" spans="6:7" x14ac:dyDescent="0.3">
      <c r="F3382">
        <v>175</v>
      </c>
      <c r="G3382">
        <v>113</v>
      </c>
    </row>
    <row r="3383" spans="6:7" x14ac:dyDescent="0.3">
      <c r="F3383">
        <v>150</v>
      </c>
      <c r="G3383">
        <v>128</v>
      </c>
    </row>
    <row r="3384" spans="6:7" x14ac:dyDescent="0.3">
      <c r="F3384">
        <v>215</v>
      </c>
      <c r="G3384">
        <v>349</v>
      </c>
    </row>
    <row r="3385" spans="6:7" x14ac:dyDescent="0.3">
      <c r="F3385">
        <v>94</v>
      </c>
      <c r="G3385">
        <v>105</v>
      </c>
    </row>
    <row r="3386" spans="6:7" x14ac:dyDescent="0.3">
      <c r="F3386">
        <v>117</v>
      </c>
      <c r="G3386">
        <v>122</v>
      </c>
    </row>
    <row r="3387" spans="6:7" x14ac:dyDescent="0.3">
      <c r="F3387">
        <v>53</v>
      </c>
      <c r="G3387">
        <v>152</v>
      </c>
    </row>
    <row r="3388" spans="6:7" x14ac:dyDescent="0.3">
      <c r="F3388">
        <v>30</v>
      </c>
      <c r="G3388">
        <v>137</v>
      </c>
    </row>
    <row r="3389" spans="6:7" x14ac:dyDescent="0.3">
      <c r="F3389">
        <v>85</v>
      </c>
      <c r="G3389">
        <v>414</v>
      </c>
    </row>
    <row r="3390" spans="6:7" x14ac:dyDescent="0.3">
      <c r="F3390">
        <v>153</v>
      </c>
      <c r="G3390">
        <v>127</v>
      </c>
    </row>
    <row r="3391" spans="6:7" x14ac:dyDescent="0.3">
      <c r="F3391">
        <v>201</v>
      </c>
      <c r="G3391">
        <v>23</v>
      </c>
    </row>
    <row r="3392" spans="6:7" x14ac:dyDescent="0.3">
      <c r="F3392">
        <v>72</v>
      </c>
      <c r="G3392">
        <v>203</v>
      </c>
    </row>
    <row r="3393" spans="6:7" x14ac:dyDescent="0.3">
      <c r="F3393">
        <v>74</v>
      </c>
      <c r="G3393">
        <v>175</v>
      </c>
    </row>
    <row r="3394" spans="6:7" x14ac:dyDescent="0.3">
      <c r="F3394">
        <v>113</v>
      </c>
      <c r="G3394">
        <v>80</v>
      </c>
    </row>
    <row r="3395" spans="6:7" x14ac:dyDescent="0.3">
      <c r="F3395">
        <v>37</v>
      </c>
      <c r="G3395">
        <v>226</v>
      </c>
    </row>
    <row r="3396" spans="6:7" x14ac:dyDescent="0.3">
      <c r="F3396">
        <v>181</v>
      </c>
      <c r="G3396">
        <v>57</v>
      </c>
    </row>
    <row r="3397" spans="6:7" x14ac:dyDescent="0.3">
      <c r="F3397">
        <v>184</v>
      </c>
      <c r="G3397">
        <v>135</v>
      </c>
    </row>
    <row r="3398" spans="6:7" x14ac:dyDescent="0.3">
      <c r="F3398">
        <v>144</v>
      </c>
      <c r="G3398">
        <v>121</v>
      </c>
    </row>
    <row r="3399" spans="6:7" x14ac:dyDescent="0.3">
      <c r="F3399">
        <v>195</v>
      </c>
      <c r="G3399">
        <v>83</v>
      </c>
    </row>
    <row r="3400" spans="6:7" x14ac:dyDescent="0.3">
      <c r="F3400">
        <v>97</v>
      </c>
      <c r="G3400">
        <v>201</v>
      </c>
    </row>
    <row r="3401" spans="6:7" x14ac:dyDescent="0.3">
      <c r="F3401">
        <v>47</v>
      </c>
      <c r="G3401">
        <v>112</v>
      </c>
    </row>
    <row r="3402" spans="6:7" x14ac:dyDescent="0.3">
      <c r="F3402">
        <v>299</v>
      </c>
      <c r="G3402">
        <v>123</v>
      </c>
    </row>
    <row r="3403" spans="6:7" x14ac:dyDescent="0.3">
      <c r="F3403">
        <v>154</v>
      </c>
      <c r="G3403">
        <v>155</v>
      </c>
    </row>
    <row r="3404" spans="6:7" x14ac:dyDescent="0.3">
      <c r="F3404">
        <v>72</v>
      </c>
      <c r="G3404">
        <v>238</v>
      </c>
    </row>
    <row r="3405" spans="6:7" x14ac:dyDescent="0.3">
      <c r="F3405">
        <v>162</v>
      </c>
      <c r="G3405">
        <v>194</v>
      </c>
    </row>
    <row r="3406" spans="6:7" x14ac:dyDescent="0.3">
      <c r="F3406">
        <v>133</v>
      </c>
      <c r="G3406">
        <v>215</v>
      </c>
    </row>
    <row r="3407" spans="6:7" x14ac:dyDescent="0.3">
      <c r="F3407">
        <v>96</v>
      </c>
      <c r="G3407">
        <v>38</v>
      </c>
    </row>
    <row r="3408" spans="6:7" x14ac:dyDescent="0.3">
      <c r="F3408">
        <v>51</v>
      </c>
      <c r="G3408">
        <v>272</v>
      </c>
    </row>
    <row r="3409" spans="6:7" x14ac:dyDescent="0.3">
      <c r="F3409">
        <v>90</v>
      </c>
      <c r="G3409">
        <v>203</v>
      </c>
    </row>
    <row r="3410" spans="6:7" x14ac:dyDescent="0.3">
      <c r="F3410">
        <v>43</v>
      </c>
      <c r="G3410">
        <v>147</v>
      </c>
    </row>
    <row r="3411" spans="6:7" x14ac:dyDescent="0.3">
      <c r="F3411">
        <v>75</v>
      </c>
      <c r="G3411">
        <v>233</v>
      </c>
    </row>
    <row r="3412" spans="6:7" x14ac:dyDescent="0.3">
      <c r="F3412">
        <v>241</v>
      </c>
      <c r="G3412">
        <v>131</v>
      </c>
    </row>
    <row r="3413" spans="6:7" x14ac:dyDescent="0.3">
      <c r="F3413">
        <v>162</v>
      </c>
      <c r="G3413">
        <v>229</v>
      </c>
    </row>
    <row r="3414" spans="6:7" x14ac:dyDescent="0.3">
      <c r="F3414">
        <v>54</v>
      </c>
      <c r="G3414">
        <v>150</v>
      </c>
    </row>
    <row r="3415" spans="6:7" x14ac:dyDescent="0.3">
      <c r="F3415">
        <v>139</v>
      </c>
      <c r="G3415">
        <v>230</v>
      </c>
    </row>
    <row r="3416" spans="6:7" x14ac:dyDescent="0.3">
      <c r="F3416">
        <v>121</v>
      </c>
      <c r="G3416">
        <v>72</v>
      </c>
    </row>
    <row r="3417" spans="6:7" x14ac:dyDescent="0.3">
      <c r="F3417">
        <v>18</v>
      </c>
      <c r="G3417">
        <v>89</v>
      </c>
    </row>
    <row r="3418" spans="6:7" x14ac:dyDescent="0.3">
      <c r="F3418">
        <v>52</v>
      </c>
      <c r="G3418">
        <v>150</v>
      </c>
    </row>
    <row r="3419" spans="6:7" x14ac:dyDescent="0.3">
      <c r="F3419">
        <v>273</v>
      </c>
      <c r="G3419">
        <v>73</v>
      </c>
    </row>
    <row r="3420" spans="6:7" x14ac:dyDescent="0.3">
      <c r="F3420">
        <v>9</v>
      </c>
      <c r="G3420">
        <v>116</v>
      </c>
    </row>
    <row r="3421" spans="6:7" x14ac:dyDescent="0.3">
      <c r="F3421">
        <v>101</v>
      </c>
      <c r="G3421">
        <v>78</v>
      </c>
    </row>
    <row r="3422" spans="6:7" x14ac:dyDescent="0.3">
      <c r="F3422">
        <v>58</v>
      </c>
      <c r="G3422">
        <v>193</v>
      </c>
    </row>
    <row r="3423" spans="6:7" x14ac:dyDescent="0.3">
      <c r="F3423">
        <v>97</v>
      </c>
      <c r="G3423">
        <v>146</v>
      </c>
    </row>
    <row r="3424" spans="6:7" x14ac:dyDescent="0.3">
      <c r="F3424">
        <v>192</v>
      </c>
      <c r="G3424">
        <v>106</v>
      </c>
    </row>
    <row r="3425" spans="6:7" x14ac:dyDescent="0.3">
      <c r="F3425">
        <v>136</v>
      </c>
      <c r="G3425">
        <v>55</v>
      </c>
    </row>
    <row r="3426" spans="6:7" x14ac:dyDescent="0.3">
      <c r="F3426">
        <v>92</v>
      </c>
      <c r="G3426">
        <v>161</v>
      </c>
    </row>
    <row r="3427" spans="6:7" x14ac:dyDescent="0.3">
      <c r="F3427">
        <v>199</v>
      </c>
      <c r="G3427">
        <v>326</v>
      </c>
    </row>
    <row r="3428" spans="6:7" x14ac:dyDescent="0.3">
      <c r="F3428">
        <v>273</v>
      </c>
      <c r="G3428">
        <v>162</v>
      </c>
    </row>
    <row r="3429" spans="6:7" x14ac:dyDescent="0.3">
      <c r="F3429">
        <v>149</v>
      </c>
      <c r="G3429">
        <v>173</v>
      </c>
    </row>
    <row r="3430" spans="6:7" x14ac:dyDescent="0.3">
      <c r="F3430">
        <v>91</v>
      </c>
      <c r="G3430">
        <v>60</v>
      </c>
    </row>
    <row r="3431" spans="6:7" x14ac:dyDescent="0.3">
      <c r="F3431">
        <v>76</v>
      </c>
      <c r="G3431">
        <v>76</v>
      </c>
    </row>
    <row r="3432" spans="6:7" x14ac:dyDescent="0.3">
      <c r="F3432">
        <v>35</v>
      </c>
      <c r="G3432">
        <v>297</v>
      </c>
    </row>
    <row r="3433" spans="6:7" x14ac:dyDescent="0.3">
      <c r="F3433">
        <v>51</v>
      </c>
      <c r="G3433">
        <v>48</v>
      </c>
    </row>
    <row r="3434" spans="6:7" x14ac:dyDescent="0.3">
      <c r="F3434">
        <v>95</v>
      </c>
      <c r="G3434">
        <v>106</v>
      </c>
    </row>
    <row r="3435" spans="6:7" x14ac:dyDescent="0.3">
      <c r="F3435">
        <v>16</v>
      </c>
      <c r="G3435">
        <v>177</v>
      </c>
    </row>
    <row r="3436" spans="6:7" x14ac:dyDescent="0.3">
      <c r="F3436">
        <v>193</v>
      </c>
      <c r="G3436">
        <v>74</v>
      </c>
    </row>
    <row r="3437" spans="6:7" x14ac:dyDescent="0.3">
      <c r="F3437">
        <v>415</v>
      </c>
      <c r="G3437">
        <v>185</v>
      </c>
    </row>
    <row r="3438" spans="6:7" x14ac:dyDescent="0.3">
      <c r="F3438">
        <v>175</v>
      </c>
      <c r="G3438">
        <v>105</v>
      </c>
    </row>
    <row r="3439" spans="6:7" x14ac:dyDescent="0.3">
      <c r="F3439">
        <v>120</v>
      </c>
      <c r="G3439">
        <v>132</v>
      </c>
    </row>
    <row r="3440" spans="6:7" x14ac:dyDescent="0.3">
      <c r="F3440">
        <v>224</v>
      </c>
      <c r="G3440">
        <v>152</v>
      </c>
    </row>
    <row r="3441" spans="6:7" x14ac:dyDescent="0.3">
      <c r="F3441">
        <v>48</v>
      </c>
      <c r="G3441">
        <v>117</v>
      </c>
    </row>
    <row r="3442" spans="6:7" x14ac:dyDescent="0.3">
      <c r="F3442">
        <v>209</v>
      </c>
      <c r="G3442">
        <v>62</v>
      </c>
    </row>
    <row r="3443" spans="6:7" x14ac:dyDescent="0.3">
      <c r="F3443">
        <v>190</v>
      </c>
      <c r="G3443">
        <v>58</v>
      </c>
    </row>
    <row r="3444" spans="6:7" x14ac:dyDescent="0.3">
      <c r="F3444">
        <v>131</v>
      </c>
      <c r="G3444">
        <v>234</v>
      </c>
    </row>
    <row r="3445" spans="6:7" x14ac:dyDescent="0.3">
      <c r="F3445">
        <v>184</v>
      </c>
      <c r="G3445">
        <v>188</v>
      </c>
    </row>
    <row r="3446" spans="6:7" x14ac:dyDescent="0.3">
      <c r="F3446">
        <v>229</v>
      </c>
      <c r="G3446">
        <v>284</v>
      </c>
    </row>
    <row r="3447" spans="6:7" x14ac:dyDescent="0.3">
      <c r="F3447">
        <v>103</v>
      </c>
      <c r="G3447">
        <v>254</v>
      </c>
    </row>
    <row r="3448" spans="6:7" x14ac:dyDescent="0.3">
      <c r="F3448">
        <v>165</v>
      </c>
      <c r="G3448">
        <v>47</v>
      </c>
    </row>
    <row r="3449" spans="6:7" x14ac:dyDescent="0.3">
      <c r="F3449">
        <v>101</v>
      </c>
      <c r="G3449">
        <v>129</v>
      </c>
    </row>
    <row r="3450" spans="6:7" x14ac:dyDescent="0.3">
      <c r="F3450">
        <v>103</v>
      </c>
      <c r="G3450">
        <v>93</v>
      </c>
    </row>
    <row r="3451" spans="6:7" x14ac:dyDescent="0.3">
      <c r="F3451">
        <v>196</v>
      </c>
      <c r="G3451">
        <v>265</v>
      </c>
    </row>
    <row r="3452" spans="6:7" x14ac:dyDescent="0.3">
      <c r="F3452">
        <v>157</v>
      </c>
      <c r="G3452">
        <v>196</v>
      </c>
    </row>
    <row r="3453" spans="6:7" x14ac:dyDescent="0.3">
      <c r="F3453">
        <v>68</v>
      </c>
      <c r="G3453">
        <v>164</v>
      </c>
    </row>
    <row r="3454" spans="6:7" x14ac:dyDescent="0.3">
      <c r="F3454">
        <v>209</v>
      </c>
      <c r="G3454">
        <v>76</v>
      </c>
    </row>
    <row r="3455" spans="6:7" x14ac:dyDescent="0.3">
      <c r="F3455">
        <v>118</v>
      </c>
      <c r="G3455">
        <v>59</v>
      </c>
    </row>
    <row r="3456" spans="6:7" x14ac:dyDescent="0.3">
      <c r="F3456">
        <v>190</v>
      </c>
      <c r="G3456">
        <v>111</v>
      </c>
    </row>
    <row r="3457" spans="6:7" x14ac:dyDescent="0.3">
      <c r="F3457">
        <v>186</v>
      </c>
      <c r="G3457">
        <v>95</v>
      </c>
    </row>
    <row r="3458" spans="6:7" x14ac:dyDescent="0.3">
      <c r="F3458">
        <v>42</v>
      </c>
      <c r="G3458">
        <v>319</v>
      </c>
    </row>
    <row r="3459" spans="6:7" x14ac:dyDescent="0.3">
      <c r="F3459">
        <v>270</v>
      </c>
      <c r="G3459">
        <v>176</v>
      </c>
    </row>
    <row r="3460" spans="6:7" x14ac:dyDescent="0.3">
      <c r="F3460">
        <v>81</v>
      </c>
      <c r="G3460">
        <v>58</v>
      </c>
    </row>
    <row r="3461" spans="6:7" x14ac:dyDescent="0.3">
      <c r="F3461">
        <v>283</v>
      </c>
      <c r="G3461">
        <v>259</v>
      </c>
    </row>
    <row r="3462" spans="6:7" x14ac:dyDescent="0.3">
      <c r="F3462">
        <v>181</v>
      </c>
      <c r="G3462">
        <v>205</v>
      </c>
    </row>
    <row r="3463" spans="6:7" x14ac:dyDescent="0.3">
      <c r="F3463">
        <v>172</v>
      </c>
      <c r="G3463">
        <v>111</v>
      </c>
    </row>
    <row r="3464" spans="6:7" x14ac:dyDescent="0.3">
      <c r="F3464">
        <v>185</v>
      </c>
      <c r="G3464">
        <v>192</v>
      </c>
    </row>
    <row r="3465" spans="6:7" x14ac:dyDescent="0.3">
      <c r="F3465">
        <v>448</v>
      </c>
      <c r="G3465">
        <v>56</v>
      </c>
    </row>
    <row r="3466" spans="6:7" x14ac:dyDescent="0.3">
      <c r="F3466">
        <v>124</v>
      </c>
      <c r="G3466">
        <v>265</v>
      </c>
    </row>
    <row r="3467" spans="6:7" x14ac:dyDescent="0.3">
      <c r="F3467">
        <v>68</v>
      </c>
      <c r="G3467">
        <v>172</v>
      </c>
    </row>
    <row r="3468" spans="6:7" x14ac:dyDescent="0.3">
      <c r="F3468">
        <v>187</v>
      </c>
      <c r="G3468">
        <v>188</v>
      </c>
    </row>
    <row r="3469" spans="6:7" x14ac:dyDescent="0.3">
      <c r="F3469">
        <v>61</v>
      </c>
      <c r="G3469">
        <v>129</v>
      </c>
    </row>
    <row r="3470" spans="6:7" x14ac:dyDescent="0.3">
      <c r="F3470">
        <v>108</v>
      </c>
      <c r="G3470">
        <v>224</v>
      </c>
    </row>
    <row r="3471" spans="6:7" x14ac:dyDescent="0.3">
      <c r="F3471">
        <v>32</v>
      </c>
      <c r="G3471">
        <v>99</v>
      </c>
    </row>
    <row r="3472" spans="6:7" x14ac:dyDescent="0.3">
      <c r="F3472">
        <v>187</v>
      </c>
      <c r="G3472">
        <v>188</v>
      </c>
    </row>
    <row r="3473" spans="6:7" x14ac:dyDescent="0.3">
      <c r="F3473">
        <v>82</v>
      </c>
      <c r="G3473">
        <v>204</v>
      </c>
    </row>
    <row r="3474" spans="6:7" x14ac:dyDescent="0.3">
      <c r="F3474">
        <v>129</v>
      </c>
      <c r="G3474">
        <v>88</v>
      </c>
    </row>
    <row r="3475" spans="6:7" x14ac:dyDescent="0.3">
      <c r="F3475">
        <v>42</v>
      </c>
      <c r="G3475">
        <v>198</v>
      </c>
    </row>
    <row r="3476" spans="6:7" x14ac:dyDescent="0.3">
      <c r="F3476">
        <v>192</v>
      </c>
      <c r="G3476">
        <v>65</v>
      </c>
    </row>
    <row r="3477" spans="6:7" x14ac:dyDescent="0.3">
      <c r="F3477">
        <v>78</v>
      </c>
      <c r="G3477">
        <v>157</v>
      </c>
    </row>
    <row r="3478" spans="6:7" x14ac:dyDescent="0.3">
      <c r="F3478">
        <v>312</v>
      </c>
      <c r="G3478">
        <v>172</v>
      </c>
    </row>
    <row r="3479" spans="6:7" x14ac:dyDescent="0.3">
      <c r="F3479">
        <v>365</v>
      </c>
      <c r="G3479">
        <v>65</v>
      </c>
    </row>
    <row r="3480" spans="6:7" x14ac:dyDescent="0.3">
      <c r="F3480">
        <v>189</v>
      </c>
      <c r="G3480">
        <v>18</v>
      </c>
    </row>
    <row r="3481" spans="6:7" x14ac:dyDescent="0.3">
      <c r="F3481">
        <v>121</v>
      </c>
      <c r="G3481">
        <v>87</v>
      </c>
    </row>
    <row r="3482" spans="6:7" x14ac:dyDescent="0.3">
      <c r="F3482">
        <v>172</v>
      </c>
      <c r="G3482">
        <v>62</v>
      </c>
    </row>
    <row r="3483" spans="6:7" x14ac:dyDescent="0.3">
      <c r="F3483">
        <v>303</v>
      </c>
      <c r="G3483">
        <v>127</v>
      </c>
    </row>
    <row r="3484" spans="6:7" x14ac:dyDescent="0.3">
      <c r="F3484">
        <v>167</v>
      </c>
      <c r="G3484">
        <v>123</v>
      </c>
    </row>
    <row r="3485" spans="6:7" x14ac:dyDescent="0.3">
      <c r="F3485">
        <v>166</v>
      </c>
      <c r="G3485">
        <v>148</v>
      </c>
    </row>
    <row r="3486" spans="6:7" x14ac:dyDescent="0.3">
      <c r="F3486">
        <v>56</v>
      </c>
      <c r="G3486">
        <v>193</v>
      </c>
    </row>
    <row r="3487" spans="6:7" x14ac:dyDescent="0.3">
      <c r="F3487">
        <v>96</v>
      </c>
      <c r="G3487">
        <v>128</v>
      </c>
    </row>
    <row r="3488" spans="6:7" x14ac:dyDescent="0.3">
      <c r="F3488">
        <v>133</v>
      </c>
      <c r="G3488">
        <v>108</v>
      </c>
    </row>
    <row r="3489" spans="6:7" x14ac:dyDescent="0.3">
      <c r="F3489">
        <v>86</v>
      </c>
      <c r="G3489">
        <v>162</v>
      </c>
    </row>
    <row r="3490" spans="6:7" x14ac:dyDescent="0.3">
      <c r="F3490">
        <v>115</v>
      </c>
      <c r="G3490">
        <v>123</v>
      </c>
    </row>
    <row r="3491" spans="6:7" x14ac:dyDescent="0.3">
      <c r="F3491">
        <v>38</v>
      </c>
      <c r="G3491">
        <v>131</v>
      </c>
    </row>
    <row r="3492" spans="6:7" x14ac:dyDescent="0.3">
      <c r="F3492">
        <v>168</v>
      </c>
      <c r="G3492">
        <v>204</v>
      </c>
    </row>
    <row r="3493" spans="6:7" x14ac:dyDescent="0.3">
      <c r="F3493">
        <v>91</v>
      </c>
      <c r="G3493">
        <v>76</v>
      </c>
    </row>
    <row r="3494" spans="6:7" x14ac:dyDescent="0.3">
      <c r="F3494">
        <v>149</v>
      </c>
      <c r="G3494">
        <v>76</v>
      </c>
    </row>
    <row r="3495" spans="6:7" x14ac:dyDescent="0.3">
      <c r="F3495">
        <v>219</v>
      </c>
      <c r="G3495">
        <v>217</v>
      </c>
    </row>
    <row r="3496" spans="6:7" x14ac:dyDescent="0.3">
      <c r="F3496">
        <v>22</v>
      </c>
      <c r="G3496">
        <v>144</v>
      </c>
    </row>
    <row r="3497" spans="6:7" x14ac:dyDescent="0.3">
      <c r="F3497">
        <v>24</v>
      </c>
      <c r="G3497">
        <v>146</v>
      </c>
    </row>
    <row r="3498" spans="6:7" x14ac:dyDescent="0.3">
      <c r="F3498">
        <v>186</v>
      </c>
      <c r="G3498">
        <v>55</v>
      </c>
    </row>
    <row r="3499" spans="6:7" x14ac:dyDescent="0.3">
      <c r="F3499">
        <v>155</v>
      </c>
      <c r="G3499">
        <v>54</v>
      </c>
    </row>
    <row r="3500" spans="6:7" x14ac:dyDescent="0.3">
      <c r="F3500">
        <v>157</v>
      </c>
      <c r="G3500">
        <v>92</v>
      </c>
    </row>
    <row r="3501" spans="6:7" x14ac:dyDescent="0.3">
      <c r="F3501">
        <v>287</v>
      </c>
      <c r="G3501">
        <v>82</v>
      </c>
    </row>
    <row r="3502" spans="6:7" x14ac:dyDescent="0.3">
      <c r="F3502">
        <v>158</v>
      </c>
      <c r="G3502">
        <v>137</v>
      </c>
    </row>
    <row r="3503" spans="6:7" x14ac:dyDescent="0.3">
      <c r="F3503">
        <v>39</v>
      </c>
      <c r="G3503">
        <v>418</v>
      </c>
    </row>
    <row r="3504" spans="6:7" x14ac:dyDescent="0.3">
      <c r="F3504">
        <v>146</v>
      </c>
      <c r="G3504">
        <v>175</v>
      </c>
    </row>
    <row r="3505" spans="6:7" x14ac:dyDescent="0.3">
      <c r="F3505">
        <v>165</v>
      </c>
      <c r="G3505">
        <v>195</v>
      </c>
    </row>
    <row r="3506" spans="6:7" x14ac:dyDescent="0.3">
      <c r="F3506">
        <v>234</v>
      </c>
      <c r="G3506">
        <v>206</v>
      </c>
    </row>
    <row r="3507" spans="6:7" x14ac:dyDescent="0.3">
      <c r="F3507">
        <v>177</v>
      </c>
      <c r="G3507">
        <v>118</v>
      </c>
    </row>
    <row r="3508" spans="6:7" x14ac:dyDescent="0.3">
      <c r="F3508">
        <v>116</v>
      </c>
      <c r="G3508">
        <v>92</v>
      </c>
    </row>
    <row r="3509" spans="6:7" x14ac:dyDescent="0.3">
      <c r="F3509">
        <v>193</v>
      </c>
      <c r="G3509">
        <v>39</v>
      </c>
    </row>
    <row r="3510" spans="6:7" x14ac:dyDescent="0.3">
      <c r="F3510">
        <v>114</v>
      </c>
      <c r="G3510">
        <v>118</v>
      </c>
    </row>
    <row r="3511" spans="6:7" x14ac:dyDescent="0.3">
      <c r="F3511">
        <v>210</v>
      </c>
      <c r="G3511">
        <v>74</v>
      </c>
    </row>
    <row r="3512" spans="6:7" x14ac:dyDescent="0.3">
      <c r="F3512">
        <v>244</v>
      </c>
      <c r="G3512">
        <v>148</v>
      </c>
    </row>
    <row r="3513" spans="6:7" x14ac:dyDescent="0.3">
      <c r="F3513">
        <v>199</v>
      </c>
      <c r="G3513">
        <v>108</v>
      </c>
    </row>
    <row r="3514" spans="6:7" x14ac:dyDescent="0.3">
      <c r="F3514">
        <v>128</v>
      </c>
      <c r="G3514">
        <v>40</v>
      </c>
    </row>
    <row r="3515" spans="6:7" x14ac:dyDescent="0.3">
      <c r="F3515">
        <v>158</v>
      </c>
      <c r="G3515">
        <v>55</v>
      </c>
    </row>
    <row r="3516" spans="6:7" x14ac:dyDescent="0.3">
      <c r="F3516">
        <v>189</v>
      </c>
      <c r="G3516">
        <v>238</v>
      </c>
    </row>
    <row r="3517" spans="6:7" x14ac:dyDescent="0.3">
      <c r="F3517">
        <v>29</v>
      </c>
      <c r="G3517">
        <v>116</v>
      </c>
    </row>
    <row r="3518" spans="6:7" x14ac:dyDescent="0.3">
      <c r="F3518">
        <v>106</v>
      </c>
      <c r="G3518">
        <v>368</v>
      </c>
    </row>
    <row r="3519" spans="6:7" x14ac:dyDescent="0.3">
      <c r="F3519">
        <v>233</v>
      </c>
      <c r="G3519">
        <v>185</v>
      </c>
    </row>
    <row r="3520" spans="6:7" x14ac:dyDescent="0.3">
      <c r="F3520">
        <v>138</v>
      </c>
      <c r="G3520">
        <v>147</v>
      </c>
    </row>
    <row r="3521" spans="6:7" x14ac:dyDescent="0.3">
      <c r="F3521">
        <v>59</v>
      </c>
      <c r="G3521">
        <v>119</v>
      </c>
    </row>
    <row r="3522" spans="6:7" x14ac:dyDescent="0.3">
      <c r="F3522">
        <v>180</v>
      </c>
      <c r="G3522">
        <v>113</v>
      </c>
    </row>
    <row r="3523" spans="6:7" x14ac:dyDescent="0.3">
      <c r="F3523">
        <v>166</v>
      </c>
      <c r="G3523">
        <v>301</v>
      </c>
    </row>
    <row r="3524" spans="6:7" x14ac:dyDescent="0.3">
      <c r="F3524">
        <v>121</v>
      </c>
      <c r="G3524">
        <v>165</v>
      </c>
    </row>
    <row r="3525" spans="6:7" x14ac:dyDescent="0.3">
      <c r="F3525">
        <v>34</v>
      </c>
      <c r="G3525">
        <v>121</v>
      </c>
    </row>
    <row r="3526" spans="6:7" x14ac:dyDescent="0.3">
      <c r="F3526">
        <v>233</v>
      </c>
      <c r="G3526">
        <v>140</v>
      </c>
    </row>
    <row r="3527" spans="6:7" x14ac:dyDescent="0.3">
      <c r="F3527">
        <v>226</v>
      </c>
      <c r="G3527">
        <v>165</v>
      </c>
    </row>
    <row r="3528" spans="6:7" x14ac:dyDescent="0.3">
      <c r="F3528">
        <v>99</v>
      </c>
      <c r="G3528">
        <v>168</v>
      </c>
    </row>
    <row r="3529" spans="6:7" x14ac:dyDescent="0.3">
      <c r="F3529">
        <v>186</v>
      </c>
      <c r="G3529">
        <v>325</v>
      </c>
    </row>
    <row r="3530" spans="6:7" x14ac:dyDescent="0.3">
      <c r="F3530">
        <v>103</v>
      </c>
      <c r="G3530">
        <v>107</v>
      </c>
    </row>
    <row r="3531" spans="6:7" x14ac:dyDescent="0.3">
      <c r="F3531">
        <v>228</v>
      </c>
      <c r="G3531">
        <v>208</v>
      </c>
    </row>
    <row r="3532" spans="6:7" x14ac:dyDescent="0.3">
      <c r="F3532">
        <v>99</v>
      </c>
      <c r="G3532">
        <v>53</v>
      </c>
    </row>
    <row r="3533" spans="6:7" x14ac:dyDescent="0.3">
      <c r="F3533">
        <v>257</v>
      </c>
      <c r="G3533">
        <v>397</v>
      </c>
    </row>
    <row r="3534" spans="6:7" x14ac:dyDescent="0.3">
      <c r="F3534">
        <v>90</v>
      </c>
      <c r="G3534">
        <v>76</v>
      </c>
    </row>
    <row r="3535" spans="6:7" x14ac:dyDescent="0.3">
      <c r="F3535">
        <v>156</v>
      </c>
      <c r="G3535">
        <v>141</v>
      </c>
    </row>
    <row r="3536" spans="6:7" x14ac:dyDescent="0.3">
      <c r="F3536">
        <v>187</v>
      </c>
      <c r="G3536">
        <v>591</v>
      </c>
    </row>
    <row r="3537" spans="6:7" x14ac:dyDescent="0.3">
      <c r="F3537">
        <v>175</v>
      </c>
      <c r="G3537">
        <v>345</v>
      </c>
    </row>
    <row r="3538" spans="6:7" x14ac:dyDescent="0.3">
      <c r="F3538">
        <v>184</v>
      </c>
      <c r="G3538">
        <v>71</v>
      </c>
    </row>
    <row r="3539" spans="6:7" x14ac:dyDescent="0.3">
      <c r="F3539">
        <v>126</v>
      </c>
      <c r="G3539">
        <v>47</v>
      </c>
    </row>
    <row r="3540" spans="6:7" x14ac:dyDescent="0.3">
      <c r="F3540">
        <v>101</v>
      </c>
      <c r="G3540">
        <v>146</v>
      </c>
    </row>
    <row r="3541" spans="6:7" x14ac:dyDescent="0.3">
      <c r="F3541">
        <v>28</v>
      </c>
      <c r="G3541">
        <v>684</v>
      </c>
    </row>
    <row r="3542" spans="6:7" x14ac:dyDescent="0.3">
      <c r="F3542">
        <v>78</v>
      </c>
      <c r="G3542">
        <v>122</v>
      </c>
    </row>
    <row r="3543" spans="6:7" x14ac:dyDescent="0.3">
      <c r="F3543">
        <v>201</v>
      </c>
      <c r="G3543">
        <v>89</v>
      </c>
    </row>
    <row r="3544" spans="6:7" x14ac:dyDescent="0.3">
      <c r="F3544">
        <v>89</v>
      </c>
      <c r="G3544">
        <v>69</v>
      </c>
    </row>
    <row r="3545" spans="6:7" x14ac:dyDescent="0.3">
      <c r="F3545">
        <v>318</v>
      </c>
      <c r="G3545">
        <v>92</v>
      </c>
    </row>
    <row r="3546" spans="6:7" x14ac:dyDescent="0.3">
      <c r="F3546">
        <v>76</v>
      </c>
      <c r="G3546">
        <v>123</v>
      </c>
    </row>
    <row r="3547" spans="6:7" x14ac:dyDescent="0.3">
      <c r="F3547">
        <v>155</v>
      </c>
      <c r="G3547">
        <v>225</v>
      </c>
    </row>
    <row r="3548" spans="6:7" x14ac:dyDescent="0.3">
      <c r="F3548">
        <v>225</v>
      </c>
      <c r="G3548">
        <v>255</v>
      </c>
    </row>
    <row r="3549" spans="6:7" x14ac:dyDescent="0.3">
      <c r="F3549">
        <v>118</v>
      </c>
      <c r="G3549">
        <v>329</v>
      </c>
    </row>
    <row r="3550" spans="6:7" x14ac:dyDescent="0.3">
      <c r="F3550">
        <v>53</v>
      </c>
      <c r="G3550">
        <v>160</v>
      </c>
    </row>
    <row r="3551" spans="6:7" x14ac:dyDescent="0.3">
      <c r="F3551">
        <v>297</v>
      </c>
      <c r="G3551">
        <v>36</v>
      </c>
    </row>
    <row r="3552" spans="6:7" x14ac:dyDescent="0.3">
      <c r="F3552">
        <v>264</v>
      </c>
      <c r="G3552">
        <v>174</v>
      </c>
    </row>
    <row r="3553" spans="6:7" x14ac:dyDescent="0.3">
      <c r="F3553">
        <v>177</v>
      </c>
      <c r="G3553">
        <v>242</v>
      </c>
    </row>
    <row r="3554" spans="6:7" x14ac:dyDescent="0.3">
      <c r="F3554">
        <v>117</v>
      </c>
      <c r="G3554">
        <v>291</v>
      </c>
    </row>
    <row r="3555" spans="6:7" x14ac:dyDescent="0.3">
      <c r="F3555">
        <v>149</v>
      </c>
      <c r="G3555">
        <v>56</v>
      </c>
    </row>
    <row r="3556" spans="6:7" x14ac:dyDescent="0.3">
      <c r="F3556">
        <v>102</v>
      </c>
      <c r="G3556">
        <v>77</v>
      </c>
    </row>
    <row r="3557" spans="6:7" x14ac:dyDescent="0.3">
      <c r="F3557">
        <v>84</v>
      </c>
      <c r="G3557">
        <v>81</v>
      </c>
    </row>
    <row r="3558" spans="6:7" x14ac:dyDescent="0.3">
      <c r="F3558">
        <v>252</v>
      </c>
      <c r="G3558">
        <v>249</v>
      </c>
    </row>
    <row r="3559" spans="6:7" x14ac:dyDescent="0.3">
      <c r="F3559">
        <v>94</v>
      </c>
      <c r="G3559">
        <v>269</v>
      </c>
    </row>
    <row r="3560" spans="6:7" x14ac:dyDescent="0.3">
      <c r="F3560">
        <v>97</v>
      </c>
      <c r="G3560">
        <v>124</v>
      </c>
    </row>
    <row r="3561" spans="6:7" x14ac:dyDescent="0.3">
      <c r="F3561">
        <v>144</v>
      </c>
      <c r="G3561">
        <v>240</v>
      </c>
    </row>
    <row r="3562" spans="6:7" x14ac:dyDescent="0.3">
      <c r="F3562">
        <v>193</v>
      </c>
      <c r="G3562">
        <v>57</v>
      </c>
    </row>
    <row r="3563" spans="6:7" x14ac:dyDescent="0.3">
      <c r="F3563">
        <v>191</v>
      </c>
      <c r="G3563">
        <v>209</v>
      </c>
    </row>
    <row r="3564" spans="6:7" x14ac:dyDescent="0.3">
      <c r="F3564">
        <v>131</v>
      </c>
      <c r="G3564">
        <v>246</v>
      </c>
    </row>
    <row r="3565" spans="6:7" x14ac:dyDescent="0.3">
      <c r="F3565">
        <v>74</v>
      </c>
      <c r="G3565">
        <v>245</v>
      </c>
    </row>
    <row r="3566" spans="6:7" x14ac:dyDescent="0.3">
      <c r="F3566">
        <v>71</v>
      </c>
      <c r="G3566">
        <v>155</v>
      </c>
    </row>
    <row r="3567" spans="6:7" x14ac:dyDescent="0.3">
      <c r="F3567">
        <v>216</v>
      </c>
      <c r="G3567">
        <v>105</v>
      </c>
    </row>
    <row r="3568" spans="6:7" x14ac:dyDescent="0.3">
      <c r="F3568">
        <v>124</v>
      </c>
      <c r="G3568">
        <v>49</v>
      </c>
    </row>
    <row r="3569" spans="6:7" x14ac:dyDescent="0.3">
      <c r="F3569">
        <v>200</v>
      </c>
      <c r="G3569">
        <v>89</v>
      </c>
    </row>
    <row r="3570" spans="6:7" x14ac:dyDescent="0.3">
      <c r="F3570">
        <v>91</v>
      </c>
      <c r="G3570">
        <v>160</v>
      </c>
    </row>
    <row r="3571" spans="6:7" x14ac:dyDescent="0.3">
      <c r="F3571">
        <v>102</v>
      </c>
      <c r="G3571">
        <v>109</v>
      </c>
    </row>
    <row r="3572" spans="6:7" x14ac:dyDescent="0.3">
      <c r="F3572">
        <v>114</v>
      </c>
      <c r="G3572">
        <v>131</v>
      </c>
    </row>
    <row r="3573" spans="6:7" x14ac:dyDescent="0.3">
      <c r="F3573">
        <v>52</v>
      </c>
      <c r="G3573">
        <v>143</v>
      </c>
    </row>
    <row r="3574" spans="6:7" x14ac:dyDescent="0.3">
      <c r="F3574">
        <v>292</v>
      </c>
      <c r="G3574">
        <v>180</v>
      </c>
    </row>
    <row r="3575" spans="6:7" x14ac:dyDescent="0.3">
      <c r="F3575">
        <v>120</v>
      </c>
      <c r="G3575">
        <v>124</v>
      </c>
    </row>
    <row r="3576" spans="6:7" x14ac:dyDescent="0.3">
      <c r="F3576">
        <v>110</v>
      </c>
      <c r="G3576">
        <v>161</v>
      </c>
    </row>
    <row r="3577" spans="6:7" x14ac:dyDescent="0.3">
      <c r="F3577">
        <v>68</v>
      </c>
      <c r="G3577">
        <v>210</v>
      </c>
    </row>
    <row r="3578" spans="6:7" x14ac:dyDescent="0.3">
      <c r="F3578">
        <v>246</v>
      </c>
      <c r="G3578">
        <v>237</v>
      </c>
    </row>
    <row r="3579" spans="6:7" x14ac:dyDescent="0.3">
      <c r="F3579">
        <v>42</v>
      </c>
      <c r="G3579">
        <v>194</v>
      </c>
    </row>
    <row r="3580" spans="6:7" x14ac:dyDescent="0.3">
      <c r="F3580">
        <v>176</v>
      </c>
      <c r="G3580">
        <v>97</v>
      </c>
    </row>
    <row r="3581" spans="6:7" x14ac:dyDescent="0.3">
      <c r="F3581">
        <v>64</v>
      </c>
      <c r="G3581">
        <v>79</v>
      </c>
    </row>
    <row r="3582" spans="6:7" x14ac:dyDescent="0.3">
      <c r="F3582">
        <v>115</v>
      </c>
      <c r="G3582">
        <v>37</v>
      </c>
    </row>
    <row r="3583" spans="6:7" x14ac:dyDescent="0.3">
      <c r="F3583">
        <v>105</v>
      </c>
      <c r="G3583">
        <v>124</v>
      </c>
    </row>
    <row r="3584" spans="6:7" x14ac:dyDescent="0.3">
      <c r="F3584">
        <v>145</v>
      </c>
      <c r="G3584">
        <v>124</v>
      </c>
    </row>
    <row r="3585" spans="6:7" x14ac:dyDescent="0.3">
      <c r="F3585">
        <v>175</v>
      </c>
      <c r="G3585">
        <v>128</v>
      </c>
    </row>
    <row r="3586" spans="6:7" x14ac:dyDescent="0.3">
      <c r="F3586">
        <v>263</v>
      </c>
      <c r="G3586">
        <v>127</v>
      </c>
    </row>
    <row r="3587" spans="6:7" x14ac:dyDescent="0.3">
      <c r="F3587">
        <v>54</v>
      </c>
      <c r="G3587">
        <v>61</v>
      </c>
    </row>
    <row r="3588" spans="6:7" x14ac:dyDescent="0.3">
      <c r="F3588">
        <v>132</v>
      </c>
      <c r="G3588">
        <v>61</v>
      </c>
    </row>
    <row r="3589" spans="6:7" x14ac:dyDescent="0.3">
      <c r="F3589">
        <v>17</v>
      </c>
      <c r="G3589">
        <v>153</v>
      </c>
    </row>
    <row r="3590" spans="6:7" x14ac:dyDescent="0.3">
      <c r="F3590">
        <v>114</v>
      </c>
      <c r="G3590">
        <v>244</v>
      </c>
    </row>
    <row r="3591" spans="6:7" x14ac:dyDescent="0.3">
      <c r="F3591">
        <v>217</v>
      </c>
      <c r="G3591">
        <v>103</v>
      </c>
    </row>
    <row r="3592" spans="6:7" x14ac:dyDescent="0.3">
      <c r="F3592">
        <v>96</v>
      </c>
      <c r="G3592">
        <v>304</v>
      </c>
    </row>
    <row r="3593" spans="6:7" x14ac:dyDescent="0.3">
      <c r="F3593">
        <v>61</v>
      </c>
      <c r="G3593">
        <v>302</v>
      </c>
    </row>
    <row r="3594" spans="6:7" x14ac:dyDescent="0.3">
      <c r="F3594">
        <v>293</v>
      </c>
      <c r="G3594">
        <v>151</v>
      </c>
    </row>
    <row r="3595" spans="6:7" x14ac:dyDescent="0.3">
      <c r="F3595">
        <v>122</v>
      </c>
      <c r="G3595">
        <v>330</v>
      </c>
    </row>
    <row r="3596" spans="6:7" x14ac:dyDescent="0.3">
      <c r="F3596">
        <v>97</v>
      </c>
      <c r="G3596">
        <v>161</v>
      </c>
    </row>
    <row r="3597" spans="6:7" x14ac:dyDescent="0.3">
      <c r="F3597">
        <v>52</v>
      </c>
      <c r="G3597">
        <v>230</v>
      </c>
    </row>
    <row r="3598" spans="6:7" x14ac:dyDescent="0.3">
      <c r="F3598">
        <v>108</v>
      </c>
      <c r="G3598">
        <v>162</v>
      </c>
    </row>
    <row r="3599" spans="6:7" x14ac:dyDescent="0.3">
      <c r="F3599">
        <v>230</v>
      </c>
      <c r="G3599">
        <v>199</v>
      </c>
    </row>
    <row r="3600" spans="6:7" x14ac:dyDescent="0.3">
      <c r="F3600">
        <v>219</v>
      </c>
      <c r="G3600">
        <v>212</v>
      </c>
    </row>
    <row r="3601" spans="6:7" x14ac:dyDescent="0.3">
      <c r="F3601">
        <v>86</v>
      </c>
      <c r="G3601">
        <v>92</v>
      </c>
    </row>
    <row r="3602" spans="6:7" x14ac:dyDescent="0.3">
      <c r="F3602">
        <v>210</v>
      </c>
      <c r="G3602">
        <v>132</v>
      </c>
    </row>
    <row r="3603" spans="6:7" x14ac:dyDescent="0.3">
      <c r="F3603">
        <v>154</v>
      </c>
      <c r="G3603">
        <v>278</v>
      </c>
    </row>
    <row r="3604" spans="6:7" x14ac:dyDescent="0.3">
      <c r="F3604">
        <v>34</v>
      </c>
      <c r="G3604">
        <v>144</v>
      </c>
    </row>
    <row r="3605" spans="6:7" x14ac:dyDescent="0.3">
      <c r="F3605">
        <v>81</v>
      </c>
      <c r="G3605">
        <v>88</v>
      </c>
    </row>
    <row r="3606" spans="6:7" x14ac:dyDescent="0.3">
      <c r="F3606">
        <v>167</v>
      </c>
      <c r="G3606">
        <v>78</v>
      </c>
    </row>
    <row r="3607" spans="6:7" x14ac:dyDescent="0.3">
      <c r="F3607">
        <v>267</v>
      </c>
      <c r="G3607">
        <v>131</v>
      </c>
    </row>
    <row r="3608" spans="6:7" x14ac:dyDescent="0.3">
      <c r="F3608">
        <v>60</v>
      </c>
      <c r="G3608">
        <v>177</v>
      </c>
    </row>
    <row r="3609" spans="6:7" x14ac:dyDescent="0.3">
      <c r="F3609">
        <v>76</v>
      </c>
      <c r="G3609">
        <v>73</v>
      </c>
    </row>
    <row r="3610" spans="6:7" x14ac:dyDescent="0.3">
      <c r="F3610">
        <v>175</v>
      </c>
      <c r="G3610">
        <v>243</v>
      </c>
    </row>
    <row r="3611" spans="6:7" x14ac:dyDescent="0.3">
      <c r="F3611">
        <v>83</v>
      </c>
      <c r="G3611">
        <v>165</v>
      </c>
    </row>
    <row r="3612" spans="6:7" x14ac:dyDescent="0.3">
      <c r="F3612">
        <v>110</v>
      </c>
      <c r="G3612">
        <v>202</v>
      </c>
    </row>
    <row r="3613" spans="6:7" x14ac:dyDescent="0.3">
      <c r="F3613">
        <v>57</v>
      </c>
      <c r="G3613">
        <v>241</v>
      </c>
    </row>
    <row r="3614" spans="6:7" x14ac:dyDescent="0.3">
      <c r="F3614">
        <v>101</v>
      </c>
      <c r="G3614">
        <v>167</v>
      </c>
    </row>
    <row r="3615" spans="6:7" x14ac:dyDescent="0.3">
      <c r="F3615">
        <v>11</v>
      </c>
      <c r="G3615">
        <v>212</v>
      </c>
    </row>
    <row r="3616" spans="6:7" x14ac:dyDescent="0.3">
      <c r="F3616">
        <v>300</v>
      </c>
      <c r="G3616">
        <v>96</v>
      </c>
    </row>
    <row r="3617" spans="6:7" x14ac:dyDescent="0.3">
      <c r="F3617">
        <v>234</v>
      </c>
      <c r="G3617">
        <v>209</v>
      </c>
    </row>
    <row r="3618" spans="6:7" x14ac:dyDescent="0.3">
      <c r="F3618">
        <v>114</v>
      </c>
      <c r="G3618">
        <v>130</v>
      </c>
    </row>
    <row r="3619" spans="6:7" x14ac:dyDescent="0.3">
      <c r="F3619">
        <v>189</v>
      </c>
      <c r="G3619">
        <v>20</v>
      </c>
    </row>
    <row r="3620" spans="6:7" x14ac:dyDescent="0.3">
      <c r="F3620">
        <v>195</v>
      </c>
      <c r="G3620">
        <v>111</v>
      </c>
    </row>
    <row r="3621" spans="6:7" x14ac:dyDescent="0.3">
      <c r="F3621">
        <v>41</v>
      </c>
      <c r="G3621">
        <v>136</v>
      </c>
    </row>
    <row r="3622" spans="6:7" x14ac:dyDescent="0.3">
      <c r="F3622">
        <v>39</v>
      </c>
      <c r="G3622">
        <v>154</v>
      </c>
    </row>
    <row r="3623" spans="6:7" x14ac:dyDescent="0.3">
      <c r="F3623">
        <v>21</v>
      </c>
      <c r="G3623">
        <v>53</v>
      </c>
    </row>
    <row r="3624" spans="6:7" x14ac:dyDescent="0.3">
      <c r="F3624">
        <v>109</v>
      </c>
      <c r="G3624">
        <v>313</v>
      </c>
    </row>
    <row r="3625" spans="6:7" x14ac:dyDescent="0.3">
      <c r="F3625">
        <v>217</v>
      </c>
      <c r="G3625">
        <v>251</v>
      </c>
    </row>
    <row r="3626" spans="6:7" x14ac:dyDescent="0.3">
      <c r="F3626">
        <v>158</v>
      </c>
      <c r="G3626">
        <v>510</v>
      </c>
    </row>
    <row r="3627" spans="6:7" x14ac:dyDescent="0.3">
      <c r="F3627">
        <v>169</v>
      </c>
      <c r="G3627">
        <v>252</v>
      </c>
    </row>
    <row r="3628" spans="6:7" x14ac:dyDescent="0.3">
      <c r="F3628">
        <v>58</v>
      </c>
      <c r="G3628">
        <v>179</v>
      </c>
    </row>
    <row r="3629" spans="6:7" x14ac:dyDescent="0.3">
      <c r="F3629">
        <v>185</v>
      </c>
      <c r="G3629">
        <v>207</v>
      </c>
    </row>
    <row r="3630" spans="6:7" x14ac:dyDescent="0.3">
      <c r="F3630">
        <v>277</v>
      </c>
      <c r="G3630">
        <v>70</v>
      </c>
    </row>
    <row r="3631" spans="6:7" x14ac:dyDescent="0.3">
      <c r="F3631">
        <v>139</v>
      </c>
      <c r="G3631">
        <v>67</v>
      </c>
    </row>
    <row r="3632" spans="6:7" x14ac:dyDescent="0.3">
      <c r="F3632">
        <v>72</v>
      </c>
      <c r="G3632">
        <v>191</v>
      </c>
    </row>
    <row r="3633" spans="6:7" x14ac:dyDescent="0.3">
      <c r="F3633">
        <v>311</v>
      </c>
      <c r="G3633">
        <v>78</v>
      </c>
    </row>
    <row r="3634" spans="6:7" x14ac:dyDescent="0.3">
      <c r="F3634">
        <v>158</v>
      </c>
      <c r="G3634">
        <v>73</v>
      </c>
    </row>
    <row r="3635" spans="6:7" x14ac:dyDescent="0.3">
      <c r="F3635">
        <v>111</v>
      </c>
      <c r="G3635">
        <v>168</v>
      </c>
    </row>
    <row r="3636" spans="6:7" x14ac:dyDescent="0.3">
      <c r="F3636">
        <v>89</v>
      </c>
      <c r="G3636">
        <v>120</v>
      </c>
    </row>
    <row r="3637" spans="6:7" x14ac:dyDescent="0.3">
      <c r="F3637">
        <v>216</v>
      </c>
      <c r="G3637">
        <v>169</v>
      </c>
    </row>
    <row r="3638" spans="6:7" x14ac:dyDescent="0.3">
      <c r="F3638">
        <v>208</v>
      </c>
      <c r="G3638">
        <v>145</v>
      </c>
    </row>
    <row r="3639" spans="6:7" x14ac:dyDescent="0.3">
      <c r="F3639">
        <v>155</v>
      </c>
      <c r="G3639">
        <v>183</v>
      </c>
    </row>
    <row r="3640" spans="6:7" x14ac:dyDescent="0.3">
      <c r="F3640">
        <v>144</v>
      </c>
      <c r="G3640">
        <v>215</v>
      </c>
    </row>
    <row r="3641" spans="6:7" x14ac:dyDescent="0.3">
      <c r="F3641">
        <v>108</v>
      </c>
      <c r="G3641">
        <v>93</v>
      </c>
    </row>
    <row r="3642" spans="6:7" x14ac:dyDescent="0.3">
      <c r="F3642">
        <v>128</v>
      </c>
      <c r="G3642">
        <v>74</v>
      </c>
    </row>
    <row r="3643" spans="6:7" x14ac:dyDescent="0.3">
      <c r="F3643">
        <v>59</v>
      </c>
      <c r="G3643">
        <v>563</v>
      </c>
    </row>
    <row r="3644" spans="6:7" x14ac:dyDescent="0.3">
      <c r="F3644">
        <v>230</v>
      </c>
      <c r="G3644">
        <v>172</v>
      </c>
    </row>
    <row r="3645" spans="6:7" x14ac:dyDescent="0.3">
      <c r="F3645">
        <v>110</v>
      </c>
      <c r="G3645">
        <v>352</v>
      </c>
    </row>
    <row r="3646" spans="6:7" x14ac:dyDescent="0.3">
      <c r="F3646">
        <v>83</v>
      </c>
      <c r="G3646">
        <v>383</v>
      </c>
    </row>
    <row r="3647" spans="6:7" x14ac:dyDescent="0.3">
      <c r="F3647">
        <v>62</v>
      </c>
      <c r="G3647">
        <v>306</v>
      </c>
    </row>
    <row r="3648" spans="6:7" x14ac:dyDescent="0.3">
      <c r="F3648">
        <v>130</v>
      </c>
      <c r="G3648">
        <v>253</v>
      </c>
    </row>
    <row r="3649" spans="6:7" x14ac:dyDescent="0.3">
      <c r="F3649">
        <v>60</v>
      </c>
      <c r="G3649">
        <v>188</v>
      </c>
    </row>
    <row r="3650" spans="6:7" x14ac:dyDescent="0.3">
      <c r="F3650">
        <v>130</v>
      </c>
      <c r="G3650">
        <v>229</v>
      </c>
    </row>
    <row r="3651" spans="6:7" x14ac:dyDescent="0.3">
      <c r="F3651">
        <v>65</v>
      </c>
      <c r="G3651">
        <v>69</v>
      </c>
    </row>
    <row r="3652" spans="6:7" x14ac:dyDescent="0.3">
      <c r="F3652">
        <v>240</v>
      </c>
      <c r="G3652">
        <v>256</v>
      </c>
    </row>
    <row r="3653" spans="6:7" x14ac:dyDescent="0.3">
      <c r="F3653">
        <v>82</v>
      </c>
      <c r="G3653">
        <v>185</v>
      </c>
    </row>
    <row r="3654" spans="6:7" x14ac:dyDescent="0.3">
      <c r="F3654">
        <v>145</v>
      </c>
      <c r="G3654">
        <v>171</v>
      </c>
    </row>
    <row r="3655" spans="6:7" x14ac:dyDescent="0.3">
      <c r="F3655">
        <v>102</v>
      </c>
      <c r="G3655">
        <v>79</v>
      </c>
    </row>
    <row r="3656" spans="6:7" x14ac:dyDescent="0.3">
      <c r="F3656">
        <v>90</v>
      </c>
      <c r="G3656">
        <v>147</v>
      </c>
    </row>
    <row r="3657" spans="6:7" x14ac:dyDescent="0.3">
      <c r="F3657">
        <v>116</v>
      </c>
      <c r="G3657">
        <v>55</v>
      </c>
    </row>
    <row r="3658" spans="6:7" x14ac:dyDescent="0.3">
      <c r="F3658">
        <v>254</v>
      </c>
      <c r="G3658">
        <v>59</v>
      </c>
    </row>
    <row r="3659" spans="6:7" x14ac:dyDescent="0.3">
      <c r="F3659">
        <v>149</v>
      </c>
      <c r="G3659">
        <v>46</v>
      </c>
    </row>
    <row r="3660" spans="6:7" x14ac:dyDescent="0.3">
      <c r="F3660">
        <v>169</v>
      </c>
      <c r="G3660">
        <v>240</v>
      </c>
    </row>
    <row r="3661" spans="6:7" x14ac:dyDescent="0.3">
      <c r="F3661">
        <v>108</v>
      </c>
      <c r="G3661">
        <v>117</v>
      </c>
    </row>
    <row r="3662" spans="6:7" x14ac:dyDescent="0.3">
      <c r="F3662">
        <v>314</v>
      </c>
      <c r="G3662">
        <v>519</v>
      </c>
    </row>
    <row r="3663" spans="6:7" x14ac:dyDescent="0.3">
      <c r="F3663">
        <v>119</v>
      </c>
      <c r="G3663">
        <v>162</v>
      </c>
    </row>
    <row r="3664" spans="6:7" x14ac:dyDescent="0.3">
      <c r="F3664">
        <v>102</v>
      </c>
      <c r="G3664">
        <v>173</v>
      </c>
    </row>
    <row r="3665" spans="6:7" x14ac:dyDescent="0.3">
      <c r="F3665">
        <v>220</v>
      </c>
      <c r="G3665">
        <v>288</v>
      </c>
    </row>
    <row r="3666" spans="6:7" x14ac:dyDescent="0.3">
      <c r="F3666">
        <v>198</v>
      </c>
      <c r="G3666">
        <v>103</v>
      </c>
    </row>
    <row r="3667" spans="6:7" x14ac:dyDescent="0.3">
      <c r="F3667">
        <v>123</v>
      </c>
      <c r="G3667">
        <v>85</v>
      </c>
    </row>
    <row r="3668" spans="6:7" x14ac:dyDescent="0.3">
      <c r="F3668">
        <v>133</v>
      </c>
      <c r="G3668">
        <v>58</v>
      </c>
    </row>
    <row r="3669" spans="6:7" x14ac:dyDescent="0.3">
      <c r="F3669">
        <v>168</v>
      </c>
      <c r="G3669">
        <v>205</v>
      </c>
    </row>
    <row r="3670" spans="6:7" x14ac:dyDescent="0.3">
      <c r="F3670">
        <v>115</v>
      </c>
      <c r="G3670">
        <v>98</v>
      </c>
    </row>
    <row r="3671" spans="6:7" x14ac:dyDescent="0.3">
      <c r="F3671">
        <v>119</v>
      </c>
      <c r="G3671">
        <v>102</v>
      </c>
    </row>
    <row r="3672" spans="6:7" x14ac:dyDescent="0.3">
      <c r="F3672">
        <v>133</v>
      </c>
      <c r="G3672">
        <v>79</v>
      </c>
    </row>
    <row r="3673" spans="6:7" x14ac:dyDescent="0.3">
      <c r="F3673">
        <v>88</v>
      </c>
      <c r="G3673">
        <v>234</v>
      </c>
    </row>
    <row r="3674" spans="6:7" x14ac:dyDescent="0.3">
      <c r="F3674">
        <v>77</v>
      </c>
      <c r="G3674">
        <v>404</v>
      </c>
    </row>
    <row r="3675" spans="6:7" x14ac:dyDescent="0.3">
      <c r="F3675">
        <v>89</v>
      </c>
      <c r="G3675">
        <v>154</v>
      </c>
    </row>
    <row r="3676" spans="6:7" x14ac:dyDescent="0.3">
      <c r="F3676">
        <v>130</v>
      </c>
      <c r="G3676">
        <v>161</v>
      </c>
    </row>
    <row r="3677" spans="6:7" x14ac:dyDescent="0.3">
      <c r="F3677">
        <v>69</v>
      </c>
      <c r="G3677">
        <v>232</v>
      </c>
    </row>
    <row r="3678" spans="6:7" x14ac:dyDescent="0.3">
      <c r="F3678">
        <v>69</v>
      </c>
      <c r="G3678">
        <v>220</v>
      </c>
    </row>
    <row r="3679" spans="6:7" x14ac:dyDescent="0.3">
      <c r="F3679">
        <v>116</v>
      </c>
      <c r="G3679">
        <v>211</v>
      </c>
    </row>
    <row r="3680" spans="6:7" x14ac:dyDescent="0.3">
      <c r="F3680">
        <v>181</v>
      </c>
      <c r="G3680">
        <v>46</v>
      </c>
    </row>
    <row r="3681" spans="6:7" x14ac:dyDescent="0.3">
      <c r="F3681">
        <v>212</v>
      </c>
      <c r="G3681">
        <v>109</v>
      </c>
    </row>
    <row r="3682" spans="6:7" x14ac:dyDescent="0.3">
      <c r="F3682">
        <v>300</v>
      </c>
      <c r="G3682">
        <v>165</v>
      </c>
    </row>
    <row r="3683" spans="6:7" x14ac:dyDescent="0.3">
      <c r="F3683">
        <v>152</v>
      </c>
      <c r="G3683">
        <v>98</v>
      </c>
    </row>
    <row r="3684" spans="6:7" x14ac:dyDescent="0.3">
      <c r="F3684">
        <v>433</v>
      </c>
      <c r="G3684">
        <v>101</v>
      </c>
    </row>
    <row r="3685" spans="6:7" x14ac:dyDescent="0.3">
      <c r="F3685">
        <v>151</v>
      </c>
      <c r="G3685">
        <v>74</v>
      </c>
    </row>
    <row r="3686" spans="6:7" x14ac:dyDescent="0.3">
      <c r="F3686">
        <v>155</v>
      </c>
      <c r="G3686">
        <v>198</v>
      </c>
    </row>
    <row r="3687" spans="6:7" x14ac:dyDescent="0.3">
      <c r="F3687">
        <v>175</v>
      </c>
      <c r="G3687">
        <v>180</v>
      </c>
    </row>
    <row r="3688" spans="6:7" x14ac:dyDescent="0.3">
      <c r="F3688">
        <v>118</v>
      </c>
      <c r="G3688">
        <v>39</v>
      </c>
    </row>
    <row r="3689" spans="6:7" x14ac:dyDescent="0.3">
      <c r="F3689">
        <v>95</v>
      </c>
      <c r="G3689">
        <v>153</v>
      </c>
    </row>
    <row r="3690" spans="6:7" x14ac:dyDescent="0.3">
      <c r="F3690">
        <v>141</v>
      </c>
      <c r="G3690">
        <v>68</v>
      </c>
    </row>
    <row r="3691" spans="6:7" x14ac:dyDescent="0.3">
      <c r="F3691">
        <v>53</v>
      </c>
      <c r="G3691">
        <v>99</v>
      </c>
    </row>
    <row r="3692" spans="6:7" x14ac:dyDescent="0.3">
      <c r="F3692">
        <v>65</v>
      </c>
      <c r="G3692">
        <v>362</v>
      </c>
    </row>
    <row r="3693" spans="6:7" x14ac:dyDescent="0.3">
      <c r="F3693">
        <v>70</v>
      </c>
      <c r="G3693">
        <v>117</v>
      </c>
    </row>
    <row r="3694" spans="6:7" x14ac:dyDescent="0.3">
      <c r="F3694">
        <v>82</v>
      </c>
      <c r="G3694">
        <v>239</v>
      </c>
    </row>
    <row r="3695" spans="6:7" x14ac:dyDescent="0.3">
      <c r="F3695">
        <v>135</v>
      </c>
      <c r="G3695">
        <v>152</v>
      </c>
    </row>
    <row r="3696" spans="6:7" x14ac:dyDescent="0.3">
      <c r="F3696">
        <v>64</v>
      </c>
      <c r="G3696">
        <v>216</v>
      </c>
    </row>
    <row r="3697" spans="6:7" x14ac:dyDescent="0.3">
      <c r="F3697">
        <v>188</v>
      </c>
      <c r="G3697">
        <v>98</v>
      </c>
    </row>
    <row r="3698" spans="6:7" x14ac:dyDescent="0.3">
      <c r="F3698">
        <v>60</v>
      </c>
      <c r="G3698">
        <v>348</v>
      </c>
    </row>
    <row r="3699" spans="6:7" x14ac:dyDescent="0.3">
      <c r="F3699">
        <v>111</v>
      </c>
      <c r="G3699">
        <v>116</v>
      </c>
    </row>
    <row r="3700" spans="6:7" x14ac:dyDescent="0.3">
      <c r="F3700">
        <v>101</v>
      </c>
      <c r="G3700">
        <v>212</v>
      </c>
    </row>
    <row r="3701" spans="6:7" x14ac:dyDescent="0.3">
      <c r="F3701">
        <v>206</v>
      </c>
      <c r="G3701">
        <v>148</v>
      </c>
    </row>
    <row r="3702" spans="6:7" x14ac:dyDescent="0.3">
      <c r="F3702">
        <v>39</v>
      </c>
      <c r="G3702">
        <v>203</v>
      </c>
    </row>
    <row r="3703" spans="6:7" x14ac:dyDescent="0.3">
      <c r="F3703">
        <v>65</v>
      </c>
      <c r="G3703">
        <v>176</v>
      </c>
    </row>
    <row r="3704" spans="6:7" x14ac:dyDescent="0.3">
      <c r="F3704">
        <v>111</v>
      </c>
      <c r="G3704">
        <v>163</v>
      </c>
    </row>
    <row r="3705" spans="6:7" x14ac:dyDescent="0.3">
      <c r="F3705">
        <v>60</v>
      </c>
      <c r="G3705">
        <v>163</v>
      </c>
    </row>
    <row r="3706" spans="6:7" x14ac:dyDescent="0.3">
      <c r="F3706">
        <v>255</v>
      </c>
      <c r="G3706">
        <v>169</v>
      </c>
    </row>
    <row r="3707" spans="6:7" x14ac:dyDescent="0.3">
      <c r="F3707">
        <v>60</v>
      </c>
      <c r="G3707">
        <v>192</v>
      </c>
    </row>
    <row r="3708" spans="6:7" x14ac:dyDescent="0.3">
      <c r="F3708">
        <v>189</v>
      </c>
      <c r="G3708">
        <v>182</v>
      </c>
    </row>
    <row r="3709" spans="6:7" x14ac:dyDescent="0.3">
      <c r="F3709">
        <v>236</v>
      </c>
      <c r="G3709">
        <v>96</v>
      </c>
    </row>
    <row r="3710" spans="6:7" x14ac:dyDescent="0.3">
      <c r="F3710">
        <v>50</v>
      </c>
      <c r="G3710">
        <v>82</v>
      </c>
    </row>
    <row r="3711" spans="6:7" x14ac:dyDescent="0.3">
      <c r="F3711">
        <v>39</v>
      </c>
      <c r="G3711">
        <v>82</v>
      </c>
    </row>
    <row r="3712" spans="6:7" x14ac:dyDescent="0.3">
      <c r="F3712">
        <v>89</v>
      </c>
      <c r="G3712">
        <v>118</v>
      </c>
    </row>
    <row r="3713" spans="6:7" x14ac:dyDescent="0.3">
      <c r="F3713">
        <v>211</v>
      </c>
      <c r="G3713">
        <v>139</v>
      </c>
    </row>
    <row r="3714" spans="6:7" x14ac:dyDescent="0.3">
      <c r="F3714">
        <v>96</v>
      </c>
      <c r="G3714">
        <v>114</v>
      </c>
    </row>
    <row r="3715" spans="6:7" x14ac:dyDescent="0.3">
      <c r="F3715">
        <v>135</v>
      </c>
      <c r="G3715">
        <v>91</v>
      </c>
    </row>
    <row r="3716" spans="6:7" x14ac:dyDescent="0.3">
      <c r="F3716">
        <v>123</v>
      </c>
      <c r="G3716">
        <v>74</v>
      </c>
    </row>
    <row r="3717" spans="6:7" x14ac:dyDescent="0.3">
      <c r="F3717">
        <v>91</v>
      </c>
      <c r="G3717">
        <v>84</v>
      </c>
    </row>
    <row r="3718" spans="6:7" x14ac:dyDescent="0.3">
      <c r="F3718">
        <v>201</v>
      </c>
      <c r="G3718">
        <v>159</v>
      </c>
    </row>
    <row r="3719" spans="6:7" x14ac:dyDescent="0.3">
      <c r="F3719">
        <v>314</v>
      </c>
      <c r="G3719">
        <v>285</v>
      </c>
    </row>
    <row r="3720" spans="6:7" x14ac:dyDescent="0.3">
      <c r="F3720">
        <v>85</v>
      </c>
      <c r="G3720">
        <v>95</v>
      </c>
    </row>
    <row r="3721" spans="6:7" x14ac:dyDescent="0.3">
      <c r="F3721">
        <v>76</v>
      </c>
      <c r="G3721">
        <v>179</v>
      </c>
    </row>
    <row r="3722" spans="6:7" x14ac:dyDescent="0.3">
      <c r="F3722">
        <v>123</v>
      </c>
      <c r="G3722">
        <v>84</v>
      </c>
    </row>
    <row r="3723" spans="6:7" x14ac:dyDescent="0.3">
      <c r="F3723">
        <v>214</v>
      </c>
      <c r="G3723">
        <v>183</v>
      </c>
    </row>
    <row r="3724" spans="6:7" x14ac:dyDescent="0.3">
      <c r="F3724">
        <v>35</v>
      </c>
      <c r="G3724">
        <v>96</v>
      </c>
    </row>
    <row r="3725" spans="6:7" x14ac:dyDescent="0.3">
      <c r="F3725">
        <v>91</v>
      </c>
      <c r="G3725">
        <v>172</v>
      </c>
    </row>
    <row r="3726" spans="6:7" x14ac:dyDescent="0.3">
      <c r="F3726">
        <v>95</v>
      </c>
      <c r="G3726">
        <v>218</v>
      </c>
    </row>
    <row r="3727" spans="6:7" x14ac:dyDescent="0.3">
      <c r="F3727">
        <v>65</v>
      </c>
      <c r="G3727">
        <v>191</v>
      </c>
    </row>
    <row r="3728" spans="6:7" x14ac:dyDescent="0.3">
      <c r="F3728">
        <v>98</v>
      </c>
      <c r="G3728">
        <v>214</v>
      </c>
    </row>
    <row r="3729" spans="6:7" x14ac:dyDescent="0.3">
      <c r="F3729">
        <v>156</v>
      </c>
      <c r="G3729">
        <v>78</v>
      </c>
    </row>
    <row r="3730" spans="6:7" x14ac:dyDescent="0.3">
      <c r="F3730">
        <v>46</v>
      </c>
      <c r="G3730">
        <v>111</v>
      </c>
    </row>
    <row r="3731" spans="6:7" x14ac:dyDescent="0.3">
      <c r="F3731">
        <v>157</v>
      </c>
      <c r="G3731">
        <v>107</v>
      </c>
    </row>
    <row r="3732" spans="6:7" x14ac:dyDescent="0.3">
      <c r="F3732">
        <v>52</v>
      </c>
      <c r="G3732">
        <v>23</v>
      </c>
    </row>
    <row r="3733" spans="6:7" x14ac:dyDescent="0.3">
      <c r="F3733">
        <v>113</v>
      </c>
      <c r="G3733">
        <v>121</v>
      </c>
    </row>
    <row r="3734" spans="6:7" x14ac:dyDescent="0.3">
      <c r="F3734">
        <v>77</v>
      </c>
      <c r="G3734">
        <v>164</v>
      </c>
    </row>
    <row r="3735" spans="6:7" x14ac:dyDescent="0.3">
      <c r="F3735">
        <v>69</v>
      </c>
      <c r="G3735">
        <v>129</v>
      </c>
    </row>
    <row r="3736" spans="6:7" x14ac:dyDescent="0.3">
      <c r="F3736">
        <v>43</v>
      </c>
      <c r="G3736">
        <v>160</v>
      </c>
    </row>
    <row r="3737" spans="6:7" x14ac:dyDescent="0.3">
      <c r="F3737">
        <v>109</v>
      </c>
      <c r="G3737">
        <v>418</v>
      </c>
    </row>
    <row r="3738" spans="6:7" x14ac:dyDescent="0.3">
      <c r="F3738">
        <v>296</v>
      </c>
      <c r="G3738">
        <v>186</v>
      </c>
    </row>
    <row r="3739" spans="6:7" x14ac:dyDescent="0.3">
      <c r="F3739">
        <v>206</v>
      </c>
      <c r="G3739">
        <v>121</v>
      </c>
    </row>
    <row r="3740" spans="6:7" x14ac:dyDescent="0.3">
      <c r="F3740">
        <v>168</v>
      </c>
      <c r="G3740">
        <v>235</v>
      </c>
    </row>
    <row r="3741" spans="6:7" x14ac:dyDescent="0.3">
      <c r="F3741">
        <v>321</v>
      </c>
      <c r="G3741">
        <v>292</v>
      </c>
    </row>
    <row r="3742" spans="6:7" x14ac:dyDescent="0.3">
      <c r="F3742">
        <v>84</v>
      </c>
      <c r="G3742">
        <v>176</v>
      </c>
    </row>
    <row r="3743" spans="6:7" x14ac:dyDescent="0.3">
      <c r="F3743">
        <v>92</v>
      </c>
      <c r="G3743">
        <v>101</v>
      </c>
    </row>
    <row r="3744" spans="6:7" x14ac:dyDescent="0.3">
      <c r="F3744">
        <v>191</v>
      </c>
      <c r="G3744">
        <v>98</v>
      </c>
    </row>
    <row r="3745" spans="6:7" x14ac:dyDescent="0.3">
      <c r="F3745">
        <v>77</v>
      </c>
      <c r="G3745">
        <v>404</v>
      </c>
    </row>
    <row r="3746" spans="6:7" x14ac:dyDescent="0.3">
      <c r="F3746">
        <v>121</v>
      </c>
      <c r="G3746">
        <v>88</v>
      </c>
    </row>
    <row r="3747" spans="6:7" x14ac:dyDescent="0.3">
      <c r="F3747">
        <v>26</v>
      </c>
      <c r="G3747">
        <v>161</v>
      </c>
    </row>
    <row r="3748" spans="6:7" x14ac:dyDescent="0.3">
      <c r="F3748">
        <v>68</v>
      </c>
      <c r="G3748">
        <v>117</v>
      </c>
    </row>
    <row r="3749" spans="6:7" x14ac:dyDescent="0.3">
      <c r="F3749">
        <v>115</v>
      </c>
      <c r="G3749">
        <v>114</v>
      </c>
    </row>
    <row r="3750" spans="6:7" x14ac:dyDescent="0.3">
      <c r="F3750">
        <v>69</v>
      </c>
      <c r="G3750">
        <v>63</v>
      </c>
    </row>
    <row r="3751" spans="6:7" x14ac:dyDescent="0.3">
      <c r="F3751">
        <v>122</v>
      </c>
      <c r="G3751">
        <v>52</v>
      </c>
    </row>
    <row r="3752" spans="6:7" x14ac:dyDescent="0.3">
      <c r="F3752">
        <v>51</v>
      </c>
      <c r="G3752">
        <v>87</v>
      </c>
    </row>
    <row r="3753" spans="6:7" x14ac:dyDescent="0.3">
      <c r="F3753">
        <v>244</v>
      </c>
      <c r="G3753">
        <v>286</v>
      </c>
    </row>
    <row r="3754" spans="6:7" x14ac:dyDescent="0.3">
      <c r="F3754">
        <v>111</v>
      </c>
      <c r="G3754">
        <v>96</v>
      </c>
    </row>
    <row r="3755" spans="6:7" x14ac:dyDescent="0.3">
      <c r="F3755">
        <v>270</v>
      </c>
      <c r="G3755">
        <v>185</v>
      </c>
    </row>
    <row r="3756" spans="6:7" x14ac:dyDescent="0.3">
      <c r="F3756">
        <v>82</v>
      </c>
      <c r="G3756">
        <v>139</v>
      </c>
    </row>
    <row r="3757" spans="6:7" x14ac:dyDescent="0.3">
      <c r="F3757">
        <v>18</v>
      </c>
      <c r="G3757">
        <v>303</v>
      </c>
    </row>
    <row r="3758" spans="6:7" x14ac:dyDescent="0.3">
      <c r="F3758">
        <v>134</v>
      </c>
      <c r="G3758">
        <v>228</v>
      </c>
    </row>
    <row r="3759" spans="6:7" x14ac:dyDescent="0.3">
      <c r="F3759">
        <v>168</v>
      </c>
      <c r="G3759">
        <v>228</v>
      </c>
    </row>
    <row r="3760" spans="6:7" x14ac:dyDescent="0.3">
      <c r="F3760">
        <v>125</v>
      </c>
      <c r="G3760">
        <v>29</v>
      </c>
    </row>
    <row r="3761" spans="6:7" x14ac:dyDescent="0.3">
      <c r="F3761">
        <v>110</v>
      </c>
      <c r="G3761">
        <v>135</v>
      </c>
    </row>
    <row r="3762" spans="6:7" x14ac:dyDescent="0.3">
      <c r="F3762">
        <v>173</v>
      </c>
      <c r="G3762">
        <v>204</v>
      </c>
    </row>
    <row r="3763" spans="6:7" x14ac:dyDescent="0.3">
      <c r="F3763">
        <v>212</v>
      </c>
      <c r="G3763">
        <v>176</v>
      </c>
    </row>
    <row r="3764" spans="6:7" x14ac:dyDescent="0.3">
      <c r="F3764">
        <v>94</v>
      </c>
      <c r="G3764">
        <v>116</v>
      </c>
    </row>
    <row r="3765" spans="6:7" x14ac:dyDescent="0.3">
      <c r="F3765">
        <v>99</v>
      </c>
      <c r="G3765">
        <v>188</v>
      </c>
    </row>
    <row r="3766" spans="6:7" x14ac:dyDescent="0.3">
      <c r="F3766">
        <v>134</v>
      </c>
      <c r="G3766">
        <v>124</v>
      </c>
    </row>
    <row r="3767" spans="6:7" x14ac:dyDescent="0.3">
      <c r="F3767">
        <v>233</v>
      </c>
      <c r="G3767">
        <v>441</v>
      </c>
    </row>
    <row r="3768" spans="6:7" x14ac:dyDescent="0.3">
      <c r="F3768">
        <v>40</v>
      </c>
      <c r="G3768">
        <v>254</v>
      </c>
    </row>
    <row r="3769" spans="6:7" x14ac:dyDescent="0.3">
      <c r="F3769">
        <v>66</v>
      </c>
      <c r="G3769">
        <v>206</v>
      </c>
    </row>
    <row r="3770" spans="6:7" x14ac:dyDescent="0.3">
      <c r="F3770">
        <v>130</v>
      </c>
      <c r="G3770">
        <v>230</v>
      </c>
    </row>
    <row r="3771" spans="6:7" x14ac:dyDescent="0.3">
      <c r="F3771">
        <v>115</v>
      </c>
      <c r="G3771">
        <v>132</v>
      </c>
    </row>
    <row r="3772" spans="6:7" x14ac:dyDescent="0.3">
      <c r="F3772">
        <v>68</v>
      </c>
      <c r="G3772">
        <v>208</v>
      </c>
    </row>
    <row r="3773" spans="6:7" x14ac:dyDescent="0.3">
      <c r="F3773">
        <v>201</v>
      </c>
      <c r="G3773">
        <v>211</v>
      </c>
    </row>
    <row r="3774" spans="6:7" x14ac:dyDescent="0.3">
      <c r="F3774">
        <v>224</v>
      </c>
      <c r="G3774">
        <v>193</v>
      </c>
    </row>
    <row r="3775" spans="6:7" x14ac:dyDescent="0.3">
      <c r="F3775">
        <v>138</v>
      </c>
      <c r="G3775">
        <v>20</v>
      </c>
    </row>
    <row r="3776" spans="6:7" x14ac:dyDescent="0.3">
      <c r="F3776">
        <v>50</v>
      </c>
      <c r="G3776">
        <v>305</v>
      </c>
    </row>
    <row r="3777" spans="6:7" x14ac:dyDescent="0.3">
      <c r="F3777">
        <v>120</v>
      </c>
      <c r="G3777">
        <v>184</v>
      </c>
    </row>
    <row r="3778" spans="6:7" x14ac:dyDescent="0.3">
      <c r="F3778">
        <v>21</v>
      </c>
      <c r="G3778">
        <v>219</v>
      </c>
    </row>
    <row r="3779" spans="6:7" x14ac:dyDescent="0.3">
      <c r="F3779">
        <v>212</v>
      </c>
      <c r="G3779">
        <v>245</v>
      </c>
    </row>
    <row r="3780" spans="6:7" x14ac:dyDescent="0.3">
      <c r="F3780">
        <v>154</v>
      </c>
      <c r="G3780">
        <v>74</v>
      </c>
    </row>
    <row r="3781" spans="6:7" x14ac:dyDescent="0.3">
      <c r="F3781">
        <v>176</v>
      </c>
      <c r="G3781">
        <v>174</v>
      </c>
    </row>
    <row r="3782" spans="6:7" x14ac:dyDescent="0.3">
      <c r="F3782">
        <v>117</v>
      </c>
      <c r="G3782">
        <v>113</v>
      </c>
    </row>
    <row r="3783" spans="6:7" x14ac:dyDescent="0.3">
      <c r="F3783">
        <v>65</v>
      </c>
      <c r="G3783">
        <v>96</v>
      </c>
    </row>
    <row r="3784" spans="6:7" x14ac:dyDescent="0.3">
      <c r="F3784">
        <v>87</v>
      </c>
      <c r="G3784">
        <v>52</v>
      </c>
    </row>
    <row r="3785" spans="6:7" x14ac:dyDescent="0.3">
      <c r="F3785">
        <v>106</v>
      </c>
      <c r="G3785">
        <v>42</v>
      </c>
    </row>
    <row r="3786" spans="6:7" x14ac:dyDescent="0.3">
      <c r="F3786">
        <v>81</v>
      </c>
      <c r="G3786">
        <v>394</v>
      </c>
    </row>
    <row r="3787" spans="6:7" x14ac:dyDescent="0.3">
      <c r="F3787">
        <v>60</v>
      </c>
      <c r="G3787">
        <v>20</v>
      </c>
    </row>
    <row r="3788" spans="6:7" x14ac:dyDescent="0.3">
      <c r="F3788">
        <v>106</v>
      </c>
      <c r="G3788">
        <v>173</v>
      </c>
    </row>
    <row r="3789" spans="6:7" x14ac:dyDescent="0.3">
      <c r="F3789">
        <v>70</v>
      </c>
      <c r="G3789">
        <v>235</v>
      </c>
    </row>
    <row r="3790" spans="6:7" x14ac:dyDescent="0.3">
      <c r="F3790">
        <v>79</v>
      </c>
      <c r="G3790">
        <v>188</v>
      </c>
    </row>
    <row r="3791" spans="6:7" x14ac:dyDescent="0.3">
      <c r="F3791">
        <v>62</v>
      </c>
      <c r="G3791">
        <v>178</v>
      </c>
    </row>
    <row r="3792" spans="6:7" x14ac:dyDescent="0.3">
      <c r="F3792">
        <v>170</v>
      </c>
      <c r="G3792">
        <v>165</v>
      </c>
    </row>
    <row r="3793" spans="6:7" x14ac:dyDescent="0.3">
      <c r="F3793">
        <v>147</v>
      </c>
      <c r="G3793">
        <v>195</v>
      </c>
    </row>
    <row r="3794" spans="6:7" x14ac:dyDescent="0.3">
      <c r="F3794">
        <v>45</v>
      </c>
      <c r="G3794">
        <v>15</v>
      </c>
    </row>
    <row r="3795" spans="6:7" x14ac:dyDescent="0.3">
      <c r="F3795">
        <v>188</v>
      </c>
      <c r="G3795">
        <v>114</v>
      </c>
    </row>
    <row r="3796" spans="6:7" x14ac:dyDescent="0.3">
      <c r="F3796">
        <v>226</v>
      </c>
      <c r="G3796">
        <v>179</v>
      </c>
    </row>
    <row r="3797" spans="6:7" x14ac:dyDescent="0.3">
      <c r="F3797">
        <v>109</v>
      </c>
      <c r="G3797">
        <v>152</v>
      </c>
    </row>
    <row r="3798" spans="6:7" x14ac:dyDescent="0.3">
      <c r="F3798">
        <v>121</v>
      </c>
      <c r="G3798">
        <v>235</v>
      </c>
    </row>
    <row r="3799" spans="6:7" x14ac:dyDescent="0.3">
      <c r="F3799">
        <v>57</v>
      </c>
      <c r="G3799">
        <v>223</v>
      </c>
    </row>
    <row r="3800" spans="6:7" x14ac:dyDescent="0.3">
      <c r="F3800">
        <v>121</v>
      </c>
      <c r="G3800">
        <v>228</v>
      </c>
    </row>
    <row r="3801" spans="6:7" x14ac:dyDescent="0.3">
      <c r="F3801">
        <v>105</v>
      </c>
      <c r="G3801">
        <v>205</v>
      </c>
    </row>
    <row r="3802" spans="6:7" x14ac:dyDescent="0.3">
      <c r="F3802">
        <v>85</v>
      </c>
      <c r="G3802">
        <v>158</v>
      </c>
    </row>
    <row r="3803" spans="6:7" x14ac:dyDescent="0.3">
      <c r="F3803">
        <v>84</v>
      </c>
      <c r="G3803">
        <v>215</v>
      </c>
    </row>
    <row r="3804" spans="6:7" x14ac:dyDescent="0.3">
      <c r="F3804">
        <v>133</v>
      </c>
      <c r="G3804">
        <v>63</v>
      </c>
    </row>
    <row r="3805" spans="6:7" x14ac:dyDescent="0.3">
      <c r="F3805">
        <v>128</v>
      </c>
      <c r="G3805">
        <v>99</v>
      </c>
    </row>
    <row r="3806" spans="6:7" x14ac:dyDescent="0.3">
      <c r="F3806">
        <v>132</v>
      </c>
      <c r="G3806">
        <v>62</v>
      </c>
    </row>
    <row r="3807" spans="6:7" x14ac:dyDescent="0.3">
      <c r="F3807">
        <v>83</v>
      </c>
      <c r="G3807">
        <v>159</v>
      </c>
    </row>
    <row r="3808" spans="6:7" x14ac:dyDescent="0.3">
      <c r="F3808">
        <v>82</v>
      </c>
      <c r="G3808">
        <v>352</v>
      </c>
    </row>
    <row r="3809" spans="6:7" x14ac:dyDescent="0.3">
      <c r="F3809">
        <v>55</v>
      </c>
      <c r="G3809">
        <v>88</v>
      </c>
    </row>
    <row r="3810" spans="6:7" x14ac:dyDescent="0.3">
      <c r="F3810">
        <v>73</v>
      </c>
      <c r="G3810">
        <v>209</v>
      </c>
    </row>
    <row r="3811" spans="6:7" x14ac:dyDescent="0.3">
      <c r="F3811">
        <v>110</v>
      </c>
      <c r="G3811">
        <v>529</v>
      </c>
    </row>
    <row r="3812" spans="6:7" x14ac:dyDescent="0.3">
      <c r="F3812">
        <v>252</v>
      </c>
      <c r="G3812">
        <v>128</v>
      </c>
    </row>
    <row r="3813" spans="6:7" x14ac:dyDescent="0.3">
      <c r="F3813">
        <v>100</v>
      </c>
      <c r="G3813">
        <v>203</v>
      </c>
    </row>
    <row r="3814" spans="6:7" x14ac:dyDescent="0.3">
      <c r="F3814">
        <v>65</v>
      </c>
      <c r="G3814">
        <v>124</v>
      </c>
    </row>
    <row r="3815" spans="6:7" x14ac:dyDescent="0.3">
      <c r="F3815">
        <v>209</v>
      </c>
      <c r="G3815">
        <v>129</v>
      </c>
    </row>
    <row r="3816" spans="6:7" x14ac:dyDescent="0.3">
      <c r="F3816">
        <v>182</v>
      </c>
      <c r="G3816">
        <v>168</v>
      </c>
    </row>
    <row r="3817" spans="6:7" x14ac:dyDescent="0.3">
      <c r="F3817">
        <v>94</v>
      </c>
      <c r="G3817">
        <v>102</v>
      </c>
    </row>
    <row r="3818" spans="6:7" x14ac:dyDescent="0.3">
      <c r="F3818">
        <v>224</v>
      </c>
      <c r="G3818">
        <v>192</v>
      </c>
    </row>
    <row r="3819" spans="6:7" x14ac:dyDescent="0.3">
      <c r="F3819">
        <v>60</v>
      </c>
      <c r="G3819">
        <v>75</v>
      </c>
    </row>
    <row r="3820" spans="6:7" x14ac:dyDescent="0.3">
      <c r="F3820">
        <v>160</v>
      </c>
      <c r="G3820">
        <v>147</v>
      </c>
    </row>
    <row r="3821" spans="6:7" x14ac:dyDescent="0.3">
      <c r="F3821">
        <v>110</v>
      </c>
      <c r="G3821">
        <v>216</v>
      </c>
    </row>
    <row r="3822" spans="6:7" x14ac:dyDescent="0.3">
      <c r="F3822">
        <v>115</v>
      </c>
      <c r="G3822">
        <v>206</v>
      </c>
    </row>
    <row r="3823" spans="6:7" x14ac:dyDescent="0.3">
      <c r="F3823">
        <v>92</v>
      </c>
      <c r="G3823">
        <v>161</v>
      </c>
    </row>
    <row r="3824" spans="6:7" x14ac:dyDescent="0.3">
      <c r="F3824">
        <v>121</v>
      </c>
      <c r="G3824">
        <v>85</v>
      </c>
    </row>
    <row r="3825" spans="6:7" x14ac:dyDescent="0.3">
      <c r="F3825">
        <v>108</v>
      </c>
      <c r="G3825">
        <v>74</v>
      </c>
    </row>
    <row r="3826" spans="6:7" x14ac:dyDescent="0.3">
      <c r="F3826">
        <v>16</v>
      </c>
      <c r="G3826">
        <v>107</v>
      </c>
    </row>
    <row r="3827" spans="6:7" x14ac:dyDescent="0.3">
      <c r="F3827">
        <v>177</v>
      </c>
      <c r="G3827">
        <v>189</v>
      </c>
    </row>
    <row r="3828" spans="6:7" x14ac:dyDescent="0.3">
      <c r="F3828">
        <v>117</v>
      </c>
      <c r="G3828">
        <v>56</v>
      </c>
    </row>
    <row r="3829" spans="6:7" x14ac:dyDescent="0.3">
      <c r="F3829">
        <v>141</v>
      </c>
      <c r="G3829">
        <v>282</v>
      </c>
    </row>
    <row r="3830" spans="6:7" x14ac:dyDescent="0.3">
      <c r="F3830">
        <v>190</v>
      </c>
      <c r="G3830">
        <v>99</v>
      </c>
    </row>
    <row r="3831" spans="6:7" x14ac:dyDescent="0.3">
      <c r="F3831">
        <v>175</v>
      </c>
      <c r="G3831">
        <v>70</v>
      </c>
    </row>
    <row r="3832" spans="6:7" x14ac:dyDescent="0.3">
      <c r="F3832">
        <v>31</v>
      </c>
      <c r="G3832">
        <v>149</v>
      </c>
    </row>
    <row r="3833" spans="6:7" x14ac:dyDescent="0.3">
      <c r="F3833">
        <v>46</v>
      </c>
      <c r="G3833">
        <v>62</v>
      </c>
    </row>
    <row r="3834" spans="6:7" x14ac:dyDescent="0.3">
      <c r="F3834">
        <v>88</v>
      </c>
      <c r="G3834">
        <v>168</v>
      </c>
    </row>
    <row r="3835" spans="6:7" x14ac:dyDescent="0.3">
      <c r="F3835">
        <v>89</v>
      </c>
      <c r="G3835">
        <v>164</v>
      </c>
    </row>
    <row r="3836" spans="6:7" x14ac:dyDescent="0.3">
      <c r="F3836">
        <v>60</v>
      </c>
      <c r="G3836">
        <v>313</v>
      </c>
    </row>
    <row r="3837" spans="6:7" x14ac:dyDescent="0.3">
      <c r="F3837">
        <v>147</v>
      </c>
      <c r="G3837">
        <v>73</v>
      </c>
    </row>
    <row r="3838" spans="6:7" x14ac:dyDescent="0.3">
      <c r="F3838">
        <v>7</v>
      </c>
      <c r="G3838">
        <v>111</v>
      </c>
    </row>
    <row r="3839" spans="6:7" x14ac:dyDescent="0.3">
      <c r="F3839">
        <v>96</v>
      </c>
      <c r="G3839">
        <v>27</v>
      </c>
    </row>
    <row r="3840" spans="6:7" x14ac:dyDescent="0.3">
      <c r="F3840">
        <v>49</v>
      </c>
      <c r="G3840">
        <v>169</v>
      </c>
    </row>
    <row r="3841" spans="6:7" x14ac:dyDescent="0.3">
      <c r="F3841">
        <v>379</v>
      </c>
      <c r="G3841">
        <v>357</v>
      </c>
    </row>
    <row r="3842" spans="6:7" x14ac:dyDescent="0.3">
      <c r="F3842">
        <v>50</v>
      </c>
      <c r="G3842">
        <v>285</v>
      </c>
    </row>
    <row r="3843" spans="6:7" x14ac:dyDescent="0.3">
      <c r="F3843">
        <v>286</v>
      </c>
      <c r="G3843">
        <v>397</v>
      </c>
    </row>
    <row r="3844" spans="6:7" x14ac:dyDescent="0.3">
      <c r="F3844">
        <v>124</v>
      </c>
      <c r="G3844">
        <v>335</v>
      </c>
    </row>
    <row r="3845" spans="6:7" x14ac:dyDescent="0.3">
      <c r="F3845">
        <v>248</v>
      </c>
      <c r="G3845">
        <v>148</v>
      </c>
    </row>
    <row r="3846" spans="6:7" x14ac:dyDescent="0.3">
      <c r="F3846">
        <v>145</v>
      </c>
      <c r="G3846">
        <v>174</v>
      </c>
    </row>
    <row r="3847" spans="6:7" x14ac:dyDescent="0.3">
      <c r="F3847">
        <v>48</v>
      </c>
      <c r="G3847">
        <v>243</v>
      </c>
    </row>
    <row r="3848" spans="6:7" x14ac:dyDescent="0.3">
      <c r="F3848">
        <v>68</v>
      </c>
      <c r="G3848">
        <v>199</v>
      </c>
    </row>
    <row r="3849" spans="6:7" x14ac:dyDescent="0.3">
      <c r="F3849">
        <v>30</v>
      </c>
      <c r="G3849">
        <v>195</v>
      </c>
    </row>
    <row r="3850" spans="6:7" x14ac:dyDescent="0.3">
      <c r="F3850">
        <v>290</v>
      </c>
      <c r="G3850">
        <v>446</v>
      </c>
    </row>
    <row r="3851" spans="6:7" x14ac:dyDescent="0.3">
      <c r="F3851">
        <v>154</v>
      </c>
      <c r="G3851">
        <v>188</v>
      </c>
    </row>
    <row r="3852" spans="6:7" x14ac:dyDescent="0.3">
      <c r="F3852">
        <v>217</v>
      </c>
      <c r="G3852">
        <v>133</v>
      </c>
    </row>
    <row r="3853" spans="6:7" x14ac:dyDescent="0.3">
      <c r="F3853">
        <v>59</v>
      </c>
      <c r="G3853">
        <v>139</v>
      </c>
    </row>
    <row r="3854" spans="6:7" x14ac:dyDescent="0.3">
      <c r="F3854">
        <v>269</v>
      </c>
      <c r="G3854">
        <v>135</v>
      </c>
    </row>
    <row r="3855" spans="6:7" x14ac:dyDescent="0.3">
      <c r="F3855">
        <v>211</v>
      </c>
      <c r="G3855">
        <v>195</v>
      </c>
    </row>
    <row r="3856" spans="6:7" x14ac:dyDescent="0.3">
      <c r="F3856">
        <v>126</v>
      </c>
      <c r="G3856">
        <v>192</v>
      </c>
    </row>
    <row r="3857" spans="6:7" x14ac:dyDescent="0.3">
      <c r="F3857">
        <v>93</v>
      </c>
      <c r="G3857">
        <v>114</v>
      </c>
    </row>
    <row r="3858" spans="6:7" x14ac:dyDescent="0.3">
      <c r="F3858">
        <v>56</v>
      </c>
      <c r="G3858">
        <v>153</v>
      </c>
    </row>
    <row r="3859" spans="6:7" x14ac:dyDescent="0.3">
      <c r="F3859">
        <v>156</v>
      </c>
      <c r="G3859">
        <v>87</v>
      </c>
    </row>
    <row r="3860" spans="6:7" x14ac:dyDescent="0.3">
      <c r="F3860">
        <v>160</v>
      </c>
      <c r="G3860">
        <v>139</v>
      </c>
    </row>
    <row r="3861" spans="6:7" x14ac:dyDescent="0.3">
      <c r="F3861">
        <v>160</v>
      </c>
      <c r="G3861">
        <v>211</v>
      </c>
    </row>
    <row r="3862" spans="6:7" x14ac:dyDescent="0.3">
      <c r="F3862">
        <v>181</v>
      </c>
      <c r="G3862">
        <v>278</v>
      </c>
    </row>
    <row r="3863" spans="6:7" x14ac:dyDescent="0.3">
      <c r="F3863">
        <v>273</v>
      </c>
      <c r="G3863">
        <v>133</v>
      </c>
    </row>
    <row r="3864" spans="6:7" x14ac:dyDescent="0.3">
      <c r="F3864">
        <v>228</v>
      </c>
      <c r="G3864">
        <v>112</v>
      </c>
    </row>
    <row r="3865" spans="6:7" x14ac:dyDescent="0.3">
      <c r="F3865">
        <v>266</v>
      </c>
      <c r="G3865">
        <v>264</v>
      </c>
    </row>
    <row r="3866" spans="6:7" x14ac:dyDescent="0.3">
      <c r="F3866">
        <v>25</v>
      </c>
      <c r="G3866">
        <v>310</v>
      </c>
    </row>
    <row r="3867" spans="6:7" x14ac:dyDescent="0.3">
      <c r="F3867">
        <v>207</v>
      </c>
      <c r="G3867">
        <v>244</v>
      </c>
    </row>
    <row r="3868" spans="6:7" x14ac:dyDescent="0.3">
      <c r="F3868">
        <v>298</v>
      </c>
      <c r="G3868">
        <v>159</v>
      </c>
    </row>
    <row r="3869" spans="6:7" x14ac:dyDescent="0.3">
      <c r="F3869">
        <v>66</v>
      </c>
      <c r="G3869">
        <v>147</v>
      </c>
    </row>
    <row r="3870" spans="6:7" x14ac:dyDescent="0.3">
      <c r="F3870">
        <v>210</v>
      </c>
      <c r="G3870">
        <v>210</v>
      </c>
    </row>
    <row r="3871" spans="6:7" x14ac:dyDescent="0.3">
      <c r="F3871">
        <v>46</v>
      </c>
      <c r="G3871">
        <v>9</v>
      </c>
    </row>
    <row r="3872" spans="6:7" x14ac:dyDescent="0.3">
      <c r="F3872">
        <v>113</v>
      </c>
      <c r="G3872">
        <v>58</v>
      </c>
    </row>
    <row r="3873" spans="6:7" x14ac:dyDescent="0.3">
      <c r="F3873">
        <v>39</v>
      </c>
      <c r="G3873">
        <v>179</v>
      </c>
    </row>
    <row r="3874" spans="6:7" x14ac:dyDescent="0.3">
      <c r="F3874">
        <v>78</v>
      </c>
      <c r="G3874">
        <v>186</v>
      </c>
    </row>
    <row r="3875" spans="6:7" x14ac:dyDescent="0.3">
      <c r="F3875">
        <v>58</v>
      </c>
      <c r="G3875">
        <v>302</v>
      </c>
    </row>
    <row r="3876" spans="6:7" x14ac:dyDescent="0.3">
      <c r="F3876">
        <v>162</v>
      </c>
      <c r="G3876">
        <v>167</v>
      </c>
    </row>
    <row r="3877" spans="6:7" x14ac:dyDescent="0.3">
      <c r="F3877">
        <v>40</v>
      </c>
      <c r="G3877">
        <v>82</v>
      </c>
    </row>
    <row r="3878" spans="6:7" x14ac:dyDescent="0.3">
      <c r="F3878">
        <v>94</v>
      </c>
      <c r="G3878">
        <v>238</v>
      </c>
    </row>
    <row r="3879" spans="6:7" x14ac:dyDescent="0.3">
      <c r="F3879">
        <v>49</v>
      </c>
      <c r="G3879">
        <v>345</v>
      </c>
    </row>
    <row r="3880" spans="6:7" x14ac:dyDescent="0.3">
      <c r="F3880">
        <v>213</v>
      </c>
      <c r="G3880">
        <v>133</v>
      </c>
    </row>
    <row r="3881" spans="6:7" x14ac:dyDescent="0.3">
      <c r="F3881">
        <v>180</v>
      </c>
      <c r="G3881">
        <v>130</v>
      </c>
    </row>
    <row r="3882" spans="6:7" x14ac:dyDescent="0.3">
      <c r="F3882">
        <v>76</v>
      </c>
      <c r="G3882">
        <v>167</v>
      </c>
    </row>
    <row r="3883" spans="6:7" x14ac:dyDescent="0.3">
      <c r="F3883">
        <v>68</v>
      </c>
      <c r="G3883">
        <v>217</v>
      </c>
    </row>
    <row r="3884" spans="6:7" x14ac:dyDescent="0.3">
      <c r="F3884">
        <v>70</v>
      </c>
      <c r="G3884">
        <v>126</v>
      </c>
    </row>
    <row r="3885" spans="6:7" x14ac:dyDescent="0.3">
      <c r="F3885">
        <v>276</v>
      </c>
      <c r="G3885">
        <v>232</v>
      </c>
    </row>
    <row r="3886" spans="6:7" x14ac:dyDescent="0.3">
      <c r="F3886">
        <v>32</v>
      </c>
      <c r="G3886">
        <v>164</v>
      </c>
    </row>
    <row r="3887" spans="6:7" x14ac:dyDescent="0.3">
      <c r="F3887">
        <v>175</v>
      </c>
      <c r="G3887">
        <v>289</v>
      </c>
    </row>
    <row r="3888" spans="6:7" x14ac:dyDescent="0.3">
      <c r="F3888">
        <v>209</v>
      </c>
      <c r="G3888">
        <v>51</v>
      </c>
    </row>
    <row r="3889" spans="6:7" x14ac:dyDescent="0.3">
      <c r="F3889">
        <v>169</v>
      </c>
      <c r="G3889">
        <v>96</v>
      </c>
    </row>
    <row r="3890" spans="6:7" x14ac:dyDescent="0.3">
      <c r="F3890">
        <v>142</v>
      </c>
      <c r="G3890">
        <v>80</v>
      </c>
    </row>
    <row r="3891" spans="6:7" x14ac:dyDescent="0.3">
      <c r="F3891">
        <v>246</v>
      </c>
      <c r="G3891">
        <v>162</v>
      </c>
    </row>
    <row r="3892" spans="6:7" x14ac:dyDescent="0.3">
      <c r="F3892">
        <v>425</v>
      </c>
      <c r="G3892">
        <v>56</v>
      </c>
    </row>
    <row r="3893" spans="6:7" x14ac:dyDescent="0.3">
      <c r="F3893">
        <v>158</v>
      </c>
      <c r="G3893">
        <v>243</v>
      </c>
    </row>
    <row r="3894" spans="6:7" x14ac:dyDescent="0.3">
      <c r="F3894">
        <v>69</v>
      </c>
      <c r="G3894">
        <v>182</v>
      </c>
    </row>
    <row r="3895" spans="6:7" x14ac:dyDescent="0.3">
      <c r="F3895">
        <v>26</v>
      </c>
      <c r="G3895">
        <v>217</v>
      </c>
    </row>
    <row r="3896" spans="6:7" x14ac:dyDescent="0.3">
      <c r="F3896">
        <v>141</v>
      </c>
      <c r="G3896">
        <v>253</v>
      </c>
    </row>
    <row r="3897" spans="6:7" x14ac:dyDescent="0.3">
      <c r="F3897">
        <v>77</v>
      </c>
      <c r="G3897">
        <v>87</v>
      </c>
    </row>
    <row r="3898" spans="6:7" x14ac:dyDescent="0.3">
      <c r="F3898">
        <v>50</v>
      </c>
      <c r="G3898">
        <v>75</v>
      </c>
    </row>
    <row r="3899" spans="6:7" x14ac:dyDescent="0.3">
      <c r="F3899">
        <v>237</v>
      </c>
      <c r="G3899">
        <v>158</v>
      </c>
    </row>
    <row r="3900" spans="6:7" x14ac:dyDescent="0.3">
      <c r="F3900">
        <v>131</v>
      </c>
      <c r="G3900">
        <v>148</v>
      </c>
    </row>
    <row r="3901" spans="6:7" x14ac:dyDescent="0.3">
      <c r="F3901">
        <v>48</v>
      </c>
      <c r="G3901">
        <v>219</v>
      </c>
    </row>
    <row r="3902" spans="6:7" x14ac:dyDescent="0.3">
      <c r="F3902">
        <v>140</v>
      </c>
      <c r="G3902">
        <v>154</v>
      </c>
    </row>
    <row r="3903" spans="6:7" x14ac:dyDescent="0.3">
      <c r="F3903">
        <v>183</v>
      </c>
      <c r="G3903">
        <v>159</v>
      </c>
    </row>
    <row r="3904" spans="6:7" x14ac:dyDescent="0.3">
      <c r="F3904">
        <v>6</v>
      </c>
      <c r="G3904">
        <v>654</v>
      </c>
    </row>
    <row r="3905" spans="6:7" x14ac:dyDescent="0.3">
      <c r="F3905">
        <v>221</v>
      </c>
      <c r="G3905">
        <v>261</v>
      </c>
    </row>
    <row r="3906" spans="6:7" x14ac:dyDescent="0.3">
      <c r="F3906">
        <v>35</v>
      </c>
      <c r="G3906">
        <v>306</v>
      </c>
    </row>
    <row r="3907" spans="6:7" x14ac:dyDescent="0.3">
      <c r="F3907">
        <v>67</v>
      </c>
      <c r="G3907">
        <v>142</v>
      </c>
    </row>
    <row r="3908" spans="6:7" x14ac:dyDescent="0.3">
      <c r="F3908">
        <v>97</v>
      </c>
      <c r="G3908">
        <v>348</v>
      </c>
    </row>
    <row r="3909" spans="6:7" x14ac:dyDescent="0.3">
      <c r="F3909">
        <v>170</v>
      </c>
      <c r="G3909">
        <v>502</v>
      </c>
    </row>
    <row r="3910" spans="6:7" x14ac:dyDescent="0.3">
      <c r="F3910">
        <v>46</v>
      </c>
      <c r="G3910">
        <v>75</v>
      </c>
    </row>
    <row r="3911" spans="6:7" x14ac:dyDescent="0.3">
      <c r="F3911">
        <v>58</v>
      </c>
      <c r="G3911">
        <v>214</v>
      </c>
    </row>
    <row r="3912" spans="6:7" x14ac:dyDescent="0.3">
      <c r="F3912">
        <v>107</v>
      </c>
      <c r="G3912">
        <v>145</v>
      </c>
    </row>
    <row r="3913" spans="6:7" x14ac:dyDescent="0.3">
      <c r="F3913">
        <v>118</v>
      </c>
      <c r="G3913">
        <v>180</v>
      </c>
    </row>
    <row r="3914" spans="6:7" x14ac:dyDescent="0.3">
      <c r="F3914">
        <v>127</v>
      </c>
      <c r="G3914">
        <v>293</v>
      </c>
    </row>
    <row r="3915" spans="6:7" x14ac:dyDescent="0.3">
      <c r="F3915">
        <v>498</v>
      </c>
      <c r="G3915">
        <v>124</v>
      </c>
    </row>
    <row r="3916" spans="6:7" x14ac:dyDescent="0.3">
      <c r="F3916">
        <v>119</v>
      </c>
      <c r="G3916">
        <v>140</v>
      </c>
    </row>
    <row r="3917" spans="6:7" x14ac:dyDescent="0.3">
      <c r="F3917">
        <v>299</v>
      </c>
      <c r="G3917">
        <v>215</v>
      </c>
    </row>
    <row r="3918" spans="6:7" x14ac:dyDescent="0.3">
      <c r="F3918">
        <v>101</v>
      </c>
      <c r="G3918">
        <v>278</v>
      </c>
    </row>
    <row r="3919" spans="6:7" x14ac:dyDescent="0.3">
      <c r="F3919">
        <v>16</v>
      </c>
      <c r="G3919">
        <v>195</v>
      </c>
    </row>
    <row r="3920" spans="6:7" x14ac:dyDescent="0.3">
      <c r="F3920">
        <v>57</v>
      </c>
      <c r="G3920">
        <v>181</v>
      </c>
    </row>
    <row r="3921" spans="6:7" x14ac:dyDescent="0.3">
      <c r="F3921">
        <v>149</v>
      </c>
      <c r="G3921">
        <v>124</v>
      </c>
    </row>
    <row r="3922" spans="6:7" x14ac:dyDescent="0.3">
      <c r="F3922">
        <v>77</v>
      </c>
      <c r="G3922">
        <v>279</v>
      </c>
    </row>
    <row r="3923" spans="6:7" x14ac:dyDescent="0.3">
      <c r="F3923">
        <v>92</v>
      </c>
      <c r="G3923">
        <v>198</v>
      </c>
    </row>
    <row r="3924" spans="6:7" x14ac:dyDescent="0.3">
      <c r="F3924">
        <v>162</v>
      </c>
      <c r="G3924">
        <v>73</v>
      </c>
    </row>
    <row r="3925" spans="6:7" x14ac:dyDescent="0.3">
      <c r="F3925">
        <v>272</v>
      </c>
      <c r="G3925">
        <v>188</v>
      </c>
    </row>
    <row r="3926" spans="6:7" x14ac:dyDescent="0.3">
      <c r="F3926">
        <v>375</v>
      </c>
      <c r="G3926">
        <v>146</v>
      </c>
    </row>
    <row r="3927" spans="6:7" x14ac:dyDescent="0.3">
      <c r="F3927">
        <v>161</v>
      </c>
      <c r="G3927">
        <v>134</v>
      </c>
    </row>
    <row r="3928" spans="6:7" x14ac:dyDescent="0.3">
      <c r="F3928">
        <v>189</v>
      </c>
      <c r="G3928">
        <v>149</v>
      </c>
    </row>
    <row r="3929" spans="6:7" x14ac:dyDescent="0.3">
      <c r="F3929">
        <v>192</v>
      </c>
      <c r="G3929">
        <v>91</v>
      </c>
    </row>
    <row r="3930" spans="6:7" x14ac:dyDescent="0.3">
      <c r="F3930">
        <v>78</v>
      </c>
      <c r="G3930">
        <v>152</v>
      </c>
    </row>
    <row r="3931" spans="6:7" x14ac:dyDescent="0.3">
      <c r="F3931">
        <v>174</v>
      </c>
      <c r="G3931">
        <v>147</v>
      </c>
    </row>
    <row r="3932" spans="6:7" x14ac:dyDescent="0.3">
      <c r="F3932">
        <v>91</v>
      </c>
      <c r="G3932">
        <v>212</v>
      </c>
    </row>
    <row r="3933" spans="6:7" x14ac:dyDescent="0.3">
      <c r="F3933">
        <v>80</v>
      </c>
      <c r="G3933">
        <v>157</v>
      </c>
    </row>
    <row r="3934" spans="6:7" x14ac:dyDescent="0.3">
      <c r="F3934">
        <v>163</v>
      </c>
      <c r="G3934">
        <v>129</v>
      </c>
    </row>
    <row r="3935" spans="6:7" x14ac:dyDescent="0.3">
      <c r="F3935">
        <v>55</v>
      </c>
      <c r="G3935">
        <v>122</v>
      </c>
    </row>
    <row r="3936" spans="6:7" x14ac:dyDescent="0.3">
      <c r="F3936">
        <v>126</v>
      </c>
      <c r="G3936">
        <v>116</v>
      </c>
    </row>
    <row r="3937" spans="6:7" x14ac:dyDescent="0.3">
      <c r="F3937">
        <v>163</v>
      </c>
      <c r="G3937">
        <v>57</v>
      </c>
    </row>
    <row r="3938" spans="6:7" x14ac:dyDescent="0.3">
      <c r="F3938">
        <v>64</v>
      </c>
      <c r="G3938">
        <v>113</v>
      </c>
    </row>
    <row r="3939" spans="6:7" x14ac:dyDescent="0.3">
      <c r="F3939">
        <v>19</v>
      </c>
      <c r="G3939">
        <v>46</v>
      </c>
    </row>
    <row r="3940" spans="6:7" x14ac:dyDescent="0.3">
      <c r="F3940">
        <v>232</v>
      </c>
      <c r="G3940">
        <v>267</v>
      </c>
    </row>
    <row r="3941" spans="6:7" x14ac:dyDescent="0.3">
      <c r="F3941">
        <v>12</v>
      </c>
      <c r="G3941">
        <v>240</v>
      </c>
    </row>
    <row r="3942" spans="6:7" x14ac:dyDescent="0.3">
      <c r="F3942">
        <v>214</v>
      </c>
      <c r="G3942">
        <v>175</v>
      </c>
    </row>
    <row r="3943" spans="6:7" x14ac:dyDescent="0.3">
      <c r="F3943">
        <v>190</v>
      </c>
      <c r="G3943">
        <v>199</v>
      </c>
    </row>
    <row r="3944" spans="6:7" x14ac:dyDescent="0.3">
      <c r="F3944">
        <v>96</v>
      </c>
      <c r="G3944">
        <v>130</v>
      </c>
    </row>
    <row r="3945" spans="6:7" x14ac:dyDescent="0.3">
      <c r="F3945">
        <v>87</v>
      </c>
      <c r="G3945">
        <v>61</v>
      </c>
    </row>
    <row r="3946" spans="6:7" x14ac:dyDescent="0.3">
      <c r="F3946">
        <v>141</v>
      </c>
      <c r="G3946">
        <v>102</v>
      </c>
    </row>
    <row r="3947" spans="6:7" x14ac:dyDescent="0.3">
      <c r="F3947">
        <v>219</v>
      </c>
      <c r="G3947">
        <v>182</v>
      </c>
    </row>
    <row r="3948" spans="6:7" x14ac:dyDescent="0.3">
      <c r="F3948">
        <v>111</v>
      </c>
      <c r="G3948">
        <v>186</v>
      </c>
    </row>
    <row r="3949" spans="6:7" x14ac:dyDescent="0.3">
      <c r="F3949">
        <v>173</v>
      </c>
      <c r="G3949">
        <v>292</v>
      </c>
    </row>
    <row r="3950" spans="6:7" x14ac:dyDescent="0.3">
      <c r="F3950">
        <v>220</v>
      </c>
      <c r="G3950">
        <v>308</v>
      </c>
    </row>
    <row r="3951" spans="6:7" x14ac:dyDescent="0.3">
      <c r="F3951">
        <v>145</v>
      </c>
      <c r="G3951">
        <v>79</v>
      </c>
    </row>
    <row r="3952" spans="6:7" x14ac:dyDescent="0.3">
      <c r="F3952">
        <v>47</v>
      </c>
      <c r="G3952">
        <v>247</v>
      </c>
    </row>
    <row r="3953" spans="6:7" x14ac:dyDescent="0.3">
      <c r="F3953">
        <v>69</v>
      </c>
      <c r="G3953">
        <v>68</v>
      </c>
    </row>
    <row r="3954" spans="6:7" x14ac:dyDescent="0.3">
      <c r="F3954">
        <v>76</v>
      </c>
      <c r="G3954">
        <v>84</v>
      </c>
    </row>
    <row r="3955" spans="6:7" x14ac:dyDescent="0.3">
      <c r="F3955">
        <v>89</v>
      </c>
      <c r="G3955">
        <v>162</v>
      </c>
    </row>
    <row r="3956" spans="6:7" x14ac:dyDescent="0.3">
      <c r="F3956">
        <v>87</v>
      </c>
      <c r="G3956">
        <v>143</v>
      </c>
    </row>
    <row r="3957" spans="6:7" x14ac:dyDescent="0.3">
      <c r="F3957">
        <v>255</v>
      </c>
      <c r="G3957">
        <v>392</v>
      </c>
    </row>
    <row r="3958" spans="6:7" x14ac:dyDescent="0.3">
      <c r="F3958">
        <v>173</v>
      </c>
      <c r="G3958">
        <v>190</v>
      </c>
    </row>
    <row r="3959" spans="6:7" x14ac:dyDescent="0.3">
      <c r="F3959">
        <v>110</v>
      </c>
      <c r="G3959">
        <v>112</v>
      </c>
    </row>
    <row r="3960" spans="6:7" x14ac:dyDescent="0.3">
      <c r="F3960">
        <v>33</v>
      </c>
      <c r="G3960">
        <v>206</v>
      </c>
    </row>
    <row r="3961" spans="6:7" x14ac:dyDescent="0.3">
      <c r="F3961">
        <v>220</v>
      </c>
      <c r="G3961">
        <v>271</v>
      </c>
    </row>
    <row r="3962" spans="6:7" x14ac:dyDescent="0.3">
      <c r="F3962">
        <v>64</v>
      </c>
      <c r="G3962">
        <v>287</v>
      </c>
    </row>
    <row r="3963" spans="6:7" x14ac:dyDescent="0.3">
      <c r="F3963">
        <v>132</v>
      </c>
      <c r="G3963">
        <v>19</v>
      </c>
    </row>
    <row r="3964" spans="6:7" x14ac:dyDescent="0.3">
      <c r="F3964">
        <v>84</v>
      </c>
      <c r="G3964">
        <v>254</v>
      </c>
    </row>
    <row r="3965" spans="6:7" x14ac:dyDescent="0.3">
      <c r="F3965">
        <v>94</v>
      </c>
      <c r="G3965">
        <v>103</v>
      </c>
    </row>
    <row r="3966" spans="6:7" x14ac:dyDescent="0.3">
      <c r="F3966">
        <v>56</v>
      </c>
      <c r="G3966">
        <v>94</v>
      </c>
    </row>
    <row r="3967" spans="6:7" x14ac:dyDescent="0.3">
      <c r="F3967">
        <v>127</v>
      </c>
      <c r="G3967">
        <v>210</v>
      </c>
    </row>
    <row r="3968" spans="6:7" x14ac:dyDescent="0.3">
      <c r="F3968">
        <v>177</v>
      </c>
      <c r="G3968">
        <v>168</v>
      </c>
    </row>
    <row r="3969" spans="6:7" x14ac:dyDescent="0.3">
      <c r="F3969">
        <v>40</v>
      </c>
      <c r="G3969">
        <v>109</v>
      </c>
    </row>
    <row r="3970" spans="6:7" x14ac:dyDescent="0.3">
      <c r="F3970">
        <v>67</v>
      </c>
      <c r="G3970">
        <v>74</v>
      </c>
    </row>
    <row r="3971" spans="6:7" x14ac:dyDescent="0.3">
      <c r="F3971">
        <v>118</v>
      </c>
      <c r="G3971">
        <v>245</v>
      </c>
    </row>
    <row r="3972" spans="6:7" x14ac:dyDescent="0.3">
      <c r="F3972">
        <v>159</v>
      </c>
      <c r="G3972">
        <v>88</v>
      </c>
    </row>
    <row r="3973" spans="6:7" x14ac:dyDescent="0.3">
      <c r="F3973">
        <v>154</v>
      </c>
      <c r="G3973">
        <v>206</v>
      </c>
    </row>
    <row r="3974" spans="6:7" x14ac:dyDescent="0.3">
      <c r="F3974">
        <v>91</v>
      </c>
      <c r="G3974">
        <v>86</v>
      </c>
    </row>
    <row r="3975" spans="6:7" x14ac:dyDescent="0.3">
      <c r="F3975">
        <v>177</v>
      </c>
      <c r="G3975">
        <v>161</v>
      </c>
    </row>
    <row r="3976" spans="6:7" x14ac:dyDescent="0.3">
      <c r="F3976">
        <v>172</v>
      </c>
      <c r="G3976">
        <v>171</v>
      </c>
    </row>
    <row r="3977" spans="6:7" x14ac:dyDescent="0.3">
      <c r="F3977">
        <v>100</v>
      </c>
      <c r="G3977">
        <v>90</v>
      </c>
    </row>
    <row r="3978" spans="6:7" x14ac:dyDescent="0.3">
      <c r="F3978">
        <v>70</v>
      </c>
      <c r="G3978">
        <v>178</v>
      </c>
    </row>
    <row r="3979" spans="6:7" x14ac:dyDescent="0.3">
      <c r="F3979">
        <v>46</v>
      </c>
      <c r="G3979">
        <v>274</v>
      </c>
    </row>
    <row r="3980" spans="6:7" x14ac:dyDescent="0.3">
      <c r="F3980">
        <v>94</v>
      </c>
      <c r="G3980">
        <v>68</v>
      </c>
    </row>
    <row r="3981" spans="6:7" x14ac:dyDescent="0.3">
      <c r="F3981">
        <v>228</v>
      </c>
      <c r="G3981">
        <v>189</v>
      </c>
    </row>
    <row r="3982" spans="6:7" x14ac:dyDescent="0.3">
      <c r="F3982">
        <v>164</v>
      </c>
      <c r="G3982">
        <v>145</v>
      </c>
    </row>
    <row r="3983" spans="6:7" x14ac:dyDescent="0.3">
      <c r="F3983">
        <v>119</v>
      </c>
      <c r="G3983">
        <v>30</v>
      </c>
    </row>
    <row r="3984" spans="6:7" x14ac:dyDescent="0.3">
      <c r="F3984">
        <v>55</v>
      </c>
      <c r="G3984">
        <v>200</v>
      </c>
    </row>
    <row r="3985" spans="6:7" x14ac:dyDescent="0.3">
      <c r="F3985">
        <v>105</v>
      </c>
      <c r="G3985">
        <v>141</v>
      </c>
    </row>
    <row r="3986" spans="6:7" x14ac:dyDescent="0.3">
      <c r="F3986">
        <v>263</v>
      </c>
      <c r="G3986">
        <v>308</v>
      </c>
    </row>
    <row r="3987" spans="6:7" x14ac:dyDescent="0.3">
      <c r="F3987">
        <v>187</v>
      </c>
      <c r="G3987">
        <v>84</v>
      </c>
    </row>
    <row r="3988" spans="6:7" x14ac:dyDescent="0.3">
      <c r="F3988">
        <v>135</v>
      </c>
      <c r="G3988">
        <v>211</v>
      </c>
    </row>
    <row r="3989" spans="6:7" x14ac:dyDescent="0.3">
      <c r="F3989">
        <v>86</v>
      </c>
      <c r="G3989">
        <v>92</v>
      </c>
    </row>
    <row r="3990" spans="6:7" x14ac:dyDescent="0.3">
      <c r="F3990">
        <v>112</v>
      </c>
      <c r="G3990">
        <v>182</v>
      </c>
    </row>
    <row r="3991" spans="6:7" x14ac:dyDescent="0.3">
      <c r="F3991">
        <v>122</v>
      </c>
      <c r="G3991">
        <v>105</v>
      </c>
    </row>
    <row r="3992" spans="6:7" x14ac:dyDescent="0.3">
      <c r="F3992">
        <v>262</v>
      </c>
      <c r="G3992">
        <v>115</v>
      </c>
    </row>
    <row r="3993" spans="6:7" x14ac:dyDescent="0.3">
      <c r="F3993">
        <v>266</v>
      </c>
      <c r="G3993">
        <v>329</v>
      </c>
    </row>
    <row r="3994" spans="6:7" x14ac:dyDescent="0.3">
      <c r="F3994">
        <v>114</v>
      </c>
      <c r="G3994">
        <v>170</v>
      </c>
    </row>
    <row r="3995" spans="6:7" x14ac:dyDescent="0.3">
      <c r="F3995">
        <v>321</v>
      </c>
      <c r="G3995">
        <v>114</v>
      </c>
    </row>
    <row r="3996" spans="6:7" x14ac:dyDescent="0.3">
      <c r="F3996">
        <v>65</v>
      </c>
      <c r="G3996">
        <v>177</v>
      </c>
    </row>
    <row r="3997" spans="6:7" x14ac:dyDescent="0.3">
      <c r="F3997">
        <v>149</v>
      </c>
      <c r="G3997">
        <v>102</v>
      </c>
    </row>
    <row r="3998" spans="6:7" x14ac:dyDescent="0.3">
      <c r="F3998">
        <v>155</v>
      </c>
      <c r="G3998">
        <v>137</v>
      </c>
    </row>
    <row r="3999" spans="6:7" x14ac:dyDescent="0.3">
      <c r="F3999">
        <v>74</v>
      </c>
      <c r="G3999">
        <v>89</v>
      </c>
    </row>
    <row r="4000" spans="6:7" x14ac:dyDescent="0.3">
      <c r="F4000">
        <v>92</v>
      </c>
      <c r="G4000">
        <v>35</v>
      </c>
    </row>
    <row r="4001" spans="6:7" x14ac:dyDescent="0.3">
      <c r="F4001">
        <v>180</v>
      </c>
      <c r="G4001">
        <v>172</v>
      </c>
    </row>
    <row r="4002" spans="6:7" x14ac:dyDescent="0.3">
      <c r="F4002">
        <v>210</v>
      </c>
      <c r="G4002">
        <v>129</v>
      </c>
    </row>
    <row r="4003" spans="6:7" x14ac:dyDescent="0.3">
      <c r="F4003">
        <v>96</v>
      </c>
      <c r="G4003">
        <v>134</v>
      </c>
    </row>
    <row r="4004" spans="6:7" x14ac:dyDescent="0.3">
      <c r="F4004">
        <v>4</v>
      </c>
      <c r="G4004">
        <v>164</v>
      </c>
    </row>
    <row r="4005" spans="6:7" x14ac:dyDescent="0.3">
      <c r="F4005">
        <v>65</v>
      </c>
      <c r="G4005">
        <v>379</v>
      </c>
    </row>
    <row r="4006" spans="6:7" x14ac:dyDescent="0.3">
      <c r="F4006">
        <v>43</v>
      </c>
      <c r="G4006">
        <v>142</v>
      </c>
    </row>
    <row r="4007" spans="6:7" x14ac:dyDescent="0.3">
      <c r="F4007">
        <v>257</v>
      </c>
      <c r="G4007">
        <v>105</v>
      </c>
    </row>
    <row r="4008" spans="6:7" x14ac:dyDescent="0.3">
      <c r="F4008">
        <v>34</v>
      </c>
      <c r="G4008">
        <v>144</v>
      </c>
    </row>
    <row r="4009" spans="6:7" x14ac:dyDescent="0.3">
      <c r="F4009">
        <v>90</v>
      </c>
      <c r="G4009">
        <v>119</v>
      </c>
    </row>
    <row r="4010" spans="6:7" x14ac:dyDescent="0.3">
      <c r="F4010">
        <v>147</v>
      </c>
      <c r="G4010">
        <v>203</v>
      </c>
    </row>
    <row r="4011" spans="6:7" x14ac:dyDescent="0.3">
      <c r="F4011">
        <v>178</v>
      </c>
      <c r="G4011">
        <v>83</v>
      </c>
    </row>
    <row r="4012" spans="6:7" x14ac:dyDescent="0.3">
      <c r="F4012">
        <v>18</v>
      </c>
      <c r="G4012">
        <v>222</v>
      </c>
    </row>
    <row r="4013" spans="6:7" x14ac:dyDescent="0.3">
      <c r="F4013">
        <v>59</v>
      </c>
      <c r="G4013">
        <v>119</v>
      </c>
    </row>
    <row r="4014" spans="6:7" x14ac:dyDescent="0.3">
      <c r="F4014">
        <v>37</v>
      </c>
      <c r="G4014">
        <v>87</v>
      </c>
    </row>
    <row r="4015" spans="6:7" x14ac:dyDescent="0.3">
      <c r="F4015">
        <v>256</v>
      </c>
      <c r="G4015">
        <v>78</v>
      </c>
    </row>
    <row r="4016" spans="6:7" x14ac:dyDescent="0.3">
      <c r="F4016">
        <v>142</v>
      </c>
      <c r="G4016">
        <v>151</v>
      </c>
    </row>
    <row r="4017" spans="6:7" x14ac:dyDescent="0.3">
      <c r="F4017">
        <v>117</v>
      </c>
      <c r="G4017">
        <v>136</v>
      </c>
    </row>
    <row r="4018" spans="6:7" x14ac:dyDescent="0.3">
      <c r="F4018">
        <v>149</v>
      </c>
      <c r="G4018">
        <v>168</v>
      </c>
    </row>
    <row r="4019" spans="6:7" x14ac:dyDescent="0.3">
      <c r="F4019">
        <v>171</v>
      </c>
      <c r="G4019">
        <v>66</v>
      </c>
    </row>
    <row r="4020" spans="6:7" x14ac:dyDescent="0.3">
      <c r="F4020">
        <v>65</v>
      </c>
      <c r="G4020">
        <v>174</v>
      </c>
    </row>
    <row r="4021" spans="6:7" x14ac:dyDescent="0.3">
      <c r="F4021">
        <v>153</v>
      </c>
      <c r="G4021">
        <v>211</v>
      </c>
    </row>
    <row r="4022" spans="6:7" x14ac:dyDescent="0.3">
      <c r="F4022">
        <v>112</v>
      </c>
      <c r="G4022">
        <v>84</v>
      </c>
    </row>
    <row r="4023" spans="6:7" x14ac:dyDescent="0.3">
      <c r="F4023">
        <v>93</v>
      </c>
      <c r="G4023">
        <v>163</v>
      </c>
    </row>
    <row r="4024" spans="6:7" x14ac:dyDescent="0.3">
      <c r="F4024">
        <v>86</v>
      </c>
      <c r="G4024">
        <v>22</v>
      </c>
    </row>
    <row r="4025" spans="6:7" x14ac:dyDescent="0.3">
      <c r="F4025">
        <v>208</v>
      </c>
      <c r="G4025">
        <v>190</v>
      </c>
    </row>
    <row r="4026" spans="6:7" x14ac:dyDescent="0.3">
      <c r="F4026">
        <v>63</v>
      </c>
      <c r="G4026">
        <v>190</v>
      </c>
    </row>
    <row r="4027" spans="6:7" x14ac:dyDescent="0.3">
      <c r="F4027">
        <v>139</v>
      </c>
      <c r="G4027">
        <v>121</v>
      </c>
    </row>
    <row r="4028" spans="6:7" x14ac:dyDescent="0.3">
      <c r="F4028">
        <v>129</v>
      </c>
      <c r="G4028">
        <v>115</v>
      </c>
    </row>
    <row r="4029" spans="6:7" x14ac:dyDescent="0.3">
      <c r="F4029">
        <v>53</v>
      </c>
      <c r="G4029">
        <v>71</v>
      </c>
    </row>
    <row r="4030" spans="6:7" x14ac:dyDescent="0.3">
      <c r="F4030">
        <v>124</v>
      </c>
      <c r="G4030">
        <v>161</v>
      </c>
    </row>
    <row r="4031" spans="6:7" x14ac:dyDescent="0.3">
      <c r="F4031">
        <v>172</v>
      </c>
      <c r="G4031">
        <v>72</v>
      </c>
    </row>
    <row r="4032" spans="6:7" x14ac:dyDescent="0.3">
      <c r="F4032">
        <v>34</v>
      </c>
      <c r="G4032">
        <v>118</v>
      </c>
    </row>
    <row r="4033" spans="6:7" x14ac:dyDescent="0.3">
      <c r="F4033">
        <v>194</v>
      </c>
      <c r="G4033">
        <v>170</v>
      </c>
    </row>
    <row r="4034" spans="6:7" x14ac:dyDescent="0.3">
      <c r="F4034">
        <v>147</v>
      </c>
      <c r="G4034">
        <v>89</v>
      </c>
    </row>
    <row r="4035" spans="6:7" x14ac:dyDescent="0.3">
      <c r="F4035">
        <v>163</v>
      </c>
      <c r="G4035">
        <v>126</v>
      </c>
    </row>
    <row r="4036" spans="6:7" x14ac:dyDescent="0.3">
      <c r="F4036">
        <v>480</v>
      </c>
      <c r="G4036">
        <v>147</v>
      </c>
    </row>
    <row r="4037" spans="6:7" x14ac:dyDescent="0.3">
      <c r="F4037">
        <v>82</v>
      </c>
      <c r="G4037">
        <v>110</v>
      </c>
    </row>
    <row r="4038" spans="6:7" x14ac:dyDescent="0.3">
      <c r="F4038">
        <v>274</v>
      </c>
      <c r="G4038">
        <v>119</v>
      </c>
    </row>
    <row r="4039" spans="6:7" x14ac:dyDescent="0.3">
      <c r="F4039">
        <v>103</v>
      </c>
      <c r="G4039">
        <v>136</v>
      </c>
    </row>
    <row r="4040" spans="6:7" x14ac:dyDescent="0.3">
      <c r="F4040">
        <v>183</v>
      </c>
      <c r="G4040">
        <v>70</v>
      </c>
    </row>
    <row r="4041" spans="6:7" x14ac:dyDescent="0.3">
      <c r="F4041">
        <v>124</v>
      </c>
      <c r="G4041">
        <v>57</v>
      </c>
    </row>
    <row r="4042" spans="6:7" x14ac:dyDescent="0.3">
      <c r="F4042">
        <v>45</v>
      </c>
      <c r="G4042">
        <v>123</v>
      </c>
    </row>
    <row r="4043" spans="6:7" x14ac:dyDescent="0.3">
      <c r="F4043">
        <v>158</v>
      </c>
      <c r="G4043">
        <v>181</v>
      </c>
    </row>
    <row r="4044" spans="6:7" x14ac:dyDescent="0.3">
      <c r="F4044">
        <v>173</v>
      </c>
      <c r="G4044">
        <v>62</v>
      </c>
    </row>
    <row r="4045" spans="6:7" x14ac:dyDescent="0.3">
      <c r="F4045">
        <v>217</v>
      </c>
      <c r="G4045">
        <v>111</v>
      </c>
    </row>
    <row r="4046" spans="6:7" x14ac:dyDescent="0.3">
      <c r="F4046">
        <v>92</v>
      </c>
      <c r="G4046">
        <v>266</v>
      </c>
    </row>
    <row r="4047" spans="6:7" x14ac:dyDescent="0.3">
      <c r="F4047">
        <v>86</v>
      </c>
      <c r="G4047">
        <v>103</v>
      </c>
    </row>
    <row r="4048" spans="6:7" x14ac:dyDescent="0.3">
      <c r="F4048">
        <v>157</v>
      </c>
      <c r="G4048">
        <v>113</v>
      </c>
    </row>
    <row r="4049" spans="6:7" x14ac:dyDescent="0.3">
      <c r="F4049">
        <v>173</v>
      </c>
      <c r="G4049">
        <v>96</v>
      </c>
    </row>
    <row r="4050" spans="6:7" x14ac:dyDescent="0.3">
      <c r="F4050">
        <v>81</v>
      </c>
      <c r="G4050">
        <v>218</v>
      </c>
    </row>
    <row r="4051" spans="6:7" x14ac:dyDescent="0.3">
      <c r="F4051">
        <v>135</v>
      </c>
      <c r="G4051">
        <v>50</v>
      </c>
    </row>
    <row r="4052" spans="6:7" x14ac:dyDescent="0.3">
      <c r="F4052">
        <v>101</v>
      </c>
      <c r="G4052">
        <v>173</v>
      </c>
    </row>
    <row r="4053" spans="6:7" x14ac:dyDescent="0.3">
      <c r="F4053">
        <v>172</v>
      </c>
      <c r="G4053">
        <v>215</v>
      </c>
    </row>
    <row r="4054" spans="6:7" x14ac:dyDescent="0.3">
      <c r="F4054">
        <v>132</v>
      </c>
      <c r="G4054">
        <v>149</v>
      </c>
    </row>
    <row r="4055" spans="6:7" x14ac:dyDescent="0.3">
      <c r="F4055">
        <v>182</v>
      </c>
      <c r="G4055">
        <v>150</v>
      </c>
    </row>
    <row r="4056" spans="6:7" x14ac:dyDescent="0.3">
      <c r="F4056">
        <v>173</v>
      </c>
      <c r="G4056">
        <v>138</v>
      </c>
    </row>
    <row r="4057" spans="6:7" x14ac:dyDescent="0.3">
      <c r="F4057">
        <v>139</v>
      </c>
      <c r="G4057">
        <v>162</v>
      </c>
    </row>
    <row r="4058" spans="6:7" x14ac:dyDescent="0.3">
      <c r="F4058">
        <v>149</v>
      </c>
      <c r="G4058">
        <v>33</v>
      </c>
    </row>
    <row r="4059" spans="6:7" x14ac:dyDescent="0.3">
      <c r="F4059">
        <v>157</v>
      </c>
      <c r="G4059">
        <v>218</v>
      </c>
    </row>
    <row r="4060" spans="6:7" x14ac:dyDescent="0.3">
      <c r="F4060">
        <v>78</v>
      </c>
      <c r="G4060">
        <v>223</v>
      </c>
    </row>
    <row r="4061" spans="6:7" x14ac:dyDescent="0.3">
      <c r="F4061">
        <v>166</v>
      </c>
      <c r="G4061">
        <v>198</v>
      </c>
    </row>
    <row r="4062" spans="6:7" x14ac:dyDescent="0.3">
      <c r="F4062">
        <v>225</v>
      </c>
      <c r="G4062">
        <v>160</v>
      </c>
    </row>
    <row r="4063" spans="6:7" x14ac:dyDescent="0.3">
      <c r="F4063">
        <v>38</v>
      </c>
      <c r="G4063">
        <v>286</v>
      </c>
    </row>
    <row r="4064" spans="6:7" x14ac:dyDescent="0.3">
      <c r="F4064">
        <v>77</v>
      </c>
      <c r="G4064">
        <v>139</v>
      </c>
    </row>
    <row r="4065" spans="6:7" x14ac:dyDescent="0.3">
      <c r="F4065">
        <v>180</v>
      </c>
      <c r="G4065">
        <v>143</v>
      </c>
    </row>
    <row r="4066" spans="6:7" x14ac:dyDescent="0.3">
      <c r="F4066">
        <v>125</v>
      </c>
      <c r="G4066">
        <v>206</v>
      </c>
    </row>
    <row r="4067" spans="6:7" x14ac:dyDescent="0.3">
      <c r="F4067">
        <v>110</v>
      </c>
      <c r="G4067">
        <v>216</v>
      </c>
    </row>
    <row r="4068" spans="6:7" x14ac:dyDescent="0.3">
      <c r="F4068">
        <v>66</v>
      </c>
      <c r="G4068">
        <v>91</v>
      </c>
    </row>
    <row r="4069" spans="6:7" x14ac:dyDescent="0.3">
      <c r="F4069">
        <v>80</v>
      </c>
      <c r="G4069">
        <v>94</v>
      </c>
    </row>
    <row r="4070" spans="6:7" x14ac:dyDescent="0.3">
      <c r="F4070">
        <v>124</v>
      </c>
      <c r="G4070">
        <v>71</v>
      </c>
    </row>
    <row r="4071" spans="6:7" x14ac:dyDescent="0.3">
      <c r="F4071">
        <v>152</v>
      </c>
      <c r="G4071">
        <v>178</v>
      </c>
    </row>
    <row r="4072" spans="6:7" x14ac:dyDescent="0.3">
      <c r="F4072">
        <v>608</v>
      </c>
      <c r="G4072">
        <v>162</v>
      </c>
    </row>
    <row r="4073" spans="6:7" x14ac:dyDescent="0.3">
      <c r="F4073">
        <v>105</v>
      </c>
      <c r="G4073">
        <v>104</v>
      </c>
    </row>
    <row r="4074" spans="6:7" x14ac:dyDescent="0.3">
      <c r="F4074">
        <v>166</v>
      </c>
      <c r="G4074">
        <v>116</v>
      </c>
    </row>
    <row r="4075" spans="6:7" x14ac:dyDescent="0.3">
      <c r="F4075">
        <v>158</v>
      </c>
      <c r="G4075">
        <v>181</v>
      </c>
    </row>
    <row r="4076" spans="6:7" x14ac:dyDescent="0.3">
      <c r="F4076">
        <v>82</v>
      </c>
      <c r="G4076">
        <v>158</v>
      </c>
    </row>
    <row r="4077" spans="6:7" x14ac:dyDescent="0.3">
      <c r="F4077">
        <v>69</v>
      </c>
      <c r="G4077">
        <v>207</v>
      </c>
    </row>
    <row r="4078" spans="6:7" x14ac:dyDescent="0.3">
      <c r="F4078">
        <v>75</v>
      </c>
      <c r="G4078">
        <v>240</v>
      </c>
    </row>
    <row r="4079" spans="6:7" x14ac:dyDescent="0.3">
      <c r="F4079">
        <v>158</v>
      </c>
      <c r="G4079">
        <v>160</v>
      </c>
    </row>
    <row r="4080" spans="6:7" x14ac:dyDescent="0.3">
      <c r="F4080">
        <v>79</v>
      </c>
      <c r="G4080">
        <v>213</v>
      </c>
    </row>
    <row r="4081" spans="6:7" x14ac:dyDescent="0.3">
      <c r="F4081">
        <v>186</v>
      </c>
      <c r="G4081">
        <v>113</v>
      </c>
    </row>
    <row r="4082" spans="6:7" x14ac:dyDescent="0.3">
      <c r="F4082">
        <v>83</v>
      </c>
      <c r="G4082">
        <v>265</v>
      </c>
    </row>
    <row r="4083" spans="6:7" x14ac:dyDescent="0.3">
      <c r="F4083">
        <v>111</v>
      </c>
      <c r="G4083">
        <v>15</v>
      </c>
    </row>
    <row r="4084" spans="6:7" x14ac:dyDescent="0.3">
      <c r="F4084">
        <v>42</v>
      </c>
      <c r="G4084">
        <v>106</v>
      </c>
    </row>
    <row r="4085" spans="6:7" x14ac:dyDescent="0.3">
      <c r="F4085">
        <v>78</v>
      </c>
      <c r="G4085">
        <v>170</v>
      </c>
    </row>
    <row r="4086" spans="6:7" x14ac:dyDescent="0.3">
      <c r="F4086">
        <v>132</v>
      </c>
      <c r="G4086">
        <v>205</v>
      </c>
    </row>
    <row r="4087" spans="6:7" x14ac:dyDescent="0.3">
      <c r="F4087">
        <v>100</v>
      </c>
      <c r="G4087">
        <v>157</v>
      </c>
    </row>
    <row r="4088" spans="6:7" x14ac:dyDescent="0.3">
      <c r="F4088">
        <v>150</v>
      </c>
      <c r="G4088">
        <v>102</v>
      </c>
    </row>
    <row r="4089" spans="6:7" x14ac:dyDescent="0.3">
      <c r="F4089">
        <v>109</v>
      </c>
      <c r="G4089">
        <v>319</v>
      </c>
    </row>
    <row r="4090" spans="6:7" x14ac:dyDescent="0.3">
      <c r="F4090">
        <v>103</v>
      </c>
      <c r="G4090">
        <v>30</v>
      </c>
    </row>
    <row r="4091" spans="6:7" x14ac:dyDescent="0.3">
      <c r="F4091">
        <v>199</v>
      </c>
      <c r="G4091">
        <v>223</v>
      </c>
    </row>
    <row r="4092" spans="6:7" x14ac:dyDescent="0.3">
      <c r="F4092">
        <v>57</v>
      </c>
      <c r="G4092">
        <v>142</v>
      </c>
    </row>
    <row r="4093" spans="6:7" x14ac:dyDescent="0.3">
      <c r="F4093">
        <v>95</v>
      </c>
      <c r="G4093">
        <v>117</v>
      </c>
    </row>
    <row r="4094" spans="6:7" x14ac:dyDescent="0.3">
      <c r="F4094">
        <v>201</v>
      </c>
      <c r="G4094">
        <v>255</v>
      </c>
    </row>
    <row r="4095" spans="6:7" x14ac:dyDescent="0.3">
      <c r="F4095">
        <v>339</v>
      </c>
      <c r="G4095">
        <v>95</v>
      </c>
    </row>
    <row r="4096" spans="6:7" x14ac:dyDescent="0.3">
      <c r="F4096">
        <v>135</v>
      </c>
      <c r="G4096">
        <v>246</v>
      </c>
    </row>
    <row r="4097" spans="6:7" x14ac:dyDescent="0.3">
      <c r="F4097">
        <v>86</v>
      </c>
      <c r="G4097">
        <v>204</v>
      </c>
    </row>
    <row r="4098" spans="6:7" x14ac:dyDescent="0.3">
      <c r="F4098">
        <v>148</v>
      </c>
      <c r="G4098">
        <v>413</v>
      </c>
    </row>
    <row r="4099" spans="6:7" x14ac:dyDescent="0.3">
      <c r="F4099">
        <v>188</v>
      </c>
      <c r="G4099">
        <v>123</v>
      </c>
    </row>
    <row r="4100" spans="6:7" x14ac:dyDescent="0.3">
      <c r="F4100">
        <v>100</v>
      </c>
      <c r="G4100">
        <v>135</v>
      </c>
    </row>
    <row r="4101" spans="6:7" x14ac:dyDescent="0.3">
      <c r="F4101">
        <v>75</v>
      </c>
      <c r="G4101">
        <v>140</v>
      </c>
    </row>
    <row r="4102" spans="6:7" x14ac:dyDescent="0.3">
      <c r="F4102">
        <v>310</v>
      </c>
      <c r="G4102">
        <v>139</v>
      </c>
    </row>
    <row r="4103" spans="6:7" x14ac:dyDescent="0.3">
      <c r="F4103">
        <v>99</v>
      </c>
      <c r="G4103">
        <v>163</v>
      </c>
    </row>
    <row r="4104" spans="6:7" x14ac:dyDescent="0.3">
      <c r="F4104">
        <v>174</v>
      </c>
      <c r="G4104">
        <v>143</v>
      </c>
    </row>
    <row r="4105" spans="6:7" x14ac:dyDescent="0.3">
      <c r="F4105">
        <v>148</v>
      </c>
      <c r="G4105">
        <v>86</v>
      </c>
    </row>
    <row r="4106" spans="6:7" x14ac:dyDescent="0.3">
      <c r="F4106">
        <v>63</v>
      </c>
      <c r="G4106">
        <v>33</v>
      </c>
    </row>
    <row r="4107" spans="6:7" x14ac:dyDescent="0.3">
      <c r="F4107">
        <v>6</v>
      </c>
      <c r="G4107">
        <v>104</v>
      </c>
    </row>
    <row r="4108" spans="6:7" x14ac:dyDescent="0.3">
      <c r="F4108">
        <v>83</v>
      </c>
      <c r="G4108">
        <v>79</v>
      </c>
    </row>
    <row r="4109" spans="6:7" x14ac:dyDescent="0.3">
      <c r="F4109">
        <v>253</v>
      </c>
      <c r="G4109">
        <v>191</v>
      </c>
    </row>
    <row r="4110" spans="6:7" x14ac:dyDescent="0.3">
      <c r="F4110">
        <v>153</v>
      </c>
      <c r="G4110">
        <v>229</v>
      </c>
    </row>
    <row r="4111" spans="6:7" x14ac:dyDescent="0.3">
      <c r="F4111">
        <v>293</v>
      </c>
      <c r="G4111">
        <v>254</v>
      </c>
    </row>
    <row r="4112" spans="6:7" x14ac:dyDescent="0.3">
      <c r="F4112">
        <v>135</v>
      </c>
      <c r="G4112">
        <v>187</v>
      </c>
    </row>
    <row r="4113" spans="6:7" x14ac:dyDescent="0.3">
      <c r="F4113">
        <v>41</v>
      </c>
      <c r="G4113">
        <v>60</v>
      </c>
    </row>
    <row r="4114" spans="6:7" x14ac:dyDescent="0.3">
      <c r="F4114">
        <v>147</v>
      </c>
      <c r="G4114">
        <v>151</v>
      </c>
    </row>
    <row r="4115" spans="6:7" x14ac:dyDescent="0.3">
      <c r="F4115">
        <v>150</v>
      </c>
      <c r="G4115">
        <v>230</v>
      </c>
    </row>
    <row r="4116" spans="6:7" x14ac:dyDescent="0.3">
      <c r="F4116">
        <v>78</v>
      </c>
      <c r="G4116">
        <v>141</v>
      </c>
    </row>
    <row r="4117" spans="6:7" x14ac:dyDescent="0.3">
      <c r="F4117">
        <v>27</v>
      </c>
      <c r="G4117">
        <v>267</v>
      </c>
    </row>
    <row r="4118" spans="6:7" x14ac:dyDescent="0.3">
      <c r="F4118">
        <v>122</v>
      </c>
      <c r="G4118">
        <v>221</v>
      </c>
    </row>
    <row r="4119" spans="6:7" x14ac:dyDescent="0.3">
      <c r="F4119">
        <v>15</v>
      </c>
      <c r="G4119">
        <v>176</v>
      </c>
    </row>
    <row r="4120" spans="6:7" x14ac:dyDescent="0.3">
      <c r="F4120">
        <v>254</v>
      </c>
      <c r="G4120">
        <v>333</v>
      </c>
    </row>
    <row r="4121" spans="6:7" x14ac:dyDescent="0.3">
      <c r="F4121">
        <v>137</v>
      </c>
      <c r="G4121">
        <v>132</v>
      </c>
    </row>
    <row r="4122" spans="6:7" x14ac:dyDescent="0.3">
      <c r="F4122">
        <v>71</v>
      </c>
      <c r="G4122">
        <v>188</v>
      </c>
    </row>
    <row r="4123" spans="6:7" x14ac:dyDescent="0.3">
      <c r="F4123">
        <v>176</v>
      </c>
      <c r="G4123">
        <v>98</v>
      </c>
    </row>
    <row r="4124" spans="6:7" x14ac:dyDescent="0.3">
      <c r="F4124">
        <v>83</v>
      </c>
      <c r="G4124">
        <v>95</v>
      </c>
    </row>
    <row r="4125" spans="6:7" x14ac:dyDescent="0.3">
      <c r="F4125">
        <v>97</v>
      </c>
      <c r="G4125">
        <v>120</v>
      </c>
    </row>
    <row r="4126" spans="6:7" x14ac:dyDescent="0.3">
      <c r="F4126">
        <v>169</v>
      </c>
      <c r="G4126">
        <v>104</v>
      </c>
    </row>
    <row r="4127" spans="6:7" x14ac:dyDescent="0.3">
      <c r="F4127">
        <v>78</v>
      </c>
      <c r="G4127">
        <v>194</v>
      </c>
    </row>
    <row r="4128" spans="6:7" x14ac:dyDescent="0.3">
      <c r="F4128">
        <v>23</v>
      </c>
      <c r="G4128">
        <v>37</v>
      </c>
    </row>
    <row r="4129" spans="6:7" x14ac:dyDescent="0.3">
      <c r="F4129">
        <v>226</v>
      </c>
      <c r="G4129">
        <v>131</v>
      </c>
    </row>
    <row r="4130" spans="6:7" x14ac:dyDescent="0.3">
      <c r="F4130">
        <v>269</v>
      </c>
      <c r="G4130">
        <v>45</v>
      </c>
    </row>
    <row r="4131" spans="6:7" x14ac:dyDescent="0.3">
      <c r="F4131">
        <v>254</v>
      </c>
      <c r="G4131">
        <v>20</v>
      </c>
    </row>
    <row r="4132" spans="6:7" x14ac:dyDescent="0.3">
      <c r="F4132">
        <v>42</v>
      </c>
      <c r="G4132">
        <v>225</v>
      </c>
    </row>
    <row r="4133" spans="6:7" x14ac:dyDescent="0.3">
      <c r="F4133">
        <v>133</v>
      </c>
      <c r="G4133">
        <v>26</v>
      </c>
    </row>
    <row r="4134" spans="6:7" x14ac:dyDescent="0.3">
      <c r="F4134">
        <v>42</v>
      </c>
      <c r="G4134">
        <v>140</v>
      </c>
    </row>
    <row r="4135" spans="6:7" x14ac:dyDescent="0.3">
      <c r="F4135">
        <v>235</v>
      </c>
      <c r="G4135">
        <v>213</v>
      </c>
    </row>
    <row r="4136" spans="6:7" x14ac:dyDescent="0.3">
      <c r="F4136">
        <v>138</v>
      </c>
      <c r="G4136">
        <v>88</v>
      </c>
    </row>
    <row r="4137" spans="6:7" x14ac:dyDescent="0.3">
      <c r="F4137">
        <v>124</v>
      </c>
      <c r="G4137">
        <v>38</v>
      </c>
    </row>
    <row r="4138" spans="6:7" x14ac:dyDescent="0.3">
      <c r="F4138">
        <v>54</v>
      </c>
      <c r="G4138">
        <v>172</v>
      </c>
    </row>
    <row r="4139" spans="6:7" x14ac:dyDescent="0.3">
      <c r="F4139">
        <v>65</v>
      </c>
      <c r="G4139">
        <v>125</v>
      </c>
    </row>
    <row r="4140" spans="6:7" x14ac:dyDescent="0.3">
      <c r="F4140">
        <v>197</v>
      </c>
      <c r="G4140">
        <v>191</v>
      </c>
    </row>
    <row r="4141" spans="6:7" x14ac:dyDescent="0.3">
      <c r="F4141">
        <v>172</v>
      </c>
      <c r="G4141">
        <v>79</v>
      </c>
    </row>
    <row r="4142" spans="6:7" x14ac:dyDescent="0.3">
      <c r="F4142">
        <v>172</v>
      </c>
      <c r="G4142">
        <v>64</v>
      </c>
    </row>
    <row r="4143" spans="6:7" x14ac:dyDescent="0.3">
      <c r="F4143">
        <v>187</v>
      </c>
      <c r="G4143">
        <v>55</v>
      </c>
    </row>
    <row r="4144" spans="6:7" x14ac:dyDescent="0.3">
      <c r="F4144">
        <v>57</v>
      </c>
      <c r="G4144">
        <v>32</v>
      </c>
    </row>
    <row r="4145" spans="6:7" x14ac:dyDescent="0.3">
      <c r="F4145">
        <v>172</v>
      </c>
      <c r="G4145">
        <v>103</v>
      </c>
    </row>
    <row r="4146" spans="6:7" x14ac:dyDescent="0.3">
      <c r="F4146">
        <v>296</v>
      </c>
      <c r="G4146">
        <v>153</v>
      </c>
    </row>
    <row r="4147" spans="6:7" x14ac:dyDescent="0.3">
      <c r="F4147">
        <v>183</v>
      </c>
      <c r="G4147">
        <v>273</v>
      </c>
    </row>
    <row r="4148" spans="6:7" x14ac:dyDescent="0.3">
      <c r="F4148">
        <v>44</v>
      </c>
      <c r="G4148">
        <v>218</v>
      </c>
    </row>
    <row r="4149" spans="6:7" x14ac:dyDescent="0.3">
      <c r="F4149">
        <v>61</v>
      </c>
      <c r="G4149">
        <v>227</v>
      </c>
    </row>
    <row r="4150" spans="6:7" x14ac:dyDescent="0.3">
      <c r="F4150">
        <v>57</v>
      </c>
      <c r="G4150">
        <v>15</v>
      </c>
    </row>
    <row r="4151" spans="6:7" x14ac:dyDescent="0.3">
      <c r="F4151">
        <v>218</v>
      </c>
      <c r="G4151">
        <v>213</v>
      </c>
    </row>
    <row r="4152" spans="6:7" x14ac:dyDescent="0.3">
      <c r="F4152">
        <v>112</v>
      </c>
      <c r="G4152">
        <v>180</v>
      </c>
    </row>
    <row r="4153" spans="6:7" x14ac:dyDescent="0.3">
      <c r="F4153">
        <v>96</v>
      </c>
      <c r="G4153">
        <v>153</v>
      </c>
    </row>
    <row r="4154" spans="6:7" x14ac:dyDescent="0.3">
      <c r="F4154">
        <v>121</v>
      </c>
      <c r="G4154">
        <v>123</v>
      </c>
    </row>
    <row r="4155" spans="6:7" x14ac:dyDescent="0.3">
      <c r="F4155">
        <v>67</v>
      </c>
      <c r="G4155">
        <v>96</v>
      </c>
    </row>
    <row r="4156" spans="6:7" x14ac:dyDescent="0.3">
      <c r="F4156">
        <v>179</v>
      </c>
      <c r="G4156">
        <v>177</v>
      </c>
    </row>
    <row r="4157" spans="6:7" x14ac:dyDescent="0.3">
      <c r="F4157">
        <v>72</v>
      </c>
      <c r="G4157">
        <v>96</v>
      </c>
    </row>
    <row r="4158" spans="6:7" x14ac:dyDescent="0.3">
      <c r="F4158">
        <v>140</v>
      </c>
      <c r="G4158">
        <v>98</v>
      </c>
    </row>
    <row r="4159" spans="6:7" x14ac:dyDescent="0.3">
      <c r="F4159">
        <v>63</v>
      </c>
      <c r="G4159">
        <v>62</v>
      </c>
    </row>
    <row r="4160" spans="6:7" x14ac:dyDescent="0.3">
      <c r="F4160">
        <v>117</v>
      </c>
      <c r="G4160">
        <v>108</v>
      </c>
    </row>
    <row r="4161" spans="6:7" x14ac:dyDescent="0.3">
      <c r="F4161">
        <v>81</v>
      </c>
      <c r="G4161">
        <v>79</v>
      </c>
    </row>
    <row r="4162" spans="6:7" x14ac:dyDescent="0.3">
      <c r="F4162">
        <v>121</v>
      </c>
      <c r="G4162">
        <v>73</v>
      </c>
    </row>
    <row r="4163" spans="6:7" x14ac:dyDescent="0.3">
      <c r="F4163">
        <v>182</v>
      </c>
      <c r="G4163">
        <v>31</v>
      </c>
    </row>
    <row r="4164" spans="6:7" x14ac:dyDescent="0.3">
      <c r="F4164">
        <v>110</v>
      </c>
      <c r="G4164">
        <v>198</v>
      </c>
    </row>
    <row r="4165" spans="6:7" x14ac:dyDescent="0.3">
      <c r="F4165">
        <v>159</v>
      </c>
      <c r="G4165">
        <v>276</v>
      </c>
    </row>
    <row r="4166" spans="6:7" x14ac:dyDescent="0.3">
      <c r="F4166">
        <v>49</v>
      </c>
      <c r="G4166">
        <v>49</v>
      </c>
    </row>
    <row r="4167" spans="6:7" x14ac:dyDescent="0.3">
      <c r="F4167">
        <v>113</v>
      </c>
      <c r="G4167">
        <v>92</v>
      </c>
    </row>
    <row r="4168" spans="6:7" x14ac:dyDescent="0.3">
      <c r="F4168">
        <v>109</v>
      </c>
      <c r="G4168">
        <v>111</v>
      </c>
    </row>
    <row r="4169" spans="6:7" x14ac:dyDescent="0.3">
      <c r="F4169">
        <v>68</v>
      </c>
      <c r="G4169">
        <v>180</v>
      </c>
    </row>
    <row r="4170" spans="6:7" x14ac:dyDescent="0.3">
      <c r="F4170">
        <v>272</v>
      </c>
      <c r="G4170">
        <v>123</v>
      </c>
    </row>
    <row r="4171" spans="6:7" x14ac:dyDescent="0.3">
      <c r="F4171">
        <v>73</v>
      </c>
      <c r="G4171">
        <v>163</v>
      </c>
    </row>
    <row r="4172" spans="6:7" x14ac:dyDescent="0.3">
      <c r="F4172">
        <v>120</v>
      </c>
      <c r="G4172">
        <v>121</v>
      </c>
    </row>
    <row r="4173" spans="6:7" x14ac:dyDescent="0.3">
      <c r="F4173">
        <v>112</v>
      </c>
      <c r="G4173">
        <v>118</v>
      </c>
    </row>
    <row r="4174" spans="6:7" x14ac:dyDescent="0.3">
      <c r="F4174">
        <v>303</v>
      </c>
      <c r="G4174">
        <v>200</v>
      </c>
    </row>
    <row r="4175" spans="6:7" x14ac:dyDescent="0.3">
      <c r="F4175">
        <v>151</v>
      </c>
      <c r="G4175">
        <v>127</v>
      </c>
    </row>
    <row r="4176" spans="6:7" x14ac:dyDescent="0.3">
      <c r="F4176">
        <v>36</v>
      </c>
      <c r="G4176">
        <v>117</v>
      </c>
    </row>
    <row r="4177" spans="6:7" x14ac:dyDescent="0.3">
      <c r="F4177">
        <v>302</v>
      </c>
      <c r="G4177">
        <v>255</v>
      </c>
    </row>
    <row r="4178" spans="6:7" x14ac:dyDescent="0.3">
      <c r="F4178">
        <v>94</v>
      </c>
      <c r="G4178">
        <v>97</v>
      </c>
    </row>
    <row r="4179" spans="6:7" x14ac:dyDescent="0.3">
      <c r="F4179">
        <v>173</v>
      </c>
      <c r="G4179">
        <v>166</v>
      </c>
    </row>
    <row r="4180" spans="6:7" x14ac:dyDescent="0.3">
      <c r="F4180">
        <v>359</v>
      </c>
      <c r="G4180">
        <v>230</v>
      </c>
    </row>
    <row r="4181" spans="6:7" x14ac:dyDescent="0.3">
      <c r="F4181">
        <v>87</v>
      </c>
      <c r="G4181">
        <v>186</v>
      </c>
    </row>
    <row r="4182" spans="6:7" x14ac:dyDescent="0.3">
      <c r="F4182">
        <v>84</v>
      </c>
      <c r="G4182">
        <v>75</v>
      </c>
    </row>
    <row r="4183" spans="6:7" x14ac:dyDescent="0.3">
      <c r="F4183">
        <v>194</v>
      </c>
      <c r="G4183">
        <v>59</v>
      </c>
    </row>
    <row r="4184" spans="6:7" x14ac:dyDescent="0.3">
      <c r="F4184">
        <v>183</v>
      </c>
      <c r="G4184">
        <v>136</v>
      </c>
    </row>
    <row r="4185" spans="6:7" x14ac:dyDescent="0.3">
      <c r="F4185">
        <v>69</v>
      </c>
      <c r="G4185">
        <v>712</v>
      </c>
    </row>
    <row r="4186" spans="6:7" x14ac:dyDescent="0.3">
      <c r="F4186">
        <v>132</v>
      </c>
      <c r="G4186">
        <v>116</v>
      </c>
    </row>
    <row r="4187" spans="6:7" x14ac:dyDescent="0.3">
      <c r="F4187">
        <v>128</v>
      </c>
      <c r="G4187">
        <v>492</v>
      </c>
    </row>
    <row r="4188" spans="6:7" x14ac:dyDescent="0.3">
      <c r="F4188">
        <v>147</v>
      </c>
      <c r="G4188">
        <v>145</v>
      </c>
    </row>
    <row r="4189" spans="6:7" x14ac:dyDescent="0.3">
      <c r="F4189">
        <v>167</v>
      </c>
      <c r="G4189">
        <v>78</v>
      </c>
    </row>
    <row r="4190" spans="6:7" x14ac:dyDescent="0.3">
      <c r="F4190">
        <v>223</v>
      </c>
      <c r="G4190">
        <v>73</v>
      </c>
    </row>
    <row r="4191" spans="6:7" x14ac:dyDescent="0.3">
      <c r="F4191">
        <v>114</v>
      </c>
      <c r="G4191">
        <v>158</v>
      </c>
    </row>
    <row r="4192" spans="6:7" x14ac:dyDescent="0.3">
      <c r="F4192">
        <v>81</v>
      </c>
      <c r="G4192">
        <v>87</v>
      </c>
    </row>
    <row r="4193" spans="6:7" x14ac:dyDescent="0.3">
      <c r="F4193">
        <v>86</v>
      </c>
      <c r="G4193">
        <v>51</v>
      </c>
    </row>
    <row r="4194" spans="6:7" x14ac:dyDescent="0.3">
      <c r="F4194">
        <v>117</v>
      </c>
      <c r="G4194">
        <v>300</v>
      </c>
    </row>
    <row r="4195" spans="6:7" x14ac:dyDescent="0.3">
      <c r="F4195">
        <v>93</v>
      </c>
      <c r="G4195">
        <v>130</v>
      </c>
    </row>
    <row r="4196" spans="6:7" x14ac:dyDescent="0.3">
      <c r="F4196">
        <v>130</v>
      </c>
      <c r="G4196">
        <v>139</v>
      </c>
    </row>
    <row r="4197" spans="6:7" x14ac:dyDescent="0.3">
      <c r="F4197">
        <v>289</v>
      </c>
      <c r="G4197">
        <v>233</v>
      </c>
    </row>
    <row r="4198" spans="6:7" x14ac:dyDescent="0.3">
      <c r="F4198">
        <v>49</v>
      </c>
      <c r="G4198">
        <v>91</v>
      </c>
    </row>
    <row r="4199" spans="6:7" x14ac:dyDescent="0.3">
      <c r="F4199">
        <v>112</v>
      </c>
      <c r="G4199">
        <v>93</v>
      </c>
    </row>
    <row r="4200" spans="6:7" x14ac:dyDescent="0.3">
      <c r="F4200">
        <v>95</v>
      </c>
      <c r="G4200">
        <v>62</v>
      </c>
    </row>
    <row r="4201" spans="6:7" x14ac:dyDescent="0.3">
      <c r="F4201">
        <v>60</v>
      </c>
      <c r="G4201">
        <v>185</v>
      </c>
    </row>
    <row r="4202" spans="6:7" x14ac:dyDescent="0.3">
      <c r="F4202">
        <v>77</v>
      </c>
      <c r="G4202">
        <v>42</v>
      </c>
    </row>
    <row r="4203" spans="6:7" x14ac:dyDescent="0.3">
      <c r="F4203">
        <v>198</v>
      </c>
      <c r="G4203">
        <v>713</v>
      </c>
    </row>
    <row r="4204" spans="6:7" x14ac:dyDescent="0.3">
      <c r="F4204">
        <v>194</v>
      </c>
      <c r="G4204">
        <v>61</v>
      </c>
    </row>
    <row r="4205" spans="6:7" x14ac:dyDescent="0.3">
      <c r="F4205">
        <v>131</v>
      </c>
      <c r="G4205">
        <v>75</v>
      </c>
    </row>
    <row r="4206" spans="6:7" x14ac:dyDescent="0.3">
      <c r="F4206">
        <v>165</v>
      </c>
      <c r="G4206">
        <v>208</v>
      </c>
    </row>
    <row r="4207" spans="6:7" x14ac:dyDescent="0.3">
      <c r="F4207">
        <v>65</v>
      </c>
      <c r="G4207">
        <v>113</v>
      </c>
    </row>
    <row r="4208" spans="6:7" x14ac:dyDescent="0.3">
      <c r="F4208">
        <v>208</v>
      </c>
      <c r="G4208">
        <v>285</v>
      </c>
    </row>
    <row r="4209" spans="6:7" x14ac:dyDescent="0.3">
      <c r="F4209">
        <v>247</v>
      </c>
      <c r="G4209">
        <v>139</v>
      </c>
    </row>
    <row r="4210" spans="6:7" x14ac:dyDescent="0.3">
      <c r="F4210">
        <v>66</v>
      </c>
      <c r="G4210">
        <v>116</v>
      </c>
    </row>
    <row r="4211" spans="6:7" x14ac:dyDescent="0.3">
      <c r="F4211">
        <v>69</v>
      </c>
      <c r="G4211">
        <v>116</v>
      </c>
    </row>
    <row r="4212" spans="6:7" x14ac:dyDescent="0.3">
      <c r="F4212">
        <v>167</v>
      </c>
      <c r="G4212">
        <v>190</v>
      </c>
    </row>
    <row r="4213" spans="6:7" x14ac:dyDescent="0.3">
      <c r="F4213">
        <v>101</v>
      </c>
      <c r="G4213">
        <v>122</v>
      </c>
    </row>
    <row r="4214" spans="6:7" x14ac:dyDescent="0.3">
      <c r="F4214">
        <v>60</v>
      </c>
      <c r="G4214">
        <v>165</v>
      </c>
    </row>
    <row r="4215" spans="6:7" x14ac:dyDescent="0.3">
      <c r="F4215">
        <v>146</v>
      </c>
      <c r="G4215">
        <v>127</v>
      </c>
    </row>
    <row r="4216" spans="6:7" x14ac:dyDescent="0.3">
      <c r="F4216">
        <v>75</v>
      </c>
      <c r="G4216">
        <v>116</v>
      </c>
    </row>
    <row r="4217" spans="6:7" x14ac:dyDescent="0.3">
      <c r="F4217">
        <v>125</v>
      </c>
      <c r="G4217">
        <v>17</v>
      </c>
    </row>
    <row r="4218" spans="6:7" x14ac:dyDescent="0.3">
      <c r="F4218">
        <v>174</v>
      </c>
      <c r="G4218">
        <v>104</v>
      </c>
    </row>
    <row r="4219" spans="6:7" x14ac:dyDescent="0.3">
      <c r="F4219">
        <v>141</v>
      </c>
      <c r="G4219">
        <v>146</v>
      </c>
    </row>
    <row r="4220" spans="6:7" x14ac:dyDescent="0.3">
      <c r="F4220">
        <v>70</v>
      </c>
      <c r="G4220">
        <v>101</v>
      </c>
    </row>
    <row r="4221" spans="6:7" x14ac:dyDescent="0.3">
      <c r="F4221">
        <v>240</v>
      </c>
      <c r="G4221">
        <v>103</v>
      </c>
    </row>
    <row r="4222" spans="6:7" x14ac:dyDescent="0.3">
      <c r="F4222">
        <v>55</v>
      </c>
      <c r="G4222">
        <v>295</v>
      </c>
    </row>
    <row r="4223" spans="6:7" x14ac:dyDescent="0.3">
      <c r="F4223">
        <v>72</v>
      </c>
      <c r="G4223">
        <v>174</v>
      </c>
    </row>
    <row r="4224" spans="6:7" x14ac:dyDescent="0.3">
      <c r="F4224">
        <v>143</v>
      </c>
      <c r="G4224">
        <v>239</v>
      </c>
    </row>
    <row r="4225" spans="6:7" x14ac:dyDescent="0.3">
      <c r="F4225">
        <v>146</v>
      </c>
      <c r="G4225">
        <v>14</v>
      </c>
    </row>
    <row r="4226" spans="6:7" x14ac:dyDescent="0.3">
      <c r="F4226">
        <v>53</v>
      </c>
      <c r="G4226">
        <v>21</v>
      </c>
    </row>
    <row r="4227" spans="6:7" x14ac:dyDescent="0.3">
      <c r="F4227">
        <v>29</v>
      </c>
      <c r="G4227">
        <v>156</v>
      </c>
    </row>
    <row r="4228" spans="6:7" x14ac:dyDescent="0.3">
      <c r="F4228">
        <v>168</v>
      </c>
      <c r="G4228">
        <v>61</v>
      </c>
    </row>
    <row r="4229" spans="6:7" x14ac:dyDescent="0.3">
      <c r="F4229">
        <v>105</v>
      </c>
      <c r="G4229">
        <v>59</v>
      </c>
    </row>
    <row r="4230" spans="6:7" x14ac:dyDescent="0.3">
      <c r="F4230">
        <v>96</v>
      </c>
      <c r="G4230">
        <v>38</v>
      </c>
    </row>
    <row r="4231" spans="6:7" x14ac:dyDescent="0.3">
      <c r="F4231">
        <v>196</v>
      </c>
      <c r="G4231">
        <v>26</v>
      </c>
    </row>
    <row r="4232" spans="6:7" x14ac:dyDescent="0.3">
      <c r="F4232">
        <v>47</v>
      </c>
      <c r="G4232">
        <v>50</v>
      </c>
    </row>
    <row r="4233" spans="6:7" x14ac:dyDescent="0.3">
      <c r="F4233">
        <v>52</v>
      </c>
      <c r="G4233">
        <v>116</v>
      </c>
    </row>
    <row r="4234" spans="6:7" x14ac:dyDescent="0.3">
      <c r="F4234">
        <v>102</v>
      </c>
      <c r="G4234">
        <v>61</v>
      </c>
    </row>
    <row r="4235" spans="6:7" x14ac:dyDescent="0.3">
      <c r="F4235">
        <v>108</v>
      </c>
      <c r="G4235">
        <v>106</v>
      </c>
    </row>
    <row r="4236" spans="6:7" x14ac:dyDescent="0.3">
      <c r="F4236">
        <v>105</v>
      </c>
      <c r="G4236">
        <v>120</v>
      </c>
    </row>
    <row r="4237" spans="6:7" x14ac:dyDescent="0.3">
      <c r="F4237">
        <v>226</v>
      </c>
      <c r="G4237">
        <v>193</v>
      </c>
    </row>
    <row r="4238" spans="6:7" x14ac:dyDescent="0.3">
      <c r="F4238">
        <v>195</v>
      </c>
      <c r="G4238">
        <v>35</v>
      </c>
    </row>
    <row r="4239" spans="6:7" x14ac:dyDescent="0.3">
      <c r="F4239">
        <v>432</v>
      </c>
      <c r="G4239">
        <v>149</v>
      </c>
    </row>
    <row r="4240" spans="6:7" x14ac:dyDescent="0.3">
      <c r="F4240">
        <v>152</v>
      </c>
      <c r="G4240">
        <v>69</v>
      </c>
    </row>
    <row r="4241" spans="6:7" x14ac:dyDescent="0.3">
      <c r="F4241">
        <v>395</v>
      </c>
      <c r="G4241">
        <v>185</v>
      </c>
    </row>
    <row r="4242" spans="6:7" x14ac:dyDescent="0.3">
      <c r="F4242">
        <v>64</v>
      </c>
      <c r="G4242">
        <v>84</v>
      </c>
    </row>
    <row r="4243" spans="6:7" x14ac:dyDescent="0.3">
      <c r="F4243">
        <v>82</v>
      </c>
      <c r="G4243">
        <v>230</v>
      </c>
    </row>
    <row r="4244" spans="6:7" x14ac:dyDescent="0.3">
      <c r="F4244">
        <v>185</v>
      </c>
      <c r="G4244">
        <v>96</v>
      </c>
    </row>
    <row r="4245" spans="6:7" x14ac:dyDescent="0.3">
      <c r="F4245">
        <v>104</v>
      </c>
      <c r="G4245">
        <v>264</v>
      </c>
    </row>
    <row r="4246" spans="6:7" x14ac:dyDescent="0.3">
      <c r="F4246">
        <v>156</v>
      </c>
      <c r="G4246">
        <v>175</v>
      </c>
    </row>
    <row r="4247" spans="6:7" x14ac:dyDescent="0.3">
      <c r="F4247">
        <v>292</v>
      </c>
      <c r="G4247">
        <v>170</v>
      </c>
    </row>
    <row r="4248" spans="6:7" x14ac:dyDescent="0.3">
      <c r="F4248">
        <v>188</v>
      </c>
      <c r="G4248">
        <v>105</v>
      </c>
    </row>
    <row r="4249" spans="6:7" x14ac:dyDescent="0.3">
      <c r="F4249">
        <v>224</v>
      </c>
      <c r="G4249">
        <v>118</v>
      </c>
    </row>
    <row r="4250" spans="6:7" x14ac:dyDescent="0.3">
      <c r="F4250">
        <v>118</v>
      </c>
      <c r="G4250">
        <v>180</v>
      </c>
    </row>
    <row r="4251" spans="6:7" x14ac:dyDescent="0.3">
      <c r="F4251">
        <v>369</v>
      </c>
      <c r="G4251">
        <v>130</v>
      </c>
    </row>
    <row r="4252" spans="6:7" x14ac:dyDescent="0.3">
      <c r="F4252">
        <v>229</v>
      </c>
      <c r="G4252">
        <v>132</v>
      </c>
    </row>
    <row r="4253" spans="6:7" x14ac:dyDescent="0.3">
      <c r="F4253">
        <v>139</v>
      </c>
      <c r="G4253">
        <v>187</v>
      </c>
    </row>
    <row r="4254" spans="6:7" x14ac:dyDescent="0.3">
      <c r="F4254">
        <v>178</v>
      </c>
      <c r="G4254">
        <v>167</v>
      </c>
    </row>
    <row r="4255" spans="6:7" x14ac:dyDescent="0.3">
      <c r="F4255">
        <v>149</v>
      </c>
      <c r="G4255">
        <v>66</v>
      </c>
    </row>
    <row r="4256" spans="6:7" x14ac:dyDescent="0.3">
      <c r="F4256">
        <v>58</v>
      </c>
      <c r="G4256">
        <v>142</v>
      </c>
    </row>
    <row r="4257" spans="6:7" x14ac:dyDescent="0.3">
      <c r="F4257">
        <v>67</v>
      </c>
      <c r="G4257">
        <v>94</v>
      </c>
    </row>
    <row r="4258" spans="6:7" x14ac:dyDescent="0.3">
      <c r="F4258">
        <v>126</v>
      </c>
      <c r="G4258">
        <v>108</v>
      </c>
    </row>
    <row r="4259" spans="6:7" x14ac:dyDescent="0.3">
      <c r="F4259">
        <v>165</v>
      </c>
      <c r="G4259">
        <v>203</v>
      </c>
    </row>
    <row r="4260" spans="6:7" x14ac:dyDescent="0.3">
      <c r="F4260">
        <v>154</v>
      </c>
      <c r="G4260">
        <v>200</v>
      </c>
    </row>
    <row r="4261" spans="6:7" x14ac:dyDescent="0.3">
      <c r="F4261">
        <v>195</v>
      </c>
      <c r="G4261">
        <v>234</v>
      </c>
    </row>
    <row r="4262" spans="6:7" x14ac:dyDescent="0.3">
      <c r="F4262">
        <v>116</v>
      </c>
      <c r="G4262">
        <v>132</v>
      </c>
    </row>
    <row r="4263" spans="6:7" x14ac:dyDescent="0.3">
      <c r="F4263">
        <v>168</v>
      </c>
      <c r="G4263">
        <v>217</v>
      </c>
    </row>
    <row r="4264" spans="6:7" x14ac:dyDescent="0.3">
      <c r="F4264">
        <v>323</v>
      </c>
      <c r="G4264">
        <v>52</v>
      </c>
    </row>
    <row r="4265" spans="6:7" x14ac:dyDescent="0.3">
      <c r="F4265">
        <v>255</v>
      </c>
      <c r="G4265">
        <v>97</v>
      </c>
    </row>
    <row r="4266" spans="6:7" x14ac:dyDescent="0.3">
      <c r="F4266">
        <v>140</v>
      </c>
      <c r="G4266">
        <v>186</v>
      </c>
    </row>
    <row r="4267" spans="6:7" x14ac:dyDescent="0.3">
      <c r="F4267">
        <v>141</v>
      </c>
      <c r="G4267">
        <v>43</v>
      </c>
    </row>
    <row r="4268" spans="6:7" x14ac:dyDescent="0.3">
      <c r="F4268">
        <v>283</v>
      </c>
      <c r="G4268">
        <v>100</v>
      </c>
    </row>
    <row r="4269" spans="6:7" x14ac:dyDescent="0.3">
      <c r="F4269">
        <v>152</v>
      </c>
      <c r="G4269">
        <v>167</v>
      </c>
    </row>
    <row r="4270" spans="6:7" x14ac:dyDescent="0.3">
      <c r="F4270">
        <v>41</v>
      </c>
      <c r="G4270">
        <v>150</v>
      </c>
    </row>
    <row r="4271" spans="6:7" x14ac:dyDescent="0.3">
      <c r="F4271">
        <v>51</v>
      </c>
      <c r="G4271">
        <v>128</v>
      </c>
    </row>
    <row r="4272" spans="6:7" x14ac:dyDescent="0.3">
      <c r="F4272">
        <v>37</v>
      </c>
      <c r="G4272">
        <v>548</v>
      </c>
    </row>
    <row r="4273" spans="6:7" x14ac:dyDescent="0.3">
      <c r="F4273">
        <v>194</v>
      </c>
      <c r="G4273">
        <v>43</v>
      </c>
    </row>
    <row r="4274" spans="6:7" x14ac:dyDescent="0.3">
      <c r="F4274">
        <v>132</v>
      </c>
      <c r="G4274">
        <v>156</v>
      </c>
    </row>
    <row r="4275" spans="6:7" x14ac:dyDescent="0.3">
      <c r="F4275">
        <v>7</v>
      </c>
      <c r="G4275">
        <v>153</v>
      </c>
    </row>
    <row r="4276" spans="6:7" x14ac:dyDescent="0.3">
      <c r="F4276">
        <v>53</v>
      </c>
      <c r="G4276">
        <v>156</v>
      </c>
    </row>
    <row r="4277" spans="6:7" x14ac:dyDescent="0.3">
      <c r="F4277">
        <v>157</v>
      </c>
      <c r="G4277">
        <v>226</v>
      </c>
    </row>
    <row r="4278" spans="6:7" x14ac:dyDescent="0.3">
      <c r="F4278">
        <v>235</v>
      </c>
      <c r="G4278">
        <v>61</v>
      </c>
    </row>
    <row r="4279" spans="6:7" x14ac:dyDescent="0.3">
      <c r="F4279">
        <v>43</v>
      </c>
      <c r="G4279">
        <v>92</v>
      </c>
    </row>
    <row r="4280" spans="6:7" x14ac:dyDescent="0.3">
      <c r="F4280">
        <v>81</v>
      </c>
      <c r="G4280">
        <v>58</v>
      </c>
    </row>
    <row r="4281" spans="6:7" x14ac:dyDescent="0.3">
      <c r="F4281">
        <v>69</v>
      </c>
      <c r="G4281">
        <v>148</v>
      </c>
    </row>
    <row r="4282" spans="6:7" x14ac:dyDescent="0.3">
      <c r="F4282">
        <v>237</v>
      </c>
      <c r="G4282">
        <v>53</v>
      </c>
    </row>
    <row r="4283" spans="6:7" x14ac:dyDescent="0.3">
      <c r="F4283">
        <v>64</v>
      </c>
      <c r="G4283">
        <v>161</v>
      </c>
    </row>
    <row r="4284" spans="6:7" x14ac:dyDescent="0.3">
      <c r="F4284">
        <v>146</v>
      </c>
      <c r="G4284">
        <v>126</v>
      </c>
    </row>
    <row r="4285" spans="6:7" x14ac:dyDescent="0.3">
      <c r="F4285">
        <v>68</v>
      </c>
      <c r="G4285">
        <v>151</v>
      </c>
    </row>
    <row r="4286" spans="6:7" x14ac:dyDescent="0.3">
      <c r="F4286">
        <v>107</v>
      </c>
      <c r="G4286">
        <v>57</v>
      </c>
    </row>
    <row r="4287" spans="6:7" x14ac:dyDescent="0.3">
      <c r="F4287">
        <v>111</v>
      </c>
      <c r="G4287">
        <v>83</v>
      </c>
    </row>
    <row r="4288" spans="6:7" x14ac:dyDescent="0.3">
      <c r="F4288">
        <v>134</v>
      </c>
      <c r="G4288">
        <v>261</v>
      </c>
    </row>
    <row r="4289" spans="6:7" x14ac:dyDescent="0.3">
      <c r="F4289">
        <v>108</v>
      </c>
      <c r="G4289">
        <v>212</v>
      </c>
    </row>
    <row r="4290" spans="6:7" x14ac:dyDescent="0.3">
      <c r="F4290">
        <v>152</v>
      </c>
      <c r="G4290">
        <v>100</v>
      </c>
    </row>
    <row r="4291" spans="6:7" x14ac:dyDescent="0.3">
      <c r="F4291">
        <v>180</v>
      </c>
      <c r="G4291">
        <v>126</v>
      </c>
    </row>
    <row r="4292" spans="6:7" x14ac:dyDescent="0.3">
      <c r="F4292">
        <v>153</v>
      </c>
      <c r="G4292">
        <v>106</v>
      </c>
    </row>
    <row r="4293" spans="6:7" x14ac:dyDescent="0.3">
      <c r="F4293">
        <v>54</v>
      </c>
      <c r="G4293">
        <v>144</v>
      </c>
    </row>
    <row r="4294" spans="6:7" x14ac:dyDescent="0.3">
      <c r="F4294">
        <v>90</v>
      </c>
      <c r="G4294">
        <v>122</v>
      </c>
    </row>
    <row r="4295" spans="6:7" x14ac:dyDescent="0.3">
      <c r="F4295">
        <v>185</v>
      </c>
      <c r="G4295">
        <v>294</v>
      </c>
    </row>
    <row r="4296" spans="6:7" x14ac:dyDescent="0.3">
      <c r="F4296">
        <v>79</v>
      </c>
      <c r="G4296">
        <v>119</v>
      </c>
    </row>
    <row r="4297" spans="6:7" x14ac:dyDescent="0.3">
      <c r="F4297">
        <v>95</v>
      </c>
      <c r="G4297">
        <v>144</v>
      </c>
    </row>
    <row r="4298" spans="6:7" x14ac:dyDescent="0.3">
      <c r="F4298">
        <v>94</v>
      </c>
      <c r="G4298">
        <v>220</v>
      </c>
    </row>
    <row r="4299" spans="6:7" x14ac:dyDescent="0.3">
      <c r="F4299">
        <v>57</v>
      </c>
      <c r="G4299">
        <v>128</v>
      </c>
    </row>
    <row r="4300" spans="6:7" x14ac:dyDescent="0.3">
      <c r="F4300">
        <v>92</v>
      </c>
      <c r="G4300">
        <v>48</v>
      </c>
    </row>
    <row r="4301" spans="6:7" x14ac:dyDescent="0.3">
      <c r="F4301">
        <v>111</v>
      </c>
      <c r="G4301">
        <v>18</v>
      </c>
    </row>
    <row r="4302" spans="6:7" x14ac:dyDescent="0.3">
      <c r="F4302">
        <v>267</v>
      </c>
      <c r="G4302">
        <v>131</v>
      </c>
    </row>
    <row r="4303" spans="6:7" x14ac:dyDescent="0.3">
      <c r="F4303">
        <v>127</v>
      </c>
      <c r="G4303">
        <v>236</v>
      </c>
    </row>
    <row r="4304" spans="6:7" x14ac:dyDescent="0.3">
      <c r="F4304">
        <v>36</v>
      </c>
      <c r="G4304">
        <v>171</v>
      </c>
    </row>
    <row r="4305" spans="6:7" x14ac:dyDescent="0.3">
      <c r="F4305">
        <v>101</v>
      </c>
      <c r="G4305">
        <v>168</v>
      </c>
    </row>
    <row r="4306" spans="6:7" x14ac:dyDescent="0.3">
      <c r="F4306">
        <v>71</v>
      </c>
      <c r="G4306">
        <v>278</v>
      </c>
    </row>
    <row r="4307" spans="6:7" x14ac:dyDescent="0.3">
      <c r="F4307">
        <v>155</v>
      </c>
      <c r="G4307">
        <v>145</v>
      </c>
    </row>
    <row r="4308" spans="6:7" x14ac:dyDescent="0.3">
      <c r="F4308">
        <v>101</v>
      </c>
      <c r="G4308">
        <v>134</v>
      </c>
    </row>
    <row r="4309" spans="6:7" x14ac:dyDescent="0.3">
      <c r="F4309">
        <v>78</v>
      </c>
      <c r="G4309">
        <v>247</v>
      </c>
    </row>
    <row r="4310" spans="6:7" x14ac:dyDescent="0.3">
      <c r="F4310">
        <v>139</v>
      </c>
      <c r="G4310">
        <v>55</v>
      </c>
    </row>
    <row r="4311" spans="6:7" x14ac:dyDescent="0.3">
      <c r="F4311">
        <v>110</v>
      </c>
      <c r="G4311">
        <v>206</v>
      </c>
    </row>
    <row r="4312" spans="6:7" x14ac:dyDescent="0.3">
      <c r="F4312">
        <v>48</v>
      </c>
      <c r="G4312">
        <v>84</v>
      </c>
    </row>
    <row r="4313" spans="6:7" x14ac:dyDescent="0.3">
      <c r="F4313">
        <v>264</v>
      </c>
      <c r="G4313">
        <v>227</v>
      </c>
    </row>
    <row r="4314" spans="6:7" x14ac:dyDescent="0.3">
      <c r="F4314">
        <v>30</v>
      </c>
      <c r="G4314">
        <v>145</v>
      </c>
    </row>
    <row r="4315" spans="6:7" x14ac:dyDescent="0.3">
      <c r="F4315">
        <v>109</v>
      </c>
      <c r="G4315">
        <v>218</v>
      </c>
    </row>
    <row r="4316" spans="6:7" x14ac:dyDescent="0.3">
      <c r="F4316">
        <v>6</v>
      </c>
      <c r="G4316">
        <v>332</v>
      </c>
    </row>
    <row r="4317" spans="6:7" x14ac:dyDescent="0.3">
      <c r="F4317">
        <v>20</v>
      </c>
      <c r="G4317">
        <v>117</v>
      </c>
    </row>
    <row r="4318" spans="6:7" x14ac:dyDescent="0.3">
      <c r="F4318">
        <v>160</v>
      </c>
      <c r="G4318">
        <v>97</v>
      </c>
    </row>
    <row r="4319" spans="6:7" x14ac:dyDescent="0.3">
      <c r="F4319">
        <v>102</v>
      </c>
      <c r="G4319">
        <v>96</v>
      </c>
    </row>
    <row r="4320" spans="6:7" x14ac:dyDescent="0.3">
      <c r="F4320">
        <v>91</v>
      </c>
      <c r="G4320">
        <v>26</v>
      </c>
    </row>
    <row r="4321" spans="6:7" x14ac:dyDescent="0.3">
      <c r="F4321">
        <v>161</v>
      </c>
      <c r="G4321">
        <v>301</v>
      </c>
    </row>
    <row r="4322" spans="6:7" x14ac:dyDescent="0.3">
      <c r="F4322">
        <v>200</v>
      </c>
      <c r="G4322">
        <v>137</v>
      </c>
    </row>
    <row r="4323" spans="6:7" x14ac:dyDescent="0.3">
      <c r="F4323">
        <v>225</v>
      </c>
      <c r="G4323">
        <v>167</v>
      </c>
    </row>
    <row r="4324" spans="6:7" x14ac:dyDescent="0.3">
      <c r="F4324">
        <v>27</v>
      </c>
      <c r="G4324">
        <v>110</v>
      </c>
    </row>
    <row r="4325" spans="6:7" x14ac:dyDescent="0.3">
      <c r="F4325">
        <v>42</v>
      </c>
      <c r="G4325">
        <v>291</v>
      </c>
    </row>
    <row r="4326" spans="6:7" x14ac:dyDescent="0.3">
      <c r="F4326">
        <v>178</v>
      </c>
      <c r="G4326">
        <v>202</v>
      </c>
    </row>
    <row r="4327" spans="6:7" x14ac:dyDescent="0.3">
      <c r="F4327">
        <v>207</v>
      </c>
      <c r="G4327">
        <v>386</v>
      </c>
    </row>
    <row r="4328" spans="6:7" x14ac:dyDescent="0.3">
      <c r="F4328">
        <v>125</v>
      </c>
      <c r="G4328">
        <v>216</v>
      </c>
    </row>
    <row r="4329" spans="6:7" x14ac:dyDescent="0.3">
      <c r="F4329">
        <v>118</v>
      </c>
      <c r="G4329">
        <v>346</v>
      </c>
    </row>
    <row r="4330" spans="6:7" x14ac:dyDescent="0.3">
      <c r="F4330">
        <v>110</v>
      </c>
      <c r="G4330">
        <v>71</v>
      </c>
    </row>
    <row r="4331" spans="6:7" x14ac:dyDescent="0.3">
      <c r="F4331">
        <v>40</v>
      </c>
      <c r="G4331">
        <v>96</v>
      </c>
    </row>
    <row r="4332" spans="6:7" x14ac:dyDescent="0.3">
      <c r="F4332">
        <v>56</v>
      </c>
      <c r="G4332">
        <v>309</v>
      </c>
    </row>
    <row r="4333" spans="6:7" x14ac:dyDescent="0.3">
      <c r="F4333">
        <v>183</v>
      </c>
      <c r="G4333">
        <v>189</v>
      </c>
    </row>
    <row r="4334" spans="6:7" x14ac:dyDescent="0.3">
      <c r="F4334">
        <v>107</v>
      </c>
      <c r="G4334">
        <v>120</v>
      </c>
    </row>
    <row r="4335" spans="6:7" x14ac:dyDescent="0.3">
      <c r="F4335">
        <v>68</v>
      </c>
      <c r="G4335">
        <v>196</v>
      </c>
    </row>
    <row r="4336" spans="6:7" x14ac:dyDescent="0.3">
      <c r="F4336">
        <v>90</v>
      </c>
      <c r="G4336">
        <v>156</v>
      </c>
    </row>
    <row r="4337" spans="6:7" x14ac:dyDescent="0.3">
      <c r="F4337">
        <v>93</v>
      </c>
      <c r="G4337">
        <v>72</v>
      </c>
    </row>
    <row r="4338" spans="6:7" x14ac:dyDescent="0.3">
      <c r="F4338">
        <v>202</v>
      </c>
      <c r="G4338">
        <v>118</v>
      </c>
    </row>
    <row r="4339" spans="6:7" x14ac:dyDescent="0.3">
      <c r="F4339">
        <v>108</v>
      </c>
      <c r="G4339">
        <v>210</v>
      </c>
    </row>
    <row r="4340" spans="6:7" x14ac:dyDescent="0.3">
      <c r="F4340">
        <v>382</v>
      </c>
      <c r="G4340">
        <v>105</v>
      </c>
    </row>
    <row r="4341" spans="6:7" x14ac:dyDescent="0.3">
      <c r="F4341">
        <v>117</v>
      </c>
      <c r="G4341">
        <v>232</v>
      </c>
    </row>
    <row r="4342" spans="6:7" x14ac:dyDescent="0.3">
      <c r="F4342">
        <v>230</v>
      </c>
      <c r="G4342">
        <v>208</v>
      </c>
    </row>
    <row r="4343" spans="6:7" x14ac:dyDescent="0.3">
      <c r="F4343">
        <v>178</v>
      </c>
      <c r="G4343">
        <v>170</v>
      </c>
    </row>
    <row r="4344" spans="6:7" x14ac:dyDescent="0.3">
      <c r="F4344">
        <v>154</v>
      </c>
      <c r="G4344">
        <v>188</v>
      </c>
    </row>
    <row r="4345" spans="6:7" x14ac:dyDescent="0.3">
      <c r="F4345">
        <v>190</v>
      </c>
      <c r="G4345">
        <v>89</v>
      </c>
    </row>
    <row r="4346" spans="6:7" x14ac:dyDescent="0.3">
      <c r="F4346">
        <v>161</v>
      </c>
      <c r="G4346">
        <v>88</v>
      </c>
    </row>
    <row r="4347" spans="6:7" x14ac:dyDescent="0.3">
      <c r="F4347">
        <v>288</v>
      </c>
      <c r="G4347">
        <v>149</v>
      </c>
    </row>
    <row r="4348" spans="6:7" x14ac:dyDescent="0.3">
      <c r="F4348">
        <v>77</v>
      </c>
      <c r="G4348">
        <v>261</v>
      </c>
    </row>
    <row r="4349" spans="6:7" x14ac:dyDescent="0.3">
      <c r="F4349">
        <v>104</v>
      </c>
      <c r="G4349">
        <v>361</v>
      </c>
    </row>
    <row r="4350" spans="6:7" x14ac:dyDescent="0.3">
      <c r="F4350">
        <v>289</v>
      </c>
      <c r="G4350">
        <v>268</v>
      </c>
    </row>
    <row r="4351" spans="6:7" x14ac:dyDescent="0.3">
      <c r="F4351">
        <v>213</v>
      </c>
      <c r="G4351">
        <v>119</v>
      </c>
    </row>
    <row r="4352" spans="6:7" x14ac:dyDescent="0.3">
      <c r="F4352">
        <v>106</v>
      </c>
      <c r="G4352">
        <v>181</v>
      </c>
    </row>
    <row r="4353" spans="6:7" x14ac:dyDescent="0.3">
      <c r="F4353">
        <v>101</v>
      </c>
      <c r="G4353">
        <v>127</v>
      </c>
    </row>
    <row r="4354" spans="6:7" x14ac:dyDescent="0.3">
      <c r="F4354">
        <v>27</v>
      </c>
      <c r="G4354">
        <v>56</v>
      </c>
    </row>
    <row r="4355" spans="6:7" x14ac:dyDescent="0.3">
      <c r="F4355">
        <v>51</v>
      </c>
      <c r="G4355">
        <v>185</v>
      </c>
    </row>
    <row r="4356" spans="6:7" x14ac:dyDescent="0.3">
      <c r="F4356">
        <v>138</v>
      </c>
      <c r="G4356">
        <v>84</v>
      </c>
    </row>
    <row r="4357" spans="6:7" x14ac:dyDescent="0.3">
      <c r="F4357">
        <v>213</v>
      </c>
      <c r="G4357">
        <v>150</v>
      </c>
    </row>
    <row r="4358" spans="6:7" x14ac:dyDescent="0.3">
      <c r="F4358">
        <v>323</v>
      </c>
      <c r="G4358">
        <v>192</v>
      </c>
    </row>
    <row r="4359" spans="6:7" x14ac:dyDescent="0.3">
      <c r="F4359">
        <v>144</v>
      </c>
      <c r="G4359">
        <v>195</v>
      </c>
    </row>
    <row r="4360" spans="6:7" x14ac:dyDescent="0.3">
      <c r="F4360">
        <v>153</v>
      </c>
      <c r="G4360">
        <v>231</v>
      </c>
    </row>
    <row r="4361" spans="6:7" x14ac:dyDescent="0.3">
      <c r="F4361">
        <v>174</v>
      </c>
      <c r="G4361">
        <v>203</v>
      </c>
    </row>
    <row r="4362" spans="6:7" x14ac:dyDescent="0.3">
      <c r="F4362">
        <v>43</v>
      </c>
      <c r="G4362">
        <v>163</v>
      </c>
    </row>
    <row r="4363" spans="6:7" x14ac:dyDescent="0.3">
      <c r="F4363">
        <v>38</v>
      </c>
      <c r="G4363">
        <v>157</v>
      </c>
    </row>
    <row r="4364" spans="6:7" x14ac:dyDescent="0.3">
      <c r="F4364">
        <v>134</v>
      </c>
      <c r="G4364">
        <v>253</v>
      </c>
    </row>
    <row r="4365" spans="6:7" x14ac:dyDescent="0.3">
      <c r="F4365">
        <v>202</v>
      </c>
      <c r="G4365">
        <v>157</v>
      </c>
    </row>
    <row r="4366" spans="6:7" x14ac:dyDescent="0.3">
      <c r="F4366">
        <v>195</v>
      </c>
      <c r="G4366">
        <v>263</v>
      </c>
    </row>
    <row r="4367" spans="6:7" x14ac:dyDescent="0.3">
      <c r="F4367">
        <v>201</v>
      </c>
      <c r="G4367">
        <v>205</v>
      </c>
    </row>
    <row r="4368" spans="6:7" x14ac:dyDescent="0.3">
      <c r="F4368">
        <v>255</v>
      </c>
      <c r="G4368">
        <v>81</v>
      </c>
    </row>
    <row r="4369" spans="6:7" x14ac:dyDescent="0.3">
      <c r="F4369">
        <v>107</v>
      </c>
      <c r="G4369">
        <v>37</v>
      </c>
    </row>
    <row r="4370" spans="6:7" x14ac:dyDescent="0.3">
      <c r="F4370">
        <v>36</v>
      </c>
      <c r="G4370">
        <v>57</v>
      </c>
    </row>
    <row r="4371" spans="6:7" x14ac:dyDescent="0.3">
      <c r="F4371">
        <v>175</v>
      </c>
      <c r="G4371">
        <v>233</v>
      </c>
    </row>
    <row r="4372" spans="6:7" x14ac:dyDescent="0.3">
      <c r="F4372">
        <v>126</v>
      </c>
      <c r="G4372">
        <v>51</v>
      </c>
    </row>
    <row r="4373" spans="6:7" x14ac:dyDescent="0.3">
      <c r="F4373">
        <v>403</v>
      </c>
      <c r="G4373">
        <v>191</v>
      </c>
    </row>
    <row r="4374" spans="6:7" x14ac:dyDescent="0.3">
      <c r="F4374">
        <v>36</v>
      </c>
      <c r="G4374">
        <v>116</v>
      </c>
    </row>
    <row r="4375" spans="6:7" x14ac:dyDescent="0.3">
      <c r="F4375">
        <v>57</v>
      </c>
      <c r="G4375">
        <v>67</v>
      </c>
    </row>
    <row r="4376" spans="6:7" x14ac:dyDescent="0.3">
      <c r="F4376">
        <v>11</v>
      </c>
      <c r="G4376">
        <v>301</v>
      </c>
    </row>
    <row r="4377" spans="6:7" x14ac:dyDescent="0.3">
      <c r="F4377">
        <v>66</v>
      </c>
      <c r="G4377">
        <v>376</v>
      </c>
    </row>
    <row r="4378" spans="6:7" x14ac:dyDescent="0.3">
      <c r="F4378">
        <v>98</v>
      </c>
      <c r="G4378">
        <v>178</v>
      </c>
    </row>
    <row r="4379" spans="6:7" x14ac:dyDescent="0.3">
      <c r="F4379">
        <v>52</v>
      </c>
      <c r="G4379">
        <v>132</v>
      </c>
    </row>
    <row r="4380" spans="6:7" x14ac:dyDescent="0.3">
      <c r="F4380">
        <v>252</v>
      </c>
      <c r="G4380">
        <v>225</v>
      </c>
    </row>
    <row r="4381" spans="6:7" x14ac:dyDescent="0.3">
      <c r="F4381">
        <v>189</v>
      </c>
      <c r="G4381">
        <v>172</v>
      </c>
    </row>
    <row r="4382" spans="6:7" x14ac:dyDescent="0.3">
      <c r="F4382">
        <v>276</v>
      </c>
      <c r="G4382">
        <v>54</v>
      </c>
    </row>
    <row r="4383" spans="6:7" x14ac:dyDescent="0.3">
      <c r="F4383">
        <v>120</v>
      </c>
      <c r="G4383">
        <v>202</v>
      </c>
    </row>
    <row r="4384" spans="6:7" x14ac:dyDescent="0.3">
      <c r="F4384">
        <v>157</v>
      </c>
      <c r="G4384">
        <v>61</v>
      </c>
    </row>
    <row r="4385" spans="6:7" x14ac:dyDescent="0.3">
      <c r="F4385">
        <v>128</v>
      </c>
      <c r="G4385">
        <v>247</v>
      </c>
    </row>
    <row r="4386" spans="6:7" x14ac:dyDescent="0.3">
      <c r="F4386">
        <v>136</v>
      </c>
      <c r="G4386">
        <v>72</v>
      </c>
    </row>
    <row r="4387" spans="6:7" x14ac:dyDescent="0.3">
      <c r="F4387">
        <v>185</v>
      </c>
      <c r="G4387">
        <v>254</v>
      </c>
    </row>
    <row r="4388" spans="6:7" x14ac:dyDescent="0.3">
      <c r="F4388">
        <v>183</v>
      </c>
      <c r="G4388">
        <v>249</v>
      </c>
    </row>
    <row r="4389" spans="6:7" x14ac:dyDescent="0.3">
      <c r="F4389">
        <v>112</v>
      </c>
      <c r="G4389">
        <v>238</v>
      </c>
    </row>
    <row r="4390" spans="6:7" x14ac:dyDescent="0.3">
      <c r="F4390">
        <v>217</v>
      </c>
      <c r="G4390">
        <v>272</v>
      </c>
    </row>
    <row r="4391" spans="6:7" x14ac:dyDescent="0.3">
      <c r="F4391">
        <v>204</v>
      </c>
      <c r="G4391">
        <v>80</v>
      </c>
    </row>
    <row r="4392" spans="6:7" x14ac:dyDescent="0.3">
      <c r="F4392">
        <v>171</v>
      </c>
      <c r="G4392">
        <v>236</v>
      </c>
    </row>
    <row r="4393" spans="6:7" x14ac:dyDescent="0.3">
      <c r="F4393">
        <v>244</v>
      </c>
      <c r="G4393">
        <v>214</v>
      </c>
    </row>
    <row r="4394" spans="6:7" x14ac:dyDescent="0.3">
      <c r="F4394">
        <v>82</v>
      </c>
      <c r="G4394">
        <v>285</v>
      </c>
    </row>
    <row r="4395" spans="6:7" x14ac:dyDescent="0.3">
      <c r="F4395">
        <v>167</v>
      </c>
      <c r="G4395">
        <v>250</v>
      </c>
    </row>
    <row r="4396" spans="6:7" x14ac:dyDescent="0.3">
      <c r="F4396">
        <v>142</v>
      </c>
      <c r="G4396">
        <v>239</v>
      </c>
    </row>
    <row r="4397" spans="6:7" x14ac:dyDescent="0.3">
      <c r="F4397">
        <v>297</v>
      </c>
      <c r="G4397">
        <v>224</v>
      </c>
    </row>
    <row r="4398" spans="6:7" x14ac:dyDescent="0.3">
      <c r="F4398">
        <v>114</v>
      </c>
      <c r="G4398">
        <v>165</v>
      </c>
    </row>
    <row r="4399" spans="6:7" x14ac:dyDescent="0.3">
      <c r="F4399">
        <v>142</v>
      </c>
      <c r="G4399">
        <v>90</v>
      </c>
    </row>
    <row r="4400" spans="6:7" x14ac:dyDescent="0.3">
      <c r="F4400">
        <v>44</v>
      </c>
      <c r="G4400">
        <v>127</v>
      </c>
    </row>
    <row r="4401" spans="6:7" x14ac:dyDescent="0.3">
      <c r="F4401">
        <v>136</v>
      </c>
      <c r="G4401">
        <v>158</v>
      </c>
    </row>
    <row r="4402" spans="6:7" x14ac:dyDescent="0.3">
      <c r="F4402">
        <v>143</v>
      </c>
      <c r="G4402">
        <v>137</v>
      </c>
    </row>
    <row r="4403" spans="6:7" x14ac:dyDescent="0.3">
      <c r="F4403">
        <v>201</v>
      </c>
      <c r="G4403">
        <v>212</v>
      </c>
    </row>
    <row r="4404" spans="6:7" x14ac:dyDescent="0.3">
      <c r="F4404">
        <v>186</v>
      </c>
      <c r="G4404">
        <v>13</v>
      </c>
    </row>
    <row r="4405" spans="6:7" x14ac:dyDescent="0.3">
      <c r="F4405">
        <v>106</v>
      </c>
      <c r="G4405">
        <v>194</v>
      </c>
    </row>
    <row r="4406" spans="6:7" x14ac:dyDescent="0.3">
      <c r="F4406">
        <v>115</v>
      </c>
      <c r="G4406">
        <v>29</v>
      </c>
    </row>
    <row r="4407" spans="6:7" x14ac:dyDescent="0.3">
      <c r="F4407">
        <v>184</v>
      </c>
      <c r="G4407">
        <v>158</v>
      </c>
    </row>
    <row r="4408" spans="6:7" x14ac:dyDescent="0.3">
      <c r="F4408">
        <v>32</v>
      </c>
      <c r="G4408">
        <v>75</v>
      </c>
    </row>
    <row r="4409" spans="6:7" x14ac:dyDescent="0.3">
      <c r="F4409">
        <v>184</v>
      </c>
      <c r="G4409">
        <v>102</v>
      </c>
    </row>
    <row r="4410" spans="6:7" x14ac:dyDescent="0.3">
      <c r="F4410">
        <v>244</v>
      </c>
      <c r="G4410">
        <v>190</v>
      </c>
    </row>
    <row r="4411" spans="6:7" x14ac:dyDescent="0.3">
      <c r="F4411">
        <v>96</v>
      </c>
      <c r="G4411">
        <v>156</v>
      </c>
    </row>
    <row r="4412" spans="6:7" x14ac:dyDescent="0.3">
      <c r="F4412">
        <v>54</v>
      </c>
      <c r="G4412">
        <v>221</v>
      </c>
    </row>
    <row r="4413" spans="6:7" x14ac:dyDescent="0.3">
      <c r="F4413">
        <v>287</v>
      </c>
      <c r="G4413">
        <v>132</v>
      </c>
    </row>
    <row r="4414" spans="6:7" x14ac:dyDescent="0.3">
      <c r="F4414">
        <v>174</v>
      </c>
      <c r="G4414">
        <v>66</v>
      </c>
    </row>
    <row r="4415" spans="6:7" x14ac:dyDescent="0.3">
      <c r="F4415">
        <v>120</v>
      </c>
      <c r="G4415">
        <v>114</v>
      </c>
    </row>
    <row r="4416" spans="6:7" x14ac:dyDescent="0.3">
      <c r="F4416">
        <v>174</v>
      </c>
      <c r="G4416">
        <v>66</v>
      </c>
    </row>
    <row r="4417" spans="6:7" x14ac:dyDescent="0.3">
      <c r="F4417">
        <v>94</v>
      </c>
      <c r="G4417">
        <v>207</v>
      </c>
    </row>
    <row r="4418" spans="6:7" x14ac:dyDescent="0.3">
      <c r="F4418">
        <v>222</v>
      </c>
      <c r="G4418">
        <v>275</v>
      </c>
    </row>
    <row r="4419" spans="6:7" x14ac:dyDescent="0.3">
      <c r="F4419">
        <v>97</v>
      </c>
      <c r="G4419">
        <v>54</v>
      </c>
    </row>
    <row r="4420" spans="6:7" x14ac:dyDescent="0.3">
      <c r="F4420">
        <v>143</v>
      </c>
      <c r="G4420">
        <v>335</v>
      </c>
    </row>
    <row r="4421" spans="6:7" x14ac:dyDescent="0.3">
      <c r="F4421">
        <v>55</v>
      </c>
      <c r="G4421">
        <v>244</v>
      </c>
    </row>
    <row r="4422" spans="6:7" x14ac:dyDescent="0.3">
      <c r="F4422">
        <v>78</v>
      </c>
      <c r="G4422">
        <v>72</v>
      </c>
    </row>
    <row r="4423" spans="6:7" x14ac:dyDescent="0.3">
      <c r="F4423">
        <v>67</v>
      </c>
      <c r="G4423">
        <v>165</v>
      </c>
    </row>
    <row r="4424" spans="6:7" x14ac:dyDescent="0.3">
      <c r="F4424">
        <v>86</v>
      </c>
      <c r="G4424">
        <v>33</v>
      </c>
    </row>
    <row r="4425" spans="6:7" x14ac:dyDescent="0.3">
      <c r="F4425">
        <v>142</v>
      </c>
      <c r="G4425">
        <v>150</v>
      </c>
    </row>
    <row r="4426" spans="6:7" x14ac:dyDescent="0.3">
      <c r="F4426">
        <v>201</v>
      </c>
      <c r="G4426">
        <v>123</v>
      </c>
    </row>
    <row r="4427" spans="6:7" x14ac:dyDescent="0.3">
      <c r="F4427">
        <v>82</v>
      </c>
      <c r="G4427">
        <v>159</v>
      </c>
    </row>
    <row r="4428" spans="6:7" x14ac:dyDescent="0.3">
      <c r="F4428">
        <v>70</v>
      </c>
      <c r="G4428">
        <v>150</v>
      </c>
    </row>
    <row r="4429" spans="6:7" x14ac:dyDescent="0.3">
      <c r="F4429">
        <v>48</v>
      </c>
      <c r="G4429">
        <v>112</v>
      </c>
    </row>
    <row r="4430" spans="6:7" x14ac:dyDescent="0.3">
      <c r="F4430">
        <v>32</v>
      </c>
      <c r="G4430">
        <v>43</v>
      </c>
    </row>
    <row r="4431" spans="6:7" x14ac:dyDescent="0.3">
      <c r="F4431">
        <v>52</v>
      </c>
      <c r="G4431">
        <v>152</v>
      </c>
    </row>
    <row r="4432" spans="6:7" x14ac:dyDescent="0.3">
      <c r="F4432">
        <v>268</v>
      </c>
      <c r="G4432">
        <v>45</v>
      </c>
    </row>
    <row r="4433" spans="6:7" x14ac:dyDescent="0.3">
      <c r="F4433">
        <v>71</v>
      </c>
      <c r="G4433">
        <v>101</v>
      </c>
    </row>
    <row r="4434" spans="6:7" x14ac:dyDescent="0.3">
      <c r="F4434">
        <v>95</v>
      </c>
      <c r="G4434">
        <v>171</v>
      </c>
    </row>
    <row r="4435" spans="6:7" x14ac:dyDescent="0.3">
      <c r="F4435">
        <v>66</v>
      </c>
      <c r="G4435">
        <v>167</v>
      </c>
    </row>
    <row r="4436" spans="6:7" x14ac:dyDescent="0.3">
      <c r="F4436">
        <v>56</v>
      </c>
      <c r="G4436">
        <v>223</v>
      </c>
    </row>
    <row r="4437" spans="6:7" x14ac:dyDescent="0.3">
      <c r="F4437">
        <v>126</v>
      </c>
      <c r="G4437">
        <v>244</v>
      </c>
    </row>
    <row r="4438" spans="6:7" x14ac:dyDescent="0.3">
      <c r="F4438">
        <v>150</v>
      </c>
      <c r="G4438">
        <v>200</v>
      </c>
    </row>
    <row r="4439" spans="6:7" x14ac:dyDescent="0.3">
      <c r="F4439">
        <v>43</v>
      </c>
      <c r="G4439">
        <v>128</v>
      </c>
    </row>
    <row r="4440" spans="6:7" x14ac:dyDescent="0.3">
      <c r="F4440">
        <v>239</v>
      </c>
      <c r="G4440">
        <v>55</v>
      </c>
    </row>
    <row r="4441" spans="6:7" x14ac:dyDescent="0.3">
      <c r="F4441">
        <v>166</v>
      </c>
      <c r="G4441">
        <v>194</v>
      </c>
    </row>
    <row r="4442" spans="6:7" x14ac:dyDescent="0.3">
      <c r="F4442">
        <v>41</v>
      </c>
      <c r="G4442">
        <v>223</v>
      </c>
    </row>
    <row r="4443" spans="6:7" x14ac:dyDescent="0.3">
      <c r="F4443">
        <v>129</v>
      </c>
      <c r="G4443">
        <v>120</v>
      </c>
    </row>
    <row r="4444" spans="6:7" x14ac:dyDescent="0.3">
      <c r="F4444">
        <v>220</v>
      </c>
      <c r="G4444">
        <v>64</v>
      </c>
    </row>
    <row r="4445" spans="6:7" x14ac:dyDescent="0.3">
      <c r="F4445">
        <v>265</v>
      </c>
      <c r="G4445">
        <v>136</v>
      </c>
    </row>
    <row r="4446" spans="6:7" x14ac:dyDescent="0.3">
      <c r="F4446">
        <v>94</v>
      </c>
      <c r="G4446">
        <v>56</v>
      </c>
    </row>
    <row r="4447" spans="6:7" x14ac:dyDescent="0.3">
      <c r="F4447">
        <v>205</v>
      </c>
      <c r="G4447">
        <v>104</v>
      </c>
    </row>
    <row r="4448" spans="6:7" x14ac:dyDescent="0.3">
      <c r="F4448">
        <v>299</v>
      </c>
      <c r="G4448">
        <v>25</v>
      </c>
    </row>
    <row r="4449" spans="6:7" x14ac:dyDescent="0.3">
      <c r="F4449">
        <v>147</v>
      </c>
      <c r="G4449">
        <v>46</v>
      </c>
    </row>
    <row r="4450" spans="6:7" x14ac:dyDescent="0.3">
      <c r="F4450">
        <v>336</v>
      </c>
      <c r="G4450">
        <v>92</v>
      </c>
    </row>
    <row r="4451" spans="6:7" x14ac:dyDescent="0.3">
      <c r="F4451">
        <v>142</v>
      </c>
      <c r="G4451">
        <v>228</v>
      </c>
    </row>
    <row r="4452" spans="6:7" x14ac:dyDescent="0.3">
      <c r="F4452">
        <v>235</v>
      </c>
      <c r="G4452">
        <v>301</v>
      </c>
    </row>
    <row r="4453" spans="6:7" x14ac:dyDescent="0.3">
      <c r="F4453">
        <v>144</v>
      </c>
      <c r="G4453">
        <v>70</v>
      </c>
    </row>
    <row r="4454" spans="6:7" x14ac:dyDescent="0.3">
      <c r="F4454">
        <v>168</v>
      </c>
      <c r="G4454">
        <v>121</v>
      </c>
    </row>
    <row r="4455" spans="6:7" x14ac:dyDescent="0.3">
      <c r="F4455">
        <v>131</v>
      </c>
      <c r="G4455">
        <v>178</v>
      </c>
    </row>
    <row r="4456" spans="6:7" x14ac:dyDescent="0.3">
      <c r="F4456">
        <v>110</v>
      </c>
      <c r="G4456">
        <v>123</v>
      </c>
    </row>
    <row r="4457" spans="6:7" x14ac:dyDescent="0.3">
      <c r="F4457">
        <v>142</v>
      </c>
      <c r="G4457">
        <v>256</v>
      </c>
    </row>
    <row r="4458" spans="6:7" x14ac:dyDescent="0.3">
      <c r="F4458">
        <v>95</v>
      </c>
      <c r="G4458">
        <v>78</v>
      </c>
    </row>
    <row r="4459" spans="6:7" x14ac:dyDescent="0.3">
      <c r="F4459">
        <v>233</v>
      </c>
      <c r="G4459">
        <v>50</v>
      </c>
    </row>
    <row r="4460" spans="6:7" x14ac:dyDescent="0.3">
      <c r="F4460">
        <v>95</v>
      </c>
      <c r="G4460">
        <v>139</v>
      </c>
    </row>
    <row r="4461" spans="6:7" x14ac:dyDescent="0.3">
      <c r="F4461">
        <v>53</v>
      </c>
      <c r="G4461">
        <v>84</v>
      </c>
    </row>
    <row r="4462" spans="6:7" x14ac:dyDescent="0.3">
      <c r="F4462">
        <v>97</v>
      </c>
      <c r="G4462">
        <v>85</v>
      </c>
    </row>
    <row r="4463" spans="6:7" x14ac:dyDescent="0.3">
      <c r="F4463">
        <v>183</v>
      </c>
      <c r="G4463">
        <v>50</v>
      </c>
    </row>
    <row r="4464" spans="6:7" x14ac:dyDescent="0.3">
      <c r="F4464">
        <v>222</v>
      </c>
      <c r="G4464">
        <v>84</v>
      </c>
    </row>
    <row r="4465" spans="6:7" x14ac:dyDescent="0.3">
      <c r="F4465">
        <v>47</v>
      </c>
      <c r="G4465">
        <v>43</v>
      </c>
    </row>
    <row r="4466" spans="6:7" x14ac:dyDescent="0.3">
      <c r="F4466">
        <v>83</v>
      </c>
      <c r="G4466">
        <v>98</v>
      </c>
    </row>
    <row r="4467" spans="6:7" x14ac:dyDescent="0.3">
      <c r="F4467">
        <v>111</v>
      </c>
      <c r="G4467">
        <v>112</v>
      </c>
    </row>
    <row r="4468" spans="6:7" x14ac:dyDescent="0.3">
      <c r="F4468">
        <v>140</v>
      </c>
      <c r="G4468">
        <v>290</v>
      </c>
    </row>
    <row r="4469" spans="6:7" x14ac:dyDescent="0.3">
      <c r="F4469">
        <v>200</v>
      </c>
      <c r="G4469">
        <v>125</v>
      </c>
    </row>
    <row r="4470" spans="6:7" x14ac:dyDescent="0.3">
      <c r="F4470">
        <v>120</v>
      </c>
      <c r="G4470">
        <v>256</v>
      </c>
    </row>
    <row r="4471" spans="6:7" x14ac:dyDescent="0.3">
      <c r="F4471">
        <v>157</v>
      </c>
      <c r="G4471">
        <v>72</v>
      </c>
    </row>
    <row r="4472" spans="6:7" x14ac:dyDescent="0.3">
      <c r="F4472">
        <v>105</v>
      </c>
      <c r="G4472">
        <v>144</v>
      </c>
    </row>
    <row r="4473" spans="6:7" x14ac:dyDescent="0.3">
      <c r="F4473">
        <v>75</v>
      </c>
      <c r="G4473">
        <v>77</v>
      </c>
    </row>
    <row r="4474" spans="6:7" x14ac:dyDescent="0.3">
      <c r="F4474">
        <v>176</v>
      </c>
      <c r="G4474">
        <v>188</v>
      </c>
    </row>
    <row r="4475" spans="6:7" x14ac:dyDescent="0.3">
      <c r="F4475">
        <v>224</v>
      </c>
      <c r="G4475">
        <v>108</v>
      </c>
    </row>
    <row r="4476" spans="6:7" x14ac:dyDescent="0.3">
      <c r="F4476">
        <v>144</v>
      </c>
      <c r="G4476">
        <v>66</v>
      </c>
    </row>
    <row r="4477" spans="6:7" x14ac:dyDescent="0.3">
      <c r="F4477">
        <v>57</v>
      </c>
      <c r="G4477">
        <v>249</v>
      </c>
    </row>
    <row r="4478" spans="6:7" x14ac:dyDescent="0.3">
      <c r="F4478">
        <v>97</v>
      </c>
      <c r="G4478">
        <v>342</v>
      </c>
    </row>
    <row r="4479" spans="6:7" x14ac:dyDescent="0.3">
      <c r="F4479">
        <v>329</v>
      </c>
      <c r="G4479">
        <v>194</v>
      </c>
    </row>
    <row r="4480" spans="6:7" x14ac:dyDescent="0.3">
      <c r="F4480">
        <v>171</v>
      </c>
      <c r="G4480">
        <v>206</v>
      </c>
    </row>
    <row r="4481" spans="6:7" x14ac:dyDescent="0.3">
      <c r="F4481">
        <v>14</v>
      </c>
      <c r="G4481">
        <v>133</v>
      </c>
    </row>
    <row r="4482" spans="6:7" x14ac:dyDescent="0.3">
      <c r="F4482">
        <v>133</v>
      </c>
      <c r="G4482">
        <v>194</v>
      </c>
    </row>
    <row r="4483" spans="6:7" x14ac:dyDescent="0.3">
      <c r="F4483">
        <v>162</v>
      </c>
      <c r="G4483">
        <v>55</v>
      </c>
    </row>
    <row r="4484" spans="6:7" x14ac:dyDescent="0.3">
      <c r="F4484">
        <v>58</v>
      </c>
      <c r="G4484">
        <v>106</v>
      </c>
    </row>
    <row r="4485" spans="6:7" x14ac:dyDescent="0.3">
      <c r="F4485">
        <v>203</v>
      </c>
      <c r="G4485">
        <v>235</v>
      </c>
    </row>
    <row r="4486" spans="6:7" x14ac:dyDescent="0.3">
      <c r="F4486">
        <v>129</v>
      </c>
      <c r="G4486">
        <v>267</v>
      </c>
    </row>
    <row r="4487" spans="6:7" x14ac:dyDescent="0.3">
      <c r="F4487">
        <v>292</v>
      </c>
      <c r="G4487">
        <v>126</v>
      </c>
    </row>
    <row r="4488" spans="6:7" x14ac:dyDescent="0.3">
      <c r="F4488">
        <v>13</v>
      </c>
      <c r="G4488">
        <v>75</v>
      </c>
    </row>
    <row r="4489" spans="6:7" x14ac:dyDescent="0.3">
      <c r="F4489">
        <v>87</v>
      </c>
      <c r="G4489">
        <v>80</v>
      </c>
    </row>
    <row r="4490" spans="6:7" x14ac:dyDescent="0.3">
      <c r="F4490">
        <v>76</v>
      </c>
      <c r="G4490">
        <v>114</v>
      </c>
    </row>
    <row r="4491" spans="6:7" x14ac:dyDescent="0.3">
      <c r="F4491">
        <v>268</v>
      </c>
      <c r="G4491">
        <v>506</v>
      </c>
    </row>
    <row r="4492" spans="6:7" x14ac:dyDescent="0.3">
      <c r="F4492">
        <v>123</v>
      </c>
      <c r="G4492">
        <v>338</v>
      </c>
    </row>
    <row r="4493" spans="6:7" x14ac:dyDescent="0.3">
      <c r="F4493">
        <v>33</v>
      </c>
      <c r="G4493">
        <v>207</v>
      </c>
    </row>
    <row r="4494" spans="6:7" x14ac:dyDescent="0.3">
      <c r="F4494">
        <v>77</v>
      </c>
      <c r="G4494">
        <v>194</v>
      </c>
    </row>
    <row r="4495" spans="6:7" x14ac:dyDescent="0.3">
      <c r="F4495">
        <v>268</v>
      </c>
      <c r="G4495">
        <v>82</v>
      </c>
    </row>
    <row r="4496" spans="6:7" x14ac:dyDescent="0.3">
      <c r="F4496">
        <v>116</v>
      </c>
      <c r="G4496">
        <v>156</v>
      </c>
    </row>
    <row r="4497" spans="6:7" x14ac:dyDescent="0.3">
      <c r="F4497">
        <v>172</v>
      </c>
      <c r="G4497">
        <v>48</v>
      </c>
    </row>
    <row r="4498" spans="6:7" x14ac:dyDescent="0.3">
      <c r="F4498">
        <v>248</v>
      </c>
      <c r="G4498">
        <v>306</v>
      </c>
    </row>
    <row r="4499" spans="6:7" x14ac:dyDescent="0.3">
      <c r="F4499">
        <v>697</v>
      </c>
      <c r="G4499">
        <v>69</v>
      </c>
    </row>
    <row r="4500" spans="6:7" x14ac:dyDescent="0.3">
      <c r="F4500">
        <v>169</v>
      </c>
      <c r="G4500">
        <v>169</v>
      </c>
    </row>
    <row r="4501" spans="6:7" x14ac:dyDescent="0.3">
      <c r="F4501">
        <v>75</v>
      </c>
      <c r="G4501">
        <v>104</v>
      </c>
    </row>
    <row r="4502" spans="6:7" x14ac:dyDescent="0.3">
      <c r="F4502">
        <v>96</v>
      </c>
      <c r="G4502">
        <v>196</v>
      </c>
    </row>
    <row r="4503" spans="6:7" x14ac:dyDescent="0.3">
      <c r="F4503">
        <v>253</v>
      </c>
      <c r="G4503">
        <v>99</v>
      </c>
    </row>
    <row r="4504" spans="6:7" x14ac:dyDescent="0.3">
      <c r="F4504">
        <v>157</v>
      </c>
      <c r="G4504">
        <v>24</v>
      </c>
    </row>
    <row r="4505" spans="6:7" x14ac:dyDescent="0.3">
      <c r="F4505">
        <v>324</v>
      </c>
      <c r="G4505">
        <v>123</v>
      </c>
    </row>
    <row r="4506" spans="6:7" x14ac:dyDescent="0.3">
      <c r="F4506">
        <v>91</v>
      </c>
      <c r="G4506">
        <v>58</v>
      </c>
    </row>
    <row r="4507" spans="6:7" x14ac:dyDescent="0.3">
      <c r="F4507">
        <v>208</v>
      </c>
      <c r="G4507">
        <v>172</v>
      </c>
    </row>
    <row r="4508" spans="6:7" x14ac:dyDescent="0.3">
      <c r="F4508">
        <v>93</v>
      </c>
      <c r="G4508">
        <v>165</v>
      </c>
    </row>
    <row r="4509" spans="6:7" x14ac:dyDescent="0.3">
      <c r="F4509">
        <v>219</v>
      </c>
      <c r="G4509">
        <v>153</v>
      </c>
    </row>
    <row r="4510" spans="6:7" x14ac:dyDescent="0.3">
      <c r="F4510">
        <v>391</v>
      </c>
      <c r="G4510">
        <v>305</v>
      </c>
    </row>
    <row r="4511" spans="6:7" x14ac:dyDescent="0.3">
      <c r="F4511">
        <v>174</v>
      </c>
      <c r="G4511">
        <v>191</v>
      </c>
    </row>
    <row r="4512" spans="6:7" x14ac:dyDescent="0.3">
      <c r="F4512">
        <v>183</v>
      </c>
      <c r="G4512">
        <v>114</v>
      </c>
    </row>
    <row r="4513" spans="6:7" x14ac:dyDescent="0.3">
      <c r="F4513">
        <v>234</v>
      </c>
      <c r="G4513">
        <v>181</v>
      </c>
    </row>
    <row r="4514" spans="6:7" x14ac:dyDescent="0.3">
      <c r="F4514">
        <v>183</v>
      </c>
      <c r="G4514">
        <v>101</v>
      </c>
    </row>
    <row r="4515" spans="6:7" x14ac:dyDescent="0.3">
      <c r="F4515">
        <v>104</v>
      </c>
      <c r="G4515">
        <v>170</v>
      </c>
    </row>
    <row r="4516" spans="6:7" x14ac:dyDescent="0.3">
      <c r="F4516">
        <v>98</v>
      </c>
      <c r="G4516">
        <v>112</v>
      </c>
    </row>
    <row r="4517" spans="6:7" x14ac:dyDescent="0.3">
      <c r="F4517">
        <v>38</v>
      </c>
      <c r="G4517">
        <v>49</v>
      </c>
    </row>
    <row r="4518" spans="6:7" x14ac:dyDescent="0.3">
      <c r="F4518">
        <v>115</v>
      </c>
      <c r="G4518">
        <v>81</v>
      </c>
    </row>
    <row r="4519" spans="6:7" x14ac:dyDescent="0.3">
      <c r="F4519">
        <v>149</v>
      </c>
      <c r="G4519">
        <v>342</v>
      </c>
    </row>
    <row r="4520" spans="6:7" x14ac:dyDescent="0.3">
      <c r="F4520">
        <v>208</v>
      </c>
      <c r="G4520">
        <v>138</v>
      </c>
    </row>
    <row r="4521" spans="6:7" x14ac:dyDescent="0.3">
      <c r="F4521">
        <v>179</v>
      </c>
      <c r="G4521">
        <v>243</v>
      </c>
    </row>
    <row r="4522" spans="6:7" x14ac:dyDescent="0.3">
      <c r="F4522">
        <v>569</v>
      </c>
      <c r="G4522">
        <v>238</v>
      </c>
    </row>
    <row r="4523" spans="6:7" x14ac:dyDescent="0.3">
      <c r="F4523">
        <v>214</v>
      </c>
      <c r="G4523">
        <v>160</v>
      </c>
    </row>
    <row r="4524" spans="6:7" x14ac:dyDescent="0.3">
      <c r="F4524">
        <v>59</v>
      </c>
      <c r="G4524">
        <v>225</v>
      </c>
    </row>
    <row r="4525" spans="6:7" x14ac:dyDescent="0.3">
      <c r="F4525">
        <v>213</v>
      </c>
      <c r="G4525">
        <v>135</v>
      </c>
    </row>
    <row r="4526" spans="6:7" x14ac:dyDescent="0.3">
      <c r="F4526">
        <v>8</v>
      </c>
      <c r="G4526">
        <v>157</v>
      </c>
    </row>
    <row r="4527" spans="6:7" x14ac:dyDescent="0.3">
      <c r="F4527">
        <v>149</v>
      </c>
      <c r="G4527">
        <v>110</v>
      </c>
    </row>
    <row r="4528" spans="6:7" x14ac:dyDescent="0.3">
      <c r="F4528">
        <v>18</v>
      </c>
      <c r="G4528">
        <v>70</v>
      </c>
    </row>
    <row r="4529" spans="6:7" x14ac:dyDescent="0.3">
      <c r="F4529">
        <v>23</v>
      </c>
      <c r="G4529">
        <v>271</v>
      </c>
    </row>
    <row r="4530" spans="6:7" x14ac:dyDescent="0.3">
      <c r="F4530">
        <v>45</v>
      </c>
      <c r="G4530">
        <v>29</v>
      </c>
    </row>
    <row r="4531" spans="6:7" x14ac:dyDescent="0.3">
      <c r="F4531">
        <v>135</v>
      </c>
      <c r="G4531">
        <v>108</v>
      </c>
    </row>
    <row r="4532" spans="6:7" x14ac:dyDescent="0.3">
      <c r="F4532">
        <v>192</v>
      </c>
      <c r="G4532">
        <v>130</v>
      </c>
    </row>
    <row r="4533" spans="6:7" x14ac:dyDescent="0.3">
      <c r="F4533">
        <v>70</v>
      </c>
      <c r="G4533">
        <v>91</v>
      </c>
    </row>
    <row r="4534" spans="6:7" x14ac:dyDescent="0.3">
      <c r="F4534">
        <v>195</v>
      </c>
      <c r="G4534">
        <v>60</v>
      </c>
    </row>
    <row r="4535" spans="6:7" x14ac:dyDescent="0.3">
      <c r="F4535">
        <v>141</v>
      </c>
      <c r="G4535">
        <v>134</v>
      </c>
    </row>
    <row r="4536" spans="6:7" x14ac:dyDescent="0.3">
      <c r="F4536">
        <v>154</v>
      </c>
      <c r="G4536">
        <v>213</v>
      </c>
    </row>
    <row r="4537" spans="6:7" x14ac:dyDescent="0.3">
      <c r="F4537">
        <v>178</v>
      </c>
      <c r="G4537">
        <v>127</v>
      </c>
    </row>
    <row r="4538" spans="6:7" x14ac:dyDescent="0.3">
      <c r="F4538">
        <v>242</v>
      </c>
      <c r="G4538">
        <v>117</v>
      </c>
    </row>
    <row r="4539" spans="6:7" x14ac:dyDescent="0.3">
      <c r="F4539">
        <v>158</v>
      </c>
      <c r="G4539">
        <v>53</v>
      </c>
    </row>
    <row r="4540" spans="6:7" x14ac:dyDescent="0.3">
      <c r="F4540">
        <v>103</v>
      </c>
      <c r="G4540">
        <v>92</v>
      </c>
    </row>
    <row r="4541" spans="6:7" x14ac:dyDescent="0.3">
      <c r="F4541">
        <v>62</v>
      </c>
      <c r="G4541">
        <v>193</v>
      </c>
    </row>
    <row r="4542" spans="6:7" x14ac:dyDescent="0.3">
      <c r="F4542">
        <v>21</v>
      </c>
      <c r="G4542">
        <v>213</v>
      </c>
    </row>
    <row r="4543" spans="6:7" x14ac:dyDescent="0.3">
      <c r="F4543">
        <v>65</v>
      </c>
      <c r="G4543">
        <v>159</v>
      </c>
    </row>
    <row r="4544" spans="6:7" x14ac:dyDescent="0.3">
      <c r="F4544">
        <v>259</v>
      </c>
      <c r="G4544">
        <v>97</v>
      </c>
    </row>
    <row r="4545" spans="6:7" x14ac:dyDescent="0.3">
      <c r="F4545">
        <v>134</v>
      </c>
      <c r="G4545">
        <v>177</v>
      </c>
    </row>
    <row r="4546" spans="6:7" x14ac:dyDescent="0.3">
      <c r="F4546">
        <v>103</v>
      </c>
      <c r="G4546">
        <v>151</v>
      </c>
    </row>
    <row r="4547" spans="6:7" x14ac:dyDescent="0.3">
      <c r="F4547">
        <v>118</v>
      </c>
      <c r="G4547">
        <v>157</v>
      </c>
    </row>
    <row r="4548" spans="6:7" x14ac:dyDescent="0.3">
      <c r="F4548">
        <v>89</v>
      </c>
      <c r="G4548">
        <v>191</v>
      </c>
    </row>
    <row r="4549" spans="6:7" x14ac:dyDescent="0.3">
      <c r="F4549">
        <v>150</v>
      </c>
      <c r="G4549">
        <v>138</v>
      </c>
    </row>
    <row r="4550" spans="6:7" x14ac:dyDescent="0.3">
      <c r="F4550">
        <v>48</v>
      </c>
      <c r="G4550">
        <v>204</v>
      </c>
    </row>
    <row r="4551" spans="6:7" x14ac:dyDescent="0.3">
      <c r="F4551">
        <v>37</v>
      </c>
      <c r="G4551">
        <v>239</v>
      </c>
    </row>
    <row r="4552" spans="6:7" x14ac:dyDescent="0.3">
      <c r="F4552">
        <v>146</v>
      </c>
      <c r="G4552">
        <v>45</v>
      </c>
    </row>
    <row r="4553" spans="6:7" x14ac:dyDescent="0.3">
      <c r="F4553">
        <v>104</v>
      </c>
      <c r="G4553">
        <v>119</v>
      </c>
    </row>
    <row r="4554" spans="6:7" x14ac:dyDescent="0.3">
      <c r="F4554">
        <v>387</v>
      </c>
      <c r="G4554">
        <v>106</v>
      </c>
    </row>
    <row r="4555" spans="6:7" x14ac:dyDescent="0.3">
      <c r="F4555">
        <v>293</v>
      </c>
      <c r="G4555">
        <v>181</v>
      </c>
    </row>
    <row r="4556" spans="6:7" x14ac:dyDescent="0.3">
      <c r="F4556">
        <v>221</v>
      </c>
      <c r="G4556">
        <v>67</v>
      </c>
    </row>
    <row r="4557" spans="6:7" x14ac:dyDescent="0.3">
      <c r="F4557">
        <v>106</v>
      </c>
      <c r="G4557">
        <v>72</v>
      </c>
    </row>
    <row r="4558" spans="6:7" x14ac:dyDescent="0.3">
      <c r="F4558">
        <v>59</v>
      </c>
      <c r="G4558">
        <v>139</v>
      </c>
    </row>
    <row r="4559" spans="6:7" x14ac:dyDescent="0.3">
      <c r="F4559">
        <v>109</v>
      </c>
      <c r="G4559">
        <v>76</v>
      </c>
    </row>
    <row r="4560" spans="6:7" x14ac:dyDescent="0.3">
      <c r="F4560">
        <v>118</v>
      </c>
      <c r="G4560">
        <v>237</v>
      </c>
    </row>
    <row r="4561" spans="6:7" x14ac:dyDescent="0.3">
      <c r="F4561">
        <v>106</v>
      </c>
      <c r="G4561">
        <v>186</v>
      </c>
    </row>
    <row r="4562" spans="6:7" x14ac:dyDescent="0.3">
      <c r="F4562">
        <v>125</v>
      </c>
      <c r="G4562">
        <v>81</v>
      </c>
    </row>
    <row r="4563" spans="6:7" x14ac:dyDescent="0.3">
      <c r="F4563">
        <v>68</v>
      </c>
      <c r="G4563">
        <v>61</v>
      </c>
    </row>
    <row r="4564" spans="6:7" x14ac:dyDescent="0.3">
      <c r="F4564">
        <v>212</v>
      </c>
      <c r="G4564">
        <v>56</v>
      </c>
    </row>
    <row r="4565" spans="6:7" x14ac:dyDescent="0.3">
      <c r="F4565">
        <v>139</v>
      </c>
      <c r="G4565">
        <v>253</v>
      </c>
    </row>
    <row r="4566" spans="6:7" x14ac:dyDescent="0.3">
      <c r="F4566">
        <v>117</v>
      </c>
      <c r="G4566">
        <v>97</v>
      </c>
    </row>
    <row r="4567" spans="6:7" x14ac:dyDescent="0.3">
      <c r="F4567">
        <v>195</v>
      </c>
      <c r="G4567">
        <v>100</v>
      </c>
    </row>
    <row r="4568" spans="6:7" x14ac:dyDescent="0.3">
      <c r="F4568">
        <v>75</v>
      </c>
      <c r="G4568">
        <v>30</v>
      </c>
    </row>
    <row r="4569" spans="6:7" x14ac:dyDescent="0.3">
      <c r="F4569">
        <v>88</v>
      </c>
      <c r="G4569">
        <v>182</v>
      </c>
    </row>
    <row r="4570" spans="6:7" x14ac:dyDescent="0.3">
      <c r="F4570">
        <v>59</v>
      </c>
      <c r="G4570">
        <v>183</v>
      </c>
    </row>
    <row r="4571" spans="6:7" x14ac:dyDescent="0.3">
      <c r="F4571">
        <v>39</v>
      </c>
      <c r="G4571">
        <v>83</v>
      </c>
    </row>
    <row r="4572" spans="6:7" x14ac:dyDescent="0.3">
      <c r="F4572">
        <v>110</v>
      </c>
      <c r="G4572">
        <v>180</v>
      </c>
    </row>
    <row r="4573" spans="6:7" x14ac:dyDescent="0.3">
      <c r="F4573">
        <v>227</v>
      </c>
      <c r="G4573">
        <v>126</v>
      </c>
    </row>
    <row r="4574" spans="6:7" x14ac:dyDescent="0.3">
      <c r="F4574">
        <v>228</v>
      </c>
      <c r="G4574">
        <v>61</v>
      </c>
    </row>
    <row r="4575" spans="6:7" x14ac:dyDescent="0.3">
      <c r="F4575">
        <v>132</v>
      </c>
      <c r="G4575">
        <v>140</v>
      </c>
    </row>
    <row r="4576" spans="6:7" x14ac:dyDescent="0.3">
      <c r="F4576">
        <v>55</v>
      </c>
      <c r="G4576">
        <v>249</v>
      </c>
    </row>
    <row r="4577" spans="6:7" x14ac:dyDescent="0.3">
      <c r="F4577">
        <v>39</v>
      </c>
      <c r="G4577">
        <v>374</v>
      </c>
    </row>
    <row r="4578" spans="6:7" x14ac:dyDescent="0.3">
      <c r="F4578">
        <v>60</v>
      </c>
      <c r="G4578">
        <v>108</v>
      </c>
    </row>
    <row r="4579" spans="6:7" x14ac:dyDescent="0.3">
      <c r="F4579">
        <v>102</v>
      </c>
      <c r="G4579">
        <v>193</v>
      </c>
    </row>
    <row r="4580" spans="6:7" x14ac:dyDescent="0.3">
      <c r="F4580">
        <v>208</v>
      </c>
      <c r="G4580">
        <v>178</v>
      </c>
    </row>
    <row r="4581" spans="6:7" x14ac:dyDescent="0.3">
      <c r="F4581">
        <v>112</v>
      </c>
      <c r="G4581">
        <v>168</v>
      </c>
    </row>
    <row r="4582" spans="6:7" x14ac:dyDescent="0.3">
      <c r="F4582">
        <v>131</v>
      </c>
      <c r="G4582">
        <v>225</v>
      </c>
    </row>
    <row r="4583" spans="6:7" x14ac:dyDescent="0.3">
      <c r="F4583">
        <v>243</v>
      </c>
      <c r="G4583">
        <v>176</v>
      </c>
    </row>
    <row r="4584" spans="6:7" x14ac:dyDescent="0.3">
      <c r="F4584">
        <v>217</v>
      </c>
      <c r="G4584">
        <v>122</v>
      </c>
    </row>
    <row r="4585" spans="6:7" x14ac:dyDescent="0.3">
      <c r="F4585">
        <v>115</v>
      </c>
      <c r="G4585">
        <v>134</v>
      </c>
    </row>
    <row r="4586" spans="6:7" x14ac:dyDescent="0.3">
      <c r="F4586">
        <v>108</v>
      </c>
      <c r="G4586">
        <v>115</v>
      </c>
    </row>
    <row r="4587" spans="6:7" x14ac:dyDescent="0.3">
      <c r="F4587">
        <v>30</v>
      </c>
      <c r="G4587">
        <v>184</v>
      </c>
    </row>
    <row r="4588" spans="6:7" x14ac:dyDescent="0.3">
      <c r="F4588">
        <v>60</v>
      </c>
      <c r="G4588">
        <v>33</v>
      </c>
    </row>
    <row r="4589" spans="6:7" x14ac:dyDescent="0.3">
      <c r="F4589">
        <v>233</v>
      </c>
      <c r="G4589">
        <v>48</v>
      </c>
    </row>
    <row r="4590" spans="6:7" x14ac:dyDescent="0.3">
      <c r="F4590">
        <v>20</v>
      </c>
      <c r="G4590">
        <v>15</v>
      </c>
    </row>
    <row r="4591" spans="6:7" x14ac:dyDescent="0.3">
      <c r="F4591">
        <v>146</v>
      </c>
      <c r="G4591">
        <v>298</v>
      </c>
    </row>
    <row r="4592" spans="6:7" x14ac:dyDescent="0.3">
      <c r="F4592">
        <v>99</v>
      </c>
      <c r="G4592">
        <v>239</v>
      </c>
    </row>
    <row r="4593" spans="6:7" x14ac:dyDescent="0.3">
      <c r="F4593">
        <v>83</v>
      </c>
      <c r="G4593">
        <v>153</v>
      </c>
    </row>
    <row r="4594" spans="6:7" x14ac:dyDescent="0.3">
      <c r="F4594">
        <v>107</v>
      </c>
      <c r="G4594">
        <v>206</v>
      </c>
    </row>
    <row r="4595" spans="6:7" x14ac:dyDescent="0.3">
      <c r="F4595">
        <v>194</v>
      </c>
      <c r="G4595">
        <v>224</v>
      </c>
    </row>
    <row r="4596" spans="6:7" x14ac:dyDescent="0.3">
      <c r="F4596">
        <v>90</v>
      </c>
      <c r="G4596">
        <v>147</v>
      </c>
    </row>
    <row r="4597" spans="6:7" x14ac:dyDescent="0.3">
      <c r="F4597">
        <v>139</v>
      </c>
      <c r="G4597">
        <v>168</v>
      </c>
    </row>
    <row r="4598" spans="6:7" x14ac:dyDescent="0.3">
      <c r="F4598">
        <v>456</v>
      </c>
      <c r="G4598">
        <v>91</v>
      </c>
    </row>
    <row r="4599" spans="6:7" x14ac:dyDescent="0.3">
      <c r="F4599">
        <v>123</v>
      </c>
      <c r="G4599">
        <v>127</v>
      </c>
    </row>
    <row r="4600" spans="6:7" x14ac:dyDescent="0.3">
      <c r="F4600">
        <v>65</v>
      </c>
      <c r="G4600">
        <v>143</v>
      </c>
    </row>
    <row r="4601" spans="6:7" x14ac:dyDescent="0.3">
      <c r="F4601">
        <v>52</v>
      </c>
      <c r="G4601">
        <v>81</v>
      </c>
    </row>
    <row r="4602" spans="6:7" x14ac:dyDescent="0.3">
      <c r="F4602">
        <v>142</v>
      </c>
      <c r="G4602">
        <v>146</v>
      </c>
    </row>
    <row r="4603" spans="6:7" x14ac:dyDescent="0.3">
      <c r="F4603">
        <v>220</v>
      </c>
      <c r="G4603">
        <v>67</v>
      </c>
    </row>
    <row r="4604" spans="6:7" x14ac:dyDescent="0.3">
      <c r="F4604">
        <v>192</v>
      </c>
      <c r="G4604">
        <v>117</v>
      </c>
    </row>
    <row r="4605" spans="6:7" x14ac:dyDescent="0.3">
      <c r="F4605">
        <v>396</v>
      </c>
      <c r="G4605">
        <v>131</v>
      </c>
    </row>
    <row r="4606" spans="6:7" x14ac:dyDescent="0.3">
      <c r="F4606">
        <v>98</v>
      </c>
      <c r="G4606">
        <v>51</v>
      </c>
    </row>
    <row r="4607" spans="6:7" x14ac:dyDescent="0.3">
      <c r="F4607">
        <v>204</v>
      </c>
      <c r="G4607">
        <v>98</v>
      </c>
    </row>
    <row r="4608" spans="6:7" x14ac:dyDescent="0.3">
      <c r="F4608">
        <v>39</v>
      </c>
      <c r="G4608">
        <v>194</v>
      </c>
    </row>
    <row r="4609" spans="6:7" x14ac:dyDescent="0.3">
      <c r="F4609">
        <v>44</v>
      </c>
      <c r="G4609">
        <v>64</v>
      </c>
    </row>
    <row r="4610" spans="6:7" x14ac:dyDescent="0.3">
      <c r="F4610">
        <v>166</v>
      </c>
      <c r="G4610">
        <v>131</v>
      </c>
    </row>
    <row r="4611" spans="6:7" x14ac:dyDescent="0.3">
      <c r="F4611">
        <v>71</v>
      </c>
      <c r="G4611">
        <v>68</v>
      </c>
    </row>
    <row r="4612" spans="6:7" x14ac:dyDescent="0.3">
      <c r="F4612">
        <v>96</v>
      </c>
      <c r="G4612">
        <v>119</v>
      </c>
    </row>
    <row r="4613" spans="6:7" x14ac:dyDescent="0.3">
      <c r="F4613">
        <v>264</v>
      </c>
      <c r="G4613">
        <v>133</v>
      </c>
    </row>
    <row r="4614" spans="6:7" x14ac:dyDescent="0.3">
      <c r="F4614">
        <v>152</v>
      </c>
      <c r="G4614">
        <v>50</v>
      </c>
    </row>
    <row r="4615" spans="6:7" x14ac:dyDescent="0.3">
      <c r="F4615">
        <v>201</v>
      </c>
      <c r="G4615">
        <v>68</v>
      </c>
    </row>
    <row r="4616" spans="6:7" x14ac:dyDescent="0.3">
      <c r="F4616">
        <v>122</v>
      </c>
      <c r="G4616">
        <v>131</v>
      </c>
    </row>
    <row r="4617" spans="6:7" x14ac:dyDescent="0.3">
      <c r="F4617">
        <v>141</v>
      </c>
      <c r="G4617">
        <v>24</v>
      </c>
    </row>
    <row r="4618" spans="6:7" x14ac:dyDescent="0.3">
      <c r="F4618">
        <v>163</v>
      </c>
      <c r="G4618">
        <v>167</v>
      </c>
    </row>
    <row r="4619" spans="6:7" x14ac:dyDescent="0.3">
      <c r="F4619">
        <v>95</v>
      </c>
      <c r="G4619">
        <v>52</v>
      </c>
    </row>
    <row r="4620" spans="6:7" x14ac:dyDescent="0.3">
      <c r="F4620">
        <v>124</v>
      </c>
      <c r="G4620">
        <v>119</v>
      </c>
    </row>
    <row r="4621" spans="6:7" x14ac:dyDescent="0.3">
      <c r="F4621">
        <v>225</v>
      </c>
      <c r="G4621">
        <v>39</v>
      </c>
    </row>
    <row r="4622" spans="6:7" x14ac:dyDescent="0.3">
      <c r="F4622">
        <v>294</v>
      </c>
      <c r="G4622">
        <v>188</v>
      </c>
    </row>
    <row r="4623" spans="6:7" x14ac:dyDescent="0.3">
      <c r="F4623">
        <v>112</v>
      </c>
      <c r="G4623">
        <v>129</v>
      </c>
    </row>
    <row r="4624" spans="6:7" x14ac:dyDescent="0.3">
      <c r="F4624">
        <v>145</v>
      </c>
      <c r="G4624">
        <v>56</v>
      </c>
    </row>
    <row r="4625" spans="6:7" x14ac:dyDescent="0.3">
      <c r="F4625">
        <v>70</v>
      </c>
      <c r="G4625">
        <v>155</v>
      </c>
    </row>
    <row r="4626" spans="6:7" x14ac:dyDescent="0.3">
      <c r="F4626">
        <v>78</v>
      </c>
      <c r="G4626">
        <v>180</v>
      </c>
    </row>
    <row r="4627" spans="6:7" x14ac:dyDescent="0.3">
      <c r="F4627">
        <v>71</v>
      </c>
      <c r="G4627">
        <v>126</v>
      </c>
    </row>
    <row r="4628" spans="6:7" x14ac:dyDescent="0.3">
      <c r="F4628">
        <v>145</v>
      </c>
      <c r="G4628">
        <v>76</v>
      </c>
    </row>
    <row r="4629" spans="6:7" x14ac:dyDescent="0.3">
      <c r="F4629">
        <v>671</v>
      </c>
      <c r="G4629">
        <v>48</v>
      </c>
    </row>
    <row r="4630" spans="6:7" x14ac:dyDescent="0.3">
      <c r="F4630">
        <v>144</v>
      </c>
      <c r="G4630">
        <v>26</v>
      </c>
    </row>
    <row r="4631" spans="6:7" x14ac:dyDescent="0.3">
      <c r="F4631">
        <v>46</v>
      </c>
      <c r="G4631">
        <v>146</v>
      </c>
    </row>
    <row r="4632" spans="6:7" x14ac:dyDescent="0.3">
      <c r="F4632">
        <v>19</v>
      </c>
      <c r="G4632">
        <v>139</v>
      </c>
    </row>
    <row r="4633" spans="6:7" x14ac:dyDescent="0.3">
      <c r="F4633">
        <v>202</v>
      </c>
      <c r="G4633">
        <v>134</v>
      </c>
    </row>
    <row r="4634" spans="6:7" x14ac:dyDescent="0.3">
      <c r="F4634">
        <v>153</v>
      </c>
      <c r="G4634">
        <v>178</v>
      </c>
    </row>
    <row r="4635" spans="6:7" x14ac:dyDescent="0.3">
      <c r="F4635">
        <v>175</v>
      </c>
      <c r="G4635">
        <v>47</v>
      </c>
    </row>
    <row r="4636" spans="6:7" x14ac:dyDescent="0.3">
      <c r="F4636">
        <v>155</v>
      </c>
      <c r="G4636">
        <v>252</v>
      </c>
    </row>
    <row r="4637" spans="6:7" x14ac:dyDescent="0.3">
      <c r="F4637">
        <v>58</v>
      </c>
      <c r="G4637">
        <v>107</v>
      </c>
    </row>
    <row r="4638" spans="6:7" x14ac:dyDescent="0.3">
      <c r="F4638">
        <v>129</v>
      </c>
      <c r="G4638">
        <v>113</v>
      </c>
    </row>
    <row r="4639" spans="6:7" x14ac:dyDescent="0.3">
      <c r="F4639">
        <v>153</v>
      </c>
      <c r="G4639">
        <v>74</v>
      </c>
    </row>
    <row r="4640" spans="6:7" x14ac:dyDescent="0.3">
      <c r="F4640">
        <v>43</v>
      </c>
      <c r="G4640">
        <v>184</v>
      </c>
    </row>
    <row r="4641" spans="6:7" x14ac:dyDescent="0.3">
      <c r="F4641">
        <v>94</v>
      </c>
      <c r="G4641">
        <v>80</v>
      </c>
    </row>
    <row r="4642" spans="6:7" x14ac:dyDescent="0.3">
      <c r="F4642">
        <v>55</v>
      </c>
      <c r="G4642">
        <v>172</v>
      </c>
    </row>
    <row r="4643" spans="6:7" x14ac:dyDescent="0.3">
      <c r="F4643">
        <v>89</v>
      </c>
      <c r="G4643">
        <v>226</v>
      </c>
    </row>
    <row r="4644" spans="6:7" x14ac:dyDescent="0.3">
      <c r="F4644">
        <v>126</v>
      </c>
      <c r="G4644">
        <v>230</v>
      </c>
    </row>
    <row r="4645" spans="6:7" x14ac:dyDescent="0.3">
      <c r="F4645">
        <v>121</v>
      </c>
      <c r="G4645">
        <v>98</v>
      </c>
    </row>
    <row r="4646" spans="6:7" x14ac:dyDescent="0.3">
      <c r="F4646">
        <v>17</v>
      </c>
      <c r="G4646">
        <v>268</v>
      </c>
    </row>
    <row r="4647" spans="6:7" x14ac:dyDescent="0.3">
      <c r="F4647">
        <v>138</v>
      </c>
      <c r="G4647">
        <v>48</v>
      </c>
    </row>
    <row r="4648" spans="6:7" x14ac:dyDescent="0.3">
      <c r="F4648">
        <v>254</v>
      </c>
      <c r="G4648">
        <v>204</v>
      </c>
    </row>
    <row r="4649" spans="6:7" x14ac:dyDescent="0.3">
      <c r="F4649">
        <v>34</v>
      </c>
      <c r="G4649">
        <v>164</v>
      </c>
    </row>
    <row r="4650" spans="6:7" x14ac:dyDescent="0.3">
      <c r="F4650">
        <v>83</v>
      </c>
      <c r="G4650">
        <v>198</v>
      </c>
    </row>
    <row r="4651" spans="6:7" x14ac:dyDescent="0.3">
      <c r="F4651">
        <v>204</v>
      </c>
      <c r="G4651">
        <v>65</v>
      </c>
    </row>
    <row r="4652" spans="6:7" x14ac:dyDescent="0.3">
      <c r="F4652">
        <v>185</v>
      </c>
      <c r="G4652">
        <v>12</v>
      </c>
    </row>
    <row r="4653" spans="6:7" x14ac:dyDescent="0.3">
      <c r="F4653">
        <v>69</v>
      </c>
      <c r="G4653">
        <v>80</v>
      </c>
    </row>
    <row r="4654" spans="6:7" x14ac:dyDescent="0.3">
      <c r="F4654">
        <v>100</v>
      </c>
      <c r="G4654">
        <v>77</v>
      </c>
    </row>
    <row r="4655" spans="6:7" x14ac:dyDescent="0.3">
      <c r="F4655">
        <v>78</v>
      </c>
      <c r="G4655">
        <v>244</v>
      </c>
    </row>
    <row r="4656" spans="6:7" x14ac:dyDescent="0.3">
      <c r="F4656">
        <v>230</v>
      </c>
      <c r="G4656">
        <v>143</v>
      </c>
    </row>
    <row r="4657" spans="6:7" x14ac:dyDescent="0.3">
      <c r="F4657">
        <v>131</v>
      </c>
      <c r="G4657">
        <v>308</v>
      </c>
    </row>
    <row r="4658" spans="6:7" x14ac:dyDescent="0.3">
      <c r="F4658">
        <v>99</v>
      </c>
      <c r="G4658">
        <v>237</v>
      </c>
    </row>
    <row r="4659" spans="6:7" x14ac:dyDescent="0.3">
      <c r="F4659">
        <v>93</v>
      </c>
      <c r="G4659">
        <v>101</v>
      </c>
    </row>
    <row r="4660" spans="6:7" x14ac:dyDescent="0.3">
      <c r="F4660">
        <v>196</v>
      </c>
      <c r="G4660">
        <v>160</v>
      </c>
    </row>
    <row r="4661" spans="6:7" x14ac:dyDescent="0.3">
      <c r="F4661">
        <v>50</v>
      </c>
      <c r="G4661">
        <v>145</v>
      </c>
    </row>
    <row r="4662" spans="6:7" x14ac:dyDescent="0.3">
      <c r="F4662">
        <v>143</v>
      </c>
      <c r="G4662">
        <v>300</v>
      </c>
    </row>
    <row r="4663" spans="6:7" x14ac:dyDescent="0.3">
      <c r="F4663">
        <v>142</v>
      </c>
      <c r="G4663">
        <v>90</v>
      </c>
    </row>
    <row r="4664" spans="6:7" x14ac:dyDescent="0.3">
      <c r="F4664">
        <v>123</v>
      </c>
      <c r="G4664">
        <v>29</v>
      </c>
    </row>
    <row r="4665" spans="6:7" x14ac:dyDescent="0.3">
      <c r="F4665">
        <v>268</v>
      </c>
      <c r="G4665">
        <v>76</v>
      </c>
    </row>
    <row r="4666" spans="6:7" x14ac:dyDescent="0.3">
      <c r="F4666">
        <v>200</v>
      </c>
      <c r="G4666">
        <v>123</v>
      </c>
    </row>
    <row r="4667" spans="6:7" x14ac:dyDescent="0.3">
      <c r="F4667">
        <v>53</v>
      </c>
      <c r="G4667">
        <v>165</v>
      </c>
    </row>
    <row r="4668" spans="6:7" x14ac:dyDescent="0.3">
      <c r="F4668">
        <v>28</v>
      </c>
      <c r="G4668">
        <v>168</v>
      </c>
    </row>
    <row r="4669" spans="6:7" x14ac:dyDescent="0.3">
      <c r="F4669">
        <v>198</v>
      </c>
      <c r="G4669">
        <v>57</v>
      </c>
    </row>
    <row r="4670" spans="6:7" x14ac:dyDescent="0.3">
      <c r="F4670">
        <v>208</v>
      </c>
      <c r="G4670">
        <v>195</v>
      </c>
    </row>
    <row r="4671" spans="6:7" x14ac:dyDescent="0.3">
      <c r="F4671">
        <v>89</v>
      </c>
      <c r="G4671">
        <v>118</v>
      </c>
    </row>
    <row r="4672" spans="6:7" x14ac:dyDescent="0.3">
      <c r="F4672">
        <v>187</v>
      </c>
      <c r="G4672">
        <v>120</v>
      </c>
    </row>
    <row r="4673" spans="6:7" x14ac:dyDescent="0.3">
      <c r="F4673">
        <v>60</v>
      </c>
      <c r="G4673">
        <v>223</v>
      </c>
    </row>
    <row r="4674" spans="6:7" x14ac:dyDescent="0.3">
      <c r="F4674">
        <v>21</v>
      </c>
      <c r="G4674">
        <v>171</v>
      </c>
    </row>
    <row r="4675" spans="6:7" x14ac:dyDescent="0.3">
      <c r="F4675">
        <v>189</v>
      </c>
      <c r="G4675">
        <v>104</v>
      </c>
    </row>
    <row r="4676" spans="6:7" x14ac:dyDescent="0.3">
      <c r="F4676">
        <v>244</v>
      </c>
      <c r="G4676">
        <v>175</v>
      </c>
    </row>
    <row r="4677" spans="6:7" x14ac:dyDescent="0.3">
      <c r="F4677">
        <v>116</v>
      </c>
      <c r="G4677">
        <v>152</v>
      </c>
    </row>
    <row r="4678" spans="6:7" x14ac:dyDescent="0.3">
      <c r="F4678">
        <v>78</v>
      </c>
      <c r="G4678">
        <v>26</v>
      </c>
    </row>
    <row r="4679" spans="6:7" x14ac:dyDescent="0.3">
      <c r="F4679">
        <v>168</v>
      </c>
      <c r="G4679">
        <v>147</v>
      </c>
    </row>
    <row r="4680" spans="6:7" x14ac:dyDescent="0.3">
      <c r="F4680">
        <v>65</v>
      </c>
      <c r="G4680">
        <v>247</v>
      </c>
    </row>
    <row r="4681" spans="6:7" x14ac:dyDescent="0.3">
      <c r="F4681">
        <v>122</v>
      </c>
      <c r="G4681">
        <v>226</v>
      </c>
    </row>
    <row r="4682" spans="6:7" x14ac:dyDescent="0.3">
      <c r="F4682">
        <v>176</v>
      </c>
      <c r="G4682">
        <v>332</v>
      </c>
    </row>
    <row r="4683" spans="6:7" x14ac:dyDescent="0.3">
      <c r="F4683">
        <v>63</v>
      </c>
      <c r="G4683">
        <v>236</v>
      </c>
    </row>
    <row r="4684" spans="6:7" x14ac:dyDescent="0.3">
      <c r="F4684">
        <v>162</v>
      </c>
      <c r="G4684">
        <v>137</v>
      </c>
    </row>
    <row r="4685" spans="6:7" x14ac:dyDescent="0.3">
      <c r="F4685">
        <v>191</v>
      </c>
      <c r="G4685">
        <v>107</v>
      </c>
    </row>
    <row r="4686" spans="6:7" x14ac:dyDescent="0.3">
      <c r="F4686">
        <v>45</v>
      </c>
      <c r="G4686">
        <v>45</v>
      </c>
    </row>
    <row r="4687" spans="6:7" x14ac:dyDescent="0.3">
      <c r="F4687">
        <v>165</v>
      </c>
      <c r="G4687">
        <v>116</v>
      </c>
    </row>
    <row r="4688" spans="6:7" x14ac:dyDescent="0.3">
      <c r="F4688">
        <v>129</v>
      </c>
      <c r="G4688">
        <v>284</v>
      </c>
    </row>
    <row r="4689" spans="6:7" x14ac:dyDescent="0.3">
      <c r="F4689">
        <v>76</v>
      </c>
      <c r="G4689">
        <v>148</v>
      </c>
    </row>
    <row r="4690" spans="6:7" x14ac:dyDescent="0.3">
      <c r="F4690">
        <v>82</v>
      </c>
      <c r="G4690">
        <v>127</v>
      </c>
    </row>
    <row r="4691" spans="6:7" x14ac:dyDescent="0.3">
      <c r="F4691">
        <v>39</v>
      </c>
      <c r="G4691">
        <v>55</v>
      </c>
    </row>
    <row r="4692" spans="6:7" x14ac:dyDescent="0.3">
      <c r="F4692">
        <v>202</v>
      </c>
      <c r="G4692">
        <v>236</v>
      </c>
    </row>
    <row r="4693" spans="6:7" x14ac:dyDescent="0.3">
      <c r="F4693">
        <v>175</v>
      </c>
      <c r="G4693">
        <v>208</v>
      </c>
    </row>
    <row r="4694" spans="6:7" x14ac:dyDescent="0.3">
      <c r="F4694">
        <v>197</v>
      </c>
      <c r="G4694">
        <v>176</v>
      </c>
    </row>
    <row r="4695" spans="6:7" x14ac:dyDescent="0.3">
      <c r="F4695">
        <v>179</v>
      </c>
      <c r="G4695">
        <v>255</v>
      </c>
    </row>
    <row r="4696" spans="6:7" x14ac:dyDescent="0.3">
      <c r="F4696">
        <v>241</v>
      </c>
      <c r="G4696">
        <v>188</v>
      </c>
    </row>
    <row r="4697" spans="6:7" x14ac:dyDescent="0.3">
      <c r="F4697">
        <v>132</v>
      </c>
      <c r="G4697">
        <v>241</v>
      </c>
    </row>
    <row r="4698" spans="6:7" x14ac:dyDescent="0.3">
      <c r="F4698">
        <v>179</v>
      </c>
      <c r="G4698">
        <v>315</v>
      </c>
    </row>
    <row r="4699" spans="6:7" x14ac:dyDescent="0.3">
      <c r="F4699">
        <v>110</v>
      </c>
      <c r="G4699">
        <v>136</v>
      </c>
    </row>
    <row r="4700" spans="6:7" x14ac:dyDescent="0.3">
      <c r="F4700">
        <v>174</v>
      </c>
      <c r="G4700">
        <v>207</v>
      </c>
    </row>
    <row r="4701" spans="6:7" x14ac:dyDescent="0.3">
      <c r="F4701">
        <v>107</v>
      </c>
      <c r="G4701">
        <v>168</v>
      </c>
    </row>
    <row r="4702" spans="6:7" x14ac:dyDescent="0.3">
      <c r="F4702">
        <v>145</v>
      </c>
      <c r="G4702">
        <v>127</v>
      </c>
    </row>
    <row r="4703" spans="6:7" x14ac:dyDescent="0.3">
      <c r="F4703">
        <v>125</v>
      </c>
      <c r="G4703">
        <v>161</v>
      </c>
    </row>
    <row r="4704" spans="6:7" x14ac:dyDescent="0.3">
      <c r="F4704">
        <v>145</v>
      </c>
      <c r="G4704">
        <v>190</v>
      </c>
    </row>
    <row r="4705" spans="6:7" x14ac:dyDescent="0.3">
      <c r="F4705">
        <v>128</v>
      </c>
      <c r="G4705">
        <v>163</v>
      </c>
    </row>
    <row r="4706" spans="6:7" x14ac:dyDescent="0.3">
      <c r="F4706">
        <v>264</v>
      </c>
      <c r="G4706">
        <v>105</v>
      </c>
    </row>
    <row r="4707" spans="6:7" x14ac:dyDescent="0.3">
      <c r="F4707">
        <v>87</v>
      </c>
      <c r="G4707">
        <v>287</v>
      </c>
    </row>
    <row r="4708" spans="6:7" x14ac:dyDescent="0.3">
      <c r="F4708">
        <v>225</v>
      </c>
      <c r="G4708">
        <v>274</v>
      </c>
    </row>
    <row r="4709" spans="6:7" x14ac:dyDescent="0.3">
      <c r="F4709">
        <v>73</v>
      </c>
      <c r="G4709">
        <v>111</v>
      </c>
    </row>
    <row r="4710" spans="6:7" x14ac:dyDescent="0.3">
      <c r="F4710">
        <v>69</v>
      </c>
      <c r="G4710">
        <v>232</v>
      </c>
    </row>
    <row r="4711" spans="6:7" x14ac:dyDescent="0.3">
      <c r="F4711">
        <v>35</v>
      </c>
      <c r="G4711">
        <v>112</v>
      </c>
    </row>
    <row r="4712" spans="6:7" x14ac:dyDescent="0.3">
      <c r="F4712">
        <v>19</v>
      </c>
      <c r="G4712">
        <v>132</v>
      </c>
    </row>
    <row r="4713" spans="6:7" x14ac:dyDescent="0.3">
      <c r="F4713">
        <v>26</v>
      </c>
      <c r="G4713">
        <v>137</v>
      </c>
    </row>
    <row r="4714" spans="6:7" x14ac:dyDescent="0.3">
      <c r="F4714">
        <v>173</v>
      </c>
      <c r="G4714">
        <v>52</v>
      </c>
    </row>
    <row r="4715" spans="6:7" x14ac:dyDescent="0.3">
      <c r="F4715">
        <v>68</v>
      </c>
      <c r="G4715">
        <v>82</v>
      </c>
    </row>
    <row r="4716" spans="6:7" x14ac:dyDescent="0.3">
      <c r="F4716">
        <v>100</v>
      </c>
      <c r="G4716">
        <v>69</v>
      </c>
    </row>
    <row r="4717" spans="6:7" x14ac:dyDescent="0.3">
      <c r="F4717">
        <v>148</v>
      </c>
      <c r="G4717">
        <v>127</v>
      </c>
    </row>
    <row r="4718" spans="6:7" x14ac:dyDescent="0.3">
      <c r="F4718">
        <v>211</v>
      </c>
      <c r="G4718">
        <v>166</v>
      </c>
    </row>
    <row r="4719" spans="6:7" x14ac:dyDescent="0.3">
      <c r="F4719">
        <v>25</v>
      </c>
      <c r="G4719">
        <v>77</v>
      </c>
    </row>
    <row r="4720" spans="6:7" x14ac:dyDescent="0.3">
      <c r="F4720">
        <v>69</v>
      </c>
      <c r="G4720">
        <v>65</v>
      </c>
    </row>
    <row r="4721" spans="6:7" x14ac:dyDescent="0.3">
      <c r="F4721">
        <v>73</v>
      </c>
      <c r="G4721">
        <v>232</v>
      </c>
    </row>
    <row r="4722" spans="6:7" x14ac:dyDescent="0.3">
      <c r="F4722">
        <v>132</v>
      </c>
      <c r="G4722">
        <v>200</v>
      </c>
    </row>
    <row r="4723" spans="6:7" x14ac:dyDescent="0.3">
      <c r="F4723">
        <v>105</v>
      </c>
      <c r="G4723">
        <v>107</v>
      </c>
    </row>
    <row r="4724" spans="6:7" x14ac:dyDescent="0.3">
      <c r="F4724">
        <v>78</v>
      </c>
      <c r="G4724">
        <v>78</v>
      </c>
    </row>
    <row r="4725" spans="6:7" x14ac:dyDescent="0.3">
      <c r="F4725">
        <v>195</v>
      </c>
      <c r="G4725">
        <v>139</v>
      </c>
    </row>
    <row r="4726" spans="6:7" x14ac:dyDescent="0.3">
      <c r="F4726">
        <v>122</v>
      </c>
      <c r="G4726">
        <v>153</v>
      </c>
    </row>
    <row r="4727" spans="6:7" x14ac:dyDescent="0.3">
      <c r="F4727">
        <v>127</v>
      </c>
      <c r="G4727">
        <v>133</v>
      </c>
    </row>
    <row r="4728" spans="6:7" x14ac:dyDescent="0.3">
      <c r="F4728">
        <v>79</v>
      </c>
      <c r="G4728">
        <v>111</v>
      </c>
    </row>
    <row r="4729" spans="6:7" x14ac:dyDescent="0.3">
      <c r="F4729">
        <v>106</v>
      </c>
      <c r="G4729">
        <v>51</v>
      </c>
    </row>
    <row r="4730" spans="6:7" x14ac:dyDescent="0.3">
      <c r="F4730">
        <v>228</v>
      </c>
      <c r="G4730">
        <v>189</v>
      </c>
    </row>
    <row r="4731" spans="6:7" x14ac:dyDescent="0.3">
      <c r="F4731">
        <v>160</v>
      </c>
      <c r="G4731">
        <v>239</v>
      </c>
    </row>
    <row r="4732" spans="6:7" x14ac:dyDescent="0.3">
      <c r="F4732">
        <v>100</v>
      </c>
      <c r="G4732">
        <v>33</v>
      </c>
    </row>
    <row r="4733" spans="6:7" x14ac:dyDescent="0.3">
      <c r="F4733">
        <v>152</v>
      </c>
      <c r="G4733">
        <v>116</v>
      </c>
    </row>
    <row r="4734" spans="6:7" x14ac:dyDescent="0.3">
      <c r="F4734">
        <v>111</v>
      </c>
      <c r="G4734">
        <v>64</v>
      </c>
    </row>
    <row r="4735" spans="6:7" x14ac:dyDescent="0.3">
      <c r="F4735">
        <v>25</v>
      </c>
      <c r="G4735">
        <v>69</v>
      </c>
    </row>
    <row r="4736" spans="6:7" x14ac:dyDescent="0.3">
      <c r="F4736">
        <v>93</v>
      </c>
      <c r="G4736">
        <v>157</v>
      </c>
    </row>
    <row r="4737" spans="6:7" x14ac:dyDescent="0.3">
      <c r="F4737">
        <v>32</v>
      </c>
      <c r="G4737">
        <v>160</v>
      </c>
    </row>
    <row r="4738" spans="6:7" x14ac:dyDescent="0.3">
      <c r="F4738">
        <v>129</v>
      </c>
      <c r="G4738">
        <v>138</v>
      </c>
    </row>
    <row r="4739" spans="6:7" x14ac:dyDescent="0.3">
      <c r="F4739">
        <v>58</v>
      </c>
      <c r="G4739">
        <v>52</v>
      </c>
    </row>
    <row r="4740" spans="6:7" x14ac:dyDescent="0.3">
      <c r="F4740">
        <v>212</v>
      </c>
      <c r="G4740">
        <v>74</v>
      </c>
    </row>
    <row r="4741" spans="6:7" x14ac:dyDescent="0.3">
      <c r="F4741">
        <v>313</v>
      </c>
      <c r="G4741">
        <v>134</v>
      </c>
    </row>
    <row r="4742" spans="6:7" x14ac:dyDescent="0.3">
      <c r="F4742">
        <v>88</v>
      </c>
      <c r="G4742">
        <v>157</v>
      </c>
    </row>
    <row r="4743" spans="6:7" x14ac:dyDescent="0.3">
      <c r="F4743">
        <v>127</v>
      </c>
      <c r="G4743">
        <v>186</v>
      </c>
    </row>
    <row r="4744" spans="6:7" x14ac:dyDescent="0.3">
      <c r="F4744">
        <v>37</v>
      </c>
      <c r="G4744">
        <v>133</v>
      </c>
    </row>
    <row r="4745" spans="6:7" x14ac:dyDescent="0.3">
      <c r="F4745">
        <v>76</v>
      </c>
      <c r="G4745">
        <v>107</v>
      </c>
    </row>
    <row r="4746" spans="6:7" x14ac:dyDescent="0.3">
      <c r="F4746">
        <v>209</v>
      </c>
      <c r="G4746">
        <v>370</v>
      </c>
    </row>
    <row r="4747" spans="6:7" x14ac:dyDescent="0.3">
      <c r="F4747">
        <v>53</v>
      </c>
      <c r="G4747">
        <v>129</v>
      </c>
    </row>
    <row r="4748" spans="6:7" x14ac:dyDescent="0.3">
      <c r="F4748">
        <v>65</v>
      </c>
      <c r="G4748">
        <v>154</v>
      </c>
    </row>
    <row r="4749" spans="6:7" x14ac:dyDescent="0.3">
      <c r="F4749">
        <v>124</v>
      </c>
      <c r="G4749">
        <v>281</v>
      </c>
    </row>
    <row r="4750" spans="6:7" x14ac:dyDescent="0.3">
      <c r="F4750">
        <v>187</v>
      </c>
      <c r="G4750">
        <v>65</v>
      </c>
    </row>
    <row r="4751" spans="6:7" x14ac:dyDescent="0.3">
      <c r="F4751">
        <v>327</v>
      </c>
      <c r="G4751">
        <v>134</v>
      </c>
    </row>
    <row r="4752" spans="6:7" x14ac:dyDescent="0.3">
      <c r="F4752">
        <v>169</v>
      </c>
      <c r="G4752">
        <v>161</v>
      </c>
    </row>
    <row r="4753" spans="6:7" x14ac:dyDescent="0.3">
      <c r="F4753">
        <v>123</v>
      </c>
      <c r="G4753">
        <v>171</v>
      </c>
    </row>
    <row r="4754" spans="6:7" x14ac:dyDescent="0.3">
      <c r="F4754">
        <v>205</v>
      </c>
      <c r="G4754">
        <v>208</v>
      </c>
    </row>
    <row r="4755" spans="6:7" x14ac:dyDescent="0.3">
      <c r="F4755">
        <v>120</v>
      </c>
      <c r="G4755">
        <v>199</v>
      </c>
    </row>
    <row r="4756" spans="6:7" x14ac:dyDescent="0.3">
      <c r="F4756">
        <v>181</v>
      </c>
      <c r="G4756">
        <v>210</v>
      </c>
    </row>
    <row r="4757" spans="6:7" x14ac:dyDescent="0.3">
      <c r="F4757">
        <v>205</v>
      </c>
      <c r="G4757">
        <v>134</v>
      </c>
    </row>
    <row r="4758" spans="6:7" x14ac:dyDescent="0.3">
      <c r="F4758">
        <v>168</v>
      </c>
      <c r="G4758">
        <v>156</v>
      </c>
    </row>
    <row r="4759" spans="6:7" x14ac:dyDescent="0.3">
      <c r="F4759">
        <v>99</v>
      </c>
      <c r="G4759">
        <v>79</v>
      </c>
    </row>
    <row r="4760" spans="6:7" x14ac:dyDescent="0.3">
      <c r="F4760">
        <v>84</v>
      </c>
      <c r="G4760">
        <v>68</v>
      </c>
    </row>
    <row r="4761" spans="6:7" x14ac:dyDescent="0.3">
      <c r="F4761">
        <v>102</v>
      </c>
      <c r="G4761">
        <v>212</v>
      </c>
    </row>
    <row r="4762" spans="6:7" x14ac:dyDescent="0.3">
      <c r="F4762">
        <v>119</v>
      </c>
      <c r="G4762">
        <v>437</v>
      </c>
    </row>
    <row r="4763" spans="6:7" x14ac:dyDescent="0.3">
      <c r="F4763">
        <v>67</v>
      </c>
      <c r="G4763">
        <v>187</v>
      </c>
    </row>
    <row r="4764" spans="6:7" x14ac:dyDescent="0.3">
      <c r="F4764">
        <v>101</v>
      </c>
      <c r="G4764">
        <v>226</v>
      </c>
    </row>
    <row r="4765" spans="6:7" x14ac:dyDescent="0.3">
      <c r="F4765">
        <v>42</v>
      </c>
      <c r="G4765">
        <v>211</v>
      </c>
    </row>
    <row r="4766" spans="6:7" x14ac:dyDescent="0.3">
      <c r="F4766">
        <v>23</v>
      </c>
      <c r="G4766">
        <v>331</v>
      </c>
    </row>
    <row r="4767" spans="6:7" x14ac:dyDescent="0.3">
      <c r="F4767">
        <v>93</v>
      </c>
      <c r="G4767">
        <v>149</v>
      </c>
    </row>
    <row r="4768" spans="6:7" x14ac:dyDescent="0.3">
      <c r="F4768">
        <v>98</v>
      </c>
      <c r="G4768">
        <v>224</v>
      </c>
    </row>
    <row r="4769" spans="6:7" x14ac:dyDescent="0.3">
      <c r="F4769">
        <v>73</v>
      </c>
      <c r="G4769">
        <v>69</v>
      </c>
    </row>
    <row r="4770" spans="6:7" x14ac:dyDescent="0.3">
      <c r="F4770">
        <v>120</v>
      </c>
      <c r="G4770">
        <v>198</v>
      </c>
    </row>
    <row r="4771" spans="6:7" x14ac:dyDescent="0.3">
      <c r="F4771">
        <v>275</v>
      </c>
      <c r="G4771">
        <v>238</v>
      </c>
    </row>
    <row r="4772" spans="6:7" x14ac:dyDescent="0.3">
      <c r="F4772">
        <v>174</v>
      </c>
      <c r="G4772">
        <v>96</v>
      </c>
    </row>
    <row r="4773" spans="6:7" x14ac:dyDescent="0.3">
      <c r="F4773">
        <v>105</v>
      </c>
      <c r="G4773">
        <v>229</v>
      </c>
    </row>
    <row r="4774" spans="6:7" x14ac:dyDescent="0.3">
      <c r="F4774">
        <v>141</v>
      </c>
      <c r="G4774">
        <v>131</v>
      </c>
    </row>
    <row r="4775" spans="6:7" x14ac:dyDescent="0.3">
      <c r="F4775">
        <v>26</v>
      </c>
      <c r="G4775">
        <v>363</v>
      </c>
    </row>
    <row r="4776" spans="6:7" x14ac:dyDescent="0.3">
      <c r="F4776">
        <v>64</v>
      </c>
      <c r="G4776">
        <v>293</v>
      </c>
    </row>
    <row r="4777" spans="6:7" x14ac:dyDescent="0.3">
      <c r="F4777">
        <v>164</v>
      </c>
      <c r="G4777">
        <v>232</v>
      </c>
    </row>
    <row r="4778" spans="6:7" x14ac:dyDescent="0.3">
      <c r="F4778">
        <v>306</v>
      </c>
      <c r="G4778">
        <v>337</v>
      </c>
    </row>
    <row r="4779" spans="6:7" x14ac:dyDescent="0.3">
      <c r="F4779">
        <v>32</v>
      </c>
      <c r="G4779">
        <v>89</v>
      </c>
    </row>
    <row r="4780" spans="6:7" x14ac:dyDescent="0.3">
      <c r="F4780">
        <v>594</v>
      </c>
      <c r="G4780">
        <v>244</v>
      </c>
    </row>
    <row r="4781" spans="6:7" x14ac:dyDescent="0.3">
      <c r="F4781">
        <v>119</v>
      </c>
      <c r="G4781">
        <v>176</v>
      </c>
    </row>
    <row r="4782" spans="6:7" x14ac:dyDescent="0.3">
      <c r="F4782">
        <v>146</v>
      </c>
      <c r="G4782">
        <v>416</v>
      </c>
    </row>
    <row r="4783" spans="6:7" x14ac:dyDescent="0.3">
      <c r="F4783">
        <v>24</v>
      </c>
      <c r="G4783">
        <v>29</v>
      </c>
    </row>
    <row r="4784" spans="6:7" x14ac:dyDescent="0.3">
      <c r="F4784">
        <v>87</v>
      </c>
      <c r="G4784">
        <v>181</v>
      </c>
    </row>
    <row r="4785" spans="6:7" x14ac:dyDescent="0.3">
      <c r="F4785">
        <v>43</v>
      </c>
      <c r="G4785">
        <v>178</v>
      </c>
    </row>
    <row r="4786" spans="6:7" x14ac:dyDescent="0.3">
      <c r="F4786">
        <v>123</v>
      </c>
      <c r="G4786">
        <v>32</v>
      </c>
    </row>
    <row r="4787" spans="6:7" x14ac:dyDescent="0.3">
      <c r="F4787">
        <v>120</v>
      </c>
      <c r="G4787">
        <v>132</v>
      </c>
    </row>
    <row r="4788" spans="6:7" x14ac:dyDescent="0.3">
      <c r="F4788">
        <v>95</v>
      </c>
      <c r="G4788">
        <v>253</v>
      </c>
    </row>
    <row r="4789" spans="6:7" x14ac:dyDescent="0.3">
      <c r="F4789">
        <v>171</v>
      </c>
      <c r="G4789">
        <v>113</v>
      </c>
    </row>
    <row r="4790" spans="6:7" x14ac:dyDescent="0.3">
      <c r="F4790">
        <v>154</v>
      </c>
      <c r="G4790">
        <v>192</v>
      </c>
    </row>
    <row r="4791" spans="6:7" x14ac:dyDescent="0.3">
      <c r="F4791">
        <v>71</v>
      </c>
      <c r="G4791">
        <v>199</v>
      </c>
    </row>
    <row r="4792" spans="6:7" x14ac:dyDescent="0.3">
      <c r="F4792">
        <v>226</v>
      </c>
      <c r="G4792">
        <v>235</v>
      </c>
    </row>
    <row r="4793" spans="6:7" x14ac:dyDescent="0.3">
      <c r="F4793">
        <v>67</v>
      </c>
      <c r="G4793">
        <v>166</v>
      </c>
    </row>
    <row r="4794" spans="6:7" x14ac:dyDescent="0.3">
      <c r="F4794">
        <v>79</v>
      </c>
      <c r="G4794">
        <v>169</v>
      </c>
    </row>
    <row r="4795" spans="6:7" x14ac:dyDescent="0.3">
      <c r="F4795">
        <v>111</v>
      </c>
      <c r="G4795">
        <v>253</v>
      </c>
    </row>
    <row r="4796" spans="6:7" x14ac:dyDescent="0.3">
      <c r="F4796">
        <v>184</v>
      </c>
      <c r="G4796">
        <v>218</v>
      </c>
    </row>
    <row r="4797" spans="6:7" x14ac:dyDescent="0.3">
      <c r="F4797">
        <v>171</v>
      </c>
      <c r="G4797">
        <v>71</v>
      </c>
    </row>
    <row r="4798" spans="6:7" x14ac:dyDescent="0.3">
      <c r="F4798">
        <v>69</v>
      </c>
      <c r="G4798">
        <v>299</v>
      </c>
    </row>
    <row r="4799" spans="6:7" x14ac:dyDescent="0.3">
      <c r="F4799">
        <v>184</v>
      </c>
      <c r="G4799">
        <v>75</v>
      </c>
    </row>
    <row r="4800" spans="6:7" x14ac:dyDescent="0.3">
      <c r="F4800">
        <v>101</v>
      </c>
      <c r="G4800">
        <v>104</v>
      </c>
    </row>
    <row r="4801" spans="6:7" x14ac:dyDescent="0.3">
      <c r="F4801">
        <v>123</v>
      </c>
      <c r="G4801">
        <v>245</v>
      </c>
    </row>
    <row r="4802" spans="6:7" x14ac:dyDescent="0.3">
      <c r="F4802">
        <v>244</v>
      </c>
      <c r="G4802">
        <v>219</v>
      </c>
    </row>
    <row r="4803" spans="6:7" x14ac:dyDescent="0.3">
      <c r="F4803">
        <v>177</v>
      </c>
      <c r="G4803">
        <v>141</v>
      </c>
    </row>
    <row r="4804" spans="6:7" x14ac:dyDescent="0.3">
      <c r="F4804">
        <v>28</v>
      </c>
      <c r="G4804">
        <v>120</v>
      </c>
    </row>
    <row r="4805" spans="6:7" x14ac:dyDescent="0.3">
      <c r="F4805">
        <v>324</v>
      </c>
      <c r="G4805">
        <v>112</v>
      </c>
    </row>
    <row r="4806" spans="6:7" x14ac:dyDescent="0.3">
      <c r="F4806">
        <v>51</v>
      </c>
      <c r="G4806">
        <v>223</v>
      </c>
    </row>
    <row r="4807" spans="6:7" x14ac:dyDescent="0.3">
      <c r="F4807">
        <v>86</v>
      </c>
      <c r="G4807">
        <v>107</v>
      </c>
    </row>
    <row r="4808" spans="6:7" x14ac:dyDescent="0.3">
      <c r="F4808">
        <v>213</v>
      </c>
      <c r="G4808">
        <v>55</v>
      </c>
    </row>
    <row r="4809" spans="6:7" x14ac:dyDescent="0.3">
      <c r="F4809">
        <v>236</v>
      </c>
      <c r="G4809">
        <v>336</v>
      </c>
    </row>
    <row r="4810" spans="6:7" x14ac:dyDescent="0.3">
      <c r="F4810">
        <v>168</v>
      </c>
      <c r="G4810">
        <v>228</v>
      </c>
    </row>
    <row r="4811" spans="6:7" x14ac:dyDescent="0.3">
      <c r="F4811">
        <v>98</v>
      </c>
      <c r="G4811">
        <v>151</v>
      </c>
    </row>
    <row r="4812" spans="6:7" x14ac:dyDescent="0.3">
      <c r="F4812">
        <v>39</v>
      </c>
      <c r="G4812">
        <v>62</v>
      </c>
    </row>
    <row r="4813" spans="6:7" x14ac:dyDescent="0.3">
      <c r="F4813">
        <v>58</v>
      </c>
      <c r="G4813">
        <v>201</v>
      </c>
    </row>
    <row r="4814" spans="6:7" x14ac:dyDescent="0.3">
      <c r="F4814">
        <v>174</v>
      </c>
      <c r="G4814">
        <v>43</v>
      </c>
    </row>
    <row r="4815" spans="6:7" x14ac:dyDescent="0.3">
      <c r="F4815">
        <v>88</v>
      </c>
      <c r="G4815">
        <v>102</v>
      </c>
    </row>
    <row r="4816" spans="6:7" x14ac:dyDescent="0.3">
      <c r="F4816">
        <v>184</v>
      </c>
      <c r="G4816">
        <v>315</v>
      </c>
    </row>
    <row r="4817" spans="6:7" x14ac:dyDescent="0.3">
      <c r="F4817">
        <v>149</v>
      </c>
      <c r="G4817">
        <v>111</v>
      </c>
    </row>
    <row r="4818" spans="6:7" x14ac:dyDescent="0.3">
      <c r="F4818">
        <v>178</v>
      </c>
      <c r="G4818">
        <v>34</v>
      </c>
    </row>
    <row r="4819" spans="6:7" x14ac:dyDescent="0.3">
      <c r="F4819">
        <v>174</v>
      </c>
      <c r="G4819">
        <v>225</v>
      </c>
    </row>
    <row r="4820" spans="6:7" x14ac:dyDescent="0.3">
      <c r="F4820">
        <v>279</v>
      </c>
      <c r="G4820">
        <v>92</v>
      </c>
    </row>
    <row r="4821" spans="6:7" x14ac:dyDescent="0.3">
      <c r="F4821">
        <v>166</v>
      </c>
      <c r="G4821">
        <v>86</v>
      </c>
    </row>
    <row r="4822" spans="6:7" x14ac:dyDescent="0.3">
      <c r="F4822">
        <v>71</v>
      </c>
      <c r="G4822">
        <v>216</v>
      </c>
    </row>
    <row r="4823" spans="6:7" x14ac:dyDescent="0.3">
      <c r="F4823">
        <v>173</v>
      </c>
      <c r="G4823">
        <v>30</v>
      </c>
    </row>
    <row r="4824" spans="6:7" x14ac:dyDescent="0.3">
      <c r="F4824">
        <v>164</v>
      </c>
      <c r="G4824">
        <v>109</v>
      </c>
    </row>
    <row r="4825" spans="6:7" x14ac:dyDescent="0.3">
      <c r="F4825">
        <v>56</v>
      </c>
      <c r="G4825">
        <v>319</v>
      </c>
    </row>
    <row r="4826" spans="6:7" x14ac:dyDescent="0.3">
      <c r="F4826">
        <v>162</v>
      </c>
      <c r="G4826">
        <v>174</v>
      </c>
    </row>
    <row r="4827" spans="6:7" x14ac:dyDescent="0.3">
      <c r="F4827">
        <v>5</v>
      </c>
      <c r="G4827">
        <v>153</v>
      </c>
    </row>
    <row r="4828" spans="6:7" x14ac:dyDescent="0.3">
      <c r="F4828">
        <v>251</v>
      </c>
      <c r="G4828">
        <v>192</v>
      </c>
    </row>
    <row r="4829" spans="6:7" x14ac:dyDescent="0.3">
      <c r="F4829">
        <v>60</v>
      </c>
      <c r="G4829">
        <v>66</v>
      </c>
    </row>
    <row r="4830" spans="6:7" x14ac:dyDescent="0.3">
      <c r="F4830">
        <v>118</v>
      </c>
      <c r="G4830">
        <v>130</v>
      </c>
    </row>
    <row r="4831" spans="6:7" x14ac:dyDescent="0.3">
      <c r="F4831">
        <v>47</v>
      </c>
      <c r="G4831">
        <v>72</v>
      </c>
    </row>
    <row r="4832" spans="6:7" x14ac:dyDescent="0.3">
      <c r="F4832">
        <v>185</v>
      </c>
      <c r="G4832">
        <v>39</v>
      </c>
    </row>
    <row r="4833" spans="6:7" x14ac:dyDescent="0.3">
      <c r="F4833">
        <v>166</v>
      </c>
      <c r="G4833">
        <v>89</v>
      </c>
    </row>
    <row r="4834" spans="6:7" x14ac:dyDescent="0.3">
      <c r="F4834">
        <v>511</v>
      </c>
      <c r="G4834">
        <v>294</v>
      </c>
    </row>
    <row r="4835" spans="6:7" x14ac:dyDescent="0.3">
      <c r="F4835">
        <v>232</v>
      </c>
      <c r="G4835">
        <v>191</v>
      </c>
    </row>
    <row r="4836" spans="6:7" x14ac:dyDescent="0.3">
      <c r="F4836">
        <v>416</v>
      </c>
      <c r="G4836">
        <v>122</v>
      </c>
    </row>
    <row r="4837" spans="6:7" x14ac:dyDescent="0.3">
      <c r="F4837">
        <v>191</v>
      </c>
      <c r="G4837">
        <v>98</v>
      </c>
    </row>
    <row r="4838" spans="6:7" x14ac:dyDescent="0.3">
      <c r="F4838">
        <v>68</v>
      </c>
      <c r="G4838">
        <v>128</v>
      </c>
    </row>
    <row r="4839" spans="6:7" x14ac:dyDescent="0.3">
      <c r="F4839">
        <v>175</v>
      </c>
      <c r="G4839">
        <v>134</v>
      </c>
    </row>
    <row r="4840" spans="6:7" x14ac:dyDescent="0.3">
      <c r="F4840">
        <v>158</v>
      </c>
      <c r="G4840">
        <v>61</v>
      </c>
    </row>
    <row r="4841" spans="6:7" x14ac:dyDescent="0.3">
      <c r="F4841">
        <v>192</v>
      </c>
      <c r="G4841">
        <v>71</v>
      </c>
    </row>
    <row r="4842" spans="6:7" x14ac:dyDescent="0.3">
      <c r="F4842">
        <v>43</v>
      </c>
      <c r="G4842">
        <v>125</v>
      </c>
    </row>
    <row r="4843" spans="6:7" x14ac:dyDescent="0.3">
      <c r="F4843">
        <v>138</v>
      </c>
      <c r="G4843">
        <v>83</v>
      </c>
    </row>
    <row r="4844" spans="6:7" x14ac:dyDescent="0.3">
      <c r="F4844">
        <v>100</v>
      </c>
      <c r="G4844">
        <v>244</v>
      </c>
    </row>
    <row r="4845" spans="6:7" x14ac:dyDescent="0.3">
      <c r="F4845">
        <v>134</v>
      </c>
      <c r="G4845">
        <v>43</v>
      </c>
    </row>
    <row r="4846" spans="6:7" x14ac:dyDescent="0.3">
      <c r="F4846">
        <v>78</v>
      </c>
      <c r="G4846">
        <v>68</v>
      </c>
    </row>
    <row r="4847" spans="6:7" x14ac:dyDescent="0.3">
      <c r="F4847">
        <v>135</v>
      </c>
      <c r="G4847">
        <v>169</v>
      </c>
    </row>
    <row r="4848" spans="6:7" x14ac:dyDescent="0.3">
      <c r="F4848">
        <v>152</v>
      </c>
      <c r="G4848">
        <v>119</v>
      </c>
    </row>
    <row r="4849" spans="6:7" x14ac:dyDescent="0.3">
      <c r="F4849">
        <v>73</v>
      </c>
      <c r="G4849">
        <v>267</v>
      </c>
    </row>
    <row r="4850" spans="6:7" x14ac:dyDescent="0.3">
      <c r="F4850">
        <v>86</v>
      </c>
      <c r="G4850">
        <v>191</v>
      </c>
    </row>
    <row r="4851" spans="6:7" x14ac:dyDescent="0.3">
      <c r="F4851">
        <v>123</v>
      </c>
      <c r="G4851">
        <v>200</v>
      </c>
    </row>
    <row r="4852" spans="6:7" x14ac:dyDescent="0.3">
      <c r="F4852">
        <v>46</v>
      </c>
      <c r="G4852">
        <v>112</v>
      </c>
    </row>
    <row r="4853" spans="6:7" x14ac:dyDescent="0.3">
      <c r="F4853">
        <v>108</v>
      </c>
      <c r="G4853">
        <v>143</v>
      </c>
    </row>
    <row r="4854" spans="6:7" x14ac:dyDescent="0.3">
      <c r="F4854">
        <v>193</v>
      </c>
      <c r="G4854">
        <v>188</v>
      </c>
    </row>
    <row r="4855" spans="6:7" x14ac:dyDescent="0.3">
      <c r="F4855">
        <v>127</v>
      </c>
      <c r="G4855">
        <v>162</v>
      </c>
    </row>
    <row r="4856" spans="6:7" x14ac:dyDescent="0.3">
      <c r="F4856">
        <v>121</v>
      </c>
      <c r="G4856">
        <v>151</v>
      </c>
    </row>
    <row r="4857" spans="6:7" x14ac:dyDescent="0.3">
      <c r="F4857">
        <v>57</v>
      </c>
      <c r="G4857">
        <v>78</v>
      </c>
    </row>
    <row r="4858" spans="6:7" x14ac:dyDescent="0.3">
      <c r="F4858">
        <v>103</v>
      </c>
      <c r="G4858">
        <v>201</v>
      </c>
    </row>
    <row r="4859" spans="6:7" x14ac:dyDescent="0.3">
      <c r="F4859">
        <v>203</v>
      </c>
      <c r="G4859">
        <v>112</v>
      </c>
    </row>
    <row r="4860" spans="6:7" x14ac:dyDescent="0.3">
      <c r="F4860">
        <v>162</v>
      </c>
      <c r="G4860">
        <v>168</v>
      </c>
    </row>
    <row r="4861" spans="6:7" x14ac:dyDescent="0.3">
      <c r="F4861">
        <v>73</v>
      </c>
      <c r="G4861">
        <v>89</v>
      </c>
    </row>
    <row r="4862" spans="6:7" x14ac:dyDescent="0.3">
      <c r="F4862">
        <v>16</v>
      </c>
      <c r="G4862">
        <v>123</v>
      </c>
    </row>
    <row r="4863" spans="6:7" x14ac:dyDescent="0.3">
      <c r="F4863">
        <v>134</v>
      </c>
      <c r="G4863">
        <v>23</v>
      </c>
    </row>
    <row r="4864" spans="6:7" x14ac:dyDescent="0.3">
      <c r="F4864">
        <v>37</v>
      </c>
      <c r="G4864">
        <v>81</v>
      </c>
    </row>
    <row r="4865" spans="6:7" x14ac:dyDescent="0.3">
      <c r="F4865">
        <v>135</v>
      </c>
      <c r="G4865">
        <v>93</v>
      </c>
    </row>
    <row r="4866" spans="6:7" x14ac:dyDescent="0.3">
      <c r="F4866">
        <v>58</v>
      </c>
      <c r="G4866">
        <v>112</v>
      </c>
    </row>
    <row r="4867" spans="6:7" x14ac:dyDescent="0.3">
      <c r="F4867">
        <v>87</v>
      </c>
      <c r="G4867">
        <v>346</v>
      </c>
    </row>
    <row r="4868" spans="6:7" x14ac:dyDescent="0.3">
      <c r="F4868">
        <v>350</v>
      </c>
      <c r="G4868">
        <v>292</v>
      </c>
    </row>
    <row r="4869" spans="6:7" x14ac:dyDescent="0.3">
      <c r="F4869">
        <v>62</v>
      </c>
      <c r="G4869">
        <v>132</v>
      </c>
    </row>
    <row r="4870" spans="6:7" x14ac:dyDescent="0.3">
      <c r="F4870">
        <v>151</v>
      </c>
      <c r="G4870">
        <v>293</v>
      </c>
    </row>
    <row r="4871" spans="6:7" x14ac:dyDescent="0.3">
      <c r="F4871">
        <v>140</v>
      </c>
      <c r="G4871">
        <v>178</v>
      </c>
    </row>
    <row r="4872" spans="6:7" x14ac:dyDescent="0.3">
      <c r="F4872">
        <v>216</v>
      </c>
      <c r="G4872">
        <v>121</v>
      </c>
    </row>
    <row r="4873" spans="6:7" x14ac:dyDescent="0.3">
      <c r="F4873">
        <v>51</v>
      </c>
      <c r="G4873">
        <v>48</v>
      </c>
    </row>
    <row r="4874" spans="6:7" x14ac:dyDescent="0.3">
      <c r="F4874">
        <v>67</v>
      </c>
      <c r="G4874">
        <v>41</v>
      </c>
    </row>
    <row r="4875" spans="6:7" x14ac:dyDescent="0.3">
      <c r="F4875">
        <v>96</v>
      </c>
      <c r="G4875">
        <v>198</v>
      </c>
    </row>
    <row r="4876" spans="6:7" x14ac:dyDescent="0.3">
      <c r="F4876">
        <v>156</v>
      </c>
      <c r="G4876">
        <v>116</v>
      </c>
    </row>
    <row r="4877" spans="6:7" x14ac:dyDescent="0.3">
      <c r="F4877">
        <v>65</v>
      </c>
      <c r="G4877">
        <v>23</v>
      </c>
    </row>
    <row r="4878" spans="6:7" x14ac:dyDescent="0.3">
      <c r="F4878">
        <v>51</v>
      </c>
      <c r="G4878">
        <v>121</v>
      </c>
    </row>
    <row r="4879" spans="6:7" x14ac:dyDescent="0.3">
      <c r="F4879">
        <v>87</v>
      </c>
      <c r="G4879">
        <v>69</v>
      </c>
    </row>
    <row r="4880" spans="6:7" x14ac:dyDescent="0.3">
      <c r="F4880">
        <v>159</v>
      </c>
      <c r="G4880">
        <v>102</v>
      </c>
    </row>
    <row r="4881" spans="6:7" x14ac:dyDescent="0.3">
      <c r="F4881">
        <v>51</v>
      </c>
      <c r="G4881">
        <v>219</v>
      </c>
    </row>
    <row r="4882" spans="6:7" x14ac:dyDescent="0.3">
      <c r="F4882">
        <v>227</v>
      </c>
      <c r="G4882">
        <v>2</v>
      </c>
    </row>
    <row r="4883" spans="6:7" x14ac:dyDescent="0.3">
      <c r="F4883">
        <v>131</v>
      </c>
      <c r="G4883">
        <v>232</v>
      </c>
    </row>
    <row r="4884" spans="6:7" x14ac:dyDescent="0.3">
      <c r="F4884">
        <v>207</v>
      </c>
      <c r="G4884">
        <v>195</v>
      </c>
    </row>
    <row r="4885" spans="6:7" x14ac:dyDescent="0.3">
      <c r="F4885">
        <v>78</v>
      </c>
      <c r="G4885">
        <v>74</v>
      </c>
    </row>
    <row r="4886" spans="6:7" x14ac:dyDescent="0.3">
      <c r="F4886">
        <v>171</v>
      </c>
      <c r="G4886">
        <v>68</v>
      </c>
    </row>
    <row r="4887" spans="6:7" x14ac:dyDescent="0.3">
      <c r="F4887">
        <v>27</v>
      </c>
      <c r="G4887">
        <v>237</v>
      </c>
    </row>
    <row r="4888" spans="6:7" x14ac:dyDescent="0.3">
      <c r="F4888">
        <v>192</v>
      </c>
      <c r="G4888">
        <v>168</v>
      </c>
    </row>
    <row r="4889" spans="6:7" x14ac:dyDescent="0.3">
      <c r="F4889">
        <v>19</v>
      </c>
      <c r="G4889">
        <v>158</v>
      </c>
    </row>
    <row r="4890" spans="6:7" x14ac:dyDescent="0.3">
      <c r="F4890">
        <v>186</v>
      </c>
      <c r="G4890">
        <v>141</v>
      </c>
    </row>
    <row r="4891" spans="6:7" x14ac:dyDescent="0.3">
      <c r="F4891">
        <v>198</v>
      </c>
      <c r="G4891">
        <v>244</v>
      </c>
    </row>
    <row r="4892" spans="6:7" x14ac:dyDescent="0.3">
      <c r="F4892">
        <v>136</v>
      </c>
      <c r="G4892">
        <v>80</v>
      </c>
    </row>
    <row r="4893" spans="6:7" x14ac:dyDescent="0.3">
      <c r="F4893">
        <v>61</v>
      </c>
      <c r="G4893">
        <v>183</v>
      </c>
    </row>
    <row r="4894" spans="6:7" x14ac:dyDescent="0.3">
      <c r="F4894">
        <v>171</v>
      </c>
      <c r="G4894">
        <v>126</v>
      </c>
    </row>
    <row r="4895" spans="6:7" x14ac:dyDescent="0.3">
      <c r="F4895">
        <v>219</v>
      </c>
      <c r="G4895">
        <v>254</v>
      </c>
    </row>
    <row r="4896" spans="6:7" x14ac:dyDescent="0.3">
      <c r="F4896">
        <v>45</v>
      </c>
      <c r="G4896">
        <v>71</v>
      </c>
    </row>
    <row r="4897" spans="6:7" x14ac:dyDescent="0.3">
      <c r="F4897">
        <v>85</v>
      </c>
      <c r="G4897">
        <v>106</v>
      </c>
    </row>
    <row r="4898" spans="6:7" x14ac:dyDescent="0.3">
      <c r="F4898">
        <v>150</v>
      </c>
      <c r="G4898">
        <v>304</v>
      </c>
    </row>
    <row r="4899" spans="6:7" x14ac:dyDescent="0.3">
      <c r="F4899">
        <v>213</v>
      </c>
      <c r="G4899">
        <v>110</v>
      </c>
    </row>
    <row r="4900" spans="6:7" x14ac:dyDescent="0.3">
      <c r="F4900">
        <v>36</v>
      </c>
      <c r="G4900">
        <v>103</v>
      </c>
    </row>
    <row r="4901" spans="6:7" x14ac:dyDescent="0.3">
      <c r="F4901">
        <v>106</v>
      </c>
      <c r="G4901">
        <v>110</v>
      </c>
    </row>
    <row r="4902" spans="6:7" x14ac:dyDescent="0.3">
      <c r="F4902">
        <v>667</v>
      </c>
      <c r="G4902">
        <v>155</v>
      </c>
    </row>
    <row r="4903" spans="6:7" x14ac:dyDescent="0.3">
      <c r="F4903">
        <v>201</v>
      </c>
      <c r="G4903">
        <v>125</v>
      </c>
    </row>
    <row r="4904" spans="6:7" x14ac:dyDescent="0.3">
      <c r="F4904">
        <v>312</v>
      </c>
      <c r="G4904">
        <v>93</v>
      </c>
    </row>
    <row r="4905" spans="6:7" x14ac:dyDescent="0.3">
      <c r="F4905">
        <v>154</v>
      </c>
      <c r="G4905">
        <v>252</v>
      </c>
    </row>
    <row r="4906" spans="6:7" x14ac:dyDescent="0.3">
      <c r="F4906">
        <v>191</v>
      </c>
      <c r="G4906">
        <v>124</v>
      </c>
    </row>
    <row r="4907" spans="6:7" x14ac:dyDescent="0.3">
      <c r="F4907">
        <v>161</v>
      </c>
      <c r="G4907">
        <v>173</v>
      </c>
    </row>
    <row r="4908" spans="6:7" x14ac:dyDescent="0.3">
      <c r="F4908">
        <v>106</v>
      </c>
      <c r="G4908">
        <v>165</v>
      </c>
    </row>
    <row r="4909" spans="6:7" x14ac:dyDescent="0.3">
      <c r="F4909">
        <v>125</v>
      </c>
      <c r="G4909">
        <v>164</v>
      </c>
    </row>
    <row r="4910" spans="6:7" x14ac:dyDescent="0.3">
      <c r="F4910">
        <v>363</v>
      </c>
      <c r="G4910">
        <v>124</v>
      </c>
    </row>
    <row r="4911" spans="6:7" x14ac:dyDescent="0.3">
      <c r="F4911">
        <v>102</v>
      </c>
      <c r="G4911">
        <v>163</v>
      </c>
    </row>
    <row r="4912" spans="6:7" x14ac:dyDescent="0.3">
      <c r="F4912">
        <v>220</v>
      </c>
      <c r="G4912">
        <v>82</v>
      </c>
    </row>
    <row r="4913" spans="6:7" x14ac:dyDescent="0.3">
      <c r="F4913">
        <v>71</v>
      </c>
      <c r="G4913">
        <v>47</v>
      </c>
    </row>
    <row r="4914" spans="6:7" x14ac:dyDescent="0.3">
      <c r="F4914">
        <v>75</v>
      </c>
      <c r="G4914">
        <v>243</v>
      </c>
    </row>
    <row r="4915" spans="6:7" x14ac:dyDescent="0.3">
      <c r="F4915">
        <v>98</v>
      </c>
      <c r="G4915">
        <v>236</v>
      </c>
    </row>
    <row r="4916" spans="6:7" x14ac:dyDescent="0.3">
      <c r="F4916">
        <v>174</v>
      </c>
      <c r="G4916">
        <v>36</v>
      </c>
    </row>
    <row r="4917" spans="6:7" x14ac:dyDescent="0.3">
      <c r="F4917">
        <v>101</v>
      </c>
      <c r="G4917">
        <v>227</v>
      </c>
    </row>
    <row r="4918" spans="6:7" x14ac:dyDescent="0.3">
      <c r="F4918">
        <v>114</v>
      </c>
      <c r="G4918">
        <v>176</v>
      </c>
    </row>
    <row r="4919" spans="6:7" x14ac:dyDescent="0.3">
      <c r="F4919">
        <v>32</v>
      </c>
      <c r="G4919">
        <v>11</v>
      </c>
    </row>
    <row r="4920" spans="6:7" x14ac:dyDescent="0.3">
      <c r="F4920">
        <v>182</v>
      </c>
      <c r="G4920">
        <v>95</v>
      </c>
    </row>
    <row r="4921" spans="6:7" x14ac:dyDescent="0.3">
      <c r="F4921">
        <v>152</v>
      </c>
      <c r="G4921">
        <v>190</v>
      </c>
    </row>
    <row r="4922" spans="6:7" x14ac:dyDescent="0.3">
      <c r="F4922">
        <v>99</v>
      </c>
      <c r="G4922">
        <v>84</v>
      </c>
    </row>
    <row r="4923" spans="6:7" x14ac:dyDescent="0.3">
      <c r="F4923">
        <v>119</v>
      </c>
      <c r="G4923">
        <v>200</v>
      </c>
    </row>
    <row r="4924" spans="6:7" x14ac:dyDescent="0.3">
      <c r="F4924">
        <v>73</v>
      </c>
      <c r="G4924">
        <v>226</v>
      </c>
    </row>
    <row r="4925" spans="6:7" x14ac:dyDescent="0.3">
      <c r="F4925">
        <v>187</v>
      </c>
      <c r="G4925">
        <v>129</v>
      </c>
    </row>
    <row r="4926" spans="6:7" x14ac:dyDescent="0.3">
      <c r="F4926">
        <v>99</v>
      </c>
      <c r="G4926">
        <v>121</v>
      </c>
    </row>
    <row r="4927" spans="6:7" x14ac:dyDescent="0.3">
      <c r="F4927">
        <v>245</v>
      </c>
      <c r="G4927">
        <v>274</v>
      </c>
    </row>
    <row r="4928" spans="6:7" x14ac:dyDescent="0.3">
      <c r="F4928">
        <v>179</v>
      </c>
      <c r="G4928">
        <v>227</v>
      </c>
    </row>
    <row r="4929" spans="6:7" x14ac:dyDescent="0.3">
      <c r="F4929">
        <v>52</v>
      </c>
      <c r="G4929">
        <v>158</v>
      </c>
    </row>
    <row r="4930" spans="6:7" x14ac:dyDescent="0.3">
      <c r="F4930">
        <v>302</v>
      </c>
      <c r="G4930">
        <v>452</v>
      </c>
    </row>
    <row r="4931" spans="6:7" x14ac:dyDescent="0.3">
      <c r="F4931">
        <v>69</v>
      </c>
      <c r="G4931">
        <v>170</v>
      </c>
    </row>
    <row r="4932" spans="6:7" x14ac:dyDescent="0.3">
      <c r="F4932">
        <v>64</v>
      </c>
      <c r="G4932">
        <v>223</v>
      </c>
    </row>
    <row r="4933" spans="6:7" x14ac:dyDescent="0.3">
      <c r="F4933">
        <v>251</v>
      </c>
      <c r="G4933">
        <v>77</v>
      </c>
    </row>
    <row r="4934" spans="6:7" x14ac:dyDescent="0.3">
      <c r="F4934">
        <v>86</v>
      </c>
      <c r="G4934">
        <v>187</v>
      </c>
    </row>
    <row r="4935" spans="6:7" x14ac:dyDescent="0.3">
      <c r="F4935">
        <v>538</v>
      </c>
      <c r="G4935">
        <v>5</v>
      </c>
    </row>
    <row r="4936" spans="6:7" x14ac:dyDescent="0.3">
      <c r="F4936">
        <v>631</v>
      </c>
      <c r="G4936">
        <v>219</v>
      </c>
    </row>
    <row r="4937" spans="6:7" x14ac:dyDescent="0.3">
      <c r="F4937">
        <v>424</v>
      </c>
      <c r="G4937">
        <v>137</v>
      </c>
    </row>
    <row r="4938" spans="6:7" x14ac:dyDescent="0.3">
      <c r="F4938">
        <v>31</v>
      </c>
      <c r="G4938">
        <v>197</v>
      </c>
    </row>
    <row r="4939" spans="6:7" x14ac:dyDescent="0.3">
      <c r="F4939">
        <v>101</v>
      </c>
      <c r="G4939">
        <v>167</v>
      </c>
    </row>
    <row r="4940" spans="6:7" x14ac:dyDescent="0.3">
      <c r="F4940">
        <v>60</v>
      </c>
      <c r="G4940">
        <v>14</v>
      </c>
    </row>
    <row r="4941" spans="6:7" x14ac:dyDescent="0.3">
      <c r="F4941">
        <v>161</v>
      </c>
      <c r="G4941">
        <v>151</v>
      </c>
    </row>
    <row r="4942" spans="6:7" x14ac:dyDescent="0.3">
      <c r="F4942">
        <v>149</v>
      </c>
      <c r="G4942">
        <v>29</v>
      </c>
    </row>
    <row r="4943" spans="6:7" x14ac:dyDescent="0.3">
      <c r="F4943">
        <v>115</v>
      </c>
      <c r="G4943">
        <v>133</v>
      </c>
    </row>
    <row r="4944" spans="6:7" x14ac:dyDescent="0.3">
      <c r="F4944">
        <v>132</v>
      </c>
      <c r="G4944">
        <v>106</v>
      </c>
    </row>
    <row r="4945" spans="6:7" x14ac:dyDescent="0.3">
      <c r="F4945">
        <v>67</v>
      </c>
      <c r="G4945">
        <v>263</v>
      </c>
    </row>
    <row r="4946" spans="6:7" x14ac:dyDescent="0.3">
      <c r="F4946">
        <v>121</v>
      </c>
      <c r="G4946">
        <v>125</v>
      </c>
    </row>
    <row r="4947" spans="6:7" x14ac:dyDescent="0.3">
      <c r="F4947">
        <v>69</v>
      </c>
      <c r="G4947">
        <v>74</v>
      </c>
    </row>
    <row r="4948" spans="6:7" x14ac:dyDescent="0.3">
      <c r="F4948">
        <v>70</v>
      </c>
      <c r="G4948">
        <v>110</v>
      </c>
    </row>
    <row r="4949" spans="6:7" x14ac:dyDescent="0.3">
      <c r="F4949">
        <v>36</v>
      </c>
      <c r="G4949">
        <v>180</v>
      </c>
    </row>
    <row r="4950" spans="6:7" x14ac:dyDescent="0.3">
      <c r="F4950">
        <v>82</v>
      </c>
      <c r="G4950">
        <v>51</v>
      </c>
    </row>
    <row r="4951" spans="6:7" x14ac:dyDescent="0.3">
      <c r="F4951">
        <v>91</v>
      </c>
      <c r="G4951">
        <v>222</v>
      </c>
    </row>
    <row r="4952" spans="6:7" x14ac:dyDescent="0.3">
      <c r="F4952">
        <v>263</v>
      </c>
      <c r="G4952">
        <v>104</v>
      </c>
    </row>
    <row r="4953" spans="6:7" x14ac:dyDescent="0.3">
      <c r="F4953">
        <v>126</v>
      </c>
      <c r="G4953">
        <v>120</v>
      </c>
    </row>
    <row r="4954" spans="6:7" x14ac:dyDescent="0.3">
      <c r="F4954">
        <v>149</v>
      </c>
      <c r="G4954">
        <v>188</v>
      </c>
    </row>
    <row r="4955" spans="6:7" x14ac:dyDescent="0.3">
      <c r="F4955">
        <v>146</v>
      </c>
      <c r="G4955">
        <v>185</v>
      </c>
    </row>
    <row r="4956" spans="6:7" x14ac:dyDescent="0.3">
      <c r="F4956">
        <v>193</v>
      </c>
      <c r="G4956">
        <v>35</v>
      </c>
    </row>
    <row r="4957" spans="6:7" x14ac:dyDescent="0.3">
      <c r="F4957">
        <v>177</v>
      </c>
      <c r="G4957">
        <v>57</v>
      </c>
    </row>
    <row r="4958" spans="6:7" x14ac:dyDescent="0.3">
      <c r="F4958">
        <v>170</v>
      </c>
      <c r="G4958">
        <v>200</v>
      </c>
    </row>
    <row r="4959" spans="6:7" x14ac:dyDescent="0.3">
      <c r="F4959">
        <v>113</v>
      </c>
      <c r="G4959">
        <v>122</v>
      </c>
    </row>
    <row r="4960" spans="6:7" x14ac:dyDescent="0.3">
      <c r="F4960">
        <v>136</v>
      </c>
      <c r="G4960">
        <v>168</v>
      </c>
    </row>
    <row r="4961" spans="6:7" x14ac:dyDescent="0.3">
      <c r="F4961">
        <v>184</v>
      </c>
      <c r="G4961">
        <v>77</v>
      </c>
    </row>
    <row r="4962" spans="6:7" x14ac:dyDescent="0.3">
      <c r="F4962">
        <v>159</v>
      </c>
      <c r="G4962">
        <v>335</v>
      </c>
    </row>
    <row r="4963" spans="6:7" x14ac:dyDescent="0.3">
      <c r="F4963">
        <v>102</v>
      </c>
      <c r="G4963">
        <v>118</v>
      </c>
    </row>
    <row r="4964" spans="6:7" x14ac:dyDescent="0.3">
      <c r="F4964">
        <v>111</v>
      </c>
      <c r="G4964">
        <v>124</v>
      </c>
    </row>
    <row r="4965" spans="6:7" x14ac:dyDescent="0.3">
      <c r="F4965">
        <v>155</v>
      </c>
      <c r="G4965">
        <v>185</v>
      </c>
    </row>
    <row r="4966" spans="6:7" x14ac:dyDescent="0.3">
      <c r="F4966">
        <v>61</v>
      </c>
      <c r="G4966">
        <v>175</v>
      </c>
    </row>
    <row r="4967" spans="6:7" x14ac:dyDescent="0.3">
      <c r="F4967">
        <v>101</v>
      </c>
      <c r="G4967">
        <v>103</v>
      </c>
    </row>
    <row r="4968" spans="6:7" x14ac:dyDescent="0.3">
      <c r="F4968">
        <v>14</v>
      </c>
      <c r="G4968">
        <v>213</v>
      </c>
    </row>
    <row r="4969" spans="6:7" x14ac:dyDescent="0.3">
      <c r="F4969">
        <v>71</v>
      </c>
      <c r="G4969">
        <v>114</v>
      </c>
    </row>
    <row r="4970" spans="6:7" x14ac:dyDescent="0.3">
      <c r="F4970">
        <v>100</v>
      </c>
      <c r="G4970">
        <v>416</v>
      </c>
    </row>
    <row r="4971" spans="6:7" x14ac:dyDescent="0.3">
      <c r="F4971">
        <v>66</v>
      </c>
      <c r="G4971">
        <v>74</v>
      </c>
    </row>
    <row r="4972" spans="6:7" x14ac:dyDescent="0.3">
      <c r="F4972">
        <v>217</v>
      </c>
      <c r="G4972">
        <v>184</v>
      </c>
    </row>
    <row r="4973" spans="6:7" x14ac:dyDescent="0.3">
      <c r="F4973">
        <v>213</v>
      </c>
      <c r="G4973">
        <v>268</v>
      </c>
    </row>
    <row r="4974" spans="6:7" x14ac:dyDescent="0.3">
      <c r="F4974">
        <v>128</v>
      </c>
      <c r="G4974">
        <v>180</v>
      </c>
    </row>
    <row r="4975" spans="6:7" x14ac:dyDescent="0.3">
      <c r="F4975">
        <v>114</v>
      </c>
      <c r="G4975">
        <v>340</v>
      </c>
    </row>
    <row r="4976" spans="6:7" x14ac:dyDescent="0.3">
      <c r="F4976">
        <v>35</v>
      </c>
      <c r="G4976">
        <v>170</v>
      </c>
    </row>
    <row r="4977" spans="6:7" x14ac:dyDescent="0.3">
      <c r="F4977">
        <v>77</v>
      </c>
      <c r="G4977">
        <v>70</v>
      </c>
    </row>
    <row r="4978" spans="6:7" x14ac:dyDescent="0.3">
      <c r="F4978">
        <v>178</v>
      </c>
      <c r="G4978">
        <v>77</v>
      </c>
    </row>
    <row r="4979" spans="6:7" x14ac:dyDescent="0.3">
      <c r="F4979">
        <v>314</v>
      </c>
      <c r="G4979">
        <v>149</v>
      </c>
    </row>
    <row r="4980" spans="6:7" x14ac:dyDescent="0.3">
      <c r="F4980">
        <v>58</v>
      </c>
      <c r="G4980">
        <v>91</v>
      </c>
    </row>
    <row r="4981" spans="6:7" x14ac:dyDescent="0.3">
      <c r="F4981">
        <v>115</v>
      </c>
      <c r="G4981">
        <v>265</v>
      </c>
    </row>
    <row r="4982" spans="6:7" x14ac:dyDescent="0.3">
      <c r="F4982">
        <v>249</v>
      </c>
      <c r="G4982">
        <v>455</v>
      </c>
    </row>
    <row r="4983" spans="6:7" x14ac:dyDescent="0.3">
      <c r="F4983">
        <v>101</v>
      </c>
      <c r="G4983">
        <v>70</v>
      </c>
    </row>
    <row r="4984" spans="6:7" x14ac:dyDescent="0.3">
      <c r="F4984">
        <v>75</v>
      </c>
      <c r="G4984">
        <v>112</v>
      </c>
    </row>
    <row r="4985" spans="6:7" x14ac:dyDescent="0.3">
      <c r="F4985">
        <v>118</v>
      </c>
      <c r="G4985">
        <v>658</v>
      </c>
    </row>
    <row r="4986" spans="6:7" x14ac:dyDescent="0.3">
      <c r="F4986">
        <v>143</v>
      </c>
      <c r="G4986">
        <v>85</v>
      </c>
    </row>
    <row r="4987" spans="6:7" x14ac:dyDescent="0.3">
      <c r="F4987">
        <v>106</v>
      </c>
      <c r="G4987">
        <v>221</v>
      </c>
    </row>
    <row r="4988" spans="6:7" x14ac:dyDescent="0.3">
      <c r="F4988">
        <v>144</v>
      </c>
      <c r="G4988">
        <v>74</v>
      </c>
    </row>
    <row r="4989" spans="6:7" x14ac:dyDescent="0.3">
      <c r="F4989">
        <v>12</v>
      </c>
      <c r="G4989">
        <v>212</v>
      </c>
    </row>
    <row r="4990" spans="6:7" x14ac:dyDescent="0.3">
      <c r="F4990">
        <v>174</v>
      </c>
      <c r="G4990">
        <v>147</v>
      </c>
    </row>
    <row r="4991" spans="6:7" x14ac:dyDescent="0.3">
      <c r="F4991">
        <v>222</v>
      </c>
      <c r="G4991">
        <v>273</v>
      </c>
    </row>
    <row r="4992" spans="6:7" x14ac:dyDescent="0.3">
      <c r="F4992">
        <v>257</v>
      </c>
      <c r="G4992">
        <v>121</v>
      </c>
    </row>
    <row r="4993" spans="6:7" x14ac:dyDescent="0.3">
      <c r="F4993">
        <v>193</v>
      </c>
      <c r="G4993">
        <v>167</v>
      </c>
    </row>
    <row r="4994" spans="6:7" x14ac:dyDescent="0.3">
      <c r="F4994">
        <v>106</v>
      </c>
      <c r="G4994">
        <v>78</v>
      </c>
    </row>
    <row r="4995" spans="6:7" x14ac:dyDescent="0.3">
      <c r="F4995">
        <v>65</v>
      </c>
      <c r="G4995">
        <v>177</v>
      </c>
    </row>
    <row r="4996" spans="6:7" x14ac:dyDescent="0.3">
      <c r="F4996">
        <v>88</v>
      </c>
      <c r="G4996">
        <v>5</v>
      </c>
    </row>
    <row r="4997" spans="6:7" x14ac:dyDescent="0.3">
      <c r="F4997">
        <v>119</v>
      </c>
    </row>
    <row r="4998" spans="6:7" x14ac:dyDescent="0.3">
      <c r="F4998">
        <v>275</v>
      </c>
    </row>
    <row r="4999" spans="6:7" x14ac:dyDescent="0.3">
      <c r="F4999">
        <v>56</v>
      </c>
    </row>
    <row r="5000" spans="6:7" x14ac:dyDescent="0.3">
      <c r="F5000">
        <v>131</v>
      </c>
    </row>
    <row r="5001" spans="6:7" x14ac:dyDescent="0.3">
      <c r="F5001">
        <v>93</v>
      </c>
    </row>
  </sheetData>
  <sheetCalcPr fullCalcOnLoad="1"/>
  <sortState ref="R2:R14">
    <sortCondition ref="R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Weekday Vehicle Entr</vt:lpstr>
      <vt:lpstr>Weekend Vehicle Entr</vt:lpstr>
      <vt:lpstr>Weekday</vt:lpstr>
      <vt:lpstr>Weekend</vt:lpstr>
      <vt:lpstr>Problem1 </vt:lpstr>
      <vt:lpstr>Problem5</vt:lpstr>
      <vt:lpstr>Problem2 &amp; 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Gupta, Tanmay (US - Bengaluru)</dc:creator>
  <cp:lastModifiedBy>Khanij Kumar S G</cp:lastModifiedBy>
  <dcterms:created xsi:type="dcterms:W3CDTF">2013-07-04T06:42:14Z</dcterms:created>
  <dcterms:modified xsi:type="dcterms:W3CDTF">2019-06-14T08:06:01Z</dcterms:modified>
</cp:coreProperties>
</file>